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zas-CDMX\Downloads\"/>
    </mc:Choice>
  </mc:AlternateContent>
  <xr:revisionPtr revIDLastSave="0" documentId="13_ncr:1_{1D3D4A97-EC41-4DA3-AA4C-5646D582C054}" xr6:coauthVersionLast="44" xr6:coauthVersionMax="47" xr10:uidLastSave="{00000000-0000-0000-0000-000000000000}"/>
  <bookViews>
    <workbookView xWindow="-120" yWindow="-120" windowWidth="20730" windowHeight="11070" firstSheet="1" activeTab="4" xr2:uid="{02A43F57-BD78-4A10-9C19-82E67919992E}"/>
  </bookViews>
  <sheets>
    <sheet name="Comisiones HEROIC" sheetId="5" r:id="rId1"/>
    <sheet name="Ventas Pases" sheetId="1" r:id="rId2"/>
    <sheet name="Lifts Semana" sheetId="2" r:id="rId3"/>
    <sheet name="Analisis" sheetId="7" r:id="rId4"/>
    <sheet name="Dashboard" sheetId="8" r:id="rId5"/>
  </sheets>
  <definedNames>
    <definedName name="_xlnm._FilterDatabase" localSheetId="2" hidden="1">'Lifts Semana'!$A$1:$E$26587</definedName>
    <definedName name="_xlnm._FilterDatabase" localSheetId="1" hidden="1">'Ventas Pases'!$A$1:$I$20000</definedName>
    <definedName name="SegmentaciónDeDatos_Días_Visita">#N/A</definedName>
    <definedName name="SegmentaciónDeDatos_Modo_de_Compra">#N/A</definedName>
    <definedName name="SegmentaciónDeDatos_Parque_Origen">#N/A</definedName>
  </definedNames>
  <calcPr calcId="181029"/>
  <pivotCaches>
    <pivotCache cacheId="37" r:id="rId6"/>
    <pivotCache cacheId="4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I37" i="8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K2577" i="1" s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K2583" i="1" s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K2606" i="1" s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K2793" i="1" s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K2903" i="1" s="1"/>
  <c r="J2904" i="1"/>
  <c r="K2904" i="1" s="1"/>
  <c r="J2905" i="1"/>
  <c r="K2905" i="1" s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K2969" i="1" s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K2991" i="1" s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K3004" i="1" s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K3016" i="1" s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K3028" i="1" s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K3044" i="1" s="1"/>
  <c r="J3045" i="1"/>
  <c r="K3045" i="1" s="1"/>
  <c r="J3046" i="1"/>
  <c r="K3046" i="1" s="1"/>
  <c r="J3047" i="1"/>
  <c r="K3047" i="1" s="1"/>
  <c r="J3048" i="1"/>
  <c r="K3048" i="1" s="1"/>
  <c r="J3049" i="1"/>
  <c r="K3049" i="1" s="1"/>
  <c r="J3050" i="1"/>
  <c r="K3050" i="1" s="1"/>
  <c r="J3051" i="1"/>
  <c r="K3051" i="1" s="1"/>
  <c r="J3052" i="1"/>
  <c r="K3052" i="1" s="1"/>
  <c r="J3053" i="1"/>
  <c r="K3053" i="1" s="1"/>
  <c r="J3054" i="1"/>
  <c r="K3054" i="1" s="1"/>
  <c r="J3055" i="1"/>
  <c r="K3055" i="1" s="1"/>
  <c r="J3056" i="1"/>
  <c r="K3056" i="1" s="1"/>
  <c r="J3057" i="1"/>
  <c r="K3057" i="1" s="1"/>
  <c r="J3058" i="1"/>
  <c r="K3058" i="1" s="1"/>
  <c r="J3059" i="1"/>
  <c r="K3059" i="1" s="1"/>
  <c r="J3060" i="1"/>
  <c r="K3060" i="1" s="1"/>
  <c r="J3061" i="1"/>
  <c r="K3061" i="1" s="1"/>
  <c r="J3062" i="1"/>
  <c r="K3062" i="1" s="1"/>
  <c r="J3063" i="1"/>
  <c r="K3063" i="1" s="1"/>
  <c r="J3064" i="1"/>
  <c r="K3064" i="1" s="1"/>
  <c r="J3065" i="1"/>
  <c r="K3065" i="1" s="1"/>
  <c r="J3066" i="1"/>
  <c r="K3066" i="1" s="1"/>
  <c r="J3067" i="1"/>
  <c r="K3067" i="1" s="1"/>
  <c r="J3068" i="1"/>
  <c r="K3068" i="1" s="1"/>
  <c r="J3069" i="1"/>
  <c r="K3069" i="1" s="1"/>
  <c r="J3070" i="1"/>
  <c r="K3070" i="1" s="1"/>
  <c r="J3071" i="1"/>
  <c r="K3071" i="1" s="1"/>
  <c r="J3072" i="1"/>
  <c r="K3072" i="1" s="1"/>
  <c r="J3073" i="1"/>
  <c r="K3073" i="1" s="1"/>
  <c r="J3074" i="1"/>
  <c r="K3074" i="1" s="1"/>
  <c r="J3075" i="1"/>
  <c r="K3075" i="1" s="1"/>
  <c r="J3076" i="1"/>
  <c r="K3076" i="1" s="1"/>
  <c r="J3077" i="1"/>
  <c r="K3077" i="1" s="1"/>
  <c r="J3078" i="1"/>
  <c r="K3078" i="1" s="1"/>
  <c r="J3079" i="1"/>
  <c r="K3079" i="1" s="1"/>
  <c r="J3080" i="1"/>
  <c r="K3080" i="1" s="1"/>
  <c r="J3081" i="1"/>
  <c r="K3081" i="1" s="1"/>
  <c r="J3082" i="1"/>
  <c r="K3082" i="1" s="1"/>
  <c r="J3083" i="1"/>
  <c r="K3083" i="1" s="1"/>
  <c r="J3084" i="1"/>
  <c r="K3084" i="1" s="1"/>
  <c r="J3085" i="1"/>
  <c r="K3085" i="1" s="1"/>
  <c r="J3086" i="1"/>
  <c r="K3086" i="1" s="1"/>
  <c r="J3087" i="1"/>
  <c r="K3087" i="1" s="1"/>
  <c r="J3088" i="1"/>
  <c r="K3088" i="1" s="1"/>
  <c r="J3089" i="1"/>
  <c r="K3089" i="1" s="1"/>
  <c r="J3090" i="1"/>
  <c r="K3090" i="1" s="1"/>
  <c r="J3091" i="1"/>
  <c r="K3091" i="1" s="1"/>
  <c r="J3092" i="1"/>
  <c r="K3092" i="1" s="1"/>
  <c r="J3093" i="1"/>
  <c r="K3093" i="1" s="1"/>
  <c r="J3094" i="1"/>
  <c r="K3094" i="1" s="1"/>
  <c r="J3095" i="1"/>
  <c r="K3095" i="1" s="1"/>
  <c r="J3096" i="1"/>
  <c r="K3096" i="1" s="1"/>
  <c r="J3097" i="1"/>
  <c r="K3097" i="1" s="1"/>
  <c r="J3098" i="1"/>
  <c r="K3098" i="1" s="1"/>
  <c r="J3099" i="1"/>
  <c r="K3099" i="1" s="1"/>
  <c r="J3100" i="1"/>
  <c r="K3100" i="1" s="1"/>
  <c r="J3101" i="1"/>
  <c r="K3101" i="1" s="1"/>
  <c r="J3102" i="1"/>
  <c r="K3102" i="1" s="1"/>
  <c r="J3103" i="1"/>
  <c r="K3103" i="1" s="1"/>
  <c r="J3104" i="1"/>
  <c r="K3104" i="1" s="1"/>
  <c r="J3105" i="1"/>
  <c r="K3105" i="1" s="1"/>
  <c r="J3106" i="1"/>
  <c r="K3106" i="1" s="1"/>
  <c r="J3107" i="1"/>
  <c r="K3107" i="1" s="1"/>
  <c r="J3108" i="1"/>
  <c r="K3108" i="1" s="1"/>
  <c r="J3109" i="1"/>
  <c r="K3109" i="1" s="1"/>
  <c r="J3110" i="1"/>
  <c r="K3110" i="1" s="1"/>
  <c r="J3111" i="1"/>
  <c r="K3111" i="1" s="1"/>
  <c r="J3112" i="1"/>
  <c r="K3112" i="1" s="1"/>
  <c r="J3113" i="1"/>
  <c r="K3113" i="1" s="1"/>
  <c r="J3114" i="1"/>
  <c r="K3114" i="1" s="1"/>
  <c r="J3115" i="1"/>
  <c r="K3115" i="1" s="1"/>
  <c r="J3116" i="1"/>
  <c r="K3116" i="1" s="1"/>
  <c r="J3117" i="1"/>
  <c r="K3117" i="1" s="1"/>
  <c r="J3118" i="1"/>
  <c r="K3118" i="1" s="1"/>
  <c r="J3119" i="1"/>
  <c r="K3119" i="1" s="1"/>
  <c r="J3120" i="1"/>
  <c r="K3120" i="1" s="1"/>
  <c r="J3121" i="1"/>
  <c r="K3121" i="1" s="1"/>
  <c r="J3122" i="1"/>
  <c r="K3122" i="1" s="1"/>
  <c r="J3123" i="1"/>
  <c r="K3123" i="1" s="1"/>
  <c r="J3124" i="1"/>
  <c r="K3124" i="1" s="1"/>
  <c r="J3125" i="1"/>
  <c r="K3125" i="1" s="1"/>
  <c r="J3126" i="1"/>
  <c r="K3126" i="1" s="1"/>
  <c r="J3127" i="1"/>
  <c r="K3127" i="1" s="1"/>
  <c r="J3128" i="1"/>
  <c r="K3128" i="1" s="1"/>
  <c r="J3129" i="1"/>
  <c r="K3129" i="1" s="1"/>
  <c r="J3130" i="1"/>
  <c r="K3130" i="1" s="1"/>
  <c r="J3131" i="1"/>
  <c r="K3131" i="1" s="1"/>
  <c r="J3132" i="1"/>
  <c r="K3132" i="1" s="1"/>
  <c r="J3133" i="1"/>
  <c r="K3133" i="1" s="1"/>
  <c r="J3134" i="1"/>
  <c r="K3134" i="1" s="1"/>
  <c r="J3135" i="1"/>
  <c r="K3135" i="1" s="1"/>
  <c r="J3136" i="1"/>
  <c r="K3136" i="1" s="1"/>
  <c r="J3137" i="1"/>
  <c r="K3137" i="1" s="1"/>
  <c r="J3138" i="1"/>
  <c r="K3138" i="1" s="1"/>
  <c r="J3139" i="1"/>
  <c r="K3139" i="1" s="1"/>
  <c r="J3140" i="1"/>
  <c r="K3140" i="1" s="1"/>
  <c r="J3141" i="1"/>
  <c r="K3141" i="1" s="1"/>
  <c r="J3142" i="1"/>
  <c r="K3142" i="1" s="1"/>
  <c r="J3143" i="1"/>
  <c r="K3143" i="1" s="1"/>
  <c r="J3144" i="1"/>
  <c r="K3144" i="1" s="1"/>
  <c r="J3145" i="1"/>
  <c r="K3145" i="1" s="1"/>
  <c r="J3146" i="1"/>
  <c r="K3146" i="1" s="1"/>
  <c r="J3147" i="1"/>
  <c r="K3147" i="1" s="1"/>
  <c r="J3148" i="1"/>
  <c r="K3148" i="1" s="1"/>
  <c r="J3149" i="1"/>
  <c r="K3149" i="1" s="1"/>
  <c r="J3150" i="1"/>
  <c r="K3150" i="1" s="1"/>
  <c r="J3151" i="1"/>
  <c r="K3151" i="1" s="1"/>
  <c r="J3152" i="1"/>
  <c r="K3152" i="1" s="1"/>
  <c r="J3153" i="1"/>
  <c r="K3153" i="1" s="1"/>
  <c r="J3154" i="1"/>
  <c r="K3154" i="1" s="1"/>
  <c r="J3155" i="1"/>
  <c r="K3155" i="1" s="1"/>
  <c r="J3156" i="1"/>
  <c r="K3156" i="1" s="1"/>
  <c r="J3157" i="1"/>
  <c r="K3157" i="1" s="1"/>
  <c r="J3158" i="1"/>
  <c r="K3158" i="1" s="1"/>
  <c r="J3159" i="1"/>
  <c r="K3159" i="1" s="1"/>
  <c r="J3160" i="1"/>
  <c r="K3160" i="1" s="1"/>
  <c r="J3161" i="1"/>
  <c r="K3161" i="1" s="1"/>
  <c r="J3162" i="1"/>
  <c r="K3162" i="1" s="1"/>
  <c r="J3163" i="1"/>
  <c r="K3163" i="1" s="1"/>
  <c r="J3164" i="1"/>
  <c r="K3164" i="1" s="1"/>
  <c r="J3165" i="1"/>
  <c r="K3165" i="1" s="1"/>
  <c r="J3166" i="1"/>
  <c r="K3166" i="1" s="1"/>
  <c r="J3167" i="1"/>
  <c r="K3167" i="1" s="1"/>
  <c r="J3168" i="1"/>
  <c r="K3168" i="1" s="1"/>
  <c r="J3169" i="1"/>
  <c r="K3169" i="1" s="1"/>
  <c r="J3170" i="1"/>
  <c r="K3170" i="1" s="1"/>
  <c r="J3171" i="1"/>
  <c r="K3171" i="1" s="1"/>
  <c r="J3172" i="1"/>
  <c r="K3172" i="1" s="1"/>
  <c r="J3173" i="1"/>
  <c r="K3173" i="1" s="1"/>
  <c r="J3174" i="1"/>
  <c r="K3174" i="1" s="1"/>
  <c r="J3175" i="1"/>
  <c r="K3175" i="1" s="1"/>
  <c r="J3176" i="1"/>
  <c r="K3176" i="1" s="1"/>
  <c r="J3177" i="1"/>
  <c r="K3177" i="1" s="1"/>
  <c r="J3178" i="1"/>
  <c r="K3178" i="1" s="1"/>
  <c r="J3179" i="1"/>
  <c r="K3179" i="1" s="1"/>
  <c r="J3180" i="1"/>
  <c r="K3180" i="1" s="1"/>
  <c r="J3181" i="1"/>
  <c r="K3181" i="1" s="1"/>
  <c r="J3182" i="1"/>
  <c r="K3182" i="1" s="1"/>
  <c r="J3183" i="1"/>
  <c r="K3183" i="1" s="1"/>
  <c r="J3184" i="1"/>
  <c r="K3184" i="1" s="1"/>
  <c r="J3185" i="1"/>
  <c r="K3185" i="1" s="1"/>
  <c r="J3186" i="1"/>
  <c r="K3186" i="1" s="1"/>
  <c r="J3187" i="1"/>
  <c r="K3187" i="1" s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K3195" i="1" s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K3203" i="1" s="1"/>
  <c r="J3204" i="1"/>
  <c r="K3204" i="1" s="1"/>
  <c r="J3205" i="1"/>
  <c r="K3205" i="1" s="1"/>
  <c r="J3206" i="1"/>
  <c r="K3206" i="1" s="1"/>
  <c r="J3207" i="1"/>
  <c r="K3207" i="1" s="1"/>
  <c r="J3208" i="1"/>
  <c r="K3208" i="1" s="1"/>
  <c r="J3209" i="1"/>
  <c r="K3209" i="1" s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 s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 s="1"/>
  <c r="J3226" i="1"/>
  <c r="K3226" i="1" s="1"/>
  <c r="J3227" i="1"/>
  <c r="K3227" i="1" s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K3240" i="1" s="1"/>
  <c r="J3241" i="1"/>
  <c r="K3241" i="1" s="1"/>
  <c r="J3242" i="1"/>
  <c r="K3242" i="1" s="1"/>
  <c r="J3243" i="1"/>
  <c r="K3243" i="1" s="1"/>
  <c r="J3244" i="1"/>
  <c r="K3244" i="1" s="1"/>
  <c r="J3245" i="1"/>
  <c r="K3245" i="1" s="1"/>
  <c r="J3246" i="1"/>
  <c r="K3246" i="1" s="1"/>
  <c r="J3247" i="1"/>
  <c r="K3247" i="1" s="1"/>
  <c r="J3248" i="1"/>
  <c r="K3248" i="1" s="1"/>
  <c r="J3249" i="1"/>
  <c r="K3249" i="1" s="1"/>
  <c r="J3250" i="1"/>
  <c r="K3250" i="1" s="1"/>
  <c r="J3251" i="1"/>
  <c r="K3251" i="1" s="1"/>
  <c r="J3252" i="1"/>
  <c r="K3252" i="1" s="1"/>
  <c r="J3253" i="1"/>
  <c r="K3253" i="1" s="1"/>
  <c r="J3254" i="1"/>
  <c r="K3254" i="1" s="1"/>
  <c r="J3255" i="1"/>
  <c r="K3255" i="1" s="1"/>
  <c r="J3256" i="1"/>
  <c r="K3256" i="1" s="1"/>
  <c r="J3257" i="1"/>
  <c r="K3257" i="1" s="1"/>
  <c r="J3258" i="1"/>
  <c r="K3258" i="1" s="1"/>
  <c r="J3259" i="1"/>
  <c r="K3259" i="1" s="1"/>
  <c r="J3260" i="1"/>
  <c r="K3260" i="1" s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 s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 s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 s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K3315" i="1" s="1"/>
  <c r="J3316" i="1"/>
  <c r="K3316" i="1" s="1"/>
  <c r="J3317" i="1"/>
  <c r="K3317" i="1" s="1"/>
  <c r="J3318" i="1"/>
  <c r="K3318" i="1" s="1"/>
  <c r="J3319" i="1"/>
  <c r="K3319" i="1" s="1"/>
  <c r="J3320" i="1"/>
  <c r="K3320" i="1" s="1"/>
  <c r="J3321" i="1"/>
  <c r="K3321" i="1" s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K3335" i="1" s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 s="1"/>
  <c r="J3350" i="1"/>
  <c r="K3350" i="1" s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 s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K3375" i="1" s="1"/>
  <c r="J3376" i="1"/>
  <c r="K3376" i="1" s="1"/>
  <c r="J3377" i="1"/>
  <c r="K3377" i="1" s="1"/>
  <c r="J3378" i="1"/>
  <c r="K3378" i="1" s="1"/>
  <c r="J3379" i="1"/>
  <c r="K3379" i="1" s="1"/>
  <c r="J3380" i="1"/>
  <c r="K3380" i="1" s="1"/>
  <c r="J3381" i="1"/>
  <c r="K3381" i="1" s="1"/>
  <c r="J3382" i="1"/>
  <c r="K3382" i="1" s="1"/>
  <c r="J3383" i="1"/>
  <c r="K3383" i="1" s="1"/>
  <c r="J3384" i="1"/>
  <c r="K3384" i="1" s="1"/>
  <c r="J3385" i="1"/>
  <c r="K3385" i="1" s="1"/>
  <c r="J3386" i="1"/>
  <c r="K3386" i="1" s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 s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 s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K3431" i="1" s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 s="1"/>
  <c r="J3439" i="1"/>
  <c r="K3439" i="1" s="1"/>
  <c r="J3440" i="1"/>
  <c r="K3440" i="1" s="1"/>
  <c r="J3441" i="1"/>
  <c r="K3441" i="1" s="1"/>
  <c r="J3442" i="1"/>
  <c r="K3442" i="1" s="1"/>
  <c r="J3443" i="1"/>
  <c r="K3443" i="1" s="1"/>
  <c r="J3444" i="1"/>
  <c r="K3444" i="1" s="1"/>
  <c r="J3445" i="1"/>
  <c r="K3445" i="1" s="1"/>
  <c r="J3446" i="1"/>
  <c r="K3446" i="1" s="1"/>
  <c r="J3447" i="1"/>
  <c r="K3447" i="1" s="1"/>
  <c r="J3448" i="1"/>
  <c r="K3448" i="1" s="1"/>
  <c r="J3449" i="1"/>
  <c r="K3449" i="1" s="1"/>
  <c r="J3450" i="1"/>
  <c r="K3450" i="1" s="1"/>
  <c r="J3451" i="1"/>
  <c r="K3451" i="1" s="1"/>
  <c r="J3452" i="1"/>
  <c r="K3452" i="1" s="1"/>
  <c r="J3453" i="1"/>
  <c r="K3453" i="1" s="1"/>
  <c r="J3454" i="1"/>
  <c r="K3454" i="1" s="1"/>
  <c r="J3455" i="1"/>
  <c r="K3455" i="1" s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 s="1"/>
  <c r="J3469" i="1"/>
  <c r="K3469" i="1" s="1"/>
  <c r="J3470" i="1"/>
  <c r="K3470" i="1" s="1"/>
  <c r="J3471" i="1"/>
  <c r="K3471" i="1" s="1"/>
  <c r="J3472" i="1"/>
  <c r="K3472" i="1" s="1"/>
  <c r="J3473" i="1"/>
  <c r="K3473" i="1" s="1"/>
  <c r="J3474" i="1"/>
  <c r="K3474" i="1" s="1"/>
  <c r="J3475" i="1"/>
  <c r="K3475" i="1" s="1"/>
  <c r="J3476" i="1"/>
  <c r="K3476" i="1" s="1"/>
  <c r="J3477" i="1"/>
  <c r="K3477" i="1" s="1"/>
  <c r="J3478" i="1"/>
  <c r="K3478" i="1" s="1"/>
  <c r="J3479" i="1"/>
  <c r="K3479" i="1" s="1"/>
  <c r="J3480" i="1"/>
  <c r="K3480" i="1" s="1"/>
  <c r="J3481" i="1"/>
  <c r="K3481" i="1" s="1"/>
  <c r="J3482" i="1"/>
  <c r="K3482" i="1" s="1"/>
  <c r="J3483" i="1"/>
  <c r="K3483" i="1" s="1"/>
  <c r="J3484" i="1"/>
  <c r="K3484" i="1" s="1"/>
  <c r="J3485" i="1"/>
  <c r="K3485" i="1" s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K3491" i="1" s="1"/>
  <c r="J3492" i="1"/>
  <c r="K3492" i="1" s="1"/>
  <c r="J3493" i="1"/>
  <c r="K3493" i="1" s="1"/>
  <c r="J3494" i="1"/>
  <c r="K3494" i="1" s="1"/>
  <c r="J3495" i="1"/>
  <c r="K3495" i="1" s="1"/>
  <c r="J3496" i="1"/>
  <c r="K3496" i="1" s="1"/>
  <c r="J3497" i="1"/>
  <c r="K3497" i="1" s="1"/>
  <c r="J3498" i="1"/>
  <c r="K3498" i="1" s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K3516" i="1" s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K3523" i="1" s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K3539" i="1" s="1"/>
  <c r="J3540" i="1"/>
  <c r="K3540" i="1" s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 s="1"/>
  <c r="J3556" i="1"/>
  <c r="K3556" i="1" s="1"/>
  <c r="J3557" i="1"/>
  <c r="K3557" i="1" s="1"/>
  <c r="J3558" i="1"/>
  <c r="K3558" i="1" s="1"/>
  <c r="J3559" i="1"/>
  <c r="K3559" i="1" s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K3565" i="1" s="1"/>
  <c r="J3566" i="1"/>
  <c r="K3566" i="1" s="1"/>
  <c r="J3567" i="1"/>
  <c r="K3567" i="1" s="1"/>
  <c r="J3568" i="1"/>
  <c r="K3568" i="1" s="1"/>
  <c r="J3569" i="1"/>
  <c r="K3569" i="1" s="1"/>
  <c r="J3570" i="1"/>
  <c r="K3570" i="1" s="1"/>
  <c r="J3571" i="1"/>
  <c r="K3571" i="1" s="1"/>
  <c r="J3572" i="1"/>
  <c r="K3572" i="1" s="1"/>
  <c r="J3573" i="1"/>
  <c r="K3573" i="1" s="1"/>
  <c r="J3574" i="1"/>
  <c r="K3574" i="1" s="1"/>
  <c r="J3575" i="1"/>
  <c r="K3575" i="1" s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K3585" i="1" s="1"/>
  <c r="J3586" i="1"/>
  <c r="K3586" i="1" s="1"/>
  <c r="J3587" i="1"/>
  <c r="K3587" i="1" s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K3603" i="1" s="1"/>
  <c r="J3604" i="1"/>
  <c r="K3604" i="1" s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 s="1"/>
  <c r="J3611" i="1"/>
  <c r="K3611" i="1" s="1"/>
  <c r="J3612" i="1"/>
  <c r="K3612" i="1" s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K3641" i="1" s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 s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 s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K3687" i="1" s="1"/>
  <c r="J3688" i="1"/>
  <c r="K3688" i="1" s="1"/>
  <c r="J3689" i="1"/>
  <c r="K3689" i="1" s="1"/>
  <c r="J3690" i="1"/>
  <c r="K3690" i="1" s="1"/>
  <c r="J3691" i="1"/>
  <c r="K3691" i="1" s="1"/>
  <c r="J3692" i="1"/>
  <c r="K3692" i="1" s="1"/>
  <c r="J3693" i="1"/>
  <c r="K3693" i="1" s="1"/>
  <c r="J3694" i="1"/>
  <c r="K3694" i="1" s="1"/>
  <c r="J3695" i="1"/>
  <c r="K3695" i="1" s="1"/>
  <c r="J3696" i="1"/>
  <c r="K3696" i="1" s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8" i="1"/>
  <c r="K3728" i="1" s="1"/>
  <c r="J3729" i="1"/>
  <c r="K3729" i="1" s="1"/>
  <c r="J3730" i="1"/>
  <c r="K3730" i="1" s="1"/>
  <c r="J3731" i="1"/>
  <c r="K3731" i="1" s="1"/>
  <c r="J3732" i="1"/>
  <c r="K3732" i="1" s="1"/>
  <c r="J3733" i="1"/>
  <c r="K3733" i="1" s="1"/>
  <c r="J3734" i="1"/>
  <c r="K3734" i="1" s="1"/>
  <c r="J3735" i="1"/>
  <c r="K3735" i="1" s="1"/>
  <c r="J3736" i="1"/>
  <c r="K3736" i="1" s="1"/>
  <c r="J3737" i="1"/>
  <c r="K3737" i="1" s="1"/>
  <c r="J3738" i="1"/>
  <c r="K3738" i="1" s="1"/>
  <c r="J3739" i="1"/>
  <c r="K3739" i="1" s="1"/>
  <c r="J3740" i="1"/>
  <c r="K3740" i="1" s="1"/>
  <c r="J3741" i="1"/>
  <c r="K3741" i="1" s="1"/>
  <c r="J3742" i="1"/>
  <c r="K3742" i="1" s="1"/>
  <c r="J3743" i="1"/>
  <c r="K3743" i="1" s="1"/>
  <c r="J3744" i="1"/>
  <c r="K3744" i="1" s="1"/>
  <c r="J3745" i="1"/>
  <c r="K3745" i="1" s="1"/>
  <c r="J3746" i="1"/>
  <c r="K3746" i="1" s="1"/>
  <c r="J3747" i="1"/>
  <c r="K3747" i="1" s="1"/>
  <c r="J3748" i="1"/>
  <c r="K3748" i="1" s="1"/>
  <c r="J3749" i="1"/>
  <c r="K3749" i="1" s="1"/>
  <c r="J3750" i="1"/>
  <c r="K3750" i="1" s="1"/>
  <c r="J3751" i="1"/>
  <c r="K3751" i="1" s="1"/>
  <c r="J3752" i="1"/>
  <c r="K3752" i="1" s="1"/>
  <c r="J3753" i="1"/>
  <c r="K3753" i="1" s="1"/>
  <c r="J3754" i="1"/>
  <c r="K3754" i="1" s="1"/>
  <c r="J3755" i="1"/>
  <c r="K3755" i="1" s="1"/>
  <c r="J3756" i="1"/>
  <c r="K3756" i="1" s="1"/>
  <c r="J3757" i="1"/>
  <c r="K3757" i="1" s="1"/>
  <c r="J3758" i="1"/>
  <c r="K3758" i="1" s="1"/>
  <c r="J3759" i="1"/>
  <c r="K3759" i="1" s="1"/>
  <c r="J3760" i="1"/>
  <c r="K3760" i="1" s="1"/>
  <c r="J3761" i="1"/>
  <c r="K3761" i="1" s="1"/>
  <c r="J3762" i="1"/>
  <c r="K3762" i="1" s="1"/>
  <c r="J3763" i="1"/>
  <c r="K3763" i="1" s="1"/>
  <c r="J3764" i="1"/>
  <c r="K3764" i="1" s="1"/>
  <c r="J3765" i="1"/>
  <c r="K3765" i="1" s="1"/>
  <c r="J3766" i="1"/>
  <c r="K3766" i="1" s="1"/>
  <c r="J3767" i="1"/>
  <c r="K3767" i="1" s="1"/>
  <c r="J3768" i="1"/>
  <c r="K3768" i="1" s="1"/>
  <c r="J3769" i="1"/>
  <c r="K3769" i="1" s="1"/>
  <c r="J3770" i="1"/>
  <c r="K3770" i="1" s="1"/>
  <c r="J3771" i="1"/>
  <c r="K3771" i="1" s="1"/>
  <c r="J3772" i="1"/>
  <c r="K3772" i="1" s="1"/>
  <c r="J3773" i="1"/>
  <c r="K3773" i="1" s="1"/>
  <c r="J3774" i="1"/>
  <c r="K3774" i="1" s="1"/>
  <c r="J3775" i="1"/>
  <c r="K3775" i="1" s="1"/>
  <c r="J3776" i="1"/>
  <c r="K3776" i="1" s="1"/>
  <c r="J3777" i="1"/>
  <c r="K3777" i="1" s="1"/>
  <c r="J3778" i="1"/>
  <c r="K3778" i="1" s="1"/>
  <c r="J3779" i="1"/>
  <c r="K3779" i="1" s="1"/>
  <c r="J3780" i="1"/>
  <c r="K3780" i="1" s="1"/>
  <c r="J3781" i="1"/>
  <c r="K3781" i="1" s="1"/>
  <c r="J3782" i="1"/>
  <c r="K3782" i="1" s="1"/>
  <c r="J3783" i="1"/>
  <c r="K3783" i="1" s="1"/>
  <c r="J3784" i="1"/>
  <c r="K3784" i="1" s="1"/>
  <c r="J3785" i="1"/>
  <c r="K3785" i="1" s="1"/>
  <c r="J3786" i="1"/>
  <c r="K3786" i="1" s="1"/>
  <c r="J3787" i="1"/>
  <c r="K3787" i="1" s="1"/>
  <c r="J3788" i="1"/>
  <c r="K3788" i="1" s="1"/>
  <c r="J3789" i="1"/>
  <c r="K3789" i="1" s="1"/>
  <c r="J3790" i="1"/>
  <c r="K3790" i="1" s="1"/>
  <c r="J3791" i="1"/>
  <c r="K3791" i="1" s="1"/>
  <c r="J3792" i="1"/>
  <c r="K3792" i="1" s="1"/>
  <c r="J3793" i="1"/>
  <c r="K3793" i="1" s="1"/>
  <c r="J3794" i="1"/>
  <c r="K3794" i="1" s="1"/>
  <c r="J3795" i="1"/>
  <c r="K3795" i="1" s="1"/>
  <c r="J3796" i="1"/>
  <c r="K3796" i="1" s="1"/>
  <c r="J3797" i="1"/>
  <c r="K3797" i="1" s="1"/>
  <c r="J3798" i="1"/>
  <c r="K3798" i="1" s="1"/>
  <c r="J3799" i="1"/>
  <c r="K3799" i="1" s="1"/>
  <c r="J3800" i="1"/>
  <c r="K3800" i="1" s="1"/>
  <c r="J3801" i="1"/>
  <c r="K3801" i="1" s="1"/>
  <c r="J3802" i="1"/>
  <c r="K3802" i="1" s="1"/>
  <c r="J3803" i="1"/>
  <c r="K3803" i="1" s="1"/>
  <c r="J3804" i="1"/>
  <c r="K3804" i="1" s="1"/>
  <c r="J3805" i="1"/>
  <c r="K3805" i="1" s="1"/>
  <c r="J3806" i="1"/>
  <c r="K3806" i="1" s="1"/>
  <c r="J3807" i="1"/>
  <c r="K3807" i="1" s="1"/>
  <c r="J3808" i="1"/>
  <c r="K3808" i="1" s="1"/>
  <c r="J3809" i="1"/>
  <c r="K3809" i="1" s="1"/>
  <c r="J3810" i="1"/>
  <c r="K3810" i="1" s="1"/>
  <c r="J3811" i="1"/>
  <c r="K3811" i="1" s="1"/>
  <c r="J3812" i="1"/>
  <c r="K3812" i="1" s="1"/>
  <c r="J3813" i="1"/>
  <c r="K3813" i="1" s="1"/>
  <c r="J3814" i="1"/>
  <c r="K3814" i="1" s="1"/>
  <c r="J3815" i="1"/>
  <c r="K3815" i="1" s="1"/>
  <c r="J3816" i="1"/>
  <c r="K3816" i="1" s="1"/>
  <c r="J3817" i="1"/>
  <c r="K3817" i="1" s="1"/>
  <c r="J3818" i="1"/>
  <c r="K3818" i="1" s="1"/>
  <c r="J3819" i="1"/>
  <c r="K3819" i="1" s="1"/>
  <c r="J3820" i="1"/>
  <c r="K3820" i="1" s="1"/>
  <c r="J3821" i="1"/>
  <c r="K3821" i="1" s="1"/>
  <c r="J3822" i="1"/>
  <c r="K3822" i="1" s="1"/>
  <c r="J3823" i="1"/>
  <c r="K3823" i="1" s="1"/>
  <c r="J3824" i="1"/>
  <c r="K3824" i="1" s="1"/>
  <c r="J3825" i="1"/>
  <c r="K3825" i="1" s="1"/>
  <c r="J3826" i="1"/>
  <c r="K3826" i="1" s="1"/>
  <c r="J3827" i="1"/>
  <c r="K3827" i="1" s="1"/>
  <c r="J3828" i="1"/>
  <c r="K3828" i="1" s="1"/>
  <c r="J3829" i="1"/>
  <c r="K3829" i="1" s="1"/>
  <c r="J3830" i="1"/>
  <c r="K3830" i="1" s="1"/>
  <c r="J3831" i="1"/>
  <c r="K3831" i="1" s="1"/>
  <c r="J3832" i="1"/>
  <c r="K3832" i="1" s="1"/>
  <c r="J3833" i="1"/>
  <c r="K3833" i="1" s="1"/>
  <c r="J3834" i="1"/>
  <c r="K3834" i="1" s="1"/>
  <c r="J3835" i="1"/>
  <c r="K3835" i="1" s="1"/>
  <c r="J3836" i="1"/>
  <c r="K3836" i="1" s="1"/>
  <c r="J3837" i="1"/>
  <c r="K3837" i="1" s="1"/>
  <c r="J3838" i="1"/>
  <c r="K3838" i="1" s="1"/>
  <c r="J3839" i="1"/>
  <c r="K3839" i="1" s="1"/>
  <c r="J3840" i="1"/>
  <c r="K3840" i="1" s="1"/>
  <c r="J3841" i="1"/>
  <c r="K3841" i="1" s="1"/>
  <c r="J3842" i="1"/>
  <c r="K3842" i="1" s="1"/>
  <c r="J3843" i="1"/>
  <c r="K3843" i="1" s="1"/>
  <c r="J3844" i="1"/>
  <c r="K3844" i="1" s="1"/>
  <c r="J3845" i="1"/>
  <c r="K3845" i="1" s="1"/>
  <c r="J3846" i="1"/>
  <c r="K3846" i="1" s="1"/>
  <c r="J3847" i="1"/>
  <c r="K3847" i="1" s="1"/>
  <c r="J3848" i="1"/>
  <c r="K3848" i="1" s="1"/>
  <c r="J3849" i="1"/>
  <c r="K3849" i="1" s="1"/>
  <c r="J3850" i="1"/>
  <c r="K3850" i="1" s="1"/>
  <c r="J3851" i="1"/>
  <c r="K3851" i="1" s="1"/>
  <c r="J3852" i="1"/>
  <c r="K3852" i="1" s="1"/>
  <c r="J3853" i="1"/>
  <c r="K3853" i="1" s="1"/>
  <c r="J3854" i="1"/>
  <c r="K3854" i="1" s="1"/>
  <c r="J3855" i="1"/>
  <c r="K3855" i="1" s="1"/>
  <c r="J3856" i="1"/>
  <c r="K3856" i="1" s="1"/>
  <c r="J3857" i="1"/>
  <c r="K3857" i="1" s="1"/>
  <c r="J3858" i="1"/>
  <c r="K3858" i="1" s="1"/>
  <c r="J3859" i="1"/>
  <c r="K3859" i="1" s="1"/>
  <c r="J3860" i="1"/>
  <c r="K3860" i="1" s="1"/>
  <c r="J3861" i="1"/>
  <c r="K3861" i="1" s="1"/>
  <c r="J3862" i="1"/>
  <c r="K3862" i="1" s="1"/>
  <c r="J3863" i="1"/>
  <c r="K3863" i="1" s="1"/>
  <c r="J3864" i="1"/>
  <c r="K3864" i="1" s="1"/>
  <c r="J3865" i="1"/>
  <c r="K3865" i="1" s="1"/>
  <c r="J3866" i="1"/>
  <c r="K3866" i="1" s="1"/>
  <c r="J3867" i="1"/>
  <c r="K3867" i="1" s="1"/>
  <c r="J3868" i="1"/>
  <c r="K3868" i="1" s="1"/>
  <c r="J3869" i="1"/>
  <c r="K3869" i="1" s="1"/>
  <c r="J3870" i="1"/>
  <c r="K3870" i="1" s="1"/>
  <c r="J3871" i="1"/>
  <c r="K3871" i="1" s="1"/>
  <c r="J3872" i="1"/>
  <c r="K3872" i="1" s="1"/>
  <c r="J3873" i="1"/>
  <c r="K3873" i="1" s="1"/>
  <c r="J3874" i="1"/>
  <c r="K3874" i="1" s="1"/>
  <c r="J3875" i="1"/>
  <c r="K3875" i="1" s="1"/>
  <c r="J3876" i="1"/>
  <c r="K3876" i="1" s="1"/>
  <c r="J3877" i="1"/>
  <c r="K3877" i="1" s="1"/>
  <c r="J3878" i="1"/>
  <c r="K3878" i="1" s="1"/>
  <c r="J3879" i="1"/>
  <c r="K3879" i="1" s="1"/>
  <c r="J3880" i="1"/>
  <c r="K3880" i="1" s="1"/>
  <c r="J3881" i="1"/>
  <c r="K3881" i="1" s="1"/>
  <c r="J3882" i="1"/>
  <c r="K3882" i="1" s="1"/>
  <c r="J3883" i="1"/>
  <c r="K3883" i="1" s="1"/>
  <c r="J3884" i="1"/>
  <c r="K3884" i="1" s="1"/>
  <c r="J3885" i="1"/>
  <c r="K3885" i="1" s="1"/>
  <c r="J3886" i="1"/>
  <c r="K3886" i="1" s="1"/>
  <c r="J3887" i="1"/>
  <c r="K3887" i="1" s="1"/>
  <c r="J3888" i="1"/>
  <c r="K3888" i="1" s="1"/>
  <c r="J3889" i="1"/>
  <c r="K3889" i="1" s="1"/>
  <c r="J3890" i="1"/>
  <c r="K3890" i="1" s="1"/>
  <c r="J3891" i="1"/>
  <c r="K3891" i="1" s="1"/>
  <c r="J3892" i="1"/>
  <c r="K3892" i="1" s="1"/>
  <c r="J3893" i="1"/>
  <c r="K3893" i="1" s="1"/>
  <c r="J3894" i="1"/>
  <c r="K3894" i="1" s="1"/>
  <c r="J3895" i="1"/>
  <c r="K3895" i="1" s="1"/>
  <c r="J3896" i="1"/>
  <c r="K3896" i="1" s="1"/>
  <c r="J3897" i="1"/>
  <c r="K3897" i="1" s="1"/>
  <c r="J3898" i="1"/>
  <c r="K3898" i="1" s="1"/>
  <c r="J3899" i="1"/>
  <c r="K3899" i="1" s="1"/>
  <c r="J3900" i="1"/>
  <c r="K3900" i="1" s="1"/>
  <c r="J3901" i="1"/>
  <c r="K3901" i="1" s="1"/>
  <c r="J3902" i="1"/>
  <c r="K3902" i="1" s="1"/>
  <c r="J3903" i="1"/>
  <c r="K3903" i="1" s="1"/>
  <c r="J3904" i="1"/>
  <c r="K3904" i="1" s="1"/>
  <c r="J3905" i="1"/>
  <c r="K3905" i="1" s="1"/>
  <c r="J3906" i="1"/>
  <c r="K3906" i="1" s="1"/>
  <c r="J3907" i="1"/>
  <c r="K3907" i="1" s="1"/>
  <c r="J3908" i="1"/>
  <c r="K3908" i="1" s="1"/>
  <c r="J3909" i="1"/>
  <c r="K3909" i="1" s="1"/>
  <c r="J3910" i="1"/>
  <c r="K3910" i="1" s="1"/>
  <c r="J3911" i="1"/>
  <c r="K3911" i="1" s="1"/>
  <c r="J3912" i="1"/>
  <c r="K3912" i="1" s="1"/>
  <c r="J3913" i="1"/>
  <c r="K3913" i="1" s="1"/>
  <c r="J3914" i="1"/>
  <c r="K3914" i="1" s="1"/>
  <c r="J3915" i="1"/>
  <c r="K3915" i="1" s="1"/>
  <c r="J3916" i="1"/>
  <c r="K3916" i="1" s="1"/>
  <c r="J3917" i="1"/>
  <c r="K3917" i="1" s="1"/>
  <c r="J3918" i="1"/>
  <c r="K3918" i="1" s="1"/>
  <c r="J3919" i="1"/>
  <c r="K3919" i="1" s="1"/>
  <c r="J3920" i="1"/>
  <c r="K3920" i="1" s="1"/>
  <c r="J3921" i="1"/>
  <c r="K3921" i="1" s="1"/>
  <c r="J3922" i="1"/>
  <c r="K3922" i="1" s="1"/>
  <c r="J3923" i="1"/>
  <c r="K3923" i="1" s="1"/>
  <c r="J3924" i="1"/>
  <c r="K3924" i="1" s="1"/>
  <c r="J3925" i="1"/>
  <c r="K3925" i="1" s="1"/>
  <c r="J3926" i="1"/>
  <c r="K3926" i="1" s="1"/>
  <c r="J3927" i="1"/>
  <c r="K3927" i="1" s="1"/>
  <c r="J3928" i="1"/>
  <c r="K3928" i="1" s="1"/>
  <c r="J3929" i="1"/>
  <c r="K3929" i="1" s="1"/>
  <c r="J3930" i="1"/>
  <c r="K3930" i="1" s="1"/>
  <c r="J3931" i="1"/>
  <c r="K3931" i="1" s="1"/>
  <c r="J3932" i="1"/>
  <c r="K3932" i="1" s="1"/>
  <c r="J3933" i="1"/>
  <c r="K3933" i="1" s="1"/>
  <c r="J3934" i="1"/>
  <c r="K3934" i="1" s="1"/>
  <c r="J3935" i="1"/>
  <c r="K3935" i="1" s="1"/>
  <c r="J3936" i="1"/>
  <c r="K3936" i="1" s="1"/>
  <c r="J3937" i="1"/>
  <c r="K3937" i="1" s="1"/>
  <c r="J3938" i="1"/>
  <c r="K3938" i="1" s="1"/>
  <c r="J3939" i="1"/>
  <c r="K3939" i="1" s="1"/>
  <c r="J3940" i="1"/>
  <c r="K3940" i="1" s="1"/>
  <c r="J3941" i="1"/>
  <c r="K3941" i="1" s="1"/>
  <c r="J3942" i="1"/>
  <c r="K3942" i="1" s="1"/>
  <c r="J3943" i="1"/>
  <c r="K3943" i="1" s="1"/>
  <c r="J3944" i="1"/>
  <c r="K3944" i="1" s="1"/>
  <c r="J3945" i="1"/>
  <c r="K3945" i="1" s="1"/>
  <c r="J3946" i="1"/>
  <c r="K3946" i="1" s="1"/>
  <c r="J3947" i="1"/>
  <c r="K3947" i="1" s="1"/>
  <c r="J3948" i="1"/>
  <c r="K3948" i="1" s="1"/>
  <c r="J3949" i="1"/>
  <c r="K3949" i="1" s="1"/>
  <c r="J3950" i="1"/>
  <c r="K3950" i="1" s="1"/>
  <c r="J3951" i="1"/>
  <c r="K3951" i="1" s="1"/>
  <c r="J3952" i="1"/>
  <c r="K3952" i="1" s="1"/>
  <c r="J3953" i="1"/>
  <c r="K3953" i="1" s="1"/>
  <c r="J3954" i="1"/>
  <c r="K3954" i="1" s="1"/>
  <c r="J3955" i="1"/>
  <c r="K3955" i="1" s="1"/>
  <c r="J3956" i="1"/>
  <c r="K3956" i="1" s="1"/>
  <c r="J3957" i="1"/>
  <c r="K3957" i="1" s="1"/>
  <c r="J3958" i="1"/>
  <c r="K3958" i="1" s="1"/>
  <c r="J3959" i="1"/>
  <c r="K3959" i="1" s="1"/>
  <c r="J3960" i="1"/>
  <c r="K3960" i="1" s="1"/>
  <c r="J3961" i="1"/>
  <c r="K3961" i="1" s="1"/>
  <c r="J3962" i="1"/>
  <c r="K3962" i="1" s="1"/>
  <c r="J3963" i="1"/>
  <c r="K3963" i="1" s="1"/>
  <c r="J3964" i="1"/>
  <c r="K3964" i="1" s="1"/>
  <c r="J3965" i="1"/>
  <c r="K3965" i="1" s="1"/>
  <c r="J3966" i="1"/>
  <c r="K3966" i="1" s="1"/>
  <c r="J3967" i="1"/>
  <c r="K3967" i="1" s="1"/>
  <c r="J3968" i="1"/>
  <c r="K3968" i="1" s="1"/>
  <c r="J3969" i="1"/>
  <c r="K3969" i="1" s="1"/>
  <c r="J3970" i="1"/>
  <c r="K3970" i="1" s="1"/>
  <c r="J3971" i="1"/>
  <c r="K3971" i="1" s="1"/>
  <c r="J3972" i="1"/>
  <c r="K3972" i="1" s="1"/>
  <c r="J3973" i="1"/>
  <c r="K3973" i="1" s="1"/>
  <c r="J3974" i="1"/>
  <c r="K3974" i="1" s="1"/>
  <c r="J3975" i="1"/>
  <c r="K3975" i="1" s="1"/>
  <c r="J3976" i="1"/>
  <c r="K3976" i="1" s="1"/>
  <c r="J3977" i="1"/>
  <c r="K3977" i="1" s="1"/>
  <c r="J3978" i="1"/>
  <c r="K3978" i="1" s="1"/>
  <c r="J3979" i="1"/>
  <c r="K3979" i="1" s="1"/>
  <c r="J3980" i="1"/>
  <c r="K3980" i="1" s="1"/>
  <c r="J3981" i="1"/>
  <c r="K3981" i="1" s="1"/>
  <c r="J3982" i="1"/>
  <c r="K3982" i="1" s="1"/>
  <c r="J3983" i="1"/>
  <c r="K3983" i="1" s="1"/>
  <c r="J3984" i="1"/>
  <c r="K3984" i="1" s="1"/>
  <c r="J3985" i="1"/>
  <c r="K3985" i="1" s="1"/>
  <c r="J3986" i="1"/>
  <c r="K3986" i="1" s="1"/>
  <c r="J3987" i="1"/>
  <c r="K3987" i="1" s="1"/>
  <c r="J3988" i="1"/>
  <c r="K3988" i="1" s="1"/>
  <c r="J3989" i="1"/>
  <c r="K3989" i="1" s="1"/>
  <c r="J3990" i="1"/>
  <c r="K3990" i="1" s="1"/>
  <c r="J3991" i="1"/>
  <c r="K3991" i="1" s="1"/>
  <c r="J3992" i="1"/>
  <c r="K3992" i="1" s="1"/>
  <c r="J3993" i="1"/>
  <c r="K3993" i="1" s="1"/>
  <c r="J3994" i="1"/>
  <c r="K3994" i="1" s="1"/>
  <c r="J3995" i="1"/>
  <c r="K3995" i="1" s="1"/>
  <c r="J3996" i="1"/>
  <c r="K3996" i="1" s="1"/>
  <c r="J3997" i="1"/>
  <c r="K3997" i="1" s="1"/>
  <c r="J3998" i="1"/>
  <c r="K3998" i="1" s="1"/>
  <c r="J3999" i="1"/>
  <c r="K3999" i="1" s="1"/>
  <c r="J4000" i="1"/>
  <c r="K4000" i="1" s="1"/>
  <c r="J4001" i="1"/>
  <c r="K4001" i="1" s="1"/>
  <c r="J4002" i="1"/>
  <c r="K4002" i="1" s="1"/>
  <c r="J4003" i="1"/>
  <c r="K4003" i="1" s="1"/>
  <c r="J4004" i="1"/>
  <c r="K4004" i="1" s="1"/>
  <c r="J4005" i="1"/>
  <c r="K4005" i="1" s="1"/>
  <c r="J4006" i="1"/>
  <c r="K4006" i="1" s="1"/>
  <c r="J4007" i="1"/>
  <c r="K4007" i="1" s="1"/>
  <c r="J4008" i="1"/>
  <c r="K4008" i="1" s="1"/>
  <c r="J4009" i="1"/>
  <c r="K4009" i="1" s="1"/>
  <c r="J4010" i="1"/>
  <c r="K4010" i="1" s="1"/>
  <c r="J4011" i="1"/>
  <c r="K4011" i="1" s="1"/>
  <c r="J4012" i="1"/>
  <c r="K4012" i="1" s="1"/>
  <c r="J4013" i="1"/>
  <c r="K4013" i="1" s="1"/>
  <c r="J4014" i="1"/>
  <c r="K4014" i="1" s="1"/>
  <c r="J4015" i="1"/>
  <c r="K4015" i="1" s="1"/>
  <c r="J4016" i="1"/>
  <c r="K4016" i="1" s="1"/>
  <c r="J4017" i="1"/>
  <c r="K4017" i="1" s="1"/>
  <c r="J4018" i="1"/>
  <c r="K4018" i="1" s="1"/>
  <c r="J4019" i="1"/>
  <c r="K4019" i="1" s="1"/>
  <c r="J4020" i="1"/>
  <c r="K4020" i="1" s="1"/>
  <c r="J4021" i="1"/>
  <c r="K4021" i="1" s="1"/>
  <c r="J4022" i="1"/>
  <c r="K4022" i="1" s="1"/>
  <c r="J4023" i="1"/>
  <c r="K4023" i="1" s="1"/>
  <c r="J4024" i="1"/>
  <c r="K4024" i="1" s="1"/>
  <c r="J4025" i="1"/>
  <c r="K4025" i="1" s="1"/>
  <c r="J4026" i="1"/>
  <c r="K4026" i="1" s="1"/>
  <c r="J4027" i="1"/>
  <c r="K4027" i="1" s="1"/>
  <c r="J4028" i="1"/>
  <c r="K4028" i="1" s="1"/>
  <c r="J4029" i="1"/>
  <c r="K4029" i="1" s="1"/>
  <c r="J4030" i="1"/>
  <c r="K4030" i="1" s="1"/>
  <c r="J4031" i="1"/>
  <c r="K4031" i="1" s="1"/>
  <c r="J4032" i="1"/>
  <c r="K4032" i="1" s="1"/>
  <c r="J4033" i="1"/>
  <c r="K4033" i="1" s="1"/>
  <c r="J4034" i="1"/>
  <c r="K4034" i="1" s="1"/>
  <c r="J4035" i="1"/>
  <c r="K4035" i="1" s="1"/>
  <c r="J4036" i="1"/>
  <c r="K4036" i="1" s="1"/>
  <c r="J4037" i="1"/>
  <c r="K4037" i="1" s="1"/>
  <c r="J4038" i="1"/>
  <c r="K4038" i="1" s="1"/>
  <c r="J4039" i="1"/>
  <c r="K4039" i="1" s="1"/>
  <c r="J4040" i="1"/>
  <c r="K4040" i="1" s="1"/>
  <c r="J4041" i="1"/>
  <c r="K4041" i="1" s="1"/>
  <c r="J4042" i="1"/>
  <c r="K4042" i="1" s="1"/>
  <c r="J4043" i="1"/>
  <c r="K4043" i="1" s="1"/>
  <c r="J4044" i="1"/>
  <c r="K4044" i="1" s="1"/>
  <c r="J4045" i="1"/>
  <c r="K4045" i="1" s="1"/>
  <c r="J4046" i="1"/>
  <c r="K4046" i="1" s="1"/>
  <c r="J4047" i="1"/>
  <c r="K4047" i="1" s="1"/>
  <c r="J4048" i="1"/>
  <c r="K4048" i="1" s="1"/>
  <c r="J4049" i="1"/>
  <c r="K4049" i="1" s="1"/>
  <c r="J4050" i="1"/>
  <c r="K4050" i="1" s="1"/>
  <c r="J4051" i="1"/>
  <c r="K4051" i="1" s="1"/>
  <c r="J4052" i="1"/>
  <c r="K4052" i="1" s="1"/>
  <c r="J4053" i="1"/>
  <c r="K4053" i="1" s="1"/>
  <c r="J4054" i="1"/>
  <c r="K4054" i="1" s="1"/>
  <c r="J4055" i="1"/>
  <c r="K4055" i="1" s="1"/>
  <c r="J4056" i="1"/>
  <c r="K4056" i="1" s="1"/>
  <c r="J4057" i="1"/>
  <c r="K4057" i="1" s="1"/>
  <c r="J4058" i="1"/>
  <c r="K4058" i="1" s="1"/>
  <c r="J4059" i="1"/>
  <c r="K4059" i="1" s="1"/>
  <c r="J4060" i="1"/>
  <c r="K4060" i="1" s="1"/>
  <c r="J4061" i="1"/>
  <c r="K4061" i="1" s="1"/>
  <c r="J4062" i="1"/>
  <c r="K4062" i="1" s="1"/>
  <c r="J4063" i="1"/>
  <c r="K4063" i="1" s="1"/>
  <c r="J4064" i="1"/>
  <c r="K4064" i="1" s="1"/>
  <c r="J4065" i="1"/>
  <c r="K4065" i="1" s="1"/>
  <c r="J4066" i="1"/>
  <c r="K4066" i="1" s="1"/>
  <c r="J4067" i="1"/>
  <c r="K4067" i="1" s="1"/>
  <c r="J4068" i="1"/>
  <c r="K4068" i="1" s="1"/>
  <c r="J4069" i="1"/>
  <c r="K4069" i="1" s="1"/>
  <c r="J4070" i="1"/>
  <c r="K4070" i="1" s="1"/>
  <c r="J4071" i="1"/>
  <c r="K4071" i="1" s="1"/>
  <c r="J4072" i="1"/>
  <c r="K4072" i="1" s="1"/>
  <c r="J4073" i="1"/>
  <c r="K4073" i="1" s="1"/>
  <c r="J4074" i="1"/>
  <c r="K4074" i="1" s="1"/>
  <c r="J4075" i="1"/>
  <c r="K4075" i="1" s="1"/>
  <c r="J4076" i="1"/>
  <c r="K4076" i="1" s="1"/>
  <c r="J4077" i="1"/>
  <c r="K4077" i="1" s="1"/>
  <c r="J4078" i="1"/>
  <c r="K4078" i="1" s="1"/>
  <c r="J4079" i="1"/>
  <c r="K4079" i="1" s="1"/>
  <c r="J4080" i="1"/>
  <c r="K4080" i="1" s="1"/>
  <c r="J4081" i="1"/>
  <c r="K4081" i="1" s="1"/>
  <c r="J4082" i="1"/>
  <c r="K4082" i="1" s="1"/>
  <c r="J4083" i="1"/>
  <c r="K4083" i="1" s="1"/>
  <c r="J4084" i="1"/>
  <c r="K4084" i="1" s="1"/>
  <c r="J4085" i="1"/>
  <c r="K4085" i="1" s="1"/>
  <c r="J4086" i="1"/>
  <c r="K4086" i="1" s="1"/>
  <c r="J4087" i="1"/>
  <c r="K4087" i="1" s="1"/>
  <c r="J4088" i="1"/>
  <c r="K4088" i="1" s="1"/>
  <c r="J4089" i="1"/>
  <c r="K4089" i="1" s="1"/>
  <c r="J4090" i="1"/>
  <c r="K4090" i="1" s="1"/>
  <c r="J4091" i="1"/>
  <c r="K4091" i="1" s="1"/>
  <c r="J4092" i="1"/>
  <c r="K4092" i="1" s="1"/>
  <c r="J4093" i="1"/>
  <c r="K4093" i="1" s="1"/>
  <c r="J4094" i="1"/>
  <c r="K4094" i="1" s="1"/>
  <c r="J4095" i="1"/>
  <c r="K4095" i="1" s="1"/>
  <c r="J4096" i="1"/>
  <c r="K4096" i="1" s="1"/>
  <c r="J4097" i="1"/>
  <c r="K4097" i="1" s="1"/>
  <c r="J4098" i="1"/>
  <c r="K4098" i="1" s="1"/>
  <c r="J4099" i="1"/>
  <c r="K4099" i="1" s="1"/>
  <c r="J4100" i="1"/>
  <c r="K4100" i="1" s="1"/>
  <c r="J4101" i="1"/>
  <c r="K4101" i="1" s="1"/>
  <c r="J4102" i="1"/>
  <c r="K4102" i="1" s="1"/>
  <c r="J4103" i="1"/>
  <c r="K4103" i="1" s="1"/>
  <c r="J4104" i="1"/>
  <c r="K4104" i="1" s="1"/>
  <c r="J4105" i="1"/>
  <c r="K4105" i="1" s="1"/>
  <c r="J4106" i="1"/>
  <c r="K4106" i="1" s="1"/>
  <c r="J4107" i="1"/>
  <c r="K4107" i="1" s="1"/>
  <c r="J4108" i="1"/>
  <c r="K4108" i="1" s="1"/>
  <c r="J4109" i="1"/>
  <c r="K4109" i="1" s="1"/>
  <c r="J4110" i="1"/>
  <c r="K4110" i="1" s="1"/>
  <c r="J4111" i="1"/>
  <c r="K4111" i="1" s="1"/>
  <c r="J4112" i="1"/>
  <c r="K4112" i="1" s="1"/>
  <c r="J4113" i="1"/>
  <c r="K4113" i="1" s="1"/>
  <c r="J4114" i="1"/>
  <c r="K4114" i="1" s="1"/>
  <c r="J4115" i="1"/>
  <c r="K4115" i="1" s="1"/>
  <c r="J4116" i="1"/>
  <c r="K4116" i="1" s="1"/>
  <c r="J4117" i="1"/>
  <c r="K4117" i="1" s="1"/>
  <c r="J4118" i="1"/>
  <c r="K4118" i="1" s="1"/>
  <c r="J4119" i="1"/>
  <c r="K4119" i="1" s="1"/>
  <c r="J4120" i="1"/>
  <c r="K4120" i="1" s="1"/>
  <c r="J4121" i="1"/>
  <c r="K4121" i="1" s="1"/>
  <c r="J4122" i="1"/>
  <c r="K4122" i="1" s="1"/>
  <c r="J4123" i="1"/>
  <c r="K4123" i="1" s="1"/>
  <c r="J4124" i="1"/>
  <c r="K4124" i="1" s="1"/>
  <c r="J4125" i="1"/>
  <c r="K4125" i="1" s="1"/>
  <c r="J4126" i="1"/>
  <c r="K4126" i="1" s="1"/>
  <c r="J4127" i="1"/>
  <c r="K4127" i="1" s="1"/>
  <c r="J4128" i="1"/>
  <c r="K4128" i="1" s="1"/>
  <c r="J4129" i="1"/>
  <c r="K4129" i="1" s="1"/>
  <c r="J4130" i="1"/>
  <c r="K4130" i="1" s="1"/>
  <c r="J4131" i="1"/>
  <c r="K4131" i="1" s="1"/>
  <c r="J4132" i="1"/>
  <c r="K4132" i="1" s="1"/>
  <c r="J4133" i="1"/>
  <c r="K4133" i="1" s="1"/>
  <c r="J4134" i="1"/>
  <c r="K4134" i="1" s="1"/>
  <c r="J4135" i="1"/>
  <c r="K4135" i="1" s="1"/>
  <c r="J4136" i="1"/>
  <c r="K4136" i="1" s="1"/>
  <c r="J4137" i="1"/>
  <c r="K4137" i="1" s="1"/>
  <c r="J4138" i="1"/>
  <c r="K4138" i="1" s="1"/>
  <c r="J4139" i="1"/>
  <c r="K4139" i="1" s="1"/>
  <c r="J4140" i="1"/>
  <c r="K4140" i="1" s="1"/>
  <c r="J4141" i="1"/>
  <c r="K4141" i="1" s="1"/>
  <c r="J4142" i="1"/>
  <c r="K4142" i="1" s="1"/>
  <c r="J4143" i="1"/>
  <c r="K4143" i="1" s="1"/>
  <c r="J4144" i="1"/>
  <c r="K4144" i="1" s="1"/>
  <c r="J4145" i="1"/>
  <c r="K4145" i="1" s="1"/>
  <c r="J4146" i="1"/>
  <c r="K4146" i="1" s="1"/>
  <c r="J4147" i="1"/>
  <c r="K4147" i="1" s="1"/>
  <c r="J4148" i="1"/>
  <c r="K4148" i="1" s="1"/>
  <c r="J4149" i="1"/>
  <c r="K4149" i="1" s="1"/>
  <c r="J4150" i="1"/>
  <c r="K4150" i="1" s="1"/>
  <c r="J4151" i="1"/>
  <c r="K4151" i="1" s="1"/>
  <c r="J4152" i="1"/>
  <c r="K4152" i="1" s="1"/>
  <c r="J4153" i="1"/>
  <c r="K4153" i="1" s="1"/>
  <c r="J4154" i="1"/>
  <c r="K4154" i="1" s="1"/>
  <c r="J4155" i="1"/>
  <c r="K4155" i="1" s="1"/>
  <c r="J4156" i="1"/>
  <c r="K4156" i="1" s="1"/>
  <c r="J4157" i="1"/>
  <c r="K4157" i="1" s="1"/>
  <c r="J4158" i="1"/>
  <c r="K4158" i="1" s="1"/>
  <c r="J4159" i="1"/>
  <c r="K4159" i="1" s="1"/>
  <c r="J4160" i="1"/>
  <c r="K4160" i="1" s="1"/>
  <c r="J4161" i="1"/>
  <c r="K4161" i="1" s="1"/>
  <c r="J4162" i="1"/>
  <c r="K4162" i="1" s="1"/>
  <c r="J4163" i="1"/>
  <c r="K4163" i="1" s="1"/>
  <c r="J4164" i="1"/>
  <c r="K4164" i="1" s="1"/>
  <c r="J4165" i="1"/>
  <c r="K4165" i="1" s="1"/>
  <c r="J4166" i="1"/>
  <c r="K4166" i="1" s="1"/>
  <c r="J4167" i="1"/>
  <c r="K4167" i="1" s="1"/>
  <c r="J4168" i="1"/>
  <c r="K4168" i="1" s="1"/>
  <c r="J4169" i="1"/>
  <c r="K4169" i="1" s="1"/>
  <c r="J4170" i="1"/>
  <c r="K4170" i="1" s="1"/>
  <c r="J4171" i="1"/>
  <c r="K4171" i="1" s="1"/>
  <c r="J4172" i="1"/>
  <c r="K4172" i="1" s="1"/>
  <c r="J4173" i="1"/>
  <c r="K4173" i="1" s="1"/>
  <c r="J4174" i="1"/>
  <c r="K4174" i="1" s="1"/>
  <c r="J4175" i="1"/>
  <c r="K4175" i="1" s="1"/>
  <c r="J4176" i="1"/>
  <c r="K4176" i="1" s="1"/>
  <c r="J4177" i="1"/>
  <c r="K4177" i="1" s="1"/>
  <c r="J4178" i="1"/>
  <c r="K4178" i="1" s="1"/>
  <c r="J4179" i="1"/>
  <c r="K4179" i="1" s="1"/>
  <c r="J4180" i="1"/>
  <c r="K4180" i="1" s="1"/>
  <c r="J4181" i="1"/>
  <c r="K4181" i="1" s="1"/>
  <c r="J4182" i="1"/>
  <c r="K4182" i="1" s="1"/>
  <c r="J4183" i="1"/>
  <c r="K4183" i="1" s="1"/>
  <c r="J4184" i="1"/>
  <c r="K4184" i="1" s="1"/>
  <c r="J4185" i="1"/>
  <c r="K4185" i="1" s="1"/>
  <c r="J4186" i="1"/>
  <c r="K4186" i="1" s="1"/>
  <c r="J4187" i="1"/>
  <c r="K4187" i="1" s="1"/>
  <c r="J4188" i="1"/>
  <c r="K4188" i="1" s="1"/>
  <c r="J4189" i="1"/>
  <c r="K4189" i="1" s="1"/>
  <c r="J4190" i="1"/>
  <c r="K4190" i="1" s="1"/>
  <c r="J4191" i="1"/>
  <c r="K4191" i="1" s="1"/>
  <c r="J4192" i="1"/>
  <c r="K4192" i="1" s="1"/>
  <c r="J4193" i="1"/>
  <c r="K4193" i="1" s="1"/>
  <c r="J4194" i="1"/>
  <c r="K4194" i="1" s="1"/>
  <c r="J4195" i="1"/>
  <c r="K4195" i="1" s="1"/>
  <c r="J4196" i="1"/>
  <c r="K4196" i="1" s="1"/>
  <c r="J4197" i="1"/>
  <c r="K4197" i="1" s="1"/>
  <c r="J4198" i="1"/>
  <c r="K4198" i="1" s="1"/>
  <c r="J4199" i="1"/>
  <c r="K4199" i="1" s="1"/>
  <c r="J4200" i="1"/>
  <c r="K4200" i="1" s="1"/>
  <c r="J4201" i="1"/>
  <c r="K4201" i="1" s="1"/>
  <c r="J4202" i="1"/>
  <c r="K4202" i="1" s="1"/>
  <c r="J4203" i="1"/>
  <c r="K4203" i="1" s="1"/>
  <c r="J4204" i="1"/>
  <c r="K4204" i="1" s="1"/>
  <c r="J4205" i="1"/>
  <c r="K4205" i="1" s="1"/>
  <c r="J4206" i="1"/>
  <c r="K4206" i="1" s="1"/>
  <c r="J4207" i="1"/>
  <c r="K4207" i="1" s="1"/>
  <c r="J4208" i="1"/>
  <c r="K4208" i="1" s="1"/>
  <c r="J4209" i="1"/>
  <c r="K4209" i="1" s="1"/>
  <c r="J4210" i="1"/>
  <c r="K4210" i="1" s="1"/>
  <c r="J4211" i="1"/>
  <c r="K4211" i="1" s="1"/>
  <c r="J4212" i="1"/>
  <c r="K4212" i="1" s="1"/>
  <c r="J4213" i="1"/>
  <c r="K4213" i="1" s="1"/>
  <c r="J4214" i="1"/>
  <c r="K4214" i="1" s="1"/>
  <c r="J4215" i="1"/>
  <c r="K4215" i="1" s="1"/>
  <c r="J4216" i="1"/>
  <c r="K4216" i="1" s="1"/>
  <c r="J4217" i="1"/>
  <c r="K4217" i="1" s="1"/>
  <c r="J4218" i="1"/>
  <c r="K4218" i="1" s="1"/>
  <c r="J4219" i="1"/>
  <c r="K4219" i="1" s="1"/>
  <c r="J4220" i="1"/>
  <c r="K4220" i="1" s="1"/>
  <c r="J4221" i="1"/>
  <c r="K4221" i="1" s="1"/>
  <c r="J4222" i="1"/>
  <c r="K4222" i="1" s="1"/>
  <c r="J4223" i="1"/>
  <c r="K4223" i="1" s="1"/>
  <c r="J4224" i="1"/>
  <c r="K4224" i="1" s="1"/>
  <c r="J4225" i="1"/>
  <c r="K4225" i="1" s="1"/>
  <c r="J4226" i="1"/>
  <c r="K4226" i="1" s="1"/>
  <c r="J4227" i="1"/>
  <c r="K4227" i="1" s="1"/>
  <c r="J4228" i="1"/>
  <c r="K4228" i="1" s="1"/>
  <c r="J4229" i="1"/>
  <c r="K4229" i="1" s="1"/>
  <c r="J4230" i="1"/>
  <c r="K4230" i="1" s="1"/>
  <c r="J4231" i="1"/>
  <c r="K4231" i="1" s="1"/>
  <c r="J4232" i="1"/>
  <c r="K4232" i="1" s="1"/>
  <c r="J4233" i="1"/>
  <c r="K4233" i="1" s="1"/>
  <c r="J4234" i="1"/>
  <c r="K4234" i="1" s="1"/>
  <c r="J4235" i="1"/>
  <c r="K4235" i="1" s="1"/>
  <c r="J4236" i="1"/>
  <c r="K4236" i="1" s="1"/>
  <c r="J4237" i="1"/>
  <c r="K4237" i="1" s="1"/>
  <c r="J4238" i="1"/>
  <c r="K4238" i="1" s="1"/>
  <c r="J4239" i="1"/>
  <c r="K4239" i="1" s="1"/>
  <c r="J4240" i="1"/>
  <c r="K4240" i="1" s="1"/>
  <c r="J4241" i="1"/>
  <c r="K4241" i="1" s="1"/>
  <c r="J4242" i="1"/>
  <c r="K4242" i="1" s="1"/>
  <c r="J4243" i="1"/>
  <c r="K4243" i="1" s="1"/>
  <c r="J4244" i="1"/>
  <c r="K4244" i="1" s="1"/>
  <c r="J4245" i="1"/>
  <c r="K4245" i="1" s="1"/>
  <c r="J4246" i="1"/>
  <c r="K4246" i="1" s="1"/>
  <c r="J4247" i="1"/>
  <c r="K4247" i="1" s="1"/>
  <c r="J4248" i="1"/>
  <c r="K4248" i="1" s="1"/>
  <c r="J4249" i="1"/>
  <c r="K4249" i="1" s="1"/>
  <c r="J4250" i="1"/>
  <c r="K4250" i="1" s="1"/>
  <c r="J4251" i="1"/>
  <c r="K4251" i="1" s="1"/>
  <c r="J4252" i="1"/>
  <c r="K4252" i="1" s="1"/>
  <c r="J4253" i="1"/>
  <c r="K4253" i="1" s="1"/>
  <c r="J4254" i="1"/>
  <c r="K4254" i="1" s="1"/>
  <c r="J4255" i="1"/>
  <c r="K4255" i="1" s="1"/>
  <c r="J4256" i="1"/>
  <c r="K4256" i="1" s="1"/>
  <c r="J4257" i="1"/>
  <c r="K4257" i="1" s="1"/>
  <c r="J4258" i="1"/>
  <c r="K4258" i="1" s="1"/>
  <c r="J4259" i="1"/>
  <c r="K4259" i="1" s="1"/>
  <c r="J4260" i="1"/>
  <c r="K4260" i="1" s="1"/>
  <c r="J4261" i="1"/>
  <c r="K4261" i="1" s="1"/>
  <c r="J4262" i="1"/>
  <c r="K4262" i="1" s="1"/>
  <c r="J4263" i="1"/>
  <c r="K4263" i="1" s="1"/>
  <c r="J4264" i="1"/>
  <c r="K4264" i="1" s="1"/>
  <c r="J4265" i="1"/>
  <c r="K4265" i="1" s="1"/>
  <c r="J4266" i="1"/>
  <c r="K4266" i="1" s="1"/>
  <c r="J4267" i="1"/>
  <c r="K4267" i="1" s="1"/>
  <c r="J4268" i="1"/>
  <c r="K4268" i="1" s="1"/>
  <c r="J4269" i="1"/>
  <c r="K4269" i="1" s="1"/>
  <c r="J4270" i="1"/>
  <c r="K4270" i="1" s="1"/>
  <c r="J4271" i="1"/>
  <c r="K4271" i="1" s="1"/>
  <c r="J4272" i="1"/>
  <c r="K4272" i="1" s="1"/>
  <c r="J4273" i="1"/>
  <c r="K4273" i="1" s="1"/>
  <c r="J4274" i="1"/>
  <c r="K4274" i="1" s="1"/>
  <c r="J4275" i="1"/>
  <c r="K4275" i="1" s="1"/>
  <c r="J4276" i="1"/>
  <c r="K4276" i="1" s="1"/>
  <c r="J4277" i="1"/>
  <c r="K4277" i="1" s="1"/>
  <c r="J4278" i="1"/>
  <c r="K4278" i="1" s="1"/>
  <c r="J4279" i="1"/>
  <c r="K4279" i="1" s="1"/>
  <c r="J4280" i="1"/>
  <c r="K4280" i="1" s="1"/>
  <c r="J4281" i="1"/>
  <c r="K4281" i="1" s="1"/>
  <c r="J4282" i="1"/>
  <c r="K4282" i="1" s="1"/>
  <c r="J4283" i="1"/>
  <c r="K4283" i="1" s="1"/>
  <c r="J4284" i="1"/>
  <c r="K4284" i="1" s="1"/>
  <c r="J4285" i="1"/>
  <c r="K4285" i="1" s="1"/>
  <c r="J4286" i="1"/>
  <c r="K4286" i="1" s="1"/>
  <c r="J4287" i="1"/>
  <c r="K4287" i="1" s="1"/>
  <c r="J4288" i="1"/>
  <c r="K4288" i="1" s="1"/>
  <c r="J4289" i="1"/>
  <c r="K4289" i="1" s="1"/>
  <c r="J4290" i="1"/>
  <c r="K4290" i="1" s="1"/>
  <c r="J4291" i="1"/>
  <c r="K4291" i="1" s="1"/>
  <c r="J4292" i="1"/>
  <c r="K4292" i="1" s="1"/>
  <c r="J4293" i="1"/>
  <c r="K4293" i="1" s="1"/>
  <c r="J4294" i="1"/>
  <c r="K4294" i="1" s="1"/>
  <c r="J4295" i="1"/>
  <c r="K4295" i="1" s="1"/>
  <c r="J4296" i="1"/>
  <c r="K4296" i="1" s="1"/>
  <c r="J4297" i="1"/>
  <c r="K4297" i="1" s="1"/>
  <c r="J4298" i="1"/>
  <c r="K4298" i="1" s="1"/>
  <c r="J4299" i="1"/>
  <c r="K4299" i="1" s="1"/>
  <c r="J4300" i="1"/>
  <c r="K4300" i="1" s="1"/>
  <c r="J4301" i="1"/>
  <c r="K4301" i="1" s="1"/>
  <c r="J4302" i="1"/>
  <c r="K4302" i="1" s="1"/>
  <c r="J4303" i="1"/>
  <c r="K4303" i="1" s="1"/>
  <c r="J4304" i="1"/>
  <c r="K4304" i="1" s="1"/>
  <c r="J4305" i="1"/>
  <c r="K4305" i="1" s="1"/>
  <c r="J4306" i="1"/>
  <c r="K4306" i="1" s="1"/>
  <c r="J4307" i="1"/>
  <c r="K4307" i="1" s="1"/>
  <c r="J4308" i="1"/>
  <c r="K4308" i="1" s="1"/>
  <c r="J4309" i="1"/>
  <c r="K4309" i="1" s="1"/>
  <c r="J4310" i="1"/>
  <c r="K4310" i="1" s="1"/>
  <c r="J4311" i="1"/>
  <c r="K4311" i="1" s="1"/>
  <c r="J4312" i="1"/>
  <c r="K4312" i="1" s="1"/>
  <c r="J4313" i="1"/>
  <c r="K4313" i="1" s="1"/>
  <c r="J4314" i="1"/>
  <c r="K4314" i="1" s="1"/>
  <c r="J4315" i="1"/>
  <c r="K4315" i="1" s="1"/>
  <c r="J4316" i="1"/>
  <c r="K4316" i="1" s="1"/>
  <c r="J4317" i="1"/>
  <c r="K4317" i="1" s="1"/>
  <c r="J4318" i="1"/>
  <c r="K4318" i="1" s="1"/>
  <c r="J4319" i="1"/>
  <c r="K4319" i="1" s="1"/>
  <c r="J4320" i="1"/>
  <c r="K4320" i="1" s="1"/>
  <c r="J4321" i="1"/>
  <c r="K4321" i="1" s="1"/>
  <c r="J4322" i="1"/>
  <c r="K4322" i="1" s="1"/>
  <c r="J4323" i="1"/>
  <c r="K4323" i="1" s="1"/>
  <c r="J4324" i="1"/>
  <c r="K4324" i="1" s="1"/>
  <c r="J4325" i="1"/>
  <c r="K4325" i="1" s="1"/>
  <c r="J4326" i="1"/>
  <c r="K4326" i="1" s="1"/>
  <c r="J4327" i="1"/>
  <c r="K4327" i="1" s="1"/>
  <c r="J4328" i="1"/>
  <c r="K4328" i="1" s="1"/>
  <c r="J4329" i="1"/>
  <c r="K4329" i="1" s="1"/>
  <c r="J4330" i="1"/>
  <c r="K4330" i="1" s="1"/>
  <c r="J4331" i="1"/>
  <c r="K4331" i="1" s="1"/>
  <c r="J4332" i="1"/>
  <c r="K4332" i="1" s="1"/>
  <c r="J4333" i="1"/>
  <c r="K4333" i="1" s="1"/>
  <c r="J4334" i="1"/>
  <c r="K4334" i="1" s="1"/>
  <c r="J4335" i="1"/>
  <c r="K4335" i="1" s="1"/>
  <c r="J4336" i="1"/>
  <c r="K4336" i="1" s="1"/>
  <c r="J4337" i="1"/>
  <c r="K4337" i="1" s="1"/>
  <c r="J4338" i="1"/>
  <c r="K4338" i="1" s="1"/>
  <c r="J4339" i="1"/>
  <c r="K4339" i="1" s="1"/>
  <c r="J4340" i="1"/>
  <c r="K4340" i="1" s="1"/>
  <c r="J4341" i="1"/>
  <c r="K4341" i="1" s="1"/>
  <c r="J4342" i="1"/>
  <c r="K4342" i="1" s="1"/>
  <c r="J4343" i="1"/>
  <c r="K4343" i="1" s="1"/>
  <c r="J4344" i="1"/>
  <c r="K4344" i="1" s="1"/>
  <c r="J4345" i="1"/>
  <c r="K4345" i="1" s="1"/>
  <c r="J4346" i="1"/>
  <c r="K4346" i="1" s="1"/>
  <c r="J4347" i="1"/>
  <c r="K4347" i="1" s="1"/>
  <c r="J4348" i="1"/>
  <c r="K4348" i="1" s="1"/>
  <c r="J4349" i="1"/>
  <c r="K4349" i="1" s="1"/>
  <c r="J4350" i="1"/>
  <c r="K4350" i="1" s="1"/>
  <c r="J4351" i="1"/>
  <c r="K4351" i="1" s="1"/>
  <c r="J4352" i="1"/>
  <c r="K4352" i="1" s="1"/>
  <c r="J4353" i="1"/>
  <c r="K4353" i="1" s="1"/>
  <c r="J4354" i="1"/>
  <c r="K4354" i="1" s="1"/>
  <c r="J4355" i="1"/>
  <c r="K4355" i="1" s="1"/>
  <c r="J4356" i="1"/>
  <c r="K4356" i="1" s="1"/>
  <c r="J4357" i="1"/>
  <c r="K4357" i="1" s="1"/>
  <c r="J4358" i="1"/>
  <c r="K4358" i="1" s="1"/>
  <c r="J4359" i="1"/>
  <c r="K4359" i="1" s="1"/>
  <c r="J4360" i="1"/>
  <c r="K4360" i="1" s="1"/>
  <c r="J4361" i="1"/>
  <c r="K4361" i="1" s="1"/>
  <c r="J4362" i="1"/>
  <c r="K4362" i="1" s="1"/>
  <c r="J4363" i="1"/>
  <c r="K4363" i="1" s="1"/>
  <c r="J4364" i="1"/>
  <c r="K4364" i="1" s="1"/>
  <c r="J4365" i="1"/>
  <c r="K4365" i="1" s="1"/>
  <c r="J4366" i="1"/>
  <c r="K4366" i="1" s="1"/>
  <c r="J4367" i="1"/>
  <c r="K4367" i="1" s="1"/>
  <c r="J4368" i="1"/>
  <c r="K4368" i="1" s="1"/>
  <c r="J4369" i="1"/>
  <c r="K4369" i="1" s="1"/>
  <c r="J4370" i="1"/>
  <c r="K4370" i="1" s="1"/>
  <c r="J4371" i="1"/>
  <c r="K4371" i="1" s="1"/>
  <c r="J4372" i="1"/>
  <c r="K4372" i="1" s="1"/>
  <c r="J4373" i="1"/>
  <c r="K4373" i="1" s="1"/>
  <c r="J4374" i="1"/>
  <c r="K4374" i="1" s="1"/>
  <c r="J4375" i="1"/>
  <c r="K4375" i="1" s="1"/>
  <c r="J4376" i="1"/>
  <c r="K4376" i="1" s="1"/>
  <c r="J4377" i="1"/>
  <c r="K4377" i="1" s="1"/>
  <c r="J4378" i="1"/>
  <c r="K4378" i="1" s="1"/>
  <c r="J4379" i="1"/>
  <c r="K4379" i="1" s="1"/>
  <c r="J4380" i="1"/>
  <c r="K4380" i="1" s="1"/>
  <c r="J4381" i="1"/>
  <c r="K4381" i="1" s="1"/>
  <c r="J4382" i="1"/>
  <c r="K4382" i="1" s="1"/>
  <c r="J4383" i="1"/>
  <c r="K4383" i="1" s="1"/>
  <c r="J4384" i="1"/>
  <c r="K4384" i="1" s="1"/>
  <c r="J4385" i="1"/>
  <c r="K4385" i="1" s="1"/>
  <c r="J4386" i="1"/>
  <c r="K4386" i="1" s="1"/>
  <c r="J4387" i="1"/>
  <c r="K4387" i="1" s="1"/>
  <c r="J4388" i="1"/>
  <c r="K4388" i="1" s="1"/>
  <c r="J4389" i="1"/>
  <c r="K4389" i="1" s="1"/>
  <c r="J4390" i="1"/>
  <c r="K4390" i="1" s="1"/>
  <c r="J4391" i="1"/>
  <c r="K4391" i="1" s="1"/>
  <c r="J4392" i="1"/>
  <c r="K4392" i="1" s="1"/>
  <c r="J4393" i="1"/>
  <c r="K4393" i="1" s="1"/>
  <c r="J4394" i="1"/>
  <c r="K4394" i="1" s="1"/>
  <c r="J4395" i="1"/>
  <c r="K4395" i="1" s="1"/>
  <c r="J4396" i="1"/>
  <c r="K4396" i="1" s="1"/>
  <c r="J4397" i="1"/>
  <c r="K4397" i="1" s="1"/>
  <c r="J4398" i="1"/>
  <c r="K4398" i="1" s="1"/>
  <c r="J4399" i="1"/>
  <c r="K4399" i="1" s="1"/>
  <c r="J4400" i="1"/>
  <c r="K4400" i="1" s="1"/>
  <c r="J4401" i="1"/>
  <c r="K4401" i="1" s="1"/>
  <c r="J4402" i="1"/>
  <c r="K4402" i="1" s="1"/>
  <c r="J4403" i="1"/>
  <c r="K4403" i="1" s="1"/>
  <c r="J4404" i="1"/>
  <c r="K4404" i="1" s="1"/>
  <c r="J4405" i="1"/>
  <c r="K4405" i="1" s="1"/>
  <c r="J4406" i="1"/>
  <c r="K4406" i="1" s="1"/>
  <c r="J4407" i="1"/>
  <c r="K4407" i="1" s="1"/>
  <c r="J4408" i="1"/>
  <c r="K4408" i="1" s="1"/>
  <c r="J4409" i="1"/>
  <c r="K4409" i="1" s="1"/>
  <c r="J4410" i="1"/>
  <c r="K4410" i="1" s="1"/>
  <c r="J4411" i="1"/>
  <c r="K4411" i="1" s="1"/>
  <c r="J4412" i="1"/>
  <c r="K4412" i="1" s="1"/>
  <c r="J4413" i="1"/>
  <c r="K4413" i="1" s="1"/>
  <c r="J4414" i="1"/>
  <c r="K4414" i="1" s="1"/>
  <c r="J4415" i="1"/>
  <c r="K4415" i="1" s="1"/>
  <c r="J4416" i="1"/>
  <c r="K4416" i="1" s="1"/>
  <c r="J4417" i="1"/>
  <c r="K4417" i="1" s="1"/>
  <c r="J4418" i="1"/>
  <c r="K4418" i="1" s="1"/>
  <c r="J4419" i="1"/>
  <c r="K4419" i="1" s="1"/>
  <c r="J4420" i="1"/>
  <c r="K4420" i="1" s="1"/>
  <c r="J4421" i="1"/>
  <c r="K4421" i="1" s="1"/>
  <c r="J4422" i="1"/>
  <c r="K4422" i="1" s="1"/>
  <c r="J4423" i="1"/>
  <c r="K4423" i="1" s="1"/>
  <c r="J4424" i="1"/>
  <c r="K4424" i="1" s="1"/>
  <c r="J4425" i="1"/>
  <c r="K4425" i="1" s="1"/>
  <c r="J4426" i="1"/>
  <c r="K4426" i="1" s="1"/>
  <c r="J4427" i="1"/>
  <c r="K4427" i="1" s="1"/>
  <c r="J4428" i="1"/>
  <c r="K4428" i="1" s="1"/>
  <c r="J4429" i="1"/>
  <c r="K4429" i="1" s="1"/>
  <c r="J4430" i="1"/>
  <c r="K4430" i="1" s="1"/>
  <c r="J4431" i="1"/>
  <c r="K4431" i="1" s="1"/>
  <c r="J4432" i="1"/>
  <c r="K4432" i="1" s="1"/>
  <c r="J4433" i="1"/>
  <c r="K4433" i="1" s="1"/>
  <c r="J4434" i="1"/>
  <c r="K4434" i="1" s="1"/>
  <c r="J4435" i="1"/>
  <c r="K4435" i="1" s="1"/>
  <c r="J4436" i="1"/>
  <c r="K4436" i="1" s="1"/>
  <c r="J4437" i="1"/>
  <c r="K4437" i="1" s="1"/>
  <c r="J4438" i="1"/>
  <c r="K4438" i="1" s="1"/>
  <c r="J4439" i="1"/>
  <c r="K4439" i="1" s="1"/>
  <c r="J4440" i="1"/>
  <c r="K4440" i="1" s="1"/>
  <c r="J4441" i="1"/>
  <c r="K4441" i="1" s="1"/>
  <c r="J4442" i="1"/>
  <c r="K4442" i="1" s="1"/>
  <c r="J4443" i="1"/>
  <c r="K4443" i="1" s="1"/>
  <c r="J4444" i="1"/>
  <c r="K4444" i="1" s="1"/>
  <c r="J4445" i="1"/>
  <c r="K4445" i="1" s="1"/>
  <c r="J4446" i="1"/>
  <c r="K4446" i="1" s="1"/>
  <c r="J4447" i="1"/>
  <c r="K4447" i="1" s="1"/>
  <c r="J4448" i="1"/>
  <c r="K4448" i="1" s="1"/>
  <c r="J4449" i="1"/>
  <c r="K4449" i="1" s="1"/>
  <c r="J4450" i="1"/>
  <c r="K4450" i="1" s="1"/>
  <c r="J4451" i="1"/>
  <c r="K4451" i="1" s="1"/>
  <c r="J4452" i="1"/>
  <c r="K4452" i="1" s="1"/>
  <c r="J4453" i="1"/>
  <c r="K4453" i="1" s="1"/>
  <c r="J4454" i="1"/>
  <c r="K4454" i="1" s="1"/>
  <c r="J4455" i="1"/>
  <c r="K4455" i="1" s="1"/>
  <c r="J4456" i="1"/>
  <c r="K4456" i="1" s="1"/>
  <c r="J4457" i="1"/>
  <c r="K4457" i="1" s="1"/>
  <c r="J4458" i="1"/>
  <c r="K4458" i="1" s="1"/>
  <c r="J4459" i="1"/>
  <c r="K4459" i="1" s="1"/>
  <c r="J4460" i="1"/>
  <c r="K4460" i="1" s="1"/>
  <c r="J4461" i="1"/>
  <c r="K4461" i="1" s="1"/>
  <c r="J4462" i="1"/>
  <c r="K4462" i="1" s="1"/>
  <c r="J4463" i="1"/>
  <c r="K4463" i="1" s="1"/>
  <c r="J4464" i="1"/>
  <c r="K4464" i="1" s="1"/>
  <c r="J4465" i="1"/>
  <c r="K4465" i="1" s="1"/>
  <c r="J4466" i="1"/>
  <c r="K4466" i="1" s="1"/>
  <c r="J4467" i="1"/>
  <c r="K4467" i="1" s="1"/>
  <c r="J4468" i="1"/>
  <c r="K4468" i="1" s="1"/>
  <c r="J4469" i="1"/>
  <c r="K4469" i="1" s="1"/>
  <c r="J4470" i="1"/>
  <c r="K4470" i="1" s="1"/>
  <c r="J4471" i="1"/>
  <c r="K4471" i="1" s="1"/>
  <c r="J4472" i="1"/>
  <c r="K4472" i="1" s="1"/>
  <c r="J4473" i="1"/>
  <c r="K4473" i="1" s="1"/>
  <c r="J4474" i="1"/>
  <c r="K4474" i="1" s="1"/>
  <c r="J4475" i="1"/>
  <c r="K4475" i="1" s="1"/>
  <c r="J4476" i="1"/>
  <c r="K4476" i="1" s="1"/>
  <c r="J4477" i="1"/>
  <c r="K4477" i="1" s="1"/>
  <c r="J4478" i="1"/>
  <c r="K4478" i="1" s="1"/>
  <c r="J4479" i="1"/>
  <c r="K4479" i="1" s="1"/>
  <c r="J4480" i="1"/>
  <c r="K4480" i="1" s="1"/>
  <c r="J4481" i="1"/>
  <c r="K4481" i="1" s="1"/>
  <c r="J4482" i="1"/>
  <c r="K4482" i="1" s="1"/>
  <c r="J4483" i="1"/>
  <c r="K4483" i="1" s="1"/>
  <c r="J4484" i="1"/>
  <c r="K4484" i="1" s="1"/>
  <c r="J4485" i="1"/>
  <c r="K4485" i="1" s="1"/>
  <c r="J4486" i="1"/>
  <c r="K4486" i="1" s="1"/>
  <c r="J4487" i="1"/>
  <c r="K4487" i="1" s="1"/>
  <c r="J4488" i="1"/>
  <c r="K4488" i="1" s="1"/>
  <c r="J4489" i="1"/>
  <c r="K4489" i="1" s="1"/>
  <c r="J4490" i="1"/>
  <c r="K4490" i="1" s="1"/>
  <c r="J4491" i="1"/>
  <c r="K4491" i="1" s="1"/>
  <c r="J4492" i="1"/>
  <c r="K4492" i="1" s="1"/>
  <c r="J4493" i="1"/>
  <c r="K4493" i="1" s="1"/>
  <c r="J4494" i="1"/>
  <c r="K4494" i="1" s="1"/>
  <c r="J4495" i="1"/>
  <c r="K4495" i="1" s="1"/>
  <c r="J4496" i="1"/>
  <c r="K4496" i="1" s="1"/>
  <c r="J4497" i="1"/>
  <c r="K4497" i="1" s="1"/>
  <c r="J4498" i="1"/>
  <c r="K4498" i="1" s="1"/>
  <c r="J4499" i="1"/>
  <c r="K4499" i="1" s="1"/>
  <c r="J4500" i="1"/>
  <c r="K4500" i="1" s="1"/>
  <c r="J4501" i="1"/>
  <c r="K4501" i="1" s="1"/>
  <c r="J4502" i="1"/>
  <c r="K4502" i="1" s="1"/>
  <c r="J4503" i="1"/>
  <c r="K4503" i="1" s="1"/>
  <c r="J4504" i="1"/>
  <c r="K4504" i="1" s="1"/>
  <c r="J4505" i="1"/>
  <c r="K4505" i="1" s="1"/>
  <c r="J4506" i="1"/>
  <c r="K4506" i="1" s="1"/>
  <c r="J4507" i="1"/>
  <c r="K4507" i="1" s="1"/>
  <c r="J4508" i="1"/>
  <c r="K4508" i="1" s="1"/>
  <c r="J4509" i="1"/>
  <c r="K4509" i="1" s="1"/>
  <c r="J4510" i="1"/>
  <c r="K4510" i="1" s="1"/>
  <c r="J4511" i="1"/>
  <c r="K4511" i="1" s="1"/>
  <c r="J4512" i="1"/>
  <c r="K4512" i="1" s="1"/>
  <c r="J4513" i="1"/>
  <c r="K4513" i="1" s="1"/>
  <c r="J4514" i="1"/>
  <c r="K4514" i="1" s="1"/>
  <c r="J4515" i="1"/>
  <c r="K4515" i="1" s="1"/>
  <c r="J4516" i="1"/>
  <c r="K4516" i="1" s="1"/>
  <c r="J4517" i="1"/>
  <c r="K4517" i="1" s="1"/>
  <c r="J4518" i="1"/>
  <c r="K4518" i="1" s="1"/>
  <c r="J4519" i="1"/>
  <c r="K4519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26" i="1"/>
  <c r="K4526" i="1" s="1"/>
  <c r="J4527" i="1"/>
  <c r="K4527" i="1" s="1"/>
  <c r="J4528" i="1"/>
  <c r="K4528" i="1" s="1"/>
  <c r="J4529" i="1"/>
  <c r="K4529" i="1" s="1"/>
  <c r="J4530" i="1"/>
  <c r="K4530" i="1" s="1"/>
  <c r="J4531" i="1"/>
  <c r="K4531" i="1" s="1"/>
  <c r="J4532" i="1"/>
  <c r="K4532" i="1" s="1"/>
  <c r="J4533" i="1"/>
  <c r="K4533" i="1" s="1"/>
  <c r="J4534" i="1"/>
  <c r="K4534" i="1" s="1"/>
  <c r="J4535" i="1"/>
  <c r="K4535" i="1" s="1"/>
  <c r="J4536" i="1"/>
  <c r="K4536" i="1" s="1"/>
  <c r="J4537" i="1"/>
  <c r="K4537" i="1" s="1"/>
  <c r="J4538" i="1"/>
  <c r="K4538" i="1" s="1"/>
  <c r="J4539" i="1"/>
  <c r="K4539" i="1" s="1"/>
  <c r="J4540" i="1"/>
  <c r="K4540" i="1" s="1"/>
  <c r="J4541" i="1"/>
  <c r="K4541" i="1" s="1"/>
  <c r="J4542" i="1"/>
  <c r="K4542" i="1" s="1"/>
  <c r="J4543" i="1"/>
  <c r="K4543" i="1" s="1"/>
  <c r="J4544" i="1"/>
  <c r="K4544" i="1" s="1"/>
  <c r="J4545" i="1"/>
  <c r="K4545" i="1" s="1"/>
  <c r="J4546" i="1"/>
  <c r="K4546" i="1" s="1"/>
  <c r="J4547" i="1"/>
  <c r="K4547" i="1" s="1"/>
  <c r="J4548" i="1"/>
  <c r="K4548" i="1" s="1"/>
  <c r="J4549" i="1"/>
  <c r="K4549" i="1" s="1"/>
  <c r="J4550" i="1"/>
  <c r="K4550" i="1" s="1"/>
  <c r="J4551" i="1"/>
  <c r="K4551" i="1" s="1"/>
  <c r="J4552" i="1"/>
  <c r="K4552" i="1" s="1"/>
  <c r="J4553" i="1"/>
  <c r="K4553" i="1" s="1"/>
  <c r="J4554" i="1"/>
  <c r="K4554" i="1" s="1"/>
  <c r="J4555" i="1"/>
  <c r="K4555" i="1" s="1"/>
  <c r="J4556" i="1"/>
  <c r="K4556" i="1" s="1"/>
  <c r="J4557" i="1"/>
  <c r="K4557" i="1" s="1"/>
  <c r="J4558" i="1"/>
  <c r="K4558" i="1" s="1"/>
  <c r="J4559" i="1"/>
  <c r="K4559" i="1" s="1"/>
  <c r="J4560" i="1"/>
  <c r="K4560" i="1" s="1"/>
  <c r="J4561" i="1"/>
  <c r="K4561" i="1" s="1"/>
  <c r="J4562" i="1"/>
  <c r="K4562" i="1" s="1"/>
  <c r="J4563" i="1"/>
  <c r="K4563" i="1" s="1"/>
  <c r="J4564" i="1"/>
  <c r="K4564" i="1" s="1"/>
  <c r="J4565" i="1"/>
  <c r="K4565" i="1" s="1"/>
  <c r="J4566" i="1"/>
  <c r="K4566" i="1" s="1"/>
  <c r="J4567" i="1"/>
  <c r="K4567" i="1" s="1"/>
  <c r="J4568" i="1"/>
  <c r="K4568" i="1" s="1"/>
  <c r="J4569" i="1"/>
  <c r="K4569" i="1" s="1"/>
  <c r="J4570" i="1"/>
  <c r="K4570" i="1" s="1"/>
  <c r="J4571" i="1"/>
  <c r="K4571" i="1" s="1"/>
  <c r="J4572" i="1"/>
  <c r="K4572" i="1" s="1"/>
  <c r="J4573" i="1"/>
  <c r="K4573" i="1" s="1"/>
  <c r="J4574" i="1"/>
  <c r="K4574" i="1" s="1"/>
  <c r="J4575" i="1"/>
  <c r="K4575" i="1" s="1"/>
  <c r="J4576" i="1"/>
  <c r="K4576" i="1" s="1"/>
  <c r="J4577" i="1"/>
  <c r="K4577" i="1" s="1"/>
  <c r="J4578" i="1"/>
  <c r="K4578" i="1" s="1"/>
  <c r="J4579" i="1"/>
  <c r="K4579" i="1" s="1"/>
  <c r="J4580" i="1"/>
  <c r="K4580" i="1" s="1"/>
  <c r="J4581" i="1"/>
  <c r="K4581" i="1" s="1"/>
  <c r="J4582" i="1"/>
  <c r="K4582" i="1" s="1"/>
  <c r="J4583" i="1"/>
  <c r="K4583" i="1" s="1"/>
  <c r="J4584" i="1"/>
  <c r="K4584" i="1" s="1"/>
  <c r="J4585" i="1"/>
  <c r="K4585" i="1" s="1"/>
  <c r="J4586" i="1"/>
  <c r="K4586" i="1" s="1"/>
  <c r="J4587" i="1"/>
  <c r="K4587" i="1" s="1"/>
  <c r="J4588" i="1"/>
  <c r="K4588" i="1" s="1"/>
  <c r="J4589" i="1"/>
  <c r="K4589" i="1" s="1"/>
  <c r="J4590" i="1"/>
  <c r="K4590" i="1" s="1"/>
  <c r="J4591" i="1"/>
  <c r="K4591" i="1" s="1"/>
  <c r="J4592" i="1"/>
  <c r="K4592" i="1" s="1"/>
  <c r="J4593" i="1"/>
  <c r="K4593" i="1" s="1"/>
  <c r="J4594" i="1"/>
  <c r="K4594" i="1" s="1"/>
  <c r="J4595" i="1"/>
  <c r="K4595" i="1" s="1"/>
  <c r="J4596" i="1"/>
  <c r="K4596" i="1" s="1"/>
  <c r="J4597" i="1"/>
  <c r="K4597" i="1" s="1"/>
  <c r="J4598" i="1"/>
  <c r="K4598" i="1" s="1"/>
  <c r="J4599" i="1"/>
  <c r="K4599" i="1" s="1"/>
  <c r="J4600" i="1"/>
  <c r="K4600" i="1" s="1"/>
  <c r="J4601" i="1"/>
  <c r="K4601" i="1" s="1"/>
  <c r="J4602" i="1"/>
  <c r="K4602" i="1" s="1"/>
  <c r="J4603" i="1"/>
  <c r="K4603" i="1" s="1"/>
  <c r="J4604" i="1"/>
  <c r="K4604" i="1" s="1"/>
  <c r="J4605" i="1"/>
  <c r="K4605" i="1" s="1"/>
  <c r="J4606" i="1"/>
  <c r="K4606" i="1" s="1"/>
  <c r="J4607" i="1"/>
  <c r="K4607" i="1" s="1"/>
  <c r="J4608" i="1"/>
  <c r="K4608" i="1" s="1"/>
  <c r="J4609" i="1"/>
  <c r="K4609" i="1" s="1"/>
  <c r="J4610" i="1"/>
  <c r="K4610" i="1" s="1"/>
  <c r="J4611" i="1"/>
  <c r="K4611" i="1" s="1"/>
  <c r="J4612" i="1"/>
  <c r="K4612" i="1" s="1"/>
  <c r="J4613" i="1"/>
  <c r="K4613" i="1" s="1"/>
  <c r="J4614" i="1"/>
  <c r="K4614" i="1" s="1"/>
  <c r="J4615" i="1"/>
  <c r="K4615" i="1" s="1"/>
  <c r="J4616" i="1"/>
  <c r="K4616" i="1" s="1"/>
  <c r="J4617" i="1"/>
  <c r="K4617" i="1" s="1"/>
  <c r="J4618" i="1"/>
  <c r="K4618" i="1" s="1"/>
  <c r="J4619" i="1"/>
  <c r="K4619" i="1" s="1"/>
  <c r="J4620" i="1"/>
  <c r="K4620" i="1" s="1"/>
  <c r="J4621" i="1"/>
  <c r="K4621" i="1" s="1"/>
  <c r="J4622" i="1"/>
  <c r="K4622" i="1" s="1"/>
  <c r="J4623" i="1"/>
  <c r="K4623" i="1" s="1"/>
  <c r="J4624" i="1"/>
  <c r="K4624" i="1" s="1"/>
  <c r="J4625" i="1"/>
  <c r="K4625" i="1" s="1"/>
  <c r="J4626" i="1"/>
  <c r="K4626" i="1" s="1"/>
  <c r="J4627" i="1"/>
  <c r="K4627" i="1" s="1"/>
  <c r="J4628" i="1"/>
  <c r="K4628" i="1" s="1"/>
  <c r="J4629" i="1"/>
  <c r="K4629" i="1" s="1"/>
  <c r="J4630" i="1"/>
  <c r="K4630" i="1" s="1"/>
  <c r="J4631" i="1"/>
  <c r="K4631" i="1" s="1"/>
  <c r="J4632" i="1"/>
  <c r="K4632" i="1" s="1"/>
  <c r="J4633" i="1"/>
  <c r="K4633" i="1" s="1"/>
  <c r="J4634" i="1"/>
  <c r="K4634" i="1" s="1"/>
  <c r="J4635" i="1"/>
  <c r="K4635" i="1" s="1"/>
  <c r="J4636" i="1"/>
  <c r="K4636" i="1" s="1"/>
  <c r="J4637" i="1"/>
  <c r="K4637" i="1" s="1"/>
  <c r="J4638" i="1"/>
  <c r="K4638" i="1" s="1"/>
  <c r="J4639" i="1"/>
  <c r="K4639" i="1" s="1"/>
  <c r="J4640" i="1"/>
  <c r="K4640" i="1" s="1"/>
  <c r="J4641" i="1"/>
  <c r="K4641" i="1" s="1"/>
  <c r="J4642" i="1"/>
  <c r="K4642" i="1" s="1"/>
  <c r="J4643" i="1"/>
  <c r="K4643" i="1" s="1"/>
  <c r="J4644" i="1"/>
  <c r="K4644" i="1" s="1"/>
  <c r="J4645" i="1"/>
  <c r="K4645" i="1" s="1"/>
  <c r="J4646" i="1"/>
  <c r="K4646" i="1" s="1"/>
  <c r="J4647" i="1"/>
  <c r="K4647" i="1" s="1"/>
  <c r="J4648" i="1"/>
  <c r="K4648" i="1" s="1"/>
  <c r="J4649" i="1"/>
  <c r="K4649" i="1" s="1"/>
  <c r="J4650" i="1"/>
  <c r="K4650" i="1" s="1"/>
  <c r="J4651" i="1"/>
  <c r="K4651" i="1" s="1"/>
  <c r="J4652" i="1"/>
  <c r="K4652" i="1" s="1"/>
  <c r="J4653" i="1"/>
  <c r="K4653" i="1" s="1"/>
  <c r="J4654" i="1"/>
  <c r="K4654" i="1" s="1"/>
  <c r="J4655" i="1"/>
  <c r="K4655" i="1" s="1"/>
  <c r="J4656" i="1"/>
  <c r="K4656" i="1" s="1"/>
  <c r="J4657" i="1"/>
  <c r="K4657" i="1" s="1"/>
  <c r="J4658" i="1"/>
  <c r="K4658" i="1" s="1"/>
  <c r="J4659" i="1"/>
  <c r="K4659" i="1" s="1"/>
  <c r="J4660" i="1"/>
  <c r="K4660" i="1" s="1"/>
  <c r="J4661" i="1"/>
  <c r="K4661" i="1" s="1"/>
  <c r="J4662" i="1"/>
  <c r="K4662" i="1" s="1"/>
  <c r="J4663" i="1"/>
  <c r="K4663" i="1" s="1"/>
  <c r="J4664" i="1"/>
  <c r="K4664" i="1" s="1"/>
  <c r="J4665" i="1"/>
  <c r="K4665" i="1" s="1"/>
  <c r="J4666" i="1"/>
  <c r="K4666" i="1" s="1"/>
  <c r="J4667" i="1"/>
  <c r="K4667" i="1" s="1"/>
  <c r="J4668" i="1"/>
  <c r="K4668" i="1" s="1"/>
  <c r="J4669" i="1"/>
  <c r="K4669" i="1" s="1"/>
  <c r="J4670" i="1"/>
  <c r="K4670" i="1" s="1"/>
  <c r="J4671" i="1"/>
  <c r="K4671" i="1" s="1"/>
  <c r="J4672" i="1"/>
  <c r="K4672" i="1" s="1"/>
  <c r="J4673" i="1"/>
  <c r="K4673" i="1" s="1"/>
  <c r="J4674" i="1"/>
  <c r="K4674" i="1" s="1"/>
  <c r="J4675" i="1"/>
  <c r="K4675" i="1" s="1"/>
  <c r="J4676" i="1"/>
  <c r="K4676" i="1" s="1"/>
  <c r="J4677" i="1"/>
  <c r="K4677" i="1" s="1"/>
  <c r="J4678" i="1"/>
  <c r="K4678" i="1" s="1"/>
  <c r="J4679" i="1"/>
  <c r="K4679" i="1" s="1"/>
  <c r="J4680" i="1"/>
  <c r="K4680" i="1" s="1"/>
  <c r="J4681" i="1"/>
  <c r="K4681" i="1" s="1"/>
  <c r="J4682" i="1"/>
  <c r="K4682" i="1" s="1"/>
  <c r="J4683" i="1"/>
  <c r="K4683" i="1" s="1"/>
  <c r="J4684" i="1"/>
  <c r="K4684" i="1" s="1"/>
  <c r="J4685" i="1"/>
  <c r="K4685" i="1" s="1"/>
  <c r="J4686" i="1"/>
  <c r="K4686" i="1" s="1"/>
  <c r="J4687" i="1"/>
  <c r="K4687" i="1" s="1"/>
  <c r="J4688" i="1"/>
  <c r="K4688" i="1" s="1"/>
  <c r="J4689" i="1"/>
  <c r="K4689" i="1" s="1"/>
  <c r="J4690" i="1"/>
  <c r="K4690" i="1" s="1"/>
  <c r="J4691" i="1"/>
  <c r="K4691" i="1" s="1"/>
  <c r="J4692" i="1"/>
  <c r="K4692" i="1" s="1"/>
  <c r="J4693" i="1"/>
  <c r="K4693" i="1" s="1"/>
  <c r="J4694" i="1"/>
  <c r="K4694" i="1" s="1"/>
  <c r="J4695" i="1"/>
  <c r="K4695" i="1" s="1"/>
  <c r="J4696" i="1"/>
  <c r="K4696" i="1" s="1"/>
  <c r="J4697" i="1"/>
  <c r="K4697" i="1" s="1"/>
  <c r="J4698" i="1"/>
  <c r="K4698" i="1" s="1"/>
  <c r="J4699" i="1"/>
  <c r="K4699" i="1" s="1"/>
  <c r="J4700" i="1"/>
  <c r="K4700" i="1" s="1"/>
  <c r="J4701" i="1"/>
  <c r="K4701" i="1" s="1"/>
  <c r="J4702" i="1"/>
  <c r="K4702" i="1" s="1"/>
  <c r="J4703" i="1"/>
  <c r="K4703" i="1" s="1"/>
  <c r="J4704" i="1"/>
  <c r="K4704" i="1" s="1"/>
  <c r="J4705" i="1"/>
  <c r="K4705" i="1" s="1"/>
  <c r="J4706" i="1"/>
  <c r="K4706" i="1" s="1"/>
  <c r="J4707" i="1"/>
  <c r="K4707" i="1" s="1"/>
  <c r="J4708" i="1"/>
  <c r="K4708" i="1" s="1"/>
  <c r="J4709" i="1"/>
  <c r="K4709" i="1" s="1"/>
  <c r="J4710" i="1"/>
  <c r="K4710" i="1" s="1"/>
  <c r="J4711" i="1"/>
  <c r="K4711" i="1" s="1"/>
  <c r="J4712" i="1"/>
  <c r="K4712" i="1" s="1"/>
  <c r="J4713" i="1"/>
  <c r="K4713" i="1" s="1"/>
  <c r="J4714" i="1"/>
  <c r="K4714" i="1" s="1"/>
  <c r="J4715" i="1"/>
  <c r="K4715" i="1" s="1"/>
  <c r="J4716" i="1"/>
  <c r="K4716" i="1" s="1"/>
  <c r="J4717" i="1"/>
  <c r="K4717" i="1" s="1"/>
  <c r="J4718" i="1"/>
  <c r="K4718" i="1" s="1"/>
  <c r="J4719" i="1"/>
  <c r="K4719" i="1" s="1"/>
  <c r="J4720" i="1"/>
  <c r="K4720" i="1" s="1"/>
  <c r="J4721" i="1"/>
  <c r="K4721" i="1" s="1"/>
  <c r="J4722" i="1"/>
  <c r="K4722" i="1" s="1"/>
  <c r="J4723" i="1"/>
  <c r="K4723" i="1" s="1"/>
  <c r="J4724" i="1"/>
  <c r="K4724" i="1" s="1"/>
  <c r="J4725" i="1"/>
  <c r="K4725" i="1" s="1"/>
  <c r="J4726" i="1"/>
  <c r="K4726" i="1" s="1"/>
  <c r="J4727" i="1"/>
  <c r="K4727" i="1" s="1"/>
  <c r="J4728" i="1"/>
  <c r="K4728" i="1" s="1"/>
  <c r="J4729" i="1"/>
  <c r="K4729" i="1" s="1"/>
  <c r="J4730" i="1"/>
  <c r="K4730" i="1" s="1"/>
  <c r="J4731" i="1"/>
  <c r="K4731" i="1" s="1"/>
  <c r="J4732" i="1"/>
  <c r="K4732" i="1" s="1"/>
  <c r="J4733" i="1"/>
  <c r="K4733" i="1" s="1"/>
  <c r="J4734" i="1"/>
  <c r="K4734" i="1" s="1"/>
  <c r="J4735" i="1"/>
  <c r="K4735" i="1" s="1"/>
  <c r="J4736" i="1"/>
  <c r="K4736" i="1" s="1"/>
  <c r="J4737" i="1"/>
  <c r="K4737" i="1" s="1"/>
  <c r="J4738" i="1"/>
  <c r="K4738" i="1" s="1"/>
  <c r="J4739" i="1"/>
  <c r="K4739" i="1" s="1"/>
  <c r="J4740" i="1"/>
  <c r="K4740" i="1" s="1"/>
  <c r="J4741" i="1"/>
  <c r="K4741" i="1" s="1"/>
  <c r="J4742" i="1"/>
  <c r="K4742" i="1" s="1"/>
  <c r="J4743" i="1"/>
  <c r="K4743" i="1" s="1"/>
  <c r="J4744" i="1"/>
  <c r="K4744" i="1" s="1"/>
  <c r="J4745" i="1"/>
  <c r="K4745" i="1" s="1"/>
  <c r="J4746" i="1"/>
  <c r="K4746" i="1" s="1"/>
  <c r="J4747" i="1"/>
  <c r="K4747" i="1" s="1"/>
  <c r="J4748" i="1"/>
  <c r="K4748" i="1" s="1"/>
  <c r="J4749" i="1"/>
  <c r="K4749" i="1" s="1"/>
  <c r="J4750" i="1"/>
  <c r="K4750" i="1" s="1"/>
  <c r="J4751" i="1"/>
  <c r="K4751" i="1" s="1"/>
  <c r="J4752" i="1"/>
  <c r="K4752" i="1" s="1"/>
  <c r="J4753" i="1"/>
  <c r="K4753" i="1" s="1"/>
  <c r="J4754" i="1"/>
  <c r="K4754" i="1" s="1"/>
  <c r="J4755" i="1"/>
  <c r="K4755" i="1" s="1"/>
  <c r="J4756" i="1"/>
  <c r="K4756" i="1" s="1"/>
  <c r="J4757" i="1"/>
  <c r="K4757" i="1" s="1"/>
  <c r="J4758" i="1"/>
  <c r="K4758" i="1" s="1"/>
  <c r="J4759" i="1"/>
  <c r="K4759" i="1" s="1"/>
  <c r="J4760" i="1"/>
  <c r="K4760" i="1" s="1"/>
  <c r="J4761" i="1"/>
  <c r="K4761" i="1" s="1"/>
  <c r="J4762" i="1"/>
  <c r="K4762" i="1" s="1"/>
  <c r="J4763" i="1"/>
  <c r="K4763" i="1" s="1"/>
  <c r="J4764" i="1"/>
  <c r="K4764" i="1" s="1"/>
  <c r="J4765" i="1"/>
  <c r="K4765" i="1" s="1"/>
  <c r="J4766" i="1"/>
  <c r="K4766" i="1" s="1"/>
  <c r="J4767" i="1"/>
  <c r="K4767" i="1" s="1"/>
  <c r="J4768" i="1"/>
  <c r="K4768" i="1" s="1"/>
  <c r="J4769" i="1"/>
  <c r="K4769" i="1" s="1"/>
  <c r="J4770" i="1"/>
  <c r="K4770" i="1" s="1"/>
  <c r="J4771" i="1"/>
  <c r="K4771" i="1" s="1"/>
  <c r="J4772" i="1"/>
  <c r="K4772" i="1" s="1"/>
  <c r="J4773" i="1"/>
  <c r="K4773" i="1" s="1"/>
  <c r="J4774" i="1"/>
  <c r="K4774" i="1" s="1"/>
  <c r="J4775" i="1"/>
  <c r="K4775" i="1" s="1"/>
  <c r="J4776" i="1"/>
  <c r="K4776" i="1" s="1"/>
  <c r="J4777" i="1"/>
  <c r="K4777" i="1" s="1"/>
  <c r="J4778" i="1"/>
  <c r="K4778" i="1" s="1"/>
  <c r="J4779" i="1"/>
  <c r="K4779" i="1" s="1"/>
  <c r="J4780" i="1"/>
  <c r="K4780" i="1" s="1"/>
  <c r="J4781" i="1"/>
  <c r="K4781" i="1" s="1"/>
  <c r="J4782" i="1"/>
  <c r="K4782" i="1" s="1"/>
  <c r="J4783" i="1"/>
  <c r="K4783" i="1" s="1"/>
  <c r="J4784" i="1"/>
  <c r="K4784" i="1" s="1"/>
  <c r="J4785" i="1"/>
  <c r="K4785" i="1" s="1"/>
  <c r="J4786" i="1"/>
  <c r="K4786" i="1" s="1"/>
  <c r="J4787" i="1"/>
  <c r="K4787" i="1" s="1"/>
  <c r="J4788" i="1"/>
  <c r="K4788" i="1" s="1"/>
  <c r="J4789" i="1"/>
  <c r="K4789" i="1" s="1"/>
  <c r="J4790" i="1"/>
  <c r="K4790" i="1" s="1"/>
  <c r="J4791" i="1"/>
  <c r="K4791" i="1" s="1"/>
  <c r="J4792" i="1"/>
  <c r="K4792" i="1" s="1"/>
  <c r="J4793" i="1"/>
  <c r="K4793" i="1" s="1"/>
  <c r="J4794" i="1"/>
  <c r="K4794" i="1" s="1"/>
  <c r="J4795" i="1"/>
  <c r="K4795" i="1" s="1"/>
  <c r="J4796" i="1"/>
  <c r="K4796" i="1" s="1"/>
  <c r="J4797" i="1"/>
  <c r="K4797" i="1" s="1"/>
  <c r="J4798" i="1"/>
  <c r="K4798" i="1" s="1"/>
  <c r="J4799" i="1"/>
  <c r="K4799" i="1" s="1"/>
  <c r="J4800" i="1"/>
  <c r="K4800" i="1" s="1"/>
  <c r="J4801" i="1"/>
  <c r="K4801" i="1" s="1"/>
  <c r="J4802" i="1"/>
  <c r="K4802" i="1" s="1"/>
  <c r="J4803" i="1"/>
  <c r="K4803" i="1" s="1"/>
  <c r="J4804" i="1"/>
  <c r="K4804" i="1" s="1"/>
  <c r="J4805" i="1"/>
  <c r="K4805" i="1" s="1"/>
  <c r="J4806" i="1"/>
  <c r="K4806" i="1" s="1"/>
  <c r="J4807" i="1"/>
  <c r="K4807" i="1" s="1"/>
  <c r="J4808" i="1"/>
  <c r="K4808" i="1" s="1"/>
  <c r="J4809" i="1"/>
  <c r="K4809" i="1" s="1"/>
  <c r="J4810" i="1"/>
  <c r="K4810" i="1" s="1"/>
  <c r="J4811" i="1"/>
  <c r="K4811" i="1" s="1"/>
  <c r="J4812" i="1"/>
  <c r="K4812" i="1" s="1"/>
  <c r="J4813" i="1"/>
  <c r="K4813" i="1" s="1"/>
  <c r="J4814" i="1"/>
  <c r="K4814" i="1" s="1"/>
  <c r="J4815" i="1"/>
  <c r="K4815" i="1" s="1"/>
  <c r="J4816" i="1"/>
  <c r="K4816" i="1" s="1"/>
  <c r="J4817" i="1"/>
  <c r="K4817" i="1" s="1"/>
  <c r="J4818" i="1"/>
  <c r="K4818" i="1" s="1"/>
  <c r="J4819" i="1"/>
  <c r="K4819" i="1" s="1"/>
  <c r="J4820" i="1"/>
  <c r="K4820" i="1" s="1"/>
  <c r="J4821" i="1"/>
  <c r="K4821" i="1" s="1"/>
  <c r="J4822" i="1"/>
  <c r="K4822" i="1" s="1"/>
  <c r="J4823" i="1"/>
  <c r="K4823" i="1" s="1"/>
  <c r="J4824" i="1"/>
  <c r="K4824" i="1" s="1"/>
  <c r="J4825" i="1"/>
  <c r="K4825" i="1" s="1"/>
  <c r="J4826" i="1"/>
  <c r="K4826" i="1" s="1"/>
  <c r="J4827" i="1"/>
  <c r="K4827" i="1" s="1"/>
  <c r="J4828" i="1"/>
  <c r="K4828" i="1" s="1"/>
  <c r="J4829" i="1"/>
  <c r="K4829" i="1" s="1"/>
  <c r="J4830" i="1"/>
  <c r="K4830" i="1" s="1"/>
  <c r="J4831" i="1"/>
  <c r="K4831" i="1" s="1"/>
  <c r="J4832" i="1"/>
  <c r="K4832" i="1" s="1"/>
  <c r="J4833" i="1"/>
  <c r="K4833" i="1" s="1"/>
  <c r="J4834" i="1"/>
  <c r="K4834" i="1" s="1"/>
  <c r="J4835" i="1"/>
  <c r="K4835" i="1" s="1"/>
  <c r="J4836" i="1"/>
  <c r="K4836" i="1" s="1"/>
  <c r="J4837" i="1"/>
  <c r="K4837" i="1" s="1"/>
  <c r="J4838" i="1"/>
  <c r="K4838" i="1" s="1"/>
  <c r="J4839" i="1"/>
  <c r="K4839" i="1" s="1"/>
  <c r="J4840" i="1"/>
  <c r="K4840" i="1" s="1"/>
  <c r="J4841" i="1"/>
  <c r="K4841" i="1" s="1"/>
  <c r="J4842" i="1"/>
  <c r="K4842" i="1" s="1"/>
  <c r="J4843" i="1"/>
  <c r="K4843" i="1" s="1"/>
  <c r="J4844" i="1"/>
  <c r="K4844" i="1" s="1"/>
  <c r="J4845" i="1"/>
  <c r="K4845" i="1" s="1"/>
  <c r="J4846" i="1"/>
  <c r="K4846" i="1" s="1"/>
  <c r="J4847" i="1"/>
  <c r="K4847" i="1" s="1"/>
  <c r="J4848" i="1"/>
  <c r="K4848" i="1" s="1"/>
  <c r="J4849" i="1"/>
  <c r="K4849" i="1" s="1"/>
  <c r="J4850" i="1"/>
  <c r="K4850" i="1" s="1"/>
  <c r="J4851" i="1"/>
  <c r="K4851" i="1" s="1"/>
  <c r="J4852" i="1"/>
  <c r="K4852" i="1" s="1"/>
  <c r="J4853" i="1"/>
  <c r="K4853" i="1" s="1"/>
  <c r="J4854" i="1"/>
  <c r="K4854" i="1" s="1"/>
  <c r="J4855" i="1"/>
  <c r="K4855" i="1" s="1"/>
  <c r="J4856" i="1"/>
  <c r="K4856" i="1" s="1"/>
  <c r="J4857" i="1"/>
  <c r="K4857" i="1" s="1"/>
  <c r="J4858" i="1"/>
  <c r="K4858" i="1" s="1"/>
  <c r="J4859" i="1"/>
  <c r="K4859" i="1" s="1"/>
  <c r="J4860" i="1"/>
  <c r="K4860" i="1" s="1"/>
  <c r="J4861" i="1"/>
  <c r="K4861" i="1" s="1"/>
  <c r="J4862" i="1"/>
  <c r="K4862" i="1" s="1"/>
  <c r="J4863" i="1"/>
  <c r="K4863" i="1" s="1"/>
  <c r="J4864" i="1"/>
  <c r="K4864" i="1" s="1"/>
  <c r="J4865" i="1"/>
  <c r="K4865" i="1" s="1"/>
  <c r="J4866" i="1"/>
  <c r="K4866" i="1" s="1"/>
  <c r="J4867" i="1"/>
  <c r="K4867" i="1" s="1"/>
  <c r="J4868" i="1"/>
  <c r="K4868" i="1" s="1"/>
  <c r="J4869" i="1"/>
  <c r="K4869" i="1" s="1"/>
  <c r="J4870" i="1"/>
  <c r="K4870" i="1" s="1"/>
  <c r="J4871" i="1"/>
  <c r="K4871" i="1" s="1"/>
  <c r="J4872" i="1"/>
  <c r="K4872" i="1" s="1"/>
  <c r="J4873" i="1"/>
  <c r="K4873" i="1" s="1"/>
  <c r="J4874" i="1"/>
  <c r="K4874" i="1" s="1"/>
  <c r="J4875" i="1"/>
  <c r="K4875" i="1" s="1"/>
  <c r="J4876" i="1"/>
  <c r="K4876" i="1" s="1"/>
  <c r="J4877" i="1"/>
  <c r="K4877" i="1" s="1"/>
  <c r="J4878" i="1"/>
  <c r="K4878" i="1" s="1"/>
  <c r="J4879" i="1"/>
  <c r="K4879" i="1" s="1"/>
  <c r="J4880" i="1"/>
  <c r="K4880" i="1" s="1"/>
  <c r="J4881" i="1"/>
  <c r="K4881" i="1" s="1"/>
  <c r="J4882" i="1"/>
  <c r="K4882" i="1" s="1"/>
  <c r="J4883" i="1"/>
  <c r="K4883" i="1" s="1"/>
  <c r="J4884" i="1"/>
  <c r="K4884" i="1" s="1"/>
  <c r="J4885" i="1"/>
  <c r="K4885" i="1" s="1"/>
  <c r="J4886" i="1"/>
  <c r="K4886" i="1" s="1"/>
  <c r="J4887" i="1"/>
  <c r="K4887" i="1" s="1"/>
  <c r="J4888" i="1"/>
  <c r="K4888" i="1" s="1"/>
  <c r="J4889" i="1"/>
  <c r="K4889" i="1" s="1"/>
  <c r="J4890" i="1"/>
  <c r="K4890" i="1" s="1"/>
  <c r="J4891" i="1"/>
  <c r="K4891" i="1" s="1"/>
  <c r="J4892" i="1"/>
  <c r="K4892" i="1" s="1"/>
  <c r="J4893" i="1"/>
  <c r="K4893" i="1" s="1"/>
  <c r="J4894" i="1"/>
  <c r="K4894" i="1" s="1"/>
  <c r="J4895" i="1"/>
  <c r="K4895" i="1" s="1"/>
  <c r="J4896" i="1"/>
  <c r="K4896" i="1" s="1"/>
  <c r="J4897" i="1"/>
  <c r="K4897" i="1" s="1"/>
  <c r="J4898" i="1"/>
  <c r="K4898" i="1" s="1"/>
  <c r="J4899" i="1"/>
  <c r="K4899" i="1" s="1"/>
  <c r="J4900" i="1"/>
  <c r="K4900" i="1" s="1"/>
  <c r="J4901" i="1"/>
  <c r="K4901" i="1" s="1"/>
  <c r="J4902" i="1"/>
  <c r="K4902" i="1" s="1"/>
  <c r="J4903" i="1"/>
  <c r="K4903" i="1" s="1"/>
  <c r="J4904" i="1"/>
  <c r="K4904" i="1" s="1"/>
  <c r="J4905" i="1"/>
  <c r="K4905" i="1" s="1"/>
  <c r="J4906" i="1"/>
  <c r="K4906" i="1" s="1"/>
  <c r="J4907" i="1"/>
  <c r="K4907" i="1" s="1"/>
  <c r="J4908" i="1"/>
  <c r="K4908" i="1" s="1"/>
  <c r="J4909" i="1"/>
  <c r="K4909" i="1" s="1"/>
  <c r="J4910" i="1"/>
  <c r="K4910" i="1" s="1"/>
  <c r="J4911" i="1"/>
  <c r="K4911" i="1" s="1"/>
  <c r="J4912" i="1"/>
  <c r="K4912" i="1" s="1"/>
  <c r="J4913" i="1"/>
  <c r="K4913" i="1" s="1"/>
  <c r="J4914" i="1"/>
  <c r="K4914" i="1" s="1"/>
  <c r="J4915" i="1"/>
  <c r="K4915" i="1" s="1"/>
  <c r="J4916" i="1"/>
  <c r="K4916" i="1" s="1"/>
  <c r="J4917" i="1"/>
  <c r="K4917" i="1" s="1"/>
  <c r="J4918" i="1"/>
  <c r="K4918" i="1" s="1"/>
  <c r="J4919" i="1"/>
  <c r="K4919" i="1" s="1"/>
  <c r="J4920" i="1"/>
  <c r="K4920" i="1" s="1"/>
  <c r="J4921" i="1"/>
  <c r="K4921" i="1" s="1"/>
  <c r="J4922" i="1"/>
  <c r="K4922" i="1" s="1"/>
  <c r="J4923" i="1"/>
  <c r="K4923" i="1" s="1"/>
  <c r="J4924" i="1"/>
  <c r="K4924" i="1" s="1"/>
  <c r="J4925" i="1"/>
  <c r="K4925" i="1" s="1"/>
  <c r="J4926" i="1"/>
  <c r="K4926" i="1" s="1"/>
  <c r="J4927" i="1"/>
  <c r="K4927" i="1" s="1"/>
  <c r="J4928" i="1"/>
  <c r="K4928" i="1" s="1"/>
  <c r="J4929" i="1"/>
  <c r="K4929" i="1" s="1"/>
  <c r="J4930" i="1"/>
  <c r="K4930" i="1" s="1"/>
  <c r="J4931" i="1"/>
  <c r="K4931" i="1" s="1"/>
  <c r="J4932" i="1"/>
  <c r="K4932" i="1" s="1"/>
  <c r="J4933" i="1"/>
  <c r="K4933" i="1" s="1"/>
  <c r="J4934" i="1"/>
  <c r="K4934" i="1" s="1"/>
  <c r="J4935" i="1"/>
  <c r="K4935" i="1" s="1"/>
  <c r="J4936" i="1"/>
  <c r="K4936" i="1" s="1"/>
  <c r="J4937" i="1"/>
  <c r="K4937" i="1" s="1"/>
  <c r="J4938" i="1"/>
  <c r="K4938" i="1" s="1"/>
  <c r="J4939" i="1"/>
  <c r="K4939" i="1" s="1"/>
  <c r="J4940" i="1"/>
  <c r="K4940" i="1" s="1"/>
  <c r="J4941" i="1"/>
  <c r="K4941" i="1" s="1"/>
  <c r="J4942" i="1"/>
  <c r="K4942" i="1" s="1"/>
  <c r="J4943" i="1"/>
  <c r="K4943" i="1" s="1"/>
  <c r="J4944" i="1"/>
  <c r="K4944" i="1" s="1"/>
  <c r="J4945" i="1"/>
  <c r="K4945" i="1" s="1"/>
  <c r="J4946" i="1"/>
  <c r="K4946" i="1" s="1"/>
  <c r="J4947" i="1"/>
  <c r="K4947" i="1" s="1"/>
  <c r="J4948" i="1"/>
  <c r="K4948" i="1" s="1"/>
  <c r="J4949" i="1"/>
  <c r="K4949" i="1" s="1"/>
  <c r="J4950" i="1"/>
  <c r="K4950" i="1" s="1"/>
  <c r="J4951" i="1"/>
  <c r="K4951" i="1" s="1"/>
  <c r="J4952" i="1"/>
  <c r="K4952" i="1" s="1"/>
  <c r="J4953" i="1"/>
  <c r="K4953" i="1" s="1"/>
  <c r="J4954" i="1"/>
  <c r="K4954" i="1" s="1"/>
  <c r="J4955" i="1"/>
  <c r="K4955" i="1" s="1"/>
  <c r="J4956" i="1"/>
  <c r="K4956" i="1" s="1"/>
  <c r="J4957" i="1"/>
  <c r="K4957" i="1" s="1"/>
  <c r="J4958" i="1"/>
  <c r="K4958" i="1" s="1"/>
  <c r="J4959" i="1"/>
  <c r="K4959" i="1" s="1"/>
  <c r="J4960" i="1"/>
  <c r="K4960" i="1" s="1"/>
  <c r="J4961" i="1"/>
  <c r="K4961" i="1" s="1"/>
  <c r="J4962" i="1"/>
  <c r="K4962" i="1" s="1"/>
  <c r="J4963" i="1"/>
  <c r="K4963" i="1" s="1"/>
  <c r="J4964" i="1"/>
  <c r="K4964" i="1" s="1"/>
  <c r="J4965" i="1"/>
  <c r="K4965" i="1" s="1"/>
  <c r="J4966" i="1"/>
  <c r="K4966" i="1" s="1"/>
  <c r="J4967" i="1"/>
  <c r="K4967" i="1" s="1"/>
  <c r="J4968" i="1"/>
  <c r="K4968" i="1" s="1"/>
  <c r="J4969" i="1"/>
  <c r="K4969" i="1" s="1"/>
  <c r="J4970" i="1"/>
  <c r="K4970" i="1" s="1"/>
  <c r="J4971" i="1"/>
  <c r="K4971" i="1" s="1"/>
  <c r="J4972" i="1"/>
  <c r="K4972" i="1" s="1"/>
  <c r="J4973" i="1"/>
  <c r="K4973" i="1" s="1"/>
  <c r="J4974" i="1"/>
  <c r="K4974" i="1" s="1"/>
  <c r="J4975" i="1"/>
  <c r="K4975" i="1" s="1"/>
  <c r="J4976" i="1"/>
  <c r="K4976" i="1" s="1"/>
  <c r="J4977" i="1"/>
  <c r="K4977" i="1" s="1"/>
  <c r="J4978" i="1"/>
  <c r="K4978" i="1" s="1"/>
  <c r="J4979" i="1"/>
  <c r="K4979" i="1" s="1"/>
  <c r="J4980" i="1"/>
  <c r="K4980" i="1" s="1"/>
  <c r="J4981" i="1"/>
  <c r="K4981" i="1" s="1"/>
  <c r="J4982" i="1"/>
  <c r="K4982" i="1" s="1"/>
  <c r="J4983" i="1"/>
  <c r="K4983" i="1" s="1"/>
  <c r="J4984" i="1"/>
  <c r="K4984" i="1" s="1"/>
  <c r="J4985" i="1"/>
  <c r="K4985" i="1" s="1"/>
  <c r="J4986" i="1"/>
  <c r="K4986" i="1" s="1"/>
  <c r="J4987" i="1"/>
  <c r="K4987" i="1" s="1"/>
  <c r="J4988" i="1"/>
  <c r="K4988" i="1" s="1"/>
  <c r="J4989" i="1"/>
  <c r="K4989" i="1" s="1"/>
  <c r="J4990" i="1"/>
  <c r="K4990" i="1" s="1"/>
  <c r="J4991" i="1"/>
  <c r="K4991" i="1" s="1"/>
  <c r="J4992" i="1"/>
  <c r="K4992" i="1" s="1"/>
  <c r="J4993" i="1"/>
  <c r="K4993" i="1" s="1"/>
  <c r="J4994" i="1"/>
  <c r="K4994" i="1" s="1"/>
  <c r="J4995" i="1"/>
  <c r="K4995" i="1" s="1"/>
  <c r="J4996" i="1"/>
  <c r="K4996" i="1" s="1"/>
  <c r="J4997" i="1"/>
  <c r="K4997" i="1" s="1"/>
  <c r="J4998" i="1"/>
  <c r="K4998" i="1" s="1"/>
  <c r="J4999" i="1"/>
  <c r="K4999" i="1" s="1"/>
  <c r="J5000" i="1"/>
  <c r="K5000" i="1" s="1"/>
  <c r="B24" i="7"/>
  <c r="B11" i="7"/>
  <c r="A39" i="7"/>
  <c r="B29" i="7"/>
  <c r="C17" i="7"/>
  <c r="B4" i="7"/>
  <c r="C18" i="7" l="1"/>
  <c r="C39" i="7"/>
</calcChain>
</file>

<file path=xl/sharedStrings.xml><?xml version="1.0" encoding="utf-8"?>
<sst xmlns="http://schemas.openxmlformats.org/spreadsheetml/2006/main" count="58773" uniqueCount="7274">
  <si>
    <t>Año</t>
  </si>
  <si>
    <t>Fecha Compra</t>
  </si>
  <si>
    <t>Modo de Compra</t>
  </si>
  <si>
    <t>Fecha Inicial de Pase</t>
  </si>
  <si>
    <t>Días Visita</t>
  </si>
  <si>
    <t>Numero de Pase</t>
  </si>
  <si>
    <t>Precio Venta</t>
  </si>
  <si>
    <t>Temporada Regular</t>
  </si>
  <si>
    <t>En Línea</t>
  </si>
  <si>
    <t>Valle Silbador</t>
  </si>
  <si>
    <t>WSP-0001</t>
  </si>
  <si>
    <t>Ilimitados</t>
  </si>
  <si>
    <t>WSP-0002</t>
  </si>
  <si>
    <t>Fuera de Temporada</t>
  </si>
  <si>
    <t>Red HEROIC</t>
  </si>
  <si>
    <t>Puente Roto</t>
  </si>
  <si>
    <t>WSP-0003</t>
  </si>
  <si>
    <t>Paquete</t>
  </si>
  <si>
    <t>WSP-0004</t>
  </si>
  <si>
    <t>Montaña Panadero</t>
  </si>
  <si>
    <t>WSP-0005</t>
  </si>
  <si>
    <t>WSP-0006</t>
  </si>
  <si>
    <t>WSP-0007</t>
  </si>
  <si>
    <t>WSP-0008</t>
  </si>
  <si>
    <t>WSP-0009</t>
  </si>
  <si>
    <t>WSP-0010</t>
  </si>
  <si>
    <t>WSP-0011</t>
  </si>
  <si>
    <t>Ski Comanche</t>
  </si>
  <si>
    <t>WSP-0012</t>
  </si>
  <si>
    <t>WSP-0013</t>
  </si>
  <si>
    <t>WSP-0014</t>
  </si>
  <si>
    <t>WSP-0015</t>
  </si>
  <si>
    <t>WSP-0016</t>
  </si>
  <si>
    <t>Cresta Velo</t>
  </si>
  <si>
    <t>WSP-0017</t>
  </si>
  <si>
    <t>Monte Japón</t>
  </si>
  <si>
    <t>WSP-0018</t>
  </si>
  <si>
    <t>WSP-0019</t>
  </si>
  <si>
    <t>WSP-0020</t>
  </si>
  <si>
    <t>WSP-0021</t>
  </si>
  <si>
    <t>WSP-0022</t>
  </si>
  <si>
    <t>WSP-0023</t>
  </si>
  <si>
    <t>WSP-0024</t>
  </si>
  <si>
    <t>WSP-0025</t>
  </si>
  <si>
    <t>WSP-0026</t>
  </si>
  <si>
    <t>WSP-0027</t>
  </si>
  <si>
    <t>WSP-0028</t>
  </si>
  <si>
    <t>WSP-0029</t>
  </si>
  <si>
    <t>WSP-0030</t>
  </si>
  <si>
    <t>WSP-0031</t>
  </si>
  <si>
    <t>WSP-0032</t>
  </si>
  <si>
    <t>WSP-0033</t>
  </si>
  <si>
    <t>WSP-0034</t>
  </si>
  <si>
    <t>WSP-0035</t>
  </si>
  <si>
    <t>WSP-0036</t>
  </si>
  <si>
    <t>WSP-0037</t>
  </si>
  <si>
    <t>WSP-0038</t>
  </si>
  <si>
    <t>WSP-0039</t>
  </si>
  <si>
    <t>WSP-0040</t>
  </si>
  <si>
    <t>WSP-0041</t>
  </si>
  <si>
    <t>Físico</t>
  </si>
  <si>
    <t>WSP-0042</t>
  </si>
  <si>
    <t>WSP-0043</t>
  </si>
  <si>
    <t>WSP-0044</t>
  </si>
  <si>
    <t>WSP-0045</t>
  </si>
  <si>
    <t>WSP-0046</t>
  </si>
  <si>
    <t>WSP-0047</t>
  </si>
  <si>
    <t>WSP-0048</t>
  </si>
  <si>
    <t>WSP-0049</t>
  </si>
  <si>
    <t>WSP-0050</t>
  </si>
  <si>
    <t>WSP-0051</t>
  </si>
  <si>
    <t>WSP-0052</t>
  </si>
  <si>
    <t>WSP-0053</t>
  </si>
  <si>
    <t>WSP-0054</t>
  </si>
  <si>
    <t>WSP-0055</t>
  </si>
  <si>
    <t>WSP-0056</t>
  </si>
  <si>
    <t>WSP-0057</t>
  </si>
  <si>
    <t>WSP-0058</t>
  </si>
  <si>
    <t>WSP-0059</t>
  </si>
  <si>
    <t>WSP-0060</t>
  </si>
  <si>
    <t>WSP-0061</t>
  </si>
  <si>
    <t>WSP-0062</t>
  </si>
  <si>
    <t>WSP-0063</t>
  </si>
  <si>
    <t>WSP-0064</t>
  </si>
  <si>
    <t>WSP-0065</t>
  </si>
  <si>
    <t>WSP-0066</t>
  </si>
  <si>
    <t>WSP-0067</t>
  </si>
  <si>
    <t>WSP-0068</t>
  </si>
  <si>
    <t>WSP-0069</t>
  </si>
  <si>
    <t>WSP-0070</t>
  </si>
  <si>
    <t>WSP-0071</t>
  </si>
  <si>
    <t>WSP-0072</t>
  </si>
  <si>
    <t>WSP-0073</t>
  </si>
  <si>
    <t>WSP-0074</t>
  </si>
  <si>
    <t>WSP-0075</t>
  </si>
  <si>
    <t>WSP-0076</t>
  </si>
  <si>
    <t>WSP-0077</t>
  </si>
  <si>
    <t>WSP-0078</t>
  </si>
  <si>
    <t>WSP-0079</t>
  </si>
  <si>
    <t>WSP-0080</t>
  </si>
  <si>
    <t>WSP-0081</t>
  </si>
  <si>
    <t>WSP-0082</t>
  </si>
  <si>
    <t>WSP-0083</t>
  </si>
  <si>
    <t>WSP-0084</t>
  </si>
  <si>
    <t>WSP-0085</t>
  </si>
  <si>
    <t>WSP-0086</t>
  </si>
  <si>
    <t>WSP-0087</t>
  </si>
  <si>
    <t>WSP-0088</t>
  </si>
  <si>
    <t>WSP-0089</t>
  </si>
  <si>
    <t>WSP-0090</t>
  </si>
  <si>
    <t>WSP-0091</t>
  </si>
  <si>
    <t>WSP-0092</t>
  </si>
  <si>
    <t>WSP-0093</t>
  </si>
  <si>
    <t>WSP-0094</t>
  </si>
  <si>
    <t>WSP-0095</t>
  </si>
  <si>
    <t>WSP-0096</t>
  </si>
  <si>
    <t>WSP-0097</t>
  </si>
  <si>
    <t>WSP-0098</t>
  </si>
  <si>
    <t>WSP-0099</t>
  </si>
  <si>
    <t>WSP-0100</t>
  </si>
  <si>
    <t>WSP-0101</t>
  </si>
  <si>
    <t>WSP-0102</t>
  </si>
  <si>
    <t>WSP-0103</t>
  </si>
  <si>
    <t>WSP-0104</t>
  </si>
  <si>
    <t>WSP-0105</t>
  </si>
  <si>
    <t>WSP-0106</t>
  </si>
  <si>
    <t>WSP-0107</t>
  </si>
  <si>
    <t>WSP-0108</t>
  </si>
  <si>
    <t>WSP-0109</t>
  </si>
  <si>
    <t>WSP-0110</t>
  </si>
  <si>
    <t>WSP-0111</t>
  </si>
  <si>
    <t>WSP-0112</t>
  </si>
  <si>
    <t>WSP-0113</t>
  </si>
  <si>
    <t>WSP-0114</t>
  </si>
  <si>
    <t>WSP-0115</t>
  </si>
  <si>
    <t>WSP-0116</t>
  </si>
  <si>
    <t>WSP-0117</t>
  </si>
  <si>
    <t>WSP-0118</t>
  </si>
  <si>
    <t>WSP-0119</t>
  </si>
  <si>
    <t>WSP-0120</t>
  </si>
  <si>
    <t>WSP-0121</t>
  </si>
  <si>
    <t>WSP-0122</t>
  </si>
  <si>
    <t>WSP-0123</t>
  </si>
  <si>
    <t>WSP-0124</t>
  </si>
  <si>
    <t>WSP-0125</t>
  </si>
  <si>
    <t>WSP-0126</t>
  </si>
  <si>
    <t>WSP-0127</t>
  </si>
  <si>
    <t>WSP-0128</t>
  </si>
  <si>
    <t>WSP-0129</t>
  </si>
  <si>
    <t>WSP-0130</t>
  </si>
  <si>
    <t>WSP-0131</t>
  </si>
  <si>
    <t>WSP-0132</t>
  </si>
  <si>
    <t>WSP-0133</t>
  </si>
  <si>
    <t>WSP-0134</t>
  </si>
  <si>
    <t>WSP-0135</t>
  </si>
  <si>
    <t>WSP-0136</t>
  </si>
  <si>
    <t>WSP-0137</t>
  </si>
  <si>
    <t>WSP-0138</t>
  </si>
  <si>
    <t>WSP-0139</t>
  </si>
  <si>
    <t>WSP-0140</t>
  </si>
  <si>
    <t>WSP-0141</t>
  </si>
  <si>
    <t>WSP-0142</t>
  </si>
  <si>
    <t>WSP-0143</t>
  </si>
  <si>
    <t>WSP-0144</t>
  </si>
  <si>
    <t>WSP-0145</t>
  </si>
  <si>
    <t>WSP-0146</t>
  </si>
  <si>
    <t>WSP-0147</t>
  </si>
  <si>
    <t>WSP-0148</t>
  </si>
  <si>
    <t>WSP-0149</t>
  </si>
  <si>
    <t>WSP-0150</t>
  </si>
  <si>
    <t>WSP-0151</t>
  </si>
  <si>
    <t>WSP-0152</t>
  </si>
  <si>
    <t>WSP-0153</t>
  </si>
  <si>
    <t>WSP-0154</t>
  </si>
  <si>
    <t>WSP-0155</t>
  </si>
  <si>
    <t>WSP-0156</t>
  </si>
  <si>
    <t>WSP-0157</t>
  </si>
  <si>
    <t>WSP-0158</t>
  </si>
  <si>
    <t>WSP-0159</t>
  </si>
  <si>
    <t>WSP-0160</t>
  </si>
  <si>
    <t>WSP-0161</t>
  </si>
  <si>
    <t>WSP-0162</t>
  </si>
  <si>
    <t>WSP-0163</t>
  </si>
  <si>
    <t>WSP-0164</t>
  </si>
  <si>
    <t>WSP-0165</t>
  </si>
  <si>
    <t>WSP-0166</t>
  </si>
  <si>
    <t>WSP-0167</t>
  </si>
  <si>
    <t>WSP-0168</t>
  </si>
  <si>
    <t>WSP-0169</t>
  </si>
  <si>
    <t>WSP-0170</t>
  </si>
  <si>
    <t>WSP-0171</t>
  </si>
  <si>
    <t>WSP-0172</t>
  </si>
  <si>
    <t>WSP-0173</t>
  </si>
  <si>
    <t>WSP-0174</t>
  </si>
  <si>
    <t>WSP-0175</t>
  </si>
  <si>
    <t>WSP-0176</t>
  </si>
  <si>
    <t>WSP-0177</t>
  </si>
  <si>
    <t>WSP-0178</t>
  </si>
  <si>
    <t>WSP-0179</t>
  </si>
  <si>
    <t>WSP-0180</t>
  </si>
  <si>
    <t>WSP-0181</t>
  </si>
  <si>
    <t>WSP-0182</t>
  </si>
  <si>
    <t>WSP-0183</t>
  </si>
  <si>
    <t>WSP-0184</t>
  </si>
  <si>
    <t>WSP-0185</t>
  </si>
  <si>
    <t>WSP-0186</t>
  </si>
  <si>
    <t>WSP-0187</t>
  </si>
  <si>
    <t>WSP-0188</t>
  </si>
  <si>
    <t>WSP-0189</t>
  </si>
  <si>
    <t>WSP-0190</t>
  </si>
  <si>
    <t>WSP-0191</t>
  </si>
  <si>
    <t>WSP-0192</t>
  </si>
  <si>
    <t>WSP-0193</t>
  </si>
  <si>
    <t>WSP-0194</t>
  </si>
  <si>
    <t>WSP-0195</t>
  </si>
  <si>
    <t>WSP-0196</t>
  </si>
  <si>
    <t>WSP-0197</t>
  </si>
  <si>
    <t>WSP-0198</t>
  </si>
  <si>
    <t>WSP-0199</t>
  </si>
  <si>
    <t>WSP-0200</t>
  </si>
  <si>
    <t>WSP-0201</t>
  </si>
  <si>
    <t>WSP-0202</t>
  </si>
  <si>
    <t>WSP-0203</t>
  </si>
  <si>
    <t>WSP-0204</t>
  </si>
  <si>
    <t>WSP-0205</t>
  </si>
  <si>
    <t>WSP-0206</t>
  </si>
  <si>
    <t>WSP-0207</t>
  </si>
  <si>
    <t>WSP-0208</t>
  </si>
  <si>
    <t>WSP-0209</t>
  </si>
  <si>
    <t>WSP-0210</t>
  </si>
  <si>
    <t>WSP-0211</t>
  </si>
  <si>
    <t>WSP-0212</t>
  </si>
  <si>
    <t>WSP-0213</t>
  </si>
  <si>
    <t>WSP-0214</t>
  </si>
  <si>
    <t>WSP-0215</t>
  </si>
  <si>
    <t>WSP-0216</t>
  </si>
  <si>
    <t>WSP-0217</t>
  </si>
  <si>
    <t>WSP-0218</t>
  </si>
  <si>
    <t>WSP-0219</t>
  </si>
  <si>
    <t>WSP-0220</t>
  </si>
  <si>
    <t>WSP-0221</t>
  </si>
  <si>
    <t>WSP-0222</t>
  </si>
  <si>
    <t>WSP-0223</t>
  </si>
  <si>
    <t>WSP-0224</t>
  </si>
  <si>
    <t>WSP-0225</t>
  </si>
  <si>
    <t>WSP-0226</t>
  </si>
  <si>
    <t>WSP-0227</t>
  </si>
  <si>
    <t>WSP-0228</t>
  </si>
  <si>
    <t>WSP-0229</t>
  </si>
  <si>
    <t>WSP-0230</t>
  </si>
  <si>
    <t>WSP-0231</t>
  </si>
  <si>
    <t>WSP-0232</t>
  </si>
  <si>
    <t>WSP-0233</t>
  </si>
  <si>
    <t>WSP-0234</t>
  </si>
  <si>
    <t>WSP-0235</t>
  </si>
  <si>
    <t>WSP-0236</t>
  </si>
  <si>
    <t>WSP-0237</t>
  </si>
  <si>
    <t>WSP-0238</t>
  </si>
  <si>
    <t>WSP-0239</t>
  </si>
  <si>
    <t>WSP-0240</t>
  </si>
  <si>
    <t>WSP-0241</t>
  </si>
  <si>
    <t>WSP-0242</t>
  </si>
  <si>
    <t>WSP-0243</t>
  </si>
  <si>
    <t>WSP-0244</t>
  </si>
  <si>
    <t>WSP-0245</t>
  </si>
  <si>
    <t>WSP-0246</t>
  </si>
  <si>
    <t>WSP-0247</t>
  </si>
  <si>
    <t>WSP-0248</t>
  </si>
  <si>
    <t>WSP-0249</t>
  </si>
  <si>
    <t>WSP-0250</t>
  </si>
  <si>
    <t>WSP-0251</t>
  </si>
  <si>
    <t>WSP-0252</t>
  </si>
  <si>
    <t>WSP-0253</t>
  </si>
  <si>
    <t>WSP-0254</t>
  </si>
  <si>
    <t>WSP-0255</t>
  </si>
  <si>
    <t>WSP-0256</t>
  </si>
  <si>
    <t>WSP-0257</t>
  </si>
  <si>
    <t>WSP-0258</t>
  </si>
  <si>
    <t>WSP-0259</t>
  </si>
  <si>
    <t>WSP-0260</t>
  </si>
  <si>
    <t>WSP-0261</t>
  </si>
  <si>
    <t>WSP-0262</t>
  </si>
  <si>
    <t>WSP-0263</t>
  </si>
  <si>
    <t>WSP-0264</t>
  </si>
  <si>
    <t>WSP-0265</t>
  </si>
  <si>
    <t>WSP-0266</t>
  </si>
  <si>
    <t>WSP-0267</t>
  </si>
  <si>
    <t>WSP-0268</t>
  </si>
  <si>
    <t>WSP-0269</t>
  </si>
  <si>
    <t>WSP-0270</t>
  </si>
  <si>
    <t>WSP-0271</t>
  </si>
  <si>
    <t>WSP-0272</t>
  </si>
  <si>
    <t>WSP-0273</t>
  </si>
  <si>
    <t>WSP-0274</t>
  </si>
  <si>
    <t>WSP-0275</t>
  </si>
  <si>
    <t>WSP-0276</t>
  </si>
  <si>
    <t>WSP-0277</t>
  </si>
  <si>
    <t>WSP-0278</t>
  </si>
  <si>
    <t>WSP-0279</t>
  </si>
  <si>
    <t>WSP-0280</t>
  </si>
  <si>
    <t>WSP-0281</t>
  </si>
  <si>
    <t>WSP-0282</t>
  </si>
  <si>
    <t>WSP-0283</t>
  </si>
  <si>
    <t>WSP-0284</t>
  </si>
  <si>
    <t>WSP-0285</t>
  </si>
  <si>
    <t>WSP-0286</t>
  </si>
  <si>
    <t>WSP-0287</t>
  </si>
  <si>
    <t>WSP-0288</t>
  </si>
  <si>
    <t>WSP-0289</t>
  </si>
  <si>
    <t>WSP-0290</t>
  </si>
  <si>
    <t>WSP-0291</t>
  </si>
  <si>
    <t>WSP-0292</t>
  </si>
  <si>
    <t>WSP-0293</t>
  </si>
  <si>
    <t>WSP-0294</t>
  </si>
  <si>
    <t>WSP-0295</t>
  </si>
  <si>
    <t>WSP-0296</t>
  </si>
  <si>
    <t>WSP-0297</t>
  </si>
  <si>
    <t>WSP-0298</t>
  </si>
  <si>
    <t>WSP-0299</t>
  </si>
  <si>
    <t>WSP-0300</t>
  </si>
  <si>
    <t>WSP-0301</t>
  </si>
  <si>
    <t>WSP-0302</t>
  </si>
  <si>
    <t>WSP-0303</t>
  </si>
  <si>
    <t>WSP-0304</t>
  </si>
  <si>
    <t>WSP-0305</t>
  </si>
  <si>
    <t>WSP-0306</t>
  </si>
  <si>
    <t>WSP-0307</t>
  </si>
  <si>
    <t>WSP-0308</t>
  </si>
  <si>
    <t>WSP-0309</t>
  </si>
  <si>
    <t>WSP-0310</t>
  </si>
  <si>
    <t>WSP-0311</t>
  </si>
  <si>
    <t>WSP-0312</t>
  </si>
  <si>
    <t>WSP-0313</t>
  </si>
  <si>
    <t>WSP-0314</t>
  </si>
  <si>
    <t>WSP-0315</t>
  </si>
  <si>
    <t>WSP-0316</t>
  </si>
  <si>
    <t>WSP-0317</t>
  </si>
  <si>
    <t>WSP-0318</t>
  </si>
  <si>
    <t>WSP-0319</t>
  </si>
  <si>
    <t>WSP-0320</t>
  </si>
  <si>
    <t>WSP-0321</t>
  </si>
  <si>
    <t>WSP-0322</t>
  </si>
  <si>
    <t>WSP-0323</t>
  </si>
  <si>
    <t>WSP-0324</t>
  </si>
  <si>
    <t>WSP-0325</t>
  </si>
  <si>
    <t>WSP-0326</t>
  </si>
  <si>
    <t>WSP-0327</t>
  </si>
  <si>
    <t>WSP-0328</t>
  </si>
  <si>
    <t>WSP-0329</t>
  </si>
  <si>
    <t>WSP-0330</t>
  </si>
  <si>
    <t>WSP-0331</t>
  </si>
  <si>
    <t>WSP-0332</t>
  </si>
  <si>
    <t>WSP-0333</t>
  </si>
  <si>
    <t>WSP-0334</t>
  </si>
  <si>
    <t>WSP-0335</t>
  </si>
  <si>
    <t>WSP-0336</t>
  </si>
  <si>
    <t>WSP-0337</t>
  </si>
  <si>
    <t>WSP-0338</t>
  </si>
  <si>
    <t>WSP-0339</t>
  </si>
  <si>
    <t>WSP-0340</t>
  </si>
  <si>
    <t>WSP-0341</t>
  </si>
  <si>
    <t>WSP-0342</t>
  </si>
  <si>
    <t>WSP-0343</t>
  </si>
  <si>
    <t>WSP-0344</t>
  </si>
  <si>
    <t>WSP-0345</t>
  </si>
  <si>
    <t>WSP-0346</t>
  </si>
  <si>
    <t>WSP-0347</t>
  </si>
  <si>
    <t>WSP-0348</t>
  </si>
  <si>
    <t>WSP-0349</t>
  </si>
  <si>
    <t>WSP-0350</t>
  </si>
  <si>
    <t>WSP-0351</t>
  </si>
  <si>
    <t>WSP-0352</t>
  </si>
  <si>
    <t>WSP-0353</t>
  </si>
  <si>
    <t>WSP-0354</t>
  </si>
  <si>
    <t>WSP-0355</t>
  </si>
  <si>
    <t>WSP-0356</t>
  </si>
  <si>
    <t>WSP-0357</t>
  </si>
  <si>
    <t>WSP-0358</t>
  </si>
  <si>
    <t>WSP-0359</t>
  </si>
  <si>
    <t>WSP-0360</t>
  </si>
  <si>
    <t>WSP-0361</t>
  </si>
  <si>
    <t>WSP-0362</t>
  </si>
  <si>
    <t>WSP-0363</t>
  </si>
  <si>
    <t>WSP-0364</t>
  </si>
  <si>
    <t>WSP-0365</t>
  </si>
  <si>
    <t>WSP-0366</t>
  </si>
  <si>
    <t>WSP-0367</t>
  </si>
  <si>
    <t>WSP-0368</t>
  </si>
  <si>
    <t>WSP-0369</t>
  </si>
  <si>
    <t>WSP-0370</t>
  </si>
  <si>
    <t>WSP-0371</t>
  </si>
  <si>
    <t>WSP-0372</t>
  </si>
  <si>
    <t>WSP-0373</t>
  </si>
  <si>
    <t>WSP-0374</t>
  </si>
  <si>
    <t>WSP-0375</t>
  </si>
  <si>
    <t>WSP-0376</t>
  </si>
  <si>
    <t>WSP-0377</t>
  </si>
  <si>
    <t>WSP-0378</t>
  </si>
  <si>
    <t>WSP-0379</t>
  </si>
  <si>
    <t>WSP-0380</t>
  </si>
  <si>
    <t>WSP-0381</t>
  </si>
  <si>
    <t>WSP-0382</t>
  </si>
  <si>
    <t>WSP-0383</t>
  </si>
  <si>
    <t>WSP-0384</t>
  </si>
  <si>
    <t>WSP-0385</t>
  </si>
  <si>
    <t>WSP-0386</t>
  </si>
  <si>
    <t>WSP-0387</t>
  </si>
  <si>
    <t>WSP-0388</t>
  </si>
  <si>
    <t>WSP-0389</t>
  </si>
  <si>
    <t>WSP-0390</t>
  </si>
  <si>
    <t>WSP-0391</t>
  </si>
  <si>
    <t>WSP-0392</t>
  </si>
  <si>
    <t>WSP-0393</t>
  </si>
  <si>
    <t>WSP-0394</t>
  </si>
  <si>
    <t>WSP-0395</t>
  </si>
  <si>
    <t>WSP-0396</t>
  </si>
  <si>
    <t>WSP-0397</t>
  </si>
  <si>
    <t>WSP-0398</t>
  </si>
  <si>
    <t>WSP-0399</t>
  </si>
  <si>
    <t>WSP-0400</t>
  </si>
  <si>
    <t>WSP-0401</t>
  </si>
  <si>
    <t>WSP-0402</t>
  </si>
  <si>
    <t>WSP-0403</t>
  </si>
  <si>
    <t>WSP-0404</t>
  </si>
  <si>
    <t>WSP-0405</t>
  </si>
  <si>
    <t>WSP-0406</t>
  </si>
  <si>
    <t>WSP-0407</t>
  </si>
  <si>
    <t>WSP-0408</t>
  </si>
  <si>
    <t>WSP-0409</t>
  </si>
  <si>
    <t>WSP-0410</t>
  </si>
  <si>
    <t>WSP-0411</t>
  </si>
  <si>
    <t>WSP-0412</t>
  </si>
  <si>
    <t>WSP-0413</t>
  </si>
  <si>
    <t>WSP-0414</t>
  </si>
  <si>
    <t>WSP-0415</t>
  </si>
  <si>
    <t>WSP-0416</t>
  </si>
  <si>
    <t>WSP-0417</t>
  </si>
  <si>
    <t>WSP-0418</t>
  </si>
  <si>
    <t>WSP-0419</t>
  </si>
  <si>
    <t>WSP-0420</t>
  </si>
  <si>
    <t>WSP-0421</t>
  </si>
  <si>
    <t>WSP-0422</t>
  </si>
  <si>
    <t>WSP-0423</t>
  </si>
  <si>
    <t>WSP-0424</t>
  </si>
  <si>
    <t>WSP-0425</t>
  </si>
  <si>
    <t>WSP-0426</t>
  </si>
  <si>
    <t>WSP-0427</t>
  </si>
  <si>
    <t>WSP-0428</t>
  </si>
  <si>
    <t>WSP-0429</t>
  </si>
  <si>
    <t>WSP-0430</t>
  </si>
  <si>
    <t>WSP-0431</t>
  </si>
  <si>
    <t>WSP-0432</t>
  </si>
  <si>
    <t>WSP-0433</t>
  </si>
  <si>
    <t>WSP-0434</t>
  </si>
  <si>
    <t>WSP-0435</t>
  </si>
  <si>
    <t>WSP-0436</t>
  </si>
  <si>
    <t>WSP-0437</t>
  </si>
  <si>
    <t>WSP-0438</t>
  </si>
  <si>
    <t>WSP-0439</t>
  </si>
  <si>
    <t>WSP-0440</t>
  </si>
  <si>
    <t>WSP-0441</t>
  </si>
  <si>
    <t>WSP-0442</t>
  </si>
  <si>
    <t>WSP-0443</t>
  </si>
  <si>
    <t>WSP-0444</t>
  </si>
  <si>
    <t>WSP-0445</t>
  </si>
  <si>
    <t>WSP-0446</t>
  </si>
  <si>
    <t>WSP-0447</t>
  </si>
  <si>
    <t>WSP-0448</t>
  </si>
  <si>
    <t>WSP-0449</t>
  </si>
  <si>
    <t>WSP-0450</t>
  </si>
  <si>
    <t>WSP-0451</t>
  </si>
  <si>
    <t>WSP-0452</t>
  </si>
  <si>
    <t>WSP-0453</t>
  </si>
  <si>
    <t>WSP-0454</t>
  </si>
  <si>
    <t>WSP-0455</t>
  </si>
  <si>
    <t>WSP-0456</t>
  </si>
  <si>
    <t>WSP-0457</t>
  </si>
  <si>
    <t>WSP-0458</t>
  </si>
  <si>
    <t>WSP-0459</t>
  </si>
  <si>
    <t>WSP-0460</t>
  </si>
  <si>
    <t>WSP-0461</t>
  </si>
  <si>
    <t>WSP-0462</t>
  </si>
  <si>
    <t>WSP-0463</t>
  </si>
  <si>
    <t>WSP-0464</t>
  </si>
  <si>
    <t>WSP-0465</t>
  </si>
  <si>
    <t>WSP-0466</t>
  </si>
  <si>
    <t>WSP-0467</t>
  </si>
  <si>
    <t>WSP-0468</t>
  </si>
  <si>
    <t>WSP-0469</t>
  </si>
  <si>
    <t>WSP-0470</t>
  </si>
  <si>
    <t>WSP-0471</t>
  </si>
  <si>
    <t>WSP-0472</t>
  </si>
  <si>
    <t>WSP-0473</t>
  </si>
  <si>
    <t>WSP-0474</t>
  </si>
  <si>
    <t>WSP-0475</t>
  </si>
  <si>
    <t>WSP-0476</t>
  </si>
  <si>
    <t>WSP-0477</t>
  </si>
  <si>
    <t>WSP-0478</t>
  </si>
  <si>
    <t>WSP-0479</t>
  </si>
  <si>
    <t>WSP-0480</t>
  </si>
  <si>
    <t>WSP-0481</t>
  </si>
  <si>
    <t>WSP-0482</t>
  </si>
  <si>
    <t>WSP-0483</t>
  </si>
  <si>
    <t>WSP-0484</t>
  </si>
  <si>
    <t>WSP-0485</t>
  </si>
  <si>
    <t>WSP-0486</t>
  </si>
  <si>
    <t>WSP-0487</t>
  </si>
  <si>
    <t>WSP-0488</t>
  </si>
  <si>
    <t>WSP-0489</t>
  </si>
  <si>
    <t>WSP-0490</t>
  </si>
  <si>
    <t>WSP-0491</t>
  </si>
  <si>
    <t>WSP-0492</t>
  </si>
  <si>
    <t>WSP-0493</t>
  </si>
  <si>
    <t>WSP-0494</t>
  </si>
  <si>
    <t>WSP-0495</t>
  </si>
  <si>
    <t>WSP-0496</t>
  </si>
  <si>
    <t>WSP-0497</t>
  </si>
  <si>
    <t>WSP-0498</t>
  </si>
  <si>
    <t>WSP-0499</t>
  </si>
  <si>
    <t>WSP-0500</t>
  </si>
  <si>
    <t>WSP-0501</t>
  </si>
  <si>
    <t>WSP-0502</t>
  </si>
  <si>
    <t>WSP-0503</t>
  </si>
  <si>
    <t>WSP-0504</t>
  </si>
  <si>
    <t>WSP-0505</t>
  </si>
  <si>
    <t>WSP-0506</t>
  </si>
  <si>
    <t>WSP-0507</t>
  </si>
  <si>
    <t>WSP-0508</t>
  </si>
  <si>
    <t>WSP-0509</t>
  </si>
  <si>
    <t>WSP-0510</t>
  </si>
  <si>
    <t>WSP-0511</t>
  </si>
  <si>
    <t>WSP-0512</t>
  </si>
  <si>
    <t>WSP-0513</t>
  </si>
  <si>
    <t>WSP-0514</t>
  </si>
  <si>
    <t>WSP-0515</t>
  </si>
  <si>
    <t>WSP-0516</t>
  </si>
  <si>
    <t>WSP-0517</t>
  </si>
  <si>
    <t>WSP-0518</t>
  </si>
  <si>
    <t>WSP-0519</t>
  </si>
  <si>
    <t>WSP-0520</t>
  </si>
  <si>
    <t>WSP-0521</t>
  </si>
  <si>
    <t>WSP-0522</t>
  </si>
  <si>
    <t>WSP-0523</t>
  </si>
  <si>
    <t>WSP-0524</t>
  </si>
  <si>
    <t>WSP-0525</t>
  </si>
  <si>
    <t>WSP-0526</t>
  </si>
  <si>
    <t>WSP-0527</t>
  </si>
  <si>
    <t>WSP-0528</t>
  </si>
  <si>
    <t>WSP-0529</t>
  </si>
  <si>
    <t>WSP-0530</t>
  </si>
  <si>
    <t>WSP-0531</t>
  </si>
  <si>
    <t>WSP-0532</t>
  </si>
  <si>
    <t>WSP-0533</t>
  </si>
  <si>
    <t>WSP-0534</t>
  </si>
  <si>
    <t>WSP-0535</t>
  </si>
  <si>
    <t>WSP-0536</t>
  </si>
  <si>
    <t>WSP-0537</t>
  </si>
  <si>
    <t>WSP-0538</t>
  </si>
  <si>
    <t>WSP-0539</t>
  </si>
  <si>
    <t>WSP-0540</t>
  </si>
  <si>
    <t>WSP-0541</t>
  </si>
  <si>
    <t>WSP-0542</t>
  </si>
  <si>
    <t>WSP-0543</t>
  </si>
  <si>
    <t>WSP-0544</t>
  </si>
  <si>
    <t>WSP-0545</t>
  </si>
  <si>
    <t>WSP-0546</t>
  </si>
  <si>
    <t>WSP-0547</t>
  </si>
  <si>
    <t>WSP-0548</t>
  </si>
  <si>
    <t>WSP-0549</t>
  </si>
  <si>
    <t>WSP-0550</t>
  </si>
  <si>
    <t>WSP-0551</t>
  </si>
  <si>
    <t>WSP-0552</t>
  </si>
  <si>
    <t>WSP-0553</t>
  </si>
  <si>
    <t>WSP-0554</t>
  </si>
  <si>
    <t>WSP-0555</t>
  </si>
  <si>
    <t>WSP-0556</t>
  </si>
  <si>
    <t>WSP-0557</t>
  </si>
  <si>
    <t>WSP-0558</t>
  </si>
  <si>
    <t>WSP-0559</t>
  </si>
  <si>
    <t>WSP-0560</t>
  </si>
  <si>
    <t>WSP-0561</t>
  </si>
  <si>
    <t>WSP-0562</t>
  </si>
  <si>
    <t>WSP-0563</t>
  </si>
  <si>
    <t>WSP-0564</t>
  </si>
  <si>
    <t>WSP-0565</t>
  </si>
  <si>
    <t>WSP-0566</t>
  </si>
  <si>
    <t>WSP-0567</t>
  </si>
  <si>
    <t>WSP-0568</t>
  </si>
  <si>
    <t>WSP-0569</t>
  </si>
  <si>
    <t>WSP-0570</t>
  </si>
  <si>
    <t>WSP-0571</t>
  </si>
  <si>
    <t>WSP-0572</t>
  </si>
  <si>
    <t>WSP-0573</t>
  </si>
  <si>
    <t>WSP-0574</t>
  </si>
  <si>
    <t>WSP-0575</t>
  </si>
  <si>
    <t>WSP-0576</t>
  </si>
  <si>
    <t>WSP-0577</t>
  </si>
  <si>
    <t>WSP-0578</t>
  </si>
  <si>
    <t>WSP-0579</t>
  </si>
  <si>
    <t>WSP-0580</t>
  </si>
  <si>
    <t>WSP-0581</t>
  </si>
  <si>
    <t>WSP-0582</t>
  </si>
  <si>
    <t>WSP-0583</t>
  </si>
  <si>
    <t>WSP-0584</t>
  </si>
  <si>
    <t>WSP-0585</t>
  </si>
  <si>
    <t>WSP-0586</t>
  </si>
  <si>
    <t>WSP-0587</t>
  </si>
  <si>
    <t>WSP-0588</t>
  </si>
  <si>
    <t>WSP-0589</t>
  </si>
  <si>
    <t>WSP-0590</t>
  </si>
  <si>
    <t>WSP-0591</t>
  </si>
  <si>
    <t>WSP-0592</t>
  </si>
  <si>
    <t>WSP-0593</t>
  </si>
  <si>
    <t>WSP-0594</t>
  </si>
  <si>
    <t>WSP-0595</t>
  </si>
  <si>
    <t>WSP-0596</t>
  </si>
  <si>
    <t>WSP-0597</t>
  </si>
  <si>
    <t>WSP-0598</t>
  </si>
  <si>
    <t>WSP-0599</t>
  </si>
  <si>
    <t>WSP-0600</t>
  </si>
  <si>
    <t>WSP-0601</t>
  </si>
  <si>
    <t>WSP-0602</t>
  </si>
  <si>
    <t>WSP-0603</t>
  </si>
  <si>
    <t>WSP-0604</t>
  </si>
  <si>
    <t>WSP-0605</t>
  </si>
  <si>
    <t>WSP-0606</t>
  </si>
  <si>
    <t>WSP-0607</t>
  </si>
  <si>
    <t>WSP-0608</t>
  </si>
  <si>
    <t>WSP-0609</t>
  </si>
  <si>
    <t>WSP-0610</t>
  </si>
  <si>
    <t>WSP-0611</t>
  </si>
  <si>
    <t>WSP-0612</t>
  </si>
  <si>
    <t>WSP-0613</t>
  </si>
  <si>
    <t>WSP-0614</t>
  </si>
  <si>
    <t>WSP-0615</t>
  </si>
  <si>
    <t>WSP-0616</t>
  </si>
  <si>
    <t>WSP-0617</t>
  </si>
  <si>
    <t>WSP-0618</t>
  </si>
  <si>
    <t>WSP-0619</t>
  </si>
  <si>
    <t>WSP-0620</t>
  </si>
  <si>
    <t>WSP-0621</t>
  </si>
  <si>
    <t>WSP-0622</t>
  </si>
  <si>
    <t>WSP-0623</t>
  </si>
  <si>
    <t>WSP-0624</t>
  </si>
  <si>
    <t>WSP-0625</t>
  </si>
  <si>
    <t>WSP-0626</t>
  </si>
  <si>
    <t>WSP-0627</t>
  </si>
  <si>
    <t>WSP-0628</t>
  </si>
  <si>
    <t>WSP-0629</t>
  </si>
  <si>
    <t>WSP-0630</t>
  </si>
  <si>
    <t>WSP-0631</t>
  </si>
  <si>
    <t>WSP-0632</t>
  </si>
  <si>
    <t>WSP-0633</t>
  </si>
  <si>
    <t>WSP-0634</t>
  </si>
  <si>
    <t>WSP-0635</t>
  </si>
  <si>
    <t>WSP-0636</t>
  </si>
  <si>
    <t>WSP-0637</t>
  </si>
  <si>
    <t>WSP-0638</t>
  </si>
  <si>
    <t>WSP-0639</t>
  </si>
  <si>
    <t>WSP-0640</t>
  </si>
  <si>
    <t>WSP-0641</t>
  </si>
  <si>
    <t>WSP-0642</t>
  </si>
  <si>
    <t>WSP-0643</t>
  </si>
  <si>
    <t>WSP-0644</t>
  </si>
  <si>
    <t>WSP-0645</t>
  </si>
  <si>
    <t>WSP-0646</t>
  </si>
  <si>
    <t>WSP-0647</t>
  </si>
  <si>
    <t>WSP-0648</t>
  </si>
  <si>
    <t>WSP-0649</t>
  </si>
  <si>
    <t>WSP-0650</t>
  </si>
  <si>
    <t>WSP-0651</t>
  </si>
  <si>
    <t>WSP-0652</t>
  </si>
  <si>
    <t>WSP-0653</t>
  </si>
  <si>
    <t>WSP-0654</t>
  </si>
  <si>
    <t>WSP-0655</t>
  </si>
  <si>
    <t>WSP-0656</t>
  </si>
  <si>
    <t>WSP-0657</t>
  </si>
  <si>
    <t>WSP-0658</t>
  </si>
  <si>
    <t>WSP-0659</t>
  </si>
  <si>
    <t>WSP-0660</t>
  </si>
  <si>
    <t>WSP-0661</t>
  </si>
  <si>
    <t>WSP-0662</t>
  </si>
  <si>
    <t>WSP-0663</t>
  </si>
  <si>
    <t>WSP-0664</t>
  </si>
  <si>
    <t>WSP-0665</t>
  </si>
  <si>
    <t>WSP-0666</t>
  </si>
  <si>
    <t>WSP-0667</t>
  </si>
  <si>
    <t>WSP-0668</t>
  </si>
  <si>
    <t>WSP-0669</t>
  </si>
  <si>
    <t>WSP-0670</t>
  </si>
  <si>
    <t>WSP-0671</t>
  </si>
  <si>
    <t>WSP-0672</t>
  </si>
  <si>
    <t>WSP-0673</t>
  </si>
  <si>
    <t>WSP-0674</t>
  </si>
  <si>
    <t>WSP-0675</t>
  </si>
  <si>
    <t>WSP-0676</t>
  </si>
  <si>
    <t>WSP-0677</t>
  </si>
  <si>
    <t>WSP-0678</t>
  </si>
  <si>
    <t>WSP-0679</t>
  </si>
  <si>
    <t>WSP-0680</t>
  </si>
  <si>
    <t>WSP-0681</t>
  </si>
  <si>
    <t>WSP-0682</t>
  </si>
  <si>
    <t>WSP-0683</t>
  </si>
  <si>
    <t>WSP-0684</t>
  </si>
  <si>
    <t>WSP-0685</t>
  </si>
  <si>
    <t>WSP-0686</t>
  </si>
  <si>
    <t>WSP-0687</t>
  </si>
  <si>
    <t>WSP-0688</t>
  </si>
  <si>
    <t>WSP-0689</t>
  </si>
  <si>
    <t>WSP-0690</t>
  </si>
  <si>
    <t>WSP-0691</t>
  </si>
  <si>
    <t>WSP-0692</t>
  </si>
  <si>
    <t>WSP-0693</t>
  </si>
  <si>
    <t>WSP-0694</t>
  </si>
  <si>
    <t>WSP-0695</t>
  </si>
  <si>
    <t>WSP-0696</t>
  </si>
  <si>
    <t>WSP-0697</t>
  </si>
  <si>
    <t>WSP-0698</t>
  </si>
  <si>
    <t>WSP-0699</t>
  </si>
  <si>
    <t>WSP-0700</t>
  </si>
  <si>
    <t>WSP-0701</t>
  </si>
  <si>
    <t>WSP-0702</t>
  </si>
  <si>
    <t>WSP-0703</t>
  </si>
  <si>
    <t>WSP-0704</t>
  </si>
  <si>
    <t>WSP-0705</t>
  </si>
  <si>
    <t>WSP-0706</t>
  </si>
  <si>
    <t>WSP-0707</t>
  </si>
  <si>
    <t>WSP-0708</t>
  </si>
  <si>
    <t>WSP-0709</t>
  </si>
  <si>
    <t>WSP-0710</t>
  </si>
  <si>
    <t>WSP-0711</t>
  </si>
  <si>
    <t>WSP-0712</t>
  </si>
  <si>
    <t>WSP-0713</t>
  </si>
  <si>
    <t>WSP-0714</t>
  </si>
  <si>
    <t>WSP-0715</t>
  </si>
  <si>
    <t>WSP-0716</t>
  </si>
  <si>
    <t>WSP-0717</t>
  </si>
  <si>
    <t>WSP-0718</t>
  </si>
  <si>
    <t>WSP-0719</t>
  </si>
  <si>
    <t>WSP-0720</t>
  </si>
  <si>
    <t>WSP-0721</t>
  </si>
  <si>
    <t>WSP-0722</t>
  </si>
  <si>
    <t>WSP-0723</t>
  </si>
  <si>
    <t>WSP-0724</t>
  </si>
  <si>
    <t>WSP-0725</t>
  </si>
  <si>
    <t>WSP-0726</t>
  </si>
  <si>
    <t>WSP-0727</t>
  </si>
  <si>
    <t>WSP-0728</t>
  </si>
  <si>
    <t>WSP-0729</t>
  </si>
  <si>
    <t>WSP-0730</t>
  </si>
  <si>
    <t>WSP-0731</t>
  </si>
  <si>
    <t>WSP-0732</t>
  </si>
  <si>
    <t>WSP-0733</t>
  </si>
  <si>
    <t>WSP-0734</t>
  </si>
  <si>
    <t>WSP-0735</t>
  </si>
  <si>
    <t>WSP-0736</t>
  </si>
  <si>
    <t>WSP-0737</t>
  </si>
  <si>
    <t>WSP-0738</t>
  </si>
  <si>
    <t>WSP-0739</t>
  </si>
  <si>
    <t>WSP-0740</t>
  </si>
  <si>
    <t>WSP-0741</t>
  </si>
  <si>
    <t>WSP-0742</t>
  </si>
  <si>
    <t>WSP-0743</t>
  </si>
  <si>
    <t>WSP-0744</t>
  </si>
  <si>
    <t>WSP-0745</t>
  </si>
  <si>
    <t>WSP-0746</t>
  </si>
  <si>
    <t>WSP-0747</t>
  </si>
  <si>
    <t>WSP-0748</t>
  </si>
  <si>
    <t>WSP-0749</t>
  </si>
  <si>
    <t>WSP-0750</t>
  </si>
  <si>
    <t>WSP-0751</t>
  </si>
  <si>
    <t>WSP-0752</t>
  </si>
  <si>
    <t>WSP-0753</t>
  </si>
  <si>
    <t>WSP-0754</t>
  </si>
  <si>
    <t>WSP-0755</t>
  </si>
  <si>
    <t>WSP-0756</t>
  </si>
  <si>
    <t>WSP-0757</t>
  </si>
  <si>
    <t>WSP-0758</t>
  </si>
  <si>
    <t>WSP-0759</t>
  </si>
  <si>
    <t>WSP-0760</t>
  </si>
  <si>
    <t>WSP-0761</t>
  </si>
  <si>
    <t>WSP-0762</t>
  </si>
  <si>
    <t>WSP-0763</t>
  </si>
  <si>
    <t>WSP-0764</t>
  </si>
  <si>
    <t>WSP-0765</t>
  </si>
  <si>
    <t>WSP-0766</t>
  </si>
  <si>
    <t>WSP-0767</t>
  </si>
  <si>
    <t>WSP-0768</t>
  </si>
  <si>
    <t>WSP-0769</t>
  </si>
  <si>
    <t>WSP-0770</t>
  </si>
  <si>
    <t>WSP-0771</t>
  </si>
  <si>
    <t>WSP-0772</t>
  </si>
  <si>
    <t>WSP-0773</t>
  </si>
  <si>
    <t>WSP-0774</t>
  </si>
  <si>
    <t>WSP-0775</t>
  </si>
  <si>
    <t>WSP-0776</t>
  </si>
  <si>
    <t>WSP-0777</t>
  </si>
  <si>
    <t>WSP-0778</t>
  </si>
  <si>
    <t>WSP-0779</t>
  </si>
  <si>
    <t>WSP-0780</t>
  </si>
  <si>
    <t>WSP-0781</t>
  </si>
  <si>
    <t>WSP-0782</t>
  </si>
  <si>
    <t>WSP-0783</t>
  </si>
  <si>
    <t>WSP-0784</t>
  </si>
  <si>
    <t>WSP-0785</t>
  </si>
  <si>
    <t>WSP-0786</t>
  </si>
  <si>
    <t>WSP-0787</t>
  </si>
  <si>
    <t>WSP-0788</t>
  </si>
  <si>
    <t>WSP-0789</t>
  </si>
  <si>
    <t>WSP-0790</t>
  </si>
  <si>
    <t>WSP-0791</t>
  </si>
  <si>
    <t>WSP-0792</t>
  </si>
  <si>
    <t>WSP-0793</t>
  </si>
  <si>
    <t>WSP-0794</t>
  </si>
  <si>
    <t>WSP-0795</t>
  </si>
  <si>
    <t>WSP-0796</t>
  </si>
  <si>
    <t>WSP-0797</t>
  </si>
  <si>
    <t>WSP-0798</t>
  </si>
  <si>
    <t>WSP-0799</t>
  </si>
  <si>
    <t>WSP-0800</t>
  </si>
  <si>
    <t>WSP-0801</t>
  </si>
  <si>
    <t>WSP-0802</t>
  </si>
  <si>
    <t>WSP-0803</t>
  </si>
  <si>
    <t>WSP-0804</t>
  </si>
  <si>
    <t>WSP-0805</t>
  </si>
  <si>
    <t>WSP-0806</t>
  </si>
  <si>
    <t>WSP-0807</t>
  </si>
  <si>
    <t>WSP-0808</t>
  </si>
  <si>
    <t>WSP-0809</t>
  </si>
  <si>
    <t>WSP-0810</t>
  </si>
  <si>
    <t>WSP-0811</t>
  </si>
  <si>
    <t>WSP-0812</t>
  </si>
  <si>
    <t>WSP-0813</t>
  </si>
  <si>
    <t>WSP-0814</t>
  </si>
  <si>
    <t>WSP-0815</t>
  </si>
  <si>
    <t>WSP-0816</t>
  </si>
  <si>
    <t>WSP-0817</t>
  </si>
  <si>
    <t>WSP-0818</t>
  </si>
  <si>
    <t>WSP-0819</t>
  </si>
  <si>
    <t>WSP-0820</t>
  </si>
  <si>
    <t>WSP-0821</t>
  </si>
  <si>
    <t>WSP-0822</t>
  </si>
  <si>
    <t>WSP-0823</t>
  </si>
  <si>
    <t>WSP-0824</t>
  </si>
  <si>
    <t>WSP-0825</t>
  </si>
  <si>
    <t>WSP-0826</t>
  </si>
  <si>
    <t>WSP-0827</t>
  </si>
  <si>
    <t>WSP-0828</t>
  </si>
  <si>
    <t>WSP-0829</t>
  </si>
  <si>
    <t>WSP-0830</t>
  </si>
  <si>
    <t>WSP-0831</t>
  </si>
  <si>
    <t>WSP-0832</t>
  </si>
  <si>
    <t>WSP-0833</t>
  </si>
  <si>
    <t>WSP-0834</t>
  </si>
  <si>
    <t>WSP-0835</t>
  </si>
  <si>
    <t>WSP-0836</t>
  </si>
  <si>
    <t>WSP-0837</t>
  </si>
  <si>
    <t>WSP-0838</t>
  </si>
  <si>
    <t>WSP-0839</t>
  </si>
  <si>
    <t>WSP-0840</t>
  </si>
  <si>
    <t>WSP-0841</t>
  </si>
  <si>
    <t>WSP-0842</t>
  </si>
  <si>
    <t>WSP-0843</t>
  </si>
  <si>
    <t>WSP-0844</t>
  </si>
  <si>
    <t>WSP-0845</t>
  </si>
  <si>
    <t>WSP-0846</t>
  </si>
  <si>
    <t>WSP-0847</t>
  </si>
  <si>
    <t>WSP-0848</t>
  </si>
  <si>
    <t>WSP-0849</t>
  </si>
  <si>
    <t>WSP-0850</t>
  </si>
  <si>
    <t>WSP-0851</t>
  </si>
  <si>
    <t>WSP-0852</t>
  </si>
  <si>
    <t>WSP-0853</t>
  </si>
  <si>
    <t>WSP-0854</t>
  </si>
  <si>
    <t>WSP-0855</t>
  </si>
  <si>
    <t>WSP-0856</t>
  </si>
  <si>
    <t>WSP-0857</t>
  </si>
  <si>
    <t>WSP-0858</t>
  </si>
  <si>
    <t>WSP-0859</t>
  </si>
  <si>
    <t>WSP-0860</t>
  </si>
  <si>
    <t>WSP-0861</t>
  </si>
  <si>
    <t>WSP-0862</t>
  </si>
  <si>
    <t>WSP-0863</t>
  </si>
  <si>
    <t>WSP-0864</t>
  </si>
  <si>
    <t>WSP-0865</t>
  </si>
  <si>
    <t>WSP-0866</t>
  </si>
  <si>
    <t>WSP-0867</t>
  </si>
  <si>
    <t>WSP-0868</t>
  </si>
  <si>
    <t>WSP-0869</t>
  </si>
  <si>
    <t>WSP-0870</t>
  </si>
  <si>
    <t>WSP-0871</t>
  </si>
  <si>
    <t>WSP-0872</t>
  </si>
  <si>
    <t>WSP-0873</t>
  </si>
  <si>
    <t>WSP-0874</t>
  </si>
  <si>
    <t>WSP-0875</t>
  </si>
  <si>
    <t>WSP-0876</t>
  </si>
  <si>
    <t>WSP-0877</t>
  </si>
  <si>
    <t>WSP-0878</t>
  </si>
  <si>
    <t>WSP-0879</t>
  </si>
  <si>
    <t>WSP-0880</t>
  </si>
  <si>
    <t>WSP-0881</t>
  </si>
  <si>
    <t>WSP-0882</t>
  </si>
  <si>
    <t>WSP-0883</t>
  </si>
  <si>
    <t>WSP-0884</t>
  </si>
  <si>
    <t>WSP-0885</t>
  </si>
  <si>
    <t>WSP-0886</t>
  </si>
  <si>
    <t>WSP-0887</t>
  </si>
  <si>
    <t>WSP-0888</t>
  </si>
  <si>
    <t>WSP-0889</t>
  </si>
  <si>
    <t>WSP-0890</t>
  </si>
  <si>
    <t>WSP-0891</t>
  </si>
  <si>
    <t>WSP-0892</t>
  </si>
  <si>
    <t>WSP-0893</t>
  </si>
  <si>
    <t>WSP-0894</t>
  </si>
  <si>
    <t>WSP-0895</t>
  </si>
  <si>
    <t>WSP-0896</t>
  </si>
  <si>
    <t>WSP-0897</t>
  </si>
  <si>
    <t>WSP-0898</t>
  </si>
  <si>
    <t>WSP-0899</t>
  </si>
  <si>
    <t>WSP-0900</t>
  </si>
  <si>
    <t>WSP-0901</t>
  </si>
  <si>
    <t>WSP-0902</t>
  </si>
  <si>
    <t>WSP-0903</t>
  </si>
  <si>
    <t>WSP-0904</t>
  </si>
  <si>
    <t>WSP-0905</t>
  </si>
  <si>
    <t>WSP-0906</t>
  </si>
  <si>
    <t>WSP-0907</t>
  </si>
  <si>
    <t>WSP-0908</t>
  </si>
  <si>
    <t>WSP-0909</t>
  </si>
  <si>
    <t>WSP-0910</t>
  </si>
  <si>
    <t>WSP-0911</t>
  </si>
  <si>
    <t>WSP-0912</t>
  </si>
  <si>
    <t>WSP-0913</t>
  </si>
  <si>
    <t>WSP-0914</t>
  </si>
  <si>
    <t>WSP-0915</t>
  </si>
  <si>
    <t>WSP-0916</t>
  </si>
  <si>
    <t>WSP-0917</t>
  </si>
  <si>
    <t>WSP-0918</t>
  </si>
  <si>
    <t>WSP-0919</t>
  </si>
  <si>
    <t>WSP-0920</t>
  </si>
  <si>
    <t>WSP-0921</t>
  </si>
  <si>
    <t>WSP-0922</t>
  </si>
  <si>
    <t>WSP-0923</t>
  </si>
  <si>
    <t>WSP-0924</t>
  </si>
  <si>
    <t>WSP-0925</t>
  </si>
  <si>
    <t>WSP-0926</t>
  </si>
  <si>
    <t>WSP-0927</t>
  </si>
  <si>
    <t>WSP-0928</t>
  </si>
  <si>
    <t>WSP-0929</t>
  </si>
  <si>
    <t>WSP-0930</t>
  </si>
  <si>
    <t>WSP-0931</t>
  </si>
  <si>
    <t>WSP-0932</t>
  </si>
  <si>
    <t>WSP-0933</t>
  </si>
  <si>
    <t>WSP-0934</t>
  </si>
  <si>
    <t>WSP-0935</t>
  </si>
  <si>
    <t>WSP-0936</t>
  </si>
  <si>
    <t>WSP-0937</t>
  </si>
  <si>
    <t>WSP-0938</t>
  </si>
  <si>
    <t>WSP-0939</t>
  </si>
  <si>
    <t>WSP-0940</t>
  </si>
  <si>
    <t>WSP-0941</t>
  </si>
  <si>
    <t>WSP-0942</t>
  </si>
  <si>
    <t>WSP-0943</t>
  </si>
  <si>
    <t>WSP-0944</t>
  </si>
  <si>
    <t>WSP-0945</t>
  </si>
  <si>
    <t>WSP-0946</t>
  </si>
  <si>
    <t>WSP-0947</t>
  </si>
  <si>
    <t>WSP-0948</t>
  </si>
  <si>
    <t>WSP-0949</t>
  </si>
  <si>
    <t>WSP-0950</t>
  </si>
  <si>
    <t>WSP-0951</t>
  </si>
  <si>
    <t>WSP-0952</t>
  </si>
  <si>
    <t>WSP-0953</t>
  </si>
  <si>
    <t>WSP-0954</t>
  </si>
  <si>
    <t>WSP-0955</t>
  </si>
  <si>
    <t>WSP-0956</t>
  </si>
  <si>
    <t>WSP-0957</t>
  </si>
  <si>
    <t>WSP-0958</t>
  </si>
  <si>
    <t>WSP-0959</t>
  </si>
  <si>
    <t>WSP-0960</t>
  </si>
  <si>
    <t>WSP-0961</t>
  </si>
  <si>
    <t>WSP-0962</t>
  </si>
  <si>
    <t>WSP-0963</t>
  </si>
  <si>
    <t>WSP-0964</t>
  </si>
  <si>
    <t>WSP-0965</t>
  </si>
  <si>
    <t>WSP-0966</t>
  </si>
  <si>
    <t>WSP-0967</t>
  </si>
  <si>
    <t>WSP-0968</t>
  </si>
  <si>
    <t>WSP-0969</t>
  </si>
  <si>
    <t>WSP-0970</t>
  </si>
  <si>
    <t>WSP-0971</t>
  </si>
  <si>
    <t>WSP-0972</t>
  </si>
  <si>
    <t>WSP-0973</t>
  </si>
  <si>
    <t>WSP-0974</t>
  </si>
  <si>
    <t>WSP-0975</t>
  </si>
  <si>
    <t>WSP-0976</t>
  </si>
  <si>
    <t>WSP-0977</t>
  </si>
  <si>
    <t>WSP-0978</t>
  </si>
  <si>
    <t>WSP-0979</t>
  </si>
  <si>
    <t>WSP-0980</t>
  </si>
  <si>
    <t>WSP-0981</t>
  </si>
  <si>
    <t>WSP-0982</t>
  </si>
  <si>
    <t>WSP-0983</t>
  </si>
  <si>
    <t>WSP-0984</t>
  </si>
  <si>
    <t>WSP-0985</t>
  </si>
  <si>
    <t>WSP-0986</t>
  </si>
  <si>
    <t>WSP-0987</t>
  </si>
  <si>
    <t>WSP-0988</t>
  </si>
  <si>
    <t>WSP-0989</t>
  </si>
  <si>
    <t>WSP-0990</t>
  </si>
  <si>
    <t>WSP-0991</t>
  </si>
  <si>
    <t>WSP-0992</t>
  </si>
  <si>
    <t>WSP-0993</t>
  </si>
  <si>
    <t>WSP-0994</t>
  </si>
  <si>
    <t>WSP-0995</t>
  </si>
  <si>
    <t>WSP-0996</t>
  </si>
  <si>
    <t>WSP-0997</t>
  </si>
  <si>
    <t>WSP-0998</t>
  </si>
  <si>
    <t>WSP-0999</t>
  </si>
  <si>
    <t>WSP-1000</t>
  </si>
  <si>
    <t>WSP-1001</t>
  </si>
  <si>
    <t>WSP-1002</t>
  </si>
  <si>
    <t>WSP-1003</t>
  </si>
  <si>
    <t>WSP-1004</t>
  </si>
  <si>
    <t>WSP-1005</t>
  </si>
  <si>
    <t>WSP-1006</t>
  </si>
  <si>
    <t>WSP-1007</t>
  </si>
  <si>
    <t>WSP-1008</t>
  </si>
  <si>
    <t>WSP-1009</t>
  </si>
  <si>
    <t>WSP-1010</t>
  </si>
  <si>
    <t>WSP-1011</t>
  </si>
  <si>
    <t>WSP-1012</t>
  </si>
  <si>
    <t>WSP-1013</t>
  </si>
  <si>
    <t>WSP-1014</t>
  </si>
  <si>
    <t>WSP-1015</t>
  </si>
  <si>
    <t>WSP-1016</t>
  </si>
  <si>
    <t>WSP-1017</t>
  </si>
  <si>
    <t>WSP-1018</t>
  </si>
  <si>
    <t>WSP-1019</t>
  </si>
  <si>
    <t>WSP-1020</t>
  </si>
  <si>
    <t>WSP-1021</t>
  </si>
  <si>
    <t>WSP-1022</t>
  </si>
  <si>
    <t>WSP-1023</t>
  </si>
  <si>
    <t>WSP-1024</t>
  </si>
  <si>
    <t>WSP-1025</t>
  </si>
  <si>
    <t>WSP-1026</t>
  </si>
  <si>
    <t>WSP-1027</t>
  </si>
  <si>
    <t>WSP-1028</t>
  </si>
  <si>
    <t>WSP-1029</t>
  </si>
  <si>
    <t>WSP-1030</t>
  </si>
  <si>
    <t>WSP-1031</t>
  </si>
  <si>
    <t>WSP-1032</t>
  </si>
  <si>
    <t>WSP-1033</t>
  </si>
  <si>
    <t>WSP-1034</t>
  </si>
  <si>
    <t>WSP-1035</t>
  </si>
  <si>
    <t>WSP-1036</t>
  </si>
  <si>
    <t>WSP-1037</t>
  </si>
  <si>
    <t>WSP-1038</t>
  </si>
  <si>
    <t>WSP-1039</t>
  </si>
  <si>
    <t>WSP-1040</t>
  </si>
  <si>
    <t>WSP-1041</t>
  </si>
  <si>
    <t>WSP-1042</t>
  </si>
  <si>
    <t>WSP-1043</t>
  </si>
  <si>
    <t>WSP-1044</t>
  </si>
  <si>
    <t>WSP-1045</t>
  </si>
  <si>
    <t>WSP-1046</t>
  </si>
  <si>
    <t>WSP-1047</t>
  </si>
  <si>
    <t>WSP-1048</t>
  </si>
  <si>
    <t>WSP-1049</t>
  </si>
  <si>
    <t>WSP-1050</t>
  </si>
  <si>
    <t>WSP-1051</t>
  </si>
  <si>
    <t>WSP-1052</t>
  </si>
  <si>
    <t>WSP-1053</t>
  </si>
  <si>
    <t>WSP-1054</t>
  </si>
  <si>
    <t>WSP-1055</t>
  </si>
  <si>
    <t>WSP-1056</t>
  </si>
  <si>
    <t>WSP-1057</t>
  </si>
  <si>
    <t>WSP-1058</t>
  </si>
  <si>
    <t>WSP-1059</t>
  </si>
  <si>
    <t>WSP-1060</t>
  </si>
  <si>
    <t>WSP-1061</t>
  </si>
  <si>
    <t>WSP-1062</t>
  </si>
  <si>
    <t>WSP-1063</t>
  </si>
  <si>
    <t>WSP-1064</t>
  </si>
  <si>
    <t>WSP-1065</t>
  </si>
  <si>
    <t>WSP-1066</t>
  </si>
  <si>
    <t>WSP-1067</t>
  </si>
  <si>
    <t>WSP-1068</t>
  </si>
  <si>
    <t>WSP-1069</t>
  </si>
  <si>
    <t>WSP-1070</t>
  </si>
  <si>
    <t>WSP-1071</t>
  </si>
  <si>
    <t>WSP-1072</t>
  </si>
  <si>
    <t>WSP-1073</t>
  </si>
  <si>
    <t>WSP-1074</t>
  </si>
  <si>
    <t>WSP-1075</t>
  </si>
  <si>
    <t>WSP-1076</t>
  </si>
  <si>
    <t>WSP-1077</t>
  </si>
  <si>
    <t>WSP-1078</t>
  </si>
  <si>
    <t>WSP-1079</t>
  </si>
  <si>
    <t>WSP-1080</t>
  </si>
  <si>
    <t>WSP-1081</t>
  </si>
  <si>
    <t>WSP-1082</t>
  </si>
  <si>
    <t>WSP-1083</t>
  </si>
  <si>
    <t>WSP-1084</t>
  </si>
  <si>
    <t>WSP-1085</t>
  </si>
  <si>
    <t>WSP-1086</t>
  </si>
  <si>
    <t>WSP-1087</t>
  </si>
  <si>
    <t>WSP-1088</t>
  </si>
  <si>
    <t>WSP-1089</t>
  </si>
  <si>
    <t>WSP-1090</t>
  </si>
  <si>
    <t>WSP-1091</t>
  </si>
  <si>
    <t>WSP-1092</t>
  </si>
  <si>
    <t>WSP-1093</t>
  </si>
  <si>
    <t>WSP-1094</t>
  </si>
  <si>
    <t>WSP-1095</t>
  </si>
  <si>
    <t>WSP-1096</t>
  </si>
  <si>
    <t>WSP-1097</t>
  </si>
  <si>
    <t>WSP-1098</t>
  </si>
  <si>
    <t>WSP-1099</t>
  </si>
  <si>
    <t>WSP-1100</t>
  </si>
  <si>
    <t>WSP-1101</t>
  </si>
  <si>
    <t>WSP-1102</t>
  </si>
  <si>
    <t>WSP-1103</t>
  </si>
  <si>
    <t>WSP-1104</t>
  </si>
  <si>
    <t>WSP-1105</t>
  </si>
  <si>
    <t>WSP-1106</t>
  </si>
  <si>
    <t>WSP-1107</t>
  </si>
  <si>
    <t>WSP-1108</t>
  </si>
  <si>
    <t>WSP-1109</t>
  </si>
  <si>
    <t>WSP-1110</t>
  </si>
  <si>
    <t>WSP-1111</t>
  </si>
  <si>
    <t>WSP-1112</t>
  </si>
  <si>
    <t>WSP-1113</t>
  </si>
  <si>
    <t>WSP-1114</t>
  </si>
  <si>
    <t>WSP-1115</t>
  </si>
  <si>
    <t>WSP-1116</t>
  </si>
  <si>
    <t>WSP-1117</t>
  </si>
  <si>
    <t>WSP-1118</t>
  </si>
  <si>
    <t>WSP-1119</t>
  </si>
  <si>
    <t>WSP-1120</t>
  </si>
  <si>
    <t>WSP-1121</t>
  </si>
  <si>
    <t>WSP-1122</t>
  </si>
  <si>
    <t>WSP-1123</t>
  </si>
  <si>
    <t>WSP-1124</t>
  </si>
  <si>
    <t>WSP-1125</t>
  </si>
  <si>
    <t>WSP-1126</t>
  </si>
  <si>
    <t>WSP-1127</t>
  </si>
  <si>
    <t>WSP-1128</t>
  </si>
  <si>
    <t>WSP-1129</t>
  </si>
  <si>
    <t>WSP-1130</t>
  </si>
  <si>
    <t>WSP-1131</t>
  </si>
  <si>
    <t>WSP-1132</t>
  </si>
  <si>
    <t>WSP-1133</t>
  </si>
  <si>
    <t>WSP-1134</t>
  </si>
  <si>
    <t>WSP-1135</t>
  </si>
  <si>
    <t>WSP-1136</t>
  </si>
  <si>
    <t>WSP-1137</t>
  </si>
  <si>
    <t>WSP-1138</t>
  </si>
  <si>
    <t>WSP-1139</t>
  </si>
  <si>
    <t>WSP-1140</t>
  </si>
  <si>
    <t>WSP-1141</t>
  </si>
  <si>
    <t>WSP-1142</t>
  </si>
  <si>
    <t>WSP-1143</t>
  </si>
  <si>
    <t>WSP-1144</t>
  </si>
  <si>
    <t>WSP-1145</t>
  </si>
  <si>
    <t>WSP-1146</t>
  </si>
  <si>
    <t>WSP-1147</t>
  </si>
  <si>
    <t>WSP-1148</t>
  </si>
  <si>
    <t>WSP-1149</t>
  </si>
  <si>
    <t>WSP-1150</t>
  </si>
  <si>
    <t>WSP-1151</t>
  </si>
  <si>
    <t>WSP-1152</t>
  </si>
  <si>
    <t>WSP-1153</t>
  </si>
  <si>
    <t>WSP-1154</t>
  </si>
  <si>
    <t>WSP-1155</t>
  </si>
  <si>
    <t>WSP-1156</t>
  </si>
  <si>
    <t>WSP-1157</t>
  </si>
  <si>
    <t>WSP-1158</t>
  </si>
  <si>
    <t>WSP-1159</t>
  </si>
  <si>
    <t>WSP-1160</t>
  </si>
  <si>
    <t>WSP-1161</t>
  </si>
  <si>
    <t>WSP-1162</t>
  </si>
  <si>
    <t>WSP-1163</t>
  </si>
  <si>
    <t>WSP-1164</t>
  </si>
  <si>
    <t>WSP-1165</t>
  </si>
  <si>
    <t>WSP-1166</t>
  </si>
  <si>
    <t>WSP-1167</t>
  </si>
  <si>
    <t>WSP-1168</t>
  </si>
  <si>
    <t>WSP-1169</t>
  </si>
  <si>
    <t>WSP-1170</t>
  </si>
  <si>
    <t>WSP-1171</t>
  </si>
  <si>
    <t>WSP-1172</t>
  </si>
  <si>
    <t>WSP-1173</t>
  </si>
  <si>
    <t>WSP-1174</t>
  </si>
  <si>
    <t>WSP-1175</t>
  </si>
  <si>
    <t>WSP-1176</t>
  </si>
  <si>
    <t>WSP-1177</t>
  </si>
  <si>
    <t>WSP-1178</t>
  </si>
  <si>
    <t>WSP-1179</t>
  </si>
  <si>
    <t>WSP-1180</t>
  </si>
  <si>
    <t>WSP-1181</t>
  </si>
  <si>
    <t>WSP-1182</t>
  </si>
  <si>
    <t>WSP-1183</t>
  </si>
  <si>
    <t>WSP-1184</t>
  </si>
  <si>
    <t>WSP-1185</t>
  </si>
  <si>
    <t>WSP-1186</t>
  </si>
  <si>
    <t>WSP-1187</t>
  </si>
  <si>
    <t>WSP-1188</t>
  </si>
  <si>
    <t>WSP-1189</t>
  </si>
  <si>
    <t>WSP-1190</t>
  </si>
  <si>
    <t>WSP-1191</t>
  </si>
  <si>
    <t>WSP-1192</t>
  </si>
  <si>
    <t>WSP-1193</t>
  </si>
  <si>
    <t>WSP-1194</t>
  </si>
  <si>
    <t>WSP-1195</t>
  </si>
  <si>
    <t>WSP-1196</t>
  </si>
  <si>
    <t>WSP-1197</t>
  </si>
  <si>
    <t>WSP-1198</t>
  </si>
  <si>
    <t>WSP-1199</t>
  </si>
  <si>
    <t>WSP-1200</t>
  </si>
  <si>
    <t>WSP-1201</t>
  </si>
  <si>
    <t>WSP-1202</t>
  </si>
  <si>
    <t>WSP-1203</t>
  </si>
  <si>
    <t>WSP-1204</t>
  </si>
  <si>
    <t>WSP-1205</t>
  </si>
  <si>
    <t>WSP-1206</t>
  </si>
  <si>
    <t>WSP-1207</t>
  </si>
  <si>
    <t>WSP-1208</t>
  </si>
  <si>
    <t>WSP-1209</t>
  </si>
  <si>
    <t>WSP-1210</t>
  </si>
  <si>
    <t>WSP-1211</t>
  </si>
  <si>
    <t>WSP-1212</t>
  </si>
  <si>
    <t>WSP-1213</t>
  </si>
  <si>
    <t>WSP-1214</t>
  </si>
  <si>
    <t>WSP-1215</t>
  </si>
  <si>
    <t>WSP-1216</t>
  </si>
  <si>
    <t>WSP-1217</t>
  </si>
  <si>
    <t>WSP-1218</t>
  </si>
  <si>
    <t>WSP-1219</t>
  </si>
  <si>
    <t>WSP-1220</t>
  </si>
  <si>
    <t>WSP-1221</t>
  </si>
  <si>
    <t>WSP-1222</t>
  </si>
  <si>
    <t>WSP-1223</t>
  </si>
  <si>
    <t>WSP-1224</t>
  </si>
  <si>
    <t>WSP-1225</t>
  </si>
  <si>
    <t>WSP-1226</t>
  </si>
  <si>
    <t>WSP-1227</t>
  </si>
  <si>
    <t>WSP-1228</t>
  </si>
  <si>
    <t>WSP-1229</t>
  </si>
  <si>
    <t>WSP-1230</t>
  </si>
  <si>
    <t>WSP-1231</t>
  </si>
  <si>
    <t>WSP-1232</t>
  </si>
  <si>
    <t>WSP-1233</t>
  </si>
  <si>
    <t>WSP-1234</t>
  </si>
  <si>
    <t>WSP-1235</t>
  </si>
  <si>
    <t>WSP-1236</t>
  </si>
  <si>
    <t>WSP-1237</t>
  </si>
  <si>
    <t>WSP-1238</t>
  </si>
  <si>
    <t>WSP-1239</t>
  </si>
  <si>
    <t>WSP-1240</t>
  </si>
  <si>
    <t>WSP-1241</t>
  </si>
  <si>
    <t>WSP-1242</t>
  </si>
  <si>
    <t>WSP-1243</t>
  </si>
  <si>
    <t>WSP-1244</t>
  </si>
  <si>
    <t>WSP-1245</t>
  </si>
  <si>
    <t>WSP-1246</t>
  </si>
  <si>
    <t>WSP-1247</t>
  </si>
  <si>
    <t>WSP-1248</t>
  </si>
  <si>
    <t>WSP-1249</t>
  </si>
  <si>
    <t>WSP-1250</t>
  </si>
  <si>
    <t>WSP-1251</t>
  </si>
  <si>
    <t>WSP-1252</t>
  </si>
  <si>
    <t>WSP-1253</t>
  </si>
  <si>
    <t>WSP-1254</t>
  </si>
  <si>
    <t>WSP-1255</t>
  </si>
  <si>
    <t>WSP-1256</t>
  </si>
  <si>
    <t>WSP-1257</t>
  </si>
  <si>
    <t>WSP-1258</t>
  </si>
  <si>
    <t>WSP-1259</t>
  </si>
  <si>
    <t>WSP-1260</t>
  </si>
  <si>
    <t>WSP-1261</t>
  </si>
  <si>
    <t>WSP-1262</t>
  </si>
  <si>
    <t>WSP-1263</t>
  </si>
  <si>
    <t>WSP-1264</t>
  </si>
  <si>
    <t>WSP-1265</t>
  </si>
  <si>
    <t>WSP-1266</t>
  </si>
  <si>
    <t>WSP-1267</t>
  </si>
  <si>
    <t>WSP-1268</t>
  </si>
  <si>
    <t>WSP-1269</t>
  </si>
  <si>
    <t>WSP-1270</t>
  </si>
  <si>
    <t>WSP-1271</t>
  </si>
  <si>
    <t>WSP-1272</t>
  </si>
  <si>
    <t>WSP-1273</t>
  </si>
  <si>
    <t>WSP-1274</t>
  </si>
  <si>
    <t>WSP-1275</t>
  </si>
  <si>
    <t>WSP-1276</t>
  </si>
  <si>
    <t>WSP-1277</t>
  </si>
  <si>
    <t>WSP-1278</t>
  </si>
  <si>
    <t>WSP-1279</t>
  </si>
  <si>
    <t>WSP-1280</t>
  </si>
  <si>
    <t>WSP-1281</t>
  </si>
  <si>
    <t>WSP-1282</t>
  </si>
  <si>
    <t>WSP-1283</t>
  </si>
  <si>
    <t>WSP-1284</t>
  </si>
  <si>
    <t>WSP-1285</t>
  </si>
  <si>
    <t>WSP-1286</t>
  </si>
  <si>
    <t>WSP-1287</t>
  </si>
  <si>
    <t>WSP-1288</t>
  </si>
  <si>
    <t>WSP-1289</t>
  </si>
  <si>
    <t>WSP-1290</t>
  </si>
  <si>
    <t>WSP-1291</t>
  </si>
  <si>
    <t>WSP-1292</t>
  </si>
  <si>
    <t>WSP-1293</t>
  </si>
  <si>
    <t>WSP-1294</t>
  </si>
  <si>
    <t>WSP-1295</t>
  </si>
  <si>
    <t>WSP-1296</t>
  </si>
  <si>
    <t>WSP-1297</t>
  </si>
  <si>
    <t>WSP-1298</t>
  </si>
  <si>
    <t>WSP-1299</t>
  </si>
  <si>
    <t>WSP-1300</t>
  </si>
  <si>
    <t>WSP-1301</t>
  </si>
  <si>
    <t>WSP-1302</t>
  </si>
  <si>
    <t>WSP-1303</t>
  </si>
  <si>
    <t>WSP-1304</t>
  </si>
  <si>
    <t>WSP-1305</t>
  </si>
  <si>
    <t>WSP-1306</t>
  </si>
  <si>
    <t>WSP-1307</t>
  </si>
  <si>
    <t>WSP-1308</t>
  </si>
  <si>
    <t>WSP-1309</t>
  </si>
  <si>
    <t>WSP-1310</t>
  </si>
  <si>
    <t>WSP-1311</t>
  </si>
  <si>
    <t>WSP-1312</t>
  </si>
  <si>
    <t>WSP-1313</t>
  </si>
  <si>
    <t>WSP-1314</t>
  </si>
  <si>
    <t>WSP-1315</t>
  </si>
  <si>
    <t>WSP-1316</t>
  </si>
  <si>
    <t>WSP-1317</t>
  </si>
  <si>
    <t>WSP-1318</t>
  </si>
  <si>
    <t>WSP-1319</t>
  </si>
  <si>
    <t>WSP-1320</t>
  </si>
  <si>
    <t>WSP-1321</t>
  </si>
  <si>
    <t>WSP-1322</t>
  </si>
  <si>
    <t>WSP-1323</t>
  </si>
  <si>
    <t>WSP-1324</t>
  </si>
  <si>
    <t>WSP-1325</t>
  </si>
  <si>
    <t>WSP-1326</t>
  </si>
  <si>
    <t>WSP-1327</t>
  </si>
  <si>
    <t>WSP-1328</t>
  </si>
  <si>
    <t>WSP-1329</t>
  </si>
  <si>
    <t>WSP-1330</t>
  </si>
  <si>
    <t>WSP-1331</t>
  </si>
  <si>
    <t>WSP-1332</t>
  </si>
  <si>
    <t>WSP-1333</t>
  </si>
  <si>
    <t>WSP-1334</t>
  </si>
  <si>
    <t>WSP-1335</t>
  </si>
  <si>
    <t>WSP-1336</t>
  </si>
  <si>
    <t>WSP-1337</t>
  </si>
  <si>
    <t>WSP-1338</t>
  </si>
  <si>
    <t>WSP-1339</t>
  </si>
  <si>
    <t>WSP-1340</t>
  </si>
  <si>
    <t>WSP-1341</t>
  </si>
  <si>
    <t>WSP-1342</t>
  </si>
  <si>
    <t>WSP-1343</t>
  </si>
  <si>
    <t>WSP-1344</t>
  </si>
  <si>
    <t>WSP-1345</t>
  </si>
  <si>
    <t>WSP-1346</t>
  </si>
  <si>
    <t>WSP-1347</t>
  </si>
  <si>
    <t>WSP-1348</t>
  </si>
  <si>
    <t>WSP-1349</t>
  </si>
  <si>
    <t>WSP-1350</t>
  </si>
  <si>
    <t>WSP-1351</t>
  </si>
  <si>
    <t>WSP-1352</t>
  </si>
  <si>
    <t>WSP-1353</t>
  </si>
  <si>
    <t>WSP-1354</t>
  </si>
  <si>
    <t>WSP-1355</t>
  </si>
  <si>
    <t>WSP-1356</t>
  </si>
  <si>
    <t>WSP-1357</t>
  </si>
  <si>
    <t>WSP-1358</t>
  </si>
  <si>
    <t>WSP-1359</t>
  </si>
  <si>
    <t>WSP-1360</t>
  </si>
  <si>
    <t>WSP-1361</t>
  </si>
  <si>
    <t>WSP-1362</t>
  </si>
  <si>
    <t>WSP-1363</t>
  </si>
  <si>
    <t>WSP-1364</t>
  </si>
  <si>
    <t>WSP-1365</t>
  </si>
  <si>
    <t>WSP-1366</t>
  </si>
  <si>
    <t>WSP-1367</t>
  </si>
  <si>
    <t>WSP-1368</t>
  </si>
  <si>
    <t>WSP-1369</t>
  </si>
  <si>
    <t>WSP-1370</t>
  </si>
  <si>
    <t>WSP-1371</t>
  </si>
  <si>
    <t>WSP-1372</t>
  </si>
  <si>
    <t>WSP-1373</t>
  </si>
  <si>
    <t>WSP-1374</t>
  </si>
  <si>
    <t>WSP-1375</t>
  </si>
  <si>
    <t>WSP-1376</t>
  </si>
  <si>
    <t>WSP-1377</t>
  </si>
  <si>
    <t>WSP-1378</t>
  </si>
  <si>
    <t>WSP-1379</t>
  </si>
  <si>
    <t>WSP-1380</t>
  </si>
  <si>
    <t>WSP-1381</t>
  </si>
  <si>
    <t>WSP-1382</t>
  </si>
  <si>
    <t>WSP-1383</t>
  </si>
  <si>
    <t>WSP-1384</t>
  </si>
  <si>
    <t>WSP-1385</t>
  </si>
  <si>
    <t>WSP-1386</t>
  </si>
  <si>
    <t>WSP-1387</t>
  </si>
  <si>
    <t>WSP-1388</t>
  </si>
  <si>
    <t>WSP-1389</t>
  </si>
  <si>
    <t>WSP-1390</t>
  </si>
  <si>
    <t>WSP-1391</t>
  </si>
  <si>
    <t>WSP-1392</t>
  </si>
  <si>
    <t>WSP-1393</t>
  </si>
  <si>
    <t>WSP-1394</t>
  </si>
  <si>
    <t>WSP-1395</t>
  </si>
  <si>
    <t>WSP-1396</t>
  </si>
  <si>
    <t>WSP-1397</t>
  </si>
  <si>
    <t>WSP-1398</t>
  </si>
  <si>
    <t>WSP-1399</t>
  </si>
  <si>
    <t>WSP-1400</t>
  </si>
  <si>
    <t>WSP-1401</t>
  </si>
  <si>
    <t>WSP-1402</t>
  </si>
  <si>
    <t>WSP-1403</t>
  </si>
  <si>
    <t>WSP-1404</t>
  </si>
  <si>
    <t>WSP-1405</t>
  </si>
  <si>
    <t>WSP-1406</t>
  </si>
  <si>
    <t>WSP-1407</t>
  </si>
  <si>
    <t>WSP-1408</t>
  </si>
  <si>
    <t>WSP-1409</t>
  </si>
  <si>
    <t>WSP-1410</t>
  </si>
  <si>
    <t>WSP-1411</t>
  </si>
  <si>
    <t>WSP-1412</t>
  </si>
  <si>
    <t>WSP-1413</t>
  </si>
  <si>
    <t>WSP-1414</t>
  </si>
  <si>
    <t>WSP-1415</t>
  </si>
  <si>
    <t>WSP-1416</t>
  </si>
  <si>
    <t>WSP-1417</t>
  </si>
  <si>
    <t>WSP-1418</t>
  </si>
  <si>
    <t>WSP-1419</t>
  </si>
  <si>
    <t>WSP-1420</t>
  </si>
  <si>
    <t>WSP-1421</t>
  </si>
  <si>
    <t>WSP-1422</t>
  </si>
  <si>
    <t>WSP-1423</t>
  </si>
  <si>
    <t>WSP-1424</t>
  </si>
  <si>
    <t>WSP-1425</t>
  </si>
  <si>
    <t>WSP-1426</t>
  </si>
  <si>
    <t>WSP-1427</t>
  </si>
  <si>
    <t>WSP-1428</t>
  </si>
  <si>
    <t>WSP-1429</t>
  </si>
  <si>
    <t>WSP-1430</t>
  </si>
  <si>
    <t>WSP-1431</t>
  </si>
  <si>
    <t>WSP-1432</t>
  </si>
  <si>
    <t>WSP-1433</t>
  </si>
  <si>
    <t>WSP-1434</t>
  </si>
  <si>
    <t>WSP-1435</t>
  </si>
  <si>
    <t>WSP-1436</t>
  </si>
  <si>
    <t>WSP-1437</t>
  </si>
  <si>
    <t>WSP-1438</t>
  </si>
  <si>
    <t>WSP-1439</t>
  </si>
  <si>
    <t>WSP-1440</t>
  </si>
  <si>
    <t>WSP-1441</t>
  </si>
  <si>
    <t>WSP-1442</t>
  </si>
  <si>
    <t>WSP-1443</t>
  </si>
  <si>
    <t>WSP-1444</t>
  </si>
  <si>
    <t>WSP-1445</t>
  </si>
  <si>
    <t>WSP-1446</t>
  </si>
  <si>
    <t>WSP-1447</t>
  </si>
  <si>
    <t>WSP-1448</t>
  </si>
  <si>
    <t>WSP-1449</t>
  </si>
  <si>
    <t>WSP-1450</t>
  </si>
  <si>
    <t>WSP-1451</t>
  </si>
  <si>
    <t>WSP-1452</t>
  </si>
  <si>
    <t>WSP-1453</t>
  </si>
  <si>
    <t>WSP-1454</t>
  </si>
  <si>
    <t>WSP-1455</t>
  </si>
  <si>
    <t>WSP-1456</t>
  </si>
  <si>
    <t>WSP-1457</t>
  </si>
  <si>
    <t>WSP-1458</t>
  </si>
  <si>
    <t>WSP-1459</t>
  </si>
  <si>
    <t>WSP-1460</t>
  </si>
  <si>
    <t>WSP-1461</t>
  </si>
  <si>
    <t>WSP-1462</t>
  </si>
  <si>
    <t>WSP-1463</t>
  </si>
  <si>
    <t>WSP-1464</t>
  </si>
  <si>
    <t>WSP-1465</t>
  </si>
  <si>
    <t>WSP-1466</t>
  </si>
  <si>
    <t>WSP-1467</t>
  </si>
  <si>
    <t>WSP-1468</t>
  </si>
  <si>
    <t>WSP-1469</t>
  </si>
  <si>
    <t>WSP-1470</t>
  </si>
  <si>
    <t>WSP-1471</t>
  </si>
  <si>
    <t>WSP-1472</t>
  </si>
  <si>
    <t>WSP-1473</t>
  </si>
  <si>
    <t>WSP-1474</t>
  </si>
  <si>
    <t>WSP-1475</t>
  </si>
  <si>
    <t>WSP-1476</t>
  </si>
  <si>
    <t>WSP-1477</t>
  </si>
  <si>
    <t>WSP-1478</t>
  </si>
  <si>
    <t>WSP-1479</t>
  </si>
  <si>
    <t>WSP-1480</t>
  </si>
  <si>
    <t>WSP-1481</t>
  </si>
  <si>
    <t>WSP-1482</t>
  </si>
  <si>
    <t>WSP-1483</t>
  </si>
  <si>
    <t>WSP-1484</t>
  </si>
  <si>
    <t>WSP-1485</t>
  </si>
  <si>
    <t>WSP-1486</t>
  </si>
  <si>
    <t>WSP-1487</t>
  </si>
  <si>
    <t>WSP-1488</t>
  </si>
  <si>
    <t>WSP-1489</t>
  </si>
  <si>
    <t>WSP-1490</t>
  </si>
  <si>
    <t>WSP-1491</t>
  </si>
  <si>
    <t>WSP-1492</t>
  </si>
  <si>
    <t>WSP-1493</t>
  </si>
  <si>
    <t>WSP-1494</t>
  </si>
  <si>
    <t>WSP-1495</t>
  </si>
  <si>
    <t>WSP-1496</t>
  </si>
  <si>
    <t>WSP-1497</t>
  </si>
  <si>
    <t>WSP-1498</t>
  </si>
  <si>
    <t>WSP-1499</t>
  </si>
  <si>
    <t>WSP-1500</t>
  </si>
  <si>
    <t>WSP-1501</t>
  </si>
  <si>
    <t>WSP-1502</t>
  </si>
  <si>
    <t>WSP-1503</t>
  </si>
  <si>
    <t>WSP-1504</t>
  </si>
  <si>
    <t>WSP-1505</t>
  </si>
  <si>
    <t>WSP-1506</t>
  </si>
  <si>
    <t>WSP-1507</t>
  </si>
  <si>
    <t>WSP-1508</t>
  </si>
  <si>
    <t>WSP-1509</t>
  </si>
  <si>
    <t>WSP-1510</t>
  </si>
  <si>
    <t>WSP-1511</t>
  </si>
  <si>
    <t>WSP-1512</t>
  </si>
  <si>
    <t>WSP-1513</t>
  </si>
  <si>
    <t>WSP-1514</t>
  </si>
  <si>
    <t>WSP-1515</t>
  </si>
  <si>
    <t>WSP-1516</t>
  </si>
  <si>
    <t>WSP-1517</t>
  </si>
  <si>
    <t>WSP-1518</t>
  </si>
  <si>
    <t>WSP-1519</t>
  </si>
  <si>
    <t>WSP-1520</t>
  </si>
  <si>
    <t>WSP-1521</t>
  </si>
  <si>
    <t>WSP-1522</t>
  </si>
  <si>
    <t>WSP-1523</t>
  </si>
  <si>
    <t>WSP-1524</t>
  </si>
  <si>
    <t>WSP-1525</t>
  </si>
  <si>
    <t>WSP-1526</t>
  </si>
  <si>
    <t>WSP-1527</t>
  </si>
  <si>
    <t>WSP-1528</t>
  </si>
  <si>
    <t>WSP-1529</t>
  </si>
  <si>
    <t>WSP-1530</t>
  </si>
  <si>
    <t>WSP-1531</t>
  </si>
  <si>
    <t>WSP-1532</t>
  </si>
  <si>
    <t>WSP-1533</t>
  </si>
  <si>
    <t>WSP-1534</t>
  </si>
  <si>
    <t>WSP-1535</t>
  </si>
  <si>
    <t>WSP-1536</t>
  </si>
  <si>
    <t>WSP-1537</t>
  </si>
  <si>
    <t>WSP-1538</t>
  </si>
  <si>
    <t>WSP-1539</t>
  </si>
  <si>
    <t>WSP-1540</t>
  </si>
  <si>
    <t>WSP-1541</t>
  </si>
  <si>
    <t>WSP-1542</t>
  </si>
  <si>
    <t>WSP-1543</t>
  </si>
  <si>
    <t>WSP-1544</t>
  </si>
  <si>
    <t>WSP-1545</t>
  </si>
  <si>
    <t>WSP-1546</t>
  </si>
  <si>
    <t>WSP-1547</t>
  </si>
  <si>
    <t>WSP-1548</t>
  </si>
  <si>
    <t>WSP-1549</t>
  </si>
  <si>
    <t>WSP-1550</t>
  </si>
  <si>
    <t>WSP-1551</t>
  </si>
  <si>
    <t>WSP-1552</t>
  </si>
  <si>
    <t>WSP-1553</t>
  </si>
  <si>
    <t>WSP-1554</t>
  </si>
  <si>
    <t>WSP-1555</t>
  </si>
  <si>
    <t>WSP-1556</t>
  </si>
  <si>
    <t>WSP-1557</t>
  </si>
  <si>
    <t>WSP-1558</t>
  </si>
  <si>
    <t>WSP-1559</t>
  </si>
  <si>
    <t>WSP-1560</t>
  </si>
  <si>
    <t>WSP-1561</t>
  </si>
  <si>
    <t>WSP-1562</t>
  </si>
  <si>
    <t>WSP-1563</t>
  </si>
  <si>
    <t>WSP-1564</t>
  </si>
  <si>
    <t>WSP-1565</t>
  </si>
  <si>
    <t>WSP-1566</t>
  </si>
  <si>
    <t>WSP-1567</t>
  </si>
  <si>
    <t>WSP-1568</t>
  </si>
  <si>
    <t>WSP-1569</t>
  </si>
  <si>
    <t>WSP-1570</t>
  </si>
  <si>
    <t>WSP-1571</t>
  </si>
  <si>
    <t>WSP-1572</t>
  </si>
  <si>
    <t>WSP-1573</t>
  </si>
  <si>
    <t>WSP-1574</t>
  </si>
  <si>
    <t>WSP-1575</t>
  </si>
  <si>
    <t>WSP-1576</t>
  </si>
  <si>
    <t>WSP-1577</t>
  </si>
  <si>
    <t>WSP-1578</t>
  </si>
  <si>
    <t>WSP-1579</t>
  </si>
  <si>
    <t>WSP-1580</t>
  </si>
  <si>
    <t>WSP-1581</t>
  </si>
  <si>
    <t>WSP-1582</t>
  </si>
  <si>
    <t>WSP-1583</t>
  </si>
  <si>
    <t>WSP-1584</t>
  </si>
  <si>
    <t>WSP-1585</t>
  </si>
  <si>
    <t>WSP-1586</t>
  </si>
  <si>
    <t>WSP-1587</t>
  </si>
  <si>
    <t>WSP-1588</t>
  </si>
  <si>
    <t>WSP-1589</t>
  </si>
  <si>
    <t>WSP-1590</t>
  </si>
  <si>
    <t>WSP-1591</t>
  </si>
  <si>
    <t>WSP-1592</t>
  </si>
  <si>
    <t>WSP-1593</t>
  </si>
  <si>
    <t>WSP-1594</t>
  </si>
  <si>
    <t>WSP-1595</t>
  </si>
  <si>
    <t>WSP-1596</t>
  </si>
  <si>
    <t>WSP-1597</t>
  </si>
  <si>
    <t>WSP-1598</t>
  </si>
  <si>
    <t>WSP-1599</t>
  </si>
  <si>
    <t>WSP-1600</t>
  </si>
  <si>
    <t>WSP-1601</t>
  </si>
  <si>
    <t>WSP-1602</t>
  </si>
  <si>
    <t>WSP-1603</t>
  </si>
  <si>
    <t>WSP-1604</t>
  </si>
  <si>
    <t>WSP-1605</t>
  </si>
  <si>
    <t>WSP-1606</t>
  </si>
  <si>
    <t>WSP-1607</t>
  </si>
  <si>
    <t>WSP-1608</t>
  </si>
  <si>
    <t>WSP-1609</t>
  </si>
  <si>
    <t>WSP-1610</t>
  </si>
  <si>
    <t>WSP-1611</t>
  </si>
  <si>
    <t>WSP-1612</t>
  </si>
  <si>
    <t>WSP-1613</t>
  </si>
  <si>
    <t>WSP-1614</t>
  </si>
  <si>
    <t>WSP-1615</t>
  </si>
  <si>
    <t>WSP-1616</t>
  </si>
  <si>
    <t>WSP-1617</t>
  </si>
  <si>
    <t>WSP-1618</t>
  </si>
  <si>
    <t>WSP-1619</t>
  </si>
  <si>
    <t>WSP-1620</t>
  </si>
  <si>
    <t>WSP-1621</t>
  </si>
  <si>
    <t>WSP-1622</t>
  </si>
  <si>
    <t>WSP-1623</t>
  </si>
  <si>
    <t>WSP-1624</t>
  </si>
  <si>
    <t>WSP-1625</t>
  </si>
  <si>
    <t>WSP-1626</t>
  </si>
  <si>
    <t>WSP-1627</t>
  </si>
  <si>
    <t>WSP-1628</t>
  </si>
  <si>
    <t>WSP-1629</t>
  </si>
  <si>
    <t>WSP-1630</t>
  </si>
  <si>
    <t>WSP-1631</t>
  </si>
  <si>
    <t>WSP-1632</t>
  </si>
  <si>
    <t>WSP-1633</t>
  </si>
  <si>
    <t>WSP-1634</t>
  </si>
  <si>
    <t>WSP-1635</t>
  </si>
  <si>
    <t>WSP-1636</t>
  </si>
  <si>
    <t>WSP-1637</t>
  </si>
  <si>
    <t>WSP-1638</t>
  </si>
  <si>
    <t>WSP-1639</t>
  </si>
  <si>
    <t>WSP-1640</t>
  </si>
  <si>
    <t>WSP-1641</t>
  </si>
  <si>
    <t>WSP-1642</t>
  </si>
  <si>
    <t>WSP-1643</t>
  </si>
  <si>
    <t>WSP-1644</t>
  </si>
  <si>
    <t>WSP-1645</t>
  </si>
  <si>
    <t>WSP-1646</t>
  </si>
  <si>
    <t>WSP-1647</t>
  </si>
  <si>
    <t>WSP-1648</t>
  </si>
  <si>
    <t>WSP-1649</t>
  </si>
  <si>
    <t>WSP-1650</t>
  </si>
  <si>
    <t>WSP-1651</t>
  </si>
  <si>
    <t>WSP-1652</t>
  </si>
  <si>
    <t>WSP-1653</t>
  </si>
  <si>
    <t>WSP-1654</t>
  </si>
  <si>
    <t>WSP-1655</t>
  </si>
  <si>
    <t>WSP-1656</t>
  </si>
  <si>
    <t>WSP-1657</t>
  </si>
  <si>
    <t>WSP-1658</t>
  </si>
  <si>
    <t>WSP-1659</t>
  </si>
  <si>
    <t>WSP-1660</t>
  </si>
  <si>
    <t>WSP-1661</t>
  </si>
  <si>
    <t>WSP-1662</t>
  </si>
  <si>
    <t>WSP-1663</t>
  </si>
  <si>
    <t>WSP-1664</t>
  </si>
  <si>
    <t>WSP-1665</t>
  </si>
  <si>
    <t>WSP-1666</t>
  </si>
  <si>
    <t>WSP-1667</t>
  </si>
  <si>
    <t>WSP-1668</t>
  </si>
  <si>
    <t>WSP-1669</t>
  </si>
  <si>
    <t>WSP-1670</t>
  </si>
  <si>
    <t>WSP-1671</t>
  </si>
  <si>
    <t>WSP-1672</t>
  </si>
  <si>
    <t>WSP-1673</t>
  </si>
  <si>
    <t>WSP-1674</t>
  </si>
  <si>
    <t>WSP-1675</t>
  </si>
  <si>
    <t>WSP-1676</t>
  </si>
  <si>
    <t>WSP-1677</t>
  </si>
  <si>
    <t>WSP-1678</t>
  </si>
  <si>
    <t>WSP-1679</t>
  </si>
  <si>
    <t>WSP-1680</t>
  </si>
  <si>
    <t>WSP-1681</t>
  </si>
  <si>
    <t>WSP-1682</t>
  </si>
  <si>
    <t>WSP-1683</t>
  </si>
  <si>
    <t>WSP-1684</t>
  </si>
  <si>
    <t>WSP-1685</t>
  </si>
  <si>
    <t>WSP-1686</t>
  </si>
  <si>
    <t>WSP-1687</t>
  </si>
  <si>
    <t>WSP-1688</t>
  </si>
  <si>
    <t>WSP-1689</t>
  </si>
  <si>
    <t>WSP-1690</t>
  </si>
  <si>
    <t>WSP-1691</t>
  </si>
  <si>
    <t>WSP-1692</t>
  </si>
  <si>
    <t>WSP-1693</t>
  </si>
  <si>
    <t>WSP-1694</t>
  </si>
  <si>
    <t>WSP-1695</t>
  </si>
  <si>
    <t>WSP-1696</t>
  </si>
  <si>
    <t>WSP-1697</t>
  </si>
  <si>
    <t>WSP-1698</t>
  </si>
  <si>
    <t>WSP-1699</t>
  </si>
  <si>
    <t>WSP-1700</t>
  </si>
  <si>
    <t>WSP-1701</t>
  </si>
  <si>
    <t>WSP-1702</t>
  </si>
  <si>
    <t>WSP-1703</t>
  </si>
  <si>
    <t>WSP-1704</t>
  </si>
  <si>
    <t>WSP-1705</t>
  </si>
  <si>
    <t>WSP-1706</t>
  </si>
  <si>
    <t>WSP-1707</t>
  </si>
  <si>
    <t>WSP-1708</t>
  </si>
  <si>
    <t>WSP-1709</t>
  </si>
  <si>
    <t>WSP-1710</t>
  </si>
  <si>
    <t>WSP-1711</t>
  </si>
  <si>
    <t>WSP-1712</t>
  </si>
  <si>
    <t>WSP-1713</t>
  </si>
  <si>
    <t>WSP-1714</t>
  </si>
  <si>
    <t>WSP-1715</t>
  </si>
  <si>
    <t>WSP-1716</t>
  </si>
  <si>
    <t>WSP-1717</t>
  </si>
  <si>
    <t>WSP-1718</t>
  </si>
  <si>
    <t>WSP-1719</t>
  </si>
  <si>
    <t>WSP-1720</t>
  </si>
  <si>
    <t>WSP-1721</t>
  </si>
  <si>
    <t>WSP-1722</t>
  </si>
  <si>
    <t>WSP-1723</t>
  </si>
  <si>
    <t>WSP-1724</t>
  </si>
  <si>
    <t>WSP-1725</t>
  </si>
  <si>
    <t>WSP-1726</t>
  </si>
  <si>
    <t>WSP-1727</t>
  </si>
  <si>
    <t>WSP-1728</t>
  </si>
  <si>
    <t>WSP-1729</t>
  </si>
  <si>
    <t>WSP-1730</t>
  </si>
  <si>
    <t>WSP-1731</t>
  </si>
  <si>
    <t>WSP-1732</t>
  </si>
  <si>
    <t>WSP-1733</t>
  </si>
  <si>
    <t>WSP-1734</t>
  </si>
  <si>
    <t>WSP-1735</t>
  </si>
  <si>
    <t>WSP-1736</t>
  </si>
  <si>
    <t>WSP-1737</t>
  </si>
  <si>
    <t>WSP-1738</t>
  </si>
  <si>
    <t>WSP-1739</t>
  </si>
  <si>
    <t>WSP-1740</t>
  </si>
  <si>
    <t>WSP-1741</t>
  </si>
  <si>
    <t>WSP-1742</t>
  </si>
  <si>
    <t>WSP-1743</t>
  </si>
  <si>
    <t>WSP-1744</t>
  </si>
  <si>
    <t>WSP-1745</t>
  </si>
  <si>
    <t>WSP-1746</t>
  </si>
  <si>
    <t>WSP-1747</t>
  </si>
  <si>
    <t>WSP-1748</t>
  </si>
  <si>
    <t>WSP-1749</t>
  </si>
  <si>
    <t>WSP-1750</t>
  </si>
  <si>
    <t>WSP-1751</t>
  </si>
  <si>
    <t>WSP-1752</t>
  </si>
  <si>
    <t>WSP-1753</t>
  </si>
  <si>
    <t>WSP-1754</t>
  </si>
  <si>
    <t>WSP-1755</t>
  </si>
  <si>
    <t>WSP-1756</t>
  </si>
  <si>
    <t>WSP-1757</t>
  </si>
  <si>
    <t>WSP-1758</t>
  </si>
  <si>
    <t>WSP-1759</t>
  </si>
  <si>
    <t>WSP-1760</t>
  </si>
  <si>
    <t>WSP-1761</t>
  </si>
  <si>
    <t>WSP-1762</t>
  </si>
  <si>
    <t>WSP-1763</t>
  </si>
  <si>
    <t>WSP-1764</t>
  </si>
  <si>
    <t>WSP-1765</t>
  </si>
  <si>
    <t>WSP-1766</t>
  </si>
  <si>
    <t>WSP-1767</t>
  </si>
  <si>
    <t>WSP-1768</t>
  </si>
  <si>
    <t>WSP-1769</t>
  </si>
  <si>
    <t>WSP-1770</t>
  </si>
  <si>
    <t>WSP-1771</t>
  </si>
  <si>
    <t>WSP-1772</t>
  </si>
  <si>
    <t>WSP-1773</t>
  </si>
  <si>
    <t>WSP-1774</t>
  </si>
  <si>
    <t>WSP-1775</t>
  </si>
  <si>
    <t>WSP-1776</t>
  </si>
  <si>
    <t>WSP-1777</t>
  </si>
  <si>
    <t>WSP-1778</t>
  </si>
  <si>
    <t>WSP-1779</t>
  </si>
  <si>
    <t>WSP-1780</t>
  </si>
  <si>
    <t>WSP-1781</t>
  </si>
  <si>
    <t>WSP-1782</t>
  </si>
  <si>
    <t>WSP-1783</t>
  </si>
  <si>
    <t>WSP-1784</t>
  </si>
  <si>
    <t>WSP-1785</t>
  </si>
  <si>
    <t>WSP-1786</t>
  </si>
  <si>
    <t>WSP-1787</t>
  </si>
  <si>
    <t>WSP-1788</t>
  </si>
  <si>
    <t>WSP-1789</t>
  </si>
  <si>
    <t>WSP-1790</t>
  </si>
  <si>
    <t>WSP-1791</t>
  </si>
  <si>
    <t>WSP-1792</t>
  </si>
  <si>
    <t>WSP-1793</t>
  </si>
  <si>
    <t>WSP-1794</t>
  </si>
  <si>
    <t>WSP-1795</t>
  </si>
  <si>
    <t>WSP-1796</t>
  </si>
  <si>
    <t>WSP-1797</t>
  </si>
  <si>
    <t>WSP-1798</t>
  </si>
  <si>
    <t>WSP-1799</t>
  </si>
  <si>
    <t>WSP-1800</t>
  </si>
  <si>
    <t>WSP-1801</t>
  </si>
  <si>
    <t>WSP-1802</t>
  </si>
  <si>
    <t>WSP-1803</t>
  </si>
  <si>
    <t>WSP-1804</t>
  </si>
  <si>
    <t>WSP-1805</t>
  </si>
  <si>
    <t>WSP-1806</t>
  </si>
  <si>
    <t>WSP-1807</t>
  </si>
  <si>
    <t>WSP-1808</t>
  </si>
  <si>
    <t>WSP-1809</t>
  </si>
  <si>
    <t>WSP-1810</t>
  </si>
  <si>
    <t>WSP-1811</t>
  </si>
  <si>
    <t>WSP-1812</t>
  </si>
  <si>
    <t>WSP-1813</t>
  </si>
  <si>
    <t>WSP-1814</t>
  </si>
  <si>
    <t>WSP-1815</t>
  </si>
  <si>
    <t>WSP-1816</t>
  </si>
  <si>
    <t>WSP-1817</t>
  </si>
  <si>
    <t>WSP-1818</t>
  </si>
  <si>
    <t>WSP-1819</t>
  </si>
  <si>
    <t>WSP-1820</t>
  </si>
  <si>
    <t>WSP-1821</t>
  </si>
  <si>
    <t>WSP-1822</t>
  </si>
  <si>
    <t>WSP-1823</t>
  </si>
  <si>
    <t>WSP-1824</t>
  </si>
  <si>
    <t>WSP-1825</t>
  </si>
  <si>
    <t>WSP-1826</t>
  </si>
  <si>
    <t>WSP-1827</t>
  </si>
  <si>
    <t>WSP-1828</t>
  </si>
  <si>
    <t>WSP-1829</t>
  </si>
  <si>
    <t>WSP-1830</t>
  </si>
  <si>
    <t>WSP-1831</t>
  </si>
  <si>
    <t>WSP-1832</t>
  </si>
  <si>
    <t>WSP-1833</t>
  </si>
  <si>
    <t>WSP-1834</t>
  </si>
  <si>
    <t>WSP-1835</t>
  </si>
  <si>
    <t>WSP-1836</t>
  </si>
  <si>
    <t>WSP-1837</t>
  </si>
  <si>
    <t>WSP-1838</t>
  </si>
  <si>
    <t>WSP-1839</t>
  </si>
  <si>
    <t>WSP-1840</t>
  </si>
  <si>
    <t>WSP-1841</t>
  </si>
  <si>
    <t>WSP-1842</t>
  </si>
  <si>
    <t>WSP-1843</t>
  </si>
  <si>
    <t>WSP-1844</t>
  </si>
  <si>
    <t>WSP-1845</t>
  </si>
  <si>
    <t>WSP-1846</t>
  </si>
  <si>
    <t>WSP-1847</t>
  </si>
  <si>
    <t>WSP-1848</t>
  </si>
  <si>
    <t>WSP-1849</t>
  </si>
  <si>
    <t>WSP-1850</t>
  </si>
  <si>
    <t>WSP-1851</t>
  </si>
  <si>
    <t>WSP-1852</t>
  </si>
  <si>
    <t>WSP-1853</t>
  </si>
  <si>
    <t>WSP-1854</t>
  </si>
  <si>
    <t>WSP-1855</t>
  </si>
  <si>
    <t>WSP-1856</t>
  </si>
  <si>
    <t>WSP-1857</t>
  </si>
  <si>
    <t>WSP-1858</t>
  </si>
  <si>
    <t>WSP-1859</t>
  </si>
  <si>
    <t>WSP-1860</t>
  </si>
  <si>
    <t>WSP-1861</t>
  </si>
  <si>
    <t>WSP-1862</t>
  </si>
  <si>
    <t>WSP-1863</t>
  </si>
  <si>
    <t>WSP-1864</t>
  </si>
  <si>
    <t>WSP-1865</t>
  </si>
  <si>
    <t>WSP-1866</t>
  </si>
  <si>
    <t>WSP-1867</t>
  </si>
  <si>
    <t>WSP-1868</t>
  </si>
  <si>
    <t>WSP-1869</t>
  </si>
  <si>
    <t>WSP-1870</t>
  </si>
  <si>
    <t>WSP-1871</t>
  </si>
  <si>
    <t>WSP-1872</t>
  </si>
  <si>
    <t>WSP-1873</t>
  </si>
  <si>
    <t>WSP-1874</t>
  </si>
  <si>
    <t>WSP-1875</t>
  </si>
  <si>
    <t>WSP-1876</t>
  </si>
  <si>
    <t>WSP-1877</t>
  </si>
  <si>
    <t>WSP-1878</t>
  </si>
  <si>
    <t>WSP-1879</t>
  </si>
  <si>
    <t>WSP-1880</t>
  </si>
  <si>
    <t>WSP-1881</t>
  </si>
  <si>
    <t>WSP-1882</t>
  </si>
  <si>
    <t>WSP-1883</t>
  </si>
  <si>
    <t>WSP-1884</t>
  </si>
  <si>
    <t>WSP-1885</t>
  </si>
  <si>
    <t>WSP-1886</t>
  </si>
  <si>
    <t>WSP-1887</t>
  </si>
  <si>
    <t>WSP-1888</t>
  </si>
  <si>
    <t>WSP-1889</t>
  </si>
  <si>
    <t>WSP-1890</t>
  </si>
  <si>
    <t>WSP-1891</t>
  </si>
  <si>
    <t>WSP-1892</t>
  </si>
  <si>
    <t>WSP-1893</t>
  </si>
  <si>
    <t>WSP-1894</t>
  </si>
  <si>
    <t>WSP-1895</t>
  </si>
  <si>
    <t>WSP-1896</t>
  </si>
  <si>
    <t>WSP-1897</t>
  </si>
  <si>
    <t>WSP-1898</t>
  </si>
  <si>
    <t>WSP-1899</t>
  </si>
  <si>
    <t>WSP-1900</t>
  </si>
  <si>
    <t>WSP-1901</t>
  </si>
  <si>
    <t>WSP-1902</t>
  </si>
  <si>
    <t>WSP-1903</t>
  </si>
  <si>
    <t>WSP-1904</t>
  </si>
  <si>
    <t>WSP-1905</t>
  </si>
  <si>
    <t>WSP-1906</t>
  </si>
  <si>
    <t>WSP-1907</t>
  </si>
  <si>
    <t>WSP-1908</t>
  </si>
  <si>
    <t>WSP-1909</t>
  </si>
  <si>
    <t>WSP-1910</t>
  </si>
  <si>
    <t>WSP-1911</t>
  </si>
  <si>
    <t>WSP-1912</t>
  </si>
  <si>
    <t>WSP-1913</t>
  </si>
  <si>
    <t>WSP-1914</t>
  </si>
  <si>
    <t>WSP-1915</t>
  </si>
  <si>
    <t>WSP-1916</t>
  </si>
  <si>
    <t>WSP-1917</t>
  </si>
  <si>
    <t>WSP-1918</t>
  </si>
  <si>
    <t>WSP-1919</t>
  </si>
  <si>
    <t>WSP-1920</t>
  </si>
  <si>
    <t>WSP-1921</t>
  </si>
  <si>
    <t>WSP-1922</t>
  </si>
  <si>
    <t>WSP-1923</t>
  </si>
  <si>
    <t>WSP-1924</t>
  </si>
  <si>
    <t>WSP-1925</t>
  </si>
  <si>
    <t>WSP-1926</t>
  </si>
  <si>
    <t>WSP-1927</t>
  </si>
  <si>
    <t>WSP-1928</t>
  </si>
  <si>
    <t>WSP-1929</t>
  </si>
  <si>
    <t>WSP-1930</t>
  </si>
  <si>
    <t>WSP-1931</t>
  </si>
  <si>
    <t>WSP-1932</t>
  </si>
  <si>
    <t>WSP-1933</t>
  </si>
  <si>
    <t>WSP-1934</t>
  </si>
  <si>
    <t>WSP-1935</t>
  </si>
  <si>
    <t>WSP-1936</t>
  </si>
  <si>
    <t>WSP-1937</t>
  </si>
  <si>
    <t>WSP-1938</t>
  </si>
  <si>
    <t>WSP-1939</t>
  </si>
  <si>
    <t>WSP-1940</t>
  </si>
  <si>
    <t>WSP-1941</t>
  </si>
  <si>
    <t>WSP-1942</t>
  </si>
  <si>
    <t>WSP-1943</t>
  </si>
  <si>
    <t>WSP-1944</t>
  </si>
  <si>
    <t>WSP-1945</t>
  </si>
  <si>
    <t>WSP-1946</t>
  </si>
  <si>
    <t>WSP-1947</t>
  </si>
  <si>
    <t>WSP-1948</t>
  </si>
  <si>
    <t>WSP-1949</t>
  </si>
  <si>
    <t>WSP-1950</t>
  </si>
  <si>
    <t>WSP-1951</t>
  </si>
  <si>
    <t>WSP-1952</t>
  </si>
  <si>
    <t>WSP-1953</t>
  </si>
  <si>
    <t>WSP-1954</t>
  </si>
  <si>
    <t>WSP-1955</t>
  </si>
  <si>
    <t>WSP-1956</t>
  </si>
  <si>
    <t>WSP-1957</t>
  </si>
  <si>
    <t>WSP-1958</t>
  </si>
  <si>
    <t>WSP-1959</t>
  </si>
  <si>
    <t>WSP-1960</t>
  </si>
  <si>
    <t>WSP-1961</t>
  </si>
  <si>
    <t>WSP-1962</t>
  </si>
  <si>
    <t>WSP-1963</t>
  </si>
  <si>
    <t>WSP-1964</t>
  </si>
  <si>
    <t>WSP-1965</t>
  </si>
  <si>
    <t>WSP-1966</t>
  </si>
  <si>
    <t>WSP-1967</t>
  </si>
  <si>
    <t>WSP-1968</t>
  </si>
  <si>
    <t>WSP-1969</t>
  </si>
  <si>
    <t>WSP-1970</t>
  </si>
  <si>
    <t>WSP-1971</t>
  </si>
  <si>
    <t>WSP-1972</t>
  </si>
  <si>
    <t>WSP-1973</t>
  </si>
  <si>
    <t>WSP-1974</t>
  </si>
  <si>
    <t>WSP-1975</t>
  </si>
  <si>
    <t>WSP-1976</t>
  </si>
  <si>
    <t>WSP-1977</t>
  </si>
  <si>
    <t>WSP-1978</t>
  </si>
  <si>
    <t>WSP-1979</t>
  </si>
  <si>
    <t>WSP-1980</t>
  </si>
  <si>
    <t>WSP-1981</t>
  </si>
  <si>
    <t>WSP-1982</t>
  </si>
  <si>
    <t>WSP-1983</t>
  </si>
  <si>
    <t>WSP-1984</t>
  </si>
  <si>
    <t>WSP-1985</t>
  </si>
  <si>
    <t>WSP-1986</t>
  </si>
  <si>
    <t>WSP-1987</t>
  </si>
  <si>
    <t>WSP-1988</t>
  </si>
  <si>
    <t>WSP-1989</t>
  </si>
  <si>
    <t>WSP-1990</t>
  </si>
  <si>
    <t>WSP-1991</t>
  </si>
  <si>
    <t>WSP-1992</t>
  </si>
  <si>
    <t>WSP-1993</t>
  </si>
  <si>
    <t>WSP-1994</t>
  </si>
  <si>
    <t>WSP-1995</t>
  </si>
  <si>
    <t>WSP-1996</t>
  </si>
  <si>
    <t>WSP-1997</t>
  </si>
  <si>
    <t>WSP-1998</t>
  </si>
  <si>
    <t>WSP-1999</t>
  </si>
  <si>
    <t>WSP-2000</t>
  </si>
  <si>
    <t>WSP-2001</t>
  </si>
  <si>
    <t>WSP-2002</t>
  </si>
  <si>
    <t>WSP-2003</t>
  </si>
  <si>
    <t>WSP-2004</t>
  </si>
  <si>
    <t>WSP-2005</t>
  </si>
  <si>
    <t>WSP-2006</t>
  </si>
  <si>
    <t>WSP-2007</t>
  </si>
  <si>
    <t>WSP-2008</t>
  </si>
  <si>
    <t>WSP-2009</t>
  </si>
  <si>
    <t>WSP-2010</t>
  </si>
  <si>
    <t>WSP-2011</t>
  </si>
  <si>
    <t>WSP-2012</t>
  </si>
  <si>
    <t>WSP-2013</t>
  </si>
  <si>
    <t>WSP-2014</t>
  </si>
  <si>
    <t>WSP-2015</t>
  </si>
  <si>
    <t>WSP-2016</t>
  </si>
  <si>
    <t>WSP-2017</t>
  </si>
  <si>
    <t>WSP-2018</t>
  </si>
  <si>
    <t>WSP-2019</t>
  </si>
  <si>
    <t>WSP-2020</t>
  </si>
  <si>
    <t>WSP-2021</t>
  </si>
  <si>
    <t>WSP-2022</t>
  </si>
  <si>
    <t>WSP-2023</t>
  </si>
  <si>
    <t>WSP-2024</t>
  </si>
  <si>
    <t>WSP-2025</t>
  </si>
  <si>
    <t>WSP-2026</t>
  </si>
  <si>
    <t>WSP-2027</t>
  </si>
  <si>
    <t>WSP-2028</t>
  </si>
  <si>
    <t>WSP-2029</t>
  </si>
  <si>
    <t>WSP-2030</t>
  </si>
  <si>
    <t>WSP-2031</t>
  </si>
  <si>
    <t>WSP-2032</t>
  </si>
  <si>
    <t>WSP-2033</t>
  </si>
  <si>
    <t>WSP-2034</t>
  </si>
  <si>
    <t>WSP-2035</t>
  </si>
  <si>
    <t>WSP-2036</t>
  </si>
  <si>
    <t>WSP-2037</t>
  </si>
  <si>
    <t>WSP-2038</t>
  </si>
  <si>
    <t>WSP-2039</t>
  </si>
  <si>
    <t>WSP-2040</t>
  </si>
  <si>
    <t>WSP-2041</t>
  </si>
  <si>
    <t>WSP-2042</t>
  </si>
  <si>
    <t>WSP-2043</t>
  </si>
  <si>
    <t>WSP-2044</t>
  </si>
  <si>
    <t>WSP-2045</t>
  </si>
  <si>
    <t>WSP-2046</t>
  </si>
  <si>
    <t>WSP-2047</t>
  </si>
  <si>
    <t>WSP-2048</t>
  </si>
  <si>
    <t>WSP-2049</t>
  </si>
  <si>
    <t>WSP-2050</t>
  </si>
  <si>
    <t>WSP-2051</t>
  </si>
  <si>
    <t>WSP-2052</t>
  </si>
  <si>
    <t>WSP-2053</t>
  </si>
  <si>
    <t>WSP-2054</t>
  </si>
  <si>
    <t>WSP-2055</t>
  </si>
  <si>
    <t>WSP-2056</t>
  </si>
  <si>
    <t>WSP-2057</t>
  </si>
  <si>
    <t>WSP-2058</t>
  </si>
  <si>
    <t>WSP-2059</t>
  </si>
  <si>
    <t>WSP-2060</t>
  </si>
  <si>
    <t>WSP-2061</t>
  </si>
  <si>
    <t>WSP-2062</t>
  </si>
  <si>
    <t>WSP-2063</t>
  </si>
  <si>
    <t>WSP-2064</t>
  </si>
  <si>
    <t>WSP-2065</t>
  </si>
  <si>
    <t>WSP-2066</t>
  </si>
  <si>
    <t>WSP-2067</t>
  </si>
  <si>
    <t>WSP-2068</t>
  </si>
  <si>
    <t>WSP-2069</t>
  </si>
  <si>
    <t>WSP-2070</t>
  </si>
  <si>
    <t>WSP-2071</t>
  </si>
  <si>
    <t>WSP-2072</t>
  </si>
  <si>
    <t>WSP-2073</t>
  </si>
  <si>
    <t>WSP-2074</t>
  </si>
  <si>
    <t>WSP-2075</t>
  </si>
  <si>
    <t>WSP-2076</t>
  </si>
  <si>
    <t>WSP-2077</t>
  </si>
  <si>
    <t>WSP-2078</t>
  </si>
  <si>
    <t>WSP-2079</t>
  </si>
  <si>
    <t>WSP-2080</t>
  </si>
  <si>
    <t>WSP-2081</t>
  </si>
  <si>
    <t>WSP-2082</t>
  </si>
  <si>
    <t>WSP-2083</t>
  </si>
  <si>
    <t>WSP-2084</t>
  </si>
  <si>
    <t>WSP-2085</t>
  </si>
  <si>
    <t>WSP-2086</t>
  </si>
  <si>
    <t>WSP-2087</t>
  </si>
  <si>
    <t>WSP-2088</t>
  </si>
  <si>
    <t>WSP-2089</t>
  </si>
  <si>
    <t>WSP-2090</t>
  </si>
  <si>
    <t>WSP-2091</t>
  </si>
  <si>
    <t>WSP-2092</t>
  </si>
  <si>
    <t>WSP-2093</t>
  </si>
  <si>
    <t>WSP-2094</t>
  </si>
  <si>
    <t>WSP-2095</t>
  </si>
  <si>
    <t>WSP-2096</t>
  </si>
  <si>
    <t>WSP-2097</t>
  </si>
  <si>
    <t>WSP-2098</t>
  </si>
  <si>
    <t>WSP-2099</t>
  </si>
  <si>
    <t>WSP-2100</t>
  </si>
  <si>
    <t>WSP-2101</t>
  </si>
  <si>
    <t>WSP-2102</t>
  </si>
  <si>
    <t>WSP-2103</t>
  </si>
  <si>
    <t>WSP-2104</t>
  </si>
  <si>
    <t>WSP-2105</t>
  </si>
  <si>
    <t>WSP-2106</t>
  </si>
  <si>
    <t>WSP-2107</t>
  </si>
  <si>
    <t>WSP-2108</t>
  </si>
  <si>
    <t>WSP-2109</t>
  </si>
  <si>
    <t>WSP-2110</t>
  </si>
  <si>
    <t>WSP-2111</t>
  </si>
  <si>
    <t>WSP-2112</t>
  </si>
  <si>
    <t>WSP-2113</t>
  </si>
  <si>
    <t>WSP-2114</t>
  </si>
  <si>
    <t>WSP-2115</t>
  </si>
  <si>
    <t>WSP-2116</t>
  </si>
  <si>
    <t>WSP-2117</t>
  </si>
  <si>
    <t>WSP-2118</t>
  </si>
  <si>
    <t>WSP-2119</t>
  </si>
  <si>
    <t>WSP-2120</t>
  </si>
  <si>
    <t>WSP-2121</t>
  </si>
  <si>
    <t>WSP-2122</t>
  </si>
  <si>
    <t>WSP-2123</t>
  </si>
  <si>
    <t>WSP-2124</t>
  </si>
  <si>
    <t>WSP-2125</t>
  </si>
  <si>
    <t>WSP-2126</t>
  </si>
  <si>
    <t>WSP-2127</t>
  </si>
  <si>
    <t>WSP-2128</t>
  </si>
  <si>
    <t>WSP-2129</t>
  </si>
  <si>
    <t>WSP-2130</t>
  </si>
  <si>
    <t>WSP-2131</t>
  </si>
  <si>
    <t>WSP-2132</t>
  </si>
  <si>
    <t>WSP-2133</t>
  </si>
  <si>
    <t>WSP-2134</t>
  </si>
  <si>
    <t>WSP-2135</t>
  </si>
  <si>
    <t>WSP-2136</t>
  </si>
  <si>
    <t>WSP-2137</t>
  </si>
  <si>
    <t>WSP-2138</t>
  </si>
  <si>
    <t>WSP-2139</t>
  </si>
  <si>
    <t>WSP-2140</t>
  </si>
  <si>
    <t>WSP-2141</t>
  </si>
  <si>
    <t>WSP-2142</t>
  </si>
  <si>
    <t>WSP-2143</t>
  </si>
  <si>
    <t>WSP-2144</t>
  </si>
  <si>
    <t>WSP-2145</t>
  </si>
  <si>
    <t>WSP-2146</t>
  </si>
  <si>
    <t>WSP-2147</t>
  </si>
  <si>
    <t>WSP-2148</t>
  </si>
  <si>
    <t>WSP-2149</t>
  </si>
  <si>
    <t>WSP-2150</t>
  </si>
  <si>
    <t>WSP-2151</t>
  </si>
  <si>
    <t>WSP-2152</t>
  </si>
  <si>
    <t>WSP-2153</t>
  </si>
  <si>
    <t>WSP-2154</t>
  </si>
  <si>
    <t>WSP-2155</t>
  </si>
  <si>
    <t>WSP-2156</t>
  </si>
  <si>
    <t>WSP-2157</t>
  </si>
  <si>
    <t>WSP-2158</t>
  </si>
  <si>
    <t>WSP-2159</t>
  </si>
  <si>
    <t>WSP-2160</t>
  </si>
  <si>
    <t>WSP-2161</t>
  </si>
  <si>
    <t>WSP-2162</t>
  </si>
  <si>
    <t>WSP-2163</t>
  </si>
  <si>
    <t>WSP-2164</t>
  </si>
  <si>
    <t>WSP-2165</t>
  </si>
  <si>
    <t>WSP-2166</t>
  </si>
  <si>
    <t>WSP-2167</t>
  </si>
  <si>
    <t>WSP-2168</t>
  </si>
  <si>
    <t>WSP-2169</t>
  </si>
  <si>
    <t>WSP-2170</t>
  </si>
  <si>
    <t>WSP-2171</t>
  </si>
  <si>
    <t>WSP-2172</t>
  </si>
  <si>
    <t>WSP-2173</t>
  </si>
  <si>
    <t>WSP-2174</t>
  </si>
  <si>
    <t>WSP-2175</t>
  </si>
  <si>
    <t>WSP-2176</t>
  </si>
  <si>
    <t>WSP-2177</t>
  </si>
  <si>
    <t>WSP-2178</t>
  </si>
  <si>
    <t>WSP-2179</t>
  </si>
  <si>
    <t>WSP-2180</t>
  </si>
  <si>
    <t>WSP-2181</t>
  </si>
  <si>
    <t>WSP-2182</t>
  </si>
  <si>
    <t>WSP-2183</t>
  </si>
  <si>
    <t>WSP-2184</t>
  </si>
  <si>
    <t>WSP-2185</t>
  </si>
  <si>
    <t>WSP-2186</t>
  </si>
  <si>
    <t>WSP-2187</t>
  </si>
  <si>
    <t>WSP-2188</t>
  </si>
  <si>
    <t>WSP-2189</t>
  </si>
  <si>
    <t>WSP-2190</t>
  </si>
  <si>
    <t>WSP-2191</t>
  </si>
  <si>
    <t>WSP-2192</t>
  </si>
  <si>
    <t>WSP-2193</t>
  </si>
  <si>
    <t>WSP-2194</t>
  </si>
  <si>
    <t>WSP-2195</t>
  </si>
  <si>
    <t>WSP-2196</t>
  </si>
  <si>
    <t>WSP-2197</t>
  </si>
  <si>
    <t>WSP-2198</t>
  </si>
  <si>
    <t>WSP-2199</t>
  </si>
  <si>
    <t>WSP-2200</t>
  </si>
  <si>
    <t>WSP-2201</t>
  </si>
  <si>
    <t>WSP-2202</t>
  </si>
  <si>
    <t>WSP-2203</t>
  </si>
  <si>
    <t>WSP-2204</t>
  </si>
  <si>
    <t>WSP-2205</t>
  </si>
  <si>
    <t>WSP-2206</t>
  </si>
  <si>
    <t>WSP-2207</t>
  </si>
  <si>
    <t>WSP-2208</t>
  </si>
  <si>
    <t>WSP-2209</t>
  </si>
  <si>
    <t>WSP-2210</t>
  </si>
  <si>
    <t>WSP-2211</t>
  </si>
  <si>
    <t>WSP-2212</t>
  </si>
  <si>
    <t>WSP-2213</t>
  </si>
  <si>
    <t>WSP-2214</t>
  </si>
  <si>
    <t>WSP-2215</t>
  </si>
  <si>
    <t>WSP-2216</t>
  </si>
  <si>
    <t>WSP-2217</t>
  </si>
  <si>
    <t>WSP-2218</t>
  </si>
  <si>
    <t>WSP-2219</t>
  </si>
  <si>
    <t>WSP-2220</t>
  </si>
  <si>
    <t>WSP-2221</t>
  </si>
  <si>
    <t>WSP-2222</t>
  </si>
  <si>
    <t>WSP-2223</t>
  </si>
  <si>
    <t>WSP-2224</t>
  </si>
  <si>
    <t>WSP-2225</t>
  </si>
  <si>
    <t>WSP-2226</t>
  </si>
  <si>
    <t>WSP-2227</t>
  </si>
  <si>
    <t>WSP-2228</t>
  </si>
  <si>
    <t>WSP-2229</t>
  </si>
  <si>
    <t>WSP-2230</t>
  </si>
  <si>
    <t>WSP-2231</t>
  </si>
  <si>
    <t>WSP-2232</t>
  </si>
  <si>
    <t>WSP-2233</t>
  </si>
  <si>
    <t>WSP-2234</t>
  </si>
  <si>
    <t>WSP-2235</t>
  </si>
  <si>
    <t>WSP-2236</t>
  </si>
  <si>
    <t>WSP-2237</t>
  </si>
  <si>
    <t>WSP-2238</t>
  </si>
  <si>
    <t>WSP-2239</t>
  </si>
  <si>
    <t>WSP-2240</t>
  </si>
  <si>
    <t>WSP-2241</t>
  </si>
  <si>
    <t>WSP-2242</t>
  </si>
  <si>
    <t>WSP-2243</t>
  </si>
  <si>
    <t>WSP-2244</t>
  </si>
  <si>
    <t>WSP-2245</t>
  </si>
  <si>
    <t>WSP-2246</t>
  </si>
  <si>
    <t>WSP-2247</t>
  </si>
  <si>
    <t>WSP-2248</t>
  </si>
  <si>
    <t>WSP-2249</t>
  </si>
  <si>
    <t>WSP-2250</t>
  </si>
  <si>
    <t>WSP-2251</t>
  </si>
  <si>
    <t>WSP-2252</t>
  </si>
  <si>
    <t>WSP-2253</t>
  </si>
  <si>
    <t>WSP-2254</t>
  </si>
  <si>
    <t>WSP-2255</t>
  </si>
  <si>
    <t>WSP-2256</t>
  </si>
  <si>
    <t>WSP-2257</t>
  </si>
  <si>
    <t>WSP-2258</t>
  </si>
  <si>
    <t>WSP-2259</t>
  </si>
  <si>
    <t>WSP-2260</t>
  </si>
  <si>
    <t>WSP-2261</t>
  </si>
  <si>
    <t>WSP-2262</t>
  </si>
  <si>
    <t>WSP-2263</t>
  </si>
  <si>
    <t>WSP-2264</t>
  </si>
  <si>
    <t>WSP-2265</t>
  </si>
  <si>
    <t>WSP-2266</t>
  </si>
  <si>
    <t>WSP-2267</t>
  </si>
  <si>
    <t>WSP-2268</t>
  </si>
  <si>
    <t>WSP-2269</t>
  </si>
  <si>
    <t>WSP-2270</t>
  </si>
  <si>
    <t>WSP-2271</t>
  </si>
  <si>
    <t>WSP-2272</t>
  </si>
  <si>
    <t>WSP-2273</t>
  </si>
  <si>
    <t>WSP-2274</t>
  </si>
  <si>
    <t>WSP-2275</t>
  </si>
  <si>
    <t>WSP-2276</t>
  </si>
  <si>
    <t>WSP-2277</t>
  </si>
  <si>
    <t>WSP-2278</t>
  </si>
  <si>
    <t>WSP-2279</t>
  </si>
  <si>
    <t>WSP-2280</t>
  </si>
  <si>
    <t>WSP-2281</t>
  </si>
  <si>
    <t>WSP-2282</t>
  </si>
  <si>
    <t>WSP-2283</t>
  </si>
  <si>
    <t>WSP-2284</t>
  </si>
  <si>
    <t>WSP-2285</t>
  </si>
  <si>
    <t>WSP-2286</t>
  </si>
  <si>
    <t>WSP-2287</t>
  </si>
  <si>
    <t>WSP-2288</t>
  </si>
  <si>
    <t>WSP-2289</t>
  </si>
  <si>
    <t>WSP-2290</t>
  </si>
  <si>
    <t>WSP-2291</t>
  </si>
  <si>
    <t>WSP-2292</t>
  </si>
  <si>
    <t>WSP-2293</t>
  </si>
  <si>
    <t>WSP-2294</t>
  </si>
  <si>
    <t>WSP-2295</t>
  </si>
  <si>
    <t>WSP-2296</t>
  </si>
  <si>
    <t>WSP-2297</t>
  </si>
  <si>
    <t>WSP-2298</t>
  </si>
  <si>
    <t>WSP-2299</t>
  </si>
  <si>
    <t>WSP-2300</t>
  </si>
  <si>
    <t>WSP-2301</t>
  </si>
  <si>
    <t>WSP-2302</t>
  </si>
  <si>
    <t>WSP-2303</t>
  </si>
  <si>
    <t>WSP-2304</t>
  </si>
  <si>
    <t>WSP-2305</t>
  </si>
  <si>
    <t>WSP-2306</t>
  </si>
  <si>
    <t>WSP-2307</t>
  </si>
  <si>
    <t>WSP-2308</t>
  </si>
  <si>
    <t>WSP-2309</t>
  </si>
  <si>
    <t>WSP-2310</t>
  </si>
  <si>
    <t>WSP-2311</t>
  </si>
  <si>
    <t>WSP-2312</t>
  </si>
  <si>
    <t>WSP-2313</t>
  </si>
  <si>
    <t>WSP-2314</t>
  </si>
  <si>
    <t>WSP-2315</t>
  </si>
  <si>
    <t>WSP-2316</t>
  </si>
  <si>
    <t>WSP-2317</t>
  </si>
  <si>
    <t>WSP-2318</t>
  </si>
  <si>
    <t>WSP-2319</t>
  </si>
  <si>
    <t>WSP-2320</t>
  </si>
  <si>
    <t>WSP-2321</t>
  </si>
  <si>
    <t>WSP-2322</t>
  </si>
  <si>
    <t>WSP-2323</t>
  </si>
  <si>
    <t>WSP-2324</t>
  </si>
  <si>
    <t>WSP-2325</t>
  </si>
  <si>
    <t>WSP-2326</t>
  </si>
  <si>
    <t>WSP-2327</t>
  </si>
  <si>
    <t>WSP-2328</t>
  </si>
  <si>
    <t>WSP-2329</t>
  </si>
  <si>
    <t>WSP-2330</t>
  </si>
  <si>
    <t>WSP-2331</t>
  </si>
  <si>
    <t>WSP-2332</t>
  </si>
  <si>
    <t>WSP-2333</t>
  </si>
  <si>
    <t>WSP-2334</t>
  </si>
  <si>
    <t>WSP-2335</t>
  </si>
  <si>
    <t>WSP-2336</t>
  </si>
  <si>
    <t>WSP-2337</t>
  </si>
  <si>
    <t>WSP-2338</t>
  </si>
  <si>
    <t>WSP-2339</t>
  </si>
  <si>
    <t>WSP-2340</t>
  </si>
  <si>
    <t>WSP-2341</t>
  </si>
  <si>
    <t>WSP-2342</t>
  </si>
  <si>
    <t>WSP-2343</t>
  </si>
  <si>
    <t>WSP-2344</t>
  </si>
  <si>
    <t>WSP-2345</t>
  </si>
  <si>
    <t>WSP-2346</t>
  </si>
  <si>
    <t>WSP-2347</t>
  </si>
  <si>
    <t>WSP-2348</t>
  </si>
  <si>
    <t>WSP-2349</t>
  </si>
  <si>
    <t>WSP-2350</t>
  </si>
  <si>
    <t>WSP-2351</t>
  </si>
  <si>
    <t>WSP-2352</t>
  </si>
  <si>
    <t>WSP-2353</t>
  </si>
  <si>
    <t>WSP-2354</t>
  </si>
  <si>
    <t>WSP-2355</t>
  </si>
  <si>
    <t>WSP-2356</t>
  </si>
  <si>
    <t>WSP-2357</t>
  </si>
  <si>
    <t>WSP-2358</t>
  </si>
  <si>
    <t>WSP-2359</t>
  </si>
  <si>
    <t>WSP-2360</t>
  </si>
  <si>
    <t>WSP-2361</t>
  </si>
  <si>
    <t>WSP-2362</t>
  </si>
  <si>
    <t>WSP-2363</t>
  </si>
  <si>
    <t>WSP-2364</t>
  </si>
  <si>
    <t>WSP-2365</t>
  </si>
  <si>
    <t>WSP-2366</t>
  </si>
  <si>
    <t>WSP-2367</t>
  </si>
  <si>
    <t>WSP-2368</t>
  </si>
  <si>
    <t>WSP-2369</t>
  </si>
  <si>
    <t>WSP-2370</t>
  </si>
  <si>
    <t>WSP-2371</t>
  </si>
  <si>
    <t>WSP-2372</t>
  </si>
  <si>
    <t>WSP-2373</t>
  </si>
  <si>
    <t>WSP-2374</t>
  </si>
  <si>
    <t>WSP-2375</t>
  </si>
  <si>
    <t>WSP-2376</t>
  </si>
  <si>
    <t>WSP-2377</t>
  </si>
  <si>
    <t>WSP-2378</t>
  </si>
  <si>
    <t>WSP-2379</t>
  </si>
  <si>
    <t>WSP-2380</t>
  </si>
  <si>
    <t>WSP-2381</t>
  </si>
  <si>
    <t>WSP-2382</t>
  </si>
  <si>
    <t>WSP-2383</t>
  </si>
  <si>
    <t>WSP-2384</t>
  </si>
  <si>
    <t>WSP-2385</t>
  </si>
  <si>
    <t>WSP-2386</t>
  </si>
  <si>
    <t>WSP-2387</t>
  </si>
  <si>
    <t>WSP-2388</t>
  </si>
  <si>
    <t>WSP-2389</t>
  </si>
  <si>
    <t>WSP-2390</t>
  </si>
  <si>
    <t>WSP-2391</t>
  </si>
  <si>
    <t>WSP-2392</t>
  </si>
  <si>
    <t>WSP-2393</t>
  </si>
  <si>
    <t>WSP-2394</t>
  </si>
  <si>
    <t>WSP-2395</t>
  </si>
  <si>
    <t>WSP-2396</t>
  </si>
  <si>
    <t>WSP-2397</t>
  </si>
  <si>
    <t>WSP-2398</t>
  </si>
  <si>
    <t>WSP-2399</t>
  </si>
  <si>
    <t>WSP-2400</t>
  </si>
  <si>
    <t>WSP-2401</t>
  </si>
  <si>
    <t>WSP-2402</t>
  </si>
  <si>
    <t>WSP-2403</t>
  </si>
  <si>
    <t>WSP-2404</t>
  </si>
  <si>
    <t>WSP-2405</t>
  </si>
  <si>
    <t>WSP-2406</t>
  </si>
  <si>
    <t>WSP-2407</t>
  </si>
  <si>
    <t>WSP-2408</t>
  </si>
  <si>
    <t>WSP-2409</t>
  </si>
  <si>
    <t>WSP-2410</t>
  </si>
  <si>
    <t>WSP-2411</t>
  </si>
  <si>
    <t>WSP-2412</t>
  </si>
  <si>
    <t>WSP-2413</t>
  </si>
  <si>
    <t>WSP-2414</t>
  </si>
  <si>
    <t>WSP-2415</t>
  </si>
  <si>
    <t>WSP-2416</t>
  </si>
  <si>
    <t>WSP-2417</t>
  </si>
  <si>
    <t>WSP-2418</t>
  </si>
  <si>
    <t>WSP-2419</t>
  </si>
  <si>
    <t>WSP-2420</t>
  </si>
  <si>
    <t>WSP-2421</t>
  </si>
  <si>
    <t>WSP-2422</t>
  </si>
  <si>
    <t>WSP-2423</t>
  </si>
  <si>
    <t>WSP-2424</t>
  </si>
  <si>
    <t>WSP-2425</t>
  </si>
  <si>
    <t>WSP-2426</t>
  </si>
  <si>
    <t>WSP-2427</t>
  </si>
  <si>
    <t>WSP-2428</t>
  </si>
  <si>
    <t>WSP-2429</t>
  </si>
  <si>
    <t>WSP-2430</t>
  </si>
  <si>
    <t>WSP-2431</t>
  </si>
  <si>
    <t>WSP-2432</t>
  </si>
  <si>
    <t>WSP-2433</t>
  </si>
  <si>
    <t>WSP-2434</t>
  </si>
  <si>
    <t>WSP-2435</t>
  </si>
  <si>
    <t>WSP-2436</t>
  </si>
  <si>
    <t>WSP-2437</t>
  </si>
  <si>
    <t>WSP-2438</t>
  </si>
  <si>
    <t>WSP-2439</t>
  </si>
  <si>
    <t>WSP-2440</t>
  </si>
  <si>
    <t>WSP-2441</t>
  </si>
  <si>
    <t>WSP-2442</t>
  </si>
  <si>
    <t>WSP-2443</t>
  </si>
  <si>
    <t>WSP-2444</t>
  </si>
  <si>
    <t>WSP-2445</t>
  </si>
  <si>
    <t>WSP-2446</t>
  </si>
  <si>
    <t>WSP-2447</t>
  </si>
  <si>
    <t>WSP-2448</t>
  </si>
  <si>
    <t>WSP-2449</t>
  </si>
  <si>
    <t>WSP-2450</t>
  </si>
  <si>
    <t>WSP-2451</t>
  </si>
  <si>
    <t>WSP-2452</t>
  </si>
  <si>
    <t>WSP-2453</t>
  </si>
  <si>
    <t>WSP-2454</t>
  </si>
  <si>
    <t>WSP-2455</t>
  </si>
  <si>
    <t>WSP-2456</t>
  </si>
  <si>
    <t>WSP-2457</t>
  </si>
  <si>
    <t>WSP-2458</t>
  </si>
  <si>
    <t>WSP-2459</t>
  </si>
  <si>
    <t>WSP-2460</t>
  </si>
  <si>
    <t>WSP-2461</t>
  </si>
  <si>
    <t>WSP-2462</t>
  </si>
  <si>
    <t>WSP-2463</t>
  </si>
  <si>
    <t>WSP-2464</t>
  </si>
  <si>
    <t>WSP-2465</t>
  </si>
  <si>
    <t>WSP-2466</t>
  </si>
  <si>
    <t>WSP-2467</t>
  </si>
  <si>
    <t>WSP-2468</t>
  </si>
  <si>
    <t>WSP-2469</t>
  </si>
  <si>
    <t>WSP-2470</t>
  </si>
  <si>
    <t>WSP-2471</t>
  </si>
  <si>
    <t>WSP-2472</t>
  </si>
  <si>
    <t>WSP-2473</t>
  </si>
  <si>
    <t>WSP-2474</t>
  </si>
  <si>
    <t>WSP-2475</t>
  </si>
  <si>
    <t>WSP-2476</t>
  </si>
  <si>
    <t>WSP-2477</t>
  </si>
  <si>
    <t>WSP-2478</t>
  </si>
  <si>
    <t>WSP-2479</t>
  </si>
  <si>
    <t>WSP-2480</t>
  </si>
  <si>
    <t>WSP-2481</t>
  </si>
  <si>
    <t>WSP-2482</t>
  </si>
  <si>
    <t>WSP-2483</t>
  </si>
  <si>
    <t>WSP-2484</t>
  </si>
  <si>
    <t>WSP-2485</t>
  </si>
  <si>
    <t>WSP-2486</t>
  </si>
  <si>
    <t>WSP-2487</t>
  </si>
  <si>
    <t>WSP-2488</t>
  </si>
  <si>
    <t>WSP-2489</t>
  </si>
  <si>
    <t>WSP-2490</t>
  </si>
  <si>
    <t>WSP-2491</t>
  </si>
  <si>
    <t>WSP-2492</t>
  </si>
  <si>
    <t>WSP-2493</t>
  </si>
  <si>
    <t>WSP-2494</t>
  </si>
  <si>
    <t>WSP-2495</t>
  </si>
  <si>
    <t>WSP-2496</t>
  </si>
  <si>
    <t>WSP-2497</t>
  </si>
  <si>
    <t>WSP-2498</t>
  </si>
  <si>
    <t>WSP-2499</t>
  </si>
  <si>
    <t>WSP-2500</t>
  </si>
  <si>
    <t>WSP-2501</t>
  </si>
  <si>
    <t>WSP-2502</t>
  </si>
  <si>
    <t>WSP-2503</t>
  </si>
  <si>
    <t>WSP-2504</t>
  </si>
  <si>
    <t>WSP-2505</t>
  </si>
  <si>
    <t>WSP-2506</t>
  </si>
  <si>
    <t>WSP-2507</t>
  </si>
  <si>
    <t>WSP-2508</t>
  </si>
  <si>
    <t>WSP-2509</t>
  </si>
  <si>
    <t>WSP-2510</t>
  </si>
  <si>
    <t>WSP-2511</t>
  </si>
  <si>
    <t>WSP-2512</t>
  </si>
  <si>
    <t>WSP-2513</t>
  </si>
  <si>
    <t>WSP-2514</t>
  </si>
  <si>
    <t>WSP-2515</t>
  </si>
  <si>
    <t>WSP-2516</t>
  </si>
  <si>
    <t>WSP-2517</t>
  </si>
  <si>
    <t>WSP-2518</t>
  </si>
  <si>
    <t>WSP-2519</t>
  </si>
  <si>
    <t>WSP-2520</t>
  </si>
  <si>
    <t>WSP-2521</t>
  </si>
  <si>
    <t>WSP-2522</t>
  </si>
  <si>
    <t>WSP-2523</t>
  </si>
  <si>
    <t>WSP-2524</t>
  </si>
  <si>
    <t>WSP-2525</t>
  </si>
  <si>
    <t>WSP-2526</t>
  </si>
  <si>
    <t>WSP-2527</t>
  </si>
  <si>
    <t>WSP-2528</t>
  </si>
  <si>
    <t>WSP-2529</t>
  </si>
  <si>
    <t>WSP-2530</t>
  </si>
  <si>
    <t>WSP-2531</t>
  </si>
  <si>
    <t>WSP-2532</t>
  </si>
  <si>
    <t>WSP-2533</t>
  </si>
  <si>
    <t>WSP-2534</t>
  </si>
  <si>
    <t>WSP-2535</t>
  </si>
  <si>
    <t>WSP-2536</t>
  </si>
  <si>
    <t>WSP-2537</t>
  </si>
  <si>
    <t>WSP-2538</t>
  </si>
  <si>
    <t>WSP-2539</t>
  </si>
  <si>
    <t>WSP-2540</t>
  </si>
  <si>
    <t>WSP-2541</t>
  </si>
  <si>
    <t>WSP-2542</t>
  </si>
  <si>
    <t>WSP-2543</t>
  </si>
  <si>
    <t>WSP-2544</t>
  </si>
  <si>
    <t>WSP-2545</t>
  </si>
  <si>
    <t>WSP-2546</t>
  </si>
  <si>
    <t>WSP-2547</t>
  </si>
  <si>
    <t>WSP-2548</t>
  </si>
  <si>
    <t>WSP-2549</t>
  </si>
  <si>
    <t>WSP-2550</t>
  </si>
  <si>
    <t>WSP-2551</t>
  </si>
  <si>
    <t>WSP-2552</t>
  </si>
  <si>
    <t>WSP-2553</t>
  </si>
  <si>
    <t>WSP-2554</t>
  </si>
  <si>
    <t>WSP-2555</t>
  </si>
  <si>
    <t>WSP-2556</t>
  </si>
  <si>
    <t>WSP-2557</t>
  </si>
  <si>
    <t>WSP-2558</t>
  </si>
  <si>
    <t>WSP-2559</t>
  </si>
  <si>
    <t>WSP-2560</t>
  </si>
  <si>
    <t>WSP-2561</t>
  </si>
  <si>
    <t>WSP-2562</t>
  </si>
  <si>
    <t>WSP-2563</t>
  </si>
  <si>
    <t>WSP-2564</t>
  </si>
  <si>
    <t>WSP-2565</t>
  </si>
  <si>
    <t>WSP-2566</t>
  </si>
  <si>
    <t>WSP-2567</t>
  </si>
  <si>
    <t>WSP-2568</t>
  </si>
  <si>
    <t>WSP-2569</t>
  </si>
  <si>
    <t>WSP-2570</t>
  </si>
  <si>
    <t>WSP-2571</t>
  </si>
  <si>
    <t>WSP-2572</t>
  </si>
  <si>
    <t>WSP-2573</t>
  </si>
  <si>
    <t>WSP-2574</t>
  </si>
  <si>
    <t>WSP-2575</t>
  </si>
  <si>
    <t>WSP-2576</t>
  </si>
  <si>
    <t>WSP-2577</t>
  </si>
  <si>
    <t>WSP-2578</t>
  </si>
  <si>
    <t>WSP-2579</t>
  </si>
  <si>
    <t>WSP-2580</t>
  </si>
  <si>
    <t>WSP-2581</t>
  </si>
  <si>
    <t>WSP-2582</t>
  </si>
  <si>
    <t>WSP-2583</t>
  </si>
  <si>
    <t>WSP-2584</t>
  </si>
  <si>
    <t>WSP-2585</t>
  </si>
  <si>
    <t>WSP-2586</t>
  </si>
  <si>
    <t>WSP-2587</t>
  </si>
  <si>
    <t>WSP-2588</t>
  </si>
  <si>
    <t>WSP-2589</t>
  </si>
  <si>
    <t>WSP-2590</t>
  </si>
  <si>
    <t>WSP-2591</t>
  </si>
  <si>
    <t>WSP-2592</t>
  </si>
  <si>
    <t>WSP-2593</t>
  </si>
  <si>
    <t>WSP-2594</t>
  </si>
  <si>
    <t>WSP-2595</t>
  </si>
  <si>
    <t>WSP-2596</t>
  </si>
  <si>
    <t>WSP-2597</t>
  </si>
  <si>
    <t>WSP-2598</t>
  </si>
  <si>
    <t>WSP-2599</t>
  </si>
  <si>
    <t>WSP-2600</t>
  </si>
  <si>
    <t>WSP-2601</t>
  </si>
  <si>
    <t>WSP-2602</t>
  </si>
  <si>
    <t>WSP-2603</t>
  </si>
  <si>
    <t>WSP-2604</t>
  </si>
  <si>
    <t>WSP-2605</t>
  </si>
  <si>
    <t>WSP-2606</t>
  </si>
  <si>
    <t>WSP-2607</t>
  </si>
  <si>
    <t>WSP-2608</t>
  </si>
  <si>
    <t>WSP-2609</t>
  </si>
  <si>
    <t>WSP-2610</t>
  </si>
  <si>
    <t>WSP-2611</t>
  </si>
  <si>
    <t>WSP-2612</t>
  </si>
  <si>
    <t>WSP-2613</t>
  </si>
  <si>
    <t>WSP-2614</t>
  </si>
  <si>
    <t>WSP-2615</t>
  </si>
  <si>
    <t>WSP-2616</t>
  </si>
  <si>
    <t>WSP-2617</t>
  </si>
  <si>
    <t>WSP-2618</t>
  </si>
  <si>
    <t>WSP-2619</t>
  </si>
  <si>
    <t>WSP-2620</t>
  </si>
  <si>
    <t>WSP-2621</t>
  </si>
  <si>
    <t>WSP-2622</t>
  </si>
  <si>
    <t>WSP-2623</t>
  </si>
  <si>
    <t>WSP-2624</t>
  </si>
  <si>
    <t>WSP-2625</t>
  </si>
  <si>
    <t>WSP-2626</t>
  </si>
  <si>
    <t>WSP-2627</t>
  </si>
  <si>
    <t>WSP-2628</t>
  </si>
  <si>
    <t>WSP-2629</t>
  </si>
  <si>
    <t>WSP-2630</t>
  </si>
  <si>
    <t>WSP-2631</t>
  </si>
  <si>
    <t>WSP-2632</t>
  </si>
  <si>
    <t>WSP-2633</t>
  </si>
  <si>
    <t>WSP-2634</t>
  </si>
  <si>
    <t>WSP-2635</t>
  </si>
  <si>
    <t>WSP-2636</t>
  </si>
  <si>
    <t>WSP-2637</t>
  </si>
  <si>
    <t>WSP-2638</t>
  </si>
  <si>
    <t>WSP-2639</t>
  </si>
  <si>
    <t>WSP-2640</t>
  </si>
  <si>
    <t>WSP-2641</t>
  </si>
  <si>
    <t>WSP-2642</t>
  </si>
  <si>
    <t>WSP-2643</t>
  </si>
  <si>
    <t>WSP-2644</t>
  </si>
  <si>
    <t>WSP-2645</t>
  </si>
  <si>
    <t>WSP-2646</t>
  </si>
  <si>
    <t>WSP-2647</t>
  </si>
  <si>
    <t>WSP-2648</t>
  </si>
  <si>
    <t>WSP-2649</t>
  </si>
  <si>
    <t>WSP-2650</t>
  </si>
  <si>
    <t>WSP-2651</t>
  </si>
  <si>
    <t>WSP-2652</t>
  </si>
  <si>
    <t>WSP-2653</t>
  </si>
  <si>
    <t>WSP-2654</t>
  </si>
  <si>
    <t>WSP-2655</t>
  </si>
  <si>
    <t>WSP-2656</t>
  </si>
  <si>
    <t>WSP-2657</t>
  </si>
  <si>
    <t>WSP-2658</t>
  </si>
  <si>
    <t>WSP-2659</t>
  </si>
  <si>
    <t>WSP-2660</t>
  </si>
  <si>
    <t>WSP-2661</t>
  </si>
  <si>
    <t>WSP-2662</t>
  </si>
  <si>
    <t>WSP-2663</t>
  </si>
  <si>
    <t>WSP-2664</t>
  </si>
  <si>
    <t>WSP-2665</t>
  </si>
  <si>
    <t>WSP-2666</t>
  </si>
  <si>
    <t>WSP-2667</t>
  </si>
  <si>
    <t>WSP-2668</t>
  </si>
  <si>
    <t>WSP-2669</t>
  </si>
  <si>
    <t>WSP-2670</t>
  </si>
  <si>
    <t>WSP-2671</t>
  </si>
  <si>
    <t>WSP-2672</t>
  </si>
  <si>
    <t>WSP-2673</t>
  </si>
  <si>
    <t>WSP-2674</t>
  </si>
  <si>
    <t>WSP-2675</t>
  </si>
  <si>
    <t>WSP-2676</t>
  </si>
  <si>
    <t>WSP-2677</t>
  </si>
  <si>
    <t>WSP-2678</t>
  </si>
  <si>
    <t>WSP-2679</t>
  </si>
  <si>
    <t>WSP-2680</t>
  </si>
  <si>
    <t>WSP-2681</t>
  </si>
  <si>
    <t>WSP-2682</t>
  </si>
  <si>
    <t>WSP-2683</t>
  </si>
  <si>
    <t>WSP-2684</t>
  </si>
  <si>
    <t>WSP-2685</t>
  </si>
  <si>
    <t>WSP-2686</t>
  </si>
  <si>
    <t>WSP-2687</t>
  </si>
  <si>
    <t>WSP-2688</t>
  </si>
  <si>
    <t>WSP-2689</t>
  </si>
  <si>
    <t>WSP-2690</t>
  </si>
  <si>
    <t>WSP-2691</t>
  </si>
  <si>
    <t>WSP-2692</t>
  </si>
  <si>
    <t>WSP-2693</t>
  </si>
  <si>
    <t>WSP-2694</t>
  </si>
  <si>
    <t>WSP-2695</t>
  </si>
  <si>
    <t>WSP-2696</t>
  </si>
  <si>
    <t>WSP-2697</t>
  </si>
  <si>
    <t>WSP-2698</t>
  </si>
  <si>
    <t>WSP-2699</t>
  </si>
  <si>
    <t>WSP-2700</t>
  </si>
  <si>
    <t>WSP-2701</t>
  </si>
  <si>
    <t>WSP-2702</t>
  </si>
  <si>
    <t>WSP-2703</t>
  </si>
  <si>
    <t>WSP-2704</t>
  </si>
  <si>
    <t>WSP-2705</t>
  </si>
  <si>
    <t>WSP-2706</t>
  </si>
  <si>
    <t>WSP-2707</t>
  </si>
  <si>
    <t>WSP-2708</t>
  </si>
  <si>
    <t>WSP-2709</t>
  </si>
  <si>
    <t>WSP-2710</t>
  </si>
  <si>
    <t>WSP-2711</t>
  </si>
  <si>
    <t>WSP-2712</t>
  </si>
  <si>
    <t>WSP-2713</t>
  </si>
  <si>
    <t>WSP-2714</t>
  </si>
  <si>
    <t>WSP-2715</t>
  </si>
  <si>
    <t>WSP-2716</t>
  </si>
  <si>
    <t>WSP-2717</t>
  </si>
  <si>
    <t>WSP-2718</t>
  </si>
  <si>
    <t>WSP-2719</t>
  </si>
  <si>
    <t>WSP-2720</t>
  </si>
  <si>
    <t>WSP-2721</t>
  </si>
  <si>
    <t>WSP-2722</t>
  </si>
  <si>
    <t>WSP-2723</t>
  </si>
  <si>
    <t>WSP-2724</t>
  </si>
  <si>
    <t>WSP-2725</t>
  </si>
  <si>
    <t>WSP-2726</t>
  </si>
  <si>
    <t>WSP-2727</t>
  </si>
  <si>
    <t>WSP-2728</t>
  </si>
  <si>
    <t>WSP-2729</t>
  </si>
  <si>
    <t>WSP-2730</t>
  </si>
  <si>
    <t>WSP-2731</t>
  </si>
  <si>
    <t>WSP-2732</t>
  </si>
  <si>
    <t>WSP-2733</t>
  </si>
  <si>
    <t>WSP-2734</t>
  </si>
  <si>
    <t>WSP-2735</t>
  </si>
  <si>
    <t>WSP-2736</t>
  </si>
  <si>
    <t>WSP-2737</t>
  </si>
  <si>
    <t>WSP-2738</t>
  </si>
  <si>
    <t>WSP-2739</t>
  </si>
  <si>
    <t>WSP-2740</t>
  </si>
  <si>
    <t>WSP-2741</t>
  </si>
  <si>
    <t>WSP-2742</t>
  </si>
  <si>
    <t>WSP-2743</t>
  </si>
  <si>
    <t>WSP-2744</t>
  </si>
  <si>
    <t>WSP-2745</t>
  </si>
  <si>
    <t>WSP-2746</t>
  </si>
  <si>
    <t>WSP-2747</t>
  </si>
  <si>
    <t>WSP-2748</t>
  </si>
  <si>
    <t>WSP-2749</t>
  </si>
  <si>
    <t>WSP-2750</t>
  </si>
  <si>
    <t>WSP-2751</t>
  </si>
  <si>
    <t>WSP-2752</t>
  </si>
  <si>
    <t>WSP-2753</t>
  </si>
  <si>
    <t>WSP-2754</t>
  </si>
  <si>
    <t>WSP-2755</t>
  </si>
  <si>
    <t>WSP-2756</t>
  </si>
  <si>
    <t>WSP-2757</t>
  </si>
  <si>
    <t>WSP-2758</t>
  </si>
  <si>
    <t>WSP-2759</t>
  </si>
  <si>
    <t>WSP-2760</t>
  </si>
  <si>
    <t>WSP-2761</t>
  </si>
  <si>
    <t>WSP-2762</t>
  </si>
  <si>
    <t>WSP-2763</t>
  </si>
  <si>
    <t>WSP-2764</t>
  </si>
  <si>
    <t>WSP-2765</t>
  </si>
  <si>
    <t>WSP-2766</t>
  </si>
  <si>
    <t>WSP-2767</t>
  </si>
  <si>
    <t>WSP-2768</t>
  </si>
  <si>
    <t>WSP-2769</t>
  </si>
  <si>
    <t>WSP-2770</t>
  </si>
  <si>
    <t>WSP-2771</t>
  </si>
  <si>
    <t>WSP-2772</t>
  </si>
  <si>
    <t>WSP-2773</t>
  </si>
  <si>
    <t>WSP-2774</t>
  </si>
  <si>
    <t>WSP-2775</t>
  </si>
  <si>
    <t>WSP-2776</t>
  </si>
  <si>
    <t>WSP-2777</t>
  </si>
  <si>
    <t>WSP-2778</t>
  </si>
  <si>
    <t>WSP-2779</t>
  </si>
  <si>
    <t>WSP-2780</t>
  </si>
  <si>
    <t>WSP-2781</t>
  </si>
  <si>
    <t>WSP-2782</t>
  </si>
  <si>
    <t>WSP-2783</t>
  </si>
  <si>
    <t>WSP-2784</t>
  </si>
  <si>
    <t>WSP-2785</t>
  </si>
  <si>
    <t>WSP-2786</t>
  </si>
  <si>
    <t>WSP-2787</t>
  </si>
  <si>
    <t>WSP-2788</t>
  </si>
  <si>
    <t>WSP-2789</t>
  </si>
  <si>
    <t>WSP-2790</t>
  </si>
  <si>
    <t>WSP-2791</t>
  </si>
  <si>
    <t>WSP-2792</t>
  </si>
  <si>
    <t>WSP-2793</t>
  </si>
  <si>
    <t>WSP-2794</t>
  </si>
  <si>
    <t>WSP-2795</t>
  </si>
  <si>
    <t>WSP-2796</t>
  </si>
  <si>
    <t>WSP-2797</t>
  </si>
  <si>
    <t>WSP-2798</t>
  </si>
  <si>
    <t>WSP-2799</t>
  </si>
  <si>
    <t>WSP-2800</t>
  </si>
  <si>
    <t>WSP-2801</t>
  </si>
  <si>
    <t>WSP-2802</t>
  </si>
  <si>
    <t>WSP-2803</t>
  </si>
  <si>
    <t>WSP-2804</t>
  </si>
  <si>
    <t>WSP-2805</t>
  </si>
  <si>
    <t>WSP-2806</t>
  </si>
  <si>
    <t>WSP-2807</t>
  </si>
  <si>
    <t>WSP-2808</t>
  </si>
  <si>
    <t>WSP-2809</t>
  </si>
  <si>
    <t>WSP-2810</t>
  </si>
  <si>
    <t>WSP-2811</t>
  </si>
  <si>
    <t>WSP-2812</t>
  </si>
  <si>
    <t>WSP-2813</t>
  </si>
  <si>
    <t>WSP-2814</t>
  </si>
  <si>
    <t>WSP-2815</t>
  </si>
  <si>
    <t>WSP-2816</t>
  </si>
  <si>
    <t>WSP-2817</t>
  </si>
  <si>
    <t>WSP-2818</t>
  </si>
  <si>
    <t>WSP-2819</t>
  </si>
  <si>
    <t>WSP-2820</t>
  </si>
  <si>
    <t>WSP-2821</t>
  </si>
  <si>
    <t>WSP-2822</t>
  </si>
  <si>
    <t>WSP-2823</t>
  </si>
  <si>
    <t>WSP-2824</t>
  </si>
  <si>
    <t>WSP-2825</t>
  </si>
  <si>
    <t>WSP-2826</t>
  </si>
  <si>
    <t>WSP-2827</t>
  </si>
  <si>
    <t>WSP-2828</t>
  </si>
  <si>
    <t>WSP-2829</t>
  </si>
  <si>
    <t>WSP-2830</t>
  </si>
  <si>
    <t>WSP-2831</t>
  </si>
  <si>
    <t>WSP-2832</t>
  </si>
  <si>
    <t>WSP-2833</t>
  </si>
  <si>
    <t>WSP-2834</t>
  </si>
  <si>
    <t>WSP-2835</t>
  </si>
  <si>
    <t>WSP-2836</t>
  </si>
  <si>
    <t>WSP-2837</t>
  </si>
  <si>
    <t>WSP-2838</t>
  </si>
  <si>
    <t>WSP-2839</t>
  </si>
  <si>
    <t>WSP-2840</t>
  </si>
  <si>
    <t>WSP-2841</t>
  </si>
  <si>
    <t>WSP-2842</t>
  </si>
  <si>
    <t>WSP-2843</t>
  </si>
  <si>
    <t>WSP-2844</t>
  </si>
  <si>
    <t>WSP-2845</t>
  </si>
  <si>
    <t>WSP-2846</t>
  </si>
  <si>
    <t>WSP-2847</t>
  </si>
  <si>
    <t>WSP-2848</t>
  </si>
  <si>
    <t>WSP-2849</t>
  </si>
  <si>
    <t>WSP-2850</t>
  </si>
  <si>
    <t>WSP-2851</t>
  </si>
  <si>
    <t>WSP-2852</t>
  </si>
  <si>
    <t>WSP-2853</t>
  </si>
  <si>
    <t>WSP-2854</t>
  </si>
  <si>
    <t>WSP-2855</t>
  </si>
  <si>
    <t>WSP-2856</t>
  </si>
  <si>
    <t>WSP-2857</t>
  </si>
  <si>
    <t>WSP-2858</t>
  </si>
  <si>
    <t>WSP-2859</t>
  </si>
  <si>
    <t>WSP-2860</t>
  </si>
  <si>
    <t>WSP-2861</t>
  </si>
  <si>
    <t>WSP-2862</t>
  </si>
  <si>
    <t>WSP-2863</t>
  </si>
  <si>
    <t>WSP-2864</t>
  </si>
  <si>
    <t>WSP-2865</t>
  </si>
  <si>
    <t>WSP-2866</t>
  </si>
  <si>
    <t>WSP-2867</t>
  </si>
  <si>
    <t>WSP-2868</t>
  </si>
  <si>
    <t>WSP-2869</t>
  </si>
  <si>
    <t>WSP-2870</t>
  </si>
  <si>
    <t>WSP-2871</t>
  </si>
  <si>
    <t>WSP-2872</t>
  </si>
  <si>
    <t>WSP-2873</t>
  </si>
  <si>
    <t>WSP-2874</t>
  </si>
  <si>
    <t>WSP-2875</t>
  </si>
  <si>
    <t>WSP-2876</t>
  </si>
  <si>
    <t>WSP-2877</t>
  </si>
  <si>
    <t>WSP-2878</t>
  </si>
  <si>
    <t>WSP-2879</t>
  </si>
  <si>
    <t>WSP-2880</t>
  </si>
  <si>
    <t>WSP-2881</t>
  </si>
  <si>
    <t>WSP-2882</t>
  </si>
  <si>
    <t>WSP-2883</t>
  </si>
  <si>
    <t>WSP-2884</t>
  </si>
  <si>
    <t>WSP-2885</t>
  </si>
  <si>
    <t>WSP-2886</t>
  </si>
  <si>
    <t>WSP-2887</t>
  </si>
  <si>
    <t>WSP-2888</t>
  </si>
  <si>
    <t>WSP-2889</t>
  </si>
  <si>
    <t>WSP-2890</t>
  </si>
  <si>
    <t>WSP-2891</t>
  </si>
  <si>
    <t>WSP-2892</t>
  </si>
  <si>
    <t>WSP-2893</t>
  </si>
  <si>
    <t>WSP-2894</t>
  </si>
  <si>
    <t>WSP-2895</t>
  </si>
  <si>
    <t>WSP-2896</t>
  </si>
  <si>
    <t>WSP-2897</t>
  </si>
  <si>
    <t>WSP-2898</t>
  </si>
  <si>
    <t>WSP-2899</t>
  </si>
  <si>
    <t>WSP-2900</t>
  </si>
  <si>
    <t>WSP-2901</t>
  </si>
  <si>
    <t>WSP-2902</t>
  </si>
  <si>
    <t>WSP-2903</t>
  </si>
  <si>
    <t>WSP-2904</t>
  </si>
  <si>
    <t>WSP-2905</t>
  </si>
  <si>
    <t>WSP-2906</t>
  </si>
  <si>
    <t>WSP-2907</t>
  </si>
  <si>
    <t>WSP-2908</t>
  </si>
  <si>
    <t>WSP-2909</t>
  </si>
  <si>
    <t>WSP-2910</t>
  </si>
  <si>
    <t>WSP-2911</t>
  </si>
  <si>
    <t>WSP-2912</t>
  </si>
  <si>
    <t>WSP-2913</t>
  </si>
  <si>
    <t>WSP-2914</t>
  </si>
  <si>
    <t>WSP-2915</t>
  </si>
  <si>
    <t>WSP-2916</t>
  </si>
  <si>
    <t>WSP-2917</t>
  </si>
  <si>
    <t>WSP-2918</t>
  </si>
  <si>
    <t>WSP-2919</t>
  </si>
  <si>
    <t>WSP-2920</t>
  </si>
  <si>
    <t>WSP-2921</t>
  </si>
  <si>
    <t>WSP-2922</t>
  </si>
  <si>
    <t>WSP-2923</t>
  </si>
  <si>
    <t>WSP-2924</t>
  </si>
  <si>
    <t>WSP-2925</t>
  </si>
  <si>
    <t>WSP-2926</t>
  </si>
  <si>
    <t>WSP-2927</t>
  </si>
  <si>
    <t>WSP-2928</t>
  </si>
  <si>
    <t>WSP-2929</t>
  </si>
  <si>
    <t>WSP-2930</t>
  </si>
  <si>
    <t>WSP-2931</t>
  </si>
  <si>
    <t>WSP-2932</t>
  </si>
  <si>
    <t>WSP-2933</t>
  </si>
  <si>
    <t>WSP-2934</t>
  </si>
  <si>
    <t>WSP-2935</t>
  </si>
  <si>
    <t>WSP-2936</t>
  </si>
  <si>
    <t>WSP-2937</t>
  </si>
  <si>
    <t>WSP-2938</t>
  </si>
  <si>
    <t>WSP-2939</t>
  </si>
  <si>
    <t>WSP-2940</t>
  </si>
  <si>
    <t>WSP-2941</t>
  </si>
  <si>
    <t>WSP-2942</t>
  </si>
  <si>
    <t>WSP-2943</t>
  </si>
  <si>
    <t>WSP-2944</t>
  </si>
  <si>
    <t>WSP-2945</t>
  </si>
  <si>
    <t>WSP-2946</t>
  </si>
  <si>
    <t>WSP-2947</t>
  </si>
  <si>
    <t>WSP-2948</t>
  </si>
  <si>
    <t>WSP-2949</t>
  </si>
  <si>
    <t>WSP-2950</t>
  </si>
  <si>
    <t>WSP-2951</t>
  </si>
  <si>
    <t>WSP-2952</t>
  </si>
  <si>
    <t>WSP-2953</t>
  </si>
  <si>
    <t>WSP-2954</t>
  </si>
  <si>
    <t>WSP-2955</t>
  </si>
  <si>
    <t>WSP-2956</t>
  </si>
  <si>
    <t>WSP-2957</t>
  </si>
  <si>
    <t>WSP-2958</t>
  </si>
  <si>
    <t>WSP-2959</t>
  </si>
  <si>
    <t>WSP-2960</t>
  </si>
  <si>
    <t>WSP-2961</t>
  </si>
  <si>
    <t>WSP-2962</t>
  </si>
  <si>
    <t>WSP-2963</t>
  </si>
  <si>
    <t>WSP-2964</t>
  </si>
  <si>
    <t>WSP-2965</t>
  </si>
  <si>
    <t>WSP-2966</t>
  </si>
  <si>
    <t>WSP-2967</t>
  </si>
  <si>
    <t>WSP-2968</t>
  </si>
  <si>
    <t>WSP-2969</t>
  </si>
  <si>
    <t>WSP-2970</t>
  </si>
  <si>
    <t>WSP-2971</t>
  </si>
  <si>
    <t>WSP-2972</t>
  </si>
  <si>
    <t>WSP-2973</t>
  </si>
  <si>
    <t>WSP-2974</t>
  </si>
  <si>
    <t>WSP-2975</t>
  </si>
  <si>
    <t>WSP-2976</t>
  </si>
  <si>
    <t>WSP-2977</t>
  </si>
  <si>
    <t>WSP-2978</t>
  </si>
  <si>
    <t>WSP-2979</t>
  </si>
  <si>
    <t>WSP-2980</t>
  </si>
  <si>
    <t>WSP-2981</t>
  </si>
  <si>
    <t>WSP-2982</t>
  </si>
  <si>
    <t>WSP-2983</t>
  </si>
  <si>
    <t>WSP-2984</t>
  </si>
  <si>
    <t>WSP-2985</t>
  </si>
  <si>
    <t>WSP-2986</t>
  </si>
  <si>
    <t>WSP-2987</t>
  </si>
  <si>
    <t>WSP-2988</t>
  </si>
  <si>
    <t>WSP-2989</t>
  </si>
  <si>
    <t>WSP-2990</t>
  </si>
  <si>
    <t>WSP-2991</t>
  </si>
  <si>
    <t>WSP-2992</t>
  </si>
  <si>
    <t>WSP-2993</t>
  </si>
  <si>
    <t>WSP-2994</t>
  </si>
  <si>
    <t>WSP-2995</t>
  </si>
  <si>
    <t>WSP-2996</t>
  </si>
  <si>
    <t>WSP-2997</t>
  </si>
  <si>
    <t>WSP-2998</t>
  </si>
  <si>
    <t>WSP-2999</t>
  </si>
  <si>
    <t>WSP-3000</t>
  </si>
  <si>
    <t>WSP-3001</t>
  </si>
  <si>
    <t>WSP-3002</t>
  </si>
  <si>
    <t>WSP-3003</t>
  </si>
  <si>
    <t>WSP-3004</t>
  </si>
  <si>
    <t>WSP-3005</t>
  </si>
  <si>
    <t>WSP-3006</t>
  </si>
  <si>
    <t>WSP-3007</t>
  </si>
  <si>
    <t>WSP-3008</t>
  </si>
  <si>
    <t>WSP-3009</t>
  </si>
  <si>
    <t>WSP-3010</t>
  </si>
  <si>
    <t>WSP-3011</t>
  </si>
  <si>
    <t>WSP-3012</t>
  </si>
  <si>
    <t>WSP-3013</t>
  </si>
  <si>
    <t>WSP-3014</t>
  </si>
  <si>
    <t>WSP-3015</t>
  </si>
  <si>
    <t>WSP-3016</t>
  </si>
  <si>
    <t>WSP-3017</t>
  </si>
  <si>
    <t>WSP-3018</t>
  </si>
  <si>
    <t>WSP-3019</t>
  </si>
  <si>
    <t>WSP-3020</t>
  </si>
  <si>
    <t>WSP-3021</t>
  </si>
  <si>
    <t>WSP-3022</t>
  </si>
  <si>
    <t>WSP-3023</t>
  </si>
  <si>
    <t>WSP-3024</t>
  </si>
  <si>
    <t>WSP-3025</t>
  </si>
  <si>
    <t>WSP-3026</t>
  </si>
  <si>
    <t>WSP-3027</t>
  </si>
  <si>
    <t>WSP-3028</t>
  </si>
  <si>
    <t>WSP-3029</t>
  </si>
  <si>
    <t>WSP-3030</t>
  </si>
  <si>
    <t>WSP-3031</t>
  </si>
  <si>
    <t>WSP-3032</t>
  </si>
  <si>
    <t>WSP-3033</t>
  </si>
  <si>
    <t>WSP-3034</t>
  </si>
  <si>
    <t>WSP-3035</t>
  </si>
  <si>
    <t>WSP-3036</t>
  </si>
  <si>
    <t>WSP-3037</t>
  </si>
  <si>
    <t>WSP-3038</t>
  </si>
  <si>
    <t>WSP-3039</t>
  </si>
  <si>
    <t>WSP-3040</t>
  </si>
  <si>
    <t>WSP-3041</t>
  </si>
  <si>
    <t>WSP-3042</t>
  </si>
  <si>
    <t>WSP-3043</t>
  </si>
  <si>
    <t>WSP-3044</t>
  </si>
  <si>
    <t>WSP-3045</t>
  </si>
  <si>
    <t>WSP-3046</t>
  </si>
  <si>
    <t>WSP-3047</t>
  </si>
  <si>
    <t>WSP-3048</t>
  </si>
  <si>
    <t>WSP-3049</t>
  </si>
  <si>
    <t>WSP-3050</t>
  </si>
  <si>
    <t>WSP-3051</t>
  </si>
  <si>
    <t>WSP-3052</t>
  </si>
  <si>
    <t>WSP-3053</t>
  </si>
  <si>
    <t>WSP-3054</t>
  </si>
  <si>
    <t>WSP-3055</t>
  </si>
  <si>
    <t>WSP-3056</t>
  </si>
  <si>
    <t>WSP-3057</t>
  </si>
  <si>
    <t>WSP-3058</t>
  </si>
  <si>
    <t>WSP-3059</t>
  </si>
  <si>
    <t>WSP-3060</t>
  </si>
  <si>
    <t>WSP-3061</t>
  </si>
  <si>
    <t>WSP-3062</t>
  </si>
  <si>
    <t>WSP-3063</t>
  </si>
  <si>
    <t>WSP-3064</t>
  </si>
  <si>
    <t>WSP-3065</t>
  </si>
  <si>
    <t>WSP-3066</t>
  </si>
  <si>
    <t>WSP-3067</t>
  </si>
  <si>
    <t>WSP-3068</t>
  </si>
  <si>
    <t>WSP-3069</t>
  </si>
  <si>
    <t>WSP-3070</t>
  </si>
  <si>
    <t>WSP-3071</t>
  </si>
  <si>
    <t>WSP-3072</t>
  </si>
  <si>
    <t>WSP-3073</t>
  </si>
  <si>
    <t>WSP-3074</t>
  </si>
  <si>
    <t>WSP-3075</t>
  </si>
  <si>
    <t>WSP-3076</t>
  </si>
  <si>
    <t>WSP-3077</t>
  </si>
  <si>
    <t>WSP-3078</t>
  </si>
  <si>
    <t>WSP-3079</t>
  </si>
  <si>
    <t>WSP-3080</t>
  </si>
  <si>
    <t>WSP-3081</t>
  </si>
  <si>
    <t>WSP-3082</t>
  </si>
  <si>
    <t>WSP-3083</t>
  </si>
  <si>
    <t>WSP-3084</t>
  </si>
  <si>
    <t>WSP-3085</t>
  </si>
  <si>
    <t>WSP-3086</t>
  </si>
  <si>
    <t>WSP-3087</t>
  </si>
  <si>
    <t>WSP-3088</t>
  </si>
  <si>
    <t>WSP-3089</t>
  </si>
  <si>
    <t>WSP-3090</t>
  </si>
  <si>
    <t>WSP-3091</t>
  </si>
  <si>
    <t>WSP-3092</t>
  </si>
  <si>
    <t>WSP-3093</t>
  </si>
  <si>
    <t>WSP-3094</t>
  </si>
  <si>
    <t>WSP-3095</t>
  </si>
  <si>
    <t>WSP-3096</t>
  </si>
  <si>
    <t>WSP-3097</t>
  </si>
  <si>
    <t>WSP-3098</t>
  </si>
  <si>
    <t>WSP-3099</t>
  </si>
  <si>
    <t>WSP-3100</t>
  </si>
  <si>
    <t>WSP-3101</t>
  </si>
  <si>
    <t>WSP-3102</t>
  </si>
  <si>
    <t>WSP-3103</t>
  </si>
  <si>
    <t>WSP-3104</t>
  </si>
  <si>
    <t>WSP-3105</t>
  </si>
  <si>
    <t>WSP-3106</t>
  </si>
  <si>
    <t>WSP-3107</t>
  </si>
  <si>
    <t>WSP-3108</t>
  </si>
  <si>
    <t>WSP-3109</t>
  </si>
  <si>
    <t>WSP-3110</t>
  </si>
  <si>
    <t>WSP-3111</t>
  </si>
  <si>
    <t>WSP-3112</t>
  </si>
  <si>
    <t>WSP-3113</t>
  </si>
  <si>
    <t>WSP-3114</t>
  </si>
  <si>
    <t>WSP-3115</t>
  </si>
  <si>
    <t>WSP-3116</t>
  </si>
  <si>
    <t>WSP-3117</t>
  </si>
  <si>
    <t>WSP-3118</t>
  </si>
  <si>
    <t>WSP-3119</t>
  </si>
  <si>
    <t>WSP-3120</t>
  </si>
  <si>
    <t>WSP-3121</t>
  </si>
  <si>
    <t>WSP-3122</t>
  </si>
  <si>
    <t>WSP-3123</t>
  </si>
  <si>
    <t>WSP-3124</t>
  </si>
  <si>
    <t>WSP-3125</t>
  </si>
  <si>
    <t>WSP-3126</t>
  </si>
  <si>
    <t>WSP-3127</t>
  </si>
  <si>
    <t>WSP-3128</t>
  </si>
  <si>
    <t>WSP-3129</t>
  </si>
  <si>
    <t>WSP-3130</t>
  </si>
  <si>
    <t>WSP-3131</t>
  </si>
  <si>
    <t>WSP-3132</t>
  </si>
  <si>
    <t>WSP-3133</t>
  </si>
  <si>
    <t>WSP-3134</t>
  </si>
  <si>
    <t>WSP-3135</t>
  </si>
  <si>
    <t>WSP-3136</t>
  </si>
  <si>
    <t>WSP-3137</t>
  </si>
  <si>
    <t>WSP-3138</t>
  </si>
  <si>
    <t>WSP-3139</t>
  </si>
  <si>
    <t>WSP-3140</t>
  </si>
  <si>
    <t>WSP-3141</t>
  </si>
  <si>
    <t>WSP-3142</t>
  </si>
  <si>
    <t>WSP-3143</t>
  </si>
  <si>
    <t>WSP-3144</t>
  </si>
  <si>
    <t>WSP-3145</t>
  </si>
  <si>
    <t>WSP-3146</t>
  </si>
  <si>
    <t>WSP-3147</t>
  </si>
  <si>
    <t>WSP-3148</t>
  </si>
  <si>
    <t>WSP-3149</t>
  </si>
  <si>
    <t>WSP-3150</t>
  </si>
  <si>
    <t>WSP-3151</t>
  </si>
  <si>
    <t>WSP-3152</t>
  </si>
  <si>
    <t>WSP-3153</t>
  </si>
  <si>
    <t>WSP-3154</t>
  </si>
  <si>
    <t>WSP-3155</t>
  </si>
  <si>
    <t>WSP-3156</t>
  </si>
  <si>
    <t>WSP-3157</t>
  </si>
  <si>
    <t>WSP-3158</t>
  </si>
  <si>
    <t>WSP-3159</t>
  </si>
  <si>
    <t>WSP-3160</t>
  </si>
  <si>
    <t>WSP-3161</t>
  </si>
  <si>
    <t>WSP-3162</t>
  </si>
  <si>
    <t>WSP-3163</t>
  </si>
  <si>
    <t>WSP-3164</t>
  </si>
  <si>
    <t>WSP-3165</t>
  </si>
  <si>
    <t>WSP-3166</t>
  </si>
  <si>
    <t>WSP-3167</t>
  </si>
  <si>
    <t>WSP-3168</t>
  </si>
  <si>
    <t>WSP-3169</t>
  </si>
  <si>
    <t>WSP-3170</t>
  </si>
  <si>
    <t>WSP-3171</t>
  </si>
  <si>
    <t>WSP-3172</t>
  </si>
  <si>
    <t>WSP-3173</t>
  </si>
  <si>
    <t>WSP-3174</t>
  </si>
  <si>
    <t>WSP-3175</t>
  </si>
  <si>
    <t>WSP-3176</t>
  </si>
  <si>
    <t>WSP-3177</t>
  </si>
  <si>
    <t>WSP-3178</t>
  </si>
  <si>
    <t>WSP-3179</t>
  </si>
  <si>
    <t>WSP-3180</t>
  </si>
  <si>
    <t>WSP-3181</t>
  </si>
  <si>
    <t>WSP-3182</t>
  </si>
  <si>
    <t>WSP-3183</t>
  </si>
  <si>
    <t>WSP-3184</t>
  </si>
  <si>
    <t>WSP-3185</t>
  </si>
  <si>
    <t>WSP-3186</t>
  </si>
  <si>
    <t>WSP-3187</t>
  </si>
  <si>
    <t>WSP-3188</t>
  </si>
  <si>
    <t>WSP-3189</t>
  </si>
  <si>
    <t>WSP-3190</t>
  </si>
  <si>
    <t>WSP-3191</t>
  </si>
  <si>
    <t>WSP-3192</t>
  </si>
  <si>
    <t>WSP-3193</t>
  </si>
  <si>
    <t>WSP-3194</t>
  </si>
  <si>
    <t>WSP-3195</t>
  </si>
  <si>
    <t>WSP-3196</t>
  </si>
  <si>
    <t>WSP-3197</t>
  </si>
  <si>
    <t>WSP-3198</t>
  </si>
  <si>
    <t>WSP-3199</t>
  </si>
  <si>
    <t>WSP-3200</t>
  </si>
  <si>
    <t>WSP-3201</t>
  </si>
  <si>
    <t>WSP-3202</t>
  </si>
  <si>
    <t>WSP-3203</t>
  </si>
  <si>
    <t>WSP-3204</t>
  </si>
  <si>
    <t>WSP-3205</t>
  </si>
  <si>
    <t>WSP-3206</t>
  </si>
  <si>
    <t>WSP-3207</t>
  </si>
  <si>
    <t>WSP-3208</t>
  </si>
  <si>
    <t>WSP-3209</t>
  </si>
  <si>
    <t>WSP-3210</t>
  </si>
  <si>
    <t>WSP-3211</t>
  </si>
  <si>
    <t>WSP-3212</t>
  </si>
  <si>
    <t>WSP-3213</t>
  </si>
  <si>
    <t>WSP-3214</t>
  </si>
  <si>
    <t>WSP-3215</t>
  </si>
  <si>
    <t>WSP-3216</t>
  </si>
  <si>
    <t>WSP-3217</t>
  </si>
  <si>
    <t>WSP-3218</t>
  </si>
  <si>
    <t>WSP-3219</t>
  </si>
  <si>
    <t>WSP-3220</t>
  </si>
  <si>
    <t>WSP-3221</t>
  </si>
  <si>
    <t>WSP-3222</t>
  </si>
  <si>
    <t>WSP-3223</t>
  </si>
  <si>
    <t>WSP-3224</t>
  </si>
  <si>
    <t>WSP-3225</t>
  </si>
  <si>
    <t>WSP-3226</t>
  </si>
  <si>
    <t>WSP-3227</t>
  </si>
  <si>
    <t>WSP-3228</t>
  </si>
  <si>
    <t>WSP-3229</t>
  </si>
  <si>
    <t>WSP-3230</t>
  </si>
  <si>
    <t>WSP-3231</t>
  </si>
  <si>
    <t>WSP-3232</t>
  </si>
  <si>
    <t>WSP-3233</t>
  </si>
  <si>
    <t>WSP-3234</t>
  </si>
  <si>
    <t>WSP-3235</t>
  </si>
  <si>
    <t>WSP-3236</t>
  </si>
  <si>
    <t>WSP-3237</t>
  </si>
  <si>
    <t>WSP-3238</t>
  </si>
  <si>
    <t>WSP-3239</t>
  </si>
  <si>
    <t>WSP-3240</t>
  </si>
  <si>
    <t>WSP-3241</t>
  </si>
  <si>
    <t>WSP-3242</t>
  </si>
  <si>
    <t>WSP-3243</t>
  </si>
  <si>
    <t>WSP-3244</t>
  </si>
  <si>
    <t>WSP-3245</t>
  </si>
  <si>
    <t>WSP-3246</t>
  </si>
  <si>
    <t>WSP-3247</t>
  </si>
  <si>
    <t>WSP-3248</t>
  </si>
  <si>
    <t>WSP-3249</t>
  </si>
  <si>
    <t>WSP-3250</t>
  </si>
  <si>
    <t>WSP-3251</t>
  </si>
  <si>
    <t>WSP-3252</t>
  </si>
  <si>
    <t>WSP-3253</t>
  </si>
  <si>
    <t>WSP-3254</t>
  </si>
  <si>
    <t>WSP-3255</t>
  </si>
  <si>
    <t>WSP-3256</t>
  </si>
  <si>
    <t>WSP-3257</t>
  </si>
  <si>
    <t>WSP-3258</t>
  </si>
  <si>
    <t>WSP-3259</t>
  </si>
  <si>
    <t>WSP-3260</t>
  </si>
  <si>
    <t>WSP-3261</t>
  </si>
  <si>
    <t>WSP-3262</t>
  </si>
  <si>
    <t>WSP-3263</t>
  </si>
  <si>
    <t>WSP-3264</t>
  </si>
  <si>
    <t>WSP-3265</t>
  </si>
  <si>
    <t>WSP-3266</t>
  </si>
  <si>
    <t>WSP-3267</t>
  </si>
  <si>
    <t>WSP-3268</t>
  </si>
  <si>
    <t>WSP-3269</t>
  </si>
  <si>
    <t>WSP-3270</t>
  </si>
  <si>
    <t>WSP-3271</t>
  </si>
  <si>
    <t>WSP-3272</t>
  </si>
  <si>
    <t>WSP-3273</t>
  </si>
  <si>
    <t>WSP-3274</t>
  </si>
  <si>
    <t>WSP-3275</t>
  </si>
  <si>
    <t>WSP-3276</t>
  </si>
  <si>
    <t>WSP-3277</t>
  </si>
  <si>
    <t>WSP-3278</t>
  </si>
  <si>
    <t>WSP-3279</t>
  </si>
  <si>
    <t>WSP-3280</t>
  </si>
  <si>
    <t>WSP-3281</t>
  </si>
  <si>
    <t>WSP-3282</t>
  </si>
  <si>
    <t>WSP-3283</t>
  </si>
  <si>
    <t>WSP-3284</t>
  </si>
  <si>
    <t>WSP-3285</t>
  </si>
  <si>
    <t>WSP-3286</t>
  </si>
  <si>
    <t>WSP-3287</t>
  </si>
  <si>
    <t>WSP-3288</t>
  </si>
  <si>
    <t>WSP-3289</t>
  </si>
  <si>
    <t>WSP-3290</t>
  </si>
  <si>
    <t>WSP-3291</t>
  </si>
  <si>
    <t>WSP-3292</t>
  </si>
  <si>
    <t>WSP-3293</t>
  </si>
  <si>
    <t>WSP-3294</t>
  </si>
  <si>
    <t>WSP-3295</t>
  </si>
  <si>
    <t>WSP-3296</t>
  </si>
  <si>
    <t>WSP-3297</t>
  </si>
  <si>
    <t>WSP-3298</t>
  </si>
  <si>
    <t>WSP-3299</t>
  </si>
  <si>
    <t>WSP-3300</t>
  </si>
  <si>
    <t>WSP-3301</t>
  </si>
  <si>
    <t>WSP-3302</t>
  </si>
  <si>
    <t>WSP-3303</t>
  </si>
  <si>
    <t>WSP-3304</t>
  </si>
  <si>
    <t>WSP-3305</t>
  </si>
  <si>
    <t>WSP-3306</t>
  </si>
  <si>
    <t>WSP-3307</t>
  </si>
  <si>
    <t>WSP-3308</t>
  </si>
  <si>
    <t>WSP-3309</t>
  </si>
  <si>
    <t>WSP-3310</t>
  </si>
  <si>
    <t>WSP-3311</t>
  </si>
  <si>
    <t>WSP-3312</t>
  </si>
  <si>
    <t>WSP-3313</t>
  </si>
  <si>
    <t>WSP-3314</t>
  </si>
  <si>
    <t>WSP-3315</t>
  </si>
  <si>
    <t>WSP-3316</t>
  </si>
  <si>
    <t>WSP-3317</t>
  </si>
  <si>
    <t>WSP-3318</t>
  </si>
  <si>
    <t>WSP-3319</t>
  </si>
  <si>
    <t>WSP-3320</t>
  </si>
  <si>
    <t>WSP-3321</t>
  </si>
  <si>
    <t>WSP-3322</t>
  </si>
  <si>
    <t>WSP-3323</t>
  </si>
  <si>
    <t>WSP-3324</t>
  </si>
  <si>
    <t>WSP-3325</t>
  </si>
  <si>
    <t>WSP-3326</t>
  </si>
  <si>
    <t>WSP-3327</t>
  </si>
  <si>
    <t>WSP-3328</t>
  </si>
  <si>
    <t>WSP-3329</t>
  </si>
  <si>
    <t>WSP-3330</t>
  </si>
  <si>
    <t>WSP-3331</t>
  </si>
  <si>
    <t>WSP-3332</t>
  </si>
  <si>
    <t>WSP-3333</t>
  </si>
  <si>
    <t>WSP-3334</t>
  </si>
  <si>
    <t>WSP-3335</t>
  </si>
  <si>
    <t>WSP-3336</t>
  </si>
  <si>
    <t>WSP-3337</t>
  </si>
  <si>
    <t>WSP-3338</t>
  </si>
  <si>
    <t>WSP-3339</t>
  </si>
  <si>
    <t>WSP-3340</t>
  </si>
  <si>
    <t>WSP-3341</t>
  </si>
  <si>
    <t>WSP-3342</t>
  </si>
  <si>
    <t>WSP-3343</t>
  </si>
  <si>
    <t>WSP-3344</t>
  </si>
  <si>
    <t>WSP-3345</t>
  </si>
  <si>
    <t>WSP-3346</t>
  </si>
  <si>
    <t>WSP-3347</t>
  </si>
  <si>
    <t>WSP-3348</t>
  </si>
  <si>
    <t>WSP-3349</t>
  </si>
  <si>
    <t>WSP-3350</t>
  </si>
  <si>
    <t>WSP-3351</t>
  </si>
  <si>
    <t>WSP-3352</t>
  </si>
  <si>
    <t>WSP-3353</t>
  </si>
  <si>
    <t>WSP-3354</t>
  </si>
  <si>
    <t>WSP-3355</t>
  </si>
  <si>
    <t>WSP-3356</t>
  </si>
  <si>
    <t>WSP-3357</t>
  </si>
  <si>
    <t>WSP-3358</t>
  </si>
  <si>
    <t>WSP-3359</t>
  </si>
  <si>
    <t>WSP-3360</t>
  </si>
  <si>
    <t>WSP-3361</t>
  </si>
  <si>
    <t>WSP-3362</t>
  </si>
  <si>
    <t>WSP-3363</t>
  </si>
  <si>
    <t>WSP-3364</t>
  </si>
  <si>
    <t>WSP-3365</t>
  </si>
  <si>
    <t>WSP-3366</t>
  </si>
  <si>
    <t>WSP-3367</t>
  </si>
  <si>
    <t>WSP-3368</t>
  </si>
  <si>
    <t>WSP-3369</t>
  </si>
  <si>
    <t>WSP-3370</t>
  </si>
  <si>
    <t>WSP-3371</t>
  </si>
  <si>
    <t>WSP-3372</t>
  </si>
  <si>
    <t>WSP-3373</t>
  </si>
  <si>
    <t>WSP-3374</t>
  </si>
  <si>
    <t>WSP-3375</t>
  </si>
  <si>
    <t>WSP-3376</t>
  </si>
  <si>
    <t>WSP-3377</t>
  </si>
  <si>
    <t>WSP-3378</t>
  </si>
  <si>
    <t>WSP-3379</t>
  </si>
  <si>
    <t>WSP-3380</t>
  </si>
  <si>
    <t>WSP-3381</t>
  </si>
  <si>
    <t>WSP-3382</t>
  </si>
  <si>
    <t>WSP-3383</t>
  </si>
  <si>
    <t>WSP-3384</t>
  </si>
  <si>
    <t>WSP-3385</t>
  </si>
  <si>
    <t>WSP-3386</t>
  </si>
  <si>
    <t>WSP-3387</t>
  </si>
  <si>
    <t>WSP-3388</t>
  </si>
  <si>
    <t>WSP-3389</t>
  </si>
  <si>
    <t>WSP-3390</t>
  </si>
  <si>
    <t>WSP-3391</t>
  </si>
  <si>
    <t>WSP-3392</t>
  </si>
  <si>
    <t>WSP-3393</t>
  </si>
  <si>
    <t>WSP-3394</t>
  </si>
  <si>
    <t>WSP-3395</t>
  </si>
  <si>
    <t>WSP-3396</t>
  </si>
  <si>
    <t>WSP-3397</t>
  </si>
  <si>
    <t>WSP-3398</t>
  </si>
  <si>
    <t>WSP-3399</t>
  </si>
  <si>
    <t>WSP-3400</t>
  </si>
  <si>
    <t>WSP-3401</t>
  </si>
  <si>
    <t>WSP-3402</t>
  </si>
  <si>
    <t>WSP-3403</t>
  </si>
  <si>
    <t>WSP-3404</t>
  </si>
  <si>
    <t>WSP-3405</t>
  </si>
  <si>
    <t>WSP-3406</t>
  </si>
  <si>
    <t>WSP-3407</t>
  </si>
  <si>
    <t>WSP-3408</t>
  </si>
  <si>
    <t>WSP-3409</t>
  </si>
  <si>
    <t>WSP-3410</t>
  </si>
  <si>
    <t>WSP-3411</t>
  </si>
  <si>
    <t>WSP-3412</t>
  </si>
  <si>
    <t>WSP-3413</t>
  </si>
  <si>
    <t>WSP-3414</t>
  </si>
  <si>
    <t>WSP-3415</t>
  </si>
  <si>
    <t>WSP-3416</t>
  </si>
  <si>
    <t>WSP-3417</t>
  </si>
  <si>
    <t>WSP-3418</t>
  </si>
  <si>
    <t>WSP-3419</t>
  </si>
  <si>
    <t>WSP-3420</t>
  </si>
  <si>
    <t>WSP-3421</t>
  </si>
  <si>
    <t>WSP-3422</t>
  </si>
  <si>
    <t>WSP-3423</t>
  </si>
  <si>
    <t>WSP-3424</t>
  </si>
  <si>
    <t>WSP-3425</t>
  </si>
  <si>
    <t>WSP-3426</t>
  </si>
  <si>
    <t>WSP-3427</t>
  </si>
  <si>
    <t>WSP-3428</t>
  </si>
  <si>
    <t>WSP-3429</t>
  </si>
  <si>
    <t>WSP-3430</t>
  </si>
  <si>
    <t>WSP-3431</t>
  </si>
  <si>
    <t>WSP-3432</t>
  </si>
  <si>
    <t>WSP-3433</t>
  </si>
  <si>
    <t>WSP-3434</t>
  </si>
  <si>
    <t>WSP-3435</t>
  </si>
  <si>
    <t>WSP-3436</t>
  </si>
  <si>
    <t>WSP-3437</t>
  </si>
  <si>
    <t>WSP-3438</t>
  </si>
  <si>
    <t>WSP-3439</t>
  </si>
  <si>
    <t>WSP-3440</t>
  </si>
  <si>
    <t>WSP-3441</t>
  </si>
  <si>
    <t>WSP-3442</t>
  </si>
  <si>
    <t>WSP-3443</t>
  </si>
  <si>
    <t>WSP-3444</t>
  </si>
  <si>
    <t>WSP-3445</t>
  </si>
  <si>
    <t>WSP-3446</t>
  </si>
  <si>
    <t>WSP-3447</t>
  </si>
  <si>
    <t>WSP-3448</t>
  </si>
  <si>
    <t>WSP-3449</t>
  </si>
  <si>
    <t>WSP-3450</t>
  </si>
  <si>
    <t>WSP-3451</t>
  </si>
  <si>
    <t>WSP-3452</t>
  </si>
  <si>
    <t>WSP-3453</t>
  </si>
  <si>
    <t>WSP-3454</t>
  </si>
  <si>
    <t>WSP-3455</t>
  </si>
  <si>
    <t>WSP-3456</t>
  </si>
  <si>
    <t>WSP-3457</t>
  </si>
  <si>
    <t>WSP-3458</t>
  </si>
  <si>
    <t>WSP-3459</t>
  </si>
  <si>
    <t>WSP-3460</t>
  </si>
  <si>
    <t>WSP-3461</t>
  </si>
  <si>
    <t>WSP-3462</t>
  </si>
  <si>
    <t>WSP-3463</t>
  </si>
  <si>
    <t>WSP-3464</t>
  </si>
  <si>
    <t>WSP-3465</t>
  </si>
  <si>
    <t>WSP-3466</t>
  </si>
  <si>
    <t>WSP-3467</t>
  </si>
  <si>
    <t>WSP-3468</t>
  </si>
  <si>
    <t>WSP-3469</t>
  </si>
  <si>
    <t>WSP-3470</t>
  </si>
  <si>
    <t>WSP-3471</t>
  </si>
  <si>
    <t>WSP-3472</t>
  </si>
  <si>
    <t>WSP-3473</t>
  </si>
  <si>
    <t>WSP-3474</t>
  </si>
  <si>
    <t>WSP-3475</t>
  </si>
  <si>
    <t>WSP-3476</t>
  </si>
  <si>
    <t>WSP-3477</t>
  </si>
  <si>
    <t>WSP-3478</t>
  </si>
  <si>
    <t>WSP-3479</t>
  </si>
  <si>
    <t>WSP-3480</t>
  </si>
  <si>
    <t>WSP-3481</t>
  </si>
  <si>
    <t>WSP-3482</t>
  </si>
  <si>
    <t>WSP-3483</t>
  </si>
  <si>
    <t>WSP-3484</t>
  </si>
  <si>
    <t>WSP-3485</t>
  </si>
  <si>
    <t>WSP-3486</t>
  </si>
  <si>
    <t>WSP-3487</t>
  </si>
  <si>
    <t>WSP-3488</t>
  </si>
  <si>
    <t>WSP-3489</t>
  </si>
  <si>
    <t>WSP-3490</t>
  </si>
  <si>
    <t>WSP-3491</t>
  </si>
  <si>
    <t>WSP-3492</t>
  </si>
  <si>
    <t>WSP-3493</t>
  </si>
  <si>
    <t>WSP-3494</t>
  </si>
  <si>
    <t>WSP-3495</t>
  </si>
  <si>
    <t>WSP-3496</t>
  </si>
  <si>
    <t>WSP-3497</t>
  </si>
  <si>
    <t>WSP-3498</t>
  </si>
  <si>
    <t>WSP-3499</t>
  </si>
  <si>
    <t>WSP-3500</t>
  </si>
  <si>
    <t>WSP-3501</t>
  </si>
  <si>
    <t>WSP-3502</t>
  </si>
  <si>
    <t>WSP-3503</t>
  </si>
  <si>
    <t>WSP-3504</t>
  </si>
  <si>
    <t>WSP-3505</t>
  </si>
  <si>
    <t>WSP-3506</t>
  </si>
  <si>
    <t>WSP-3507</t>
  </si>
  <si>
    <t>WSP-3508</t>
  </si>
  <si>
    <t>WSP-3509</t>
  </si>
  <si>
    <t>WSP-3510</t>
  </si>
  <si>
    <t>WSP-3511</t>
  </si>
  <si>
    <t>WSP-3512</t>
  </si>
  <si>
    <t>WSP-3513</t>
  </si>
  <si>
    <t>WSP-3514</t>
  </si>
  <si>
    <t>WSP-3515</t>
  </si>
  <si>
    <t>WSP-3516</t>
  </si>
  <si>
    <t>WSP-3517</t>
  </si>
  <si>
    <t>WSP-3518</t>
  </si>
  <si>
    <t>WSP-3519</t>
  </si>
  <si>
    <t>WSP-3520</t>
  </si>
  <si>
    <t>WSP-3521</t>
  </si>
  <si>
    <t>WSP-3522</t>
  </si>
  <si>
    <t>WSP-3523</t>
  </si>
  <si>
    <t>WSP-3524</t>
  </si>
  <si>
    <t>WSP-3525</t>
  </si>
  <si>
    <t>WSP-3526</t>
  </si>
  <si>
    <t>WSP-3527</t>
  </si>
  <si>
    <t>WSP-3528</t>
  </si>
  <si>
    <t>WSP-3529</t>
  </si>
  <si>
    <t>WSP-3530</t>
  </si>
  <si>
    <t>WSP-3531</t>
  </si>
  <si>
    <t>WSP-3532</t>
  </si>
  <si>
    <t>WSP-3533</t>
  </si>
  <si>
    <t>WSP-3534</t>
  </si>
  <si>
    <t>WSP-3535</t>
  </si>
  <si>
    <t>WSP-3536</t>
  </si>
  <si>
    <t>WSP-3537</t>
  </si>
  <si>
    <t>WSP-3538</t>
  </si>
  <si>
    <t>WSP-3539</t>
  </si>
  <si>
    <t>WSP-3540</t>
  </si>
  <si>
    <t>WSP-3541</t>
  </si>
  <si>
    <t>WSP-3542</t>
  </si>
  <si>
    <t>WSP-3543</t>
  </si>
  <si>
    <t>WSP-3544</t>
  </si>
  <si>
    <t>WSP-3545</t>
  </si>
  <si>
    <t>WSP-3546</t>
  </si>
  <si>
    <t>WSP-3547</t>
  </si>
  <si>
    <t>WSP-3548</t>
  </si>
  <si>
    <t>WSP-3549</t>
  </si>
  <si>
    <t>WSP-3550</t>
  </si>
  <si>
    <t>WSP-3551</t>
  </si>
  <si>
    <t>WSP-3552</t>
  </si>
  <si>
    <t>WSP-3553</t>
  </si>
  <si>
    <t>WSP-3554</t>
  </si>
  <si>
    <t>WSP-3555</t>
  </si>
  <si>
    <t>WSP-3556</t>
  </si>
  <si>
    <t>WSP-3557</t>
  </si>
  <si>
    <t>WSP-3558</t>
  </si>
  <si>
    <t>WSP-3559</t>
  </si>
  <si>
    <t>WSP-3560</t>
  </si>
  <si>
    <t>WSP-3561</t>
  </si>
  <si>
    <t>WSP-3562</t>
  </si>
  <si>
    <t>WSP-3563</t>
  </si>
  <si>
    <t>WSP-3564</t>
  </si>
  <si>
    <t>WSP-3565</t>
  </si>
  <si>
    <t>WSP-3566</t>
  </si>
  <si>
    <t>WSP-3567</t>
  </si>
  <si>
    <t>WSP-3568</t>
  </si>
  <si>
    <t>WSP-3569</t>
  </si>
  <si>
    <t>WSP-3570</t>
  </si>
  <si>
    <t>WSP-3571</t>
  </si>
  <si>
    <t>WSP-3572</t>
  </si>
  <si>
    <t>WSP-3573</t>
  </si>
  <si>
    <t>WSP-3574</t>
  </si>
  <si>
    <t>WSP-3575</t>
  </si>
  <si>
    <t>WSP-3576</t>
  </si>
  <si>
    <t>WSP-3577</t>
  </si>
  <si>
    <t>WSP-3578</t>
  </si>
  <si>
    <t>WSP-3579</t>
  </si>
  <si>
    <t>WSP-3580</t>
  </si>
  <si>
    <t>WSP-3581</t>
  </si>
  <si>
    <t>WSP-3582</t>
  </si>
  <si>
    <t>WSP-3583</t>
  </si>
  <si>
    <t>WSP-3584</t>
  </si>
  <si>
    <t>WSP-3585</t>
  </si>
  <si>
    <t>WSP-3586</t>
  </si>
  <si>
    <t>WSP-3587</t>
  </si>
  <si>
    <t>WSP-3588</t>
  </si>
  <si>
    <t>WSP-3589</t>
  </si>
  <si>
    <t>WSP-3590</t>
  </si>
  <si>
    <t>WSP-3591</t>
  </si>
  <si>
    <t>WSP-3592</t>
  </si>
  <si>
    <t>WSP-3593</t>
  </si>
  <si>
    <t>WSP-3594</t>
  </si>
  <si>
    <t>WSP-3595</t>
  </si>
  <si>
    <t>WSP-3596</t>
  </si>
  <si>
    <t>WSP-3597</t>
  </si>
  <si>
    <t>WSP-3598</t>
  </si>
  <si>
    <t>WSP-3599</t>
  </si>
  <si>
    <t>WSP-3600</t>
  </si>
  <si>
    <t>WSP-3601</t>
  </si>
  <si>
    <t>WSP-3602</t>
  </si>
  <si>
    <t>WSP-3603</t>
  </si>
  <si>
    <t>WSP-3604</t>
  </si>
  <si>
    <t>WSP-3605</t>
  </si>
  <si>
    <t>WSP-3606</t>
  </si>
  <si>
    <t>WSP-3607</t>
  </si>
  <si>
    <t>WSP-3608</t>
  </si>
  <si>
    <t>WSP-3609</t>
  </si>
  <si>
    <t>WSP-3610</t>
  </si>
  <si>
    <t>WSP-3611</t>
  </si>
  <si>
    <t>WSP-3612</t>
  </si>
  <si>
    <t>WSP-3613</t>
  </si>
  <si>
    <t>WSP-3614</t>
  </si>
  <si>
    <t>WSP-3615</t>
  </si>
  <si>
    <t>WSP-3616</t>
  </si>
  <si>
    <t>WSP-3617</t>
  </si>
  <si>
    <t>WSP-3618</t>
  </si>
  <si>
    <t>WSP-3619</t>
  </si>
  <si>
    <t>WSP-3620</t>
  </si>
  <si>
    <t>WSP-3621</t>
  </si>
  <si>
    <t>WSP-3622</t>
  </si>
  <si>
    <t>WSP-3623</t>
  </si>
  <si>
    <t>WSP-3624</t>
  </si>
  <si>
    <t>WSP-3625</t>
  </si>
  <si>
    <t>WSP-3626</t>
  </si>
  <si>
    <t>WSP-3627</t>
  </si>
  <si>
    <t>WSP-3628</t>
  </si>
  <si>
    <t>WSP-3629</t>
  </si>
  <si>
    <t>WSP-3630</t>
  </si>
  <si>
    <t>WSP-3631</t>
  </si>
  <si>
    <t>WSP-3632</t>
  </si>
  <si>
    <t>WSP-3633</t>
  </si>
  <si>
    <t>WSP-3634</t>
  </si>
  <si>
    <t>WSP-3635</t>
  </si>
  <si>
    <t>WSP-3636</t>
  </si>
  <si>
    <t>WSP-3637</t>
  </si>
  <si>
    <t>WSP-3638</t>
  </si>
  <si>
    <t>WSP-3639</t>
  </si>
  <si>
    <t>WSP-3640</t>
  </si>
  <si>
    <t>WSP-3641</t>
  </si>
  <si>
    <t>WSP-3642</t>
  </si>
  <si>
    <t>WSP-3643</t>
  </si>
  <si>
    <t>WSP-3644</t>
  </si>
  <si>
    <t>WSP-3645</t>
  </si>
  <si>
    <t>WSP-3646</t>
  </si>
  <si>
    <t>WSP-3647</t>
  </si>
  <si>
    <t>WSP-3648</t>
  </si>
  <si>
    <t>WSP-3649</t>
  </si>
  <si>
    <t>WSP-3650</t>
  </si>
  <si>
    <t>WSP-3651</t>
  </si>
  <si>
    <t>WSP-3652</t>
  </si>
  <si>
    <t>WSP-3653</t>
  </si>
  <si>
    <t>WSP-3654</t>
  </si>
  <si>
    <t>WSP-3655</t>
  </si>
  <si>
    <t>WSP-3656</t>
  </si>
  <si>
    <t>WSP-3657</t>
  </si>
  <si>
    <t>WSP-3658</t>
  </si>
  <si>
    <t>WSP-3659</t>
  </si>
  <si>
    <t>WSP-3660</t>
  </si>
  <si>
    <t>WSP-3661</t>
  </si>
  <si>
    <t>WSP-3662</t>
  </si>
  <si>
    <t>WSP-3663</t>
  </si>
  <si>
    <t>WSP-3664</t>
  </si>
  <si>
    <t>WSP-3665</t>
  </si>
  <si>
    <t>WSP-3666</t>
  </si>
  <si>
    <t>WSP-3667</t>
  </si>
  <si>
    <t>WSP-3668</t>
  </si>
  <si>
    <t>WSP-3669</t>
  </si>
  <si>
    <t>WSP-3670</t>
  </si>
  <si>
    <t>WSP-3671</t>
  </si>
  <si>
    <t>WSP-3672</t>
  </si>
  <si>
    <t>WSP-3673</t>
  </si>
  <si>
    <t>WSP-3674</t>
  </si>
  <si>
    <t>WSP-3675</t>
  </si>
  <si>
    <t>WSP-3676</t>
  </si>
  <si>
    <t>WSP-3677</t>
  </si>
  <si>
    <t>WSP-3678</t>
  </si>
  <si>
    <t>WSP-3679</t>
  </si>
  <si>
    <t>WSP-3680</t>
  </si>
  <si>
    <t>WSP-3681</t>
  </si>
  <si>
    <t>WSP-3682</t>
  </si>
  <si>
    <t>WSP-3683</t>
  </si>
  <si>
    <t>WSP-3684</t>
  </si>
  <si>
    <t>WSP-3685</t>
  </si>
  <si>
    <t>WSP-3686</t>
  </si>
  <si>
    <t>WSP-3687</t>
  </si>
  <si>
    <t>WSP-3688</t>
  </si>
  <si>
    <t>WSP-3689</t>
  </si>
  <si>
    <t>WSP-3690</t>
  </si>
  <si>
    <t>WSP-3691</t>
  </si>
  <si>
    <t>WSP-3692</t>
  </si>
  <si>
    <t>WSP-3693</t>
  </si>
  <si>
    <t>WSP-3694</t>
  </si>
  <si>
    <t>WSP-3695</t>
  </si>
  <si>
    <t>WSP-3696</t>
  </si>
  <si>
    <t>WSP-3697</t>
  </si>
  <si>
    <t>WSP-3698</t>
  </si>
  <si>
    <t>WSP-3699</t>
  </si>
  <si>
    <t>WSP-3700</t>
  </si>
  <si>
    <t>WSP-3701</t>
  </si>
  <si>
    <t>WSP-3702</t>
  </si>
  <si>
    <t>WSP-3703</t>
  </si>
  <si>
    <t>WSP-3704</t>
  </si>
  <si>
    <t>WSP-3705</t>
  </si>
  <si>
    <t>WSP-3706</t>
  </si>
  <si>
    <t>WSP-3707</t>
  </si>
  <si>
    <t>WSP-3708</t>
  </si>
  <si>
    <t>WSP-3709</t>
  </si>
  <si>
    <t>WSP-3710</t>
  </si>
  <si>
    <t>WSP-3711</t>
  </si>
  <si>
    <t>WSP-3712</t>
  </si>
  <si>
    <t>WSP-3713</t>
  </si>
  <si>
    <t>WSP-3714</t>
  </si>
  <si>
    <t>WSP-3715</t>
  </si>
  <si>
    <t>WSP-3716</t>
  </si>
  <si>
    <t>WSP-3717</t>
  </si>
  <si>
    <t>WSP-3718</t>
  </si>
  <si>
    <t>WSP-3719</t>
  </si>
  <si>
    <t>WSP-3720</t>
  </si>
  <si>
    <t>WSP-3721</t>
  </si>
  <si>
    <t>WSP-3722</t>
  </si>
  <si>
    <t>WSP-3723</t>
  </si>
  <si>
    <t>WSP-3724</t>
  </si>
  <si>
    <t>WSP-3725</t>
  </si>
  <si>
    <t>WSP-3726</t>
  </si>
  <si>
    <t>WSP-3727</t>
  </si>
  <si>
    <t>WSP-3728</t>
  </si>
  <si>
    <t>WSP-3729</t>
  </si>
  <si>
    <t>WSP-3730</t>
  </si>
  <si>
    <t>WSP-3731</t>
  </si>
  <si>
    <t>WSP-3732</t>
  </si>
  <si>
    <t>WSP-3733</t>
  </si>
  <si>
    <t>WSP-3734</t>
  </si>
  <si>
    <t>WSP-3735</t>
  </si>
  <si>
    <t>WSP-3736</t>
  </si>
  <si>
    <t>WSP-3737</t>
  </si>
  <si>
    <t>WSP-3738</t>
  </si>
  <si>
    <t>WSP-3739</t>
  </si>
  <si>
    <t>WSP-3740</t>
  </si>
  <si>
    <t>WSP-3741</t>
  </si>
  <si>
    <t>WSP-3742</t>
  </si>
  <si>
    <t>WSP-3743</t>
  </si>
  <si>
    <t>WSP-3744</t>
  </si>
  <si>
    <t>WSP-3745</t>
  </si>
  <si>
    <t>WSP-3746</t>
  </si>
  <si>
    <t>WSP-3747</t>
  </si>
  <si>
    <t>WSP-3748</t>
  </si>
  <si>
    <t>WSP-3749</t>
  </si>
  <si>
    <t>WSP-3750</t>
  </si>
  <si>
    <t>WSP-3751</t>
  </si>
  <si>
    <t>WSP-3752</t>
  </si>
  <si>
    <t>WSP-3753</t>
  </si>
  <si>
    <t>WSP-3754</t>
  </si>
  <si>
    <t>WSP-3755</t>
  </si>
  <si>
    <t>WSP-3756</t>
  </si>
  <si>
    <t>WSP-3757</t>
  </si>
  <si>
    <t>WSP-3758</t>
  </si>
  <si>
    <t>WSP-3759</t>
  </si>
  <si>
    <t>WSP-3760</t>
  </si>
  <si>
    <t>WSP-3761</t>
  </si>
  <si>
    <t>WSP-3762</t>
  </si>
  <si>
    <t>WSP-3763</t>
  </si>
  <si>
    <t>WSP-3764</t>
  </si>
  <si>
    <t>WSP-3765</t>
  </si>
  <si>
    <t>WSP-3766</t>
  </si>
  <si>
    <t>WSP-3767</t>
  </si>
  <si>
    <t>WSP-3768</t>
  </si>
  <si>
    <t>WSP-3769</t>
  </si>
  <si>
    <t>WSP-3770</t>
  </si>
  <si>
    <t>WSP-3771</t>
  </si>
  <si>
    <t>WSP-3772</t>
  </si>
  <si>
    <t>WSP-3773</t>
  </si>
  <si>
    <t>WSP-3774</t>
  </si>
  <si>
    <t>WSP-3775</t>
  </si>
  <si>
    <t>WSP-3776</t>
  </si>
  <si>
    <t>WSP-3777</t>
  </si>
  <si>
    <t>WSP-3778</t>
  </si>
  <si>
    <t>WSP-3779</t>
  </si>
  <si>
    <t>WSP-3780</t>
  </si>
  <si>
    <t>WSP-3781</t>
  </si>
  <si>
    <t>WSP-3782</t>
  </si>
  <si>
    <t>WSP-3783</t>
  </si>
  <si>
    <t>WSP-3784</t>
  </si>
  <si>
    <t>WSP-3785</t>
  </si>
  <si>
    <t>WSP-3786</t>
  </si>
  <si>
    <t>WSP-3787</t>
  </si>
  <si>
    <t>WSP-3788</t>
  </si>
  <si>
    <t>WSP-3789</t>
  </si>
  <si>
    <t>WSP-3790</t>
  </si>
  <si>
    <t>WSP-3791</t>
  </si>
  <si>
    <t>WSP-3792</t>
  </si>
  <si>
    <t>WSP-3793</t>
  </si>
  <si>
    <t>WSP-3794</t>
  </si>
  <si>
    <t>WSP-3795</t>
  </si>
  <si>
    <t>WSP-3796</t>
  </si>
  <si>
    <t>WSP-3797</t>
  </si>
  <si>
    <t>WSP-3798</t>
  </si>
  <si>
    <t>WSP-3799</t>
  </si>
  <si>
    <t>WSP-3800</t>
  </si>
  <si>
    <t>WSP-3801</t>
  </si>
  <si>
    <t>WSP-3802</t>
  </si>
  <si>
    <t>WSP-3803</t>
  </si>
  <si>
    <t>WSP-3804</t>
  </si>
  <si>
    <t>WSP-3805</t>
  </si>
  <si>
    <t>WSP-3806</t>
  </si>
  <si>
    <t>WSP-3807</t>
  </si>
  <si>
    <t>WSP-3808</t>
  </si>
  <si>
    <t>WSP-3809</t>
  </si>
  <si>
    <t>WSP-3810</t>
  </si>
  <si>
    <t>WSP-3811</t>
  </si>
  <si>
    <t>WSP-3812</t>
  </si>
  <si>
    <t>WSP-3813</t>
  </si>
  <si>
    <t>WSP-3814</t>
  </si>
  <si>
    <t>WSP-3815</t>
  </si>
  <si>
    <t>WSP-3816</t>
  </si>
  <si>
    <t>WSP-3817</t>
  </si>
  <si>
    <t>WSP-3818</t>
  </si>
  <si>
    <t>WSP-3819</t>
  </si>
  <si>
    <t>WSP-3820</t>
  </si>
  <si>
    <t>WSP-3821</t>
  </si>
  <si>
    <t>WSP-3822</t>
  </si>
  <si>
    <t>WSP-3823</t>
  </si>
  <si>
    <t>WSP-3824</t>
  </si>
  <si>
    <t>WSP-3825</t>
  </si>
  <si>
    <t>WSP-3826</t>
  </si>
  <si>
    <t>WSP-3827</t>
  </si>
  <si>
    <t>WSP-3828</t>
  </si>
  <si>
    <t>WSP-3829</t>
  </si>
  <si>
    <t>WSP-3830</t>
  </si>
  <si>
    <t>WSP-3831</t>
  </si>
  <si>
    <t>WSP-3832</t>
  </si>
  <si>
    <t>WSP-3833</t>
  </si>
  <si>
    <t>WSP-3834</t>
  </si>
  <si>
    <t>WSP-3835</t>
  </si>
  <si>
    <t>WSP-3836</t>
  </si>
  <si>
    <t>WSP-3837</t>
  </si>
  <si>
    <t>WSP-3838</t>
  </si>
  <si>
    <t>WSP-3839</t>
  </si>
  <si>
    <t>WSP-3840</t>
  </si>
  <si>
    <t>WSP-3841</t>
  </si>
  <si>
    <t>WSP-3842</t>
  </si>
  <si>
    <t>WSP-3843</t>
  </si>
  <si>
    <t>WSP-3844</t>
  </si>
  <si>
    <t>WSP-3845</t>
  </si>
  <si>
    <t>WSP-3846</t>
  </si>
  <si>
    <t>WSP-3847</t>
  </si>
  <si>
    <t>WSP-3848</t>
  </si>
  <si>
    <t>WSP-3849</t>
  </si>
  <si>
    <t>WSP-3850</t>
  </si>
  <si>
    <t>WSP-3851</t>
  </si>
  <si>
    <t>WSP-3852</t>
  </si>
  <si>
    <t>WSP-3853</t>
  </si>
  <si>
    <t>WSP-3854</t>
  </si>
  <si>
    <t>WSP-3855</t>
  </si>
  <si>
    <t>WSP-3856</t>
  </si>
  <si>
    <t>WSP-3857</t>
  </si>
  <si>
    <t>WSP-3858</t>
  </si>
  <si>
    <t>WSP-3859</t>
  </si>
  <si>
    <t>WSP-3860</t>
  </si>
  <si>
    <t>WSP-3861</t>
  </si>
  <si>
    <t>WSP-3862</t>
  </si>
  <si>
    <t>WSP-3863</t>
  </si>
  <si>
    <t>WSP-3864</t>
  </si>
  <si>
    <t>WSP-3865</t>
  </si>
  <si>
    <t>WSP-3866</t>
  </si>
  <si>
    <t>WSP-3867</t>
  </si>
  <si>
    <t>WSP-3868</t>
  </si>
  <si>
    <t>WSP-3869</t>
  </si>
  <si>
    <t>WSP-3870</t>
  </si>
  <si>
    <t>WSP-3871</t>
  </si>
  <si>
    <t>WSP-3872</t>
  </si>
  <si>
    <t>WSP-3873</t>
  </si>
  <si>
    <t>WSP-3874</t>
  </si>
  <si>
    <t>WSP-3875</t>
  </si>
  <si>
    <t>WSP-3876</t>
  </si>
  <si>
    <t>WSP-3877</t>
  </si>
  <si>
    <t>WSP-3878</t>
  </si>
  <si>
    <t>WSP-3879</t>
  </si>
  <si>
    <t>WSP-3880</t>
  </si>
  <si>
    <t>WSP-3881</t>
  </si>
  <si>
    <t>WSP-3882</t>
  </si>
  <si>
    <t>WSP-3883</t>
  </si>
  <si>
    <t>WSP-3884</t>
  </si>
  <si>
    <t>WSP-3885</t>
  </si>
  <si>
    <t>WSP-3886</t>
  </si>
  <si>
    <t>WSP-3887</t>
  </si>
  <si>
    <t>WSP-3888</t>
  </si>
  <si>
    <t>WSP-3889</t>
  </si>
  <si>
    <t>WSP-3890</t>
  </si>
  <si>
    <t>WSP-3891</t>
  </si>
  <si>
    <t>WSP-3892</t>
  </si>
  <si>
    <t>WSP-3893</t>
  </si>
  <si>
    <t>WSP-3894</t>
  </si>
  <si>
    <t>WSP-3895</t>
  </si>
  <si>
    <t>WSP-3896</t>
  </si>
  <si>
    <t>WSP-3897</t>
  </si>
  <si>
    <t>WSP-3898</t>
  </si>
  <si>
    <t>WSP-3899</t>
  </si>
  <si>
    <t>WSP-3900</t>
  </si>
  <si>
    <t>WSP-3901</t>
  </si>
  <si>
    <t>WSP-3902</t>
  </si>
  <si>
    <t>WSP-3903</t>
  </si>
  <si>
    <t>WSP-3904</t>
  </si>
  <si>
    <t>WSP-3905</t>
  </si>
  <si>
    <t>WSP-3906</t>
  </si>
  <si>
    <t>WSP-3907</t>
  </si>
  <si>
    <t>WSP-3908</t>
  </si>
  <si>
    <t>WSP-3909</t>
  </si>
  <si>
    <t>WSP-3910</t>
  </si>
  <si>
    <t>WSP-3911</t>
  </si>
  <si>
    <t>WSP-3912</t>
  </si>
  <si>
    <t>WSP-3913</t>
  </si>
  <si>
    <t>WSP-3914</t>
  </si>
  <si>
    <t>WSP-3915</t>
  </si>
  <si>
    <t>WSP-3916</t>
  </si>
  <si>
    <t>WSP-3917</t>
  </si>
  <si>
    <t>WSP-3918</t>
  </si>
  <si>
    <t>WSP-3919</t>
  </si>
  <si>
    <t>WSP-3920</t>
  </si>
  <si>
    <t>WSP-3921</t>
  </si>
  <si>
    <t>WSP-3922</t>
  </si>
  <si>
    <t>WSP-3923</t>
  </si>
  <si>
    <t>WSP-3924</t>
  </si>
  <si>
    <t>WSP-3925</t>
  </si>
  <si>
    <t>WSP-3926</t>
  </si>
  <si>
    <t>WSP-3927</t>
  </si>
  <si>
    <t>WSP-3928</t>
  </si>
  <si>
    <t>WSP-3929</t>
  </si>
  <si>
    <t>WSP-3930</t>
  </si>
  <si>
    <t>WSP-3931</t>
  </si>
  <si>
    <t>WSP-3932</t>
  </si>
  <si>
    <t>WSP-3933</t>
  </si>
  <si>
    <t>WSP-3934</t>
  </si>
  <si>
    <t>WSP-3935</t>
  </si>
  <si>
    <t>WSP-3936</t>
  </si>
  <si>
    <t>WSP-3937</t>
  </si>
  <si>
    <t>WSP-3938</t>
  </si>
  <si>
    <t>WSP-3939</t>
  </si>
  <si>
    <t>WSP-3940</t>
  </si>
  <si>
    <t>WSP-3941</t>
  </si>
  <si>
    <t>WSP-3942</t>
  </si>
  <si>
    <t>WSP-3943</t>
  </si>
  <si>
    <t>WSP-3944</t>
  </si>
  <si>
    <t>WSP-3945</t>
  </si>
  <si>
    <t>WSP-3946</t>
  </si>
  <si>
    <t>WSP-3947</t>
  </si>
  <si>
    <t>WSP-3948</t>
  </si>
  <si>
    <t>WSP-3949</t>
  </si>
  <si>
    <t>WSP-3950</t>
  </si>
  <si>
    <t>WSP-3951</t>
  </si>
  <si>
    <t>WSP-3952</t>
  </si>
  <si>
    <t>WSP-3953</t>
  </si>
  <si>
    <t>WSP-3954</t>
  </si>
  <si>
    <t>WSP-3955</t>
  </si>
  <si>
    <t>WSP-3956</t>
  </si>
  <si>
    <t>WSP-3957</t>
  </si>
  <si>
    <t>WSP-3958</t>
  </si>
  <si>
    <t>WSP-3959</t>
  </si>
  <si>
    <t>WSP-3960</t>
  </si>
  <si>
    <t>WSP-3961</t>
  </si>
  <si>
    <t>WSP-3962</t>
  </si>
  <si>
    <t>WSP-3963</t>
  </si>
  <si>
    <t>WSP-3964</t>
  </si>
  <si>
    <t>WSP-3965</t>
  </si>
  <si>
    <t>WSP-3966</t>
  </si>
  <si>
    <t>WSP-3967</t>
  </si>
  <si>
    <t>WSP-3968</t>
  </si>
  <si>
    <t>WSP-3969</t>
  </si>
  <si>
    <t>WSP-3970</t>
  </si>
  <si>
    <t>WSP-3971</t>
  </si>
  <si>
    <t>WSP-3972</t>
  </si>
  <si>
    <t>WSP-3973</t>
  </si>
  <si>
    <t>WSP-3974</t>
  </si>
  <si>
    <t>WSP-3975</t>
  </si>
  <si>
    <t>WSP-3976</t>
  </si>
  <si>
    <t>WSP-3977</t>
  </si>
  <si>
    <t>WSP-3978</t>
  </si>
  <si>
    <t>WSP-3979</t>
  </si>
  <si>
    <t>WSP-3980</t>
  </si>
  <si>
    <t>WSP-3981</t>
  </si>
  <si>
    <t>WSP-3982</t>
  </si>
  <si>
    <t>WSP-3983</t>
  </si>
  <si>
    <t>WSP-3984</t>
  </si>
  <si>
    <t>WSP-3985</t>
  </si>
  <si>
    <t>WSP-3986</t>
  </si>
  <si>
    <t>WSP-3987</t>
  </si>
  <si>
    <t>WSP-3988</t>
  </si>
  <si>
    <t>WSP-3989</t>
  </si>
  <si>
    <t>WSP-3990</t>
  </si>
  <si>
    <t>WSP-3991</t>
  </si>
  <si>
    <t>WSP-3992</t>
  </si>
  <si>
    <t>WSP-3993</t>
  </si>
  <si>
    <t>WSP-3994</t>
  </si>
  <si>
    <t>WSP-3995</t>
  </si>
  <si>
    <t>WSP-3996</t>
  </si>
  <si>
    <t>WSP-3997</t>
  </si>
  <si>
    <t>WSP-3998</t>
  </si>
  <si>
    <t>WSP-3999</t>
  </si>
  <si>
    <t>WSP-4000</t>
  </si>
  <si>
    <t>WSP-4001</t>
  </si>
  <si>
    <t>WSP-4002</t>
  </si>
  <si>
    <t>WSP-4003</t>
  </si>
  <si>
    <t>WSP-4004</t>
  </si>
  <si>
    <t>WSP-4005</t>
  </si>
  <si>
    <t>WSP-4006</t>
  </si>
  <si>
    <t>WSP-4007</t>
  </si>
  <si>
    <t>WSP-4008</t>
  </si>
  <si>
    <t>WSP-4009</t>
  </si>
  <si>
    <t>WSP-4010</t>
  </si>
  <si>
    <t>WSP-4011</t>
  </si>
  <si>
    <t>WSP-4012</t>
  </si>
  <si>
    <t>WSP-4013</t>
  </si>
  <si>
    <t>WSP-4014</t>
  </si>
  <si>
    <t>WSP-4015</t>
  </si>
  <si>
    <t>WSP-4016</t>
  </si>
  <si>
    <t>WSP-4017</t>
  </si>
  <si>
    <t>WSP-4018</t>
  </si>
  <si>
    <t>WSP-4019</t>
  </si>
  <si>
    <t>WSP-4020</t>
  </si>
  <si>
    <t>WSP-4021</t>
  </si>
  <si>
    <t>WSP-4022</t>
  </si>
  <si>
    <t>WSP-4023</t>
  </si>
  <si>
    <t>WSP-4024</t>
  </si>
  <si>
    <t>WSP-4025</t>
  </si>
  <si>
    <t>WSP-4026</t>
  </si>
  <si>
    <t>WSP-4027</t>
  </si>
  <si>
    <t>WSP-4028</t>
  </si>
  <si>
    <t>WSP-4029</t>
  </si>
  <si>
    <t>WSP-4030</t>
  </si>
  <si>
    <t>WSP-4031</t>
  </si>
  <si>
    <t>WSP-4032</t>
  </si>
  <si>
    <t>WSP-4033</t>
  </si>
  <si>
    <t>WSP-4034</t>
  </si>
  <si>
    <t>WSP-4035</t>
  </si>
  <si>
    <t>WSP-4036</t>
  </si>
  <si>
    <t>WSP-4037</t>
  </si>
  <si>
    <t>WSP-4038</t>
  </si>
  <si>
    <t>WSP-4039</t>
  </si>
  <si>
    <t>WSP-4040</t>
  </si>
  <si>
    <t>WSP-4041</t>
  </si>
  <si>
    <t>WSP-4042</t>
  </si>
  <si>
    <t>WSP-4043</t>
  </si>
  <si>
    <t>WSP-4044</t>
  </si>
  <si>
    <t>WSP-4045</t>
  </si>
  <si>
    <t>WSP-4046</t>
  </si>
  <si>
    <t>WSP-4047</t>
  </si>
  <si>
    <t>WSP-4048</t>
  </si>
  <si>
    <t>WSP-4049</t>
  </si>
  <si>
    <t>WSP-4050</t>
  </si>
  <si>
    <t>WSP-4051</t>
  </si>
  <si>
    <t>WSP-4052</t>
  </si>
  <si>
    <t>WSP-4053</t>
  </si>
  <si>
    <t>WSP-4054</t>
  </si>
  <si>
    <t>WSP-4055</t>
  </si>
  <si>
    <t>WSP-4056</t>
  </si>
  <si>
    <t>WSP-4057</t>
  </si>
  <si>
    <t>WSP-4058</t>
  </si>
  <si>
    <t>WSP-4059</t>
  </si>
  <si>
    <t>WSP-4060</t>
  </si>
  <si>
    <t>WSP-4061</t>
  </si>
  <si>
    <t>WSP-4062</t>
  </si>
  <si>
    <t>WSP-4063</t>
  </si>
  <si>
    <t>WSP-4064</t>
  </si>
  <si>
    <t>WSP-4065</t>
  </si>
  <si>
    <t>WSP-4066</t>
  </si>
  <si>
    <t>WSP-4067</t>
  </si>
  <si>
    <t>WSP-4068</t>
  </si>
  <si>
    <t>WSP-4069</t>
  </si>
  <si>
    <t>WSP-4070</t>
  </si>
  <si>
    <t>WSP-4071</t>
  </si>
  <si>
    <t>WSP-4072</t>
  </si>
  <si>
    <t>WSP-4073</t>
  </si>
  <si>
    <t>WSP-4074</t>
  </si>
  <si>
    <t>WSP-4075</t>
  </si>
  <si>
    <t>WSP-4076</t>
  </si>
  <si>
    <t>WSP-4077</t>
  </si>
  <si>
    <t>WSP-4078</t>
  </si>
  <si>
    <t>WSP-4079</t>
  </si>
  <si>
    <t>WSP-4080</t>
  </si>
  <si>
    <t>WSP-4081</t>
  </si>
  <si>
    <t>WSP-4082</t>
  </si>
  <si>
    <t>WSP-4083</t>
  </si>
  <si>
    <t>WSP-4084</t>
  </si>
  <si>
    <t>WSP-4085</t>
  </si>
  <si>
    <t>WSP-4086</t>
  </si>
  <si>
    <t>WSP-4087</t>
  </si>
  <si>
    <t>WSP-4088</t>
  </si>
  <si>
    <t>WSP-4089</t>
  </si>
  <si>
    <t>WSP-4090</t>
  </si>
  <si>
    <t>WSP-4091</t>
  </si>
  <si>
    <t>WSP-4092</t>
  </si>
  <si>
    <t>WSP-4093</t>
  </si>
  <si>
    <t>WSP-4094</t>
  </si>
  <si>
    <t>WSP-4095</t>
  </si>
  <si>
    <t>WSP-4096</t>
  </si>
  <si>
    <t>WSP-4097</t>
  </si>
  <si>
    <t>WSP-4098</t>
  </si>
  <si>
    <t>WSP-4099</t>
  </si>
  <si>
    <t>WSP-4100</t>
  </si>
  <si>
    <t>WSP-4101</t>
  </si>
  <si>
    <t>WSP-4102</t>
  </si>
  <si>
    <t>WSP-4103</t>
  </si>
  <si>
    <t>WSP-4104</t>
  </si>
  <si>
    <t>WSP-4105</t>
  </si>
  <si>
    <t>WSP-4106</t>
  </si>
  <si>
    <t>WSP-4107</t>
  </si>
  <si>
    <t>WSP-4108</t>
  </si>
  <si>
    <t>WSP-4109</t>
  </si>
  <si>
    <t>WSP-4110</t>
  </si>
  <si>
    <t>WSP-4111</t>
  </si>
  <si>
    <t>WSP-4112</t>
  </si>
  <si>
    <t>WSP-4113</t>
  </si>
  <si>
    <t>WSP-4114</t>
  </si>
  <si>
    <t>WSP-4115</t>
  </si>
  <si>
    <t>WSP-4116</t>
  </si>
  <si>
    <t>WSP-4117</t>
  </si>
  <si>
    <t>WSP-4118</t>
  </si>
  <si>
    <t>WSP-4119</t>
  </si>
  <si>
    <t>WSP-4120</t>
  </si>
  <si>
    <t>WSP-4121</t>
  </si>
  <si>
    <t>WSP-4122</t>
  </si>
  <si>
    <t>WSP-4123</t>
  </si>
  <si>
    <t>WSP-4124</t>
  </si>
  <si>
    <t>WSP-4125</t>
  </si>
  <si>
    <t>WSP-4126</t>
  </si>
  <si>
    <t>WSP-4127</t>
  </si>
  <si>
    <t>WSP-4128</t>
  </si>
  <si>
    <t>WSP-4129</t>
  </si>
  <si>
    <t>WSP-4130</t>
  </si>
  <si>
    <t>WSP-4131</t>
  </si>
  <si>
    <t>WSP-4132</t>
  </si>
  <si>
    <t>WSP-4133</t>
  </si>
  <si>
    <t>WSP-4134</t>
  </si>
  <si>
    <t>WSP-4135</t>
  </si>
  <si>
    <t>WSP-4136</t>
  </si>
  <si>
    <t>WSP-4137</t>
  </si>
  <si>
    <t>WSP-4138</t>
  </si>
  <si>
    <t>WSP-4139</t>
  </si>
  <si>
    <t>WSP-4140</t>
  </si>
  <si>
    <t>WSP-4141</t>
  </si>
  <si>
    <t>WSP-4142</t>
  </si>
  <si>
    <t>WSP-4143</t>
  </si>
  <si>
    <t>WSP-4144</t>
  </si>
  <si>
    <t>WSP-4145</t>
  </si>
  <si>
    <t>WSP-4146</t>
  </si>
  <si>
    <t>WSP-4147</t>
  </si>
  <si>
    <t>WSP-4148</t>
  </si>
  <si>
    <t>WSP-4149</t>
  </si>
  <si>
    <t>WSP-4150</t>
  </si>
  <si>
    <t>WSP-4151</t>
  </si>
  <si>
    <t>WSP-4152</t>
  </si>
  <si>
    <t>WSP-4153</t>
  </si>
  <si>
    <t>WSP-4154</t>
  </si>
  <si>
    <t>WSP-4155</t>
  </si>
  <si>
    <t>WSP-4156</t>
  </si>
  <si>
    <t>WSP-4157</t>
  </si>
  <si>
    <t>WSP-4158</t>
  </si>
  <si>
    <t>WSP-4159</t>
  </si>
  <si>
    <t>WSP-4160</t>
  </si>
  <si>
    <t>WSP-4161</t>
  </si>
  <si>
    <t>WSP-4162</t>
  </si>
  <si>
    <t>WSP-4163</t>
  </si>
  <si>
    <t>WSP-4164</t>
  </si>
  <si>
    <t>WSP-4165</t>
  </si>
  <si>
    <t>WSP-4166</t>
  </si>
  <si>
    <t>WSP-4167</t>
  </si>
  <si>
    <t>WSP-4168</t>
  </si>
  <si>
    <t>WSP-4169</t>
  </si>
  <si>
    <t>WSP-4170</t>
  </si>
  <si>
    <t>WSP-4171</t>
  </si>
  <si>
    <t>WSP-4172</t>
  </si>
  <si>
    <t>WSP-4173</t>
  </si>
  <si>
    <t>WSP-4174</t>
  </si>
  <si>
    <t>WSP-4175</t>
  </si>
  <si>
    <t>WSP-4176</t>
  </si>
  <si>
    <t>WSP-4177</t>
  </si>
  <si>
    <t>WSP-4178</t>
  </si>
  <si>
    <t>WSP-4179</t>
  </si>
  <si>
    <t>WSP-4180</t>
  </si>
  <si>
    <t>WSP-4181</t>
  </si>
  <si>
    <t>WSP-4182</t>
  </si>
  <si>
    <t>WSP-4183</t>
  </si>
  <si>
    <t>WSP-4184</t>
  </si>
  <si>
    <t>WSP-4185</t>
  </si>
  <si>
    <t>WSP-4186</t>
  </si>
  <si>
    <t>WSP-4187</t>
  </si>
  <si>
    <t>WSP-4188</t>
  </si>
  <si>
    <t>WSP-4189</t>
  </si>
  <si>
    <t>WSP-4190</t>
  </si>
  <si>
    <t>WSP-4191</t>
  </si>
  <si>
    <t>WSP-4192</t>
  </si>
  <si>
    <t>WSP-4193</t>
  </si>
  <si>
    <t>WSP-4194</t>
  </si>
  <si>
    <t>WSP-4195</t>
  </si>
  <si>
    <t>WSP-4196</t>
  </si>
  <si>
    <t>WSP-4197</t>
  </si>
  <si>
    <t>WSP-4198</t>
  </si>
  <si>
    <t>WSP-4199</t>
  </si>
  <si>
    <t>WSP-4200</t>
  </si>
  <si>
    <t>WSP-4201</t>
  </si>
  <si>
    <t>WSP-4202</t>
  </si>
  <si>
    <t>WSP-4203</t>
  </si>
  <si>
    <t>WSP-4204</t>
  </si>
  <si>
    <t>WSP-4205</t>
  </si>
  <si>
    <t>WSP-4206</t>
  </si>
  <si>
    <t>WSP-4207</t>
  </si>
  <si>
    <t>WSP-4208</t>
  </si>
  <si>
    <t>WSP-4209</t>
  </si>
  <si>
    <t>WSP-4210</t>
  </si>
  <si>
    <t>WSP-4211</t>
  </si>
  <si>
    <t>WSP-4212</t>
  </si>
  <si>
    <t>WSP-4213</t>
  </si>
  <si>
    <t>WSP-4214</t>
  </si>
  <si>
    <t>WSP-4215</t>
  </si>
  <si>
    <t>WSP-4216</t>
  </si>
  <si>
    <t>WSP-4217</t>
  </si>
  <si>
    <t>WSP-4218</t>
  </si>
  <si>
    <t>WSP-4219</t>
  </si>
  <si>
    <t>WSP-4220</t>
  </si>
  <si>
    <t>WSP-4221</t>
  </si>
  <si>
    <t>WSP-4222</t>
  </si>
  <si>
    <t>WSP-4223</t>
  </si>
  <si>
    <t>WSP-4224</t>
  </si>
  <si>
    <t>WSP-4225</t>
  </si>
  <si>
    <t>WSP-4226</t>
  </si>
  <si>
    <t>WSP-4227</t>
  </si>
  <si>
    <t>WSP-4228</t>
  </si>
  <si>
    <t>WSP-4229</t>
  </si>
  <si>
    <t>WSP-4230</t>
  </si>
  <si>
    <t>WSP-4231</t>
  </si>
  <si>
    <t>WSP-4232</t>
  </si>
  <si>
    <t>WSP-4233</t>
  </si>
  <si>
    <t>WSP-4234</t>
  </si>
  <si>
    <t>WSP-4235</t>
  </si>
  <si>
    <t>WSP-4236</t>
  </si>
  <si>
    <t>WSP-4237</t>
  </si>
  <si>
    <t>WSP-4238</t>
  </si>
  <si>
    <t>WSP-4239</t>
  </si>
  <si>
    <t>WSP-4240</t>
  </si>
  <si>
    <t>WSP-4241</t>
  </si>
  <si>
    <t>WSP-4242</t>
  </si>
  <si>
    <t>WSP-4243</t>
  </si>
  <si>
    <t>WSP-4244</t>
  </si>
  <si>
    <t>WSP-4245</t>
  </si>
  <si>
    <t>WSP-4246</t>
  </si>
  <si>
    <t>WSP-4247</t>
  </si>
  <si>
    <t>WSP-4248</t>
  </si>
  <si>
    <t>WSP-4249</t>
  </si>
  <si>
    <t>WSP-4250</t>
  </si>
  <si>
    <t>WSP-4251</t>
  </si>
  <si>
    <t>WSP-4252</t>
  </si>
  <si>
    <t>WSP-4253</t>
  </si>
  <si>
    <t>WSP-4254</t>
  </si>
  <si>
    <t>WSP-4255</t>
  </si>
  <si>
    <t>WSP-4256</t>
  </si>
  <si>
    <t>WSP-4257</t>
  </si>
  <si>
    <t>WSP-4258</t>
  </si>
  <si>
    <t>WSP-4259</t>
  </si>
  <si>
    <t>WSP-4260</t>
  </si>
  <si>
    <t>WSP-4261</t>
  </si>
  <si>
    <t>WSP-4262</t>
  </si>
  <si>
    <t>WSP-4263</t>
  </si>
  <si>
    <t>WSP-4264</t>
  </si>
  <si>
    <t>WSP-4265</t>
  </si>
  <si>
    <t>WSP-4266</t>
  </si>
  <si>
    <t>WSP-4267</t>
  </si>
  <si>
    <t>WSP-4268</t>
  </si>
  <si>
    <t>WSP-4269</t>
  </si>
  <si>
    <t>WSP-4270</t>
  </si>
  <si>
    <t>WSP-4271</t>
  </si>
  <si>
    <t>WSP-4272</t>
  </si>
  <si>
    <t>WSP-4273</t>
  </si>
  <si>
    <t>WSP-4274</t>
  </si>
  <si>
    <t>WSP-4275</t>
  </si>
  <si>
    <t>WSP-4276</t>
  </si>
  <si>
    <t>WSP-4277</t>
  </si>
  <si>
    <t>WSP-4278</t>
  </si>
  <si>
    <t>WSP-4279</t>
  </si>
  <si>
    <t>WSP-4280</t>
  </si>
  <si>
    <t>WSP-4281</t>
  </si>
  <si>
    <t>WSP-4282</t>
  </si>
  <si>
    <t>WSP-4283</t>
  </si>
  <si>
    <t>WSP-4284</t>
  </si>
  <si>
    <t>WSP-4285</t>
  </si>
  <si>
    <t>WSP-4286</t>
  </si>
  <si>
    <t>WSP-4287</t>
  </si>
  <si>
    <t>WSP-4288</t>
  </si>
  <si>
    <t>WSP-4289</t>
  </si>
  <si>
    <t>WSP-4290</t>
  </si>
  <si>
    <t>WSP-4291</t>
  </si>
  <si>
    <t>WSP-4292</t>
  </si>
  <si>
    <t>WSP-4293</t>
  </si>
  <si>
    <t>WSP-4294</t>
  </si>
  <si>
    <t>WSP-4295</t>
  </si>
  <si>
    <t>WSP-4296</t>
  </si>
  <si>
    <t>WSP-4297</t>
  </si>
  <si>
    <t>WSP-4298</t>
  </si>
  <si>
    <t>WSP-4299</t>
  </si>
  <si>
    <t>WSP-4300</t>
  </si>
  <si>
    <t>WSP-4301</t>
  </si>
  <si>
    <t>WSP-4302</t>
  </si>
  <si>
    <t>WSP-4303</t>
  </si>
  <si>
    <t>WSP-4304</t>
  </si>
  <si>
    <t>WSP-4305</t>
  </si>
  <si>
    <t>WSP-4306</t>
  </si>
  <si>
    <t>WSP-4307</t>
  </si>
  <si>
    <t>WSP-4308</t>
  </si>
  <si>
    <t>WSP-4309</t>
  </si>
  <si>
    <t>WSP-4310</t>
  </si>
  <si>
    <t>WSP-4311</t>
  </si>
  <si>
    <t>WSP-4312</t>
  </si>
  <si>
    <t>WSP-4313</t>
  </si>
  <si>
    <t>WSP-4314</t>
  </si>
  <si>
    <t>WSP-4315</t>
  </si>
  <si>
    <t>WSP-4316</t>
  </si>
  <si>
    <t>WSP-4317</t>
  </si>
  <si>
    <t>WSP-4318</t>
  </si>
  <si>
    <t>WSP-4319</t>
  </si>
  <si>
    <t>WSP-4320</t>
  </si>
  <si>
    <t>WSP-4321</t>
  </si>
  <si>
    <t>WSP-4322</t>
  </si>
  <si>
    <t>WSP-4323</t>
  </si>
  <si>
    <t>WSP-4324</t>
  </si>
  <si>
    <t>WSP-4325</t>
  </si>
  <si>
    <t>WSP-4326</t>
  </si>
  <si>
    <t>WSP-4327</t>
  </si>
  <si>
    <t>WSP-4328</t>
  </si>
  <si>
    <t>WSP-4329</t>
  </si>
  <si>
    <t>WSP-4330</t>
  </si>
  <si>
    <t>WSP-4331</t>
  </si>
  <si>
    <t>WSP-4332</t>
  </si>
  <si>
    <t>WSP-4333</t>
  </si>
  <si>
    <t>WSP-4334</t>
  </si>
  <si>
    <t>WSP-4335</t>
  </si>
  <si>
    <t>WSP-4336</t>
  </si>
  <si>
    <t>WSP-4337</t>
  </si>
  <si>
    <t>WSP-4338</t>
  </si>
  <si>
    <t>WSP-4339</t>
  </si>
  <si>
    <t>WSP-4340</t>
  </si>
  <si>
    <t>WSP-4341</t>
  </si>
  <si>
    <t>WSP-4342</t>
  </si>
  <si>
    <t>WSP-4343</t>
  </si>
  <si>
    <t>WSP-4344</t>
  </si>
  <si>
    <t>WSP-4345</t>
  </si>
  <si>
    <t>WSP-4346</t>
  </si>
  <si>
    <t>WSP-4347</t>
  </si>
  <si>
    <t>WSP-4348</t>
  </si>
  <si>
    <t>WSP-4349</t>
  </si>
  <si>
    <t>WSP-4350</t>
  </si>
  <si>
    <t>WSP-4351</t>
  </si>
  <si>
    <t>WSP-4352</t>
  </si>
  <si>
    <t>WSP-4353</t>
  </si>
  <si>
    <t>WSP-4354</t>
  </si>
  <si>
    <t>WSP-4355</t>
  </si>
  <si>
    <t>WSP-4356</t>
  </si>
  <si>
    <t>WSP-4357</t>
  </si>
  <si>
    <t>WSP-4358</t>
  </si>
  <si>
    <t>WSP-4359</t>
  </si>
  <si>
    <t>WSP-4360</t>
  </si>
  <si>
    <t>WSP-4361</t>
  </si>
  <si>
    <t>WSP-4362</t>
  </si>
  <si>
    <t>WSP-4363</t>
  </si>
  <si>
    <t>WSP-4364</t>
  </si>
  <si>
    <t>WSP-4365</t>
  </si>
  <si>
    <t>WSP-4366</t>
  </si>
  <si>
    <t>WSP-4367</t>
  </si>
  <si>
    <t>WSP-4368</t>
  </si>
  <si>
    <t>WSP-4369</t>
  </si>
  <si>
    <t>WSP-4370</t>
  </si>
  <si>
    <t>WSP-4371</t>
  </si>
  <si>
    <t>WSP-4372</t>
  </si>
  <si>
    <t>WSP-4373</t>
  </si>
  <si>
    <t>WSP-4374</t>
  </si>
  <si>
    <t>WSP-4375</t>
  </si>
  <si>
    <t>WSP-4376</t>
  </si>
  <si>
    <t>WSP-4377</t>
  </si>
  <si>
    <t>WSP-4378</t>
  </si>
  <si>
    <t>WSP-4379</t>
  </si>
  <si>
    <t>WSP-4380</t>
  </si>
  <si>
    <t>WSP-4381</t>
  </si>
  <si>
    <t>WSP-4382</t>
  </si>
  <si>
    <t>WSP-4383</t>
  </si>
  <si>
    <t>WSP-4384</t>
  </si>
  <si>
    <t>WSP-4385</t>
  </si>
  <si>
    <t>WSP-4386</t>
  </si>
  <si>
    <t>WSP-4387</t>
  </si>
  <si>
    <t>WSP-4388</t>
  </si>
  <si>
    <t>WSP-4389</t>
  </si>
  <si>
    <t>WSP-4390</t>
  </si>
  <si>
    <t>WSP-4391</t>
  </si>
  <si>
    <t>WSP-4392</t>
  </si>
  <si>
    <t>WSP-4393</t>
  </si>
  <si>
    <t>WSP-4394</t>
  </si>
  <si>
    <t>WSP-4395</t>
  </si>
  <si>
    <t>WSP-4396</t>
  </si>
  <si>
    <t>WSP-4397</t>
  </si>
  <si>
    <t>WSP-4398</t>
  </si>
  <si>
    <t>WSP-4399</t>
  </si>
  <si>
    <t>WSP-4400</t>
  </si>
  <si>
    <t>WSP-4401</t>
  </si>
  <si>
    <t>WSP-4402</t>
  </si>
  <si>
    <t>WSP-4403</t>
  </si>
  <si>
    <t>WSP-4404</t>
  </si>
  <si>
    <t>WSP-4405</t>
  </si>
  <si>
    <t>WSP-4406</t>
  </si>
  <si>
    <t>WSP-4407</t>
  </si>
  <si>
    <t>WSP-4408</t>
  </si>
  <si>
    <t>WSP-4409</t>
  </si>
  <si>
    <t>WSP-4410</t>
  </si>
  <si>
    <t>WSP-4411</t>
  </si>
  <si>
    <t>WSP-4412</t>
  </si>
  <si>
    <t>WSP-4413</t>
  </si>
  <si>
    <t>WSP-4414</t>
  </si>
  <si>
    <t>WSP-4415</t>
  </si>
  <si>
    <t>WSP-4416</t>
  </si>
  <si>
    <t>WSP-4417</t>
  </si>
  <si>
    <t>WSP-4418</t>
  </si>
  <si>
    <t>WSP-4419</t>
  </si>
  <si>
    <t>WSP-4420</t>
  </si>
  <si>
    <t>WSP-4421</t>
  </si>
  <si>
    <t>WSP-4422</t>
  </si>
  <si>
    <t>WSP-4423</t>
  </si>
  <si>
    <t>WSP-4424</t>
  </si>
  <si>
    <t>WSP-4425</t>
  </si>
  <si>
    <t>WSP-4426</t>
  </si>
  <si>
    <t>WSP-4427</t>
  </si>
  <si>
    <t>WSP-4428</t>
  </si>
  <si>
    <t>WSP-4429</t>
  </si>
  <si>
    <t>WSP-4430</t>
  </si>
  <si>
    <t>WSP-4431</t>
  </si>
  <si>
    <t>WSP-4432</t>
  </si>
  <si>
    <t>WSP-4433</t>
  </si>
  <si>
    <t>WSP-4434</t>
  </si>
  <si>
    <t>WSP-4435</t>
  </si>
  <si>
    <t>WSP-4436</t>
  </si>
  <si>
    <t>WSP-4437</t>
  </si>
  <si>
    <t>WSP-4438</t>
  </si>
  <si>
    <t>WSP-4439</t>
  </si>
  <si>
    <t>WSP-4440</t>
  </si>
  <si>
    <t>WSP-4441</t>
  </si>
  <si>
    <t>WSP-4442</t>
  </si>
  <si>
    <t>WSP-4443</t>
  </si>
  <si>
    <t>WSP-4444</t>
  </si>
  <si>
    <t>WSP-4445</t>
  </si>
  <si>
    <t>WSP-4446</t>
  </si>
  <si>
    <t>WSP-4447</t>
  </si>
  <si>
    <t>WSP-4448</t>
  </si>
  <si>
    <t>WSP-4449</t>
  </si>
  <si>
    <t>WSP-4450</t>
  </si>
  <si>
    <t>WSP-4451</t>
  </si>
  <si>
    <t>WSP-4452</t>
  </si>
  <si>
    <t>WSP-4453</t>
  </si>
  <si>
    <t>WSP-4454</t>
  </si>
  <si>
    <t>WSP-4455</t>
  </si>
  <si>
    <t>WSP-4456</t>
  </si>
  <si>
    <t>WSP-4457</t>
  </si>
  <si>
    <t>WSP-4458</t>
  </si>
  <si>
    <t>WSP-4459</t>
  </si>
  <si>
    <t>WSP-4460</t>
  </si>
  <si>
    <t>WSP-4461</t>
  </si>
  <si>
    <t>WSP-4462</t>
  </si>
  <si>
    <t>WSP-4463</t>
  </si>
  <si>
    <t>WSP-4464</t>
  </si>
  <si>
    <t>WSP-4465</t>
  </si>
  <si>
    <t>WSP-4466</t>
  </si>
  <si>
    <t>WSP-4467</t>
  </si>
  <si>
    <t>WSP-4468</t>
  </si>
  <si>
    <t>WSP-4469</t>
  </si>
  <si>
    <t>WSP-4470</t>
  </si>
  <si>
    <t>WSP-4471</t>
  </si>
  <si>
    <t>WSP-4472</t>
  </si>
  <si>
    <t>WSP-4473</t>
  </si>
  <si>
    <t>WSP-4474</t>
  </si>
  <si>
    <t>WSP-4475</t>
  </si>
  <si>
    <t>WSP-4476</t>
  </si>
  <si>
    <t>WSP-4477</t>
  </si>
  <si>
    <t>WSP-4478</t>
  </si>
  <si>
    <t>WSP-4479</t>
  </si>
  <si>
    <t>WSP-4480</t>
  </si>
  <si>
    <t>WSP-4481</t>
  </si>
  <si>
    <t>WSP-4482</t>
  </si>
  <si>
    <t>WSP-4483</t>
  </si>
  <si>
    <t>WSP-4484</t>
  </si>
  <si>
    <t>WSP-4485</t>
  </si>
  <si>
    <t>WSP-4486</t>
  </si>
  <si>
    <t>WSP-4487</t>
  </si>
  <si>
    <t>WSP-4488</t>
  </si>
  <si>
    <t>WSP-4489</t>
  </si>
  <si>
    <t>WSP-4490</t>
  </si>
  <si>
    <t>WSP-4491</t>
  </si>
  <si>
    <t>WSP-4492</t>
  </si>
  <si>
    <t>WSP-4493</t>
  </si>
  <si>
    <t>WSP-4494</t>
  </si>
  <si>
    <t>WSP-4495</t>
  </si>
  <si>
    <t>WSP-4496</t>
  </si>
  <si>
    <t>WSP-4497</t>
  </si>
  <si>
    <t>WSP-4498</t>
  </si>
  <si>
    <t>WSP-4499</t>
  </si>
  <si>
    <t>WSP-4500</t>
  </si>
  <si>
    <t>WSP-4501</t>
  </si>
  <si>
    <t>WSP-4502</t>
  </si>
  <si>
    <t>WSP-4503</t>
  </si>
  <si>
    <t>WSP-4504</t>
  </si>
  <si>
    <t>WSP-4505</t>
  </si>
  <si>
    <t>WSP-4506</t>
  </si>
  <si>
    <t>WSP-4507</t>
  </si>
  <si>
    <t>WSP-4508</t>
  </si>
  <si>
    <t>WSP-4509</t>
  </si>
  <si>
    <t>WSP-4510</t>
  </si>
  <si>
    <t>WSP-4511</t>
  </si>
  <si>
    <t>WSP-4512</t>
  </si>
  <si>
    <t>WSP-4513</t>
  </si>
  <si>
    <t>WSP-4514</t>
  </si>
  <si>
    <t>WSP-4515</t>
  </si>
  <si>
    <t>WSP-4516</t>
  </si>
  <si>
    <t>WSP-4517</t>
  </si>
  <si>
    <t>WSP-4518</t>
  </si>
  <si>
    <t>WSP-4519</t>
  </si>
  <si>
    <t>WSP-4520</t>
  </si>
  <si>
    <t>WSP-4521</t>
  </si>
  <si>
    <t>WSP-4522</t>
  </si>
  <si>
    <t>WSP-4523</t>
  </si>
  <si>
    <t>WSP-4524</t>
  </si>
  <si>
    <t>WSP-4525</t>
  </si>
  <si>
    <t>WSP-4526</t>
  </si>
  <si>
    <t>WSP-4527</t>
  </si>
  <si>
    <t>WSP-4528</t>
  </si>
  <si>
    <t>WSP-4529</t>
  </si>
  <si>
    <t>WSP-4530</t>
  </si>
  <si>
    <t>WSP-4531</t>
  </si>
  <si>
    <t>WSP-4532</t>
  </si>
  <si>
    <t>WSP-4533</t>
  </si>
  <si>
    <t>WSP-4534</t>
  </si>
  <si>
    <t>WSP-4535</t>
  </si>
  <si>
    <t>WSP-4536</t>
  </si>
  <si>
    <t>WSP-4537</t>
  </si>
  <si>
    <t>WSP-4538</t>
  </si>
  <si>
    <t>WSP-4539</t>
  </si>
  <si>
    <t>WSP-4540</t>
  </si>
  <si>
    <t>WSP-4541</t>
  </si>
  <si>
    <t>WSP-4542</t>
  </si>
  <si>
    <t>WSP-4543</t>
  </si>
  <si>
    <t>WSP-4544</t>
  </si>
  <si>
    <t>WSP-4545</t>
  </si>
  <si>
    <t>WSP-4546</t>
  </si>
  <si>
    <t>WSP-4547</t>
  </si>
  <si>
    <t>WSP-4548</t>
  </si>
  <si>
    <t>WSP-4549</t>
  </si>
  <si>
    <t>WSP-4550</t>
  </si>
  <si>
    <t>WSP-4551</t>
  </si>
  <si>
    <t>WSP-4552</t>
  </si>
  <si>
    <t>WSP-4553</t>
  </si>
  <si>
    <t>WSP-4554</t>
  </si>
  <si>
    <t>WSP-4555</t>
  </si>
  <si>
    <t>WSP-4556</t>
  </si>
  <si>
    <t>WSP-4557</t>
  </si>
  <si>
    <t>WSP-4558</t>
  </si>
  <si>
    <t>WSP-4559</t>
  </si>
  <si>
    <t>WSP-4560</t>
  </si>
  <si>
    <t>WSP-4561</t>
  </si>
  <si>
    <t>WSP-4562</t>
  </si>
  <si>
    <t>WSP-4563</t>
  </si>
  <si>
    <t>WSP-4564</t>
  </si>
  <si>
    <t>WSP-4565</t>
  </si>
  <si>
    <t>WSP-4566</t>
  </si>
  <si>
    <t>WSP-4567</t>
  </si>
  <si>
    <t>WSP-4568</t>
  </si>
  <si>
    <t>WSP-4569</t>
  </si>
  <si>
    <t>WSP-4570</t>
  </si>
  <si>
    <t>WSP-4571</t>
  </si>
  <si>
    <t>WSP-4572</t>
  </si>
  <si>
    <t>WSP-4573</t>
  </si>
  <si>
    <t>WSP-4574</t>
  </si>
  <si>
    <t>WSP-4575</t>
  </si>
  <si>
    <t>WSP-4576</t>
  </si>
  <si>
    <t>WSP-4577</t>
  </si>
  <si>
    <t>WSP-4578</t>
  </si>
  <si>
    <t>WSP-4579</t>
  </si>
  <si>
    <t>WSP-4580</t>
  </si>
  <si>
    <t>WSP-4581</t>
  </si>
  <si>
    <t>WSP-4582</t>
  </si>
  <si>
    <t>WSP-4583</t>
  </si>
  <si>
    <t>WSP-4584</t>
  </si>
  <si>
    <t>WSP-4585</t>
  </si>
  <si>
    <t>WSP-4586</t>
  </si>
  <si>
    <t>WSP-4587</t>
  </si>
  <si>
    <t>WSP-4588</t>
  </si>
  <si>
    <t>WSP-4589</t>
  </si>
  <si>
    <t>WSP-4590</t>
  </si>
  <si>
    <t>WSP-4591</t>
  </si>
  <si>
    <t>WSP-4592</t>
  </si>
  <si>
    <t>WSP-4593</t>
  </si>
  <si>
    <t>WSP-4594</t>
  </si>
  <si>
    <t>WSP-4595</t>
  </si>
  <si>
    <t>WSP-4596</t>
  </si>
  <si>
    <t>WSP-4597</t>
  </si>
  <si>
    <t>WSP-4598</t>
  </si>
  <si>
    <t>WSP-4599</t>
  </si>
  <si>
    <t>WSP-4600</t>
  </si>
  <si>
    <t>WSP-4601</t>
  </si>
  <si>
    <t>WSP-4602</t>
  </si>
  <si>
    <t>WSP-4603</t>
  </si>
  <si>
    <t>WSP-4604</t>
  </si>
  <si>
    <t>WSP-4605</t>
  </si>
  <si>
    <t>WSP-4606</t>
  </si>
  <si>
    <t>WSP-4607</t>
  </si>
  <si>
    <t>WSP-4608</t>
  </si>
  <si>
    <t>WSP-4609</t>
  </si>
  <si>
    <t>WSP-4610</t>
  </si>
  <si>
    <t>WSP-4611</t>
  </si>
  <si>
    <t>WSP-4612</t>
  </si>
  <si>
    <t>WSP-4613</t>
  </si>
  <si>
    <t>WSP-4614</t>
  </si>
  <si>
    <t>WSP-4615</t>
  </si>
  <si>
    <t>WSP-4616</t>
  </si>
  <si>
    <t>WSP-4617</t>
  </si>
  <si>
    <t>WSP-4618</t>
  </si>
  <si>
    <t>WSP-4619</t>
  </si>
  <si>
    <t>WSP-4620</t>
  </si>
  <si>
    <t>WSP-4621</t>
  </si>
  <si>
    <t>WSP-4622</t>
  </si>
  <si>
    <t>WSP-4623</t>
  </si>
  <si>
    <t>WSP-4624</t>
  </si>
  <si>
    <t>WSP-4625</t>
  </si>
  <si>
    <t>WSP-4626</t>
  </si>
  <si>
    <t>WSP-4627</t>
  </si>
  <si>
    <t>WSP-4628</t>
  </si>
  <si>
    <t>WSP-4629</t>
  </si>
  <si>
    <t>WSP-4630</t>
  </si>
  <si>
    <t>WSP-4631</t>
  </si>
  <si>
    <t>WSP-4632</t>
  </si>
  <si>
    <t>WSP-4633</t>
  </si>
  <si>
    <t>WSP-4634</t>
  </si>
  <si>
    <t>WSP-4635</t>
  </si>
  <si>
    <t>WSP-4636</t>
  </si>
  <si>
    <t>WSP-4637</t>
  </si>
  <si>
    <t>WSP-4638</t>
  </si>
  <si>
    <t>WSP-4639</t>
  </si>
  <si>
    <t>WSP-4640</t>
  </si>
  <si>
    <t>WSP-4641</t>
  </si>
  <si>
    <t>WSP-4642</t>
  </si>
  <si>
    <t>WSP-4643</t>
  </si>
  <si>
    <t>WSP-4644</t>
  </si>
  <si>
    <t>WSP-4645</t>
  </si>
  <si>
    <t>WSP-4646</t>
  </si>
  <si>
    <t>WSP-4647</t>
  </si>
  <si>
    <t>WSP-4648</t>
  </si>
  <si>
    <t>WSP-4649</t>
  </si>
  <si>
    <t>WSP-4650</t>
  </si>
  <si>
    <t>WSP-4651</t>
  </si>
  <si>
    <t>WSP-4652</t>
  </si>
  <si>
    <t>WSP-4653</t>
  </si>
  <si>
    <t>WSP-4654</t>
  </si>
  <si>
    <t>WSP-4655</t>
  </si>
  <si>
    <t>WSP-4656</t>
  </si>
  <si>
    <t>WSP-4657</t>
  </si>
  <si>
    <t>WSP-4658</t>
  </si>
  <si>
    <t>WSP-4659</t>
  </si>
  <si>
    <t>WSP-4660</t>
  </si>
  <si>
    <t>WSP-4661</t>
  </si>
  <si>
    <t>WSP-4662</t>
  </si>
  <si>
    <t>WSP-4663</t>
  </si>
  <si>
    <t>WSP-4664</t>
  </si>
  <si>
    <t>WSP-4665</t>
  </si>
  <si>
    <t>WSP-4666</t>
  </si>
  <si>
    <t>WSP-4667</t>
  </si>
  <si>
    <t>WSP-4668</t>
  </si>
  <si>
    <t>WSP-4669</t>
  </si>
  <si>
    <t>WSP-4670</t>
  </si>
  <si>
    <t>WSP-4671</t>
  </si>
  <si>
    <t>WSP-4672</t>
  </si>
  <si>
    <t>WSP-4673</t>
  </si>
  <si>
    <t>WSP-4674</t>
  </si>
  <si>
    <t>WSP-4675</t>
  </si>
  <si>
    <t>WSP-4676</t>
  </si>
  <si>
    <t>WSP-4677</t>
  </si>
  <si>
    <t>WSP-4678</t>
  </si>
  <si>
    <t>WSP-4679</t>
  </si>
  <si>
    <t>WSP-4680</t>
  </si>
  <si>
    <t>WSP-4681</t>
  </si>
  <si>
    <t>WSP-4682</t>
  </si>
  <si>
    <t>WSP-4683</t>
  </si>
  <si>
    <t>WSP-4684</t>
  </si>
  <si>
    <t>WSP-4685</t>
  </si>
  <si>
    <t>WSP-4686</t>
  </si>
  <si>
    <t>WSP-4687</t>
  </si>
  <si>
    <t>WSP-4688</t>
  </si>
  <si>
    <t>WSP-4689</t>
  </si>
  <si>
    <t>WSP-4690</t>
  </si>
  <si>
    <t>WSP-4691</t>
  </si>
  <si>
    <t>WSP-4692</t>
  </si>
  <si>
    <t>WSP-4693</t>
  </si>
  <si>
    <t>WSP-4694</t>
  </si>
  <si>
    <t>WSP-4695</t>
  </si>
  <si>
    <t>WSP-4696</t>
  </si>
  <si>
    <t>WSP-4697</t>
  </si>
  <si>
    <t>WSP-4698</t>
  </si>
  <si>
    <t>WSP-4699</t>
  </si>
  <si>
    <t>WSP-4700</t>
  </si>
  <si>
    <t>WSP-4701</t>
  </si>
  <si>
    <t>WSP-4702</t>
  </si>
  <si>
    <t>WSP-4703</t>
  </si>
  <si>
    <t>WSP-4704</t>
  </si>
  <si>
    <t>WSP-4705</t>
  </si>
  <si>
    <t>WSP-4706</t>
  </si>
  <si>
    <t>WSP-4707</t>
  </si>
  <si>
    <t>WSP-4708</t>
  </si>
  <si>
    <t>WSP-4709</t>
  </si>
  <si>
    <t>WSP-4710</t>
  </si>
  <si>
    <t>WSP-4711</t>
  </si>
  <si>
    <t>WSP-4712</t>
  </si>
  <si>
    <t>WSP-4713</t>
  </si>
  <si>
    <t>WSP-4714</t>
  </si>
  <si>
    <t>WSP-4715</t>
  </si>
  <si>
    <t>WSP-4716</t>
  </si>
  <si>
    <t>WSP-4717</t>
  </si>
  <si>
    <t>WSP-4718</t>
  </si>
  <si>
    <t>WSP-4719</t>
  </si>
  <si>
    <t>WSP-4720</t>
  </si>
  <si>
    <t>WSP-4721</t>
  </si>
  <si>
    <t>WSP-4722</t>
  </si>
  <si>
    <t>WSP-4723</t>
  </si>
  <si>
    <t>WSP-4724</t>
  </si>
  <si>
    <t>WSP-4725</t>
  </si>
  <si>
    <t>WSP-4726</t>
  </si>
  <si>
    <t>WSP-4727</t>
  </si>
  <si>
    <t>WSP-4728</t>
  </si>
  <si>
    <t>WSP-4729</t>
  </si>
  <si>
    <t>WSP-4730</t>
  </si>
  <si>
    <t>WSP-4731</t>
  </si>
  <si>
    <t>WSP-4732</t>
  </si>
  <si>
    <t>WSP-4733</t>
  </si>
  <si>
    <t>WSP-4734</t>
  </si>
  <si>
    <t>WSP-4735</t>
  </si>
  <si>
    <t>WSP-4736</t>
  </si>
  <si>
    <t>WSP-4737</t>
  </si>
  <si>
    <t>WSP-4738</t>
  </si>
  <si>
    <t>WSP-4739</t>
  </si>
  <si>
    <t>WSP-4740</t>
  </si>
  <si>
    <t>WSP-4741</t>
  </si>
  <si>
    <t>WSP-4742</t>
  </si>
  <si>
    <t>WSP-4743</t>
  </si>
  <si>
    <t>WSP-4744</t>
  </si>
  <si>
    <t>WSP-4745</t>
  </si>
  <si>
    <t>WSP-4746</t>
  </si>
  <si>
    <t>WSP-4747</t>
  </si>
  <si>
    <t>WSP-4748</t>
  </si>
  <si>
    <t>WSP-4749</t>
  </si>
  <si>
    <t>WSP-4750</t>
  </si>
  <si>
    <t>WSP-4751</t>
  </si>
  <si>
    <t>WSP-4752</t>
  </si>
  <si>
    <t>WSP-4753</t>
  </si>
  <si>
    <t>WSP-4754</t>
  </si>
  <si>
    <t>WSP-4755</t>
  </si>
  <si>
    <t>WSP-4756</t>
  </si>
  <si>
    <t>WSP-4757</t>
  </si>
  <si>
    <t>WSP-4758</t>
  </si>
  <si>
    <t>WSP-4759</t>
  </si>
  <si>
    <t>WSP-4760</t>
  </si>
  <si>
    <t>WSP-4761</t>
  </si>
  <si>
    <t>WSP-4762</t>
  </si>
  <si>
    <t>WSP-4763</t>
  </si>
  <si>
    <t>WSP-4764</t>
  </si>
  <si>
    <t>WSP-4765</t>
  </si>
  <si>
    <t>WSP-4766</t>
  </si>
  <si>
    <t>WSP-4767</t>
  </si>
  <si>
    <t>WSP-4768</t>
  </si>
  <si>
    <t>WSP-4769</t>
  </si>
  <si>
    <t>WSP-4770</t>
  </si>
  <si>
    <t>WSP-4771</t>
  </si>
  <si>
    <t>WSP-4772</t>
  </si>
  <si>
    <t>WSP-4773</t>
  </si>
  <si>
    <t>WSP-4774</t>
  </si>
  <si>
    <t>WSP-4775</t>
  </si>
  <si>
    <t>WSP-4776</t>
  </si>
  <si>
    <t>WSP-4777</t>
  </si>
  <si>
    <t>WSP-4778</t>
  </si>
  <si>
    <t>WSP-4779</t>
  </si>
  <si>
    <t>WSP-4780</t>
  </si>
  <si>
    <t>WSP-4781</t>
  </si>
  <si>
    <t>WSP-4782</t>
  </si>
  <si>
    <t>WSP-4783</t>
  </si>
  <si>
    <t>WSP-4784</t>
  </si>
  <si>
    <t>WSP-4785</t>
  </si>
  <si>
    <t>WSP-4786</t>
  </si>
  <si>
    <t>WSP-4787</t>
  </si>
  <si>
    <t>WSP-4788</t>
  </si>
  <si>
    <t>WSP-4789</t>
  </si>
  <si>
    <t>WSP-4790</t>
  </si>
  <si>
    <t>WSP-4791</t>
  </si>
  <si>
    <t>WSP-4792</t>
  </si>
  <si>
    <t>WSP-4793</t>
  </si>
  <si>
    <t>WSP-4794</t>
  </si>
  <si>
    <t>WSP-4795</t>
  </si>
  <si>
    <t>WSP-4796</t>
  </si>
  <si>
    <t>WSP-4797</t>
  </si>
  <si>
    <t>WSP-4798</t>
  </si>
  <si>
    <t>WSP-4799</t>
  </si>
  <si>
    <t>WSP-4800</t>
  </si>
  <si>
    <t>WSP-4801</t>
  </si>
  <si>
    <t>WSP-4802</t>
  </si>
  <si>
    <t>WSP-4803</t>
  </si>
  <si>
    <t>WSP-4804</t>
  </si>
  <si>
    <t>WSP-4805</t>
  </si>
  <si>
    <t>WSP-4806</t>
  </si>
  <si>
    <t>WSP-4807</t>
  </si>
  <si>
    <t>WSP-4808</t>
  </si>
  <si>
    <t>WSP-4809</t>
  </si>
  <si>
    <t>WSP-4810</t>
  </si>
  <si>
    <t>WSP-4811</t>
  </si>
  <si>
    <t>WSP-4812</t>
  </si>
  <si>
    <t>WSP-4813</t>
  </si>
  <si>
    <t>WSP-4814</t>
  </si>
  <si>
    <t>WSP-4815</t>
  </si>
  <si>
    <t>WSP-4816</t>
  </si>
  <si>
    <t>WSP-4817</t>
  </si>
  <si>
    <t>WSP-4818</t>
  </si>
  <si>
    <t>WSP-4819</t>
  </si>
  <si>
    <t>WSP-4820</t>
  </si>
  <si>
    <t>WSP-4821</t>
  </si>
  <si>
    <t>WSP-4822</t>
  </si>
  <si>
    <t>WSP-4823</t>
  </si>
  <si>
    <t>WSP-4824</t>
  </si>
  <si>
    <t>WSP-4825</t>
  </si>
  <si>
    <t>WSP-4826</t>
  </si>
  <si>
    <t>WSP-4827</t>
  </si>
  <si>
    <t>WSP-4828</t>
  </si>
  <si>
    <t>WSP-4829</t>
  </si>
  <si>
    <t>WSP-4830</t>
  </si>
  <si>
    <t>WSP-4831</t>
  </si>
  <si>
    <t>WSP-4832</t>
  </si>
  <si>
    <t>WSP-4833</t>
  </si>
  <si>
    <t>WSP-4834</t>
  </si>
  <si>
    <t>WSP-4835</t>
  </si>
  <si>
    <t>WSP-4836</t>
  </si>
  <si>
    <t>WSP-4837</t>
  </si>
  <si>
    <t>WSP-4838</t>
  </si>
  <si>
    <t>WSP-4839</t>
  </si>
  <si>
    <t>WSP-4840</t>
  </si>
  <si>
    <t>WSP-4841</t>
  </si>
  <si>
    <t>WSP-4842</t>
  </si>
  <si>
    <t>WSP-4843</t>
  </si>
  <si>
    <t>WSP-4844</t>
  </si>
  <si>
    <t>WSP-4845</t>
  </si>
  <si>
    <t>WSP-4846</t>
  </si>
  <si>
    <t>WSP-4847</t>
  </si>
  <si>
    <t>WSP-4848</t>
  </si>
  <si>
    <t>WSP-4849</t>
  </si>
  <si>
    <t>WSP-4850</t>
  </si>
  <si>
    <t>WSP-4851</t>
  </si>
  <si>
    <t>WSP-4852</t>
  </si>
  <si>
    <t>WSP-4853</t>
  </si>
  <si>
    <t>WSP-4854</t>
  </si>
  <si>
    <t>WSP-4855</t>
  </si>
  <si>
    <t>WSP-4856</t>
  </si>
  <si>
    <t>WSP-4857</t>
  </si>
  <si>
    <t>WSP-4858</t>
  </si>
  <si>
    <t>WSP-4859</t>
  </si>
  <si>
    <t>WSP-4860</t>
  </si>
  <si>
    <t>WSP-4861</t>
  </si>
  <si>
    <t>WSP-4862</t>
  </si>
  <si>
    <t>WSP-4863</t>
  </si>
  <si>
    <t>WSP-4864</t>
  </si>
  <si>
    <t>WSP-4865</t>
  </si>
  <si>
    <t>WSP-4866</t>
  </si>
  <si>
    <t>WSP-4867</t>
  </si>
  <si>
    <t>WSP-4868</t>
  </si>
  <si>
    <t>WSP-4869</t>
  </si>
  <si>
    <t>WSP-4870</t>
  </si>
  <si>
    <t>WSP-4871</t>
  </si>
  <si>
    <t>WSP-4872</t>
  </si>
  <si>
    <t>WSP-4873</t>
  </si>
  <si>
    <t>WSP-4874</t>
  </si>
  <si>
    <t>WSP-4875</t>
  </si>
  <si>
    <t>WSP-4876</t>
  </si>
  <si>
    <t>WSP-4877</t>
  </si>
  <si>
    <t>WSP-4878</t>
  </si>
  <si>
    <t>WSP-4879</t>
  </si>
  <si>
    <t>WSP-4880</t>
  </si>
  <si>
    <t>WSP-4881</t>
  </si>
  <si>
    <t>WSP-4882</t>
  </si>
  <si>
    <t>WSP-4883</t>
  </si>
  <si>
    <t>WSP-4884</t>
  </si>
  <si>
    <t>WSP-4885</t>
  </si>
  <si>
    <t>WSP-4886</t>
  </si>
  <si>
    <t>WSP-4887</t>
  </si>
  <si>
    <t>WSP-4888</t>
  </si>
  <si>
    <t>WSP-4889</t>
  </si>
  <si>
    <t>WSP-4890</t>
  </si>
  <si>
    <t>WSP-4891</t>
  </si>
  <si>
    <t>WSP-4892</t>
  </si>
  <si>
    <t>WSP-4893</t>
  </si>
  <si>
    <t>WSP-4894</t>
  </si>
  <si>
    <t>WSP-4895</t>
  </si>
  <si>
    <t>WSP-4896</t>
  </si>
  <si>
    <t>WSP-4897</t>
  </si>
  <si>
    <t>WSP-4898</t>
  </si>
  <si>
    <t>WSP-4899</t>
  </si>
  <si>
    <t>WSP-4900</t>
  </si>
  <si>
    <t>WSP-4901</t>
  </si>
  <si>
    <t>WSP-4902</t>
  </si>
  <si>
    <t>WSP-4903</t>
  </si>
  <si>
    <t>WSP-4904</t>
  </si>
  <si>
    <t>WSP-4905</t>
  </si>
  <si>
    <t>WSP-4906</t>
  </si>
  <si>
    <t>WSP-4907</t>
  </si>
  <si>
    <t>WSP-4908</t>
  </si>
  <si>
    <t>WSP-4909</t>
  </si>
  <si>
    <t>WSP-4910</t>
  </si>
  <si>
    <t>WSP-4911</t>
  </si>
  <si>
    <t>WSP-4912</t>
  </si>
  <si>
    <t>WSP-4913</t>
  </si>
  <si>
    <t>WSP-4914</t>
  </si>
  <si>
    <t>WSP-4915</t>
  </si>
  <si>
    <t>WSP-4916</t>
  </si>
  <si>
    <t>WSP-4917</t>
  </si>
  <si>
    <t>WSP-4918</t>
  </si>
  <si>
    <t>WSP-4919</t>
  </si>
  <si>
    <t>WSP-4920</t>
  </si>
  <si>
    <t>WSP-4921</t>
  </si>
  <si>
    <t>WSP-4922</t>
  </si>
  <si>
    <t>WSP-4923</t>
  </si>
  <si>
    <t>WSP-4924</t>
  </si>
  <si>
    <t>WSP-4925</t>
  </si>
  <si>
    <t>WSP-4926</t>
  </si>
  <si>
    <t>WSP-4927</t>
  </si>
  <si>
    <t>WSP-4928</t>
  </si>
  <si>
    <t>WSP-4929</t>
  </si>
  <si>
    <t>WSP-4930</t>
  </si>
  <si>
    <t>WSP-4931</t>
  </si>
  <si>
    <t>WSP-4932</t>
  </si>
  <si>
    <t>WSP-4933</t>
  </si>
  <si>
    <t>WSP-4934</t>
  </si>
  <si>
    <t>WSP-4935</t>
  </si>
  <si>
    <t>WSP-4936</t>
  </si>
  <si>
    <t>WSP-4937</t>
  </si>
  <si>
    <t>WSP-4938</t>
  </si>
  <si>
    <t>WSP-4939</t>
  </si>
  <si>
    <t>WSP-4940</t>
  </si>
  <si>
    <t>WSP-4941</t>
  </si>
  <si>
    <t>WSP-4942</t>
  </si>
  <si>
    <t>WSP-4943</t>
  </si>
  <si>
    <t>WSP-4944</t>
  </si>
  <si>
    <t>WSP-4945</t>
  </si>
  <si>
    <t>WSP-4946</t>
  </si>
  <si>
    <t>WSP-4947</t>
  </si>
  <si>
    <t>WSP-4948</t>
  </si>
  <si>
    <t>WSP-4949</t>
  </si>
  <si>
    <t>WSP-4950</t>
  </si>
  <si>
    <t>WSP-4951</t>
  </si>
  <si>
    <t>WSP-4952</t>
  </si>
  <si>
    <t>WSP-4953</t>
  </si>
  <si>
    <t>WSP-4954</t>
  </si>
  <si>
    <t>WSP-4955</t>
  </si>
  <si>
    <t>WSP-4956</t>
  </si>
  <si>
    <t>WSP-4957</t>
  </si>
  <si>
    <t>WSP-4958</t>
  </si>
  <si>
    <t>WSP-4959</t>
  </si>
  <si>
    <t>WSP-4960</t>
  </si>
  <si>
    <t>WSP-4961</t>
  </si>
  <si>
    <t>WSP-4962</t>
  </si>
  <si>
    <t>WSP-4963</t>
  </si>
  <si>
    <t>WSP-4964</t>
  </si>
  <si>
    <t>WSP-4965</t>
  </si>
  <si>
    <t>WSP-4966</t>
  </si>
  <si>
    <t>WSP-4967</t>
  </si>
  <si>
    <t>WSP-4968</t>
  </si>
  <si>
    <t>WSP-4969</t>
  </si>
  <si>
    <t>WSP-4970</t>
  </si>
  <si>
    <t>WSP-4971</t>
  </si>
  <si>
    <t>WSP-4972</t>
  </si>
  <si>
    <t>WSP-4973</t>
  </si>
  <si>
    <t>WSP-4974</t>
  </si>
  <si>
    <t>WSP-4975</t>
  </si>
  <si>
    <t>WSP-4976</t>
  </si>
  <si>
    <t>WSP-4977</t>
  </si>
  <si>
    <t>WSP-4978</t>
  </si>
  <si>
    <t>WSP-4979</t>
  </si>
  <si>
    <t>WSP-4980</t>
  </si>
  <si>
    <t>WSP-4981</t>
  </si>
  <si>
    <t>WSP-4982</t>
  </si>
  <si>
    <t>WSP-4983</t>
  </si>
  <si>
    <t>WSP-4984</t>
  </si>
  <si>
    <t>WSP-4985</t>
  </si>
  <si>
    <t>WSP-4986</t>
  </si>
  <si>
    <t>WSP-4987</t>
  </si>
  <si>
    <t>WSP-4988</t>
  </si>
  <si>
    <t>WSP-4989</t>
  </si>
  <si>
    <t>WSP-4990</t>
  </si>
  <si>
    <t>WSP-4991</t>
  </si>
  <si>
    <t>WSP-4992</t>
  </si>
  <si>
    <t>WSP-4993</t>
  </si>
  <si>
    <t>WSP-4994</t>
  </si>
  <si>
    <t>WSP-4995</t>
  </si>
  <si>
    <t>WSP-4996</t>
  </si>
  <si>
    <t>WSP-4997</t>
  </si>
  <si>
    <t>WSP-4998</t>
  </si>
  <si>
    <t>WSP-4999</t>
  </si>
  <si>
    <t>WSP-5004</t>
  </si>
  <si>
    <t>WSP-5012</t>
  </si>
  <si>
    <t>WSP-5014</t>
  </si>
  <si>
    <t>WSP-5021</t>
  </si>
  <si>
    <t>WSP-5029</t>
  </si>
  <si>
    <t>WSP-5034</t>
  </si>
  <si>
    <t>WSP-5038</t>
  </si>
  <si>
    <t>WSP-5048</t>
  </si>
  <si>
    <t>WSP-5052</t>
  </si>
  <si>
    <t>WSP-5060</t>
  </si>
  <si>
    <t>WSP-5073</t>
  </si>
  <si>
    <t>WSP-5077</t>
  </si>
  <si>
    <t>WSP-5090</t>
  </si>
  <si>
    <t>WSP-5094</t>
  </si>
  <si>
    <t>WSP-5096</t>
  </si>
  <si>
    <t>WSP-5108</t>
  </si>
  <si>
    <t>WSP-5124</t>
  </si>
  <si>
    <t>WSP-5131</t>
  </si>
  <si>
    <t>WSP-5140</t>
  </si>
  <si>
    <t>WSP-5143</t>
  </si>
  <si>
    <t>WSP-5150</t>
  </si>
  <si>
    <t>WSP-5151</t>
  </si>
  <si>
    <t>WSP-5155</t>
  </si>
  <si>
    <t>WSP-5163</t>
  </si>
  <si>
    <t>WSP-5171</t>
  </si>
  <si>
    <t>WSP-5176</t>
  </si>
  <si>
    <t>WSP-5177</t>
  </si>
  <si>
    <t>WSP-5178</t>
  </si>
  <si>
    <t>WSP-5184</t>
  </si>
  <si>
    <t>WSP-5204</t>
  </si>
  <si>
    <t>WSP-5211</t>
  </si>
  <si>
    <t>WSP-5227</t>
  </si>
  <si>
    <t>WSP-5234</t>
  </si>
  <si>
    <t>WSP-5243</t>
  </si>
  <si>
    <t>WSP-5256</t>
  </si>
  <si>
    <t>WSP-5264</t>
  </si>
  <si>
    <t>WSP-5270</t>
  </si>
  <si>
    <t>WSP-5278</t>
  </si>
  <si>
    <t>WSP-5285</t>
  </si>
  <si>
    <t>WSP-5286</t>
  </si>
  <si>
    <t>WSP-5295</t>
  </si>
  <si>
    <t>WSP-5302</t>
  </si>
  <si>
    <t>WSP-5310</t>
  </si>
  <si>
    <t>WSP-5314</t>
  </si>
  <si>
    <t>WSP-5320</t>
  </si>
  <si>
    <t>WSP-5322</t>
  </si>
  <si>
    <t>WSP-5332</t>
  </si>
  <si>
    <t>WSP-5333</t>
  </si>
  <si>
    <t>WSP-5339</t>
  </si>
  <si>
    <t>WSP-5353</t>
  </si>
  <si>
    <t>WSP-5366</t>
  </si>
  <si>
    <t>WSP-5376</t>
  </si>
  <si>
    <t>WSP-5382</t>
  </si>
  <si>
    <t>WSP-5384</t>
  </si>
  <si>
    <t>WSP-5387</t>
  </si>
  <si>
    <t>WSP-5396</t>
  </si>
  <si>
    <t>WSP-5409</t>
  </si>
  <si>
    <t>WSP-5410</t>
  </si>
  <si>
    <t>WSP-5417</t>
  </si>
  <si>
    <t>WSP-5422</t>
  </si>
  <si>
    <t>WSP-5439</t>
  </si>
  <si>
    <t>WSP-5442</t>
  </si>
  <si>
    <t>WSP-5443</t>
  </si>
  <si>
    <t>WSP-5447</t>
  </si>
  <si>
    <t>WSP-5451</t>
  </si>
  <si>
    <t>WSP-5463</t>
  </si>
  <si>
    <t>WSP-5464</t>
  </si>
  <si>
    <t>WSP-5465</t>
  </si>
  <si>
    <t>WSP-5469</t>
  </si>
  <si>
    <t>WSP-5481</t>
  </si>
  <si>
    <t>WSP-5494</t>
  </si>
  <si>
    <t>WSP-5496</t>
  </si>
  <si>
    <t>WSP-5512</t>
  </si>
  <si>
    <t>WSP-5527</t>
  </si>
  <si>
    <t>WSP-5528</t>
  </si>
  <si>
    <t>WSP-5540</t>
  </si>
  <si>
    <t>WSP-5544</t>
  </si>
  <si>
    <t>WSP-5550</t>
  </si>
  <si>
    <t>WSP-5552</t>
  </si>
  <si>
    <t>WSP-5553</t>
  </si>
  <si>
    <t>WSP-5557</t>
  </si>
  <si>
    <t>WSP-5572</t>
  </si>
  <si>
    <t>WSP-5574</t>
  </si>
  <si>
    <t>WSP-5577</t>
  </si>
  <si>
    <t>WSP-5579</t>
  </si>
  <si>
    <t>WSP-5583</t>
  </si>
  <si>
    <t>WSP-5589</t>
  </si>
  <si>
    <t>WSP-5591</t>
  </si>
  <si>
    <t>WSP-5592</t>
  </si>
  <si>
    <t>WSP-5596</t>
  </si>
  <si>
    <t>WSP-5608</t>
  </si>
  <si>
    <t>WSP-5610</t>
  </si>
  <si>
    <t>WSP-5613</t>
  </si>
  <si>
    <t>WSP-5628</t>
  </si>
  <si>
    <t>WSP-5634</t>
  </si>
  <si>
    <t>WSP-5636</t>
  </si>
  <si>
    <t>WSP-5640</t>
  </si>
  <si>
    <t>WSP-5643</t>
  </si>
  <si>
    <t>WSP-5647</t>
  </si>
  <si>
    <t>WSP-5648</t>
  </si>
  <si>
    <t>WSP-5651</t>
  </si>
  <si>
    <t>WSP-5655</t>
  </si>
  <si>
    <t>WSP-5666</t>
  </si>
  <si>
    <t>WSP-5673</t>
  </si>
  <si>
    <t>WSP-5678</t>
  </si>
  <si>
    <t>WSP-5683</t>
  </si>
  <si>
    <t>WSP-5706</t>
  </si>
  <si>
    <t>WSP-5736</t>
  </si>
  <si>
    <t>WSP-5739</t>
  </si>
  <si>
    <t>WSP-5743</t>
  </si>
  <si>
    <t>WSP-5747</t>
  </si>
  <si>
    <t>WSP-5755</t>
  </si>
  <si>
    <t>WSP-5768</t>
  </si>
  <si>
    <t>WSP-5779</t>
  </si>
  <si>
    <t>WSP-5790</t>
  </si>
  <si>
    <t>WSP-5791</t>
  </si>
  <si>
    <t>WSP-5818</t>
  </si>
  <si>
    <t>WSP-5826</t>
  </si>
  <si>
    <t>WSP-5829</t>
  </si>
  <si>
    <t>WSP-5840</t>
  </si>
  <si>
    <t>WSP-5850</t>
  </si>
  <si>
    <t>WSP-5856</t>
  </si>
  <si>
    <t>WSP-5860</t>
  </si>
  <si>
    <t>WSP-5867</t>
  </si>
  <si>
    <t>WSP-5882</t>
  </si>
  <si>
    <t>WSP-5883</t>
  </si>
  <si>
    <t>WSP-5886</t>
  </si>
  <si>
    <t>WSP-5895</t>
  </si>
  <si>
    <t>WSP-5943</t>
  </si>
  <si>
    <t>WSP-5946</t>
  </si>
  <si>
    <t>WSP-5951</t>
  </si>
  <si>
    <t>WSP-5955</t>
  </si>
  <si>
    <t>WSP-5976</t>
  </si>
  <si>
    <t>WSP-5982</t>
  </si>
  <si>
    <t>WSP-5984</t>
  </si>
  <si>
    <t>WSP-5985</t>
  </si>
  <si>
    <t>WSP-5987</t>
  </si>
  <si>
    <t>WSP-5999</t>
  </si>
  <si>
    <t>WSP-6002</t>
  </si>
  <si>
    <t>WSP-6003</t>
  </si>
  <si>
    <t>WSP-6014</t>
  </si>
  <si>
    <t>WSP-6018</t>
  </si>
  <si>
    <t>WSP-6022</t>
  </si>
  <si>
    <t>WSP-6024</t>
  </si>
  <si>
    <t>WSP-6025</t>
  </si>
  <si>
    <t>WSP-6026</t>
  </si>
  <si>
    <t>WSP-6038</t>
  </si>
  <si>
    <t>WSP-6057</t>
  </si>
  <si>
    <t>WSP-6060</t>
  </si>
  <si>
    <t>WSP-6072</t>
  </si>
  <si>
    <t>WSP-6082</t>
  </si>
  <si>
    <t>WSP-6090</t>
  </si>
  <si>
    <t>WSP-6096</t>
  </si>
  <si>
    <t>WSP-6109</t>
  </si>
  <si>
    <t>WSP-6115</t>
  </si>
  <si>
    <t>WSP-6117</t>
  </si>
  <si>
    <t>WSP-6127</t>
  </si>
  <si>
    <t>WSP-6143</t>
  </si>
  <si>
    <t>WSP-6144</t>
  </si>
  <si>
    <t>WSP-6145</t>
  </si>
  <si>
    <t>WSP-6153</t>
  </si>
  <si>
    <t>WSP-6161</t>
  </si>
  <si>
    <t>WSP-6166</t>
  </si>
  <si>
    <t>WSP-6198</t>
  </si>
  <si>
    <t>WSP-6204</t>
  </si>
  <si>
    <t>WSP-6210</t>
  </si>
  <si>
    <t>WSP-6213</t>
  </si>
  <si>
    <t>WSP-6214</t>
  </si>
  <si>
    <t>WSP-6225</t>
  </si>
  <si>
    <t>WSP-6235</t>
  </si>
  <si>
    <t>WSP-6239</t>
  </si>
  <si>
    <t>WSP-6241</t>
  </si>
  <si>
    <t>WSP-6242</t>
  </si>
  <si>
    <t>WSP-6246</t>
  </si>
  <si>
    <t>WSP-6248</t>
  </si>
  <si>
    <t>WSP-6251</t>
  </si>
  <si>
    <t>WSP-6259</t>
  </si>
  <si>
    <t>WSP-6267</t>
  </si>
  <si>
    <t>WSP-6272</t>
  </si>
  <si>
    <t>WSP-6274</t>
  </si>
  <si>
    <t>WSP-6280</t>
  </si>
  <si>
    <t>WSP-6296</t>
  </si>
  <si>
    <t>WSP-6298</t>
  </si>
  <si>
    <t>WSP-6309</t>
  </si>
  <si>
    <t>WSP-6313</t>
  </si>
  <si>
    <t>WSP-6321</t>
  </si>
  <si>
    <t>WSP-6322</t>
  </si>
  <si>
    <t>WSP-6337</t>
  </si>
  <si>
    <t>WSP-6351</t>
  </si>
  <si>
    <t>WSP-6353</t>
  </si>
  <si>
    <t>WSP-6362</t>
  </si>
  <si>
    <t>WSP-6363</t>
  </si>
  <si>
    <t>WSP-6382</t>
  </si>
  <si>
    <t>WSP-6383</t>
  </si>
  <si>
    <t>WSP-6386</t>
  </si>
  <si>
    <t>WSP-6387</t>
  </si>
  <si>
    <t>WSP-6394</t>
  </si>
  <si>
    <t>WSP-6408</t>
  </si>
  <si>
    <t>WSP-6419</t>
  </si>
  <si>
    <t>WSP-6422</t>
  </si>
  <si>
    <t>WSP-6432</t>
  </si>
  <si>
    <t>WSP-6434</t>
  </si>
  <si>
    <t>WSP-6437</t>
  </si>
  <si>
    <t>WSP-6442</t>
  </si>
  <si>
    <t>WSP-6445</t>
  </si>
  <si>
    <t>WSP-6450</t>
  </si>
  <si>
    <t>WSP-6459</t>
  </si>
  <si>
    <t>WSP-6464</t>
  </si>
  <si>
    <t>WSP-6468</t>
  </si>
  <si>
    <t>WSP-6474</t>
  </si>
  <si>
    <t>WSP-6479</t>
  </si>
  <si>
    <t>WSP-6489</t>
  </si>
  <si>
    <t>WSP-6490</t>
  </si>
  <si>
    <t>WSP-6494</t>
  </si>
  <si>
    <t>WSP-6495</t>
  </si>
  <si>
    <t>WSP-6512</t>
  </si>
  <si>
    <t>WSP-6513</t>
  </si>
  <si>
    <t>WSP-6517</t>
  </si>
  <si>
    <t>WSP-6521</t>
  </si>
  <si>
    <t>WSP-6526</t>
  </si>
  <si>
    <t>WSP-6543</t>
  </si>
  <si>
    <t>WSP-6545</t>
  </si>
  <si>
    <t>WSP-6552</t>
  </si>
  <si>
    <t>WSP-6554</t>
  </si>
  <si>
    <t>WSP-6556</t>
  </si>
  <si>
    <t>WSP-6557</t>
  </si>
  <si>
    <t>WSP-6561</t>
  </si>
  <si>
    <t>WSP-6565</t>
  </si>
  <si>
    <t>WSP-6588</t>
  </si>
  <si>
    <t>WSP-6593</t>
  </si>
  <si>
    <t>WSP-6597</t>
  </si>
  <si>
    <t>WSP-6598</t>
  </si>
  <si>
    <t>WSP-6604</t>
  </si>
  <si>
    <t>WSP-6633</t>
  </si>
  <si>
    <t>WSP-6645</t>
  </si>
  <si>
    <t>WSP-6652</t>
  </si>
  <si>
    <t>WSP-6653</t>
  </si>
  <si>
    <t>WSP-6662</t>
  </si>
  <si>
    <t>WSP-6666</t>
  </si>
  <si>
    <t>WSP-6671</t>
  </si>
  <si>
    <t>WSP-6678</t>
  </si>
  <si>
    <t>WSP-6685</t>
  </si>
  <si>
    <t>WSP-6693</t>
  </si>
  <si>
    <t>WSP-6697</t>
  </si>
  <si>
    <t>WSP-6706</t>
  </si>
  <si>
    <t>WSP-6709</t>
  </si>
  <si>
    <t>WSP-6719</t>
  </si>
  <si>
    <t>WSP-6720</t>
  </si>
  <si>
    <t>WSP-6736</t>
  </si>
  <si>
    <t>WSP-6757</t>
  </si>
  <si>
    <t>WSP-6773</t>
  </si>
  <si>
    <t>WSP-6787</t>
  </si>
  <si>
    <t>WSP-6792</t>
  </si>
  <si>
    <t>WSP-6795</t>
  </si>
  <si>
    <t>WSP-6796</t>
  </si>
  <si>
    <t>WSP-6811</t>
  </si>
  <si>
    <t>WSP-6812</t>
  </si>
  <si>
    <t>WSP-6819</t>
  </si>
  <si>
    <t>WSP-6828</t>
  </si>
  <si>
    <t>WSP-6832</t>
  </si>
  <si>
    <t>WSP-6842</t>
  </si>
  <si>
    <t>WSP-6844</t>
  </si>
  <si>
    <t>WSP-6857</t>
  </si>
  <si>
    <t>WSP-6880</t>
  </si>
  <si>
    <t>WSP-6889</t>
  </si>
  <si>
    <t>WSP-6893</t>
  </si>
  <si>
    <t>WSP-6897</t>
  </si>
  <si>
    <t>WSP-6900</t>
  </si>
  <si>
    <t>WSP-6907</t>
  </si>
  <si>
    <t>WSP-6908</t>
  </si>
  <si>
    <t>WSP-6912</t>
  </si>
  <si>
    <t>WSP-6913</t>
  </si>
  <si>
    <t>WSP-6917</t>
  </si>
  <si>
    <t>WSP-6920</t>
  </si>
  <si>
    <t>WSP-6922</t>
  </si>
  <si>
    <t>WSP-6931</t>
  </si>
  <si>
    <t>WSP-6942</t>
  </si>
  <si>
    <t>WSP-6944</t>
  </si>
  <si>
    <t>WSP-6945</t>
  </si>
  <si>
    <t>WSP-6963</t>
  </si>
  <si>
    <t>WSP-6967</t>
  </si>
  <si>
    <t>WSP-6969</t>
  </si>
  <si>
    <t>WSP-6975</t>
  </si>
  <si>
    <t>WSP-6978</t>
  </si>
  <si>
    <t>WSP-6984</t>
  </si>
  <si>
    <t>WSP-6985</t>
  </si>
  <si>
    <t>WSP-6988</t>
  </si>
  <si>
    <t>WSP-6995</t>
  </si>
  <si>
    <t>WSP-6999</t>
  </si>
  <si>
    <t>WSP-7009</t>
  </si>
  <si>
    <t>WSP-7012</t>
  </si>
  <si>
    <t>WSP-7019</t>
  </si>
  <si>
    <t>WSP-7024</t>
  </si>
  <si>
    <t>WSP-7030</t>
  </si>
  <si>
    <t>WSP-7035</t>
  </si>
  <si>
    <t>WSP-7039</t>
  </si>
  <si>
    <t>WSP-7040</t>
  </si>
  <si>
    <t>WSP-7056</t>
  </si>
  <si>
    <t>WSP-7060</t>
  </si>
  <si>
    <t>WSP-7070</t>
  </si>
  <si>
    <t>WSP-7071</t>
  </si>
  <si>
    <t>WSP-7073</t>
  </si>
  <si>
    <t>WSP-7078</t>
  </si>
  <si>
    <t>WSP-7093</t>
  </si>
  <si>
    <t>WSP-7095</t>
  </si>
  <si>
    <t>WSP-7099</t>
  </si>
  <si>
    <t>WSP-7102</t>
  </si>
  <si>
    <t>WSP-7116</t>
  </si>
  <si>
    <t>WSP-7117</t>
  </si>
  <si>
    <t>WSP-7119</t>
  </si>
  <si>
    <t>WSP-7128</t>
  </si>
  <si>
    <t>WSP-7131</t>
  </si>
  <si>
    <t>WSP-7134</t>
  </si>
  <si>
    <t>WSP-7138</t>
  </si>
  <si>
    <t>WSP-7140</t>
  </si>
  <si>
    <t>WSP-7141</t>
  </si>
  <si>
    <t>WSP-7151</t>
  </si>
  <si>
    <t>WSP-7157</t>
  </si>
  <si>
    <t>WSP-7163</t>
  </si>
  <si>
    <t>WSP-7165</t>
  </si>
  <si>
    <t>WSP-7176</t>
  </si>
  <si>
    <t>WSP-7177</t>
  </si>
  <si>
    <t>WSP-7183</t>
  </si>
  <si>
    <t>WSP-7184</t>
  </si>
  <si>
    <t>WSP-7190</t>
  </si>
  <si>
    <t>WSP-7203</t>
  </si>
  <si>
    <t>WSP-7205</t>
  </si>
  <si>
    <t>WSP-7207</t>
  </si>
  <si>
    <t>WSP-7217</t>
  </si>
  <si>
    <t>WSP-7221</t>
  </si>
  <si>
    <t>WSP-7225</t>
  </si>
  <si>
    <t>WSP-7226</t>
  </si>
  <si>
    <t>WSP-7230</t>
  </si>
  <si>
    <t>WSP-7231</t>
  </si>
  <si>
    <t>WSP-7234</t>
  </si>
  <si>
    <t>WSP-7238</t>
  </si>
  <si>
    <t>WSP-7243</t>
  </si>
  <si>
    <t>WSP-7244</t>
  </si>
  <si>
    <t>WSP-7248</t>
  </si>
  <si>
    <t>WSP-7255</t>
  </si>
  <si>
    <t>WSP-7256</t>
  </si>
  <si>
    <t>WSP-7258</t>
  </si>
  <si>
    <t>WSP-7261</t>
  </si>
  <si>
    <t>WSP-7265</t>
  </si>
  <si>
    <t>WSP-7267</t>
  </si>
  <si>
    <t>WSP-7286</t>
  </si>
  <si>
    <t>WSP-7289</t>
  </si>
  <si>
    <t>WSP-7290</t>
  </si>
  <si>
    <t>WSP-7313</t>
  </si>
  <si>
    <t>WSP-7331</t>
  </si>
  <si>
    <t>WSP-7332</t>
  </si>
  <si>
    <t>WSP-7335</t>
  </si>
  <si>
    <t>WSP-7343</t>
  </si>
  <si>
    <t>WSP-7344</t>
  </si>
  <si>
    <t>WSP-7350</t>
  </si>
  <si>
    <t>WSP-7356</t>
  </si>
  <si>
    <t>WSP-7359</t>
  </si>
  <si>
    <t>WSP-7360</t>
  </si>
  <si>
    <t>WSP-7365</t>
  </si>
  <si>
    <t>WSP-7371</t>
  </si>
  <si>
    <t>WSP-7380</t>
  </si>
  <si>
    <t>WSP-7384</t>
  </si>
  <si>
    <t>WSP-7390</t>
  </si>
  <si>
    <t>WSP-7398</t>
  </si>
  <si>
    <t>WSP-7406</t>
  </si>
  <si>
    <t>WSP-7411</t>
  </si>
  <si>
    <t>WSP-7418</t>
  </si>
  <si>
    <t>WSP-7424</t>
  </si>
  <si>
    <t>WSP-7427</t>
  </si>
  <si>
    <t>WSP-7432</t>
  </si>
  <si>
    <t>WSP-7435</t>
  </si>
  <si>
    <t>WSP-7437</t>
  </si>
  <si>
    <t>WSP-7440</t>
  </si>
  <si>
    <t>WSP-7441</t>
  </si>
  <si>
    <t>WSP-7445</t>
  </si>
  <si>
    <t>WSP-7450</t>
  </si>
  <si>
    <t>WSP-7451</t>
  </si>
  <si>
    <t>WSP-7468</t>
  </si>
  <si>
    <t>WSP-7471</t>
  </si>
  <si>
    <t>WSP-7478</t>
  </si>
  <si>
    <t>WSP-7501</t>
  </si>
  <si>
    <t>WSP-7512</t>
  </si>
  <si>
    <t>WSP-7517</t>
  </si>
  <si>
    <t>WSP-7520</t>
  </si>
  <si>
    <t>WSP-7531</t>
  </si>
  <si>
    <t>WSP-7538</t>
  </si>
  <si>
    <t>WSP-7542</t>
  </si>
  <si>
    <t>WSP-7546</t>
  </si>
  <si>
    <t>WSP-7547</t>
  </si>
  <si>
    <t>WSP-7552</t>
  </si>
  <si>
    <t>WSP-7554</t>
  </si>
  <si>
    <t>WSP-7555</t>
  </si>
  <si>
    <t>WSP-7573</t>
  </si>
  <si>
    <t>WSP-7575</t>
  </si>
  <si>
    <t>WSP-7581</t>
  </si>
  <si>
    <t>WSP-7584</t>
  </si>
  <si>
    <t>WSP-7593</t>
  </si>
  <si>
    <t>WSP-7594</t>
  </si>
  <si>
    <t>WSP-7601</t>
  </si>
  <si>
    <t>WSP-7605</t>
  </si>
  <si>
    <t>WSP-7613</t>
  </si>
  <si>
    <t>WSP-7615</t>
  </si>
  <si>
    <t>WSP-7624</t>
  </si>
  <si>
    <t>WSP-7637</t>
  </si>
  <si>
    <t>WSP-7646</t>
  </si>
  <si>
    <t>WSP-7652</t>
  </si>
  <si>
    <t>WSP-7664</t>
  </si>
  <si>
    <t>WSP-7676</t>
  </si>
  <si>
    <t>WSP-7691</t>
  </si>
  <si>
    <t>WSP-7700</t>
  </si>
  <si>
    <t>WSP-7717</t>
  </si>
  <si>
    <t>WSP-7721</t>
  </si>
  <si>
    <t>WSP-7723</t>
  </si>
  <si>
    <t>WSP-7731</t>
  </si>
  <si>
    <t>WSP-7737</t>
  </si>
  <si>
    <t>WSP-7744</t>
  </si>
  <si>
    <t>WSP-7745</t>
  </si>
  <si>
    <t>WSP-7756</t>
  </si>
  <si>
    <t>WSP-7772</t>
  </si>
  <si>
    <t>WSP-7774</t>
  </si>
  <si>
    <t>WSP-7775</t>
  </si>
  <si>
    <t>WSP-7780</t>
  </si>
  <si>
    <t>WSP-7782</t>
  </si>
  <si>
    <t>WSP-7790</t>
  </si>
  <si>
    <t>WSP-7794</t>
  </si>
  <si>
    <t>WSP-7802</t>
  </si>
  <si>
    <t>WSP-7809</t>
  </si>
  <si>
    <t>WSP-7814</t>
  </si>
  <si>
    <t>WSP-7820</t>
  </si>
  <si>
    <t>WSP-7821</t>
  </si>
  <si>
    <t>WSP-7826</t>
  </si>
  <si>
    <t>WSP-7829</t>
  </si>
  <si>
    <t>WSP-7846</t>
  </si>
  <si>
    <t>WSP-7853</t>
  </si>
  <si>
    <t>WSP-7859</t>
  </si>
  <si>
    <t>WSP-7899</t>
  </si>
  <si>
    <t>WSP-7901</t>
  </si>
  <si>
    <t>WSP-7903</t>
  </si>
  <si>
    <t>WSP-7911</t>
  </si>
  <si>
    <t>WSP-7924</t>
  </si>
  <si>
    <t>WSP-7933</t>
  </si>
  <si>
    <t>WSP-7945</t>
  </si>
  <si>
    <t>WSP-7955</t>
  </si>
  <si>
    <t>WSP-7957</t>
  </si>
  <si>
    <t>WSP-7959</t>
  </si>
  <si>
    <t>WSP-7967</t>
  </si>
  <si>
    <t>WSP-7976</t>
  </si>
  <si>
    <t>WSP-7980</t>
  </si>
  <si>
    <t>WSP-7981</t>
  </si>
  <si>
    <t>WSP-7982</t>
  </si>
  <si>
    <t>WSP-7987</t>
  </si>
  <si>
    <t>WSP-7995</t>
  </si>
  <si>
    <t>WSP-8006</t>
  </si>
  <si>
    <t>WSP-8020</t>
  </si>
  <si>
    <t>WSP-8024</t>
  </si>
  <si>
    <t>WSP-8030</t>
  </si>
  <si>
    <t>WSP-8046</t>
  </si>
  <si>
    <t>WSP-8054</t>
  </si>
  <si>
    <t>WSP-8059</t>
  </si>
  <si>
    <t>WSP-8066</t>
  </si>
  <si>
    <t>WSP-8067</t>
  </si>
  <si>
    <t>WSP-8072</t>
  </si>
  <si>
    <t>WSP-8088</t>
  </si>
  <si>
    <t>WSP-8093</t>
  </si>
  <si>
    <t>WSP-8095</t>
  </si>
  <si>
    <t>WSP-8098</t>
  </si>
  <si>
    <t>WSP-8102</t>
  </si>
  <si>
    <t>WSP-8108</t>
  </si>
  <si>
    <t>WSP-8129</t>
  </si>
  <si>
    <t>WSP-8143</t>
  </si>
  <si>
    <t>WSP-8148</t>
  </si>
  <si>
    <t>WSP-8150</t>
  </si>
  <si>
    <t>WSP-8153</t>
  </si>
  <si>
    <t>WSP-8157</t>
  </si>
  <si>
    <t>WSP-8163</t>
  </si>
  <si>
    <t>WSP-8168</t>
  </si>
  <si>
    <t>WSP-8173</t>
  </si>
  <si>
    <t>WSP-8176</t>
  </si>
  <si>
    <t>WSP-8180</t>
  </si>
  <si>
    <t>WSP-8182</t>
  </si>
  <si>
    <t>WSP-8188</t>
  </si>
  <si>
    <t>WSP-8190</t>
  </si>
  <si>
    <t>WSP-8223</t>
  </si>
  <si>
    <t>WSP-8230</t>
  </si>
  <si>
    <t>WSP-8237</t>
  </si>
  <si>
    <t>WSP-8240</t>
  </si>
  <si>
    <t>WSP-8244</t>
  </si>
  <si>
    <t>WSP-8246</t>
  </si>
  <si>
    <t>WSP-8248</t>
  </si>
  <si>
    <t>WSP-8251</t>
  </si>
  <si>
    <t>WSP-8260</t>
  </si>
  <si>
    <t>WSP-8264</t>
  </si>
  <si>
    <t>WSP-8284</t>
  </si>
  <si>
    <t>WSP-8287</t>
  </si>
  <si>
    <t>WSP-8288</t>
  </si>
  <si>
    <t>WSP-8292</t>
  </si>
  <si>
    <t>WSP-8295</t>
  </si>
  <si>
    <t>WSP-8298</t>
  </si>
  <si>
    <t>WSP-8307</t>
  </si>
  <si>
    <t>WSP-8317</t>
  </si>
  <si>
    <t>WSP-8318</t>
  </si>
  <si>
    <t>WSP-8325</t>
  </si>
  <si>
    <t>WSP-8329</t>
  </si>
  <si>
    <t>WSP-8332</t>
  </si>
  <si>
    <t>WSP-8337</t>
  </si>
  <si>
    <t>WSP-8340</t>
  </si>
  <si>
    <t>WSP-8348</t>
  </si>
  <si>
    <t>WSP-8360</t>
  </si>
  <si>
    <t>WSP-8388</t>
  </si>
  <si>
    <t>WSP-8393</t>
  </si>
  <si>
    <t>WSP-8402</t>
  </si>
  <si>
    <t>WSP-8408</t>
  </si>
  <si>
    <t>WSP-8412</t>
  </si>
  <si>
    <t>WSP-8413</t>
  </si>
  <si>
    <t>WSP-8417</t>
  </si>
  <si>
    <t>WSP-8424</t>
  </si>
  <si>
    <t>WSP-8429</t>
  </si>
  <si>
    <t>WSP-8434</t>
  </si>
  <si>
    <t>WSP-8447</t>
  </si>
  <si>
    <t>WSP-8448</t>
  </si>
  <si>
    <t>WSP-8454</t>
  </si>
  <si>
    <t>WSP-8455</t>
  </si>
  <si>
    <t>WSP-8458</t>
  </si>
  <si>
    <t>WSP-8463</t>
  </si>
  <si>
    <t>WSP-8466</t>
  </si>
  <si>
    <t>WSP-8472</t>
  </si>
  <si>
    <t>WSP-8484</t>
  </si>
  <si>
    <t>WSP-8504</t>
  </si>
  <si>
    <t>WSP-8506</t>
  </si>
  <si>
    <t>WSP-8524</t>
  </si>
  <si>
    <t>WSP-8525</t>
  </si>
  <si>
    <t>WSP-8528</t>
  </si>
  <si>
    <t>WSP-8532</t>
  </si>
  <si>
    <t>WSP-8533</t>
  </si>
  <si>
    <t>WSP-8537</t>
  </si>
  <si>
    <t>WSP-8538</t>
  </si>
  <si>
    <t>WSP-8546</t>
  </si>
  <si>
    <t>WSP-8548</t>
  </si>
  <si>
    <t>WSP-8577</t>
  </si>
  <si>
    <t>WSP-8586</t>
  </si>
  <si>
    <t>WSP-8606</t>
  </si>
  <si>
    <t>WSP-8609</t>
  </si>
  <si>
    <t>WSP-8615</t>
  </si>
  <si>
    <t>WSP-8616</t>
  </si>
  <si>
    <t>WSP-8624</t>
  </si>
  <si>
    <t>WSP-8638</t>
  </si>
  <si>
    <t>WSP-8643</t>
  </si>
  <si>
    <t>WSP-8646</t>
  </si>
  <si>
    <t>WSP-8649</t>
  </si>
  <si>
    <t>WSP-8658</t>
  </si>
  <si>
    <t>WSP-8660</t>
  </si>
  <si>
    <t>WSP-8661</t>
  </si>
  <si>
    <t>WSP-8669</t>
  </si>
  <si>
    <t>WSP-8675</t>
  </si>
  <si>
    <t>WSP-8678</t>
  </si>
  <si>
    <t>WSP-8697</t>
  </si>
  <si>
    <t>WSP-8698</t>
  </si>
  <si>
    <t>WSP-8699</t>
  </si>
  <si>
    <t>WSP-8702</t>
  </si>
  <si>
    <t>WSP-8707</t>
  </si>
  <si>
    <t>WSP-8709</t>
  </si>
  <si>
    <t>WSP-8715</t>
  </si>
  <si>
    <t>WSP-8725</t>
  </si>
  <si>
    <t>WSP-8730</t>
  </si>
  <si>
    <t>WSP-8740</t>
  </si>
  <si>
    <t>WSP-8742</t>
  </si>
  <si>
    <t>WSP-8744</t>
  </si>
  <si>
    <t>WSP-8750</t>
  </si>
  <si>
    <t>WSP-8762</t>
  </si>
  <si>
    <t>WSP-8765</t>
  </si>
  <si>
    <t>WSP-8766</t>
  </si>
  <si>
    <t>WSP-8803</t>
  </si>
  <si>
    <t>WSP-8805</t>
  </si>
  <si>
    <t>WSP-8810</t>
  </si>
  <si>
    <t>WSP-8811</t>
  </si>
  <si>
    <t>WSP-8814</t>
  </si>
  <si>
    <t>WSP-8815</t>
  </si>
  <si>
    <t>WSP-8817</t>
  </si>
  <si>
    <t>WSP-8825</t>
  </si>
  <si>
    <t>WSP-8827</t>
  </si>
  <si>
    <t>WSP-8851</t>
  </si>
  <si>
    <t>WSP-8856</t>
  </si>
  <si>
    <t>WSP-8865</t>
  </si>
  <si>
    <t>WSP-8866</t>
  </si>
  <si>
    <t>WSP-8869</t>
  </si>
  <si>
    <t>WSP-8873</t>
  </si>
  <si>
    <t>WSP-8885</t>
  </si>
  <si>
    <t>WSP-8899</t>
  </si>
  <si>
    <t>WSP-8914</t>
  </si>
  <si>
    <t>WSP-8926</t>
  </si>
  <si>
    <t>WSP-8930</t>
  </si>
  <si>
    <t>WSP-8932</t>
  </si>
  <si>
    <t>WSP-8937</t>
  </si>
  <si>
    <t>WSP-8953</t>
  </si>
  <si>
    <t>WSP-8954</t>
  </si>
  <si>
    <t>WSP-8973</t>
  </si>
  <si>
    <t>WSP-8976</t>
  </si>
  <si>
    <t>WSP-8986</t>
  </si>
  <si>
    <t>WSP-8997</t>
  </si>
  <si>
    <t>WSP-8999</t>
  </si>
  <si>
    <t>WSP-9011</t>
  </si>
  <si>
    <t>WSP-9028</t>
  </si>
  <si>
    <t>WSP-9047</t>
  </si>
  <si>
    <t>WSP-9049</t>
  </si>
  <si>
    <t>WSP-9052</t>
  </si>
  <si>
    <t>WSP-9053</t>
  </si>
  <si>
    <t>WSP-9060</t>
  </si>
  <si>
    <t>WSP-9066</t>
  </si>
  <si>
    <t>WSP-9076</t>
  </si>
  <si>
    <t>WSP-9079</t>
  </si>
  <si>
    <t>WSP-9083</t>
  </si>
  <si>
    <t>WSP-9116</t>
  </si>
  <si>
    <t>WSP-9121</t>
  </si>
  <si>
    <t>WSP-9127</t>
  </si>
  <si>
    <t>WSP-9128</t>
  </si>
  <si>
    <t>WSP-9139</t>
  </si>
  <si>
    <t>WSP-9142</t>
  </si>
  <si>
    <t>WSP-9149</t>
  </si>
  <si>
    <t>WSP-9152</t>
  </si>
  <si>
    <t>WSP-9157</t>
  </si>
  <si>
    <t>WSP-9160</t>
  </si>
  <si>
    <t>WSP-9164</t>
  </si>
  <si>
    <t>WSP-9165</t>
  </si>
  <si>
    <t>WSP-9169</t>
  </si>
  <si>
    <t>WSP-9172</t>
  </si>
  <si>
    <t>WSP-9176</t>
  </si>
  <si>
    <t>WSP-9179</t>
  </si>
  <si>
    <t>WSP-9180</t>
  </si>
  <si>
    <t>WSP-9182</t>
  </si>
  <si>
    <t>WSP-9184</t>
  </si>
  <si>
    <t>WSP-9197</t>
  </si>
  <si>
    <t>WSP-9200</t>
  </si>
  <si>
    <t>WSP-9208</t>
  </si>
  <si>
    <t>WSP-9210</t>
  </si>
  <si>
    <t>WSP-9214</t>
  </si>
  <si>
    <t>WSP-9217</t>
  </si>
  <si>
    <t>WSP-9220</t>
  </si>
  <si>
    <t>WSP-9221</t>
  </si>
  <si>
    <t>WSP-9228</t>
  </si>
  <si>
    <t>WSP-9231</t>
  </si>
  <si>
    <t>WSP-9239</t>
  </si>
  <si>
    <t>WSP-9241</t>
  </si>
  <si>
    <t>WSP-9242</t>
  </si>
  <si>
    <t>WSP-9252</t>
  </si>
  <si>
    <t>WSP-9253</t>
  </si>
  <si>
    <t>WSP-9256</t>
  </si>
  <si>
    <t>WSP-9259</t>
  </si>
  <si>
    <t>WSP-9266</t>
  </si>
  <si>
    <t>WSP-9283</t>
  </si>
  <si>
    <t>WSP-9284</t>
  </si>
  <si>
    <t>WSP-9288</t>
  </si>
  <si>
    <t>WSP-9298</t>
  </si>
  <si>
    <t>WSP-9301</t>
  </si>
  <si>
    <t>WSP-9302</t>
  </si>
  <si>
    <t>WSP-9316</t>
  </si>
  <si>
    <t>WSP-9319</t>
  </si>
  <si>
    <t>WSP-9324</t>
  </si>
  <si>
    <t>WSP-9330</t>
  </si>
  <si>
    <t>WSP-9338</t>
  </si>
  <si>
    <t>WSP-9350</t>
  </si>
  <si>
    <t>WSP-9351</t>
  </si>
  <si>
    <t>WSP-9354</t>
  </si>
  <si>
    <t>WSP-9373</t>
  </si>
  <si>
    <t>WSP-9379</t>
  </si>
  <si>
    <t>WSP-9381</t>
  </si>
  <si>
    <t>WSP-9383</t>
  </si>
  <si>
    <t>WSP-9389</t>
  </si>
  <si>
    <t>WSP-9399</t>
  </si>
  <si>
    <t>WSP-9401</t>
  </si>
  <si>
    <t>WSP-9407</t>
  </si>
  <si>
    <t>WSP-9411</t>
  </si>
  <si>
    <t>WSP-9417</t>
  </si>
  <si>
    <t>WSP-9422</t>
  </si>
  <si>
    <t>WSP-9423</t>
  </si>
  <si>
    <t>WSP-9433</t>
  </si>
  <si>
    <t>WSP-9434</t>
  </si>
  <si>
    <t>WSP-9446</t>
  </si>
  <si>
    <t>WSP-9471</t>
  </si>
  <si>
    <t>WSP-9472</t>
  </si>
  <si>
    <t>WSP-9484</t>
  </si>
  <si>
    <t>WSP-9513</t>
  </si>
  <si>
    <t>WSP-9527</t>
  </si>
  <si>
    <t>WSP-9532</t>
  </si>
  <si>
    <t>WSP-9546</t>
  </si>
  <si>
    <t>WSP-9553</t>
  </si>
  <si>
    <t>WSP-9561</t>
  </si>
  <si>
    <t>WSP-9564</t>
  </si>
  <si>
    <t>WSP-9598</t>
  </si>
  <si>
    <t>WSP-9603</t>
  </si>
  <si>
    <t>WSP-9629</t>
  </si>
  <si>
    <t>WSP-9633</t>
  </si>
  <si>
    <t>WSP-9637</t>
  </si>
  <si>
    <t>WSP-9641</t>
  </si>
  <si>
    <t>WSP-9647</t>
  </si>
  <si>
    <t>WSP-9652</t>
  </si>
  <si>
    <t>WSP-9653</t>
  </si>
  <si>
    <t>WSP-9668</t>
  </si>
  <si>
    <t>WSP-9676</t>
  </si>
  <si>
    <t>WSP-9690</t>
  </si>
  <si>
    <t>WSP-9692</t>
  </si>
  <si>
    <t>WSP-9695</t>
  </si>
  <si>
    <t>WSP-9697</t>
  </si>
  <si>
    <t>WSP-9699</t>
  </si>
  <si>
    <t>WSP-9700</t>
  </si>
  <si>
    <t>WSP-9716</t>
  </si>
  <si>
    <t>WSP-9737</t>
  </si>
  <si>
    <t>WSP-9739</t>
  </si>
  <si>
    <t>WSP-9744</t>
  </si>
  <si>
    <t>WSP-9756</t>
  </si>
  <si>
    <t>WSP-9761</t>
  </si>
  <si>
    <t>WSP-9765</t>
  </si>
  <si>
    <t>WSP-9766</t>
  </si>
  <si>
    <t>WSP-9787</t>
  </si>
  <si>
    <t>WSP-9791</t>
  </si>
  <si>
    <t>WSP-9803</t>
  </si>
  <si>
    <t>WSP-9810</t>
  </si>
  <si>
    <t>WSP-9813</t>
  </si>
  <si>
    <t>WSP-9832</t>
  </si>
  <si>
    <t>WSP-9866</t>
  </si>
  <si>
    <t>WSP-9888</t>
  </si>
  <si>
    <t>WSP-9907</t>
  </si>
  <si>
    <t>WSP-9921</t>
  </si>
  <si>
    <t>WSP-9930</t>
  </si>
  <si>
    <t>WSP-9938</t>
  </si>
  <si>
    <t>WSP-9939</t>
  </si>
  <si>
    <t>WSP-9944</t>
  </si>
  <si>
    <t>WSP-9945</t>
  </si>
  <si>
    <t>WSP-9953</t>
  </si>
  <si>
    <t>WSP-9957</t>
  </si>
  <si>
    <t>WSP-9966</t>
  </si>
  <si>
    <t>WSP-9972</t>
  </si>
  <si>
    <t>WSP-9977</t>
  </si>
  <si>
    <t>WSP-9980</t>
  </si>
  <si>
    <t>WSP-9981</t>
  </si>
  <si>
    <t>WSP-9982</t>
  </si>
  <si>
    <t>WSP-9988</t>
  </si>
  <si>
    <t>WSP-9989</t>
  </si>
  <si>
    <t>WSP-9997</t>
  </si>
  <si>
    <t>WSP-9998</t>
  </si>
  <si>
    <t>WSP-10001</t>
  </si>
  <si>
    <t>WSP-10008</t>
  </si>
  <si>
    <t>WSP-10032</t>
  </si>
  <si>
    <t>WSP-10033</t>
  </si>
  <si>
    <t>WSP-10040</t>
  </si>
  <si>
    <t>WSP-10041</t>
  </si>
  <si>
    <t>WSP-10048</t>
  </si>
  <si>
    <t>WSP-10053</t>
  </si>
  <si>
    <t>WSP-10054</t>
  </si>
  <si>
    <t>WSP-10060</t>
  </si>
  <si>
    <t>WSP-10066</t>
  </si>
  <si>
    <t>WSP-10070</t>
  </si>
  <si>
    <t>WSP-10087</t>
  </si>
  <si>
    <t>WSP-10096</t>
  </si>
  <si>
    <t>WSP-10106</t>
  </si>
  <si>
    <t>WSP-10108</t>
  </si>
  <si>
    <t>WSP-10121</t>
  </si>
  <si>
    <t>WSP-10125</t>
  </si>
  <si>
    <t>WSP-10126</t>
  </si>
  <si>
    <t>WSP-10131</t>
  </si>
  <si>
    <t>WSP-10132</t>
  </si>
  <si>
    <t>WSP-10136</t>
  </si>
  <si>
    <t>WSP-10144</t>
  </si>
  <si>
    <t>WSP-10149</t>
  </si>
  <si>
    <t>WSP-10153</t>
  </si>
  <si>
    <t>WSP-10165</t>
  </si>
  <si>
    <t>WSP-10172</t>
  </si>
  <si>
    <t>WSP-10179</t>
  </si>
  <si>
    <t>WSP-10182</t>
  </si>
  <si>
    <t>WSP-10185</t>
  </si>
  <si>
    <t>WSP-10186</t>
  </si>
  <si>
    <t>WSP-10189</t>
  </si>
  <si>
    <t>WSP-10191</t>
  </si>
  <si>
    <t>WSP-10199</t>
  </si>
  <si>
    <t>WSP-10201</t>
  </si>
  <si>
    <t>WSP-10216</t>
  </si>
  <si>
    <t>WSP-10224</t>
  </si>
  <si>
    <t>WSP-10242</t>
  </si>
  <si>
    <t>WSP-10244</t>
  </si>
  <si>
    <t>WSP-10253</t>
  </si>
  <si>
    <t>WSP-10257</t>
  </si>
  <si>
    <t>WSP-10258</t>
  </si>
  <si>
    <t>WSP-10271</t>
  </si>
  <si>
    <t>WSP-10272</t>
  </si>
  <si>
    <t>WSP-10275</t>
  </si>
  <si>
    <t>WSP-10278</t>
  </si>
  <si>
    <t>WSP-10288</t>
  </si>
  <si>
    <t>WSP-10295</t>
  </si>
  <si>
    <t>WSP-10296</t>
  </si>
  <si>
    <t>WSP-10320</t>
  </si>
  <si>
    <t>WSP-10326</t>
  </si>
  <si>
    <t>WSP-10350</t>
  </si>
  <si>
    <t>WSP-10352</t>
  </si>
  <si>
    <t>WSP-10357</t>
  </si>
  <si>
    <t>WSP-10359</t>
  </si>
  <si>
    <t>WSP-10361</t>
  </si>
  <si>
    <t>WSP-10365</t>
  </si>
  <si>
    <t>WSP-10366</t>
  </si>
  <si>
    <t>WSP-10374</t>
  </si>
  <si>
    <t>WSP-10381</t>
  </si>
  <si>
    <t>WSP-10383</t>
  </si>
  <si>
    <t>WSP-10391</t>
  </si>
  <si>
    <t>WSP-10404</t>
  </si>
  <si>
    <t>WSP-10422</t>
  </si>
  <si>
    <t>WSP-10428</t>
  </si>
  <si>
    <t>WSP-10442</t>
  </si>
  <si>
    <t>WSP-10454</t>
  </si>
  <si>
    <t>WSP-10476</t>
  </si>
  <si>
    <t>WSP-10493</t>
  </si>
  <si>
    <t>WSP-10494</t>
  </si>
  <si>
    <t>WSP-10502</t>
  </si>
  <si>
    <t>WSP-10504</t>
  </si>
  <si>
    <t>WSP-10514</t>
  </si>
  <si>
    <t>WSP-10519</t>
  </si>
  <si>
    <t>WSP-10533</t>
  </si>
  <si>
    <t>WSP-10534</t>
  </si>
  <si>
    <t>WSP-10537</t>
  </si>
  <si>
    <t>WSP-10540</t>
  </si>
  <si>
    <t>WSP-10558</t>
  </si>
  <si>
    <t>WSP-10562</t>
  </si>
  <si>
    <t>WSP-10565</t>
  </si>
  <si>
    <t>WSP-10566</t>
  </si>
  <si>
    <t>WSP-10569</t>
  </si>
  <si>
    <t>WSP-10582</t>
  </si>
  <si>
    <t>WSP-10583</t>
  </si>
  <si>
    <t>WSP-10599</t>
  </si>
  <si>
    <t>WSP-10607</t>
  </si>
  <si>
    <t>WSP-10616</t>
  </si>
  <si>
    <t>WSP-10626</t>
  </si>
  <si>
    <t>WSP-10630</t>
  </si>
  <si>
    <t>WSP-10641</t>
  </si>
  <si>
    <t>WSP-10646</t>
  </si>
  <si>
    <t>WSP-10647</t>
  </si>
  <si>
    <t>WSP-10648</t>
  </si>
  <si>
    <t>WSP-10659</t>
  </si>
  <si>
    <t>WSP-10661</t>
  </si>
  <si>
    <t>WSP-10664</t>
  </si>
  <si>
    <t>WSP-10672</t>
  </si>
  <si>
    <t>WSP-10675</t>
  </si>
  <si>
    <t>WSP-10677</t>
  </si>
  <si>
    <t>WSP-10683</t>
  </si>
  <si>
    <t>WSP-10692</t>
  </si>
  <si>
    <t>WSP-10695</t>
  </si>
  <si>
    <t>WSP-10698</t>
  </si>
  <si>
    <t>WSP-10700</t>
  </si>
  <si>
    <t>WSP-10704</t>
  </si>
  <si>
    <t>WSP-10705</t>
  </si>
  <si>
    <t>WSP-10712</t>
  </si>
  <si>
    <t>WSP-10726</t>
  </si>
  <si>
    <t>WSP-10727</t>
  </si>
  <si>
    <t>WSP-10750</t>
  </si>
  <si>
    <t>WSP-10766</t>
  </si>
  <si>
    <t>WSP-10775</t>
  </si>
  <si>
    <t>WSP-10778</t>
  </si>
  <si>
    <t>WSP-10782</t>
  </si>
  <si>
    <t>WSP-10783</t>
  </si>
  <si>
    <t>WSP-10786</t>
  </si>
  <si>
    <t>WSP-10796</t>
  </si>
  <si>
    <t>WSP-10801</t>
  </si>
  <si>
    <t>WSP-10814</t>
  </si>
  <si>
    <t>WSP-10824</t>
  </si>
  <si>
    <t>WSP-10825</t>
  </si>
  <si>
    <t>WSP-10826</t>
  </si>
  <si>
    <t>WSP-10831</t>
  </si>
  <si>
    <t>WSP-10836</t>
  </si>
  <si>
    <t>WSP-10838</t>
  </si>
  <si>
    <t>WSP-10842</t>
  </si>
  <si>
    <t>WSP-10850</t>
  </si>
  <si>
    <t>WSP-10852</t>
  </si>
  <si>
    <t>WSP-10857</t>
  </si>
  <si>
    <t>WSP-10863</t>
  </si>
  <si>
    <t>WSP-10867</t>
  </si>
  <si>
    <t>WSP-10875</t>
  </si>
  <si>
    <t>WSP-10881</t>
  </si>
  <si>
    <t>WSP-10886</t>
  </si>
  <si>
    <t>WSP-10889</t>
  </si>
  <si>
    <t>WSP-10890</t>
  </si>
  <si>
    <t>WSP-10895</t>
  </si>
  <si>
    <t>WSP-10899</t>
  </si>
  <si>
    <t>WSP-10907</t>
  </si>
  <si>
    <t>WSP-10913</t>
  </si>
  <si>
    <t>WSP-10915</t>
  </si>
  <si>
    <t>WSP-10922</t>
  </si>
  <si>
    <t>WSP-10931</t>
  </si>
  <si>
    <t>WSP-10932</t>
  </si>
  <si>
    <t>WSP-10938</t>
  </si>
  <si>
    <t>WSP-10943</t>
  </si>
  <si>
    <t>WSP-10974</t>
  </si>
  <si>
    <t>WSP-11000</t>
  </si>
  <si>
    <t>WSP-11001</t>
  </si>
  <si>
    <t>WSP-11004</t>
  </si>
  <si>
    <t>WSP-11008</t>
  </si>
  <si>
    <t>WSP-11021</t>
  </si>
  <si>
    <t>WSP-11026</t>
  </si>
  <si>
    <t>WSP-11038</t>
  </si>
  <si>
    <t>WSP-11049</t>
  </si>
  <si>
    <t>WSP-11054</t>
  </si>
  <si>
    <t>WSP-11062</t>
  </si>
  <si>
    <t>WSP-11064</t>
  </si>
  <si>
    <t>WSP-11080</t>
  </si>
  <si>
    <t>WSP-11082</t>
  </si>
  <si>
    <t>WSP-11095</t>
  </si>
  <si>
    <t>WSP-11098</t>
  </si>
  <si>
    <t>WSP-11101</t>
  </si>
  <si>
    <t>WSP-11103</t>
  </si>
  <si>
    <t>WSP-11105</t>
  </si>
  <si>
    <t>WSP-11107</t>
  </si>
  <si>
    <t>WSP-11111</t>
  </si>
  <si>
    <t>WSP-11115</t>
  </si>
  <si>
    <t>WSP-11132</t>
  </si>
  <si>
    <t>WSP-11146</t>
  </si>
  <si>
    <t>WSP-11158</t>
  </si>
  <si>
    <t>WSP-11160</t>
  </si>
  <si>
    <t>WSP-11163</t>
  </si>
  <si>
    <t>WSP-11166</t>
  </si>
  <si>
    <t>WSP-11171</t>
  </si>
  <si>
    <t>WSP-11176</t>
  </si>
  <si>
    <t>WSP-11180</t>
  </si>
  <si>
    <t>WSP-11198</t>
  </si>
  <si>
    <t>WSP-11199</t>
  </si>
  <si>
    <t>WSP-11205</t>
  </si>
  <si>
    <t>WSP-11210</t>
  </si>
  <si>
    <t>WSP-11213</t>
  </si>
  <si>
    <t>WSP-11220</t>
  </si>
  <si>
    <t>WSP-11221</t>
  </si>
  <si>
    <t>WSP-11241</t>
  </si>
  <si>
    <t>WSP-11243</t>
  </si>
  <si>
    <t>WSP-11244</t>
  </si>
  <si>
    <t>WSP-11245</t>
  </si>
  <si>
    <t>WSP-11247</t>
  </si>
  <si>
    <t>WSP-11249</t>
  </si>
  <si>
    <t>WSP-11256</t>
  </si>
  <si>
    <t>WSP-11257</t>
  </si>
  <si>
    <t>WSP-11259</t>
  </si>
  <si>
    <t>WSP-11265</t>
  </si>
  <si>
    <t>WSP-11270</t>
  </si>
  <si>
    <t>WSP-11272</t>
  </si>
  <si>
    <t>WSP-11273</t>
  </si>
  <si>
    <t>WSP-11277</t>
  </si>
  <si>
    <t>WSP-11287</t>
  </si>
  <si>
    <t>WSP-11290</t>
  </si>
  <si>
    <t>WSP-11295</t>
  </si>
  <si>
    <t>WSP-11298</t>
  </si>
  <si>
    <t>WSP-11303</t>
  </si>
  <si>
    <t>WSP-11316</t>
  </si>
  <si>
    <t>WSP-11320</t>
  </si>
  <si>
    <t>WSP-11328</t>
  </si>
  <si>
    <t>WSP-11338</t>
  </si>
  <si>
    <t>WSP-11342</t>
  </si>
  <si>
    <t>WSP-11345</t>
  </si>
  <si>
    <t>WSP-11347</t>
  </si>
  <si>
    <t>WSP-11348</t>
  </si>
  <si>
    <t>WSP-11350</t>
  </si>
  <si>
    <t>WSP-11360</t>
  </si>
  <si>
    <t>WSP-11365</t>
  </si>
  <si>
    <t>WSP-11369</t>
  </si>
  <si>
    <t>WSP-11370</t>
  </si>
  <si>
    <t>WSP-11375</t>
  </si>
  <si>
    <t>WSP-11377</t>
  </si>
  <si>
    <t>WSP-11379</t>
  </si>
  <si>
    <t>WSP-11392</t>
  </si>
  <si>
    <t>WSP-11399</t>
  </si>
  <si>
    <t>WSP-11416</t>
  </si>
  <si>
    <t>WSP-11420</t>
  </si>
  <si>
    <t>WSP-11422</t>
  </si>
  <si>
    <t>WSP-11425</t>
  </si>
  <si>
    <t>WSP-11431</t>
  </si>
  <si>
    <t>WSP-11436</t>
  </si>
  <si>
    <t>WSP-11440</t>
  </si>
  <si>
    <t>WSP-11444</t>
  </si>
  <si>
    <t>WSP-11450</t>
  </si>
  <si>
    <t>WSP-11451</t>
  </si>
  <si>
    <t>WSP-11453</t>
  </si>
  <si>
    <t>WSP-11459</t>
  </si>
  <si>
    <t>WSP-11462</t>
  </si>
  <si>
    <t>WSP-11466</t>
  </si>
  <si>
    <t>WSP-11467</t>
  </si>
  <si>
    <t>WSP-11468</t>
  </si>
  <si>
    <t>WSP-11475</t>
  </si>
  <si>
    <t>WSP-11497</t>
  </si>
  <si>
    <t>WSP-11499</t>
  </si>
  <si>
    <t>WSP-11513</t>
  </si>
  <si>
    <t>WSP-11517</t>
  </si>
  <si>
    <t>WSP-11518</t>
  </si>
  <si>
    <t>WSP-11523</t>
  </si>
  <si>
    <t>WSP-11531</t>
  </si>
  <si>
    <t>WSP-11549</t>
  </si>
  <si>
    <t>WSP-11550</t>
  </si>
  <si>
    <t>WSP-11551</t>
  </si>
  <si>
    <t>WSP-11556</t>
  </si>
  <si>
    <t>WSP-11571</t>
  </si>
  <si>
    <t>WSP-11578</t>
  </si>
  <si>
    <t>WSP-11580</t>
  </si>
  <si>
    <t>WSP-11582</t>
  </si>
  <si>
    <t>WSP-11585</t>
  </si>
  <si>
    <t>WSP-11590</t>
  </si>
  <si>
    <t>WSP-11595</t>
  </si>
  <si>
    <t>WSP-11597</t>
  </si>
  <si>
    <t>WSP-11613</t>
  </si>
  <si>
    <t>WSP-11618</t>
  </si>
  <si>
    <t>WSP-11626</t>
  </si>
  <si>
    <t>WSP-11632</t>
  </si>
  <si>
    <t>WSP-11644</t>
  </si>
  <si>
    <t>WSP-11649</t>
  </si>
  <si>
    <t>WSP-11650</t>
  </si>
  <si>
    <t>WSP-11656</t>
  </si>
  <si>
    <t>WSP-11658</t>
  </si>
  <si>
    <t>WSP-11664</t>
  </si>
  <si>
    <t>WSP-11665</t>
  </si>
  <si>
    <t>WSP-11672</t>
  </si>
  <si>
    <t>WSP-11674</t>
  </si>
  <si>
    <t>WSP-11683</t>
  </si>
  <si>
    <t>WSP-11691</t>
  </si>
  <si>
    <t>WSP-11694</t>
  </si>
  <si>
    <t>WSP-11706</t>
  </si>
  <si>
    <t>WSP-11719</t>
  </si>
  <si>
    <t>WSP-11724</t>
  </si>
  <si>
    <t>WSP-11732</t>
  </si>
  <si>
    <t>WSP-11734</t>
  </si>
  <si>
    <t>WSP-11775</t>
  </si>
  <si>
    <t>WSP-11784</t>
  </si>
  <si>
    <t>WSP-11788</t>
  </si>
  <si>
    <t>WSP-11789</t>
  </si>
  <si>
    <t>WSP-11792</t>
  </si>
  <si>
    <t>WSP-11807</t>
  </si>
  <si>
    <t>WSP-11815</t>
  </si>
  <si>
    <t>WSP-11818</t>
  </si>
  <si>
    <t>WSP-11822</t>
  </si>
  <si>
    <t>WSP-11833</t>
  </si>
  <si>
    <t>WSP-11842</t>
  </si>
  <si>
    <t>WSP-11844</t>
  </si>
  <si>
    <t>WSP-11847</t>
  </si>
  <si>
    <t>WSP-11848</t>
  </si>
  <si>
    <t>WSP-11851</t>
  </si>
  <si>
    <t>WSP-11855</t>
  </si>
  <si>
    <t>WSP-11860</t>
  </si>
  <si>
    <t>WSP-11861</t>
  </si>
  <si>
    <t>WSP-11877</t>
  </si>
  <si>
    <t>WSP-11899</t>
  </si>
  <si>
    <t>WSP-11901</t>
  </si>
  <si>
    <t>WSP-11904</t>
  </si>
  <si>
    <t>WSP-11908</t>
  </si>
  <si>
    <t>WSP-11924</t>
  </si>
  <si>
    <t>WSP-11926</t>
  </si>
  <si>
    <t>WSP-11928</t>
  </si>
  <si>
    <t>WSP-11951</t>
  </si>
  <si>
    <t>WSP-11952</t>
  </si>
  <si>
    <t>WSP-11959</t>
  </si>
  <si>
    <t>WSP-11966</t>
  </si>
  <si>
    <t>WSP-11967</t>
  </si>
  <si>
    <t>WSP-11968</t>
  </si>
  <si>
    <t>WSP-11971</t>
  </si>
  <si>
    <t>WSP-11980</t>
  </si>
  <si>
    <t>WSP-11983</t>
  </si>
  <si>
    <t>WSP-12000</t>
  </si>
  <si>
    <t>WSP-12005</t>
  </si>
  <si>
    <t>WSP-12017</t>
  </si>
  <si>
    <t>WSP-12020</t>
  </si>
  <si>
    <t>WSP-12026</t>
  </si>
  <si>
    <t>WSP-12041</t>
  </si>
  <si>
    <t>WSP-12055</t>
  </si>
  <si>
    <t>WSP-12056</t>
  </si>
  <si>
    <t>WSP-12060</t>
  </si>
  <si>
    <t>WSP-12075</t>
  </si>
  <si>
    <t>WSP-12086</t>
  </si>
  <si>
    <t>WSP-12091</t>
  </si>
  <si>
    <t>WSP-12093</t>
  </si>
  <si>
    <t>WSP-12102</t>
  </si>
  <si>
    <t>WSP-12113</t>
  </si>
  <si>
    <t>WSP-12125</t>
  </si>
  <si>
    <t>WSP-12135</t>
  </si>
  <si>
    <t>WSP-12147</t>
  </si>
  <si>
    <t>WSP-12149</t>
  </si>
  <si>
    <t>WSP-12163</t>
  </si>
  <si>
    <t>WSP-12175</t>
  </si>
  <si>
    <t>WSP-12179</t>
  </si>
  <si>
    <t>WSP-12199</t>
  </si>
  <si>
    <t>WSP-12200</t>
  </si>
  <si>
    <t>WSP-12207</t>
  </si>
  <si>
    <t>WSP-12210</t>
  </si>
  <si>
    <t>WSP-12219</t>
  </si>
  <si>
    <t>WSP-12223</t>
  </si>
  <si>
    <t>WSP-12236</t>
  </si>
  <si>
    <t>WSP-12246</t>
  </si>
  <si>
    <t>WSP-12249</t>
  </si>
  <si>
    <t>WSP-12253</t>
  </si>
  <si>
    <t>WSP-12255</t>
  </si>
  <si>
    <t>WSP-12266</t>
  </si>
  <si>
    <t>WSP-12267</t>
  </si>
  <si>
    <t>WSP-12274</t>
  </si>
  <si>
    <t>WSP-12277</t>
  </si>
  <si>
    <t>WSP-12306</t>
  </si>
  <si>
    <t>WSP-12307</t>
  </si>
  <si>
    <t>WSP-12313</t>
  </si>
  <si>
    <t>WSP-12318</t>
  </si>
  <si>
    <t>WSP-12319</t>
  </si>
  <si>
    <t>WSP-12326</t>
  </si>
  <si>
    <t>WSP-12332</t>
  </si>
  <si>
    <t>WSP-12346</t>
  </si>
  <si>
    <t>WSP-12353</t>
  </si>
  <si>
    <t>WSP-12367</t>
  </si>
  <si>
    <t>WSP-12392</t>
  </si>
  <si>
    <t>WSP-12394</t>
  </si>
  <si>
    <t>WSP-12396</t>
  </si>
  <si>
    <t>WSP-12399</t>
  </si>
  <si>
    <t>WSP-12400</t>
  </si>
  <si>
    <t>WSP-12401</t>
  </si>
  <si>
    <t>WSP-12409</t>
  </si>
  <si>
    <t>WSP-12421</t>
  </si>
  <si>
    <t>WSP-12440</t>
  </si>
  <si>
    <t>WSP-12448</t>
  </si>
  <si>
    <t>WSP-12458</t>
  </si>
  <si>
    <t>WSP-12460</t>
  </si>
  <si>
    <t>WSP-12464</t>
  </si>
  <si>
    <t>WSP-12472</t>
  </si>
  <si>
    <t>WSP-12476</t>
  </si>
  <si>
    <t>WSP-12477</t>
  </si>
  <si>
    <t>WSP-12479</t>
  </si>
  <si>
    <t>WSP-12480</t>
  </si>
  <si>
    <t>WSP-12487</t>
  </si>
  <si>
    <t>WSP-12494</t>
  </si>
  <si>
    <t>WSP-12497</t>
  </si>
  <si>
    <t>WSP-12498</t>
  </si>
  <si>
    <t>WSP-12504</t>
  </si>
  <si>
    <t>WSP-12510</t>
  </si>
  <si>
    <t>WSP-12512</t>
  </si>
  <si>
    <t>WSP-12516</t>
  </si>
  <si>
    <t>WSP-12530</t>
  </si>
  <si>
    <t>WSP-12557</t>
  </si>
  <si>
    <t>WSP-12558</t>
  </si>
  <si>
    <t>WSP-12561</t>
  </si>
  <si>
    <t>WSP-12563</t>
  </si>
  <si>
    <t>WSP-12570</t>
  </si>
  <si>
    <t>WSP-12571</t>
  </si>
  <si>
    <t>WSP-12577</t>
  </si>
  <si>
    <t>WSP-12579</t>
  </si>
  <si>
    <t>WSP-12603</t>
  </si>
  <si>
    <t>WSP-12615</t>
  </si>
  <si>
    <t>WSP-12624</t>
  </si>
  <si>
    <t>WSP-12625</t>
  </si>
  <si>
    <t>WSP-12626</t>
  </si>
  <si>
    <t>WSP-12628</t>
  </si>
  <si>
    <t>WSP-12634</t>
  </si>
  <si>
    <t>WSP-12635</t>
  </si>
  <si>
    <t>WSP-12640</t>
  </si>
  <si>
    <t>WSP-12651</t>
  </si>
  <si>
    <t>WSP-12690</t>
  </si>
  <si>
    <t>WSP-12701</t>
  </si>
  <si>
    <t>WSP-12702</t>
  </si>
  <si>
    <t>WSP-12703</t>
  </si>
  <si>
    <t>WSP-12704</t>
  </si>
  <si>
    <t>WSP-12732</t>
  </si>
  <si>
    <t>WSP-12742</t>
  </si>
  <si>
    <t>WSP-12751</t>
  </si>
  <si>
    <t>WSP-12759</t>
  </si>
  <si>
    <t>WSP-12760</t>
  </si>
  <si>
    <t>WSP-12761</t>
  </si>
  <si>
    <t>WSP-12762</t>
  </si>
  <si>
    <t>WSP-12763</t>
  </si>
  <si>
    <t>WSP-12764</t>
  </si>
  <si>
    <t>WSP-12765</t>
  </si>
  <si>
    <t>WSP-12778</t>
  </si>
  <si>
    <t>WSP-12784</t>
  </si>
  <si>
    <t>WSP-12791</t>
  </si>
  <si>
    <t>WSP-12794</t>
  </si>
  <si>
    <t>WSP-12800</t>
  </si>
  <si>
    <t>WSP-12804</t>
  </si>
  <si>
    <t>WSP-12805</t>
  </si>
  <si>
    <t>WSP-12818</t>
  </si>
  <si>
    <t>WSP-12820</t>
  </si>
  <si>
    <t>WSP-12825</t>
  </si>
  <si>
    <t>WSP-12838</t>
  </si>
  <si>
    <t>WSP-12842</t>
  </si>
  <si>
    <t>WSP-12846</t>
  </si>
  <si>
    <t>WSP-12849</t>
  </si>
  <si>
    <t>WSP-12851</t>
  </si>
  <si>
    <t>WSP-12855</t>
  </si>
  <si>
    <t>WSP-12856</t>
  </si>
  <si>
    <t>WSP-12880</t>
  </si>
  <si>
    <t>WSP-12891</t>
  </si>
  <si>
    <t>WSP-12892</t>
  </si>
  <si>
    <t>WSP-12896</t>
  </si>
  <si>
    <t>WSP-12902</t>
  </si>
  <si>
    <t>WSP-12905</t>
  </si>
  <si>
    <t>WSP-12909</t>
  </si>
  <si>
    <t>WSP-12918</t>
  </si>
  <si>
    <t>WSP-12937</t>
  </si>
  <si>
    <t>WSP-12942</t>
  </si>
  <si>
    <t>WSP-12947</t>
  </si>
  <si>
    <t>WSP-12948</t>
  </si>
  <si>
    <t>WSP-12951</t>
  </si>
  <si>
    <t>WSP-12953</t>
  </si>
  <si>
    <t>WSP-12965</t>
  </si>
  <si>
    <t>WSP-12989</t>
  </si>
  <si>
    <t>WSP-12995</t>
  </si>
  <si>
    <t>WSP-12998</t>
  </si>
  <si>
    <t>WSP-13002</t>
  </si>
  <si>
    <t>WSP-13003</t>
  </si>
  <si>
    <t>WSP-13016</t>
  </si>
  <si>
    <t>WSP-13018</t>
  </si>
  <si>
    <t>WSP-13038</t>
  </si>
  <si>
    <t>WSP-13044</t>
  </si>
  <si>
    <t>WSP-13054</t>
  </si>
  <si>
    <t>WSP-13055</t>
  </si>
  <si>
    <t>WSP-13092</t>
  </si>
  <si>
    <t>WSP-13097</t>
  </si>
  <si>
    <t>WSP-13110</t>
  </si>
  <si>
    <t>WSP-13122</t>
  </si>
  <si>
    <t>WSP-13130</t>
  </si>
  <si>
    <t>WSP-13142</t>
  </si>
  <si>
    <t>WSP-13145</t>
  </si>
  <si>
    <t>WSP-13161</t>
  </si>
  <si>
    <t>WSP-13163</t>
  </si>
  <si>
    <t>WSP-13167</t>
  </si>
  <si>
    <t>WSP-13178</t>
  </si>
  <si>
    <t>WSP-13181</t>
  </si>
  <si>
    <t>WSP-13191</t>
  </si>
  <si>
    <t>WSP-13193</t>
  </si>
  <si>
    <t>WSP-13201</t>
  </si>
  <si>
    <t>WSP-13203</t>
  </si>
  <si>
    <t>WSP-13206</t>
  </si>
  <si>
    <t>WSP-13220</t>
  </si>
  <si>
    <t>WSP-13221</t>
  </si>
  <si>
    <t>WSP-13232</t>
  </si>
  <si>
    <t>WSP-13238</t>
  </si>
  <si>
    <t>WSP-13246</t>
  </si>
  <si>
    <t>WSP-13252</t>
  </si>
  <si>
    <t>WSP-13258</t>
  </si>
  <si>
    <t>WSP-13261</t>
  </si>
  <si>
    <t>WSP-13269</t>
  </si>
  <si>
    <t>WSP-13274</t>
  </si>
  <si>
    <t>WSP-13277</t>
  </si>
  <si>
    <t>WSP-13278</t>
  </si>
  <si>
    <t>WSP-13288</t>
  </si>
  <si>
    <t>WSP-13298</t>
  </si>
  <si>
    <t>WSP-13299</t>
  </si>
  <si>
    <t>WSP-13300</t>
  </si>
  <si>
    <t>WSP-13303</t>
  </si>
  <si>
    <t>WSP-13309</t>
  </si>
  <si>
    <t>WSP-13312</t>
  </si>
  <si>
    <t>WSP-13315</t>
  </si>
  <si>
    <t>WSP-13317</t>
  </si>
  <si>
    <t>WSP-13326</t>
  </si>
  <si>
    <t>WSP-13335</t>
  </si>
  <si>
    <t>WSP-13337</t>
  </si>
  <si>
    <t>WSP-13346</t>
  </si>
  <si>
    <t>WSP-13348</t>
  </si>
  <si>
    <t>WSP-13354</t>
  </si>
  <si>
    <t>WSP-13365</t>
  </si>
  <si>
    <t>WSP-13387</t>
  </si>
  <si>
    <t>WSP-13403</t>
  </si>
  <si>
    <t>WSP-13406</t>
  </si>
  <si>
    <t>WSP-13407</t>
  </si>
  <si>
    <t>WSP-13410</t>
  </si>
  <si>
    <t>WSP-13415</t>
  </si>
  <si>
    <t>WSP-13427</t>
  </si>
  <si>
    <t>WSP-13432</t>
  </si>
  <si>
    <t>WSP-13434</t>
  </si>
  <si>
    <t>WSP-13438</t>
  </si>
  <si>
    <t>WSP-13440</t>
  </si>
  <si>
    <t>WSP-13444</t>
  </si>
  <si>
    <t>WSP-13454</t>
  </si>
  <si>
    <t>WSP-13455</t>
  </si>
  <si>
    <t>WSP-13456</t>
  </si>
  <si>
    <t>WSP-13457</t>
  </si>
  <si>
    <t>WSP-13458</t>
  </si>
  <si>
    <t>WSP-13461</t>
  </si>
  <si>
    <t>WSP-13473</t>
  </si>
  <si>
    <t>WSP-13480</t>
  </si>
  <si>
    <t>WSP-13485</t>
  </si>
  <si>
    <t>WSP-13487</t>
  </si>
  <si>
    <t>WSP-13500</t>
  </si>
  <si>
    <t>WSP-13559</t>
  </si>
  <si>
    <t>WSP-13562</t>
  </si>
  <si>
    <t>WSP-13574</t>
  </si>
  <si>
    <t>WSP-13586</t>
  </si>
  <si>
    <t>WSP-13587</t>
  </si>
  <si>
    <t>WSP-13592</t>
  </si>
  <si>
    <t>WSP-13597</t>
  </si>
  <si>
    <t>WSP-13598</t>
  </si>
  <si>
    <t>WSP-13605</t>
  </si>
  <si>
    <t>WSP-13610</t>
  </si>
  <si>
    <t>WSP-13619</t>
  </si>
  <si>
    <t>WSP-13621</t>
  </si>
  <si>
    <t>WSP-13623</t>
  </si>
  <si>
    <t>WSP-13644</t>
  </si>
  <si>
    <t>WSP-13646</t>
  </si>
  <si>
    <t>WSP-13648</t>
  </si>
  <si>
    <t>WSP-13671</t>
  </si>
  <si>
    <t>WSP-13678</t>
  </si>
  <si>
    <t>WSP-13679</t>
  </si>
  <si>
    <t>WSP-13680</t>
  </si>
  <si>
    <t>WSP-13681</t>
  </si>
  <si>
    <t>WSP-13683</t>
  </si>
  <si>
    <t>WSP-13685</t>
  </si>
  <si>
    <t>WSP-13691</t>
  </si>
  <si>
    <t>WSP-13699</t>
  </si>
  <si>
    <t>WSP-13700</t>
  </si>
  <si>
    <t>WSP-13702</t>
  </si>
  <si>
    <t>WSP-13711</t>
  </si>
  <si>
    <t>WSP-13718</t>
  </si>
  <si>
    <t>WSP-13737</t>
  </si>
  <si>
    <t>WSP-13739</t>
  </si>
  <si>
    <t>WSP-13743</t>
  </si>
  <si>
    <t>WSP-13749</t>
  </si>
  <si>
    <t>WSP-13751</t>
  </si>
  <si>
    <t>WSP-13772</t>
  </si>
  <si>
    <t>WSP-13774</t>
  </si>
  <si>
    <t>WSP-13779</t>
  </si>
  <si>
    <t>WSP-13791</t>
  </si>
  <si>
    <t>WSP-13793</t>
  </si>
  <si>
    <t>WSP-13796</t>
  </si>
  <si>
    <t>WSP-13801</t>
  </si>
  <si>
    <t>WSP-13814</t>
  </si>
  <si>
    <t>WSP-13815</t>
  </si>
  <si>
    <t>WSP-13831</t>
  </si>
  <si>
    <t>WSP-13841</t>
  </si>
  <si>
    <t>WSP-13846</t>
  </si>
  <si>
    <t>WSP-13847</t>
  </si>
  <si>
    <t>WSP-13849</t>
  </si>
  <si>
    <t>WSP-13864</t>
  </si>
  <si>
    <t>WSP-13869</t>
  </si>
  <si>
    <t>WSP-13880</t>
  </si>
  <si>
    <t>WSP-13882</t>
  </si>
  <si>
    <t>WSP-13888</t>
  </si>
  <si>
    <t>WSP-13895</t>
  </si>
  <si>
    <t>WSP-13902</t>
  </si>
  <si>
    <t>WSP-13914</t>
  </si>
  <si>
    <t>WSP-13938</t>
  </si>
  <si>
    <t>WSP-13942</t>
  </si>
  <si>
    <t>WSP-13943</t>
  </si>
  <si>
    <t>WSP-13947</t>
  </si>
  <si>
    <t>WSP-13950</t>
  </si>
  <si>
    <t>WSP-13952</t>
  </si>
  <si>
    <t>WSP-13954</t>
  </si>
  <si>
    <t>WSP-13956</t>
  </si>
  <si>
    <t>WSP-13971</t>
  </si>
  <si>
    <t>WSP-13977</t>
  </si>
  <si>
    <t>WSP-13986</t>
  </si>
  <si>
    <t>WSP-13999</t>
  </si>
  <si>
    <t>WSP-14009</t>
  </si>
  <si>
    <t>WSP-14014</t>
  </si>
  <si>
    <t>WSP-14017</t>
  </si>
  <si>
    <t>WSP-14025</t>
  </si>
  <si>
    <t>WSP-14033</t>
  </si>
  <si>
    <t>WSP-14037</t>
  </si>
  <si>
    <t>WSP-14041</t>
  </si>
  <si>
    <t>WSP-14055</t>
  </si>
  <si>
    <t>WSP-14056</t>
  </si>
  <si>
    <t>WSP-14058</t>
  </si>
  <si>
    <t>WSP-14059</t>
  </si>
  <si>
    <t>WSP-14065</t>
  </si>
  <si>
    <t>WSP-14072</t>
  </si>
  <si>
    <t>WSP-14074</t>
  </si>
  <si>
    <t>WSP-14082</t>
  </si>
  <si>
    <t>WSP-14089</t>
  </si>
  <si>
    <t>WSP-14091</t>
  </si>
  <si>
    <t>WSP-14101</t>
  </si>
  <si>
    <t>WSP-14118</t>
  </si>
  <si>
    <t>WSP-14122</t>
  </si>
  <si>
    <t>WSP-14130</t>
  </si>
  <si>
    <t>WSP-14141</t>
  </si>
  <si>
    <t>WSP-14157</t>
  </si>
  <si>
    <t>WSP-14158</t>
  </si>
  <si>
    <t>WSP-14165</t>
  </si>
  <si>
    <t>WSP-14178</t>
  </si>
  <si>
    <t>WSP-14184</t>
  </si>
  <si>
    <t>WSP-14186</t>
  </si>
  <si>
    <t>WSP-14188</t>
  </si>
  <si>
    <t>WSP-14190</t>
  </si>
  <si>
    <t>WSP-14194</t>
  </si>
  <si>
    <t>WSP-14202</t>
  </si>
  <si>
    <t>WSP-14210</t>
  </si>
  <si>
    <t>WSP-14221</t>
  </si>
  <si>
    <t>WSP-14228</t>
  </si>
  <si>
    <t>WSP-14232</t>
  </si>
  <si>
    <t>WSP-14235</t>
  </si>
  <si>
    <t>WSP-14238</t>
  </si>
  <si>
    <t>WSP-14248</t>
  </si>
  <si>
    <t>WSP-14259</t>
  </si>
  <si>
    <t>WSP-14279</t>
  </si>
  <si>
    <t>WSP-14285</t>
  </si>
  <si>
    <t>WSP-14286</t>
  </si>
  <si>
    <t>WSP-14296</t>
  </si>
  <si>
    <t>WSP-14303</t>
  </si>
  <si>
    <t>WSP-14318</t>
  </si>
  <si>
    <t>WSP-14333</t>
  </si>
  <si>
    <t>WSP-14338</t>
  </si>
  <si>
    <t>WSP-14341</t>
  </si>
  <si>
    <t>WSP-14351</t>
  </si>
  <si>
    <t>WSP-14364</t>
  </si>
  <si>
    <t>WSP-14366</t>
  </si>
  <si>
    <t>WSP-14369</t>
  </si>
  <si>
    <t>WSP-14384</t>
  </si>
  <si>
    <t>WSP-14386</t>
  </si>
  <si>
    <t>WSP-14390</t>
  </si>
  <si>
    <t>WSP-14401</t>
  </si>
  <si>
    <t>WSP-14405</t>
  </si>
  <si>
    <t>WSP-14408</t>
  </si>
  <si>
    <t>WSP-14409</t>
  </si>
  <si>
    <t>WSP-14411</t>
  </si>
  <si>
    <t>WSP-14412</t>
  </si>
  <si>
    <t>WSP-14422</t>
  </si>
  <si>
    <t>WSP-14429</t>
  </si>
  <si>
    <t>WSP-14453</t>
  </si>
  <si>
    <t>WSP-14455</t>
  </si>
  <si>
    <t>WSP-14457</t>
  </si>
  <si>
    <t>WSP-14464</t>
  </si>
  <si>
    <t>WSP-14485</t>
  </si>
  <si>
    <t>WSP-14487</t>
  </si>
  <si>
    <t>WSP-14490</t>
  </si>
  <si>
    <t>WSP-14491</t>
  </si>
  <si>
    <t>WSP-14503</t>
  </si>
  <si>
    <t>WSP-14507</t>
  </si>
  <si>
    <t>WSP-14508</t>
  </si>
  <si>
    <t>WSP-14515</t>
  </si>
  <si>
    <t>WSP-14520</t>
  </si>
  <si>
    <t>WSP-14522</t>
  </si>
  <si>
    <t>WSP-14527</t>
  </si>
  <si>
    <t>WSP-14541</t>
  </si>
  <si>
    <t>WSP-14545</t>
  </si>
  <si>
    <t>WSP-14554</t>
  </si>
  <si>
    <t>WSP-14565</t>
  </si>
  <si>
    <t>WSP-14577</t>
  </si>
  <si>
    <t>WSP-14581</t>
  </si>
  <si>
    <t>WSP-14582</t>
  </si>
  <si>
    <t>WSP-14585</t>
  </si>
  <si>
    <t>WSP-14586</t>
  </si>
  <si>
    <t>WSP-14591</t>
  </si>
  <si>
    <t>WSP-14615</t>
  </si>
  <si>
    <t>WSP-14617</t>
  </si>
  <si>
    <t>WSP-14620</t>
  </si>
  <si>
    <t>WSP-14629</t>
  </si>
  <si>
    <t>WSP-14642</t>
  </si>
  <si>
    <t>WSP-14653</t>
  </si>
  <si>
    <t>WSP-14659</t>
  </si>
  <si>
    <t>WSP-14667</t>
  </si>
  <si>
    <t>WSP-14675</t>
  </si>
  <si>
    <t>WSP-14690</t>
  </si>
  <si>
    <t>WSP-14691</t>
  </si>
  <si>
    <t>WSP-14709</t>
  </si>
  <si>
    <t>WSP-14730</t>
  </si>
  <si>
    <t>WSP-14733</t>
  </si>
  <si>
    <t>WSP-14737</t>
  </si>
  <si>
    <t>WSP-14740</t>
  </si>
  <si>
    <t>WSP-14747</t>
  </si>
  <si>
    <t>WSP-14774</t>
  </si>
  <si>
    <t>WSP-14776</t>
  </si>
  <si>
    <t>WSP-14781</t>
  </si>
  <si>
    <t>WSP-14783</t>
  </si>
  <si>
    <t>WSP-14786</t>
  </si>
  <si>
    <t>WSP-14791</t>
  </si>
  <si>
    <t>WSP-14796</t>
  </si>
  <si>
    <t>WSP-14798</t>
  </si>
  <si>
    <t>WSP-14799</t>
  </si>
  <si>
    <t>WSP-14806</t>
  </si>
  <si>
    <t>WSP-14807</t>
  </si>
  <si>
    <t>WSP-14809</t>
  </si>
  <si>
    <t>WSP-14813</t>
  </si>
  <si>
    <t>WSP-14819</t>
  </si>
  <si>
    <t>WSP-14831</t>
  </si>
  <si>
    <t>WSP-14842</t>
  </si>
  <si>
    <t>WSP-14850</t>
  </si>
  <si>
    <t>WSP-14862</t>
  </si>
  <si>
    <t>WSP-14868</t>
  </si>
  <si>
    <t>WSP-14874</t>
  </si>
  <si>
    <t>WSP-14875</t>
  </si>
  <si>
    <t>WSP-14898</t>
  </si>
  <si>
    <t>WSP-14901</t>
  </si>
  <si>
    <t>WSP-14914</t>
  </si>
  <si>
    <t>WSP-14919</t>
  </si>
  <si>
    <t>WSP-14922</t>
  </si>
  <si>
    <t>WSP-14924</t>
  </si>
  <si>
    <t>WSP-14925</t>
  </si>
  <si>
    <t>WSP-14941</t>
  </si>
  <si>
    <t>WSP-14944</t>
  </si>
  <si>
    <t>WSP-14947</t>
  </si>
  <si>
    <t>WSP-14952</t>
  </si>
  <si>
    <t>WSP-14953</t>
  </si>
  <si>
    <t>WSP-14963</t>
  </si>
  <si>
    <t>WSP-14964</t>
  </si>
  <si>
    <t>WSP-14980</t>
  </si>
  <si>
    <t>WSP-14983</t>
  </si>
  <si>
    <t>WSP-14985</t>
  </si>
  <si>
    <t>WSP-14989</t>
  </si>
  <si>
    <t>WSP-15006</t>
  </si>
  <si>
    <t>WSP-15007</t>
  </si>
  <si>
    <t>WSP-15009</t>
  </si>
  <si>
    <t>WSP-15022</t>
  </si>
  <si>
    <t>WSP-15059</t>
  </si>
  <si>
    <t>WSP-15068</t>
  </si>
  <si>
    <t>WSP-15070</t>
  </si>
  <si>
    <t>WSP-15088</t>
  </si>
  <si>
    <t>WSP-15090</t>
  </si>
  <si>
    <t>WSP-15094</t>
  </si>
  <si>
    <t>WSP-15100</t>
  </si>
  <si>
    <t>WSP-15111</t>
  </si>
  <si>
    <t>WSP-15125</t>
  </si>
  <si>
    <t>WSP-15130</t>
  </si>
  <si>
    <t>WSP-15151</t>
  </si>
  <si>
    <t>WSP-15155</t>
  </si>
  <si>
    <t>WSP-15177</t>
  </si>
  <si>
    <t>WSP-15189</t>
  </si>
  <si>
    <t>WSP-15195</t>
  </si>
  <si>
    <t>WSP-15196</t>
  </si>
  <si>
    <t>WSP-15208</t>
  </si>
  <si>
    <t>WSP-15213</t>
  </si>
  <si>
    <t>WSP-15215</t>
  </si>
  <si>
    <t>WSP-15223</t>
  </si>
  <si>
    <t>WSP-15224</t>
  </si>
  <si>
    <t>WSP-15226</t>
  </si>
  <si>
    <t>WSP-15229</t>
  </si>
  <si>
    <t>WSP-15230</t>
  </si>
  <si>
    <t>WSP-15241</t>
  </si>
  <si>
    <t>WSP-15246</t>
  </si>
  <si>
    <t>WSP-15255</t>
  </si>
  <si>
    <t>WSP-15256</t>
  </si>
  <si>
    <t>WSP-15259</t>
  </si>
  <si>
    <t>WSP-15268</t>
  </si>
  <si>
    <t>WSP-15279</t>
  </si>
  <si>
    <t>WSP-15280</t>
  </si>
  <si>
    <t>WSP-15287</t>
  </si>
  <si>
    <t>WSP-15290</t>
  </si>
  <si>
    <t>WSP-15293</t>
  </si>
  <si>
    <t>WSP-15297</t>
  </si>
  <si>
    <t>WSP-15313</t>
  </si>
  <si>
    <t>WSP-15314</t>
  </si>
  <si>
    <t>WSP-15325</t>
  </si>
  <si>
    <t>WSP-15331</t>
  </si>
  <si>
    <t>WSP-15336</t>
  </si>
  <si>
    <t>WSP-15337</t>
  </si>
  <si>
    <t>WSP-15338</t>
  </si>
  <si>
    <t>WSP-15381</t>
  </si>
  <si>
    <t>WSP-15385</t>
  </si>
  <si>
    <t>WSP-15388</t>
  </si>
  <si>
    <t>WSP-15395</t>
  </si>
  <si>
    <t>WSP-15400</t>
  </si>
  <si>
    <t>WSP-15410</t>
  </si>
  <si>
    <t>WSP-15414</t>
  </si>
  <si>
    <t>WSP-15435</t>
  </si>
  <si>
    <t>WSP-15464</t>
  </si>
  <si>
    <t>WSP-15467</t>
  </si>
  <si>
    <t>WSP-15469</t>
  </si>
  <si>
    <t>WSP-15476</t>
  </si>
  <si>
    <t>WSP-15477</t>
  </si>
  <si>
    <t>WSP-15489</t>
  </si>
  <si>
    <t>WSP-15494</t>
  </si>
  <si>
    <t>WSP-15496</t>
  </si>
  <si>
    <t>WSP-15498</t>
  </si>
  <si>
    <t>WSP-15501</t>
  </si>
  <si>
    <t>WSP-15505</t>
  </si>
  <si>
    <t>WSP-15506</t>
  </si>
  <si>
    <t>WSP-15523</t>
  </si>
  <si>
    <t>WSP-15526</t>
  </si>
  <si>
    <t>WSP-15540</t>
  </si>
  <si>
    <t>WSP-15545</t>
  </si>
  <si>
    <t>WSP-15549</t>
  </si>
  <si>
    <t>WSP-15550</t>
  </si>
  <si>
    <t>WSP-15558</t>
  </si>
  <si>
    <t>WSP-15560</t>
  </si>
  <si>
    <t>WSP-15572</t>
  </si>
  <si>
    <t>WSP-15604</t>
  </si>
  <si>
    <t>WSP-15605</t>
  </si>
  <si>
    <t>WSP-15607</t>
  </si>
  <si>
    <t>WSP-15611</t>
  </si>
  <si>
    <t>WSP-15612</t>
  </si>
  <si>
    <t>WSP-15626</t>
  </si>
  <si>
    <t>WSP-15645</t>
  </si>
  <si>
    <t>WSP-15646</t>
  </si>
  <si>
    <t>WSP-15649</t>
  </si>
  <si>
    <t>WSP-15664</t>
  </si>
  <si>
    <t>WSP-15671</t>
  </si>
  <si>
    <t>WSP-15681</t>
  </si>
  <si>
    <t>WSP-15683</t>
  </si>
  <si>
    <t>WSP-15692</t>
  </si>
  <si>
    <t>WSP-15693</t>
  </si>
  <si>
    <t>WSP-15695</t>
  </si>
  <si>
    <t>WSP-15698</t>
  </si>
  <si>
    <t>WSP-15700</t>
  </si>
  <si>
    <t>WSP-15704</t>
  </si>
  <si>
    <t>WSP-15712</t>
  </si>
  <si>
    <t>WSP-15726</t>
  </si>
  <si>
    <t>WSP-15729</t>
  </si>
  <si>
    <t>WSP-15737</t>
  </si>
  <si>
    <t>WSP-15741</t>
  </si>
  <si>
    <t>WSP-15757</t>
  </si>
  <si>
    <t>WSP-15763</t>
  </si>
  <si>
    <t>WSP-15788</t>
  </si>
  <si>
    <t>WSP-15797</t>
  </si>
  <si>
    <t>WSP-15799</t>
  </si>
  <si>
    <t>WSP-15808</t>
  </si>
  <si>
    <t>WSP-15811</t>
  </si>
  <si>
    <t>WSP-15822</t>
  </si>
  <si>
    <t>WSP-15824</t>
  </si>
  <si>
    <t>WSP-15826</t>
  </si>
  <si>
    <t>WSP-15829</t>
  </si>
  <si>
    <t>WSP-15837</t>
  </si>
  <si>
    <t>WSP-15842</t>
  </si>
  <si>
    <t>WSP-15843</t>
  </si>
  <si>
    <t>WSP-15848</t>
  </si>
  <si>
    <t>WSP-15852</t>
  </si>
  <si>
    <t>WSP-15856</t>
  </si>
  <si>
    <t>WSP-15869</t>
  </si>
  <si>
    <t>WSP-15876</t>
  </si>
  <si>
    <t>WSP-15895</t>
  </si>
  <si>
    <t>WSP-15907</t>
  </si>
  <si>
    <t>WSP-15917</t>
  </si>
  <si>
    <t>WSP-15920</t>
  </si>
  <si>
    <t>WSP-15924</t>
  </si>
  <si>
    <t>WSP-15943</t>
  </si>
  <si>
    <t>WSP-15981</t>
  </si>
  <si>
    <t>WSP-15995</t>
  </si>
  <si>
    <t>WSP-16002</t>
  </si>
  <si>
    <t>WSP-16005</t>
  </si>
  <si>
    <t>WSP-16006</t>
  </si>
  <si>
    <t>WSP-16007</t>
  </si>
  <si>
    <t>WSP-16008</t>
  </si>
  <si>
    <t>WSP-16017</t>
  </si>
  <si>
    <t>WSP-16020</t>
  </si>
  <si>
    <t>WSP-16024</t>
  </si>
  <si>
    <t>WSP-16026</t>
  </si>
  <si>
    <t>WSP-16030</t>
  </si>
  <si>
    <t>WSP-16036</t>
  </si>
  <si>
    <t>WSP-16041</t>
  </si>
  <si>
    <t>WSP-16064</t>
  </si>
  <si>
    <t>WSP-16077</t>
  </si>
  <si>
    <t>WSP-16082</t>
  </si>
  <si>
    <t>WSP-16088</t>
  </si>
  <si>
    <t>WSP-16089</t>
  </si>
  <si>
    <t>WSP-16098</t>
  </si>
  <si>
    <t>WSP-16100</t>
  </si>
  <si>
    <t>WSP-16108</t>
  </si>
  <si>
    <t>WSP-16114</t>
  </si>
  <si>
    <t>WSP-16117</t>
  </si>
  <si>
    <t>WSP-16122</t>
  </si>
  <si>
    <t>WSP-16124</t>
  </si>
  <si>
    <t>WSP-16126</t>
  </si>
  <si>
    <t>WSP-16130</t>
  </si>
  <si>
    <t>WSP-16132</t>
  </si>
  <si>
    <t>WSP-16136</t>
  </si>
  <si>
    <t>WSP-16143</t>
  </si>
  <si>
    <t>WSP-16145</t>
  </si>
  <si>
    <t>WSP-16148</t>
  </si>
  <si>
    <t>WSP-16153</t>
  </si>
  <si>
    <t>WSP-16154</t>
  </si>
  <si>
    <t>WSP-16158</t>
  </si>
  <si>
    <t>WSP-16188</t>
  </si>
  <si>
    <t>WSP-16196</t>
  </si>
  <si>
    <t>WSP-16197</t>
  </si>
  <si>
    <t>WSP-16220</t>
  </si>
  <si>
    <t>WSP-16221</t>
  </si>
  <si>
    <t>WSP-16226</t>
  </si>
  <si>
    <t>WSP-16229</t>
  </si>
  <si>
    <t>WSP-16237</t>
  </si>
  <si>
    <t>WSP-16239</t>
  </si>
  <si>
    <t>WSP-16243</t>
  </si>
  <si>
    <t>WSP-16270</t>
  </si>
  <si>
    <t>WSP-16277</t>
  </si>
  <si>
    <t>WSP-16295</t>
  </si>
  <si>
    <t>WSP-16296</t>
  </si>
  <si>
    <t>WSP-16307</t>
  </si>
  <si>
    <t>WSP-16308</t>
  </si>
  <si>
    <t>WSP-16314</t>
  </si>
  <si>
    <t>WSP-16323</t>
  </si>
  <si>
    <t>WSP-16326</t>
  </si>
  <si>
    <t>WSP-16329</t>
  </si>
  <si>
    <t>WSP-16330</t>
  </si>
  <si>
    <t>WSP-16342</t>
  </si>
  <si>
    <t>WSP-16346</t>
  </si>
  <si>
    <t>WSP-16351</t>
  </si>
  <si>
    <t>WSP-16357</t>
  </si>
  <si>
    <t>WSP-16359</t>
  </si>
  <si>
    <t>WSP-16362</t>
  </si>
  <si>
    <t>WSP-16371</t>
  </si>
  <si>
    <t>WSP-16384</t>
  </si>
  <si>
    <t>WSP-16397</t>
  </si>
  <si>
    <t>WSP-16398</t>
  </si>
  <si>
    <t>WSP-16406</t>
  </si>
  <si>
    <t>WSP-16408</t>
  </si>
  <si>
    <t>WSP-16418</t>
  </si>
  <si>
    <t>WSP-16428</t>
  </si>
  <si>
    <t>WSP-16434</t>
  </si>
  <si>
    <t>WSP-16442</t>
  </si>
  <si>
    <t>WSP-16443</t>
  </si>
  <si>
    <t>WSP-16471</t>
  </si>
  <si>
    <t>WSP-16475</t>
  </si>
  <si>
    <t>WSP-16482</t>
  </si>
  <si>
    <t>WSP-16491</t>
  </si>
  <si>
    <t>WSP-16495</t>
  </si>
  <si>
    <t>WSP-16497</t>
  </si>
  <si>
    <t>WSP-16505</t>
  </si>
  <si>
    <t>WSP-16512</t>
  </si>
  <si>
    <t>WSP-16522</t>
  </si>
  <si>
    <t>WSP-16528</t>
  </si>
  <si>
    <t>WSP-16529</t>
  </si>
  <si>
    <t>WSP-16544</t>
  </si>
  <si>
    <t>WSP-16575</t>
  </si>
  <si>
    <t>WSP-16592</t>
  </si>
  <si>
    <t>WSP-16600</t>
  </si>
  <si>
    <t>WSP-16603</t>
  </si>
  <si>
    <t>WSP-16609</t>
  </si>
  <si>
    <t>WSP-16615</t>
  </si>
  <si>
    <t>WSP-16628</t>
  </si>
  <si>
    <t>WSP-16630</t>
  </si>
  <si>
    <t>WSP-16647</t>
  </si>
  <si>
    <t>WSP-16652</t>
  </si>
  <si>
    <t>WSP-16654</t>
  </si>
  <si>
    <t>WSP-16658</t>
  </si>
  <si>
    <t>WSP-16659</t>
  </si>
  <si>
    <t>WSP-16663</t>
  </si>
  <si>
    <t>WSP-16664</t>
  </si>
  <si>
    <t>WSP-16668</t>
  </si>
  <si>
    <t>WSP-16674</t>
  </si>
  <si>
    <t>WSP-16686</t>
  </si>
  <si>
    <t>WSP-16689</t>
  </si>
  <si>
    <t>WSP-16694</t>
  </si>
  <si>
    <t>WSP-16707</t>
  </si>
  <si>
    <t>WSP-16733</t>
  </si>
  <si>
    <t>WSP-16734</t>
  </si>
  <si>
    <t>WSP-16740</t>
  </si>
  <si>
    <t>WSP-16745</t>
  </si>
  <si>
    <t>WSP-16748</t>
  </si>
  <si>
    <t>WSP-16749</t>
  </si>
  <si>
    <t>WSP-16757</t>
  </si>
  <si>
    <t>WSP-16768</t>
  </si>
  <si>
    <t>WSP-16771</t>
  </si>
  <si>
    <t>WSP-16773</t>
  </si>
  <si>
    <t>WSP-16776</t>
  </si>
  <si>
    <t>WSP-16780</t>
  </si>
  <si>
    <t>WSP-16784</t>
  </si>
  <si>
    <t>WSP-16795</t>
  </si>
  <si>
    <t>WSP-16804</t>
  </si>
  <si>
    <t>WSP-16811</t>
  </si>
  <si>
    <t>WSP-16814</t>
  </si>
  <si>
    <t>WSP-16827</t>
  </si>
  <si>
    <t>WSP-16840</t>
  </si>
  <si>
    <t>WSP-16842</t>
  </si>
  <si>
    <t>WSP-16859</t>
  </si>
  <si>
    <t>WSP-16876</t>
  </si>
  <si>
    <t>WSP-16878</t>
  </si>
  <si>
    <t>WSP-16915</t>
  </si>
  <si>
    <t>WSP-16941</t>
  </si>
  <si>
    <t>WSP-16950</t>
  </si>
  <si>
    <t>WSP-16956</t>
  </si>
  <si>
    <t>WSP-16958</t>
  </si>
  <si>
    <t>WSP-16962</t>
  </si>
  <si>
    <t>WSP-16965</t>
  </si>
  <si>
    <t>WSP-16970</t>
  </si>
  <si>
    <t>WSP-16974</t>
  </si>
  <si>
    <t>WSP-16975</t>
  </si>
  <si>
    <t>WSP-16979</t>
  </si>
  <si>
    <t>WSP-16981</t>
  </si>
  <si>
    <t>WSP-17010</t>
  </si>
  <si>
    <t>WSP-17012</t>
  </si>
  <si>
    <t>WSP-17019</t>
  </si>
  <si>
    <t>WSP-17021</t>
  </si>
  <si>
    <t>WSP-17027</t>
  </si>
  <si>
    <t>WSP-17034</t>
  </si>
  <si>
    <t>WSP-17039</t>
  </si>
  <si>
    <t>WSP-17041</t>
  </si>
  <si>
    <t>WSP-17047</t>
  </si>
  <si>
    <t>WSP-17049</t>
  </si>
  <si>
    <t>WSP-17055</t>
  </si>
  <si>
    <t>WSP-17059</t>
  </si>
  <si>
    <t>WSP-17072</t>
  </si>
  <si>
    <t>WSP-17073</t>
  </si>
  <si>
    <t>WSP-17078</t>
  </si>
  <si>
    <t>WSP-17086</t>
  </si>
  <si>
    <t>WSP-17087</t>
  </si>
  <si>
    <t>WSP-17091</t>
  </si>
  <si>
    <t>WSP-17098</t>
  </si>
  <si>
    <t>WSP-17102</t>
  </si>
  <si>
    <t>WSP-17105</t>
  </si>
  <si>
    <t>WSP-17106</t>
  </si>
  <si>
    <t>WSP-17119</t>
  </si>
  <si>
    <t>WSP-17126</t>
  </si>
  <si>
    <t>WSP-17127</t>
  </si>
  <si>
    <t>WSP-17134</t>
  </si>
  <si>
    <t>WSP-17137</t>
  </si>
  <si>
    <t>WSP-17145</t>
  </si>
  <si>
    <t>WSP-17158</t>
  </si>
  <si>
    <t>WSP-17165</t>
  </si>
  <si>
    <t>WSP-17166</t>
  </si>
  <si>
    <t>WSP-17168</t>
  </si>
  <si>
    <t>WSP-17181</t>
  </si>
  <si>
    <t>WSP-17183</t>
  </si>
  <si>
    <t>WSP-17189</t>
  </si>
  <si>
    <t>WSP-17197</t>
  </si>
  <si>
    <t>WSP-17202</t>
  </si>
  <si>
    <t>WSP-17204</t>
  </si>
  <si>
    <t>WSP-17207</t>
  </si>
  <si>
    <t>WSP-17212</t>
  </si>
  <si>
    <t>WSP-17215</t>
  </si>
  <si>
    <t>WSP-17221</t>
  </si>
  <si>
    <t>WSP-17232</t>
  </si>
  <si>
    <t>WSP-17242</t>
  </si>
  <si>
    <t>WSP-17247</t>
  </si>
  <si>
    <t>WSP-17249</t>
  </si>
  <si>
    <t>WSP-17278</t>
  </si>
  <si>
    <t>WSP-17283</t>
  </si>
  <si>
    <t>WSP-17286</t>
  </si>
  <si>
    <t>WSP-17316</t>
  </si>
  <si>
    <t>WSP-17318</t>
  </si>
  <si>
    <t>WSP-17320</t>
  </si>
  <si>
    <t>WSP-17321</t>
  </si>
  <si>
    <t>WSP-17326</t>
  </si>
  <si>
    <t>WSP-17339</t>
  </si>
  <si>
    <t>WSP-17350</t>
  </si>
  <si>
    <t>WSP-17353</t>
  </si>
  <si>
    <t>WSP-17375</t>
  </si>
  <si>
    <t>WSP-17389</t>
  </si>
  <si>
    <t>WSP-17395</t>
  </si>
  <si>
    <t>WSP-17419</t>
  </si>
  <si>
    <t>WSP-17421</t>
  </si>
  <si>
    <t>WSP-17426</t>
  </si>
  <si>
    <t>WSP-17428</t>
  </si>
  <si>
    <t>WSP-17430</t>
  </si>
  <si>
    <t>WSP-17440</t>
  </si>
  <si>
    <t>WSP-17441</t>
  </si>
  <si>
    <t>WSP-17457</t>
  </si>
  <si>
    <t>WSP-17465</t>
  </si>
  <si>
    <t>WSP-17467</t>
  </si>
  <si>
    <t>WSP-17477</t>
  </si>
  <si>
    <t>WSP-17481</t>
  </si>
  <si>
    <t>WSP-17483</t>
  </si>
  <si>
    <t>WSP-17487</t>
  </si>
  <si>
    <t>WSP-17494</t>
  </si>
  <si>
    <t>WSP-17505</t>
  </si>
  <si>
    <t>WSP-17508</t>
  </si>
  <si>
    <t>WSP-17509</t>
  </si>
  <si>
    <t>WSP-17519</t>
  </si>
  <si>
    <t>WSP-17524</t>
  </si>
  <si>
    <t>WSP-17527</t>
  </si>
  <si>
    <t>WSP-17528</t>
  </si>
  <si>
    <t>WSP-17533</t>
  </si>
  <si>
    <t>WSP-17537</t>
  </si>
  <si>
    <t>WSP-17541</t>
  </si>
  <si>
    <t>WSP-17546</t>
  </si>
  <si>
    <t>WSP-17551</t>
  </si>
  <si>
    <t>WSP-17552</t>
  </si>
  <si>
    <t>WSP-17559</t>
  </si>
  <si>
    <t>WSP-17565</t>
  </si>
  <si>
    <t>WSP-17568</t>
  </si>
  <si>
    <t>WSP-17573</t>
  </si>
  <si>
    <t>WSP-17575</t>
  </si>
  <si>
    <t>WSP-17591</t>
  </si>
  <si>
    <t>WSP-17600</t>
  </si>
  <si>
    <t>WSP-17607</t>
  </si>
  <si>
    <t>WSP-17614</t>
  </si>
  <si>
    <t>WSP-17616</t>
  </si>
  <si>
    <t>WSP-17619</t>
  </si>
  <si>
    <t>WSP-17629</t>
  </si>
  <si>
    <t>WSP-17637</t>
  </si>
  <si>
    <t>WSP-17641</t>
  </si>
  <si>
    <t>WSP-17644</t>
  </si>
  <si>
    <t>WSP-17655</t>
  </si>
  <si>
    <t>WSP-17657</t>
  </si>
  <si>
    <t>WSP-17659</t>
  </si>
  <si>
    <t>WSP-17668</t>
  </si>
  <si>
    <t>WSP-17672</t>
  </si>
  <si>
    <t>WSP-17679</t>
  </si>
  <si>
    <t>WSP-17685</t>
  </si>
  <si>
    <t>WSP-17698</t>
  </si>
  <si>
    <t>WSP-17737</t>
  </si>
  <si>
    <t>WSP-17740</t>
  </si>
  <si>
    <t>WSP-17745</t>
  </si>
  <si>
    <t>WSP-17749</t>
  </si>
  <si>
    <t>WSP-17773</t>
  </si>
  <si>
    <t>WSP-17788</t>
  </si>
  <si>
    <t>WSP-17794</t>
  </si>
  <si>
    <t>WSP-17801</t>
  </si>
  <si>
    <t>WSP-17804</t>
  </si>
  <si>
    <t>WSP-17809</t>
  </si>
  <si>
    <t>WSP-17827</t>
  </si>
  <si>
    <t>WSP-17836</t>
  </si>
  <si>
    <t>WSP-17842</t>
  </si>
  <si>
    <t>WSP-17858</t>
  </si>
  <si>
    <t>WSP-17868</t>
  </si>
  <si>
    <t>WSP-17872</t>
  </si>
  <si>
    <t>WSP-17879</t>
  </si>
  <si>
    <t>WSP-17911</t>
  </si>
  <si>
    <t>WSP-17932</t>
  </si>
  <si>
    <t>WSP-17939</t>
  </si>
  <si>
    <t>WSP-17946</t>
  </si>
  <si>
    <t>WSP-17953</t>
  </si>
  <si>
    <t>WSP-17956</t>
  </si>
  <si>
    <t>WSP-17961</t>
  </si>
  <si>
    <t>WSP-17971</t>
  </si>
  <si>
    <t>WSP-17974</t>
  </si>
  <si>
    <t>WSP-17991</t>
  </si>
  <si>
    <t>WSP-17994</t>
  </si>
  <si>
    <t>WSP-17997</t>
  </si>
  <si>
    <t>WSP-18001</t>
  </si>
  <si>
    <t>WSP-18002</t>
  </si>
  <si>
    <t>WSP-18012</t>
  </si>
  <si>
    <t>WSP-18015</t>
  </si>
  <si>
    <t>WSP-18016</t>
  </si>
  <si>
    <t>WSP-18024</t>
  </si>
  <si>
    <t>WSP-18036</t>
  </si>
  <si>
    <t>WSP-18037</t>
  </si>
  <si>
    <t>WSP-18058</t>
  </si>
  <si>
    <t>WSP-18086</t>
  </si>
  <si>
    <t>WSP-18091</t>
  </si>
  <si>
    <t>WSP-18099</t>
  </si>
  <si>
    <t>WSP-18100</t>
  </si>
  <si>
    <t>WSP-18101</t>
  </si>
  <si>
    <t>WSP-18104</t>
  </si>
  <si>
    <t>WSP-18107</t>
  </si>
  <si>
    <t>WSP-18108</t>
  </si>
  <si>
    <t>WSP-18114</t>
  </si>
  <si>
    <t>WSP-18120</t>
  </si>
  <si>
    <t>WSP-18136</t>
  </si>
  <si>
    <t>WSP-18152</t>
  </si>
  <si>
    <t>WSP-18153</t>
  </si>
  <si>
    <t>WSP-18162</t>
  </si>
  <si>
    <t>WSP-18169</t>
  </si>
  <si>
    <t>WSP-18173</t>
  </si>
  <si>
    <t>WSP-18176</t>
  </si>
  <si>
    <t>WSP-18184</t>
  </si>
  <si>
    <t>WSP-18186</t>
  </si>
  <si>
    <t>WSP-18189</t>
  </si>
  <si>
    <t>WSP-18193</t>
  </si>
  <si>
    <t>WSP-18195</t>
  </si>
  <si>
    <t>WSP-18198</t>
  </si>
  <si>
    <t>WSP-18205</t>
  </si>
  <si>
    <t>WSP-18218</t>
  </si>
  <si>
    <t>WSP-18221</t>
  </si>
  <si>
    <t>WSP-18226</t>
  </si>
  <si>
    <t>WSP-18233</t>
  </si>
  <si>
    <t>WSP-18254</t>
  </si>
  <si>
    <t>WSP-18280</t>
  </si>
  <si>
    <t>WSP-18305</t>
  </si>
  <si>
    <t>WSP-18306</t>
  </si>
  <si>
    <t>WSP-18312</t>
  </si>
  <si>
    <t>WSP-18325</t>
  </si>
  <si>
    <t>WSP-18328</t>
  </si>
  <si>
    <t>WSP-18333</t>
  </si>
  <si>
    <t>WSP-18340</t>
  </si>
  <si>
    <t>WSP-18343</t>
  </si>
  <si>
    <t>WSP-18348</t>
  </si>
  <si>
    <t>WSP-18352</t>
  </si>
  <si>
    <t>WSP-18353</t>
  </si>
  <si>
    <t>WSP-18383</t>
  </si>
  <si>
    <t>WSP-18384</t>
  </si>
  <si>
    <t>WSP-18395</t>
  </si>
  <si>
    <t>WSP-18398</t>
  </si>
  <si>
    <t>WSP-18407</t>
  </si>
  <si>
    <t>WSP-18408</t>
  </si>
  <si>
    <t>WSP-18427</t>
  </si>
  <si>
    <t>WSP-18430</t>
  </si>
  <si>
    <t>WSP-18456</t>
  </si>
  <si>
    <t>WSP-18470</t>
  </si>
  <si>
    <t>WSP-18485</t>
  </si>
  <si>
    <t>WSP-18496</t>
  </si>
  <si>
    <t>WSP-18499</t>
  </si>
  <si>
    <t>WSP-18502</t>
  </si>
  <si>
    <t>WSP-18509</t>
  </si>
  <si>
    <t>WSP-18511</t>
  </si>
  <si>
    <t>WSP-18519</t>
  </si>
  <si>
    <t>WSP-18526</t>
  </si>
  <si>
    <t>WSP-18531</t>
  </si>
  <si>
    <t>WSP-18549</t>
  </si>
  <si>
    <t>WSP-18555</t>
  </si>
  <si>
    <t>WSP-18564</t>
  </si>
  <si>
    <t>WSP-18570</t>
  </si>
  <si>
    <t>WSP-18574</t>
  </si>
  <si>
    <t>WSP-18584</t>
  </si>
  <si>
    <t>WSP-18587</t>
  </si>
  <si>
    <t>WSP-18600</t>
  </si>
  <si>
    <t>WSP-18606</t>
  </si>
  <si>
    <t>WSP-18611</t>
  </si>
  <si>
    <t>WSP-18616</t>
  </si>
  <si>
    <t>WSP-18618</t>
  </si>
  <si>
    <t>WSP-18624</t>
  </si>
  <si>
    <t>WSP-18625</t>
  </si>
  <si>
    <t>WSP-18626</t>
  </si>
  <si>
    <t>WSP-18627</t>
  </si>
  <si>
    <t>WSP-18628</t>
  </si>
  <si>
    <t>WSP-18635</t>
  </si>
  <si>
    <t>WSP-18636</t>
  </si>
  <si>
    <t>WSP-18637</t>
  </si>
  <si>
    <t>WSP-18638</t>
  </si>
  <si>
    <t>WSP-18640</t>
  </si>
  <si>
    <t>WSP-18642</t>
  </si>
  <si>
    <t>WSP-18649</t>
  </si>
  <si>
    <t>WSP-18667</t>
  </si>
  <si>
    <t>WSP-18669</t>
  </si>
  <si>
    <t>WSP-18682</t>
  </si>
  <si>
    <t>WSP-18684</t>
  </si>
  <si>
    <t>WSP-18713</t>
  </si>
  <si>
    <t>WSP-18725</t>
  </si>
  <si>
    <t>WSP-18758</t>
  </si>
  <si>
    <t>WSP-18779</t>
  </si>
  <si>
    <t>WSP-18781</t>
  </si>
  <si>
    <t>WSP-18784</t>
  </si>
  <si>
    <t>WSP-18790</t>
  </si>
  <si>
    <t>WSP-18792</t>
  </si>
  <si>
    <t>WSP-18795</t>
  </si>
  <si>
    <t>WSP-18807</t>
  </si>
  <si>
    <t>WSP-18811</t>
  </si>
  <si>
    <t>WSP-18822</t>
  </si>
  <si>
    <t>WSP-18827</t>
  </si>
  <si>
    <t>WSP-18833</t>
  </si>
  <si>
    <t>WSP-18834</t>
  </si>
  <si>
    <t>WSP-18855</t>
  </si>
  <si>
    <t>WSP-18862</t>
  </si>
  <si>
    <t>WSP-18866</t>
  </si>
  <si>
    <t>WSP-18867</t>
  </si>
  <si>
    <t>WSP-18879</t>
  </si>
  <si>
    <t>WSP-18891</t>
  </si>
  <si>
    <t>WSP-18906</t>
  </si>
  <si>
    <t>WSP-18911</t>
  </si>
  <si>
    <t>WSP-18915</t>
  </si>
  <si>
    <t>WSP-18924</t>
  </si>
  <si>
    <t>WSP-18931</t>
  </si>
  <si>
    <t>WSP-18953</t>
  </si>
  <si>
    <t>WSP-18964</t>
  </si>
  <si>
    <t>WSP-18970</t>
  </si>
  <si>
    <t>WSP-18972</t>
  </si>
  <si>
    <t>WSP-18975</t>
  </si>
  <si>
    <t>WSP-18990</t>
  </si>
  <si>
    <t>WSP-19004</t>
  </si>
  <si>
    <t>WSP-19010</t>
  </si>
  <si>
    <t>WSP-19033</t>
  </si>
  <si>
    <t>WSP-19039</t>
  </si>
  <si>
    <t>WSP-19053</t>
  </si>
  <si>
    <t>WSP-19060</t>
  </si>
  <si>
    <t>WSP-19066</t>
  </si>
  <si>
    <t>WSP-19067</t>
  </si>
  <si>
    <t>WSP-19072</t>
  </si>
  <si>
    <t>WSP-19078</t>
  </si>
  <si>
    <t>WSP-19085</t>
  </si>
  <si>
    <t>WSP-19102</t>
  </si>
  <si>
    <t>WSP-19122</t>
  </si>
  <si>
    <t>WSP-19131</t>
  </si>
  <si>
    <t>WSP-19152</t>
  </si>
  <si>
    <t>WSP-19154</t>
  </si>
  <si>
    <t>WSP-19156</t>
  </si>
  <si>
    <t>WSP-19160</t>
  </si>
  <si>
    <t>WSP-19161</t>
  </si>
  <si>
    <t>WSP-19168</t>
  </si>
  <si>
    <t>WSP-19171</t>
  </si>
  <si>
    <t>WSP-19180</t>
  </si>
  <si>
    <t>WSP-19184</t>
  </si>
  <si>
    <t>WSP-19185</t>
  </si>
  <si>
    <t>WSP-19191</t>
  </si>
  <si>
    <t>WSP-19201</t>
  </si>
  <si>
    <t>WSP-19205</t>
  </si>
  <si>
    <t>WSP-19206</t>
  </si>
  <si>
    <t>WSP-19207</t>
  </si>
  <si>
    <t>WSP-19213</t>
  </si>
  <si>
    <t>WSP-19216</t>
  </si>
  <si>
    <t>WSP-19218</t>
  </si>
  <si>
    <t>WSP-19228</t>
  </si>
  <si>
    <t>WSP-19229</t>
  </si>
  <si>
    <t>WSP-19231</t>
  </si>
  <si>
    <t>WSP-19240</t>
  </si>
  <si>
    <t>WSP-19242</t>
  </si>
  <si>
    <t>WSP-19254</t>
  </si>
  <si>
    <t>WSP-19255</t>
  </si>
  <si>
    <t>WSP-19260</t>
  </si>
  <si>
    <t>WSP-19265</t>
  </si>
  <si>
    <t>WSP-19279</t>
  </si>
  <si>
    <t>WSP-19286</t>
  </si>
  <si>
    <t>WSP-19295</t>
  </si>
  <si>
    <t>WSP-19296</t>
  </si>
  <si>
    <t>WSP-19298</t>
  </si>
  <si>
    <t>WSP-19303</t>
  </si>
  <si>
    <t>WSP-19307</t>
  </si>
  <si>
    <t>WSP-19309</t>
  </si>
  <si>
    <t>WSP-19314</t>
  </si>
  <si>
    <t>WSP-19316</t>
  </si>
  <si>
    <t>WSP-19321</t>
  </si>
  <si>
    <t>WSP-19328</t>
  </si>
  <si>
    <t>WSP-19330</t>
  </si>
  <si>
    <t>WSP-19340</t>
  </si>
  <si>
    <t>WSP-19342</t>
  </si>
  <si>
    <t>WSP-19351</t>
  </si>
  <si>
    <t>WSP-19356</t>
  </si>
  <si>
    <t>WSP-19357</t>
  </si>
  <si>
    <t>WSP-19358</t>
  </si>
  <si>
    <t>WSP-19360</t>
  </si>
  <si>
    <t>WSP-19361</t>
  </si>
  <si>
    <t>WSP-19365</t>
  </si>
  <si>
    <t>WSP-19367</t>
  </si>
  <si>
    <t>WSP-19375</t>
  </si>
  <si>
    <t>WSP-19379</t>
  </si>
  <si>
    <t>WSP-19380</t>
  </si>
  <si>
    <t>WSP-19397</t>
  </si>
  <si>
    <t>WSP-19398</t>
  </si>
  <si>
    <t>WSP-19420</t>
  </si>
  <si>
    <t>WSP-19423</t>
  </si>
  <si>
    <t>WSP-19427</t>
  </si>
  <si>
    <t>WSP-19432</t>
  </si>
  <si>
    <t>WSP-19441</t>
  </si>
  <si>
    <t>WSP-19455</t>
  </si>
  <si>
    <t>WSP-19465</t>
  </si>
  <si>
    <t>WSP-19466</t>
  </si>
  <si>
    <t>WSP-19467</t>
  </si>
  <si>
    <t>WSP-19504</t>
  </si>
  <si>
    <t>WSP-19506</t>
  </si>
  <si>
    <t>WSP-19507</t>
  </si>
  <si>
    <t>WSP-19516</t>
  </si>
  <si>
    <t>WSP-19517</t>
  </si>
  <si>
    <t>WSP-19520</t>
  </si>
  <si>
    <t>WSP-19521</t>
  </si>
  <si>
    <t>WSP-19533</t>
  </si>
  <si>
    <t>WSP-19541</t>
  </si>
  <si>
    <t>WSP-19543</t>
  </si>
  <si>
    <t>WSP-19557</t>
  </si>
  <si>
    <t>WSP-19560</t>
  </si>
  <si>
    <t>WSP-19571</t>
  </si>
  <si>
    <t>WSP-19583</t>
  </si>
  <si>
    <t>WSP-19589</t>
  </si>
  <si>
    <t>WSP-19591</t>
  </si>
  <si>
    <t>WSP-19595</t>
  </si>
  <si>
    <t>WSP-19596</t>
  </si>
  <si>
    <t>WSP-19598</t>
  </si>
  <si>
    <t>WSP-19601</t>
  </si>
  <si>
    <t>WSP-19602</t>
  </si>
  <si>
    <t>WSP-19605</t>
  </si>
  <si>
    <t>WSP-19607</t>
  </si>
  <si>
    <t>WSP-19613</t>
  </si>
  <si>
    <t>WSP-19614</t>
  </si>
  <si>
    <t>WSP-19630</t>
  </si>
  <si>
    <t>WSP-19631</t>
  </si>
  <si>
    <t>WSP-19638</t>
  </si>
  <si>
    <t>WSP-19647</t>
  </si>
  <si>
    <t>WSP-19651</t>
  </si>
  <si>
    <t>WSP-19652</t>
  </si>
  <si>
    <t>WSP-19659</t>
  </si>
  <si>
    <t>WSP-19667</t>
  </si>
  <si>
    <t>WSP-19670</t>
  </si>
  <si>
    <t>WSP-19671</t>
  </si>
  <si>
    <t>WSP-19672</t>
  </si>
  <si>
    <t>WSP-19679</t>
  </si>
  <si>
    <t>WSP-19680</t>
  </si>
  <si>
    <t>WSP-19690</t>
  </si>
  <si>
    <t>WSP-19720</t>
  </si>
  <si>
    <t>WSP-19730</t>
  </si>
  <si>
    <t>WSP-19735</t>
  </si>
  <si>
    <t>WSP-19755</t>
  </si>
  <si>
    <t>WSP-19757</t>
  </si>
  <si>
    <t>WSP-19763</t>
  </si>
  <si>
    <t>WSP-19768</t>
  </si>
  <si>
    <t>WSP-19769</t>
  </si>
  <si>
    <t>WSP-19794</t>
  </si>
  <si>
    <t>WSP-19796</t>
  </si>
  <si>
    <t>WSP-19801</t>
  </si>
  <si>
    <t>WSP-19806</t>
  </si>
  <si>
    <t>WSP-19814</t>
  </si>
  <si>
    <t>WSP-19819</t>
  </si>
  <si>
    <t>WSP-19824</t>
  </si>
  <si>
    <t>WSP-19831</t>
  </si>
  <si>
    <t>WSP-19837</t>
  </si>
  <si>
    <t>WSP-19854</t>
  </si>
  <si>
    <t>WSP-19861</t>
  </si>
  <si>
    <t>WSP-19865</t>
  </si>
  <si>
    <t>WSP-19871</t>
  </si>
  <si>
    <t>WSP-19882</t>
  </si>
  <si>
    <t>WSP-19885</t>
  </si>
  <si>
    <t>WSP-19888</t>
  </si>
  <si>
    <t>WSP-19895</t>
  </si>
  <si>
    <t>WSP-19910</t>
  </si>
  <si>
    <t>WSP-19917</t>
  </si>
  <si>
    <t>WSP-19922</t>
  </si>
  <si>
    <t>WSP-19926</t>
  </si>
  <si>
    <t>WSP-19928</t>
  </si>
  <si>
    <t>WSP-19936</t>
  </si>
  <si>
    <t>WSP-19948</t>
  </si>
  <si>
    <t>WSP-19950</t>
  </si>
  <si>
    <t>WSP-19952</t>
  </si>
  <si>
    <t>WSP-19963</t>
  </si>
  <si>
    <t>WSP-19965</t>
  </si>
  <si>
    <t>WSP-19970</t>
  </si>
  <si>
    <t>WSP-19986</t>
  </si>
  <si>
    <t>WSP-19987</t>
  </si>
  <si>
    <t>Fecha</t>
  </si>
  <si>
    <t>Hora</t>
  </si>
  <si>
    <t>Día de la semana</t>
  </si>
  <si>
    <t>Telesqui (Lift)</t>
  </si>
  <si>
    <t>Número de pase</t>
  </si>
  <si>
    <t>Góndola Principal</t>
  </si>
  <si>
    <t>Montaña Negra</t>
  </si>
  <si>
    <t>Riachuelo Caliente</t>
  </si>
  <si>
    <t>Cima del mundo</t>
  </si>
  <si>
    <t>Comisión</t>
  </si>
  <si>
    <t>Rio de Castores</t>
  </si>
  <si>
    <t>Piedra Angular</t>
  </si>
  <si>
    <t>Villa Parque</t>
  </si>
  <si>
    <t>El cielo</t>
  </si>
  <si>
    <t>Cascadas Congeladas</t>
  </si>
  <si>
    <t>Rio Vinoblanco</t>
  </si>
  <si>
    <t>Molinos Blancos</t>
  </si>
  <si>
    <t>Montaña Rio Rojo</t>
  </si>
  <si>
    <t>Momento de Compra</t>
  </si>
  <si>
    <t>Parque Origen</t>
  </si>
  <si>
    <t>Hotel</t>
  </si>
  <si>
    <t>OI Hotels</t>
  </si>
  <si>
    <t>Elton Hotel</t>
  </si>
  <si>
    <t>Ridossan Hotel</t>
  </si>
  <si>
    <t>Haiit Hotel</t>
  </si>
  <si>
    <t>Ski Inn</t>
  </si>
  <si>
    <t>Precio por día</t>
  </si>
  <si>
    <t>Costo x dia</t>
  </si>
  <si>
    <t>Comisiones</t>
  </si>
  <si>
    <t>Dias de regalo</t>
  </si>
  <si>
    <t>Renta</t>
  </si>
  <si>
    <t>Lunes</t>
  </si>
  <si>
    <t>Domingo</t>
  </si>
  <si>
    <t>Sábado</t>
  </si>
  <si>
    <t>Viernes</t>
  </si>
  <si>
    <t>Miércoles</t>
  </si>
  <si>
    <t>Martes</t>
  </si>
  <si>
    <t>Jueves</t>
  </si>
  <si>
    <t>Costo</t>
  </si>
  <si>
    <t>Costos lift</t>
  </si>
  <si>
    <t>Análisis de pases</t>
  </si>
  <si>
    <t>Ventas totales</t>
  </si>
  <si>
    <t>Suma de Precio Venta</t>
  </si>
  <si>
    <t>Promedio de visita</t>
  </si>
  <si>
    <t>(Varios elementos)</t>
  </si>
  <si>
    <t>Promedio de Días Visita</t>
  </si>
  <si>
    <t>Ventas mayores a $1000</t>
  </si>
  <si>
    <t>Etiquetas de fila</t>
  </si>
  <si>
    <t>Total general</t>
  </si>
  <si>
    <t>&lt;1000</t>
  </si>
  <si>
    <t>1000-1999</t>
  </si>
  <si>
    <t>Suma de Dias de regalo</t>
  </si>
  <si>
    <t>Rentas</t>
  </si>
  <si>
    <t>Suma de Renta</t>
  </si>
  <si>
    <t>Ganancia</t>
  </si>
  <si>
    <t>ventas</t>
  </si>
  <si>
    <t>costos</t>
  </si>
  <si>
    <t>Suma de Costos lift</t>
  </si>
  <si>
    <t>Ganancias/perdidas</t>
  </si>
  <si>
    <t>Visitantes por modo de compra</t>
  </si>
  <si>
    <t>Cuenta de Momento de Compra</t>
  </si>
  <si>
    <t>Visitantes por parque Red HEORIC</t>
  </si>
  <si>
    <t>Viajes en lift por trimestre</t>
  </si>
  <si>
    <t>Cuenta de Fecha</t>
  </si>
  <si>
    <t>Trim.1</t>
  </si>
  <si>
    <t>Trim.2</t>
  </si>
  <si>
    <t>Trim.4</t>
  </si>
  <si>
    <t>Ventas</t>
  </si>
  <si>
    <t>Ventas por Hotel</t>
  </si>
  <si>
    <t>Comisiones por pagar</t>
  </si>
  <si>
    <t>Parque</t>
  </si>
  <si>
    <t>Viajes del 33% de los mejores esquiadores</t>
  </si>
  <si>
    <t>Cantidad</t>
  </si>
  <si>
    <t>Dia de la semana</t>
  </si>
  <si>
    <t>Total</t>
  </si>
  <si>
    <t xml:space="preserve">Realizado por: </t>
  </si>
  <si>
    <t>Gabriel Quezada</t>
  </si>
  <si>
    <t>Etiquetas de columna</t>
  </si>
  <si>
    <t>Suma de Comisiones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</si>
</sst>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_);[Red]\(&quot;$&quot;#,##0.00\)"/>
    <numFmt numFmtId="165" formatCode="[$-F400]h:mm:ss\ AM/PM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theme="1"/>
      <name val="Segoe UI"/>
      <family val="2"/>
    </font>
    <font>
      <b/>
      <sz val="14"/>
      <color theme="4"/>
      <name val="Segoe UI"/>
      <family val="2"/>
    </font>
    <font>
      <b/>
      <sz val="16"/>
      <color theme="8" tint="-0.499984740745262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2"/>
      <color theme="8" tint="-0.499984740745262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8" fontId="0" fillId="0" borderId="0" xfId="0" applyNumberFormat="1"/>
    <xf numFmtId="0" fontId="0" fillId="0" borderId="0" xfId="0" applyNumberFormat="1"/>
    <xf numFmtId="165" fontId="0" fillId="0" borderId="0" xfId="0" applyNumberFormat="1"/>
    <xf numFmtId="44" fontId="0" fillId="0" borderId="0" xfId="1" applyFont="1"/>
    <xf numFmtId="0" fontId="3" fillId="2" borderId="2" xfId="0" applyFont="1" applyFill="1" applyBorder="1"/>
    <xf numFmtId="0" fontId="3" fillId="2" borderId="0" xfId="0" applyFont="1" applyFill="1" applyBorder="1"/>
    <xf numFmtId="14" fontId="3" fillId="2" borderId="0" xfId="0" applyNumberFormat="1" applyFont="1" applyFill="1" applyBorder="1"/>
    <xf numFmtId="8" fontId="3" fillId="2" borderId="0" xfId="0" applyNumberFormat="1" applyFont="1" applyFill="1" applyBorder="1"/>
    <xf numFmtId="8" fontId="3" fillId="2" borderId="3" xfId="0" applyNumberFormat="1" applyFont="1" applyFill="1" applyBorder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 pivotButton="1"/>
    <xf numFmtId="1" fontId="0" fillId="0" borderId="0" xfId="0" applyNumberFormat="1"/>
    <xf numFmtId="0" fontId="0" fillId="0" borderId="0" xfId="0" applyAlignment="1">
      <alignment horizontal="left"/>
    </xf>
    <xf numFmtId="9" fontId="0" fillId="0" borderId="0" xfId="2" applyFont="1"/>
    <xf numFmtId="10" fontId="0" fillId="0" borderId="0" xfId="0" applyNumberFormat="1"/>
    <xf numFmtId="15" fontId="0" fillId="0" borderId="0" xfId="0" applyNumberFormat="1"/>
    <xf numFmtId="0" fontId="0" fillId="4" borderId="0" xfId="0" applyFill="1"/>
    <xf numFmtId="0" fontId="6" fillId="0" borderId="0" xfId="0" applyFont="1"/>
    <xf numFmtId="0" fontId="7" fillId="0" borderId="0" xfId="0" pivotButton="1" applyFont="1"/>
    <xf numFmtId="0" fontId="7" fillId="0" borderId="0" xfId="0" applyFont="1"/>
    <xf numFmtId="0" fontId="7" fillId="0" borderId="0" xfId="0" applyFont="1" applyAlignment="1">
      <alignment horizontal="left"/>
    </xf>
    <xf numFmtId="8" fontId="7" fillId="0" borderId="0" xfId="0" applyNumberFormat="1" applyFont="1"/>
    <xf numFmtId="0" fontId="9" fillId="0" borderId="0" xfId="0" applyFont="1" applyAlignment="1">
      <alignment wrapText="1"/>
    </xf>
    <xf numFmtId="0" fontId="1" fillId="3" borderId="1" xfId="0" applyNumberFormat="1" applyFont="1" applyFill="1" applyBorder="1"/>
    <xf numFmtId="0" fontId="8" fillId="3" borderId="4" xfId="0" applyFont="1" applyFill="1" applyBorder="1"/>
    <xf numFmtId="0" fontId="8" fillId="3" borderId="1" xfId="0" applyFont="1" applyFill="1" applyBorder="1" applyAlignment="1">
      <alignment horizontal="left"/>
    </xf>
    <xf numFmtId="3" fontId="7" fillId="0" borderId="0" xfId="0" applyNumberFormat="1" applyFont="1" applyAlignment="1">
      <alignment horizontal="left"/>
    </xf>
    <xf numFmtId="3" fontId="8" fillId="3" borderId="1" xfId="0" applyNumberFormat="1" applyFont="1" applyFill="1" applyBorder="1" applyAlignment="1">
      <alignment horizontal="left"/>
    </xf>
    <xf numFmtId="0" fontId="10" fillId="0" borderId="0" xfId="0" applyFont="1"/>
    <xf numFmtId="166" fontId="0" fillId="0" borderId="0" xfId="2" applyNumberFormat="1" applyFont="1"/>
    <xf numFmtId="2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146">
    <dxf>
      <numFmt numFmtId="12" formatCode="&quot;$&quot;#,##0.00;[Red]\-&quot;$&quot;#,##0.00"/>
    </dxf>
    <dxf>
      <numFmt numFmtId="12" formatCode="&quot;$&quot;#,##0.00;[Red]\-&quot;$&quot;#,##0.00"/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2" formatCode="&quot;$&quot;#,##0.00;[Red]\-&quot;$&quot;#,##0.00"/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numFmt numFmtId="1" formatCode="0"/>
    </dxf>
    <dxf>
      <numFmt numFmtId="12" formatCode="&quot;$&quot;#,##0.00;[Red]\-&quot;$&quot;#,##0.00"/>
    </dxf>
    <dxf>
      <numFmt numFmtId="3" formatCode="#,##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2" formatCode="&quot;$&quot;#,##0.00;[Red]\-&quot;$&quot;#,##0.00"/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numFmt numFmtId="1" formatCode="0"/>
    </dxf>
    <dxf>
      <numFmt numFmtId="12" formatCode="&quot;$&quot;#,##0.00;[Red]\-&quot;$&quot;#,##0.00"/>
    </dxf>
    <dxf>
      <numFmt numFmtId="3" formatCode="#,##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0" formatCode="General"/>
    </dxf>
    <dxf>
      <numFmt numFmtId="12" formatCode="&quot;$&quot;#,##0.00;[Red]\-&quot;$&quot;#,##0.00"/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2" formatCode="&quot;$&quot;#,##0.00;[Red]\-&quot;$&quot;#,##0.00"/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numFmt numFmtId="1" formatCode="0"/>
    </dxf>
    <dxf>
      <numFmt numFmtId="12" formatCode="&quot;$&quot;#,##0.00;[Red]\-&quot;$&quot;#,##0.00"/>
    </dxf>
    <dxf>
      <numFmt numFmtId="3" formatCode="#,##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2" formatCode="&quot;$&quot;#,##0.00;[Red]\-&quot;$&quot;#,##0.00"/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numFmt numFmtId="1" formatCode="0"/>
    </dxf>
    <dxf>
      <numFmt numFmtId="12" formatCode="&quot;$&quot;#,##0.00;[Red]\-&quot;$&quot;#,##0.00"/>
    </dxf>
    <dxf>
      <numFmt numFmtId="3" formatCode="#,##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numFmt numFmtId="12" formatCode="&quot;$&quot;#,##0.00;[Red]\-&quot;$&quot;#,##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font>
        <name val="Segoe UI Light"/>
        <scheme val="none"/>
      </font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3" formatCode="#,##0"/>
    </dxf>
    <dxf>
      <numFmt numFmtId="12" formatCode="&quot;$&quot;#,##0.00;[Red]\-&quot;$&quot;#,##0.00"/>
    </dxf>
    <dxf>
      <numFmt numFmtId="1" formatCode="0"/>
    </dxf>
    <dxf>
      <numFmt numFmtId="165" formatCode="[$-F400]h:mm:ss\ AM/PM"/>
    </dxf>
    <dxf>
      <numFmt numFmtId="20" formatCode="dd\-mmm\-yy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y Viajes Temporadas 2018 y 2019.xlsx]Analisis!TablaDinámica8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US" sz="1800" b="1"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rPr>
              <a:t>Visitantes</a:t>
            </a:r>
            <a:r>
              <a:rPr lang="en-US" sz="1800" b="1" baseline="0"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rPr>
              <a:t> por modo de compra</a:t>
            </a:r>
            <a:endParaRPr lang="en-US" sz="1800" b="1"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BA-4A80-8A86-0B51F75ECE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Analisis!$F$4:$F$8</c:f>
              <c:strCache>
                <c:ptCount val="4"/>
                <c:pt idx="0">
                  <c:v>En Línea</c:v>
                </c:pt>
                <c:pt idx="1">
                  <c:v>Red HEROIC</c:v>
                </c:pt>
                <c:pt idx="2">
                  <c:v>Paquete</c:v>
                </c:pt>
                <c:pt idx="3">
                  <c:v>Físico</c:v>
                </c:pt>
              </c:strCache>
            </c:strRef>
          </c:cat>
          <c:val>
            <c:numRef>
              <c:f>Analisis!$G$4:$G$8</c:f>
              <c:numCache>
                <c:formatCode>0.00%</c:formatCode>
                <c:ptCount val="4"/>
                <c:pt idx="0">
                  <c:v>0.49269853970794159</c:v>
                </c:pt>
                <c:pt idx="1">
                  <c:v>0.25245049009801962</c:v>
                </c:pt>
                <c:pt idx="2">
                  <c:v>0.17903580716143228</c:v>
                </c:pt>
                <c:pt idx="3">
                  <c:v>7.581516303260652E-2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BA-4A80-8A86-0B51F75EC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989296"/>
        <c:axId val="356989624"/>
      </c:barChart>
      <c:catAx>
        <c:axId val="3569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6989624"/>
        <c:crosses val="autoZero"/>
        <c:auto val="1"/>
        <c:lblAlgn val="ctr"/>
        <c:lblOffset val="100"/>
        <c:noMultiLvlLbl val="0"/>
      </c:catAx>
      <c:valAx>
        <c:axId val="3569896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569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y Viajes Temporadas 2018 y 2019.xlsx]Analisis!TablaDinámica9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US" sz="1800" b="1"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rPr>
              <a:t>Visitante por parque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865091863517061"/>
          <c:y val="0.25437518226888306"/>
          <c:w val="0.69994714960411186"/>
          <c:h val="0.7456248177311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72-40C7-9DEE-5E37CA2427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Analisis!$F$15:$F$20</c:f>
              <c:strCache>
                <c:ptCount val="5"/>
                <c:pt idx="0">
                  <c:v>Monte Japón</c:v>
                </c:pt>
                <c:pt idx="1">
                  <c:v>Ski Comanche</c:v>
                </c:pt>
                <c:pt idx="2">
                  <c:v>Puente Roto</c:v>
                </c:pt>
                <c:pt idx="3">
                  <c:v>Cresta Velo</c:v>
                </c:pt>
                <c:pt idx="4">
                  <c:v>Montaña Panadero</c:v>
                </c:pt>
              </c:strCache>
            </c:strRef>
          </c:cat>
          <c:val>
            <c:numRef>
              <c:f>Analisis!$G$15:$G$20</c:f>
              <c:numCache>
                <c:formatCode>0.00%</c:formatCode>
                <c:ptCount val="5"/>
                <c:pt idx="0">
                  <c:v>4.992076069730586E-2</c:v>
                </c:pt>
                <c:pt idx="1">
                  <c:v>0.11014263074484945</c:v>
                </c:pt>
                <c:pt idx="2">
                  <c:v>0.2202852614896989</c:v>
                </c:pt>
                <c:pt idx="3">
                  <c:v>0.27020602218700474</c:v>
                </c:pt>
                <c:pt idx="4">
                  <c:v>0.34944532488114105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2-40C7-9DEE-5E37CA242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7014224"/>
        <c:axId val="357014552"/>
      </c:barChart>
      <c:catAx>
        <c:axId val="35701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7014552"/>
        <c:crosses val="autoZero"/>
        <c:auto val="1"/>
        <c:lblAlgn val="ctr"/>
        <c:lblOffset val="100"/>
        <c:noMultiLvlLbl val="0"/>
      </c:catAx>
      <c:valAx>
        <c:axId val="35701455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35701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y Viajes Temporadas 2018 y 2019.xlsx]Analisis!TablaDinámica10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US" sz="1800" b="1"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rPr>
              <a:t>Viajes en</a:t>
            </a:r>
            <a:r>
              <a:rPr lang="en-US" sz="1800" b="1" baseline="0"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rPr>
              <a:t> Lift por trimestre</a:t>
            </a:r>
            <a:endParaRPr lang="en-US" sz="1800" b="1"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Analisis!$G$26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E1-4B26-8596-826F2F5F0C8A}"/>
              </c:ext>
            </c:extLst>
          </c:dPt>
          <c:cat>
            <c:strRef>
              <c:f>Analisis!$F$27:$F$30</c:f>
              <c:strCache>
                <c:ptCount val="3"/>
                <c:pt idx="0">
                  <c:v>Trim.1</c:v>
                </c:pt>
                <c:pt idx="1">
                  <c:v>Trim.2</c:v>
                </c:pt>
                <c:pt idx="2">
                  <c:v>Trim.4</c:v>
                </c:pt>
              </c:strCache>
            </c:strRef>
          </c:cat>
          <c:val>
            <c:numRef>
              <c:f>Analisis!$G$27:$G$30</c:f>
              <c:numCache>
                <c:formatCode>General</c:formatCode>
                <c:ptCount val="3"/>
                <c:pt idx="0">
                  <c:v>8101</c:v>
                </c:pt>
                <c:pt idx="1">
                  <c:v>80</c:v>
                </c:pt>
                <c:pt idx="2">
                  <c:v>4315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E1-4B26-8596-826F2F5F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000776"/>
        <c:axId val="357000120"/>
      </c:lineChart>
      <c:catAx>
        <c:axId val="35700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7000120"/>
        <c:crosses val="autoZero"/>
        <c:auto val="1"/>
        <c:lblAlgn val="ctr"/>
        <c:lblOffset val="100"/>
        <c:noMultiLvlLbl val="0"/>
      </c:catAx>
      <c:valAx>
        <c:axId val="357000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000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721179</xdr:colOff>
      <xdr:row>7</xdr:row>
      <xdr:rowOff>13607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093C8AB-DF96-4BE4-A155-95AE0B694C07}"/>
            </a:ext>
          </a:extLst>
        </xdr:cNvPr>
        <xdr:cNvSpPr txBox="1"/>
      </xdr:nvSpPr>
      <xdr:spPr>
        <a:xfrm>
          <a:off x="0" y="0"/>
          <a:ext cx="5293179" cy="1347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3200" b="1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Análisis de ventas de </a:t>
          </a:r>
          <a:r>
            <a:rPr lang="es-MX" sz="3200" b="1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2019</a:t>
          </a:r>
        </a:p>
        <a:p>
          <a:r>
            <a:rPr lang="es-MX" sz="3200" b="1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Ski Valle Silbador</a:t>
          </a:r>
        </a:p>
      </xdr:txBody>
    </xdr:sp>
    <xdr:clientData/>
  </xdr:twoCellAnchor>
  <xdr:twoCellAnchor>
    <xdr:from>
      <xdr:col>0</xdr:col>
      <xdr:colOff>347383</xdr:colOff>
      <xdr:row>6</xdr:row>
      <xdr:rowOff>123266</xdr:rowOff>
    </xdr:from>
    <xdr:to>
      <xdr:col>3</xdr:col>
      <xdr:colOff>168089</xdr:colOff>
      <xdr:row>11</xdr:row>
      <xdr:rowOff>179294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643DB2D7-4EFF-4AD3-8D44-37ECDF2DBDCB}"/>
            </a:ext>
          </a:extLst>
        </xdr:cNvPr>
        <xdr:cNvSpPr/>
      </xdr:nvSpPr>
      <xdr:spPr>
        <a:xfrm>
          <a:off x="347383" y="1266266"/>
          <a:ext cx="2106706" cy="1008528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600" b="1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Costos de renta</a:t>
          </a:r>
        </a:p>
      </xdr:txBody>
    </xdr:sp>
    <xdr:clientData/>
  </xdr:twoCellAnchor>
  <xdr:twoCellAnchor>
    <xdr:from>
      <xdr:col>0</xdr:col>
      <xdr:colOff>717177</xdr:colOff>
      <xdr:row>8</xdr:row>
      <xdr:rowOff>89649</xdr:rowOff>
    </xdr:from>
    <xdr:to>
      <xdr:col>2</xdr:col>
      <xdr:colOff>750794</xdr:colOff>
      <xdr:row>10</xdr:row>
      <xdr:rowOff>168090</xdr:rowOff>
    </xdr:to>
    <xdr:sp macro="" textlink="Analisis!B29">
      <xdr:nvSpPr>
        <xdr:cNvPr id="4" name="CuadroTexto 3">
          <a:extLst>
            <a:ext uri="{FF2B5EF4-FFF2-40B4-BE49-F238E27FC236}">
              <a16:creationId xmlns:a16="http://schemas.microsoft.com/office/drawing/2014/main" id="{8F29881D-89CC-4301-8725-FC36C1E58D6E}"/>
            </a:ext>
          </a:extLst>
        </xdr:cNvPr>
        <xdr:cNvSpPr txBox="1"/>
      </xdr:nvSpPr>
      <xdr:spPr>
        <a:xfrm>
          <a:off x="717177" y="1613649"/>
          <a:ext cx="1557617" cy="459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C504F35-CD12-48EB-B35D-116E71042D11}" type="TxLink">
            <a:rPr lang="en-US" sz="1800" b="0" i="0" u="none" strike="noStrike">
              <a:solidFill>
                <a:srgbClr val="000000"/>
              </a:solidFill>
              <a:latin typeface="Segoe UI Light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pPr marL="0" indent="0" algn="ctr"/>
            <a:t>$3,780.00</a:t>
          </a:fld>
          <a:endParaRPr lang="es-MX" sz="1800" b="0" i="0" u="none" strike="noStrike">
            <a:solidFill>
              <a:srgbClr val="000000"/>
            </a:solidFill>
            <a:latin typeface="Segoe UI Light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159683</xdr:colOff>
      <xdr:row>2</xdr:row>
      <xdr:rowOff>12886</xdr:rowOff>
    </xdr:from>
    <xdr:to>
      <xdr:col>12</xdr:col>
      <xdr:colOff>287430</xdr:colOff>
      <xdr:row>7</xdr:row>
      <xdr:rowOff>140633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A263FBCA-CBAF-4C4F-A929-4DB38A4F6BE2}"/>
            </a:ext>
          </a:extLst>
        </xdr:cNvPr>
        <xdr:cNvSpPr/>
      </xdr:nvSpPr>
      <xdr:spPr>
        <a:xfrm>
          <a:off x="8589308" y="393886"/>
          <a:ext cx="2413747" cy="1080247"/>
        </a:xfrm>
        <a:prstGeom prst="round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 b="1">
              <a:solidFill>
                <a:schemeClr val="bg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Ventas</a:t>
          </a:r>
          <a:r>
            <a:rPr lang="es-MX" sz="1400" b="1" baseline="0">
              <a:solidFill>
                <a:schemeClr val="bg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mayores a $1,000</a:t>
          </a:r>
          <a:endParaRPr lang="es-MX" sz="1400" b="1">
            <a:solidFill>
              <a:schemeClr val="bg1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596713</xdr:colOff>
      <xdr:row>3</xdr:row>
      <xdr:rowOff>147356</xdr:rowOff>
    </xdr:from>
    <xdr:to>
      <xdr:col>11</xdr:col>
      <xdr:colOff>630330</xdr:colOff>
      <xdr:row>6</xdr:row>
      <xdr:rowOff>35297</xdr:rowOff>
    </xdr:to>
    <xdr:sp macro="" textlink="Analisis!C18">
      <xdr:nvSpPr>
        <xdr:cNvPr id="6" name="CuadroTexto 5">
          <a:extLst>
            <a:ext uri="{FF2B5EF4-FFF2-40B4-BE49-F238E27FC236}">
              <a16:creationId xmlns:a16="http://schemas.microsoft.com/office/drawing/2014/main" id="{6D5F709F-525F-4AC2-835B-864316310533}"/>
            </a:ext>
          </a:extLst>
        </xdr:cNvPr>
        <xdr:cNvSpPr txBox="1"/>
      </xdr:nvSpPr>
      <xdr:spPr>
        <a:xfrm>
          <a:off x="9026338" y="718856"/>
          <a:ext cx="1557617" cy="459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7D34141-5B93-4B39-B176-D7B7BC557157}" type="TxLink">
            <a:rPr lang="en-US" sz="1800" b="0" i="0" u="none" strike="noStrike">
              <a:solidFill>
                <a:schemeClr val="bg1"/>
              </a:solidFill>
              <a:latin typeface="Segoe UI Light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pPr marL="0" indent="0" algn="ctr"/>
            <a:t>50.9%</a:t>
          </a:fld>
          <a:endParaRPr lang="es-MX" sz="1800" b="0" i="0" u="none" strike="noStrike">
            <a:solidFill>
              <a:schemeClr val="bg1"/>
            </a:solidFill>
            <a:latin typeface="Segoe UI Light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18488</xdr:colOff>
      <xdr:row>6</xdr:row>
      <xdr:rowOff>95807</xdr:rowOff>
    </xdr:from>
    <xdr:to>
      <xdr:col>12</xdr:col>
      <xdr:colOff>298635</xdr:colOff>
      <xdr:row>7</xdr:row>
      <xdr:rowOff>84601</xdr:rowOff>
    </xdr:to>
    <xdr:sp macro="" textlink="Analisis!C17">
      <xdr:nvSpPr>
        <xdr:cNvPr id="7" name="CuadroTexto 6">
          <a:extLst>
            <a:ext uri="{FF2B5EF4-FFF2-40B4-BE49-F238E27FC236}">
              <a16:creationId xmlns:a16="http://schemas.microsoft.com/office/drawing/2014/main" id="{FFA1AF7B-A905-4006-AEA4-DBBFFF606060}"/>
            </a:ext>
          </a:extLst>
        </xdr:cNvPr>
        <xdr:cNvSpPr txBox="1"/>
      </xdr:nvSpPr>
      <xdr:spPr>
        <a:xfrm>
          <a:off x="9210113" y="1238807"/>
          <a:ext cx="1804147" cy="179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100" b="1" i="0" u="none" strike="noStrike">
              <a:solidFill>
                <a:schemeClr val="bg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Total: </a:t>
          </a:r>
          <a:fld id="{E15C5370-14EE-427D-8891-7770687358D5}" type="TxLink">
            <a:rPr lang="en-US" sz="1100" b="1" i="0" u="none" strike="noStrike">
              <a:solidFill>
                <a:schemeClr val="bg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pPr algn="r"/>
            <a:t>$2,073,765.00</a:t>
          </a:fld>
          <a:endParaRPr lang="es-MX" sz="1100" b="1">
            <a:solidFill>
              <a:schemeClr val="bg1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446555</xdr:colOff>
      <xdr:row>2</xdr:row>
      <xdr:rowOff>19609</xdr:rowOff>
    </xdr:from>
    <xdr:to>
      <xdr:col>15</xdr:col>
      <xdr:colOff>522754</xdr:colOff>
      <xdr:row>7</xdr:row>
      <xdr:rowOff>147356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9FC2F80E-3947-4C5B-838C-0F5652BE0C37}"/>
            </a:ext>
          </a:extLst>
        </xdr:cNvPr>
        <xdr:cNvSpPr/>
      </xdr:nvSpPr>
      <xdr:spPr>
        <a:xfrm>
          <a:off x="11162180" y="400609"/>
          <a:ext cx="2362199" cy="1080247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600" b="1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Ganancias</a:t>
          </a:r>
          <a:r>
            <a:rPr lang="es-MX" sz="1600" b="1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/ Perdidas</a:t>
          </a:r>
          <a:endParaRPr lang="es-MX" sz="1600" b="1">
            <a:solidFill>
              <a:sysClr val="windowText" lastClr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746311</xdr:colOff>
      <xdr:row>1</xdr:row>
      <xdr:rowOff>174812</xdr:rowOff>
    </xdr:from>
    <xdr:to>
      <xdr:col>9</xdr:col>
      <xdr:colOff>19050</xdr:colOff>
      <xdr:row>7</xdr:row>
      <xdr:rowOff>96371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F168A917-7FE3-40A3-BA4C-A48B825CBE16}"/>
            </a:ext>
          </a:extLst>
        </xdr:cNvPr>
        <xdr:cNvSpPr/>
      </xdr:nvSpPr>
      <xdr:spPr>
        <a:xfrm>
          <a:off x="5899336" y="365312"/>
          <a:ext cx="2549339" cy="1064559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600" b="1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Total de ventas</a:t>
          </a:r>
        </a:p>
      </xdr:txBody>
    </xdr:sp>
    <xdr:clientData/>
  </xdr:twoCellAnchor>
  <xdr:twoCellAnchor>
    <xdr:from>
      <xdr:col>7</xdr:col>
      <xdr:colOff>142315</xdr:colOff>
      <xdr:row>3</xdr:row>
      <xdr:rowOff>173132</xdr:rowOff>
    </xdr:from>
    <xdr:to>
      <xdr:col>9</xdr:col>
      <xdr:colOff>175932</xdr:colOff>
      <xdr:row>6</xdr:row>
      <xdr:rowOff>61073</xdr:rowOff>
    </xdr:to>
    <xdr:sp macro="" textlink="Analisis!B4">
      <xdr:nvSpPr>
        <xdr:cNvPr id="11" name="CuadroTexto 10">
          <a:extLst>
            <a:ext uri="{FF2B5EF4-FFF2-40B4-BE49-F238E27FC236}">
              <a16:creationId xmlns:a16="http://schemas.microsoft.com/office/drawing/2014/main" id="{791F3ACB-E959-494C-9BE2-7E9061CA4891}"/>
            </a:ext>
          </a:extLst>
        </xdr:cNvPr>
        <xdr:cNvSpPr txBox="1"/>
      </xdr:nvSpPr>
      <xdr:spPr>
        <a:xfrm>
          <a:off x="6057340" y="744632"/>
          <a:ext cx="2548217" cy="459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085EAA9-D701-4D96-B699-8C1284D799B0}" type="TxLink">
            <a:rPr lang="en-US" sz="1800" b="0" i="0" u="none" strike="noStrike">
              <a:solidFill>
                <a:srgbClr val="000000"/>
              </a:solidFill>
              <a:latin typeface="Segoe UI Light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pPr algn="ctr"/>
            <a:t>$4,078,035.00</a:t>
          </a:fld>
          <a:endParaRPr lang="es-MX" sz="1800" b="0">
            <a:latin typeface="Segoe UI Light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327211</xdr:colOff>
      <xdr:row>12</xdr:row>
      <xdr:rowOff>58270</xdr:rowOff>
    </xdr:from>
    <xdr:to>
      <xdr:col>3</xdr:col>
      <xdr:colOff>179294</xdr:colOff>
      <xdr:row>17</xdr:row>
      <xdr:rowOff>145676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6766EAD0-AD3A-4BF9-A6BE-60639919C69E}"/>
            </a:ext>
          </a:extLst>
        </xdr:cNvPr>
        <xdr:cNvSpPr/>
      </xdr:nvSpPr>
      <xdr:spPr>
        <a:xfrm>
          <a:off x="327211" y="2344270"/>
          <a:ext cx="2138083" cy="1039906"/>
        </a:xfrm>
        <a:prstGeom prst="round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 b="1">
              <a:solidFill>
                <a:schemeClr val="bg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Promedio de dias</a:t>
          </a:r>
          <a:r>
            <a:rPr lang="es-MX" sz="1400" b="1" baseline="0">
              <a:solidFill>
                <a:schemeClr val="bg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de visitas</a:t>
          </a:r>
          <a:endParaRPr lang="es-MX" sz="1400" b="1">
            <a:solidFill>
              <a:schemeClr val="bg1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147918</xdr:colOff>
      <xdr:row>14</xdr:row>
      <xdr:rowOff>69475</xdr:rowOff>
    </xdr:from>
    <xdr:to>
      <xdr:col>3</xdr:col>
      <xdr:colOff>181535</xdr:colOff>
      <xdr:row>16</xdr:row>
      <xdr:rowOff>147916</xdr:rowOff>
    </xdr:to>
    <xdr:sp macro="" textlink="Analisis!B11">
      <xdr:nvSpPr>
        <xdr:cNvPr id="13" name="CuadroTexto 12">
          <a:extLst>
            <a:ext uri="{FF2B5EF4-FFF2-40B4-BE49-F238E27FC236}">
              <a16:creationId xmlns:a16="http://schemas.microsoft.com/office/drawing/2014/main" id="{AE9F2B3D-B3F0-400F-998B-6A88938FF4E1}"/>
            </a:ext>
          </a:extLst>
        </xdr:cNvPr>
        <xdr:cNvSpPr txBox="1"/>
      </xdr:nvSpPr>
      <xdr:spPr>
        <a:xfrm>
          <a:off x="909918" y="2736475"/>
          <a:ext cx="1557617" cy="459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8D8A83B-23C4-424F-A6C1-1C8F401B3417}" type="TxLink">
            <a:rPr lang="en-US" sz="2000" b="1" i="0" u="none" strike="noStrike">
              <a:solidFill>
                <a:schemeClr val="bg1"/>
              </a:solidFill>
              <a:latin typeface="Segoe UI Light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pPr marL="0" indent="0" algn="ctr"/>
            <a:t>4.99</a:t>
          </a:fld>
          <a:endParaRPr lang="es-MX" sz="2000" b="1" i="0" u="none" strike="noStrike">
            <a:solidFill>
              <a:schemeClr val="bg1"/>
            </a:solidFill>
            <a:latin typeface="Segoe UI Light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320489</xdr:colOff>
      <xdr:row>18</xdr:row>
      <xdr:rowOff>73961</xdr:rowOff>
    </xdr:from>
    <xdr:to>
      <xdr:col>3</xdr:col>
      <xdr:colOff>141195</xdr:colOff>
      <xdr:row>23</xdr:row>
      <xdr:rowOff>129989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AB3B6B0C-C6DA-48D4-B333-C663A508F954}"/>
            </a:ext>
          </a:extLst>
        </xdr:cNvPr>
        <xdr:cNvSpPr/>
      </xdr:nvSpPr>
      <xdr:spPr>
        <a:xfrm>
          <a:off x="320489" y="3502961"/>
          <a:ext cx="2106706" cy="1008528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600" b="1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Dias</a:t>
          </a:r>
          <a:r>
            <a:rPr lang="es-MX" sz="1600" b="1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extra (Regalo)</a:t>
          </a:r>
        </a:p>
      </xdr:txBody>
    </xdr:sp>
    <xdr:clientData/>
  </xdr:twoCellAnchor>
  <xdr:twoCellAnchor>
    <xdr:from>
      <xdr:col>0</xdr:col>
      <xdr:colOff>690283</xdr:colOff>
      <xdr:row>20</xdr:row>
      <xdr:rowOff>40344</xdr:rowOff>
    </xdr:from>
    <xdr:to>
      <xdr:col>2</xdr:col>
      <xdr:colOff>723900</xdr:colOff>
      <xdr:row>22</xdr:row>
      <xdr:rowOff>118785</xdr:rowOff>
    </xdr:to>
    <xdr:sp macro="" textlink="Analisis!B24">
      <xdr:nvSpPr>
        <xdr:cNvPr id="15" name="CuadroTexto 14">
          <a:extLst>
            <a:ext uri="{FF2B5EF4-FFF2-40B4-BE49-F238E27FC236}">
              <a16:creationId xmlns:a16="http://schemas.microsoft.com/office/drawing/2014/main" id="{E89CCAC1-DE6D-4AB0-83B9-756B0F9C965B}"/>
            </a:ext>
          </a:extLst>
        </xdr:cNvPr>
        <xdr:cNvSpPr txBox="1"/>
      </xdr:nvSpPr>
      <xdr:spPr>
        <a:xfrm>
          <a:off x="690283" y="3850344"/>
          <a:ext cx="1557617" cy="459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371B845-0534-4015-ADA9-F69EDD5154B5}" type="TxLink">
            <a:rPr lang="en-US" sz="1800" b="0" i="0" u="none" strike="noStrike">
              <a:solidFill>
                <a:srgbClr val="000000"/>
              </a:solidFill>
              <a:latin typeface="Segoe UI Light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pPr marL="0" indent="0" algn="ctr"/>
            <a:t>1,892</a:t>
          </a:fld>
          <a:endParaRPr lang="es-MX" sz="1800" b="0" i="0" u="none" strike="noStrike">
            <a:solidFill>
              <a:srgbClr val="000000"/>
            </a:solidFill>
            <a:latin typeface="Segoe UI Light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397009</xdr:colOff>
      <xdr:row>24</xdr:row>
      <xdr:rowOff>56030</xdr:rowOff>
    </xdr:from>
    <xdr:to>
      <xdr:col>2</xdr:col>
      <xdr:colOff>693964</xdr:colOff>
      <xdr:row>29</xdr:row>
      <xdr:rowOff>195543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Modo de Compra">
              <a:extLst>
                <a:ext uri="{FF2B5EF4-FFF2-40B4-BE49-F238E27FC236}">
                  <a16:creationId xmlns:a16="http://schemas.microsoft.com/office/drawing/2014/main" id="{0501A7E4-95F9-4645-8930-01FDA14C7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o de Comp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009" y="4886566"/>
              <a:ext cx="1820955" cy="1486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707810</xdr:colOff>
      <xdr:row>12</xdr:row>
      <xdr:rowOff>1682</xdr:rowOff>
    </xdr:from>
    <xdr:to>
      <xdr:col>18</xdr:col>
      <xdr:colOff>232605</xdr:colOff>
      <xdr:row>21</xdr:row>
      <xdr:rowOff>28014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Parque Origen">
              <a:extLst>
                <a:ext uri="{FF2B5EF4-FFF2-40B4-BE49-F238E27FC236}">
                  <a16:creationId xmlns:a16="http://schemas.microsoft.com/office/drawing/2014/main" id="{D36C4187-1D4C-4F8D-AE40-26D4790A60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que Orige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52310" y="2287682"/>
              <a:ext cx="1810795" cy="19857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699566</xdr:colOff>
      <xdr:row>2</xdr:row>
      <xdr:rowOff>36019</xdr:rowOff>
    </xdr:from>
    <xdr:to>
      <xdr:col>18</xdr:col>
      <xdr:colOff>240126</xdr:colOff>
      <xdr:row>11</xdr:row>
      <xdr:rowOff>90927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Días Visita">
              <a:extLst>
                <a:ext uri="{FF2B5EF4-FFF2-40B4-BE49-F238E27FC236}">
                  <a16:creationId xmlns:a16="http://schemas.microsoft.com/office/drawing/2014/main" id="{3F16D7AD-AF77-46DE-A905-BEE7E24D19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ías Visi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44066" y="417019"/>
              <a:ext cx="1826560" cy="1769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34698</xdr:colOff>
      <xdr:row>8</xdr:row>
      <xdr:rowOff>20410</xdr:rowOff>
    </xdr:from>
    <xdr:to>
      <xdr:col>15</xdr:col>
      <xdr:colOff>489857</xdr:colOff>
      <xdr:row>22</xdr:row>
      <xdr:rowOff>96610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546A904-B781-4268-80E3-19F2ADFA5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684439</xdr:colOff>
      <xdr:row>23</xdr:row>
      <xdr:rowOff>174851</xdr:rowOff>
    </xdr:from>
    <xdr:to>
      <xdr:col>16</xdr:col>
      <xdr:colOff>44822</xdr:colOff>
      <xdr:row>38</xdr:row>
      <xdr:rowOff>60551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6FE2FD3F-ADFE-49F4-94F3-6EA5C50C2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145676</xdr:colOff>
      <xdr:row>8</xdr:row>
      <xdr:rowOff>78441</xdr:rowOff>
    </xdr:from>
    <xdr:to>
      <xdr:col>10</xdr:col>
      <xdr:colOff>171450</xdr:colOff>
      <xdr:row>22</xdr:row>
      <xdr:rowOff>109817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EB0EE069-9521-499E-901C-3DBFF6A9D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373958</xdr:colOff>
      <xdr:row>33</xdr:row>
      <xdr:rowOff>94768</xdr:rowOff>
    </xdr:from>
    <xdr:to>
      <xdr:col>17</xdr:col>
      <xdr:colOff>164408</xdr:colOff>
      <xdr:row>36</xdr:row>
      <xdr:rowOff>190019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3D528E92-503C-4B6D-904A-E43D34A4B9ED}"/>
            </a:ext>
          </a:extLst>
        </xdr:cNvPr>
        <xdr:cNvSpPr txBox="1"/>
      </xdr:nvSpPr>
      <xdr:spPr>
        <a:xfrm>
          <a:off x="13518458" y="7088839"/>
          <a:ext cx="1314450" cy="7075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Red HEORIC</a:t>
          </a:r>
        </a:p>
      </xdr:txBody>
    </xdr:sp>
    <xdr:clientData/>
  </xdr:twoCellAnchor>
  <xdr:twoCellAnchor>
    <xdr:from>
      <xdr:col>13</xdr:col>
      <xdr:colOff>147756</xdr:colOff>
      <xdr:row>6</xdr:row>
      <xdr:rowOff>123022</xdr:rowOff>
    </xdr:from>
    <xdr:to>
      <xdr:col>15</xdr:col>
      <xdr:colOff>427903</xdr:colOff>
      <xdr:row>7</xdr:row>
      <xdr:rowOff>111816</xdr:rowOff>
    </xdr:to>
    <xdr:sp macro="" textlink="Analisis!C39">
      <xdr:nvSpPr>
        <xdr:cNvPr id="23" name="CuadroTexto 22">
          <a:extLst>
            <a:ext uri="{FF2B5EF4-FFF2-40B4-BE49-F238E27FC236}">
              <a16:creationId xmlns:a16="http://schemas.microsoft.com/office/drawing/2014/main" id="{F375D108-B2C6-438E-A642-CE62C7FF23EA}"/>
            </a:ext>
          </a:extLst>
        </xdr:cNvPr>
        <xdr:cNvSpPr txBox="1"/>
      </xdr:nvSpPr>
      <xdr:spPr>
        <a:xfrm>
          <a:off x="11768256" y="1266022"/>
          <a:ext cx="1804147" cy="179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r>
            <a:rPr lang="en-US" sz="1100" b="1" i="0" u="none" strike="noStrike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Porcentaje:</a:t>
          </a:r>
          <a:r>
            <a:rPr lang="en-US" sz="1100" b="1" i="0" u="none" strike="noStrike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fld id="{111D2364-B17E-43E7-85BA-EF858512083B}" type="TxLink">
            <a:rPr lang="en-US" sz="1100" b="1" i="0" u="none" strike="noStrike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pPr marL="0" indent="0" algn="r"/>
            <a:t>419%</a:t>
          </a:fld>
          <a:endParaRPr lang="es-MX" sz="1100" b="1" i="0" u="none" strike="noStrike">
            <a:solidFill>
              <a:sysClr val="windowText" lastClr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759521</xdr:colOff>
      <xdr:row>3</xdr:row>
      <xdr:rowOff>176491</xdr:rowOff>
    </xdr:from>
    <xdr:to>
      <xdr:col>15</xdr:col>
      <xdr:colOff>272143</xdr:colOff>
      <xdr:row>6</xdr:row>
      <xdr:rowOff>64432</xdr:rowOff>
    </xdr:to>
    <xdr:sp macro="" textlink="Analisis!A39">
      <xdr:nvSpPr>
        <xdr:cNvPr id="9" name="CuadroTexto 8">
          <a:extLst>
            <a:ext uri="{FF2B5EF4-FFF2-40B4-BE49-F238E27FC236}">
              <a16:creationId xmlns:a16="http://schemas.microsoft.com/office/drawing/2014/main" id="{6DC08713-42B2-479B-A357-790A4219D653}"/>
            </a:ext>
          </a:extLst>
        </xdr:cNvPr>
        <xdr:cNvSpPr txBox="1"/>
      </xdr:nvSpPr>
      <xdr:spPr>
        <a:xfrm>
          <a:off x="11618021" y="747991"/>
          <a:ext cx="1798622" cy="459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D22248D-3A23-4094-AE7E-DCFEC273BAE5}" type="TxLink">
            <a:rPr lang="en-US" sz="1800" b="0" i="0" u="none" strike="noStrike">
              <a:solidFill>
                <a:srgbClr val="000000"/>
              </a:solidFill>
              <a:latin typeface="Segoe UI Light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$1,190,012.00 </a:t>
          </a:fld>
          <a:endParaRPr lang="es-MX" sz="3200" b="0" i="0" u="none" strike="noStrike">
            <a:solidFill>
              <a:sysClr val="windowText" lastClr="000000"/>
            </a:solidFill>
            <a:latin typeface="Segoe UI Light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zas-CDMX" refreshedDate="46241.456524421294" createdVersion="6" refreshedVersion="6" minRefreshableVersion="3" recordCount="12496" xr:uid="{C5B748D2-375E-4769-8F45-D116E915D47C}">
  <cacheSource type="worksheet">
    <worksheetSource name="lift"/>
  </cacheSource>
  <cacheFields count="7">
    <cacheField name="Fecha" numFmtId="15">
      <sharedItems containsSemiMixedTypes="0" containsNonDate="0" containsDate="1" containsString="0" containsMixedTypes="1" minDate="2017-11-20T00:00:00" maxDate="1900-01-02T23:50:04" count="302">
        <d v="2018-11-19T00:00:00"/>
        <d v="2019-01-25T00:00:00"/>
        <d v="2019-03-08T00:00:00"/>
        <d v="2019-03-25T00:00:00"/>
        <d v="2019-02-11T00:00:00"/>
        <d v="2019-03-12T00:00:00"/>
        <d v="2019-02-05T00:00:00"/>
        <d v="2018-12-10T00:00:00"/>
        <d v="2019-03-14T00:00:00"/>
        <d v="2019-03-22T00:00:00"/>
        <d v="2019-01-18T00:00:00"/>
        <d v="2018-12-17T00:00:00"/>
        <d v="2019-02-08T00:00:00"/>
        <d v="2018-12-04T00:00:00"/>
        <d v="2019-03-04T00:00:00"/>
        <d v="2019-03-01T00:00:00"/>
        <d v="2019-03-11T00:00:00"/>
        <d v="2019-01-28T00:00:00"/>
        <d v="2018-12-25T00:00:00"/>
        <d v="2019-02-14T00:00:00"/>
        <d v="2018-11-20T00:00:00"/>
        <d v="2018-11-22T00:00:00"/>
        <d v="2018-12-11T00:00:00"/>
        <d v="2019-01-14T00:00:00"/>
        <d v="2018-11-23T00:00:00"/>
        <d v="2019-03-29T00:00:00"/>
        <d v="2019-01-08T00:00:00"/>
        <d v="2019-04-01T00:00:00"/>
        <d v="2019-03-18T00:00:00"/>
        <d v="2019-01-29T00:00:00"/>
        <d v="2019-02-01T00:00:00"/>
        <d v="2018-12-13T00:00:00"/>
        <d v="2018-12-24T00:00:00"/>
        <d v="2019-01-10T00:00:00"/>
        <d v="2019-01-11T00:00:00"/>
        <d v="2019-02-04T00:00:00"/>
        <d v="2018-11-15T00:00:00"/>
        <d v="2018-12-27T00:00:00"/>
        <d v="2019-02-28T00:00:00"/>
        <d v="2018-12-18T00:00:00"/>
        <d v="2018-12-14T00:00:00"/>
        <d v="2019-01-01T00:00:00"/>
        <d v="2018-12-06T00:00:00"/>
        <d v="2019-03-28T00:00:00"/>
        <d v="2019-02-15T00:00:00"/>
        <d v="2018-12-28T00:00:00"/>
        <d v="2018-11-30T00:00:00"/>
        <d v="2019-02-25T00:00:00"/>
        <d v="2019-03-05T00:00:00"/>
        <d v="2018-12-03T00:00:00"/>
        <d v="2019-01-17T00:00:00"/>
        <d v="2018-12-31T00:00:00"/>
        <d v="2019-02-26T00:00:00"/>
        <d v="2019-01-15T00:00:00"/>
        <d v="2019-02-19T00:00:00"/>
        <d v="2019-03-21T00:00:00"/>
        <d v="2018-11-16T00:00:00"/>
        <d v="2019-01-24T00:00:00"/>
        <d v="2018-12-20T00:00:00"/>
        <d v="2019-01-21T00:00:00"/>
        <d v="2019-03-19T00:00:00"/>
        <d v="2019-03-15T00:00:00"/>
        <d v="2019-01-04T00:00:00"/>
        <d v="2019-02-21T00:00:00"/>
        <d v="2018-12-07T00:00:00"/>
        <d v="2018-11-29T00:00:00"/>
        <d v="2019-02-07T00:00:00"/>
        <d v="2018-12-21T00:00:00"/>
        <d v="2018-11-27T00:00:00"/>
        <d v="2019-02-18T00:00:00"/>
        <d v="2018-11-26T00:00:00"/>
        <d v="2019-01-22T00:00:00"/>
        <d v="2019-01-31T00:00:00"/>
        <d v="2019-03-07T00:00:00"/>
        <d v="2019-01-03T00:00:00"/>
        <d v="2019-02-12T00:00:00"/>
        <d v="2019-02-22T00:00:00"/>
        <d v="2019-01-07T00:00:00"/>
        <d v="2019-03-26T00:00:00"/>
        <d v="2017-12-07T00:00:00"/>
        <d v="2017-11-20T00:00:00"/>
        <d v="2017-12-17T00:00:00"/>
        <d v="2017-11-26T00:00:00"/>
        <d v="2017-11-22T00:00:00"/>
        <d v="2017-11-23T00:00:00"/>
        <d v="2019-03-10T00:00:00"/>
        <d v="2019-01-26T00:00:00"/>
        <d v="2018-12-08T00:00:00"/>
        <d v="2019-01-05T00:00:00"/>
        <d v="2019-02-03T00:00:00"/>
        <d v="2019-03-17T00:00:00"/>
        <d v="2019-03-23T00:00:00"/>
        <d v="2018-12-29T00:00:00"/>
        <d v="2018-12-02T00:00:00"/>
        <d v="2019-03-09T00:00:00"/>
        <d v="2019-02-02T00:00:00"/>
        <d v="2018-12-23T00:00:00"/>
        <d v="2019-01-19T00:00:00"/>
        <d v="2019-02-10T00:00:00"/>
        <d v="2019-02-24T00:00:00"/>
        <d v="2018-11-17T00:00:00"/>
        <d v="2018-12-22T00:00:00"/>
        <d v="2019-02-09T00:00:00"/>
        <d v="2018-11-25T00:00:00"/>
        <d v="2019-01-27T00:00:00"/>
        <d v="2018-12-16T00:00:00"/>
        <d v="2019-01-13T00:00:00"/>
        <d v="2019-03-16T00:00:00"/>
        <d v="2019-01-12T00:00:00"/>
        <d v="2019-03-31T00:00:00"/>
        <d v="2018-11-18T00:00:00"/>
        <d v="2018-12-15T00:00:00"/>
        <d v="2018-12-01T00:00:00"/>
        <d v="2019-01-06T00:00:00"/>
        <d v="2019-03-30T00:00:00"/>
        <d v="2018-11-24T00:00:00"/>
        <d v="2019-03-03T00:00:00"/>
        <d v="2018-12-30T00:00:00"/>
        <d v="2019-03-24T00:00:00"/>
        <d v="2019-01-20T00:00:00"/>
        <d v="2019-03-02T00:00:00"/>
        <d v="2018-12-09T00:00:00"/>
        <d v="2019-02-16T00:00:00"/>
        <d v="2017-12-16T00:00:00"/>
        <d v="2017-12-02T00:00:00"/>
        <d v="2017-12-15T00:00:00"/>
        <d v="2019-02-23T00:00:00"/>
        <d v="2019-02-17T00:00:00"/>
        <d v="2019-01-30T00:00:00"/>
        <d v="2018-11-21T00:00:00"/>
        <d v="2019-03-06T00:00:00"/>
        <d v="2019-01-02T00:00:00"/>
        <d v="2019-03-27T00:00:00"/>
        <d v="2019-02-06T00:00:00"/>
        <d v="2019-01-16T00:00:00"/>
        <d v="2019-03-13T00:00:00"/>
        <d v="2019-03-20T00:00:00"/>
        <d v="2019-02-27T00:00:00"/>
        <d v="2019-02-13T00:00:00"/>
        <d v="2018-11-28T00:00:00"/>
        <d v="2019-01-23T00:00:00"/>
        <d v="2018-12-19T00:00:00"/>
        <d v="2018-12-12T00:00:00"/>
        <d v="2018-12-05T00:00:00"/>
        <d v="2019-01-09T00:00:00"/>
        <d v="2019-02-20T00:00:00"/>
        <d v="2018-12-26T00:00:00"/>
        <d v="2017-12-12T00:00:00"/>
        <d v="2017-11-21T00:00:00"/>
        <d v="2017-12-26T00:00:00"/>
        <d v="2017-12-19T00:00:00"/>
        <n v="43423" u="1"/>
        <n v="43494" u="1"/>
        <n v="43088" u="1"/>
        <n v="43443" u="1"/>
        <n v="43514" u="1"/>
        <n v="43463" u="1"/>
        <n v="43534" u="1"/>
        <n v="43483" u="1"/>
        <n v="43554" u="1"/>
        <n v="43432" u="1"/>
        <n v="43503" u="1"/>
        <n v="43452" u="1"/>
        <n v="43523" u="1"/>
        <n v="43472" u="1"/>
        <n v="43543" u="1"/>
        <n v="43421" u="1"/>
        <n v="43492" u="1"/>
        <n v="43086" u="1"/>
        <n v="43441" u="1"/>
        <n v="43512" u="1"/>
        <n v="43461" u="1"/>
        <n v="43532" u="1"/>
        <n v="43481" u="1"/>
        <n v="43552" u="1"/>
        <n v="43430" u="1"/>
        <n v="43501" u="1"/>
        <n v="43095" u="1"/>
        <n v="43450" u="1"/>
        <n v="43521" u="1"/>
        <n v="43470" u="1"/>
        <n v="43541" u="1"/>
        <n v="43419" u="1"/>
        <n v="43490" u="1"/>
        <n v="43084" u="1"/>
        <n v="43439" u="1"/>
        <n v="43510" u="1"/>
        <n v="43459" u="1"/>
        <n v="43530" u="1"/>
        <n v="43479" u="1"/>
        <n v="43550" u="1"/>
        <n v="43428" u="1"/>
        <n v="43499" u="1"/>
        <n v="43448" u="1"/>
        <n v="43519" u="1"/>
        <n v="43468" u="1"/>
        <n v="43539" u="1"/>
        <n v="43062" u="1"/>
        <n v="43488" u="1"/>
        <n v="43437" u="1"/>
        <n v="43508" u="1"/>
        <n v="43457" u="1"/>
        <n v="43528" u="1"/>
        <n v="43477" u="1"/>
        <n v="43548" u="1"/>
        <n v="43071" u="1"/>
        <n v="43426" u="1"/>
        <n v="43497" u="1"/>
        <n v="43446" u="1"/>
        <n v="43517" u="1"/>
        <n v="43466" u="1"/>
        <n v="43537" u="1"/>
        <n v="43060" u="1"/>
        <n v="43486" u="1"/>
        <n v="43435" u="1"/>
        <n v="43506" u="1"/>
        <n v="43455" u="1"/>
        <n v="43526" u="1"/>
        <n v="43475" u="1"/>
        <n v="43546" u="1"/>
        <n v="43424" u="1"/>
        <n v="43495" u="1"/>
        <n v="43444" u="1"/>
        <n v="43515" u="1"/>
        <n v="43464" u="1"/>
        <n v="43535" u="1"/>
        <n v="43484" u="1"/>
        <n v="43555" u="1"/>
        <n v="43433" u="1"/>
        <n v="43504" u="1"/>
        <n v="43453" u="1"/>
        <n v="43524" u="1"/>
        <n v="43473" u="1"/>
        <n v="43544" u="1"/>
        <n v="43422" u="1"/>
        <n v="43493" u="1"/>
        <n v="43442" u="1"/>
        <n v="43513" u="1"/>
        <n v="43462" u="1"/>
        <n v="43533" u="1"/>
        <n v="43482" u="1"/>
        <n v="43553" u="1"/>
        <n v="43076" u="1"/>
        <n v="43431" u="1"/>
        <n v="43502" u="1"/>
        <n v="43451" u="1"/>
        <n v="43522" u="1"/>
        <n v="43471" u="1"/>
        <n v="43542" u="1"/>
        <n v="43065" u="1"/>
        <n v="43420" u="1"/>
        <n v="43491" u="1"/>
        <n v="43085" u="1"/>
        <n v="43440" u="1"/>
        <n v="43511" u="1"/>
        <n v="43460" u="1"/>
        <n v="43531" u="1"/>
        <n v="43480" u="1"/>
        <n v="43551" u="1"/>
        <n v="43429" u="1"/>
        <n v="43500" u="1"/>
        <n v="43449" u="1"/>
        <n v="43520" u="1"/>
        <n v="43469" u="1"/>
        <n v="43540" u="1"/>
        <n v="43489" u="1"/>
        <n v="43438" u="1"/>
        <n v="43509" u="1"/>
        <n v="43458" u="1"/>
        <n v="43529" u="1"/>
        <n v="43478" u="1"/>
        <n v="43549" u="1"/>
        <n v="43427" u="1"/>
        <n v="43498" u="1"/>
        <n v="43447" u="1"/>
        <n v="43518" u="1"/>
        <n v="43467" u="1"/>
        <n v="43538" u="1"/>
        <n v="43061" u="1"/>
        <n v="43487" u="1"/>
        <n v="43081" u="1"/>
        <n v="43436" u="1"/>
        <n v="43507" u="1"/>
        <n v="43456" u="1"/>
        <n v="43527" u="1"/>
        <n v="43476" u="1"/>
        <n v="43547" u="1"/>
        <n v="43425" u="1"/>
        <n v="43496" u="1"/>
        <n v="43445" u="1"/>
        <n v="43516" u="1"/>
        <n v="43465" u="1"/>
        <n v="43536" u="1"/>
        <n v="43059" u="1"/>
        <n v="43485" u="1"/>
        <n v="43556" u="1"/>
        <n v="43434" u="1"/>
        <n v="43505" u="1"/>
        <n v="43454" u="1"/>
        <n v="43525" u="1"/>
        <n v="43474" u="1"/>
        <n v="43545" u="1"/>
      </sharedItems>
      <fieldGroup par="6" base="0">
        <rangePr autoEnd="0" groupBy="months" startDate="2017-11-20T00:00:00" endDate="2020-01-31T00:00:00"/>
        <groupItems count="14">
          <s v="&lt;20/11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01/2020"/>
        </groupItems>
      </fieldGroup>
    </cacheField>
    <cacheField name="Hora" numFmtId="165">
      <sharedItems containsSemiMixedTypes="0" containsNonDate="0" containsDate="1" containsString="0" minDate="1899-12-30T00:14:24" maxDate="1899-12-30T23:45:36"/>
    </cacheField>
    <cacheField name="Día de la semana" numFmtId="0">
      <sharedItems count="7">
        <s v="Lunes"/>
        <s v="Viernes"/>
        <s v="Martes"/>
        <s v="Jueves"/>
        <s v="Domingo"/>
        <s v="Sábado"/>
        <s v="Miércoles"/>
      </sharedItems>
    </cacheField>
    <cacheField name="Telesqui (Lift)" numFmtId="0">
      <sharedItems count="5">
        <s v="Góndola Principal"/>
        <s v="Montaña Negra"/>
        <s v="Valle Silbador"/>
        <s v="Riachuelo Caliente"/>
        <s v="Cima del mundo"/>
      </sharedItems>
    </cacheField>
    <cacheField name="Número de pase" numFmtId="0">
      <sharedItems count="2895">
        <s v="WSP-12651"/>
        <s v="WSP-0386"/>
        <s v="WSP-14941"/>
        <s v="WSP-9787"/>
        <s v="WSP-14455"/>
        <s v="WSP-11595"/>
        <s v="WSP-17836"/>
        <s v="WSP-18970"/>
        <s v="WSP-14285"/>
        <s v="WSP-9047"/>
        <s v="WSP-0444"/>
        <s v="WSP-4652"/>
        <s v="WSP-8020"/>
        <s v="WSP-4893"/>
        <s v="WSP-17283"/>
        <s v="WSP-0247"/>
        <s v="WSP-10125"/>
        <s v="WSP-4942"/>
        <s v="WSP-13315"/>
        <s v="WSP-10494"/>
        <s v="WSP-2169"/>
        <s v="WSP-4937"/>
        <s v="WSP-6985"/>
        <s v="WSP-10766"/>
        <s v="WSP-5540"/>
        <s v="WSP-4271"/>
        <s v="WSP-6999"/>
        <s v="WSP-13238"/>
        <s v="WSP-18186"/>
        <s v="WSP-10831"/>
        <s v="WSP-7501"/>
        <s v="WSP-9301"/>
        <s v="WSP-7911"/>
        <s v="WSP-12060"/>
        <s v="WSP-7102"/>
        <s v="WSP-1050"/>
        <s v="WSP-12458"/>
        <s v="WSP-0768"/>
        <s v="WSP-1616"/>
        <s v="WSP-17801"/>
        <s v="WSP-12396"/>
        <s v="WSP-9076"/>
        <s v="WSP-11064"/>
        <s v="WSP-15671"/>
        <s v="WSP-1233"/>
        <s v="WSP-8223"/>
        <s v="WSP-0513"/>
        <s v="WSP-2162"/>
        <s v="WSP-1345"/>
        <s v="WSP-17183"/>
        <s v="WSP-12236"/>
        <s v="WSP-8054"/>
        <s v="WSP-14422"/>
        <s v="WSP-0634"/>
        <s v="WSP-13849"/>
        <s v="WSP-0113"/>
        <s v="WSP-4096"/>
        <s v="WSP-9982"/>
        <s v="WSP-10562"/>
        <s v="WSP-2200"/>
        <s v="WSP-6437"/>
        <s v="WSP-0420"/>
        <s v="WSP-4135"/>
        <s v="WSP-16522"/>
        <s v="WSP-17395"/>
        <s v="WSP-12266"/>
        <s v="WSP-3142"/>
        <s v="WSP-7078"/>
        <s v="WSP-9200"/>
        <s v="WSP-9407"/>
        <s v="WSP-3999"/>
        <s v="WSP-16652"/>
        <s v="WSP-4849"/>
        <s v="WSP-9179"/>
        <s v="WSP-10514"/>
        <s v="WSP-19591"/>
        <s v="WSP-4283"/>
        <s v="WSP-19298"/>
        <s v="WSP-4909"/>
        <s v="WSP-3820"/>
        <s v="WSP-13038"/>
        <s v="WSP-10938"/>
        <s v="WSP-2575"/>
        <s v="WSP-18811"/>
        <s v="WSP-11517"/>
        <s v="WSP-17086"/>
        <s v="WSP-11966"/>
        <s v="WSP-12326"/>
        <s v="WSP-0866"/>
        <s v="WSP-19755"/>
        <s v="WSP-2452"/>
        <s v="WSP-2153"/>
        <s v="WSP-8856"/>
        <s v="WSP-18016"/>
        <s v="WSP-2626"/>
        <s v="WSP-7594"/>
        <s v="WSP-17508"/>
        <s v="WSP-8129"/>
        <s v="WSP-18058"/>
        <s v="WSP-19255"/>
        <s v="WSP-9981"/>
        <s v="WSP-19152"/>
        <s v="WSP-16024"/>
        <s v="WSP-7060"/>
        <s v="WSP-10537"/>
        <s v="WSP-11924"/>
        <s v="WSP-5211"/>
        <s v="WSP-5643"/>
        <s v="WSP-17321"/>
        <s v="WSP-14617"/>
        <s v="WSP-17956"/>
        <s v="WSP-13999"/>
        <s v="WSP-6545"/>
        <s v="WSP-10857"/>
        <s v="WSP-18626"/>
        <s v="WSP-13938"/>
        <s v="WSP-2263"/>
        <s v="WSP-13815"/>
        <s v="WSP-14089"/>
        <s v="WSP-17278"/>
        <s v="WSP-17483"/>
        <s v="WSP-3755"/>
        <s v="WSP-5826"/>
        <s v="WSP-8180"/>
        <s v="WSP-16226"/>
        <s v="WSP-2222"/>
        <s v="WSP-0027"/>
        <s v="WSP-18564"/>
        <s v="WSP-14130"/>
        <s v="WSP-17629"/>
        <s v="WSP-5286"/>
        <s v="WSP-12149"/>
        <s v="WSP-9765"/>
        <s v="WSP-0391"/>
        <s v="WSP-8548"/>
        <s v="WSP-6251"/>
        <s v="WSP-13191"/>
        <s v="WSP-8046"/>
        <s v="WSP-6857"/>
        <s v="WSP-4813"/>
        <s v="WSP-8337"/>
        <s v="WSP-4957"/>
        <s v="WSP-6554"/>
        <s v="WSP-0537"/>
        <s v="WSP-10801"/>
        <s v="WSP-4025"/>
        <s v="WSP-11213"/>
        <s v="WSP-2215"/>
        <s v="WSP-11664"/>
        <s v="WSP-18195"/>
        <s v="WSP-4643"/>
        <s v="WSP-1506"/>
        <s v="WSP-16628"/>
        <s v="WSP-1668"/>
        <s v="WSP-3889"/>
        <s v="WSP-14184"/>
        <s v="WSP-0002"/>
        <s v="WSP-1826"/>
        <s v="WSP-15259"/>
        <s v="WSP-10288"/>
        <s v="WSP-14944"/>
        <s v="WSP-12703"/>
        <s v="WSP-19228"/>
        <s v="WSP-4891"/>
        <s v="WSP-9692"/>
        <s v="WSP-3825"/>
        <s v="WSP-16528"/>
        <s v="WSP-14101"/>
        <s v="WSP-14554"/>
        <s v="WSP-5264"/>
        <s v="WSP-9330"/>
        <s v="WSP-4065"/>
        <s v="WSP-13167"/>
        <s v="WSP-8240"/>
        <s v="WSP-19356"/>
        <s v="WSP-9939"/>
        <s v="WSP-15842"/>
        <s v="WSP-6014"/>
        <s v="WSP-3381"/>
        <s v="WSP-4079"/>
        <s v="WSP-12210"/>
        <s v="WSP-2221"/>
        <s v="WSP-14453"/>
        <s v="WSP-16600"/>
        <s v="WSP-13888"/>
        <s v="WSP-6353"/>
        <s v="WSP-17685"/>
        <s v="WSP-11550"/>
        <s v="WSP-15177"/>
        <s v="WSP-11316"/>
        <s v="WSP-7814"/>
        <s v="WSP-10630"/>
        <s v="WSP-5094"/>
        <s v="WSP-4364"/>
        <s v="WSP-0024"/>
        <s v="WSP-3431"/>
        <s v="WSP-9417"/>
        <s v="WSP-5550"/>
        <s v="WSP-3765"/>
        <s v="WSP-7820"/>
        <s v="WSP-9988"/>
        <s v="WSP-13793"/>
        <s v="WSP-10895"/>
        <s v="WSP-10165"/>
        <s v="WSP-7418"/>
        <s v="WSP-12497"/>
        <s v="WSP-0950"/>
        <s v="WSP-12313"/>
        <s v="WSP-18024"/>
        <s v="WSP-1606"/>
        <s v="WSP-14924"/>
        <s v="WSP-10454"/>
        <s v="WSP-7646"/>
        <s v="WSP-19504"/>
        <s v="WSP-19516"/>
        <s v="WSP-2334"/>
        <s v="WSP-19963"/>
        <s v="WSP-6597"/>
        <s v="WSP-4163"/>
        <s v="WSP-7542"/>
        <s v="WSP-5077"/>
        <s v="WSP-6117"/>
        <s v="WSP-17316"/>
        <s v="WSP-5574"/>
        <s v="WSP-13110"/>
        <s v="WSP-12055"/>
        <s v="WSP-19598"/>
        <s v="WSP-7344"/>
        <s v="WSP-18002"/>
        <s v="WSP-19670"/>
        <s v="WSP-4385"/>
        <s v="WSP-16002"/>
        <s v="WSP-16962"/>
        <s v="WSP-6880"/>
        <s v="WSP-12512"/>
        <s v="WSP-6513"/>
        <s v="WSP-0026"/>
        <s v="WSP-8524"/>
        <s v="WSP-6422"/>
        <s v="WSP-19309"/>
        <s v="WSP-16100"/>
        <s v="WSP-6018"/>
        <s v="WSP-4482"/>
        <s v="WSP-12113"/>
        <s v="WSP-12557"/>
        <s v="WSP-1690"/>
        <s v="WSP-5029"/>
        <s v="WSP-7538"/>
        <s v="WSP-9214"/>
        <s v="WSP-2493"/>
        <s v="WSP-15337"/>
        <s v="WSP-9972"/>
        <s v="WSP-0805"/>
        <s v="WSP-11613"/>
        <s v="WSP-16482"/>
        <s v="WSP-15693"/>
        <s v="WSP-14690"/>
        <s v="WSP-1600"/>
        <s v="WSP-17021"/>
        <s v="WSP-2463"/>
        <s v="WSP-1756"/>
        <s v="WSP-3878"/>
        <s v="WSP-7261"/>
        <s v="WSP-4378"/>
        <s v="WSP-7030"/>
        <s v="WSP-18384"/>
        <s v="WSP-15068"/>
        <s v="WSP-3383"/>
        <s v="WSP-12577"/>
        <s v="WSP-13950"/>
        <s v="WSP-13739"/>
        <s v="WSP-5736"/>
        <s v="WSP-11270"/>
        <s v="WSP-4071"/>
        <s v="WSP-2028"/>
        <s v="WSP-18867"/>
        <s v="WSP-16098"/>
        <s v="WSP-3849"/>
        <s v="WSP-18667"/>
        <s v="WSP-12135"/>
        <s v="WSP-19296"/>
        <s v="WSP-3699"/>
        <s v="WSP-7435"/>
        <s v="WSP-7901"/>
        <s v="WSP-8953"/>
        <s v="WSP-7601"/>
        <s v="WSP-11842"/>
        <s v="WSP-17419"/>
        <s v="WSP-11347"/>
        <s v="WSP-2983"/>
        <s v="WSP-8577"/>
        <s v="WSP-0733"/>
        <s v="WSP-4104"/>
        <s v="WSP-14366"/>
        <s v="WSP-15314"/>
        <s v="WSP-14186"/>
        <s v="WSP-10886"/>
        <s v="WSP-1898"/>
        <s v="WSP-3390"/>
        <s v="WSP-1922"/>
        <s v="WSP-3469"/>
        <s v="WSP-4514"/>
        <s v="WSP-2618"/>
        <s v="WSP-2346"/>
        <s v="WSP-4376"/>
        <s v="WSP-7512"/>
        <s v="WSP-14369"/>
        <s v="WSP-6697"/>
        <s v="WSP-2227"/>
        <s v="WSP-17552"/>
        <s v="WSP-6495"/>
        <s v="WSP-12937"/>
        <s v="WSP-17326"/>
        <s v="WSP-7207"/>
        <s v="WSP-8528"/>
        <s v="WSP-10136"/>
        <s v="WSP-8986"/>
        <s v="WSP-16326"/>
        <s v="WSP-18640"/>
        <s v="WSP-5052"/>
        <s v="WSP-11556"/>
        <s v="WSP-15797"/>
        <s v="WSP-14874"/>
        <s v="WSP-10826"/>
        <s v="WSP-16674"/>
        <s v="WSP-2345"/>
        <s v="WSP-6267"/>
        <s v="WSP-12200"/>
        <s v="WSP-0446"/>
        <s v="WSP-2218"/>
        <s v="WSP-12603"/>
        <s v="WSP-7445"/>
        <s v="WSP-8287"/>
        <s v="WSP-13791"/>
        <s v="WSP-1688"/>
        <s v="WSP-16654"/>
        <s v="WSP-2096"/>
        <s v="WSP-19131"/>
        <s v="WSP-17137"/>
        <s v="WSP-2620"/>
        <s v="WSP-8307"/>
        <s v="WSP-9142"/>
        <s v="WSP-8744"/>
        <s v="WSP-1269"/>
        <s v="WSP-9284"/>
        <s v="WSP-17247"/>
        <s v="WSP-9252"/>
        <s v="WSP-7554"/>
        <s v="WSP-16108"/>
        <s v="WSP-14303"/>
        <s v="WSP-11694"/>
        <s v="WSP-3734"/>
        <s v="WSP-11497"/>
        <s v="WSP-11422"/>
        <s v="WSP-16077"/>
        <s v="WSP-4010"/>
        <s v="WSP-16603"/>
        <s v="WSP-9241"/>
        <s v="WSP-15125"/>
        <s v="WSP-5640"/>
        <s v="WSP-7040"/>
        <s v="WSP-18430"/>
        <s v="WSP-2076"/>
        <s v="WSP-2124"/>
        <s v="WSP-0475"/>
        <s v="WSP-16114"/>
        <s v="WSP-19357"/>
        <s v="WSP-11585"/>
        <s v="WSP-11855"/>
        <s v="WSP-4222"/>
        <s v="WSP-12353"/>
        <s v="WSP-2041"/>
        <s v="WSP-1443"/>
        <s v="WSP-12624"/>
        <s v="WSP-3314"/>
        <s v="WSP-12440"/>
        <s v="WSP-4715"/>
        <s v="WSP-19926"/>
        <s v="WSP-2975"/>
        <s v="WSP-12179"/>
        <s v="WSP-3822"/>
        <s v="WSP-8429"/>
        <s v="WSP-8176"/>
        <s v="WSP-6913"/>
        <s v="WSP-13456"/>
        <s v="WSP-16270"/>
        <s v="WSP-4148"/>
        <s v="WSP-10646"/>
        <s v="WSP-7248"/>
        <s v="WSP-10704"/>
        <s v="WSP-14279"/>
        <s v="WSP-13252"/>
        <s v="WSP-15395"/>
        <s v="WSP-0614"/>
        <s v="WSP-13597"/>
        <s v="WSP-8248"/>
        <s v="WSP-2964"/>
        <s v="WSP-15280"/>
        <s v="WSP-0290"/>
        <s v="WSP-0970"/>
        <s v="WSP-0548"/>
        <s v="WSP-5577"/>
        <s v="WSP-11416"/>
        <s v="WSP-16876"/>
        <s v="WSP-19917"/>
        <s v="WSP-9383"/>
        <s v="WSP-9997"/>
        <s v="WSP-3289"/>
        <s v="WSP-1493"/>
        <s v="WSP-19358"/>
        <s v="WSP-8246"/>
        <s v="WSP-1396"/>
        <s v="WSP-1857"/>
        <s v="WSP-8317"/>
        <s v="WSP-1699"/>
        <s v="WSP-1972"/>
        <s v="WSP-1724"/>
        <s v="WSP-19365"/>
        <s v="WSP-9182"/>
        <s v="WSP-19201"/>
        <s v="WSP-14667"/>
        <s v="WSP-4825"/>
        <s v="WSP-7615"/>
        <s v="WSP-3259"/>
        <s v="WSP-7390"/>
        <s v="WSP-15560"/>
        <s v="WSP-19441"/>
        <s v="WSP-9998"/>
        <s v="WSP-5648"/>
        <s v="WSP-2142"/>
        <s v="WSP-9637"/>
        <s v="WSP-17842"/>
        <s v="WSP-7899"/>
        <s v="WSP-17034"/>
        <s v="WSP-13711"/>
        <s v="WSP-6024"/>
        <s v="WSP-0410"/>
        <s v="WSP-7605"/>
        <s v="WSP-19885"/>
        <s v="WSP-15255"/>
        <s v="WSP-1300"/>
        <s v="WSP-19191"/>
        <s v="WSP-0811"/>
        <s v="WSP-19517"/>
        <s v="WSP-19213"/>
        <s v="WSP-16329"/>
        <s v="WSP-7790"/>
        <s v="WSP-2820"/>
        <s v="WSP-9316"/>
        <s v="WSP-6248"/>
        <s v="WSP-4304"/>
        <s v="WSP-0871"/>
        <s v="WSP-2546"/>
        <s v="WSP-4446"/>
        <s v="WSP-4183"/>
        <s v="WSP-3929"/>
        <s v="WSP-1324"/>
        <s v="WSP-9564"/>
        <s v="WSP-5310"/>
        <s v="WSP-16229"/>
        <s v="WSP-5494"/>
        <s v="WSP-2313"/>
        <s v="WSP-14041"/>
        <s v="WSP-9157"/>
        <s v="WSP-17375"/>
        <s v="WSP-8616"/>
        <s v="WSP-2021"/>
        <s v="WSP-3076"/>
        <s v="WSP-1746"/>
        <s v="WSP-11101"/>
        <s v="WSP-7119"/>
        <s v="WSP-10852"/>
        <s v="WSP-14503"/>
        <s v="WSP-5867"/>
        <s v="WSP-13986"/>
        <s v="WSP-19950"/>
        <s v="WSP-4479"/>
        <s v="WSP-6351"/>
        <s v="WSP-9259"/>
        <s v="WSP-7205"/>
        <s v="WSP-11163"/>
        <s v="WSP-7380"/>
        <s v="WSP-1771"/>
        <s v="WSP-0839"/>
        <s v="WSP-1368"/>
        <s v="WSP-1142"/>
        <s v="WSP-2892"/>
        <s v="WSP-6419"/>
        <s v="WSP-15545"/>
        <s v="WSP-11303"/>
        <s v="WSP-18795"/>
        <s v="WSP-16615"/>
        <s v="WSP-6082"/>
        <s v="WSP-19630"/>
        <s v="WSP-18305"/>
        <s v="WSP-9149"/>
        <s v="WSP-10048"/>
        <s v="WSP-6210"/>
        <s v="WSP-2523"/>
        <s v="WSP-9298"/>
        <s v="WSP-7723"/>
        <s v="WSP-14527"/>
        <s v="WSP-2435"/>
        <s v="WSP-9739"/>
        <s v="WSP-17027"/>
        <s v="WSP-2590"/>
        <s v="WSP-17477"/>
        <s v="WSP-11665"/>
        <s v="WSP-5655"/>
        <s v="WSP-12902"/>
        <s v="WSP-9401"/>
        <s v="WSP-19854"/>
        <s v="WSP-0529"/>
        <s v="WSP-17568"/>
        <s v="WSP-13300"/>
        <s v="WSP-7955"/>
        <s v="WSP-8725"/>
        <s v="WSP-2549"/>
        <s v="WSP-19466"/>
        <s v="WSP-8148"/>
        <s v="WSP-11851"/>
        <s v="WSP-3641"/>
        <s v="WSP-2938"/>
        <s v="WSP-16197"/>
        <s v="WSP-13337"/>
        <s v="WSP-2670"/>
        <s v="WSP-10149"/>
        <s v="WSP-18499"/>
        <s v="WSP-2232"/>
        <s v="WSP-10875"/>
        <s v="WSP-18906"/>
        <s v="WSP-14248"/>
        <s v="WSP-1299"/>
        <s v="WSP-1854"/>
        <s v="WSP-4984"/>
        <s v="WSP-5636"/>
        <s v="WSP-11328"/>
        <s v="WSP-12102"/>
        <s v="WSP-15400"/>
        <s v="WSP-18669"/>
        <s v="WSP-5613"/>
        <s v="WSP-0029"/>
        <s v="WSP-18001"/>
        <s v="WSP-6494"/>
        <s v="WSP-0365"/>
        <s v="WSP-14429"/>
        <s v="WSP-0795"/>
        <s v="WSP-13201"/>
        <s v="WSP-5124"/>
        <s v="WSP-6387"/>
        <s v="WSP-0215"/>
        <s v="WSP-12760"/>
        <s v="WSP-10890"/>
        <s v="WSP-2357"/>
        <s v="WSP-9288"/>
        <s v="WSP-8292"/>
        <s v="WSP-2749"/>
        <s v="WSP-10796"/>
        <s v="WSP-3205"/>
        <s v="WSP-8360"/>
        <s v="WSP-6811"/>
        <s v="WSP-5396"/>
        <s v="WSP-3711"/>
        <s v="WSP-9411"/>
        <s v="WSP-12392"/>
        <s v="WSP-19102"/>
        <s v="WSP-11691"/>
        <s v="WSP-13869"/>
        <s v="WSP-6792"/>
        <s v="WSP-0872"/>
        <s v="WSP-8742"/>
        <s v="WSP-7552"/>
        <s v="WSP-9169"/>
        <s v="WSP-7012"/>
        <s v="WSP-5683"/>
        <s v="WSP-18891"/>
        <s v="WSP-3144"/>
        <s v="WSP-9647"/>
        <s v="WSP-0661"/>
        <s v="WSP-6242"/>
        <s v="WSP-11320"/>
        <s v="WSP-16748"/>
        <s v="WSP-1867"/>
        <s v="WSP-2079"/>
        <s v="WSP-13947"/>
        <s v="WSP-1076"/>
        <s v="WSP-13387"/>
        <s v="WSP-15550"/>
        <s v="WSP-7451"/>
        <s v="WSP-8393"/>
        <s v="WSP-1444"/>
        <s v="WSP-17012"/>
        <s v="WSP-4307"/>
        <s v="WSP-4011"/>
        <s v="WSP-7780"/>
        <s v="WSP-10070"/>
        <s v="WSP-7039"/>
        <s v="WSP-1550"/>
        <s v="WSP-7131"/>
        <s v="WSP-16497"/>
        <s v="WSP-5443"/>
        <s v="WSP-10258"/>
        <s v="WSP-11908"/>
        <s v="WSP-3196"/>
        <s v="WSP-5410"/>
        <s v="WSP-7546"/>
        <s v="WSP-1216"/>
        <s v="WSP-12207"/>
        <s v="WSP-13054"/>
        <s v="WSP-6246"/>
        <s v="WSP-7255"/>
        <s v="WSP-17932"/>
        <s v="WSP-4608"/>
        <s v="WSP-4818"/>
        <s v="WSP-16220"/>
        <s v="WSP-7203"/>
        <s v="WSP-15414"/>
        <s v="WSP-10974"/>
        <s v="WSP-17047"/>
        <s v="WSP-14875"/>
        <s v="WSP-5234"/>
        <s v="WSP-4176"/>
        <s v="WSP-10889"/>
        <s v="WSP-8817"/>
        <s v="WSP-3449"/>
        <s v="WSP-6832"/>
        <s v="WSP-1842"/>
        <s v="WSP-5572"/>
        <s v="WSP-16965"/>
        <s v="WSP-10566"/>
        <s v="WSP-3950"/>
        <s v="WSP-11244"/>
        <s v="WSP-5295"/>
        <s v="WSP-3017"/>
        <s v="WSP-11444"/>
        <s v="WSP-0198"/>
        <s v="WSP-2086"/>
        <s v="WSP-9242"/>
        <s v="WSP-2870"/>
        <s v="WSP-12998"/>
        <s v="WSP-14737"/>
        <s v="WSP-11650"/>
        <s v="WSP-18549"/>
        <s v="WSP-16974"/>
        <s v="WSP-14055"/>
        <s v="WSP-8805"/>
        <s v="WSP-16592"/>
        <s v="WSP-17509"/>
        <s v="WSP-2384"/>
        <s v="WSP-16795"/>
        <s v="WSP-8072"/>
        <s v="WSP-7794"/>
        <s v="WSP-3639"/>
        <s v="WSP-15763"/>
        <s v="WSP-15496"/>
        <s v="WSP-2478"/>
        <s v="WSP-12628"/>
        <s v="WSP-12367"/>
        <s v="WSP-6598"/>
        <s v="WSP-1258"/>
        <s v="WSP-5747"/>
        <s v="WSP-6908"/>
        <s v="WSP-2606"/>
        <s v="WSP-3551"/>
        <s v="WSP-19768"/>
        <s v="WSP-16398"/>
        <s v="WSP-12948"/>
        <s v="WSP-16491"/>
        <s v="WSP-12400"/>
        <s v="WSP-12219"/>
        <s v="WSP-6022"/>
        <s v="WSP-12246"/>
        <s v="WSP-4780"/>
        <s v="WSP-6479"/>
        <s v="WSP-10899"/>
        <s v="WSP-7243"/>
        <s v="WSP-13841"/>
        <s v="WSP-6096"/>
        <s v="WSP-5151"/>
        <s v="WSP-0735"/>
        <s v="WSP-11298"/>
        <s v="WSP-7721"/>
        <s v="WSP-18833"/>
        <s v="WSP-17991"/>
        <s v="WSP-15843"/>
        <s v="WSP-8230"/>
        <s v="WSP-1981"/>
        <s v="WSP-13454"/>
        <s v="WSP-11431"/>
        <s v="WSP-1731"/>
        <s v="WSP-18136"/>
        <s v="WSP-9066"/>
        <s v="WSP-11928"/>
        <s v="WSP-14386"/>
        <s v="WSP-16694"/>
        <s v="WSP-4551"/>
        <s v="WSP-5314"/>
        <s v="WSP-0173"/>
        <s v="WSP-4783"/>
        <s v="WSP-18855"/>
        <s v="WSP-13457"/>
        <s v="WSP-15523"/>
        <s v="WSP-2993"/>
        <s v="WSP-6917"/>
        <s v="WSP-11399"/>
        <s v="WSP-3871"/>
        <s v="WSP-18649"/>
        <s v="WSP-5150"/>
        <s v="WSP-11590"/>
        <s v="WSP-6025"/>
        <s v="WSP-9184"/>
        <s v="WSP-13161"/>
        <s v="WSP-12346"/>
        <s v="WSP-11475"/>
        <s v="WSP-1417"/>
        <s v="WSP-10726"/>
        <s v="WSP-1635"/>
        <s v="WSP-5034"/>
        <s v="WSP-4422"/>
        <s v="WSP-5442"/>
        <s v="WSP-18924"/>
        <s v="WSP-3979"/>
        <s v="WSP-3543"/>
        <s v="WSP-17119"/>
        <s v="WSP-11243"/>
        <s v="WSP-11369"/>
        <s v="WSP-0267"/>
        <s v="WSP-17827"/>
        <s v="WSP-19595"/>
        <s v="WSP-2641"/>
        <s v="WSP-18496"/>
        <s v="WSP-13335"/>
        <s v="WSP-14405"/>
        <s v="WSP-19010"/>
        <s v="WSP-9471"/>
        <s v="WSP-19039"/>
        <s v="WSP-4408"/>
        <s v="WSP-18152"/>
        <s v="WSP-15822"/>
        <s v="WSP-18511"/>
        <s v="WSP-19360"/>
        <s v="WSP-0417"/>
        <s v="WSP-7177"/>
        <s v="WSP-5739"/>
        <s v="WSP-9944"/>
        <s v="WSP-1306"/>
        <s v="WSP-16089"/>
        <s v="WSP-4226"/>
        <s v="WSP-2073"/>
        <s v="WSP-18509"/>
        <s v="WSP-15737"/>
        <s v="WSP-5464"/>
        <s v="WSP-18176"/>
        <s v="WSP-13221"/>
        <s v="WSP-7217"/>
        <s v="WSP-4293"/>
        <s v="WSP-14074"/>
        <s v="WSP-8815"/>
        <s v="WSP-19837"/>
        <s v="WSP-6844"/>
        <s v="WSP-11551"/>
        <s v="WSP-5384"/>
        <s v="WSP-16609"/>
        <s v="WSP-6386"/>
        <s v="WSP-15215"/>
        <s v="WSP-4800"/>
        <s v="WSP-2238"/>
        <s v="WSP-13943"/>
        <s v="WSP-2123"/>
        <s v="WSP-8417"/>
        <s v="WSP-7437"/>
        <s v="WSP-6796"/>
        <s v="WSP-7343"/>
        <s v="WSP-14009"/>
        <s v="WSP-6543"/>
        <s v="WSP-8067"/>
        <s v="WSP-15712"/>
        <s v="WSP-18625"/>
        <s v="WSP-11597"/>
        <s v="WSP-8638"/>
        <s v="WSP-10359"/>
        <s v="WSP-17421"/>
        <s v="WSP-13562"/>
        <s v="WSP-15757"/>
        <s v="WSP-6736"/>
        <s v="WSP-16950"/>
        <s v="WSP-2282"/>
        <s v="WSP-16005"/>
        <s v="WSP-2862"/>
        <s v="WSP-14238"/>
        <s v="WSP-16842"/>
        <s v="WSP-16136"/>
        <s v="WSP-4182"/>
        <s v="WSP-11440"/>
        <s v="WSP-8408"/>
        <s v="WSP-4320"/>
        <s v="WSP-7520"/>
        <s v="WSP-1581"/>
        <s v="WSP-13055"/>
        <s v="WSP-5512"/>
        <s v="WSP-12255"/>
        <s v="WSP-0277"/>
        <s v="WSP-10040"/>
        <s v="WSP-18725"/>
        <s v="WSP-9652"/>
        <s v="WSP-6145"/>
        <s v="WSP-12267"/>
        <s v="WSP-14122"/>
        <s v="WSP-14515"/>
        <s v="WSP-11578"/>
        <s v="WSP-11348"/>
        <s v="WSP-6072"/>
        <s v="WSP-2258"/>
        <s v="WSP-3117"/>
        <s v="WSP-12625"/>
        <s v="WSP-0744"/>
        <s v="WSP-11054"/>
        <s v="WSP-4267"/>
        <s v="WSP-2742"/>
        <s v="WSP-2655"/>
        <s v="WSP-4742"/>
        <s v="WSP-19423"/>
        <s v="WSP-19794"/>
        <s v="WSP-13455"/>
        <s v="WSP-6143"/>
        <s v="WSP-14318"/>
        <s v="WSP-2184"/>
        <s v="WSP-2506"/>
        <s v="WSP-13003"/>
        <s v="WSP-5987"/>
        <s v="WSP-8466"/>
        <s v="WSP-18684"/>
        <s v="WSP-4977"/>
        <s v="WSP-7128"/>
        <s v="WSP-11001"/>
        <s v="WSP-13277"/>
        <s v="WSP-18352"/>
        <s v="WSP-15070"/>
        <s v="WSP-9433"/>
        <s v="WSP-18091"/>
        <s v="WSP-6944"/>
        <s v="WSP-17551"/>
        <s v="WSP-14868"/>
        <s v="WSP-15130"/>
        <s v="WSP-17197"/>
        <s v="WSP-1389"/>
        <s v="WSP-8102"/>
        <s v="WSP-2306"/>
        <s v="WSP-19295"/>
        <s v="WSP-7183"/>
        <s v="WSP-17126"/>
        <s v="WSP-12041"/>
        <s v="WSP-15506"/>
        <s v="WSP-3373"/>
        <s v="WSP-6309"/>
        <s v="WSP-6678"/>
        <s v="WSP-6464"/>
        <s v="WSP-9700"/>
        <s v="WSP-8329"/>
        <s v="WSP-12818"/>
        <s v="WSP-3836"/>
        <s v="WSP-10001"/>
        <s v="WSP-1968"/>
        <s v="WSP-12909"/>
        <s v="WSP-17232"/>
        <s v="WSP-13288"/>
        <s v="WSP-10533"/>
        <s v="WSP-14228"/>
        <s v="WSP-7853"/>
        <s v="WSP-9422"/>
        <s v="WSP-5417"/>
        <s v="WSP-8472"/>
        <s v="WSP-13592"/>
        <s v="WSP-13002"/>
        <s v="WSP-9373"/>
        <s v="WSP-16668"/>
        <s v="WSP-12332"/>
        <s v="WSP-6512"/>
        <s v="WSP-16956"/>
        <s v="WSP-18682"/>
        <s v="WSP-2841"/>
        <s v="WSP-10186"/>
        <s v="WSP-14286"/>
        <s v="WSP-13415"/>
        <s v="WSP-16221"/>
        <s v="WSP-8318"/>
        <s v="WSP-9217"/>
        <s v="WSP-2255"/>
        <s v="WSP-2058"/>
        <s v="WSP-4733"/>
        <s v="WSP-1768"/>
        <s v="WSP-6225"/>
        <s v="WSP-14157"/>
        <s v="WSP-19205"/>
        <s v="WSP-15297"/>
        <s v="WSP-14178"/>
        <s v="WSP-2654"/>
        <s v="WSP-10727"/>
        <s v="WSP-8660"/>
        <s v="WSP-7116"/>
        <s v="WSP-0020"/>
        <s v="WSP-5376"/>
        <s v="WSP-5171"/>
        <s v="WSP-15607"/>
        <s v="WSP-6988"/>
        <s v="WSP-7613"/>
        <s v="WSP-16428"/>
        <s v="WSP-7555"/>
        <s v="WSP-14017"/>
        <s v="WSP-5608"/>
        <s v="WSP-1272"/>
        <s v="WSP-2958"/>
        <s v="WSP-14541"/>
        <s v="WSP-15223"/>
        <s v="WSP-5850"/>
        <s v="WSP-10664"/>
        <s v="WSP-5557"/>
        <s v="WSP-6945"/>
        <s v="WSP-6978"/>
        <s v="WSP-18456"/>
        <s v="WSP-2216"/>
        <s v="WSP-1277"/>
        <s v="WSP-16007"/>
        <s v="WSP-19965"/>
        <s v="WSP-16362"/>
        <s v="WSP-15646"/>
        <s v="WSP-13702"/>
        <s v="WSP-3536"/>
        <s v="WSP-4655"/>
        <s v="WSP-14091"/>
        <s v="WSP-19254"/>
        <s v="WSP-7821"/>
        <s v="WSP-16357"/>
        <s v="WSP-14733"/>
        <s v="WSP-7184"/>
        <s v="WSP-6557"/>
        <s v="WSP-10153"/>
        <s v="WSP-14165"/>
        <s v="WSP-4374"/>
        <s v="WSP-14831"/>
        <s v="WSP-12253"/>
        <s v="WSP-4016"/>
        <s v="WSP-14508"/>
        <s v="WSP-0054"/>
        <s v="WSP-14333"/>
        <s v="WSP-11734"/>
        <s v="WSP-6490"/>
        <s v="WSP-15824"/>
        <s v="WSP-13671"/>
        <s v="WSP-4498"/>
        <s v="WSP-19207"/>
        <s v="WSP-11392"/>
        <s v="WSP-11049"/>
        <s v="WSP-2594"/>
        <s v="WSP-3800"/>
        <s v="WSP-6693"/>
        <s v="WSP-6002"/>
        <s v="WSP-10216"/>
        <s v="WSP-2628"/>
        <s v="WSP-18086"/>
        <s v="WSP-8873"/>
        <s v="WSP-11265"/>
        <s v="WSP-0658"/>
        <s v="WSP-3904"/>
        <s v="WSP-13864"/>
        <s v="WSP-16505"/>
        <s v="WSP-9266"/>
        <s v="WSP-10106"/>
        <s v="WSP-18570"/>
        <s v="WSP-16811"/>
        <s v="WSP-12856"/>
        <s v="WSP-2116"/>
        <s v="WSP-11649"/>
        <s v="WSP-2422"/>
        <s v="WSP-19420"/>
        <s v="WSP-10126"/>
        <s v="WSP-14985"/>
        <s v="WSP-11792"/>
        <s v="WSP-18638"/>
        <s v="WSP-18485"/>
        <s v="WSP-16126"/>
        <s v="WSP-8533"/>
        <s v="WSP-19680"/>
        <s v="WSP-3497"/>
        <s v="WSP-0384"/>
        <s v="WSP-16771"/>
        <s v="WSP-14850"/>
        <s v="WSP-4764"/>
        <s v="WSP-10295"/>
        <s v="WSP-7384"/>
        <s v="WSP-8532"/>
        <s v="WSP-12472"/>
        <s v="WSP-1963"/>
        <s v="WSP-12093"/>
        <s v="WSP-8504"/>
        <s v="WSP-12761"/>
        <s v="WSP-5143"/>
        <s v="WSP-6526"/>
        <s v="WSP-19122"/>
        <s v="WSP-8827"/>
        <s v="WSP-5131"/>
        <s v="WSP-4782"/>
        <s v="WSP-8669"/>
        <s v="WSP-3588"/>
        <s v="WSP-8066"/>
        <s v="WSP-10278"/>
        <s v="WSP-2971"/>
        <s v="WSP-17426"/>
        <s v="WSP-9172"/>
        <s v="WSP-3527"/>
        <s v="WSP-17879"/>
        <s v="WSP-15695"/>
        <s v="WSP-4862"/>
        <s v="WSP-11436"/>
        <s v="WSP-3348"/>
        <s v="WSP-10582"/>
        <s v="WSP-5090"/>
        <s v="WSP-19507"/>
        <s v="WSP-7691"/>
        <s v="WSP-3617"/>
        <s v="WSP-11453"/>
        <s v="WSP-2953"/>
        <s v="WSP-1198"/>
        <s v="WSP-13774"/>
        <s v="WSP-16707"/>
        <s v="WSP-8973"/>
        <s v="WSP-16958"/>
        <s v="WSP-13178"/>
        <s v="WSP-17537"/>
        <s v="WSP-19206"/>
        <s v="WSP-8157"/>
        <s v="WSP-6489"/>
        <s v="WSP-11098"/>
        <s v="WSP-14709"/>
        <s v="WSP-12563"/>
        <s v="WSP-7772"/>
        <s v="WSP-14862"/>
        <s v="WSP-16130"/>
        <s v="WSP-18193"/>
        <s v="WSP-12690"/>
        <s v="WSP-17098"/>
        <s v="WSP-4053"/>
        <s v="WSP-11672"/>
        <s v="WSP-5163"/>
        <s v="WSP-10705"/>
        <s v="WSP-11683"/>
        <s v="WSP-2869"/>
        <s v="WSP-2935"/>
        <s v="WSP-9423"/>
        <s v="WSP-11420"/>
        <s v="WSP-0150"/>
        <s v="WSP-3179"/>
        <s v="WSP-18784"/>
        <s v="WSP-2411"/>
        <s v="WSP-2257"/>
        <s v="WSP-4200"/>
        <s v="WSP-7976"/>
        <s v="WSP-8525"/>
        <s v="WSP-4152"/>
        <s v="WSP-11375"/>
        <s v="WSP-5178"/>
        <s v="WSP-0095"/>
        <s v="WSP-6362"/>
        <s v="WSP-1369"/>
        <s v="WSP-8153"/>
        <s v="WSP-13365"/>
        <s v="WSP-18353"/>
        <s v="WSP-18348"/>
        <s v="WSP-6322"/>
        <s v="WSP-1709"/>
        <s v="WSP-6144"/>
        <s v="WSP-19541"/>
        <s v="WSP-7967"/>
        <s v="WSP-16122"/>
        <s v="WSP-15811"/>
        <s v="WSP-12075"/>
        <s v="WSP-12249"/>
        <s v="WSP-14072"/>
        <s v="WSP-16153"/>
        <s v="WSP-0337"/>
        <s v="WSP-9945"/>
        <s v="WSP-18628"/>
        <s v="WSP-17487"/>
        <s v="WSP-14025"/>
        <s v="WSP-10931"/>
        <s v="WSP-18395"/>
        <s v="WSP-13679"/>
        <s v="WSP-5339"/>
        <s v="WSP-7676"/>
        <s v="WSP-5073"/>
        <s v="WSP-8093"/>
        <s v="WSP-4313"/>
        <s v="WSP-0304"/>
        <s v="WSP-8702"/>
        <s v="WSP-9052"/>
        <s v="WSP-19796"/>
        <s v="WSP-1909"/>
        <s v="WSP-13586"/>
        <s v="WSP-11198"/>
        <s v="WSP-3425"/>
        <s v="WSP-3730"/>
        <s v="WSP-18221"/>
        <s v="WSP-16529"/>
        <s v="WSP-17318"/>
        <s v="WSP-5176"/>
        <s v="WSP-1004"/>
        <s v="WSP-1975"/>
        <s v="WSP-7035"/>
        <s v="WSP-17953"/>
        <s v="WSP-6057"/>
        <s v="WSP-1939"/>
        <s v="WSP-9324"/>
        <s v="WSP-6975"/>
        <s v="WSP-6468"/>
        <s v="WSP-0483"/>
        <s v="WSP-4074"/>
        <s v="WSP-11518"/>
        <s v="WSP-11788"/>
        <s v="WSP-11531"/>
        <s v="WSP-1789"/>
        <s v="WSP-10569"/>
        <s v="WSP-19066"/>
        <s v="WSP-3613"/>
        <s v="WSP-12820"/>
        <s v="WSP-0465"/>
        <s v="WSP-5465"/>
        <s v="WSP-7365"/>
        <s v="WSP-16471"/>
        <s v="WSP-10326"/>
        <s v="WSP-16323"/>
        <s v="WSP-14577"/>
        <s v="WSP-4668"/>
        <s v="WSP-6274"/>
        <s v="WSP-8730"/>
        <s v="WSP-5673"/>
        <s v="WSP-8914"/>
        <s v="WSP-7440"/>
        <s v="WSP-16036"/>
        <s v="WSP-14522"/>
        <s v="WSP-10033"/>
        <s v="WSP-3522"/>
        <s v="WSP-14819"/>
        <s v="WSP-11848"/>
        <s v="WSP-14014"/>
        <s v="WSP-0232"/>
        <s v="WSP-11008"/>
        <s v="WSP-15151"/>
        <s v="WSP-0533"/>
        <s v="WSP-19286"/>
        <s v="WSP-8088"/>
        <s v="WSP-11952"/>
        <s v="WSP-18099"/>
        <s v="WSP-16749"/>
        <s v="WSP-13814"/>
        <s v="WSP-11904"/>
        <s v="WSP-15385"/>
        <s v="WSP-13796"/>
        <s v="WSP-1620"/>
        <s v="WSP-15256"/>
        <s v="WSP-12778"/>
        <s v="WSP-5366"/>
        <s v="WSP-10374"/>
        <s v="WSP-3275"/>
        <s v="WSP-19240"/>
        <s v="WSP-13193"/>
        <s v="WSP-10096"/>
        <s v="WSP-12947"/>
        <s v="WSP-19763"/>
        <s v="WSP-9598"/>
        <s v="WSP-5451"/>
        <s v="WSP-4499"/>
        <s v="WSP-17078"/>
        <s v="WSP-5743"/>
        <s v="WSP-12274"/>
        <s v="WSP-7981"/>
        <s v="WSP-13487"/>
        <s v="WSP-8707"/>
        <s v="WSP-7095"/>
        <s v="WSP-18218"/>
        <s v="WSP-5999"/>
        <s v="WSP-5943"/>
        <s v="WSP-15410"/>
        <s v="WSP-8899"/>
        <s v="WSP-1063"/>
        <s v="WSP-0077"/>
        <s v="WSP-16026"/>
        <s v="WSP-15943"/>
        <s v="WSP-17533"/>
        <s v="WSP-11959"/>
        <s v="WSP-3333"/>
        <s v="WSP-19379"/>
        <s v="WSP-12702"/>
        <s v="WSP-13718"/>
        <s v="WSP-5610"/>
        <s v="WSP-15336"/>
        <s v="WSP-14901"/>
        <s v="WSP-12805"/>
        <s v="WSP-10692"/>
        <s v="WSP-0714"/>
        <s v="WSP-0471"/>
        <s v="WSP-17644"/>
        <s v="WSP-9980"/>
        <s v="WSP-11360"/>
        <s v="WSP-19154"/>
        <s v="WSP-18107"/>
        <s v="WSP-19735"/>
        <s v="WSP-10066"/>
        <s v="WSP-12846"/>
        <s v="WSP-1283"/>
        <s v="WSP-17428"/>
        <s v="WSP-17565"/>
        <s v="WSP-6127"/>
        <s v="WSP-13130"/>
        <s v="WSP-13772"/>
        <s v="WSP-1986"/>
        <s v="WSP-11847"/>
        <s v="WSP-19279"/>
        <s v="WSP-19072"/>
        <s v="WSP-4241"/>
        <s v="WSP-3430"/>
        <s v="WSP-4958"/>
        <s v="WSP-12838"/>
        <s v="WSP-2426"/>
        <s v="WSP-9561"/>
        <s v="WSP-18574"/>
        <s v="WSP-14545"/>
        <s v="WSP-13954"/>
        <s v="WSP-1291"/>
        <s v="WSP-9532"/>
        <s v="WSP-6115"/>
        <s v="WSP-1246"/>
        <s v="WSP-2535"/>
        <s v="WSP-0260"/>
        <s v="WSP-7286"/>
        <s v="WSP-14642"/>
        <s v="WSP-6666"/>
        <s v="WSP-1795"/>
        <s v="WSP-19948"/>
        <s v="WSP-10271"/>
        <s v="WSP-19533"/>
        <s v="WSP-5984"/>
        <s v="WSP-7265"/>
        <s v="WSP-6313"/>
        <s v="WSP-13895"/>
        <s v="WSP-3880"/>
        <s v="WSP-1042"/>
        <s v="WSP-2047"/>
        <s v="WSP-18280"/>
        <s v="WSP-7987"/>
        <s v="WSP-10032"/>
        <s v="WSP-7441"/>
        <s v="WSP-1404"/>
        <s v="WSP-19757"/>
        <s v="WSP-17505"/>
        <s v="WSP-8095"/>
        <s v="WSP-10700"/>
        <s v="WSP-3700"/>
        <s v="WSP-13312"/>
        <s v="WSP-15626"/>
        <s v="WSP-0843"/>
        <s v="WSP-9231"/>
        <s v="WSP-0511"/>
        <s v="WSP-18635"/>
        <s v="WSP-0949"/>
        <s v="WSP-14491"/>
        <s v="WSP-8750"/>
        <s v="WSP-15293"/>
        <s v="WSP-3625"/>
        <s v="WSP-1031"/>
        <s v="WSP-14338"/>
        <s v="WSP-9888"/>
        <s v="WSP-4837"/>
        <s v="WSP-15848"/>
        <s v="WSP-18162"/>
        <s v="WSP-0746"/>
        <s v="WSP-15189"/>
        <s v="WSP-12319"/>
        <s v="WSP-3855"/>
        <s v="WSP-16740"/>
        <s v="WSP-11926"/>
        <s v="WSP-10275"/>
        <s v="WSP-17353"/>
        <s v="WSP-9049"/>
        <s v="WSP-16351"/>
        <s v="WSP-9164"/>
        <s v="WSP-15213"/>
        <s v="WSP-6819"/>
        <s v="WSP-12804"/>
        <s v="WSP-17698"/>
        <s v="WSP-14980"/>
        <s v="WSP-19314"/>
        <s v="WSP-11062"/>
        <s v="WSP-13971"/>
        <s v="WSP-2727"/>
        <s v="WSP-11983"/>
        <s v="WSP-0325"/>
        <s v="WSP-17971"/>
        <s v="WSP-13681"/>
        <s v="WSP-3298"/>
        <s v="WSP-12953"/>
        <s v="WSP-15808"/>
        <s v="WSP-5439"/>
        <s v="WSP-15869"/>
        <s v="WSP-15741"/>
        <s v="WSP-19427"/>
        <s v="WSP-19467"/>
        <s v="WSP-7959"/>
        <s v="WSP-18587"/>
        <s v="WSP-7230"/>
        <s v="WSP-12494"/>
        <s v="WSP-13438"/>
        <s v="WSP-7267"/>
        <s v="WSP-1711"/>
        <s v="WSP-17019"/>
        <s v="WSP-7652"/>
        <s v="WSP-8295"/>
        <s v="WSP-13942"/>
        <s v="WSP-2585"/>
        <s v="WSP-1449"/>
        <s v="WSP-9127"/>
        <s v="WSP-18827"/>
        <s v="WSP-17049"/>
        <s v="WSP-19229"/>
        <s v="WSP-14842"/>
        <s v="WSP-3788"/>
        <s v="WSP-12487"/>
        <s v="WSP-1146"/>
        <s v="WSP-11967"/>
        <s v="WSP-19888"/>
        <s v="WSP-13122"/>
        <s v="WSP-6552"/>
        <s v="WSP-4552"/>
        <s v="WSP-8762"/>
        <s v="WSP-18037"/>
        <s v="WSP-16979"/>
        <s v="WSP-11245"/>
        <s v="WSP-7225"/>
        <s v="WSP-6931"/>
        <s v="WSP-15007"/>
        <s v="WSP-1141"/>
        <s v="WSP-9699"/>
        <s v="WSP-19922"/>
        <s v="WSP-1000"/>
        <s v="WSP-16780"/>
        <s v="WSP-13145"/>
        <s v="WSP-12896"/>
        <s v="WSP-15246"/>
        <s v="WSP-7945"/>
        <s v="WSP-18233"/>
        <s v="WSP-16384"/>
        <s v="WSP-4460"/>
        <s v="WSP-4462"/>
        <s v="WSP-5155"/>
        <s v="WSP-11451"/>
        <s v="WSP-13269"/>
        <s v="WSP-8766"/>
        <s v="WSP-3906"/>
        <s v="WSP-4774"/>
        <s v="WSP-8284"/>
        <s v="WSP-9716"/>
        <s v="WSP-12965"/>
        <s v="WSP-1509"/>
        <s v="WSP-15469"/>
        <s v="WSP-5333"/>
        <s v="WSP-0400"/>
        <s v="WSP-7024"/>
        <s v="WSP-5666"/>
        <s v="WSP-13181"/>
        <s v="WSP-8143"/>
        <s v="WSP-2921"/>
        <s v="WSP-6969"/>
        <s v="WSP-12570"/>
        <s v="WSP-5278"/>
        <s v="WSP-6897"/>
        <s v="WSP-0727"/>
        <s v="WSP-7056"/>
        <s v="WSP-16408"/>
        <s v="WSP-9083"/>
        <s v="WSP-13142"/>
        <s v="WSP-5322"/>
        <s v="WSP-18153"/>
        <s v="WSP-6272"/>
        <s v="WSP-17350"/>
        <s v="WSP-13619"/>
        <s v="WSP-6321"/>
        <s v="WSP-14747"/>
        <s v="WSP-8930"/>
        <s v="WSP-9832"/>
        <s v="WSP-19589"/>
        <s v="WSP-12005"/>
        <s v="WSP-6296"/>
        <s v="WSP-12989"/>
        <s v="WSP-2614"/>
        <s v="WSP-14408"/>
        <s v="WSP-3807"/>
        <s v="WSP-15907"/>
        <s v="WSP-4494"/>
        <s v="WSP-7071"/>
        <s v="WSP-5108"/>
        <s v="WSP-11107"/>
        <s v="WSP-18173"/>
        <s v="WSP-7547"/>
        <s v="WSP-8108"/>
        <s v="WSP-10786"/>
        <s v="WSP-13348"/>
        <s v="WSP-1823"/>
        <s v="WSP-13623"/>
        <s v="WSP-16406"/>
        <s v="WSP-3563"/>
        <s v="WSP-15094"/>
        <s v="WSP-6394"/>
        <s v="WSP-4658"/>
        <s v="WSP-6842"/>
        <s v="WSP-7073"/>
        <s v="WSP-12558"/>
        <s v="WSP-0226"/>
        <s v="WSP-16970"/>
        <s v="WSP-17657"/>
        <s v="WSP-8658"/>
        <s v="WSP-18618"/>
        <s v="WSP-3463"/>
        <s v="WSP-10583"/>
        <s v="WSP-0276"/>
        <s v="WSP-16630"/>
        <s v="WSP-10836"/>
        <s v="WSP-8765"/>
        <s v="WSP-1144"/>
        <s v="WSP-5332"/>
        <s v="WSP-9989"/>
        <s v="WSP-5882"/>
        <s v="WSP-16915"/>
        <s v="WSP-7903"/>
        <s v="WSP-7829"/>
        <s v="WSP-2582"/>
        <s v="WSP-8814"/>
        <s v="WSP-13678"/>
        <s v="WSP-19398"/>
        <s v="WSP-2872"/>
        <s v="WSP-13473"/>
        <s v="WSP-17519"/>
        <s v="WSP-2905"/>
        <s v="WSP-17106"/>
        <s v="WSP-18470"/>
        <s v="WSP-19161"/>
        <s v="WSP-7371"/>
        <s v="WSP-2403"/>
        <s v="WSP-14898"/>
        <s v="WSP-0038"/>
        <s v="WSP-11256"/>
        <s v="WSP-6161"/>
        <s v="WSP-0890"/>
        <s v="WSP-4859"/>
        <s v="WSP-3810"/>
        <s v="WSP-7099"/>
        <s v="WSP-0357"/>
        <s v="WSP-16237"/>
        <s v="WSP-19543"/>
        <s v="WSP-2239"/>
        <s v="WSP-8926"/>
        <s v="WSP-18822"/>
        <s v="WSP-4092"/>
        <s v="WSP-12640"/>
        <s v="WSP-8190"/>
        <s v="WSP-11513"/>
        <s v="WSP-5985"/>
        <s v="WSP-12175"/>
        <s v="WSP-0109"/>
        <s v="WSP-19506"/>
        <s v="WSP-1049"/>
        <s v="WSP-6214"/>
        <s v="WSP-17072"/>
        <s v="WSP-8715"/>
        <s v="WSP-0861"/>
        <s v="WSP-6984"/>
        <s v="WSP-19380"/>
        <s v="WSP-0241"/>
        <s v="WSP-0588"/>
        <s v="WSP-5779"/>
        <s v="WSP-3677"/>
        <s v="WSP-17997"/>
        <s v="WSP-16647"/>
        <s v="WSP-10867"/>
        <s v="WSP-17165"/>
        <s v="WSP-16020"/>
        <s v="WSP-16346"/>
        <s v="WSP-9810"/>
        <s v="WSP-4848"/>
        <s v="WSP-17204"/>
        <s v="WSP-9957"/>
        <s v="WSP-4172"/>
        <s v="WSP-18790"/>
        <s v="WSP-17181"/>
        <s v="WSP-1487"/>
        <s v="WSP-13700"/>
        <s v="WSP-4070"/>
        <s v="WSP-14194"/>
        <s v="WSP-15876"/>
        <s v="WSP-18975"/>
        <s v="WSP-11775"/>
        <s v="WSP-10381"/>
        <s v="WSP-4240"/>
        <s v="WSP-2565"/>
        <s v="WSP-4982"/>
        <s v="WSP-8937"/>
        <s v="WSP-14390"/>
        <s v="WSP-10850"/>
        <s v="WSP-9197"/>
        <s v="WSP-9053"/>
        <s v="WSP-4951"/>
        <s v="WSP-4445"/>
        <s v="WSP-9139"/>
        <s v="WSP-18792"/>
        <s v="WSP-10881"/>
        <s v="WSP-8678"/>
        <s v="WSP-13092"/>
        <s v="WSP-5895"/>
        <s v="WSP-11818"/>
        <s v="WSP-6922"/>
        <s v="WSP-0748"/>
        <s v="WSP-13354"/>
        <s v="WSP-6593"/>
        <s v="WSP-18189"/>
        <s v="WSP-10132"/>
        <s v="WSP-14188"/>
        <s v="WSP-16544"/>
        <s v="WSP-0505"/>
        <s v="WSP-16342"/>
        <s v="WSP-0770"/>
        <s v="WSP-18531"/>
        <s v="WSP-7140"/>
        <s v="WSP-16008"/>
        <s v="WSP-2167"/>
        <s v="WSP-3769"/>
        <s v="WSP-16088"/>
        <s v="WSP-11249"/>
        <s v="WSP-5818"/>
        <s v="WSP-4749"/>
        <s v="WSP-17215"/>
        <s v="WSP-18713"/>
        <s v="WSP-10182"/>
        <s v="WSP-19831"/>
        <s v="WSP-2067"/>
        <s v="WSP-12510"/>
        <s v="WSP-3183"/>
        <s v="WSP-9690"/>
        <s v="WSP-1384"/>
        <s v="WSP-10179"/>
        <s v="WSP-11656"/>
        <s v="WSP-2968"/>
        <s v="WSP-19679"/>
        <s v="WSP-18254"/>
        <s v="WSP-16148"/>
        <s v="WSP-2859"/>
        <s v="WSP-10661"/>
        <s v="WSP-7398"/>
        <s v="WSP-14141"/>
        <s v="WSP-10404"/>
        <s v="WSP-13485"/>
        <s v="WSP-10428"/>
        <s v="WSP-6900"/>
        <s v="WSP-10750"/>
        <s v="WSP-6720"/>
        <s v="WSP-4415"/>
        <s v="WSP-8649"/>
        <s v="WSP-7756"/>
        <s v="WSP-2923"/>
        <s v="WSP-10189"/>
        <s v="WSP-8999"/>
        <s v="WSP-19053"/>
        <s v="WSP-1211"/>
        <s v="WSP-13587"/>
        <s v="WSP-0816"/>
        <s v="WSP-1114"/>
        <s v="WSP-8173"/>
        <s v="WSP-6588"/>
        <s v="WSP-8412"/>
        <s v="WSP-11257"/>
        <s v="WSP-0303"/>
        <s v="WSP-16941"/>
        <s v="WSP-15605"/>
        <s v="WSP-14925"/>
        <s v="WSP-19185"/>
        <s v="WSP-3548"/>
        <s v="WSP-7581"/>
        <s v="WSP-11026"/>
        <s v="WSP-18198"/>
        <s v="WSP-9737"/>
        <s v="WSP-14232"/>
        <s v="WSP-4793"/>
        <s v="WSP-17994"/>
        <s v="WSP-18407"/>
        <s v="WSP-15230"/>
        <s v="WSP-18834"/>
        <s v="WSP-11158"/>
        <s v="WSP-18114"/>
        <s v="WSP-13691"/>
        <s v="WSP-14659"/>
        <s v="WSP-18642"/>
        <s v="WSP-17166"/>
        <s v="WSP-8506"/>
        <s v="WSP-2361"/>
        <s v="WSP-13206"/>
        <s v="WSP-6090"/>
        <s v="WSP-3860"/>
        <s v="WSP-2896"/>
        <s v="WSP-1736"/>
        <s v="WSP-10054"/>
        <s v="WSP-11815"/>
        <s v="WSP-4998"/>
        <s v="WSP-9953"/>
        <s v="WSP-19986"/>
        <s v="WSP-19180"/>
        <s v="WSP-19814"/>
        <s v="WSP-9256"/>
        <s v="WSP-1792"/>
        <s v="WSP-12020"/>
        <s v="WSP-15681"/>
        <s v="WSP-0010"/>
        <s v="WSP-1961"/>
        <s v="WSP-11176"/>
        <s v="WSP-15558"/>
        <s v="WSP-3200"/>
        <s v="WSP-19647"/>
        <s v="WSP-13303"/>
        <s v="WSP-4020"/>
        <s v="WSP-2509"/>
        <s v="WSP-19168"/>
        <s v="WSP-5038"/>
        <s v="WSP-5946"/>
        <s v="WSP-14786"/>
        <s v="WSP-10915"/>
        <s v="WSP-0375"/>
        <s v="WSP-19871"/>
        <s v="WSP-10185"/>
        <s v="WSP-15325"/>
        <s v="WSP-6434"/>
        <s v="WSP-19596"/>
        <s v="WSP-5014"/>
        <s v="WSP-5886"/>
        <s v="WSP-15059"/>
        <s v="WSP-0127"/>
        <s v="WSP-16475"/>
        <s v="WSP-15498"/>
        <s v="WSP-10842"/>
        <s v="WSP-19242"/>
        <s v="WSP-11082"/>
        <s v="WSP-15009"/>
        <s v="WSP-15226"/>
        <s v="WSP-0187"/>
        <s v="WSP-17939"/>
        <s v="WSP-2128"/>
        <s v="WSP-5790"/>
        <s v="WSP-19861"/>
        <s v="WSP-19652"/>
        <s v="WSP-5096"/>
        <s v="WSP-8251"/>
        <s v="WSP-18990"/>
        <s v="WSP-17773"/>
        <s v="WSP-4926"/>
        <s v="WSP-15100"/>
        <s v="WSP-14037"/>
        <s v="WSP-17659"/>
        <s v="WSP-10677"/>
        <s v="WSP-6235"/>
        <s v="WSP-19060"/>
        <s v="WSP-13246"/>
        <s v="WSP-0492"/>
        <s v="WSP-18915"/>
        <s v="WSP-7093"/>
        <s v="WSP-16359"/>
        <s v="WSP-5353"/>
        <s v="WSP-10422"/>
        <s v="WSP-8332"/>
        <s v="WSP-3882"/>
        <s v="WSP-16689"/>
        <s v="WSP-12794"/>
        <s v="WSP-19521"/>
        <s v="WSP-13574"/>
        <s v="WSP-11221"/>
        <s v="WSP-8866"/>
        <s v="WSP-11277"/>
        <s v="WSP-15611"/>
        <s v="WSP-6662"/>
        <s v="WSP-9079"/>
        <s v="WSP-10383"/>
        <s v="WSP-8168"/>
        <s v="WSP-10352"/>
        <s v="WSP-11523"/>
        <s v="WSP-11877"/>
        <s v="WSP-10087"/>
        <s v="WSP-14221"/>
        <s v="WSP-5060"/>
        <s v="WSP-18383"/>
        <s v="WSP-2536"/>
        <s v="WSP-12277"/>
        <s v="WSP-18101"/>
        <s v="WSP-19307"/>
        <s v="WSP-17207"/>
        <s v="WSP-11618"/>
        <s v="WSP-4690"/>
        <s v="WSP-7406"/>
        <s v="WSP-7737"/>
        <s v="WSP-12421"/>
        <s v="WSP-19730"/>
        <s v="WSP-14963"/>
        <s v="WSP-10698"/>
        <s v="WSP-16006"/>
        <s v="WSP-19342"/>
        <s v="WSP-4573"/>
        <s v="WSP-10641"/>
        <s v="WSP-4438"/>
        <s v="WSP-14813"/>
        <s v="WSP-13644"/>
        <s v="WSP-5628"/>
        <s v="WSP-18953"/>
        <s v="WSP-17668"/>
        <s v="WSP-19882"/>
        <s v="WSP-10144"/>
        <s v="WSP-16663"/>
        <s v="WSP-7745"/>
        <s v="WSP-18100"/>
        <s v="WSP-16196"/>
        <s v="WSP-18104"/>
        <s v="WSP-10257"/>
        <s v="WSP-18866"/>
        <s v="WSP-8661"/>
        <s v="WSP-14259"/>
        <s v="WSP-17527"/>
        <s v="WSP-15196"/>
        <s v="WSP-4689"/>
        <s v="WSP-9756"/>
        <s v="WSP-13440"/>
        <s v="WSP-7531"/>
        <s v="WSP-4816"/>
        <s v="WSP-2548"/>
        <s v="WSP-12223"/>
        <s v="WSP-19218"/>
        <s v="WSP-9176"/>
        <s v="WSP-17467"/>
        <s v="WSP-11582"/>
        <s v="WSP-19160"/>
        <s v="WSP-11287"/>
        <s v="WSP-14947"/>
        <s v="WSP-9381"/>
        <s v="WSP-17614"/>
        <s v="WSP-15649"/>
        <s v="WSP-1353"/>
        <s v="WSP-2616"/>
        <s v="WSP-9472"/>
        <s v="WSP-19171"/>
        <s v="WSP-9319"/>
        <s v="WSP-18015"/>
        <s v="WSP-8237"/>
        <s v="WSP-4590"/>
        <s v="WSP-7258"/>
        <s v="WSP-11468"/>
        <s v="WSP-12561"/>
        <s v="WSP-7593"/>
        <s v="WSP-17641"/>
        <s v="WSP-1414"/>
        <s v="WSP-18616"/>
        <s v="WSP-19321"/>
        <s v="WSP-12763"/>
        <s v="WSP-9350"/>
        <s v="WSP-18606"/>
        <s v="WSP-11365"/>
        <s v="WSP-9697"/>
        <s v="WSP-5755"/>
        <s v="WSP-18312"/>
        <s v="WSP-5527"/>
        <s v="WSP-5285"/>
        <s v="WSP-2004"/>
        <s v="WSP-2579"/>
        <s v="WSP-9228"/>
        <s v="WSP-17607"/>
        <s v="WSP-12306"/>
        <s v="WSP-19801"/>
        <s v="WSP-11000"/>
        <s v="WSP-0974"/>
        <s v="WSP-1622"/>
        <s v="WSP-9389"/>
        <s v="WSP-12825"/>
        <s v="WSP-0868"/>
        <s v="WSP-8538"/>
        <s v="WSP-6652"/>
        <s v="WSP-6907"/>
        <s v="WSP-8260"/>
        <s v="WSP-14158"/>
        <s v="WSP-1320"/>
        <s v="WSP-6604"/>
        <s v="WSP-9761"/>
        <s v="WSP-3070"/>
        <s v="WSP-11626"/>
        <s v="WSP-2638"/>
        <s v="WSP-13559"/>
        <s v="WSP-9302"/>
        <s v="WSP-7141"/>
        <s v="WSP-10442"/>
        <s v="WSP-16082"/>
        <s v="WSP-4457"/>
        <s v="WSP-0928"/>
        <s v="WSP-11499"/>
        <s v="WSP-11180"/>
        <s v="WSP-11370"/>
        <s v="WSP-11844"/>
        <s v="WSP-16239"/>
        <s v="WSP-13648"/>
        <s v="WSP-13406"/>
        <s v="WSP-15006"/>
        <s v="WSP-14799"/>
        <s v="WSP-1020"/>
        <s v="WSP-11220"/>
        <s v="WSP-5791"/>
        <s v="WSP-17868"/>
        <s v="WSP-12086"/>
        <s v="WSP-18325"/>
        <s v="WSP-19690"/>
        <s v="WSP-0364"/>
        <s v="WSP-16745"/>
        <s v="WSP-17073"/>
        <s v="WSP-8810"/>
        <s v="WSP-12318"/>
        <s v="WSP-14409"/>
        <s v="WSP-6153"/>
        <s v="WSP-13598"/>
        <s v="WSP-6709"/>
        <s v="WSP-5320"/>
        <s v="WSP-7335"/>
        <s v="WSP-19557"/>
        <s v="WSP-2246"/>
        <s v="WSP-12880"/>
        <s v="WSP-11377"/>
        <s v="WSP-9434"/>
        <s v="WSP-19455"/>
        <s v="WSP-16296"/>
        <s v="WSP-19004"/>
        <s v="WSP-13680"/>
        <s v="WSP-13427"/>
        <s v="WSP-11338"/>
        <s v="WSP-16117"/>
        <s v="WSP-5982"/>
        <s v="WSP-18526"/>
        <s v="WSP-14485"/>
        <s v="WSP-6828"/>
        <s v="WSP-5012"/>
        <s v="WSP-9351"/>
        <s v="WSP-9011"/>
        <s v="WSP-6166"/>
        <s v="WSP-11580"/>
        <s v="WSP-0069"/>
        <s v="WSP-18205"/>
        <s v="WSP-6812"/>
        <s v="WSP-14783"/>
        <s v="WSP-13461"/>
        <s v="WSP-13882"/>
        <s v="WSP-3456"/>
        <s v="WSP-0480"/>
        <s v="WSP-19672"/>
        <s v="WSP-11199"/>
        <s v="WSP-13743"/>
        <s v="WSP-17591"/>
        <s v="WSP-13309"/>
        <s v="WSP-5856"/>
        <s v="WSP-12504"/>
        <s v="WSP-15981"/>
        <s v="WSP-19260"/>
        <s v="WSP-19361"/>
        <s v="WSP-7238"/>
        <s v="WSP-14412"/>
        <s v="WSP-19520"/>
        <s v="WSP-15799"/>
        <s v="WSP-1273"/>
        <s v="WSP-19865"/>
        <s v="WSP-0108"/>
        <s v="WSP-6298"/>
        <s v="WSP-2524"/>
        <s v="WSP-19375"/>
        <s v="WSP-1190"/>
        <s v="WSP-0291"/>
        <s v="WSP-10108"/>
        <s v="WSP-7664"/>
        <s v="WSP-9546"/>
        <s v="WSP-17212"/>
        <s v="WSP-10361"/>
        <s v="WSP-6383"/>
        <s v="WSP-19560"/>
        <s v="WSP-15704"/>
        <s v="WSP-17679"/>
        <s v="WSP-17127"/>
        <s v="WSP-6408"/>
        <s v="WSP-17189"/>
        <s v="WSP-12791"/>
        <s v="WSP-10778"/>
        <s v="WSP-5447"/>
        <s v="WSP-10224"/>
        <s v="WSP-19613"/>
        <s v="WSP-2461"/>
        <s v="WSP-17320"/>
        <s v="WSP-11004"/>
        <s v="WSP-6633"/>
        <s v="WSP-11132"/>
        <s v="WSP-7775"/>
        <s v="WSP-2487"/>
        <s v="WSP-11860"/>
        <s v="WSP-5140"/>
        <s v="WSP-8455"/>
        <s v="WSP-8675"/>
        <s v="WSP-19465"/>
        <s v="WSP-2588"/>
        <s v="WSP-6109"/>
        <s v="WSP-0873"/>
        <s v="WSP-0578"/>
        <s v="WSP-7117"/>
        <s v="WSP-0345"/>
        <s v="WSP-5592"/>
        <s v="WSP-8609"/>
        <s v="WSP-0209"/>
        <s v="WSP-4684"/>
        <s v="WSP-7157"/>
        <s v="WSP-0159"/>
        <s v="WSP-2531"/>
        <s v="WSP-7957"/>
        <s v="WSP-5243"/>
        <s v="WSP-11466"/>
        <s v="WSP-1340"/>
        <s v="WSP-12951"/>
        <s v="WSP-19671"/>
        <s v="WSP-0473"/>
        <s v="WSP-2243"/>
        <s v="WSP-8865"/>
        <s v="WSP-8851"/>
        <s v="WSP-2352"/>
        <s v="WSP-7221"/>
        <s v="WSP-12762"/>
        <s v="WSP-2177"/>
        <s v="WSP-1339"/>
        <s v="WSP-1617"/>
        <s v="WSP-12891"/>
        <s v="WSP-0632"/>
        <s v="WSP-15476"/>
        <s v="WSP-3454"/>
        <s v="WSP-13044"/>
        <s v="WSP-12626"/>
        <s v="WSP-3000"/>
        <s v="WSP-18931"/>
        <s v="WSP-6795"/>
        <s v="WSP-1264"/>
        <s v="WSP-11241"/>
        <s v="WSP-0239"/>
        <s v="WSP-4175"/>
        <s v="WSP-1934"/>
        <s v="WSP-16659"/>
        <s v="WSP-10191"/>
        <s v="WSP-13610"/>
        <s v="WSP-6912"/>
        <s v="WSP-15612"/>
        <s v="WSP-6942"/>
        <s v="WSP-15477"/>
        <s v="WSP-19265"/>
        <s v="WSP-2350"/>
        <s v="WSP-18964"/>
        <s v="WSP-0775"/>
        <s v="WSP-8288"/>
        <s v="WSP-10504"/>
        <s v="WSP-4091"/>
        <s v="WSP-16773"/>
        <s v="WSP-15290"/>
        <s v="WSP-19806"/>
        <s v="WSP-17559"/>
        <s v="WSP-5706"/>
        <s v="WSP-15331"/>
        <s v="WSP-1450"/>
        <s v="WSP-2686"/>
        <s v="WSP-1734"/>
        <s v="WSP-17655"/>
        <s v="WSP-14384"/>
        <s v="WSP-12480"/>
        <s v="WSP-16158"/>
        <s v="WSP-10672"/>
        <s v="WSP-10782"/>
        <s v="WSP-7138"/>
        <s v="WSP-13458"/>
        <s v="WSP-11146"/>
        <s v="WSP-17202"/>
        <s v="WSP-7244"/>
        <s v="WSP-14730"/>
        <s v="WSP-12477"/>
        <s v="WSP-18600"/>
        <s v="WSP-6671"/>
        <s v="WSP-2208"/>
        <s v="WSP-14919"/>
        <s v="WSP-5976"/>
        <s v="WSP-2145"/>
        <s v="WSP-3061"/>
        <s v="WSP-11971"/>
        <s v="WSP-7744"/>
        <s v="WSP-1112"/>
        <s v="WSP-10825"/>
        <s v="WSP-5382"/>
        <s v="WSP-15287"/>
        <s v="WSP-5553"/>
        <s v="WSP-8606"/>
        <s v="WSP-3178"/>
        <s v="WSP-0162"/>
        <s v="WSP-17946"/>
        <s v="WSP-17286"/>
        <s v="WSP-13203"/>
        <s v="WSP-10519"/>
        <s v="WSP-18328"/>
        <s v="WSP-6561"/>
        <s v="WSP-10272"/>
        <s v="WSP-13480"/>
        <s v="WSP-3253"/>
        <s v="WSP-5177"/>
        <s v="WSP-8546"/>
        <s v="WSP-5004"/>
        <s v="WSP-12635"/>
        <s v="WSP-4279"/>
        <s v="WSP-7826"/>
        <s v="WSP-9803"/>
        <s v="WSP-16827"/>
        <s v="WSP-17168"/>
        <s v="WSP-3035"/>
        <s v="WSP-14487"/>
        <s v="WSP-5204"/>
        <s v="WSP-12579"/>
        <s v="WSP-4993"/>
        <s v="WSP-2451"/>
        <s v="WSP-11901"/>
        <s v="WSP-12017"/>
        <s v="WSP-11732"/>
        <s v="WSP-4080"/>
        <s v="WSP-16017"/>
        <s v="WSP-4186"/>
        <s v="WSP-15572"/>
        <s v="WSP-2473"/>
        <s v="WSP-13298"/>
        <s v="WSP-2728"/>
        <s v="WSP-19659"/>
        <s v="WSP-6653"/>
        <s v="WSP-2839"/>
        <s v="WSP-5496"/>
        <s v="WSP-17616"/>
        <s v="WSP-16132"/>
        <s v="WSP-1860"/>
        <s v="WSP-9221"/>
        <s v="WSP-19769"/>
        <s v="WSP-9907"/>
        <s v="WSP-0147"/>
        <s v="WSP-10244"/>
        <s v="WSP-12530"/>
        <s v="WSP-6450"/>
        <s v="WSP-0252"/>
        <s v="WSP-14653"/>
        <s v="WSP-11784"/>
        <s v="WSP-9977"/>
        <s v="WSP-12026"/>
        <s v="WSP-9653"/>
        <s v="WSP-16575"/>
        <s v="WSP-3073"/>
        <s v="WSP-9060"/>
        <s v="WSP-0021"/>
        <s v="WSP-15700"/>
        <s v="WSP-16030"/>
        <s v="WSP-15692"/>
        <s v="WSP-18862"/>
        <s v="WSP-7359"/>
        <s v="WSP-18502"/>
        <s v="WSP-8537"/>
        <s v="WSP-9513"/>
        <s v="WSP-15526"/>
        <s v="WSP-8811"/>
        <s v="WSP-12498"/>
        <s v="WSP-14210"/>
        <s v="WSP-19936"/>
        <s v="WSP-19328"/>
        <s v="WSP-11103"/>
        <s v="WSP-2607"/>
        <s v="WSP-1514"/>
        <s v="WSP-4028"/>
        <s v="WSP-4224"/>
        <s v="WSP-10922"/>
        <s v="WSP-6773"/>
        <s v="WSP-17546"/>
        <s v="WSP-13956"/>
        <s v="WSP-10053"/>
        <s v="WSP-2486"/>
        <s v="WSP-10199"/>
        <s v="WSP-14989"/>
        <s v="WSP-18519"/>
        <s v="WSP-4194"/>
        <s v="WSP-11968"/>
        <s v="WSP-11467"/>
        <s v="WSP-7478"/>
        <s v="WSP-0381"/>
        <s v="WSP-1007"/>
        <s v="WSP-7151"/>
        <s v="WSP-4315"/>
        <s v="WSP-7356"/>
        <s v="WSP-6060"/>
        <s v="WSP-7700"/>
        <s v="WSP-8098"/>
        <s v="WSP-2002"/>
        <s v="WSP-10683"/>
        <s v="WSP-0079"/>
        <s v="WSP-17145"/>
        <s v="WSP-11295"/>
        <s v="WSP-16243"/>
        <s v="WSP-18169"/>
        <s v="WSP-9354"/>
        <s v="WSP-7774"/>
        <s v="WSP-17528"/>
        <s v="WSP-14202"/>
        <s v="WSP-6893"/>
        <s v="WSP-6787"/>
        <s v="WSP-6459"/>
        <s v="WSP-5955"/>
        <s v="WSP-11350"/>
        <s v="WSP-15729"/>
        <s v="WSP-4645"/>
        <s v="WSP-7350"/>
        <s v="WSP-3021"/>
        <s v="WSP-2634"/>
        <s v="WSP-0693"/>
        <s v="WSP-19397"/>
        <s v="WSP-3714"/>
        <s v="WSP-8448"/>
        <s v="WSP-17339"/>
        <s v="WSP-1497"/>
        <s v="WSP-0368"/>
        <s v="WSP-15241"/>
        <s v="WSP-7731"/>
        <s v="WSP-3113"/>
        <s v="WSP-2835"/>
        <s v="WSP-8298"/>
        <s v="WSP-10476"/>
        <s v="WSP-6963"/>
        <s v="WSP-12764"/>
        <s v="WSP-9446"/>
        <s v="WSP-18184"/>
        <s v="WSP-14791"/>
        <s v="WSP-17249"/>
        <s v="WSP-14914"/>
        <s v="WSP-11822"/>
        <s v="WSP-5591"/>
        <s v="WSP-3337"/>
        <s v="WSP-17809"/>
        <s v="WSP-2916"/>
        <s v="WSP-14983"/>
        <s v="WSP-1927"/>
        <s v="WSP-5596"/>
        <s v="WSP-19340"/>
        <s v="WSP-9527"/>
        <s v="WSP-15505"/>
        <s v="WSP-11658"/>
        <s v="WSP-4677"/>
        <s v="WSP-13683"/>
        <s v="WSP-5270"/>
        <s v="WSP-12479"/>
        <s v="WSP-16277"/>
        <s v="WSP-4002"/>
        <s v="WSP-18584"/>
        <s v="WSP-10659"/>
        <s v="WSP-17242"/>
        <s v="WSP-17494"/>
        <s v="WSP-9633"/>
        <s v="WSP-11674"/>
        <s v="WSP-3356"/>
        <s v="WSP-1075"/>
        <s v="WSP-1436"/>
        <s v="WSP-9695"/>
        <s v="WSP-7163"/>
        <s v="WSP-19085"/>
        <s v="WSP-14740"/>
        <s v="WSP-16188"/>
        <s v="WSP-9813"/>
        <s v="WSP-4602"/>
        <s v="WSP-19952"/>
        <s v="WSP-18012"/>
        <s v="WSP-16768"/>
        <s v="WSP-16434"/>
        <s v="WSP-10647"/>
        <s v="WSP-7846"/>
        <s v="WSP-15494"/>
        <s v="WSP-3680"/>
        <s v="WSP-9152"/>
        <s v="WSP-5583"/>
        <s v="WSP-13317"/>
        <s v="WSP-6003"/>
        <s v="WSP-16878"/>
        <s v="WSP-11807"/>
        <s v="WSP-7289"/>
        <s v="WSP-4178"/>
        <s v="WSP-10558"/>
        <s v="WSP-15664"/>
        <s v="WSP-2386"/>
        <s v="WSP-11210"/>
        <s v="WSP-17637"/>
        <s v="WSP-11724"/>
        <s v="WSP-10131"/>
        <s v="WSP-1227"/>
        <s v="WSP-7450"/>
        <s v="WSP-11462"/>
        <s v="WSP-3837"/>
        <s v="WSP-16145"/>
        <s v="WSP-13902"/>
        <s v="WSP-0066"/>
        <s v="WSP-5768"/>
        <s v="WSP-7517"/>
        <s v="WSP-19216"/>
        <s v="WSP-10863"/>
        <s v="WSP-15837"/>
        <s v="WSP-5589"/>
        <s v="WSP-1131"/>
        <s v="WSP-17158"/>
        <s v="WSP-19432"/>
        <s v="WSP-13847"/>
        <s v="WSP-17745"/>
        <s v="WSP-8182"/>
        <s v="WSP-6432"/>
        <s v="WSP-14341"/>
        <s v="WSP-13801"/>
        <s v="WSP-15829"/>
        <s v="WSP-5184"/>
        <s v="WSP-6239"/>
        <s v="WSP-18637"/>
        <s v="WSP-19987"/>
        <s v="WSP-9641"/>
        <s v="WSP-0467"/>
        <s v="WSP-9121"/>
        <s v="WSP-5422"/>
        <s v="WSP-19351"/>
        <s v="WSP-8885"/>
        <s v="WSP-15852"/>
        <s v="WSP-2972"/>
        <s v="WSP-5469"/>
        <s v="WSP-0435"/>
        <s v="WSP-12399"/>
        <s v="WSP-16143"/>
        <s v="WSP-3219"/>
        <s v="WSP-13018"/>
        <s v="WSP-10366"/>
        <s v="WSP-6757"/>
        <s v="WSP-6280"/>
        <s v="WSP-11105"/>
        <s v="WSP-14806"/>
        <s v="WSP-14591"/>
        <s v="WSP-13500"/>
        <s v="WSP-11833"/>
        <s v="WSP-3790"/>
        <s v="WSP-16041"/>
        <s v="WSP-6038"/>
        <s v="WSP-0902"/>
        <s v="WSP-3267"/>
        <s v="WSP-3675"/>
        <s v="WSP-6213"/>
        <s v="WSP-2024"/>
        <s v="WSP-10365"/>
        <s v="WSP-19970"/>
        <s v="WSP-17619"/>
        <s v="WSP-13737"/>
        <s v="WSP-10296"/>
        <s v="WSP-13258"/>
        <s v="WSP-0731"/>
        <s v="WSP-11459"/>
        <s v="WSP-5634"/>
        <s v="WSP-7290"/>
        <s v="WSP-15895"/>
        <s v="WSP-7165"/>
        <s v="WSP-10712"/>
        <s v="WSP-14235"/>
        <s v="WSP-16330"/>
        <s v="WSP-14058"/>
        <s v="WSP-11951"/>
        <s v="WSP-5647"/>
        <s v="WSP-2025"/>
        <s v="WSP-2822"/>
        <s v="WSP-3935"/>
        <s v="WSP-8997"/>
        <s v="WSP-11632"/>
        <s v="WSP-15995"/>
        <s v="WSP-10616"/>
        <s v="WSP-4524"/>
        <s v="WSP-2395"/>
        <s v="WSP-4059"/>
        <s v="WSP-16658"/>
        <s v="WSP-15788"/>
        <s v="WSP-15435"/>
        <s v="WSP-10540"/>
        <s v="WSP-14457"/>
        <s v="WSP-2061"/>
        <s v="WSP-1005"/>
        <s v="WSP-10824"/>
        <s v="WSP-9116"/>
        <s v="WSP-7019"/>
        <s v="WSP-19607"/>
        <s v="WSP-6517"/>
        <s v="WSP-14520"/>
        <s v="WSP-13685"/>
        <s v="WSP-5829"/>
        <s v="WSP-0058"/>
        <s v="WSP-13977"/>
        <s v="WSP-12751"/>
        <s v="WSP-13097"/>
        <s v="WSP-10534"/>
        <s v="WSP-12460"/>
        <s v="WSP-17105"/>
        <s v="WSP-17430"/>
        <s v="WSP-12918"/>
        <s v="WSP-14585"/>
        <s v="WSP-7802"/>
        <s v="WSP-14401"/>
        <s v="WSP-8388"/>
        <s v="WSP-9208"/>
        <s v="WSP-3098"/>
        <s v="WSP-15856"/>
        <s v="WSP-5021"/>
        <s v="WSP-0542"/>
        <s v="WSP-18408"/>
        <s v="WSP-7980"/>
        <s v="WSP-10913"/>
        <s v="WSP-0862"/>
        <s v="WSP-2695"/>
        <s v="WSP-14118"/>
        <s v="WSP-2801"/>
        <s v="WSP-12855"/>
        <s v="WSP-18911"/>
        <s v="WSP-0649"/>
        <s v="WSP-10626"/>
        <s v="WSP-9866"/>
        <s v="WSP-8434"/>
        <s v="WSP-7432"/>
        <s v="WSP-17740"/>
        <s v="WSP-17010"/>
        <s v="WSP-16154"/>
        <s v="WSP-17600"/>
        <s v="WSP-19316"/>
        <s v="WSP-12995"/>
        <s v="WSP-3191"/>
        <s v="WSP-4203"/>
        <s v="WSP-13751"/>
        <s v="WSP-12394"/>
        <s v="WSP-13016"/>
        <s v="WSP-19184"/>
        <s v="WSP-4543"/>
        <s v="WSP-0188"/>
        <s v="WSP-11273"/>
        <s v="WSP-4621"/>
        <s v="WSP-8150"/>
        <s v="WSP-13952"/>
        <s v="WSP-1849"/>
        <s v="WSP-14615"/>
        <s v="WSP-6198"/>
        <s v="WSP-14082"/>
        <s v="WSP-12401"/>
        <s v="WSP-3185"/>
        <s v="WSP-14565"/>
        <s v="WSP-3867"/>
        <s v="WSP-15726"/>
        <s v="WSP-12091"/>
        <s v="WSP-18120"/>
        <s v="WSP-7624"/>
        <s v="WSP-6241"/>
        <s v="WSP-9253"/>
        <s v="WSP-10599"/>
        <s v="WSP-8454"/>
        <s v="WSP-15549"/>
        <s v="WSP-1356"/>
        <s v="WSP-11980"/>
        <s v="WSP-12765"/>
        <s v="WSP-16776"/>
        <s v="WSP-8059"/>
        <s v="WSP-10391"/>
        <s v="WSP-5463"/>
        <s v="WSP-11644"/>
        <s v="WSP-12571"/>
        <s v="WSP-1701"/>
        <s v="WSP-18627"/>
        <s v="WSP-6645"/>
        <s v="WSP-10060"/>
        <s v="WSP-13699"/>
        <s v="WSP-13232"/>
        <s v="WSP-8340"/>
        <s v="WSP-19583"/>
        <s v="WSP-16757"/>
        <s v="WSP-6382"/>
        <s v="WSP-3921"/>
        <s v="WSP-7009"/>
        <s v="WSP-0691"/>
        <s v="WSP-13274"/>
        <s v="WSP-18036"/>
        <s v="WSP-14586"/>
        <s v="WSP-0943"/>
        <s v="WSP-19231"/>
        <s v="WSP-16307"/>
        <s v="WSP-6556"/>
        <s v="WSP-3398"/>
        <s v="WSP-19928"/>
        <s v="WSP-12704"/>
        <s v="WSP-4114"/>
        <s v="WSP-14490"/>
        <s v="WSP-9791"/>
        <s v="WSP-12615"/>
        <s v="WSP-1440"/>
        <s v="WSP-8740"/>
        <s v="WSP-13407"/>
        <s v="WSP-3732"/>
        <s v="WSP-9676"/>
        <s v="WSP-4683"/>
        <s v="WSP-16734"/>
        <s v="WSP-7584"/>
        <s v="WSP-12056"/>
        <s v="WSP-15279"/>
        <s v="WSP-4466"/>
        <s v="WSP-5651"/>
        <s v="WSP-9399"/>
        <s v="WSP-9553"/>
        <s v="WSP-5409"/>
        <s v="WSP-12849"/>
        <s v="WSP-10041"/>
        <s v="WSP-7982"/>
        <s v="WSP-7809"/>
        <s v="WSP-8447"/>
        <s v="WSP-0331"/>
        <s v="WSP-4741"/>
        <s v="WSP-9744"/>
        <s v="WSP-8699"/>
        <s v="WSP-1308"/>
        <s v="WSP-6259"/>
        <s v="WSP-4740"/>
        <s v="WSP-1753"/>
        <s v="WSP-13880"/>
        <s v="WSP-19303"/>
        <s v="WSP-4189"/>
        <s v="WSP-18226"/>
        <s v="WSP-9921"/>
        <s v="WSP-14056"/>
        <s v="WSP-10357"/>
        <s v="WSP-5544"/>
        <s v="WSP-2547"/>
        <s v="WSP-15924"/>
        <s v="WSP-19078"/>
        <s v="WSP-2729"/>
        <s v="WSP-3062"/>
        <s v="WSP-3302"/>
        <s v="WSP-13278"/>
        <s v="WSP-13831"/>
        <s v="WSP-19033"/>
        <s v="WSP-17961"/>
        <s v="WSP-18333"/>
        <s v="WSP-15224"/>
        <s v="WSP-19819"/>
        <s v="WSP-2137"/>
        <s v="WSP-3176"/>
        <s v="WSP-7717"/>
        <s v="WSP-6685"/>
        <s v="WSP-12759"/>
        <s v="WSP-7070"/>
        <s v="WSP-1371"/>
        <s v="WSP-10695"/>
        <s v="WSP-16840"/>
        <s v="WSP-14798"/>
        <s v="WSP-13261"/>
        <s v="WSP-2051"/>
        <s v="WSP-18108"/>
        <s v="WSP-3290"/>
        <s v="WSP-17575"/>
        <s v="WSP-17134"/>
        <s v="WSP-4453"/>
        <s v="WSP-16418"/>
        <s v="WSP-3916"/>
        <s v="WSP-3620"/>
        <s v="WSP-0071"/>
        <s v="WSP-14675"/>
        <s v="WSP-0495"/>
        <s v="WSP-5387"/>
        <s v="WSP-0742"/>
        <s v="WSP-1873"/>
        <s v="WSP-2198"/>
        <s v="WSP-7424"/>
        <s v="WSP-18343"/>
        <s v="WSP-11899"/>
        <s v="WSP-17911"/>
        <s v="WSP-11272"/>
        <s v="WSP-1194"/>
        <s v="WSP-7176"/>
        <s v="WSP-16975"/>
        <s v="WSP-0476"/>
        <s v="WSP-4703"/>
        <s v="WSP-11571"/>
        <s v="WSP-14781"/>
        <s v="WSP-14581"/>
        <s v="WSP-0416"/>
        <s v="WSP-15381"/>
        <s v="WSP-13432"/>
        <s v="WSP-3270"/>
        <s v="WSP-6337"/>
        <s v="WSP-11205"/>
        <s v="WSP-13605"/>
        <s v="WSP-4334"/>
        <s v="WSP-6719"/>
        <s v="WSP-17541"/>
        <s v="WSP-0929"/>
        <s v="WSP-16686"/>
        <s v="WSP-19614"/>
        <s v="WSP-11160"/>
        <s v="WSP-16664"/>
        <s v="WSP-12742"/>
        <s v="WSP-12448"/>
        <s v="WSP-11425"/>
        <s v="WSP-7231"/>
        <s v="WSP-12464"/>
        <s v="WSP-19571"/>
        <s v="WSP-0222"/>
        <s v="WSP-15090"/>
        <s v="WSP-8163"/>
        <s v="WSP-0972"/>
        <s v="WSP-9379"/>
        <s v="WSP-0341"/>
        <s v="WSP-8325"/>
        <s v="WSP-12199"/>
        <s v="WSP-5951"/>
        <s v="WSP-15489"/>
        <s v="WSP-15501"/>
        <s v="WSP-17524"/>
        <s v="WSP-17858"/>
        <s v="WSP-18555"/>
        <s v="WSP-4613"/>
        <s v="WSP-2433"/>
        <s v="WSP-2657"/>
        <s v="WSP-9210"/>
        <s v="WSP-10565"/>
        <s v="WSP-7313"/>
        <s v="WSP-7190"/>
        <s v="WSP-6967"/>
        <s v="WSP-15208"/>
        <s v="WSP-0783"/>
        <s v="WSP-18758"/>
        <s v="WSP-10502"/>
        <s v="WSP-17091"/>
        <s v="WSP-14065"/>
        <s v="WSP-9220"/>
        <s v="WSP-15195"/>
        <s v="WSP-14691"/>
        <s v="WSP-11345"/>
        <s v="WSP-11290"/>
        <s v="WSP-10242"/>
        <s v="WSP-4424"/>
        <s v="WSP-0359"/>
        <s v="WSP-5552"/>
        <s v="WSP-17039"/>
        <s v="WSP-4185"/>
        <s v="WSP-13346"/>
        <s v="WSP-9338"/>
        <s v="WSP-6474"/>
        <s v="WSP-0869"/>
        <s v="WSP-9484"/>
        <s v="WSP-0107"/>
        <s v="WSP-2726"/>
        <s v="WSP-8932"/>
        <s v="WSP-6442"/>
        <s v="WSP-7995"/>
        <s v="WSP-18611"/>
        <s v="WSP-15088"/>
        <s v="WSP-11115"/>
        <s v="WSP-1043"/>
        <s v="WSP-11789"/>
        <s v="WSP-11450"/>
        <s v="WSP-3874"/>
        <s v="WSP-12163"/>
        <s v="WSP-2397"/>
        <s v="WSP-9966"/>
        <s v="WSP-8869"/>
        <s v="WSP-4732"/>
        <s v="WSP-4078"/>
        <s v="WSP-18306"/>
        <s v="WSP-7573"/>
        <s v="WSP-14807"/>
        <s v="WSP-15683"/>
        <s v="WSP-11861"/>
        <s v="WSP-14620"/>
        <s v="WSP-13749"/>
        <s v="WSP-4341"/>
        <s v="WSP-8615"/>
        <s v="WSP-11247"/>
        <s v="WSP-1799"/>
        <s v="WSP-14809"/>
        <s v="WSP-7933"/>
        <s v="WSP-7331"/>
        <s v="WSP-14507"/>
        <s v="WSP-9930"/>
        <s v="WSP-17440"/>
        <s v="WSP-13779"/>
        <s v="WSP-4966"/>
        <s v="WSP-12147"/>
        <s v="WSP-2943"/>
        <s v="WSP-3165"/>
        <s v="WSP-11021"/>
        <s v="WSP-8402"/>
        <s v="WSP-9180"/>
        <s v="WSP-2881"/>
        <s v="WSP-10320"/>
        <s v="WSP-12476"/>
        <s v="WSP-7637"/>
        <s v="WSP-16371"/>
        <s v="WSP-3767"/>
        <s v="WSP-15467"/>
        <s v="WSP-15464"/>
        <s v="WSP-5256"/>
        <s v="WSP-5840"/>
        <s v="WSP-0205"/>
        <s v="WSP-12892"/>
        <s v="WSP-1577"/>
        <s v="WSP-3896"/>
        <s v="WSP-18427"/>
        <s v="WSP-3305"/>
        <s v="WSP-7234"/>
        <s v="WSP-10907"/>
        <s v="WSP-12000"/>
        <s v="WSP-8954"/>
        <s v="WSP-19910"/>
        <s v="WSP-15826"/>
        <s v="WSP-19720"/>
        <s v="WSP-10775"/>
        <s v="WSP-10943"/>
        <s v="WSP-1426"/>
        <s v="WSP-3516"/>
        <s v="WSP-3665"/>
        <s v="WSP-12307"/>
        <s v="WSP-17102"/>
        <s v="WSP-1545"/>
        <s v="WSP-7226"/>
        <s v="WSP-11171"/>
        <s v="WSP-12851"/>
        <s v="WSP-15338"/>
        <s v="WSP-8709"/>
        <s v="WSP-8976"/>
        <s v="WSP-7859"/>
        <s v="WSP-8188"/>
        <s v="WSP-17872"/>
        <s v="WSP-4685"/>
        <s v="WSP-1593"/>
        <s v="WSP-19605"/>
        <s v="WSP-10493"/>
        <s v="WSP-2539"/>
        <s v="WSP-16443"/>
        <s v="WSP-14964"/>
        <s v="WSP-9938"/>
        <s v="WSP-18779"/>
        <s v="WSP-17059"/>
        <s v="WSP-2497"/>
        <s v="WSP-3671"/>
        <s v="WSP-1675"/>
        <s v="WSP-11259"/>
        <s v="WSP-5481"/>
        <s v="WSP-10253"/>
        <s v="WSP-6363"/>
        <s v="WSP-14774"/>
        <s v="WSP-13646"/>
        <s v="WSP-8646"/>
        <s v="WSP-0242"/>
        <s v="WSP-18972"/>
        <s v="WSP-6920"/>
        <s v="WSP-2141"/>
        <s v="WSP-11379"/>
        <s v="WSP-3027"/>
        <s v="WSP-7134"/>
        <s v="WSP-18807"/>
        <s v="WSP-0197"/>
        <s v="WSP-14582"/>
        <s v="WSP-13846"/>
        <s v="WSP-6204"/>
        <s v="WSP-4980"/>
        <s v="WSP-15268"/>
        <s v="WSP-8697"/>
        <s v="WSP-1537"/>
        <s v="WSP-12409"/>
        <s v="WSP-13410"/>
        <s v="WSP-14364"/>
        <s v="WSP-1373"/>
        <s v="WSP-11549"/>
        <s v="WSP-3914"/>
        <s v="WSP-16733"/>
        <s v="WSP-18340"/>
        <s v="WSP-7471"/>
        <s v="WSP-19638"/>
        <s v="WSP-15111"/>
        <s v="WSP-14629"/>
        <s v="WSP-11706"/>
        <s v="WSP-8030"/>
        <s v="WSP-1054"/>
        <s v="WSP-2852"/>
        <s v="WSP-16295"/>
        <s v="WSP-15388"/>
        <s v="WSP-13621"/>
        <s v="WSP-0904"/>
        <s v="WSP-3147"/>
        <s v="WSP-14190"/>
        <s v="WSP-4743"/>
        <s v="WSP-8698"/>
        <s v="WSP-2621"/>
        <s v="WSP-9239"/>
        <s v="WSP-11342"/>
        <s v="WSP-13326"/>
        <s v="WSP-3252"/>
        <s v="WSP-2006"/>
        <s v="WSP-8624"/>
        <s v="WSP-15022"/>
        <s v="WSP-16064"/>
        <s v="WSP-10814"/>
        <s v="WSP-10648"/>
        <s v="WSP-13299"/>
        <s v="WSP-7924"/>
        <s v="WSP-10932"/>
        <s v="WSP-3866"/>
        <s v="WSP-19651"/>
        <s v="WSP-7332"/>
        <s v="WSP-7427"/>
        <s v="WSP-1757"/>
        <s v="WSP-16512"/>
        <s v="WSP-10838"/>
        <s v="WSP-8006"/>
        <s v="WSP-10172"/>
        <s v="WSP-17441"/>
        <s v="WSP-2853"/>
        <s v="WSP-8825"/>
        <s v="WSP-14351"/>
        <s v="WSP-3775"/>
        <s v="WSP-5883"/>
        <s v="WSP-10783"/>
        <s v="WSP-9128"/>
        <s v="WSP-8643"/>
        <s v="WSP-16784"/>
        <s v="WSP-8024"/>
        <s v="WSP-7575"/>
        <s v="WSP-16804"/>
        <s v="WSP-10350"/>
        <s v="WSP-3785"/>
        <s v="WSP-0098"/>
        <s v="WSP-0299"/>
        <s v="WSP-15917"/>
        <s v="WSP-11038"/>
        <s v="WSP-15698"/>
        <s v="WSP-19631"/>
        <s v="WSP-8484"/>
        <s v="WSP-13914"/>
        <s v="WSP-0431"/>
        <s v="WSP-12125"/>
        <s v="WSP-3875"/>
        <s v="WSP-15645"/>
        <s v="WSP-17041"/>
        <s v="WSP-8458"/>
        <s v="WSP-14033"/>
        <s v="WSP-17573"/>
        <s v="WSP-1917"/>
        <s v="WSP-19067"/>
        <s v="WSP-7468"/>
        <s v="WSP-15604"/>
        <s v="WSP-15155"/>
        <s v="WSP-17788"/>
        <s v="WSP-12634"/>
        <s v="WSP-0725"/>
        <s v="WSP-14464"/>
        <s v="WSP-10008"/>
        <s v="WSP-14296"/>
        <s v="WSP-6026"/>
        <s v="WSP-1638"/>
        <s v="WSP-10201"/>
        <s v="WSP-1541"/>
        <s v="WSP-11719"/>
        <s v="WSP-14952"/>
        <s v="WSP-8463"/>
        <s v="WSP-19602"/>
        <s v="WSP-1014"/>
        <s v="WSP-14411"/>
        <s v="WSP-4844"/>
        <s v="WSP-14922"/>
        <s v="WSP-11095"/>
        <s v="WSP-13220"/>
        <s v="WSP-17457"/>
        <s v="WSP-16442"/>
        <s v="WSP-18879"/>
        <s v="WSP-15540"/>
        <s v="WSP-19824"/>
        <s v="WSP-9028"/>
        <s v="WSP-12905"/>
        <s v="WSP-17749"/>
        <s v="WSP-19367"/>
        <s v="WSP-1845"/>
        <s v="WSP-17804"/>
        <s v="WSP-9629"/>
        <s v="WSP-3400"/>
        <s v="WSP-13444"/>
        <s v="WSP-18624"/>
        <s v="WSP-15229"/>
        <s v="WSP-16814"/>
        <s v="WSP-8586"/>
        <s v="WSP-5528"/>
        <s v="WSP-2752"/>
        <s v="WSP-2672"/>
        <s v="WSP-2540"/>
        <s v="WSP-15313"/>
        <s v="WSP-2674"/>
        <s v="WSP-12942"/>
        <s v="WSP-12842"/>
        <s v="WSP-9283"/>
        <s v="WSP-16859"/>
        <s v="WSP-5579"/>
        <s v="WSP-14059"/>
        <s v="WSP-16124"/>
        <s v="WSP-19330"/>
        <s v="WSP-6995"/>
        <s v="WSP-12701"/>
        <s v="WSP-4323"/>
        <s v="WSP-9766"/>
        <s v="WSP-2039"/>
        <s v="WSP-16397"/>
        <s v="WSP-17087"/>
        <s v="WSP-11111"/>
        <s v="WSP-0756"/>
        <s v="WSP-16495"/>
        <s v="WSP-6889"/>
        <s v="WSP-0559"/>
        <s v="WSP-5860"/>
        <s v="WSP-0832"/>
        <s v="WSP-15920"/>
        <s v="WSP-9603"/>
        <s v="WSP-12732"/>
        <s v="WSP-8424"/>
        <s v="WSP-12784"/>
        <s v="WSP-19895"/>
        <s v="WSP-17672"/>
        <s v="WSP-9160"/>
        <s v="WSP-5678"/>
        <s v="WSP-8413"/>
        <s v="WSP-11166"/>
        <s v="WSP-4116"/>
        <s v="WSP-19667"/>
        <s v="WSP-5302"/>
        <s v="WSP-4584"/>
        <s v="WSP-10675"/>
        <s v="WSP-10607"/>
        <s v="WSP-16981"/>
        <s v="WSP-17465"/>
        <s v="WSP-8264"/>
        <s v="WSP-7360"/>
        <s v="WSP-2192"/>
        <s v="WSP-5048"/>
        <s v="WSP-19601"/>
        <s v="WSP-10121"/>
        <s v="WSP-2927"/>
        <s v="WSP-16308"/>
        <s v="WSP-6445"/>
        <s v="WSP-13403"/>
        <s v="WSP-13163"/>
        <s v="WSP-4136"/>
        <s v="WSP-12516"/>
        <s v="WSP-6565"/>
        <s v="WSP-16314"/>
        <s v="WSP-3435"/>
        <s v="WSP-17481"/>
        <s v="WSP-18636"/>
        <s v="WSP-2750"/>
        <s v="WSP-8803"/>
        <s v="WSP-11080"/>
        <s v="WSP-9668"/>
        <s v="WSP-9165"/>
        <s v="WSP-17737"/>
        <s v="WSP-17794"/>
        <s v="WSP-1659"/>
        <s v="WSP-6521"/>
        <s v="WSP-3934"/>
        <s v="WSP-12800"/>
        <s v="WSP-17974"/>
        <s v="WSP-19156"/>
        <s v="WSP-18781"/>
        <s v="WSP-2890"/>
        <s v="WSP-17055"/>
        <s v="WSP-18398"/>
        <s v="WSP-13434"/>
        <s v="WSP-17221"/>
        <s v="WSP-6706"/>
        <s v="WSP-14796"/>
        <s v="WSP-7411"/>
        <s v="WSP-17389"/>
        <s v="WSP-7256"/>
        <s v="WSP-7782"/>
        <s v="WSP-5227"/>
        <s v="WSP-14776"/>
        <s v="WSP-8244"/>
        <s v="WSP-1805"/>
        <s v="WSP-3923"/>
        <s v="WSP-14953"/>
        <s v="WSP-4253"/>
        <s v="WSP-8348"/>
      </sharedItems>
    </cacheField>
    <cacheField name="Costo" numFmtId="44">
      <sharedItems containsSemiMixedTypes="0" containsString="0" containsNumber="1" containsInteger="1" minValue="92" maxValue="92"/>
    </cacheField>
    <cacheField name="Trimestres" numFmtId="0" databaseField="0">
      <fieldGroup base="0">
        <rangePr autoEnd="0" groupBy="quarters" startDate="2017-11-20T00:00:00" endDate="2020-01-31T00:00:00"/>
        <groupItems count="6">
          <s v="&lt;20/11/2017"/>
          <s v="Trim.1"/>
          <s v="Trim.2"/>
          <s v="Trim.3"/>
          <s v="Trim.4"/>
          <s v="&gt;31/0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zas-CDMX" refreshedDate="46244.484005324077" createdVersion="6" refreshedVersion="6" minRefreshableVersion="3" recordCount="4999" xr:uid="{D1535F67-DCE0-415F-B288-69780A00C191}">
  <cacheSource type="worksheet">
    <worksheetSource name="pases"/>
  </cacheSource>
  <cacheFields count="15">
    <cacheField name="Momento de Compra" numFmtId="0">
      <sharedItems/>
    </cacheField>
    <cacheField name="Año" numFmtId="0">
      <sharedItems containsSemiMixedTypes="0" containsString="0" containsNumber="1" containsInteger="1" minValue="2018" maxValue="2019"/>
    </cacheField>
    <cacheField name="Fecha Compra" numFmtId="0">
      <sharedItems containsSemiMixedTypes="0" containsString="0" containsNumber="1" containsInteger="1" minValue="43101" maxValue="43556"/>
    </cacheField>
    <cacheField name="Modo de Compra" numFmtId="0">
      <sharedItems count="4">
        <s v="En Línea"/>
        <s v="Red HEROIC"/>
        <s v="Paquete"/>
        <s v="Físico"/>
      </sharedItems>
    </cacheField>
    <cacheField name="Fecha Inicial de Pase" numFmtId="0">
      <sharedItems containsSemiMixedTypes="0" containsString="0" containsNumber="1" containsInteger="1" minValue="42827" maxValue="43547"/>
    </cacheField>
    <cacheField name="Días Visita" numFmtId="0">
      <sharedItems containsMixedTypes="1" containsNumber="1" containsInteger="1" minValue="1" maxValue="9" count="10">
        <n v="9"/>
        <s v="Ilimitados"/>
        <n v="6"/>
        <n v="7"/>
        <n v="3"/>
        <n v="2"/>
        <n v="4"/>
        <n v="5"/>
        <n v="8"/>
        <n v="1"/>
      </sharedItems>
    </cacheField>
    <cacheField name="Parque Origen" numFmtId="0">
      <sharedItems count="6">
        <s v="Valle Silbador"/>
        <s v="Puente Roto"/>
        <s v="Montaña Panadero"/>
        <s v="Ski Comanche"/>
        <s v="Cresta Velo"/>
        <s v="Monte Japón"/>
      </sharedItems>
    </cacheField>
    <cacheField name="Numero de Pase" numFmtId="0">
      <sharedItems/>
    </cacheField>
    <cacheField name="Precio Venta" numFmtId="8">
      <sharedItems containsSemiMixedTypes="0" containsString="0" containsNumber="1" containsInteger="1" minValue="75" maxValue="1950" count="54">
        <n v="1080"/>
        <n v="1950"/>
        <n v="840"/>
        <n v="805"/>
        <n v="420"/>
        <n v="240"/>
        <n v="300"/>
        <n v="660"/>
        <n v="480"/>
        <n v="600"/>
        <n v="1260"/>
        <n v="330"/>
        <n v="945"/>
        <n v="700"/>
        <n v="360"/>
        <n v="900"/>
        <n v="400"/>
        <n v="560"/>
        <n v="880"/>
        <n v="140"/>
        <n v="1120"/>
        <n v="980"/>
        <n v="720"/>
        <n v="110"/>
        <n v="315"/>
        <n v="225"/>
        <n v="120"/>
        <n v="770"/>
        <n v="280"/>
        <n v="550"/>
        <n v="960"/>
        <n v="525"/>
        <n v="210"/>
        <n v="220"/>
        <n v="800"/>
        <n v="440"/>
        <n v="500"/>
        <n v="375"/>
        <n v="100"/>
        <n v="630"/>
        <n v="200"/>
        <n v="575"/>
        <n v="105"/>
        <n v="990"/>
        <n v="735"/>
        <n v="920"/>
        <n v="75"/>
        <n v="675"/>
        <n v="1035"/>
        <n v="150"/>
        <n v="450"/>
        <n v="690"/>
        <n v="230"/>
        <n v="460"/>
      </sharedItems>
      <fieldGroup base="8">
        <rangePr autoStart="0" startNum="1000" endNum="1950" groupInterval="1000"/>
        <groupItems count="3">
          <s v="&lt;1000"/>
          <s v="1000-1999"/>
          <s v="&gt;2000"/>
        </groupItems>
      </fieldGroup>
    </cacheField>
    <cacheField name="Costo x dia" numFmtId="8">
      <sharedItems containsMixedTypes="1" containsNumber="1" containsInteger="1" minValue="75" maxValue="140"/>
    </cacheField>
    <cacheField name="Hotel" numFmtId="0">
      <sharedItems count="6">
        <s v=""/>
        <s v="Haiit Hotel"/>
        <s v="Ski Inn"/>
        <s v="Elton Hotel"/>
        <s v="OI Hotels"/>
        <s v="Ridossan Hotel"/>
      </sharedItems>
    </cacheField>
    <cacheField name="Comisiones" numFmtId="8">
      <sharedItems containsSemiMixedTypes="0" containsString="0" containsNumber="1" containsInteger="1" minValue="0" maxValue="16" count="4">
        <n v="0"/>
        <n v="12"/>
        <n v="15"/>
        <n v="16"/>
      </sharedItems>
    </cacheField>
    <cacheField name="Dias de regalo" numFmtId="0">
      <sharedItems containsSemiMixedTypes="0" containsString="0" containsNumber="1" containsInteger="1" minValue="0" maxValue="2"/>
    </cacheField>
    <cacheField name="Renta" numFmtId="8">
      <sharedItems containsSemiMixedTypes="0" containsString="0" containsNumber="1" containsInteger="1" minValue="0" maxValue="30"/>
    </cacheField>
    <cacheField name="Costos lift" numFmtId="8">
      <sharedItems containsSemiMixedTypes="0" containsString="0" containsNumber="1" containsInteger="1" minValue="-1472" maxValue="0"/>
    </cacheField>
  </cacheFields>
  <extLst>
    <ext xmlns:x14="http://schemas.microsoft.com/office/spreadsheetml/2009/9/main" uri="{725AE2AE-9491-48be-B2B4-4EB974FC3084}">
      <x14:pivotCacheDefinition pivotCacheId="3105304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96">
  <r>
    <x v="0"/>
    <d v="1899-12-30T12:28:48"/>
    <x v="0"/>
    <x v="0"/>
    <x v="0"/>
    <n v="92"/>
  </r>
  <r>
    <x v="1"/>
    <d v="1899-12-30T03:21:36"/>
    <x v="1"/>
    <x v="1"/>
    <x v="1"/>
    <n v="92"/>
  </r>
  <r>
    <x v="2"/>
    <d v="1899-12-30T03:36:00"/>
    <x v="1"/>
    <x v="1"/>
    <x v="2"/>
    <n v="92"/>
  </r>
  <r>
    <x v="3"/>
    <d v="1899-12-30T02:52:48"/>
    <x v="0"/>
    <x v="2"/>
    <x v="3"/>
    <n v="92"/>
  </r>
  <r>
    <x v="4"/>
    <d v="1899-12-30T17:45:36"/>
    <x v="0"/>
    <x v="3"/>
    <x v="4"/>
    <n v="92"/>
  </r>
  <r>
    <x v="5"/>
    <d v="1899-12-30T21:50:24"/>
    <x v="2"/>
    <x v="0"/>
    <x v="5"/>
    <n v="92"/>
  </r>
  <r>
    <x v="6"/>
    <d v="1899-12-30T02:24:00"/>
    <x v="2"/>
    <x v="1"/>
    <x v="6"/>
    <n v="92"/>
  </r>
  <r>
    <x v="7"/>
    <d v="1899-12-30T15:07:12"/>
    <x v="0"/>
    <x v="4"/>
    <x v="7"/>
    <n v="92"/>
  </r>
  <r>
    <x v="8"/>
    <d v="1899-12-30T06:57:36"/>
    <x v="3"/>
    <x v="1"/>
    <x v="8"/>
    <n v="92"/>
  </r>
  <r>
    <x v="7"/>
    <d v="1899-12-30T05:02:24"/>
    <x v="0"/>
    <x v="1"/>
    <x v="9"/>
    <n v="92"/>
  </r>
  <r>
    <x v="9"/>
    <d v="1899-12-30T15:21:36"/>
    <x v="1"/>
    <x v="2"/>
    <x v="10"/>
    <n v="92"/>
  </r>
  <r>
    <x v="8"/>
    <d v="1899-12-30T00:14:24"/>
    <x v="3"/>
    <x v="2"/>
    <x v="11"/>
    <n v="92"/>
  </r>
  <r>
    <x v="10"/>
    <d v="1899-12-30T14:38:24"/>
    <x v="1"/>
    <x v="0"/>
    <x v="12"/>
    <n v="92"/>
  </r>
  <r>
    <x v="11"/>
    <d v="1899-12-30T04:33:36"/>
    <x v="0"/>
    <x v="2"/>
    <x v="13"/>
    <n v="92"/>
  </r>
  <r>
    <x v="12"/>
    <d v="1899-12-30T06:14:24"/>
    <x v="1"/>
    <x v="2"/>
    <x v="14"/>
    <n v="92"/>
  </r>
  <r>
    <x v="12"/>
    <d v="1899-12-30T05:45:36"/>
    <x v="1"/>
    <x v="1"/>
    <x v="15"/>
    <n v="92"/>
  </r>
  <r>
    <x v="13"/>
    <d v="1899-12-30T04:04:48"/>
    <x v="2"/>
    <x v="0"/>
    <x v="16"/>
    <n v="92"/>
  </r>
  <r>
    <x v="14"/>
    <d v="1899-12-30T07:12:00"/>
    <x v="0"/>
    <x v="1"/>
    <x v="17"/>
    <n v="92"/>
  </r>
  <r>
    <x v="15"/>
    <d v="1899-12-30T00:14:24"/>
    <x v="1"/>
    <x v="0"/>
    <x v="12"/>
    <n v="92"/>
  </r>
  <r>
    <x v="16"/>
    <d v="1899-12-30T07:40:48"/>
    <x v="0"/>
    <x v="1"/>
    <x v="18"/>
    <n v="92"/>
  </r>
  <r>
    <x v="0"/>
    <d v="1899-12-30T02:52:48"/>
    <x v="0"/>
    <x v="2"/>
    <x v="19"/>
    <n v="92"/>
  </r>
  <r>
    <x v="17"/>
    <d v="1899-12-30T19:12:00"/>
    <x v="0"/>
    <x v="2"/>
    <x v="20"/>
    <n v="92"/>
  </r>
  <r>
    <x v="18"/>
    <d v="1899-12-30T18:57:36"/>
    <x v="2"/>
    <x v="0"/>
    <x v="21"/>
    <n v="92"/>
  </r>
  <r>
    <x v="19"/>
    <d v="1899-12-30T09:21:36"/>
    <x v="3"/>
    <x v="1"/>
    <x v="22"/>
    <n v="92"/>
  </r>
  <r>
    <x v="20"/>
    <d v="1899-12-30T12:43:12"/>
    <x v="2"/>
    <x v="2"/>
    <x v="23"/>
    <n v="92"/>
  </r>
  <r>
    <x v="21"/>
    <d v="1899-12-30T11:02:24"/>
    <x v="3"/>
    <x v="0"/>
    <x v="24"/>
    <n v="92"/>
  </r>
  <r>
    <x v="6"/>
    <d v="1899-12-30T09:21:36"/>
    <x v="2"/>
    <x v="2"/>
    <x v="25"/>
    <n v="92"/>
  </r>
  <r>
    <x v="22"/>
    <d v="1899-12-30T13:55:12"/>
    <x v="2"/>
    <x v="3"/>
    <x v="26"/>
    <n v="92"/>
  </r>
  <r>
    <x v="23"/>
    <d v="1899-12-30T15:36:00"/>
    <x v="0"/>
    <x v="2"/>
    <x v="27"/>
    <n v="92"/>
  </r>
  <r>
    <x v="24"/>
    <d v="1899-12-30T21:07:12"/>
    <x v="1"/>
    <x v="2"/>
    <x v="28"/>
    <n v="92"/>
  </r>
  <r>
    <x v="25"/>
    <d v="1899-12-30T10:33:36"/>
    <x v="1"/>
    <x v="1"/>
    <x v="29"/>
    <n v="92"/>
  </r>
  <r>
    <x v="26"/>
    <d v="1899-12-30T16:04:48"/>
    <x v="2"/>
    <x v="1"/>
    <x v="30"/>
    <n v="92"/>
  </r>
  <r>
    <x v="23"/>
    <d v="1899-12-30T10:48:00"/>
    <x v="0"/>
    <x v="2"/>
    <x v="31"/>
    <n v="92"/>
  </r>
  <r>
    <x v="27"/>
    <d v="1899-12-30T16:48:00"/>
    <x v="0"/>
    <x v="3"/>
    <x v="32"/>
    <n v="92"/>
  </r>
  <r>
    <x v="3"/>
    <d v="1899-12-30T02:38:24"/>
    <x v="0"/>
    <x v="0"/>
    <x v="33"/>
    <n v="92"/>
  </r>
  <r>
    <x v="1"/>
    <d v="1899-12-30T13:12:00"/>
    <x v="1"/>
    <x v="1"/>
    <x v="34"/>
    <n v="92"/>
  </r>
  <r>
    <x v="28"/>
    <d v="1899-12-30T01:26:24"/>
    <x v="0"/>
    <x v="3"/>
    <x v="35"/>
    <n v="92"/>
  </r>
  <r>
    <x v="29"/>
    <d v="1899-12-30T02:09:36"/>
    <x v="2"/>
    <x v="2"/>
    <x v="36"/>
    <n v="92"/>
  </r>
  <r>
    <x v="30"/>
    <d v="1899-12-30T14:09:36"/>
    <x v="1"/>
    <x v="1"/>
    <x v="37"/>
    <n v="92"/>
  </r>
  <r>
    <x v="31"/>
    <d v="1899-12-30T15:21:36"/>
    <x v="3"/>
    <x v="2"/>
    <x v="38"/>
    <n v="92"/>
  </r>
  <r>
    <x v="32"/>
    <d v="1899-12-30T01:12:00"/>
    <x v="0"/>
    <x v="1"/>
    <x v="39"/>
    <n v="92"/>
  </r>
  <r>
    <x v="33"/>
    <d v="1899-12-30T18:57:36"/>
    <x v="3"/>
    <x v="3"/>
    <x v="40"/>
    <n v="92"/>
  </r>
  <r>
    <x v="19"/>
    <d v="1899-12-30T05:45:36"/>
    <x v="3"/>
    <x v="1"/>
    <x v="41"/>
    <n v="92"/>
  </r>
  <r>
    <x v="34"/>
    <d v="1899-12-30T08:24:00"/>
    <x v="1"/>
    <x v="0"/>
    <x v="42"/>
    <n v="92"/>
  </r>
  <r>
    <x v="3"/>
    <d v="1899-12-30T15:36:00"/>
    <x v="0"/>
    <x v="0"/>
    <x v="43"/>
    <n v="92"/>
  </r>
  <r>
    <x v="15"/>
    <d v="1899-12-30T05:02:24"/>
    <x v="1"/>
    <x v="0"/>
    <x v="44"/>
    <n v="92"/>
  </r>
  <r>
    <x v="35"/>
    <d v="1899-12-30T13:12:00"/>
    <x v="0"/>
    <x v="1"/>
    <x v="45"/>
    <n v="92"/>
  </r>
  <r>
    <x v="26"/>
    <d v="1899-12-30T19:26:24"/>
    <x v="2"/>
    <x v="0"/>
    <x v="46"/>
    <n v="92"/>
  </r>
  <r>
    <x v="36"/>
    <d v="1899-12-30T02:52:48"/>
    <x v="3"/>
    <x v="1"/>
    <x v="47"/>
    <n v="92"/>
  </r>
  <r>
    <x v="37"/>
    <d v="1899-12-30T12:43:12"/>
    <x v="3"/>
    <x v="2"/>
    <x v="48"/>
    <n v="92"/>
  </r>
  <r>
    <x v="38"/>
    <d v="1899-12-30T23:31:12"/>
    <x v="3"/>
    <x v="2"/>
    <x v="49"/>
    <n v="92"/>
  </r>
  <r>
    <x v="39"/>
    <d v="1899-12-30T05:31:12"/>
    <x v="2"/>
    <x v="2"/>
    <x v="50"/>
    <n v="92"/>
  </r>
  <r>
    <x v="40"/>
    <d v="1899-12-30T06:28:48"/>
    <x v="1"/>
    <x v="4"/>
    <x v="51"/>
    <n v="92"/>
  </r>
  <r>
    <x v="2"/>
    <d v="1899-12-30T22:33:36"/>
    <x v="1"/>
    <x v="2"/>
    <x v="52"/>
    <n v="92"/>
  </r>
  <r>
    <x v="30"/>
    <d v="1899-12-30T00:14:24"/>
    <x v="1"/>
    <x v="2"/>
    <x v="53"/>
    <n v="92"/>
  </r>
  <r>
    <x v="17"/>
    <d v="1899-12-30T04:04:48"/>
    <x v="0"/>
    <x v="2"/>
    <x v="54"/>
    <n v="92"/>
  </r>
  <r>
    <x v="41"/>
    <d v="1899-12-30T14:52:48"/>
    <x v="2"/>
    <x v="2"/>
    <x v="55"/>
    <n v="92"/>
  </r>
  <r>
    <x v="13"/>
    <d v="1899-12-30T21:50:24"/>
    <x v="2"/>
    <x v="2"/>
    <x v="56"/>
    <n v="92"/>
  </r>
  <r>
    <x v="9"/>
    <d v="1899-12-30T13:55:12"/>
    <x v="1"/>
    <x v="2"/>
    <x v="57"/>
    <n v="92"/>
  </r>
  <r>
    <x v="35"/>
    <d v="1899-12-30T15:50:24"/>
    <x v="0"/>
    <x v="0"/>
    <x v="28"/>
    <n v="92"/>
  </r>
  <r>
    <x v="39"/>
    <d v="1899-12-30T14:24:00"/>
    <x v="2"/>
    <x v="2"/>
    <x v="58"/>
    <n v="92"/>
  </r>
  <r>
    <x v="42"/>
    <d v="1899-12-30T05:45:36"/>
    <x v="3"/>
    <x v="1"/>
    <x v="59"/>
    <n v="92"/>
  </r>
  <r>
    <x v="33"/>
    <d v="1899-12-30T15:21:36"/>
    <x v="3"/>
    <x v="2"/>
    <x v="60"/>
    <n v="92"/>
  </r>
  <r>
    <x v="43"/>
    <d v="1899-12-30T20:09:36"/>
    <x v="3"/>
    <x v="2"/>
    <x v="61"/>
    <n v="92"/>
  </r>
  <r>
    <x v="0"/>
    <d v="1899-12-30T00:14:24"/>
    <x v="0"/>
    <x v="2"/>
    <x v="62"/>
    <n v="92"/>
  </r>
  <r>
    <x v="44"/>
    <d v="1899-12-30T05:16:48"/>
    <x v="1"/>
    <x v="3"/>
    <x v="63"/>
    <n v="92"/>
  </r>
  <r>
    <x v="24"/>
    <d v="1899-12-30T06:00:00"/>
    <x v="1"/>
    <x v="2"/>
    <x v="64"/>
    <n v="92"/>
  </r>
  <r>
    <x v="7"/>
    <d v="1899-12-30T18:43:12"/>
    <x v="0"/>
    <x v="2"/>
    <x v="65"/>
    <n v="92"/>
  </r>
  <r>
    <x v="45"/>
    <d v="1899-12-30T18:57:36"/>
    <x v="1"/>
    <x v="2"/>
    <x v="66"/>
    <n v="92"/>
  </r>
  <r>
    <x v="8"/>
    <d v="1899-12-30T00:28:48"/>
    <x v="3"/>
    <x v="2"/>
    <x v="67"/>
    <n v="92"/>
  </r>
  <r>
    <x v="46"/>
    <d v="1899-12-30T20:09:36"/>
    <x v="1"/>
    <x v="0"/>
    <x v="68"/>
    <n v="92"/>
  </r>
  <r>
    <x v="29"/>
    <d v="1899-12-30T17:16:48"/>
    <x v="2"/>
    <x v="2"/>
    <x v="69"/>
    <n v="92"/>
  </r>
  <r>
    <x v="12"/>
    <d v="1899-12-30T05:45:36"/>
    <x v="1"/>
    <x v="0"/>
    <x v="70"/>
    <n v="92"/>
  </r>
  <r>
    <x v="3"/>
    <d v="1899-12-30T06:28:48"/>
    <x v="0"/>
    <x v="0"/>
    <x v="71"/>
    <n v="92"/>
  </r>
  <r>
    <x v="47"/>
    <d v="1899-12-30T23:02:24"/>
    <x v="0"/>
    <x v="1"/>
    <x v="72"/>
    <n v="92"/>
  </r>
  <r>
    <x v="14"/>
    <d v="1899-12-30T20:24:00"/>
    <x v="0"/>
    <x v="1"/>
    <x v="73"/>
    <n v="92"/>
  </r>
  <r>
    <x v="22"/>
    <d v="1899-12-30T04:04:48"/>
    <x v="2"/>
    <x v="3"/>
    <x v="74"/>
    <n v="92"/>
  </r>
  <r>
    <x v="5"/>
    <d v="1899-12-30T12:14:24"/>
    <x v="2"/>
    <x v="3"/>
    <x v="75"/>
    <n v="92"/>
  </r>
  <r>
    <x v="47"/>
    <d v="1899-12-30T07:12:00"/>
    <x v="0"/>
    <x v="1"/>
    <x v="76"/>
    <n v="92"/>
  </r>
  <r>
    <x v="48"/>
    <d v="1899-12-30T23:31:12"/>
    <x v="2"/>
    <x v="4"/>
    <x v="77"/>
    <n v="92"/>
  </r>
  <r>
    <x v="49"/>
    <d v="1899-12-30T01:26:24"/>
    <x v="0"/>
    <x v="1"/>
    <x v="78"/>
    <n v="92"/>
  </r>
  <r>
    <x v="15"/>
    <d v="1899-12-30T00:43:12"/>
    <x v="1"/>
    <x v="1"/>
    <x v="79"/>
    <n v="92"/>
  </r>
  <r>
    <x v="45"/>
    <d v="1899-12-30T22:48:00"/>
    <x v="1"/>
    <x v="2"/>
    <x v="80"/>
    <n v="92"/>
  </r>
  <r>
    <x v="50"/>
    <d v="1899-12-30T06:14:24"/>
    <x v="3"/>
    <x v="0"/>
    <x v="81"/>
    <n v="92"/>
  </r>
  <r>
    <x v="51"/>
    <d v="1899-12-30T08:24:00"/>
    <x v="0"/>
    <x v="2"/>
    <x v="60"/>
    <n v="92"/>
  </r>
  <r>
    <x v="42"/>
    <d v="1899-12-30T06:43:12"/>
    <x v="3"/>
    <x v="0"/>
    <x v="82"/>
    <n v="92"/>
  </r>
  <r>
    <x v="52"/>
    <d v="1899-12-30T07:12:00"/>
    <x v="2"/>
    <x v="0"/>
    <x v="83"/>
    <n v="92"/>
  </r>
  <r>
    <x v="12"/>
    <d v="1899-12-30T06:14:24"/>
    <x v="1"/>
    <x v="0"/>
    <x v="84"/>
    <n v="92"/>
  </r>
  <r>
    <x v="47"/>
    <d v="1899-12-30T14:38:24"/>
    <x v="0"/>
    <x v="2"/>
    <x v="85"/>
    <n v="92"/>
  </r>
  <r>
    <x v="25"/>
    <d v="1899-12-30T15:50:24"/>
    <x v="1"/>
    <x v="1"/>
    <x v="86"/>
    <n v="92"/>
  </r>
  <r>
    <x v="13"/>
    <d v="1899-12-30T09:21:36"/>
    <x v="2"/>
    <x v="2"/>
    <x v="87"/>
    <n v="92"/>
  </r>
  <r>
    <x v="53"/>
    <d v="1899-12-30T19:26:24"/>
    <x v="2"/>
    <x v="2"/>
    <x v="88"/>
    <n v="92"/>
  </r>
  <r>
    <x v="54"/>
    <d v="1899-12-30T23:16:48"/>
    <x v="2"/>
    <x v="4"/>
    <x v="89"/>
    <n v="92"/>
  </r>
  <r>
    <x v="55"/>
    <d v="1899-12-30T19:55:12"/>
    <x v="3"/>
    <x v="2"/>
    <x v="90"/>
    <n v="92"/>
  </r>
  <r>
    <x v="8"/>
    <d v="1899-12-30T20:09:36"/>
    <x v="3"/>
    <x v="2"/>
    <x v="91"/>
    <n v="92"/>
  </r>
  <r>
    <x v="25"/>
    <d v="1899-12-30T08:09:36"/>
    <x v="1"/>
    <x v="2"/>
    <x v="92"/>
    <n v="92"/>
  </r>
  <r>
    <x v="56"/>
    <d v="1899-12-30T00:43:12"/>
    <x v="1"/>
    <x v="2"/>
    <x v="93"/>
    <n v="92"/>
  </r>
  <r>
    <x v="14"/>
    <d v="1899-12-30T16:33:36"/>
    <x v="0"/>
    <x v="1"/>
    <x v="94"/>
    <n v="92"/>
  </r>
  <r>
    <x v="47"/>
    <d v="1899-12-30T22:19:12"/>
    <x v="0"/>
    <x v="2"/>
    <x v="95"/>
    <n v="92"/>
  </r>
  <r>
    <x v="12"/>
    <d v="1899-12-30T12:00:00"/>
    <x v="1"/>
    <x v="1"/>
    <x v="96"/>
    <n v="92"/>
  </r>
  <r>
    <x v="57"/>
    <d v="1899-12-30T22:19:12"/>
    <x v="3"/>
    <x v="2"/>
    <x v="97"/>
    <n v="92"/>
  </r>
  <r>
    <x v="44"/>
    <d v="1899-12-30T18:57:36"/>
    <x v="1"/>
    <x v="2"/>
    <x v="98"/>
    <n v="92"/>
  </r>
  <r>
    <x v="18"/>
    <d v="1899-12-30T05:16:48"/>
    <x v="2"/>
    <x v="2"/>
    <x v="99"/>
    <n v="92"/>
  </r>
  <r>
    <x v="58"/>
    <d v="1899-12-30T17:31:12"/>
    <x v="3"/>
    <x v="2"/>
    <x v="28"/>
    <n v="92"/>
  </r>
  <r>
    <x v="14"/>
    <d v="1899-12-30T14:52:48"/>
    <x v="0"/>
    <x v="0"/>
    <x v="100"/>
    <n v="92"/>
  </r>
  <r>
    <x v="13"/>
    <d v="1899-12-30T18:14:24"/>
    <x v="2"/>
    <x v="2"/>
    <x v="73"/>
    <n v="92"/>
  </r>
  <r>
    <x v="2"/>
    <d v="1899-12-30T18:57:36"/>
    <x v="1"/>
    <x v="2"/>
    <x v="101"/>
    <n v="92"/>
  </r>
  <r>
    <x v="41"/>
    <d v="1899-12-30T07:12:00"/>
    <x v="2"/>
    <x v="2"/>
    <x v="102"/>
    <n v="92"/>
  </r>
  <r>
    <x v="59"/>
    <d v="1899-12-30T01:40:48"/>
    <x v="0"/>
    <x v="1"/>
    <x v="103"/>
    <n v="92"/>
  </r>
  <r>
    <x v="10"/>
    <d v="1899-12-30T10:04:48"/>
    <x v="1"/>
    <x v="1"/>
    <x v="104"/>
    <n v="92"/>
  </r>
  <r>
    <x v="60"/>
    <d v="1899-12-30T14:52:48"/>
    <x v="2"/>
    <x v="1"/>
    <x v="105"/>
    <n v="92"/>
  </r>
  <r>
    <x v="61"/>
    <d v="1899-12-30T03:36:00"/>
    <x v="1"/>
    <x v="4"/>
    <x v="106"/>
    <n v="92"/>
  </r>
  <r>
    <x v="49"/>
    <d v="1899-12-30T04:33:36"/>
    <x v="0"/>
    <x v="3"/>
    <x v="107"/>
    <n v="92"/>
  </r>
  <r>
    <x v="16"/>
    <d v="1899-12-30T13:40:48"/>
    <x v="0"/>
    <x v="1"/>
    <x v="108"/>
    <n v="92"/>
  </r>
  <r>
    <x v="31"/>
    <d v="1899-12-30T03:50:24"/>
    <x v="3"/>
    <x v="0"/>
    <x v="109"/>
    <n v="92"/>
  </r>
  <r>
    <x v="13"/>
    <d v="1899-12-30T07:40:48"/>
    <x v="2"/>
    <x v="2"/>
    <x v="110"/>
    <n v="92"/>
  </r>
  <r>
    <x v="34"/>
    <d v="1899-12-30T04:48:00"/>
    <x v="1"/>
    <x v="2"/>
    <x v="111"/>
    <n v="92"/>
  </r>
  <r>
    <x v="52"/>
    <d v="1899-12-30T23:45:36"/>
    <x v="2"/>
    <x v="1"/>
    <x v="112"/>
    <n v="92"/>
  </r>
  <r>
    <x v="62"/>
    <d v="1899-12-30T22:33:36"/>
    <x v="1"/>
    <x v="3"/>
    <x v="113"/>
    <n v="92"/>
  </r>
  <r>
    <x v="35"/>
    <d v="1899-12-30T01:55:12"/>
    <x v="0"/>
    <x v="1"/>
    <x v="114"/>
    <n v="92"/>
  </r>
  <r>
    <x v="52"/>
    <d v="1899-12-30T23:16:48"/>
    <x v="2"/>
    <x v="2"/>
    <x v="115"/>
    <n v="92"/>
  </r>
  <r>
    <x v="63"/>
    <d v="1899-12-30T20:09:36"/>
    <x v="3"/>
    <x v="1"/>
    <x v="116"/>
    <n v="92"/>
  </r>
  <r>
    <x v="19"/>
    <d v="1899-12-30T20:52:48"/>
    <x v="3"/>
    <x v="0"/>
    <x v="117"/>
    <n v="92"/>
  </r>
  <r>
    <x v="64"/>
    <d v="1899-12-30T07:26:24"/>
    <x v="1"/>
    <x v="4"/>
    <x v="118"/>
    <n v="92"/>
  </r>
  <r>
    <x v="47"/>
    <d v="1899-12-30T02:24:00"/>
    <x v="0"/>
    <x v="0"/>
    <x v="119"/>
    <n v="92"/>
  </r>
  <r>
    <x v="54"/>
    <d v="1899-12-30T13:26:24"/>
    <x v="2"/>
    <x v="0"/>
    <x v="105"/>
    <n v="92"/>
  </r>
  <r>
    <x v="61"/>
    <d v="1899-12-30T18:00:00"/>
    <x v="1"/>
    <x v="0"/>
    <x v="120"/>
    <n v="92"/>
  </r>
  <r>
    <x v="55"/>
    <d v="1899-12-30T18:00:00"/>
    <x v="3"/>
    <x v="3"/>
    <x v="121"/>
    <n v="92"/>
  </r>
  <r>
    <x v="3"/>
    <d v="1899-12-30T03:07:12"/>
    <x v="0"/>
    <x v="3"/>
    <x v="122"/>
    <n v="92"/>
  </r>
  <r>
    <x v="53"/>
    <d v="1899-12-30T00:14:24"/>
    <x v="2"/>
    <x v="3"/>
    <x v="123"/>
    <n v="92"/>
  </r>
  <r>
    <x v="11"/>
    <d v="1899-12-30T08:24:00"/>
    <x v="0"/>
    <x v="0"/>
    <x v="124"/>
    <n v="92"/>
  </r>
  <r>
    <x v="23"/>
    <d v="1899-12-30T16:04:48"/>
    <x v="0"/>
    <x v="3"/>
    <x v="125"/>
    <n v="92"/>
  </r>
  <r>
    <x v="59"/>
    <d v="1899-12-30T18:57:36"/>
    <x v="0"/>
    <x v="2"/>
    <x v="126"/>
    <n v="92"/>
  </r>
  <r>
    <x v="54"/>
    <d v="1899-12-30T10:48:00"/>
    <x v="2"/>
    <x v="0"/>
    <x v="127"/>
    <n v="92"/>
  </r>
  <r>
    <x v="6"/>
    <d v="1899-12-30T18:57:36"/>
    <x v="2"/>
    <x v="4"/>
    <x v="128"/>
    <n v="92"/>
  </r>
  <r>
    <x v="41"/>
    <d v="1899-12-30T11:02:24"/>
    <x v="2"/>
    <x v="1"/>
    <x v="129"/>
    <n v="92"/>
  </r>
  <r>
    <x v="57"/>
    <d v="1899-12-30T16:48:00"/>
    <x v="3"/>
    <x v="2"/>
    <x v="130"/>
    <n v="92"/>
  </r>
  <r>
    <x v="25"/>
    <d v="1899-12-30T10:04:48"/>
    <x v="1"/>
    <x v="1"/>
    <x v="131"/>
    <n v="92"/>
  </r>
  <r>
    <x v="3"/>
    <d v="1899-12-30T06:28:48"/>
    <x v="0"/>
    <x v="3"/>
    <x v="132"/>
    <n v="92"/>
  </r>
  <r>
    <x v="61"/>
    <d v="1899-12-30T23:02:24"/>
    <x v="1"/>
    <x v="2"/>
    <x v="133"/>
    <n v="92"/>
  </r>
  <r>
    <x v="65"/>
    <d v="1899-12-30T00:57:36"/>
    <x v="3"/>
    <x v="4"/>
    <x v="134"/>
    <n v="92"/>
  </r>
  <r>
    <x v="65"/>
    <d v="1899-12-30T09:50:24"/>
    <x v="3"/>
    <x v="2"/>
    <x v="135"/>
    <n v="92"/>
  </r>
  <r>
    <x v="39"/>
    <d v="1899-12-30T04:04:48"/>
    <x v="2"/>
    <x v="1"/>
    <x v="136"/>
    <n v="92"/>
  </r>
  <r>
    <x v="65"/>
    <d v="1899-12-30T12:28:48"/>
    <x v="3"/>
    <x v="1"/>
    <x v="137"/>
    <n v="92"/>
  </r>
  <r>
    <x v="23"/>
    <d v="1899-12-30T05:45:36"/>
    <x v="0"/>
    <x v="2"/>
    <x v="138"/>
    <n v="92"/>
  </r>
  <r>
    <x v="28"/>
    <d v="1899-12-30T21:07:12"/>
    <x v="0"/>
    <x v="0"/>
    <x v="34"/>
    <n v="92"/>
  </r>
  <r>
    <x v="11"/>
    <d v="1899-12-30T20:24:00"/>
    <x v="0"/>
    <x v="0"/>
    <x v="139"/>
    <n v="92"/>
  </r>
  <r>
    <x v="57"/>
    <d v="1899-12-30T11:02:24"/>
    <x v="3"/>
    <x v="2"/>
    <x v="140"/>
    <n v="92"/>
  </r>
  <r>
    <x v="66"/>
    <d v="1899-12-30T06:14:24"/>
    <x v="3"/>
    <x v="4"/>
    <x v="141"/>
    <n v="92"/>
  </r>
  <r>
    <x v="62"/>
    <d v="1899-12-30T11:31:12"/>
    <x v="1"/>
    <x v="3"/>
    <x v="142"/>
    <n v="92"/>
  </r>
  <r>
    <x v="6"/>
    <d v="1899-12-30T07:12:00"/>
    <x v="2"/>
    <x v="2"/>
    <x v="143"/>
    <n v="92"/>
  </r>
  <r>
    <x v="33"/>
    <d v="1899-12-30T15:50:24"/>
    <x v="3"/>
    <x v="4"/>
    <x v="144"/>
    <n v="92"/>
  </r>
  <r>
    <x v="24"/>
    <d v="1899-12-30T21:07:12"/>
    <x v="1"/>
    <x v="2"/>
    <x v="145"/>
    <n v="92"/>
  </r>
  <r>
    <x v="67"/>
    <d v="1899-12-30T04:19:12"/>
    <x v="1"/>
    <x v="3"/>
    <x v="146"/>
    <n v="92"/>
  </r>
  <r>
    <x v="16"/>
    <d v="1899-12-30T17:45:36"/>
    <x v="0"/>
    <x v="3"/>
    <x v="51"/>
    <n v="92"/>
  </r>
  <r>
    <x v="30"/>
    <d v="1899-12-30T18:43:12"/>
    <x v="1"/>
    <x v="2"/>
    <x v="75"/>
    <n v="92"/>
  </r>
  <r>
    <x v="5"/>
    <d v="1899-12-30T09:07:12"/>
    <x v="2"/>
    <x v="1"/>
    <x v="147"/>
    <n v="92"/>
  </r>
  <r>
    <x v="23"/>
    <d v="1899-12-30T23:16:48"/>
    <x v="0"/>
    <x v="2"/>
    <x v="1"/>
    <n v="92"/>
  </r>
  <r>
    <x v="30"/>
    <d v="1899-12-30T08:24:00"/>
    <x v="1"/>
    <x v="4"/>
    <x v="148"/>
    <n v="92"/>
  </r>
  <r>
    <x v="33"/>
    <d v="1899-12-30T15:50:24"/>
    <x v="3"/>
    <x v="2"/>
    <x v="112"/>
    <n v="92"/>
  </r>
  <r>
    <x v="68"/>
    <d v="1899-12-30T21:21:36"/>
    <x v="2"/>
    <x v="0"/>
    <x v="149"/>
    <n v="92"/>
  </r>
  <r>
    <x v="66"/>
    <d v="1899-12-30T23:16:48"/>
    <x v="3"/>
    <x v="3"/>
    <x v="150"/>
    <n v="92"/>
  </r>
  <r>
    <x v="69"/>
    <d v="1899-12-30T01:40:48"/>
    <x v="0"/>
    <x v="2"/>
    <x v="151"/>
    <n v="92"/>
  </r>
  <r>
    <x v="23"/>
    <d v="1899-12-30T11:16:48"/>
    <x v="0"/>
    <x v="2"/>
    <x v="152"/>
    <n v="92"/>
  </r>
  <r>
    <x v="33"/>
    <d v="1899-12-30T04:04:48"/>
    <x v="3"/>
    <x v="2"/>
    <x v="153"/>
    <n v="92"/>
  </r>
  <r>
    <x v="49"/>
    <d v="1899-12-30T06:14:24"/>
    <x v="0"/>
    <x v="2"/>
    <x v="154"/>
    <n v="92"/>
  </r>
  <r>
    <x v="35"/>
    <d v="1899-12-30T05:31:12"/>
    <x v="0"/>
    <x v="3"/>
    <x v="92"/>
    <n v="92"/>
  </r>
  <r>
    <x v="39"/>
    <d v="1899-12-30T13:12:00"/>
    <x v="2"/>
    <x v="1"/>
    <x v="155"/>
    <n v="92"/>
  </r>
  <r>
    <x v="69"/>
    <d v="1899-12-30T07:40:48"/>
    <x v="0"/>
    <x v="1"/>
    <x v="156"/>
    <n v="92"/>
  </r>
  <r>
    <x v="34"/>
    <d v="1899-12-30T21:21:36"/>
    <x v="1"/>
    <x v="0"/>
    <x v="157"/>
    <n v="92"/>
  </r>
  <r>
    <x v="67"/>
    <d v="1899-12-30T04:04:48"/>
    <x v="1"/>
    <x v="1"/>
    <x v="158"/>
    <n v="92"/>
  </r>
  <r>
    <x v="4"/>
    <d v="1899-12-30T19:40:48"/>
    <x v="0"/>
    <x v="1"/>
    <x v="159"/>
    <n v="92"/>
  </r>
  <r>
    <x v="3"/>
    <d v="1899-12-30T16:04:48"/>
    <x v="0"/>
    <x v="1"/>
    <x v="160"/>
    <n v="92"/>
  </r>
  <r>
    <x v="56"/>
    <d v="1899-12-30T11:02:24"/>
    <x v="1"/>
    <x v="2"/>
    <x v="161"/>
    <n v="92"/>
  </r>
  <r>
    <x v="46"/>
    <d v="1899-12-30T12:28:48"/>
    <x v="1"/>
    <x v="1"/>
    <x v="162"/>
    <n v="92"/>
  </r>
  <r>
    <x v="48"/>
    <d v="1899-12-30T09:21:36"/>
    <x v="2"/>
    <x v="1"/>
    <x v="163"/>
    <n v="92"/>
  </r>
  <r>
    <x v="20"/>
    <d v="1899-12-30T00:57:36"/>
    <x v="2"/>
    <x v="0"/>
    <x v="164"/>
    <n v="92"/>
  </r>
  <r>
    <x v="60"/>
    <d v="1899-12-30T11:45:36"/>
    <x v="2"/>
    <x v="3"/>
    <x v="165"/>
    <n v="92"/>
  </r>
  <r>
    <x v="54"/>
    <d v="1899-12-30T23:31:12"/>
    <x v="2"/>
    <x v="0"/>
    <x v="166"/>
    <n v="92"/>
  </r>
  <r>
    <x v="26"/>
    <d v="1899-12-30T16:19:12"/>
    <x v="2"/>
    <x v="0"/>
    <x v="167"/>
    <n v="92"/>
  </r>
  <r>
    <x v="47"/>
    <d v="1899-12-30T05:02:24"/>
    <x v="0"/>
    <x v="2"/>
    <x v="168"/>
    <n v="92"/>
  </r>
  <r>
    <x v="70"/>
    <d v="1899-12-30T20:52:48"/>
    <x v="0"/>
    <x v="3"/>
    <x v="169"/>
    <n v="92"/>
  </r>
  <r>
    <x v="68"/>
    <d v="1899-12-30T12:43:12"/>
    <x v="2"/>
    <x v="2"/>
    <x v="170"/>
    <n v="92"/>
  </r>
  <r>
    <x v="21"/>
    <d v="1899-12-30T20:24:00"/>
    <x v="3"/>
    <x v="2"/>
    <x v="171"/>
    <n v="92"/>
  </r>
  <r>
    <x v="51"/>
    <d v="1899-12-30T02:09:36"/>
    <x v="0"/>
    <x v="4"/>
    <x v="172"/>
    <n v="92"/>
  </r>
  <r>
    <x v="46"/>
    <d v="1899-12-30T08:38:24"/>
    <x v="1"/>
    <x v="4"/>
    <x v="173"/>
    <n v="92"/>
  </r>
  <r>
    <x v="46"/>
    <d v="1899-12-30T14:24:00"/>
    <x v="1"/>
    <x v="3"/>
    <x v="174"/>
    <n v="92"/>
  </r>
  <r>
    <x v="5"/>
    <d v="1899-12-30T22:19:12"/>
    <x v="2"/>
    <x v="1"/>
    <x v="175"/>
    <n v="92"/>
  </r>
  <r>
    <x v="37"/>
    <d v="1899-12-30T02:38:24"/>
    <x v="3"/>
    <x v="1"/>
    <x v="176"/>
    <n v="92"/>
  </r>
  <r>
    <x v="46"/>
    <d v="1899-12-30T06:43:12"/>
    <x v="1"/>
    <x v="1"/>
    <x v="177"/>
    <n v="92"/>
  </r>
  <r>
    <x v="23"/>
    <d v="1899-12-30T12:28:48"/>
    <x v="0"/>
    <x v="3"/>
    <x v="178"/>
    <n v="92"/>
  </r>
  <r>
    <x v="62"/>
    <d v="1899-12-30T21:50:24"/>
    <x v="1"/>
    <x v="2"/>
    <x v="179"/>
    <n v="92"/>
  </r>
  <r>
    <x v="25"/>
    <d v="1899-12-30T06:00:00"/>
    <x v="1"/>
    <x v="1"/>
    <x v="180"/>
    <n v="92"/>
  </r>
  <r>
    <x v="69"/>
    <d v="1899-12-30T10:33:36"/>
    <x v="0"/>
    <x v="1"/>
    <x v="181"/>
    <n v="92"/>
  </r>
  <r>
    <x v="55"/>
    <d v="1899-12-30T09:50:24"/>
    <x v="3"/>
    <x v="3"/>
    <x v="182"/>
    <n v="92"/>
  </r>
  <r>
    <x v="38"/>
    <d v="1899-12-30T06:28:48"/>
    <x v="3"/>
    <x v="2"/>
    <x v="183"/>
    <n v="92"/>
  </r>
  <r>
    <x v="71"/>
    <d v="1899-12-30T22:48:00"/>
    <x v="2"/>
    <x v="2"/>
    <x v="184"/>
    <n v="92"/>
  </r>
  <r>
    <x v="21"/>
    <d v="1899-12-30T19:26:24"/>
    <x v="3"/>
    <x v="0"/>
    <x v="185"/>
    <n v="92"/>
  </r>
  <r>
    <x v="62"/>
    <d v="1899-12-30T18:14:24"/>
    <x v="1"/>
    <x v="2"/>
    <x v="186"/>
    <n v="92"/>
  </r>
  <r>
    <x v="14"/>
    <d v="1899-12-30T18:57:36"/>
    <x v="0"/>
    <x v="2"/>
    <x v="187"/>
    <n v="92"/>
  </r>
  <r>
    <x v="2"/>
    <d v="1899-12-30T05:45:36"/>
    <x v="1"/>
    <x v="2"/>
    <x v="188"/>
    <n v="92"/>
  </r>
  <r>
    <x v="71"/>
    <d v="1899-12-30T16:19:12"/>
    <x v="2"/>
    <x v="3"/>
    <x v="189"/>
    <n v="92"/>
  </r>
  <r>
    <x v="8"/>
    <d v="1899-12-30T22:48:00"/>
    <x v="3"/>
    <x v="2"/>
    <x v="190"/>
    <n v="92"/>
  </r>
  <r>
    <x v="20"/>
    <d v="1899-12-30T02:24:00"/>
    <x v="2"/>
    <x v="0"/>
    <x v="191"/>
    <n v="92"/>
  </r>
  <r>
    <x v="48"/>
    <d v="1899-12-30T12:43:12"/>
    <x v="2"/>
    <x v="1"/>
    <x v="192"/>
    <n v="92"/>
  </r>
  <r>
    <x v="39"/>
    <d v="1899-12-30T21:07:12"/>
    <x v="2"/>
    <x v="1"/>
    <x v="193"/>
    <n v="92"/>
  </r>
  <r>
    <x v="34"/>
    <d v="1899-12-30T12:43:12"/>
    <x v="1"/>
    <x v="0"/>
    <x v="194"/>
    <n v="92"/>
  </r>
  <r>
    <x v="51"/>
    <d v="1899-12-30T02:09:36"/>
    <x v="0"/>
    <x v="1"/>
    <x v="195"/>
    <n v="92"/>
  </r>
  <r>
    <x v="22"/>
    <d v="1899-12-30T08:09:36"/>
    <x v="2"/>
    <x v="1"/>
    <x v="196"/>
    <n v="92"/>
  </r>
  <r>
    <x v="7"/>
    <d v="1899-12-30T22:04:48"/>
    <x v="0"/>
    <x v="1"/>
    <x v="197"/>
    <n v="92"/>
  </r>
  <r>
    <x v="25"/>
    <d v="1899-12-30T12:43:12"/>
    <x v="1"/>
    <x v="2"/>
    <x v="198"/>
    <n v="92"/>
  </r>
  <r>
    <x v="70"/>
    <d v="1899-12-30T00:57:36"/>
    <x v="0"/>
    <x v="1"/>
    <x v="199"/>
    <n v="92"/>
  </r>
  <r>
    <x v="52"/>
    <d v="1899-12-30T05:45:36"/>
    <x v="2"/>
    <x v="0"/>
    <x v="200"/>
    <n v="92"/>
  </r>
  <r>
    <x v="19"/>
    <d v="1899-12-30T03:36:00"/>
    <x v="3"/>
    <x v="1"/>
    <x v="201"/>
    <n v="92"/>
  </r>
  <r>
    <x v="3"/>
    <d v="1899-12-30T23:45:36"/>
    <x v="0"/>
    <x v="2"/>
    <x v="202"/>
    <n v="92"/>
  </r>
  <r>
    <x v="48"/>
    <d v="1899-12-30T02:38:24"/>
    <x v="2"/>
    <x v="1"/>
    <x v="203"/>
    <n v="92"/>
  </r>
  <r>
    <x v="35"/>
    <d v="1899-12-30T19:26:24"/>
    <x v="0"/>
    <x v="0"/>
    <x v="204"/>
    <n v="92"/>
  </r>
  <r>
    <x v="6"/>
    <d v="1899-12-30T11:02:24"/>
    <x v="2"/>
    <x v="2"/>
    <x v="205"/>
    <n v="92"/>
  </r>
  <r>
    <x v="72"/>
    <d v="1899-12-30T12:57:36"/>
    <x v="3"/>
    <x v="2"/>
    <x v="206"/>
    <n v="92"/>
  </r>
  <r>
    <x v="26"/>
    <d v="1899-12-30T16:04:48"/>
    <x v="2"/>
    <x v="2"/>
    <x v="207"/>
    <n v="92"/>
  </r>
  <r>
    <x v="37"/>
    <d v="1899-12-30T14:09:36"/>
    <x v="3"/>
    <x v="0"/>
    <x v="208"/>
    <n v="92"/>
  </r>
  <r>
    <x v="52"/>
    <d v="1899-12-30T03:07:12"/>
    <x v="2"/>
    <x v="2"/>
    <x v="209"/>
    <n v="92"/>
  </r>
  <r>
    <x v="73"/>
    <d v="1899-12-30T06:57:36"/>
    <x v="3"/>
    <x v="2"/>
    <x v="210"/>
    <n v="92"/>
  </r>
  <r>
    <x v="71"/>
    <d v="1899-12-30T16:33:36"/>
    <x v="2"/>
    <x v="2"/>
    <x v="211"/>
    <n v="92"/>
  </r>
  <r>
    <x v="15"/>
    <d v="1899-12-30T10:19:12"/>
    <x v="1"/>
    <x v="2"/>
    <x v="212"/>
    <n v="92"/>
  </r>
  <r>
    <x v="16"/>
    <d v="1899-12-30T17:16:48"/>
    <x v="0"/>
    <x v="1"/>
    <x v="213"/>
    <n v="92"/>
  </r>
  <r>
    <x v="73"/>
    <d v="1899-12-30T07:55:12"/>
    <x v="3"/>
    <x v="1"/>
    <x v="214"/>
    <n v="92"/>
  </r>
  <r>
    <x v="23"/>
    <d v="1899-12-30T12:43:12"/>
    <x v="0"/>
    <x v="1"/>
    <x v="215"/>
    <n v="92"/>
  </r>
  <r>
    <x v="42"/>
    <d v="1899-12-30T16:04:48"/>
    <x v="3"/>
    <x v="2"/>
    <x v="216"/>
    <n v="92"/>
  </r>
  <r>
    <x v="53"/>
    <d v="1899-12-30T04:19:12"/>
    <x v="2"/>
    <x v="2"/>
    <x v="217"/>
    <n v="92"/>
  </r>
  <r>
    <x v="3"/>
    <d v="1899-12-30T02:24:00"/>
    <x v="0"/>
    <x v="2"/>
    <x v="218"/>
    <n v="92"/>
  </r>
  <r>
    <x v="51"/>
    <d v="1899-12-30T18:14:24"/>
    <x v="0"/>
    <x v="0"/>
    <x v="219"/>
    <n v="92"/>
  </r>
  <r>
    <x v="45"/>
    <d v="1899-12-30T09:50:24"/>
    <x v="1"/>
    <x v="1"/>
    <x v="220"/>
    <n v="92"/>
  </r>
  <r>
    <x v="25"/>
    <d v="1899-12-30T18:57:36"/>
    <x v="1"/>
    <x v="4"/>
    <x v="221"/>
    <n v="92"/>
  </r>
  <r>
    <x v="8"/>
    <d v="1899-12-30T12:00:00"/>
    <x v="3"/>
    <x v="2"/>
    <x v="222"/>
    <n v="92"/>
  </r>
  <r>
    <x v="45"/>
    <d v="1899-12-30T15:21:36"/>
    <x v="1"/>
    <x v="3"/>
    <x v="223"/>
    <n v="92"/>
  </r>
  <r>
    <x v="43"/>
    <d v="1899-12-30T22:19:12"/>
    <x v="3"/>
    <x v="4"/>
    <x v="224"/>
    <n v="92"/>
  </r>
  <r>
    <x v="8"/>
    <d v="1899-12-30T14:52:48"/>
    <x v="3"/>
    <x v="0"/>
    <x v="225"/>
    <n v="92"/>
  </r>
  <r>
    <x v="26"/>
    <d v="1899-12-30T14:52:48"/>
    <x v="2"/>
    <x v="3"/>
    <x v="226"/>
    <n v="92"/>
  </r>
  <r>
    <x v="1"/>
    <d v="1899-12-30T07:26:24"/>
    <x v="1"/>
    <x v="2"/>
    <x v="227"/>
    <n v="92"/>
  </r>
  <r>
    <x v="15"/>
    <d v="1899-12-30T04:33:36"/>
    <x v="1"/>
    <x v="2"/>
    <x v="228"/>
    <n v="92"/>
  </r>
  <r>
    <x v="50"/>
    <d v="1899-12-30T04:48:00"/>
    <x v="3"/>
    <x v="0"/>
    <x v="135"/>
    <n v="92"/>
  </r>
  <r>
    <x v="65"/>
    <d v="1899-12-30T01:40:48"/>
    <x v="3"/>
    <x v="4"/>
    <x v="229"/>
    <n v="92"/>
  </r>
  <r>
    <x v="70"/>
    <d v="1899-12-30T08:24:00"/>
    <x v="0"/>
    <x v="3"/>
    <x v="230"/>
    <n v="92"/>
  </r>
  <r>
    <x v="0"/>
    <d v="1899-12-30T16:48:00"/>
    <x v="0"/>
    <x v="0"/>
    <x v="231"/>
    <n v="92"/>
  </r>
  <r>
    <x v="42"/>
    <d v="1899-12-30T09:21:36"/>
    <x v="3"/>
    <x v="0"/>
    <x v="232"/>
    <n v="92"/>
  </r>
  <r>
    <x v="6"/>
    <d v="1899-12-30T21:21:36"/>
    <x v="2"/>
    <x v="2"/>
    <x v="233"/>
    <n v="92"/>
  </r>
  <r>
    <x v="16"/>
    <d v="1899-12-30T09:50:24"/>
    <x v="0"/>
    <x v="4"/>
    <x v="234"/>
    <n v="92"/>
  </r>
  <r>
    <x v="43"/>
    <d v="1899-12-30T18:00:00"/>
    <x v="3"/>
    <x v="2"/>
    <x v="235"/>
    <n v="92"/>
  </r>
  <r>
    <x v="10"/>
    <d v="1899-12-30T00:28:48"/>
    <x v="1"/>
    <x v="4"/>
    <x v="236"/>
    <n v="92"/>
  </r>
  <r>
    <x v="49"/>
    <d v="1899-12-30T12:14:24"/>
    <x v="0"/>
    <x v="1"/>
    <x v="237"/>
    <n v="92"/>
  </r>
  <r>
    <x v="66"/>
    <d v="1899-12-30T14:38:24"/>
    <x v="3"/>
    <x v="3"/>
    <x v="238"/>
    <n v="92"/>
  </r>
  <r>
    <x v="45"/>
    <d v="1899-12-30T20:24:00"/>
    <x v="1"/>
    <x v="3"/>
    <x v="239"/>
    <n v="92"/>
  </r>
  <r>
    <x v="16"/>
    <d v="1899-12-30T09:21:36"/>
    <x v="0"/>
    <x v="2"/>
    <x v="240"/>
    <n v="92"/>
  </r>
  <r>
    <x v="39"/>
    <d v="1899-12-30T09:07:12"/>
    <x v="2"/>
    <x v="1"/>
    <x v="241"/>
    <n v="92"/>
  </r>
  <r>
    <x v="14"/>
    <d v="1899-12-30T02:52:48"/>
    <x v="0"/>
    <x v="2"/>
    <x v="242"/>
    <n v="92"/>
  </r>
  <r>
    <x v="4"/>
    <d v="1899-12-30T00:57:36"/>
    <x v="0"/>
    <x v="2"/>
    <x v="243"/>
    <n v="92"/>
  </r>
  <r>
    <x v="56"/>
    <d v="1899-12-30T12:00:00"/>
    <x v="1"/>
    <x v="0"/>
    <x v="244"/>
    <n v="92"/>
  </r>
  <r>
    <x v="23"/>
    <d v="1899-12-30T07:12:00"/>
    <x v="0"/>
    <x v="1"/>
    <x v="245"/>
    <n v="92"/>
  </r>
  <r>
    <x v="3"/>
    <d v="1899-12-30T11:31:12"/>
    <x v="0"/>
    <x v="2"/>
    <x v="246"/>
    <n v="92"/>
  </r>
  <r>
    <x v="5"/>
    <d v="1899-12-30T22:33:36"/>
    <x v="2"/>
    <x v="2"/>
    <x v="247"/>
    <n v="92"/>
  </r>
  <r>
    <x v="54"/>
    <d v="1899-12-30T18:43:12"/>
    <x v="2"/>
    <x v="2"/>
    <x v="248"/>
    <n v="92"/>
  </r>
  <r>
    <x v="38"/>
    <d v="1899-12-30T20:09:36"/>
    <x v="3"/>
    <x v="1"/>
    <x v="249"/>
    <n v="92"/>
  </r>
  <r>
    <x v="35"/>
    <d v="1899-12-30T22:48:00"/>
    <x v="0"/>
    <x v="1"/>
    <x v="250"/>
    <n v="92"/>
  </r>
  <r>
    <x v="40"/>
    <d v="1899-12-30T23:16:48"/>
    <x v="1"/>
    <x v="2"/>
    <x v="251"/>
    <n v="92"/>
  </r>
  <r>
    <x v="57"/>
    <d v="1899-12-30T05:02:24"/>
    <x v="3"/>
    <x v="2"/>
    <x v="252"/>
    <n v="92"/>
  </r>
  <r>
    <x v="69"/>
    <d v="1899-12-30T11:02:24"/>
    <x v="0"/>
    <x v="1"/>
    <x v="253"/>
    <n v="92"/>
  </r>
  <r>
    <x v="4"/>
    <d v="1899-12-30T06:00:00"/>
    <x v="0"/>
    <x v="0"/>
    <x v="254"/>
    <n v="92"/>
  </r>
  <r>
    <x v="45"/>
    <d v="1899-12-30T19:26:24"/>
    <x v="1"/>
    <x v="2"/>
    <x v="255"/>
    <n v="92"/>
  </r>
  <r>
    <x v="0"/>
    <d v="1899-12-30T08:24:00"/>
    <x v="0"/>
    <x v="2"/>
    <x v="256"/>
    <n v="92"/>
  </r>
  <r>
    <x v="53"/>
    <d v="1899-12-30T13:40:48"/>
    <x v="2"/>
    <x v="3"/>
    <x v="257"/>
    <n v="92"/>
  </r>
  <r>
    <x v="0"/>
    <d v="1899-12-30T14:24:00"/>
    <x v="0"/>
    <x v="2"/>
    <x v="258"/>
    <n v="92"/>
  </r>
  <r>
    <x v="9"/>
    <d v="1899-12-30T00:57:36"/>
    <x v="1"/>
    <x v="0"/>
    <x v="259"/>
    <n v="92"/>
  </r>
  <r>
    <x v="64"/>
    <d v="1899-12-30T01:40:48"/>
    <x v="1"/>
    <x v="1"/>
    <x v="260"/>
    <n v="92"/>
  </r>
  <r>
    <x v="73"/>
    <d v="1899-12-30T14:38:24"/>
    <x v="3"/>
    <x v="1"/>
    <x v="261"/>
    <n v="92"/>
  </r>
  <r>
    <x v="72"/>
    <d v="1899-12-30T11:02:24"/>
    <x v="3"/>
    <x v="2"/>
    <x v="262"/>
    <n v="92"/>
  </r>
  <r>
    <x v="66"/>
    <d v="1899-12-30T08:24:00"/>
    <x v="3"/>
    <x v="4"/>
    <x v="263"/>
    <n v="92"/>
  </r>
  <r>
    <x v="53"/>
    <d v="1899-12-30T21:21:36"/>
    <x v="2"/>
    <x v="3"/>
    <x v="264"/>
    <n v="92"/>
  </r>
  <r>
    <x v="33"/>
    <d v="1899-12-30T00:14:24"/>
    <x v="3"/>
    <x v="1"/>
    <x v="265"/>
    <n v="92"/>
  </r>
  <r>
    <x v="60"/>
    <d v="1899-12-30T23:31:12"/>
    <x v="2"/>
    <x v="2"/>
    <x v="266"/>
    <n v="92"/>
  </r>
  <r>
    <x v="24"/>
    <d v="1899-12-30T11:31:12"/>
    <x v="1"/>
    <x v="1"/>
    <x v="267"/>
    <n v="92"/>
  </r>
  <r>
    <x v="53"/>
    <d v="1899-12-30T20:09:36"/>
    <x v="2"/>
    <x v="4"/>
    <x v="268"/>
    <n v="92"/>
  </r>
  <r>
    <x v="74"/>
    <d v="1899-12-30T10:19:12"/>
    <x v="3"/>
    <x v="4"/>
    <x v="269"/>
    <n v="92"/>
  </r>
  <r>
    <x v="18"/>
    <d v="1899-12-30T12:57:36"/>
    <x v="2"/>
    <x v="0"/>
    <x v="270"/>
    <n v="92"/>
  </r>
  <r>
    <x v="6"/>
    <d v="1899-12-30T11:02:24"/>
    <x v="2"/>
    <x v="2"/>
    <x v="271"/>
    <n v="92"/>
  </r>
  <r>
    <x v="59"/>
    <d v="1899-12-30T04:33:36"/>
    <x v="0"/>
    <x v="1"/>
    <x v="272"/>
    <n v="92"/>
  </r>
  <r>
    <x v="34"/>
    <d v="1899-12-30T06:00:00"/>
    <x v="1"/>
    <x v="0"/>
    <x v="273"/>
    <n v="92"/>
  </r>
  <r>
    <x v="35"/>
    <d v="1899-12-30T03:07:12"/>
    <x v="0"/>
    <x v="3"/>
    <x v="274"/>
    <n v="92"/>
  </r>
  <r>
    <x v="24"/>
    <d v="1899-12-30T01:26:24"/>
    <x v="1"/>
    <x v="1"/>
    <x v="275"/>
    <n v="92"/>
  </r>
  <r>
    <x v="47"/>
    <d v="1899-12-30T14:38:24"/>
    <x v="0"/>
    <x v="2"/>
    <x v="276"/>
    <n v="92"/>
  </r>
  <r>
    <x v="8"/>
    <d v="1899-12-30T01:40:48"/>
    <x v="3"/>
    <x v="1"/>
    <x v="172"/>
    <n v="92"/>
  </r>
  <r>
    <x v="17"/>
    <d v="1899-12-30T16:04:48"/>
    <x v="0"/>
    <x v="0"/>
    <x v="277"/>
    <n v="92"/>
  </r>
  <r>
    <x v="43"/>
    <d v="1899-12-30T06:14:24"/>
    <x v="3"/>
    <x v="2"/>
    <x v="278"/>
    <n v="92"/>
  </r>
  <r>
    <x v="74"/>
    <d v="1899-12-30T07:12:00"/>
    <x v="3"/>
    <x v="3"/>
    <x v="279"/>
    <n v="92"/>
  </r>
  <r>
    <x v="25"/>
    <d v="1899-12-30T05:02:24"/>
    <x v="1"/>
    <x v="1"/>
    <x v="280"/>
    <n v="92"/>
  </r>
  <r>
    <x v="68"/>
    <d v="1899-12-30T23:31:12"/>
    <x v="2"/>
    <x v="0"/>
    <x v="281"/>
    <n v="92"/>
  </r>
  <r>
    <x v="24"/>
    <d v="1899-12-30T03:21:36"/>
    <x v="1"/>
    <x v="0"/>
    <x v="187"/>
    <n v="92"/>
  </r>
  <r>
    <x v="3"/>
    <d v="1899-12-30T01:26:24"/>
    <x v="0"/>
    <x v="1"/>
    <x v="282"/>
    <n v="92"/>
  </r>
  <r>
    <x v="46"/>
    <d v="1899-12-30T17:16:48"/>
    <x v="1"/>
    <x v="1"/>
    <x v="283"/>
    <n v="92"/>
  </r>
  <r>
    <x v="41"/>
    <d v="1899-12-30T12:00:00"/>
    <x v="2"/>
    <x v="2"/>
    <x v="284"/>
    <n v="92"/>
  </r>
  <r>
    <x v="28"/>
    <d v="1899-12-30T07:40:48"/>
    <x v="0"/>
    <x v="1"/>
    <x v="285"/>
    <n v="92"/>
  </r>
  <r>
    <x v="29"/>
    <d v="1899-12-30T03:21:36"/>
    <x v="2"/>
    <x v="1"/>
    <x v="286"/>
    <n v="92"/>
  </r>
  <r>
    <x v="74"/>
    <d v="1899-12-30T06:28:48"/>
    <x v="3"/>
    <x v="2"/>
    <x v="287"/>
    <n v="92"/>
  </r>
  <r>
    <x v="23"/>
    <d v="1899-12-30T04:48:00"/>
    <x v="0"/>
    <x v="1"/>
    <x v="271"/>
    <n v="92"/>
  </r>
  <r>
    <x v="21"/>
    <d v="1899-12-30T23:16:48"/>
    <x v="3"/>
    <x v="3"/>
    <x v="288"/>
    <n v="92"/>
  </r>
  <r>
    <x v="18"/>
    <d v="1899-12-30T23:16:48"/>
    <x v="2"/>
    <x v="2"/>
    <x v="289"/>
    <n v="92"/>
  </r>
  <r>
    <x v="14"/>
    <d v="1899-12-30T11:45:36"/>
    <x v="0"/>
    <x v="4"/>
    <x v="290"/>
    <n v="92"/>
  </r>
  <r>
    <x v="52"/>
    <d v="1899-12-30T16:04:48"/>
    <x v="2"/>
    <x v="1"/>
    <x v="291"/>
    <n v="92"/>
  </r>
  <r>
    <x v="6"/>
    <d v="1899-12-30T07:26:24"/>
    <x v="2"/>
    <x v="2"/>
    <x v="292"/>
    <n v="92"/>
  </r>
  <r>
    <x v="23"/>
    <d v="1899-12-30T01:26:24"/>
    <x v="0"/>
    <x v="1"/>
    <x v="293"/>
    <n v="92"/>
  </r>
  <r>
    <x v="67"/>
    <d v="1899-12-30T13:12:00"/>
    <x v="1"/>
    <x v="3"/>
    <x v="294"/>
    <n v="92"/>
  </r>
  <r>
    <x v="66"/>
    <d v="1899-12-30T07:12:00"/>
    <x v="3"/>
    <x v="1"/>
    <x v="295"/>
    <n v="92"/>
  </r>
  <r>
    <x v="14"/>
    <d v="1899-12-30T05:02:24"/>
    <x v="0"/>
    <x v="4"/>
    <x v="103"/>
    <n v="92"/>
  </r>
  <r>
    <x v="60"/>
    <d v="1899-12-30T23:02:24"/>
    <x v="2"/>
    <x v="0"/>
    <x v="176"/>
    <n v="92"/>
  </r>
  <r>
    <x v="21"/>
    <d v="1899-12-30T11:16:48"/>
    <x v="3"/>
    <x v="0"/>
    <x v="296"/>
    <n v="92"/>
  </r>
  <r>
    <x v="54"/>
    <d v="1899-12-30T05:31:12"/>
    <x v="2"/>
    <x v="1"/>
    <x v="297"/>
    <n v="92"/>
  </r>
  <r>
    <x v="52"/>
    <d v="1899-12-30T21:36:00"/>
    <x v="2"/>
    <x v="2"/>
    <x v="298"/>
    <n v="92"/>
  </r>
  <r>
    <x v="56"/>
    <d v="1899-12-30T15:07:12"/>
    <x v="1"/>
    <x v="2"/>
    <x v="299"/>
    <n v="92"/>
  </r>
  <r>
    <x v="22"/>
    <d v="1899-12-30T13:40:48"/>
    <x v="2"/>
    <x v="0"/>
    <x v="300"/>
    <n v="92"/>
  </r>
  <r>
    <x v="28"/>
    <d v="1899-12-30T00:57:36"/>
    <x v="0"/>
    <x v="4"/>
    <x v="301"/>
    <n v="92"/>
  </r>
  <r>
    <x v="24"/>
    <d v="1899-12-30T17:45:36"/>
    <x v="1"/>
    <x v="0"/>
    <x v="302"/>
    <n v="92"/>
  </r>
  <r>
    <x v="75"/>
    <d v="1899-12-30T00:57:36"/>
    <x v="2"/>
    <x v="1"/>
    <x v="303"/>
    <n v="92"/>
  </r>
  <r>
    <x v="19"/>
    <d v="1899-12-30T12:28:48"/>
    <x v="3"/>
    <x v="1"/>
    <x v="304"/>
    <n v="92"/>
  </r>
  <r>
    <x v="38"/>
    <d v="1899-12-30T03:07:12"/>
    <x v="3"/>
    <x v="2"/>
    <x v="305"/>
    <n v="92"/>
  </r>
  <r>
    <x v="53"/>
    <d v="1899-12-30T16:48:00"/>
    <x v="2"/>
    <x v="1"/>
    <x v="306"/>
    <n v="92"/>
  </r>
  <r>
    <x v="3"/>
    <d v="1899-12-30T08:09:36"/>
    <x v="0"/>
    <x v="3"/>
    <x v="307"/>
    <n v="92"/>
  </r>
  <r>
    <x v="2"/>
    <d v="1899-12-30T07:26:24"/>
    <x v="1"/>
    <x v="1"/>
    <x v="308"/>
    <n v="92"/>
  </r>
  <r>
    <x v="11"/>
    <d v="1899-12-30T11:16:48"/>
    <x v="0"/>
    <x v="2"/>
    <x v="309"/>
    <n v="92"/>
  </r>
  <r>
    <x v="48"/>
    <d v="1899-12-30T20:38:24"/>
    <x v="2"/>
    <x v="2"/>
    <x v="310"/>
    <n v="92"/>
  </r>
  <r>
    <x v="5"/>
    <d v="1899-12-30T15:07:12"/>
    <x v="2"/>
    <x v="0"/>
    <x v="311"/>
    <n v="92"/>
  </r>
  <r>
    <x v="76"/>
    <d v="1899-12-30T06:57:36"/>
    <x v="1"/>
    <x v="2"/>
    <x v="312"/>
    <n v="92"/>
  </r>
  <r>
    <x v="40"/>
    <d v="1899-12-30T19:55:12"/>
    <x v="1"/>
    <x v="1"/>
    <x v="209"/>
    <n v="92"/>
  </r>
  <r>
    <x v="25"/>
    <d v="1899-12-30T23:02:24"/>
    <x v="1"/>
    <x v="2"/>
    <x v="313"/>
    <n v="92"/>
  </r>
  <r>
    <x v="57"/>
    <d v="1899-12-30T04:33:36"/>
    <x v="3"/>
    <x v="1"/>
    <x v="314"/>
    <n v="92"/>
  </r>
  <r>
    <x v="10"/>
    <d v="1899-12-30T09:36:00"/>
    <x v="1"/>
    <x v="2"/>
    <x v="315"/>
    <n v="92"/>
  </r>
  <r>
    <x v="77"/>
    <d v="1899-12-30T04:48:00"/>
    <x v="0"/>
    <x v="1"/>
    <x v="316"/>
    <n v="92"/>
  </r>
  <r>
    <x v="33"/>
    <d v="1899-12-30T19:40:48"/>
    <x v="3"/>
    <x v="2"/>
    <x v="317"/>
    <n v="92"/>
  </r>
  <r>
    <x v="17"/>
    <d v="1899-12-30T06:57:36"/>
    <x v="0"/>
    <x v="3"/>
    <x v="318"/>
    <n v="92"/>
  </r>
  <r>
    <x v="8"/>
    <d v="1899-12-30T16:33:36"/>
    <x v="3"/>
    <x v="1"/>
    <x v="319"/>
    <n v="92"/>
  </r>
  <r>
    <x v="50"/>
    <d v="1899-12-30T05:02:24"/>
    <x v="3"/>
    <x v="1"/>
    <x v="320"/>
    <n v="92"/>
  </r>
  <r>
    <x v="76"/>
    <d v="1899-12-30T04:19:12"/>
    <x v="1"/>
    <x v="1"/>
    <x v="321"/>
    <n v="92"/>
  </r>
  <r>
    <x v="3"/>
    <d v="1899-12-30T14:24:00"/>
    <x v="0"/>
    <x v="2"/>
    <x v="322"/>
    <n v="92"/>
  </r>
  <r>
    <x v="77"/>
    <d v="1899-12-30T18:57:36"/>
    <x v="0"/>
    <x v="3"/>
    <x v="323"/>
    <n v="92"/>
  </r>
  <r>
    <x v="28"/>
    <d v="1899-12-30T13:55:12"/>
    <x v="0"/>
    <x v="0"/>
    <x v="324"/>
    <n v="92"/>
  </r>
  <r>
    <x v="15"/>
    <d v="1899-12-30T03:07:12"/>
    <x v="1"/>
    <x v="1"/>
    <x v="325"/>
    <n v="92"/>
  </r>
  <r>
    <x v="48"/>
    <d v="1899-12-30T06:28:48"/>
    <x v="2"/>
    <x v="1"/>
    <x v="326"/>
    <n v="92"/>
  </r>
  <r>
    <x v="37"/>
    <d v="1899-12-30T08:24:00"/>
    <x v="3"/>
    <x v="2"/>
    <x v="327"/>
    <n v="92"/>
  </r>
  <r>
    <x v="49"/>
    <d v="1899-12-30T16:33:36"/>
    <x v="0"/>
    <x v="2"/>
    <x v="328"/>
    <n v="92"/>
  </r>
  <r>
    <x v="33"/>
    <d v="1899-12-30T08:52:48"/>
    <x v="3"/>
    <x v="1"/>
    <x v="329"/>
    <n v="92"/>
  </r>
  <r>
    <x v="16"/>
    <d v="1899-12-30T22:48:00"/>
    <x v="0"/>
    <x v="2"/>
    <x v="330"/>
    <n v="92"/>
  </r>
  <r>
    <x v="57"/>
    <d v="1899-12-30T11:45:36"/>
    <x v="3"/>
    <x v="2"/>
    <x v="331"/>
    <n v="92"/>
  </r>
  <r>
    <x v="66"/>
    <d v="1899-12-30T06:14:24"/>
    <x v="3"/>
    <x v="0"/>
    <x v="332"/>
    <n v="92"/>
  </r>
  <r>
    <x v="31"/>
    <d v="1899-12-30T06:28:48"/>
    <x v="3"/>
    <x v="1"/>
    <x v="333"/>
    <n v="92"/>
  </r>
  <r>
    <x v="17"/>
    <d v="1899-12-30T16:04:48"/>
    <x v="0"/>
    <x v="0"/>
    <x v="334"/>
    <n v="92"/>
  </r>
  <r>
    <x v="35"/>
    <d v="1899-12-30T23:02:24"/>
    <x v="0"/>
    <x v="1"/>
    <x v="335"/>
    <n v="92"/>
  </r>
  <r>
    <x v="20"/>
    <d v="1899-12-30T11:16:48"/>
    <x v="2"/>
    <x v="2"/>
    <x v="336"/>
    <n v="92"/>
  </r>
  <r>
    <x v="35"/>
    <d v="1899-12-30T17:02:24"/>
    <x v="0"/>
    <x v="1"/>
    <x v="337"/>
    <n v="92"/>
  </r>
  <r>
    <x v="10"/>
    <d v="1899-12-30T09:07:12"/>
    <x v="1"/>
    <x v="1"/>
    <x v="338"/>
    <n v="92"/>
  </r>
  <r>
    <x v="73"/>
    <d v="1899-12-30T15:07:12"/>
    <x v="3"/>
    <x v="2"/>
    <x v="339"/>
    <n v="92"/>
  </r>
  <r>
    <x v="19"/>
    <d v="1899-12-30T06:00:00"/>
    <x v="3"/>
    <x v="2"/>
    <x v="340"/>
    <n v="92"/>
  </r>
  <r>
    <x v="40"/>
    <d v="1899-12-30T06:43:12"/>
    <x v="1"/>
    <x v="1"/>
    <x v="225"/>
    <n v="92"/>
  </r>
  <r>
    <x v="22"/>
    <d v="1899-12-30T12:43:12"/>
    <x v="2"/>
    <x v="0"/>
    <x v="341"/>
    <n v="92"/>
  </r>
  <r>
    <x v="74"/>
    <d v="1899-12-30T20:24:00"/>
    <x v="3"/>
    <x v="2"/>
    <x v="342"/>
    <n v="92"/>
  </r>
  <r>
    <x v="28"/>
    <d v="1899-12-30T23:31:12"/>
    <x v="0"/>
    <x v="1"/>
    <x v="343"/>
    <n v="92"/>
  </r>
  <r>
    <x v="2"/>
    <d v="1899-12-30T22:19:12"/>
    <x v="1"/>
    <x v="0"/>
    <x v="344"/>
    <n v="92"/>
  </r>
  <r>
    <x v="67"/>
    <d v="1899-12-30T02:09:36"/>
    <x v="1"/>
    <x v="0"/>
    <x v="249"/>
    <n v="92"/>
  </r>
  <r>
    <x v="28"/>
    <d v="1899-12-30T04:33:36"/>
    <x v="0"/>
    <x v="3"/>
    <x v="345"/>
    <n v="92"/>
  </r>
  <r>
    <x v="13"/>
    <d v="1899-12-30T11:02:24"/>
    <x v="2"/>
    <x v="2"/>
    <x v="263"/>
    <n v="92"/>
  </r>
  <r>
    <x v="52"/>
    <d v="1899-12-30T08:24:00"/>
    <x v="2"/>
    <x v="2"/>
    <x v="346"/>
    <n v="92"/>
  </r>
  <r>
    <x v="61"/>
    <d v="1899-12-30T20:52:48"/>
    <x v="1"/>
    <x v="2"/>
    <x v="347"/>
    <n v="92"/>
  </r>
  <r>
    <x v="69"/>
    <d v="1899-12-30T09:36:00"/>
    <x v="0"/>
    <x v="0"/>
    <x v="348"/>
    <n v="92"/>
  </r>
  <r>
    <x v="3"/>
    <d v="1899-12-30T12:57:36"/>
    <x v="0"/>
    <x v="2"/>
    <x v="349"/>
    <n v="92"/>
  </r>
  <r>
    <x v="29"/>
    <d v="1899-12-30T08:38:24"/>
    <x v="2"/>
    <x v="1"/>
    <x v="350"/>
    <n v="92"/>
  </r>
  <r>
    <x v="29"/>
    <d v="1899-12-30T03:07:12"/>
    <x v="2"/>
    <x v="1"/>
    <x v="158"/>
    <n v="92"/>
  </r>
  <r>
    <x v="23"/>
    <d v="1899-12-30T08:52:48"/>
    <x v="0"/>
    <x v="1"/>
    <x v="351"/>
    <n v="92"/>
  </r>
  <r>
    <x v="24"/>
    <d v="1899-12-30T16:33:36"/>
    <x v="1"/>
    <x v="2"/>
    <x v="178"/>
    <n v="92"/>
  </r>
  <r>
    <x v="4"/>
    <d v="1899-12-30T18:57:36"/>
    <x v="0"/>
    <x v="0"/>
    <x v="352"/>
    <n v="92"/>
  </r>
  <r>
    <x v="46"/>
    <d v="1899-12-30T06:28:48"/>
    <x v="1"/>
    <x v="2"/>
    <x v="353"/>
    <n v="92"/>
  </r>
  <r>
    <x v="51"/>
    <d v="1899-12-30T13:40:48"/>
    <x v="0"/>
    <x v="1"/>
    <x v="354"/>
    <n v="92"/>
  </r>
  <r>
    <x v="34"/>
    <d v="1899-12-30T18:43:12"/>
    <x v="1"/>
    <x v="0"/>
    <x v="355"/>
    <n v="92"/>
  </r>
  <r>
    <x v="38"/>
    <d v="1899-12-30T10:04:48"/>
    <x v="3"/>
    <x v="2"/>
    <x v="356"/>
    <n v="92"/>
  </r>
  <r>
    <x v="37"/>
    <d v="1899-12-30T09:50:24"/>
    <x v="3"/>
    <x v="0"/>
    <x v="357"/>
    <n v="92"/>
  </r>
  <r>
    <x v="41"/>
    <d v="1899-12-30T12:14:24"/>
    <x v="2"/>
    <x v="1"/>
    <x v="358"/>
    <n v="92"/>
  </r>
  <r>
    <x v="10"/>
    <d v="1899-12-30T09:21:36"/>
    <x v="1"/>
    <x v="3"/>
    <x v="359"/>
    <n v="92"/>
  </r>
  <r>
    <x v="70"/>
    <d v="1899-12-30T03:50:24"/>
    <x v="0"/>
    <x v="4"/>
    <x v="322"/>
    <n v="92"/>
  </r>
  <r>
    <x v="72"/>
    <d v="1899-12-30T22:48:00"/>
    <x v="3"/>
    <x v="3"/>
    <x v="360"/>
    <n v="92"/>
  </r>
  <r>
    <x v="36"/>
    <d v="1899-12-30T07:40:48"/>
    <x v="3"/>
    <x v="4"/>
    <x v="361"/>
    <n v="92"/>
  </r>
  <r>
    <x v="30"/>
    <d v="1899-12-30T07:40:48"/>
    <x v="1"/>
    <x v="1"/>
    <x v="362"/>
    <n v="92"/>
  </r>
  <r>
    <x v="74"/>
    <d v="1899-12-30T07:40:48"/>
    <x v="3"/>
    <x v="3"/>
    <x v="363"/>
    <n v="92"/>
  </r>
  <r>
    <x v="73"/>
    <d v="1899-12-30T07:12:00"/>
    <x v="3"/>
    <x v="1"/>
    <x v="364"/>
    <n v="92"/>
  </r>
  <r>
    <x v="65"/>
    <d v="1899-12-30T01:12:00"/>
    <x v="3"/>
    <x v="0"/>
    <x v="365"/>
    <n v="92"/>
  </r>
  <r>
    <x v="34"/>
    <d v="1899-12-30T10:48:00"/>
    <x v="1"/>
    <x v="1"/>
    <x v="366"/>
    <n v="92"/>
  </r>
  <r>
    <x v="46"/>
    <d v="1899-12-30T04:33:36"/>
    <x v="1"/>
    <x v="2"/>
    <x v="262"/>
    <n v="92"/>
  </r>
  <r>
    <x v="73"/>
    <d v="1899-12-30T08:24:00"/>
    <x v="3"/>
    <x v="2"/>
    <x v="367"/>
    <n v="92"/>
  </r>
  <r>
    <x v="51"/>
    <d v="1899-12-30T15:21:36"/>
    <x v="0"/>
    <x v="3"/>
    <x v="368"/>
    <n v="92"/>
  </r>
  <r>
    <x v="35"/>
    <d v="1899-12-30T12:57:36"/>
    <x v="0"/>
    <x v="0"/>
    <x v="369"/>
    <n v="92"/>
  </r>
  <r>
    <x v="18"/>
    <d v="1899-12-30T07:26:24"/>
    <x v="2"/>
    <x v="0"/>
    <x v="370"/>
    <n v="92"/>
  </r>
  <r>
    <x v="3"/>
    <d v="1899-12-30T12:28:48"/>
    <x v="0"/>
    <x v="1"/>
    <x v="371"/>
    <n v="92"/>
  </r>
  <r>
    <x v="39"/>
    <d v="1899-12-30T09:21:36"/>
    <x v="2"/>
    <x v="2"/>
    <x v="372"/>
    <n v="92"/>
  </r>
  <r>
    <x v="65"/>
    <d v="1899-12-30T05:16:48"/>
    <x v="3"/>
    <x v="1"/>
    <x v="373"/>
    <n v="92"/>
  </r>
  <r>
    <x v="42"/>
    <d v="1899-12-30T07:12:00"/>
    <x v="3"/>
    <x v="0"/>
    <x v="374"/>
    <n v="92"/>
  </r>
  <r>
    <x v="46"/>
    <d v="1899-12-30T07:12:00"/>
    <x v="1"/>
    <x v="0"/>
    <x v="375"/>
    <n v="92"/>
  </r>
  <r>
    <x v="44"/>
    <d v="1899-12-30T08:38:24"/>
    <x v="1"/>
    <x v="1"/>
    <x v="214"/>
    <n v="92"/>
  </r>
  <r>
    <x v="70"/>
    <d v="1899-12-30T16:19:12"/>
    <x v="0"/>
    <x v="2"/>
    <x v="376"/>
    <n v="92"/>
  </r>
  <r>
    <x v="53"/>
    <d v="1899-12-30T16:19:12"/>
    <x v="2"/>
    <x v="0"/>
    <x v="377"/>
    <n v="92"/>
  </r>
  <r>
    <x v="35"/>
    <d v="1899-12-30T09:36:00"/>
    <x v="0"/>
    <x v="1"/>
    <x v="378"/>
    <n v="92"/>
  </r>
  <r>
    <x v="14"/>
    <d v="1899-12-30T21:50:24"/>
    <x v="0"/>
    <x v="3"/>
    <x v="379"/>
    <n v="92"/>
  </r>
  <r>
    <x v="32"/>
    <d v="1899-12-30T07:40:48"/>
    <x v="0"/>
    <x v="1"/>
    <x v="13"/>
    <n v="92"/>
  </r>
  <r>
    <x v="64"/>
    <d v="1899-12-30T03:21:36"/>
    <x v="1"/>
    <x v="3"/>
    <x v="380"/>
    <n v="92"/>
  </r>
  <r>
    <x v="0"/>
    <d v="1899-12-30T10:04:48"/>
    <x v="0"/>
    <x v="1"/>
    <x v="381"/>
    <n v="92"/>
  </r>
  <r>
    <x v="32"/>
    <d v="1899-12-30T18:28:48"/>
    <x v="0"/>
    <x v="1"/>
    <x v="382"/>
    <n v="92"/>
  </r>
  <r>
    <x v="27"/>
    <d v="1899-12-30T05:31:12"/>
    <x v="0"/>
    <x v="3"/>
    <x v="383"/>
    <n v="92"/>
  </r>
  <r>
    <x v="13"/>
    <d v="1899-12-30T05:02:24"/>
    <x v="2"/>
    <x v="0"/>
    <x v="384"/>
    <n v="92"/>
  </r>
  <r>
    <x v="3"/>
    <d v="1899-12-30T09:50:24"/>
    <x v="0"/>
    <x v="2"/>
    <x v="299"/>
    <n v="92"/>
  </r>
  <r>
    <x v="16"/>
    <d v="1899-12-30T12:00:00"/>
    <x v="0"/>
    <x v="1"/>
    <x v="385"/>
    <n v="92"/>
  </r>
  <r>
    <x v="19"/>
    <d v="1899-12-30T23:16:48"/>
    <x v="3"/>
    <x v="3"/>
    <x v="386"/>
    <n v="92"/>
  </r>
  <r>
    <x v="68"/>
    <d v="1899-12-30T20:24:00"/>
    <x v="2"/>
    <x v="2"/>
    <x v="387"/>
    <n v="92"/>
  </r>
  <r>
    <x v="61"/>
    <d v="1899-12-30T06:43:12"/>
    <x v="1"/>
    <x v="3"/>
    <x v="388"/>
    <n v="92"/>
  </r>
  <r>
    <x v="43"/>
    <d v="1899-12-30T19:12:00"/>
    <x v="3"/>
    <x v="4"/>
    <x v="389"/>
    <n v="92"/>
  </r>
  <r>
    <x v="46"/>
    <d v="1899-12-30T05:16:48"/>
    <x v="1"/>
    <x v="0"/>
    <x v="390"/>
    <n v="92"/>
  </r>
  <r>
    <x v="37"/>
    <d v="1899-12-30T02:52:48"/>
    <x v="3"/>
    <x v="1"/>
    <x v="317"/>
    <n v="92"/>
  </r>
  <r>
    <x v="19"/>
    <d v="1899-12-30T09:07:12"/>
    <x v="3"/>
    <x v="1"/>
    <x v="391"/>
    <n v="92"/>
  </r>
  <r>
    <x v="13"/>
    <d v="1899-12-30T21:36:00"/>
    <x v="2"/>
    <x v="0"/>
    <x v="392"/>
    <n v="92"/>
  </r>
  <r>
    <x v="64"/>
    <d v="1899-12-30T00:43:12"/>
    <x v="1"/>
    <x v="1"/>
    <x v="393"/>
    <n v="92"/>
  </r>
  <r>
    <x v="30"/>
    <d v="1899-12-30T17:31:12"/>
    <x v="1"/>
    <x v="1"/>
    <x v="394"/>
    <n v="92"/>
  </r>
  <r>
    <x v="56"/>
    <d v="1899-12-30T12:00:00"/>
    <x v="1"/>
    <x v="2"/>
    <x v="395"/>
    <n v="92"/>
  </r>
  <r>
    <x v="10"/>
    <d v="1899-12-30T22:04:48"/>
    <x v="1"/>
    <x v="0"/>
    <x v="396"/>
    <n v="92"/>
  </r>
  <r>
    <x v="51"/>
    <d v="1899-12-30T02:38:24"/>
    <x v="0"/>
    <x v="2"/>
    <x v="233"/>
    <n v="92"/>
  </r>
  <r>
    <x v="29"/>
    <d v="1899-12-30T05:45:36"/>
    <x v="2"/>
    <x v="2"/>
    <x v="29"/>
    <n v="92"/>
  </r>
  <r>
    <x v="16"/>
    <d v="1899-12-30T13:26:24"/>
    <x v="0"/>
    <x v="3"/>
    <x v="397"/>
    <n v="92"/>
  </r>
  <r>
    <x v="23"/>
    <d v="1899-12-30T14:24:00"/>
    <x v="0"/>
    <x v="1"/>
    <x v="398"/>
    <n v="92"/>
  </r>
  <r>
    <x v="14"/>
    <d v="1899-12-30T06:57:36"/>
    <x v="0"/>
    <x v="3"/>
    <x v="399"/>
    <n v="92"/>
  </r>
  <r>
    <x v="72"/>
    <d v="1899-12-30T11:16:48"/>
    <x v="3"/>
    <x v="4"/>
    <x v="400"/>
    <n v="92"/>
  </r>
  <r>
    <x v="23"/>
    <d v="1899-12-30T01:26:24"/>
    <x v="0"/>
    <x v="2"/>
    <x v="401"/>
    <n v="92"/>
  </r>
  <r>
    <x v="59"/>
    <d v="1899-12-30T21:50:24"/>
    <x v="0"/>
    <x v="2"/>
    <x v="402"/>
    <n v="92"/>
  </r>
  <r>
    <x v="7"/>
    <d v="1899-12-30T04:19:12"/>
    <x v="0"/>
    <x v="0"/>
    <x v="403"/>
    <n v="92"/>
  </r>
  <r>
    <x v="25"/>
    <d v="1899-12-30T10:33:36"/>
    <x v="1"/>
    <x v="1"/>
    <x v="404"/>
    <n v="92"/>
  </r>
  <r>
    <x v="30"/>
    <d v="1899-12-30T22:48:00"/>
    <x v="1"/>
    <x v="1"/>
    <x v="286"/>
    <n v="92"/>
  </r>
  <r>
    <x v="72"/>
    <d v="1899-12-30T04:48:00"/>
    <x v="3"/>
    <x v="2"/>
    <x v="405"/>
    <n v="92"/>
  </r>
  <r>
    <x v="0"/>
    <d v="1899-12-30T12:43:12"/>
    <x v="0"/>
    <x v="2"/>
    <x v="406"/>
    <n v="92"/>
  </r>
  <r>
    <x v="22"/>
    <d v="1899-12-30T23:16:48"/>
    <x v="2"/>
    <x v="0"/>
    <x v="407"/>
    <n v="92"/>
  </r>
  <r>
    <x v="61"/>
    <d v="1899-12-30T04:33:36"/>
    <x v="1"/>
    <x v="1"/>
    <x v="408"/>
    <n v="92"/>
  </r>
  <r>
    <x v="35"/>
    <d v="1899-12-30T23:16:48"/>
    <x v="0"/>
    <x v="2"/>
    <x v="26"/>
    <n v="92"/>
  </r>
  <r>
    <x v="69"/>
    <d v="1899-12-30T19:40:48"/>
    <x v="0"/>
    <x v="0"/>
    <x v="409"/>
    <n v="92"/>
  </r>
  <r>
    <x v="23"/>
    <d v="1899-12-30T12:43:12"/>
    <x v="0"/>
    <x v="1"/>
    <x v="410"/>
    <n v="92"/>
  </r>
  <r>
    <x v="75"/>
    <d v="1899-12-30T22:48:00"/>
    <x v="2"/>
    <x v="0"/>
    <x v="411"/>
    <n v="92"/>
  </r>
  <r>
    <x v="74"/>
    <d v="1899-12-30T09:50:24"/>
    <x v="3"/>
    <x v="2"/>
    <x v="412"/>
    <n v="92"/>
  </r>
  <r>
    <x v="72"/>
    <d v="1899-12-30T14:09:36"/>
    <x v="3"/>
    <x v="1"/>
    <x v="413"/>
    <n v="92"/>
  </r>
  <r>
    <x v="63"/>
    <d v="1899-12-30T19:12:00"/>
    <x v="3"/>
    <x v="3"/>
    <x v="414"/>
    <n v="92"/>
  </r>
  <r>
    <x v="77"/>
    <d v="1899-12-30T13:55:12"/>
    <x v="0"/>
    <x v="2"/>
    <x v="415"/>
    <n v="92"/>
  </r>
  <r>
    <x v="40"/>
    <d v="1899-12-30T22:48:00"/>
    <x v="1"/>
    <x v="2"/>
    <x v="416"/>
    <n v="92"/>
  </r>
  <r>
    <x v="62"/>
    <d v="1899-12-30T08:09:36"/>
    <x v="1"/>
    <x v="3"/>
    <x v="417"/>
    <n v="92"/>
  </r>
  <r>
    <x v="63"/>
    <d v="1899-12-30T09:07:12"/>
    <x v="3"/>
    <x v="1"/>
    <x v="418"/>
    <n v="92"/>
  </r>
  <r>
    <x v="45"/>
    <d v="1899-12-30T10:33:36"/>
    <x v="1"/>
    <x v="3"/>
    <x v="419"/>
    <n v="92"/>
  </r>
  <r>
    <x v="19"/>
    <d v="1899-12-30T11:31:12"/>
    <x v="3"/>
    <x v="2"/>
    <x v="420"/>
    <n v="92"/>
  </r>
  <r>
    <x v="0"/>
    <d v="1899-12-30T19:12:00"/>
    <x v="0"/>
    <x v="2"/>
    <x v="421"/>
    <n v="92"/>
  </r>
  <r>
    <x v="67"/>
    <d v="1899-12-30T01:55:12"/>
    <x v="1"/>
    <x v="1"/>
    <x v="422"/>
    <n v="92"/>
  </r>
  <r>
    <x v="78"/>
    <d v="1899-12-30T16:04:48"/>
    <x v="2"/>
    <x v="3"/>
    <x v="423"/>
    <n v="92"/>
  </r>
  <r>
    <x v="14"/>
    <d v="1899-12-30T07:12:00"/>
    <x v="0"/>
    <x v="3"/>
    <x v="424"/>
    <n v="92"/>
  </r>
  <r>
    <x v="18"/>
    <d v="1899-12-30T02:09:36"/>
    <x v="2"/>
    <x v="1"/>
    <x v="425"/>
    <n v="92"/>
  </r>
  <r>
    <x v="0"/>
    <d v="1899-12-30T21:07:12"/>
    <x v="0"/>
    <x v="2"/>
    <x v="426"/>
    <n v="92"/>
  </r>
  <r>
    <x v="60"/>
    <d v="1899-12-30T09:36:00"/>
    <x v="2"/>
    <x v="2"/>
    <x v="427"/>
    <n v="92"/>
  </r>
  <r>
    <x v="69"/>
    <d v="1899-12-30T21:36:00"/>
    <x v="0"/>
    <x v="1"/>
    <x v="428"/>
    <n v="92"/>
  </r>
  <r>
    <x v="71"/>
    <d v="1899-12-30T08:52:48"/>
    <x v="2"/>
    <x v="3"/>
    <x v="429"/>
    <n v="92"/>
  </r>
  <r>
    <x v="46"/>
    <d v="1899-12-30T15:21:36"/>
    <x v="1"/>
    <x v="3"/>
    <x v="430"/>
    <n v="92"/>
  </r>
  <r>
    <x v="48"/>
    <d v="1899-12-30T23:31:12"/>
    <x v="2"/>
    <x v="0"/>
    <x v="431"/>
    <n v="92"/>
  </r>
  <r>
    <x v="22"/>
    <d v="1899-12-30T21:07:12"/>
    <x v="2"/>
    <x v="1"/>
    <x v="432"/>
    <n v="92"/>
  </r>
  <r>
    <x v="38"/>
    <d v="1899-12-30T19:40:48"/>
    <x v="3"/>
    <x v="0"/>
    <x v="433"/>
    <n v="92"/>
  </r>
  <r>
    <x v="8"/>
    <d v="1899-12-30T10:33:36"/>
    <x v="3"/>
    <x v="3"/>
    <x v="434"/>
    <n v="92"/>
  </r>
  <r>
    <x v="67"/>
    <d v="1899-12-30T18:28:48"/>
    <x v="1"/>
    <x v="2"/>
    <x v="435"/>
    <n v="92"/>
  </r>
  <r>
    <x v="55"/>
    <d v="1899-12-30T20:38:24"/>
    <x v="3"/>
    <x v="1"/>
    <x v="436"/>
    <n v="92"/>
  </r>
  <r>
    <x v="30"/>
    <d v="1899-12-30T20:09:36"/>
    <x v="1"/>
    <x v="0"/>
    <x v="437"/>
    <n v="92"/>
  </r>
  <r>
    <x v="62"/>
    <d v="1899-12-30T18:57:36"/>
    <x v="1"/>
    <x v="2"/>
    <x v="438"/>
    <n v="92"/>
  </r>
  <r>
    <x v="27"/>
    <d v="1899-12-30T16:33:36"/>
    <x v="0"/>
    <x v="0"/>
    <x v="213"/>
    <n v="92"/>
  </r>
  <r>
    <x v="28"/>
    <d v="1899-12-30T05:45:36"/>
    <x v="0"/>
    <x v="2"/>
    <x v="439"/>
    <n v="92"/>
  </r>
  <r>
    <x v="20"/>
    <d v="1899-12-30T04:33:36"/>
    <x v="2"/>
    <x v="0"/>
    <x v="440"/>
    <n v="92"/>
  </r>
  <r>
    <x v="36"/>
    <d v="1899-12-30T02:09:36"/>
    <x v="3"/>
    <x v="0"/>
    <x v="441"/>
    <n v="92"/>
  </r>
  <r>
    <x v="50"/>
    <d v="1899-12-30T03:50:24"/>
    <x v="3"/>
    <x v="1"/>
    <x v="442"/>
    <n v="92"/>
  </r>
  <r>
    <x v="47"/>
    <d v="1899-12-30T16:19:12"/>
    <x v="0"/>
    <x v="2"/>
    <x v="443"/>
    <n v="92"/>
  </r>
  <r>
    <x v="9"/>
    <d v="1899-12-30T17:02:24"/>
    <x v="1"/>
    <x v="2"/>
    <x v="444"/>
    <n v="92"/>
  </r>
  <r>
    <x v="15"/>
    <d v="1899-12-30T05:45:36"/>
    <x v="1"/>
    <x v="2"/>
    <x v="244"/>
    <n v="92"/>
  </r>
  <r>
    <x v="29"/>
    <d v="1899-12-30T14:52:48"/>
    <x v="2"/>
    <x v="2"/>
    <x v="445"/>
    <n v="92"/>
  </r>
  <r>
    <x v="41"/>
    <d v="1899-12-30T03:50:24"/>
    <x v="2"/>
    <x v="1"/>
    <x v="446"/>
    <n v="92"/>
  </r>
  <r>
    <x v="56"/>
    <d v="1899-12-30T03:21:36"/>
    <x v="1"/>
    <x v="0"/>
    <x v="447"/>
    <n v="92"/>
  </r>
  <r>
    <x v="7"/>
    <d v="1899-12-30T17:02:24"/>
    <x v="0"/>
    <x v="1"/>
    <x v="360"/>
    <n v="92"/>
  </r>
  <r>
    <x v="7"/>
    <d v="1899-12-30T15:36:00"/>
    <x v="0"/>
    <x v="1"/>
    <x v="448"/>
    <n v="92"/>
  </r>
  <r>
    <x v="74"/>
    <d v="1899-12-30T15:50:24"/>
    <x v="3"/>
    <x v="2"/>
    <x v="449"/>
    <n v="92"/>
  </r>
  <r>
    <x v="35"/>
    <d v="1899-12-30T20:52:48"/>
    <x v="0"/>
    <x v="4"/>
    <x v="450"/>
    <n v="92"/>
  </r>
  <r>
    <x v="65"/>
    <d v="1899-12-30T07:40:48"/>
    <x v="3"/>
    <x v="1"/>
    <x v="451"/>
    <n v="92"/>
  </r>
  <r>
    <x v="25"/>
    <d v="1899-12-30T23:31:12"/>
    <x v="1"/>
    <x v="1"/>
    <x v="452"/>
    <n v="92"/>
  </r>
  <r>
    <x v="21"/>
    <d v="1899-12-30T03:07:12"/>
    <x v="3"/>
    <x v="1"/>
    <x v="453"/>
    <n v="92"/>
  </r>
  <r>
    <x v="49"/>
    <d v="1899-12-30T00:14:24"/>
    <x v="0"/>
    <x v="1"/>
    <x v="454"/>
    <n v="92"/>
  </r>
  <r>
    <x v="1"/>
    <d v="1899-12-30T01:55:12"/>
    <x v="1"/>
    <x v="2"/>
    <x v="455"/>
    <n v="92"/>
  </r>
  <r>
    <x v="74"/>
    <d v="1899-12-30T08:09:36"/>
    <x v="3"/>
    <x v="1"/>
    <x v="456"/>
    <n v="92"/>
  </r>
  <r>
    <x v="28"/>
    <d v="1899-12-30T15:21:36"/>
    <x v="0"/>
    <x v="0"/>
    <x v="457"/>
    <n v="92"/>
  </r>
  <r>
    <x v="33"/>
    <d v="1899-12-30T19:12:00"/>
    <x v="3"/>
    <x v="1"/>
    <x v="458"/>
    <n v="92"/>
  </r>
  <r>
    <x v="41"/>
    <d v="1899-12-30T10:48:00"/>
    <x v="2"/>
    <x v="2"/>
    <x v="459"/>
    <n v="92"/>
  </r>
  <r>
    <x v="59"/>
    <d v="1899-12-30T05:02:24"/>
    <x v="0"/>
    <x v="0"/>
    <x v="460"/>
    <n v="92"/>
  </r>
  <r>
    <x v="32"/>
    <d v="1899-12-30T10:33:36"/>
    <x v="0"/>
    <x v="2"/>
    <x v="461"/>
    <n v="92"/>
  </r>
  <r>
    <x v="1"/>
    <d v="1899-12-30T05:45:36"/>
    <x v="1"/>
    <x v="2"/>
    <x v="120"/>
    <n v="92"/>
  </r>
  <r>
    <x v="27"/>
    <d v="1899-12-30T19:40:48"/>
    <x v="0"/>
    <x v="0"/>
    <x v="462"/>
    <n v="92"/>
  </r>
  <r>
    <x v="42"/>
    <d v="1899-12-30T06:14:24"/>
    <x v="3"/>
    <x v="2"/>
    <x v="463"/>
    <n v="92"/>
  </r>
  <r>
    <x v="6"/>
    <d v="1899-12-30T06:57:36"/>
    <x v="2"/>
    <x v="2"/>
    <x v="464"/>
    <n v="92"/>
  </r>
  <r>
    <x v="40"/>
    <d v="1899-12-30T06:14:24"/>
    <x v="1"/>
    <x v="2"/>
    <x v="465"/>
    <n v="92"/>
  </r>
  <r>
    <x v="4"/>
    <d v="1899-12-30T21:36:00"/>
    <x v="0"/>
    <x v="2"/>
    <x v="466"/>
    <n v="92"/>
  </r>
  <r>
    <x v="77"/>
    <d v="1899-12-30T07:40:48"/>
    <x v="0"/>
    <x v="3"/>
    <x v="467"/>
    <n v="92"/>
  </r>
  <r>
    <x v="31"/>
    <d v="1899-12-30T20:38:24"/>
    <x v="3"/>
    <x v="1"/>
    <x v="468"/>
    <n v="92"/>
  </r>
  <r>
    <x v="40"/>
    <d v="1899-12-30T18:28:48"/>
    <x v="1"/>
    <x v="0"/>
    <x v="469"/>
    <n v="92"/>
  </r>
  <r>
    <x v="33"/>
    <d v="1899-12-30T23:45:36"/>
    <x v="3"/>
    <x v="2"/>
    <x v="470"/>
    <n v="92"/>
  </r>
  <r>
    <x v="26"/>
    <d v="1899-12-30T07:55:12"/>
    <x v="2"/>
    <x v="0"/>
    <x v="4"/>
    <n v="92"/>
  </r>
  <r>
    <x v="34"/>
    <d v="1899-12-30T11:16:48"/>
    <x v="1"/>
    <x v="1"/>
    <x v="88"/>
    <n v="92"/>
  </r>
  <r>
    <x v="72"/>
    <d v="1899-12-30T14:38:24"/>
    <x v="3"/>
    <x v="2"/>
    <x v="471"/>
    <n v="92"/>
  </r>
  <r>
    <x v="18"/>
    <d v="1899-12-30T08:38:24"/>
    <x v="2"/>
    <x v="1"/>
    <x v="472"/>
    <n v="92"/>
  </r>
  <r>
    <x v="44"/>
    <d v="1899-12-30T11:45:36"/>
    <x v="1"/>
    <x v="0"/>
    <x v="473"/>
    <n v="92"/>
  </r>
  <r>
    <x v="46"/>
    <d v="1899-12-30T07:55:12"/>
    <x v="1"/>
    <x v="1"/>
    <x v="474"/>
    <n v="92"/>
  </r>
  <r>
    <x v="65"/>
    <d v="1899-12-30T09:07:12"/>
    <x v="3"/>
    <x v="2"/>
    <x v="475"/>
    <n v="92"/>
  </r>
  <r>
    <x v="1"/>
    <d v="1899-12-30T00:28:48"/>
    <x v="1"/>
    <x v="2"/>
    <x v="476"/>
    <n v="92"/>
  </r>
  <r>
    <x v="26"/>
    <d v="1899-12-30T15:36:00"/>
    <x v="2"/>
    <x v="2"/>
    <x v="477"/>
    <n v="92"/>
  </r>
  <r>
    <x v="39"/>
    <d v="1899-12-30T21:50:24"/>
    <x v="2"/>
    <x v="1"/>
    <x v="478"/>
    <n v="92"/>
  </r>
  <r>
    <x v="57"/>
    <d v="1899-12-30T01:12:00"/>
    <x v="3"/>
    <x v="0"/>
    <x v="479"/>
    <n v="92"/>
  </r>
  <r>
    <x v="77"/>
    <d v="1899-12-30T05:45:36"/>
    <x v="0"/>
    <x v="0"/>
    <x v="480"/>
    <n v="92"/>
  </r>
  <r>
    <x v="23"/>
    <d v="1899-12-30T00:57:36"/>
    <x v="0"/>
    <x v="0"/>
    <x v="481"/>
    <n v="92"/>
  </r>
  <r>
    <x v="63"/>
    <d v="1899-12-30T20:52:48"/>
    <x v="3"/>
    <x v="1"/>
    <x v="341"/>
    <n v="92"/>
  </r>
  <r>
    <x v="2"/>
    <d v="1899-12-30T03:07:12"/>
    <x v="1"/>
    <x v="2"/>
    <x v="482"/>
    <n v="92"/>
  </r>
  <r>
    <x v="9"/>
    <d v="1899-12-30T04:48:00"/>
    <x v="1"/>
    <x v="1"/>
    <x v="483"/>
    <n v="92"/>
  </r>
  <r>
    <x v="15"/>
    <d v="1899-12-30T14:38:24"/>
    <x v="1"/>
    <x v="2"/>
    <x v="441"/>
    <n v="92"/>
  </r>
  <r>
    <x v="18"/>
    <d v="1899-12-30T07:40:48"/>
    <x v="2"/>
    <x v="1"/>
    <x v="484"/>
    <n v="92"/>
  </r>
  <r>
    <x v="77"/>
    <d v="1899-12-30T13:12:00"/>
    <x v="0"/>
    <x v="1"/>
    <x v="485"/>
    <n v="92"/>
  </r>
  <r>
    <x v="78"/>
    <d v="1899-12-30T18:28:48"/>
    <x v="2"/>
    <x v="0"/>
    <x v="486"/>
    <n v="92"/>
  </r>
  <r>
    <x v="30"/>
    <d v="1899-12-30T16:48:00"/>
    <x v="1"/>
    <x v="4"/>
    <x v="487"/>
    <n v="92"/>
  </r>
  <r>
    <x v="0"/>
    <d v="1899-12-30T19:40:48"/>
    <x v="0"/>
    <x v="1"/>
    <x v="488"/>
    <n v="92"/>
  </r>
  <r>
    <x v="54"/>
    <d v="1899-12-30T05:02:24"/>
    <x v="2"/>
    <x v="1"/>
    <x v="489"/>
    <n v="92"/>
  </r>
  <r>
    <x v="60"/>
    <d v="1899-12-30T17:45:36"/>
    <x v="2"/>
    <x v="2"/>
    <x v="490"/>
    <n v="92"/>
  </r>
  <r>
    <x v="73"/>
    <d v="1899-12-30T13:40:48"/>
    <x v="3"/>
    <x v="1"/>
    <x v="491"/>
    <n v="92"/>
  </r>
  <r>
    <x v="76"/>
    <d v="1899-12-30T23:02:24"/>
    <x v="1"/>
    <x v="3"/>
    <x v="492"/>
    <n v="92"/>
  </r>
  <r>
    <x v="52"/>
    <d v="1899-12-30T04:19:12"/>
    <x v="2"/>
    <x v="2"/>
    <x v="296"/>
    <n v="92"/>
  </r>
  <r>
    <x v="73"/>
    <d v="1899-12-30T15:21:36"/>
    <x v="3"/>
    <x v="0"/>
    <x v="353"/>
    <n v="92"/>
  </r>
  <r>
    <x v="15"/>
    <d v="1899-12-30T19:40:48"/>
    <x v="1"/>
    <x v="2"/>
    <x v="493"/>
    <n v="92"/>
  </r>
  <r>
    <x v="30"/>
    <d v="1899-12-30T20:24:00"/>
    <x v="1"/>
    <x v="1"/>
    <x v="402"/>
    <n v="92"/>
  </r>
  <r>
    <x v="74"/>
    <d v="1899-12-30T01:12:00"/>
    <x v="3"/>
    <x v="2"/>
    <x v="494"/>
    <n v="92"/>
  </r>
  <r>
    <x v="52"/>
    <d v="1899-12-30T22:48:00"/>
    <x v="2"/>
    <x v="2"/>
    <x v="495"/>
    <n v="92"/>
  </r>
  <r>
    <x v="51"/>
    <d v="1899-12-30T00:14:24"/>
    <x v="0"/>
    <x v="0"/>
    <x v="496"/>
    <n v="92"/>
  </r>
  <r>
    <x v="63"/>
    <d v="1899-12-30T09:21:36"/>
    <x v="3"/>
    <x v="3"/>
    <x v="174"/>
    <n v="92"/>
  </r>
  <r>
    <x v="5"/>
    <d v="1899-12-30T10:48:00"/>
    <x v="2"/>
    <x v="2"/>
    <x v="497"/>
    <n v="92"/>
  </r>
  <r>
    <x v="3"/>
    <d v="1899-12-30T14:24:00"/>
    <x v="0"/>
    <x v="1"/>
    <x v="376"/>
    <n v="92"/>
  </r>
  <r>
    <x v="69"/>
    <d v="1899-12-30T07:26:24"/>
    <x v="0"/>
    <x v="2"/>
    <x v="498"/>
    <n v="92"/>
  </r>
  <r>
    <x v="32"/>
    <d v="1899-12-30T17:02:24"/>
    <x v="0"/>
    <x v="1"/>
    <x v="499"/>
    <n v="92"/>
  </r>
  <r>
    <x v="38"/>
    <d v="1899-12-30T04:33:36"/>
    <x v="3"/>
    <x v="2"/>
    <x v="500"/>
    <n v="92"/>
  </r>
  <r>
    <x v="37"/>
    <d v="1899-12-30T11:45:36"/>
    <x v="3"/>
    <x v="2"/>
    <x v="501"/>
    <n v="92"/>
  </r>
  <r>
    <x v="42"/>
    <d v="1899-12-30T04:33:36"/>
    <x v="3"/>
    <x v="1"/>
    <x v="502"/>
    <n v="92"/>
  </r>
  <r>
    <x v="76"/>
    <d v="1899-12-30T19:12:00"/>
    <x v="1"/>
    <x v="1"/>
    <x v="503"/>
    <n v="92"/>
  </r>
  <r>
    <x v="10"/>
    <d v="1899-12-30T09:50:24"/>
    <x v="1"/>
    <x v="2"/>
    <x v="504"/>
    <n v="92"/>
  </r>
  <r>
    <x v="75"/>
    <d v="1899-12-30T07:55:12"/>
    <x v="2"/>
    <x v="1"/>
    <x v="130"/>
    <n v="92"/>
  </r>
  <r>
    <x v="32"/>
    <d v="1899-12-30T06:14:24"/>
    <x v="0"/>
    <x v="1"/>
    <x v="505"/>
    <n v="92"/>
  </r>
  <r>
    <x v="3"/>
    <d v="1899-12-30T21:36:00"/>
    <x v="0"/>
    <x v="0"/>
    <x v="506"/>
    <n v="92"/>
  </r>
  <r>
    <x v="31"/>
    <d v="1899-12-30T08:38:24"/>
    <x v="3"/>
    <x v="1"/>
    <x v="507"/>
    <n v="92"/>
  </r>
  <r>
    <x v="3"/>
    <d v="1899-12-30T16:48:00"/>
    <x v="0"/>
    <x v="1"/>
    <x v="508"/>
    <n v="92"/>
  </r>
  <r>
    <x v="69"/>
    <d v="1899-12-30T14:38:24"/>
    <x v="0"/>
    <x v="1"/>
    <x v="509"/>
    <n v="92"/>
  </r>
  <r>
    <x v="62"/>
    <d v="1899-12-30T18:00:00"/>
    <x v="1"/>
    <x v="2"/>
    <x v="510"/>
    <n v="92"/>
  </r>
  <r>
    <x v="42"/>
    <d v="1899-12-30T11:45:36"/>
    <x v="3"/>
    <x v="3"/>
    <x v="511"/>
    <n v="92"/>
  </r>
  <r>
    <x v="53"/>
    <d v="1899-12-30T08:24:00"/>
    <x v="2"/>
    <x v="2"/>
    <x v="512"/>
    <n v="92"/>
  </r>
  <r>
    <x v="16"/>
    <d v="1899-12-30T17:16:48"/>
    <x v="0"/>
    <x v="2"/>
    <x v="513"/>
    <n v="92"/>
  </r>
  <r>
    <x v="45"/>
    <d v="1899-12-30T23:02:24"/>
    <x v="1"/>
    <x v="4"/>
    <x v="514"/>
    <n v="92"/>
  </r>
  <r>
    <x v="55"/>
    <d v="1899-12-30T17:16:48"/>
    <x v="3"/>
    <x v="1"/>
    <x v="515"/>
    <n v="92"/>
  </r>
  <r>
    <x v="44"/>
    <d v="1899-12-30T16:04:48"/>
    <x v="1"/>
    <x v="2"/>
    <x v="516"/>
    <n v="92"/>
  </r>
  <r>
    <x v="61"/>
    <d v="1899-12-30T07:55:12"/>
    <x v="1"/>
    <x v="0"/>
    <x v="517"/>
    <n v="92"/>
  </r>
  <r>
    <x v="11"/>
    <d v="1899-12-30T17:31:12"/>
    <x v="0"/>
    <x v="2"/>
    <x v="518"/>
    <n v="92"/>
  </r>
  <r>
    <x v="24"/>
    <d v="1899-12-30T11:02:24"/>
    <x v="1"/>
    <x v="0"/>
    <x v="519"/>
    <n v="92"/>
  </r>
  <r>
    <x v="10"/>
    <d v="1899-12-30T00:43:12"/>
    <x v="1"/>
    <x v="3"/>
    <x v="520"/>
    <n v="92"/>
  </r>
  <r>
    <x v="30"/>
    <d v="1899-12-30T21:07:12"/>
    <x v="1"/>
    <x v="2"/>
    <x v="521"/>
    <n v="92"/>
  </r>
  <r>
    <x v="58"/>
    <d v="1899-12-30T10:04:48"/>
    <x v="3"/>
    <x v="4"/>
    <x v="522"/>
    <n v="92"/>
  </r>
  <r>
    <x v="20"/>
    <d v="1899-12-30T18:28:48"/>
    <x v="2"/>
    <x v="2"/>
    <x v="466"/>
    <n v="92"/>
  </r>
  <r>
    <x v="10"/>
    <d v="1899-12-30T05:45:36"/>
    <x v="1"/>
    <x v="2"/>
    <x v="523"/>
    <n v="92"/>
  </r>
  <r>
    <x v="26"/>
    <d v="1899-12-30T23:16:48"/>
    <x v="2"/>
    <x v="2"/>
    <x v="50"/>
    <n v="92"/>
  </r>
  <r>
    <x v="12"/>
    <d v="1899-12-30T13:12:00"/>
    <x v="1"/>
    <x v="1"/>
    <x v="524"/>
    <n v="92"/>
  </r>
  <r>
    <x v="47"/>
    <d v="1899-12-30T00:43:12"/>
    <x v="0"/>
    <x v="1"/>
    <x v="525"/>
    <n v="92"/>
  </r>
  <r>
    <x v="12"/>
    <d v="1899-12-30T19:12:00"/>
    <x v="1"/>
    <x v="0"/>
    <x v="526"/>
    <n v="92"/>
  </r>
  <r>
    <x v="2"/>
    <d v="1899-12-30T04:04:48"/>
    <x v="1"/>
    <x v="1"/>
    <x v="527"/>
    <n v="92"/>
  </r>
  <r>
    <x v="39"/>
    <d v="1899-12-30T12:28:48"/>
    <x v="2"/>
    <x v="1"/>
    <x v="528"/>
    <n v="92"/>
  </r>
  <r>
    <x v="3"/>
    <d v="1899-12-30T17:16:48"/>
    <x v="0"/>
    <x v="2"/>
    <x v="529"/>
    <n v="92"/>
  </r>
  <r>
    <x v="27"/>
    <d v="1899-12-30T17:02:24"/>
    <x v="0"/>
    <x v="3"/>
    <x v="434"/>
    <n v="92"/>
  </r>
  <r>
    <x v="46"/>
    <d v="1899-12-30T22:48:00"/>
    <x v="1"/>
    <x v="2"/>
    <x v="530"/>
    <n v="92"/>
  </r>
  <r>
    <x v="20"/>
    <d v="1899-12-30T13:12:00"/>
    <x v="2"/>
    <x v="3"/>
    <x v="531"/>
    <n v="92"/>
  </r>
  <r>
    <x v="38"/>
    <d v="1899-12-30T05:45:36"/>
    <x v="3"/>
    <x v="1"/>
    <x v="532"/>
    <n v="92"/>
  </r>
  <r>
    <x v="67"/>
    <d v="1899-12-30T06:14:24"/>
    <x v="1"/>
    <x v="2"/>
    <x v="533"/>
    <n v="92"/>
  </r>
  <r>
    <x v="2"/>
    <d v="1899-12-30T07:55:12"/>
    <x v="1"/>
    <x v="1"/>
    <x v="534"/>
    <n v="92"/>
  </r>
  <r>
    <x v="50"/>
    <d v="1899-12-30T17:31:12"/>
    <x v="3"/>
    <x v="2"/>
    <x v="535"/>
    <n v="92"/>
  </r>
  <r>
    <x v="20"/>
    <d v="1899-12-30T08:52:48"/>
    <x v="2"/>
    <x v="1"/>
    <x v="536"/>
    <n v="92"/>
  </r>
  <r>
    <x v="50"/>
    <d v="1899-12-30T14:09:36"/>
    <x v="3"/>
    <x v="2"/>
    <x v="537"/>
    <n v="92"/>
  </r>
  <r>
    <x v="75"/>
    <d v="1899-12-30T07:26:24"/>
    <x v="2"/>
    <x v="1"/>
    <x v="538"/>
    <n v="92"/>
  </r>
  <r>
    <x v="73"/>
    <d v="1899-12-30T07:26:24"/>
    <x v="3"/>
    <x v="1"/>
    <x v="539"/>
    <n v="92"/>
  </r>
  <r>
    <x v="57"/>
    <d v="1899-12-30T07:12:00"/>
    <x v="3"/>
    <x v="0"/>
    <x v="540"/>
    <n v="92"/>
  </r>
  <r>
    <x v="55"/>
    <d v="1899-12-30T09:07:12"/>
    <x v="3"/>
    <x v="2"/>
    <x v="541"/>
    <n v="92"/>
  </r>
  <r>
    <x v="78"/>
    <d v="1899-12-30T02:09:36"/>
    <x v="2"/>
    <x v="0"/>
    <x v="542"/>
    <n v="92"/>
  </r>
  <r>
    <x v="16"/>
    <d v="1899-12-30T14:24:00"/>
    <x v="0"/>
    <x v="2"/>
    <x v="543"/>
    <n v="92"/>
  </r>
  <r>
    <x v="66"/>
    <d v="1899-12-30T23:16:48"/>
    <x v="3"/>
    <x v="3"/>
    <x v="544"/>
    <n v="92"/>
  </r>
  <r>
    <x v="78"/>
    <d v="1899-12-30T03:36:00"/>
    <x v="2"/>
    <x v="3"/>
    <x v="545"/>
    <n v="92"/>
  </r>
  <r>
    <x v="68"/>
    <d v="1899-12-30T09:21:36"/>
    <x v="2"/>
    <x v="1"/>
    <x v="411"/>
    <n v="92"/>
  </r>
  <r>
    <x v="1"/>
    <d v="1899-12-30T20:09:36"/>
    <x v="1"/>
    <x v="4"/>
    <x v="546"/>
    <n v="92"/>
  </r>
  <r>
    <x v="76"/>
    <d v="1899-12-30T18:43:12"/>
    <x v="1"/>
    <x v="0"/>
    <x v="547"/>
    <n v="92"/>
  </r>
  <r>
    <x v="49"/>
    <d v="1899-12-30T15:50:24"/>
    <x v="0"/>
    <x v="2"/>
    <x v="548"/>
    <n v="92"/>
  </r>
  <r>
    <x v="52"/>
    <d v="1899-12-30T03:50:24"/>
    <x v="2"/>
    <x v="0"/>
    <x v="549"/>
    <n v="92"/>
  </r>
  <r>
    <x v="28"/>
    <d v="1899-12-30T11:02:24"/>
    <x v="0"/>
    <x v="2"/>
    <x v="550"/>
    <n v="92"/>
  </r>
  <r>
    <x v="71"/>
    <d v="1899-12-30T10:48:00"/>
    <x v="2"/>
    <x v="0"/>
    <x v="147"/>
    <n v="92"/>
  </r>
  <r>
    <x v="11"/>
    <d v="1899-12-30T00:57:36"/>
    <x v="0"/>
    <x v="2"/>
    <x v="551"/>
    <n v="92"/>
  </r>
  <r>
    <x v="76"/>
    <d v="1899-12-30T19:26:24"/>
    <x v="1"/>
    <x v="0"/>
    <x v="552"/>
    <n v="92"/>
  </r>
  <r>
    <x v="63"/>
    <d v="1899-12-30T17:02:24"/>
    <x v="3"/>
    <x v="2"/>
    <x v="553"/>
    <n v="92"/>
  </r>
  <r>
    <x v="53"/>
    <d v="1899-12-30T13:12:00"/>
    <x v="2"/>
    <x v="1"/>
    <x v="554"/>
    <n v="92"/>
  </r>
  <r>
    <x v="38"/>
    <d v="1899-12-30T15:07:12"/>
    <x v="3"/>
    <x v="3"/>
    <x v="555"/>
    <n v="92"/>
  </r>
  <r>
    <x v="10"/>
    <d v="1899-12-30T00:57:36"/>
    <x v="1"/>
    <x v="4"/>
    <x v="268"/>
    <n v="92"/>
  </r>
  <r>
    <x v="78"/>
    <d v="1899-12-30T21:21:36"/>
    <x v="2"/>
    <x v="1"/>
    <x v="556"/>
    <n v="92"/>
  </r>
  <r>
    <x v="6"/>
    <d v="1899-12-30T20:24:00"/>
    <x v="2"/>
    <x v="2"/>
    <x v="322"/>
    <n v="92"/>
  </r>
  <r>
    <x v="29"/>
    <d v="1899-12-30T22:48:00"/>
    <x v="2"/>
    <x v="4"/>
    <x v="557"/>
    <n v="92"/>
  </r>
  <r>
    <x v="59"/>
    <d v="1899-12-30T05:31:12"/>
    <x v="0"/>
    <x v="2"/>
    <x v="157"/>
    <n v="92"/>
  </r>
  <r>
    <x v="40"/>
    <d v="1899-12-30T12:00:00"/>
    <x v="1"/>
    <x v="3"/>
    <x v="558"/>
    <n v="92"/>
  </r>
  <r>
    <x v="77"/>
    <d v="1899-12-30T00:14:24"/>
    <x v="0"/>
    <x v="0"/>
    <x v="559"/>
    <n v="92"/>
  </r>
  <r>
    <x v="61"/>
    <d v="1899-12-30T06:00:00"/>
    <x v="1"/>
    <x v="2"/>
    <x v="560"/>
    <n v="92"/>
  </r>
  <r>
    <x v="65"/>
    <d v="1899-12-30T09:36:00"/>
    <x v="3"/>
    <x v="2"/>
    <x v="561"/>
    <n v="92"/>
  </r>
  <r>
    <x v="34"/>
    <d v="1899-12-30T01:12:00"/>
    <x v="1"/>
    <x v="4"/>
    <x v="390"/>
    <n v="92"/>
  </r>
  <r>
    <x v="73"/>
    <d v="1899-12-30T11:16:48"/>
    <x v="3"/>
    <x v="0"/>
    <x v="562"/>
    <n v="92"/>
  </r>
  <r>
    <x v="71"/>
    <d v="1899-12-30T21:36:00"/>
    <x v="2"/>
    <x v="2"/>
    <x v="563"/>
    <n v="92"/>
  </r>
  <r>
    <x v="38"/>
    <d v="1899-12-30T04:04:48"/>
    <x v="3"/>
    <x v="1"/>
    <x v="564"/>
    <n v="92"/>
  </r>
  <r>
    <x v="37"/>
    <d v="1899-12-30T18:57:36"/>
    <x v="3"/>
    <x v="2"/>
    <x v="565"/>
    <n v="92"/>
  </r>
  <r>
    <x v="31"/>
    <d v="1899-12-30T17:02:24"/>
    <x v="3"/>
    <x v="1"/>
    <x v="566"/>
    <n v="92"/>
  </r>
  <r>
    <x v="0"/>
    <d v="1899-12-30T08:24:00"/>
    <x v="0"/>
    <x v="3"/>
    <x v="567"/>
    <n v="92"/>
  </r>
  <r>
    <x v="62"/>
    <d v="1899-12-30T14:52:48"/>
    <x v="1"/>
    <x v="0"/>
    <x v="568"/>
    <n v="92"/>
  </r>
  <r>
    <x v="71"/>
    <d v="1899-12-30T07:55:12"/>
    <x v="2"/>
    <x v="3"/>
    <x v="569"/>
    <n v="92"/>
  </r>
  <r>
    <x v="74"/>
    <d v="1899-12-30T07:12:00"/>
    <x v="3"/>
    <x v="2"/>
    <x v="570"/>
    <n v="92"/>
  </r>
  <r>
    <x v="31"/>
    <d v="1899-12-30T02:38:24"/>
    <x v="3"/>
    <x v="1"/>
    <x v="571"/>
    <n v="92"/>
  </r>
  <r>
    <x v="36"/>
    <d v="1899-12-30T00:43:12"/>
    <x v="3"/>
    <x v="1"/>
    <x v="572"/>
    <n v="92"/>
  </r>
  <r>
    <x v="28"/>
    <d v="1899-12-30T04:19:12"/>
    <x v="0"/>
    <x v="2"/>
    <x v="573"/>
    <n v="92"/>
  </r>
  <r>
    <x v="14"/>
    <d v="1899-12-30T23:45:36"/>
    <x v="0"/>
    <x v="2"/>
    <x v="574"/>
    <n v="92"/>
  </r>
  <r>
    <x v="56"/>
    <d v="1899-12-30T20:24:00"/>
    <x v="1"/>
    <x v="2"/>
    <x v="575"/>
    <n v="92"/>
  </r>
  <r>
    <x v="26"/>
    <d v="1899-12-30T10:33:36"/>
    <x v="2"/>
    <x v="2"/>
    <x v="576"/>
    <n v="92"/>
  </r>
  <r>
    <x v="70"/>
    <d v="1899-12-30T15:07:12"/>
    <x v="0"/>
    <x v="0"/>
    <x v="140"/>
    <n v="92"/>
  </r>
  <r>
    <x v="75"/>
    <d v="1899-12-30T01:12:00"/>
    <x v="2"/>
    <x v="2"/>
    <x v="577"/>
    <n v="92"/>
  </r>
  <r>
    <x v="38"/>
    <d v="1899-12-30T01:55:12"/>
    <x v="3"/>
    <x v="4"/>
    <x v="578"/>
    <n v="92"/>
  </r>
  <r>
    <x v="53"/>
    <d v="1899-12-30T00:14:24"/>
    <x v="2"/>
    <x v="0"/>
    <x v="579"/>
    <n v="92"/>
  </r>
  <r>
    <x v="42"/>
    <d v="1899-12-30T00:14:24"/>
    <x v="3"/>
    <x v="2"/>
    <x v="580"/>
    <n v="92"/>
  </r>
  <r>
    <x v="3"/>
    <d v="1899-12-30T17:02:24"/>
    <x v="0"/>
    <x v="4"/>
    <x v="581"/>
    <n v="92"/>
  </r>
  <r>
    <x v="31"/>
    <d v="1899-12-30T18:14:24"/>
    <x v="3"/>
    <x v="3"/>
    <x v="582"/>
    <n v="92"/>
  </r>
  <r>
    <x v="1"/>
    <d v="1899-12-30T22:33:36"/>
    <x v="1"/>
    <x v="1"/>
    <x v="583"/>
    <n v="92"/>
  </r>
  <r>
    <x v="75"/>
    <d v="1899-12-30T22:48:00"/>
    <x v="2"/>
    <x v="1"/>
    <x v="584"/>
    <n v="92"/>
  </r>
  <r>
    <x v="26"/>
    <d v="1899-12-30T11:45:36"/>
    <x v="2"/>
    <x v="2"/>
    <x v="585"/>
    <n v="92"/>
  </r>
  <r>
    <x v="43"/>
    <d v="1899-12-30T22:48:00"/>
    <x v="3"/>
    <x v="3"/>
    <x v="586"/>
    <n v="92"/>
  </r>
  <r>
    <x v="74"/>
    <d v="1899-12-30T22:33:36"/>
    <x v="3"/>
    <x v="1"/>
    <x v="408"/>
    <n v="92"/>
  </r>
  <r>
    <x v="43"/>
    <d v="1899-12-30T00:28:48"/>
    <x v="3"/>
    <x v="3"/>
    <x v="587"/>
    <n v="92"/>
  </r>
  <r>
    <x v="42"/>
    <d v="1899-12-30T19:40:48"/>
    <x v="3"/>
    <x v="4"/>
    <x v="236"/>
    <n v="92"/>
  </r>
  <r>
    <x v="15"/>
    <d v="1899-12-30T06:57:36"/>
    <x v="1"/>
    <x v="2"/>
    <x v="588"/>
    <n v="92"/>
  </r>
  <r>
    <x v="23"/>
    <d v="1899-12-30T09:21:36"/>
    <x v="0"/>
    <x v="1"/>
    <x v="589"/>
    <n v="92"/>
  </r>
  <r>
    <x v="57"/>
    <d v="1899-12-30T00:28:48"/>
    <x v="3"/>
    <x v="2"/>
    <x v="590"/>
    <n v="92"/>
  </r>
  <r>
    <x v="7"/>
    <d v="1899-12-30T09:21:36"/>
    <x v="0"/>
    <x v="4"/>
    <x v="591"/>
    <n v="92"/>
  </r>
  <r>
    <x v="25"/>
    <d v="1899-12-30T18:28:48"/>
    <x v="1"/>
    <x v="1"/>
    <x v="592"/>
    <n v="92"/>
  </r>
  <r>
    <x v="47"/>
    <d v="1899-12-30T21:36:00"/>
    <x v="0"/>
    <x v="4"/>
    <x v="593"/>
    <n v="92"/>
  </r>
  <r>
    <x v="11"/>
    <d v="1899-12-30T04:04:48"/>
    <x v="0"/>
    <x v="1"/>
    <x v="594"/>
    <n v="92"/>
  </r>
  <r>
    <x v="75"/>
    <d v="1899-12-30T10:19:12"/>
    <x v="2"/>
    <x v="2"/>
    <x v="274"/>
    <n v="92"/>
  </r>
  <r>
    <x v="72"/>
    <d v="1899-12-30T01:55:12"/>
    <x v="3"/>
    <x v="3"/>
    <x v="595"/>
    <n v="92"/>
  </r>
  <r>
    <x v="67"/>
    <d v="1899-12-30T05:31:12"/>
    <x v="1"/>
    <x v="0"/>
    <x v="596"/>
    <n v="92"/>
  </r>
  <r>
    <x v="44"/>
    <d v="1899-12-30T06:57:36"/>
    <x v="1"/>
    <x v="0"/>
    <x v="597"/>
    <n v="92"/>
  </r>
  <r>
    <x v="53"/>
    <d v="1899-12-30T05:45:36"/>
    <x v="2"/>
    <x v="1"/>
    <x v="598"/>
    <n v="92"/>
  </r>
  <r>
    <x v="59"/>
    <d v="1899-12-30T06:43:12"/>
    <x v="0"/>
    <x v="1"/>
    <x v="599"/>
    <n v="92"/>
  </r>
  <r>
    <x v="32"/>
    <d v="1899-12-30T06:14:24"/>
    <x v="0"/>
    <x v="0"/>
    <x v="600"/>
    <n v="92"/>
  </r>
  <r>
    <x v="17"/>
    <d v="1899-12-30T08:38:24"/>
    <x v="0"/>
    <x v="2"/>
    <x v="601"/>
    <n v="92"/>
  </r>
  <r>
    <x v="50"/>
    <d v="1899-12-30T19:12:00"/>
    <x v="3"/>
    <x v="2"/>
    <x v="67"/>
    <n v="92"/>
  </r>
  <r>
    <x v="47"/>
    <d v="1899-12-30T02:38:24"/>
    <x v="0"/>
    <x v="1"/>
    <x v="602"/>
    <n v="92"/>
  </r>
  <r>
    <x v="70"/>
    <d v="1899-12-30T21:21:36"/>
    <x v="0"/>
    <x v="0"/>
    <x v="603"/>
    <n v="92"/>
  </r>
  <r>
    <x v="48"/>
    <d v="1899-12-30T16:33:36"/>
    <x v="2"/>
    <x v="0"/>
    <x v="139"/>
    <n v="92"/>
  </r>
  <r>
    <x v="46"/>
    <d v="1899-12-30T06:28:48"/>
    <x v="1"/>
    <x v="4"/>
    <x v="604"/>
    <n v="92"/>
  </r>
  <r>
    <x v="71"/>
    <d v="1899-12-30T17:16:48"/>
    <x v="2"/>
    <x v="2"/>
    <x v="605"/>
    <n v="92"/>
  </r>
  <r>
    <x v="22"/>
    <d v="1899-12-30T01:55:12"/>
    <x v="2"/>
    <x v="2"/>
    <x v="606"/>
    <n v="92"/>
  </r>
  <r>
    <x v="50"/>
    <d v="1899-12-30T13:26:24"/>
    <x v="3"/>
    <x v="0"/>
    <x v="607"/>
    <n v="92"/>
  </r>
  <r>
    <x v="13"/>
    <d v="1899-12-30T01:55:12"/>
    <x v="2"/>
    <x v="2"/>
    <x v="608"/>
    <n v="92"/>
  </r>
  <r>
    <x v="77"/>
    <d v="1899-12-30T03:21:36"/>
    <x v="0"/>
    <x v="1"/>
    <x v="609"/>
    <n v="92"/>
  </r>
  <r>
    <x v="61"/>
    <d v="1899-12-30T22:48:00"/>
    <x v="1"/>
    <x v="2"/>
    <x v="610"/>
    <n v="92"/>
  </r>
  <r>
    <x v="9"/>
    <d v="1899-12-30T17:45:36"/>
    <x v="1"/>
    <x v="2"/>
    <x v="611"/>
    <n v="92"/>
  </r>
  <r>
    <x v="63"/>
    <d v="1899-12-30T17:02:24"/>
    <x v="3"/>
    <x v="0"/>
    <x v="612"/>
    <n v="92"/>
  </r>
  <r>
    <x v="53"/>
    <d v="1899-12-30T04:19:12"/>
    <x v="2"/>
    <x v="0"/>
    <x v="613"/>
    <n v="92"/>
  </r>
  <r>
    <x v="20"/>
    <d v="1899-12-30T16:04:48"/>
    <x v="2"/>
    <x v="0"/>
    <x v="614"/>
    <n v="92"/>
  </r>
  <r>
    <x v="7"/>
    <d v="1899-12-30T12:14:24"/>
    <x v="0"/>
    <x v="4"/>
    <x v="615"/>
    <n v="92"/>
  </r>
  <r>
    <x v="43"/>
    <d v="1899-12-30T20:09:36"/>
    <x v="3"/>
    <x v="1"/>
    <x v="616"/>
    <n v="92"/>
  </r>
  <r>
    <x v="15"/>
    <d v="1899-12-30T15:36:00"/>
    <x v="1"/>
    <x v="1"/>
    <x v="617"/>
    <n v="92"/>
  </r>
  <r>
    <x v="22"/>
    <d v="1899-12-30T07:12:00"/>
    <x v="2"/>
    <x v="1"/>
    <x v="618"/>
    <n v="92"/>
  </r>
  <r>
    <x v="73"/>
    <d v="1899-12-30T22:19:12"/>
    <x v="3"/>
    <x v="1"/>
    <x v="619"/>
    <n v="92"/>
  </r>
  <r>
    <x v="32"/>
    <d v="1899-12-30T19:12:00"/>
    <x v="0"/>
    <x v="1"/>
    <x v="620"/>
    <n v="92"/>
  </r>
  <r>
    <x v="67"/>
    <d v="1899-12-30T16:19:12"/>
    <x v="1"/>
    <x v="1"/>
    <x v="621"/>
    <n v="92"/>
  </r>
  <r>
    <x v="27"/>
    <d v="1899-12-30T18:57:36"/>
    <x v="0"/>
    <x v="0"/>
    <x v="613"/>
    <n v="92"/>
  </r>
  <r>
    <x v="18"/>
    <d v="1899-12-30T09:21:36"/>
    <x v="2"/>
    <x v="0"/>
    <x v="355"/>
    <n v="92"/>
  </r>
  <r>
    <x v="22"/>
    <d v="1899-12-30T01:26:24"/>
    <x v="2"/>
    <x v="4"/>
    <x v="622"/>
    <n v="92"/>
  </r>
  <r>
    <x v="13"/>
    <d v="1899-12-30T05:02:24"/>
    <x v="2"/>
    <x v="2"/>
    <x v="623"/>
    <n v="92"/>
  </r>
  <r>
    <x v="45"/>
    <d v="1899-12-30T11:31:12"/>
    <x v="1"/>
    <x v="2"/>
    <x v="624"/>
    <n v="92"/>
  </r>
  <r>
    <x v="2"/>
    <d v="1899-12-30T20:09:36"/>
    <x v="1"/>
    <x v="2"/>
    <x v="108"/>
    <n v="92"/>
  </r>
  <r>
    <x v="66"/>
    <d v="1899-12-30T18:14:24"/>
    <x v="3"/>
    <x v="0"/>
    <x v="625"/>
    <n v="92"/>
  </r>
  <r>
    <x v="51"/>
    <d v="1899-12-30T07:12:00"/>
    <x v="0"/>
    <x v="1"/>
    <x v="280"/>
    <n v="92"/>
  </r>
  <r>
    <x v="58"/>
    <d v="1899-12-30T08:52:48"/>
    <x v="3"/>
    <x v="2"/>
    <x v="626"/>
    <n v="92"/>
  </r>
  <r>
    <x v="31"/>
    <d v="1899-12-30T14:24:00"/>
    <x v="3"/>
    <x v="2"/>
    <x v="201"/>
    <n v="92"/>
  </r>
  <r>
    <x v="3"/>
    <d v="1899-12-30T05:45:36"/>
    <x v="0"/>
    <x v="2"/>
    <x v="627"/>
    <n v="92"/>
  </r>
  <r>
    <x v="10"/>
    <d v="1899-12-30T18:14:24"/>
    <x v="1"/>
    <x v="0"/>
    <x v="628"/>
    <n v="92"/>
  </r>
  <r>
    <x v="74"/>
    <d v="1899-12-30T21:21:36"/>
    <x v="3"/>
    <x v="0"/>
    <x v="517"/>
    <n v="92"/>
  </r>
  <r>
    <x v="4"/>
    <d v="1899-12-30T14:52:48"/>
    <x v="0"/>
    <x v="1"/>
    <x v="629"/>
    <n v="92"/>
  </r>
  <r>
    <x v="21"/>
    <d v="1899-12-30T11:16:48"/>
    <x v="3"/>
    <x v="2"/>
    <x v="630"/>
    <n v="92"/>
  </r>
  <r>
    <x v="31"/>
    <d v="1899-12-30T15:21:36"/>
    <x v="3"/>
    <x v="4"/>
    <x v="631"/>
    <n v="92"/>
  </r>
  <r>
    <x v="76"/>
    <d v="1899-12-30T06:28:48"/>
    <x v="1"/>
    <x v="1"/>
    <x v="499"/>
    <n v="92"/>
  </r>
  <r>
    <x v="30"/>
    <d v="1899-12-30T18:00:00"/>
    <x v="1"/>
    <x v="1"/>
    <x v="632"/>
    <n v="92"/>
  </r>
  <r>
    <x v="19"/>
    <d v="1899-12-30T13:55:12"/>
    <x v="3"/>
    <x v="0"/>
    <x v="633"/>
    <n v="92"/>
  </r>
  <r>
    <x v="49"/>
    <d v="1899-12-30T11:16:48"/>
    <x v="0"/>
    <x v="1"/>
    <x v="634"/>
    <n v="92"/>
  </r>
  <r>
    <x v="64"/>
    <d v="1899-12-30T05:45:36"/>
    <x v="1"/>
    <x v="2"/>
    <x v="635"/>
    <n v="92"/>
  </r>
  <r>
    <x v="31"/>
    <d v="1899-12-30T15:21:36"/>
    <x v="3"/>
    <x v="0"/>
    <x v="636"/>
    <n v="92"/>
  </r>
  <r>
    <x v="0"/>
    <d v="1899-12-30T10:19:12"/>
    <x v="0"/>
    <x v="4"/>
    <x v="637"/>
    <n v="92"/>
  </r>
  <r>
    <x v="75"/>
    <d v="1899-12-30T17:02:24"/>
    <x v="2"/>
    <x v="1"/>
    <x v="547"/>
    <n v="92"/>
  </r>
  <r>
    <x v="4"/>
    <d v="1899-12-30T15:21:36"/>
    <x v="0"/>
    <x v="2"/>
    <x v="638"/>
    <n v="92"/>
  </r>
  <r>
    <x v="77"/>
    <d v="1899-12-30T15:36:00"/>
    <x v="0"/>
    <x v="0"/>
    <x v="545"/>
    <n v="92"/>
  </r>
  <r>
    <x v="57"/>
    <d v="1899-12-30T22:19:12"/>
    <x v="3"/>
    <x v="2"/>
    <x v="639"/>
    <n v="92"/>
  </r>
  <r>
    <x v="13"/>
    <d v="1899-12-30T17:16:48"/>
    <x v="2"/>
    <x v="2"/>
    <x v="640"/>
    <n v="92"/>
  </r>
  <r>
    <x v="3"/>
    <d v="1899-12-30T21:07:12"/>
    <x v="0"/>
    <x v="2"/>
    <x v="641"/>
    <n v="92"/>
  </r>
  <r>
    <x v="7"/>
    <d v="1899-12-30T10:19:12"/>
    <x v="0"/>
    <x v="1"/>
    <x v="642"/>
    <n v="92"/>
  </r>
  <r>
    <x v="0"/>
    <d v="1899-12-30T04:48:00"/>
    <x v="0"/>
    <x v="0"/>
    <x v="436"/>
    <n v="92"/>
  </r>
  <r>
    <x v="57"/>
    <d v="1899-12-30T21:07:12"/>
    <x v="3"/>
    <x v="4"/>
    <x v="643"/>
    <n v="92"/>
  </r>
  <r>
    <x v="41"/>
    <d v="1899-12-30T22:33:36"/>
    <x v="2"/>
    <x v="2"/>
    <x v="385"/>
    <n v="92"/>
  </r>
  <r>
    <x v="37"/>
    <d v="1899-12-30T16:48:00"/>
    <x v="3"/>
    <x v="1"/>
    <x v="27"/>
    <n v="92"/>
  </r>
  <r>
    <x v="20"/>
    <d v="1899-12-30T18:57:36"/>
    <x v="2"/>
    <x v="2"/>
    <x v="644"/>
    <n v="92"/>
  </r>
  <r>
    <x v="57"/>
    <d v="1899-12-30T04:48:00"/>
    <x v="3"/>
    <x v="4"/>
    <x v="645"/>
    <n v="92"/>
  </r>
  <r>
    <x v="75"/>
    <d v="1899-12-30T23:02:24"/>
    <x v="2"/>
    <x v="3"/>
    <x v="646"/>
    <n v="92"/>
  </r>
  <r>
    <x v="50"/>
    <d v="1899-12-30T05:02:24"/>
    <x v="3"/>
    <x v="2"/>
    <x v="647"/>
    <n v="92"/>
  </r>
  <r>
    <x v="54"/>
    <d v="1899-12-30T05:31:12"/>
    <x v="2"/>
    <x v="1"/>
    <x v="648"/>
    <n v="92"/>
  </r>
  <r>
    <x v="33"/>
    <d v="1899-12-30T16:04:48"/>
    <x v="3"/>
    <x v="1"/>
    <x v="649"/>
    <n v="92"/>
  </r>
  <r>
    <x v="16"/>
    <d v="1899-12-30T11:16:48"/>
    <x v="0"/>
    <x v="2"/>
    <x v="403"/>
    <n v="92"/>
  </r>
  <r>
    <x v="8"/>
    <d v="1899-12-30T02:24:00"/>
    <x v="3"/>
    <x v="2"/>
    <x v="650"/>
    <n v="92"/>
  </r>
  <r>
    <x v="36"/>
    <d v="1899-12-30T00:28:48"/>
    <x v="3"/>
    <x v="1"/>
    <x v="651"/>
    <n v="92"/>
  </r>
  <r>
    <x v="72"/>
    <d v="1899-12-30T05:16:48"/>
    <x v="3"/>
    <x v="0"/>
    <x v="652"/>
    <n v="92"/>
  </r>
  <r>
    <x v="74"/>
    <d v="1899-12-30T02:52:48"/>
    <x v="3"/>
    <x v="3"/>
    <x v="653"/>
    <n v="92"/>
  </r>
  <r>
    <x v="6"/>
    <d v="1899-12-30T14:38:24"/>
    <x v="2"/>
    <x v="2"/>
    <x v="329"/>
    <n v="92"/>
  </r>
  <r>
    <x v="18"/>
    <d v="1899-12-30T07:40:48"/>
    <x v="2"/>
    <x v="3"/>
    <x v="654"/>
    <n v="92"/>
  </r>
  <r>
    <x v="36"/>
    <d v="1899-12-30T07:55:12"/>
    <x v="3"/>
    <x v="0"/>
    <x v="655"/>
    <n v="92"/>
  </r>
  <r>
    <x v="33"/>
    <d v="1899-12-30T23:16:48"/>
    <x v="3"/>
    <x v="2"/>
    <x v="656"/>
    <n v="92"/>
  </r>
  <r>
    <x v="15"/>
    <d v="1899-12-30T11:16:48"/>
    <x v="1"/>
    <x v="1"/>
    <x v="657"/>
    <n v="92"/>
  </r>
  <r>
    <x v="61"/>
    <d v="1899-12-30T20:24:00"/>
    <x v="1"/>
    <x v="1"/>
    <x v="42"/>
    <n v="92"/>
  </r>
  <r>
    <x v="30"/>
    <d v="1899-12-30T03:21:36"/>
    <x v="1"/>
    <x v="3"/>
    <x v="658"/>
    <n v="92"/>
  </r>
  <r>
    <x v="21"/>
    <d v="1899-12-30T23:31:12"/>
    <x v="3"/>
    <x v="2"/>
    <x v="659"/>
    <n v="92"/>
  </r>
  <r>
    <x v="69"/>
    <d v="1899-12-30T10:48:00"/>
    <x v="0"/>
    <x v="0"/>
    <x v="660"/>
    <n v="92"/>
  </r>
  <r>
    <x v="14"/>
    <d v="1899-12-30T12:57:36"/>
    <x v="0"/>
    <x v="0"/>
    <x v="661"/>
    <n v="92"/>
  </r>
  <r>
    <x v="49"/>
    <d v="1899-12-30T00:28:48"/>
    <x v="0"/>
    <x v="2"/>
    <x v="662"/>
    <n v="92"/>
  </r>
  <r>
    <x v="45"/>
    <d v="1899-12-30T19:55:12"/>
    <x v="1"/>
    <x v="1"/>
    <x v="663"/>
    <n v="92"/>
  </r>
  <r>
    <x v="53"/>
    <d v="1899-12-30T22:04:48"/>
    <x v="2"/>
    <x v="0"/>
    <x v="664"/>
    <n v="92"/>
  </r>
  <r>
    <x v="4"/>
    <d v="1899-12-30T03:21:36"/>
    <x v="0"/>
    <x v="2"/>
    <x v="665"/>
    <n v="92"/>
  </r>
  <r>
    <x v="35"/>
    <d v="1899-12-30T22:04:48"/>
    <x v="0"/>
    <x v="1"/>
    <x v="666"/>
    <n v="92"/>
  </r>
  <r>
    <x v="59"/>
    <d v="1899-12-30T17:31:12"/>
    <x v="0"/>
    <x v="3"/>
    <x v="667"/>
    <n v="92"/>
  </r>
  <r>
    <x v="38"/>
    <d v="1899-12-30T18:00:00"/>
    <x v="3"/>
    <x v="0"/>
    <x v="668"/>
    <n v="92"/>
  </r>
  <r>
    <x v="50"/>
    <d v="1899-12-30T04:33:36"/>
    <x v="3"/>
    <x v="3"/>
    <x v="669"/>
    <n v="92"/>
  </r>
  <r>
    <x v="62"/>
    <d v="1899-12-30T01:12:00"/>
    <x v="1"/>
    <x v="3"/>
    <x v="670"/>
    <n v="92"/>
  </r>
  <r>
    <x v="78"/>
    <d v="1899-12-30T03:07:12"/>
    <x v="2"/>
    <x v="1"/>
    <x v="671"/>
    <n v="92"/>
  </r>
  <r>
    <x v="56"/>
    <d v="1899-12-30T18:00:00"/>
    <x v="1"/>
    <x v="0"/>
    <x v="672"/>
    <n v="92"/>
  </r>
  <r>
    <x v="73"/>
    <d v="1899-12-30T11:02:24"/>
    <x v="3"/>
    <x v="1"/>
    <x v="652"/>
    <n v="92"/>
  </r>
  <r>
    <x v="36"/>
    <d v="1899-12-30T10:48:00"/>
    <x v="3"/>
    <x v="2"/>
    <x v="673"/>
    <n v="92"/>
  </r>
  <r>
    <x v="39"/>
    <d v="1899-12-30T13:26:24"/>
    <x v="2"/>
    <x v="0"/>
    <x v="674"/>
    <n v="92"/>
  </r>
  <r>
    <x v="27"/>
    <d v="1899-12-30T16:04:48"/>
    <x v="0"/>
    <x v="2"/>
    <x v="183"/>
    <n v="92"/>
  </r>
  <r>
    <x v="39"/>
    <d v="1899-12-30T04:04:48"/>
    <x v="2"/>
    <x v="1"/>
    <x v="675"/>
    <n v="92"/>
  </r>
  <r>
    <x v="57"/>
    <d v="1899-12-30T17:31:12"/>
    <x v="3"/>
    <x v="1"/>
    <x v="676"/>
    <n v="92"/>
  </r>
  <r>
    <x v="60"/>
    <d v="1899-12-30T07:40:48"/>
    <x v="2"/>
    <x v="2"/>
    <x v="677"/>
    <n v="92"/>
  </r>
  <r>
    <x v="9"/>
    <d v="1899-12-30T10:33:36"/>
    <x v="1"/>
    <x v="2"/>
    <x v="678"/>
    <n v="92"/>
  </r>
  <r>
    <x v="68"/>
    <d v="1899-12-30T22:33:36"/>
    <x v="2"/>
    <x v="2"/>
    <x v="679"/>
    <n v="92"/>
  </r>
  <r>
    <x v="76"/>
    <d v="1899-12-30T01:40:48"/>
    <x v="1"/>
    <x v="2"/>
    <x v="680"/>
    <n v="92"/>
  </r>
  <r>
    <x v="73"/>
    <d v="1899-12-30T14:24:00"/>
    <x v="3"/>
    <x v="1"/>
    <x v="679"/>
    <n v="92"/>
  </r>
  <r>
    <x v="6"/>
    <d v="1899-12-30T12:57:36"/>
    <x v="2"/>
    <x v="2"/>
    <x v="681"/>
    <n v="92"/>
  </r>
  <r>
    <x v="77"/>
    <d v="1899-12-30T19:55:12"/>
    <x v="0"/>
    <x v="1"/>
    <x v="682"/>
    <n v="92"/>
  </r>
  <r>
    <x v="38"/>
    <d v="1899-12-30T04:04:48"/>
    <x v="3"/>
    <x v="1"/>
    <x v="683"/>
    <n v="92"/>
  </r>
  <r>
    <x v="18"/>
    <d v="1899-12-30T20:24:00"/>
    <x v="2"/>
    <x v="1"/>
    <x v="684"/>
    <n v="92"/>
  </r>
  <r>
    <x v="61"/>
    <d v="1899-12-30T08:52:48"/>
    <x v="1"/>
    <x v="0"/>
    <x v="685"/>
    <n v="92"/>
  </r>
  <r>
    <x v="51"/>
    <d v="1899-12-30T10:19:12"/>
    <x v="0"/>
    <x v="2"/>
    <x v="686"/>
    <n v="92"/>
  </r>
  <r>
    <x v="46"/>
    <d v="1899-12-30T03:07:12"/>
    <x v="1"/>
    <x v="3"/>
    <x v="687"/>
    <n v="92"/>
  </r>
  <r>
    <x v="78"/>
    <d v="1899-12-30T07:55:12"/>
    <x v="2"/>
    <x v="2"/>
    <x v="43"/>
    <n v="92"/>
  </r>
  <r>
    <x v="16"/>
    <d v="1899-12-30T22:04:48"/>
    <x v="0"/>
    <x v="1"/>
    <x v="688"/>
    <n v="92"/>
  </r>
  <r>
    <x v="68"/>
    <d v="1899-12-30T17:02:24"/>
    <x v="2"/>
    <x v="2"/>
    <x v="689"/>
    <n v="92"/>
  </r>
  <r>
    <x v="46"/>
    <d v="1899-12-30T05:16:48"/>
    <x v="1"/>
    <x v="1"/>
    <x v="690"/>
    <n v="92"/>
  </r>
  <r>
    <x v="78"/>
    <d v="1899-12-30T00:28:48"/>
    <x v="2"/>
    <x v="0"/>
    <x v="691"/>
    <n v="92"/>
  </r>
  <r>
    <x v="63"/>
    <d v="1899-12-30T09:21:36"/>
    <x v="3"/>
    <x v="0"/>
    <x v="692"/>
    <n v="92"/>
  </r>
  <r>
    <x v="23"/>
    <d v="1899-12-30T01:40:48"/>
    <x v="0"/>
    <x v="2"/>
    <x v="111"/>
    <n v="92"/>
  </r>
  <r>
    <x v="74"/>
    <d v="1899-12-30T06:00:00"/>
    <x v="3"/>
    <x v="4"/>
    <x v="421"/>
    <n v="92"/>
  </r>
  <r>
    <x v="43"/>
    <d v="1899-12-30T22:19:12"/>
    <x v="3"/>
    <x v="2"/>
    <x v="693"/>
    <n v="92"/>
  </r>
  <r>
    <x v="56"/>
    <d v="1899-12-30T08:24:00"/>
    <x v="1"/>
    <x v="0"/>
    <x v="694"/>
    <n v="92"/>
  </r>
  <r>
    <x v="35"/>
    <d v="1899-12-30T20:09:36"/>
    <x v="0"/>
    <x v="2"/>
    <x v="695"/>
    <n v="92"/>
  </r>
  <r>
    <x v="8"/>
    <d v="1899-12-30T15:21:36"/>
    <x v="3"/>
    <x v="3"/>
    <x v="696"/>
    <n v="92"/>
  </r>
  <r>
    <x v="53"/>
    <d v="1899-12-30T21:36:00"/>
    <x v="2"/>
    <x v="2"/>
    <x v="697"/>
    <n v="92"/>
  </r>
  <r>
    <x v="31"/>
    <d v="1899-12-30T05:31:12"/>
    <x v="3"/>
    <x v="3"/>
    <x v="698"/>
    <n v="92"/>
  </r>
  <r>
    <x v="36"/>
    <d v="1899-12-30T18:57:36"/>
    <x v="3"/>
    <x v="3"/>
    <x v="699"/>
    <n v="92"/>
  </r>
  <r>
    <x v="38"/>
    <d v="1899-12-30T09:21:36"/>
    <x v="3"/>
    <x v="3"/>
    <x v="252"/>
    <n v="92"/>
  </r>
  <r>
    <x v="11"/>
    <d v="1899-12-30T05:45:36"/>
    <x v="0"/>
    <x v="1"/>
    <x v="700"/>
    <n v="92"/>
  </r>
  <r>
    <x v="73"/>
    <d v="1899-12-30T05:31:12"/>
    <x v="3"/>
    <x v="2"/>
    <x v="701"/>
    <n v="92"/>
  </r>
  <r>
    <x v="12"/>
    <d v="1899-12-30T15:07:12"/>
    <x v="1"/>
    <x v="4"/>
    <x v="600"/>
    <n v="92"/>
  </r>
  <r>
    <x v="30"/>
    <d v="1899-12-30T12:57:36"/>
    <x v="1"/>
    <x v="2"/>
    <x v="702"/>
    <n v="92"/>
  </r>
  <r>
    <x v="14"/>
    <d v="1899-12-30T23:02:24"/>
    <x v="0"/>
    <x v="1"/>
    <x v="703"/>
    <n v="92"/>
  </r>
  <r>
    <x v="25"/>
    <d v="1899-12-30T12:14:24"/>
    <x v="1"/>
    <x v="1"/>
    <x v="450"/>
    <n v="92"/>
  </r>
  <r>
    <x v="40"/>
    <d v="1899-12-30T09:50:24"/>
    <x v="1"/>
    <x v="2"/>
    <x v="704"/>
    <n v="92"/>
  </r>
  <r>
    <x v="9"/>
    <d v="1899-12-30T13:40:48"/>
    <x v="1"/>
    <x v="4"/>
    <x v="705"/>
    <n v="92"/>
  </r>
  <r>
    <x v="10"/>
    <d v="1899-12-30T10:48:00"/>
    <x v="1"/>
    <x v="2"/>
    <x v="706"/>
    <n v="92"/>
  </r>
  <r>
    <x v="58"/>
    <d v="1899-12-30T19:40:48"/>
    <x v="3"/>
    <x v="0"/>
    <x v="707"/>
    <n v="92"/>
  </r>
  <r>
    <x v="66"/>
    <d v="1899-12-30T01:12:00"/>
    <x v="3"/>
    <x v="3"/>
    <x v="708"/>
    <n v="92"/>
  </r>
  <r>
    <x v="67"/>
    <d v="1899-12-30T02:24:00"/>
    <x v="1"/>
    <x v="0"/>
    <x v="709"/>
    <n v="92"/>
  </r>
  <r>
    <x v="0"/>
    <d v="1899-12-30T15:50:24"/>
    <x v="0"/>
    <x v="1"/>
    <x v="668"/>
    <n v="92"/>
  </r>
  <r>
    <x v="75"/>
    <d v="1899-12-30T01:40:48"/>
    <x v="2"/>
    <x v="1"/>
    <x v="710"/>
    <n v="92"/>
  </r>
  <r>
    <x v="10"/>
    <d v="1899-12-30T06:28:48"/>
    <x v="1"/>
    <x v="3"/>
    <x v="711"/>
    <n v="92"/>
  </r>
  <r>
    <x v="5"/>
    <d v="1899-12-30T11:31:12"/>
    <x v="2"/>
    <x v="2"/>
    <x v="712"/>
    <n v="92"/>
  </r>
  <r>
    <x v="24"/>
    <d v="1899-12-30T14:09:36"/>
    <x v="1"/>
    <x v="2"/>
    <x v="640"/>
    <n v="92"/>
  </r>
  <r>
    <x v="63"/>
    <d v="1899-12-30T17:45:36"/>
    <x v="3"/>
    <x v="4"/>
    <x v="291"/>
    <n v="92"/>
  </r>
  <r>
    <x v="50"/>
    <d v="1899-12-30T18:43:12"/>
    <x v="3"/>
    <x v="2"/>
    <x v="713"/>
    <n v="92"/>
  </r>
  <r>
    <x v="75"/>
    <d v="1899-12-30T07:55:12"/>
    <x v="2"/>
    <x v="4"/>
    <x v="714"/>
    <n v="92"/>
  </r>
  <r>
    <x v="36"/>
    <d v="1899-12-30T13:40:48"/>
    <x v="3"/>
    <x v="2"/>
    <x v="217"/>
    <n v="92"/>
  </r>
  <r>
    <x v="6"/>
    <d v="1899-12-30T16:04:48"/>
    <x v="2"/>
    <x v="1"/>
    <x v="715"/>
    <n v="92"/>
  </r>
  <r>
    <x v="43"/>
    <d v="1899-12-30T18:00:00"/>
    <x v="3"/>
    <x v="2"/>
    <x v="716"/>
    <n v="92"/>
  </r>
  <r>
    <x v="48"/>
    <d v="1899-12-30T19:26:24"/>
    <x v="2"/>
    <x v="1"/>
    <x v="717"/>
    <n v="92"/>
  </r>
  <r>
    <x v="9"/>
    <d v="1899-12-30T05:16:48"/>
    <x v="1"/>
    <x v="1"/>
    <x v="718"/>
    <n v="92"/>
  </r>
  <r>
    <x v="59"/>
    <d v="1899-12-30T01:12:00"/>
    <x v="0"/>
    <x v="1"/>
    <x v="719"/>
    <n v="92"/>
  </r>
  <r>
    <x v="48"/>
    <d v="1899-12-30T16:48:00"/>
    <x v="2"/>
    <x v="2"/>
    <x v="720"/>
    <n v="92"/>
  </r>
  <r>
    <x v="0"/>
    <d v="1899-12-30T17:02:24"/>
    <x v="0"/>
    <x v="2"/>
    <x v="721"/>
    <n v="92"/>
  </r>
  <r>
    <x v="32"/>
    <d v="1899-12-30T08:38:24"/>
    <x v="0"/>
    <x v="2"/>
    <x v="722"/>
    <n v="92"/>
  </r>
  <r>
    <x v="69"/>
    <d v="1899-12-30T02:24:00"/>
    <x v="0"/>
    <x v="0"/>
    <x v="358"/>
    <n v="92"/>
  </r>
  <r>
    <x v="55"/>
    <d v="1899-12-30T14:38:24"/>
    <x v="3"/>
    <x v="2"/>
    <x v="588"/>
    <n v="92"/>
  </r>
  <r>
    <x v="72"/>
    <d v="1899-12-30T18:43:12"/>
    <x v="3"/>
    <x v="0"/>
    <x v="723"/>
    <n v="92"/>
  </r>
  <r>
    <x v="26"/>
    <d v="1899-12-30T16:04:48"/>
    <x v="2"/>
    <x v="2"/>
    <x v="356"/>
    <n v="92"/>
  </r>
  <r>
    <x v="55"/>
    <d v="1899-12-30T20:52:48"/>
    <x v="3"/>
    <x v="2"/>
    <x v="684"/>
    <n v="92"/>
  </r>
  <r>
    <x v="39"/>
    <d v="1899-12-30T20:24:00"/>
    <x v="2"/>
    <x v="2"/>
    <x v="582"/>
    <n v="92"/>
  </r>
  <r>
    <x v="25"/>
    <d v="1899-12-30T02:52:48"/>
    <x v="1"/>
    <x v="2"/>
    <x v="724"/>
    <n v="92"/>
  </r>
  <r>
    <x v="50"/>
    <d v="1899-12-30T04:04:48"/>
    <x v="3"/>
    <x v="1"/>
    <x v="725"/>
    <n v="92"/>
  </r>
  <r>
    <x v="41"/>
    <d v="1899-12-30T15:50:24"/>
    <x v="2"/>
    <x v="2"/>
    <x v="359"/>
    <n v="92"/>
  </r>
  <r>
    <x v="68"/>
    <d v="1899-12-30T14:38:24"/>
    <x v="2"/>
    <x v="2"/>
    <x v="726"/>
    <n v="92"/>
  </r>
  <r>
    <x v="47"/>
    <d v="1899-12-30T03:07:12"/>
    <x v="0"/>
    <x v="3"/>
    <x v="727"/>
    <n v="92"/>
  </r>
  <r>
    <x v="21"/>
    <d v="1899-12-30T14:09:36"/>
    <x v="3"/>
    <x v="2"/>
    <x v="728"/>
    <n v="92"/>
  </r>
  <r>
    <x v="31"/>
    <d v="1899-12-30T11:31:12"/>
    <x v="3"/>
    <x v="1"/>
    <x v="729"/>
    <n v="92"/>
  </r>
  <r>
    <x v="8"/>
    <d v="1899-12-30T03:07:12"/>
    <x v="3"/>
    <x v="2"/>
    <x v="229"/>
    <n v="92"/>
  </r>
  <r>
    <x v="48"/>
    <d v="1899-12-30T02:09:36"/>
    <x v="2"/>
    <x v="2"/>
    <x v="730"/>
    <n v="92"/>
  </r>
  <r>
    <x v="44"/>
    <d v="1899-12-30T11:45:36"/>
    <x v="1"/>
    <x v="2"/>
    <x v="731"/>
    <n v="92"/>
  </r>
  <r>
    <x v="19"/>
    <d v="1899-12-30T06:57:36"/>
    <x v="3"/>
    <x v="1"/>
    <x v="732"/>
    <n v="92"/>
  </r>
  <r>
    <x v="16"/>
    <d v="1899-12-30T10:33:36"/>
    <x v="0"/>
    <x v="1"/>
    <x v="733"/>
    <n v="92"/>
  </r>
  <r>
    <x v="53"/>
    <d v="1899-12-30T23:45:36"/>
    <x v="2"/>
    <x v="1"/>
    <x v="734"/>
    <n v="92"/>
  </r>
  <r>
    <x v="77"/>
    <d v="1899-12-30T23:31:12"/>
    <x v="0"/>
    <x v="2"/>
    <x v="735"/>
    <n v="92"/>
  </r>
  <r>
    <x v="6"/>
    <d v="1899-12-30T05:16:48"/>
    <x v="2"/>
    <x v="2"/>
    <x v="736"/>
    <n v="92"/>
  </r>
  <r>
    <x v="10"/>
    <d v="1899-12-30T08:24:00"/>
    <x v="1"/>
    <x v="2"/>
    <x v="737"/>
    <n v="92"/>
  </r>
  <r>
    <x v="6"/>
    <d v="1899-12-30T18:00:00"/>
    <x v="2"/>
    <x v="2"/>
    <x v="738"/>
    <n v="92"/>
  </r>
  <r>
    <x v="5"/>
    <d v="1899-12-30T16:48:00"/>
    <x v="2"/>
    <x v="2"/>
    <x v="739"/>
    <n v="92"/>
  </r>
  <r>
    <x v="19"/>
    <d v="1899-12-30T17:02:24"/>
    <x v="3"/>
    <x v="2"/>
    <x v="740"/>
    <n v="92"/>
  </r>
  <r>
    <x v="4"/>
    <d v="1899-12-30T06:28:48"/>
    <x v="0"/>
    <x v="2"/>
    <x v="741"/>
    <n v="92"/>
  </r>
  <r>
    <x v="32"/>
    <d v="1899-12-30T15:21:36"/>
    <x v="0"/>
    <x v="2"/>
    <x v="742"/>
    <n v="92"/>
  </r>
  <r>
    <x v="57"/>
    <d v="1899-12-30T07:55:12"/>
    <x v="3"/>
    <x v="4"/>
    <x v="639"/>
    <n v="92"/>
  </r>
  <r>
    <x v="40"/>
    <d v="1899-12-30T07:12:00"/>
    <x v="1"/>
    <x v="2"/>
    <x v="743"/>
    <n v="92"/>
  </r>
  <r>
    <x v="73"/>
    <d v="1899-12-30T03:21:36"/>
    <x v="3"/>
    <x v="1"/>
    <x v="744"/>
    <n v="92"/>
  </r>
  <r>
    <x v="2"/>
    <d v="1899-12-30T05:31:12"/>
    <x v="1"/>
    <x v="4"/>
    <x v="745"/>
    <n v="92"/>
  </r>
  <r>
    <x v="61"/>
    <d v="1899-12-30T18:43:12"/>
    <x v="1"/>
    <x v="2"/>
    <x v="746"/>
    <n v="92"/>
  </r>
  <r>
    <x v="31"/>
    <d v="1899-12-30T18:57:36"/>
    <x v="3"/>
    <x v="1"/>
    <x v="747"/>
    <n v="92"/>
  </r>
  <r>
    <x v="69"/>
    <d v="1899-12-30T09:07:12"/>
    <x v="0"/>
    <x v="1"/>
    <x v="748"/>
    <n v="92"/>
  </r>
  <r>
    <x v="2"/>
    <d v="1899-12-30T20:24:00"/>
    <x v="1"/>
    <x v="1"/>
    <x v="487"/>
    <n v="92"/>
  </r>
  <r>
    <x v="44"/>
    <d v="1899-12-30T18:14:24"/>
    <x v="1"/>
    <x v="0"/>
    <x v="749"/>
    <n v="92"/>
  </r>
  <r>
    <x v="38"/>
    <d v="1899-12-30T05:16:48"/>
    <x v="3"/>
    <x v="4"/>
    <x v="750"/>
    <n v="92"/>
  </r>
  <r>
    <x v="9"/>
    <d v="1899-12-30T23:02:24"/>
    <x v="1"/>
    <x v="2"/>
    <x v="751"/>
    <n v="92"/>
  </r>
  <r>
    <x v="51"/>
    <d v="1899-12-30T19:12:00"/>
    <x v="0"/>
    <x v="0"/>
    <x v="308"/>
    <n v="92"/>
  </r>
  <r>
    <x v="6"/>
    <d v="1899-12-30T02:52:48"/>
    <x v="2"/>
    <x v="1"/>
    <x v="341"/>
    <n v="92"/>
  </r>
  <r>
    <x v="21"/>
    <d v="1899-12-30T08:52:48"/>
    <x v="3"/>
    <x v="2"/>
    <x v="752"/>
    <n v="92"/>
  </r>
  <r>
    <x v="48"/>
    <d v="1899-12-30T19:12:00"/>
    <x v="2"/>
    <x v="3"/>
    <x v="753"/>
    <n v="92"/>
  </r>
  <r>
    <x v="67"/>
    <d v="1899-12-30T03:07:12"/>
    <x v="1"/>
    <x v="2"/>
    <x v="213"/>
    <n v="92"/>
  </r>
  <r>
    <x v="26"/>
    <d v="1899-12-30T09:36:00"/>
    <x v="2"/>
    <x v="0"/>
    <x v="445"/>
    <n v="92"/>
  </r>
  <r>
    <x v="37"/>
    <d v="1899-12-30T20:38:24"/>
    <x v="3"/>
    <x v="2"/>
    <x v="508"/>
    <n v="92"/>
  </r>
  <r>
    <x v="77"/>
    <d v="1899-12-30T00:43:12"/>
    <x v="0"/>
    <x v="1"/>
    <x v="754"/>
    <n v="92"/>
  </r>
  <r>
    <x v="66"/>
    <d v="1899-12-30T13:12:00"/>
    <x v="3"/>
    <x v="1"/>
    <x v="755"/>
    <n v="92"/>
  </r>
  <r>
    <x v="69"/>
    <d v="1899-12-30T16:04:48"/>
    <x v="0"/>
    <x v="1"/>
    <x v="756"/>
    <n v="92"/>
  </r>
  <r>
    <x v="75"/>
    <d v="1899-12-30T03:07:12"/>
    <x v="2"/>
    <x v="0"/>
    <x v="757"/>
    <n v="92"/>
  </r>
  <r>
    <x v="76"/>
    <d v="1899-12-30T21:21:36"/>
    <x v="1"/>
    <x v="4"/>
    <x v="758"/>
    <n v="92"/>
  </r>
  <r>
    <x v="36"/>
    <d v="1899-12-30T09:07:12"/>
    <x v="3"/>
    <x v="0"/>
    <x v="759"/>
    <n v="92"/>
  </r>
  <r>
    <x v="7"/>
    <d v="1899-12-30T12:28:48"/>
    <x v="0"/>
    <x v="0"/>
    <x v="689"/>
    <n v="92"/>
  </r>
  <r>
    <x v="67"/>
    <d v="1899-12-30T08:38:24"/>
    <x v="1"/>
    <x v="2"/>
    <x v="760"/>
    <n v="92"/>
  </r>
  <r>
    <x v="5"/>
    <d v="1899-12-30T12:28:48"/>
    <x v="2"/>
    <x v="2"/>
    <x v="761"/>
    <n v="92"/>
  </r>
  <r>
    <x v="8"/>
    <d v="1899-12-30T03:21:36"/>
    <x v="3"/>
    <x v="0"/>
    <x v="737"/>
    <n v="92"/>
  </r>
  <r>
    <x v="65"/>
    <d v="1899-12-30T06:28:48"/>
    <x v="3"/>
    <x v="1"/>
    <x v="57"/>
    <n v="92"/>
  </r>
  <r>
    <x v="23"/>
    <d v="1899-12-30T01:55:12"/>
    <x v="0"/>
    <x v="2"/>
    <x v="762"/>
    <n v="92"/>
  </r>
  <r>
    <x v="53"/>
    <d v="1899-12-30T02:52:48"/>
    <x v="2"/>
    <x v="0"/>
    <x v="763"/>
    <n v="92"/>
  </r>
  <r>
    <x v="55"/>
    <d v="1899-12-30T08:24:00"/>
    <x v="3"/>
    <x v="2"/>
    <x v="542"/>
    <n v="92"/>
  </r>
  <r>
    <x v="71"/>
    <d v="1899-12-30T03:36:00"/>
    <x v="2"/>
    <x v="1"/>
    <x v="764"/>
    <n v="92"/>
  </r>
  <r>
    <x v="43"/>
    <d v="1899-12-30T09:50:24"/>
    <x v="3"/>
    <x v="0"/>
    <x v="765"/>
    <n v="92"/>
  </r>
  <r>
    <x v="30"/>
    <d v="1899-12-30T11:31:12"/>
    <x v="1"/>
    <x v="1"/>
    <x v="27"/>
    <n v="92"/>
  </r>
  <r>
    <x v="68"/>
    <d v="1899-12-30T19:55:12"/>
    <x v="2"/>
    <x v="4"/>
    <x v="766"/>
    <n v="92"/>
  </r>
  <r>
    <x v="15"/>
    <d v="1899-12-30T09:21:36"/>
    <x v="1"/>
    <x v="0"/>
    <x v="405"/>
    <n v="92"/>
  </r>
  <r>
    <x v="23"/>
    <d v="1899-12-30T08:52:48"/>
    <x v="0"/>
    <x v="2"/>
    <x v="552"/>
    <n v="92"/>
  </r>
  <r>
    <x v="17"/>
    <d v="1899-12-30T23:16:48"/>
    <x v="0"/>
    <x v="1"/>
    <x v="44"/>
    <n v="92"/>
  </r>
  <r>
    <x v="32"/>
    <d v="1899-12-30T08:09:36"/>
    <x v="0"/>
    <x v="2"/>
    <x v="767"/>
    <n v="92"/>
  </r>
  <r>
    <x v="75"/>
    <d v="1899-12-30T08:24:00"/>
    <x v="2"/>
    <x v="1"/>
    <x v="768"/>
    <n v="92"/>
  </r>
  <r>
    <x v="36"/>
    <d v="1899-12-30T03:21:36"/>
    <x v="3"/>
    <x v="0"/>
    <x v="769"/>
    <n v="92"/>
  </r>
  <r>
    <x v="31"/>
    <d v="1899-12-30T15:50:24"/>
    <x v="3"/>
    <x v="0"/>
    <x v="770"/>
    <n v="92"/>
  </r>
  <r>
    <x v="69"/>
    <d v="1899-12-30T22:48:00"/>
    <x v="0"/>
    <x v="2"/>
    <x v="771"/>
    <n v="92"/>
  </r>
  <r>
    <x v="31"/>
    <d v="1899-12-30T12:14:24"/>
    <x v="3"/>
    <x v="0"/>
    <x v="464"/>
    <n v="92"/>
  </r>
  <r>
    <x v="64"/>
    <d v="1899-12-30T22:04:48"/>
    <x v="1"/>
    <x v="1"/>
    <x v="16"/>
    <n v="92"/>
  </r>
  <r>
    <x v="14"/>
    <d v="1899-12-30T23:31:12"/>
    <x v="0"/>
    <x v="1"/>
    <x v="772"/>
    <n v="92"/>
  </r>
  <r>
    <x v="3"/>
    <d v="1899-12-30T03:36:00"/>
    <x v="0"/>
    <x v="0"/>
    <x v="773"/>
    <n v="92"/>
  </r>
  <r>
    <x v="7"/>
    <d v="1899-12-30T09:50:24"/>
    <x v="0"/>
    <x v="1"/>
    <x v="774"/>
    <n v="92"/>
  </r>
  <r>
    <x v="54"/>
    <d v="1899-12-30T14:24:00"/>
    <x v="2"/>
    <x v="2"/>
    <x v="775"/>
    <n v="92"/>
  </r>
  <r>
    <x v="51"/>
    <d v="1899-12-30T04:19:12"/>
    <x v="0"/>
    <x v="4"/>
    <x v="776"/>
    <n v="92"/>
  </r>
  <r>
    <x v="20"/>
    <d v="1899-12-30T19:26:24"/>
    <x v="2"/>
    <x v="2"/>
    <x v="224"/>
    <n v="92"/>
  </r>
  <r>
    <x v="64"/>
    <d v="1899-12-30T19:12:00"/>
    <x v="1"/>
    <x v="1"/>
    <x v="703"/>
    <n v="92"/>
  </r>
  <r>
    <x v="72"/>
    <d v="1899-12-30T03:21:36"/>
    <x v="3"/>
    <x v="1"/>
    <x v="777"/>
    <n v="92"/>
  </r>
  <r>
    <x v="9"/>
    <d v="1899-12-30T09:07:12"/>
    <x v="1"/>
    <x v="0"/>
    <x v="778"/>
    <n v="92"/>
  </r>
  <r>
    <x v="59"/>
    <d v="1899-12-30T02:24:00"/>
    <x v="0"/>
    <x v="0"/>
    <x v="779"/>
    <n v="92"/>
  </r>
  <r>
    <x v="46"/>
    <d v="1899-12-30T08:38:24"/>
    <x v="1"/>
    <x v="1"/>
    <x v="83"/>
    <n v="92"/>
  </r>
  <r>
    <x v="7"/>
    <d v="1899-12-30T23:02:24"/>
    <x v="0"/>
    <x v="0"/>
    <x v="780"/>
    <n v="92"/>
  </r>
  <r>
    <x v="33"/>
    <d v="1899-12-30T07:40:48"/>
    <x v="3"/>
    <x v="0"/>
    <x v="781"/>
    <n v="92"/>
  </r>
  <r>
    <x v="53"/>
    <d v="1899-12-30T02:09:36"/>
    <x v="2"/>
    <x v="1"/>
    <x v="726"/>
    <n v="92"/>
  </r>
  <r>
    <x v="36"/>
    <d v="1899-12-30T14:24:00"/>
    <x v="3"/>
    <x v="1"/>
    <x v="189"/>
    <n v="92"/>
  </r>
  <r>
    <x v="5"/>
    <d v="1899-12-30T23:31:12"/>
    <x v="2"/>
    <x v="1"/>
    <x v="642"/>
    <n v="92"/>
  </r>
  <r>
    <x v="67"/>
    <d v="1899-12-30T06:00:00"/>
    <x v="1"/>
    <x v="0"/>
    <x v="739"/>
    <n v="92"/>
  </r>
  <r>
    <x v="26"/>
    <d v="1899-12-30T13:12:00"/>
    <x v="2"/>
    <x v="3"/>
    <x v="782"/>
    <n v="92"/>
  </r>
  <r>
    <x v="63"/>
    <d v="1899-12-30T07:26:24"/>
    <x v="3"/>
    <x v="2"/>
    <x v="783"/>
    <n v="92"/>
  </r>
  <r>
    <x v="59"/>
    <d v="1899-12-30T13:12:00"/>
    <x v="0"/>
    <x v="0"/>
    <x v="784"/>
    <n v="92"/>
  </r>
  <r>
    <x v="62"/>
    <d v="1899-12-30T16:19:12"/>
    <x v="1"/>
    <x v="1"/>
    <x v="785"/>
    <n v="92"/>
  </r>
  <r>
    <x v="56"/>
    <d v="1899-12-30T23:45:36"/>
    <x v="1"/>
    <x v="3"/>
    <x v="786"/>
    <n v="92"/>
  </r>
  <r>
    <x v="29"/>
    <d v="1899-12-30T12:00:00"/>
    <x v="2"/>
    <x v="4"/>
    <x v="787"/>
    <n v="92"/>
  </r>
  <r>
    <x v="59"/>
    <d v="1899-12-30T04:33:36"/>
    <x v="0"/>
    <x v="3"/>
    <x v="788"/>
    <n v="92"/>
  </r>
  <r>
    <x v="47"/>
    <d v="1899-12-30T06:28:48"/>
    <x v="0"/>
    <x v="0"/>
    <x v="789"/>
    <n v="92"/>
  </r>
  <r>
    <x v="47"/>
    <d v="1899-12-30T07:55:12"/>
    <x v="0"/>
    <x v="0"/>
    <x v="332"/>
    <n v="92"/>
  </r>
  <r>
    <x v="3"/>
    <d v="1899-12-30T06:14:24"/>
    <x v="0"/>
    <x v="1"/>
    <x v="790"/>
    <n v="92"/>
  </r>
  <r>
    <x v="0"/>
    <d v="1899-12-30T07:55:12"/>
    <x v="0"/>
    <x v="2"/>
    <x v="705"/>
    <n v="92"/>
  </r>
  <r>
    <x v="54"/>
    <d v="1899-12-30T03:50:24"/>
    <x v="2"/>
    <x v="1"/>
    <x v="336"/>
    <n v="92"/>
  </r>
  <r>
    <x v="70"/>
    <d v="1899-12-30T06:00:00"/>
    <x v="0"/>
    <x v="2"/>
    <x v="791"/>
    <n v="92"/>
  </r>
  <r>
    <x v="69"/>
    <d v="1899-12-30T23:45:36"/>
    <x v="0"/>
    <x v="1"/>
    <x v="792"/>
    <n v="92"/>
  </r>
  <r>
    <x v="41"/>
    <d v="1899-12-30T06:57:36"/>
    <x v="2"/>
    <x v="1"/>
    <x v="793"/>
    <n v="92"/>
  </r>
  <r>
    <x v="78"/>
    <d v="1899-12-30T06:28:48"/>
    <x v="2"/>
    <x v="0"/>
    <x v="71"/>
    <n v="92"/>
  </r>
  <r>
    <x v="19"/>
    <d v="1899-12-30T01:40:48"/>
    <x v="3"/>
    <x v="1"/>
    <x v="794"/>
    <n v="92"/>
  </r>
  <r>
    <x v="50"/>
    <d v="1899-12-30T16:19:12"/>
    <x v="3"/>
    <x v="2"/>
    <x v="408"/>
    <n v="92"/>
  </r>
  <r>
    <x v="6"/>
    <d v="1899-12-30T09:36:00"/>
    <x v="2"/>
    <x v="0"/>
    <x v="310"/>
    <n v="92"/>
  </r>
  <r>
    <x v="2"/>
    <d v="1899-12-30T08:24:00"/>
    <x v="1"/>
    <x v="1"/>
    <x v="795"/>
    <n v="92"/>
  </r>
  <r>
    <x v="57"/>
    <d v="1899-12-30T07:55:12"/>
    <x v="3"/>
    <x v="0"/>
    <x v="796"/>
    <n v="92"/>
  </r>
  <r>
    <x v="40"/>
    <d v="1899-12-30T17:16:48"/>
    <x v="1"/>
    <x v="2"/>
    <x v="797"/>
    <n v="92"/>
  </r>
  <r>
    <x v="54"/>
    <d v="1899-12-30T12:28:48"/>
    <x v="2"/>
    <x v="0"/>
    <x v="798"/>
    <n v="92"/>
  </r>
  <r>
    <x v="9"/>
    <d v="1899-12-30T02:24:00"/>
    <x v="1"/>
    <x v="1"/>
    <x v="86"/>
    <n v="92"/>
  </r>
  <r>
    <x v="42"/>
    <d v="1899-12-30T12:00:00"/>
    <x v="3"/>
    <x v="0"/>
    <x v="419"/>
    <n v="92"/>
  </r>
  <r>
    <x v="13"/>
    <d v="1899-12-30T15:36:00"/>
    <x v="2"/>
    <x v="2"/>
    <x v="799"/>
    <n v="92"/>
  </r>
  <r>
    <x v="6"/>
    <d v="1899-12-30T14:52:48"/>
    <x v="2"/>
    <x v="1"/>
    <x v="136"/>
    <n v="92"/>
  </r>
  <r>
    <x v="30"/>
    <d v="1899-12-30T03:50:24"/>
    <x v="1"/>
    <x v="0"/>
    <x v="663"/>
    <n v="92"/>
  </r>
  <r>
    <x v="17"/>
    <d v="1899-12-30T14:24:00"/>
    <x v="0"/>
    <x v="3"/>
    <x v="198"/>
    <n v="92"/>
  </r>
  <r>
    <x v="35"/>
    <d v="1899-12-30T23:45:36"/>
    <x v="0"/>
    <x v="2"/>
    <x v="800"/>
    <n v="92"/>
  </r>
  <r>
    <x v="43"/>
    <d v="1899-12-30T09:21:36"/>
    <x v="3"/>
    <x v="1"/>
    <x v="801"/>
    <n v="92"/>
  </r>
  <r>
    <x v="3"/>
    <d v="1899-12-30T04:19:12"/>
    <x v="0"/>
    <x v="1"/>
    <x v="802"/>
    <n v="92"/>
  </r>
  <r>
    <x v="8"/>
    <d v="1899-12-30T06:43:12"/>
    <x v="3"/>
    <x v="2"/>
    <x v="803"/>
    <n v="92"/>
  </r>
  <r>
    <x v="44"/>
    <d v="1899-12-30T09:21:36"/>
    <x v="1"/>
    <x v="1"/>
    <x v="804"/>
    <n v="92"/>
  </r>
  <r>
    <x v="30"/>
    <d v="1899-12-30T12:57:36"/>
    <x v="1"/>
    <x v="3"/>
    <x v="805"/>
    <n v="92"/>
  </r>
  <r>
    <x v="15"/>
    <d v="1899-12-30T10:33:36"/>
    <x v="1"/>
    <x v="0"/>
    <x v="806"/>
    <n v="92"/>
  </r>
  <r>
    <x v="40"/>
    <d v="1899-12-30T12:57:36"/>
    <x v="1"/>
    <x v="2"/>
    <x v="807"/>
    <n v="92"/>
  </r>
  <r>
    <x v="69"/>
    <d v="1899-12-30T20:38:24"/>
    <x v="0"/>
    <x v="2"/>
    <x v="71"/>
    <n v="92"/>
  </r>
  <r>
    <x v="45"/>
    <d v="1899-12-30T12:14:24"/>
    <x v="1"/>
    <x v="1"/>
    <x v="808"/>
    <n v="92"/>
  </r>
  <r>
    <x v="67"/>
    <d v="1899-12-30T19:40:48"/>
    <x v="1"/>
    <x v="2"/>
    <x v="809"/>
    <n v="92"/>
  </r>
  <r>
    <x v="34"/>
    <d v="1899-12-30T05:02:24"/>
    <x v="1"/>
    <x v="0"/>
    <x v="467"/>
    <n v="92"/>
  </r>
  <r>
    <x v="1"/>
    <d v="1899-12-30T19:40:48"/>
    <x v="1"/>
    <x v="2"/>
    <x v="810"/>
    <n v="92"/>
  </r>
  <r>
    <x v="34"/>
    <d v="1899-12-30T03:21:36"/>
    <x v="1"/>
    <x v="0"/>
    <x v="811"/>
    <n v="92"/>
  </r>
  <r>
    <x v="53"/>
    <d v="1899-12-30T21:21:36"/>
    <x v="2"/>
    <x v="0"/>
    <x v="812"/>
    <n v="92"/>
  </r>
  <r>
    <x v="32"/>
    <d v="1899-12-30T09:36:00"/>
    <x v="0"/>
    <x v="0"/>
    <x v="813"/>
    <n v="92"/>
  </r>
  <r>
    <x v="36"/>
    <d v="1899-12-30T18:00:00"/>
    <x v="3"/>
    <x v="2"/>
    <x v="693"/>
    <n v="92"/>
  </r>
  <r>
    <x v="74"/>
    <d v="1899-12-30T08:09:36"/>
    <x v="3"/>
    <x v="0"/>
    <x v="814"/>
    <n v="92"/>
  </r>
  <r>
    <x v="25"/>
    <d v="1899-12-30T06:00:00"/>
    <x v="1"/>
    <x v="1"/>
    <x v="723"/>
    <n v="92"/>
  </r>
  <r>
    <x v="66"/>
    <d v="1899-12-30T07:26:24"/>
    <x v="3"/>
    <x v="2"/>
    <x v="815"/>
    <n v="92"/>
  </r>
  <r>
    <x v="31"/>
    <d v="1899-12-30T11:45:36"/>
    <x v="3"/>
    <x v="1"/>
    <x v="290"/>
    <n v="92"/>
  </r>
  <r>
    <x v="42"/>
    <d v="1899-12-30T01:12:00"/>
    <x v="3"/>
    <x v="2"/>
    <x v="816"/>
    <n v="92"/>
  </r>
  <r>
    <x v="1"/>
    <d v="1899-12-30T14:38:24"/>
    <x v="1"/>
    <x v="0"/>
    <x v="817"/>
    <n v="92"/>
  </r>
  <r>
    <x v="50"/>
    <d v="1899-12-30T13:26:24"/>
    <x v="3"/>
    <x v="2"/>
    <x v="818"/>
    <n v="92"/>
  </r>
  <r>
    <x v="24"/>
    <d v="1899-12-30T03:36:00"/>
    <x v="1"/>
    <x v="1"/>
    <x v="68"/>
    <n v="92"/>
  </r>
  <r>
    <x v="66"/>
    <d v="1899-12-30T00:57:36"/>
    <x v="3"/>
    <x v="4"/>
    <x v="819"/>
    <n v="92"/>
  </r>
  <r>
    <x v="17"/>
    <d v="1899-12-30T06:14:24"/>
    <x v="0"/>
    <x v="0"/>
    <x v="594"/>
    <n v="92"/>
  </r>
  <r>
    <x v="18"/>
    <d v="1899-12-30T16:19:12"/>
    <x v="2"/>
    <x v="3"/>
    <x v="820"/>
    <n v="92"/>
  </r>
  <r>
    <x v="65"/>
    <d v="1899-12-30T19:12:00"/>
    <x v="3"/>
    <x v="1"/>
    <x v="821"/>
    <n v="92"/>
  </r>
  <r>
    <x v="58"/>
    <d v="1899-12-30T00:43:12"/>
    <x v="3"/>
    <x v="3"/>
    <x v="822"/>
    <n v="92"/>
  </r>
  <r>
    <x v="13"/>
    <d v="1899-12-30T17:16:48"/>
    <x v="2"/>
    <x v="2"/>
    <x v="823"/>
    <n v="92"/>
  </r>
  <r>
    <x v="16"/>
    <d v="1899-12-30T04:04:48"/>
    <x v="0"/>
    <x v="1"/>
    <x v="162"/>
    <n v="92"/>
  </r>
  <r>
    <x v="28"/>
    <d v="1899-12-30T12:28:48"/>
    <x v="0"/>
    <x v="2"/>
    <x v="824"/>
    <n v="92"/>
  </r>
  <r>
    <x v="53"/>
    <d v="1899-12-30T05:31:12"/>
    <x v="2"/>
    <x v="3"/>
    <x v="825"/>
    <n v="92"/>
  </r>
  <r>
    <x v="63"/>
    <d v="1899-12-30T13:12:00"/>
    <x v="3"/>
    <x v="1"/>
    <x v="826"/>
    <n v="92"/>
  </r>
  <r>
    <x v="28"/>
    <d v="1899-12-30T16:48:00"/>
    <x v="0"/>
    <x v="1"/>
    <x v="827"/>
    <n v="92"/>
  </r>
  <r>
    <x v="3"/>
    <d v="1899-12-30T10:33:36"/>
    <x v="0"/>
    <x v="0"/>
    <x v="828"/>
    <n v="92"/>
  </r>
  <r>
    <x v="29"/>
    <d v="1899-12-30T07:40:48"/>
    <x v="2"/>
    <x v="0"/>
    <x v="829"/>
    <n v="92"/>
  </r>
  <r>
    <x v="42"/>
    <d v="1899-12-30T16:48:00"/>
    <x v="3"/>
    <x v="3"/>
    <x v="587"/>
    <n v="92"/>
  </r>
  <r>
    <x v="29"/>
    <d v="1899-12-30T01:55:12"/>
    <x v="2"/>
    <x v="2"/>
    <x v="479"/>
    <n v="92"/>
  </r>
  <r>
    <x v="12"/>
    <d v="1899-12-30T20:09:36"/>
    <x v="1"/>
    <x v="2"/>
    <x v="830"/>
    <n v="92"/>
  </r>
  <r>
    <x v="48"/>
    <d v="1899-12-30T11:31:12"/>
    <x v="2"/>
    <x v="1"/>
    <x v="519"/>
    <n v="92"/>
  </r>
  <r>
    <x v="18"/>
    <d v="1899-12-30T19:12:00"/>
    <x v="2"/>
    <x v="1"/>
    <x v="831"/>
    <n v="92"/>
  </r>
  <r>
    <x v="65"/>
    <d v="1899-12-30T07:40:48"/>
    <x v="3"/>
    <x v="1"/>
    <x v="513"/>
    <n v="92"/>
  </r>
  <r>
    <x v="33"/>
    <d v="1899-12-30T05:16:48"/>
    <x v="3"/>
    <x v="1"/>
    <x v="832"/>
    <n v="92"/>
  </r>
  <r>
    <x v="73"/>
    <d v="1899-12-30T00:28:48"/>
    <x v="3"/>
    <x v="2"/>
    <x v="833"/>
    <n v="92"/>
  </r>
  <r>
    <x v="2"/>
    <d v="1899-12-30T10:33:36"/>
    <x v="1"/>
    <x v="1"/>
    <x v="834"/>
    <n v="92"/>
  </r>
  <r>
    <x v="50"/>
    <d v="1899-12-30T08:52:48"/>
    <x v="3"/>
    <x v="0"/>
    <x v="835"/>
    <n v="92"/>
  </r>
  <r>
    <x v="61"/>
    <d v="1899-12-30T18:28:48"/>
    <x v="1"/>
    <x v="0"/>
    <x v="593"/>
    <n v="92"/>
  </r>
  <r>
    <x v="63"/>
    <d v="1899-12-30T06:57:36"/>
    <x v="3"/>
    <x v="0"/>
    <x v="836"/>
    <n v="92"/>
  </r>
  <r>
    <x v="67"/>
    <d v="1899-12-30T12:14:24"/>
    <x v="1"/>
    <x v="3"/>
    <x v="837"/>
    <n v="92"/>
  </r>
  <r>
    <x v="17"/>
    <d v="1899-12-30T19:26:24"/>
    <x v="0"/>
    <x v="2"/>
    <x v="284"/>
    <n v="92"/>
  </r>
  <r>
    <x v="71"/>
    <d v="1899-12-30T05:31:12"/>
    <x v="2"/>
    <x v="2"/>
    <x v="838"/>
    <n v="92"/>
  </r>
  <r>
    <x v="76"/>
    <d v="1899-12-30T11:31:12"/>
    <x v="1"/>
    <x v="2"/>
    <x v="839"/>
    <n v="92"/>
  </r>
  <r>
    <x v="39"/>
    <d v="1899-12-30T15:50:24"/>
    <x v="2"/>
    <x v="3"/>
    <x v="840"/>
    <n v="92"/>
  </r>
  <r>
    <x v="10"/>
    <d v="1899-12-30T05:45:36"/>
    <x v="1"/>
    <x v="4"/>
    <x v="627"/>
    <n v="92"/>
  </r>
  <r>
    <x v="57"/>
    <d v="1899-12-30T21:50:24"/>
    <x v="3"/>
    <x v="0"/>
    <x v="841"/>
    <n v="92"/>
  </r>
  <r>
    <x v="26"/>
    <d v="1899-12-30T17:31:12"/>
    <x v="2"/>
    <x v="2"/>
    <x v="842"/>
    <n v="92"/>
  </r>
  <r>
    <x v="32"/>
    <d v="1899-12-30T06:28:48"/>
    <x v="0"/>
    <x v="1"/>
    <x v="714"/>
    <n v="92"/>
  </r>
  <r>
    <x v="70"/>
    <d v="1899-12-30T06:57:36"/>
    <x v="0"/>
    <x v="0"/>
    <x v="843"/>
    <n v="92"/>
  </r>
  <r>
    <x v="24"/>
    <d v="1899-12-30T06:00:00"/>
    <x v="1"/>
    <x v="0"/>
    <x v="355"/>
    <n v="92"/>
  </r>
  <r>
    <x v="78"/>
    <d v="1899-12-30T00:28:48"/>
    <x v="2"/>
    <x v="2"/>
    <x v="844"/>
    <n v="92"/>
  </r>
  <r>
    <x v="58"/>
    <d v="1899-12-30T18:43:12"/>
    <x v="3"/>
    <x v="2"/>
    <x v="845"/>
    <n v="92"/>
  </r>
  <r>
    <x v="78"/>
    <d v="1899-12-30T07:55:12"/>
    <x v="2"/>
    <x v="2"/>
    <x v="32"/>
    <n v="92"/>
  </r>
  <r>
    <x v="50"/>
    <d v="1899-12-30T08:09:36"/>
    <x v="3"/>
    <x v="2"/>
    <x v="846"/>
    <n v="92"/>
  </r>
  <r>
    <x v="34"/>
    <d v="1899-12-30T02:52:48"/>
    <x v="1"/>
    <x v="1"/>
    <x v="847"/>
    <n v="92"/>
  </r>
  <r>
    <x v="66"/>
    <d v="1899-12-30T18:57:36"/>
    <x v="3"/>
    <x v="1"/>
    <x v="230"/>
    <n v="92"/>
  </r>
  <r>
    <x v="12"/>
    <d v="1899-12-30T02:09:36"/>
    <x v="1"/>
    <x v="0"/>
    <x v="848"/>
    <n v="92"/>
  </r>
  <r>
    <x v="14"/>
    <d v="1899-12-30T10:33:36"/>
    <x v="0"/>
    <x v="0"/>
    <x v="849"/>
    <n v="92"/>
  </r>
  <r>
    <x v="46"/>
    <d v="1899-12-30T16:04:48"/>
    <x v="1"/>
    <x v="1"/>
    <x v="850"/>
    <n v="92"/>
  </r>
  <r>
    <x v="26"/>
    <d v="1899-12-30T06:43:12"/>
    <x v="2"/>
    <x v="2"/>
    <x v="851"/>
    <n v="92"/>
  </r>
  <r>
    <x v="19"/>
    <d v="1899-12-30T21:50:24"/>
    <x v="3"/>
    <x v="1"/>
    <x v="617"/>
    <n v="92"/>
  </r>
  <r>
    <x v="66"/>
    <d v="1899-12-30T09:36:00"/>
    <x v="3"/>
    <x v="3"/>
    <x v="852"/>
    <n v="92"/>
  </r>
  <r>
    <x v="5"/>
    <d v="1899-12-30T17:45:36"/>
    <x v="2"/>
    <x v="1"/>
    <x v="852"/>
    <n v="92"/>
  </r>
  <r>
    <x v="12"/>
    <d v="1899-12-30T12:00:00"/>
    <x v="1"/>
    <x v="1"/>
    <x v="853"/>
    <n v="92"/>
  </r>
  <r>
    <x v="39"/>
    <d v="1899-12-30T17:45:36"/>
    <x v="2"/>
    <x v="0"/>
    <x v="854"/>
    <n v="92"/>
  </r>
  <r>
    <x v="1"/>
    <d v="1899-12-30T15:50:24"/>
    <x v="1"/>
    <x v="1"/>
    <x v="855"/>
    <n v="92"/>
  </r>
  <r>
    <x v="65"/>
    <d v="1899-12-30T06:57:36"/>
    <x v="3"/>
    <x v="2"/>
    <x v="597"/>
    <n v="92"/>
  </r>
  <r>
    <x v="20"/>
    <d v="1899-12-30T19:40:48"/>
    <x v="2"/>
    <x v="2"/>
    <x v="856"/>
    <n v="92"/>
  </r>
  <r>
    <x v="21"/>
    <d v="1899-12-30T12:28:48"/>
    <x v="3"/>
    <x v="2"/>
    <x v="857"/>
    <n v="92"/>
  </r>
  <r>
    <x v="48"/>
    <d v="1899-12-30T12:28:48"/>
    <x v="2"/>
    <x v="2"/>
    <x v="858"/>
    <n v="92"/>
  </r>
  <r>
    <x v="21"/>
    <d v="1899-12-30T09:36:00"/>
    <x v="3"/>
    <x v="2"/>
    <x v="52"/>
    <n v="92"/>
  </r>
  <r>
    <x v="45"/>
    <d v="1899-12-30T14:38:24"/>
    <x v="1"/>
    <x v="3"/>
    <x v="859"/>
    <n v="92"/>
  </r>
  <r>
    <x v="7"/>
    <d v="1899-12-30T16:48:00"/>
    <x v="0"/>
    <x v="1"/>
    <x v="712"/>
    <n v="92"/>
  </r>
  <r>
    <x v="78"/>
    <d v="1899-12-30T12:43:12"/>
    <x v="2"/>
    <x v="0"/>
    <x v="284"/>
    <n v="92"/>
  </r>
  <r>
    <x v="18"/>
    <d v="1899-12-30T21:36:00"/>
    <x v="2"/>
    <x v="1"/>
    <x v="860"/>
    <n v="92"/>
  </r>
  <r>
    <x v="63"/>
    <d v="1899-12-30T16:19:12"/>
    <x v="3"/>
    <x v="1"/>
    <x v="861"/>
    <n v="92"/>
  </r>
  <r>
    <x v="7"/>
    <d v="1899-12-30T14:38:24"/>
    <x v="0"/>
    <x v="2"/>
    <x v="59"/>
    <n v="92"/>
  </r>
  <r>
    <x v="73"/>
    <d v="1899-12-30T07:12:00"/>
    <x v="3"/>
    <x v="3"/>
    <x v="862"/>
    <n v="92"/>
  </r>
  <r>
    <x v="14"/>
    <d v="1899-12-30T05:02:24"/>
    <x v="0"/>
    <x v="0"/>
    <x v="863"/>
    <n v="92"/>
  </r>
  <r>
    <x v="39"/>
    <d v="1899-12-30T20:38:24"/>
    <x v="2"/>
    <x v="1"/>
    <x v="557"/>
    <n v="92"/>
  </r>
  <r>
    <x v="2"/>
    <d v="1899-12-30T04:48:00"/>
    <x v="1"/>
    <x v="2"/>
    <x v="281"/>
    <n v="92"/>
  </r>
  <r>
    <x v="16"/>
    <d v="1899-12-30T19:12:00"/>
    <x v="0"/>
    <x v="1"/>
    <x v="213"/>
    <n v="92"/>
  </r>
  <r>
    <x v="37"/>
    <d v="1899-12-30T16:19:12"/>
    <x v="3"/>
    <x v="0"/>
    <x v="864"/>
    <n v="92"/>
  </r>
  <r>
    <x v="71"/>
    <d v="1899-12-30T00:57:36"/>
    <x v="2"/>
    <x v="1"/>
    <x v="865"/>
    <n v="92"/>
  </r>
  <r>
    <x v="37"/>
    <d v="1899-12-30T07:55:12"/>
    <x v="3"/>
    <x v="1"/>
    <x v="866"/>
    <n v="92"/>
  </r>
  <r>
    <x v="77"/>
    <d v="1899-12-30T09:50:24"/>
    <x v="0"/>
    <x v="0"/>
    <x v="867"/>
    <n v="92"/>
  </r>
  <r>
    <x v="46"/>
    <d v="1899-12-30T22:04:48"/>
    <x v="1"/>
    <x v="3"/>
    <x v="868"/>
    <n v="92"/>
  </r>
  <r>
    <x v="53"/>
    <d v="1899-12-30T21:50:24"/>
    <x v="2"/>
    <x v="1"/>
    <x v="869"/>
    <n v="92"/>
  </r>
  <r>
    <x v="15"/>
    <d v="1899-12-30T07:40:48"/>
    <x v="1"/>
    <x v="2"/>
    <x v="870"/>
    <n v="92"/>
  </r>
  <r>
    <x v="36"/>
    <d v="1899-12-30T14:38:24"/>
    <x v="3"/>
    <x v="1"/>
    <x v="871"/>
    <n v="92"/>
  </r>
  <r>
    <x v="56"/>
    <d v="1899-12-30T07:40:48"/>
    <x v="1"/>
    <x v="0"/>
    <x v="872"/>
    <n v="92"/>
  </r>
  <r>
    <x v="66"/>
    <d v="1899-12-30T12:43:12"/>
    <x v="3"/>
    <x v="1"/>
    <x v="873"/>
    <n v="92"/>
  </r>
  <r>
    <x v="4"/>
    <d v="1899-12-30T13:12:00"/>
    <x v="0"/>
    <x v="0"/>
    <x v="874"/>
    <n v="92"/>
  </r>
  <r>
    <x v="67"/>
    <d v="1899-12-30T11:02:24"/>
    <x v="1"/>
    <x v="1"/>
    <x v="391"/>
    <n v="92"/>
  </r>
  <r>
    <x v="8"/>
    <d v="1899-12-30T05:45:36"/>
    <x v="3"/>
    <x v="1"/>
    <x v="875"/>
    <n v="92"/>
  </r>
  <r>
    <x v="2"/>
    <d v="1899-12-30T03:07:12"/>
    <x v="1"/>
    <x v="2"/>
    <x v="361"/>
    <n v="92"/>
  </r>
  <r>
    <x v="56"/>
    <d v="1899-12-30T10:04:48"/>
    <x v="1"/>
    <x v="1"/>
    <x v="622"/>
    <n v="92"/>
  </r>
  <r>
    <x v="34"/>
    <d v="1899-12-30T08:09:36"/>
    <x v="1"/>
    <x v="1"/>
    <x v="876"/>
    <n v="92"/>
  </r>
  <r>
    <x v="24"/>
    <d v="1899-12-30T02:24:00"/>
    <x v="1"/>
    <x v="0"/>
    <x v="877"/>
    <n v="92"/>
  </r>
  <r>
    <x v="6"/>
    <d v="1899-12-30T20:52:48"/>
    <x v="2"/>
    <x v="1"/>
    <x v="878"/>
    <n v="92"/>
  </r>
  <r>
    <x v="2"/>
    <d v="1899-12-30T14:38:24"/>
    <x v="1"/>
    <x v="1"/>
    <x v="879"/>
    <n v="92"/>
  </r>
  <r>
    <x v="78"/>
    <d v="1899-12-30T12:43:12"/>
    <x v="2"/>
    <x v="1"/>
    <x v="880"/>
    <n v="92"/>
  </r>
  <r>
    <x v="11"/>
    <d v="1899-12-30T22:19:12"/>
    <x v="0"/>
    <x v="1"/>
    <x v="881"/>
    <n v="92"/>
  </r>
  <r>
    <x v="1"/>
    <d v="1899-12-30T14:38:24"/>
    <x v="1"/>
    <x v="3"/>
    <x v="93"/>
    <n v="92"/>
  </r>
  <r>
    <x v="0"/>
    <d v="1899-12-30T14:38:24"/>
    <x v="0"/>
    <x v="1"/>
    <x v="600"/>
    <n v="92"/>
  </r>
  <r>
    <x v="54"/>
    <d v="1899-12-30T22:04:48"/>
    <x v="2"/>
    <x v="0"/>
    <x v="882"/>
    <n v="92"/>
  </r>
  <r>
    <x v="31"/>
    <d v="1899-12-30T04:48:00"/>
    <x v="3"/>
    <x v="1"/>
    <x v="658"/>
    <n v="92"/>
  </r>
  <r>
    <x v="26"/>
    <d v="1899-12-30T22:04:48"/>
    <x v="2"/>
    <x v="1"/>
    <x v="883"/>
    <n v="92"/>
  </r>
  <r>
    <x v="19"/>
    <d v="1899-12-30T02:52:48"/>
    <x v="3"/>
    <x v="1"/>
    <x v="680"/>
    <n v="92"/>
  </r>
  <r>
    <x v="34"/>
    <d v="1899-12-30T20:09:36"/>
    <x v="1"/>
    <x v="2"/>
    <x v="281"/>
    <n v="92"/>
  </r>
  <r>
    <x v="35"/>
    <d v="1899-12-30T06:57:36"/>
    <x v="0"/>
    <x v="4"/>
    <x v="884"/>
    <n v="92"/>
  </r>
  <r>
    <x v="24"/>
    <d v="1899-12-30T10:48:00"/>
    <x v="1"/>
    <x v="1"/>
    <x v="885"/>
    <n v="92"/>
  </r>
  <r>
    <x v="5"/>
    <d v="1899-12-30T06:57:36"/>
    <x v="2"/>
    <x v="0"/>
    <x v="886"/>
    <n v="92"/>
  </r>
  <r>
    <x v="20"/>
    <d v="1899-12-30T17:31:12"/>
    <x v="2"/>
    <x v="2"/>
    <x v="887"/>
    <n v="92"/>
  </r>
  <r>
    <x v="29"/>
    <d v="1899-12-30T09:07:12"/>
    <x v="2"/>
    <x v="2"/>
    <x v="687"/>
    <n v="92"/>
  </r>
  <r>
    <x v="0"/>
    <d v="1899-12-30T18:28:48"/>
    <x v="0"/>
    <x v="1"/>
    <x v="888"/>
    <n v="92"/>
  </r>
  <r>
    <x v="32"/>
    <d v="1899-12-30T08:09:36"/>
    <x v="0"/>
    <x v="2"/>
    <x v="604"/>
    <n v="92"/>
  </r>
  <r>
    <x v="33"/>
    <d v="1899-12-30T19:12:00"/>
    <x v="3"/>
    <x v="0"/>
    <x v="889"/>
    <n v="92"/>
  </r>
  <r>
    <x v="78"/>
    <d v="1899-12-30T11:02:24"/>
    <x v="2"/>
    <x v="0"/>
    <x v="890"/>
    <n v="92"/>
  </r>
  <r>
    <x v="23"/>
    <d v="1899-12-30T07:40:48"/>
    <x v="0"/>
    <x v="2"/>
    <x v="891"/>
    <n v="92"/>
  </r>
  <r>
    <x v="37"/>
    <d v="1899-12-30T15:50:24"/>
    <x v="3"/>
    <x v="1"/>
    <x v="892"/>
    <n v="92"/>
  </r>
  <r>
    <x v="32"/>
    <d v="1899-12-30T17:02:24"/>
    <x v="0"/>
    <x v="1"/>
    <x v="893"/>
    <n v="92"/>
  </r>
  <r>
    <x v="38"/>
    <d v="1899-12-30T13:26:24"/>
    <x v="3"/>
    <x v="0"/>
    <x v="894"/>
    <n v="92"/>
  </r>
  <r>
    <x v="24"/>
    <d v="1899-12-30T10:04:48"/>
    <x v="1"/>
    <x v="1"/>
    <x v="895"/>
    <n v="92"/>
  </r>
  <r>
    <x v="72"/>
    <d v="1899-12-30T01:40:48"/>
    <x v="3"/>
    <x v="1"/>
    <x v="896"/>
    <n v="92"/>
  </r>
  <r>
    <x v="18"/>
    <d v="1899-12-30T05:16:48"/>
    <x v="2"/>
    <x v="1"/>
    <x v="767"/>
    <n v="92"/>
  </r>
  <r>
    <x v="10"/>
    <d v="1899-12-30T09:50:24"/>
    <x v="1"/>
    <x v="1"/>
    <x v="708"/>
    <n v="92"/>
  </r>
  <r>
    <x v="42"/>
    <d v="1899-12-30T21:21:36"/>
    <x v="3"/>
    <x v="0"/>
    <x v="897"/>
    <n v="92"/>
  </r>
  <r>
    <x v="19"/>
    <d v="1899-12-30T13:55:12"/>
    <x v="3"/>
    <x v="2"/>
    <x v="602"/>
    <n v="92"/>
  </r>
  <r>
    <x v="7"/>
    <d v="1899-12-30T22:48:00"/>
    <x v="0"/>
    <x v="1"/>
    <x v="898"/>
    <n v="92"/>
  </r>
  <r>
    <x v="22"/>
    <d v="1899-12-30T06:14:24"/>
    <x v="2"/>
    <x v="1"/>
    <x v="899"/>
    <n v="92"/>
  </r>
  <r>
    <x v="34"/>
    <d v="1899-12-30T06:14:24"/>
    <x v="1"/>
    <x v="0"/>
    <x v="900"/>
    <n v="92"/>
  </r>
  <r>
    <x v="4"/>
    <d v="1899-12-30T17:45:36"/>
    <x v="0"/>
    <x v="2"/>
    <x v="901"/>
    <n v="92"/>
  </r>
  <r>
    <x v="1"/>
    <d v="1899-12-30T11:02:24"/>
    <x v="1"/>
    <x v="1"/>
    <x v="780"/>
    <n v="92"/>
  </r>
  <r>
    <x v="65"/>
    <d v="1899-12-30T21:07:12"/>
    <x v="3"/>
    <x v="2"/>
    <x v="902"/>
    <n v="92"/>
  </r>
  <r>
    <x v="30"/>
    <d v="1899-12-30T00:57:36"/>
    <x v="1"/>
    <x v="1"/>
    <x v="903"/>
    <n v="92"/>
  </r>
  <r>
    <x v="41"/>
    <d v="1899-12-30T11:02:24"/>
    <x v="2"/>
    <x v="0"/>
    <x v="904"/>
    <n v="92"/>
  </r>
  <r>
    <x v="0"/>
    <d v="1899-12-30T23:31:12"/>
    <x v="0"/>
    <x v="1"/>
    <x v="905"/>
    <n v="92"/>
  </r>
  <r>
    <x v="52"/>
    <d v="1899-12-30T19:55:12"/>
    <x v="2"/>
    <x v="3"/>
    <x v="906"/>
    <n v="92"/>
  </r>
  <r>
    <x v="42"/>
    <d v="1899-12-30T18:43:12"/>
    <x v="3"/>
    <x v="1"/>
    <x v="472"/>
    <n v="92"/>
  </r>
  <r>
    <x v="45"/>
    <d v="1899-12-30T04:48:00"/>
    <x v="1"/>
    <x v="2"/>
    <x v="907"/>
    <n v="92"/>
  </r>
  <r>
    <x v="46"/>
    <d v="1899-12-30T15:36:00"/>
    <x v="1"/>
    <x v="1"/>
    <x v="83"/>
    <n v="92"/>
  </r>
  <r>
    <x v="37"/>
    <d v="1899-12-30T13:40:48"/>
    <x v="3"/>
    <x v="3"/>
    <x v="849"/>
    <n v="92"/>
  </r>
  <r>
    <x v="67"/>
    <d v="1899-12-30T22:19:12"/>
    <x v="1"/>
    <x v="3"/>
    <x v="901"/>
    <n v="92"/>
  </r>
  <r>
    <x v="52"/>
    <d v="1899-12-30T10:33:36"/>
    <x v="2"/>
    <x v="0"/>
    <x v="908"/>
    <n v="92"/>
  </r>
  <r>
    <x v="10"/>
    <d v="1899-12-30T14:38:24"/>
    <x v="1"/>
    <x v="1"/>
    <x v="909"/>
    <n v="92"/>
  </r>
  <r>
    <x v="30"/>
    <d v="1899-12-30T20:24:00"/>
    <x v="1"/>
    <x v="2"/>
    <x v="910"/>
    <n v="92"/>
  </r>
  <r>
    <x v="3"/>
    <d v="1899-12-30T13:26:24"/>
    <x v="0"/>
    <x v="1"/>
    <x v="103"/>
    <n v="92"/>
  </r>
  <r>
    <x v="11"/>
    <d v="1899-12-30T20:38:24"/>
    <x v="0"/>
    <x v="0"/>
    <x v="840"/>
    <n v="92"/>
  </r>
  <r>
    <x v="45"/>
    <d v="1899-12-30T02:52:48"/>
    <x v="1"/>
    <x v="0"/>
    <x v="911"/>
    <n v="92"/>
  </r>
  <r>
    <x v="61"/>
    <d v="1899-12-30T11:45:36"/>
    <x v="1"/>
    <x v="1"/>
    <x v="912"/>
    <n v="92"/>
  </r>
  <r>
    <x v="62"/>
    <d v="1899-12-30T19:12:00"/>
    <x v="1"/>
    <x v="2"/>
    <x v="201"/>
    <n v="92"/>
  </r>
  <r>
    <x v="40"/>
    <d v="1899-12-30T12:14:24"/>
    <x v="1"/>
    <x v="2"/>
    <x v="913"/>
    <n v="92"/>
  </r>
  <r>
    <x v="53"/>
    <d v="1899-12-30T00:43:12"/>
    <x v="2"/>
    <x v="1"/>
    <x v="914"/>
    <n v="92"/>
  </r>
  <r>
    <x v="23"/>
    <d v="1899-12-30T22:33:36"/>
    <x v="0"/>
    <x v="0"/>
    <x v="915"/>
    <n v="92"/>
  </r>
  <r>
    <x v="55"/>
    <d v="1899-12-30T04:48:00"/>
    <x v="3"/>
    <x v="2"/>
    <x v="620"/>
    <n v="92"/>
  </r>
  <r>
    <x v="16"/>
    <d v="1899-12-30T20:52:48"/>
    <x v="0"/>
    <x v="4"/>
    <x v="916"/>
    <n v="92"/>
  </r>
  <r>
    <x v="69"/>
    <d v="1899-12-30T11:16:48"/>
    <x v="0"/>
    <x v="1"/>
    <x v="917"/>
    <n v="92"/>
  </r>
  <r>
    <x v="35"/>
    <d v="1899-12-30T09:36:00"/>
    <x v="0"/>
    <x v="1"/>
    <x v="918"/>
    <n v="92"/>
  </r>
  <r>
    <x v="56"/>
    <d v="1899-12-30T07:55:12"/>
    <x v="1"/>
    <x v="4"/>
    <x v="919"/>
    <n v="92"/>
  </r>
  <r>
    <x v="1"/>
    <d v="1899-12-30T16:04:48"/>
    <x v="1"/>
    <x v="0"/>
    <x v="864"/>
    <n v="92"/>
  </r>
  <r>
    <x v="5"/>
    <d v="1899-12-30T18:43:12"/>
    <x v="2"/>
    <x v="0"/>
    <x v="920"/>
    <n v="92"/>
  </r>
  <r>
    <x v="12"/>
    <d v="1899-12-30T02:09:36"/>
    <x v="1"/>
    <x v="2"/>
    <x v="825"/>
    <n v="92"/>
  </r>
  <r>
    <x v="47"/>
    <d v="1899-12-30T04:19:12"/>
    <x v="0"/>
    <x v="1"/>
    <x v="483"/>
    <n v="92"/>
  </r>
  <r>
    <x v="71"/>
    <d v="1899-12-30T23:02:24"/>
    <x v="2"/>
    <x v="2"/>
    <x v="445"/>
    <n v="92"/>
  </r>
  <r>
    <x v="25"/>
    <d v="1899-12-30T18:28:48"/>
    <x v="1"/>
    <x v="4"/>
    <x v="621"/>
    <n v="92"/>
  </r>
  <r>
    <x v="12"/>
    <d v="1899-12-30T12:00:00"/>
    <x v="1"/>
    <x v="2"/>
    <x v="921"/>
    <n v="92"/>
  </r>
  <r>
    <x v="46"/>
    <d v="1899-12-30T19:55:12"/>
    <x v="1"/>
    <x v="0"/>
    <x v="922"/>
    <n v="92"/>
  </r>
  <r>
    <x v="46"/>
    <d v="1899-12-30T12:28:48"/>
    <x v="1"/>
    <x v="2"/>
    <x v="314"/>
    <n v="92"/>
  </r>
  <r>
    <x v="12"/>
    <d v="1899-12-30T01:40:48"/>
    <x v="1"/>
    <x v="2"/>
    <x v="923"/>
    <n v="92"/>
  </r>
  <r>
    <x v="72"/>
    <d v="1899-12-30T05:16:48"/>
    <x v="3"/>
    <x v="0"/>
    <x v="924"/>
    <n v="92"/>
  </r>
  <r>
    <x v="58"/>
    <d v="1899-12-30T00:14:24"/>
    <x v="3"/>
    <x v="0"/>
    <x v="925"/>
    <n v="92"/>
  </r>
  <r>
    <x v="40"/>
    <d v="1899-12-30T17:16:48"/>
    <x v="1"/>
    <x v="0"/>
    <x v="302"/>
    <n v="92"/>
  </r>
  <r>
    <x v="51"/>
    <d v="1899-12-30T02:09:36"/>
    <x v="0"/>
    <x v="1"/>
    <x v="80"/>
    <n v="92"/>
  </r>
  <r>
    <x v="64"/>
    <d v="1899-12-30T03:50:24"/>
    <x v="1"/>
    <x v="3"/>
    <x v="926"/>
    <n v="92"/>
  </r>
  <r>
    <x v="29"/>
    <d v="1899-12-30T08:38:24"/>
    <x v="2"/>
    <x v="1"/>
    <x v="927"/>
    <n v="92"/>
  </r>
  <r>
    <x v="27"/>
    <d v="1899-12-30T23:31:12"/>
    <x v="0"/>
    <x v="0"/>
    <x v="928"/>
    <n v="92"/>
  </r>
  <r>
    <x v="51"/>
    <d v="1899-12-30T15:50:24"/>
    <x v="0"/>
    <x v="1"/>
    <x v="929"/>
    <n v="92"/>
  </r>
  <r>
    <x v="73"/>
    <d v="1899-12-30T06:57:36"/>
    <x v="3"/>
    <x v="1"/>
    <x v="930"/>
    <n v="92"/>
  </r>
  <r>
    <x v="39"/>
    <d v="1899-12-30T13:40:48"/>
    <x v="2"/>
    <x v="1"/>
    <x v="931"/>
    <n v="92"/>
  </r>
  <r>
    <x v="60"/>
    <d v="1899-12-30T18:57:36"/>
    <x v="2"/>
    <x v="2"/>
    <x v="431"/>
    <n v="92"/>
  </r>
  <r>
    <x v="51"/>
    <d v="1899-12-30T05:02:24"/>
    <x v="0"/>
    <x v="2"/>
    <x v="932"/>
    <n v="92"/>
  </r>
  <r>
    <x v="58"/>
    <d v="1899-12-30T11:16:48"/>
    <x v="3"/>
    <x v="1"/>
    <x v="333"/>
    <n v="92"/>
  </r>
  <r>
    <x v="30"/>
    <d v="1899-12-30T00:57:36"/>
    <x v="1"/>
    <x v="1"/>
    <x v="933"/>
    <n v="92"/>
  </r>
  <r>
    <x v="10"/>
    <d v="1899-12-30T18:28:48"/>
    <x v="1"/>
    <x v="0"/>
    <x v="514"/>
    <n v="92"/>
  </r>
  <r>
    <x v="8"/>
    <d v="1899-12-30T23:16:48"/>
    <x v="3"/>
    <x v="2"/>
    <x v="934"/>
    <n v="92"/>
  </r>
  <r>
    <x v="30"/>
    <d v="1899-12-30T14:52:48"/>
    <x v="1"/>
    <x v="1"/>
    <x v="935"/>
    <n v="92"/>
  </r>
  <r>
    <x v="49"/>
    <d v="1899-12-30T20:09:36"/>
    <x v="0"/>
    <x v="3"/>
    <x v="56"/>
    <n v="92"/>
  </r>
  <r>
    <x v="32"/>
    <d v="1899-12-30T10:48:00"/>
    <x v="0"/>
    <x v="2"/>
    <x v="483"/>
    <n v="92"/>
  </r>
  <r>
    <x v="51"/>
    <d v="1899-12-30T06:00:00"/>
    <x v="0"/>
    <x v="1"/>
    <x v="936"/>
    <n v="92"/>
  </r>
  <r>
    <x v="66"/>
    <d v="1899-12-30T01:40:48"/>
    <x v="3"/>
    <x v="2"/>
    <x v="937"/>
    <n v="92"/>
  </r>
  <r>
    <x v="78"/>
    <d v="1899-12-30T08:52:48"/>
    <x v="2"/>
    <x v="0"/>
    <x v="817"/>
    <n v="92"/>
  </r>
  <r>
    <x v="64"/>
    <d v="1899-12-30T08:38:24"/>
    <x v="1"/>
    <x v="2"/>
    <x v="938"/>
    <n v="92"/>
  </r>
  <r>
    <x v="29"/>
    <d v="1899-12-30T16:04:48"/>
    <x v="2"/>
    <x v="4"/>
    <x v="939"/>
    <n v="92"/>
  </r>
  <r>
    <x v="42"/>
    <d v="1899-12-30T18:00:00"/>
    <x v="3"/>
    <x v="1"/>
    <x v="812"/>
    <n v="92"/>
  </r>
  <r>
    <x v="32"/>
    <d v="1899-12-30T07:55:12"/>
    <x v="0"/>
    <x v="2"/>
    <x v="940"/>
    <n v="92"/>
  </r>
  <r>
    <x v="13"/>
    <d v="1899-12-30T19:40:48"/>
    <x v="2"/>
    <x v="1"/>
    <x v="182"/>
    <n v="92"/>
  </r>
  <r>
    <x v="5"/>
    <d v="1899-12-30T02:09:36"/>
    <x v="2"/>
    <x v="1"/>
    <x v="941"/>
    <n v="92"/>
  </r>
  <r>
    <x v="27"/>
    <d v="1899-12-30T18:14:24"/>
    <x v="0"/>
    <x v="2"/>
    <x v="942"/>
    <n v="92"/>
  </r>
  <r>
    <x v="67"/>
    <d v="1899-12-30T17:02:24"/>
    <x v="1"/>
    <x v="1"/>
    <x v="484"/>
    <n v="92"/>
  </r>
  <r>
    <x v="62"/>
    <d v="1899-12-30T23:45:36"/>
    <x v="1"/>
    <x v="2"/>
    <x v="943"/>
    <n v="92"/>
  </r>
  <r>
    <x v="68"/>
    <d v="1899-12-30T09:21:36"/>
    <x v="2"/>
    <x v="0"/>
    <x v="944"/>
    <n v="92"/>
  </r>
  <r>
    <x v="11"/>
    <d v="1899-12-30T06:14:24"/>
    <x v="0"/>
    <x v="1"/>
    <x v="945"/>
    <n v="92"/>
  </r>
  <r>
    <x v="64"/>
    <d v="1899-12-30T16:19:12"/>
    <x v="1"/>
    <x v="1"/>
    <x v="203"/>
    <n v="92"/>
  </r>
  <r>
    <x v="12"/>
    <d v="1899-12-30T22:48:00"/>
    <x v="1"/>
    <x v="2"/>
    <x v="946"/>
    <n v="92"/>
  </r>
  <r>
    <x v="46"/>
    <d v="1899-12-30T15:21:36"/>
    <x v="1"/>
    <x v="1"/>
    <x v="947"/>
    <n v="92"/>
  </r>
  <r>
    <x v="11"/>
    <d v="1899-12-30T19:40:48"/>
    <x v="0"/>
    <x v="1"/>
    <x v="948"/>
    <n v="92"/>
  </r>
  <r>
    <x v="4"/>
    <d v="1899-12-30T09:50:24"/>
    <x v="0"/>
    <x v="4"/>
    <x v="949"/>
    <n v="92"/>
  </r>
  <r>
    <x v="23"/>
    <d v="1899-12-30T17:16:48"/>
    <x v="0"/>
    <x v="0"/>
    <x v="691"/>
    <n v="92"/>
  </r>
  <r>
    <x v="68"/>
    <d v="1899-12-30T22:04:48"/>
    <x v="2"/>
    <x v="2"/>
    <x v="543"/>
    <n v="92"/>
  </r>
  <r>
    <x v="74"/>
    <d v="1899-12-30T14:24:00"/>
    <x v="3"/>
    <x v="2"/>
    <x v="413"/>
    <n v="92"/>
  </r>
  <r>
    <x v="63"/>
    <d v="1899-12-30T10:19:12"/>
    <x v="3"/>
    <x v="2"/>
    <x v="950"/>
    <n v="92"/>
  </r>
  <r>
    <x v="17"/>
    <d v="1899-12-30T14:38:24"/>
    <x v="0"/>
    <x v="4"/>
    <x v="951"/>
    <n v="92"/>
  </r>
  <r>
    <x v="21"/>
    <d v="1899-12-30T15:07:12"/>
    <x v="3"/>
    <x v="4"/>
    <x v="952"/>
    <n v="92"/>
  </r>
  <r>
    <x v="32"/>
    <d v="1899-12-30T19:12:00"/>
    <x v="0"/>
    <x v="2"/>
    <x v="953"/>
    <n v="92"/>
  </r>
  <r>
    <x v="74"/>
    <d v="1899-12-30T21:07:12"/>
    <x v="3"/>
    <x v="0"/>
    <x v="954"/>
    <n v="92"/>
  </r>
  <r>
    <x v="29"/>
    <d v="1899-12-30T23:16:48"/>
    <x v="2"/>
    <x v="4"/>
    <x v="955"/>
    <n v="92"/>
  </r>
  <r>
    <x v="19"/>
    <d v="1899-12-30T18:43:12"/>
    <x v="3"/>
    <x v="2"/>
    <x v="191"/>
    <n v="92"/>
  </r>
  <r>
    <x v="38"/>
    <d v="1899-12-30T18:00:00"/>
    <x v="3"/>
    <x v="2"/>
    <x v="956"/>
    <n v="92"/>
  </r>
  <r>
    <x v="29"/>
    <d v="1899-12-30T18:43:12"/>
    <x v="2"/>
    <x v="2"/>
    <x v="265"/>
    <n v="92"/>
  </r>
  <r>
    <x v="51"/>
    <d v="1899-12-30T02:52:48"/>
    <x v="0"/>
    <x v="0"/>
    <x v="957"/>
    <n v="92"/>
  </r>
  <r>
    <x v="62"/>
    <d v="1899-12-30T17:45:36"/>
    <x v="1"/>
    <x v="2"/>
    <x v="958"/>
    <n v="92"/>
  </r>
  <r>
    <x v="33"/>
    <d v="1899-12-30T11:16:48"/>
    <x v="3"/>
    <x v="4"/>
    <x v="705"/>
    <n v="92"/>
  </r>
  <r>
    <x v="10"/>
    <d v="1899-12-30T03:36:00"/>
    <x v="1"/>
    <x v="2"/>
    <x v="124"/>
    <n v="92"/>
  </r>
  <r>
    <x v="40"/>
    <d v="1899-12-30T01:26:24"/>
    <x v="1"/>
    <x v="2"/>
    <x v="959"/>
    <n v="92"/>
  </r>
  <r>
    <x v="67"/>
    <d v="1899-12-30T19:26:24"/>
    <x v="1"/>
    <x v="0"/>
    <x v="960"/>
    <n v="92"/>
  </r>
  <r>
    <x v="52"/>
    <d v="1899-12-30T23:31:12"/>
    <x v="2"/>
    <x v="0"/>
    <x v="701"/>
    <n v="92"/>
  </r>
  <r>
    <x v="41"/>
    <d v="1899-12-30T20:09:36"/>
    <x v="2"/>
    <x v="1"/>
    <x v="961"/>
    <n v="92"/>
  </r>
  <r>
    <x v="74"/>
    <d v="1899-12-30T16:19:12"/>
    <x v="3"/>
    <x v="1"/>
    <x v="962"/>
    <n v="92"/>
  </r>
  <r>
    <x v="37"/>
    <d v="1899-12-30T03:50:24"/>
    <x v="3"/>
    <x v="2"/>
    <x v="659"/>
    <n v="92"/>
  </r>
  <r>
    <x v="56"/>
    <d v="1899-12-30T03:36:00"/>
    <x v="1"/>
    <x v="1"/>
    <x v="963"/>
    <n v="92"/>
  </r>
  <r>
    <x v="30"/>
    <d v="1899-12-30T03:21:36"/>
    <x v="1"/>
    <x v="1"/>
    <x v="964"/>
    <n v="92"/>
  </r>
  <r>
    <x v="9"/>
    <d v="1899-12-30T16:33:36"/>
    <x v="1"/>
    <x v="1"/>
    <x v="565"/>
    <n v="92"/>
  </r>
  <r>
    <x v="35"/>
    <d v="1899-12-30T23:45:36"/>
    <x v="0"/>
    <x v="2"/>
    <x v="965"/>
    <n v="92"/>
  </r>
  <r>
    <x v="58"/>
    <d v="1899-12-30T05:02:24"/>
    <x v="3"/>
    <x v="0"/>
    <x v="303"/>
    <n v="92"/>
  </r>
  <r>
    <x v="21"/>
    <d v="1899-12-30T21:50:24"/>
    <x v="3"/>
    <x v="2"/>
    <x v="93"/>
    <n v="92"/>
  </r>
  <r>
    <x v="25"/>
    <d v="1899-12-30T17:31:12"/>
    <x v="1"/>
    <x v="2"/>
    <x v="966"/>
    <n v="92"/>
  </r>
  <r>
    <x v="65"/>
    <d v="1899-12-30T14:24:00"/>
    <x v="3"/>
    <x v="4"/>
    <x v="967"/>
    <n v="92"/>
  </r>
  <r>
    <x v="58"/>
    <d v="1899-12-30T16:19:12"/>
    <x v="3"/>
    <x v="2"/>
    <x v="896"/>
    <n v="92"/>
  </r>
  <r>
    <x v="68"/>
    <d v="1899-12-30T01:12:00"/>
    <x v="2"/>
    <x v="2"/>
    <x v="57"/>
    <n v="92"/>
  </r>
  <r>
    <x v="9"/>
    <d v="1899-12-30T08:38:24"/>
    <x v="1"/>
    <x v="3"/>
    <x v="968"/>
    <n v="92"/>
  </r>
  <r>
    <x v="15"/>
    <d v="1899-12-30T02:38:24"/>
    <x v="1"/>
    <x v="1"/>
    <x v="186"/>
    <n v="92"/>
  </r>
  <r>
    <x v="51"/>
    <d v="1899-12-30T13:55:12"/>
    <x v="0"/>
    <x v="2"/>
    <x v="969"/>
    <n v="92"/>
  </r>
  <r>
    <x v="13"/>
    <d v="1899-12-30T14:09:36"/>
    <x v="2"/>
    <x v="1"/>
    <x v="970"/>
    <n v="92"/>
  </r>
  <r>
    <x v="12"/>
    <d v="1899-12-30T16:33:36"/>
    <x v="1"/>
    <x v="1"/>
    <x v="971"/>
    <n v="92"/>
  </r>
  <r>
    <x v="47"/>
    <d v="1899-12-30T20:09:36"/>
    <x v="0"/>
    <x v="2"/>
    <x v="972"/>
    <n v="92"/>
  </r>
  <r>
    <x v="78"/>
    <d v="1899-12-30T13:12:00"/>
    <x v="2"/>
    <x v="2"/>
    <x v="973"/>
    <n v="92"/>
  </r>
  <r>
    <x v="67"/>
    <d v="1899-12-30T19:26:24"/>
    <x v="1"/>
    <x v="3"/>
    <x v="402"/>
    <n v="92"/>
  </r>
  <r>
    <x v="4"/>
    <d v="1899-12-30T00:14:24"/>
    <x v="0"/>
    <x v="1"/>
    <x v="767"/>
    <n v="92"/>
  </r>
  <r>
    <x v="9"/>
    <d v="1899-12-30T16:33:36"/>
    <x v="1"/>
    <x v="1"/>
    <x v="558"/>
    <n v="92"/>
  </r>
  <r>
    <x v="29"/>
    <d v="1899-12-30T02:09:36"/>
    <x v="2"/>
    <x v="2"/>
    <x v="974"/>
    <n v="92"/>
  </r>
  <r>
    <x v="34"/>
    <d v="1899-12-30T12:14:24"/>
    <x v="1"/>
    <x v="2"/>
    <x v="570"/>
    <n v="92"/>
  </r>
  <r>
    <x v="21"/>
    <d v="1899-12-30T07:26:24"/>
    <x v="3"/>
    <x v="0"/>
    <x v="975"/>
    <n v="92"/>
  </r>
  <r>
    <x v="55"/>
    <d v="1899-12-30T18:00:00"/>
    <x v="3"/>
    <x v="4"/>
    <x v="976"/>
    <n v="92"/>
  </r>
  <r>
    <x v="54"/>
    <d v="1899-12-30T11:02:24"/>
    <x v="2"/>
    <x v="1"/>
    <x v="977"/>
    <n v="92"/>
  </r>
  <r>
    <x v="3"/>
    <d v="1899-12-30T12:43:12"/>
    <x v="0"/>
    <x v="1"/>
    <x v="978"/>
    <n v="92"/>
  </r>
  <r>
    <x v="28"/>
    <d v="1899-12-30T10:33:36"/>
    <x v="0"/>
    <x v="0"/>
    <x v="979"/>
    <n v="92"/>
  </r>
  <r>
    <x v="15"/>
    <d v="1899-12-30T08:09:36"/>
    <x v="1"/>
    <x v="1"/>
    <x v="876"/>
    <n v="92"/>
  </r>
  <r>
    <x v="0"/>
    <d v="1899-12-30T02:38:24"/>
    <x v="0"/>
    <x v="2"/>
    <x v="980"/>
    <n v="92"/>
  </r>
  <r>
    <x v="73"/>
    <d v="1899-12-30T07:55:12"/>
    <x v="3"/>
    <x v="2"/>
    <x v="981"/>
    <n v="92"/>
  </r>
  <r>
    <x v="46"/>
    <d v="1899-12-30T05:16:48"/>
    <x v="1"/>
    <x v="3"/>
    <x v="908"/>
    <n v="92"/>
  </r>
  <r>
    <x v="59"/>
    <d v="1899-12-30T22:48:00"/>
    <x v="0"/>
    <x v="1"/>
    <x v="718"/>
    <n v="92"/>
  </r>
  <r>
    <x v="52"/>
    <d v="1899-12-30T03:50:24"/>
    <x v="2"/>
    <x v="1"/>
    <x v="856"/>
    <n v="92"/>
  </r>
  <r>
    <x v="70"/>
    <d v="1899-12-30T18:28:48"/>
    <x v="0"/>
    <x v="2"/>
    <x v="626"/>
    <n v="92"/>
  </r>
  <r>
    <x v="67"/>
    <d v="1899-12-30T01:12:00"/>
    <x v="1"/>
    <x v="2"/>
    <x v="982"/>
    <n v="92"/>
  </r>
  <r>
    <x v="15"/>
    <d v="1899-12-30T12:14:24"/>
    <x v="1"/>
    <x v="1"/>
    <x v="0"/>
    <n v="92"/>
  </r>
  <r>
    <x v="68"/>
    <d v="1899-12-30T04:19:12"/>
    <x v="2"/>
    <x v="4"/>
    <x v="256"/>
    <n v="92"/>
  </r>
  <r>
    <x v="62"/>
    <d v="1899-12-30T12:43:12"/>
    <x v="1"/>
    <x v="1"/>
    <x v="294"/>
    <n v="92"/>
  </r>
  <r>
    <x v="61"/>
    <d v="1899-12-30T16:33:36"/>
    <x v="1"/>
    <x v="2"/>
    <x v="958"/>
    <n v="92"/>
  </r>
  <r>
    <x v="0"/>
    <d v="1899-12-30T06:00:00"/>
    <x v="0"/>
    <x v="4"/>
    <x v="847"/>
    <n v="92"/>
  </r>
  <r>
    <x v="61"/>
    <d v="1899-12-30T23:45:36"/>
    <x v="1"/>
    <x v="1"/>
    <x v="439"/>
    <n v="92"/>
  </r>
  <r>
    <x v="66"/>
    <d v="1899-12-30T23:02:24"/>
    <x v="3"/>
    <x v="2"/>
    <x v="950"/>
    <n v="92"/>
  </r>
  <r>
    <x v="49"/>
    <d v="1899-12-30T15:50:24"/>
    <x v="0"/>
    <x v="2"/>
    <x v="28"/>
    <n v="92"/>
  </r>
  <r>
    <x v="27"/>
    <d v="1899-12-30T19:55:12"/>
    <x v="0"/>
    <x v="2"/>
    <x v="983"/>
    <n v="92"/>
  </r>
  <r>
    <x v="11"/>
    <d v="1899-12-30T18:43:12"/>
    <x v="0"/>
    <x v="0"/>
    <x v="984"/>
    <n v="92"/>
  </r>
  <r>
    <x v="27"/>
    <d v="1899-12-30T15:50:24"/>
    <x v="0"/>
    <x v="0"/>
    <x v="221"/>
    <n v="92"/>
  </r>
  <r>
    <x v="10"/>
    <d v="1899-12-30T14:09:36"/>
    <x v="1"/>
    <x v="0"/>
    <x v="782"/>
    <n v="92"/>
  </r>
  <r>
    <x v="26"/>
    <d v="1899-12-30T01:40:48"/>
    <x v="2"/>
    <x v="2"/>
    <x v="985"/>
    <n v="92"/>
  </r>
  <r>
    <x v="21"/>
    <d v="1899-12-30T23:31:12"/>
    <x v="3"/>
    <x v="0"/>
    <x v="375"/>
    <n v="92"/>
  </r>
  <r>
    <x v="45"/>
    <d v="1899-12-30T23:31:12"/>
    <x v="1"/>
    <x v="1"/>
    <x v="557"/>
    <n v="92"/>
  </r>
  <r>
    <x v="40"/>
    <d v="1899-12-30T20:52:48"/>
    <x v="1"/>
    <x v="1"/>
    <x v="986"/>
    <n v="92"/>
  </r>
  <r>
    <x v="22"/>
    <d v="1899-12-30T01:55:12"/>
    <x v="2"/>
    <x v="4"/>
    <x v="797"/>
    <n v="92"/>
  </r>
  <r>
    <x v="21"/>
    <d v="1899-12-30T08:09:36"/>
    <x v="3"/>
    <x v="2"/>
    <x v="955"/>
    <n v="92"/>
  </r>
  <r>
    <x v="72"/>
    <d v="1899-12-30T18:28:48"/>
    <x v="3"/>
    <x v="1"/>
    <x v="987"/>
    <n v="92"/>
  </r>
  <r>
    <x v="69"/>
    <d v="1899-12-30T00:43:12"/>
    <x v="0"/>
    <x v="2"/>
    <x v="988"/>
    <n v="92"/>
  </r>
  <r>
    <x v="10"/>
    <d v="1899-12-30T04:04:48"/>
    <x v="1"/>
    <x v="0"/>
    <x v="630"/>
    <n v="92"/>
  </r>
  <r>
    <x v="61"/>
    <d v="1899-12-30T01:26:24"/>
    <x v="1"/>
    <x v="3"/>
    <x v="90"/>
    <n v="92"/>
  </r>
  <r>
    <x v="4"/>
    <d v="1899-12-30T05:16:48"/>
    <x v="0"/>
    <x v="1"/>
    <x v="989"/>
    <n v="92"/>
  </r>
  <r>
    <x v="6"/>
    <d v="1899-12-30T14:24:00"/>
    <x v="2"/>
    <x v="2"/>
    <x v="990"/>
    <n v="92"/>
  </r>
  <r>
    <x v="37"/>
    <d v="1899-12-30T20:09:36"/>
    <x v="3"/>
    <x v="2"/>
    <x v="991"/>
    <n v="92"/>
  </r>
  <r>
    <x v="57"/>
    <d v="1899-12-30T23:45:36"/>
    <x v="3"/>
    <x v="0"/>
    <x v="752"/>
    <n v="92"/>
  </r>
  <r>
    <x v="17"/>
    <d v="1899-12-30T23:02:24"/>
    <x v="0"/>
    <x v="3"/>
    <x v="992"/>
    <n v="92"/>
  </r>
  <r>
    <x v="66"/>
    <d v="1899-12-30T13:12:00"/>
    <x v="3"/>
    <x v="3"/>
    <x v="557"/>
    <n v="92"/>
  </r>
  <r>
    <x v="9"/>
    <d v="1899-12-30T01:55:12"/>
    <x v="1"/>
    <x v="2"/>
    <x v="993"/>
    <n v="92"/>
  </r>
  <r>
    <x v="77"/>
    <d v="1899-12-30T11:45:36"/>
    <x v="0"/>
    <x v="0"/>
    <x v="252"/>
    <n v="92"/>
  </r>
  <r>
    <x v="28"/>
    <d v="1899-12-30T03:36:00"/>
    <x v="0"/>
    <x v="0"/>
    <x v="994"/>
    <n v="92"/>
  </r>
  <r>
    <x v="19"/>
    <d v="1899-12-30T01:40:48"/>
    <x v="3"/>
    <x v="3"/>
    <x v="995"/>
    <n v="92"/>
  </r>
  <r>
    <x v="47"/>
    <d v="1899-12-30T07:26:24"/>
    <x v="0"/>
    <x v="2"/>
    <x v="645"/>
    <n v="92"/>
  </r>
  <r>
    <x v="62"/>
    <d v="1899-12-30T22:33:36"/>
    <x v="1"/>
    <x v="2"/>
    <x v="996"/>
    <n v="92"/>
  </r>
  <r>
    <x v="11"/>
    <d v="1899-12-30T17:31:12"/>
    <x v="0"/>
    <x v="1"/>
    <x v="349"/>
    <n v="92"/>
  </r>
  <r>
    <x v="44"/>
    <d v="1899-12-30T07:12:00"/>
    <x v="1"/>
    <x v="0"/>
    <x v="997"/>
    <n v="92"/>
  </r>
  <r>
    <x v="24"/>
    <d v="1899-12-30T05:16:48"/>
    <x v="1"/>
    <x v="2"/>
    <x v="447"/>
    <n v="92"/>
  </r>
  <r>
    <x v="35"/>
    <d v="1899-12-30T00:57:36"/>
    <x v="0"/>
    <x v="2"/>
    <x v="998"/>
    <n v="92"/>
  </r>
  <r>
    <x v="59"/>
    <d v="1899-12-30T21:50:24"/>
    <x v="0"/>
    <x v="3"/>
    <x v="516"/>
    <n v="92"/>
  </r>
  <r>
    <x v="6"/>
    <d v="1899-12-30T01:26:24"/>
    <x v="2"/>
    <x v="2"/>
    <x v="999"/>
    <n v="92"/>
  </r>
  <r>
    <x v="36"/>
    <d v="1899-12-30T09:07:12"/>
    <x v="3"/>
    <x v="1"/>
    <x v="329"/>
    <n v="92"/>
  </r>
  <r>
    <x v="40"/>
    <d v="1899-12-30T15:07:12"/>
    <x v="1"/>
    <x v="1"/>
    <x v="1000"/>
    <n v="92"/>
  </r>
  <r>
    <x v="0"/>
    <d v="1899-12-30T19:40:48"/>
    <x v="0"/>
    <x v="0"/>
    <x v="1001"/>
    <n v="92"/>
  </r>
  <r>
    <x v="51"/>
    <d v="1899-12-30T15:50:24"/>
    <x v="0"/>
    <x v="1"/>
    <x v="1002"/>
    <n v="92"/>
  </r>
  <r>
    <x v="28"/>
    <d v="1899-12-30T12:14:24"/>
    <x v="0"/>
    <x v="1"/>
    <x v="592"/>
    <n v="92"/>
  </r>
  <r>
    <x v="18"/>
    <d v="1899-12-30T15:36:00"/>
    <x v="2"/>
    <x v="2"/>
    <x v="1003"/>
    <n v="92"/>
  </r>
  <r>
    <x v="64"/>
    <d v="1899-12-30T21:36:00"/>
    <x v="1"/>
    <x v="2"/>
    <x v="1004"/>
    <n v="92"/>
  </r>
  <r>
    <x v="76"/>
    <d v="1899-12-30T09:21:36"/>
    <x v="1"/>
    <x v="1"/>
    <x v="1005"/>
    <n v="92"/>
  </r>
  <r>
    <x v="69"/>
    <d v="1899-12-30T07:26:24"/>
    <x v="0"/>
    <x v="2"/>
    <x v="1006"/>
    <n v="92"/>
  </r>
  <r>
    <x v="67"/>
    <d v="1899-12-30T11:16:48"/>
    <x v="1"/>
    <x v="0"/>
    <x v="1007"/>
    <n v="92"/>
  </r>
  <r>
    <x v="64"/>
    <d v="1899-12-30T23:02:24"/>
    <x v="1"/>
    <x v="0"/>
    <x v="1008"/>
    <n v="92"/>
  </r>
  <r>
    <x v="28"/>
    <d v="1899-12-30T02:09:36"/>
    <x v="0"/>
    <x v="0"/>
    <x v="874"/>
    <n v="92"/>
  </r>
  <r>
    <x v="5"/>
    <d v="1899-12-30T12:28:48"/>
    <x v="2"/>
    <x v="2"/>
    <x v="793"/>
    <n v="92"/>
  </r>
  <r>
    <x v="12"/>
    <d v="1899-12-30T18:43:12"/>
    <x v="1"/>
    <x v="1"/>
    <x v="900"/>
    <n v="92"/>
  </r>
  <r>
    <x v="36"/>
    <d v="1899-12-30T09:50:24"/>
    <x v="3"/>
    <x v="2"/>
    <x v="1009"/>
    <n v="92"/>
  </r>
  <r>
    <x v="69"/>
    <d v="1899-12-30T03:50:24"/>
    <x v="0"/>
    <x v="4"/>
    <x v="1010"/>
    <n v="92"/>
  </r>
  <r>
    <x v="15"/>
    <d v="1899-12-30T07:26:24"/>
    <x v="1"/>
    <x v="1"/>
    <x v="1011"/>
    <n v="92"/>
  </r>
  <r>
    <x v="69"/>
    <d v="1899-12-30T15:50:24"/>
    <x v="0"/>
    <x v="0"/>
    <x v="496"/>
    <n v="92"/>
  </r>
  <r>
    <x v="15"/>
    <d v="1899-12-30T03:50:24"/>
    <x v="1"/>
    <x v="1"/>
    <x v="1012"/>
    <n v="92"/>
  </r>
  <r>
    <x v="3"/>
    <d v="1899-12-30T15:50:24"/>
    <x v="0"/>
    <x v="2"/>
    <x v="529"/>
    <n v="92"/>
  </r>
  <r>
    <x v="26"/>
    <d v="1899-12-30T01:55:12"/>
    <x v="2"/>
    <x v="1"/>
    <x v="1013"/>
    <n v="92"/>
  </r>
  <r>
    <x v="3"/>
    <d v="1899-12-30T12:14:24"/>
    <x v="0"/>
    <x v="2"/>
    <x v="1014"/>
    <n v="92"/>
  </r>
  <r>
    <x v="6"/>
    <d v="1899-12-30T00:57:36"/>
    <x v="2"/>
    <x v="2"/>
    <x v="114"/>
    <n v="92"/>
  </r>
  <r>
    <x v="42"/>
    <d v="1899-12-30T05:02:24"/>
    <x v="3"/>
    <x v="2"/>
    <x v="1015"/>
    <n v="92"/>
  </r>
  <r>
    <x v="64"/>
    <d v="1899-12-30T14:38:24"/>
    <x v="1"/>
    <x v="0"/>
    <x v="42"/>
    <n v="92"/>
  </r>
  <r>
    <x v="12"/>
    <d v="1899-12-30T00:14:24"/>
    <x v="1"/>
    <x v="3"/>
    <x v="892"/>
    <n v="92"/>
  </r>
  <r>
    <x v="28"/>
    <d v="1899-12-30T20:24:00"/>
    <x v="0"/>
    <x v="0"/>
    <x v="1016"/>
    <n v="92"/>
  </r>
  <r>
    <x v="52"/>
    <d v="1899-12-30T19:26:24"/>
    <x v="2"/>
    <x v="4"/>
    <x v="759"/>
    <n v="92"/>
  </r>
  <r>
    <x v="2"/>
    <d v="1899-12-30T06:00:00"/>
    <x v="1"/>
    <x v="1"/>
    <x v="947"/>
    <n v="92"/>
  </r>
  <r>
    <x v="56"/>
    <d v="1899-12-30T06:43:12"/>
    <x v="1"/>
    <x v="1"/>
    <x v="1017"/>
    <n v="92"/>
  </r>
  <r>
    <x v="2"/>
    <d v="1899-12-30T17:31:12"/>
    <x v="1"/>
    <x v="3"/>
    <x v="1018"/>
    <n v="92"/>
  </r>
  <r>
    <x v="28"/>
    <d v="1899-12-30T09:21:36"/>
    <x v="0"/>
    <x v="0"/>
    <x v="607"/>
    <n v="92"/>
  </r>
  <r>
    <x v="25"/>
    <d v="1899-12-30T02:52:48"/>
    <x v="1"/>
    <x v="4"/>
    <x v="1019"/>
    <n v="92"/>
  </r>
  <r>
    <x v="24"/>
    <d v="1899-12-30T02:38:24"/>
    <x v="1"/>
    <x v="0"/>
    <x v="40"/>
    <n v="92"/>
  </r>
  <r>
    <x v="39"/>
    <d v="1899-12-30T15:50:24"/>
    <x v="2"/>
    <x v="3"/>
    <x v="1020"/>
    <n v="92"/>
  </r>
  <r>
    <x v="7"/>
    <d v="1899-12-30T04:19:12"/>
    <x v="0"/>
    <x v="2"/>
    <x v="1021"/>
    <n v="92"/>
  </r>
  <r>
    <x v="35"/>
    <d v="1899-12-30T16:19:12"/>
    <x v="0"/>
    <x v="2"/>
    <x v="775"/>
    <n v="92"/>
  </r>
  <r>
    <x v="18"/>
    <d v="1899-12-30T18:14:24"/>
    <x v="2"/>
    <x v="4"/>
    <x v="1022"/>
    <n v="92"/>
  </r>
  <r>
    <x v="8"/>
    <d v="1899-12-30T02:09:36"/>
    <x v="3"/>
    <x v="4"/>
    <x v="1023"/>
    <n v="92"/>
  </r>
  <r>
    <x v="1"/>
    <d v="1899-12-30T10:04:48"/>
    <x v="1"/>
    <x v="2"/>
    <x v="1024"/>
    <n v="92"/>
  </r>
  <r>
    <x v="68"/>
    <d v="1899-12-30T00:14:24"/>
    <x v="2"/>
    <x v="2"/>
    <x v="1025"/>
    <n v="92"/>
  </r>
  <r>
    <x v="42"/>
    <d v="1899-12-30T18:57:36"/>
    <x v="3"/>
    <x v="3"/>
    <x v="1026"/>
    <n v="92"/>
  </r>
  <r>
    <x v="18"/>
    <d v="1899-12-30T04:19:12"/>
    <x v="2"/>
    <x v="2"/>
    <x v="292"/>
    <n v="92"/>
  </r>
  <r>
    <x v="34"/>
    <d v="1899-12-30T06:00:00"/>
    <x v="1"/>
    <x v="0"/>
    <x v="1027"/>
    <n v="92"/>
  </r>
  <r>
    <x v="24"/>
    <d v="1899-12-30T05:02:24"/>
    <x v="1"/>
    <x v="2"/>
    <x v="131"/>
    <n v="92"/>
  </r>
  <r>
    <x v="65"/>
    <d v="1899-12-30T19:12:00"/>
    <x v="3"/>
    <x v="1"/>
    <x v="357"/>
    <n v="92"/>
  </r>
  <r>
    <x v="62"/>
    <d v="1899-12-30T05:02:24"/>
    <x v="1"/>
    <x v="0"/>
    <x v="1028"/>
    <n v="92"/>
  </r>
  <r>
    <x v="24"/>
    <d v="1899-12-30T13:26:24"/>
    <x v="1"/>
    <x v="2"/>
    <x v="1029"/>
    <n v="92"/>
  </r>
  <r>
    <x v="14"/>
    <d v="1899-12-30T06:57:36"/>
    <x v="0"/>
    <x v="2"/>
    <x v="1030"/>
    <n v="92"/>
  </r>
  <r>
    <x v="12"/>
    <d v="1899-12-30T16:19:12"/>
    <x v="1"/>
    <x v="2"/>
    <x v="316"/>
    <n v="92"/>
  </r>
  <r>
    <x v="58"/>
    <d v="1899-12-30T17:02:24"/>
    <x v="3"/>
    <x v="0"/>
    <x v="1031"/>
    <n v="92"/>
  </r>
  <r>
    <x v="76"/>
    <d v="1899-12-30T21:07:12"/>
    <x v="1"/>
    <x v="1"/>
    <x v="1032"/>
    <n v="92"/>
  </r>
  <r>
    <x v="10"/>
    <d v="1899-12-30T02:24:00"/>
    <x v="1"/>
    <x v="4"/>
    <x v="231"/>
    <n v="92"/>
  </r>
  <r>
    <x v="39"/>
    <d v="1899-12-30T23:45:36"/>
    <x v="2"/>
    <x v="1"/>
    <x v="668"/>
    <n v="92"/>
  </r>
  <r>
    <x v="60"/>
    <d v="1899-12-30T22:04:48"/>
    <x v="2"/>
    <x v="2"/>
    <x v="1033"/>
    <n v="92"/>
  </r>
  <r>
    <x v="50"/>
    <d v="1899-12-30T07:55:12"/>
    <x v="3"/>
    <x v="1"/>
    <x v="1034"/>
    <n v="92"/>
  </r>
  <r>
    <x v="57"/>
    <d v="1899-12-30T21:36:00"/>
    <x v="3"/>
    <x v="1"/>
    <x v="1035"/>
    <n v="92"/>
  </r>
  <r>
    <x v="57"/>
    <d v="1899-12-30T23:31:12"/>
    <x v="3"/>
    <x v="2"/>
    <x v="590"/>
    <n v="92"/>
  </r>
  <r>
    <x v="54"/>
    <d v="1899-12-30T06:14:24"/>
    <x v="2"/>
    <x v="1"/>
    <x v="1036"/>
    <n v="92"/>
  </r>
  <r>
    <x v="61"/>
    <d v="1899-12-30T22:48:00"/>
    <x v="1"/>
    <x v="2"/>
    <x v="1037"/>
    <n v="92"/>
  </r>
  <r>
    <x v="12"/>
    <d v="1899-12-30T12:28:48"/>
    <x v="1"/>
    <x v="3"/>
    <x v="131"/>
    <n v="92"/>
  </r>
  <r>
    <x v="29"/>
    <d v="1899-12-30T21:07:12"/>
    <x v="2"/>
    <x v="2"/>
    <x v="30"/>
    <n v="92"/>
  </r>
  <r>
    <x v="24"/>
    <d v="1899-12-30T06:43:12"/>
    <x v="1"/>
    <x v="4"/>
    <x v="492"/>
    <n v="92"/>
  </r>
  <r>
    <x v="29"/>
    <d v="1899-12-30T06:57:36"/>
    <x v="2"/>
    <x v="3"/>
    <x v="840"/>
    <n v="92"/>
  </r>
  <r>
    <x v="63"/>
    <d v="1899-12-30T21:21:36"/>
    <x v="3"/>
    <x v="1"/>
    <x v="57"/>
    <n v="92"/>
  </r>
  <r>
    <x v="32"/>
    <d v="1899-12-30T18:28:48"/>
    <x v="0"/>
    <x v="1"/>
    <x v="1038"/>
    <n v="92"/>
  </r>
  <r>
    <x v="44"/>
    <d v="1899-12-30T12:00:00"/>
    <x v="1"/>
    <x v="2"/>
    <x v="139"/>
    <n v="92"/>
  </r>
  <r>
    <x v="59"/>
    <d v="1899-12-30T15:36:00"/>
    <x v="0"/>
    <x v="0"/>
    <x v="1039"/>
    <n v="92"/>
  </r>
  <r>
    <x v="5"/>
    <d v="1899-12-30T20:09:36"/>
    <x v="2"/>
    <x v="2"/>
    <x v="384"/>
    <n v="92"/>
  </r>
  <r>
    <x v="76"/>
    <d v="1899-12-30T05:02:24"/>
    <x v="1"/>
    <x v="0"/>
    <x v="252"/>
    <n v="92"/>
  </r>
  <r>
    <x v="75"/>
    <d v="1899-12-30T09:21:36"/>
    <x v="2"/>
    <x v="2"/>
    <x v="375"/>
    <n v="92"/>
  </r>
  <r>
    <x v="2"/>
    <d v="1899-12-30T17:16:48"/>
    <x v="1"/>
    <x v="2"/>
    <x v="72"/>
    <n v="92"/>
  </r>
  <r>
    <x v="53"/>
    <d v="1899-12-30T04:33:36"/>
    <x v="2"/>
    <x v="0"/>
    <x v="1040"/>
    <n v="92"/>
  </r>
  <r>
    <x v="73"/>
    <d v="1899-12-30T11:16:48"/>
    <x v="3"/>
    <x v="2"/>
    <x v="730"/>
    <n v="92"/>
  </r>
  <r>
    <x v="7"/>
    <d v="1899-12-30T18:00:00"/>
    <x v="0"/>
    <x v="4"/>
    <x v="1041"/>
    <n v="92"/>
  </r>
  <r>
    <x v="37"/>
    <d v="1899-12-30T12:00:00"/>
    <x v="3"/>
    <x v="1"/>
    <x v="1042"/>
    <n v="92"/>
  </r>
  <r>
    <x v="9"/>
    <d v="1899-12-30T03:21:36"/>
    <x v="1"/>
    <x v="1"/>
    <x v="338"/>
    <n v="92"/>
  </r>
  <r>
    <x v="42"/>
    <d v="1899-12-30T16:33:36"/>
    <x v="3"/>
    <x v="2"/>
    <x v="1043"/>
    <n v="92"/>
  </r>
  <r>
    <x v="61"/>
    <d v="1899-12-30T08:24:00"/>
    <x v="1"/>
    <x v="1"/>
    <x v="1044"/>
    <n v="92"/>
  </r>
  <r>
    <x v="60"/>
    <d v="1899-12-30T22:33:36"/>
    <x v="2"/>
    <x v="0"/>
    <x v="1045"/>
    <n v="92"/>
  </r>
  <r>
    <x v="18"/>
    <d v="1899-12-30T05:16:48"/>
    <x v="2"/>
    <x v="1"/>
    <x v="207"/>
    <n v="92"/>
  </r>
  <r>
    <x v="31"/>
    <d v="1899-12-30T06:43:12"/>
    <x v="3"/>
    <x v="2"/>
    <x v="423"/>
    <n v="92"/>
  </r>
  <r>
    <x v="49"/>
    <d v="1899-12-30T21:36:00"/>
    <x v="0"/>
    <x v="3"/>
    <x v="1046"/>
    <n v="92"/>
  </r>
  <r>
    <x v="25"/>
    <d v="1899-12-30T15:36:00"/>
    <x v="1"/>
    <x v="2"/>
    <x v="1047"/>
    <n v="92"/>
  </r>
  <r>
    <x v="16"/>
    <d v="1899-12-30T01:26:24"/>
    <x v="0"/>
    <x v="1"/>
    <x v="1048"/>
    <n v="92"/>
  </r>
  <r>
    <x v="50"/>
    <d v="1899-12-30T13:26:24"/>
    <x v="3"/>
    <x v="2"/>
    <x v="1049"/>
    <n v="92"/>
  </r>
  <r>
    <x v="19"/>
    <d v="1899-12-30T09:21:36"/>
    <x v="3"/>
    <x v="3"/>
    <x v="1050"/>
    <n v="92"/>
  </r>
  <r>
    <x v="26"/>
    <d v="1899-12-30T23:31:12"/>
    <x v="2"/>
    <x v="1"/>
    <x v="1051"/>
    <n v="92"/>
  </r>
  <r>
    <x v="72"/>
    <d v="1899-12-30T05:02:24"/>
    <x v="3"/>
    <x v="1"/>
    <x v="861"/>
    <n v="92"/>
  </r>
  <r>
    <x v="54"/>
    <d v="1899-12-30T15:07:12"/>
    <x v="2"/>
    <x v="0"/>
    <x v="1052"/>
    <n v="92"/>
  </r>
  <r>
    <x v="16"/>
    <d v="1899-12-30T13:55:12"/>
    <x v="0"/>
    <x v="2"/>
    <x v="982"/>
    <n v="92"/>
  </r>
  <r>
    <x v="49"/>
    <d v="1899-12-30T04:48:00"/>
    <x v="0"/>
    <x v="2"/>
    <x v="815"/>
    <n v="92"/>
  </r>
  <r>
    <x v="13"/>
    <d v="1899-12-30T05:02:24"/>
    <x v="2"/>
    <x v="2"/>
    <x v="590"/>
    <n v="92"/>
  </r>
  <r>
    <x v="11"/>
    <d v="1899-12-30T17:45:36"/>
    <x v="0"/>
    <x v="1"/>
    <x v="916"/>
    <n v="92"/>
  </r>
  <r>
    <x v="21"/>
    <d v="1899-12-30T18:00:00"/>
    <x v="3"/>
    <x v="4"/>
    <x v="1053"/>
    <n v="92"/>
  </r>
  <r>
    <x v="59"/>
    <d v="1899-12-30T15:36:00"/>
    <x v="0"/>
    <x v="1"/>
    <x v="1054"/>
    <n v="92"/>
  </r>
  <r>
    <x v="0"/>
    <d v="1899-12-30T17:16:48"/>
    <x v="0"/>
    <x v="2"/>
    <x v="622"/>
    <n v="92"/>
  </r>
  <r>
    <x v="45"/>
    <d v="1899-12-30T16:48:00"/>
    <x v="1"/>
    <x v="2"/>
    <x v="565"/>
    <n v="92"/>
  </r>
  <r>
    <x v="60"/>
    <d v="1899-12-30T11:31:12"/>
    <x v="2"/>
    <x v="2"/>
    <x v="554"/>
    <n v="92"/>
  </r>
  <r>
    <x v="70"/>
    <d v="1899-12-30T21:36:00"/>
    <x v="0"/>
    <x v="1"/>
    <x v="1055"/>
    <n v="92"/>
  </r>
  <r>
    <x v="5"/>
    <d v="1899-12-30T18:00:00"/>
    <x v="2"/>
    <x v="1"/>
    <x v="884"/>
    <n v="92"/>
  </r>
  <r>
    <x v="9"/>
    <d v="1899-12-30T03:36:00"/>
    <x v="1"/>
    <x v="1"/>
    <x v="1056"/>
    <n v="92"/>
  </r>
  <r>
    <x v="66"/>
    <d v="1899-12-30T00:28:48"/>
    <x v="3"/>
    <x v="0"/>
    <x v="1057"/>
    <n v="92"/>
  </r>
  <r>
    <x v="61"/>
    <d v="1899-12-30T17:02:24"/>
    <x v="1"/>
    <x v="2"/>
    <x v="188"/>
    <n v="92"/>
  </r>
  <r>
    <x v="57"/>
    <d v="1899-12-30T11:16:48"/>
    <x v="3"/>
    <x v="4"/>
    <x v="501"/>
    <n v="92"/>
  </r>
  <r>
    <x v="69"/>
    <d v="1899-12-30T10:33:36"/>
    <x v="0"/>
    <x v="1"/>
    <x v="1058"/>
    <n v="92"/>
  </r>
  <r>
    <x v="78"/>
    <d v="1899-12-30T22:48:00"/>
    <x v="2"/>
    <x v="0"/>
    <x v="1059"/>
    <n v="92"/>
  </r>
  <r>
    <x v="41"/>
    <d v="1899-12-30T00:43:12"/>
    <x v="2"/>
    <x v="3"/>
    <x v="1060"/>
    <n v="92"/>
  </r>
  <r>
    <x v="77"/>
    <d v="1899-12-30T20:52:48"/>
    <x v="0"/>
    <x v="3"/>
    <x v="1061"/>
    <n v="92"/>
  </r>
  <r>
    <x v="27"/>
    <d v="1899-12-30T16:19:12"/>
    <x v="0"/>
    <x v="3"/>
    <x v="218"/>
    <n v="92"/>
  </r>
  <r>
    <x v="73"/>
    <d v="1899-12-30T13:12:00"/>
    <x v="3"/>
    <x v="3"/>
    <x v="1062"/>
    <n v="92"/>
  </r>
  <r>
    <x v="47"/>
    <d v="1899-12-30T16:19:12"/>
    <x v="0"/>
    <x v="1"/>
    <x v="1063"/>
    <n v="92"/>
  </r>
  <r>
    <x v="61"/>
    <d v="1899-12-30T16:04:48"/>
    <x v="1"/>
    <x v="1"/>
    <x v="427"/>
    <n v="92"/>
  </r>
  <r>
    <x v="74"/>
    <d v="1899-12-30T11:16:48"/>
    <x v="3"/>
    <x v="3"/>
    <x v="1064"/>
    <n v="92"/>
  </r>
  <r>
    <x v="16"/>
    <d v="1899-12-30T09:07:12"/>
    <x v="0"/>
    <x v="2"/>
    <x v="1065"/>
    <n v="92"/>
  </r>
  <r>
    <x v="76"/>
    <d v="1899-12-30T01:40:48"/>
    <x v="1"/>
    <x v="3"/>
    <x v="197"/>
    <n v="92"/>
  </r>
  <r>
    <x v="49"/>
    <d v="1899-12-30T09:07:12"/>
    <x v="0"/>
    <x v="2"/>
    <x v="1066"/>
    <n v="92"/>
  </r>
  <r>
    <x v="72"/>
    <d v="1899-12-30T13:12:00"/>
    <x v="3"/>
    <x v="0"/>
    <x v="680"/>
    <n v="92"/>
  </r>
  <r>
    <x v="5"/>
    <d v="1899-12-30T08:24:00"/>
    <x v="2"/>
    <x v="0"/>
    <x v="1067"/>
    <n v="92"/>
  </r>
  <r>
    <x v="19"/>
    <d v="1899-12-30T16:33:36"/>
    <x v="3"/>
    <x v="1"/>
    <x v="751"/>
    <n v="92"/>
  </r>
  <r>
    <x v="48"/>
    <d v="1899-12-30T06:00:00"/>
    <x v="2"/>
    <x v="2"/>
    <x v="467"/>
    <n v="92"/>
  </r>
  <r>
    <x v="58"/>
    <d v="1899-12-30T10:19:12"/>
    <x v="3"/>
    <x v="3"/>
    <x v="1068"/>
    <n v="92"/>
  </r>
  <r>
    <x v="2"/>
    <d v="1899-12-30T05:31:12"/>
    <x v="1"/>
    <x v="0"/>
    <x v="1069"/>
    <n v="92"/>
  </r>
  <r>
    <x v="27"/>
    <d v="1899-12-30T06:00:00"/>
    <x v="0"/>
    <x v="1"/>
    <x v="1070"/>
    <n v="92"/>
  </r>
  <r>
    <x v="52"/>
    <d v="1899-12-30T01:26:24"/>
    <x v="2"/>
    <x v="2"/>
    <x v="1071"/>
    <n v="92"/>
  </r>
  <r>
    <x v="20"/>
    <d v="1899-12-30T17:16:48"/>
    <x v="2"/>
    <x v="0"/>
    <x v="1072"/>
    <n v="92"/>
  </r>
  <r>
    <x v="29"/>
    <d v="1899-12-30T07:40:48"/>
    <x v="2"/>
    <x v="1"/>
    <x v="1073"/>
    <n v="92"/>
  </r>
  <r>
    <x v="71"/>
    <d v="1899-12-30T02:52:48"/>
    <x v="2"/>
    <x v="2"/>
    <x v="1074"/>
    <n v="92"/>
  </r>
  <r>
    <x v="66"/>
    <d v="1899-12-30T22:19:12"/>
    <x v="3"/>
    <x v="0"/>
    <x v="1075"/>
    <n v="92"/>
  </r>
  <r>
    <x v="1"/>
    <d v="1899-12-30T15:36:00"/>
    <x v="1"/>
    <x v="1"/>
    <x v="1076"/>
    <n v="92"/>
  </r>
  <r>
    <x v="11"/>
    <d v="1899-12-30T01:55:12"/>
    <x v="0"/>
    <x v="1"/>
    <x v="1077"/>
    <n v="92"/>
  </r>
  <r>
    <x v="39"/>
    <d v="1899-12-30T02:38:24"/>
    <x v="2"/>
    <x v="0"/>
    <x v="409"/>
    <n v="92"/>
  </r>
  <r>
    <x v="2"/>
    <d v="1899-12-30T04:19:12"/>
    <x v="1"/>
    <x v="1"/>
    <x v="462"/>
    <n v="92"/>
  </r>
  <r>
    <x v="37"/>
    <d v="1899-12-30T02:38:24"/>
    <x v="3"/>
    <x v="1"/>
    <x v="1078"/>
    <n v="92"/>
  </r>
  <r>
    <x v="20"/>
    <d v="1899-12-30T17:02:24"/>
    <x v="2"/>
    <x v="2"/>
    <x v="1079"/>
    <n v="92"/>
  </r>
  <r>
    <x v="27"/>
    <d v="1899-12-30T07:55:12"/>
    <x v="0"/>
    <x v="2"/>
    <x v="1080"/>
    <n v="92"/>
  </r>
  <r>
    <x v="48"/>
    <d v="1899-12-30T06:14:24"/>
    <x v="2"/>
    <x v="1"/>
    <x v="1081"/>
    <n v="92"/>
  </r>
  <r>
    <x v="67"/>
    <d v="1899-12-30T22:48:00"/>
    <x v="1"/>
    <x v="1"/>
    <x v="1082"/>
    <n v="92"/>
  </r>
  <r>
    <x v="39"/>
    <d v="1899-12-30T12:57:36"/>
    <x v="2"/>
    <x v="1"/>
    <x v="1083"/>
    <n v="92"/>
  </r>
  <r>
    <x v="9"/>
    <d v="1899-12-30T13:40:48"/>
    <x v="1"/>
    <x v="2"/>
    <x v="1084"/>
    <n v="92"/>
  </r>
  <r>
    <x v="27"/>
    <d v="1899-12-30T20:38:24"/>
    <x v="0"/>
    <x v="1"/>
    <x v="1085"/>
    <n v="92"/>
  </r>
  <r>
    <x v="12"/>
    <d v="1899-12-30T15:21:36"/>
    <x v="1"/>
    <x v="2"/>
    <x v="455"/>
    <n v="92"/>
  </r>
  <r>
    <x v="74"/>
    <d v="1899-12-30T14:24:00"/>
    <x v="3"/>
    <x v="2"/>
    <x v="391"/>
    <n v="92"/>
  </r>
  <r>
    <x v="67"/>
    <d v="1899-12-30T19:40:48"/>
    <x v="1"/>
    <x v="1"/>
    <x v="1086"/>
    <n v="92"/>
  </r>
  <r>
    <x v="53"/>
    <d v="1899-12-30T12:28:48"/>
    <x v="2"/>
    <x v="1"/>
    <x v="1087"/>
    <n v="92"/>
  </r>
  <r>
    <x v="20"/>
    <d v="1899-12-30T06:14:24"/>
    <x v="2"/>
    <x v="0"/>
    <x v="424"/>
    <n v="92"/>
  </r>
  <r>
    <x v="62"/>
    <d v="1899-12-30T19:55:12"/>
    <x v="1"/>
    <x v="3"/>
    <x v="1088"/>
    <n v="92"/>
  </r>
  <r>
    <x v="77"/>
    <d v="1899-12-30T19:12:00"/>
    <x v="0"/>
    <x v="1"/>
    <x v="105"/>
    <n v="92"/>
  </r>
  <r>
    <x v="29"/>
    <d v="1899-12-30T09:50:24"/>
    <x v="2"/>
    <x v="0"/>
    <x v="1089"/>
    <n v="92"/>
  </r>
  <r>
    <x v="41"/>
    <d v="1899-12-30T04:33:36"/>
    <x v="2"/>
    <x v="1"/>
    <x v="1090"/>
    <n v="92"/>
  </r>
  <r>
    <x v="18"/>
    <d v="1899-12-30T15:21:36"/>
    <x v="2"/>
    <x v="2"/>
    <x v="1010"/>
    <n v="92"/>
  </r>
  <r>
    <x v="40"/>
    <d v="1899-12-30T22:48:00"/>
    <x v="1"/>
    <x v="2"/>
    <x v="1091"/>
    <n v="92"/>
  </r>
  <r>
    <x v="58"/>
    <d v="1899-12-30T23:31:12"/>
    <x v="3"/>
    <x v="1"/>
    <x v="1092"/>
    <n v="92"/>
  </r>
  <r>
    <x v="66"/>
    <d v="1899-12-30T20:09:36"/>
    <x v="3"/>
    <x v="1"/>
    <x v="1093"/>
    <n v="92"/>
  </r>
  <r>
    <x v="64"/>
    <d v="1899-12-30T07:40:48"/>
    <x v="1"/>
    <x v="2"/>
    <x v="1094"/>
    <n v="92"/>
  </r>
  <r>
    <x v="57"/>
    <d v="1899-12-30T21:36:00"/>
    <x v="3"/>
    <x v="2"/>
    <x v="1054"/>
    <n v="92"/>
  </r>
  <r>
    <x v="28"/>
    <d v="1899-12-30T17:31:12"/>
    <x v="0"/>
    <x v="2"/>
    <x v="747"/>
    <n v="92"/>
  </r>
  <r>
    <x v="54"/>
    <d v="1899-12-30T22:48:00"/>
    <x v="2"/>
    <x v="3"/>
    <x v="487"/>
    <n v="92"/>
  </r>
  <r>
    <x v="4"/>
    <d v="1899-12-30T17:31:12"/>
    <x v="0"/>
    <x v="2"/>
    <x v="1095"/>
    <n v="92"/>
  </r>
  <r>
    <x v="10"/>
    <d v="1899-12-30T13:12:00"/>
    <x v="1"/>
    <x v="1"/>
    <x v="952"/>
    <n v="92"/>
  </r>
  <r>
    <x v="43"/>
    <d v="1899-12-30T13:12:00"/>
    <x v="3"/>
    <x v="1"/>
    <x v="1096"/>
    <n v="92"/>
  </r>
  <r>
    <x v="26"/>
    <d v="1899-12-30T02:52:48"/>
    <x v="2"/>
    <x v="1"/>
    <x v="1097"/>
    <n v="92"/>
  </r>
  <r>
    <x v="43"/>
    <d v="1899-12-30T19:55:12"/>
    <x v="3"/>
    <x v="2"/>
    <x v="1000"/>
    <n v="92"/>
  </r>
  <r>
    <x v="65"/>
    <d v="1899-12-30T14:24:00"/>
    <x v="3"/>
    <x v="1"/>
    <x v="1098"/>
    <n v="92"/>
  </r>
  <r>
    <x v="20"/>
    <d v="1899-12-30T19:26:24"/>
    <x v="2"/>
    <x v="2"/>
    <x v="682"/>
    <n v="92"/>
  </r>
  <r>
    <x v="16"/>
    <d v="1899-12-30T04:48:00"/>
    <x v="0"/>
    <x v="1"/>
    <x v="1018"/>
    <n v="92"/>
  </r>
  <r>
    <x v="52"/>
    <d v="1899-12-30T17:45:36"/>
    <x v="2"/>
    <x v="2"/>
    <x v="1099"/>
    <n v="92"/>
  </r>
  <r>
    <x v="45"/>
    <d v="1899-12-30T06:14:24"/>
    <x v="1"/>
    <x v="1"/>
    <x v="1100"/>
    <n v="92"/>
  </r>
  <r>
    <x v="21"/>
    <d v="1899-12-30T14:09:36"/>
    <x v="3"/>
    <x v="2"/>
    <x v="1101"/>
    <n v="92"/>
  </r>
  <r>
    <x v="40"/>
    <d v="1899-12-30T10:48:00"/>
    <x v="1"/>
    <x v="2"/>
    <x v="1102"/>
    <n v="92"/>
  </r>
  <r>
    <x v="33"/>
    <d v="1899-12-30T11:31:12"/>
    <x v="3"/>
    <x v="1"/>
    <x v="1103"/>
    <n v="92"/>
  </r>
  <r>
    <x v="33"/>
    <d v="1899-12-30T02:38:24"/>
    <x v="3"/>
    <x v="0"/>
    <x v="991"/>
    <n v="92"/>
  </r>
  <r>
    <x v="32"/>
    <d v="1899-12-30T23:45:36"/>
    <x v="0"/>
    <x v="2"/>
    <x v="1104"/>
    <n v="92"/>
  </r>
  <r>
    <x v="33"/>
    <d v="1899-12-30T18:14:24"/>
    <x v="3"/>
    <x v="1"/>
    <x v="1105"/>
    <n v="92"/>
  </r>
  <r>
    <x v="12"/>
    <d v="1899-12-30T14:52:48"/>
    <x v="1"/>
    <x v="0"/>
    <x v="1106"/>
    <n v="92"/>
  </r>
  <r>
    <x v="63"/>
    <d v="1899-12-30T08:38:24"/>
    <x v="3"/>
    <x v="2"/>
    <x v="1107"/>
    <n v="92"/>
  </r>
  <r>
    <x v="48"/>
    <d v="1899-12-30T23:02:24"/>
    <x v="2"/>
    <x v="1"/>
    <x v="461"/>
    <n v="92"/>
  </r>
  <r>
    <x v="57"/>
    <d v="1899-12-30T06:00:00"/>
    <x v="3"/>
    <x v="1"/>
    <x v="1108"/>
    <n v="92"/>
  </r>
  <r>
    <x v="73"/>
    <d v="1899-12-30T18:28:48"/>
    <x v="3"/>
    <x v="3"/>
    <x v="1109"/>
    <n v="92"/>
  </r>
  <r>
    <x v="41"/>
    <d v="1899-12-30T04:19:12"/>
    <x v="2"/>
    <x v="1"/>
    <x v="1110"/>
    <n v="92"/>
  </r>
  <r>
    <x v="32"/>
    <d v="1899-12-30T06:57:36"/>
    <x v="0"/>
    <x v="3"/>
    <x v="1111"/>
    <n v="92"/>
  </r>
  <r>
    <x v="48"/>
    <d v="1899-12-30T12:43:12"/>
    <x v="2"/>
    <x v="2"/>
    <x v="1112"/>
    <n v="92"/>
  </r>
  <r>
    <x v="48"/>
    <d v="1899-12-30T13:55:12"/>
    <x v="2"/>
    <x v="0"/>
    <x v="1113"/>
    <n v="92"/>
  </r>
  <r>
    <x v="30"/>
    <d v="1899-12-30T13:55:12"/>
    <x v="1"/>
    <x v="0"/>
    <x v="1114"/>
    <n v="92"/>
  </r>
  <r>
    <x v="15"/>
    <d v="1899-12-30T11:45:36"/>
    <x v="1"/>
    <x v="1"/>
    <x v="1115"/>
    <n v="92"/>
  </r>
  <r>
    <x v="23"/>
    <d v="1899-12-30T18:14:24"/>
    <x v="0"/>
    <x v="2"/>
    <x v="171"/>
    <n v="92"/>
  </r>
  <r>
    <x v="28"/>
    <d v="1899-12-30T12:28:48"/>
    <x v="0"/>
    <x v="0"/>
    <x v="1116"/>
    <n v="92"/>
  </r>
  <r>
    <x v="75"/>
    <d v="1899-12-30T15:50:24"/>
    <x v="2"/>
    <x v="3"/>
    <x v="1117"/>
    <n v="92"/>
  </r>
  <r>
    <x v="51"/>
    <d v="1899-12-30T05:16:48"/>
    <x v="0"/>
    <x v="3"/>
    <x v="26"/>
    <n v="92"/>
  </r>
  <r>
    <x v="14"/>
    <d v="1899-12-30T23:31:12"/>
    <x v="0"/>
    <x v="3"/>
    <x v="491"/>
    <n v="92"/>
  </r>
  <r>
    <x v="77"/>
    <d v="1899-12-30T17:45:36"/>
    <x v="0"/>
    <x v="4"/>
    <x v="1118"/>
    <n v="92"/>
  </r>
  <r>
    <x v="66"/>
    <d v="1899-12-30T07:26:24"/>
    <x v="3"/>
    <x v="2"/>
    <x v="1119"/>
    <n v="92"/>
  </r>
  <r>
    <x v="34"/>
    <d v="1899-12-30T22:48:00"/>
    <x v="1"/>
    <x v="0"/>
    <x v="958"/>
    <n v="92"/>
  </r>
  <r>
    <x v="21"/>
    <d v="1899-12-30T06:14:24"/>
    <x v="3"/>
    <x v="0"/>
    <x v="1120"/>
    <n v="92"/>
  </r>
  <r>
    <x v="20"/>
    <d v="1899-12-30T08:38:24"/>
    <x v="2"/>
    <x v="3"/>
    <x v="1121"/>
    <n v="92"/>
  </r>
  <r>
    <x v="52"/>
    <d v="1899-12-30T12:00:00"/>
    <x v="2"/>
    <x v="3"/>
    <x v="583"/>
    <n v="92"/>
  </r>
  <r>
    <x v="2"/>
    <d v="1899-12-30T09:36:00"/>
    <x v="1"/>
    <x v="0"/>
    <x v="1122"/>
    <n v="92"/>
  </r>
  <r>
    <x v="32"/>
    <d v="1899-12-30T18:28:48"/>
    <x v="0"/>
    <x v="0"/>
    <x v="658"/>
    <n v="92"/>
  </r>
  <r>
    <x v="10"/>
    <d v="1899-12-30T02:52:48"/>
    <x v="1"/>
    <x v="1"/>
    <x v="1123"/>
    <n v="92"/>
  </r>
  <r>
    <x v="35"/>
    <d v="1899-12-30T07:26:24"/>
    <x v="0"/>
    <x v="2"/>
    <x v="916"/>
    <n v="92"/>
  </r>
  <r>
    <x v="37"/>
    <d v="1899-12-30T03:07:12"/>
    <x v="3"/>
    <x v="0"/>
    <x v="602"/>
    <n v="92"/>
  </r>
  <r>
    <x v="56"/>
    <d v="1899-12-30T11:31:12"/>
    <x v="1"/>
    <x v="0"/>
    <x v="1124"/>
    <n v="92"/>
  </r>
  <r>
    <x v="14"/>
    <d v="1899-12-30T21:07:12"/>
    <x v="0"/>
    <x v="2"/>
    <x v="1125"/>
    <n v="92"/>
  </r>
  <r>
    <x v="37"/>
    <d v="1899-12-30T02:24:00"/>
    <x v="3"/>
    <x v="0"/>
    <x v="682"/>
    <n v="92"/>
  </r>
  <r>
    <x v="52"/>
    <d v="1899-12-30T00:43:12"/>
    <x v="2"/>
    <x v="2"/>
    <x v="1126"/>
    <n v="92"/>
  </r>
  <r>
    <x v="59"/>
    <d v="1899-12-30T05:16:48"/>
    <x v="0"/>
    <x v="1"/>
    <x v="909"/>
    <n v="92"/>
  </r>
  <r>
    <x v="24"/>
    <d v="1899-12-30T14:24:00"/>
    <x v="1"/>
    <x v="2"/>
    <x v="1127"/>
    <n v="92"/>
  </r>
  <r>
    <x v="24"/>
    <d v="1899-12-30T03:36:00"/>
    <x v="1"/>
    <x v="0"/>
    <x v="551"/>
    <n v="92"/>
  </r>
  <r>
    <x v="66"/>
    <d v="1899-12-30T07:12:00"/>
    <x v="3"/>
    <x v="0"/>
    <x v="1128"/>
    <n v="92"/>
  </r>
  <r>
    <x v="32"/>
    <d v="1899-12-30T09:21:36"/>
    <x v="0"/>
    <x v="2"/>
    <x v="1129"/>
    <n v="92"/>
  </r>
  <r>
    <x v="66"/>
    <d v="1899-12-30T21:50:24"/>
    <x v="3"/>
    <x v="2"/>
    <x v="1130"/>
    <n v="92"/>
  </r>
  <r>
    <x v="49"/>
    <d v="1899-12-30T23:31:12"/>
    <x v="0"/>
    <x v="3"/>
    <x v="973"/>
    <n v="92"/>
  </r>
  <r>
    <x v="57"/>
    <d v="1899-12-30T23:31:12"/>
    <x v="3"/>
    <x v="3"/>
    <x v="123"/>
    <n v="92"/>
  </r>
  <r>
    <x v="63"/>
    <d v="1899-12-30T14:38:24"/>
    <x v="3"/>
    <x v="2"/>
    <x v="973"/>
    <n v="92"/>
  </r>
  <r>
    <x v="18"/>
    <d v="1899-12-30T10:04:48"/>
    <x v="2"/>
    <x v="1"/>
    <x v="276"/>
    <n v="92"/>
  </r>
  <r>
    <x v="65"/>
    <d v="1899-12-30T01:12:00"/>
    <x v="3"/>
    <x v="0"/>
    <x v="291"/>
    <n v="92"/>
  </r>
  <r>
    <x v="4"/>
    <d v="1899-12-30T18:28:48"/>
    <x v="0"/>
    <x v="3"/>
    <x v="1131"/>
    <n v="92"/>
  </r>
  <r>
    <x v="18"/>
    <d v="1899-12-30T16:04:48"/>
    <x v="2"/>
    <x v="3"/>
    <x v="429"/>
    <n v="92"/>
  </r>
  <r>
    <x v="64"/>
    <d v="1899-12-30T06:14:24"/>
    <x v="1"/>
    <x v="2"/>
    <x v="1132"/>
    <n v="92"/>
  </r>
  <r>
    <x v="58"/>
    <d v="1899-12-30T23:02:24"/>
    <x v="3"/>
    <x v="2"/>
    <x v="1133"/>
    <n v="92"/>
  </r>
  <r>
    <x v="61"/>
    <d v="1899-12-30T16:04:48"/>
    <x v="1"/>
    <x v="0"/>
    <x v="1081"/>
    <n v="92"/>
  </r>
  <r>
    <x v="7"/>
    <d v="1899-12-30T20:52:48"/>
    <x v="0"/>
    <x v="1"/>
    <x v="1134"/>
    <n v="92"/>
  </r>
  <r>
    <x v="25"/>
    <d v="1899-12-30T21:36:00"/>
    <x v="1"/>
    <x v="0"/>
    <x v="441"/>
    <n v="92"/>
  </r>
  <r>
    <x v="41"/>
    <d v="1899-12-30T23:16:48"/>
    <x v="2"/>
    <x v="2"/>
    <x v="931"/>
    <n v="92"/>
  </r>
  <r>
    <x v="52"/>
    <d v="1899-12-30T10:33:36"/>
    <x v="2"/>
    <x v="0"/>
    <x v="107"/>
    <n v="92"/>
  </r>
  <r>
    <x v="43"/>
    <d v="1899-12-30T04:33:36"/>
    <x v="3"/>
    <x v="1"/>
    <x v="1135"/>
    <n v="92"/>
  </r>
  <r>
    <x v="20"/>
    <d v="1899-12-30T18:43:12"/>
    <x v="2"/>
    <x v="1"/>
    <x v="1136"/>
    <n v="92"/>
  </r>
  <r>
    <x v="54"/>
    <d v="1899-12-30T05:02:24"/>
    <x v="2"/>
    <x v="2"/>
    <x v="1137"/>
    <n v="92"/>
  </r>
  <r>
    <x v="3"/>
    <d v="1899-12-30T00:14:24"/>
    <x v="0"/>
    <x v="2"/>
    <x v="60"/>
    <n v="92"/>
  </r>
  <r>
    <x v="0"/>
    <d v="1899-12-30T05:31:12"/>
    <x v="0"/>
    <x v="1"/>
    <x v="1138"/>
    <n v="92"/>
  </r>
  <r>
    <x v="66"/>
    <d v="1899-12-30T15:50:24"/>
    <x v="3"/>
    <x v="0"/>
    <x v="1139"/>
    <n v="92"/>
  </r>
  <r>
    <x v="62"/>
    <d v="1899-12-30T01:26:24"/>
    <x v="1"/>
    <x v="1"/>
    <x v="1140"/>
    <n v="92"/>
  </r>
  <r>
    <x v="26"/>
    <d v="1899-12-30T07:40:48"/>
    <x v="2"/>
    <x v="3"/>
    <x v="558"/>
    <n v="92"/>
  </r>
  <r>
    <x v="47"/>
    <d v="1899-12-30T16:04:48"/>
    <x v="0"/>
    <x v="1"/>
    <x v="1141"/>
    <n v="92"/>
  </r>
  <r>
    <x v="33"/>
    <d v="1899-12-30T18:57:36"/>
    <x v="3"/>
    <x v="2"/>
    <x v="1142"/>
    <n v="92"/>
  </r>
  <r>
    <x v="6"/>
    <d v="1899-12-30T17:02:24"/>
    <x v="2"/>
    <x v="2"/>
    <x v="1143"/>
    <n v="92"/>
  </r>
  <r>
    <x v="17"/>
    <d v="1899-12-30T22:48:00"/>
    <x v="0"/>
    <x v="1"/>
    <x v="1144"/>
    <n v="92"/>
  </r>
  <r>
    <x v="28"/>
    <d v="1899-12-30T11:02:24"/>
    <x v="0"/>
    <x v="2"/>
    <x v="9"/>
    <n v="92"/>
  </r>
  <r>
    <x v="73"/>
    <d v="1899-12-30T21:21:36"/>
    <x v="3"/>
    <x v="1"/>
    <x v="1145"/>
    <n v="92"/>
  </r>
  <r>
    <x v="41"/>
    <d v="1899-12-30T19:55:12"/>
    <x v="2"/>
    <x v="0"/>
    <x v="57"/>
    <n v="92"/>
  </r>
  <r>
    <x v="4"/>
    <d v="1899-12-30T01:12:00"/>
    <x v="0"/>
    <x v="3"/>
    <x v="279"/>
    <n v="92"/>
  </r>
  <r>
    <x v="20"/>
    <d v="1899-12-30T14:24:00"/>
    <x v="2"/>
    <x v="4"/>
    <x v="1146"/>
    <n v="92"/>
  </r>
  <r>
    <x v="28"/>
    <d v="1899-12-30T07:40:48"/>
    <x v="0"/>
    <x v="2"/>
    <x v="1147"/>
    <n v="92"/>
  </r>
  <r>
    <x v="29"/>
    <d v="1899-12-30T20:38:24"/>
    <x v="2"/>
    <x v="2"/>
    <x v="1148"/>
    <n v="92"/>
  </r>
  <r>
    <x v="9"/>
    <d v="1899-12-30T13:55:12"/>
    <x v="1"/>
    <x v="0"/>
    <x v="1149"/>
    <n v="92"/>
  </r>
  <r>
    <x v="40"/>
    <d v="1899-12-30T04:04:48"/>
    <x v="1"/>
    <x v="3"/>
    <x v="1150"/>
    <n v="92"/>
  </r>
  <r>
    <x v="27"/>
    <d v="1899-12-30T12:28:48"/>
    <x v="0"/>
    <x v="2"/>
    <x v="1151"/>
    <n v="92"/>
  </r>
  <r>
    <x v="35"/>
    <d v="1899-12-30T15:50:24"/>
    <x v="0"/>
    <x v="3"/>
    <x v="555"/>
    <n v="92"/>
  </r>
  <r>
    <x v="71"/>
    <d v="1899-12-30T21:07:12"/>
    <x v="2"/>
    <x v="2"/>
    <x v="1112"/>
    <n v="92"/>
  </r>
  <r>
    <x v="14"/>
    <d v="1899-12-30T00:14:24"/>
    <x v="0"/>
    <x v="3"/>
    <x v="738"/>
    <n v="92"/>
  </r>
  <r>
    <x v="71"/>
    <d v="1899-12-30T22:33:36"/>
    <x v="2"/>
    <x v="2"/>
    <x v="1124"/>
    <n v="92"/>
  </r>
  <r>
    <x v="22"/>
    <d v="1899-12-30T19:40:48"/>
    <x v="2"/>
    <x v="0"/>
    <x v="711"/>
    <n v="92"/>
  </r>
  <r>
    <x v="41"/>
    <d v="1899-12-30T15:36:00"/>
    <x v="2"/>
    <x v="0"/>
    <x v="1152"/>
    <n v="92"/>
  </r>
  <r>
    <x v="37"/>
    <d v="1899-12-30T04:19:12"/>
    <x v="3"/>
    <x v="1"/>
    <x v="1153"/>
    <n v="92"/>
  </r>
  <r>
    <x v="77"/>
    <d v="1899-12-30T22:33:36"/>
    <x v="0"/>
    <x v="2"/>
    <x v="26"/>
    <n v="92"/>
  </r>
  <r>
    <x v="20"/>
    <d v="1899-12-30T17:45:36"/>
    <x v="2"/>
    <x v="1"/>
    <x v="1154"/>
    <n v="92"/>
  </r>
  <r>
    <x v="73"/>
    <d v="1899-12-30T18:14:24"/>
    <x v="3"/>
    <x v="1"/>
    <x v="135"/>
    <n v="92"/>
  </r>
  <r>
    <x v="67"/>
    <d v="1899-12-30T10:33:36"/>
    <x v="1"/>
    <x v="2"/>
    <x v="1155"/>
    <n v="92"/>
  </r>
  <r>
    <x v="21"/>
    <d v="1899-12-30T18:00:00"/>
    <x v="3"/>
    <x v="1"/>
    <x v="844"/>
    <n v="92"/>
  </r>
  <r>
    <x v="20"/>
    <d v="1899-12-30T17:31:12"/>
    <x v="2"/>
    <x v="1"/>
    <x v="1156"/>
    <n v="92"/>
  </r>
  <r>
    <x v="35"/>
    <d v="1899-12-30T23:31:12"/>
    <x v="0"/>
    <x v="0"/>
    <x v="1157"/>
    <n v="92"/>
  </r>
  <r>
    <x v="16"/>
    <d v="1899-12-30T20:52:48"/>
    <x v="0"/>
    <x v="1"/>
    <x v="759"/>
    <n v="92"/>
  </r>
  <r>
    <x v="9"/>
    <d v="1899-12-30T02:52:48"/>
    <x v="1"/>
    <x v="4"/>
    <x v="257"/>
    <n v="92"/>
  </r>
  <r>
    <x v="21"/>
    <d v="1899-12-30T15:36:00"/>
    <x v="3"/>
    <x v="0"/>
    <x v="304"/>
    <n v="92"/>
  </r>
  <r>
    <x v="34"/>
    <d v="1899-12-30T13:12:00"/>
    <x v="1"/>
    <x v="2"/>
    <x v="1158"/>
    <n v="92"/>
  </r>
  <r>
    <x v="51"/>
    <d v="1899-12-30T16:48:00"/>
    <x v="0"/>
    <x v="2"/>
    <x v="1159"/>
    <n v="92"/>
  </r>
  <r>
    <x v="70"/>
    <d v="1899-12-30T09:21:36"/>
    <x v="0"/>
    <x v="3"/>
    <x v="1160"/>
    <n v="92"/>
  </r>
  <r>
    <x v="10"/>
    <d v="1899-12-30T16:48:00"/>
    <x v="1"/>
    <x v="0"/>
    <x v="763"/>
    <n v="92"/>
  </r>
  <r>
    <x v="10"/>
    <d v="1899-12-30T09:36:00"/>
    <x v="1"/>
    <x v="0"/>
    <x v="1161"/>
    <n v="92"/>
  </r>
  <r>
    <x v="44"/>
    <d v="1899-12-30T18:28:48"/>
    <x v="1"/>
    <x v="1"/>
    <x v="962"/>
    <n v="92"/>
  </r>
  <r>
    <x v="18"/>
    <d v="1899-12-30T00:14:24"/>
    <x v="2"/>
    <x v="1"/>
    <x v="1162"/>
    <n v="92"/>
  </r>
  <r>
    <x v="0"/>
    <d v="1899-12-30T05:31:12"/>
    <x v="0"/>
    <x v="2"/>
    <x v="1163"/>
    <n v="92"/>
  </r>
  <r>
    <x v="36"/>
    <d v="1899-12-30T07:55:12"/>
    <x v="3"/>
    <x v="0"/>
    <x v="1164"/>
    <n v="92"/>
  </r>
  <r>
    <x v="10"/>
    <d v="1899-12-30T05:02:24"/>
    <x v="1"/>
    <x v="2"/>
    <x v="1165"/>
    <n v="92"/>
  </r>
  <r>
    <x v="12"/>
    <d v="1899-12-30T08:24:00"/>
    <x v="1"/>
    <x v="0"/>
    <x v="601"/>
    <n v="92"/>
  </r>
  <r>
    <x v="57"/>
    <d v="1899-12-30T08:24:00"/>
    <x v="3"/>
    <x v="2"/>
    <x v="491"/>
    <n v="92"/>
  </r>
  <r>
    <x v="7"/>
    <d v="1899-12-30T22:19:12"/>
    <x v="0"/>
    <x v="1"/>
    <x v="1166"/>
    <n v="92"/>
  </r>
  <r>
    <x v="62"/>
    <d v="1899-12-30T22:04:48"/>
    <x v="1"/>
    <x v="0"/>
    <x v="1167"/>
    <n v="92"/>
  </r>
  <r>
    <x v="38"/>
    <d v="1899-12-30T03:07:12"/>
    <x v="3"/>
    <x v="1"/>
    <x v="1168"/>
    <n v="92"/>
  </r>
  <r>
    <x v="68"/>
    <d v="1899-12-30T06:00:00"/>
    <x v="2"/>
    <x v="2"/>
    <x v="1169"/>
    <n v="92"/>
  </r>
  <r>
    <x v="40"/>
    <d v="1899-12-30T06:43:12"/>
    <x v="1"/>
    <x v="1"/>
    <x v="191"/>
    <n v="92"/>
  </r>
  <r>
    <x v="20"/>
    <d v="1899-12-30T20:24:00"/>
    <x v="2"/>
    <x v="0"/>
    <x v="760"/>
    <n v="92"/>
  </r>
  <r>
    <x v="33"/>
    <d v="1899-12-30T09:36:00"/>
    <x v="3"/>
    <x v="2"/>
    <x v="1170"/>
    <n v="92"/>
  </r>
  <r>
    <x v="14"/>
    <d v="1899-12-30T11:45:36"/>
    <x v="0"/>
    <x v="2"/>
    <x v="1171"/>
    <n v="92"/>
  </r>
  <r>
    <x v="44"/>
    <d v="1899-12-30T11:31:12"/>
    <x v="1"/>
    <x v="2"/>
    <x v="1172"/>
    <n v="92"/>
  </r>
  <r>
    <x v="27"/>
    <d v="1899-12-30T21:21:36"/>
    <x v="0"/>
    <x v="2"/>
    <x v="1173"/>
    <n v="92"/>
  </r>
  <r>
    <x v="2"/>
    <d v="1899-12-30T20:09:36"/>
    <x v="1"/>
    <x v="1"/>
    <x v="1001"/>
    <n v="92"/>
  </r>
  <r>
    <x v="0"/>
    <d v="1899-12-30T07:26:24"/>
    <x v="0"/>
    <x v="2"/>
    <x v="216"/>
    <n v="92"/>
  </r>
  <r>
    <x v="46"/>
    <d v="1899-12-30T21:36:00"/>
    <x v="1"/>
    <x v="1"/>
    <x v="1174"/>
    <n v="92"/>
  </r>
  <r>
    <x v="34"/>
    <d v="1899-12-30T15:07:12"/>
    <x v="1"/>
    <x v="2"/>
    <x v="1065"/>
    <n v="92"/>
  </r>
  <r>
    <x v="66"/>
    <d v="1899-12-30T17:16:48"/>
    <x v="3"/>
    <x v="2"/>
    <x v="92"/>
    <n v="92"/>
  </r>
  <r>
    <x v="24"/>
    <d v="1899-12-30T09:21:36"/>
    <x v="1"/>
    <x v="2"/>
    <x v="1175"/>
    <n v="92"/>
  </r>
  <r>
    <x v="61"/>
    <d v="1899-12-30T14:52:48"/>
    <x v="1"/>
    <x v="2"/>
    <x v="791"/>
    <n v="92"/>
  </r>
  <r>
    <x v="78"/>
    <d v="1899-12-30T20:38:24"/>
    <x v="2"/>
    <x v="0"/>
    <x v="391"/>
    <n v="92"/>
  </r>
  <r>
    <x v="33"/>
    <d v="1899-12-30T02:09:36"/>
    <x v="3"/>
    <x v="0"/>
    <x v="659"/>
    <n v="92"/>
  </r>
  <r>
    <x v="27"/>
    <d v="1899-12-30T08:38:24"/>
    <x v="0"/>
    <x v="1"/>
    <x v="1176"/>
    <n v="92"/>
  </r>
  <r>
    <x v="71"/>
    <d v="1899-12-30T10:19:12"/>
    <x v="2"/>
    <x v="2"/>
    <x v="1029"/>
    <n v="92"/>
  </r>
  <r>
    <x v="44"/>
    <d v="1899-12-30T12:14:24"/>
    <x v="1"/>
    <x v="2"/>
    <x v="1177"/>
    <n v="92"/>
  </r>
  <r>
    <x v="38"/>
    <d v="1899-12-30T07:40:48"/>
    <x v="3"/>
    <x v="2"/>
    <x v="141"/>
    <n v="92"/>
  </r>
  <r>
    <x v="76"/>
    <d v="1899-12-30T21:50:24"/>
    <x v="1"/>
    <x v="3"/>
    <x v="86"/>
    <n v="92"/>
  </r>
  <r>
    <x v="30"/>
    <d v="1899-12-30T19:26:24"/>
    <x v="1"/>
    <x v="2"/>
    <x v="231"/>
    <n v="92"/>
  </r>
  <r>
    <x v="77"/>
    <d v="1899-12-30T08:52:48"/>
    <x v="0"/>
    <x v="2"/>
    <x v="1178"/>
    <n v="92"/>
  </r>
  <r>
    <x v="36"/>
    <d v="1899-12-30T20:38:24"/>
    <x v="3"/>
    <x v="2"/>
    <x v="550"/>
    <n v="92"/>
  </r>
  <r>
    <x v="52"/>
    <d v="1899-12-30T08:38:24"/>
    <x v="2"/>
    <x v="3"/>
    <x v="970"/>
    <n v="92"/>
  </r>
  <r>
    <x v="42"/>
    <d v="1899-12-30T08:38:24"/>
    <x v="3"/>
    <x v="2"/>
    <x v="1081"/>
    <n v="92"/>
  </r>
  <r>
    <x v="15"/>
    <d v="1899-12-30T21:07:12"/>
    <x v="1"/>
    <x v="2"/>
    <x v="239"/>
    <n v="92"/>
  </r>
  <r>
    <x v="77"/>
    <d v="1899-12-30T04:33:36"/>
    <x v="0"/>
    <x v="0"/>
    <x v="1179"/>
    <n v="92"/>
  </r>
  <r>
    <x v="35"/>
    <d v="1899-12-30T19:55:12"/>
    <x v="0"/>
    <x v="2"/>
    <x v="0"/>
    <n v="92"/>
  </r>
  <r>
    <x v="62"/>
    <d v="1899-12-30T22:04:48"/>
    <x v="1"/>
    <x v="4"/>
    <x v="1180"/>
    <n v="92"/>
  </r>
  <r>
    <x v="23"/>
    <d v="1899-12-30T21:07:12"/>
    <x v="0"/>
    <x v="2"/>
    <x v="1181"/>
    <n v="92"/>
  </r>
  <r>
    <x v="11"/>
    <d v="1899-12-30T14:09:36"/>
    <x v="0"/>
    <x v="1"/>
    <x v="1182"/>
    <n v="92"/>
  </r>
  <r>
    <x v="74"/>
    <d v="1899-12-30T18:00:00"/>
    <x v="3"/>
    <x v="2"/>
    <x v="1183"/>
    <n v="92"/>
  </r>
  <r>
    <x v="62"/>
    <d v="1899-12-30T02:38:24"/>
    <x v="1"/>
    <x v="1"/>
    <x v="973"/>
    <n v="92"/>
  </r>
  <r>
    <x v="15"/>
    <d v="1899-12-30T04:04:48"/>
    <x v="1"/>
    <x v="4"/>
    <x v="488"/>
    <n v="92"/>
  </r>
  <r>
    <x v="77"/>
    <d v="1899-12-30T02:52:48"/>
    <x v="0"/>
    <x v="2"/>
    <x v="1184"/>
    <n v="92"/>
  </r>
  <r>
    <x v="78"/>
    <d v="1899-12-30T06:14:24"/>
    <x v="2"/>
    <x v="2"/>
    <x v="1185"/>
    <n v="92"/>
  </r>
  <r>
    <x v="62"/>
    <d v="1899-12-30T23:31:12"/>
    <x v="1"/>
    <x v="4"/>
    <x v="1186"/>
    <n v="92"/>
  </r>
  <r>
    <x v="39"/>
    <d v="1899-12-30T01:26:24"/>
    <x v="2"/>
    <x v="0"/>
    <x v="1187"/>
    <n v="92"/>
  </r>
  <r>
    <x v="56"/>
    <d v="1899-12-30T03:21:36"/>
    <x v="1"/>
    <x v="1"/>
    <x v="1188"/>
    <n v="92"/>
  </r>
  <r>
    <x v="4"/>
    <d v="1899-12-30T18:14:24"/>
    <x v="0"/>
    <x v="0"/>
    <x v="217"/>
    <n v="92"/>
  </r>
  <r>
    <x v="43"/>
    <d v="1899-12-30T01:26:24"/>
    <x v="3"/>
    <x v="2"/>
    <x v="1000"/>
    <n v="92"/>
  </r>
  <r>
    <x v="7"/>
    <d v="1899-12-30T00:43:12"/>
    <x v="0"/>
    <x v="1"/>
    <x v="1189"/>
    <n v="92"/>
  </r>
  <r>
    <x v="58"/>
    <d v="1899-12-30T07:40:48"/>
    <x v="3"/>
    <x v="1"/>
    <x v="1190"/>
    <n v="92"/>
  </r>
  <r>
    <x v="16"/>
    <d v="1899-12-30T21:21:36"/>
    <x v="0"/>
    <x v="1"/>
    <x v="1191"/>
    <n v="92"/>
  </r>
  <r>
    <x v="77"/>
    <d v="1899-12-30T17:31:12"/>
    <x v="0"/>
    <x v="0"/>
    <x v="1050"/>
    <n v="92"/>
  </r>
  <r>
    <x v="74"/>
    <d v="1899-12-30T03:21:36"/>
    <x v="3"/>
    <x v="0"/>
    <x v="722"/>
    <n v="92"/>
  </r>
  <r>
    <x v="69"/>
    <d v="1899-12-30T17:31:12"/>
    <x v="0"/>
    <x v="3"/>
    <x v="665"/>
    <n v="92"/>
  </r>
  <r>
    <x v="21"/>
    <d v="1899-12-30T08:38:24"/>
    <x v="3"/>
    <x v="3"/>
    <x v="1192"/>
    <n v="92"/>
  </r>
  <r>
    <x v="65"/>
    <d v="1899-12-30T18:28:48"/>
    <x v="3"/>
    <x v="1"/>
    <x v="803"/>
    <n v="92"/>
  </r>
  <r>
    <x v="77"/>
    <d v="1899-12-30T07:55:12"/>
    <x v="0"/>
    <x v="1"/>
    <x v="1193"/>
    <n v="92"/>
  </r>
  <r>
    <x v="61"/>
    <d v="1899-12-30T12:57:36"/>
    <x v="1"/>
    <x v="2"/>
    <x v="41"/>
    <n v="92"/>
  </r>
  <r>
    <x v="5"/>
    <d v="1899-12-30T02:52:48"/>
    <x v="2"/>
    <x v="2"/>
    <x v="1194"/>
    <n v="92"/>
  </r>
  <r>
    <x v="31"/>
    <d v="1899-12-30T04:04:48"/>
    <x v="3"/>
    <x v="0"/>
    <x v="1195"/>
    <n v="92"/>
  </r>
  <r>
    <x v="48"/>
    <d v="1899-12-30T16:19:12"/>
    <x v="2"/>
    <x v="4"/>
    <x v="1196"/>
    <n v="92"/>
  </r>
  <r>
    <x v="51"/>
    <d v="1899-12-30T11:31:12"/>
    <x v="0"/>
    <x v="3"/>
    <x v="1197"/>
    <n v="92"/>
  </r>
  <r>
    <x v="22"/>
    <d v="1899-12-30T13:26:24"/>
    <x v="2"/>
    <x v="1"/>
    <x v="888"/>
    <n v="92"/>
  </r>
  <r>
    <x v="24"/>
    <d v="1899-12-30T15:50:24"/>
    <x v="1"/>
    <x v="3"/>
    <x v="1198"/>
    <n v="92"/>
  </r>
  <r>
    <x v="61"/>
    <d v="1899-12-30T03:07:12"/>
    <x v="1"/>
    <x v="0"/>
    <x v="299"/>
    <n v="92"/>
  </r>
  <r>
    <x v="63"/>
    <d v="1899-12-30T01:55:12"/>
    <x v="3"/>
    <x v="0"/>
    <x v="16"/>
    <n v="92"/>
  </r>
  <r>
    <x v="66"/>
    <d v="1899-12-30T23:16:48"/>
    <x v="3"/>
    <x v="3"/>
    <x v="302"/>
    <n v="92"/>
  </r>
  <r>
    <x v="15"/>
    <d v="1899-12-30T00:43:12"/>
    <x v="1"/>
    <x v="1"/>
    <x v="341"/>
    <n v="92"/>
  </r>
  <r>
    <x v="3"/>
    <d v="1899-12-30T14:38:24"/>
    <x v="0"/>
    <x v="1"/>
    <x v="349"/>
    <n v="92"/>
  </r>
  <r>
    <x v="13"/>
    <d v="1899-12-30T21:21:36"/>
    <x v="2"/>
    <x v="1"/>
    <x v="499"/>
    <n v="92"/>
  </r>
  <r>
    <x v="47"/>
    <d v="1899-12-30T08:52:48"/>
    <x v="0"/>
    <x v="2"/>
    <x v="708"/>
    <n v="92"/>
  </r>
  <r>
    <x v="74"/>
    <d v="1899-12-30T04:19:12"/>
    <x v="3"/>
    <x v="2"/>
    <x v="1199"/>
    <n v="92"/>
  </r>
  <r>
    <x v="70"/>
    <d v="1899-12-30T12:14:24"/>
    <x v="0"/>
    <x v="2"/>
    <x v="1200"/>
    <n v="92"/>
  </r>
  <r>
    <x v="24"/>
    <d v="1899-12-30T17:31:12"/>
    <x v="1"/>
    <x v="1"/>
    <x v="1201"/>
    <n v="92"/>
  </r>
  <r>
    <x v="68"/>
    <d v="1899-12-30T21:21:36"/>
    <x v="2"/>
    <x v="2"/>
    <x v="1202"/>
    <n v="92"/>
  </r>
  <r>
    <x v="36"/>
    <d v="1899-12-30T10:04:48"/>
    <x v="3"/>
    <x v="2"/>
    <x v="1086"/>
    <n v="92"/>
  </r>
  <r>
    <x v="71"/>
    <d v="1899-12-30T23:02:24"/>
    <x v="2"/>
    <x v="4"/>
    <x v="1203"/>
    <n v="92"/>
  </r>
  <r>
    <x v="38"/>
    <d v="1899-12-30T19:40:48"/>
    <x v="3"/>
    <x v="2"/>
    <x v="1204"/>
    <n v="92"/>
  </r>
  <r>
    <x v="38"/>
    <d v="1899-12-30T08:09:36"/>
    <x v="3"/>
    <x v="2"/>
    <x v="295"/>
    <n v="92"/>
  </r>
  <r>
    <x v="60"/>
    <d v="1899-12-30T23:45:36"/>
    <x v="2"/>
    <x v="4"/>
    <x v="936"/>
    <n v="92"/>
  </r>
  <r>
    <x v="66"/>
    <d v="1899-12-30T17:02:24"/>
    <x v="3"/>
    <x v="1"/>
    <x v="1205"/>
    <n v="92"/>
  </r>
  <r>
    <x v="36"/>
    <d v="1899-12-30T17:31:12"/>
    <x v="3"/>
    <x v="2"/>
    <x v="1096"/>
    <n v="92"/>
  </r>
  <r>
    <x v="5"/>
    <d v="1899-12-30T18:00:00"/>
    <x v="2"/>
    <x v="0"/>
    <x v="488"/>
    <n v="92"/>
  </r>
  <r>
    <x v="76"/>
    <d v="1899-12-30T20:09:36"/>
    <x v="1"/>
    <x v="1"/>
    <x v="1015"/>
    <n v="92"/>
  </r>
  <r>
    <x v="34"/>
    <d v="1899-12-30T04:33:36"/>
    <x v="1"/>
    <x v="1"/>
    <x v="824"/>
    <n v="92"/>
  </r>
  <r>
    <x v="33"/>
    <d v="1899-12-30T17:45:36"/>
    <x v="3"/>
    <x v="1"/>
    <x v="535"/>
    <n v="92"/>
  </r>
  <r>
    <x v="20"/>
    <d v="1899-12-30T03:07:12"/>
    <x v="2"/>
    <x v="2"/>
    <x v="1206"/>
    <n v="92"/>
  </r>
  <r>
    <x v="45"/>
    <d v="1899-12-30T23:02:24"/>
    <x v="1"/>
    <x v="3"/>
    <x v="1207"/>
    <n v="92"/>
  </r>
  <r>
    <x v="12"/>
    <d v="1899-12-30T03:36:00"/>
    <x v="1"/>
    <x v="1"/>
    <x v="479"/>
    <n v="92"/>
  </r>
  <r>
    <x v="27"/>
    <d v="1899-12-30T02:38:24"/>
    <x v="0"/>
    <x v="2"/>
    <x v="1208"/>
    <n v="92"/>
  </r>
  <r>
    <x v="42"/>
    <d v="1899-12-30T11:02:24"/>
    <x v="3"/>
    <x v="2"/>
    <x v="1209"/>
    <n v="92"/>
  </r>
  <r>
    <x v="28"/>
    <d v="1899-12-30T23:45:36"/>
    <x v="0"/>
    <x v="2"/>
    <x v="1210"/>
    <n v="92"/>
  </r>
  <r>
    <x v="50"/>
    <d v="1899-12-30T16:33:36"/>
    <x v="3"/>
    <x v="2"/>
    <x v="1042"/>
    <n v="92"/>
  </r>
  <r>
    <x v="40"/>
    <d v="1899-12-30T17:31:12"/>
    <x v="1"/>
    <x v="2"/>
    <x v="1211"/>
    <n v="92"/>
  </r>
  <r>
    <x v="55"/>
    <d v="1899-12-30T07:12:00"/>
    <x v="3"/>
    <x v="1"/>
    <x v="1212"/>
    <n v="92"/>
  </r>
  <r>
    <x v="70"/>
    <d v="1899-12-30T14:52:48"/>
    <x v="0"/>
    <x v="3"/>
    <x v="1213"/>
    <n v="92"/>
  </r>
  <r>
    <x v="68"/>
    <d v="1899-12-30T11:45:36"/>
    <x v="2"/>
    <x v="0"/>
    <x v="1214"/>
    <n v="92"/>
  </r>
  <r>
    <x v="77"/>
    <d v="1899-12-30T07:40:48"/>
    <x v="0"/>
    <x v="2"/>
    <x v="336"/>
    <n v="92"/>
  </r>
  <r>
    <x v="65"/>
    <d v="1899-12-30T22:04:48"/>
    <x v="3"/>
    <x v="1"/>
    <x v="1215"/>
    <n v="92"/>
  </r>
  <r>
    <x v="50"/>
    <d v="1899-12-30T23:02:24"/>
    <x v="3"/>
    <x v="1"/>
    <x v="1086"/>
    <n v="92"/>
  </r>
  <r>
    <x v="46"/>
    <d v="1899-12-30T14:38:24"/>
    <x v="1"/>
    <x v="0"/>
    <x v="1216"/>
    <n v="92"/>
  </r>
  <r>
    <x v="52"/>
    <d v="1899-12-30T23:02:24"/>
    <x v="2"/>
    <x v="1"/>
    <x v="729"/>
    <n v="92"/>
  </r>
  <r>
    <x v="29"/>
    <d v="1899-12-30T21:50:24"/>
    <x v="2"/>
    <x v="0"/>
    <x v="1217"/>
    <n v="92"/>
  </r>
  <r>
    <x v="57"/>
    <d v="1899-12-30T10:04:48"/>
    <x v="3"/>
    <x v="0"/>
    <x v="346"/>
    <n v="92"/>
  </r>
  <r>
    <x v="30"/>
    <d v="1899-12-30T21:50:24"/>
    <x v="1"/>
    <x v="1"/>
    <x v="1218"/>
    <n v="92"/>
  </r>
  <r>
    <x v="54"/>
    <d v="1899-12-30T06:28:48"/>
    <x v="2"/>
    <x v="1"/>
    <x v="1219"/>
    <n v="92"/>
  </r>
  <r>
    <x v="41"/>
    <d v="1899-12-30T13:40:48"/>
    <x v="2"/>
    <x v="1"/>
    <x v="1220"/>
    <n v="92"/>
  </r>
  <r>
    <x v="50"/>
    <d v="1899-12-30T10:04:48"/>
    <x v="3"/>
    <x v="1"/>
    <x v="1000"/>
    <n v="92"/>
  </r>
  <r>
    <x v="10"/>
    <d v="1899-12-30T06:14:24"/>
    <x v="1"/>
    <x v="0"/>
    <x v="911"/>
    <n v="92"/>
  </r>
  <r>
    <x v="28"/>
    <d v="1899-12-30T01:55:12"/>
    <x v="0"/>
    <x v="1"/>
    <x v="438"/>
    <n v="92"/>
  </r>
  <r>
    <x v="40"/>
    <d v="1899-12-30T19:12:00"/>
    <x v="1"/>
    <x v="4"/>
    <x v="1221"/>
    <n v="92"/>
  </r>
  <r>
    <x v="23"/>
    <d v="1899-12-30T07:55:12"/>
    <x v="0"/>
    <x v="2"/>
    <x v="1091"/>
    <n v="92"/>
  </r>
  <r>
    <x v="0"/>
    <d v="1899-12-30T13:12:00"/>
    <x v="0"/>
    <x v="3"/>
    <x v="272"/>
    <n v="92"/>
  </r>
  <r>
    <x v="7"/>
    <d v="1899-12-30T05:16:48"/>
    <x v="0"/>
    <x v="2"/>
    <x v="924"/>
    <n v="92"/>
  </r>
  <r>
    <x v="56"/>
    <d v="1899-12-30T15:07:12"/>
    <x v="1"/>
    <x v="2"/>
    <x v="1222"/>
    <n v="92"/>
  </r>
  <r>
    <x v="3"/>
    <d v="1899-12-30T13:40:48"/>
    <x v="0"/>
    <x v="1"/>
    <x v="1223"/>
    <n v="92"/>
  </r>
  <r>
    <x v="68"/>
    <d v="1899-12-30T13:40:48"/>
    <x v="2"/>
    <x v="2"/>
    <x v="1224"/>
    <n v="92"/>
  </r>
  <r>
    <x v="54"/>
    <d v="1899-12-30T07:40:48"/>
    <x v="2"/>
    <x v="2"/>
    <x v="1211"/>
    <n v="92"/>
  </r>
  <r>
    <x v="58"/>
    <d v="1899-12-30T07:12:00"/>
    <x v="3"/>
    <x v="1"/>
    <x v="1225"/>
    <n v="92"/>
  </r>
  <r>
    <x v="7"/>
    <d v="1899-12-30T01:26:24"/>
    <x v="0"/>
    <x v="2"/>
    <x v="1226"/>
    <n v="92"/>
  </r>
  <r>
    <x v="63"/>
    <d v="1899-12-30T14:24:00"/>
    <x v="3"/>
    <x v="2"/>
    <x v="1227"/>
    <n v="92"/>
  </r>
  <r>
    <x v="2"/>
    <d v="1899-12-30T04:04:48"/>
    <x v="1"/>
    <x v="1"/>
    <x v="84"/>
    <n v="92"/>
  </r>
  <r>
    <x v="47"/>
    <d v="1899-12-30T04:48:00"/>
    <x v="0"/>
    <x v="2"/>
    <x v="1228"/>
    <n v="92"/>
  </r>
  <r>
    <x v="47"/>
    <d v="1899-12-30T06:28:48"/>
    <x v="0"/>
    <x v="0"/>
    <x v="1229"/>
    <n v="92"/>
  </r>
  <r>
    <x v="55"/>
    <d v="1899-12-30T02:38:24"/>
    <x v="3"/>
    <x v="2"/>
    <x v="1230"/>
    <n v="92"/>
  </r>
  <r>
    <x v="31"/>
    <d v="1899-12-30T21:07:12"/>
    <x v="3"/>
    <x v="3"/>
    <x v="1231"/>
    <n v="92"/>
  </r>
  <r>
    <x v="57"/>
    <d v="1899-12-30T22:48:00"/>
    <x v="3"/>
    <x v="1"/>
    <x v="665"/>
    <n v="92"/>
  </r>
  <r>
    <x v="48"/>
    <d v="1899-12-30T14:24:00"/>
    <x v="2"/>
    <x v="2"/>
    <x v="909"/>
    <n v="92"/>
  </r>
  <r>
    <x v="17"/>
    <d v="1899-12-30T16:19:12"/>
    <x v="0"/>
    <x v="4"/>
    <x v="1232"/>
    <n v="92"/>
  </r>
  <r>
    <x v="73"/>
    <d v="1899-12-30T04:19:12"/>
    <x v="3"/>
    <x v="1"/>
    <x v="583"/>
    <n v="92"/>
  </r>
  <r>
    <x v="23"/>
    <d v="1899-12-30T07:55:12"/>
    <x v="0"/>
    <x v="0"/>
    <x v="1233"/>
    <n v="92"/>
  </r>
  <r>
    <x v="51"/>
    <d v="1899-12-30T18:43:12"/>
    <x v="0"/>
    <x v="1"/>
    <x v="1234"/>
    <n v="92"/>
  </r>
  <r>
    <x v="77"/>
    <d v="1899-12-30T06:28:48"/>
    <x v="0"/>
    <x v="4"/>
    <x v="1235"/>
    <n v="92"/>
  </r>
  <r>
    <x v="59"/>
    <d v="1899-12-30T04:19:12"/>
    <x v="0"/>
    <x v="1"/>
    <x v="168"/>
    <n v="92"/>
  </r>
  <r>
    <x v="45"/>
    <d v="1899-12-30T02:24:00"/>
    <x v="1"/>
    <x v="2"/>
    <x v="603"/>
    <n v="92"/>
  </r>
  <r>
    <x v="1"/>
    <d v="1899-12-30T18:57:36"/>
    <x v="1"/>
    <x v="2"/>
    <x v="1236"/>
    <n v="92"/>
  </r>
  <r>
    <x v="69"/>
    <d v="1899-12-30T13:26:24"/>
    <x v="0"/>
    <x v="2"/>
    <x v="435"/>
    <n v="92"/>
  </r>
  <r>
    <x v="28"/>
    <d v="1899-12-30T04:04:48"/>
    <x v="0"/>
    <x v="0"/>
    <x v="1237"/>
    <n v="92"/>
  </r>
  <r>
    <x v="10"/>
    <d v="1899-12-30T03:21:36"/>
    <x v="1"/>
    <x v="1"/>
    <x v="1238"/>
    <n v="92"/>
  </r>
  <r>
    <x v="2"/>
    <d v="1899-12-30T22:19:12"/>
    <x v="1"/>
    <x v="3"/>
    <x v="1239"/>
    <n v="92"/>
  </r>
  <r>
    <x v="3"/>
    <d v="1899-12-30T18:57:36"/>
    <x v="0"/>
    <x v="2"/>
    <x v="1062"/>
    <n v="92"/>
  </r>
  <r>
    <x v="53"/>
    <d v="1899-12-30T06:28:48"/>
    <x v="2"/>
    <x v="1"/>
    <x v="1240"/>
    <n v="92"/>
  </r>
  <r>
    <x v="60"/>
    <d v="1899-12-30T03:50:24"/>
    <x v="2"/>
    <x v="3"/>
    <x v="1241"/>
    <n v="92"/>
  </r>
  <r>
    <x v="39"/>
    <d v="1899-12-30T01:55:12"/>
    <x v="2"/>
    <x v="0"/>
    <x v="1242"/>
    <n v="92"/>
  </r>
  <r>
    <x v="6"/>
    <d v="1899-12-30T02:52:48"/>
    <x v="2"/>
    <x v="0"/>
    <x v="1243"/>
    <n v="92"/>
  </r>
  <r>
    <x v="3"/>
    <d v="1899-12-30T06:00:00"/>
    <x v="0"/>
    <x v="1"/>
    <x v="1175"/>
    <n v="92"/>
  </r>
  <r>
    <x v="72"/>
    <d v="1899-12-30T12:14:24"/>
    <x v="3"/>
    <x v="2"/>
    <x v="1244"/>
    <n v="92"/>
  </r>
  <r>
    <x v="55"/>
    <d v="1899-12-30T21:07:12"/>
    <x v="3"/>
    <x v="2"/>
    <x v="1187"/>
    <n v="92"/>
  </r>
  <r>
    <x v="53"/>
    <d v="1899-12-30T16:48:00"/>
    <x v="2"/>
    <x v="1"/>
    <x v="1069"/>
    <n v="92"/>
  </r>
  <r>
    <x v="43"/>
    <d v="1899-12-30T16:04:48"/>
    <x v="3"/>
    <x v="2"/>
    <x v="1093"/>
    <n v="92"/>
  </r>
  <r>
    <x v="33"/>
    <d v="1899-12-30T15:50:24"/>
    <x v="3"/>
    <x v="1"/>
    <x v="1245"/>
    <n v="92"/>
  </r>
  <r>
    <x v="61"/>
    <d v="1899-12-30T17:45:36"/>
    <x v="1"/>
    <x v="0"/>
    <x v="301"/>
    <n v="92"/>
  </r>
  <r>
    <x v="50"/>
    <d v="1899-12-30T14:09:36"/>
    <x v="3"/>
    <x v="4"/>
    <x v="1246"/>
    <n v="92"/>
  </r>
  <r>
    <x v="44"/>
    <d v="1899-12-30T15:21:36"/>
    <x v="1"/>
    <x v="0"/>
    <x v="1247"/>
    <n v="92"/>
  </r>
  <r>
    <x v="4"/>
    <d v="1899-12-30T13:40:48"/>
    <x v="0"/>
    <x v="3"/>
    <x v="1248"/>
    <n v="92"/>
  </r>
  <r>
    <x v="57"/>
    <d v="1899-12-30T06:14:24"/>
    <x v="3"/>
    <x v="1"/>
    <x v="1249"/>
    <n v="92"/>
  </r>
  <r>
    <x v="67"/>
    <d v="1899-12-30T20:38:24"/>
    <x v="1"/>
    <x v="4"/>
    <x v="48"/>
    <n v="92"/>
  </r>
  <r>
    <x v="30"/>
    <d v="1899-12-30T09:07:12"/>
    <x v="1"/>
    <x v="2"/>
    <x v="774"/>
    <n v="92"/>
  </r>
  <r>
    <x v="46"/>
    <d v="1899-12-30T06:57:36"/>
    <x v="1"/>
    <x v="0"/>
    <x v="1250"/>
    <n v="92"/>
  </r>
  <r>
    <x v="6"/>
    <d v="1899-12-30T01:26:24"/>
    <x v="2"/>
    <x v="3"/>
    <x v="1251"/>
    <n v="92"/>
  </r>
  <r>
    <x v="57"/>
    <d v="1899-12-30T04:04:48"/>
    <x v="3"/>
    <x v="3"/>
    <x v="1252"/>
    <n v="92"/>
  </r>
  <r>
    <x v="13"/>
    <d v="1899-12-30T17:31:12"/>
    <x v="2"/>
    <x v="1"/>
    <x v="715"/>
    <n v="92"/>
  </r>
  <r>
    <x v="35"/>
    <d v="1899-12-30T08:09:36"/>
    <x v="0"/>
    <x v="1"/>
    <x v="1253"/>
    <n v="92"/>
  </r>
  <r>
    <x v="7"/>
    <d v="1899-12-30T09:50:24"/>
    <x v="0"/>
    <x v="0"/>
    <x v="365"/>
    <n v="92"/>
  </r>
  <r>
    <x v="57"/>
    <d v="1899-12-30T17:02:24"/>
    <x v="3"/>
    <x v="1"/>
    <x v="150"/>
    <n v="92"/>
  </r>
  <r>
    <x v="24"/>
    <d v="1899-12-30T15:21:36"/>
    <x v="1"/>
    <x v="1"/>
    <x v="1254"/>
    <n v="92"/>
  </r>
  <r>
    <x v="31"/>
    <d v="1899-12-30T08:09:36"/>
    <x v="3"/>
    <x v="0"/>
    <x v="1255"/>
    <n v="92"/>
  </r>
  <r>
    <x v="2"/>
    <d v="1899-12-30T17:31:12"/>
    <x v="1"/>
    <x v="1"/>
    <x v="1256"/>
    <n v="92"/>
  </r>
  <r>
    <x v="78"/>
    <d v="1899-12-30T07:40:48"/>
    <x v="2"/>
    <x v="3"/>
    <x v="1257"/>
    <n v="92"/>
  </r>
  <r>
    <x v="8"/>
    <d v="1899-12-30T09:50:24"/>
    <x v="3"/>
    <x v="2"/>
    <x v="215"/>
    <n v="92"/>
  </r>
  <r>
    <x v="37"/>
    <d v="1899-12-30T08:38:24"/>
    <x v="3"/>
    <x v="0"/>
    <x v="1258"/>
    <n v="92"/>
  </r>
  <r>
    <x v="32"/>
    <d v="1899-12-30T00:14:24"/>
    <x v="0"/>
    <x v="2"/>
    <x v="1259"/>
    <n v="92"/>
  </r>
  <r>
    <x v="72"/>
    <d v="1899-12-30T08:24:00"/>
    <x v="3"/>
    <x v="2"/>
    <x v="258"/>
    <n v="92"/>
  </r>
  <r>
    <x v="35"/>
    <d v="1899-12-30T10:33:36"/>
    <x v="0"/>
    <x v="0"/>
    <x v="1260"/>
    <n v="92"/>
  </r>
  <r>
    <x v="49"/>
    <d v="1899-12-30T13:12:00"/>
    <x v="0"/>
    <x v="4"/>
    <x v="1261"/>
    <n v="92"/>
  </r>
  <r>
    <x v="73"/>
    <d v="1899-12-30T00:14:24"/>
    <x v="3"/>
    <x v="1"/>
    <x v="1262"/>
    <n v="92"/>
  </r>
  <r>
    <x v="27"/>
    <d v="1899-12-30T18:28:48"/>
    <x v="0"/>
    <x v="1"/>
    <x v="266"/>
    <n v="92"/>
  </r>
  <r>
    <x v="15"/>
    <d v="1899-12-30T23:31:12"/>
    <x v="1"/>
    <x v="1"/>
    <x v="1263"/>
    <n v="92"/>
  </r>
  <r>
    <x v="28"/>
    <d v="1899-12-30T06:57:36"/>
    <x v="0"/>
    <x v="3"/>
    <x v="1264"/>
    <n v="92"/>
  </r>
  <r>
    <x v="52"/>
    <d v="1899-12-30T17:16:48"/>
    <x v="2"/>
    <x v="2"/>
    <x v="1265"/>
    <n v="92"/>
  </r>
  <r>
    <x v="17"/>
    <d v="1899-12-30T08:38:24"/>
    <x v="0"/>
    <x v="3"/>
    <x v="783"/>
    <n v="92"/>
  </r>
  <r>
    <x v="18"/>
    <d v="1899-12-30T04:33:36"/>
    <x v="2"/>
    <x v="2"/>
    <x v="1266"/>
    <n v="92"/>
  </r>
  <r>
    <x v="16"/>
    <d v="1899-12-30T01:40:48"/>
    <x v="0"/>
    <x v="0"/>
    <x v="1267"/>
    <n v="92"/>
  </r>
  <r>
    <x v="2"/>
    <d v="1899-12-30T16:48:00"/>
    <x v="1"/>
    <x v="2"/>
    <x v="1268"/>
    <n v="92"/>
  </r>
  <r>
    <x v="46"/>
    <d v="1899-12-30T23:31:12"/>
    <x v="1"/>
    <x v="2"/>
    <x v="381"/>
    <n v="92"/>
  </r>
  <r>
    <x v="23"/>
    <d v="1899-12-30T03:50:24"/>
    <x v="0"/>
    <x v="0"/>
    <x v="1261"/>
    <n v="92"/>
  </r>
  <r>
    <x v="4"/>
    <d v="1899-12-30T02:38:24"/>
    <x v="0"/>
    <x v="1"/>
    <x v="1269"/>
    <n v="92"/>
  </r>
  <r>
    <x v="22"/>
    <d v="1899-12-30T16:04:48"/>
    <x v="2"/>
    <x v="0"/>
    <x v="1270"/>
    <n v="92"/>
  </r>
  <r>
    <x v="62"/>
    <d v="1899-12-30T02:38:24"/>
    <x v="1"/>
    <x v="4"/>
    <x v="177"/>
    <n v="92"/>
  </r>
  <r>
    <x v="72"/>
    <d v="1899-12-30T11:31:12"/>
    <x v="3"/>
    <x v="3"/>
    <x v="1271"/>
    <n v="92"/>
  </r>
  <r>
    <x v="12"/>
    <d v="1899-12-30T04:33:36"/>
    <x v="1"/>
    <x v="3"/>
    <x v="1272"/>
    <n v="92"/>
  </r>
  <r>
    <x v="15"/>
    <d v="1899-12-30T14:09:36"/>
    <x v="1"/>
    <x v="3"/>
    <x v="1273"/>
    <n v="92"/>
  </r>
  <r>
    <x v="24"/>
    <d v="1899-12-30T21:36:00"/>
    <x v="1"/>
    <x v="1"/>
    <x v="1076"/>
    <n v="92"/>
  </r>
  <r>
    <x v="4"/>
    <d v="1899-12-30T08:38:24"/>
    <x v="0"/>
    <x v="1"/>
    <x v="58"/>
    <n v="92"/>
  </r>
  <r>
    <x v="75"/>
    <d v="1899-12-30T10:33:36"/>
    <x v="2"/>
    <x v="1"/>
    <x v="410"/>
    <n v="92"/>
  </r>
  <r>
    <x v="47"/>
    <d v="1899-12-30T03:07:12"/>
    <x v="0"/>
    <x v="1"/>
    <x v="519"/>
    <n v="92"/>
  </r>
  <r>
    <x v="6"/>
    <d v="1899-12-30T18:43:12"/>
    <x v="2"/>
    <x v="0"/>
    <x v="1274"/>
    <n v="92"/>
  </r>
  <r>
    <x v="63"/>
    <d v="1899-12-30T09:36:00"/>
    <x v="3"/>
    <x v="2"/>
    <x v="1056"/>
    <n v="92"/>
  </r>
  <r>
    <x v="50"/>
    <d v="1899-12-30T18:57:36"/>
    <x v="3"/>
    <x v="2"/>
    <x v="1275"/>
    <n v="92"/>
  </r>
  <r>
    <x v="45"/>
    <d v="1899-12-30T06:28:48"/>
    <x v="1"/>
    <x v="1"/>
    <x v="1276"/>
    <n v="92"/>
  </r>
  <r>
    <x v="2"/>
    <d v="1899-12-30T08:09:36"/>
    <x v="1"/>
    <x v="3"/>
    <x v="252"/>
    <n v="92"/>
  </r>
  <r>
    <x v="32"/>
    <d v="1899-12-30T21:07:12"/>
    <x v="0"/>
    <x v="1"/>
    <x v="1076"/>
    <n v="92"/>
  </r>
  <r>
    <x v="64"/>
    <d v="1899-12-30T00:43:12"/>
    <x v="1"/>
    <x v="2"/>
    <x v="1277"/>
    <n v="92"/>
  </r>
  <r>
    <x v="50"/>
    <d v="1899-12-30T03:36:00"/>
    <x v="3"/>
    <x v="1"/>
    <x v="396"/>
    <n v="92"/>
  </r>
  <r>
    <x v="8"/>
    <d v="1899-12-30T07:26:24"/>
    <x v="3"/>
    <x v="2"/>
    <x v="1278"/>
    <n v="92"/>
  </r>
  <r>
    <x v="47"/>
    <d v="1899-12-30T08:52:48"/>
    <x v="0"/>
    <x v="2"/>
    <x v="1279"/>
    <n v="92"/>
  </r>
  <r>
    <x v="56"/>
    <d v="1899-12-30T15:21:36"/>
    <x v="1"/>
    <x v="4"/>
    <x v="216"/>
    <n v="92"/>
  </r>
  <r>
    <x v="40"/>
    <d v="1899-12-30T01:12:00"/>
    <x v="1"/>
    <x v="0"/>
    <x v="1280"/>
    <n v="92"/>
  </r>
  <r>
    <x v="19"/>
    <d v="1899-12-30T22:04:48"/>
    <x v="3"/>
    <x v="0"/>
    <x v="1281"/>
    <n v="92"/>
  </r>
  <r>
    <x v="47"/>
    <d v="1899-12-30T03:21:36"/>
    <x v="0"/>
    <x v="4"/>
    <x v="1282"/>
    <n v="92"/>
  </r>
  <r>
    <x v="33"/>
    <d v="1899-12-30T22:04:48"/>
    <x v="3"/>
    <x v="2"/>
    <x v="94"/>
    <n v="92"/>
  </r>
  <r>
    <x v="44"/>
    <d v="1899-12-30T18:43:12"/>
    <x v="1"/>
    <x v="1"/>
    <x v="1283"/>
    <n v="92"/>
  </r>
  <r>
    <x v="76"/>
    <d v="1899-12-30T16:04:48"/>
    <x v="1"/>
    <x v="0"/>
    <x v="87"/>
    <n v="92"/>
  </r>
  <r>
    <x v="13"/>
    <d v="1899-12-30T11:16:48"/>
    <x v="2"/>
    <x v="1"/>
    <x v="1284"/>
    <n v="92"/>
  </r>
  <r>
    <x v="28"/>
    <d v="1899-12-30T13:26:24"/>
    <x v="0"/>
    <x v="2"/>
    <x v="825"/>
    <n v="92"/>
  </r>
  <r>
    <x v="8"/>
    <d v="1899-12-30T12:57:36"/>
    <x v="3"/>
    <x v="1"/>
    <x v="1169"/>
    <n v="92"/>
  </r>
  <r>
    <x v="51"/>
    <d v="1899-12-30T23:45:36"/>
    <x v="0"/>
    <x v="4"/>
    <x v="1285"/>
    <n v="92"/>
  </r>
  <r>
    <x v="78"/>
    <d v="1899-12-30T16:48:00"/>
    <x v="2"/>
    <x v="1"/>
    <x v="467"/>
    <n v="92"/>
  </r>
  <r>
    <x v="22"/>
    <d v="1899-12-30T18:14:24"/>
    <x v="2"/>
    <x v="2"/>
    <x v="1286"/>
    <n v="92"/>
  </r>
  <r>
    <x v="33"/>
    <d v="1899-12-30T17:16:48"/>
    <x v="3"/>
    <x v="1"/>
    <x v="904"/>
    <n v="92"/>
  </r>
  <r>
    <x v="50"/>
    <d v="1899-12-30T09:21:36"/>
    <x v="3"/>
    <x v="1"/>
    <x v="1287"/>
    <n v="92"/>
  </r>
  <r>
    <x v="54"/>
    <d v="1899-12-30T12:28:48"/>
    <x v="2"/>
    <x v="2"/>
    <x v="1288"/>
    <n v="92"/>
  </r>
  <r>
    <x v="74"/>
    <d v="1899-12-30T06:00:00"/>
    <x v="3"/>
    <x v="0"/>
    <x v="1113"/>
    <n v="92"/>
  </r>
  <r>
    <x v="10"/>
    <d v="1899-12-30T18:28:48"/>
    <x v="1"/>
    <x v="1"/>
    <x v="1289"/>
    <n v="92"/>
  </r>
  <r>
    <x v="72"/>
    <d v="1899-12-30T06:00:00"/>
    <x v="3"/>
    <x v="2"/>
    <x v="167"/>
    <n v="92"/>
  </r>
  <r>
    <x v="8"/>
    <d v="1899-12-30T07:12:00"/>
    <x v="3"/>
    <x v="0"/>
    <x v="1290"/>
    <n v="92"/>
  </r>
  <r>
    <x v="59"/>
    <d v="1899-12-30T06:57:36"/>
    <x v="0"/>
    <x v="2"/>
    <x v="217"/>
    <n v="92"/>
  </r>
  <r>
    <x v="69"/>
    <d v="1899-12-30T16:04:48"/>
    <x v="0"/>
    <x v="0"/>
    <x v="572"/>
    <n v="92"/>
  </r>
  <r>
    <x v="41"/>
    <d v="1899-12-30T02:52:48"/>
    <x v="2"/>
    <x v="1"/>
    <x v="512"/>
    <n v="92"/>
  </r>
  <r>
    <x v="4"/>
    <d v="1899-12-30T14:52:48"/>
    <x v="0"/>
    <x v="1"/>
    <x v="1291"/>
    <n v="92"/>
  </r>
  <r>
    <x v="65"/>
    <d v="1899-12-30T20:38:24"/>
    <x v="3"/>
    <x v="1"/>
    <x v="212"/>
    <n v="92"/>
  </r>
  <r>
    <x v="63"/>
    <d v="1899-12-30T19:26:24"/>
    <x v="3"/>
    <x v="1"/>
    <x v="345"/>
    <n v="92"/>
  </r>
  <r>
    <x v="47"/>
    <d v="1899-12-30T00:43:12"/>
    <x v="0"/>
    <x v="1"/>
    <x v="1292"/>
    <n v="92"/>
  </r>
  <r>
    <x v="18"/>
    <d v="1899-12-30T01:55:12"/>
    <x v="2"/>
    <x v="0"/>
    <x v="1293"/>
    <n v="92"/>
  </r>
  <r>
    <x v="9"/>
    <d v="1899-12-30T01:55:12"/>
    <x v="1"/>
    <x v="0"/>
    <x v="1294"/>
    <n v="92"/>
  </r>
  <r>
    <x v="12"/>
    <d v="1899-12-30T14:38:24"/>
    <x v="1"/>
    <x v="3"/>
    <x v="1295"/>
    <n v="92"/>
  </r>
  <r>
    <x v="17"/>
    <d v="1899-12-30T23:02:24"/>
    <x v="0"/>
    <x v="0"/>
    <x v="944"/>
    <n v="92"/>
  </r>
  <r>
    <x v="31"/>
    <d v="1899-12-30T01:26:24"/>
    <x v="3"/>
    <x v="0"/>
    <x v="1296"/>
    <n v="92"/>
  </r>
  <r>
    <x v="27"/>
    <d v="1899-12-30T18:57:36"/>
    <x v="0"/>
    <x v="2"/>
    <x v="511"/>
    <n v="92"/>
  </r>
  <r>
    <x v="66"/>
    <d v="1899-12-30T22:19:12"/>
    <x v="3"/>
    <x v="2"/>
    <x v="163"/>
    <n v="92"/>
  </r>
  <r>
    <x v="47"/>
    <d v="1899-12-30T02:38:24"/>
    <x v="0"/>
    <x v="2"/>
    <x v="1297"/>
    <n v="92"/>
  </r>
  <r>
    <x v="47"/>
    <d v="1899-12-30T04:19:12"/>
    <x v="0"/>
    <x v="3"/>
    <x v="478"/>
    <n v="92"/>
  </r>
  <r>
    <x v="78"/>
    <d v="1899-12-30T18:57:36"/>
    <x v="2"/>
    <x v="2"/>
    <x v="702"/>
    <n v="92"/>
  </r>
  <r>
    <x v="12"/>
    <d v="1899-12-30T09:21:36"/>
    <x v="1"/>
    <x v="2"/>
    <x v="1298"/>
    <n v="92"/>
  </r>
  <r>
    <x v="42"/>
    <d v="1899-12-30T03:36:00"/>
    <x v="3"/>
    <x v="1"/>
    <x v="458"/>
    <n v="92"/>
  </r>
  <r>
    <x v="75"/>
    <d v="1899-12-30T00:57:36"/>
    <x v="2"/>
    <x v="0"/>
    <x v="1299"/>
    <n v="92"/>
  </r>
  <r>
    <x v="69"/>
    <d v="1899-12-30T12:57:36"/>
    <x v="0"/>
    <x v="2"/>
    <x v="1039"/>
    <n v="92"/>
  </r>
  <r>
    <x v="18"/>
    <d v="1899-12-30T00:57:36"/>
    <x v="2"/>
    <x v="4"/>
    <x v="255"/>
    <n v="92"/>
  </r>
  <r>
    <x v="27"/>
    <d v="1899-12-30T00:28:48"/>
    <x v="0"/>
    <x v="3"/>
    <x v="1183"/>
    <n v="92"/>
  </r>
  <r>
    <x v="58"/>
    <d v="1899-12-30T22:48:00"/>
    <x v="3"/>
    <x v="1"/>
    <x v="1300"/>
    <n v="92"/>
  </r>
  <r>
    <x v="57"/>
    <d v="1899-12-30T07:12:00"/>
    <x v="3"/>
    <x v="2"/>
    <x v="1301"/>
    <n v="92"/>
  </r>
  <r>
    <x v="53"/>
    <d v="1899-12-30T02:24:00"/>
    <x v="2"/>
    <x v="1"/>
    <x v="1302"/>
    <n v="92"/>
  </r>
  <r>
    <x v="7"/>
    <d v="1899-12-30T10:19:12"/>
    <x v="0"/>
    <x v="0"/>
    <x v="1303"/>
    <n v="92"/>
  </r>
  <r>
    <x v="34"/>
    <d v="1899-12-30T13:12:00"/>
    <x v="1"/>
    <x v="1"/>
    <x v="1304"/>
    <n v="92"/>
  </r>
  <r>
    <x v="62"/>
    <d v="1899-12-30T01:40:48"/>
    <x v="1"/>
    <x v="4"/>
    <x v="1002"/>
    <n v="92"/>
  </r>
  <r>
    <x v="22"/>
    <d v="1899-12-30T14:52:48"/>
    <x v="2"/>
    <x v="1"/>
    <x v="691"/>
    <n v="92"/>
  </r>
  <r>
    <x v="38"/>
    <d v="1899-12-30T04:19:12"/>
    <x v="3"/>
    <x v="2"/>
    <x v="476"/>
    <n v="92"/>
  </r>
  <r>
    <x v="23"/>
    <d v="1899-12-30T08:09:36"/>
    <x v="0"/>
    <x v="2"/>
    <x v="1305"/>
    <n v="92"/>
  </r>
  <r>
    <x v="35"/>
    <d v="1899-12-30T19:40:48"/>
    <x v="0"/>
    <x v="1"/>
    <x v="688"/>
    <n v="92"/>
  </r>
  <r>
    <x v="28"/>
    <d v="1899-12-30T16:04:48"/>
    <x v="0"/>
    <x v="4"/>
    <x v="70"/>
    <n v="92"/>
  </r>
  <r>
    <x v="32"/>
    <d v="1899-12-30T09:21:36"/>
    <x v="0"/>
    <x v="2"/>
    <x v="1306"/>
    <n v="92"/>
  </r>
  <r>
    <x v="73"/>
    <d v="1899-12-30T23:02:24"/>
    <x v="3"/>
    <x v="2"/>
    <x v="1307"/>
    <n v="92"/>
  </r>
  <r>
    <x v="16"/>
    <d v="1899-12-30T04:33:36"/>
    <x v="0"/>
    <x v="1"/>
    <x v="1308"/>
    <n v="92"/>
  </r>
  <r>
    <x v="8"/>
    <d v="1899-12-30T17:16:48"/>
    <x v="3"/>
    <x v="3"/>
    <x v="1309"/>
    <n v="92"/>
  </r>
  <r>
    <x v="4"/>
    <d v="1899-12-30T06:57:36"/>
    <x v="0"/>
    <x v="1"/>
    <x v="1310"/>
    <n v="92"/>
  </r>
  <r>
    <x v="69"/>
    <d v="1899-12-30T22:33:36"/>
    <x v="0"/>
    <x v="2"/>
    <x v="1028"/>
    <n v="92"/>
  </r>
  <r>
    <x v="7"/>
    <d v="1899-12-30T13:40:48"/>
    <x v="0"/>
    <x v="2"/>
    <x v="1311"/>
    <n v="92"/>
  </r>
  <r>
    <x v="78"/>
    <d v="1899-12-30T11:45:36"/>
    <x v="2"/>
    <x v="1"/>
    <x v="1312"/>
    <n v="92"/>
  </r>
  <r>
    <x v="48"/>
    <d v="1899-12-30T12:14:24"/>
    <x v="2"/>
    <x v="2"/>
    <x v="584"/>
    <n v="92"/>
  </r>
  <r>
    <x v="18"/>
    <d v="1899-12-30T04:48:00"/>
    <x v="2"/>
    <x v="0"/>
    <x v="1313"/>
    <n v="92"/>
  </r>
  <r>
    <x v="74"/>
    <d v="1899-12-30T22:19:12"/>
    <x v="3"/>
    <x v="0"/>
    <x v="309"/>
    <n v="92"/>
  </r>
  <r>
    <x v="0"/>
    <d v="1899-12-30T12:28:48"/>
    <x v="0"/>
    <x v="1"/>
    <x v="450"/>
    <n v="92"/>
  </r>
  <r>
    <x v="14"/>
    <d v="1899-12-30T23:31:12"/>
    <x v="0"/>
    <x v="3"/>
    <x v="1314"/>
    <n v="92"/>
  </r>
  <r>
    <x v="0"/>
    <d v="1899-12-30T08:09:36"/>
    <x v="0"/>
    <x v="2"/>
    <x v="805"/>
    <n v="92"/>
  </r>
  <r>
    <x v="31"/>
    <d v="1899-12-30T13:26:24"/>
    <x v="3"/>
    <x v="4"/>
    <x v="1315"/>
    <n v="92"/>
  </r>
  <r>
    <x v="18"/>
    <d v="1899-12-30T08:24:00"/>
    <x v="2"/>
    <x v="4"/>
    <x v="1316"/>
    <n v="92"/>
  </r>
  <r>
    <x v="17"/>
    <d v="1899-12-30T03:07:12"/>
    <x v="0"/>
    <x v="2"/>
    <x v="767"/>
    <n v="92"/>
  </r>
  <r>
    <x v="48"/>
    <d v="1899-12-30T22:48:00"/>
    <x v="2"/>
    <x v="1"/>
    <x v="1145"/>
    <n v="92"/>
  </r>
  <r>
    <x v="75"/>
    <d v="1899-12-30T20:24:00"/>
    <x v="2"/>
    <x v="2"/>
    <x v="520"/>
    <n v="92"/>
  </r>
  <r>
    <x v="36"/>
    <d v="1899-12-30T16:33:36"/>
    <x v="3"/>
    <x v="4"/>
    <x v="934"/>
    <n v="92"/>
  </r>
  <r>
    <x v="42"/>
    <d v="1899-12-30T10:33:36"/>
    <x v="3"/>
    <x v="0"/>
    <x v="650"/>
    <n v="92"/>
  </r>
  <r>
    <x v="64"/>
    <d v="1899-12-30T17:16:48"/>
    <x v="1"/>
    <x v="2"/>
    <x v="661"/>
    <n v="92"/>
  </r>
  <r>
    <x v="54"/>
    <d v="1899-12-30T08:38:24"/>
    <x v="2"/>
    <x v="1"/>
    <x v="101"/>
    <n v="92"/>
  </r>
  <r>
    <x v="7"/>
    <d v="1899-12-30T10:04:48"/>
    <x v="0"/>
    <x v="1"/>
    <x v="1151"/>
    <n v="92"/>
  </r>
  <r>
    <x v="27"/>
    <d v="1899-12-30T16:19:12"/>
    <x v="0"/>
    <x v="0"/>
    <x v="538"/>
    <n v="92"/>
  </r>
  <r>
    <x v="0"/>
    <d v="1899-12-30T10:19:12"/>
    <x v="0"/>
    <x v="2"/>
    <x v="1317"/>
    <n v="92"/>
  </r>
  <r>
    <x v="52"/>
    <d v="1899-12-30T12:28:48"/>
    <x v="2"/>
    <x v="1"/>
    <x v="1280"/>
    <n v="92"/>
  </r>
  <r>
    <x v="71"/>
    <d v="1899-12-30T03:50:24"/>
    <x v="2"/>
    <x v="3"/>
    <x v="1318"/>
    <n v="92"/>
  </r>
  <r>
    <x v="14"/>
    <d v="1899-12-30T17:45:36"/>
    <x v="0"/>
    <x v="4"/>
    <x v="806"/>
    <n v="92"/>
  </r>
  <r>
    <x v="28"/>
    <d v="1899-12-30T21:36:00"/>
    <x v="0"/>
    <x v="2"/>
    <x v="691"/>
    <n v="92"/>
  </r>
  <r>
    <x v="6"/>
    <d v="1899-12-30T07:26:24"/>
    <x v="2"/>
    <x v="0"/>
    <x v="390"/>
    <n v="92"/>
  </r>
  <r>
    <x v="0"/>
    <d v="1899-12-30T07:26:24"/>
    <x v="0"/>
    <x v="1"/>
    <x v="1319"/>
    <n v="92"/>
  </r>
  <r>
    <x v="46"/>
    <d v="1899-12-30T00:28:48"/>
    <x v="1"/>
    <x v="0"/>
    <x v="1320"/>
    <n v="92"/>
  </r>
  <r>
    <x v="78"/>
    <d v="1899-12-30T02:38:24"/>
    <x v="2"/>
    <x v="1"/>
    <x v="1321"/>
    <n v="92"/>
  </r>
  <r>
    <x v="67"/>
    <d v="1899-12-30T09:36:00"/>
    <x v="1"/>
    <x v="1"/>
    <x v="129"/>
    <n v="92"/>
  </r>
  <r>
    <x v="24"/>
    <d v="1899-12-30T09:07:12"/>
    <x v="1"/>
    <x v="1"/>
    <x v="1322"/>
    <n v="92"/>
  </r>
  <r>
    <x v="45"/>
    <d v="1899-12-30T13:55:12"/>
    <x v="1"/>
    <x v="1"/>
    <x v="1323"/>
    <n v="92"/>
  </r>
  <r>
    <x v="50"/>
    <d v="1899-12-30T19:40:48"/>
    <x v="3"/>
    <x v="1"/>
    <x v="1324"/>
    <n v="92"/>
  </r>
  <r>
    <x v="24"/>
    <d v="1899-12-30T14:52:48"/>
    <x v="1"/>
    <x v="2"/>
    <x v="1325"/>
    <n v="92"/>
  </r>
  <r>
    <x v="10"/>
    <d v="1899-12-30T20:24:00"/>
    <x v="1"/>
    <x v="1"/>
    <x v="396"/>
    <n v="92"/>
  </r>
  <r>
    <x v="19"/>
    <d v="1899-12-30T01:26:24"/>
    <x v="3"/>
    <x v="2"/>
    <x v="1326"/>
    <n v="92"/>
  </r>
  <r>
    <x v="47"/>
    <d v="1899-12-30T17:02:24"/>
    <x v="0"/>
    <x v="3"/>
    <x v="1327"/>
    <n v="92"/>
  </r>
  <r>
    <x v="4"/>
    <d v="1899-12-30T04:48:00"/>
    <x v="0"/>
    <x v="2"/>
    <x v="1328"/>
    <n v="92"/>
  </r>
  <r>
    <x v="44"/>
    <d v="1899-12-30T14:09:36"/>
    <x v="1"/>
    <x v="1"/>
    <x v="1329"/>
    <n v="92"/>
  </r>
  <r>
    <x v="46"/>
    <d v="1899-12-30T10:48:00"/>
    <x v="1"/>
    <x v="3"/>
    <x v="978"/>
    <n v="92"/>
  </r>
  <r>
    <x v="34"/>
    <d v="1899-12-30T09:50:24"/>
    <x v="1"/>
    <x v="1"/>
    <x v="550"/>
    <n v="92"/>
  </r>
  <r>
    <x v="40"/>
    <d v="1899-12-30T20:52:48"/>
    <x v="1"/>
    <x v="1"/>
    <x v="1330"/>
    <n v="92"/>
  </r>
  <r>
    <x v="37"/>
    <d v="1899-12-30T04:48:00"/>
    <x v="3"/>
    <x v="4"/>
    <x v="506"/>
    <n v="92"/>
  </r>
  <r>
    <x v="16"/>
    <d v="1899-12-30T08:38:24"/>
    <x v="0"/>
    <x v="3"/>
    <x v="1331"/>
    <n v="92"/>
  </r>
  <r>
    <x v="15"/>
    <d v="1899-12-30T04:04:48"/>
    <x v="1"/>
    <x v="3"/>
    <x v="217"/>
    <n v="92"/>
  </r>
  <r>
    <x v="58"/>
    <d v="1899-12-30T08:52:48"/>
    <x v="3"/>
    <x v="1"/>
    <x v="772"/>
    <n v="92"/>
  </r>
  <r>
    <x v="36"/>
    <d v="1899-12-30T11:45:36"/>
    <x v="3"/>
    <x v="4"/>
    <x v="1332"/>
    <n v="92"/>
  </r>
  <r>
    <x v="7"/>
    <d v="1899-12-30T11:02:24"/>
    <x v="0"/>
    <x v="2"/>
    <x v="1333"/>
    <n v="92"/>
  </r>
  <r>
    <x v="36"/>
    <d v="1899-12-30T07:26:24"/>
    <x v="3"/>
    <x v="1"/>
    <x v="1334"/>
    <n v="92"/>
  </r>
  <r>
    <x v="2"/>
    <d v="1899-12-30T12:43:12"/>
    <x v="1"/>
    <x v="2"/>
    <x v="59"/>
    <n v="92"/>
  </r>
  <r>
    <x v="33"/>
    <d v="1899-12-30T04:19:12"/>
    <x v="3"/>
    <x v="1"/>
    <x v="1335"/>
    <n v="92"/>
  </r>
  <r>
    <x v="29"/>
    <d v="1899-12-30T00:28:48"/>
    <x v="2"/>
    <x v="2"/>
    <x v="1336"/>
    <n v="92"/>
  </r>
  <r>
    <x v="26"/>
    <d v="1899-12-30T16:48:00"/>
    <x v="2"/>
    <x v="1"/>
    <x v="1337"/>
    <n v="92"/>
  </r>
  <r>
    <x v="39"/>
    <d v="1899-12-30T03:07:12"/>
    <x v="2"/>
    <x v="1"/>
    <x v="1338"/>
    <n v="92"/>
  </r>
  <r>
    <x v="60"/>
    <d v="1899-12-30T14:24:00"/>
    <x v="2"/>
    <x v="0"/>
    <x v="1339"/>
    <n v="92"/>
  </r>
  <r>
    <x v="31"/>
    <d v="1899-12-30T18:57:36"/>
    <x v="3"/>
    <x v="2"/>
    <x v="1340"/>
    <n v="92"/>
  </r>
  <r>
    <x v="56"/>
    <d v="1899-12-30T10:04:48"/>
    <x v="1"/>
    <x v="1"/>
    <x v="983"/>
    <n v="92"/>
  </r>
  <r>
    <x v="32"/>
    <d v="1899-12-30T19:12:00"/>
    <x v="0"/>
    <x v="2"/>
    <x v="116"/>
    <n v="92"/>
  </r>
  <r>
    <x v="45"/>
    <d v="1899-12-30T06:28:48"/>
    <x v="1"/>
    <x v="2"/>
    <x v="1341"/>
    <n v="92"/>
  </r>
  <r>
    <x v="62"/>
    <d v="1899-12-30T02:52:48"/>
    <x v="1"/>
    <x v="2"/>
    <x v="501"/>
    <n v="92"/>
  </r>
  <r>
    <x v="30"/>
    <d v="1899-12-30T01:55:12"/>
    <x v="1"/>
    <x v="2"/>
    <x v="836"/>
    <n v="92"/>
  </r>
  <r>
    <x v="11"/>
    <d v="1899-12-30T02:38:24"/>
    <x v="0"/>
    <x v="3"/>
    <x v="1342"/>
    <n v="92"/>
  </r>
  <r>
    <x v="51"/>
    <d v="1899-12-30T17:16:48"/>
    <x v="0"/>
    <x v="4"/>
    <x v="1321"/>
    <n v="92"/>
  </r>
  <r>
    <x v="47"/>
    <d v="1899-12-30T05:16:48"/>
    <x v="0"/>
    <x v="3"/>
    <x v="1343"/>
    <n v="92"/>
  </r>
  <r>
    <x v="18"/>
    <d v="1899-12-30T22:33:36"/>
    <x v="2"/>
    <x v="1"/>
    <x v="1344"/>
    <n v="92"/>
  </r>
  <r>
    <x v="38"/>
    <d v="1899-12-30T10:33:36"/>
    <x v="3"/>
    <x v="2"/>
    <x v="560"/>
    <n v="92"/>
  </r>
  <r>
    <x v="78"/>
    <d v="1899-12-30T10:33:36"/>
    <x v="2"/>
    <x v="2"/>
    <x v="1345"/>
    <n v="92"/>
  </r>
  <r>
    <x v="27"/>
    <d v="1899-12-30T09:21:36"/>
    <x v="0"/>
    <x v="0"/>
    <x v="1073"/>
    <n v="92"/>
  </r>
  <r>
    <x v="23"/>
    <d v="1899-12-30T18:57:36"/>
    <x v="0"/>
    <x v="0"/>
    <x v="170"/>
    <n v="92"/>
  </r>
  <r>
    <x v="24"/>
    <d v="1899-12-30T10:33:36"/>
    <x v="1"/>
    <x v="2"/>
    <x v="1346"/>
    <n v="92"/>
  </r>
  <r>
    <x v="30"/>
    <d v="1899-12-30T15:50:24"/>
    <x v="1"/>
    <x v="2"/>
    <x v="1347"/>
    <n v="92"/>
  </r>
  <r>
    <x v="56"/>
    <d v="1899-12-30T04:48:00"/>
    <x v="1"/>
    <x v="1"/>
    <x v="1348"/>
    <n v="92"/>
  </r>
  <r>
    <x v="27"/>
    <d v="1899-12-30T17:45:36"/>
    <x v="0"/>
    <x v="4"/>
    <x v="1059"/>
    <n v="92"/>
  </r>
  <r>
    <x v="44"/>
    <d v="1899-12-30T15:21:36"/>
    <x v="1"/>
    <x v="2"/>
    <x v="1349"/>
    <n v="92"/>
  </r>
  <r>
    <x v="63"/>
    <d v="1899-12-30T23:31:12"/>
    <x v="3"/>
    <x v="2"/>
    <x v="1350"/>
    <n v="92"/>
  </r>
  <r>
    <x v="14"/>
    <d v="1899-12-30T06:57:36"/>
    <x v="0"/>
    <x v="2"/>
    <x v="1351"/>
    <n v="92"/>
  </r>
  <r>
    <x v="32"/>
    <d v="1899-12-30T06:00:00"/>
    <x v="0"/>
    <x v="1"/>
    <x v="1352"/>
    <n v="92"/>
  </r>
  <r>
    <x v="0"/>
    <d v="1899-12-30T15:21:36"/>
    <x v="0"/>
    <x v="1"/>
    <x v="1353"/>
    <n v="92"/>
  </r>
  <r>
    <x v="66"/>
    <d v="1899-12-30T13:26:24"/>
    <x v="3"/>
    <x v="1"/>
    <x v="1354"/>
    <n v="92"/>
  </r>
  <r>
    <x v="21"/>
    <d v="1899-12-30T18:14:24"/>
    <x v="3"/>
    <x v="1"/>
    <x v="306"/>
    <n v="92"/>
  </r>
  <r>
    <x v="24"/>
    <d v="1899-12-30T18:00:00"/>
    <x v="1"/>
    <x v="1"/>
    <x v="1355"/>
    <n v="92"/>
  </r>
  <r>
    <x v="54"/>
    <d v="1899-12-30T00:57:36"/>
    <x v="2"/>
    <x v="1"/>
    <x v="371"/>
    <n v="92"/>
  </r>
  <r>
    <x v="23"/>
    <d v="1899-12-30T04:19:12"/>
    <x v="0"/>
    <x v="1"/>
    <x v="1356"/>
    <n v="92"/>
  </r>
  <r>
    <x v="4"/>
    <d v="1899-12-30T06:57:36"/>
    <x v="0"/>
    <x v="1"/>
    <x v="832"/>
    <n v="92"/>
  </r>
  <r>
    <x v="4"/>
    <d v="1899-12-30T09:50:24"/>
    <x v="0"/>
    <x v="2"/>
    <x v="804"/>
    <n v="92"/>
  </r>
  <r>
    <x v="69"/>
    <d v="1899-12-30T05:16:48"/>
    <x v="0"/>
    <x v="2"/>
    <x v="1357"/>
    <n v="92"/>
  </r>
  <r>
    <x v="59"/>
    <d v="1899-12-30T21:21:36"/>
    <x v="0"/>
    <x v="2"/>
    <x v="1254"/>
    <n v="92"/>
  </r>
  <r>
    <x v="1"/>
    <d v="1899-12-30T16:04:48"/>
    <x v="1"/>
    <x v="0"/>
    <x v="1358"/>
    <n v="92"/>
  </r>
  <r>
    <x v="2"/>
    <d v="1899-12-30T15:50:24"/>
    <x v="1"/>
    <x v="3"/>
    <x v="520"/>
    <n v="92"/>
  </r>
  <r>
    <x v="47"/>
    <d v="1899-12-30T22:04:48"/>
    <x v="0"/>
    <x v="0"/>
    <x v="338"/>
    <n v="92"/>
  </r>
  <r>
    <x v="73"/>
    <d v="1899-12-30T02:09:36"/>
    <x v="3"/>
    <x v="4"/>
    <x v="1359"/>
    <n v="92"/>
  </r>
  <r>
    <x v="56"/>
    <d v="1899-12-30T03:21:36"/>
    <x v="1"/>
    <x v="3"/>
    <x v="1360"/>
    <n v="92"/>
  </r>
  <r>
    <x v="66"/>
    <d v="1899-12-30T05:02:24"/>
    <x v="3"/>
    <x v="1"/>
    <x v="186"/>
    <n v="92"/>
  </r>
  <r>
    <x v="67"/>
    <d v="1899-12-30T15:07:12"/>
    <x v="1"/>
    <x v="2"/>
    <x v="1361"/>
    <n v="92"/>
  </r>
  <r>
    <x v="4"/>
    <d v="1899-12-30T22:48:00"/>
    <x v="0"/>
    <x v="2"/>
    <x v="1362"/>
    <n v="92"/>
  </r>
  <r>
    <x v="30"/>
    <d v="1899-12-30T19:26:24"/>
    <x v="1"/>
    <x v="1"/>
    <x v="50"/>
    <n v="92"/>
  </r>
  <r>
    <x v="35"/>
    <d v="1899-12-30T15:36:00"/>
    <x v="0"/>
    <x v="4"/>
    <x v="1363"/>
    <n v="92"/>
  </r>
  <r>
    <x v="51"/>
    <d v="1899-12-30T05:45:36"/>
    <x v="0"/>
    <x v="0"/>
    <x v="1364"/>
    <n v="92"/>
  </r>
  <r>
    <x v="24"/>
    <d v="1899-12-30T04:33:36"/>
    <x v="1"/>
    <x v="1"/>
    <x v="1005"/>
    <n v="92"/>
  </r>
  <r>
    <x v="2"/>
    <d v="1899-12-30T11:31:12"/>
    <x v="1"/>
    <x v="1"/>
    <x v="1365"/>
    <n v="92"/>
  </r>
  <r>
    <x v="15"/>
    <d v="1899-12-30T21:50:24"/>
    <x v="1"/>
    <x v="4"/>
    <x v="234"/>
    <n v="92"/>
  </r>
  <r>
    <x v="27"/>
    <d v="1899-12-30T23:31:12"/>
    <x v="0"/>
    <x v="1"/>
    <x v="1366"/>
    <n v="92"/>
  </r>
  <r>
    <x v="33"/>
    <d v="1899-12-30T10:48:00"/>
    <x v="3"/>
    <x v="2"/>
    <x v="568"/>
    <n v="92"/>
  </r>
  <r>
    <x v="39"/>
    <d v="1899-12-30T06:28:48"/>
    <x v="2"/>
    <x v="1"/>
    <x v="643"/>
    <n v="92"/>
  </r>
  <r>
    <x v="13"/>
    <d v="1899-12-30T03:36:00"/>
    <x v="2"/>
    <x v="1"/>
    <x v="1367"/>
    <n v="92"/>
  </r>
  <r>
    <x v="28"/>
    <d v="1899-12-30T20:38:24"/>
    <x v="0"/>
    <x v="1"/>
    <x v="1368"/>
    <n v="92"/>
  </r>
  <r>
    <x v="37"/>
    <d v="1899-12-30T14:38:24"/>
    <x v="3"/>
    <x v="2"/>
    <x v="952"/>
    <n v="92"/>
  </r>
  <r>
    <x v="25"/>
    <d v="1899-12-30T11:31:12"/>
    <x v="1"/>
    <x v="1"/>
    <x v="290"/>
    <n v="92"/>
  </r>
  <r>
    <x v="21"/>
    <d v="1899-12-30T02:24:00"/>
    <x v="3"/>
    <x v="0"/>
    <x v="48"/>
    <n v="92"/>
  </r>
  <r>
    <x v="14"/>
    <d v="1899-12-30T19:12:00"/>
    <x v="0"/>
    <x v="2"/>
    <x v="227"/>
    <n v="92"/>
  </r>
  <r>
    <x v="60"/>
    <d v="1899-12-30T04:48:00"/>
    <x v="2"/>
    <x v="2"/>
    <x v="410"/>
    <n v="92"/>
  </r>
  <r>
    <x v="13"/>
    <d v="1899-12-30T00:28:48"/>
    <x v="2"/>
    <x v="2"/>
    <x v="562"/>
    <n v="92"/>
  </r>
  <r>
    <x v="17"/>
    <d v="1899-12-30T04:04:48"/>
    <x v="0"/>
    <x v="3"/>
    <x v="23"/>
    <n v="92"/>
  </r>
  <r>
    <x v="60"/>
    <d v="1899-12-30T12:28:48"/>
    <x v="2"/>
    <x v="1"/>
    <x v="433"/>
    <n v="92"/>
  </r>
  <r>
    <x v="15"/>
    <d v="1899-12-30T20:38:24"/>
    <x v="1"/>
    <x v="2"/>
    <x v="94"/>
    <n v="92"/>
  </r>
  <r>
    <x v="74"/>
    <d v="1899-12-30T15:50:24"/>
    <x v="3"/>
    <x v="1"/>
    <x v="167"/>
    <n v="92"/>
  </r>
  <r>
    <x v="72"/>
    <d v="1899-12-30T19:40:48"/>
    <x v="3"/>
    <x v="0"/>
    <x v="1369"/>
    <n v="92"/>
  </r>
  <r>
    <x v="46"/>
    <d v="1899-12-30T21:21:36"/>
    <x v="1"/>
    <x v="2"/>
    <x v="468"/>
    <n v="92"/>
  </r>
  <r>
    <x v="64"/>
    <d v="1899-12-30T03:07:12"/>
    <x v="1"/>
    <x v="2"/>
    <x v="458"/>
    <n v="92"/>
  </r>
  <r>
    <x v="39"/>
    <d v="1899-12-30T19:40:48"/>
    <x v="2"/>
    <x v="1"/>
    <x v="499"/>
    <n v="92"/>
  </r>
  <r>
    <x v="21"/>
    <d v="1899-12-30T15:50:24"/>
    <x v="3"/>
    <x v="2"/>
    <x v="92"/>
    <n v="92"/>
  </r>
  <r>
    <x v="1"/>
    <d v="1899-12-30T06:00:00"/>
    <x v="1"/>
    <x v="2"/>
    <x v="1370"/>
    <n v="92"/>
  </r>
  <r>
    <x v="73"/>
    <d v="1899-12-30T22:48:00"/>
    <x v="3"/>
    <x v="2"/>
    <x v="1371"/>
    <n v="92"/>
  </r>
  <r>
    <x v="4"/>
    <d v="1899-12-30T04:48:00"/>
    <x v="0"/>
    <x v="2"/>
    <x v="1023"/>
    <n v="92"/>
  </r>
  <r>
    <x v="62"/>
    <d v="1899-12-30T06:14:24"/>
    <x v="1"/>
    <x v="2"/>
    <x v="1372"/>
    <n v="92"/>
  </r>
  <r>
    <x v="42"/>
    <d v="1899-12-30T02:38:24"/>
    <x v="3"/>
    <x v="2"/>
    <x v="1106"/>
    <n v="92"/>
  </r>
  <r>
    <x v="20"/>
    <d v="1899-12-30T13:12:00"/>
    <x v="2"/>
    <x v="1"/>
    <x v="1373"/>
    <n v="92"/>
  </r>
  <r>
    <x v="45"/>
    <d v="1899-12-30T15:21:36"/>
    <x v="1"/>
    <x v="2"/>
    <x v="1374"/>
    <n v="92"/>
  </r>
  <r>
    <x v="18"/>
    <d v="1899-12-30T00:43:12"/>
    <x v="2"/>
    <x v="1"/>
    <x v="1375"/>
    <n v="92"/>
  </r>
  <r>
    <x v="46"/>
    <d v="1899-12-30T22:19:12"/>
    <x v="1"/>
    <x v="1"/>
    <x v="1007"/>
    <n v="92"/>
  </r>
  <r>
    <x v="39"/>
    <d v="1899-12-30T01:40:48"/>
    <x v="2"/>
    <x v="0"/>
    <x v="1376"/>
    <n v="92"/>
  </r>
  <r>
    <x v="73"/>
    <d v="1899-12-30T23:16:48"/>
    <x v="3"/>
    <x v="3"/>
    <x v="1356"/>
    <n v="92"/>
  </r>
  <r>
    <x v="38"/>
    <d v="1899-12-30T05:31:12"/>
    <x v="3"/>
    <x v="1"/>
    <x v="805"/>
    <n v="92"/>
  </r>
  <r>
    <x v="27"/>
    <d v="1899-12-30T01:12:00"/>
    <x v="0"/>
    <x v="0"/>
    <x v="623"/>
    <n v="92"/>
  </r>
  <r>
    <x v="63"/>
    <d v="1899-12-30T18:28:48"/>
    <x v="3"/>
    <x v="1"/>
    <x v="472"/>
    <n v="92"/>
  </r>
  <r>
    <x v="28"/>
    <d v="1899-12-30T16:19:12"/>
    <x v="0"/>
    <x v="1"/>
    <x v="291"/>
    <n v="92"/>
  </r>
  <r>
    <x v="26"/>
    <d v="1899-12-30T09:36:00"/>
    <x v="2"/>
    <x v="1"/>
    <x v="1377"/>
    <n v="92"/>
  </r>
  <r>
    <x v="59"/>
    <d v="1899-12-30T12:14:24"/>
    <x v="0"/>
    <x v="0"/>
    <x v="143"/>
    <n v="92"/>
  </r>
  <r>
    <x v="33"/>
    <d v="1899-12-30T07:12:00"/>
    <x v="3"/>
    <x v="0"/>
    <x v="913"/>
    <n v="92"/>
  </r>
  <r>
    <x v="51"/>
    <d v="1899-12-30T00:43:12"/>
    <x v="0"/>
    <x v="3"/>
    <x v="300"/>
    <n v="92"/>
  </r>
  <r>
    <x v="66"/>
    <d v="1899-12-30T19:12:00"/>
    <x v="3"/>
    <x v="2"/>
    <x v="1378"/>
    <n v="92"/>
  </r>
  <r>
    <x v="45"/>
    <d v="1899-12-30T09:07:12"/>
    <x v="1"/>
    <x v="1"/>
    <x v="1229"/>
    <n v="92"/>
  </r>
  <r>
    <x v="60"/>
    <d v="1899-12-30T23:16:48"/>
    <x v="2"/>
    <x v="1"/>
    <x v="1342"/>
    <n v="92"/>
  </r>
  <r>
    <x v="28"/>
    <d v="1899-12-30T13:55:12"/>
    <x v="0"/>
    <x v="1"/>
    <x v="320"/>
    <n v="92"/>
  </r>
  <r>
    <x v="29"/>
    <d v="1899-12-30T05:02:24"/>
    <x v="2"/>
    <x v="3"/>
    <x v="323"/>
    <n v="92"/>
  </r>
  <r>
    <x v="68"/>
    <d v="1899-12-30T16:48:00"/>
    <x v="2"/>
    <x v="1"/>
    <x v="1379"/>
    <n v="92"/>
  </r>
  <r>
    <x v="24"/>
    <d v="1899-12-30T06:00:00"/>
    <x v="1"/>
    <x v="2"/>
    <x v="986"/>
    <n v="92"/>
  </r>
  <r>
    <x v="22"/>
    <d v="1899-12-30T11:02:24"/>
    <x v="2"/>
    <x v="2"/>
    <x v="1009"/>
    <n v="92"/>
  </r>
  <r>
    <x v="53"/>
    <d v="1899-12-30T01:12:00"/>
    <x v="2"/>
    <x v="2"/>
    <x v="161"/>
    <n v="92"/>
  </r>
  <r>
    <x v="39"/>
    <d v="1899-12-30T20:38:24"/>
    <x v="2"/>
    <x v="0"/>
    <x v="1380"/>
    <n v="92"/>
  </r>
  <r>
    <x v="57"/>
    <d v="1899-12-30T13:12:00"/>
    <x v="3"/>
    <x v="3"/>
    <x v="1381"/>
    <n v="92"/>
  </r>
  <r>
    <x v="56"/>
    <d v="1899-12-30T05:16:48"/>
    <x v="1"/>
    <x v="2"/>
    <x v="269"/>
    <n v="92"/>
  </r>
  <r>
    <x v="52"/>
    <d v="1899-12-30T13:40:48"/>
    <x v="2"/>
    <x v="1"/>
    <x v="1382"/>
    <n v="92"/>
  </r>
  <r>
    <x v="37"/>
    <d v="1899-12-30T23:45:36"/>
    <x v="3"/>
    <x v="4"/>
    <x v="1383"/>
    <n v="92"/>
  </r>
  <r>
    <x v="61"/>
    <d v="1899-12-30T07:40:48"/>
    <x v="1"/>
    <x v="2"/>
    <x v="1384"/>
    <n v="92"/>
  </r>
  <r>
    <x v="65"/>
    <d v="1899-12-30T09:36:00"/>
    <x v="3"/>
    <x v="2"/>
    <x v="1385"/>
    <n v="92"/>
  </r>
  <r>
    <x v="23"/>
    <d v="1899-12-30T15:50:24"/>
    <x v="0"/>
    <x v="1"/>
    <x v="1386"/>
    <n v="92"/>
  </r>
  <r>
    <x v="5"/>
    <d v="1899-12-30T21:50:24"/>
    <x v="2"/>
    <x v="2"/>
    <x v="961"/>
    <n v="92"/>
  </r>
  <r>
    <x v="49"/>
    <d v="1899-12-30T00:43:12"/>
    <x v="0"/>
    <x v="2"/>
    <x v="152"/>
    <n v="92"/>
  </r>
  <r>
    <x v="25"/>
    <d v="1899-12-30T18:57:36"/>
    <x v="1"/>
    <x v="1"/>
    <x v="1387"/>
    <n v="92"/>
  </r>
  <r>
    <x v="24"/>
    <d v="1899-12-30T02:09:36"/>
    <x v="1"/>
    <x v="4"/>
    <x v="93"/>
    <n v="92"/>
  </r>
  <r>
    <x v="61"/>
    <d v="1899-12-30T04:33:36"/>
    <x v="1"/>
    <x v="3"/>
    <x v="1388"/>
    <n v="92"/>
  </r>
  <r>
    <x v="4"/>
    <d v="1899-12-30T01:26:24"/>
    <x v="0"/>
    <x v="3"/>
    <x v="1000"/>
    <n v="92"/>
  </r>
  <r>
    <x v="29"/>
    <d v="1899-12-30T12:57:36"/>
    <x v="2"/>
    <x v="2"/>
    <x v="1116"/>
    <n v="92"/>
  </r>
  <r>
    <x v="51"/>
    <d v="1899-12-30T13:40:48"/>
    <x v="0"/>
    <x v="0"/>
    <x v="101"/>
    <n v="92"/>
  </r>
  <r>
    <x v="66"/>
    <d v="1899-12-30T05:16:48"/>
    <x v="3"/>
    <x v="4"/>
    <x v="1389"/>
    <n v="92"/>
  </r>
  <r>
    <x v="48"/>
    <d v="1899-12-30T06:57:36"/>
    <x v="2"/>
    <x v="2"/>
    <x v="1390"/>
    <n v="92"/>
  </r>
  <r>
    <x v="41"/>
    <d v="1899-12-30T14:38:24"/>
    <x v="2"/>
    <x v="1"/>
    <x v="1391"/>
    <n v="92"/>
  </r>
  <r>
    <x v="47"/>
    <d v="1899-12-30T06:57:36"/>
    <x v="0"/>
    <x v="0"/>
    <x v="873"/>
    <n v="92"/>
  </r>
  <r>
    <x v="76"/>
    <d v="1899-12-30T18:43:12"/>
    <x v="1"/>
    <x v="1"/>
    <x v="489"/>
    <n v="92"/>
  </r>
  <r>
    <x v="24"/>
    <d v="1899-12-30T10:04:48"/>
    <x v="1"/>
    <x v="0"/>
    <x v="1392"/>
    <n v="92"/>
  </r>
  <r>
    <x v="10"/>
    <d v="1899-12-30T02:09:36"/>
    <x v="1"/>
    <x v="1"/>
    <x v="1393"/>
    <n v="92"/>
  </r>
  <r>
    <x v="71"/>
    <d v="1899-12-30T04:19:12"/>
    <x v="2"/>
    <x v="4"/>
    <x v="1088"/>
    <n v="92"/>
  </r>
  <r>
    <x v="21"/>
    <d v="1899-12-30T22:04:48"/>
    <x v="3"/>
    <x v="0"/>
    <x v="522"/>
    <n v="92"/>
  </r>
  <r>
    <x v="76"/>
    <d v="1899-12-30T19:55:12"/>
    <x v="1"/>
    <x v="1"/>
    <x v="161"/>
    <n v="92"/>
  </r>
  <r>
    <x v="62"/>
    <d v="1899-12-30T11:45:36"/>
    <x v="1"/>
    <x v="0"/>
    <x v="443"/>
    <n v="92"/>
  </r>
  <r>
    <x v="0"/>
    <d v="1899-12-30T06:57:36"/>
    <x v="0"/>
    <x v="0"/>
    <x v="1394"/>
    <n v="92"/>
  </r>
  <r>
    <x v="28"/>
    <d v="1899-12-30T05:16:48"/>
    <x v="0"/>
    <x v="1"/>
    <x v="999"/>
    <n v="92"/>
  </r>
  <r>
    <x v="69"/>
    <d v="1899-12-30T17:02:24"/>
    <x v="0"/>
    <x v="3"/>
    <x v="31"/>
    <n v="92"/>
  </r>
  <r>
    <x v="42"/>
    <d v="1899-12-30T20:52:48"/>
    <x v="3"/>
    <x v="2"/>
    <x v="131"/>
    <n v="92"/>
  </r>
  <r>
    <x v="72"/>
    <d v="1899-12-30T05:31:12"/>
    <x v="3"/>
    <x v="3"/>
    <x v="51"/>
    <n v="92"/>
  </r>
  <r>
    <x v="6"/>
    <d v="1899-12-30T13:40:48"/>
    <x v="2"/>
    <x v="2"/>
    <x v="1395"/>
    <n v="92"/>
  </r>
  <r>
    <x v="40"/>
    <d v="1899-12-30T13:55:12"/>
    <x v="1"/>
    <x v="0"/>
    <x v="1093"/>
    <n v="92"/>
  </r>
  <r>
    <x v="65"/>
    <d v="1899-12-30T11:45:36"/>
    <x v="3"/>
    <x v="3"/>
    <x v="1396"/>
    <n v="92"/>
  </r>
  <r>
    <x v="72"/>
    <d v="1899-12-30T04:04:48"/>
    <x v="3"/>
    <x v="3"/>
    <x v="790"/>
    <n v="92"/>
  </r>
  <r>
    <x v="58"/>
    <d v="1899-12-30T23:02:24"/>
    <x v="3"/>
    <x v="2"/>
    <x v="161"/>
    <n v="92"/>
  </r>
  <r>
    <x v="23"/>
    <d v="1899-12-30T15:21:36"/>
    <x v="0"/>
    <x v="1"/>
    <x v="562"/>
    <n v="92"/>
  </r>
  <r>
    <x v="25"/>
    <d v="1899-12-30T20:38:24"/>
    <x v="1"/>
    <x v="4"/>
    <x v="810"/>
    <n v="92"/>
  </r>
  <r>
    <x v="20"/>
    <d v="1899-12-30T07:40:48"/>
    <x v="2"/>
    <x v="2"/>
    <x v="43"/>
    <n v="92"/>
  </r>
  <r>
    <x v="32"/>
    <d v="1899-12-30T00:43:12"/>
    <x v="0"/>
    <x v="1"/>
    <x v="1397"/>
    <n v="92"/>
  </r>
  <r>
    <x v="41"/>
    <d v="1899-12-30T23:31:12"/>
    <x v="2"/>
    <x v="1"/>
    <x v="739"/>
    <n v="92"/>
  </r>
  <r>
    <x v="53"/>
    <d v="1899-12-30T00:14:24"/>
    <x v="2"/>
    <x v="2"/>
    <x v="156"/>
    <n v="92"/>
  </r>
  <r>
    <x v="62"/>
    <d v="1899-12-30T12:14:24"/>
    <x v="1"/>
    <x v="0"/>
    <x v="1398"/>
    <n v="92"/>
  </r>
  <r>
    <x v="68"/>
    <d v="1899-12-30T11:02:24"/>
    <x v="2"/>
    <x v="1"/>
    <x v="1399"/>
    <n v="92"/>
  </r>
  <r>
    <x v="59"/>
    <d v="1899-12-30T18:14:24"/>
    <x v="0"/>
    <x v="3"/>
    <x v="1400"/>
    <n v="92"/>
  </r>
  <r>
    <x v="32"/>
    <d v="1899-12-30T18:43:12"/>
    <x v="0"/>
    <x v="3"/>
    <x v="1401"/>
    <n v="92"/>
  </r>
  <r>
    <x v="52"/>
    <d v="1899-12-30T09:36:00"/>
    <x v="2"/>
    <x v="0"/>
    <x v="501"/>
    <n v="92"/>
  </r>
  <r>
    <x v="40"/>
    <d v="1899-12-30T07:40:48"/>
    <x v="1"/>
    <x v="3"/>
    <x v="497"/>
    <n v="92"/>
  </r>
  <r>
    <x v="78"/>
    <d v="1899-12-30T16:04:48"/>
    <x v="2"/>
    <x v="0"/>
    <x v="523"/>
    <n v="92"/>
  </r>
  <r>
    <x v="54"/>
    <d v="1899-12-30T05:16:48"/>
    <x v="2"/>
    <x v="1"/>
    <x v="472"/>
    <n v="92"/>
  </r>
  <r>
    <x v="72"/>
    <d v="1899-12-30T21:07:12"/>
    <x v="3"/>
    <x v="0"/>
    <x v="1402"/>
    <n v="92"/>
  </r>
  <r>
    <x v="69"/>
    <d v="1899-12-30T15:50:24"/>
    <x v="0"/>
    <x v="2"/>
    <x v="1403"/>
    <n v="92"/>
  </r>
  <r>
    <x v="18"/>
    <d v="1899-12-30T12:28:48"/>
    <x v="2"/>
    <x v="3"/>
    <x v="219"/>
    <n v="92"/>
  </r>
  <r>
    <x v="33"/>
    <d v="1899-12-30T11:45:36"/>
    <x v="3"/>
    <x v="3"/>
    <x v="1404"/>
    <n v="92"/>
  </r>
  <r>
    <x v="12"/>
    <d v="1899-12-30T04:19:12"/>
    <x v="1"/>
    <x v="2"/>
    <x v="1405"/>
    <n v="92"/>
  </r>
  <r>
    <x v="62"/>
    <d v="1899-12-30T10:19:12"/>
    <x v="1"/>
    <x v="1"/>
    <x v="1170"/>
    <n v="92"/>
  </r>
  <r>
    <x v="8"/>
    <d v="1899-12-30T19:55:12"/>
    <x v="3"/>
    <x v="1"/>
    <x v="1290"/>
    <n v="92"/>
  </r>
  <r>
    <x v="0"/>
    <d v="1899-12-30T08:38:24"/>
    <x v="0"/>
    <x v="2"/>
    <x v="1406"/>
    <n v="92"/>
  </r>
  <r>
    <x v="59"/>
    <d v="1899-12-30T21:07:12"/>
    <x v="0"/>
    <x v="1"/>
    <x v="1407"/>
    <n v="92"/>
  </r>
  <r>
    <x v="18"/>
    <d v="1899-12-30T13:12:00"/>
    <x v="2"/>
    <x v="1"/>
    <x v="358"/>
    <n v="92"/>
  </r>
  <r>
    <x v="6"/>
    <d v="1899-12-30T03:21:36"/>
    <x v="2"/>
    <x v="4"/>
    <x v="159"/>
    <n v="92"/>
  </r>
  <r>
    <x v="14"/>
    <d v="1899-12-30T02:52:48"/>
    <x v="0"/>
    <x v="0"/>
    <x v="1408"/>
    <n v="92"/>
  </r>
  <r>
    <x v="24"/>
    <d v="1899-12-30T09:36:00"/>
    <x v="1"/>
    <x v="1"/>
    <x v="841"/>
    <n v="92"/>
  </r>
  <r>
    <x v="23"/>
    <d v="1899-12-30T14:52:48"/>
    <x v="0"/>
    <x v="2"/>
    <x v="1409"/>
    <n v="92"/>
  </r>
  <r>
    <x v="33"/>
    <d v="1899-12-30T15:36:00"/>
    <x v="3"/>
    <x v="0"/>
    <x v="1410"/>
    <n v="92"/>
  </r>
  <r>
    <x v="45"/>
    <d v="1899-12-30T07:12:00"/>
    <x v="1"/>
    <x v="2"/>
    <x v="1411"/>
    <n v="92"/>
  </r>
  <r>
    <x v="16"/>
    <d v="1899-12-30T17:16:48"/>
    <x v="0"/>
    <x v="4"/>
    <x v="1412"/>
    <n v="92"/>
  </r>
  <r>
    <x v="51"/>
    <d v="1899-12-30T12:14:24"/>
    <x v="0"/>
    <x v="1"/>
    <x v="1413"/>
    <n v="92"/>
  </r>
  <r>
    <x v="48"/>
    <d v="1899-12-30T08:09:36"/>
    <x v="2"/>
    <x v="0"/>
    <x v="453"/>
    <n v="92"/>
  </r>
  <r>
    <x v="6"/>
    <d v="1899-12-30T11:02:24"/>
    <x v="2"/>
    <x v="2"/>
    <x v="1414"/>
    <n v="92"/>
  </r>
  <r>
    <x v="36"/>
    <d v="1899-12-30T05:45:36"/>
    <x v="3"/>
    <x v="0"/>
    <x v="1415"/>
    <n v="92"/>
  </r>
  <r>
    <x v="41"/>
    <d v="1899-12-30T10:19:12"/>
    <x v="2"/>
    <x v="3"/>
    <x v="1416"/>
    <n v="92"/>
  </r>
  <r>
    <x v="25"/>
    <d v="1899-12-30T15:07:12"/>
    <x v="1"/>
    <x v="3"/>
    <x v="1417"/>
    <n v="92"/>
  </r>
  <r>
    <x v="39"/>
    <d v="1899-12-30T00:43:12"/>
    <x v="2"/>
    <x v="0"/>
    <x v="312"/>
    <n v="92"/>
  </r>
  <r>
    <x v="16"/>
    <d v="1899-12-30T13:26:24"/>
    <x v="0"/>
    <x v="2"/>
    <x v="1418"/>
    <n v="92"/>
  </r>
  <r>
    <x v="4"/>
    <d v="1899-12-30T01:55:12"/>
    <x v="0"/>
    <x v="2"/>
    <x v="928"/>
    <n v="92"/>
  </r>
  <r>
    <x v="28"/>
    <d v="1899-12-30T05:02:24"/>
    <x v="0"/>
    <x v="1"/>
    <x v="333"/>
    <n v="92"/>
  </r>
  <r>
    <x v="25"/>
    <d v="1899-12-30T19:55:12"/>
    <x v="1"/>
    <x v="2"/>
    <x v="1419"/>
    <n v="92"/>
  </r>
  <r>
    <x v="68"/>
    <d v="1899-12-30T12:28:48"/>
    <x v="2"/>
    <x v="3"/>
    <x v="723"/>
    <n v="92"/>
  </r>
  <r>
    <x v="37"/>
    <d v="1899-12-30T06:00:00"/>
    <x v="3"/>
    <x v="1"/>
    <x v="1420"/>
    <n v="92"/>
  </r>
  <r>
    <x v="78"/>
    <d v="1899-12-30T19:26:24"/>
    <x v="2"/>
    <x v="1"/>
    <x v="166"/>
    <n v="92"/>
  </r>
  <r>
    <x v="55"/>
    <d v="1899-12-30T19:12:00"/>
    <x v="3"/>
    <x v="1"/>
    <x v="1421"/>
    <n v="92"/>
  </r>
  <r>
    <x v="10"/>
    <d v="1899-12-30T01:12:00"/>
    <x v="1"/>
    <x v="1"/>
    <x v="1422"/>
    <n v="92"/>
  </r>
  <r>
    <x v="32"/>
    <d v="1899-12-30T11:31:12"/>
    <x v="0"/>
    <x v="1"/>
    <x v="1223"/>
    <n v="92"/>
  </r>
  <r>
    <x v="35"/>
    <d v="1899-12-30T20:38:24"/>
    <x v="0"/>
    <x v="0"/>
    <x v="157"/>
    <n v="92"/>
  </r>
  <r>
    <x v="4"/>
    <d v="1899-12-30T20:24:00"/>
    <x v="0"/>
    <x v="4"/>
    <x v="1367"/>
    <n v="92"/>
  </r>
  <r>
    <x v="68"/>
    <d v="1899-12-30T02:38:24"/>
    <x v="2"/>
    <x v="1"/>
    <x v="1423"/>
    <n v="92"/>
  </r>
  <r>
    <x v="10"/>
    <d v="1899-12-30T16:48:00"/>
    <x v="1"/>
    <x v="2"/>
    <x v="1067"/>
    <n v="92"/>
  </r>
  <r>
    <x v="44"/>
    <d v="1899-12-30T07:12:00"/>
    <x v="1"/>
    <x v="0"/>
    <x v="1424"/>
    <n v="92"/>
  </r>
  <r>
    <x v="68"/>
    <d v="1899-12-30T02:38:24"/>
    <x v="2"/>
    <x v="2"/>
    <x v="434"/>
    <n v="92"/>
  </r>
  <r>
    <x v="24"/>
    <d v="1899-12-30T01:55:12"/>
    <x v="1"/>
    <x v="1"/>
    <x v="1425"/>
    <n v="92"/>
  </r>
  <r>
    <x v="58"/>
    <d v="1899-12-30T16:48:00"/>
    <x v="3"/>
    <x v="0"/>
    <x v="915"/>
    <n v="92"/>
  </r>
  <r>
    <x v="62"/>
    <d v="1899-12-30T03:07:12"/>
    <x v="1"/>
    <x v="2"/>
    <x v="91"/>
    <n v="92"/>
  </r>
  <r>
    <x v="75"/>
    <d v="1899-12-30T05:45:36"/>
    <x v="2"/>
    <x v="1"/>
    <x v="1426"/>
    <n v="92"/>
  </r>
  <r>
    <x v="71"/>
    <d v="1899-12-30T02:24:00"/>
    <x v="2"/>
    <x v="0"/>
    <x v="697"/>
    <n v="92"/>
  </r>
  <r>
    <x v="34"/>
    <d v="1899-12-30T11:02:24"/>
    <x v="1"/>
    <x v="1"/>
    <x v="260"/>
    <n v="92"/>
  </r>
  <r>
    <x v="59"/>
    <d v="1899-12-30T16:48:00"/>
    <x v="0"/>
    <x v="0"/>
    <x v="1050"/>
    <n v="92"/>
  </r>
  <r>
    <x v="47"/>
    <d v="1899-12-30T10:33:36"/>
    <x v="0"/>
    <x v="1"/>
    <x v="1427"/>
    <n v="92"/>
  </r>
  <r>
    <x v="77"/>
    <d v="1899-12-30T13:12:00"/>
    <x v="0"/>
    <x v="1"/>
    <x v="1316"/>
    <n v="92"/>
  </r>
  <r>
    <x v="30"/>
    <d v="1899-12-30T10:19:12"/>
    <x v="1"/>
    <x v="3"/>
    <x v="547"/>
    <n v="92"/>
  </r>
  <r>
    <x v="67"/>
    <d v="1899-12-30T09:07:12"/>
    <x v="1"/>
    <x v="0"/>
    <x v="333"/>
    <n v="92"/>
  </r>
  <r>
    <x v="29"/>
    <d v="1899-12-30T09:50:24"/>
    <x v="2"/>
    <x v="0"/>
    <x v="1428"/>
    <n v="92"/>
  </r>
  <r>
    <x v="6"/>
    <d v="1899-12-30T19:26:24"/>
    <x v="2"/>
    <x v="2"/>
    <x v="1350"/>
    <n v="92"/>
  </r>
  <r>
    <x v="49"/>
    <d v="1899-12-30T17:31:12"/>
    <x v="0"/>
    <x v="2"/>
    <x v="1429"/>
    <n v="92"/>
  </r>
  <r>
    <x v="21"/>
    <d v="1899-12-30T01:40:48"/>
    <x v="3"/>
    <x v="2"/>
    <x v="1430"/>
    <n v="92"/>
  </r>
  <r>
    <x v="12"/>
    <d v="1899-12-30T20:09:36"/>
    <x v="1"/>
    <x v="2"/>
    <x v="1379"/>
    <n v="92"/>
  </r>
  <r>
    <x v="75"/>
    <d v="1899-12-30T09:50:24"/>
    <x v="2"/>
    <x v="0"/>
    <x v="799"/>
    <n v="92"/>
  </r>
  <r>
    <x v="62"/>
    <d v="1899-12-30T08:24:00"/>
    <x v="1"/>
    <x v="2"/>
    <x v="1180"/>
    <n v="92"/>
  </r>
  <r>
    <x v="22"/>
    <d v="1899-12-30T15:36:00"/>
    <x v="2"/>
    <x v="1"/>
    <x v="438"/>
    <n v="92"/>
  </r>
  <r>
    <x v="45"/>
    <d v="1899-12-30T10:04:48"/>
    <x v="1"/>
    <x v="1"/>
    <x v="1431"/>
    <n v="92"/>
  </r>
  <r>
    <x v="74"/>
    <d v="1899-12-30T19:40:48"/>
    <x v="3"/>
    <x v="2"/>
    <x v="1432"/>
    <n v="92"/>
  </r>
  <r>
    <x v="41"/>
    <d v="1899-12-30T13:55:12"/>
    <x v="2"/>
    <x v="2"/>
    <x v="1433"/>
    <n v="92"/>
  </r>
  <r>
    <x v="6"/>
    <d v="1899-12-30T20:38:24"/>
    <x v="2"/>
    <x v="2"/>
    <x v="1434"/>
    <n v="92"/>
  </r>
  <r>
    <x v="47"/>
    <d v="1899-12-30T08:38:24"/>
    <x v="0"/>
    <x v="2"/>
    <x v="1435"/>
    <n v="92"/>
  </r>
  <r>
    <x v="74"/>
    <d v="1899-12-30T20:38:24"/>
    <x v="3"/>
    <x v="1"/>
    <x v="717"/>
    <n v="92"/>
  </r>
  <r>
    <x v="65"/>
    <d v="1899-12-30T22:33:36"/>
    <x v="3"/>
    <x v="2"/>
    <x v="620"/>
    <n v="92"/>
  </r>
  <r>
    <x v="12"/>
    <d v="1899-12-30T11:31:12"/>
    <x v="1"/>
    <x v="0"/>
    <x v="1436"/>
    <n v="92"/>
  </r>
  <r>
    <x v="65"/>
    <d v="1899-12-30T09:21:36"/>
    <x v="3"/>
    <x v="2"/>
    <x v="851"/>
    <n v="92"/>
  </r>
  <r>
    <x v="40"/>
    <d v="1899-12-30T17:02:24"/>
    <x v="1"/>
    <x v="1"/>
    <x v="924"/>
    <n v="92"/>
  </r>
  <r>
    <x v="72"/>
    <d v="1899-12-30T08:38:24"/>
    <x v="3"/>
    <x v="1"/>
    <x v="1437"/>
    <n v="92"/>
  </r>
  <r>
    <x v="5"/>
    <d v="1899-12-30T18:14:24"/>
    <x v="2"/>
    <x v="1"/>
    <x v="1438"/>
    <n v="92"/>
  </r>
  <r>
    <x v="53"/>
    <d v="1899-12-30T22:04:48"/>
    <x v="2"/>
    <x v="2"/>
    <x v="1439"/>
    <n v="92"/>
  </r>
  <r>
    <x v="9"/>
    <d v="1899-12-30T21:50:24"/>
    <x v="1"/>
    <x v="0"/>
    <x v="1440"/>
    <n v="92"/>
  </r>
  <r>
    <x v="68"/>
    <d v="1899-12-30T04:19:12"/>
    <x v="2"/>
    <x v="2"/>
    <x v="1201"/>
    <n v="92"/>
  </r>
  <r>
    <x v="66"/>
    <d v="1899-12-30T09:07:12"/>
    <x v="3"/>
    <x v="2"/>
    <x v="1441"/>
    <n v="92"/>
  </r>
  <r>
    <x v="0"/>
    <d v="1899-12-30T18:28:48"/>
    <x v="0"/>
    <x v="0"/>
    <x v="1136"/>
    <n v="92"/>
  </r>
  <r>
    <x v="77"/>
    <d v="1899-12-30T06:28:48"/>
    <x v="0"/>
    <x v="4"/>
    <x v="1442"/>
    <n v="92"/>
  </r>
  <r>
    <x v="41"/>
    <d v="1899-12-30T00:14:24"/>
    <x v="2"/>
    <x v="2"/>
    <x v="1443"/>
    <n v="92"/>
  </r>
  <r>
    <x v="3"/>
    <d v="1899-12-30T15:50:24"/>
    <x v="0"/>
    <x v="0"/>
    <x v="829"/>
    <n v="92"/>
  </r>
  <r>
    <x v="17"/>
    <d v="1899-12-30T22:48:00"/>
    <x v="0"/>
    <x v="3"/>
    <x v="245"/>
    <n v="92"/>
  </r>
  <r>
    <x v="36"/>
    <d v="1899-12-30T19:40:48"/>
    <x v="3"/>
    <x v="2"/>
    <x v="1444"/>
    <n v="92"/>
  </r>
  <r>
    <x v="42"/>
    <d v="1899-12-30T13:40:48"/>
    <x v="3"/>
    <x v="1"/>
    <x v="1445"/>
    <n v="92"/>
  </r>
  <r>
    <x v="27"/>
    <d v="1899-12-30T07:12:00"/>
    <x v="0"/>
    <x v="1"/>
    <x v="1446"/>
    <n v="92"/>
  </r>
  <r>
    <x v="73"/>
    <d v="1899-12-30T10:19:12"/>
    <x v="3"/>
    <x v="1"/>
    <x v="1447"/>
    <n v="92"/>
  </r>
  <r>
    <x v="74"/>
    <d v="1899-12-30T08:24:00"/>
    <x v="3"/>
    <x v="1"/>
    <x v="1448"/>
    <n v="92"/>
  </r>
  <r>
    <x v="55"/>
    <d v="1899-12-30T18:43:12"/>
    <x v="3"/>
    <x v="2"/>
    <x v="1449"/>
    <n v="92"/>
  </r>
  <r>
    <x v="64"/>
    <d v="1899-12-30T02:24:00"/>
    <x v="1"/>
    <x v="2"/>
    <x v="1450"/>
    <n v="92"/>
  </r>
  <r>
    <x v="3"/>
    <d v="1899-12-30T17:45:36"/>
    <x v="0"/>
    <x v="0"/>
    <x v="386"/>
    <n v="92"/>
  </r>
  <r>
    <x v="7"/>
    <d v="1899-12-30T21:07:12"/>
    <x v="0"/>
    <x v="0"/>
    <x v="104"/>
    <n v="92"/>
  </r>
  <r>
    <x v="20"/>
    <d v="1899-12-30T04:19:12"/>
    <x v="2"/>
    <x v="2"/>
    <x v="1451"/>
    <n v="92"/>
  </r>
  <r>
    <x v="45"/>
    <d v="1899-12-30T16:33:36"/>
    <x v="1"/>
    <x v="0"/>
    <x v="951"/>
    <n v="92"/>
  </r>
  <r>
    <x v="53"/>
    <d v="1899-12-30T08:09:36"/>
    <x v="2"/>
    <x v="1"/>
    <x v="1452"/>
    <n v="92"/>
  </r>
  <r>
    <x v="19"/>
    <d v="1899-12-30T15:21:36"/>
    <x v="3"/>
    <x v="2"/>
    <x v="1453"/>
    <n v="92"/>
  </r>
  <r>
    <x v="5"/>
    <d v="1899-12-30T20:52:48"/>
    <x v="2"/>
    <x v="1"/>
    <x v="415"/>
    <n v="92"/>
  </r>
  <r>
    <x v="43"/>
    <d v="1899-12-30T03:21:36"/>
    <x v="3"/>
    <x v="1"/>
    <x v="1417"/>
    <n v="92"/>
  </r>
  <r>
    <x v="18"/>
    <d v="1899-12-30T08:38:24"/>
    <x v="2"/>
    <x v="1"/>
    <x v="1454"/>
    <n v="92"/>
  </r>
  <r>
    <x v="45"/>
    <d v="1899-12-30T22:04:48"/>
    <x v="1"/>
    <x v="2"/>
    <x v="1455"/>
    <n v="92"/>
  </r>
  <r>
    <x v="45"/>
    <d v="1899-12-30T16:04:48"/>
    <x v="1"/>
    <x v="0"/>
    <x v="517"/>
    <n v="92"/>
  </r>
  <r>
    <x v="6"/>
    <d v="1899-12-30T05:02:24"/>
    <x v="2"/>
    <x v="2"/>
    <x v="1456"/>
    <n v="92"/>
  </r>
  <r>
    <x v="38"/>
    <d v="1899-12-30T06:57:36"/>
    <x v="3"/>
    <x v="1"/>
    <x v="609"/>
    <n v="92"/>
  </r>
  <r>
    <x v="17"/>
    <d v="1899-12-30T00:43:12"/>
    <x v="0"/>
    <x v="2"/>
    <x v="878"/>
    <n v="92"/>
  </r>
  <r>
    <x v="30"/>
    <d v="1899-12-30T10:33:36"/>
    <x v="1"/>
    <x v="0"/>
    <x v="1190"/>
    <n v="92"/>
  </r>
  <r>
    <x v="33"/>
    <d v="1899-12-30T20:38:24"/>
    <x v="3"/>
    <x v="1"/>
    <x v="1287"/>
    <n v="92"/>
  </r>
  <r>
    <x v="8"/>
    <d v="1899-12-30T23:31:12"/>
    <x v="3"/>
    <x v="2"/>
    <x v="1457"/>
    <n v="92"/>
  </r>
  <r>
    <x v="76"/>
    <d v="1899-12-30T18:00:00"/>
    <x v="1"/>
    <x v="2"/>
    <x v="943"/>
    <n v="92"/>
  </r>
  <r>
    <x v="12"/>
    <d v="1899-12-30T14:38:24"/>
    <x v="1"/>
    <x v="2"/>
    <x v="1038"/>
    <n v="92"/>
  </r>
  <r>
    <x v="23"/>
    <d v="1899-12-30T17:16:48"/>
    <x v="0"/>
    <x v="0"/>
    <x v="1327"/>
    <n v="92"/>
  </r>
  <r>
    <x v="62"/>
    <d v="1899-12-30T23:31:12"/>
    <x v="1"/>
    <x v="2"/>
    <x v="486"/>
    <n v="92"/>
  </r>
  <r>
    <x v="50"/>
    <d v="1899-12-30T18:57:36"/>
    <x v="3"/>
    <x v="2"/>
    <x v="1458"/>
    <n v="92"/>
  </r>
  <r>
    <x v="55"/>
    <d v="1899-12-30T00:28:48"/>
    <x v="3"/>
    <x v="2"/>
    <x v="36"/>
    <n v="92"/>
  </r>
  <r>
    <x v="65"/>
    <d v="1899-12-30T12:00:00"/>
    <x v="3"/>
    <x v="3"/>
    <x v="150"/>
    <n v="92"/>
  </r>
  <r>
    <x v="53"/>
    <d v="1899-12-30T14:52:48"/>
    <x v="2"/>
    <x v="0"/>
    <x v="851"/>
    <n v="92"/>
  </r>
  <r>
    <x v="30"/>
    <d v="1899-12-30T10:19:12"/>
    <x v="1"/>
    <x v="1"/>
    <x v="1459"/>
    <n v="92"/>
  </r>
  <r>
    <x v="32"/>
    <d v="1899-12-30T23:31:12"/>
    <x v="0"/>
    <x v="2"/>
    <x v="1460"/>
    <n v="92"/>
  </r>
  <r>
    <x v="74"/>
    <d v="1899-12-30T22:48:00"/>
    <x v="3"/>
    <x v="2"/>
    <x v="1461"/>
    <n v="92"/>
  </r>
  <r>
    <x v="45"/>
    <d v="1899-12-30T17:45:36"/>
    <x v="1"/>
    <x v="2"/>
    <x v="1248"/>
    <n v="92"/>
  </r>
  <r>
    <x v="74"/>
    <d v="1899-12-30T04:19:12"/>
    <x v="3"/>
    <x v="2"/>
    <x v="1028"/>
    <n v="92"/>
  </r>
  <r>
    <x v="5"/>
    <d v="1899-12-30T07:55:12"/>
    <x v="2"/>
    <x v="1"/>
    <x v="1462"/>
    <n v="92"/>
  </r>
  <r>
    <x v="78"/>
    <d v="1899-12-30T13:55:12"/>
    <x v="2"/>
    <x v="2"/>
    <x v="1463"/>
    <n v="92"/>
  </r>
  <r>
    <x v="0"/>
    <d v="1899-12-30T05:16:48"/>
    <x v="0"/>
    <x v="2"/>
    <x v="1464"/>
    <n v="92"/>
  </r>
  <r>
    <x v="53"/>
    <d v="1899-12-30T03:07:12"/>
    <x v="2"/>
    <x v="2"/>
    <x v="1465"/>
    <n v="92"/>
  </r>
  <r>
    <x v="11"/>
    <d v="1899-12-30T02:38:24"/>
    <x v="0"/>
    <x v="1"/>
    <x v="1356"/>
    <n v="92"/>
  </r>
  <r>
    <x v="15"/>
    <d v="1899-12-30T13:26:24"/>
    <x v="1"/>
    <x v="1"/>
    <x v="94"/>
    <n v="92"/>
  </r>
  <r>
    <x v="67"/>
    <d v="1899-12-30T08:38:24"/>
    <x v="1"/>
    <x v="2"/>
    <x v="1073"/>
    <n v="92"/>
  </r>
  <r>
    <x v="53"/>
    <d v="1899-12-30T11:02:24"/>
    <x v="2"/>
    <x v="1"/>
    <x v="1336"/>
    <n v="92"/>
  </r>
  <r>
    <x v="33"/>
    <d v="1899-12-30T19:12:00"/>
    <x v="3"/>
    <x v="3"/>
    <x v="143"/>
    <n v="92"/>
  </r>
  <r>
    <x v="20"/>
    <d v="1899-12-30T20:09:36"/>
    <x v="2"/>
    <x v="4"/>
    <x v="1466"/>
    <n v="92"/>
  </r>
  <r>
    <x v="64"/>
    <d v="1899-12-30T12:57:36"/>
    <x v="1"/>
    <x v="1"/>
    <x v="1467"/>
    <n v="92"/>
  </r>
  <r>
    <x v="22"/>
    <d v="1899-12-30T22:48:00"/>
    <x v="2"/>
    <x v="1"/>
    <x v="1468"/>
    <n v="92"/>
  </r>
  <r>
    <x v="30"/>
    <d v="1899-12-30T22:19:12"/>
    <x v="1"/>
    <x v="2"/>
    <x v="540"/>
    <n v="92"/>
  </r>
  <r>
    <x v="38"/>
    <d v="1899-12-30T22:19:12"/>
    <x v="3"/>
    <x v="3"/>
    <x v="337"/>
    <n v="92"/>
  </r>
  <r>
    <x v="51"/>
    <d v="1899-12-30T18:43:12"/>
    <x v="0"/>
    <x v="2"/>
    <x v="740"/>
    <n v="92"/>
  </r>
  <r>
    <x v="8"/>
    <d v="1899-12-30T01:26:24"/>
    <x v="3"/>
    <x v="1"/>
    <x v="304"/>
    <n v="92"/>
  </r>
  <r>
    <x v="50"/>
    <d v="1899-12-30T07:55:12"/>
    <x v="3"/>
    <x v="2"/>
    <x v="1469"/>
    <n v="92"/>
  </r>
  <r>
    <x v="49"/>
    <d v="1899-12-30T05:31:12"/>
    <x v="0"/>
    <x v="1"/>
    <x v="128"/>
    <n v="92"/>
  </r>
  <r>
    <x v="58"/>
    <d v="1899-12-30T18:14:24"/>
    <x v="3"/>
    <x v="2"/>
    <x v="1470"/>
    <n v="92"/>
  </r>
  <r>
    <x v="52"/>
    <d v="1899-12-30T22:04:48"/>
    <x v="2"/>
    <x v="2"/>
    <x v="1471"/>
    <n v="92"/>
  </r>
  <r>
    <x v="53"/>
    <d v="1899-12-30T17:02:24"/>
    <x v="2"/>
    <x v="2"/>
    <x v="1472"/>
    <n v="92"/>
  </r>
  <r>
    <x v="78"/>
    <d v="1899-12-30T14:38:24"/>
    <x v="2"/>
    <x v="1"/>
    <x v="570"/>
    <n v="92"/>
  </r>
  <r>
    <x v="9"/>
    <d v="1899-12-30T23:02:24"/>
    <x v="1"/>
    <x v="4"/>
    <x v="1473"/>
    <n v="92"/>
  </r>
  <r>
    <x v="44"/>
    <d v="1899-12-30T00:14:24"/>
    <x v="1"/>
    <x v="2"/>
    <x v="1474"/>
    <n v="92"/>
  </r>
  <r>
    <x v="77"/>
    <d v="1899-12-30T18:57:36"/>
    <x v="0"/>
    <x v="0"/>
    <x v="1475"/>
    <n v="92"/>
  </r>
  <r>
    <x v="35"/>
    <d v="1899-12-30T22:33:36"/>
    <x v="0"/>
    <x v="0"/>
    <x v="734"/>
    <n v="92"/>
  </r>
  <r>
    <x v="36"/>
    <d v="1899-12-30T01:26:24"/>
    <x v="3"/>
    <x v="0"/>
    <x v="1447"/>
    <n v="92"/>
  </r>
  <r>
    <x v="4"/>
    <d v="1899-12-30T20:09:36"/>
    <x v="0"/>
    <x v="0"/>
    <x v="352"/>
    <n v="92"/>
  </r>
  <r>
    <x v="28"/>
    <d v="1899-12-30T18:00:00"/>
    <x v="0"/>
    <x v="2"/>
    <x v="887"/>
    <n v="92"/>
  </r>
  <r>
    <x v="52"/>
    <d v="1899-12-30T00:43:12"/>
    <x v="2"/>
    <x v="2"/>
    <x v="913"/>
    <n v="92"/>
  </r>
  <r>
    <x v="42"/>
    <d v="1899-12-30T14:38:24"/>
    <x v="3"/>
    <x v="1"/>
    <x v="1235"/>
    <n v="92"/>
  </r>
  <r>
    <x v="29"/>
    <d v="1899-12-30T07:12:00"/>
    <x v="2"/>
    <x v="0"/>
    <x v="1476"/>
    <n v="92"/>
  </r>
  <r>
    <x v="43"/>
    <d v="1899-12-30T07:40:48"/>
    <x v="3"/>
    <x v="1"/>
    <x v="1477"/>
    <n v="92"/>
  </r>
  <r>
    <x v="49"/>
    <d v="1899-12-30T11:45:36"/>
    <x v="0"/>
    <x v="1"/>
    <x v="308"/>
    <n v="92"/>
  </r>
  <r>
    <x v="19"/>
    <d v="1899-12-30T04:33:36"/>
    <x v="3"/>
    <x v="1"/>
    <x v="29"/>
    <n v="92"/>
  </r>
  <r>
    <x v="75"/>
    <d v="1899-12-30T01:55:12"/>
    <x v="2"/>
    <x v="2"/>
    <x v="478"/>
    <n v="92"/>
  </r>
  <r>
    <x v="39"/>
    <d v="1899-12-30T06:00:00"/>
    <x v="2"/>
    <x v="0"/>
    <x v="197"/>
    <n v="92"/>
  </r>
  <r>
    <x v="6"/>
    <d v="1899-12-30T12:28:48"/>
    <x v="2"/>
    <x v="1"/>
    <x v="818"/>
    <n v="92"/>
  </r>
  <r>
    <x v="6"/>
    <d v="1899-12-30T20:38:24"/>
    <x v="2"/>
    <x v="1"/>
    <x v="1478"/>
    <n v="92"/>
  </r>
  <r>
    <x v="57"/>
    <d v="1899-12-30T11:16:48"/>
    <x v="3"/>
    <x v="2"/>
    <x v="122"/>
    <n v="92"/>
  </r>
  <r>
    <x v="21"/>
    <d v="1899-12-30T07:26:24"/>
    <x v="3"/>
    <x v="3"/>
    <x v="180"/>
    <n v="92"/>
  </r>
  <r>
    <x v="52"/>
    <d v="1899-12-30T22:04:48"/>
    <x v="2"/>
    <x v="1"/>
    <x v="1237"/>
    <n v="92"/>
  </r>
  <r>
    <x v="36"/>
    <d v="1899-12-30T08:24:00"/>
    <x v="3"/>
    <x v="0"/>
    <x v="1479"/>
    <n v="92"/>
  </r>
  <r>
    <x v="46"/>
    <d v="1899-12-30T00:14:24"/>
    <x v="1"/>
    <x v="2"/>
    <x v="1480"/>
    <n v="92"/>
  </r>
  <r>
    <x v="61"/>
    <d v="1899-12-30T20:38:24"/>
    <x v="1"/>
    <x v="1"/>
    <x v="1481"/>
    <n v="92"/>
  </r>
  <r>
    <x v="10"/>
    <d v="1899-12-30T13:55:12"/>
    <x v="1"/>
    <x v="0"/>
    <x v="1482"/>
    <n v="92"/>
  </r>
  <r>
    <x v="55"/>
    <d v="1899-12-30T16:33:36"/>
    <x v="3"/>
    <x v="0"/>
    <x v="1336"/>
    <n v="92"/>
  </r>
  <r>
    <x v="55"/>
    <d v="1899-12-30T15:21:36"/>
    <x v="3"/>
    <x v="1"/>
    <x v="1483"/>
    <n v="92"/>
  </r>
  <r>
    <x v="46"/>
    <d v="1899-12-30T21:36:00"/>
    <x v="1"/>
    <x v="1"/>
    <x v="972"/>
    <n v="92"/>
  </r>
  <r>
    <x v="43"/>
    <d v="1899-12-30T11:45:36"/>
    <x v="3"/>
    <x v="1"/>
    <x v="1484"/>
    <n v="92"/>
  </r>
  <r>
    <x v="74"/>
    <d v="1899-12-30T06:43:12"/>
    <x v="3"/>
    <x v="1"/>
    <x v="738"/>
    <n v="92"/>
  </r>
  <r>
    <x v="53"/>
    <d v="1899-12-30T05:16:48"/>
    <x v="2"/>
    <x v="2"/>
    <x v="675"/>
    <n v="92"/>
  </r>
  <r>
    <x v="69"/>
    <d v="1899-12-30T04:04:48"/>
    <x v="0"/>
    <x v="1"/>
    <x v="1485"/>
    <n v="92"/>
  </r>
  <r>
    <x v="73"/>
    <d v="1899-12-30T00:57:36"/>
    <x v="3"/>
    <x v="3"/>
    <x v="1363"/>
    <n v="92"/>
  </r>
  <r>
    <x v="56"/>
    <d v="1899-12-30T21:50:24"/>
    <x v="1"/>
    <x v="2"/>
    <x v="371"/>
    <n v="92"/>
  </r>
  <r>
    <x v="7"/>
    <d v="1899-12-30T10:48:00"/>
    <x v="0"/>
    <x v="0"/>
    <x v="1486"/>
    <n v="92"/>
  </r>
  <r>
    <x v="55"/>
    <d v="1899-12-30T21:50:24"/>
    <x v="3"/>
    <x v="2"/>
    <x v="731"/>
    <n v="92"/>
  </r>
  <r>
    <x v="29"/>
    <d v="1899-12-30T09:07:12"/>
    <x v="2"/>
    <x v="3"/>
    <x v="481"/>
    <n v="92"/>
  </r>
  <r>
    <x v="16"/>
    <d v="1899-12-30T18:43:12"/>
    <x v="0"/>
    <x v="1"/>
    <x v="1487"/>
    <n v="92"/>
  </r>
  <r>
    <x v="49"/>
    <d v="1899-12-30T00:57:36"/>
    <x v="0"/>
    <x v="0"/>
    <x v="945"/>
    <n v="92"/>
  </r>
  <r>
    <x v="46"/>
    <d v="1899-12-30T04:48:00"/>
    <x v="1"/>
    <x v="3"/>
    <x v="20"/>
    <n v="92"/>
  </r>
  <r>
    <x v="76"/>
    <d v="1899-12-30T15:07:12"/>
    <x v="1"/>
    <x v="0"/>
    <x v="1488"/>
    <n v="92"/>
  </r>
  <r>
    <x v="14"/>
    <d v="1899-12-30T19:26:24"/>
    <x v="0"/>
    <x v="2"/>
    <x v="1489"/>
    <n v="92"/>
  </r>
  <r>
    <x v="8"/>
    <d v="1899-12-30T22:33:36"/>
    <x v="3"/>
    <x v="2"/>
    <x v="533"/>
    <n v="92"/>
  </r>
  <r>
    <x v="16"/>
    <d v="1899-12-30T05:45:36"/>
    <x v="0"/>
    <x v="3"/>
    <x v="120"/>
    <n v="92"/>
  </r>
  <r>
    <x v="4"/>
    <d v="1899-12-30T02:24:00"/>
    <x v="0"/>
    <x v="1"/>
    <x v="1490"/>
    <n v="92"/>
  </r>
  <r>
    <x v="55"/>
    <d v="1899-12-30T06:00:00"/>
    <x v="3"/>
    <x v="1"/>
    <x v="737"/>
    <n v="92"/>
  </r>
  <r>
    <x v="35"/>
    <d v="1899-12-30T21:36:00"/>
    <x v="0"/>
    <x v="4"/>
    <x v="1165"/>
    <n v="92"/>
  </r>
  <r>
    <x v="70"/>
    <d v="1899-12-30T00:43:12"/>
    <x v="0"/>
    <x v="1"/>
    <x v="0"/>
    <n v="92"/>
  </r>
  <r>
    <x v="2"/>
    <d v="1899-12-30T13:26:24"/>
    <x v="1"/>
    <x v="1"/>
    <x v="485"/>
    <n v="92"/>
  </r>
  <r>
    <x v="78"/>
    <d v="1899-12-30T09:36:00"/>
    <x v="2"/>
    <x v="0"/>
    <x v="1491"/>
    <n v="92"/>
  </r>
  <r>
    <x v="63"/>
    <d v="1899-12-30T21:36:00"/>
    <x v="3"/>
    <x v="1"/>
    <x v="994"/>
    <n v="92"/>
  </r>
  <r>
    <x v="55"/>
    <d v="1899-12-30T08:24:00"/>
    <x v="3"/>
    <x v="3"/>
    <x v="1153"/>
    <n v="92"/>
  </r>
  <r>
    <x v="34"/>
    <d v="1899-12-30T16:48:00"/>
    <x v="1"/>
    <x v="2"/>
    <x v="1258"/>
    <n v="92"/>
  </r>
  <r>
    <x v="36"/>
    <d v="1899-12-30T12:14:24"/>
    <x v="3"/>
    <x v="1"/>
    <x v="1338"/>
    <n v="92"/>
  </r>
  <r>
    <x v="51"/>
    <d v="1899-12-30T07:40:48"/>
    <x v="0"/>
    <x v="1"/>
    <x v="1492"/>
    <n v="92"/>
  </r>
  <r>
    <x v="34"/>
    <d v="1899-12-30T15:50:24"/>
    <x v="1"/>
    <x v="2"/>
    <x v="1493"/>
    <n v="92"/>
  </r>
  <r>
    <x v="8"/>
    <d v="1899-12-30T00:43:12"/>
    <x v="3"/>
    <x v="1"/>
    <x v="604"/>
    <n v="92"/>
  </r>
  <r>
    <x v="61"/>
    <d v="1899-12-30T09:50:24"/>
    <x v="1"/>
    <x v="2"/>
    <x v="410"/>
    <n v="92"/>
  </r>
  <r>
    <x v="14"/>
    <d v="1899-12-30T03:07:12"/>
    <x v="0"/>
    <x v="2"/>
    <x v="1149"/>
    <n v="92"/>
  </r>
  <r>
    <x v="42"/>
    <d v="1899-12-30T18:43:12"/>
    <x v="3"/>
    <x v="1"/>
    <x v="1494"/>
    <n v="92"/>
  </r>
  <r>
    <x v="0"/>
    <d v="1899-12-30T15:50:24"/>
    <x v="0"/>
    <x v="1"/>
    <x v="1495"/>
    <n v="92"/>
  </r>
  <r>
    <x v="39"/>
    <d v="1899-12-30T18:43:12"/>
    <x v="2"/>
    <x v="2"/>
    <x v="418"/>
    <n v="92"/>
  </r>
  <r>
    <x v="4"/>
    <d v="1899-12-30T19:12:00"/>
    <x v="0"/>
    <x v="0"/>
    <x v="1496"/>
    <n v="92"/>
  </r>
  <r>
    <x v="62"/>
    <d v="1899-12-30T16:33:36"/>
    <x v="1"/>
    <x v="2"/>
    <x v="384"/>
    <n v="92"/>
  </r>
  <r>
    <x v="41"/>
    <d v="1899-12-30T12:14:24"/>
    <x v="2"/>
    <x v="0"/>
    <x v="1497"/>
    <n v="92"/>
  </r>
  <r>
    <x v="2"/>
    <d v="1899-12-30T19:55:12"/>
    <x v="1"/>
    <x v="2"/>
    <x v="418"/>
    <n v="92"/>
  </r>
  <r>
    <x v="61"/>
    <d v="1899-12-30T16:33:36"/>
    <x v="1"/>
    <x v="1"/>
    <x v="1461"/>
    <n v="92"/>
  </r>
  <r>
    <x v="67"/>
    <d v="1899-12-30T11:31:12"/>
    <x v="1"/>
    <x v="2"/>
    <x v="1498"/>
    <n v="92"/>
  </r>
  <r>
    <x v="7"/>
    <d v="1899-12-30T20:52:48"/>
    <x v="0"/>
    <x v="2"/>
    <x v="1499"/>
    <n v="92"/>
  </r>
  <r>
    <x v="52"/>
    <d v="1899-12-30T14:24:00"/>
    <x v="2"/>
    <x v="1"/>
    <x v="1500"/>
    <n v="92"/>
  </r>
  <r>
    <x v="20"/>
    <d v="1899-12-30T09:07:12"/>
    <x v="2"/>
    <x v="1"/>
    <x v="14"/>
    <n v="92"/>
  </r>
  <r>
    <x v="49"/>
    <d v="1899-12-30T22:48:00"/>
    <x v="0"/>
    <x v="2"/>
    <x v="1362"/>
    <n v="92"/>
  </r>
  <r>
    <x v="43"/>
    <d v="1899-12-30T07:26:24"/>
    <x v="3"/>
    <x v="2"/>
    <x v="1501"/>
    <n v="92"/>
  </r>
  <r>
    <x v="33"/>
    <d v="1899-12-30T18:43:12"/>
    <x v="3"/>
    <x v="2"/>
    <x v="1113"/>
    <n v="92"/>
  </r>
  <r>
    <x v="52"/>
    <d v="1899-12-30T21:36:00"/>
    <x v="2"/>
    <x v="4"/>
    <x v="1502"/>
    <n v="92"/>
  </r>
  <r>
    <x v="16"/>
    <d v="1899-12-30T05:31:12"/>
    <x v="0"/>
    <x v="1"/>
    <x v="1503"/>
    <n v="92"/>
  </r>
  <r>
    <x v="48"/>
    <d v="1899-12-30T23:45:36"/>
    <x v="2"/>
    <x v="2"/>
    <x v="1504"/>
    <n v="92"/>
  </r>
  <r>
    <x v="61"/>
    <d v="1899-12-30T18:14:24"/>
    <x v="1"/>
    <x v="1"/>
    <x v="53"/>
    <n v="92"/>
  </r>
  <r>
    <x v="44"/>
    <d v="1899-12-30T21:21:36"/>
    <x v="1"/>
    <x v="0"/>
    <x v="1505"/>
    <n v="92"/>
  </r>
  <r>
    <x v="21"/>
    <d v="1899-12-30T17:16:48"/>
    <x v="3"/>
    <x v="2"/>
    <x v="798"/>
    <n v="92"/>
  </r>
  <r>
    <x v="55"/>
    <d v="1899-12-30T13:12:00"/>
    <x v="3"/>
    <x v="1"/>
    <x v="1218"/>
    <n v="92"/>
  </r>
  <r>
    <x v="52"/>
    <d v="1899-12-30T18:00:00"/>
    <x v="2"/>
    <x v="2"/>
    <x v="1506"/>
    <n v="92"/>
  </r>
  <r>
    <x v="63"/>
    <d v="1899-12-30T05:02:24"/>
    <x v="3"/>
    <x v="2"/>
    <x v="131"/>
    <n v="92"/>
  </r>
  <r>
    <x v="22"/>
    <d v="1899-12-30T07:26:24"/>
    <x v="2"/>
    <x v="3"/>
    <x v="801"/>
    <n v="92"/>
  </r>
  <r>
    <x v="6"/>
    <d v="1899-12-30T21:50:24"/>
    <x v="2"/>
    <x v="1"/>
    <x v="96"/>
    <n v="92"/>
  </r>
  <r>
    <x v="68"/>
    <d v="1899-12-30T11:02:24"/>
    <x v="2"/>
    <x v="2"/>
    <x v="650"/>
    <n v="92"/>
  </r>
  <r>
    <x v="32"/>
    <d v="1899-12-30T18:14:24"/>
    <x v="0"/>
    <x v="2"/>
    <x v="1507"/>
    <n v="92"/>
  </r>
  <r>
    <x v="22"/>
    <d v="1899-12-30T19:12:00"/>
    <x v="2"/>
    <x v="3"/>
    <x v="1358"/>
    <n v="92"/>
  </r>
  <r>
    <x v="8"/>
    <d v="1899-12-30T18:14:24"/>
    <x v="3"/>
    <x v="2"/>
    <x v="1508"/>
    <n v="92"/>
  </r>
  <r>
    <x v="51"/>
    <d v="1899-12-30T01:12:00"/>
    <x v="0"/>
    <x v="2"/>
    <x v="55"/>
    <n v="92"/>
  </r>
  <r>
    <x v="29"/>
    <d v="1899-12-30T17:31:12"/>
    <x v="2"/>
    <x v="1"/>
    <x v="1509"/>
    <n v="92"/>
  </r>
  <r>
    <x v="5"/>
    <d v="1899-12-30T15:50:24"/>
    <x v="2"/>
    <x v="2"/>
    <x v="1510"/>
    <n v="92"/>
  </r>
  <r>
    <x v="75"/>
    <d v="1899-12-30T08:52:48"/>
    <x v="2"/>
    <x v="2"/>
    <x v="1511"/>
    <n v="92"/>
  </r>
  <r>
    <x v="25"/>
    <d v="1899-12-30T07:12:00"/>
    <x v="1"/>
    <x v="2"/>
    <x v="1512"/>
    <n v="92"/>
  </r>
  <r>
    <x v="20"/>
    <d v="1899-12-30T20:38:24"/>
    <x v="2"/>
    <x v="3"/>
    <x v="1513"/>
    <n v="92"/>
  </r>
  <r>
    <x v="77"/>
    <d v="1899-12-30T20:09:36"/>
    <x v="0"/>
    <x v="3"/>
    <x v="258"/>
    <n v="92"/>
  </r>
  <r>
    <x v="75"/>
    <d v="1899-12-30T15:21:36"/>
    <x v="2"/>
    <x v="2"/>
    <x v="832"/>
    <n v="92"/>
  </r>
  <r>
    <x v="57"/>
    <d v="1899-12-30T05:45:36"/>
    <x v="3"/>
    <x v="2"/>
    <x v="840"/>
    <n v="92"/>
  </r>
  <r>
    <x v="11"/>
    <d v="1899-12-30T13:12:00"/>
    <x v="0"/>
    <x v="1"/>
    <x v="698"/>
    <n v="92"/>
  </r>
  <r>
    <x v="53"/>
    <d v="1899-12-30T10:04:48"/>
    <x v="2"/>
    <x v="2"/>
    <x v="1448"/>
    <n v="92"/>
  </r>
  <r>
    <x v="29"/>
    <d v="1899-12-30T16:04:48"/>
    <x v="2"/>
    <x v="3"/>
    <x v="1514"/>
    <n v="92"/>
  </r>
  <r>
    <x v="32"/>
    <d v="1899-12-30T09:07:12"/>
    <x v="0"/>
    <x v="0"/>
    <x v="1515"/>
    <n v="92"/>
  </r>
  <r>
    <x v="68"/>
    <d v="1899-12-30T09:07:12"/>
    <x v="2"/>
    <x v="1"/>
    <x v="564"/>
    <n v="92"/>
  </r>
  <r>
    <x v="54"/>
    <d v="1899-12-30T20:24:00"/>
    <x v="2"/>
    <x v="1"/>
    <x v="1516"/>
    <n v="92"/>
  </r>
  <r>
    <x v="14"/>
    <d v="1899-12-30T23:16:48"/>
    <x v="0"/>
    <x v="1"/>
    <x v="1517"/>
    <n v="92"/>
  </r>
  <r>
    <x v="72"/>
    <d v="1899-12-30T20:38:24"/>
    <x v="3"/>
    <x v="2"/>
    <x v="1144"/>
    <n v="92"/>
  </r>
  <r>
    <x v="53"/>
    <d v="1899-12-30T08:09:36"/>
    <x v="2"/>
    <x v="2"/>
    <x v="117"/>
    <n v="92"/>
  </r>
  <r>
    <x v="69"/>
    <d v="1899-12-30T00:14:24"/>
    <x v="0"/>
    <x v="1"/>
    <x v="1518"/>
    <n v="92"/>
  </r>
  <r>
    <x v="28"/>
    <d v="1899-12-30T12:14:24"/>
    <x v="0"/>
    <x v="1"/>
    <x v="1519"/>
    <n v="92"/>
  </r>
  <r>
    <x v="1"/>
    <d v="1899-12-30T02:38:24"/>
    <x v="1"/>
    <x v="2"/>
    <x v="664"/>
    <n v="92"/>
  </r>
  <r>
    <x v="59"/>
    <d v="1899-12-30T17:45:36"/>
    <x v="0"/>
    <x v="2"/>
    <x v="1520"/>
    <n v="92"/>
  </r>
  <r>
    <x v="53"/>
    <d v="1899-12-30T22:33:36"/>
    <x v="2"/>
    <x v="4"/>
    <x v="1052"/>
    <n v="92"/>
  </r>
  <r>
    <x v="14"/>
    <d v="1899-12-30T03:07:12"/>
    <x v="0"/>
    <x v="1"/>
    <x v="340"/>
    <n v="92"/>
  </r>
  <r>
    <x v="32"/>
    <d v="1899-12-30T19:12:00"/>
    <x v="0"/>
    <x v="2"/>
    <x v="1521"/>
    <n v="92"/>
  </r>
  <r>
    <x v="36"/>
    <d v="1899-12-30T13:55:12"/>
    <x v="3"/>
    <x v="0"/>
    <x v="1522"/>
    <n v="92"/>
  </r>
  <r>
    <x v="17"/>
    <d v="1899-12-30T14:24:00"/>
    <x v="0"/>
    <x v="1"/>
    <x v="1523"/>
    <n v="92"/>
  </r>
  <r>
    <x v="7"/>
    <d v="1899-12-30T00:43:12"/>
    <x v="0"/>
    <x v="2"/>
    <x v="1410"/>
    <n v="92"/>
  </r>
  <r>
    <x v="24"/>
    <d v="1899-12-30T13:26:24"/>
    <x v="1"/>
    <x v="0"/>
    <x v="1046"/>
    <n v="92"/>
  </r>
  <r>
    <x v="0"/>
    <d v="1899-12-30T13:55:12"/>
    <x v="0"/>
    <x v="1"/>
    <x v="1524"/>
    <n v="92"/>
  </r>
  <r>
    <x v="24"/>
    <d v="1899-12-30T22:04:48"/>
    <x v="1"/>
    <x v="1"/>
    <x v="1525"/>
    <n v="92"/>
  </r>
  <r>
    <x v="51"/>
    <d v="1899-12-30T20:38:24"/>
    <x v="0"/>
    <x v="2"/>
    <x v="1526"/>
    <n v="92"/>
  </r>
  <r>
    <x v="56"/>
    <d v="1899-12-30T08:09:36"/>
    <x v="1"/>
    <x v="0"/>
    <x v="540"/>
    <n v="92"/>
  </r>
  <r>
    <x v="36"/>
    <d v="1899-12-30T22:19:12"/>
    <x v="3"/>
    <x v="1"/>
    <x v="936"/>
    <n v="92"/>
  </r>
  <r>
    <x v="25"/>
    <d v="1899-12-30T12:43:12"/>
    <x v="1"/>
    <x v="2"/>
    <x v="1527"/>
    <n v="92"/>
  </r>
  <r>
    <x v="15"/>
    <d v="1899-12-30T09:21:36"/>
    <x v="1"/>
    <x v="4"/>
    <x v="1193"/>
    <n v="92"/>
  </r>
  <r>
    <x v="32"/>
    <d v="1899-12-30T16:19:12"/>
    <x v="0"/>
    <x v="1"/>
    <x v="1528"/>
    <n v="92"/>
  </r>
  <r>
    <x v="41"/>
    <d v="1899-12-30T23:02:24"/>
    <x v="2"/>
    <x v="0"/>
    <x v="1529"/>
    <n v="92"/>
  </r>
  <r>
    <x v="72"/>
    <d v="1899-12-30T13:55:12"/>
    <x v="3"/>
    <x v="3"/>
    <x v="1530"/>
    <n v="92"/>
  </r>
  <r>
    <x v="10"/>
    <d v="1899-12-30T14:09:36"/>
    <x v="1"/>
    <x v="4"/>
    <x v="1531"/>
    <n v="92"/>
  </r>
  <r>
    <x v="31"/>
    <d v="1899-12-30T18:57:36"/>
    <x v="3"/>
    <x v="2"/>
    <x v="1532"/>
    <n v="92"/>
  </r>
  <r>
    <x v="51"/>
    <d v="1899-12-30T20:09:36"/>
    <x v="0"/>
    <x v="3"/>
    <x v="968"/>
    <n v="92"/>
  </r>
  <r>
    <x v="69"/>
    <d v="1899-12-30T10:19:12"/>
    <x v="0"/>
    <x v="2"/>
    <x v="1022"/>
    <n v="92"/>
  </r>
  <r>
    <x v="33"/>
    <d v="1899-12-30T06:57:36"/>
    <x v="3"/>
    <x v="2"/>
    <x v="1533"/>
    <n v="92"/>
  </r>
  <r>
    <x v="20"/>
    <d v="1899-12-30T06:57:36"/>
    <x v="2"/>
    <x v="1"/>
    <x v="354"/>
    <n v="92"/>
  </r>
  <r>
    <x v="63"/>
    <d v="1899-12-30T09:50:24"/>
    <x v="3"/>
    <x v="2"/>
    <x v="853"/>
    <n v="92"/>
  </r>
  <r>
    <x v="7"/>
    <d v="1899-12-30T21:50:24"/>
    <x v="0"/>
    <x v="1"/>
    <x v="1534"/>
    <n v="92"/>
  </r>
  <r>
    <x v="26"/>
    <d v="1899-12-30T08:24:00"/>
    <x v="2"/>
    <x v="2"/>
    <x v="1535"/>
    <n v="92"/>
  </r>
  <r>
    <x v="33"/>
    <d v="1899-12-30T16:48:00"/>
    <x v="3"/>
    <x v="2"/>
    <x v="1536"/>
    <n v="92"/>
  </r>
  <r>
    <x v="65"/>
    <d v="1899-12-30T20:38:24"/>
    <x v="3"/>
    <x v="2"/>
    <x v="1537"/>
    <n v="92"/>
  </r>
  <r>
    <x v="53"/>
    <d v="1899-12-30T20:38:24"/>
    <x v="2"/>
    <x v="2"/>
    <x v="1076"/>
    <n v="92"/>
  </r>
  <r>
    <x v="8"/>
    <d v="1899-12-30T23:16:48"/>
    <x v="3"/>
    <x v="0"/>
    <x v="270"/>
    <n v="92"/>
  </r>
  <r>
    <x v="42"/>
    <d v="1899-12-30T18:57:36"/>
    <x v="3"/>
    <x v="3"/>
    <x v="1538"/>
    <n v="92"/>
  </r>
  <r>
    <x v="25"/>
    <d v="1899-12-30T18:28:48"/>
    <x v="1"/>
    <x v="0"/>
    <x v="694"/>
    <n v="92"/>
  </r>
  <r>
    <x v="34"/>
    <d v="1899-12-30T16:48:00"/>
    <x v="1"/>
    <x v="1"/>
    <x v="386"/>
    <n v="92"/>
  </r>
  <r>
    <x v="28"/>
    <d v="1899-12-30T20:24:00"/>
    <x v="0"/>
    <x v="0"/>
    <x v="176"/>
    <n v="92"/>
  </r>
  <r>
    <x v="43"/>
    <d v="1899-12-30T08:09:36"/>
    <x v="3"/>
    <x v="1"/>
    <x v="507"/>
    <n v="92"/>
  </r>
  <r>
    <x v="0"/>
    <d v="1899-12-30T19:40:48"/>
    <x v="0"/>
    <x v="2"/>
    <x v="1496"/>
    <n v="92"/>
  </r>
  <r>
    <x v="47"/>
    <d v="1899-12-30T21:07:12"/>
    <x v="0"/>
    <x v="0"/>
    <x v="1539"/>
    <n v="92"/>
  </r>
  <r>
    <x v="33"/>
    <d v="1899-12-30T01:12:00"/>
    <x v="3"/>
    <x v="2"/>
    <x v="1540"/>
    <n v="92"/>
  </r>
  <r>
    <x v="10"/>
    <d v="1899-12-30T07:26:24"/>
    <x v="1"/>
    <x v="2"/>
    <x v="1248"/>
    <n v="92"/>
  </r>
  <r>
    <x v="62"/>
    <d v="1899-12-30T12:14:24"/>
    <x v="1"/>
    <x v="0"/>
    <x v="1541"/>
    <n v="92"/>
  </r>
  <r>
    <x v="26"/>
    <d v="1899-12-30T14:24:00"/>
    <x v="2"/>
    <x v="2"/>
    <x v="731"/>
    <n v="92"/>
  </r>
  <r>
    <x v="36"/>
    <d v="1899-12-30T03:50:24"/>
    <x v="3"/>
    <x v="0"/>
    <x v="1542"/>
    <n v="92"/>
  </r>
  <r>
    <x v="74"/>
    <d v="1899-12-30T23:45:36"/>
    <x v="3"/>
    <x v="3"/>
    <x v="1543"/>
    <n v="92"/>
  </r>
  <r>
    <x v="13"/>
    <d v="1899-12-30T14:09:36"/>
    <x v="2"/>
    <x v="0"/>
    <x v="1043"/>
    <n v="92"/>
  </r>
  <r>
    <x v="8"/>
    <d v="1899-12-30T23:31:12"/>
    <x v="3"/>
    <x v="2"/>
    <x v="1544"/>
    <n v="92"/>
  </r>
  <r>
    <x v="43"/>
    <d v="1899-12-30T05:31:12"/>
    <x v="3"/>
    <x v="2"/>
    <x v="1545"/>
    <n v="92"/>
  </r>
  <r>
    <x v="13"/>
    <d v="1899-12-30T17:16:48"/>
    <x v="2"/>
    <x v="2"/>
    <x v="919"/>
    <n v="92"/>
  </r>
  <r>
    <x v="37"/>
    <d v="1899-12-30T00:57:36"/>
    <x v="3"/>
    <x v="0"/>
    <x v="1546"/>
    <n v="92"/>
  </r>
  <r>
    <x v="19"/>
    <d v="1899-12-30T06:43:12"/>
    <x v="3"/>
    <x v="0"/>
    <x v="1270"/>
    <n v="92"/>
  </r>
  <r>
    <x v="22"/>
    <d v="1899-12-30T17:45:36"/>
    <x v="2"/>
    <x v="2"/>
    <x v="1547"/>
    <n v="92"/>
  </r>
  <r>
    <x v="28"/>
    <d v="1899-12-30T06:43:12"/>
    <x v="0"/>
    <x v="4"/>
    <x v="1548"/>
    <n v="92"/>
  </r>
  <r>
    <x v="33"/>
    <d v="1899-12-30T09:36:00"/>
    <x v="3"/>
    <x v="4"/>
    <x v="1150"/>
    <n v="92"/>
  </r>
  <r>
    <x v="51"/>
    <d v="1899-12-30T01:12:00"/>
    <x v="0"/>
    <x v="3"/>
    <x v="1549"/>
    <n v="92"/>
  </r>
  <r>
    <x v="31"/>
    <d v="1899-12-30T01:40:48"/>
    <x v="3"/>
    <x v="2"/>
    <x v="510"/>
    <n v="92"/>
  </r>
  <r>
    <x v="50"/>
    <d v="1899-12-30T14:52:48"/>
    <x v="3"/>
    <x v="1"/>
    <x v="517"/>
    <n v="92"/>
  </r>
  <r>
    <x v="68"/>
    <d v="1899-12-30T03:36:00"/>
    <x v="2"/>
    <x v="2"/>
    <x v="561"/>
    <n v="92"/>
  </r>
  <r>
    <x v="49"/>
    <d v="1899-12-30T22:04:48"/>
    <x v="0"/>
    <x v="1"/>
    <x v="596"/>
    <n v="92"/>
  </r>
  <r>
    <x v="26"/>
    <d v="1899-12-30T23:02:24"/>
    <x v="2"/>
    <x v="1"/>
    <x v="1550"/>
    <n v="92"/>
  </r>
  <r>
    <x v="47"/>
    <d v="1899-12-30T01:12:00"/>
    <x v="0"/>
    <x v="1"/>
    <x v="1551"/>
    <n v="92"/>
  </r>
  <r>
    <x v="2"/>
    <d v="1899-12-30T11:16:48"/>
    <x v="1"/>
    <x v="1"/>
    <x v="203"/>
    <n v="92"/>
  </r>
  <r>
    <x v="52"/>
    <d v="1899-12-30T21:50:24"/>
    <x v="2"/>
    <x v="3"/>
    <x v="561"/>
    <n v="92"/>
  </r>
  <r>
    <x v="55"/>
    <d v="1899-12-30T00:28:48"/>
    <x v="3"/>
    <x v="2"/>
    <x v="937"/>
    <n v="92"/>
  </r>
  <r>
    <x v="51"/>
    <d v="1899-12-30T14:24:00"/>
    <x v="0"/>
    <x v="1"/>
    <x v="1552"/>
    <n v="92"/>
  </r>
  <r>
    <x v="40"/>
    <d v="1899-12-30T02:24:00"/>
    <x v="1"/>
    <x v="1"/>
    <x v="1553"/>
    <n v="92"/>
  </r>
  <r>
    <x v="16"/>
    <d v="1899-12-30T22:33:36"/>
    <x v="0"/>
    <x v="2"/>
    <x v="1554"/>
    <n v="92"/>
  </r>
  <r>
    <x v="11"/>
    <d v="1899-12-30T13:12:00"/>
    <x v="0"/>
    <x v="2"/>
    <x v="677"/>
    <n v="92"/>
  </r>
  <r>
    <x v="8"/>
    <d v="1899-12-30T15:50:24"/>
    <x v="3"/>
    <x v="1"/>
    <x v="1518"/>
    <n v="92"/>
  </r>
  <r>
    <x v="36"/>
    <d v="1899-12-30T07:55:12"/>
    <x v="3"/>
    <x v="1"/>
    <x v="703"/>
    <n v="92"/>
  </r>
  <r>
    <x v="13"/>
    <d v="1899-12-30T14:09:36"/>
    <x v="2"/>
    <x v="1"/>
    <x v="854"/>
    <n v="92"/>
  </r>
  <r>
    <x v="55"/>
    <d v="1899-12-30T08:09:36"/>
    <x v="3"/>
    <x v="3"/>
    <x v="1555"/>
    <n v="92"/>
  </r>
  <r>
    <x v="18"/>
    <d v="1899-12-30T18:28:48"/>
    <x v="2"/>
    <x v="2"/>
    <x v="1556"/>
    <n v="92"/>
  </r>
  <r>
    <x v="30"/>
    <d v="1899-12-30T16:19:12"/>
    <x v="1"/>
    <x v="2"/>
    <x v="1141"/>
    <n v="92"/>
  </r>
  <r>
    <x v="44"/>
    <d v="1899-12-30T11:16:48"/>
    <x v="1"/>
    <x v="1"/>
    <x v="1557"/>
    <n v="92"/>
  </r>
  <r>
    <x v="10"/>
    <d v="1899-12-30T19:55:12"/>
    <x v="1"/>
    <x v="1"/>
    <x v="1558"/>
    <n v="92"/>
  </r>
  <r>
    <x v="3"/>
    <d v="1899-12-30T06:14:24"/>
    <x v="0"/>
    <x v="2"/>
    <x v="1559"/>
    <n v="92"/>
  </r>
  <r>
    <x v="18"/>
    <d v="1899-12-30T02:52:48"/>
    <x v="2"/>
    <x v="2"/>
    <x v="1560"/>
    <n v="92"/>
  </r>
  <r>
    <x v="57"/>
    <d v="1899-12-30T21:21:36"/>
    <x v="3"/>
    <x v="2"/>
    <x v="1266"/>
    <n v="92"/>
  </r>
  <r>
    <x v="57"/>
    <d v="1899-12-30T23:31:12"/>
    <x v="3"/>
    <x v="2"/>
    <x v="1561"/>
    <n v="92"/>
  </r>
  <r>
    <x v="72"/>
    <d v="1899-12-30T07:40:48"/>
    <x v="3"/>
    <x v="3"/>
    <x v="430"/>
    <n v="92"/>
  </r>
  <r>
    <x v="1"/>
    <d v="1899-12-30T12:43:12"/>
    <x v="1"/>
    <x v="4"/>
    <x v="1562"/>
    <n v="92"/>
  </r>
  <r>
    <x v="8"/>
    <d v="1899-12-30T13:40:48"/>
    <x v="3"/>
    <x v="1"/>
    <x v="639"/>
    <n v="92"/>
  </r>
  <r>
    <x v="17"/>
    <d v="1899-12-30T17:31:12"/>
    <x v="0"/>
    <x v="2"/>
    <x v="1563"/>
    <n v="92"/>
  </r>
  <r>
    <x v="10"/>
    <d v="1899-12-30T15:21:36"/>
    <x v="1"/>
    <x v="1"/>
    <x v="1564"/>
    <n v="92"/>
  </r>
  <r>
    <x v="22"/>
    <d v="1899-12-30T11:16:48"/>
    <x v="2"/>
    <x v="2"/>
    <x v="1565"/>
    <n v="92"/>
  </r>
  <r>
    <x v="44"/>
    <d v="1899-12-30T16:33:36"/>
    <x v="1"/>
    <x v="1"/>
    <x v="1566"/>
    <n v="92"/>
  </r>
  <r>
    <x v="11"/>
    <d v="1899-12-30T10:48:00"/>
    <x v="0"/>
    <x v="1"/>
    <x v="955"/>
    <n v="92"/>
  </r>
  <r>
    <x v="14"/>
    <d v="1899-12-30T15:50:24"/>
    <x v="0"/>
    <x v="2"/>
    <x v="1567"/>
    <n v="92"/>
  </r>
  <r>
    <x v="68"/>
    <d v="1899-12-30T07:40:48"/>
    <x v="2"/>
    <x v="2"/>
    <x v="1552"/>
    <n v="92"/>
  </r>
  <r>
    <x v="29"/>
    <d v="1899-12-30T10:33:36"/>
    <x v="2"/>
    <x v="2"/>
    <x v="628"/>
    <n v="92"/>
  </r>
  <r>
    <x v="54"/>
    <d v="1899-12-30T04:19:12"/>
    <x v="2"/>
    <x v="4"/>
    <x v="1163"/>
    <n v="92"/>
  </r>
  <r>
    <x v="78"/>
    <d v="1899-12-30T13:26:24"/>
    <x v="2"/>
    <x v="4"/>
    <x v="1279"/>
    <n v="92"/>
  </r>
  <r>
    <x v="51"/>
    <d v="1899-12-30T18:28:48"/>
    <x v="0"/>
    <x v="0"/>
    <x v="1568"/>
    <n v="92"/>
  </r>
  <r>
    <x v="54"/>
    <d v="1899-12-30T18:28:48"/>
    <x v="2"/>
    <x v="2"/>
    <x v="1569"/>
    <n v="92"/>
  </r>
  <r>
    <x v="56"/>
    <d v="1899-12-30T12:43:12"/>
    <x v="1"/>
    <x v="2"/>
    <x v="1570"/>
    <n v="92"/>
  </r>
  <r>
    <x v="73"/>
    <d v="1899-12-30T04:04:48"/>
    <x v="3"/>
    <x v="1"/>
    <x v="1571"/>
    <n v="92"/>
  </r>
  <r>
    <x v="24"/>
    <d v="1899-12-30T13:12:00"/>
    <x v="1"/>
    <x v="3"/>
    <x v="136"/>
    <n v="92"/>
  </r>
  <r>
    <x v="55"/>
    <d v="1899-12-30T18:00:00"/>
    <x v="3"/>
    <x v="2"/>
    <x v="1572"/>
    <n v="92"/>
  </r>
  <r>
    <x v="22"/>
    <d v="1899-12-30T21:07:12"/>
    <x v="2"/>
    <x v="4"/>
    <x v="1066"/>
    <n v="92"/>
  </r>
  <r>
    <x v="48"/>
    <d v="1899-12-30T06:57:36"/>
    <x v="2"/>
    <x v="1"/>
    <x v="1183"/>
    <n v="92"/>
  </r>
  <r>
    <x v="64"/>
    <d v="1899-12-30T08:09:36"/>
    <x v="1"/>
    <x v="3"/>
    <x v="1573"/>
    <n v="92"/>
  </r>
  <r>
    <x v="75"/>
    <d v="1899-12-30T07:55:12"/>
    <x v="2"/>
    <x v="1"/>
    <x v="1574"/>
    <n v="92"/>
  </r>
  <r>
    <x v="70"/>
    <d v="1899-12-30T01:26:24"/>
    <x v="0"/>
    <x v="1"/>
    <x v="1575"/>
    <n v="92"/>
  </r>
  <r>
    <x v="39"/>
    <d v="1899-12-30T07:26:24"/>
    <x v="2"/>
    <x v="3"/>
    <x v="1576"/>
    <n v="92"/>
  </r>
  <r>
    <x v="29"/>
    <d v="1899-12-30T03:21:36"/>
    <x v="2"/>
    <x v="2"/>
    <x v="974"/>
    <n v="92"/>
  </r>
  <r>
    <x v="52"/>
    <d v="1899-12-30T23:45:36"/>
    <x v="2"/>
    <x v="0"/>
    <x v="1577"/>
    <n v="92"/>
  </r>
  <r>
    <x v="38"/>
    <d v="1899-12-30T20:09:36"/>
    <x v="3"/>
    <x v="2"/>
    <x v="1414"/>
    <n v="92"/>
  </r>
  <r>
    <x v="25"/>
    <d v="1899-12-30T14:52:48"/>
    <x v="1"/>
    <x v="1"/>
    <x v="937"/>
    <n v="92"/>
  </r>
  <r>
    <x v="1"/>
    <d v="1899-12-30T23:02:24"/>
    <x v="1"/>
    <x v="1"/>
    <x v="321"/>
    <n v="92"/>
  </r>
  <r>
    <x v="41"/>
    <d v="1899-12-30T16:33:36"/>
    <x v="2"/>
    <x v="1"/>
    <x v="177"/>
    <n v="92"/>
  </r>
  <r>
    <x v="16"/>
    <d v="1899-12-30T12:00:00"/>
    <x v="0"/>
    <x v="2"/>
    <x v="1222"/>
    <n v="92"/>
  </r>
  <r>
    <x v="76"/>
    <d v="1899-12-30T04:19:12"/>
    <x v="1"/>
    <x v="1"/>
    <x v="1578"/>
    <n v="92"/>
  </r>
  <r>
    <x v="19"/>
    <d v="1899-12-30T16:48:00"/>
    <x v="3"/>
    <x v="2"/>
    <x v="861"/>
    <n v="92"/>
  </r>
  <r>
    <x v="36"/>
    <d v="1899-12-30T07:55:12"/>
    <x v="3"/>
    <x v="2"/>
    <x v="1063"/>
    <n v="92"/>
  </r>
  <r>
    <x v="18"/>
    <d v="1899-12-30T22:04:48"/>
    <x v="2"/>
    <x v="1"/>
    <x v="1579"/>
    <n v="92"/>
  </r>
  <r>
    <x v="58"/>
    <d v="1899-12-30T12:43:12"/>
    <x v="3"/>
    <x v="4"/>
    <x v="1580"/>
    <n v="92"/>
  </r>
  <r>
    <x v="10"/>
    <d v="1899-12-30T22:19:12"/>
    <x v="1"/>
    <x v="0"/>
    <x v="1581"/>
    <n v="92"/>
  </r>
  <r>
    <x v="9"/>
    <d v="1899-12-30T05:02:24"/>
    <x v="1"/>
    <x v="2"/>
    <x v="1582"/>
    <n v="92"/>
  </r>
  <r>
    <x v="16"/>
    <d v="1899-12-30T10:48:00"/>
    <x v="0"/>
    <x v="1"/>
    <x v="1387"/>
    <n v="92"/>
  </r>
  <r>
    <x v="53"/>
    <d v="1899-12-30T19:26:24"/>
    <x v="2"/>
    <x v="2"/>
    <x v="1583"/>
    <n v="92"/>
  </r>
  <r>
    <x v="77"/>
    <d v="1899-12-30T17:16:48"/>
    <x v="0"/>
    <x v="2"/>
    <x v="1352"/>
    <n v="92"/>
  </r>
  <r>
    <x v="36"/>
    <d v="1899-12-30T20:24:00"/>
    <x v="3"/>
    <x v="1"/>
    <x v="1584"/>
    <n v="92"/>
  </r>
  <r>
    <x v="36"/>
    <d v="1899-12-30T01:55:12"/>
    <x v="3"/>
    <x v="0"/>
    <x v="182"/>
    <n v="92"/>
  </r>
  <r>
    <x v="14"/>
    <d v="1899-12-30T10:19:12"/>
    <x v="0"/>
    <x v="4"/>
    <x v="59"/>
    <n v="92"/>
  </r>
  <r>
    <x v="59"/>
    <d v="1899-12-30T05:45:36"/>
    <x v="0"/>
    <x v="1"/>
    <x v="1585"/>
    <n v="92"/>
  </r>
  <r>
    <x v="18"/>
    <d v="1899-12-30T01:55:12"/>
    <x v="2"/>
    <x v="0"/>
    <x v="1586"/>
    <n v="92"/>
  </r>
  <r>
    <x v="46"/>
    <d v="1899-12-30T01:55:12"/>
    <x v="1"/>
    <x v="1"/>
    <x v="582"/>
    <n v="92"/>
  </r>
  <r>
    <x v="6"/>
    <d v="1899-12-30T14:38:24"/>
    <x v="2"/>
    <x v="1"/>
    <x v="1587"/>
    <n v="92"/>
  </r>
  <r>
    <x v="29"/>
    <d v="1899-12-30T22:48:00"/>
    <x v="2"/>
    <x v="1"/>
    <x v="864"/>
    <n v="92"/>
  </r>
  <r>
    <x v="62"/>
    <d v="1899-12-30T02:38:24"/>
    <x v="1"/>
    <x v="0"/>
    <x v="1588"/>
    <n v="92"/>
  </r>
  <r>
    <x v="49"/>
    <d v="1899-12-30T22:33:36"/>
    <x v="0"/>
    <x v="3"/>
    <x v="1589"/>
    <n v="92"/>
  </r>
  <r>
    <x v="48"/>
    <d v="1899-12-30T19:26:24"/>
    <x v="2"/>
    <x v="2"/>
    <x v="183"/>
    <n v="92"/>
  </r>
  <r>
    <x v="33"/>
    <d v="1899-12-30T08:52:48"/>
    <x v="3"/>
    <x v="2"/>
    <x v="141"/>
    <n v="92"/>
  </r>
  <r>
    <x v="18"/>
    <d v="1899-12-30T23:02:24"/>
    <x v="2"/>
    <x v="2"/>
    <x v="1590"/>
    <n v="92"/>
  </r>
  <r>
    <x v="29"/>
    <d v="1899-12-30T21:07:12"/>
    <x v="2"/>
    <x v="3"/>
    <x v="690"/>
    <n v="92"/>
  </r>
  <r>
    <x v="50"/>
    <d v="1899-12-30T01:55:12"/>
    <x v="3"/>
    <x v="0"/>
    <x v="1342"/>
    <n v="92"/>
  </r>
  <r>
    <x v="27"/>
    <d v="1899-12-30T15:21:36"/>
    <x v="0"/>
    <x v="2"/>
    <x v="1591"/>
    <n v="92"/>
  </r>
  <r>
    <x v="52"/>
    <d v="1899-12-30T04:04:48"/>
    <x v="2"/>
    <x v="0"/>
    <x v="1592"/>
    <n v="92"/>
  </r>
  <r>
    <x v="7"/>
    <d v="1899-12-30T06:00:00"/>
    <x v="0"/>
    <x v="3"/>
    <x v="1427"/>
    <n v="92"/>
  </r>
  <r>
    <x v="69"/>
    <d v="1899-12-30T04:19:12"/>
    <x v="0"/>
    <x v="2"/>
    <x v="1593"/>
    <n v="92"/>
  </r>
  <r>
    <x v="1"/>
    <d v="1899-12-30T22:33:36"/>
    <x v="1"/>
    <x v="2"/>
    <x v="877"/>
    <n v="92"/>
  </r>
  <r>
    <x v="8"/>
    <d v="1899-12-30T02:38:24"/>
    <x v="3"/>
    <x v="2"/>
    <x v="637"/>
    <n v="92"/>
  </r>
  <r>
    <x v="78"/>
    <d v="1899-12-30T00:14:24"/>
    <x v="2"/>
    <x v="1"/>
    <x v="540"/>
    <n v="92"/>
  </r>
  <r>
    <x v="42"/>
    <d v="1899-12-30T00:43:12"/>
    <x v="3"/>
    <x v="0"/>
    <x v="1594"/>
    <n v="92"/>
  </r>
  <r>
    <x v="74"/>
    <d v="1899-12-30T04:33:36"/>
    <x v="3"/>
    <x v="2"/>
    <x v="1328"/>
    <n v="92"/>
  </r>
  <r>
    <x v="38"/>
    <d v="1899-12-30T06:28:48"/>
    <x v="3"/>
    <x v="0"/>
    <x v="1595"/>
    <n v="92"/>
  </r>
  <r>
    <x v="15"/>
    <d v="1899-12-30T09:36:00"/>
    <x v="1"/>
    <x v="2"/>
    <x v="1596"/>
    <n v="92"/>
  </r>
  <r>
    <x v="8"/>
    <d v="1899-12-30T21:50:24"/>
    <x v="3"/>
    <x v="2"/>
    <x v="1597"/>
    <n v="92"/>
  </r>
  <r>
    <x v="3"/>
    <d v="1899-12-30T08:38:24"/>
    <x v="0"/>
    <x v="1"/>
    <x v="1598"/>
    <n v="92"/>
  </r>
  <r>
    <x v="77"/>
    <d v="1899-12-30T00:28:48"/>
    <x v="0"/>
    <x v="0"/>
    <x v="1599"/>
    <n v="92"/>
  </r>
  <r>
    <x v="56"/>
    <d v="1899-12-30T19:55:12"/>
    <x v="1"/>
    <x v="0"/>
    <x v="1516"/>
    <n v="92"/>
  </r>
  <r>
    <x v="48"/>
    <d v="1899-12-30T12:00:00"/>
    <x v="2"/>
    <x v="2"/>
    <x v="1026"/>
    <n v="92"/>
  </r>
  <r>
    <x v="3"/>
    <d v="1899-12-30T20:38:24"/>
    <x v="0"/>
    <x v="2"/>
    <x v="383"/>
    <n v="92"/>
  </r>
  <r>
    <x v="12"/>
    <d v="1899-12-30T06:43:12"/>
    <x v="1"/>
    <x v="4"/>
    <x v="1600"/>
    <n v="92"/>
  </r>
  <r>
    <x v="48"/>
    <d v="1899-12-30T01:26:24"/>
    <x v="2"/>
    <x v="0"/>
    <x v="1601"/>
    <n v="92"/>
  </r>
  <r>
    <x v="41"/>
    <d v="1899-12-30T23:16:48"/>
    <x v="2"/>
    <x v="1"/>
    <x v="1212"/>
    <n v="92"/>
  </r>
  <r>
    <x v="53"/>
    <d v="1899-12-30T13:40:48"/>
    <x v="2"/>
    <x v="4"/>
    <x v="1602"/>
    <n v="92"/>
  </r>
  <r>
    <x v="46"/>
    <d v="1899-12-30T11:02:24"/>
    <x v="1"/>
    <x v="1"/>
    <x v="1603"/>
    <n v="92"/>
  </r>
  <r>
    <x v="63"/>
    <d v="1899-12-30T12:57:36"/>
    <x v="3"/>
    <x v="2"/>
    <x v="556"/>
    <n v="92"/>
  </r>
  <r>
    <x v="58"/>
    <d v="1899-12-30T00:28:48"/>
    <x v="3"/>
    <x v="1"/>
    <x v="1604"/>
    <n v="92"/>
  </r>
  <r>
    <x v="25"/>
    <d v="1899-12-30T10:48:00"/>
    <x v="1"/>
    <x v="4"/>
    <x v="547"/>
    <n v="92"/>
  </r>
  <r>
    <x v="21"/>
    <d v="1899-12-30T17:45:36"/>
    <x v="3"/>
    <x v="2"/>
    <x v="408"/>
    <n v="92"/>
  </r>
  <r>
    <x v="20"/>
    <d v="1899-12-30T11:02:24"/>
    <x v="2"/>
    <x v="2"/>
    <x v="204"/>
    <n v="92"/>
  </r>
  <r>
    <x v="60"/>
    <d v="1899-12-30T20:52:48"/>
    <x v="2"/>
    <x v="3"/>
    <x v="30"/>
    <n v="92"/>
  </r>
  <r>
    <x v="26"/>
    <d v="1899-12-30T10:48:00"/>
    <x v="2"/>
    <x v="2"/>
    <x v="1605"/>
    <n v="92"/>
  </r>
  <r>
    <x v="26"/>
    <d v="1899-12-30T11:16:48"/>
    <x v="2"/>
    <x v="1"/>
    <x v="1606"/>
    <n v="92"/>
  </r>
  <r>
    <x v="55"/>
    <d v="1899-12-30T09:21:36"/>
    <x v="3"/>
    <x v="2"/>
    <x v="480"/>
    <n v="92"/>
  </r>
  <r>
    <x v="2"/>
    <d v="1899-12-30T00:43:12"/>
    <x v="1"/>
    <x v="1"/>
    <x v="662"/>
    <n v="92"/>
  </r>
  <r>
    <x v="49"/>
    <d v="1899-12-30T22:33:36"/>
    <x v="0"/>
    <x v="3"/>
    <x v="569"/>
    <n v="92"/>
  </r>
  <r>
    <x v="1"/>
    <d v="1899-12-30T05:16:48"/>
    <x v="1"/>
    <x v="2"/>
    <x v="476"/>
    <n v="92"/>
  </r>
  <r>
    <x v="58"/>
    <d v="1899-12-30T13:12:00"/>
    <x v="3"/>
    <x v="0"/>
    <x v="1607"/>
    <n v="92"/>
  </r>
  <r>
    <x v="54"/>
    <d v="1899-12-30T07:12:00"/>
    <x v="2"/>
    <x v="1"/>
    <x v="1608"/>
    <n v="92"/>
  </r>
  <r>
    <x v="47"/>
    <d v="1899-12-30T06:00:00"/>
    <x v="0"/>
    <x v="1"/>
    <x v="1609"/>
    <n v="92"/>
  </r>
  <r>
    <x v="32"/>
    <d v="1899-12-30T09:50:24"/>
    <x v="0"/>
    <x v="0"/>
    <x v="1610"/>
    <n v="92"/>
  </r>
  <r>
    <x v="21"/>
    <d v="1899-12-30T14:52:48"/>
    <x v="3"/>
    <x v="0"/>
    <x v="1611"/>
    <n v="92"/>
  </r>
  <r>
    <x v="78"/>
    <d v="1899-12-30T11:16:48"/>
    <x v="2"/>
    <x v="2"/>
    <x v="31"/>
    <n v="92"/>
  </r>
  <r>
    <x v="31"/>
    <d v="1899-12-30T18:57:36"/>
    <x v="3"/>
    <x v="4"/>
    <x v="650"/>
    <n v="92"/>
  </r>
  <r>
    <x v="15"/>
    <d v="1899-12-30T23:45:36"/>
    <x v="1"/>
    <x v="1"/>
    <x v="1451"/>
    <n v="92"/>
  </r>
  <r>
    <x v="9"/>
    <d v="1899-12-30T12:28:48"/>
    <x v="1"/>
    <x v="1"/>
    <x v="830"/>
    <n v="92"/>
  </r>
  <r>
    <x v="77"/>
    <d v="1899-12-30T15:07:12"/>
    <x v="0"/>
    <x v="0"/>
    <x v="97"/>
    <n v="92"/>
  </r>
  <r>
    <x v="3"/>
    <d v="1899-12-30T11:31:12"/>
    <x v="0"/>
    <x v="2"/>
    <x v="894"/>
    <n v="92"/>
  </r>
  <r>
    <x v="7"/>
    <d v="1899-12-30T01:12:00"/>
    <x v="0"/>
    <x v="0"/>
    <x v="295"/>
    <n v="92"/>
  </r>
  <r>
    <x v="4"/>
    <d v="1899-12-30T08:24:00"/>
    <x v="0"/>
    <x v="2"/>
    <x v="457"/>
    <n v="92"/>
  </r>
  <r>
    <x v="6"/>
    <d v="1899-12-30T06:14:24"/>
    <x v="2"/>
    <x v="2"/>
    <x v="1612"/>
    <n v="92"/>
  </r>
  <r>
    <x v="33"/>
    <d v="1899-12-30T10:04:48"/>
    <x v="3"/>
    <x v="1"/>
    <x v="696"/>
    <n v="92"/>
  </r>
  <r>
    <x v="16"/>
    <d v="1899-12-30T12:00:00"/>
    <x v="0"/>
    <x v="1"/>
    <x v="1137"/>
    <n v="92"/>
  </r>
  <r>
    <x v="67"/>
    <d v="1899-12-30T11:45:36"/>
    <x v="1"/>
    <x v="3"/>
    <x v="1613"/>
    <n v="92"/>
  </r>
  <r>
    <x v="8"/>
    <d v="1899-12-30T16:04:48"/>
    <x v="3"/>
    <x v="4"/>
    <x v="1527"/>
    <n v="92"/>
  </r>
  <r>
    <x v="0"/>
    <d v="1899-12-30T22:33:36"/>
    <x v="0"/>
    <x v="4"/>
    <x v="1321"/>
    <n v="92"/>
  </r>
  <r>
    <x v="38"/>
    <d v="1899-12-30T06:43:12"/>
    <x v="3"/>
    <x v="0"/>
    <x v="1614"/>
    <n v="92"/>
  </r>
  <r>
    <x v="42"/>
    <d v="1899-12-30T18:14:24"/>
    <x v="3"/>
    <x v="1"/>
    <x v="405"/>
    <n v="92"/>
  </r>
  <r>
    <x v="68"/>
    <d v="1899-12-30T02:38:24"/>
    <x v="2"/>
    <x v="0"/>
    <x v="204"/>
    <n v="92"/>
  </r>
  <r>
    <x v="2"/>
    <d v="1899-12-30T04:33:36"/>
    <x v="1"/>
    <x v="1"/>
    <x v="876"/>
    <n v="92"/>
  </r>
  <r>
    <x v="74"/>
    <d v="1899-12-30T11:02:24"/>
    <x v="3"/>
    <x v="1"/>
    <x v="1286"/>
    <n v="92"/>
  </r>
  <r>
    <x v="26"/>
    <d v="1899-12-30T05:02:24"/>
    <x v="2"/>
    <x v="1"/>
    <x v="1000"/>
    <n v="92"/>
  </r>
  <r>
    <x v="26"/>
    <d v="1899-12-30T17:16:48"/>
    <x v="2"/>
    <x v="1"/>
    <x v="314"/>
    <n v="92"/>
  </r>
  <r>
    <x v="60"/>
    <d v="1899-12-30T05:31:12"/>
    <x v="2"/>
    <x v="1"/>
    <x v="1615"/>
    <n v="92"/>
  </r>
  <r>
    <x v="39"/>
    <d v="1899-12-30T12:57:36"/>
    <x v="2"/>
    <x v="1"/>
    <x v="880"/>
    <n v="92"/>
  </r>
  <r>
    <x v="31"/>
    <d v="1899-12-30T18:43:12"/>
    <x v="3"/>
    <x v="3"/>
    <x v="364"/>
    <n v="92"/>
  </r>
  <r>
    <x v="51"/>
    <d v="1899-12-30T05:45:36"/>
    <x v="0"/>
    <x v="0"/>
    <x v="1616"/>
    <n v="92"/>
  </r>
  <r>
    <x v="64"/>
    <d v="1899-12-30T10:19:12"/>
    <x v="1"/>
    <x v="4"/>
    <x v="1617"/>
    <n v="92"/>
  </r>
  <r>
    <x v="6"/>
    <d v="1899-12-30T12:28:48"/>
    <x v="2"/>
    <x v="2"/>
    <x v="176"/>
    <n v="92"/>
  </r>
  <r>
    <x v="70"/>
    <d v="1899-12-30T19:40:48"/>
    <x v="0"/>
    <x v="2"/>
    <x v="1101"/>
    <n v="92"/>
  </r>
  <r>
    <x v="74"/>
    <d v="1899-12-30T01:12:00"/>
    <x v="3"/>
    <x v="2"/>
    <x v="835"/>
    <n v="92"/>
  </r>
  <r>
    <x v="3"/>
    <d v="1899-12-30T21:21:36"/>
    <x v="0"/>
    <x v="2"/>
    <x v="288"/>
    <n v="92"/>
  </r>
  <r>
    <x v="59"/>
    <d v="1899-12-30T17:45:36"/>
    <x v="0"/>
    <x v="4"/>
    <x v="1618"/>
    <n v="92"/>
  </r>
  <r>
    <x v="54"/>
    <d v="1899-12-30T05:16:48"/>
    <x v="2"/>
    <x v="2"/>
    <x v="1143"/>
    <n v="92"/>
  </r>
  <r>
    <x v="14"/>
    <d v="1899-12-30T20:24:00"/>
    <x v="0"/>
    <x v="1"/>
    <x v="434"/>
    <n v="92"/>
  </r>
  <r>
    <x v="20"/>
    <d v="1899-12-30T19:40:48"/>
    <x v="2"/>
    <x v="1"/>
    <x v="30"/>
    <n v="92"/>
  </r>
  <r>
    <x v="46"/>
    <d v="1899-12-30T05:31:12"/>
    <x v="1"/>
    <x v="2"/>
    <x v="134"/>
    <n v="92"/>
  </r>
  <r>
    <x v="55"/>
    <d v="1899-12-30T13:26:24"/>
    <x v="3"/>
    <x v="2"/>
    <x v="1619"/>
    <n v="92"/>
  </r>
  <r>
    <x v="68"/>
    <d v="1899-12-30T02:24:00"/>
    <x v="2"/>
    <x v="4"/>
    <x v="940"/>
    <n v="92"/>
  </r>
  <r>
    <x v="78"/>
    <d v="1899-12-30T05:16:48"/>
    <x v="2"/>
    <x v="2"/>
    <x v="366"/>
    <n v="92"/>
  </r>
  <r>
    <x v="18"/>
    <d v="1899-12-30T13:12:00"/>
    <x v="2"/>
    <x v="0"/>
    <x v="1375"/>
    <n v="92"/>
  </r>
  <r>
    <x v="53"/>
    <d v="1899-12-30T21:21:36"/>
    <x v="2"/>
    <x v="4"/>
    <x v="1618"/>
    <n v="92"/>
  </r>
  <r>
    <x v="28"/>
    <d v="1899-12-30T06:57:36"/>
    <x v="0"/>
    <x v="1"/>
    <x v="1620"/>
    <n v="92"/>
  </r>
  <r>
    <x v="2"/>
    <d v="1899-12-30T01:12:00"/>
    <x v="1"/>
    <x v="1"/>
    <x v="1471"/>
    <n v="92"/>
  </r>
  <r>
    <x v="67"/>
    <d v="1899-12-30T17:16:48"/>
    <x v="1"/>
    <x v="0"/>
    <x v="1621"/>
    <n v="92"/>
  </r>
  <r>
    <x v="40"/>
    <d v="1899-12-30T20:52:48"/>
    <x v="1"/>
    <x v="1"/>
    <x v="1622"/>
    <n v="92"/>
  </r>
  <r>
    <x v="18"/>
    <d v="1899-12-30T12:43:12"/>
    <x v="2"/>
    <x v="2"/>
    <x v="1267"/>
    <n v="92"/>
  </r>
  <r>
    <x v="20"/>
    <d v="1899-12-30T14:52:48"/>
    <x v="2"/>
    <x v="0"/>
    <x v="1623"/>
    <n v="92"/>
  </r>
  <r>
    <x v="78"/>
    <d v="1899-12-30T03:36:00"/>
    <x v="2"/>
    <x v="1"/>
    <x v="1214"/>
    <n v="92"/>
  </r>
  <r>
    <x v="28"/>
    <d v="1899-12-30T18:57:36"/>
    <x v="0"/>
    <x v="0"/>
    <x v="1624"/>
    <n v="92"/>
  </r>
  <r>
    <x v="69"/>
    <d v="1899-12-30T04:33:36"/>
    <x v="0"/>
    <x v="0"/>
    <x v="1625"/>
    <n v="92"/>
  </r>
  <r>
    <x v="32"/>
    <d v="1899-12-30T12:14:24"/>
    <x v="0"/>
    <x v="1"/>
    <x v="714"/>
    <n v="92"/>
  </r>
  <r>
    <x v="68"/>
    <d v="1899-12-30T03:50:24"/>
    <x v="2"/>
    <x v="1"/>
    <x v="1037"/>
    <n v="92"/>
  </r>
  <r>
    <x v="67"/>
    <d v="1899-12-30T02:24:00"/>
    <x v="1"/>
    <x v="0"/>
    <x v="274"/>
    <n v="92"/>
  </r>
  <r>
    <x v="8"/>
    <d v="1899-12-30T05:16:48"/>
    <x v="3"/>
    <x v="1"/>
    <x v="991"/>
    <n v="92"/>
  </r>
  <r>
    <x v="74"/>
    <d v="1899-12-30T03:36:00"/>
    <x v="3"/>
    <x v="1"/>
    <x v="1626"/>
    <n v="92"/>
  </r>
  <r>
    <x v="13"/>
    <d v="1899-12-30T22:48:00"/>
    <x v="2"/>
    <x v="2"/>
    <x v="23"/>
    <n v="92"/>
  </r>
  <r>
    <x v="24"/>
    <d v="1899-12-30T03:36:00"/>
    <x v="1"/>
    <x v="1"/>
    <x v="1443"/>
    <n v="92"/>
  </r>
  <r>
    <x v="65"/>
    <d v="1899-12-30T14:38:24"/>
    <x v="3"/>
    <x v="1"/>
    <x v="1621"/>
    <n v="92"/>
  </r>
  <r>
    <x v="74"/>
    <d v="1899-12-30T08:09:36"/>
    <x v="3"/>
    <x v="0"/>
    <x v="6"/>
    <n v="92"/>
  </r>
  <r>
    <x v="57"/>
    <d v="1899-12-30T16:48:00"/>
    <x v="3"/>
    <x v="4"/>
    <x v="1587"/>
    <n v="92"/>
  </r>
  <r>
    <x v="63"/>
    <d v="1899-12-30T20:09:36"/>
    <x v="3"/>
    <x v="2"/>
    <x v="1627"/>
    <n v="92"/>
  </r>
  <r>
    <x v="50"/>
    <d v="1899-12-30T17:02:24"/>
    <x v="3"/>
    <x v="1"/>
    <x v="694"/>
    <n v="92"/>
  </r>
  <r>
    <x v="36"/>
    <d v="1899-12-30T17:31:12"/>
    <x v="3"/>
    <x v="0"/>
    <x v="1628"/>
    <n v="92"/>
  </r>
  <r>
    <x v="39"/>
    <d v="1899-12-30T05:02:24"/>
    <x v="2"/>
    <x v="0"/>
    <x v="666"/>
    <n v="92"/>
  </r>
  <r>
    <x v="45"/>
    <d v="1899-12-30T02:52:48"/>
    <x v="1"/>
    <x v="2"/>
    <x v="1351"/>
    <n v="92"/>
  </r>
  <r>
    <x v="66"/>
    <d v="1899-12-30T10:04:48"/>
    <x v="3"/>
    <x v="0"/>
    <x v="1504"/>
    <n v="92"/>
  </r>
  <r>
    <x v="26"/>
    <d v="1899-12-30T00:57:36"/>
    <x v="2"/>
    <x v="3"/>
    <x v="1629"/>
    <n v="92"/>
  </r>
  <r>
    <x v="69"/>
    <d v="1899-12-30T01:40:48"/>
    <x v="0"/>
    <x v="2"/>
    <x v="1630"/>
    <n v="92"/>
  </r>
  <r>
    <x v="70"/>
    <d v="1899-12-30T04:33:36"/>
    <x v="0"/>
    <x v="2"/>
    <x v="18"/>
    <n v="92"/>
  </r>
  <r>
    <x v="16"/>
    <d v="1899-12-30T23:45:36"/>
    <x v="0"/>
    <x v="0"/>
    <x v="873"/>
    <n v="92"/>
  </r>
  <r>
    <x v="11"/>
    <d v="1899-12-30T09:21:36"/>
    <x v="0"/>
    <x v="2"/>
    <x v="252"/>
    <n v="92"/>
  </r>
  <r>
    <x v="39"/>
    <d v="1899-12-30T23:16:48"/>
    <x v="2"/>
    <x v="2"/>
    <x v="1631"/>
    <n v="92"/>
  </r>
  <r>
    <x v="40"/>
    <d v="1899-12-30T13:12:00"/>
    <x v="1"/>
    <x v="2"/>
    <x v="322"/>
    <n v="92"/>
  </r>
  <r>
    <x v="38"/>
    <d v="1899-12-30T08:09:36"/>
    <x v="3"/>
    <x v="1"/>
    <x v="1632"/>
    <n v="92"/>
  </r>
  <r>
    <x v="56"/>
    <d v="1899-12-30T23:02:24"/>
    <x v="1"/>
    <x v="2"/>
    <x v="318"/>
    <n v="92"/>
  </r>
  <r>
    <x v="48"/>
    <d v="1899-12-30T09:21:36"/>
    <x v="2"/>
    <x v="0"/>
    <x v="314"/>
    <n v="92"/>
  </r>
  <r>
    <x v="36"/>
    <d v="1899-12-30T14:24:00"/>
    <x v="3"/>
    <x v="0"/>
    <x v="1107"/>
    <n v="92"/>
  </r>
  <r>
    <x v="26"/>
    <d v="1899-12-30T04:33:36"/>
    <x v="2"/>
    <x v="0"/>
    <x v="1633"/>
    <n v="92"/>
  </r>
  <r>
    <x v="26"/>
    <d v="1899-12-30T15:50:24"/>
    <x v="2"/>
    <x v="1"/>
    <x v="1634"/>
    <n v="92"/>
  </r>
  <r>
    <x v="67"/>
    <d v="1899-12-30T19:40:48"/>
    <x v="1"/>
    <x v="4"/>
    <x v="1635"/>
    <n v="92"/>
  </r>
  <r>
    <x v="25"/>
    <d v="1899-12-30T02:52:48"/>
    <x v="1"/>
    <x v="2"/>
    <x v="1358"/>
    <n v="92"/>
  </r>
  <r>
    <x v="34"/>
    <d v="1899-12-30T11:45:36"/>
    <x v="1"/>
    <x v="2"/>
    <x v="708"/>
    <n v="92"/>
  </r>
  <r>
    <x v="22"/>
    <d v="1899-12-30T09:36:00"/>
    <x v="2"/>
    <x v="1"/>
    <x v="1288"/>
    <n v="92"/>
  </r>
  <r>
    <x v="2"/>
    <d v="1899-12-30T19:12:00"/>
    <x v="1"/>
    <x v="2"/>
    <x v="326"/>
    <n v="92"/>
  </r>
  <r>
    <x v="4"/>
    <d v="1899-12-30T00:43:12"/>
    <x v="0"/>
    <x v="2"/>
    <x v="1636"/>
    <n v="92"/>
  </r>
  <r>
    <x v="71"/>
    <d v="1899-12-30T15:07:12"/>
    <x v="2"/>
    <x v="1"/>
    <x v="745"/>
    <n v="92"/>
  </r>
  <r>
    <x v="52"/>
    <d v="1899-12-30T13:26:24"/>
    <x v="2"/>
    <x v="3"/>
    <x v="1478"/>
    <n v="92"/>
  </r>
  <r>
    <x v="36"/>
    <d v="1899-12-30T11:16:48"/>
    <x v="3"/>
    <x v="0"/>
    <x v="142"/>
    <n v="92"/>
  </r>
  <r>
    <x v="29"/>
    <d v="1899-12-30T07:40:48"/>
    <x v="2"/>
    <x v="2"/>
    <x v="1007"/>
    <n v="92"/>
  </r>
  <r>
    <x v="34"/>
    <d v="1899-12-30T05:16:48"/>
    <x v="1"/>
    <x v="1"/>
    <x v="1243"/>
    <n v="92"/>
  </r>
  <r>
    <x v="35"/>
    <d v="1899-12-30T23:45:36"/>
    <x v="0"/>
    <x v="0"/>
    <x v="1430"/>
    <n v="92"/>
  </r>
  <r>
    <x v="4"/>
    <d v="1899-12-30T04:04:48"/>
    <x v="0"/>
    <x v="2"/>
    <x v="1129"/>
    <n v="92"/>
  </r>
  <r>
    <x v="34"/>
    <d v="1899-12-30T16:19:12"/>
    <x v="1"/>
    <x v="3"/>
    <x v="261"/>
    <n v="92"/>
  </r>
  <r>
    <x v="64"/>
    <d v="1899-12-30T18:00:00"/>
    <x v="1"/>
    <x v="1"/>
    <x v="811"/>
    <n v="92"/>
  </r>
  <r>
    <x v="40"/>
    <d v="1899-12-30T00:14:24"/>
    <x v="1"/>
    <x v="1"/>
    <x v="1637"/>
    <n v="92"/>
  </r>
  <r>
    <x v="17"/>
    <d v="1899-12-30T02:09:36"/>
    <x v="0"/>
    <x v="2"/>
    <x v="1465"/>
    <n v="92"/>
  </r>
  <r>
    <x v="0"/>
    <d v="1899-12-30T16:04:48"/>
    <x v="0"/>
    <x v="0"/>
    <x v="1466"/>
    <n v="92"/>
  </r>
  <r>
    <x v="3"/>
    <d v="1899-12-30T12:28:48"/>
    <x v="0"/>
    <x v="1"/>
    <x v="1638"/>
    <n v="92"/>
  </r>
  <r>
    <x v="51"/>
    <d v="1899-12-30T12:28:48"/>
    <x v="0"/>
    <x v="2"/>
    <x v="414"/>
    <n v="92"/>
  </r>
  <r>
    <x v="60"/>
    <d v="1899-12-30T14:52:48"/>
    <x v="2"/>
    <x v="1"/>
    <x v="1639"/>
    <n v="92"/>
  </r>
  <r>
    <x v="58"/>
    <d v="1899-12-30T05:16:48"/>
    <x v="3"/>
    <x v="2"/>
    <x v="1640"/>
    <n v="92"/>
  </r>
  <r>
    <x v="33"/>
    <d v="1899-12-30T22:33:36"/>
    <x v="3"/>
    <x v="2"/>
    <x v="1224"/>
    <n v="92"/>
  </r>
  <r>
    <x v="77"/>
    <d v="1899-12-30T09:21:36"/>
    <x v="0"/>
    <x v="2"/>
    <x v="66"/>
    <n v="92"/>
  </r>
  <r>
    <x v="0"/>
    <d v="1899-12-30T16:33:36"/>
    <x v="0"/>
    <x v="0"/>
    <x v="1641"/>
    <n v="92"/>
  </r>
  <r>
    <x v="77"/>
    <d v="1899-12-30T20:38:24"/>
    <x v="0"/>
    <x v="4"/>
    <x v="1642"/>
    <n v="92"/>
  </r>
  <r>
    <x v="15"/>
    <d v="1899-12-30T10:48:00"/>
    <x v="1"/>
    <x v="2"/>
    <x v="1643"/>
    <n v="92"/>
  </r>
  <r>
    <x v="61"/>
    <d v="1899-12-30T18:28:48"/>
    <x v="1"/>
    <x v="2"/>
    <x v="187"/>
    <n v="92"/>
  </r>
  <r>
    <x v="49"/>
    <d v="1899-12-30T13:12:00"/>
    <x v="0"/>
    <x v="0"/>
    <x v="1644"/>
    <n v="92"/>
  </r>
  <r>
    <x v="39"/>
    <d v="1899-12-30T03:36:00"/>
    <x v="2"/>
    <x v="2"/>
    <x v="1147"/>
    <n v="92"/>
  </r>
  <r>
    <x v="77"/>
    <d v="1899-12-30T09:36:00"/>
    <x v="0"/>
    <x v="2"/>
    <x v="1645"/>
    <n v="92"/>
  </r>
  <r>
    <x v="49"/>
    <d v="1899-12-30T12:28:48"/>
    <x v="0"/>
    <x v="0"/>
    <x v="457"/>
    <n v="92"/>
  </r>
  <r>
    <x v="60"/>
    <d v="1899-12-30T02:24:00"/>
    <x v="2"/>
    <x v="2"/>
    <x v="1594"/>
    <n v="92"/>
  </r>
  <r>
    <x v="24"/>
    <d v="1899-12-30T14:38:24"/>
    <x v="1"/>
    <x v="0"/>
    <x v="1646"/>
    <n v="92"/>
  </r>
  <r>
    <x v="30"/>
    <d v="1899-12-30T22:33:36"/>
    <x v="1"/>
    <x v="0"/>
    <x v="132"/>
    <n v="92"/>
  </r>
  <r>
    <x v="32"/>
    <d v="1899-12-30T21:50:24"/>
    <x v="0"/>
    <x v="0"/>
    <x v="1486"/>
    <n v="92"/>
  </r>
  <r>
    <x v="34"/>
    <d v="1899-12-30T06:14:24"/>
    <x v="1"/>
    <x v="1"/>
    <x v="1475"/>
    <n v="92"/>
  </r>
  <r>
    <x v="27"/>
    <d v="1899-12-30T10:48:00"/>
    <x v="0"/>
    <x v="0"/>
    <x v="1647"/>
    <n v="92"/>
  </r>
  <r>
    <x v="70"/>
    <d v="1899-12-30T22:19:12"/>
    <x v="0"/>
    <x v="4"/>
    <x v="1648"/>
    <n v="92"/>
  </r>
  <r>
    <x v="28"/>
    <d v="1899-12-30T11:02:24"/>
    <x v="0"/>
    <x v="2"/>
    <x v="1318"/>
    <n v="92"/>
  </r>
  <r>
    <x v="21"/>
    <d v="1899-12-30T01:40:48"/>
    <x v="3"/>
    <x v="2"/>
    <x v="1649"/>
    <n v="92"/>
  </r>
  <r>
    <x v="36"/>
    <d v="1899-12-30T22:33:36"/>
    <x v="3"/>
    <x v="1"/>
    <x v="1650"/>
    <n v="92"/>
  </r>
  <r>
    <x v="77"/>
    <d v="1899-12-30T09:36:00"/>
    <x v="0"/>
    <x v="0"/>
    <x v="1551"/>
    <n v="92"/>
  </r>
  <r>
    <x v="78"/>
    <d v="1899-12-30T22:19:12"/>
    <x v="2"/>
    <x v="1"/>
    <x v="1610"/>
    <n v="92"/>
  </r>
  <r>
    <x v="66"/>
    <d v="1899-12-30T04:33:36"/>
    <x v="3"/>
    <x v="1"/>
    <x v="1651"/>
    <n v="92"/>
  </r>
  <r>
    <x v="50"/>
    <d v="1899-12-30T16:19:12"/>
    <x v="3"/>
    <x v="2"/>
    <x v="1652"/>
    <n v="92"/>
  </r>
  <r>
    <x v="65"/>
    <d v="1899-12-30T19:12:00"/>
    <x v="3"/>
    <x v="1"/>
    <x v="61"/>
    <n v="92"/>
  </r>
  <r>
    <x v="59"/>
    <d v="1899-12-30T04:19:12"/>
    <x v="0"/>
    <x v="1"/>
    <x v="1253"/>
    <n v="92"/>
  </r>
  <r>
    <x v="20"/>
    <d v="1899-12-30T17:16:48"/>
    <x v="2"/>
    <x v="2"/>
    <x v="413"/>
    <n v="92"/>
  </r>
  <r>
    <x v="32"/>
    <d v="1899-12-30T08:24:00"/>
    <x v="0"/>
    <x v="3"/>
    <x v="1653"/>
    <n v="92"/>
  </r>
  <r>
    <x v="56"/>
    <d v="1899-12-30T06:00:00"/>
    <x v="1"/>
    <x v="0"/>
    <x v="1196"/>
    <n v="92"/>
  </r>
  <r>
    <x v="39"/>
    <d v="1899-12-30T18:57:36"/>
    <x v="2"/>
    <x v="3"/>
    <x v="1654"/>
    <n v="92"/>
  </r>
  <r>
    <x v="67"/>
    <d v="1899-12-30T19:12:00"/>
    <x v="1"/>
    <x v="1"/>
    <x v="557"/>
    <n v="92"/>
  </r>
  <r>
    <x v="74"/>
    <d v="1899-12-30T17:31:12"/>
    <x v="3"/>
    <x v="0"/>
    <x v="1655"/>
    <n v="92"/>
  </r>
  <r>
    <x v="55"/>
    <d v="1899-12-30T17:02:24"/>
    <x v="3"/>
    <x v="2"/>
    <x v="238"/>
    <n v="92"/>
  </r>
  <r>
    <x v="2"/>
    <d v="1899-12-30T14:09:36"/>
    <x v="1"/>
    <x v="3"/>
    <x v="901"/>
    <n v="92"/>
  </r>
  <r>
    <x v="5"/>
    <d v="1899-12-30T00:14:24"/>
    <x v="2"/>
    <x v="0"/>
    <x v="1656"/>
    <n v="92"/>
  </r>
  <r>
    <x v="55"/>
    <d v="1899-12-30T10:33:36"/>
    <x v="3"/>
    <x v="3"/>
    <x v="838"/>
    <n v="92"/>
  </r>
  <r>
    <x v="14"/>
    <d v="1899-12-30T00:28:48"/>
    <x v="0"/>
    <x v="0"/>
    <x v="1657"/>
    <n v="92"/>
  </r>
  <r>
    <x v="17"/>
    <d v="1899-12-30T18:57:36"/>
    <x v="0"/>
    <x v="4"/>
    <x v="1196"/>
    <n v="92"/>
  </r>
  <r>
    <x v="19"/>
    <d v="1899-12-30T08:24:00"/>
    <x v="3"/>
    <x v="3"/>
    <x v="127"/>
    <n v="92"/>
  </r>
  <r>
    <x v="60"/>
    <d v="1899-12-30T03:50:24"/>
    <x v="2"/>
    <x v="2"/>
    <x v="493"/>
    <n v="92"/>
  </r>
  <r>
    <x v="71"/>
    <d v="1899-12-30T00:28:48"/>
    <x v="2"/>
    <x v="1"/>
    <x v="410"/>
    <n v="92"/>
  </r>
  <r>
    <x v="6"/>
    <d v="1899-12-30T08:38:24"/>
    <x v="2"/>
    <x v="1"/>
    <x v="1124"/>
    <n v="92"/>
  </r>
  <r>
    <x v="5"/>
    <d v="1899-12-30T07:12:00"/>
    <x v="2"/>
    <x v="3"/>
    <x v="916"/>
    <n v="92"/>
  </r>
  <r>
    <x v="19"/>
    <d v="1899-12-30T13:55:12"/>
    <x v="3"/>
    <x v="2"/>
    <x v="1658"/>
    <n v="92"/>
  </r>
  <r>
    <x v="13"/>
    <d v="1899-12-30T10:04:48"/>
    <x v="2"/>
    <x v="1"/>
    <x v="1659"/>
    <n v="92"/>
  </r>
  <r>
    <x v="74"/>
    <d v="1899-12-30T19:26:24"/>
    <x v="3"/>
    <x v="3"/>
    <x v="956"/>
    <n v="92"/>
  </r>
  <r>
    <x v="5"/>
    <d v="1899-12-30T18:43:12"/>
    <x v="2"/>
    <x v="2"/>
    <x v="278"/>
    <n v="92"/>
  </r>
  <r>
    <x v="9"/>
    <d v="1899-12-30T04:33:36"/>
    <x v="1"/>
    <x v="2"/>
    <x v="184"/>
    <n v="92"/>
  </r>
  <r>
    <x v="55"/>
    <d v="1899-12-30T04:48:00"/>
    <x v="3"/>
    <x v="3"/>
    <x v="1660"/>
    <n v="92"/>
  </r>
  <r>
    <x v="63"/>
    <d v="1899-12-30T18:43:12"/>
    <x v="3"/>
    <x v="3"/>
    <x v="1661"/>
    <n v="92"/>
  </r>
  <r>
    <x v="78"/>
    <d v="1899-12-30T17:02:24"/>
    <x v="2"/>
    <x v="0"/>
    <x v="1212"/>
    <n v="92"/>
  </r>
  <r>
    <x v="71"/>
    <d v="1899-12-30T10:33:36"/>
    <x v="2"/>
    <x v="4"/>
    <x v="1662"/>
    <n v="92"/>
  </r>
  <r>
    <x v="15"/>
    <d v="1899-12-30T15:21:36"/>
    <x v="1"/>
    <x v="3"/>
    <x v="1331"/>
    <n v="92"/>
  </r>
  <r>
    <x v="26"/>
    <d v="1899-12-30T15:50:24"/>
    <x v="2"/>
    <x v="1"/>
    <x v="1372"/>
    <n v="92"/>
  </r>
  <r>
    <x v="76"/>
    <d v="1899-12-30T21:50:24"/>
    <x v="1"/>
    <x v="2"/>
    <x v="366"/>
    <n v="92"/>
  </r>
  <r>
    <x v="35"/>
    <d v="1899-12-30T14:24:00"/>
    <x v="0"/>
    <x v="2"/>
    <x v="1021"/>
    <n v="92"/>
  </r>
  <r>
    <x v="24"/>
    <d v="1899-12-30T22:19:12"/>
    <x v="1"/>
    <x v="2"/>
    <x v="896"/>
    <n v="92"/>
  </r>
  <r>
    <x v="73"/>
    <d v="1899-12-30T00:43:12"/>
    <x v="3"/>
    <x v="3"/>
    <x v="1346"/>
    <n v="92"/>
  </r>
  <r>
    <x v="54"/>
    <d v="1899-12-30T05:31:12"/>
    <x v="2"/>
    <x v="2"/>
    <x v="1203"/>
    <n v="92"/>
  </r>
  <r>
    <x v="30"/>
    <d v="1899-12-30T14:52:48"/>
    <x v="1"/>
    <x v="0"/>
    <x v="324"/>
    <n v="92"/>
  </r>
  <r>
    <x v="46"/>
    <d v="1899-12-30T06:57:36"/>
    <x v="1"/>
    <x v="1"/>
    <x v="1225"/>
    <n v="92"/>
  </r>
  <r>
    <x v="54"/>
    <d v="1899-12-30T21:07:12"/>
    <x v="2"/>
    <x v="4"/>
    <x v="3"/>
    <n v="92"/>
  </r>
  <r>
    <x v="66"/>
    <d v="1899-12-30T17:02:24"/>
    <x v="3"/>
    <x v="2"/>
    <x v="1534"/>
    <n v="92"/>
  </r>
  <r>
    <x v="55"/>
    <d v="1899-12-30T10:48:00"/>
    <x v="3"/>
    <x v="2"/>
    <x v="1663"/>
    <n v="92"/>
  </r>
  <r>
    <x v="12"/>
    <d v="1899-12-30T11:02:24"/>
    <x v="1"/>
    <x v="1"/>
    <x v="1664"/>
    <n v="92"/>
  </r>
  <r>
    <x v="48"/>
    <d v="1899-12-30T19:12:00"/>
    <x v="2"/>
    <x v="2"/>
    <x v="1665"/>
    <n v="92"/>
  </r>
  <r>
    <x v="62"/>
    <d v="1899-12-30T05:31:12"/>
    <x v="1"/>
    <x v="0"/>
    <x v="602"/>
    <n v="92"/>
  </r>
  <r>
    <x v="10"/>
    <d v="1899-12-30T18:43:12"/>
    <x v="1"/>
    <x v="2"/>
    <x v="208"/>
    <n v="92"/>
  </r>
  <r>
    <x v="25"/>
    <d v="1899-12-30T18:57:36"/>
    <x v="1"/>
    <x v="4"/>
    <x v="1666"/>
    <n v="92"/>
  </r>
  <r>
    <x v="34"/>
    <d v="1899-12-30T00:14:24"/>
    <x v="1"/>
    <x v="0"/>
    <x v="1119"/>
    <n v="92"/>
  </r>
  <r>
    <x v="22"/>
    <d v="1899-12-30T07:40:48"/>
    <x v="2"/>
    <x v="1"/>
    <x v="1667"/>
    <n v="92"/>
  </r>
  <r>
    <x v="75"/>
    <d v="1899-12-30T22:04:48"/>
    <x v="2"/>
    <x v="2"/>
    <x v="592"/>
    <n v="92"/>
  </r>
  <r>
    <x v="20"/>
    <d v="1899-12-30T01:26:24"/>
    <x v="2"/>
    <x v="3"/>
    <x v="1668"/>
    <n v="92"/>
  </r>
  <r>
    <x v="22"/>
    <d v="1899-12-30T21:50:24"/>
    <x v="2"/>
    <x v="2"/>
    <x v="997"/>
    <n v="92"/>
  </r>
  <r>
    <x v="62"/>
    <d v="1899-12-30T18:57:36"/>
    <x v="1"/>
    <x v="0"/>
    <x v="1669"/>
    <n v="92"/>
  </r>
  <r>
    <x v="51"/>
    <d v="1899-12-30T07:40:48"/>
    <x v="0"/>
    <x v="2"/>
    <x v="177"/>
    <n v="92"/>
  </r>
  <r>
    <x v="60"/>
    <d v="1899-12-30T16:48:00"/>
    <x v="2"/>
    <x v="3"/>
    <x v="1670"/>
    <n v="92"/>
  </r>
  <r>
    <x v="31"/>
    <d v="1899-12-30T06:00:00"/>
    <x v="3"/>
    <x v="0"/>
    <x v="1671"/>
    <n v="92"/>
  </r>
  <r>
    <x v="56"/>
    <d v="1899-12-30T22:33:36"/>
    <x v="1"/>
    <x v="2"/>
    <x v="1144"/>
    <n v="92"/>
  </r>
  <r>
    <x v="35"/>
    <d v="1899-12-30T23:45:36"/>
    <x v="0"/>
    <x v="0"/>
    <x v="1672"/>
    <n v="92"/>
  </r>
  <r>
    <x v="69"/>
    <d v="1899-12-30T20:24:00"/>
    <x v="0"/>
    <x v="2"/>
    <x v="1673"/>
    <n v="92"/>
  </r>
  <r>
    <x v="33"/>
    <d v="1899-12-30T16:48:00"/>
    <x v="3"/>
    <x v="1"/>
    <x v="1674"/>
    <n v="92"/>
  </r>
  <r>
    <x v="73"/>
    <d v="1899-12-30T01:40:48"/>
    <x v="3"/>
    <x v="1"/>
    <x v="1675"/>
    <n v="92"/>
  </r>
  <r>
    <x v="57"/>
    <d v="1899-12-30T19:40:48"/>
    <x v="3"/>
    <x v="0"/>
    <x v="789"/>
    <n v="92"/>
  </r>
  <r>
    <x v="13"/>
    <d v="1899-12-30T13:26:24"/>
    <x v="2"/>
    <x v="1"/>
    <x v="1676"/>
    <n v="92"/>
  </r>
  <r>
    <x v="43"/>
    <d v="1899-12-30T23:02:24"/>
    <x v="3"/>
    <x v="2"/>
    <x v="1677"/>
    <n v="92"/>
  </r>
  <r>
    <x v="36"/>
    <d v="1899-12-30T04:33:36"/>
    <x v="3"/>
    <x v="1"/>
    <x v="81"/>
    <n v="92"/>
  </r>
  <r>
    <x v="35"/>
    <d v="1899-12-30T01:12:00"/>
    <x v="0"/>
    <x v="2"/>
    <x v="595"/>
    <n v="92"/>
  </r>
  <r>
    <x v="45"/>
    <d v="1899-12-30T06:43:12"/>
    <x v="1"/>
    <x v="0"/>
    <x v="739"/>
    <n v="92"/>
  </r>
  <r>
    <x v="40"/>
    <d v="1899-12-30T09:21:36"/>
    <x v="1"/>
    <x v="0"/>
    <x v="1613"/>
    <n v="92"/>
  </r>
  <r>
    <x v="28"/>
    <d v="1899-12-30T21:36:00"/>
    <x v="0"/>
    <x v="1"/>
    <x v="1163"/>
    <n v="92"/>
  </r>
  <r>
    <x v="12"/>
    <d v="1899-12-30T09:21:36"/>
    <x v="1"/>
    <x v="1"/>
    <x v="1678"/>
    <n v="92"/>
  </r>
  <r>
    <x v="78"/>
    <d v="1899-12-30T01:55:12"/>
    <x v="2"/>
    <x v="1"/>
    <x v="1679"/>
    <n v="92"/>
  </r>
  <r>
    <x v="15"/>
    <d v="1899-12-30T05:16:48"/>
    <x v="1"/>
    <x v="0"/>
    <x v="1680"/>
    <n v="92"/>
  </r>
  <r>
    <x v="56"/>
    <d v="1899-12-30T18:57:36"/>
    <x v="1"/>
    <x v="3"/>
    <x v="74"/>
    <n v="92"/>
  </r>
  <r>
    <x v="42"/>
    <d v="1899-12-30T13:40:48"/>
    <x v="3"/>
    <x v="1"/>
    <x v="1681"/>
    <n v="92"/>
  </r>
  <r>
    <x v="70"/>
    <d v="1899-12-30T12:00:00"/>
    <x v="0"/>
    <x v="3"/>
    <x v="1285"/>
    <n v="92"/>
  </r>
  <r>
    <x v="34"/>
    <d v="1899-12-30T04:04:48"/>
    <x v="1"/>
    <x v="3"/>
    <x v="196"/>
    <n v="92"/>
  </r>
  <r>
    <x v="28"/>
    <d v="1899-12-30T11:16:48"/>
    <x v="0"/>
    <x v="2"/>
    <x v="1682"/>
    <n v="92"/>
  </r>
  <r>
    <x v="33"/>
    <d v="1899-12-30T05:45:36"/>
    <x v="3"/>
    <x v="2"/>
    <x v="365"/>
    <n v="92"/>
  </r>
  <r>
    <x v="1"/>
    <d v="1899-12-30T18:57:36"/>
    <x v="1"/>
    <x v="0"/>
    <x v="1079"/>
    <n v="92"/>
  </r>
  <r>
    <x v="14"/>
    <d v="1899-12-30T03:50:24"/>
    <x v="0"/>
    <x v="2"/>
    <x v="195"/>
    <n v="92"/>
  </r>
  <r>
    <x v="24"/>
    <d v="1899-12-30T12:57:36"/>
    <x v="1"/>
    <x v="2"/>
    <x v="1374"/>
    <n v="92"/>
  </r>
  <r>
    <x v="44"/>
    <d v="1899-12-30T02:24:00"/>
    <x v="1"/>
    <x v="2"/>
    <x v="301"/>
    <n v="92"/>
  </r>
  <r>
    <x v="48"/>
    <d v="1899-12-30T14:24:00"/>
    <x v="2"/>
    <x v="2"/>
    <x v="1157"/>
    <n v="92"/>
  </r>
  <r>
    <x v="36"/>
    <d v="1899-12-30T00:14:24"/>
    <x v="3"/>
    <x v="2"/>
    <x v="1347"/>
    <n v="92"/>
  </r>
  <r>
    <x v="3"/>
    <d v="1899-12-30T20:09:36"/>
    <x v="0"/>
    <x v="1"/>
    <x v="496"/>
    <n v="92"/>
  </r>
  <r>
    <x v="72"/>
    <d v="1899-12-30T11:16:48"/>
    <x v="3"/>
    <x v="1"/>
    <x v="522"/>
    <n v="92"/>
  </r>
  <r>
    <x v="7"/>
    <d v="1899-12-30T22:19:12"/>
    <x v="0"/>
    <x v="0"/>
    <x v="1683"/>
    <n v="92"/>
  </r>
  <r>
    <x v="65"/>
    <d v="1899-12-30T23:16:48"/>
    <x v="3"/>
    <x v="0"/>
    <x v="586"/>
    <n v="92"/>
  </r>
  <r>
    <x v="22"/>
    <d v="1899-12-30T02:38:24"/>
    <x v="2"/>
    <x v="0"/>
    <x v="1684"/>
    <n v="92"/>
  </r>
  <r>
    <x v="35"/>
    <d v="1899-12-30T21:21:36"/>
    <x v="0"/>
    <x v="1"/>
    <x v="1685"/>
    <n v="92"/>
  </r>
  <r>
    <x v="15"/>
    <d v="1899-12-30T10:04:48"/>
    <x v="1"/>
    <x v="0"/>
    <x v="1317"/>
    <n v="92"/>
  </r>
  <r>
    <x v="23"/>
    <d v="1899-12-30T21:21:36"/>
    <x v="0"/>
    <x v="2"/>
    <x v="1686"/>
    <n v="92"/>
  </r>
  <r>
    <x v="50"/>
    <d v="1899-12-30T15:21:36"/>
    <x v="3"/>
    <x v="0"/>
    <x v="1687"/>
    <n v="92"/>
  </r>
  <r>
    <x v="51"/>
    <d v="1899-12-30T06:14:24"/>
    <x v="0"/>
    <x v="4"/>
    <x v="1688"/>
    <n v="92"/>
  </r>
  <r>
    <x v="14"/>
    <d v="1899-12-30T19:26:24"/>
    <x v="0"/>
    <x v="0"/>
    <x v="1689"/>
    <n v="92"/>
  </r>
  <r>
    <x v="31"/>
    <d v="1899-12-30T18:43:12"/>
    <x v="3"/>
    <x v="2"/>
    <x v="545"/>
    <n v="92"/>
  </r>
  <r>
    <x v="33"/>
    <d v="1899-12-30T08:38:24"/>
    <x v="3"/>
    <x v="1"/>
    <x v="1411"/>
    <n v="92"/>
  </r>
  <r>
    <x v="71"/>
    <d v="1899-12-30T06:57:36"/>
    <x v="2"/>
    <x v="4"/>
    <x v="6"/>
    <n v="92"/>
  </r>
  <r>
    <x v="36"/>
    <d v="1899-12-30T20:24:00"/>
    <x v="3"/>
    <x v="3"/>
    <x v="639"/>
    <n v="92"/>
  </r>
  <r>
    <x v="68"/>
    <d v="1899-12-30T01:12:00"/>
    <x v="2"/>
    <x v="1"/>
    <x v="1690"/>
    <n v="92"/>
  </r>
  <r>
    <x v="76"/>
    <d v="1899-12-30T08:38:24"/>
    <x v="1"/>
    <x v="2"/>
    <x v="139"/>
    <n v="92"/>
  </r>
  <r>
    <x v="23"/>
    <d v="1899-12-30T20:38:24"/>
    <x v="0"/>
    <x v="2"/>
    <x v="1691"/>
    <n v="92"/>
  </r>
  <r>
    <x v="20"/>
    <d v="1899-12-30T03:50:24"/>
    <x v="2"/>
    <x v="0"/>
    <x v="1692"/>
    <n v="92"/>
  </r>
  <r>
    <x v="67"/>
    <d v="1899-12-30T20:52:48"/>
    <x v="1"/>
    <x v="0"/>
    <x v="1687"/>
    <n v="92"/>
  </r>
  <r>
    <x v="5"/>
    <d v="1899-12-30T01:40:48"/>
    <x v="2"/>
    <x v="2"/>
    <x v="773"/>
    <n v="92"/>
  </r>
  <r>
    <x v="77"/>
    <d v="1899-12-30T12:43:12"/>
    <x v="0"/>
    <x v="1"/>
    <x v="1693"/>
    <n v="92"/>
  </r>
  <r>
    <x v="16"/>
    <d v="1899-12-30T11:02:24"/>
    <x v="0"/>
    <x v="1"/>
    <x v="1694"/>
    <n v="92"/>
  </r>
  <r>
    <x v="8"/>
    <d v="1899-12-30T03:07:12"/>
    <x v="3"/>
    <x v="2"/>
    <x v="128"/>
    <n v="92"/>
  </r>
  <r>
    <x v="23"/>
    <d v="1899-12-30T16:19:12"/>
    <x v="0"/>
    <x v="2"/>
    <x v="1695"/>
    <n v="92"/>
  </r>
  <r>
    <x v="68"/>
    <d v="1899-12-30T14:09:36"/>
    <x v="2"/>
    <x v="1"/>
    <x v="587"/>
    <n v="92"/>
  </r>
  <r>
    <x v="20"/>
    <d v="1899-12-30T06:57:36"/>
    <x v="2"/>
    <x v="1"/>
    <x v="1435"/>
    <n v="92"/>
  </r>
  <r>
    <x v="77"/>
    <d v="1899-12-30T00:28:48"/>
    <x v="0"/>
    <x v="0"/>
    <x v="1696"/>
    <n v="92"/>
  </r>
  <r>
    <x v="41"/>
    <d v="1899-12-30T23:02:24"/>
    <x v="2"/>
    <x v="1"/>
    <x v="1122"/>
    <n v="92"/>
  </r>
  <r>
    <x v="51"/>
    <d v="1899-12-30T22:33:36"/>
    <x v="0"/>
    <x v="1"/>
    <x v="1194"/>
    <n v="92"/>
  </r>
  <r>
    <x v="10"/>
    <d v="1899-12-30T09:07:12"/>
    <x v="1"/>
    <x v="1"/>
    <x v="720"/>
    <n v="92"/>
  </r>
  <r>
    <x v="4"/>
    <d v="1899-12-30T19:55:12"/>
    <x v="0"/>
    <x v="1"/>
    <x v="86"/>
    <n v="92"/>
  </r>
  <r>
    <x v="19"/>
    <d v="1899-12-30T21:50:24"/>
    <x v="3"/>
    <x v="2"/>
    <x v="486"/>
    <n v="92"/>
  </r>
  <r>
    <x v="5"/>
    <d v="1899-12-30T05:31:12"/>
    <x v="2"/>
    <x v="1"/>
    <x v="977"/>
    <n v="92"/>
  </r>
  <r>
    <x v="42"/>
    <d v="1899-12-30T00:28:48"/>
    <x v="3"/>
    <x v="1"/>
    <x v="1697"/>
    <n v="92"/>
  </r>
  <r>
    <x v="78"/>
    <d v="1899-12-30T07:40:48"/>
    <x v="2"/>
    <x v="0"/>
    <x v="461"/>
    <n v="92"/>
  </r>
  <r>
    <x v="59"/>
    <d v="1899-12-30T08:38:24"/>
    <x v="0"/>
    <x v="1"/>
    <x v="59"/>
    <n v="92"/>
  </r>
  <r>
    <x v="75"/>
    <d v="1899-12-30T10:04:48"/>
    <x v="2"/>
    <x v="1"/>
    <x v="1364"/>
    <n v="92"/>
  </r>
  <r>
    <x v="53"/>
    <d v="1899-12-30T04:19:12"/>
    <x v="2"/>
    <x v="2"/>
    <x v="1698"/>
    <n v="92"/>
  </r>
  <r>
    <x v="16"/>
    <d v="1899-12-30T14:24:00"/>
    <x v="0"/>
    <x v="0"/>
    <x v="1699"/>
    <n v="92"/>
  </r>
  <r>
    <x v="55"/>
    <d v="1899-12-30T12:43:12"/>
    <x v="3"/>
    <x v="1"/>
    <x v="1700"/>
    <n v="92"/>
  </r>
  <r>
    <x v="32"/>
    <d v="1899-12-30T08:38:24"/>
    <x v="0"/>
    <x v="3"/>
    <x v="485"/>
    <n v="92"/>
  </r>
  <r>
    <x v="68"/>
    <d v="1899-12-30T18:57:36"/>
    <x v="2"/>
    <x v="1"/>
    <x v="1701"/>
    <n v="92"/>
  </r>
  <r>
    <x v="74"/>
    <d v="1899-12-30T09:36:00"/>
    <x v="3"/>
    <x v="4"/>
    <x v="1702"/>
    <n v="92"/>
  </r>
  <r>
    <x v="21"/>
    <d v="1899-12-30T20:52:48"/>
    <x v="3"/>
    <x v="0"/>
    <x v="1703"/>
    <n v="92"/>
  </r>
  <r>
    <x v="51"/>
    <d v="1899-12-30T23:45:36"/>
    <x v="0"/>
    <x v="2"/>
    <x v="1704"/>
    <n v="92"/>
  </r>
  <r>
    <x v="3"/>
    <d v="1899-12-30T23:45:36"/>
    <x v="0"/>
    <x v="1"/>
    <x v="574"/>
    <n v="92"/>
  </r>
  <r>
    <x v="35"/>
    <d v="1899-12-30T19:55:12"/>
    <x v="0"/>
    <x v="4"/>
    <x v="905"/>
    <n v="92"/>
  </r>
  <r>
    <x v="54"/>
    <d v="1899-12-30T05:02:24"/>
    <x v="2"/>
    <x v="1"/>
    <x v="1705"/>
    <n v="92"/>
  </r>
  <r>
    <x v="47"/>
    <d v="1899-12-30T08:38:24"/>
    <x v="0"/>
    <x v="1"/>
    <x v="1003"/>
    <n v="92"/>
  </r>
  <r>
    <x v="46"/>
    <d v="1899-12-30T06:43:12"/>
    <x v="1"/>
    <x v="1"/>
    <x v="360"/>
    <n v="92"/>
  </r>
  <r>
    <x v="24"/>
    <d v="1899-12-30T23:16:48"/>
    <x v="1"/>
    <x v="0"/>
    <x v="1706"/>
    <n v="92"/>
  </r>
  <r>
    <x v="44"/>
    <d v="1899-12-30T23:31:12"/>
    <x v="1"/>
    <x v="0"/>
    <x v="1707"/>
    <n v="92"/>
  </r>
  <r>
    <x v="55"/>
    <d v="1899-12-30T22:19:12"/>
    <x v="3"/>
    <x v="0"/>
    <x v="1708"/>
    <n v="92"/>
  </r>
  <r>
    <x v="55"/>
    <d v="1899-12-30T10:04:48"/>
    <x v="3"/>
    <x v="0"/>
    <x v="470"/>
    <n v="92"/>
  </r>
  <r>
    <x v="18"/>
    <d v="1899-12-30T07:55:12"/>
    <x v="2"/>
    <x v="1"/>
    <x v="1709"/>
    <n v="92"/>
  </r>
  <r>
    <x v="36"/>
    <d v="1899-12-30T18:28:48"/>
    <x v="3"/>
    <x v="4"/>
    <x v="1710"/>
    <n v="92"/>
  </r>
  <r>
    <x v="7"/>
    <d v="1899-12-30T08:38:24"/>
    <x v="0"/>
    <x v="1"/>
    <x v="25"/>
    <n v="92"/>
  </r>
  <r>
    <x v="75"/>
    <d v="1899-12-30T16:48:00"/>
    <x v="2"/>
    <x v="2"/>
    <x v="1711"/>
    <n v="92"/>
  </r>
  <r>
    <x v="31"/>
    <d v="1899-12-30T13:26:24"/>
    <x v="3"/>
    <x v="1"/>
    <x v="1712"/>
    <n v="92"/>
  </r>
  <r>
    <x v="51"/>
    <d v="1899-12-30T17:02:24"/>
    <x v="0"/>
    <x v="3"/>
    <x v="282"/>
    <n v="92"/>
  </r>
  <r>
    <x v="35"/>
    <d v="1899-12-30T03:07:12"/>
    <x v="0"/>
    <x v="2"/>
    <x v="1713"/>
    <n v="92"/>
  </r>
  <r>
    <x v="48"/>
    <d v="1899-12-30T05:02:24"/>
    <x v="2"/>
    <x v="2"/>
    <x v="1714"/>
    <n v="92"/>
  </r>
  <r>
    <x v="7"/>
    <d v="1899-12-30T18:14:24"/>
    <x v="0"/>
    <x v="2"/>
    <x v="1715"/>
    <n v="92"/>
  </r>
  <r>
    <x v="40"/>
    <d v="1899-12-30T17:31:12"/>
    <x v="1"/>
    <x v="2"/>
    <x v="1716"/>
    <n v="92"/>
  </r>
  <r>
    <x v="45"/>
    <d v="1899-12-30T06:14:24"/>
    <x v="1"/>
    <x v="2"/>
    <x v="122"/>
    <n v="92"/>
  </r>
  <r>
    <x v="30"/>
    <d v="1899-12-30T18:43:12"/>
    <x v="1"/>
    <x v="2"/>
    <x v="1351"/>
    <n v="92"/>
  </r>
  <r>
    <x v="42"/>
    <d v="1899-12-30T14:52:48"/>
    <x v="3"/>
    <x v="3"/>
    <x v="1393"/>
    <n v="92"/>
  </r>
  <r>
    <x v="37"/>
    <d v="1899-12-30T15:36:00"/>
    <x v="3"/>
    <x v="3"/>
    <x v="1717"/>
    <n v="92"/>
  </r>
  <r>
    <x v="30"/>
    <d v="1899-12-30T14:38:24"/>
    <x v="1"/>
    <x v="0"/>
    <x v="1175"/>
    <n v="92"/>
  </r>
  <r>
    <x v="12"/>
    <d v="1899-12-30T23:45:36"/>
    <x v="1"/>
    <x v="2"/>
    <x v="187"/>
    <n v="92"/>
  </r>
  <r>
    <x v="13"/>
    <d v="1899-12-30T22:48:00"/>
    <x v="2"/>
    <x v="2"/>
    <x v="1718"/>
    <n v="92"/>
  </r>
  <r>
    <x v="6"/>
    <d v="1899-12-30T12:00:00"/>
    <x v="2"/>
    <x v="2"/>
    <x v="394"/>
    <n v="92"/>
  </r>
  <r>
    <x v="8"/>
    <d v="1899-12-30T08:24:00"/>
    <x v="3"/>
    <x v="3"/>
    <x v="939"/>
    <n v="92"/>
  </r>
  <r>
    <x v="7"/>
    <d v="1899-12-30T09:21:36"/>
    <x v="0"/>
    <x v="1"/>
    <x v="1147"/>
    <n v="92"/>
  </r>
  <r>
    <x v="4"/>
    <d v="1899-12-30T14:52:48"/>
    <x v="0"/>
    <x v="2"/>
    <x v="217"/>
    <n v="92"/>
  </r>
  <r>
    <x v="21"/>
    <d v="1899-12-30T20:24:00"/>
    <x v="3"/>
    <x v="2"/>
    <x v="240"/>
    <n v="92"/>
  </r>
  <r>
    <x v="44"/>
    <d v="1899-12-30T05:31:12"/>
    <x v="1"/>
    <x v="0"/>
    <x v="1325"/>
    <n v="92"/>
  </r>
  <r>
    <x v="76"/>
    <d v="1899-12-30T00:28:48"/>
    <x v="1"/>
    <x v="3"/>
    <x v="1719"/>
    <n v="92"/>
  </r>
  <r>
    <x v="19"/>
    <d v="1899-12-30T23:02:24"/>
    <x v="3"/>
    <x v="4"/>
    <x v="1720"/>
    <n v="92"/>
  </r>
  <r>
    <x v="68"/>
    <d v="1899-12-30T05:02:24"/>
    <x v="2"/>
    <x v="1"/>
    <x v="1721"/>
    <n v="92"/>
  </r>
  <r>
    <x v="9"/>
    <d v="1899-12-30T04:19:12"/>
    <x v="1"/>
    <x v="0"/>
    <x v="1722"/>
    <n v="92"/>
  </r>
  <r>
    <x v="35"/>
    <d v="1899-12-30T15:50:24"/>
    <x v="0"/>
    <x v="2"/>
    <x v="1723"/>
    <n v="92"/>
  </r>
  <r>
    <x v="61"/>
    <d v="1899-12-30T10:33:36"/>
    <x v="1"/>
    <x v="1"/>
    <x v="151"/>
    <n v="92"/>
  </r>
  <r>
    <x v="8"/>
    <d v="1899-12-30T05:16:48"/>
    <x v="3"/>
    <x v="1"/>
    <x v="651"/>
    <n v="92"/>
  </r>
  <r>
    <x v="69"/>
    <d v="1899-12-30T16:04:48"/>
    <x v="0"/>
    <x v="1"/>
    <x v="1474"/>
    <n v="92"/>
  </r>
  <r>
    <x v="39"/>
    <d v="1899-12-30T09:07:12"/>
    <x v="2"/>
    <x v="2"/>
    <x v="1724"/>
    <n v="92"/>
  </r>
  <r>
    <x v="22"/>
    <d v="1899-12-30T05:31:12"/>
    <x v="2"/>
    <x v="2"/>
    <x v="1696"/>
    <n v="92"/>
  </r>
  <r>
    <x v="68"/>
    <d v="1899-12-30T15:36:00"/>
    <x v="2"/>
    <x v="2"/>
    <x v="1725"/>
    <n v="92"/>
  </r>
  <r>
    <x v="21"/>
    <d v="1899-12-30T08:24:00"/>
    <x v="3"/>
    <x v="1"/>
    <x v="887"/>
    <n v="92"/>
  </r>
  <r>
    <x v="54"/>
    <d v="1899-12-30T02:09:36"/>
    <x v="2"/>
    <x v="1"/>
    <x v="1726"/>
    <n v="92"/>
  </r>
  <r>
    <x v="73"/>
    <d v="1899-12-30T07:26:24"/>
    <x v="3"/>
    <x v="2"/>
    <x v="1358"/>
    <n v="92"/>
  </r>
  <r>
    <x v="24"/>
    <d v="1899-12-30T14:09:36"/>
    <x v="1"/>
    <x v="1"/>
    <x v="1087"/>
    <n v="92"/>
  </r>
  <r>
    <x v="59"/>
    <d v="1899-12-30T19:26:24"/>
    <x v="0"/>
    <x v="1"/>
    <x v="1727"/>
    <n v="92"/>
  </r>
  <r>
    <x v="36"/>
    <d v="1899-12-30T04:48:00"/>
    <x v="3"/>
    <x v="4"/>
    <x v="969"/>
    <n v="92"/>
  </r>
  <r>
    <x v="21"/>
    <d v="1899-12-30T16:04:48"/>
    <x v="3"/>
    <x v="1"/>
    <x v="184"/>
    <n v="92"/>
  </r>
  <r>
    <x v="34"/>
    <d v="1899-12-30T16:48:00"/>
    <x v="1"/>
    <x v="1"/>
    <x v="961"/>
    <n v="92"/>
  </r>
  <r>
    <x v="70"/>
    <d v="1899-12-30T12:28:48"/>
    <x v="0"/>
    <x v="0"/>
    <x v="1728"/>
    <n v="92"/>
  </r>
  <r>
    <x v="12"/>
    <d v="1899-12-30T18:14:24"/>
    <x v="1"/>
    <x v="1"/>
    <x v="1275"/>
    <n v="92"/>
  </r>
  <r>
    <x v="15"/>
    <d v="1899-12-30T23:16:48"/>
    <x v="1"/>
    <x v="2"/>
    <x v="509"/>
    <n v="92"/>
  </r>
  <r>
    <x v="16"/>
    <d v="1899-12-30T21:36:00"/>
    <x v="0"/>
    <x v="1"/>
    <x v="64"/>
    <n v="92"/>
  </r>
  <r>
    <x v="69"/>
    <d v="1899-12-30T00:57:36"/>
    <x v="0"/>
    <x v="0"/>
    <x v="1729"/>
    <n v="92"/>
  </r>
  <r>
    <x v="52"/>
    <d v="1899-12-30T01:12:00"/>
    <x v="2"/>
    <x v="3"/>
    <x v="1434"/>
    <n v="92"/>
  </r>
  <r>
    <x v="48"/>
    <d v="1899-12-30T01:40:48"/>
    <x v="2"/>
    <x v="1"/>
    <x v="1730"/>
    <n v="92"/>
  </r>
  <r>
    <x v="34"/>
    <d v="1899-12-30T04:04:48"/>
    <x v="1"/>
    <x v="2"/>
    <x v="1731"/>
    <n v="92"/>
  </r>
  <r>
    <x v="62"/>
    <d v="1899-12-30T01:40:48"/>
    <x v="1"/>
    <x v="1"/>
    <x v="300"/>
    <n v="92"/>
  </r>
  <r>
    <x v="15"/>
    <d v="1899-12-30T19:12:00"/>
    <x v="1"/>
    <x v="0"/>
    <x v="1351"/>
    <n v="92"/>
  </r>
  <r>
    <x v="76"/>
    <d v="1899-12-30T13:40:48"/>
    <x v="1"/>
    <x v="4"/>
    <x v="523"/>
    <n v="92"/>
  </r>
  <r>
    <x v="25"/>
    <d v="1899-12-30T15:21:36"/>
    <x v="1"/>
    <x v="0"/>
    <x v="1732"/>
    <n v="92"/>
  </r>
  <r>
    <x v="9"/>
    <d v="1899-12-30T02:52:48"/>
    <x v="1"/>
    <x v="2"/>
    <x v="1638"/>
    <n v="92"/>
  </r>
  <r>
    <x v="48"/>
    <d v="1899-12-30T01:40:48"/>
    <x v="2"/>
    <x v="1"/>
    <x v="1733"/>
    <n v="92"/>
  </r>
  <r>
    <x v="54"/>
    <d v="1899-12-30T09:36:00"/>
    <x v="2"/>
    <x v="2"/>
    <x v="1734"/>
    <n v="92"/>
  </r>
  <r>
    <x v="51"/>
    <d v="1899-12-30T11:31:12"/>
    <x v="0"/>
    <x v="1"/>
    <x v="738"/>
    <n v="92"/>
  </r>
  <r>
    <x v="66"/>
    <d v="1899-12-30T14:38:24"/>
    <x v="3"/>
    <x v="0"/>
    <x v="831"/>
    <n v="92"/>
  </r>
  <r>
    <x v="36"/>
    <d v="1899-12-30T19:12:00"/>
    <x v="3"/>
    <x v="3"/>
    <x v="1735"/>
    <n v="92"/>
  </r>
  <r>
    <x v="66"/>
    <d v="1899-12-30T08:52:48"/>
    <x v="3"/>
    <x v="0"/>
    <x v="442"/>
    <n v="92"/>
  </r>
  <r>
    <x v="8"/>
    <d v="1899-12-30T12:14:24"/>
    <x v="3"/>
    <x v="1"/>
    <x v="119"/>
    <n v="92"/>
  </r>
  <r>
    <x v="13"/>
    <d v="1899-12-30T00:57:36"/>
    <x v="2"/>
    <x v="3"/>
    <x v="1256"/>
    <n v="92"/>
  </r>
  <r>
    <x v="14"/>
    <d v="1899-12-30T07:26:24"/>
    <x v="0"/>
    <x v="0"/>
    <x v="570"/>
    <n v="92"/>
  </r>
  <r>
    <x v="60"/>
    <d v="1899-12-30T21:21:36"/>
    <x v="2"/>
    <x v="2"/>
    <x v="1736"/>
    <n v="92"/>
  </r>
  <r>
    <x v="18"/>
    <d v="1899-12-30T20:38:24"/>
    <x v="2"/>
    <x v="1"/>
    <x v="877"/>
    <n v="92"/>
  </r>
  <r>
    <x v="42"/>
    <d v="1899-12-30T14:09:36"/>
    <x v="3"/>
    <x v="0"/>
    <x v="1609"/>
    <n v="92"/>
  </r>
  <r>
    <x v="4"/>
    <d v="1899-12-30T13:12:00"/>
    <x v="0"/>
    <x v="0"/>
    <x v="1208"/>
    <n v="92"/>
  </r>
  <r>
    <x v="22"/>
    <d v="1899-12-30T20:52:48"/>
    <x v="2"/>
    <x v="1"/>
    <x v="1737"/>
    <n v="92"/>
  </r>
  <r>
    <x v="72"/>
    <d v="1899-12-30T05:16:48"/>
    <x v="3"/>
    <x v="1"/>
    <x v="274"/>
    <n v="92"/>
  </r>
  <r>
    <x v="1"/>
    <d v="1899-12-30T00:43:12"/>
    <x v="1"/>
    <x v="4"/>
    <x v="1738"/>
    <n v="92"/>
  </r>
  <r>
    <x v="5"/>
    <d v="1899-12-30T19:40:48"/>
    <x v="2"/>
    <x v="1"/>
    <x v="1739"/>
    <n v="92"/>
  </r>
  <r>
    <x v="46"/>
    <d v="1899-12-30T11:02:24"/>
    <x v="1"/>
    <x v="2"/>
    <x v="1740"/>
    <n v="92"/>
  </r>
  <r>
    <x v="44"/>
    <d v="1899-12-30T19:55:12"/>
    <x v="1"/>
    <x v="2"/>
    <x v="1741"/>
    <n v="92"/>
  </r>
  <r>
    <x v="6"/>
    <d v="1899-12-30T19:55:12"/>
    <x v="2"/>
    <x v="3"/>
    <x v="1342"/>
    <n v="92"/>
  </r>
  <r>
    <x v="49"/>
    <d v="1899-12-30T11:31:12"/>
    <x v="0"/>
    <x v="4"/>
    <x v="1287"/>
    <n v="92"/>
  </r>
  <r>
    <x v="24"/>
    <d v="1899-12-30T13:12:00"/>
    <x v="1"/>
    <x v="1"/>
    <x v="1742"/>
    <n v="92"/>
  </r>
  <r>
    <x v="33"/>
    <d v="1899-12-30T11:02:24"/>
    <x v="3"/>
    <x v="2"/>
    <x v="1743"/>
    <n v="92"/>
  </r>
  <r>
    <x v="7"/>
    <d v="1899-12-30T05:31:12"/>
    <x v="0"/>
    <x v="1"/>
    <x v="181"/>
    <n v="92"/>
  </r>
  <r>
    <x v="52"/>
    <d v="1899-12-30T19:40:48"/>
    <x v="2"/>
    <x v="0"/>
    <x v="1744"/>
    <n v="92"/>
  </r>
  <r>
    <x v="52"/>
    <d v="1899-12-30T06:28:48"/>
    <x v="2"/>
    <x v="2"/>
    <x v="1745"/>
    <n v="92"/>
  </r>
  <r>
    <x v="69"/>
    <d v="1899-12-30T00:14:24"/>
    <x v="0"/>
    <x v="2"/>
    <x v="1080"/>
    <n v="92"/>
  </r>
  <r>
    <x v="22"/>
    <d v="1899-12-30T05:31:12"/>
    <x v="2"/>
    <x v="3"/>
    <x v="1094"/>
    <n v="92"/>
  </r>
  <r>
    <x v="25"/>
    <d v="1899-12-30T00:14:24"/>
    <x v="1"/>
    <x v="1"/>
    <x v="1746"/>
    <n v="92"/>
  </r>
  <r>
    <x v="50"/>
    <d v="1899-12-30T01:40:48"/>
    <x v="3"/>
    <x v="0"/>
    <x v="430"/>
    <n v="92"/>
  </r>
  <r>
    <x v="48"/>
    <d v="1899-12-30T13:12:00"/>
    <x v="2"/>
    <x v="0"/>
    <x v="1161"/>
    <n v="92"/>
  </r>
  <r>
    <x v="54"/>
    <d v="1899-12-30T04:19:12"/>
    <x v="2"/>
    <x v="3"/>
    <x v="706"/>
    <n v="92"/>
  </r>
  <r>
    <x v="23"/>
    <d v="1899-12-30T15:36:00"/>
    <x v="0"/>
    <x v="2"/>
    <x v="1435"/>
    <n v="92"/>
  </r>
  <r>
    <x v="32"/>
    <d v="1899-12-30T13:40:48"/>
    <x v="0"/>
    <x v="3"/>
    <x v="975"/>
    <n v="92"/>
  </r>
  <r>
    <x v="18"/>
    <d v="1899-12-30T07:26:24"/>
    <x v="2"/>
    <x v="0"/>
    <x v="1747"/>
    <n v="92"/>
  </r>
  <r>
    <x v="50"/>
    <d v="1899-12-30T07:55:12"/>
    <x v="3"/>
    <x v="2"/>
    <x v="1283"/>
    <n v="92"/>
  </r>
  <r>
    <x v="78"/>
    <d v="1899-12-30T09:36:00"/>
    <x v="2"/>
    <x v="2"/>
    <x v="579"/>
    <n v="92"/>
  </r>
  <r>
    <x v="42"/>
    <d v="1899-12-30T18:43:12"/>
    <x v="3"/>
    <x v="0"/>
    <x v="353"/>
    <n v="92"/>
  </r>
  <r>
    <x v="50"/>
    <d v="1899-12-30T15:21:36"/>
    <x v="3"/>
    <x v="2"/>
    <x v="1036"/>
    <n v="92"/>
  </r>
  <r>
    <x v="8"/>
    <d v="1899-12-30T06:00:00"/>
    <x v="3"/>
    <x v="3"/>
    <x v="1748"/>
    <n v="92"/>
  </r>
  <r>
    <x v="70"/>
    <d v="1899-12-30T21:50:24"/>
    <x v="0"/>
    <x v="2"/>
    <x v="1749"/>
    <n v="92"/>
  </r>
  <r>
    <x v="59"/>
    <d v="1899-12-30T08:09:36"/>
    <x v="0"/>
    <x v="1"/>
    <x v="358"/>
    <n v="92"/>
  </r>
  <r>
    <x v="11"/>
    <d v="1899-12-30T07:26:24"/>
    <x v="0"/>
    <x v="1"/>
    <x v="1026"/>
    <n v="92"/>
  </r>
  <r>
    <x v="52"/>
    <d v="1899-12-30T15:21:36"/>
    <x v="2"/>
    <x v="1"/>
    <x v="1119"/>
    <n v="92"/>
  </r>
  <r>
    <x v="44"/>
    <d v="1899-12-30T07:12:00"/>
    <x v="1"/>
    <x v="0"/>
    <x v="396"/>
    <n v="92"/>
  </r>
  <r>
    <x v="36"/>
    <d v="1899-12-30T18:14:24"/>
    <x v="3"/>
    <x v="1"/>
    <x v="1750"/>
    <n v="92"/>
  </r>
  <r>
    <x v="2"/>
    <d v="1899-12-30T18:57:36"/>
    <x v="1"/>
    <x v="0"/>
    <x v="1291"/>
    <n v="92"/>
  </r>
  <r>
    <x v="62"/>
    <d v="1899-12-30T19:12:00"/>
    <x v="1"/>
    <x v="2"/>
    <x v="1089"/>
    <n v="92"/>
  </r>
  <r>
    <x v="58"/>
    <d v="1899-12-30T23:02:24"/>
    <x v="3"/>
    <x v="2"/>
    <x v="1751"/>
    <n v="92"/>
  </r>
  <r>
    <x v="66"/>
    <d v="1899-12-30T06:14:24"/>
    <x v="3"/>
    <x v="1"/>
    <x v="1752"/>
    <n v="92"/>
  </r>
  <r>
    <x v="76"/>
    <d v="1899-12-30T11:16:48"/>
    <x v="1"/>
    <x v="2"/>
    <x v="1753"/>
    <n v="92"/>
  </r>
  <r>
    <x v="64"/>
    <d v="1899-12-30T08:52:48"/>
    <x v="1"/>
    <x v="0"/>
    <x v="1379"/>
    <n v="92"/>
  </r>
  <r>
    <x v="17"/>
    <d v="1899-12-30T15:36:00"/>
    <x v="0"/>
    <x v="2"/>
    <x v="48"/>
    <n v="92"/>
  </r>
  <r>
    <x v="20"/>
    <d v="1899-12-30T14:52:48"/>
    <x v="2"/>
    <x v="1"/>
    <x v="999"/>
    <n v="92"/>
  </r>
  <r>
    <x v="8"/>
    <d v="1899-12-30T17:45:36"/>
    <x v="3"/>
    <x v="3"/>
    <x v="1754"/>
    <n v="92"/>
  </r>
  <r>
    <x v="28"/>
    <d v="1899-12-30T22:04:48"/>
    <x v="0"/>
    <x v="3"/>
    <x v="1039"/>
    <n v="92"/>
  </r>
  <r>
    <x v="71"/>
    <d v="1899-12-30T20:38:24"/>
    <x v="2"/>
    <x v="2"/>
    <x v="388"/>
    <n v="92"/>
  </r>
  <r>
    <x v="28"/>
    <d v="1899-12-30T00:57:36"/>
    <x v="0"/>
    <x v="3"/>
    <x v="1755"/>
    <n v="92"/>
  </r>
  <r>
    <x v="63"/>
    <d v="1899-12-30T04:04:48"/>
    <x v="3"/>
    <x v="3"/>
    <x v="1265"/>
    <n v="92"/>
  </r>
  <r>
    <x v="72"/>
    <d v="1899-12-30T09:07:12"/>
    <x v="3"/>
    <x v="2"/>
    <x v="538"/>
    <n v="92"/>
  </r>
  <r>
    <x v="29"/>
    <d v="1899-12-30T12:57:36"/>
    <x v="2"/>
    <x v="0"/>
    <x v="1756"/>
    <n v="92"/>
  </r>
  <r>
    <x v="36"/>
    <d v="1899-12-30T22:33:36"/>
    <x v="3"/>
    <x v="3"/>
    <x v="1201"/>
    <n v="92"/>
  </r>
  <r>
    <x v="29"/>
    <d v="1899-12-30T13:26:24"/>
    <x v="2"/>
    <x v="1"/>
    <x v="1757"/>
    <n v="92"/>
  </r>
  <r>
    <x v="3"/>
    <d v="1899-12-30T02:09:36"/>
    <x v="0"/>
    <x v="0"/>
    <x v="244"/>
    <n v="92"/>
  </r>
  <r>
    <x v="36"/>
    <d v="1899-12-30T18:43:12"/>
    <x v="3"/>
    <x v="1"/>
    <x v="689"/>
    <n v="92"/>
  </r>
  <r>
    <x v="43"/>
    <d v="1899-12-30T16:48:00"/>
    <x v="3"/>
    <x v="4"/>
    <x v="1496"/>
    <n v="92"/>
  </r>
  <r>
    <x v="6"/>
    <d v="1899-12-30T23:31:12"/>
    <x v="2"/>
    <x v="2"/>
    <x v="604"/>
    <n v="92"/>
  </r>
  <r>
    <x v="72"/>
    <d v="1899-12-30T19:40:48"/>
    <x v="3"/>
    <x v="0"/>
    <x v="153"/>
    <n v="92"/>
  </r>
  <r>
    <x v="31"/>
    <d v="1899-12-30T14:38:24"/>
    <x v="3"/>
    <x v="0"/>
    <x v="214"/>
    <n v="92"/>
  </r>
  <r>
    <x v="41"/>
    <d v="1899-12-30T10:19:12"/>
    <x v="2"/>
    <x v="4"/>
    <x v="1758"/>
    <n v="92"/>
  </r>
  <r>
    <x v="10"/>
    <d v="1899-12-30T11:45:36"/>
    <x v="1"/>
    <x v="2"/>
    <x v="1759"/>
    <n v="92"/>
  </r>
  <r>
    <x v="15"/>
    <d v="1899-12-30T02:38:24"/>
    <x v="1"/>
    <x v="1"/>
    <x v="144"/>
    <n v="92"/>
  </r>
  <r>
    <x v="60"/>
    <d v="1899-12-30T22:19:12"/>
    <x v="2"/>
    <x v="4"/>
    <x v="1414"/>
    <n v="92"/>
  </r>
  <r>
    <x v="1"/>
    <d v="1899-12-30T17:45:36"/>
    <x v="1"/>
    <x v="2"/>
    <x v="13"/>
    <n v="92"/>
  </r>
  <r>
    <x v="37"/>
    <d v="1899-12-30T21:21:36"/>
    <x v="3"/>
    <x v="1"/>
    <x v="1726"/>
    <n v="92"/>
  </r>
  <r>
    <x v="33"/>
    <d v="1899-12-30T02:24:00"/>
    <x v="3"/>
    <x v="2"/>
    <x v="1760"/>
    <n v="92"/>
  </r>
  <r>
    <x v="53"/>
    <d v="1899-12-30T02:38:24"/>
    <x v="2"/>
    <x v="2"/>
    <x v="1761"/>
    <n v="92"/>
  </r>
  <r>
    <x v="8"/>
    <d v="1899-12-30T18:43:12"/>
    <x v="3"/>
    <x v="2"/>
    <x v="1660"/>
    <n v="92"/>
  </r>
  <r>
    <x v="41"/>
    <d v="1899-12-30T18:14:24"/>
    <x v="2"/>
    <x v="2"/>
    <x v="1762"/>
    <n v="92"/>
  </r>
  <r>
    <x v="50"/>
    <d v="1899-12-30T21:21:36"/>
    <x v="3"/>
    <x v="2"/>
    <x v="1380"/>
    <n v="92"/>
  </r>
  <r>
    <x v="0"/>
    <d v="1899-12-30T18:28:48"/>
    <x v="0"/>
    <x v="1"/>
    <x v="686"/>
    <n v="92"/>
  </r>
  <r>
    <x v="43"/>
    <d v="1899-12-30T13:26:24"/>
    <x v="3"/>
    <x v="1"/>
    <x v="1763"/>
    <n v="92"/>
  </r>
  <r>
    <x v="50"/>
    <d v="1899-12-30T15:36:00"/>
    <x v="3"/>
    <x v="1"/>
    <x v="1379"/>
    <n v="92"/>
  </r>
  <r>
    <x v="22"/>
    <d v="1899-12-30T05:16:48"/>
    <x v="2"/>
    <x v="2"/>
    <x v="1764"/>
    <n v="92"/>
  </r>
  <r>
    <x v="47"/>
    <d v="1899-12-30T21:36:00"/>
    <x v="0"/>
    <x v="0"/>
    <x v="1282"/>
    <n v="92"/>
  </r>
  <r>
    <x v="20"/>
    <d v="1899-12-30T01:12:00"/>
    <x v="2"/>
    <x v="0"/>
    <x v="893"/>
    <n v="92"/>
  </r>
  <r>
    <x v="36"/>
    <d v="1899-12-30T09:50:24"/>
    <x v="3"/>
    <x v="2"/>
    <x v="753"/>
    <n v="92"/>
  </r>
  <r>
    <x v="50"/>
    <d v="1899-12-30T02:09:36"/>
    <x v="3"/>
    <x v="0"/>
    <x v="1765"/>
    <n v="92"/>
  </r>
  <r>
    <x v="15"/>
    <d v="1899-12-30T08:52:48"/>
    <x v="1"/>
    <x v="1"/>
    <x v="1697"/>
    <n v="92"/>
  </r>
  <r>
    <x v="29"/>
    <d v="1899-12-30T17:16:48"/>
    <x v="2"/>
    <x v="1"/>
    <x v="350"/>
    <n v="92"/>
  </r>
  <r>
    <x v="52"/>
    <d v="1899-12-30T08:09:36"/>
    <x v="2"/>
    <x v="0"/>
    <x v="276"/>
    <n v="92"/>
  </r>
  <r>
    <x v="27"/>
    <d v="1899-12-30T02:09:36"/>
    <x v="0"/>
    <x v="2"/>
    <x v="1101"/>
    <n v="92"/>
  </r>
  <r>
    <x v="59"/>
    <d v="1899-12-30T13:26:24"/>
    <x v="0"/>
    <x v="2"/>
    <x v="1766"/>
    <n v="92"/>
  </r>
  <r>
    <x v="2"/>
    <d v="1899-12-30T00:43:12"/>
    <x v="1"/>
    <x v="2"/>
    <x v="1767"/>
    <n v="92"/>
  </r>
  <r>
    <x v="1"/>
    <d v="1899-12-30T11:45:36"/>
    <x v="1"/>
    <x v="3"/>
    <x v="1768"/>
    <n v="92"/>
  </r>
  <r>
    <x v="7"/>
    <d v="1899-12-30T09:50:24"/>
    <x v="0"/>
    <x v="1"/>
    <x v="783"/>
    <n v="92"/>
  </r>
  <r>
    <x v="13"/>
    <d v="1899-12-30T17:16:48"/>
    <x v="2"/>
    <x v="1"/>
    <x v="1769"/>
    <n v="92"/>
  </r>
  <r>
    <x v="74"/>
    <d v="1899-12-30T07:12:00"/>
    <x v="3"/>
    <x v="0"/>
    <x v="1501"/>
    <n v="92"/>
  </r>
  <r>
    <x v="54"/>
    <d v="1899-12-30T08:38:24"/>
    <x v="2"/>
    <x v="1"/>
    <x v="451"/>
    <n v="92"/>
  </r>
  <r>
    <x v="75"/>
    <d v="1899-12-30T07:12:00"/>
    <x v="2"/>
    <x v="1"/>
    <x v="1770"/>
    <n v="92"/>
  </r>
  <r>
    <x v="75"/>
    <d v="1899-12-30T05:16:48"/>
    <x v="2"/>
    <x v="0"/>
    <x v="233"/>
    <n v="92"/>
  </r>
  <r>
    <x v="44"/>
    <d v="1899-12-30T15:07:12"/>
    <x v="1"/>
    <x v="1"/>
    <x v="1771"/>
    <n v="92"/>
  </r>
  <r>
    <x v="2"/>
    <d v="1899-12-30T11:16:48"/>
    <x v="1"/>
    <x v="1"/>
    <x v="1772"/>
    <n v="92"/>
  </r>
  <r>
    <x v="67"/>
    <d v="1899-12-30T22:33:36"/>
    <x v="1"/>
    <x v="1"/>
    <x v="1773"/>
    <n v="92"/>
  </r>
  <r>
    <x v="20"/>
    <d v="1899-12-30T05:31:12"/>
    <x v="2"/>
    <x v="4"/>
    <x v="1774"/>
    <n v="92"/>
  </r>
  <r>
    <x v="54"/>
    <d v="1899-12-30T15:07:12"/>
    <x v="2"/>
    <x v="2"/>
    <x v="1442"/>
    <n v="92"/>
  </r>
  <r>
    <x v="26"/>
    <d v="1899-12-30T01:26:24"/>
    <x v="2"/>
    <x v="0"/>
    <x v="829"/>
    <n v="92"/>
  </r>
  <r>
    <x v="47"/>
    <d v="1899-12-30T21:21:36"/>
    <x v="0"/>
    <x v="2"/>
    <x v="304"/>
    <n v="92"/>
  </r>
  <r>
    <x v="40"/>
    <d v="1899-12-30T10:19:12"/>
    <x v="1"/>
    <x v="2"/>
    <x v="1241"/>
    <n v="92"/>
  </r>
  <r>
    <x v="7"/>
    <d v="1899-12-30T03:07:12"/>
    <x v="0"/>
    <x v="1"/>
    <x v="1771"/>
    <n v="92"/>
  </r>
  <r>
    <x v="25"/>
    <d v="1899-12-30T21:07:12"/>
    <x v="1"/>
    <x v="2"/>
    <x v="1775"/>
    <n v="92"/>
  </r>
  <r>
    <x v="57"/>
    <d v="1899-12-30T19:26:24"/>
    <x v="3"/>
    <x v="2"/>
    <x v="1093"/>
    <n v="92"/>
  </r>
  <r>
    <x v="0"/>
    <d v="1899-12-30T20:38:24"/>
    <x v="0"/>
    <x v="4"/>
    <x v="562"/>
    <n v="92"/>
  </r>
  <r>
    <x v="42"/>
    <d v="1899-12-30T07:26:24"/>
    <x v="3"/>
    <x v="2"/>
    <x v="215"/>
    <n v="92"/>
  </r>
  <r>
    <x v="47"/>
    <d v="1899-12-30T21:21:36"/>
    <x v="0"/>
    <x v="2"/>
    <x v="962"/>
    <n v="92"/>
  </r>
  <r>
    <x v="26"/>
    <d v="1899-12-30T00:14:24"/>
    <x v="2"/>
    <x v="2"/>
    <x v="1776"/>
    <n v="92"/>
  </r>
  <r>
    <x v="27"/>
    <d v="1899-12-30T08:09:36"/>
    <x v="0"/>
    <x v="0"/>
    <x v="1410"/>
    <n v="92"/>
  </r>
  <r>
    <x v="46"/>
    <d v="1899-12-30T20:24:00"/>
    <x v="1"/>
    <x v="2"/>
    <x v="1138"/>
    <n v="92"/>
  </r>
  <r>
    <x v="1"/>
    <d v="1899-12-30T21:50:24"/>
    <x v="1"/>
    <x v="0"/>
    <x v="99"/>
    <n v="92"/>
  </r>
  <r>
    <x v="20"/>
    <d v="1899-12-30T12:14:24"/>
    <x v="2"/>
    <x v="1"/>
    <x v="814"/>
    <n v="92"/>
  </r>
  <r>
    <x v="2"/>
    <d v="1899-12-30T12:57:36"/>
    <x v="1"/>
    <x v="3"/>
    <x v="1777"/>
    <n v="92"/>
  </r>
  <r>
    <x v="13"/>
    <d v="1899-12-30T06:14:24"/>
    <x v="2"/>
    <x v="0"/>
    <x v="1778"/>
    <n v="92"/>
  </r>
  <r>
    <x v="54"/>
    <d v="1899-12-30T11:45:36"/>
    <x v="2"/>
    <x v="1"/>
    <x v="1779"/>
    <n v="92"/>
  </r>
  <r>
    <x v="21"/>
    <d v="1899-12-30T19:26:24"/>
    <x v="3"/>
    <x v="1"/>
    <x v="1450"/>
    <n v="92"/>
  </r>
  <r>
    <x v="42"/>
    <d v="1899-12-30T13:26:24"/>
    <x v="3"/>
    <x v="1"/>
    <x v="1683"/>
    <n v="92"/>
  </r>
  <r>
    <x v="28"/>
    <d v="1899-12-30T05:02:24"/>
    <x v="0"/>
    <x v="4"/>
    <x v="1382"/>
    <n v="92"/>
  </r>
  <r>
    <x v="49"/>
    <d v="1899-12-30T05:31:12"/>
    <x v="0"/>
    <x v="0"/>
    <x v="992"/>
    <n v="92"/>
  </r>
  <r>
    <x v="3"/>
    <d v="1899-12-30T00:57:36"/>
    <x v="0"/>
    <x v="2"/>
    <x v="1018"/>
    <n v="92"/>
  </r>
  <r>
    <x v="66"/>
    <d v="1899-12-30T20:52:48"/>
    <x v="3"/>
    <x v="1"/>
    <x v="889"/>
    <n v="92"/>
  </r>
  <r>
    <x v="34"/>
    <d v="1899-12-30T11:45:36"/>
    <x v="1"/>
    <x v="1"/>
    <x v="1780"/>
    <n v="92"/>
  </r>
  <r>
    <x v="18"/>
    <d v="1899-12-30T04:19:12"/>
    <x v="2"/>
    <x v="4"/>
    <x v="1781"/>
    <n v="92"/>
  </r>
  <r>
    <x v="67"/>
    <d v="1899-12-30T12:57:36"/>
    <x v="1"/>
    <x v="3"/>
    <x v="1085"/>
    <n v="92"/>
  </r>
  <r>
    <x v="73"/>
    <d v="1899-12-30T03:07:12"/>
    <x v="3"/>
    <x v="0"/>
    <x v="310"/>
    <n v="92"/>
  </r>
  <r>
    <x v="51"/>
    <d v="1899-12-30T00:43:12"/>
    <x v="0"/>
    <x v="4"/>
    <x v="1782"/>
    <n v="92"/>
  </r>
  <r>
    <x v="75"/>
    <d v="1899-12-30T20:52:48"/>
    <x v="2"/>
    <x v="3"/>
    <x v="1783"/>
    <n v="92"/>
  </r>
  <r>
    <x v="74"/>
    <d v="1899-12-30T13:55:12"/>
    <x v="3"/>
    <x v="0"/>
    <x v="1784"/>
    <n v="92"/>
  </r>
  <r>
    <x v="5"/>
    <d v="1899-12-30T08:24:00"/>
    <x v="2"/>
    <x v="1"/>
    <x v="777"/>
    <n v="92"/>
  </r>
  <r>
    <x v="58"/>
    <d v="1899-12-30T09:50:24"/>
    <x v="3"/>
    <x v="0"/>
    <x v="898"/>
    <n v="92"/>
  </r>
  <r>
    <x v="38"/>
    <d v="1899-12-30T13:26:24"/>
    <x v="3"/>
    <x v="3"/>
    <x v="1244"/>
    <n v="92"/>
  </r>
  <r>
    <x v="12"/>
    <d v="1899-12-30T00:28:48"/>
    <x v="1"/>
    <x v="2"/>
    <x v="1785"/>
    <n v="92"/>
  </r>
  <r>
    <x v="50"/>
    <d v="1899-12-30T19:40:48"/>
    <x v="3"/>
    <x v="2"/>
    <x v="1786"/>
    <n v="92"/>
  </r>
  <r>
    <x v="53"/>
    <d v="1899-12-30T16:04:48"/>
    <x v="2"/>
    <x v="3"/>
    <x v="1787"/>
    <n v="92"/>
  </r>
  <r>
    <x v="22"/>
    <d v="1899-12-30T20:52:48"/>
    <x v="2"/>
    <x v="0"/>
    <x v="653"/>
    <n v="92"/>
  </r>
  <r>
    <x v="32"/>
    <d v="1899-12-30T07:40:48"/>
    <x v="0"/>
    <x v="2"/>
    <x v="1541"/>
    <n v="92"/>
  </r>
  <r>
    <x v="6"/>
    <d v="1899-12-30T09:21:36"/>
    <x v="2"/>
    <x v="2"/>
    <x v="764"/>
    <n v="92"/>
  </r>
  <r>
    <x v="78"/>
    <d v="1899-12-30T15:07:12"/>
    <x v="2"/>
    <x v="2"/>
    <x v="1512"/>
    <n v="92"/>
  </r>
  <r>
    <x v="55"/>
    <d v="1899-12-30T23:02:24"/>
    <x v="3"/>
    <x v="1"/>
    <x v="57"/>
    <n v="92"/>
  </r>
  <r>
    <x v="19"/>
    <d v="1899-12-30T17:02:24"/>
    <x v="3"/>
    <x v="2"/>
    <x v="1788"/>
    <n v="92"/>
  </r>
  <r>
    <x v="2"/>
    <d v="1899-12-30T02:24:00"/>
    <x v="1"/>
    <x v="2"/>
    <x v="301"/>
    <n v="92"/>
  </r>
  <r>
    <x v="6"/>
    <d v="1899-12-30T03:50:24"/>
    <x v="2"/>
    <x v="1"/>
    <x v="1789"/>
    <n v="92"/>
  </r>
  <r>
    <x v="27"/>
    <d v="1899-12-30T08:52:48"/>
    <x v="0"/>
    <x v="2"/>
    <x v="1790"/>
    <n v="92"/>
  </r>
  <r>
    <x v="8"/>
    <d v="1899-12-30T04:04:48"/>
    <x v="3"/>
    <x v="1"/>
    <x v="1088"/>
    <n v="92"/>
  </r>
  <r>
    <x v="52"/>
    <d v="1899-12-30T04:04:48"/>
    <x v="2"/>
    <x v="1"/>
    <x v="120"/>
    <n v="92"/>
  </r>
  <r>
    <x v="71"/>
    <d v="1899-12-30T07:12:00"/>
    <x v="2"/>
    <x v="1"/>
    <x v="1476"/>
    <n v="92"/>
  </r>
  <r>
    <x v="75"/>
    <d v="1899-12-30T02:24:00"/>
    <x v="2"/>
    <x v="1"/>
    <x v="1362"/>
    <n v="92"/>
  </r>
  <r>
    <x v="6"/>
    <d v="1899-12-30T05:45:36"/>
    <x v="2"/>
    <x v="0"/>
    <x v="1791"/>
    <n v="92"/>
  </r>
  <r>
    <x v="56"/>
    <d v="1899-12-30T09:07:12"/>
    <x v="1"/>
    <x v="2"/>
    <x v="1792"/>
    <n v="92"/>
  </r>
  <r>
    <x v="7"/>
    <d v="1899-12-30T18:00:00"/>
    <x v="0"/>
    <x v="1"/>
    <x v="1208"/>
    <n v="92"/>
  </r>
  <r>
    <x v="29"/>
    <d v="1899-12-30T03:21:36"/>
    <x v="2"/>
    <x v="4"/>
    <x v="1000"/>
    <n v="92"/>
  </r>
  <r>
    <x v="61"/>
    <d v="1899-12-30T00:43:12"/>
    <x v="1"/>
    <x v="3"/>
    <x v="1793"/>
    <n v="92"/>
  </r>
  <r>
    <x v="15"/>
    <d v="1899-12-30T11:02:24"/>
    <x v="1"/>
    <x v="1"/>
    <x v="1794"/>
    <n v="92"/>
  </r>
  <r>
    <x v="46"/>
    <d v="1899-12-30T04:19:12"/>
    <x v="1"/>
    <x v="1"/>
    <x v="750"/>
    <n v="92"/>
  </r>
  <r>
    <x v="52"/>
    <d v="1899-12-30T14:09:36"/>
    <x v="2"/>
    <x v="1"/>
    <x v="1795"/>
    <n v="92"/>
  </r>
  <r>
    <x v="70"/>
    <d v="1899-12-30T18:00:00"/>
    <x v="0"/>
    <x v="2"/>
    <x v="1669"/>
    <n v="92"/>
  </r>
  <r>
    <x v="46"/>
    <d v="1899-12-30T23:31:12"/>
    <x v="1"/>
    <x v="2"/>
    <x v="382"/>
    <n v="92"/>
  </r>
  <r>
    <x v="62"/>
    <d v="1899-12-30T12:28:48"/>
    <x v="1"/>
    <x v="2"/>
    <x v="1796"/>
    <n v="92"/>
  </r>
  <r>
    <x v="44"/>
    <d v="1899-12-30T18:57:36"/>
    <x v="1"/>
    <x v="4"/>
    <x v="1797"/>
    <n v="92"/>
  </r>
  <r>
    <x v="34"/>
    <d v="1899-12-30T19:40:48"/>
    <x v="1"/>
    <x v="2"/>
    <x v="1798"/>
    <n v="92"/>
  </r>
  <r>
    <x v="20"/>
    <d v="1899-12-30T05:45:36"/>
    <x v="2"/>
    <x v="2"/>
    <x v="1799"/>
    <n v="92"/>
  </r>
  <r>
    <x v="5"/>
    <d v="1899-12-30T11:16:48"/>
    <x v="2"/>
    <x v="0"/>
    <x v="1800"/>
    <n v="92"/>
  </r>
  <r>
    <x v="63"/>
    <d v="1899-12-30T05:31:12"/>
    <x v="3"/>
    <x v="2"/>
    <x v="1801"/>
    <n v="92"/>
  </r>
  <r>
    <x v="42"/>
    <d v="1899-12-30T20:24:00"/>
    <x v="3"/>
    <x v="0"/>
    <x v="400"/>
    <n v="92"/>
  </r>
  <r>
    <x v="2"/>
    <d v="1899-12-30T18:28:48"/>
    <x v="1"/>
    <x v="2"/>
    <x v="479"/>
    <n v="92"/>
  </r>
  <r>
    <x v="55"/>
    <d v="1899-12-30T20:24:00"/>
    <x v="3"/>
    <x v="2"/>
    <x v="937"/>
    <n v="92"/>
  </r>
  <r>
    <x v="45"/>
    <d v="1899-12-30T10:19:12"/>
    <x v="1"/>
    <x v="0"/>
    <x v="1586"/>
    <n v="92"/>
  </r>
  <r>
    <x v="54"/>
    <d v="1899-12-30T02:38:24"/>
    <x v="2"/>
    <x v="1"/>
    <x v="1802"/>
    <n v="92"/>
  </r>
  <r>
    <x v="58"/>
    <d v="1899-12-30T04:04:48"/>
    <x v="3"/>
    <x v="2"/>
    <x v="105"/>
    <n v="92"/>
  </r>
  <r>
    <x v="47"/>
    <d v="1899-12-30T07:40:48"/>
    <x v="0"/>
    <x v="0"/>
    <x v="851"/>
    <n v="92"/>
  </r>
  <r>
    <x v="22"/>
    <d v="1899-12-30T23:16:48"/>
    <x v="2"/>
    <x v="0"/>
    <x v="1585"/>
    <n v="92"/>
  </r>
  <r>
    <x v="26"/>
    <d v="1899-12-30T01:40:48"/>
    <x v="2"/>
    <x v="1"/>
    <x v="134"/>
    <n v="92"/>
  </r>
  <r>
    <x v="35"/>
    <d v="1899-12-30T01:40:48"/>
    <x v="0"/>
    <x v="2"/>
    <x v="254"/>
    <n v="92"/>
  </r>
  <r>
    <x v="35"/>
    <d v="1899-12-30T07:55:12"/>
    <x v="0"/>
    <x v="0"/>
    <x v="125"/>
    <n v="92"/>
  </r>
  <r>
    <x v="25"/>
    <d v="1899-12-30T11:02:24"/>
    <x v="1"/>
    <x v="4"/>
    <x v="1803"/>
    <n v="92"/>
  </r>
  <r>
    <x v="48"/>
    <d v="1899-12-30T11:45:36"/>
    <x v="2"/>
    <x v="3"/>
    <x v="971"/>
    <n v="92"/>
  </r>
  <r>
    <x v="58"/>
    <d v="1899-12-30T18:00:00"/>
    <x v="3"/>
    <x v="1"/>
    <x v="37"/>
    <n v="92"/>
  </r>
  <r>
    <x v="8"/>
    <d v="1899-12-30T18:28:48"/>
    <x v="3"/>
    <x v="1"/>
    <x v="17"/>
    <n v="92"/>
  </r>
  <r>
    <x v="28"/>
    <d v="1899-12-30T11:45:36"/>
    <x v="0"/>
    <x v="0"/>
    <x v="1043"/>
    <n v="92"/>
  </r>
  <r>
    <x v="21"/>
    <d v="1899-12-30T05:31:12"/>
    <x v="3"/>
    <x v="1"/>
    <x v="1804"/>
    <n v="92"/>
  </r>
  <r>
    <x v="10"/>
    <d v="1899-12-30T18:43:12"/>
    <x v="1"/>
    <x v="2"/>
    <x v="1805"/>
    <n v="92"/>
  </r>
  <r>
    <x v="35"/>
    <d v="1899-12-30T02:09:36"/>
    <x v="0"/>
    <x v="0"/>
    <x v="1806"/>
    <n v="92"/>
  </r>
  <r>
    <x v="32"/>
    <d v="1899-12-30T20:52:48"/>
    <x v="0"/>
    <x v="2"/>
    <x v="1807"/>
    <n v="92"/>
  </r>
  <r>
    <x v="68"/>
    <d v="1899-12-30T21:21:36"/>
    <x v="2"/>
    <x v="0"/>
    <x v="3"/>
    <n v="92"/>
  </r>
  <r>
    <x v="28"/>
    <d v="1899-12-30T16:33:36"/>
    <x v="0"/>
    <x v="1"/>
    <x v="1092"/>
    <n v="92"/>
  </r>
  <r>
    <x v="22"/>
    <d v="1899-12-30T01:55:12"/>
    <x v="2"/>
    <x v="1"/>
    <x v="1808"/>
    <n v="92"/>
  </r>
  <r>
    <x v="62"/>
    <d v="1899-12-30T15:50:24"/>
    <x v="1"/>
    <x v="4"/>
    <x v="443"/>
    <n v="92"/>
  </r>
  <r>
    <x v="75"/>
    <d v="1899-12-30T05:16:48"/>
    <x v="2"/>
    <x v="2"/>
    <x v="656"/>
    <n v="92"/>
  </r>
  <r>
    <x v="59"/>
    <d v="1899-12-30T09:21:36"/>
    <x v="0"/>
    <x v="3"/>
    <x v="1629"/>
    <n v="92"/>
  </r>
  <r>
    <x v="75"/>
    <d v="1899-12-30T20:52:48"/>
    <x v="2"/>
    <x v="1"/>
    <x v="1590"/>
    <n v="92"/>
  </r>
  <r>
    <x v="28"/>
    <d v="1899-12-30T03:07:12"/>
    <x v="0"/>
    <x v="2"/>
    <x v="913"/>
    <n v="92"/>
  </r>
  <r>
    <x v="69"/>
    <d v="1899-12-30T02:38:24"/>
    <x v="0"/>
    <x v="2"/>
    <x v="668"/>
    <n v="92"/>
  </r>
  <r>
    <x v="7"/>
    <d v="1899-12-30T10:48:00"/>
    <x v="0"/>
    <x v="2"/>
    <x v="995"/>
    <n v="92"/>
  </r>
  <r>
    <x v="74"/>
    <d v="1899-12-30T15:21:36"/>
    <x v="3"/>
    <x v="0"/>
    <x v="88"/>
    <n v="92"/>
  </r>
  <r>
    <x v="10"/>
    <d v="1899-12-30T14:09:36"/>
    <x v="1"/>
    <x v="1"/>
    <x v="1809"/>
    <n v="92"/>
  </r>
  <r>
    <x v="55"/>
    <d v="1899-12-30T13:12:00"/>
    <x v="3"/>
    <x v="0"/>
    <x v="1810"/>
    <n v="92"/>
  </r>
  <r>
    <x v="26"/>
    <d v="1899-12-30T21:21:36"/>
    <x v="2"/>
    <x v="3"/>
    <x v="167"/>
    <n v="92"/>
  </r>
  <r>
    <x v="10"/>
    <d v="1899-12-30T12:43:12"/>
    <x v="1"/>
    <x v="2"/>
    <x v="1541"/>
    <n v="92"/>
  </r>
  <r>
    <x v="1"/>
    <d v="1899-12-30T19:55:12"/>
    <x v="1"/>
    <x v="1"/>
    <x v="1811"/>
    <n v="92"/>
  </r>
  <r>
    <x v="28"/>
    <d v="1899-12-30T07:55:12"/>
    <x v="0"/>
    <x v="1"/>
    <x v="890"/>
    <n v="92"/>
  </r>
  <r>
    <x v="30"/>
    <d v="1899-12-30T06:28:48"/>
    <x v="1"/>
    <x v="4"/>
    <x v="1626"/>
    <n v="92"/>
  </r>
  <r>
    <x v="16"/>
    <d v="1899-12-30T20:52:48"/>
    <x v="0"/>
    <x v="3"/>
    <x v="1778"/>
    <n v="92"/>
  </r>
  <r>
    <x v="21"/>
    <d v="1899-12-30T02:24:00"/>
    <x v="3"/>
    <x v="0"/>
    <x v="804"/>
    <n v="92"/>
  </r>
  <r>
    <x v="70"/>
    <d v="1899-12-30T11:02:24"/>
    <x v="0"/>
    <x v="1"/>
    <x v="1041"/>
    <n v="92"/>
  </r>
  <r>
    <x v="9"/>
    <d v="1899-12-30T13:55:12"/>
    <x v="1"/>
    <x v="0"/>
    <x v="1812"/>
    <n v="92"/>
  </r>
  <r>
    <x v="50"/>
    <d v="1899-12-30T12:14:24"/>
    <x v="3"/>
    <x v="1"/>
    <x v="580"/>
    <n v="92"/>
  </r>
  <r>
    <x v="53"/>
    <d v="1899-12-30T03:36:00"/>
    <x v="2"/>
    <x v="3"/>
    <x v="1189"/>
    <n v="92"/>
  </r>
  <r>
    <x v="62"/>
    <d v="1899-12-30T08:09:36"/>
    <x v="1"/>
    <x v="2"/>
    <x v="1813"/>
    <n v="92"/>
  </r>
  <r>
    <x v="40"/>
    <d v="1899-12-30T13:55:12"/>
    <x v="1"/>
    <x v="4"/>
    <x v="1814"/>
    <n v="92"/>
  </r>
  <r>
    <x v="26"/>
    <d v="1899-12-30T23:45:36"/>
    <x v="2"/>
    <x v="2"/>
    <x v="1815"/>
    <n v="92"/>
  </r>
  <r>
    <x v="41"/>
    <d v="1899-12-30T02:38:24"/>
    <x v="2"/>
    <x v="0"/>
    <x v="282"/>
    <n v="92"/>
  </r>
  <r>
    <x v="64"/>
    <d v="1899-12-30T21:50:24"/>
    <x v="1"/>
    <x v="1"/>
    <x v="408"/>
    <n v="92"/>
  </r>
  <r>
    <x v="15"/>
    <d v="1899-12-30T12:28:48"/>
    <x v="1"/>
    <x v="0"/>
    <x v="1816"/>
    <n v="92"/>
  </r>
  <r>
    <x v="26"/>
    <d v="1899-12-30T18:14:24"/>
    <x v="2"/>
    <x v="2"/>
    <x v="1817"/>
    <n v="92"/>
  </r>
  <r>
    <x v="57"/>
    <d v="1899-12-30T09:36:00"/>
    <x v="3"/>
    <x v="0"/>
    <x v="1818"/>
    <n v="92"/>
  </r>
  <r>
    <x v="1"/>
    <d v="1899-12-30T04:19:12"/>
    <x v="1"/>
    <x v="1"/>
    <x v="1819"/>
    <n v="92"/>
  </r>
  <r>
    <x v="77"/>
    <d v="1899-12-30T06:00:00"/>
    <x v="0"/>
    <x v="1"/>
    <x v="716"/>
    <n v="92"/>
  </r>
  <r>
    <x v="66"/>
    <d v="1899-12-30T18:43:12"/>
    <x v="3"/>
    <x v="0"/>
    <x v="376"/>
    <n v="92"/>
  </r>
  <r>
    <x v="41"/>
    <d v="1899-12-30T00:43:12"/>
    <x v="2"/>
    <x v="2"/>
    <x v="541"/>
    <n v="92"/>
  </r>
  <r>
    <x v="25"/>
    <d v="1899-12-30T19:55:12"/>
    <x v="1"/>
    <x v="1"/>
    <x v="1614"/>
    <n v="92"/>
  </r>
  <r>
    <x v="76"/>
    <d v="1899-12-30T15:07:12"/>
    <x v="1"/>
    <x v="0"/>
    <x v="976"/>
    <n v="92"/>
  </r>
  <r>
    <x v="24"/>
    <d v="1899-12-30T19:12:00"/>
    <x v="1"/>
    <x v="1"/>
    <x v="1820"/>
    <n v="92"/>
  </r>
  <r>
    <x v="28"/>
    <d v="1899-12-30T00:57:36"/>
    <x v="0"/>
    <x v="2"/>
    <x v="1821"/>
    <n v="92"/>
  </r>
  <r>
    <x v="48"/>
    <d v="1899-12-30T09:21:36"/>
    <x v="2"/>
    <x v="3"/>
    <x v="1822"/>
    <n v="92"/>
  </r>
  <r>
    <x v="74"/>
    <d v="1899-12-30T12:14:24"/>
    <x v="3"/>
    <x v="1"/>
    <x v="1823"/>
    <n v="92"/>
  </r>
  <r>
    <x v="62"/>
    <d v="1899-12-30T18:57:36"/>
    <x v="1"/>
    <x v="1"/>
    <x v="1204"/>
    <n v="92"/>
  </r>
  <r>
    <x v="67"/>
    <d v="1899-12-30T13:40:48"/>
    <x v="1"/>
    <x v="2"/>
    <x v="342"/>
    <n v="92"/>
  </r>
  <r>
    <x v="60"/>
    <d v="1899-12-30T14:24:00"/>
    <x v="2"/>
    <x v="2"/>
    <x v="150"/>
    <n v="92"/>
  </r>
  <r>
    <x v="56"/>
    <d v="1899-12-30T09:36:00"/>
    <x v="1"/>
    <x v="1"/>
    <x v="147"/>
    <n v="92"/>
  </r>
  <r>
    <x v="76"/>
    <d v="1899-12-30T17:45:36"/>
    <x v="1"/>
    <x v="2"/>
    <x v="264"/>
    <n v="92"/>
  </r>
  <r>
    <x v="18"/>
    <d v="1899-12-30T03:07:12"/>
    <x v="2"/>
    <x v="1"/>
    <x v="252"/>
    <n v="92"/>
  </r>
  <r>
    <x v="70"/>
    <d v="1899-12-30T05:02:24"/>
    <x v="0"/>
    <x v="2"/>
    <x v="1824"/>
    <n v="92"/>
  </r>
  <r>
    <x v="51"/>
    <d v="1899-12-30T11:16:48"/>
    <x v="0"/>
    <x v="2"/>
    <x v="1722"/>
    <n v="92"/>
  </r>
  <r>
    <x v="42"/>
    <d v="1899-12-30T15:50:24"/>
    <x v="3"/>
    <x v="1"/>
    <x v="1614"/>
    <n v="92"/>
  </r>
  <r>
    <x v="77"/>
    <d v="1899-12-30T09:36:00"/>
    <x v="0"/>
    <x v="1"/>
    <x v="1712"/>
    <n v="92"/>
  </r>
  <r>
    <x v="25"/>
    <d v="1899-12-30T22:48:00"/>
    <x v="1"/>
    <x v="2"/>
    <x v="470"/>
    <n v="92"/>
  </r>
  <r>
    <x v="27"/>
    <d v="1899-12-30T15:07:12"/>
    <x v="0"/>
    <x v="2"/>
    <x v="1054"/>
    <n v="92"/>
  </r>
  <r>
    <x v="30"/>
    <d v="1899-12-30T14:09:36"/>
    <x v="1"/>
    <x v="1"/>
    <x v="893"/>
    <n v="92"/>
  </r>
  <r>
    <x v="55"/>
    <d v="1899-12-30T02:24:00"/>
    <x v="3"/>
    <x v="2"/>
    <x v="1825"/>
    <n v="92"/>
  </r>
  <r>
    <x v="32"/>
    <d v="1899-12-30T23:31:12"/>
    <x v="0"/>
    <x v="3"/>
    <x v="1642"/>
    <n v="92"/>
  </r>
  <r>
    <x v="22"/>
    <d v="1899-12-30T18:43:12"/>
    <x v="2"/>
    <x v="2"/>
    <x v="1826"/>
    <n v="92"/>
  </r>
  <r>
    <x v="71"/>
    <d v="1899-12-30T15:07:12"/>
    <x v="2"/>
    <x v="2"/>
    <x v="69"/>
    <n v="92"/>
  </r>
  <r>
    <x v="46"/>
    <d v="1899-12-30T12:14:24"/>
    <x v="1"/>
    <x v="2"/>
    <x v="1827"/>
    <n v="92"/>
  </r>
  <r>
    <x v="53"/>
    <d v="1899-12-30T00:57:36"/>
    <x v="2"/>
    <x v="0"/>
    <x v="1611"/>
    <n v="92"/>
  </r>
  <r>
    <x v="53"/>
    <d v="1899-12-30T15:50:24"/>
    <x v="2"/>
    <x v="1"/>
    <x v="1240"/>
    <n v="92"/>
  </r>
  <r>
    <x v="61"/>
    <d v="1899-12-30T15:21:36"/>
    <x v="1"/>
    <x v="2"/>
    <x v="627"/>
    <n v="92"/>
  </r>
  <r>
    <x v="11"/>
    <d v="1899-12-30T02:24:00"/>
    <x v="0"/>
    <x v="3"/>
    <x v="1314"/>
    <n v="92"/>
  </r>
  <r>
    <x v="66"/>
    <d v="1899-12-30T00:14:24"/>
    <x v="3"/>
    <x v="0"/>
    <x v="1828"/>
    <n v="92"/>
  </r>
  <r>
    <x v="53"/>
    <d v="1899-12-30T22:19:12"/>
    <x v="2"/>
    <x v="0"/>
    <x v="1829"/>
    <n v="92"/>
  </r>
  <r>
    <x v="49"/>
    <d v="1899-12-30T00:28:48"/>
    <x v="0"/>
    <x v="2"/>
    <x v="105"/>
    <n v="92"/>
  </r>
  <r>
    <x v="60"/>
    <d v="1899-12-30T08:09:36"/>
    <x v="2"/>
    <x v="1"/>
    <x v="1312"/>
    <n v="92"/>
  </r>
  <r>
    <x v="70"/>
    <d v="1899-12-30T08:09:36"/>
    <x v="0"/>
    <x v="0"/>
    <x v="1340"/>
    <n v="92"/>
  </r>
  <r>
    <x v="2"/>
    <d v="1899-12-30T14:24:00"/>
    <x v="1"/>
    <x v="1"/>
    <x v="45"/>
    <n v="92"/>
  </r>
  <r>
    <x v="59"/>
    <d v="1899-12-30T14:52:48"/>
    <x v="0"/>
    <x v="1"/>
    <x v="532"/>
    <n v="92"/>
  </r>
  <r>
    <x v="70"/>
    <d v="1899-12-30T17:02:24"/>
    <x v="0"/>
    <x v="0"/>
    <x v="1830"/>
    <n v="92"/>
  </r>
  <r>
    <x v="75"/>
    <d v="1899-12-30T23:31:12"/>
    <x v="2"/>
    <x v="1"/>
    <x v="1463"/>
    <n v="92"/>
  </r>
  <r>
    <x v="46"/>
    <d v="1899-12-30T12:28:48"/>
    <x v="1"/>
    <x v="0"/>
    <x v="417"/>
    <n v="92"/>
  </r>
  <r>
    <x v="56"/>
    <d v="1899-12-30T21:50:24"/>
    <x v="1"/>
    <x v="0"/>
    <x v="1125"/>
    <n v="92"/>
  </r>
  <r>
    <x v="13"/>
    <d v="1899-12-30T06:28:48"/>
    <x v="2"/>
    <x v="3"/>
    <x v="744"/>
    <n v="92"/>
  </r>
  <r>
    <x v="76"/>
    <d v="1899-12-30T22:48:00"/>
    <x v="1"/>
    <x v="2"/>
    <x v="810"/>
    <n v="92"/>
  </r>
  <r>
    <x v="52"/>
    <d v="1899-12-30T14:09:36"/>
    <x v="2"/>
    <x v="1"/>
    <x v="947"/>
    <n v="92"/>
  </r>
  <r>
    <x v="73"/>
    <d v="1899-12-30T01:40:48"/>
    <x v="3"/>
    <x v="3"/>
    <x v="1178"/>
    <n v="92"/>
  </r>
  <r>
    <x v="9"/>
    <d v="1899-12-30T17:45:36"/>
    <x v="1"/>
    <x v="1"/>
    <x v="1831"/>
    <n v="92"/>
  </r>
  <r>
    <x v="3"/>
    <d v="1899-12-30T07:40:48"/>
    <x v="0"/>
    <x v="3"/>
    <x v="1832"/>
    <n v="92"/>
  </r>
  <r>
    <x v="40"/>
    <d v="1899-12-30T01:12:00"/>
    <x v="1"/>
    <x v="0"/>
    <x v="1833"/>
    <n v="92"/>
  </r>
  <r>
    <x v="22"/>
    <d v="1899-12-30T04:19:12"/>
    <x v="2"/>
    <x v="1"/>
    <x v="1834"/>
    <n v="92"/>
  </r>
  <r>
    <x v="25"/>
    <d v="1899-12-30T16:33:36"/>
    <x v="1"/>
    <x v="2"/>
    <x v="1624"/>
    <n v="92"/>
  </r>
  <r>
    <x v="68"/>
    <d v="1899-12-30T01:55:12"/>
    <x v="2"/>
    <x v="0"/>
    <x v="1835"/>
    <n v="92"/>
  </r>
  <r>
    <x v="39"/>
    <d v="1899-12-30T13:40:48"/>
    <x v="2"/>
    <x v="1"/>
    <x v="826"/>
    <n v="92"/>
  </r>
  <r>
    <x v="3"/>
    <d v="1899-12-30T02:38:24"/>
    <x v="0"/>
    <x v="2"/>
    <x v="1836"/>
    <n v="92"/>
  </r>
  <r>
    <x v="29"/>
    <d v="1899-12-30T08:09:36"/>
    <x v="2"/>
    <x v="0"/>
    <x v="1837"/>
    <n v="92"/>
  </r>
  <r>
    <x v="11"/>
    <d v="1899-12-30T06:28:48"/>
    <x v="0"/>
    <x v="4"/>
    <x v="1838"/>
    <n v="92"/>
  </r>
  <r>
    <x v="23"/>
    <d v="1899-12-30T13:12:00"/>
    <x v="0"/>
    <x v="1"/>
    <x v="1839"/>
    <n v="92"/>
  </r>
  <r>
    <x v="53"/>
    <d v="1899-12-30T19:55:12"/>
    <x v="2"/>
    <x v="2"/>
    <x v="1840"/>
    <n v="92"/>
  </r>
  <r>
    <x v="24"/>
    <d v="1899-12-30T02:09:36"/>
    <x v="1"/>
    <x v="0"/>
    <x v="577"/>
    <n v="92"/>
  </r>
  <r>
    <x v="63"/>
    <d v="1899-12-30T17:16:48"/>
    <x v="3"/>
    <x v="2"/>
    <x v="1290"/>
    <n v="92"/>
  </r>
  <r>
    <x v="0"/>
    <d v="1899-12-30T09:21:36"/>
    <x v="0"/>
    <x v="2"/>
    <x v="1164"/>
    <n v="92"/>
  </r>
  <r>
    <x v="24"/>
    <d v="1899-12-30T03:36:00"/>
    <x v="1"/>
    <x v="1"/>
    <x v="911"/>
    <n v="92"/>
  </r>
  <r>
    <x v="25"/>
    <d v="1899-12-30T23:16:48"/>
    <x v="1"/>
    <x v="2"/>
    <x v="209"/>
    <n v="92"/>
  </r>
  <r>
    <x v="46"/>
    <d v="1899-12-30T19:12:00"/>
    <x v="1"/>
    <x v="0"/>
    <x v="1841"/>
    <n v="92"/>
  </r>
  <r>
    <x v="10"/>
    <d v="1899-12-30T20:24:00"/>
    <x v="1"/>
    <x v="1"/>
    <x v="1653"/>
    <n v="92"/>
  </r>
  <r>
    <x v="16"/>
    <d v="1899-12-30T01:26:24"/>
    <x v="0"/>
    <x v="0"/>
    <x v="507"/>
    <n v="92"/>
  </r>
  <r>
    <x v="78"/>
    <d v="1899-12-30T10:33:36"/>
    <x v="2"/>
    <x v="4"/>
    <x v="1842"/>
    <n v="92"/>
  </r>
  <r>
    <x v="37"/>
    <d v="1899-12-30T22:04:48"/>
    <x v="3"/>
    <x v="3"/>
    <x v="1843"/>
    <n v="92"/>
  </r>
  <r>
    <x v="32"/>
    <d v="1899-12-30T18:14:24"/>
    <x v="0"/>
    <x v="1"/>
    <x v="508"/>
    <n v="92"/>
  </r>
  <r>
    <x v="68"/>
    <d v="1899-12-30T11:02:24"/>
    <x v="2"/>
    <x v="2"/>
    <x v="566"/>
    <n v="92"/>
  </r>
  <r>
    <x v="0"/>
    <d v="1899-12-30T22:04:48"/>
    <x v="0"/>
    <x v="1"/>
    <x v="1844"/>
    <n v="92"/>
  </r>
  <r>
    <x v="7"/>
    <d v="1899-12-30T18:00:00"/>
    <x v="0"/>
    <x v="2"/>
    <x v="107"/>
    <n v="92"/>
  </r>
  <r>
    <x v="53"/>
    <d v="1899-12-30T05:02:24"/>
    <x v="2"/>
    <x v="2"/>
    <x v="361"/>
    <n v="92"/>
  </r>
  <r>
    <x v="68"/>
    <d v="1899-12-30T22:48:00"/>
    <x v="2"/>
    <x v="0"/>
    <x v="687"/>
    <n v="92"/>
  </r>
  <r>
    <x v="67"/>
    <d v="1899-12-30T09:07:12"/>
    <x v="1"/>
    <x v="2"/>
    <x v="1266"/>
    <n v="92"/>
  </r>
  <r>
    <x v="44"/>
    <d v="1899-12-30T22:33:36"/>
    <x v="1"/>
    <x v="3"/>
    <x v="520"/>
    <n v="92"/>
  </r>
  <r>
    <x v="12"/>
    <d v="1899-12-30T23:31:12"/>
    <x v="1"/>
    <x v="1"/>
    <x v="1845"/>
    <n v="92"/>
  </r>
  <r>
    <x v="28"/>
    <d v="1899-12-30T02:52:48"/>
    <x v="0"/>
    <x v="0"/>
    <x v="1846"/>
    <n v="92"/>
  </r>
  <r>
    <x v="34"/>
    <d v="1899-12-30T14:24:00"/>
    <x v="1"/>
    <x v="1"/>
    <x v="1847"/>
    <n v="92"/>
  </r>
  <r>
    <x v="12"/>
    <d v="1899-12-30T06:28:48"/>
    <x v="1"/>
    <x v="4"/>
    <x v="7"/>
    <n v="92"/>
  </r>
  <r>
    <x v="62"/>
    <d v="1899-12-30T14:24:00"/>
    <x v="1"/>
    <x v="0"/>
    <x v="1026"/>
    <n v="92"/>
  </r>
  <r>
    <x v="60"/>
    <d v="1899-12-30T15:36:00"/>
    <x v="2"/>
    <x v="4"/>
    <x v="1316"/>
    <n v="92"/>
  </r>
  <r>
    <x v="5"/>
    <d v="1899-12-30T02:52:48"/>
    <x v="2"/>
    <x v="4"/>
    <x v="981"/>
    <n v="92"/>
  </r>
  <r>
    <x v="32"/>
    <d v="1899-12-30T22:33:36"/>
    <x v="0"/>
    <x v="0"/>
    <x v="1848"/>
    <n v="92"/>
  </r>
  <r>
    <x v="19"/>
    <d v="1899-12-30T06:28:48"/>
    <x v="3"/>
    <x v="2"/>
    <x v="1468"/>
    <n v="92"/>
  </r>
  <r>
    <x v="76"/>
    <d v="1899-12-30T22:33:36"/>
    <x v="1"/>
    <x v="0"/>
    <x v="1848"/>
    <n v="92"/>
  </r>
  <r>
    <x v="1"/>
    <d v="1899-12-30T19:40:48"/>
    <x v="1"/>
    <x v="2"/>
    <x v="1849"/>
    <n v="92"/>
  </r>
  <r>
    <x v="61"/>
    <d v="1899-12-30T09:50:24"/>
    <x v="1"/>
    <x v="2"/>
    <x v="212"/>
    <n v="92"/>
  </r>
  <r>
    <x v="24"/>
    <d v="1899-12-30T14:38:24"/>
    <x v="1"/>
    <x v="1"/>
    <x v="1268"/>
    <n v="92"/>
  </r>
  <r>
    <x v="73"/>
    <d v="1899-12-30T13:40:48"/>
    <x v="3"/>
    <x v="2"/>
    <x v="1100"/>
    <n v="92"/>
  </r>
  <r>
    <x v="17"/>
    <d v="1899-12-30T07:12:00"/>
    <x v="0"/>
    <x v="1"/>
    <x v="538"/>
    <n v="92"/>
  </r>
  <r>
    <x v="67"/>
    <d v="1899-12-30T07:55:12"/>
    <x v="1"/>
    <x v="2"/>
    <x v="847"/>
    <n v="92"/>
  </r>
  <r>
    <x v="47"/>
    <d v="1899-12-30T22:19:12"/>
    <x v="0"/>
    <x v="3"/>
    <x v="791"/>
    <n v="92"/>
  </r>
  <r>
    <x v="65"/>
    <d v="1899-12-30T05:45:36"/>
    <x v="3"/>
    <x v="1"/>
    <x v="884"/>
    <n v="92"/>
  </r>
  <r>
    <x v="1"/>
    <d v="1899-12-30T09:21:36"/>
    <x v="1"/>
    <x v="1"/>
    <x v="566"/>
    <n v="92"/>
  </r>
  <r>
    <x v="19"/>
    <d v="1899-12-30T20:09:36"/>
    <x v="3"/>
    <x v="1"/>
    <x v="1668"/>
    <n v="92"/>
  </r>
  <r>
    <x v="4"/>
    <d v="1899-12-30T19:26:24"/>
    <x v="0"/>
    <x v="2"/>
    <x v="65"/>
    <n v="92"/>
  </r>
  <r>
    <x v="53"/>
    <d v="1899-12-30T23:31:12"/>
    <x v="2"/>
    <x v="2"/>
    <x v="1850"/>
    <n v="92"/>
  </r>
  <r>
    <x v="22"/>
    <d v="1899-12-30T00:14:24"/>
    <x v="2"/>
    <x v="1"/>
    <x v="369"/>
    <n v="92"/>
  </r>
  <r>
    <x v="32"/>
    <d v="1899-12-30T06:00:00"/>
    <x v="0"/>
    <x v="1"/>
    <x v="1851"/>
    <n v="92"/>
  </r>
  <r>
    <x v="49"/>
    <d v="1899-12-30T21:21:36"/>
    <x v="0"/>
    <x v="2"/>
    <x v="285"/>
    <n v="92"/>
  </r>
  <r>
    <x v="6"/>
    <d v="1899-12-30T12:00:00"/>
    <x v="2"/>
    <x v="1"/>
    <x v="252"/>
    <n v="92"/>
  </r>
  <r>
    <x v="31"/>
    <d v="1899-12-30T12:14:24"/>
    <x v="3"/>
    <x v="0"/>
    <x v="1274"/>
    <n v="92"/>
  </r>
  <r>
    <x v="70"/>
    <d v="1899-12-30T09:21:36"/>
    <x v="0"/>
    <x v="0"/>
    <x v="1852"/>
    <n v="92"/>
  </r>
  <r>
    <x v="27"/>
    <d v="1899-12-30T06:00:00"/>
    <x v="0"/>
    <x v="2"/>
    <x v="1853"/>
    <n v="92"/>
  </r>
  <r>
    <x v="51"/>
    <d v="1899-12-30T16:33:36"/>
    <x v="0"/>
    <x v="2"/>
    <x v="1849"/>
    <n v="92"/>
  </r>
  <r>
    <x v="32"/>
    <d v="1899-12-30T22:48:00"/>
    <x v="0"/>
    <x v="3"/>
    <x v="420"/>
    <n v="92"/>
  </r>
  <r>
    <x v="9"/>
    <d v="1899-12-30T11:16:48"/>
    <x v="1"/>
    <x v="0"/>
    <x v="1496"/>
    <n v="92"/>
  </r>
  <r>
    <x v="32"/>
    <d v="1899-12-30T10:33:36"/>
    <x v="0"/>
    <x v="0"/>
    <x v="1816"/>
    <n v="92"/>
  </r>
  <r>
    <x v="64"/>
    <d v="1899-12-30T21:21:36"/>
    <x v="1"/>
    <x v="1"/>
    <x v="1718"/>
    <n v="92"/>
  </r>
  <r>
    <x v="39"/>
    <d v="1899-12-30T03:07:12"/>
    <x v="2"/>
    <x v="1"/>
    <x v="1854"/>
    <n v="92"/>
  </r>
  <r>
    <x v="66"/>
    <d v="1899-12-30T07:26:24"/>
    <x v="3"/>
    <x v="3"/>
    <x v="1855"/>
    <n v="92"/>
  </r>
  <r>
    <x v="29"/>
    <d v="1899-12-30T02:38:24"/>
    <x v="2"/>
    <x v="2"/>
    <x v="1856"/>
    <n v="92"/>
  </r>
  <r>
    <x v="22"/>
    <d v="1899-12-30T02:38:24"/>
    <x v="2"/>
    <x v="1"/>
    <x v="1309"/>
    <n v="92"/>
  </r>
  <r>
    <x v="18"/>
    <d v="1899-12-30T02:52:48"/>
    <x v="2"/>
    <x v="0"/>
    <x v="1857"/>
    <n v="92"/>
  </r>
  <r>
    <x v="36"/>
    <d v="1899-12-30T18:28:48"/>
    <x v="3"/>
    <x v="1"/>
    <x v="467"/>
    <n v="92"/>
  </r>
  <r>
    <x v="53"/>
    <d v="1899-12-30T09:07:12"/>
    <x v="2"/>
    <x v="2"/>
    <x v="1858"/>
    <n v="92"/>
  </r>
  <r>
    <x v="6"/>
    <d v="1899-12-30T20:38:24"/>
    <x v="2"/>
    <x v="2"/>
    <x v="1859"/>
    <n v="92"/>
  </r>
  <r>
    <x v="16"/>
    <d v="1899-12-30T07:40:48"/>
    <x v="0"/>
    <x v="0"/>
    <x v="1860"/>
    <n v="92"/>
  </r>
  <r>
    <x v="31"/>
    <d v="1899-12-30T11:45:36"/>
    <x v="3"/>
    <x v="1"/>
    <x v="369"/>
    <n v="92"/>
  </r>
  <r>
    <x v="40"/>
    <d v="1899-12-30T22:04:48"/>
    <x v="1"/>
    <x v="2"/>
    <x v="360"/>
    <n v="92"/>
  </r>
  <r>
    <x v="25"/>
    <d v="1899-12-30T16:04:48"/>
    <x v="1"/>
    <x v="1"/>
    <x v="1317"/>
    <n v="92"/>
  </r>
  <r>
    <x v="4"/>
    <d v="1899-12-30T11:16:48"/>
    <x v="0"/>
    <x v="1"/>
    <x v="1381"/>
    <n v="92"/>
  </r>
  <r>
    <x v="67"/>
    <d v="1899-12-30T05:45:36"/>
    <x v="1"/>
    <x v="0"/>
    <x v="814"/>
    <n v="92"/>
  </r>
  <r>
    <x v="48"/>
    <d v="1899-12-30T06:28:48"/>
    <x v="2"/>
    <x v="1"/>
    <x v="1861"/>
    <n v="92"/>
  </r>
  <r>
    <x v="52"/>
    <d v="1899-12-30T12:00:00"/>
    <x v="2"/>
    <x v="1"/>
    <x v="559"/>
    <n v="92"/>
  </r>
  <r>
    <x v="19"/>
    <d v="1899-12-30T02:09:36"/>
    <x v="3"/>
    <x v="0"/>
    <x v="1862"/>
    <n v="92"/>
  </r>
  <r>
    <x v="35"/>
    <d v="1899-12-30T08:09:36"/>
    <x v="0"/>
    <x v="0"/>
    <x v="1863"/>
    <n v="92"/>
  </r>
  <r>
    <x v="51"/>
    <d v="1899-12-30T03:21:36"/>
    <x v="0"/>
    <x v="0"/>
    <x v="866"/>
    <n v="92"/>
  </r>
  <r>
    <x v="77"/>
    <d v="1899-12-30T03:50:24"/>
    <x v="0"/>
    <x v="2"/>
    <x v="880"/>
    <n v="92"/>
  </r>
  <r>
    <x v="49"/>
    <d v="1899-12-30T01:55:12"/>
    <x v="0"/>
    <x v="3"/>
    <x v="0"/>
    <n v="92"/>
  </r>
  <r>
    <x v="51"/>
    <d v="1899-12-30T03:07:12"/>
    <x v="0"/>
    <x v="1"/>
    <x v="1864"/>
    <n v="92"/>
  </r>
  <r>
    <x v="74"/>
    <d v="1899-12-30T10:33:36"/>
    <x v="3"/>
    <x v="0"/>
    <x v="1865"/>
    <n v="92"/>
  </r>
  <r>
    <x v="49"/>
    <d v="1899-12-30T08:52:48"/>
    <x v="0"/>
    <x v="1"/>
    <x v="1786"/>
    <n v="92"/>
  </r>
  <r>
    <x v="44"/>
    <d v="1899-12-30T08:09:36"/>
    <x v="1"/>
    <x v="1"/>
    <x v="349"/>
    <n v="92"/>
  </r>
  <r>
    <x v="10"/>
    <d v="1899-12-30T02:52:48"/>
    <x v="1"/>
    <x v="1"/>
    <x v="377"/>
    <n v="92"/>
  </r>
  <r>
    <x v="16"/>
    <d v="1899-12-30T12:00:00"/>
    <x v="0"/>
    <x v="2"/>
    <x v="1866"/>
    <n v="92"/>
  </r>
  <r>
    <x v="1"/>
    <d v="1899-12-30T23:16:48"/>
    <x v="1"/>
    <x v="2"/>
    <x v="1867"/>
    <n v="92"/>
  </r>
  <r>
    <x v="71"/>
    <d v="1899-12-30T09:21:36"/>
    <x v="2"/>
    <x v="1"/>
    <x v="633"/>
    <n v="92"/>
  </r>
  <r>
    <x v="36"/>
    <d v="1899-12-30T12:00:00"/>
    <x v="3"/>
    <x v="1"/>
    <x v="628"/>
    <n v="92"/>
  </r>
  <r>
    <x v="33"/>
    <d v="1899-12-30T09:50:24"/>
    <x v="3"/>
    <x v="0"/>
    <x v="1852"/>
    <n v="92"/>
  </r>
  <r>
    <x v="36"/>
    <d v="1899-12-30T14:24:00"/>
    <x v="3"/>
    <x v="2"/>
    <x v="402"/>
    <n v="92"/>
  </r>
  <r>
    <x v="63"/>
    <d v="1899-12-30T12:43:12"/>
    <x v="3"/>
    <x v="2"/>
    <x v="977"/>
    <n v="92"/>
  </r>
  <r>
    <x v="46"/>
    <d v="1899-12-30T07:55:12"/>
    <x v="1"/>
    <x v="2"/>
    <x v="1393"/>
    <n v="92"/>
  </r>
  <r>
    <x v="6"/>
    <d v="1899-12-30T04:33:36"/>
    <x v="2"/>
    <x v="2"/>
    <x v="1423"/>
    <n v="92"/>
  </r>
  <r>
    <x v="57"/>
    <d v="1899-12-30T09:21:36"/>
    <x v="3"/>
    <x v="2"/>
    <x v="1177"/>
    <n v="92"/>
  </r>
  <r>
    <x v="26"/>
    <d v="1899-12-30T06:57:36"/>
    <x v="2"/>
    <x v="2"/>
    <x v="1868"/>
    <n v="92"/>
  </r>
  <r>
    <x v="49"/>
    <d v="1899-12-30T01:40:48"/>
    <x v="0"/>
    <x v="0"/>
    <x v="1865"/>
    <n v="92"/>
  </r>
  <r>
    <x v="44"/>
    <d v="1899-12-30T16:19:12"/>
    <x v="1"/>
    <x v="3"/>
    <x v="1081"/>
    <n v="92"/>
  </r>
  <r>
    <x v="39"/>
    <d v="1899-12-30T19:12:00"/>
    <x v="2"/>
    <x v="2"/>
    <x v="25"/>
    <n v="92"/>
  </r>
  <r>
    <x v="62"/>
    <d v="1899-12-30T16:48:00"/>
    <x v="1"/>
    <x v="1"/>
    <x v="1869"/>
    <n v="92"/>
  </r>
  <r>
    <x v="59"/>
    <d v="1899-12-30T16:19:12"/>
    <x v="0"/>
    <x v="0"/>
    <x v="1669"/>
    <n v="92"/>
  </r>
  <r>
    <x v="9"/>
    <d v="1899-12-30T06:00:00"/>
    <x v="1"/>
    <x v="2"/>
    <x v="1870"/>
    <n v="92"/>
  </r>
  <r>
    <x v="42"/>
    <d v="1899-12-30T00:28:48"/>
    <x v="3"/>
    <x v="1"/>
    <x v="1817"/>
    <n v="92"/>
  </r>
  <r>
    <x v="35"/>
    <d v="1899-12-30T10:33:36"/>
    <x v="0"/>
    <x v="0"/>
    <x v="1871"/>
    <n v="92"/>
  </r>
  <r>
    <x v="32"/>
    <d v="1899-12-30T21:50:24"/>
    <x v="0"/>
    <x v="2"/>
    <x v="948"/>
    <n v="92"/>
  </r>
  <r>
    <x v="78"/>
    <d v="1899-12-30T11:45:36"/>
    <x v="2"/>
    <x v="2"/>
    <x v="940"/>
    <n v="92"/>
  </r>
  <r>
    <x v="14"/>
    <d v="1899-12-30T20:38:24"/>
    <x v="0"/>
    <x v="2"/>
    <x v="1678"/>
    <n v="92"/>
  </r>
  <r>
    <x v="65"/>
    <d v="1899-12-30T07:12:00"/>
    <x v="3"/>
    <x v="2"/>
    <x v="1575"/>
    <n v="92"/>
  </r>
  <r>
    <x v="19"/>
    <d v="1899-12-30T00:57:36"/>
    <x v="3"/>
    <x v="2"/>
    <x v="83"/>
    <n v="92"/>
  </r>
  <r>
    <x v="21"/>
    <d v="1899-12-30T18:43:12"/>
    <x v="3"/>
    <x v="2"/>
    <x v="1457"/>
    <n v="92"/>
  </r>
  <r>
    <x v="70"/>
    <d v="1899-12-30T17:02:24"/>
    <x v="0"/>
    <x v="1"/>
    <x v="1872"/>
    <n v="92"/>
  </r>
  <r>
    <x v="65"/>
    <d v="1899-12-30T15:07:12"/>
    <x v="3"/>
    <x v="0"/>
    <x v="1873"/>
    <n v="92"/>
  </r>
  <r>
    <x v="22"/>
    <d v="1899-12-30T09:36:00"/>
    <x v="2"/>
    <x v="2"/>
    <x v="278"/>
    <n v="92"/>
  </r>
  <r>
    <x v="58"/>
    <d v="1899-12-30T02:52:48"/>
    <x v="3"/>
    <x v="4"/>
    <x v="253"/>
    <n v="92"/>
  </r>
  <r>
    <x v="55"/>
    <d v="1899-12-30T02:09:36"/>
    <x v="3"/>
    <x v="1"/>
    <x v="1110"/>
    <n v="92"/>
  </r>
  <r>
    <x v="26"/>
    <d v="1899-12-30T22:33:36"/>
    <x v="2"/>
    <x v="1"/>
    <x v="1416"/>
    <n v="92"/>
  </r>
  <r>
    <x v="34"/>
    <d v="1899-12-30T16:19:12"/>
    <x v="1"/>
    <x v="3"/>
    <x v="1706"/>
    <n v="92"/>
  </r>
  <r>
    <x v="68"/>
    <d v="1899-12-30T08:09:36"/>
    <x v="2"/>
    <x v="4"/>
    <x v="1278"/>
    <n v="92"/>
  </r>
  <r>
    <x v="60"/>
    <d v="1899-12-30T16:04:48"/>
    <x v="2"/>
    <x v="2"/>
    <x v="24"/>
    <n v="92"/>
  </r>
  <r>
    <x v="51"/>
    <d v="1899-12-30T10:48:00"/>
    <x v="0"/>
    <x v="2"/>
    <x v="1874"/>
    <n v="92"/>
  </r>
  <r>
    <x v="19"/>
    <d v="1899-12-30T18:28:48"/>
    <x v="3"/>
    <x v="4"/>
    <x v="460"/>
    <n v="92"/>
  </r>
  <r>
    <x v="21"/>
    <d v="1899-12-30T18:57:36"/>
    <x v="3"/>
    <x v="2"/>
    <x v="32"/>
    <n v="92"/>
  </r>
  <r>
    <x v="36"/>
    <d v="1899-12-30T01:55:12"/>
    <x v="3"/>
    <x v="2"/>
    <x v="1608"/>
    <n v="92"/>
  </r>
  <r>
    <x v="15"/>
    <d v="1899-12-30T22:04:48"/>
    <x v="1"/>
    <x v="0"/>
    <x v="846"/>
    <n v="92"/>
  </r>
  <r>
    <x v="15"/>
    <d v="1899-12-30T19:55:12"/>
    <x v="1"/>
    <x v="1"/>
    <x v="1875"/>
    <n v="92"/>
  </r>
  <r>
    <x v="7"/>
    <d v="1899-12-30T05:16:48"/>
    <x v="0"/>
    <x v="2"/>
    <x v="1424"/>
    <n v="92"/>
  </r>
  <r>
    <x v="72"/>
    <d v="1899-12-30T17:02:24"/>
    <x v="3"/>
    <x v="2"/>
    <x v="1800"/>
    <n v="92"/>
  </r>
  <r>
    <x v="5"/>
    <d v="1899-12-30T18:14:24"/>
    <x v="2"/>
    <x v="3"/>
    <x v="1876"/>
    <n v="92"/>
  </r>
  <r>
    <x v="20"/>
    <d v="1899-12-30T10:19:12"/>
    <x v="2"/>
    <x v="0"/>
    <x v="1877"/>
    <n v="92"/>
  </r>
  <r>
    <x v="37"/>
    <d v="1899-12-30T12:57:36"/>
    <x v="3"/>
    <x v="3"/>
    <x v="1878"/>
    <n v="92"/>
  </r>
  <r>
    <x v="48"/>
    <d v="1899-12-30T04:04:48"/>
    <x v="2"/>
    <x v="4"/>
    <x v="1350"/>
    <n v="92"/>
  </r>
  <r>
    <x v="19"/>
    <d v="1899-12-30T04:19:12"/>
    <x v="3"/>
    <x v="1"/>
    <x v="852"/>
    <n v="92"/>
  </r>
  <r>
    <x v="4"/>
    <d v="1899-12-30T01:40:48"/>
    <x v="0"/>
    <x v="1"/>
    <x v="393"/>
    <n v="92"/>
  </r>
  <r>
    <x v="33"/>
    <d v="1899-12-30T01:55:12"/>
    <x v="3"/>
    <x v="1"/>
    <x v="648"/>
    <n v="92"/>
  </r>
  <r>
    <x v="15"/>
    <d v="1899-12-30T21:21:36"/>
    <x v="1"/>
    <x v="1"/>
    <x v="7"/>
    <n v="92"/>
  </r>
  <r>
    <x v="44"/>
    <d v="1899-12-30T19:26:24"/>
    <x v="1"/>
    <x v="2"/>
    <x v="1180"/>
    <n v="92"/>
  </r>
  <r>
    <x v="1"/>
    <d v="1899-12-30T07:55:12"/>
    <x v="1"/>
    <x v="2"/>
    <x v="934"/>
    <n v="92"/>
  </r>
  <r>
    <x v="24"/>
    <d v="1899-12-30T18:43:12"/>
    <x v="1"/>
    <x v="1"/>
    <x v="241"/>
    <n v="92"/>
  </r>
  <r>
    <x v="20"/>
    <d v="1899-12-30T12:43:12"/>
    <x v="2"/>
    <x v="3"/>
    <x v="333"/>
    <n v="92"/>
  </r>
  <r>
    <x v="61"/>
    <d v="1899-12-30T23:02:24"/>
    <x v="1"/>
    <x v="2"/>
    <x v="1879"/>
    <n v="92"/>
  </r>
  <r>
    <x v="58"/>
    <d v="1899-12-30T12:57:36"/>
    <x v="3"/>
    <x v="3"/>
    <x v="601"/>
    <n v="92"/>
  </r>
  <r>
    <x v="67"/>
    <d v="1899-12-30T09:50:24"/>
    <x v="1"/>
    <x v="2"/>
    <x v="54"/>
    <n v="92"/>
  </r>
  <r>
    <x v="5"/>
    <d v="1899-12-30T13:55:12"/>
    <x v="2"/>
    <x v="1"/>
    <x v="1880"/>
    <n v="92"/>
  </r>
  <r>
    <x v="63"/>
    <d v="1899-12-30T20:52:48"/>
    <x v="3"/>
    <x v="1"/>
    <x v="1881"/>
    <n v="92"/>
  </r>
  <r>
    <x v="59"/>
    <d v="1899-12-30T12:57:36"/>
    <x v="0"/>
    <x v="0"/>
    <x v="1882"/>
    <n v="92"/>
  </r>
  <r>
    <x v="57"/>
    <d v="1899-12-30T01:12:00"/>
    <x v="3"/>
    <x v="1"/>
    <x v="1792"/>
    <n v="92"/>
  </r>
  <r>
    <x v="25"/>
    <d v="1899-12-30T13:40:48"/>
    <x v="1"/>
    <x v="1"/>
    <x v="1883"/>
    <n v="92"/>
  </r>
  <r>
    <x v="65"/>
    <d v="1899-12-30T17:02:24"/>
    <x v="3"/>
    <x v="4"/>
    <x v="784"/>
    <n v="92"/>
  </r>
  <r>
    <x v="61"/>
    <d v="1899-12-30T21:21:36"/>
    <x v="1"/>
    <x v="1"/>
    <x v="459"/>
    <n v="92"/>
  </r>
  <r>
    <x v="13"/>
    <d v="1899-12-30T19:26:24"/>
    <x v="2"/>
    <x v="1"/>
    <x v="1884"/>
    <n v="92"/>
  </r>
  <r>
    <x v="4"/>
    <d v="1899-12-30T12:43:12"/>
    <x v="0"/>
    <x v="4"/>
    <x v="1885"/>
    <n v="92"/>
  </r>
  <r>
    <x v="43"/>
    <d v="1899-12-30T17:45:36"/>
    <x v="3"/>
    <x v="2"/>
    <x v="139"/>
    <n v="92"/>
  </r>
  <r>
    <x v="73"/>
    <d v="1899-12-30T00:43:12"/>
    <x v="3"/>
    <x v="2"/>
    <x v="846"/>
    <n v="92"/>
  </r>
  <r>
    <x v="41"/>
    <d v="1899-12-30T10:48:00"/>
    <x v="2"/>
    <x v="1"/>
    <x v="290"/>
    <n v="92"/>
  </r>
  <r>
    <x v="54"/>
    <d v="1899-12-30T22:19:12"/>
    <x v="2"/>
    <x v="2"/>
    <x v="1886"/>
    <n v="92"/>
  </r>
  <r>
    <x v="42"/>
    <d v="1899-12-30T16:33:36"/>
    <x v="3"/>
    <x v="2"/>
    <x v="1887"/>
    <n v="92"/>
  </r>
  <r>
    <x v="6"/>
    <d v="1899-12-30T07:12:00"/>
    <x v="2"/>
    <x v="2"/>
    <x v="1888"/>
    <n v="92"/>
  </r>
  <r>
    <x v="22"/>
    <d v="1899-12-30T08:09:36"/>
    <x v="2"/>
    <x v="0"/>
    <x v="1889"/>
    <n v="92"/>
  </r>
  <r>
    <x v="10"/>
    <d v="1899-12-30T01:40:48"/>
    <x v="1"/>
    <x v="1"/>
    <x v="1890"/>
    <n v="92"/>
  </r>
  <r>
    <x v="35"/>
    <d v="1899-12-30T01:40:48"/>
    <x v="0"/>
    <x v="0"/>
    <x v="1351"/>
    <n v="92"/>
  </r>
  <r>
    <x v="26"/>
    <d v="1899-12-30T03:36:00"/>
    <x v="2"/>
    <x v="2"/>
    <x v="316"/>
    <n v="92"/>
  </r>
  <r>
    <x v="43"/>
    <d v="1899-12-30T11:02:24"/>
    <x v="3"/>
    <x v="2"/>
    <x v="1191"/>
    <n v="92"/>
  </r>
  <r>
    <x v="41"/>
    <d v="1899-12-30T05:02:24"/>
    <x v="2"/>
    <x v="1"/>
    <x v="1891"/>
    <n v="92"/>
  </r>
  <r>
    <x v="51"/>
    <d v="1899-12-30T18:00:00"/>
    <x v="0"/>
    <x v="1"/>
    <x v="1892"/>
    <n v="92"/>
  </r>
  <r>
    <x v="60"/>
    <d v="1899-12-30T18:00:00"/>
    <x v="2"/>
    <x v="2"/>
    <x v="173"/>
    <n v="92"/>
  </r>
  <r>
    <x v="64"/>
    <d v="1899-12-30T21:50:24"/>
    <x v="1"/>
    <x v="2"/>
    <x v="360"/>
    <n v="92"/>
  </r>
  <r>
    <x v="46"/>
    <d v="1899-12-30T19:12:00"/>
    <x v="1"/>
    <x v="0"/>
    <x v="1893"/>
    <n v="92"/>
  </r>
  <r>
    <x v="73"/>
    <d v="1899-12-30T14:52:48"/>
    <x v="3"/>
    <x v="2"/>
    <x v="80"/>
    <n v="92"/>
  </r>
  <r>
    <x v="77"/>
    <d v="1899-12-30T17:31:12"/>
    <x v="0"/>
    <x v="1"/>
    <x v="562"/>
    <n v="92"/>
  </r>
  <r>
    <x v="78"/>
    <d v="1899-12-30T02:24:00"/>
    <x v="2"/>
    <x v="2"/>
    <x v="46"/>
    <n v="92"/>
  </r>
  <r>
    <x v="72"/>
    <d v="1899-12-30T22:48:00"/>
    <x v="3"/>
    <x v="2"/>
    <x v="323"/>
    <n v="92"/>
  </r>
  <r>
    <x v="17"/>
    <d v="1899-12-30T05:45:36"/>
    <x v="0"/>
    <x v="2"/>
    <x v="1894"/>
    <n v="92"/>
  </r>
  <r>
    <x v="39"/>
    <d v="1899-12-30T05:31:12"/>
    <x v="2"/>
    <x v="2"/>
    <x v="404"/>
    <n v="92"/>
  </r>
  <r>
    <x v="52"/>
    <d v="1899-12-30T22:48:00"/>
    <x v="2"/>
    <x v="4"/>
    <x v="1895"/>
    <n v="92"/>
  </r>
  <r>
    <x v="72"/>
    <d v="1899-12-30T10:19:12"/>
    <x v="3"/>
    <x v="2"/>
    <x v="1896"/>
    <n v="92"/>
  </r>
  <r>
    <x v="44"/>
    <d v="1899-12-30T08:52:48"/>
    <x v="1"/>
    <x v="2"/>
    <x v="1897"/>
    <n v="92"/>
  </r>
  <r>
    <x v="26"/>
    <d v="1899-12-30T11:31:12"/>
    <x v="2"/>
    <x v="1"/>
    <x v="769"/>
    <n v="92"/>
  </r>
  <r>
    <x v="24"/>
    <d v="1899-12-30T19:12:00"/>
    <x v="1"/>
    <x v="2"/>
    <x v="1898"/>
    <n v="92"/>
  </r>
  <r>
    <x v="19"/>
    <d v="1899-12-30T09:36:00"/>
    <x v="3"/>
    <x v="2"/>
    <x v="1899"/>
    <n v="92"/>
  </r>
  <r>
    <x v="28"/>
    <d v="1899-12-30T10:19:12"/>
    <x v="0"/>
    <x v="1"/>
    <x v="1900"/>
    <n v="92"/>
  </r>
  <r>
    <x v="50"/>
    <d v="1899-12-30T19:26:24"/>
    <x v="3"/>
    <x v="1"/>
    <x v="1901"/>
    <n v="92"/>
  </r>
  <r>
    <x v="57"/>
    <d v="1899-12-30T16:19:12"/>
    <x v="3"/>
    <x v="3"/>
    <x v="1902"/>
    <n v="92"/>
  </r>
  <r>
    <x v="52"/>
    <d v="1899-12-30T20:24:00"/>
    <x v="2"/>
    <x v="2"/>
    <x v="1390"/>
    <n v="92"/>
  </r>
  <r>
    <x v="60"/>
    <d v="1899-12-30T23:45:36"/>
    <x v="2"/>
    <x v="0"/>
    <x v="1054"/>
    <n v="92"/>
  </r>
  <r>
    <x v="25"/>
    <d v="1899-12-30T03:50:24"/>
    <x v="1"/>
    <x v="2"/>
    <x v="1011"/>
    <n v="92"/>
  </r>
  <r>
    <x v="74"/>
    <d v="1899-12-30T06:43:12"/>
    <x v="3"/>
    <x v="0"/>
    <x v="328"/>
    <n v="92"/>
  </r>
  <r>
    <x v="60"/>
    <d v="1899-12-30T01:26:24"/>
    <x v="2"/>
    <x v="3"/>
    <x v="774"/>
    <n v="92"/>
  </r>
  <r>
    <x v="10"/>
    <d v="1899-12-30T18:57:36"/>
    <x v="1"/>
    <x v="0"/>
    <x v="1903"/>
    <n v="92"/>
  </r>
  <r>
    <x v="75"/>
    <d v="1899-12-30T18:14:24"/>
    <x v="2"/>
    <x v="1"/>
    <x v="694"/>
    <n v="92"/>
  </r>
  <r>
    <x v="6"/>
    <d v="1899-12-30T20:09:36"/>
    <x v="2"/>
    <x v="4"/>
    <x v="1629"/>
    <n v="92"/>
  </r>
  <r>
    <x v="42"/>
    <d v="1899-12-30T08:52:48"/>
    <x v="3"/>
    <x v="2"/>
    <x v="122"/>
    <n v="92"/>
  </r>
  <r>
    <x v="31"/>
    <d v="1899-12-30T22:48:00"/>
    <x v="3"/>
    <x v="1"/>
    <x v="1904"/>
    <n v="92"/>
  </r>
  <r>
    <x v="25"/>
    <d v="1899-12-30T00:57:36"/>
    <x v="1"/>
    <x v="3"/>
    <x v="1627"/>
    <n v="92"/>
  </r>
  <r>
    <x v="9"/>
    <d v="1899-12-30T07:26:24"/>
    <x v="1"/>
    <x v="1"/>
    <x v="1365"/>
    <n v="92"/>
  </r>
  <r>
    <x v="63"/>
    <d v="1899-12-30T05:31:12"/>
    <x v="3"/>
    <x v="2"/>
    <x v="1905"/>
    <n v="92"/>
  </r>
  <r>
    <x v="61"/>
    <d v="1899-12-30T18:14:24"/>
    <x v="1"/>
    <x v="2"/>
    <x v="1773"/>
    <n v="92"/>
  </r>
  <r>
    <x v="66"/>
    <d v="1899-12-30T16:04:48"/>
    <x v="3"/>
    <x v="1"/>
    <x v="1821"/>
    <n v="92"/>
  </r>
  <r>
    <x v="19"/>
    <d v="1899-12-30T19:40:48"/>
    <x v="3"/>
    <x v="2"/>
    <x v="302"/>
    <n v="92"/>
  </r>
  <r>
    <x v="22"/>
    <d v="1899-12-30T05:02:24"/>
    <x v="2"/>
    <x v="1"/>
    <x v="743"/>
    <n v="92"/>
  </r>
  <r>
    <x v="58"/>
    <d v="1899-12-30T09:50:24"/>
    <x v="3"/>
    <x v="2"/>
    <x v="1906"/>
    <n v="92"/>
  </r>
  <r>
    <x v="16"/>
    <d v="1899-12-30T00:28:48"/>
    <x v="0"/>
    <x v="3"/>
    <x v="1907"/>
    <n v="92"/>
  </r>
  <r>
    <x v="2"/>
    <d v="1899-12-30T09:36:00"/>
    <x v="1"/>
    <x v="1"/>
    <x v="503"/>
    <n v="92"/>
  </r>
  <r>
    <x v="12"/>
    <d v="1899-12-30T07:12:00"/>
    <x v="1"/>
    <x v="0"/>
    <x v="1343"/>
    <n v="92"/>
  </r>
  <r>
    <x v="71"/>
    <d v="1899-12-30T11:16:48"/>
    <x v="2"/>
    <x v="2"/>
    <x v="702"/>
    <n v="92"/>
  </r>
  <r>
    <x v="7"/>
    <d v="1899-12-30T10:19:12"/>
    <x v="0"/>
    <x v="0"/>
    <x v="1908"/>
    <n v="92"/>
  </r>
  <r>
    <x v="53"/>
    <d v="1899-12-30T19:55:12"/>
    <x v="2"/>
    <x v="1"/>
    <x v="602"/>
    <n v="92"/>
  </r>
  <r>
    <x v="41"/>
    <d v="1899-12-30T02:09:36"/>
    <x v="2"/>
    <x v="1"/>
    <x v="567"/>
    <n v="92"/>
  </r>
  <r>
    <x v="16"/>
    <d v="1899-12-30T11:45:36"/>
    <x v="0"/>
    <x v="1"/>
    <x v="981"/>
    <n v="92"/>
  </r>
  <r>
    <x v="78"/>
    <d v="1899-12-30T16:04:48"/>
    <x v="2"/>
    <x v="3"/>
    <x v="1801"/>
    <n v="92"/>
  </r>
  <r>
    <x v="11"/>
    <d v="1899-12-30T08:09:36"/>
    <x v="0"/>
    <x v="3"/>
    <x v="1909"/>
    <n v="92"/>
  </r>
  <r>
    <x v="48"/>
    <d v="1899-12-30T12:28:48"/>
    <x v="2"/>
    <x v="1"/>
    <x v="20"/>
    <n v="92"/>
  </r>
  <r>
    <x v="75"/>
    <d v="1899-12-30T19:55:12"/>
    <x v="2"/>
    <x v="0"/>
    <x v="1379"/>
    <n v="92"/>
  </r>
  <r>
    <x v="76"/>
    <d v="1899-12-30T06:00:00"/>
    <x v="1"/>
    <x v="2"/>
    <x v="1910"/>
    <n v="92"/>
  </r>
  <r>
    <x v="25"/>
    <d v="1899-12-30T00:57:36"/>
    <x v="1"/>
    <x v="3"/>
    <x v="306"/>
    <n v="92"/>
  </r>
  <r>
    <x v="61"/>
    <d v="1899-12-30T16:33:36"/>
    <x v="1"/>
    <x v="2"/>
    <x v="927"/>
    <n v="92"/>
  </r>
  <r>
    <x v="46"/>
    <d v="1899-12-30T01:55:12"/>
    <x v="1"/>
    <x v="2"/>
    <x v="694"/>
    <n v="92"/>
  </r>
  <r>
    <x v="4"/>
    <d v="1899-12-30T17:45:36"/>
    <x v="0"/>
    <x v="2"/>
    <x v="1304"/>
    <n v="92"/>
  </r>
  <r>
    <x v="52"/>
    <d v="1899-12-30T05:02:24"/>
    <x v="2"/>
    <x v="1"/>
    <x v="1911"/>
    <n v="92"/>
  </r>
  <r>
    <x v="55"/>
    <d v="1899-12-30T20:09:36"/>
    <x v="3"/>
    <x v="2"/>
    <x v="1912"/>
    <n v="92"/>
  </r>
  <r>
    <x v="39"/>
    <d v="1899-12-30T05:45:36"/>
    <x v="2"/>
    <x v="0"/>
    <x v="1152"/>
    <n v="92"/>
  </r>
  <r>
    <x v="75"/>
    <d v="1899-12-30T23:02:24"/>
    <x v="2"/>
    <x v="2"/>
    <x v="830"/>
    <n v="92"/>
  </r>
  <r>
    <x v="24"/>
    <d v="1899-12-30T05:31:12"/>
    <x v="1"/>
    <x v="2"/>
    <x v="301"/>
    <n v="92"/>
  </r>
  <r>
    <x v="27"/>
    <d v="1899-12-30T22:48:00"/>
    <x v="0"/>
    <x v="1"/>
    <x v="131"/>
    <n v="92"/>
  </r>
  <r>
    <x v="65"/>
    <d v="1899-12-30T19:26:24"/>
    <x v="3"/>
    <x v="1"/>
    <x v="1913"/>
    <n v="92"/>
  </r>
  <r>
    <x v="28"/>
    <d v="1899-12-30T00:43:12"/>
    <x v="0"/>
    <x v="1"/>
    <x v="1914"/>
    <n v="92"/>
  </r>
  <r>
    <x v="1"/>
    <d v="1899-12-30T17:45:36"/>
    <x v="1"/>
    <x v="2"/>
    <x v="1449"/>
    <n v="92"/>
  </r>
  <r>
    <x v="61"/>
    <d v="1899-12-30T21:21:36"/>
    <x v="1"/>
    <x v="4"/>
    <x v="1619"/>
    <n v="92"/>
  </r>
  <r>
    <x v="10"/>
    <d v="1899-12-30T21:07:12"/>
    <x v="1"/>
    <x v="2"/>
    <x v="1651"/>
    <n v="92"/>
  </r>
  <r>
    <x v="23"/>
    <d v="1899-12-30T23:02:24"/>
    <x v="0"/>
    <x v="0"/>
    <x v="730"/>
    <n v="92"/>
  </r>
  <r>
    <x v="6"/>
    <d v="1899-12-30T09:21:36"/>
    <x v="2"/>
    <x v="0"/>
    <x v="1362"/>
    <n v="92"/>
  </r>
  <r>
    <x v="62"/>
    <d v="1899-12-30T00:28:48"/>
    <x v="1"/>
    <x v="0"/>
    <x v="736"/>
    <n v="92"/>
  </r>
  <r>
    <x v="66"/>
    <d v="1899-12-30T14:24:00"/>
    <x v="3"/>
    <x v="2"/>
    <x v="428"/>
    <n v="92"/>
  </r>
  <r>
    <x v="66"/>
    <d v="1899-12-30T13:12:00"/>
    <x v="3"/>
    <x v="3"/>
    <x v="716"/>
    <n v="92"/>
  </r>
  <r>
    <x v="67"/>
    <d v="1899-12-30T05:16:48"/>
    <x v="1"/>
    <x v="1"/>
    <x v="230"/>
    <n v="92"/>
  </r>
  <r>
    <x v="73"/>
    <d v="1899-12-30T00:43:12"/>
    <x v="3"/>
    <x v="3"/>
    <x v="442"/>
    <n v="92"/>
  </r>
  <r>
    <x v="10"/>
    <d v="1899-12-30T12:57:36"/>
    <x v="1"/>
    <x v="0"/>
    <x v="1915"/>
    <n v="92"/>
  </r>
  <r>
    <x v="9"/>
    <d v="1899-12-30T01:55:12"/>
    <x v="1"/>
    <x v="0"/>
    <x v="117"/>
    <n v="92"/>
  </r>
  <r>
    <x v="17"/>
    <d v="1899-12-30T05:02:24"/>
    <x v="0"/>
    <x v="1"/>
    <x v="664"/>
    <n v="92"/>
  </r>
  <r>
    <x v="18"/>
    <d v="1899-12-30T12:28:48"/>
    <x v="2"/>
    <x v="0"/>
    <x v="658"/>
    <n v="92"/>
  </r>
  <r>
    <x v="64"/>
    <d v="1899-12-30T03:36:00"/>
    <x v="1"/>
    <x v="2"/>
    <x v="1008"/>
    <n v="92"/>
  </r>
  <r>
    <x v="42"/>
    <d v="1899-12-30T00:57:36"/>
    <x v="3"/>
    <x v="0"/>
    <x v="71"/>
    <n v="92"/>
  </r>
  <r>
    <x v="10"/>
    <d v="1899-12-30T21:21:36"/>
    <x v="1"/>
    <x v="2"/>
    <x v="1145"/>
    <n v="92"/>
  </r>
  <r>
    <x v="59"/>
    <d v="1899-12-30T07:12:00"/>
    <x v="0"/>
    <x v="3"/>
    <x v="1492"/>
    <n v="92"/>
  </r>
  <r>
    <x v="58"/>
    <d v="1899-12-30T12:00:00"/>
    <x v="3"/>
    <x v="3"/>
    <x v="1916"/>
    <n v="92"/>
  </r>
  <r>
    <x v="22"/>
    <d v="1899-12-30T04:04:48"/>
    <x v="2"/>
    <x v="1"/>
    <x v="1917"/>
    <n v="92"/>
  </r>
  <r>
    <x v="13"/>
    <d v="1899-12-30T19:40:48"/>
    <x v="2"/>
    <x v="2"/>
    <x v="1432"/>
    <n v="92"/>
  </r>
  <r>
    <x v="62"/>
    <d v="1899-12-30T23:31:12"/>
    <x v="1"/>
    <x v="1"/>
    <x v="1918"/>
    <n v="92"/>
  </r>
  <r>
    <x v="4"/>
    <d v="1899-12-30T10:33:36"/>
    <x v="0"/>
    <x v="2"/>
    <x v="1488"/>
    <n v="92"/>
  </r>
  <r>
    <x v="63"/>
    <d v="1899-12-30T15:21:36"/>
    <x v="3"/>
    <x v="2"/>
    <x v="704"/>
    <n v="92"/>
  </r>
  <r>
    <x v="7"/>
    <d v="1899-12-30T04:19:12"/>
    <x v="0"/>
    <x v="2"/>
    <x v="1638"/>
    <n v="92"/>
  </r>
  <r>
    <x v="54"/>
    <d v="1899-12-30T19:55:12"/>
    <x v="2"/>
    <x v="0"/>
    <x v="1614"/>
    <n v="92"/>
  </r>
  <r>
    <x v="54"/>
    <d v="1899-12-30T09:21:36"/>
    <x v="2"/>
    <x v="3"/>
    <x v="1919"/>
    <n v="92"/>
  </r>
  <r>
    <x v="70"/>
    <d v="1899-12-30T08:38:24"/>
    <x v="0"/>
    <x v="1"/>
    <x v="1865"/>
    <n v="92"/>
  </r>
  <r>
    <x v="58"/>
    <d v="1899-12-30T03:50:24"/>
    <x v="3"/>
    <x v="1"/>
    <x v="1528"/>
    <n v="92"/>
  </r>
  <r>
    <x v="39"/>
    <d v="1899-12-30T03:50:24"/>
    <x v="2"/>
    <x v="0"/>
    <x v="1826"/>
    <n v="92"/>
  </r>
  <r>
    <x v="35"/>
    <d v="1899-12-30T06:28:48"/>
    <x v="0"/>
    <x v="2"/>
    <x v="1686"/>
    <n v="92"/>
  </r>
  <r>
    <x v="18"/>
    <d v="1899-12-30T20:09:36"/>
    <x v="2"/>
    <x v="2"/>
    <x v="1920"/>
    <n v="92"/>
  </r>
  <r>
    <x v="57"/>
    <d v="1899-12-30T07:55:12"/>
    <x v="3"/>
    <x v="2"/>
    <x v="1921"/>
    <n v="92"/>
  </r>
  <r>
    <x v="54"/>
    <d v="1899-12-30T21:36:00"/>
    <x v="2"/>
    <x v="2"/>
    <x v="1013"/>
    <n v="92"/>
  </r>
  <r>
    <x v="72"/>
    <d v="1899-12-30T09:50:24"/>
    <x v="3"/>
    <x v="2"/>
    <x v="1922"/>
    <n v="92"/>
  </r>
  <r>
    <x v="32"/>
    <d v="1899-12-30T15:21:36"/>
    <x v="0"/>
    <x v="0"/>
    <x v="1149"/>
    <n v="92"/>
  </r>
  <r>
    <x v="77"/>
    <d v="1899-12-30T08:38:24"/>
    <x v="0"/>
    <x v="0"/>
    <x v="894"/>
    <n v="92"/>
  </r>
  <r>
    <x v="63"/>
    <d v="1899-12-30T22:33:36"/>
    <x v="3"/>
    <x v="0"/>
    <x v="230"/>
    <n v="92"/>
  </r>
  <r>
    <x v="54"/>
    <d v="1899-12-30T02:09:36"/>
    <x v="2"/>
    <x v="3"/>
    <x v="1485"/>
    <n v="92"/>
  </r>
  <r>
    <x v="10"/>
    <d v="1899-12-30T04:48:00"/>
    <x v="1"/>
    <x v="2"/>
    <x v="1552"/>
    <n v="92"/>
  </r>
  <r>
    <x v="66"/>
    <d v="1899-12-30T23:45:36"/>
    <x v="3"/>
    <x v="2"/>
    <x v="142"/>
    <n v="92"/>
  </r>
  <r>
    <x v="42"/>
    <d v="1899-12-30T09:36:00"/>
    <x v="3"/>
    <x v="2"/>
    <x v="100"/>
    <n v="92"/>
  </r>
  <r>
    <x v="2"/>
    <d v="1899-12-30T04:48:00"/>
    <x v="1"/>
    <x v="0"/>
    <x v="1217"/>
    <n v="92"/>
  </r>
  <r>
    <x v="43"/>
    <d v="1899-12-30T04:48:00"/>
    <x v="3"/>
    <x v="1"/>
    <x v="1848"/>
    <n v="92"/>
  </r>
  <r>
    <x v="6"/>
    <d v="1899-12-30T11:16:48"/>
    <x v="2"/>
    <x v="1"/>
    <x v="434"/>
    <n v="92"/>
  </r>
  <r>
    <x v="74"/>
    <d v="1899-12-30T10:04:48"/>
    <x v="3"/>
    <x v="2"/>
    <x v="1551"/>
    <n v="92"/>
  </r>
  <r>
    <x v="72"/>
    <d v="1899-12-30T19:40:48"/>
    <x v="3"/>
    <x v="2"/>
    <x v="1923"/>
    <n v="92"/>
  </r>
  <r>
    <x v="35"/>
    <d v="1899-12-30T04:48:00"/>
    <x v="0"/>
    <x v="1"/>
    <x v="1924"/>
    <n v="92"/>
  </r>
  <r>
    <x v="24"/>
    <d v="1899-12-30T20:09:36"/>
    <x v="1"/>
    <x v="0"/>
    <x v="1835"/>
    <n v="92"/>
  </r>
  <r>
    <x v="45"/>
    <d v="1899-12-30T05:31:12"/>
    <x v="1"/>
    <x v="1"/>
    <x v="411"/>
    <n v="92"/>
  </r>
  <r>
    <x v="67"/>
    <d v="1899-12-30T17:45:36"/>
    <x v="1"/>
    <x v="2"/>
    <x v="677"/>
    <n v="92"/>
  </r>
  <r>
    <x v="27"/>
    <d v="1899-12-30T15:50:24"/>
    <x v="0"/>
    <x v="0"/>
    <x v="988"/>
    <n v="92"/>
  </r>
  <r>
    <x v="63"/>
    <d v="1899-12-30T21:50:24"/>
    <x v="3"/>
    <x v="3"/>
    <x v="779"/>
    <n v="92"/>
  </r>
  <r>
    <x v="11"/>
    <d v="1899-12-30T16:04:48"/>
    <x v="0"/>
    <x v="3"/>
    <x v="546"/>
    <n v="92"/>
  </r>
  <r>
    <x v="30"/>
    <d v="1899-12-30T10:19:12"/>
    <x v="1"/>
    <x v="3"/>
    <x v="37"/>
    <n v="92"/>
  </r>
  <r>
    <x v="46"/>
    <d v="1899-12-30T06:00:00"/>
    <x v="1"/>
    <x v="4"/>
    <x v="1125"/>
    <n v="92"/>
  </r>
  <r>
    <x v="13"/>
    <d v="1899-12-30T05:31:12"/>
    <x v="2"/>
    <x v="1"/>
    <x v="100"/>
    <n v="92"/>
  </r>
  <r>
    <x v="35"/>
    <d v="1899-12-30T08:52:48"/>
    <x v="0"/>
    <x v="0"/>
    <x v="1372"/>
    <n v="92"/>
  </r>
  <r>
    <x v="8"/>
    <d v="1899-12-30T21:36:00"/>
    <x v="3"/>
    <x v="3"/>
    <x v="199"/>
    <n v="92"/>
  </r>
  <r>
    <x v="6"/>
    <d v="1899-12-30T12:57:36"/>
    <x v="2"/>
    <x v="1"/>
    <x v="1498"/>
    <n v="92"/>
  </r>
  <r>
    <x v="0"/>
    <d v="1899-12-30T17:02:24"/>
    <x v="0"/>
    <x v="2"/>
    <x v="384"/>
    <n v="92"/>
  </r>
  <r>
    <x v="7"/>
    <d v="1899-12-30T22:19:12"/>
    <x v="0"/>
    <x v="0"/>
    <x v="1263"/>
    <n v="92"/>
  </r>
  <r>
    <x v="65"/>
    <d v="1899-12-30T05:31:12"/>
    <x v="3"/>
    <x v="1"/>
    <x v="31"/>
    <n v="92"/>
  </r>
  <r>
    <x v="56"/>
    <d v="1899-12-30T20:38:24"/>
    <x v="1"/>
    <x v="1"/>
    <x v="268"/>
    <n v="92"/>
  </r>
  <r>
    <x v="43"/>
    <d v="1899-12-30T01:40:48"/>
    <x v="3"/>
    <x v="2"/>
    <x v="1925"/>
    <n v="92"/>
  </r>
  <r>
    <x v="6"/>
    <d v="1899-12-30T03:50:24"/>
    <x v="2"/>
    <x v="1"/>
    <x v="193"/>
    <n v="92"/>
  </r>
  <r>
    <x v="23"/>
    <d v="1899-12-30T22:48:00"/>
    <x v="0"/>
    <x v="1"/>
    <x v="1926"/>
    <n v="92"/>
  </r>
  <r>
    <x v="51"/>
    <d v="1899-12-30T20:09:36"/>
    <x v="0"/>
    <x v="4"/>
    <x v="217"/>
    <n v="92"/>
  </r>
  <r>
    <x v="10"/>
    <d v="1899-12-30T19:55:12"/>
    <x v="1"/>
    <x v="1"/>
    <x v="1927"/>
    <n v="92"/>
  </r>
  <r>
    <x v="52"/>
    <d v="1899-12-30T03:36:00"/>
    <x v="2"/>
    <x v="2"/>
    <x v="1928"/>
    <n v="92"/>
  </r>
  <r>
    <x v="60"/>
    <d v="1899-12-30T00:14:24"/>
    <x v="2"/>
    <x v="2"/>
    <x v="1929"/>
    <n v="92"/>
  </r>
  <r>
    <x v="63"/>
    <d v="1899-12-30T02:52:48"/>
    <x v="3"/>
    <x v="0"/>
    <x v="909"/>
    <n v="92"/>
  </r>
  <r>
    <x v="4"/>
    <d v="1899-12-30T11:02:24"/>
    <x v="0"/>
    <x v="1"/>
    <x v="118"/>
    <n v="92"/>
  </r>
  <r>
    <x v="19"/>
    <d v="1899-12-30T13:55:12"/>
    <x v="3"/>
    <x v="1"/>
    <x v="1930"/>
    <n v="92"/>
  </r>
  <r>
    <x v="44"/>
    <d v="1899-12-30T03:50:24"/>
    <x v="1"/>
    <x v="1"/>
    <x v="523"/>
    <n v="92"/>
  </r>
  <r>
    <x v="57"/>
    <d v="1899-12-30T23:45:36"/>
    <x v="3"/>
    <x v="2"/>
    <x v="1116"/>
    <n v="92"/>
  </r>
  <r>
    <x v="12"/>
    <d v="1899-12-30T02:24:00"/>
    <x v="1"/>
    <x v="2"/>
    <x v="1931"/>
    <n v="92"/>
  </r>
  <r>
    <x v="30"/>
    <d v="1899-12-30T04:48:00"/>
    <x v="1"/>
    <x v="1"/>
    <x v="203"/>
    <n v="92"/>
  </r>
  <r>
    <x v="61"/>
    <d v="1899-12-30T17:31:12"/>
    <x v="1"/>
    <x v="1"/>
    <x v="210"/>
    <n v="92"/>
  </r>
  <r>
    <x v="53"/>
    <d v="1899-12-30T10:33:36"/>
    <x v="2"/>
    <x v="2"/>
    <x v="1920"/>
    <n v="92"/>
  </r>
  <r>
    <x v="50"/>
    <d v="1899-12-30T18:14:24"/>
    <x v="3"/>
    <x v="2"/>
    <x v="783"/>
    <n v="92"/>
  </r>
  <r>
    <x v="74"/>
    <d v="1899-12-30T04:33:36"/>
    <x v="3"/>
    <x v="3"/>
    <x v="1168"/>
    <n v="92"/>
  </r>
  <r>
    <x v="25"/>
    <d v="1899-12-30T08:09:36"/>
    <x v="1"/>
    <x v="0"/>
    <x v="213"/>
    <n v="92"/>
  </r>
  <r>
    <x v="27"/>
    <d v="1899-12-30T10:33:36"/>
    <x v="0"/>
    <x v="2"/>
    <x v="1532"/>
    <n v="92"/>
  </r>
  <r>
    <x v="31"/>
    <d v="1899-12-30T10:48:00"/>
    <x v="3"/>
    <x v="2"/>
    <x v="1884"/>
    <n v="92"/>
  </r>
  <r>
    <x v="7"/>
    <d v="1899-12-30T23:02:24"/>
    <x v="0"/>
    <x v="4"/>
    <x v="411"/>
    <n v="92"/>
  </r>
  <r>
    <x v="1"/>
    <d v="1899-12-30T13:55:12"/>
    <x v="1"/>
    <x v="2"/>
    <x v="605"/>
    <n v="92"/>
  </r>
  <r>
    <x v="75"/>
    <d v="1899-12-30T13:55:12"/>
    <x v="2"/>
    <x v="1"/>
    <x v="1932"/>
    <n v="92"/>
  </r>
  <r>
    <x v="13"/>
    <d v="1899-12-30T07:55:12"/>
    <x v="2"/>
    <x v="1"/>
    <x v="139"/>
    <n v="92"/>
  </r>
  <r>
    <x v="7"/>
    <d v="1899-12-30T00:14:24"/>
    <x v="0"/>
    <x v="2"/>
    <x v="1933"/>
    <n v="92"/>
  </r>
  <r>
    <x v="45"/>
    <d v="1899-12-30T15:07:12"/>
    <x v="1"/>
    <x v="2"/>
    <x v="742"/>
    <n v="92"/>
  </r>
  <r>
    <x v="49"/>
    <d v="1899-12-30T17:45:36"/>
    <x v="0"/>
    <x v="2"/>
    <x v="196"/>
    <n v="92"/>
  </r>
  <r>
    <x v="51"/>
    <d v="1899-12-30T22:48:00"/>
    <x v="0"/>
    <x v="0"/>
    <x v="959"/>
    <n v="92"/>
  </r>
  <r>
    <x v="4"/>
    <d v="1899-12-30T06:57:36"/>
    <x v="0"/>
    <x v="3"/>
    <x v="1934"/>
    <n v="92"/>
  </r>
  <r>
    <x v="78"/>
    <d v="1899-12-30T05:16:48"/>
    <x v="2"/>
    <x v="2"/>
    <x v="401"/>
    <n v="92"/>
  </r>
  <r>
    <x v="8"/>
    <d v="1899-12-30T10:04:48"/>
    <x v="3"/>
    <x v="2"/>
    <x v="1455"/>
    <n v="92"/>
  </r>
  <r>
    <x v="7"/>
    <d v="1899-12-30T09:21:36"/>
    <x v="0"/>
    <x v="1"/>
    <x v="357"/>
    <n v="92"/>
  </r>
  <r>
    <x v="20"/>
    <d v="1899-12-30T14:09:36"/>
    <x v="2"/>
    <x v="1"/>
    <x v="913"/>
    <n v="92"/>
  </r>
  <r>
    <x v="11"/>
    <d v="1899-12-30T17:16:48"/>
    <x v="0"/>
    <x v="1"/>
    <x v="1831"/>
    <n v="92"/>
  </r>
  <r>
    <x v="62"/>
    <d v="1899-12-30T07:40:48"/>
    <x v="1"/>
    <x v="1"/>
    <x v="1935"/>
    <n v="92"/>
  </r>
  <r>
    <x v="45"/>
    <d v="1899-12-30T20:09:36"/>
    <x v="1"/>
    <x v="0"/>
    <x v="258"/>
    <n v="92"/>
  </r>
  <r>
    <x v="48"/>
    <d v="1899-12-30T19:12:00"/>
    <x v="2"/>
    <x v="3"/>
    <x v="1936"/>
    <n v="92"/>
  </r>
  <r>
    <x v="2"/>
    <d v="1899-12-30T16:48:00"/>
    <x v="1"/>
    <x v="1"/>
    <x v="1937"/>
    <n v="92"/>
  </r>
  <r>
    <x v="10"/>
    <d v="1899-12-30T13:55:12"/>
    <x v="1"/>
    <x v="2"/>
    <x v="1060"/>
    <n v="92"/>
  </r>
  <r>
    <x v="72"/>
    <d v="1899-12-30T15:21:36"/>
    <x v="3"/>
    <x v="1"/>
    <x v="1812"/>
    <n v="92"/>
  </r>
  <r>
    <x v="72"/>
    <d v="1899-12-30T06:43:12"/>
    <x v="3"/>
    <x v="2"/>
    <x v="1043"/>
    <n v="92"/>
  </r>
  <r>
    <x v="53"/>
    <d v="1899-12-30T06:57:36"/>
    <x v="2"/>
    <x v="1"/>
    <x v="1203"/>
    <n v="92"/>
  </r>
  <r>
    <x v="25"/>
    <d v="1899-12-30T12:28:48"/>
    <x v="1"/>
    <x v="2"/>
    <x v="1217"/>
    <n v="92"/>
  </r>
  <r>
    <x v="53"/>
    <d v="1899-12-30T04:04:48"/>
    <x v="2"/>
    <x v="4"/>
    <x v="1530"/>
    <n v="92"/>
  </r>
  <r>
    <x v="22"/>
    <d v="1899-12-30T05:31:12"/>
    <x v="2"/>
    <x v="1"/>
    <x v="1938"/>
    <n v="92"/>
  </r>
  <r>
    <x v="4"/>
    <d v="1899-12-30T09:07:12"/>
    <x v="0"/>
    <x v="2"/>
    <x v="878"/>
    <n v="92"/>
  </r>
  <r>
    <x v="1"/>
    <d v="1899-12-30T15:50:24"/>
    <x v="1"/>
    <x v="1"/>
    <x v="788"/>
    <n v="92"/>
  </r>
  <r>
    <x v="54"/>
    <d v="1899-12-30T03:50:24"/>
    <x v="2"/>
    <x v="0"/>
    <x v="1297"/>
    <n v="92"/>
  </r>
  <r>
    <x v="76"/>
    <d v="1899-12-30T10:19:12"/>
    <x v="1"/>
    <x v="1"/>
    <x v="814"/>
    <n v="92"/>
  </r>
  <r>
    <x v="52"/>
    <d v="1899-12-30T20:38:24"/>
    <x v="2"/>
    <x v="1"/>
    <x v="1508"/>
    <n v="92"/>
  </r>
  <r>
    <x v="73"/>
    <d v="1899-12-30T17:02:24"/>
    <x v="3"/>
    <x v="2"/>
    <x v="1939"/>
    <n v="92"/>
  </r>
  <r>
    <x v="73"/>
    <d v="1899-12-30T04:19:12"/>
    <x v="3"/>
    <x v="2"/>
    <x v="557"/>
    <n v="92"/>
  </r>
  <r>
    <x v="21"/>
    <d v="1899-12-30T20:38:24"/>
    <x v="3"/>
    <x v="1"/>
    <x v="1940"/>
    <n v="92"/>
  </r>
  <r>
    <x v="72"/>
    <d v="1899-12-30T14:38:24"/>
    <x v="3"/>
    <x v="2"/>
    <x v="201"/>
    <n v="92"/>
  </r>
  <r>
    <x v="5"/>
    <d v="1899-12-30T23:31:12"/>
    <x v="2"/>
    <x v="2"/>
    <x v="405"/>
    <n v="92"/>
  </r>
  <r>
    <x v="24"/>
    <d v="1899-12-30T04:19:12"/>
    <x v="1"/>
    <x v="4"/>
    <x v="1941"/>
    <n v="92"/>
  </r>
  <r>
    <x v="64"/>
    <d v="1899-12-30T23:02:24"/>
    <x v="1"/>
    <x v="0"/>
    <x v="543"/>
    <n v="92"/>
  </r>
  <r>
    <x v="24"/>
    <d v="1899-12-30T07:40:48"/>
    <x v="1"/>
    <x v="0"/>
    <x v="1942"/>
    <n v="92"/>
  </r>
  <r>
    <x v="13"/>
    <d v="1899-12-30T18:00:00"/>
    <x v="2"/>
    <x v="1"/>
    <x v="1715"/>
    <n v="92"/>
  </r>
  <r>
    <x v="44"/>
    <d v="1899-12-30T01:40:48"/>
    <x v="1"/>
    <x v="3"/>
    <x v="1744"/>
    <n v="92"/>
  </r>
  <r>
    <x v="36"/>
    <d v="1899-12-30T03:21:36"/>
    <x v="3"/>
    <x v="1"/>
    <x v="1943"/>
    <n v="92"/>
  </r>
  <r>
    <x v="31"/>
    <d v="1899-12-30T21:21:36"/>
    <x v="3"/>
    <x v="1"/>
    <x v="1121"/>
    <n v="92"/>
  </r>
  <r>
    <x v="21"/>
    <d v="1899-12-30T12:28:48"/>
    <x v="3"/>
    <x v="0"/>
    <x v="67"/>
    <n v="92"/>
  </r>
  <r>
    <x v="17"/>
    <d v="1899-12-30T00:14:24"/>
    <x v="0"/>
    <x v="1"/>
    <x v="140"/>
    <n v="92"/>
  </r>
  <r>
    <x v="55"/>
    <d v="1899-12-30T23:45:36"/>
    <x v="3"/>
    <x v="2"/>
    <x v="617"/>
    <n v="92"/>
  </r>
  <r>
    <x v="75"/>
    <d v="1899-12-30T18:43:12"/>
    <x v="2"/>
    <x v="2"/>
    <x v="457"/>
    <n v="92"/>
  </r>
  <r>
    <x v="29"/>
    <d v="1899-12-30T19:55:12"/>
    <x v="2"/>
    <x v="2"/>
    <x v="1944"/>
    <n v="92"/>
  </r>
  <r>
    <x v="68"/>
    <d v="1899-12-30T19:12:00"/>
    <x v="2"/>
    <x v="2"/>
    <x v="1945"/>
    <n v="92"/>
  </r>
  <r>
    <x v="16"/>
    <d v="1899-12-30T05:02:24"/>
    <x v="0"/>
    <x v="2"/>
    <x v="1893"/>
    <n v="92"/>
  </r>
  <r>
    <x v="46"/>
    <d v="1899-12-30T03:50:24"/>
    <x v="1"/>
    <x v="1"/>
    <x v="138"/>
    <n v="92"/>
  </r>
  <r>
    <x v="30"/>
    <d v="1899-12-30T14:24:00"/>
    <x v="1"/>
    <x v="2"/>
    <x v="559"/>
    <n v="92"/>
  </r>
  <r>
    <x v="39"/>
    <d v="1899-12-30T17:02:24"/>
    <x v="2"/>
    <x v="1"/>
    <x v="1946"/>
    <n v="92"/>
  </r>
  <r>
    <x v="27"/>
    <d v="1899-12-30T14:38:24"/>
    <x v="0"/>
    <x v="0"/>
    <x v="504"/>
    <n v="92"/>
  </r>
  <r>
    <x v="44"/>
    <d v="1899-12-30T08:52:48"/>
    <x v="1"/>
    <x v="2"/>
    <x v="1578"/>
    <n v="92"/>
  </r>
  <r>
    <x v="59"/>
    <d v="1899-12-30T17:02:24"/>
    <x v="0"/>
    <x v="2"/>
    <x v="1465"/>
    <n v="92"/>
  </r>
  <r>
    <x v="25"/>
    <d v="1899-12-30T10:33:36"/>
    <x v="1"/>
    <x v="1"/>
    <x v="1729"/>
    <n v="92"/>
  </r>
  <r>
    <x v="26"/>
    <d v="1899-12-30T22:48:00"/>
    <x v="2"/>
    <x v="1"/>
    <x v="1727"/>
    <n v="92"/>
  </r>
  <r>
    <x v="52"/>
    <d v="1899-12-30T18:43:12"/>
    <x v="2"/>
    <x v="1"/>
    <x v="1947"/>
    <n v="92"/>
  </r>
  <r>
    <x v="25"/>
    <d v="1899-12-30T20:09:36"/>
    <x v="1"/>
    <x v="4"/>
    <x v="1023"/>
    <n v="92"/>
  </r>
  <r>
    <x v="40"/>
    <d v="1899-12-30T19:12:00"/>
    <x v="1"/>
    <x v="2"/>
    <x v="383"/>
    <n v="92"/>
  </r>
  <r>
    <x v="8"/>
    <d v="1899-12-30T02:38:24"/>
    <x v="3"/>
    <x v="1"/>
    <x v="1142"/>
    <n v="92"/>
  </r>
  <r>
    <x v="75"/>
    <d v="1899-12-30T01:12:00"/>
    <x v="2"/>
    <x v="2"/>
    <x v="1441"/>
    <n v="92"/>
  </r>
  <r>
    <x v="5"/>
    <d v="1899-12-30T22:48:00"/>
    <x v="2"/>
    <x v="1"/>
    <x v="655"/>
    <n v="92"/>
  </r>
  <r>
    <x v="22"/>
    <d v="1899-12-30T15:36:00"/>
    <x v="2"/>
    <x v="2"/>
    <x v="1262"/>
    <n v="92"/>
  </r>
  <r>
    <x v="12"/>
    <d v="1899-12-30T23:31:12"/>
    <x v="1"/>
    <x v="2"/>
    <x v="1863"/>
    <n v="92"/>
  </r>
  <r>
    <x v="76"/>
    <d v="1899-12-30T08:09:36"/>
    <x v="1"/>
    <x v="3"/>
    <x v="1948"/>
    <n v="92"/>
  </r>
  <r>
    <x v="27"/>
    <d v="1899-12-30T00:43:12"/>
    <x v="0"/>
    <x v="0"/>
    <x v="1949"/>
    <n v="92"/>
  </r>
  <r>
    <x v="21"/>
    <d v="1899-12-30T22:33:36"/>
    <x v="3"/>
    <x v="2"/>
    <x v="1119"/>
    <n v="92"/>
  </r>
  <r>
    <x v="54"/>
    <d v="1899-12-30T20:09:36"/>
    <x v="2"/>
    <x v="2"/>
    <x v="1950"/>
    <n v="92"/>
  </r>
  <r>
    <x v="39"/>
    <d v="1899-12-30T21:21:36"/>
    <x v="2"/>
    <x v="1"/>
    <x v="94"/>
    <n v="92"/>
  </r>
  <r>
    <x v="6"/>
    <d v="1899-12-30T06:00:00"/>
    <x v="2"/>
    <x v="2"/>
    <x v="565"/>
    <n v="92"/>
  </r>
  <r>
    <x v="72"/>
    <d v="1899-12-30T04:19:12"/>
    <x v="3"/>
    <x v="0"/>
    <x v="1951"/>
    <n v="92"/>
  </r>
  <r>
    <x v="22"/>
    <d v="1899-12-30T12:43:12"/>
    <x v="2"/>
    <x v="4"/>
    <x v="1952"/>
    <n v="92"/>
  </r>
  <r>
    <x v="70"/>
    <d v="1899-12-30T13:40:48"/>
    <x v="0"/>
    <x v="0"/>
    <x v="399"/>
    <n v="92"/>
  </r>
  <r>
    <x v="29"/>
    <d v="1899-12-30T14:52:48"/>
    <x v="2"/>
    <x v="3"/>
    <x v="494"/>
    <n v="92"/>
  </r>
  <r>
    <x v="19"/>
    <d v="1899-12-30T22:04:48"/>
    <x v="3"/>
    <x v="2"/>
    <x v="895"/>
    <n v="92"/>
  </r>
  <r>
    <x v="33"/>
    <d v="1899-12-30T22:19:12"/>
    <x v="3"/>
    <x v="1"/>
    <x v="1953"/>
    <n v="92"/>
  </r>
  <r>
    <x v="57"/>
    <d v="1899-12-30T10:48:00"/>
    <x v="3"/>
    <x v="0"/>
    <x v="1954"/>
    <n v="92"/>
  </r>
  <r>
    <x v="77"/>
    <d v="1899-12-30T05:02:24"/>
    <x v="0"/>
    <x v="2"/>
    <x v="1254"/>
    <n v="92"/>
  </r>
  <r>
    <x v="62"/>
    <d v="1899-12-30T09:07:12"/>
    <x v="1"/>
    <x v="2"/>
    <x v="1312"/>
    <n v="92"/>
  </r>
  <r>
    <x v="39"/>
    <d v="1899-12-30T14:09:36"/>
    <x v="2"/>
    <x v="1"/>
    <x v="51"/>
    <n v="92"/>
  </r>
  <r>
    <x v="36"/>
    <d v="1899-12-30T22:33:36"/>
    <x v="3"/>
    <x v="1"/>
    <x v="1955"/>
    <n v="92"/>
  </r>
  <r>
    <x v="70"/>
    <d v="1899-12-30T06:57:36"/>
    <x v="0"/>
    <x v="2"/>
    <x v="1956"/>
    <n v="92"/>
  </r>
  <r>
    <x v="64"/>
    <d v="1899-12-30T02:09:36"/>
    <x v="1"/>
    <x v="2"/>
    <x v="802"/>
    <n v="92"/>
  </r>
  <r>
    <x v="23"/>
    <d v="1899-12-30T07:12:00"/>
    <x v="0"/>
    <x v="2"/>
    <x v="260"/>
    <n v="92"/>
  </r>
  <r>
    <x v="29"/>
    <d v="1899-12-30T12:28:48"/>
    <x v="2"/>
    <x v="2"/>
    <x v="370"/>
    <n v="92"/>
  </r>
  <r>
    <x v="34"/>
    <d v="1899-12-30T22:33:36"/>
    <x v="1"/>
    <x v="1"/>
    <x v="1957"/>
    <n v="92"/>
  </r>
  <r>
    <x v="74"/>
    <d v="1899-12-30T19:12:00"/>
    <x v="3"/>
    <x v="1"/>
    <x v="91"/>
    <n v="92"/>
  </r>
  <r>
    <x v="53"/>
    <d v="1899-12-30T14:09:36"/>
    <x v="2"/>
    <x v="1"/>
    <x v="1887"/>
    <n v="92"/>
  </r>
  <r>
    <x v="0"/>
    <d v="1899-12-30T16:19:12"/>
    <x v="0"/>
    <x v="0"/>
    <x v="1958"/>
    <n v="92"/>
  </r>
  <r>
    <x v="15"/>
    <d v="1899-12-30T20:09:36"/>
    <x v="1"/>
    <x v="3"/>
    <x v="1959"/>
    <n v="92"/>
  </r>
  <r>
    <x v="78"/>
    <d v="1899-12-30T21:36:00"/>
    <x v="2"/>
    <x v="0"/>
    <x v="1960"/>
    <n v="92"/>
  </r>
  <r>
    <x v="27"/>
    <d v="1899-12-30T02:52:48"/>
    <x v="0"/>
    <x v="1"/>
    <x v="1929"/>
    <n v="92"/>
  </r>
  <r>
    <x v="18"/>
    <d v="1899-12-30T06:14:24"/>
    <x v="2"/>
    <x v="0"/>
    <x v="1683"/>
    <n v="92"/>
  </r>
  <r>
    <x v="30"/>
    <d v="1899-12-30T07:40:48"/>
    <x v="1"/>
    <x v="1"/>
    <x v="1909"/>
    <n v="92"/>
  </r>
  <r>
    <x v="7"/>
    <d v="1899-12-30T22:19:12"/>
    <x v="0"/>
    <x v="1"/>
    <x v="937"/>
    <n v="92"/>
  </r>
  <r>
    <x v="69"/>
    <d v="1899-12-30T05:31:12"/>
    <x v="0"/>
    <x v="4"/>
    <x v="1044"/>
    <n v="92"/>
  </r>
  <r>
    <x v="32"/>
    <d v="1899-12-30T12:00:00"/>
    <x v="0"/>
    <x v="2"/>
    <x v="1630"/>
    <n v="92"/>
  </r>
  <r>
    <x v="21"/>
    <d v="1899-12-30T19:40:48"/>
    <x v="3"/>
    <x v="2"/>
    <x v="1961"/>
    <n v="92"/>
  </r>
  <r>
    <x v="9"/>
    <d v="1899-12-30T19:40:48"/>
    <x v="1"/>
    <x v="3"/>
    <x v="500"/>
    <n v="92"/>
  </r>
  <r>
    <x v="37"/>
    <d v="1899-12-30T14:24:00"/>
    <x v="3"/>
    <x v="1"/>
    <x v="1532"/>
    <n v="92"/>
  </r>
  <r>
    <x v="6"/>
    <d v="1899-12-30T12:43:12"/>
    <x v="2"/>
    <x v="1"/>
    <x v="1962"/>
    <n v="92"/>
  </r>
  <r>
    <x v="14"/>
    <d v="1899-12-30T03:50:24"/>
    <x v="0"/>
    <x v="2"/>
    <x v="1790"/>
    <n v="92"/>
  </r>
  <r>
    <x v="34"/>
    <d v="1899-12-30T14:09:36"/>
    <x v="1"/>
    <x v="1"/>
    <x v="1963"/>
    <n v="92"/>
  </r>
  <r>
    <x v="32"/>
    <d v="1899-12-30T20:52:48"/>
    <x v="0"/>
    <x v="2"/>
    <x v="360"/>
    <n v="92"/>
  </r>
  <r>
    <x v="50"/>
    <d v="1899-12-30T12:57:36"/>
    <x v="3"/>
    <x v="1"/>
    <x v="943"/>
    <n v="92"/>
  </r>
  <r>
    <x v="1"/>
    <d v="1899-12-30T05:02:24"/>
    <x v="1"/>
    <x v="4"/>
    <x v="1271"/>
    <n v="92"/>
  </r>
  <r>
    <x v="4"/>
    <d v="1899-12-30T10:48:00"/>
    <x v="0"/>
    <x v="1"/>
    <x v="1129"/>
    <n v="92"/>
  </r>
  <r>
    <x v="30"/>
    <d v="1899-12-30T07:55:12"/>
    <x v="1"/>
    <x v="2"/>
    <x v="292"/>
    <n v="92"/>
  </r>
  <r>
    <x v="3"/>
    <d v="1899-12-30T09:07:12"/>
    <x v="0"/>
    <x v="2"/>
    <x v="1964"/>
    <n v="92"/>
  </r>
  <r>
    <x v="73"/>
    <d v="1899-12-30T13:40:48"/>
    <x v="3"/>
    <x v="2"/>
    <x v="1965"/>
    <n v="92"/>
  </r>
  <r>
    <x v="15"/>
    <d v="1899-12-30T00:14:24"/>
    <x v="1"/>
    <x v="2"/>
    <x v="788"/>
    <n v="92"/>
  </r>
  <r>
    <x v="20"/>
    <d v="1899-12-30T17:31:12"/>
    <x v="2"/>
    <x v="2"/>
    <x v="1966"/>
    <n v="92"/>
  </r>
  <r>
    <x v="35"/>
    <d v="1899-12-30T06:14:24"/>
    <x v="0"/>
    <x v="3"/>
    <x v="571"/>
    <n v="92"/>
  </r>
  <r>
    <x v="54"/>
    <d v="1899-12-30T07:40:48"/>
    <x v="2"/>
    <x v="0"/>
    <x v="1460"/>
    <n v="92"/>
  </r>
  <r>
    <x v="10"/>
    <d v="1899-12-30T04:04:48"/>
    <x v="1"/>
    <x v="1"/>
    <x v="835"/>
    <n v="92"/>
  </r>
  <r>
    <x v="20"/>
    <d v="1899-12-30T10:33:36"/>
    <x v="2"/>
    <x v="4"/>
    <x v="1121"/>
    <n v="92"/>
  </r>
  <r>
    <x v="68"/>
    <d v="1899-12-30T19:12:00"/>
    <x v="2"/>
    <x v="2"/>
    <x v="1967"/>
    <n v="92"/>
  </r>
  <r>
    <x v="25"/>
    <d v="1899-12-30T19:40:48"/>
    <x v="1"/>
    <x v="1"/>
    <x v="1612"/>
    <n v="92"/>
  </r>
  <r>
    <x v="65"/>
    <d v="1899-12-30T06:57:36"/>
    <x v="3"/>
    <x v="1"/>
    <x v="1140"/>
    <n v="92"/>
  </r>
  <r>
    <x v="44"/>
    <d v="1899-12-30T09:36:00"/>
    <x v="1"/>
    <x v="0"/>
    <x v="1741"/>
    <n v="92"/>
  </r>
  <r>
    <x v="26"/>
    <d v="1899-12-30T14:09:36"/>
    <x v="2"/>
    <x v="1"/>
    <x v="1751"/>
    <n v="92"/>
  </r>
  <r>
    <x v="22"/>
    <d v="1899-12-30T09:50:24"/>
    <x v="2"/>
    <x v="1"/>
    <x v="1566"/>
    <n v="92"/>
  </r>
  <r>
    <x v="37"/>
    <d v="1899-12-30T12:57:36"/>
    <x v="3"/>
    <x v="0"/>
    <x v="816"/>
    <n v="92"/>
  </r>
  <r>
    <x v="41"/>
    <d v="1899-12-30T18:43:12"/>
    <x v="2"/>
    <x v="0"/>
    <x v="1968"/>
    <n v="92"/>
  </r>
  <r>
    <x v="31"/>
    <d v="1899-12-30T00:14:24"/>
    <x v="3"/>
    <x v="4"/>
    <x v="782"/>
    <n v="92"/>
  </r>
  <r>
    <x v="70"/>
    <d v="1899-12-30T06:28:48"/>
    <x v="0"/>
    <x v="1"/>
    <x v="577"/>
    <n v="92"/>
  </r>
  <r>
    <x v="51"/>
    <d v="1899-12-30T22:33:36"/>
    <x v="0"/>
    <x v="1"/>
    <x v="1969"/>
    <n v="92"/>
  </r>
  <r>
    <x v="52"/>
    <d v="1899-12-30T01:55:12"/>
    <x v="2"/>
    <x v="0"/>
    <x v="92"/>
    <n v="92"/>
  </r>
  <r>
    <x v="55"/>
    <d v="1899-12-30T07:12:00"/>
    <x v="3"/>
    <x v="0"/>
    <x v="959"/>
    <n v="92"/>
  </r>
  <r>
    <x v="37"/>
    <d v="1899-12-30T19:12:00"/>
    <x v="3"/>
    <x v="2"/>
    <x v="1970"/>
    <n v="92"/>
  </r>
  <r>
    <x v="3"/>
    <d v="1899-12-30T01:12:00"/>
    <x v="0"/>
    <x v="0"/>
    <x v="1688"/>
    <n v="92"/>
  </r>
  <r>
    <x v="56"/>
    <d v="1899-12-30T22:33:36"/>
    <x v="1"/>
    <x v="0"/>
    <x v="1971"/>
    <n v="92"/>
  </r>
  <r>
    <x v="60"/>
    <d v="1899-12-30T17:31:12"/>
    <x v="2"/>
    <x v="4"/>
    <x v="479"/>
    <n v="92"/>
  </r>
  <r>
    <x v="59"/>
    <d v="1899-12-30T16:04:48"/>
    <x v="0"/>
    <x v="2"/>
    <x v="1972"/>
    <n v="92"/>
  </r>
  <r>
    <x v="77"/>
    <d v="1899-12-30T06:43:12"/>
    <x v="0"/>
    <x v="3"/>
    <x v="1564"/>
    <n v="92"/>
  </r>
  <r>
    <x v="18"/>
    <d v="1899-12-30T09:07:12"/>
    <x v="2"/>
    <x v="1"/>
    <x v="844"/>
    <n v="92"/>
  </r>
  <r>
    <x v="62"/>
    <d v="1899-12-30T05:02:24"/>
    <x v="1"/>
    <x v="2"/>
    <x v="1973"/>
    <n v="92"/>
  </r>
  <r>
    <x v="68"/>
    <d v="1899-12-30T05:31:12"/>
    <x v="2"/>
    <x v="2"/>
    <x v="743"/>
    <n v="92"/>
  </r>
  <r>
    <x v="23"/>
    <d v="1899-12-30T11:31:12"/>
    <x v="0"/>
    <x v="2"/>
    <x v="492"/>
    <n v="92"/>
  </r>
  <r>
    <x v="78"/>
    <d v="1899-12-30T15:36:00"/>
    <x v="2"/>
    <x v="0"/>
    <x v="1694"/>
    <n v="92"/>
  </r>
  <r>
    <x v="27"/>
    <d v="1899-12-30T05:31:12"/>
    <x v="0"/>
    <x v="0"/>
    <x v="1210"/>
    <n v="92"/>
  </r>
  <r>
    <x v="27"/>
    <d v="1899-12-30T18:28:48"/>
    <x v="0"/>
    <x v="1"/>
    <x v="373"/>
    <n v="92"/>
  </r>
  <r>
    <x v="9"/>
    <d v="1899-12-30T21:07:12"/>
    <x v="1"/>
    <x v="0"/>
    <x v="262"/>
    <n v="92"/>
  </r>
  <r>
    <x v="4"/>
    <d v="1899-12-30T17:02:24"/>
    <x v="0"/>
    <x v="1"/>
    <x v="1974"/>
    <n v="92"/>
  </r>
  <r>
    <x v="23"/>
    <d v="1899-12-30T07:40:48"/>
    <x v="0"/>
    <x v="1"/>
    <x v="1975"/>
    <n v="92"/>
  </r>
  <r>
    <x v="26"/>
    <d v="1899-12-30T06:14:24"/>
    <x v="2"/>
    <x v="0"/>
    <x v="1376"/>
    <n v="92"/>
  </r>
  <r>
    <x v="52"/>
    <d v="1899-12-30T12:28:48"/>
    <x v="2"/>
    <x v="2"/>
    <x v="369"/>
    <n v="92"/>
  </r>
  <r>
    <x v="8"/>
    <d v="1899-12-30T16:33:36"/>
    <x v="3"/>
    <x v="2"/>
    <x v="1976"/>
    <n v="92"/>
  </r>
  <r>
    <x v="35"/>
    <d v="1899-12-30T00:57:36"/>
    <x v="0"/>
    <x v="2"/>
    <x v="782"/>
    <n v="92"/>
  </r>
  <r>
    <x v="20"/>
    <d v="1899-12-30T14:24:00"/>
    <x v="2"/>
    <x v="4"/>
    <x v="396"/>
    <n v="92"/>
  </r>
  <r>
    <x v="42"/>
    <d v="1899-12-30T09:50:24"/>
    <x v="3"/>
    <x v="1"/>
    <x v="1378"/>
    <n v="92"/>
  </r>
  <r>
    <x v="46"/>
    <d v="1899-12-30T21:21:36"/>
    <x v="1"/>
    <x v="1"/>
    <x v="1977"/>
    <n v="92"/>
  </r>
  <r>
    <x v="4"/>
    <d v="1899-12-30T02:52:48"/>
    <x v="0"/>
    <x v="2"/>
    <x v="1821"/>
    <n v="92"/>
  </r>
  <r>
    <x v="9"/>
    <d v="1899-12-30T09:21:36"/>
    <x v="1"/>
    <x v="0"/>
    <x v="459"/>
    <n v="92"/>
  </r>
  <r>
    <x v="22"/>
    <d v="1899-12-30T22:19:12"/>
    <x v="2"/>
    <x v="0"/>
    <x v="1978"/>
    <n v="92"/>
  </r>
  <r>
    <x v="62"/>
    <d v="1899-12-30T21:36:00"/>
    <x v="1"/>
    <x v="1"/>
    <x v="1077"/>
    <n v="92"/>
  </r>
  <r>
    <x v="76"/>
    <d v="1899-12-30T18:14:24"/>
    <x v="1"/>
    <x v="3"/>
    <x v="632"/>
    <n v="92"/>
  </r>
  <r>
    <x v="33"/>
    <d v="1899-12-30T13:40:48"/>
    <x v="3"/>
    <x v="0"/>
    <x v="1979"/>
    <n v="92"/>
  </r>
  <r>
    <x v="65"/>
    <d v="1899-12-30T12:28:48"/>
    <x v="3"/>
    <x v="2"/>
    <x v="1812"/>
    <n v="92"/>
  </r>
  <r>
    <x v="30"/>
    <d v="1899-12-30T05:02:24"/>
    <x v="1"/>
    <x v="2"/>
    <x v="1692"/>
    <n v="92"/>
  </r>
  <r>
    <x v="56"/>
    <d v="1899-12-30T13:12:00"/>
    <x v="1"/>
    <x v="2"/>
    <x v="489"/>
    <n v="92"/>
  </r>
  <r>
    <x v="29"/>
    <d v="1899-12-30T03:21:36"/>
    <x v="2"/>
    <x v="2"/>
    <x v="1520"/>
    <n v="92"/>
  </r>
  <r>
    <x v="25"/>
    <d v="1899-12-30T09:36:00"/>
    <x v="1"/>
    <x v="2"/>
    <x v="1132"/>
    <n v="92"/>
  </r>
  <r>
    <x v="40"/>
    <d v="1899-12-30T13:26:24"/>
    <x v="1"/>
    <x v="1"/>
    <x v="1980"/>
    <n v="92"/>
  </r>
  <r>
    <x v="55"/>
    <d v="1899-12-30T00:14:24"/>
    <x v="3"/>
    <x v="2"/>
    <x v="1402"/>
    <n v="92"/>
  </r>
  <r>
    <x v="25"/>
    <d v="1899-12-30T07:26:24"/>
    <x v="1"/>
    <x v="2"/>
    <x v="1981"/>
    <n v="92"/>
  </r>
  <r>
    <x v="17"/>
    <d v="1899-12-30T22:04:48"/>
    <x v="0"/>
    <x v="1"/>
    <x v="1061"/>
    <n v="92"/>
  </r>
  <r>
    <x v="55"/>
    <d v="1899-12-30T03:21:36"/>
    <x v="3"/>
    <x v="1"/>
    <x v="1845"/>
    <n v="92"/>
  </r>
  <r>
    <x v="26"/>
    <d v="1899-12-30T06:57:36"/>
    <x v="2"/>
    <x v="2"/>
    <x v="1982"/>
    <n v="92"/>
  </r>
  <r>
    <x v="53"/>
    <d v="1899-12-30T22:19:12"/>
    <x v="2"/>
    <x v="2"/>
    <x v="338"/>
    <n v="92"/>
  </r>
  <r>
    <x v="51"/>
    <d v="1899-12-30T22:19:12"/>
    <x v="0"/>
    <x v="2"/>
    <x v="1761"/>
    <n v="92"/>
  </r>
  <r>
    <x v="71"/>
    <d v="1899-12-30T14:38:24"/>
    <x v="2"/>
    <x v="1"/>
    <x v="1441"/>
    <n v="92"/>
  </r>
  <r>
    <x v="22"/>
    <d v="1899-12-30T19:40:48"/>
    <x v="2"/>
    <x v="0"/>
    <x v="1982"/>
    <n v="92"/>
  </r>
  <r>
    <x v="36"/>
    <d v="1899-12-30T02:38:24"/>
    <x v="3"/>
    <x v="0"/>
    <x v="544"/>
    <n v="92"/>
  </r>
  <r>
    <x v="65"/>
    <d v="1899-12-30T09:36:00"/>
    <x v="3"/>
    <x v="2"/>
    <x v="910"/>
    <n v="92"/>
  </r>
  <r>
    <x v="29"/>
    <d v="1899-12-30T13:26:24"/>
    <x v="2"/>
    <x v="1"/>
    <x v="1152"/>
    <n v="92"/>
  </r>
  <r>
    <x v="16"/>
    <d v="1899-12-30T18:14:24"/>
    <x v="0"/>
    <x v="3"/>
    <x v="1983"/>
    <n v="92"/>
  </r>
  <r>
    <x v="52"/>
    <d v="1899-12-30T06:14:24"/>
    <x v="2"/>
    <x v="2"/>
    <x v="1637"/>
    <n v="92"/>
  </r>
  <r>
    <x v="28"/>
    <d v="1899-12-30T04:48:00"/>
    <x v="0"/>
    <x v="0"/>
    <x v="1092"/>
    <n v="92"/>
  </r>
  <r>
    <x v="23"/>
    <d v="1899-12-30T15:07:12"/>
    <x v="0"/>
    <x v="4"/>
    <x v="1984"/>
    <n v="92"/>
  </r>
  <r>
    <x v="66"/>
    <d v="1899-12-30T18:57:36"/>
    <x v="3"/>
    <x v="2"/>
    <x v="1985"/>
    <n v="92"/>
  </r>
  <r>
    <x v="16"/>
    <d v="1899-12-30T01:26:24"/>
    <x v="0"/>
    <x v="1"/>
    <x v="1986"/>
    <n v="92"/>
  </r>
  <r>
    <x v="53"/>
    <d v="1899-12-30T06:00:00"/>
    <x v="2"/>
    <x v="3"/>
    <x v="928"/>
    <n v="92"/>
  </r>
  <r>
    <x v="31"/>
    <d v="1899-12-30T16:04:48"/>
    <x v="3"/>
    <x v="2"/>
    <x v="371"/>
    <n v="92"/>
  </r>
  <r>
    <x v="27"/>
    <d v="1899-12-30T01:12:00"/>
    <x v="0"/>
    <x v="2"/>
    <x v="1436"/>
    <n v="92"/>
  </r>
  <r>
    <x v="8"/>
    <d v="1899-12-30T03:07:12"/>
    <x v="3"/>
    <x v="1"/>
    <x v="1987"/>
    <n v="92"/>
  </r>
  <r>
    <x v="24"/>
    <d v="1899-12-30T00:57:36"/>
    <x v="1"/>
    <x v="2"/>
    <x v="1988"/>
    <n v="92"/>
  </r>
  <r>
    <x v="0"/>
    <d v="1899-12-30T07:40:48"/>
    <x v="0"/>
    <x v="2"/>
    <x v="1162"/>
    <n v="92"/>
  </r>
  <r>
    <x v="46"/>
    <d v="1899-12-30T05:16:48"/>
    <x v="1"/>
    <x v="1"/>
    <x v="959"/>
    <n v="92"/>
  </r>
  <r>
    <x v="55"/>
    <d v="1899-12-30T11:16:48"/>
    <x v="3"/>
    <x v="2"/>
    <x v="5"/>
    <n v="92"/>
  </r>
  <r>
    <x v="59"/>
    <d v="1899-12-30T22:19:12"/>
    <x v="0"/>
    <x v="3"/>
    <x v="287"/>
    <n v="92"/>
  </r>
  <r>
    <x v="29"/>
    <d v="1899-12-30T23:31:12"/>
    <x v="2"/>
    <x v="2"/>
    <x v="83"/>
    <n v="92"/>
  </r>
  <r>
    <x v="3"/>
    <d v="1899-12-30T15:21:36"/>
    <x v="0"/>
    <x v="0"/>
    <x v="1989"/>
    <n v="92"/>
  </r>
  <r>
    <x v="74"/>
    <d v="1899-12-30T06:14:24"/>
    <x v="3"/>
    <x v="1"/>
    <x v="1459"/>
    <n v="92"/>
  </r>
  <r>
    <x v="59"/>
    <d v="1899-12-30T07:55:12"/>
    <x v="0"/>
    <x v="1"/>
    <x v="1326"/>
    <n v="92"/>
  </r>
  <r>
    <x v="18"/>
    <d v="1899-12-30T08:09:36"/>
    <x v="2"/>
    <x v="0"/>
    <x v="1171"/>
    <n v="92"/>
  </r>
  <r>
    <x v="75"/>
    <d v="1899-12-30T21:36:00"/>
    <x v="2"/>
    <x v="2"/>
    <x v="1990"/>
    <n v="92"/>
  </r>
  <r>
    <x v="11"/>
    <d v="1899-12-30T21:36:00"/>
    <x v="0"/>
    <x v="2"/>
    <x v="260"/>
    <n v="92"/>
  </r>
  <r>
    <x v="29"/>
    <d v="1899-12-30T09:07:12"/>
    <x v="2"/>
    <x v="1"/>
    <x v="1425"/>
    <n v="92"/>
  </r>
  <r>
    <x v="45"/>
    <d v="1899-12-30T01:40:48"/>
    <x v="1"/>
    <x v="3"/>
    <x v="301"/>
    <n v="92"/>
  </r>
  <r>
    <x v="0"/>
    <d v="1899-12-30T13:12:00"/>
    <x v="0"/>
    <x v="1"/>
    <x v="1991"/>
    <n v="92"/>
  </r>
  <r>
    <x v="59"/>
    <d v="1899-12-30T10:04:48"/>
    <x v="0"/>
    <x v="2"/>
    <x v="1992"/>
    <n v="92"/>
  </r>
  <r>
    <x v="52"/>
    <d v="1899-12-30T05:16:48"/>
    <x v="2"/>
    <x v="1"/>
    <x v="1993"/>
    <n v="92"/>
  </r>
  <r>
    <x v="32"/>
    <d v="1899-12-30T22:33:36"/>
    <x v="0"/>
    <x v="3"/>
    <x v="495"/>
    <n v="92"/>
  </r>
  <r>
    <x v="2"/>
    <d v="1899-12-30T06:14:24"/>
    <x v="1"/>
    <x v="2"/>
    <x v="1994"/>
    <n v="92"/>
  </r>
  <r>
    <x v="16"/>
    <d v="1899-12-30T20:38:24"/>
    <x v="0"/>
    <x v="4"/>
    <x v="844"/>
    <n v="92"/>
  </r>
  <r>
    <x v="73"/>
    <d v="1899-12-30T20:09:36"/>
    <x v="3"/>
    <x v="3"/>
    <x v="1411"/>
    <n v="92"/>
  </r>
  <r>
    <x v="43"/>
    <d v="1899-12-30T14:52:48"/>
    <x v="3"/>
    <x v="2"/>
    <x v="930"/>
    <n v="92"/>
  </r>
  <r>
    <x v="3"/>
    <d v="1899-12-30T21:07:12"/>
    <x v="0"/>
    <x v="2"/>
    <x v="357"/>
    <n v="92"/>
  </r>
  <r>
    <x v="56"/>
    <d v="1899-12-30T17:16:48"/>
    <x v="1"/>
    <x v="1"/>
    <x v="618"/>
    <n v="92"/>
  </r>
  <r>
    <x v="29"/>
    <d v="1899-12-30T03:21:36"/>
    <x v="2"/>
    <x v="1"/>
    <x v="158"/>
    <n v="92"/>
  </r>
  <r>
    <x v="19"/>
    <d v="1899-12-30T06:57:36"/>
    <x v="3"/>
    <x v="2"/>
    <x v="1995"/>
    <n v="92"/>
  </r>
  <r>
    <x v="39"/>
    <d v="1899-12-30T16:33:36"/>
    <x v="2"/>
    <x v="0"/>
    <x v="1996"/>
    <n v="92"/>
  </r>
  <r>
    <x v="47"/>
    <d v="1899-12-30T12:43:12"/>
    <x v="0"/>
    <x v="2"/>
    <x v="179"/>
    <n v="92"/>
  </r>
  <r>
    <x v="75"/>
    <d v="1899-12-30T02:09:36"/>
    <x v="2"/>
    <x v="1"/>
    <x v="1997"/>
    <n v="92"/>
  </r>
  <r>
    <x v="18"/>
    <d v="1899-12-30T14:52:48"/>
    <x v="2"/>
    <x v="1"/>
    <x v="1998"/>
    <n v="92"/>
  </r>
  <r>
    <x v="22"/>
    <d v="1899-12-30T21:36:00"/>
    <x v="2"/>
    <x v="1"/>
    <x v="839"/>
    <n v="92"/>
  </r>
  <r>
    <x v="77"/>
    <d v="1899-12-30T19:55:12"/>
    <x v="0"/>
    <x v="2"/>
    <x v="1999"/>
    <n v="92"/>
  </r>
  <r>
    <x v="69"/>
    <d v="1899-12-30T19:55:12"/>
    <x v="0"/>
    <x v="3"/>
    <x v="2000"/>
    <n v="92"/>
  </r>
  <r>
    <x v="72"/>
    <d v="1899-12-30T03:07:12"/>
    <x v="3"/>
    <x v="2"/>
    <x v="1026"/>
    <n v="92"/>
  </r>
  <r>
    <x v="60"/>
    <d v="1899-12-30T20:52:48"/>
    <x v="2"/>
    <x v="1"/>
    <x v="1198"/>
    <n v="92"/>
  </r>
  <r>
    <x v="69"/>
    <d v="1899-12-30T20:52:48"/>
    <x v="0"/>
    <x v="2"/>
    <x v="2001"/>
    <n v="92"/>
  </r>
  <r>
    <x v="70"/>
    <d v="1899-12-30T17:16:48"/>
    <x v="0"/>
    <x v="3"/>
    <x v="3"/>
    <n v="92"/>
  </r>
  <r>
    <x v="18"/>
    <d v="1899-12-30T09:21:36"/>
    <x v="2"/>
    <x v="3"/>
    <x v="440"/>
    <n v="92"/>
  </r>
  <r>
    <x v="73"/>
    <d v="1899-12-30T08:38:24"/>
    <x v="3"/>
    <x v="1"/>
    <x v="2002"/>
    <n v="92"/>
  </r>
  <r>
    <x v="72"/>
    <d v="1899-12-30T20:24:00"/>
    <x v="3"/>
    <x v="4"/>
    <x v="975"/>
    <n v="92"/>
  </r>
  <r>
    <x v="78"/>
    <d v="1899-12-30T09:21:36"/>
    <x v="2"/>
    <x v="2"/>
    <x v="208"/>
    <n v="92"/>
  </r>
  <r>
    <x v="24"/>
    <d v="1899-12-30T05:31:12"/>
    <x v="1"/>
    <x v="0"/>
    <x v="2003"/>
    <n v="92"/>
  </r>
  <r>
    <x v="25"/>
    <d v="1899-12-30T01:55:12"/>
    <x v="1"/>
    <x v="1"/>
    <x v="99"/>
    <n v="92"/>
  </r>
  <r>
    <x v="63"/>
    <d v="1899-12-30T10:48:00"/>
    <x v="3"/>
    <x v="2"/>
    <x v="1992"/>
    <n v="92"/>
  </r>
  <r>
    <x v="60"/>
    <d v="1899-12-30T21:36:00"/>
    <x v="2"/>
    <x v="2"/>
    <x v="1628"/>
    <n v="92"/>
  </r>
  <r>
    <x v="50"/>
    <d v="1899-12-30T04:33:36"/>
    <x v="3"/>
    <x v="2"/>
    <x v="1610"/>
    <n v="92"/>
  </r>
  <r>
    <x v="7"/>
    <d v="1899-12-30T03:36:00"/>
    <x v="0"/>
    <x v="0"/>
    <x v="2004"/>
    <n v="92"/>
  </r>
  <r>
    <x v="50"/>
    <d v="1899-12-30T03:07:12"/>
    <x v="3"/>
    <x v="1"/>
    <x v="2005"/>
    <n v="92"/>
  </r>
  <r>
    <x v="21"/>
    <d v="1899-12-30T07:12:00"/>
    <x v="3"/>
    <x v="1"/>
    <x v="1237"/>
    <n v="92"/>
  </r>
  <r>
    <x v="69"/>
    <d v="1899-12-30T20:09:36"/>
    <x v="0"/>
    <x v="0"/>
    <x v="2006"/>
    <n v="92"/>
  </r>
  <r>
    <x v="36"/>
    <d v="1899-12-30T22:33:36"/>
    <x v="3"/>
    <x v="2"/>
    <x v="2007"/>
    <n v="92"/>
  </r>
  <r>
    <x v="73"/>
    <d v="1899-12-30T09:07:12"/>
    <x v="3"/>
    <x v="1"/>
    <x v="2008"/>
    <n v="92"/>
  </r>
  <r>
    <x v="48"/>
    <d v="1899-12-30T00:57:36"/>
    <x v="2"/>
    <x v="2"/>
    <x v="2009"/>
    <n v="92"/>
  </r>
  <r>
    <x v="11"/>
    <d v="1899-12-30T06:43:12"/>
    <x v="0"/>
    <x v="1"/>
    <x v="2010"/>
    <n v="92"/>
  </r>
  <r>
    <x v="59"/>
    <d v="1899-12-30T13:26:24"/>
    <x v="0"/>
    <x v="0"/>
    <x v="1478"/>
    <n v="92"/>
  </r>
  <r>
    <x v="6"/>
    <d v="1899-12-30T15:50:24"/>
    <x v="2"/>
    <x v="3"/>
    <x v="1667"/>
    <n v="92"/>
  </r>
  <r>
    <x v="71"/>
    <d v="1899-12-30T02:52:48"/>
    <x v="2"/>
    <x v="1"/>
    <x v="2011"/>
    <n v="92"/>
  </r>
  <r>
    <x v="53"/>
    <d v="1899-12-30T18:00:00"/>
    <x v="2"/>
    <x v="1"/>
    <x v="207"/>
    <n v="92"/>
  </r>
  <r>
    <x v="53"/>
    <d v="1899-12-30T22:04:48"/>
    <x v="2"/>
    <x v="1"/>
    <x v="908"/>
    <n v="92"/>
  </r>
  <r>
    <x v="16"/>
    <d v="1899-12-30T21:21:36"/>
    <x v="0"/>
    <x v="2"/>
    <x v="2012"/>
    <n v="92"/>
  </r>
  <r>
    <x v="31"/>
    <d v="1899-12-30T01:40:48"/>
    <x v="3"/>
    <x v="1"/>
    <x v="2013"/>
    <n v="92"/>
  </r>
  <r>
    <x v="67"/>
    <d v="1899-12-30T15:07:12"/>
    <x v="1"/>
    <x v="1"/>
    <x v="1888"/>
    <n v="92"/>
  </r>
  <r>
    <x v="78"/>
    <d v="1899-12-30T02:24:00"/>
    <x v="2"/>
    <x v="3"/>
    <x v="542"/>
    <n v="92"/>
  </r>
  <r>
    <x v="24"/>
    <d v="1899-12-30T11:16:48"/>
    <x v="1"/>
    <x v="2"/>
    <x v="1111"/>
    <n v="92"/>
  </r>
  <r>
    <x v="15"/>
    <d v="1899-12-30T23:31:12"/>
    <x v="1"/>
    <x v="0"/>
    <x v="1576"/>
    <n v="92"/>
  </r>
  <r>
    <x v="43"/>
    <d v="1899-12-30T04:33:36"/>
    <x v="3"/>
    <x v="1"/>
    <x v="268"/>
    <n v="92"/>
  </r>
  <r>
    <x v="60"/>
    <d v="1899-12-30T12:57:36"/>
    <x v="2"/>
    <x v="2"/>
    <x v="2014"/>
    <n v="92"/>
  </r>
  <r>
    <x v="28"/>
    <d v="1899-12-30T23:16:48"/>
    <x v="0"/>
    <x v="2"/>
    <x v="2015"/>
    <n v="92"/>
  </r>
  <r>
    <x v="50"/>
    <d v="1899-12-30T10:19:12"/>
    <x v="3"/>
    <x v="2"/>
    <x v="1302"/>
    <n v="92"/>
  </r>
  <r>
    <x v="59"/>
    <d v="1899-12-30T22:19:12"/>
    <x v="0"/>
    <x v="0"/>
    <x v="157"/>
    <n v="92"/>
  </r>
  <r>
    <x v="70"/>
    <d v="1899-12-30T14:52:48"/>
    <x v="0"/>
    <x v="2"/>
    <x v="2016"/>
    <n v="92"/>
  </r>
  <r>
    <x v="53"/>
    <d v="1899-12-30T19:12:00"/>
    <x v="2"/>
    <x v="2"/>
    <x v="385"/>
    <n v="92"/>
  </r>
  <r>
    <x v="28"/>
    <d v="1899-12-30T20:38:24"/>
    <x v="0"/>
    <x v="3"/>
    <x v="2017"/>
    <n v="92"/>
  </r>
  <r>
    <x v="34"/>
    <d v="1899-12-30T02:38:24"/>
    <x v="1"/>
    <x v="1"/>
    <x v="1308"/>
    <n v="92"/>
  </r>
  <r>
    <x v="74"/>
    <d v="1899-12-30T17:16:48"/>
    <x v="3"/>
    <x v="2"/>
    <x v="2018"/>
    <n v="92"/>
  </r>
  <r>
    <x v="21"/>
    <d v="1899-12-30T08:52:48"/>
    <x v="3"/>
    <x v="2"/>
    <x v="261"/>
    <n v="92"/>
  </r>
  <r>
    <x v="34"/>
    <d v="1899-12-30T06:43:12"/>
    <x v="1"/>
    <x v="1"/>
    <x v="858"/>
    <n v="92"/>
  </r>
  <r>
    <x v="59"/>
    <d v="1899-12-30T05:45:36"/>
    <x v="0"/>
    <x v="0"/>
    <x v="617"/>
    <n v="92"/>
  </r>
  <r>
    <x v="13"/>
    <d v="1899-12-30T07:40:48"/>
    <x v="2"/>
    <x v="0"/>
    <x v="186"/>
    <n v="92"/>
  </r>
  <r>
    <x v="37"/>
    <d v="1899-12-30T12:28:48"/>
    <x v="3"/>
    <x v="0"/>
    <x v="2019"/>
    <n v="92"/>
  </r>
  <r>
    <x v="32"/>
    <d v="1899-12-30T21:07:12"/>
    <x v="0"/>
    <x v="2"/>
    <x v="1241"/>
    <n v="92"/>
  </r>
  <r>
    <x v="49"/>
    <d v="1899-12-30T17:31:12"/>
    <x v="0"/>
    <x v="3"/>
    <x v="2020"/>
    <n v="92"/>
  </r>
  <r>
    <x v="63"/>
    <d v="1899-12-30T13:26:24"/>
    <x v="3"/>
    <x v="0"/>
    <x v="1982"/>
    <n v="92"/>
  </r>
  <r>
    <x v="60"/>
    <d v="1899-12-30T09:36:00"/>
    <x v="2"/>
    <x v="2"/>
    <x v="1459"/>
    <n v="92"/>
  </r>
  <r>
    <x v="33"/>
    <d v="1899-12-30T05:02:24"/>
    <x v="3"/>
    <x v="1"/>
    <x v="338"/>
    <n v="92"/>
  </r>
  <r>
    <x v="9"/>
    <d v="1899-12-30T20:38:24"/>
    <x v="1"/>
    <x v="1"/>
    <x v="1495"/>
    <n v="92"/>
  </r>
  <r>
    <x v="2"/>
    <d v="1899-12-30T08:09:36"/>
    <x v="1"/>
    <x v="1"/>
    <x v="1721"/>
    <n v="92"/>
  </r>
  <r>
    <x v="65"/>
    <d v="1899-12-30T01:12:00"/>
    <x v="3"/>
    <x v="1"/>
    <x v="1713"/>
    <n v="92"/>
  </r>
  <r>
    <x v="40"/>
    <d v="1899-12-30T09:50:24"/>
    <x v="1"/>
    <x v="0"/>
    <x v="1626"/>
    <n v="92"/>
  </r>
  <r>
    <x v="57"/>
    <d v="1899-12-30T08:09:36"/>
    <x v="3"/>
    <x v="1"/>
    <x v="1767"/>
    <n v="92"/>
  </r>
  <r>
    <x v="38"/>
    <d v="1899-12-30T14:52:48"/>
    <x v="3"/>
    <x v="2"/>
    <x v="147"/>
    <n v="92"/>
  </r>
  <r>
    <x v="49"/>
    <d v="1899-12-30T09:07:12"/>
    <x v="0"/>
    <x v="1"/>
    <x v="1331"/>
    <n v="92"/>
  </r>
  <r>
    <x v="65"/>
    <d v="1899-12-30T11:16:48"/>
    <x v="3"/>
    <x v="1"/>
    <x v="826"/>
    <n v="92"/>
  </r>
  <r>
    <x v="28"/>
    <d v="1899-12-30T01:40:48"/>
    <x v="0"/>
    <x v="0"/>
    <x v="554"/>
    <n v="92"/>
  </r>
  <r>
    <x v="60"/>
    <d v="1899-12-30T05:02:24"/>
    <x v="2"/>
    <x v="0"/>
    <x v="2021"/>
    <n v="92"/>
  </r>
  <r>
    <x v="62"/>
    <d v="1899-12-30T16:48:00"/>
    <x v="1"/>
    <x v="1"/>
    <x v="2022"/>
    <n v="92"/>
  </r>
  <r>
    <x v="21"/>
    <d v="1899-12-30T05:45:36"/>
    <x v="3"/>
    <x v="1"/>
    <x v="1179"/>
    <n v="92"/>
  </r>
  <r>
    <x v="5"/>
    <d v="1899-12-30T20:24:00"/>
    <x v="2"/>
    <x v="1"/>
    <x v="1377"/>
    <n v="92"/>
  </r>
  <r>
    <x v="12"/>
    <d v="1899-12-30T17:31:12"/>
    <x v="1"/>
    <x v="1"/>
    <x v="949"/>
    <n v="92"/>
  </r>
  <r>
    <x v="68"/>
    <d v="1899-12-30T12:28:48"/>
    <x v="2"/>
    <x v="1"/>
    <x v="931"/>
    <n v="92"/>
  </r>
  <r>
    <x v="9"/>
    <d v="1899-12-30T21:36:00"/>
    <x v="1"/>
    <x v="1"/>
    <x v="1184"/>
    <n v="92"/>
  </r>
  <r>
    <x v="59"/>
    <d v="1899-12-30T15:50:24"/>
    <x v="0"/>
    <x v="0"/>
    <x v="2023"/>
    <n v="92"/>
  </r>
  <r>
    <x v="49"/>
    <d v="1899-12-30T13:55:12"/>
    <x v="0"/>
    <x v="2"/>
    <x v="1585"/>
    <n v="92"/>
  </r>
  <r>
    <x v="37"/>
    <d v="1899-12-30T09:07:12"/>
    <x v="3"/>
    <x v="0"/>
    <x v="2024"/>
    <n v="92"/>
  </r>
  <r>
    <x v="65"/>
    <d v="1899-12-30T22:33:36"/>
    <x v="3"/>
    <x v="2"/>
    <x v="1296"/>
    <n v="92"/>
  </r>
  <r>
    <x v="6"/>
    <d v="1899-12-30T07:40:48"/>
    <x v="2"/>
    <x v="4"/>
    <x v="1647"/>
    <n v="92"/>
  </r>
  <r>
    <x v="32"/>
    <d v="1899-12-30T03:50:24"/>
    <x v="0"/>
    <x v="2"/>
    <x v="1628"/>
    <n v="92"/>
  </r>
  <r>
    <x v="44"/>
    <d v="1899-12-30T01:40:48"/>
    <x v="1"/>
    <x v="2"/>
    <x v="1840"/>
    <n v="92"/>
  </r>
  <r>
    <x v="59"/>
    <d v="1899-12-30T22:04:48"/>
    <x v="0"/>
    <x v="2"/>
    <x v="873"/>
    <n v="92"/>
  </r>
  <r>
    <x v="53"/>
    <d v="1899-12-30T23:16:48"/>
    <x v="2"/>
    <x v="2"/>
    <x v="2025"/>
    <n v="92"/>
  </r>
  <r>
    <x v="45"/>
    <d v="1899-12-30T23:31:12"/>
    <x v="1"/>
    <x v="2"/>
    <x v="991"/>
    <n v="92"/>
  </r>
  <r>
    <x v="76"/>
    <d v="1899-12-30T16:19:12"/>
    <x v="1"/>
    <x v="0"/>
    <x v="2026"/>
    <n v="92"/>
  </r>
  <r>
    <x v="62"/>
    <d v="1899-12-30T11:16:48"/>
    <x v="1"/>
    <x v="0"/>
    <x v="2027"/>
    <n v="92"/>
  </r>
  <r>
    <x v="58"/>
    <d v="1899-12-30T00:43:12"/>
    <x v="3"/>
    <x v="3"/>
    <x v="1274"/>
    <n v="92"/>
  </r>
  <r>
    <x v="12"/>
    <d v="1899-12-30T20:38:24"/>
    <x v="1"/>
    <x v="1"/>
    <x v="2028"/>
    <n v="92"/>
  </r>
  <r>
    <x v="23"/>
    <d v="1899-12-30T04:33:36"/>
    <x v="0"/>
    <x v="1"/>
    <x v="2029"/>
    <n v="92"/>
  </r>
  <r>
    <x v="36"/>
    <d v="1899-12-30T21:07:12"/>
    <x v="3"/>
    <x v="1"/>
    <x v="227"/>
    <n v="92"/>
  </r>
  <r>
    <x v="16"/>
    <d v="1899-12-30T15:07:12"/>
    <x v="0"/>
    <x v="2"/>
    <x v="2030"/>
    <n v="92"/>
  </r>
  <r>
    <x v="3"/>
    <d v="1899-12-30T09:21:36"/>
    <x v="0"/>
    <x v="1"/>
    <x v="1608"/>
    <n v="92"/>
  </r>
  <r>
    <x v="78"/>
    <d v="1899-12-30T06:00:00"/>
    <x v="2"/>
    <x v="0"/>
    <x v="739"/>
    <n v="92"/>
  </r>
  <r>
    <x v="63"/>
    <d v="1899-12-30T15:21:36"/>
    <x v="3"/>
    <x v="2"/>
    <x v="936"/>
    <n v="92"/>
  </r>
  <r>
    <x v="35"/>
    <d v="1899-12-30T19:12:00"/>
    <x v="0"/>
    <x v="1"/>
    <x v="1714"/>
    <n v="92"/>
  </r>
  <r>
    <x v="8"/>
    <d v="1899-12-30T14:52:48"/>
    <x v="3"/>
    <x v="2"/>
    <x v="2031"/>
    <n v="92"/>
  </r>
  <r>
    <x v="10"/>
    <d v="1899-12-30T00:14:24"/>
    <x v="1"/>
    <x v="1"/>
    <x v="1319"/>
    <n v="92"/>
  </r>
  <r>
    <x v="70"/>
    <d v="1899-12-30T05:31:12"/>
    <x v="0"/>
    <x v="2"/>
    <x v="2032"/>
    <n v="92"/>
  </r>
  <r>
    <x v="13"/>
    <d v="1899-12-30T17:16:48"/>
    <x v="2"/>
    <x v="2"/>
    <x v="2033"/>
    <n v="92"/>
  </r>
  <r>
    <x v="71"/>
    <d v="1899-12-30T02:09:36"/>
    <x v="2"/>
    <x v="0"/>
    <x v="1074"/>
    <n v="92"/>
  </r>
  <r>
    <x v="77"/>
    <d v="1899-12-30T17:31:12"/>
    <x v="0"/>
    <x v="2"/>
    <x v="1109"/>
    <n v="92"/>
  </r>
  <r>
    <x v="2"/>
    <d v="1899-12-30T08:38:24"/>
    <x v="1"/>
    <x v="0"/>
    <x v="26"/>
    <n v="92"/>
  </r>
  <r>
    <x v="68"/>
    <d v="1899-12-30T20:09:36"/>
    <x v="2"/>
    <x v="4"/>
    <x v="1787"/>
    <n v="92"/>
  </r>
  <r>
    <x v="30"/>
    <d v="1899-12-30T20:24:00"/>
    <x v="1"/>
    <x v="1"/>
    <x v="346"/>
    <n v="92"/>
  </r>
  <r>
    <x v="67"/>
    <d v="1899-12-30T11:16:48"/>
    <x v="1"/>
    <x v="1"/>
    <x v="2034"/>
    <n v="92"/>
  </r>
  <r>
    <x v="64"/>
    <d v="1899-12-30T14:09:36"/>
    <x v="1"/>
    <x v="2"/>
    <x v="1646"/>
    <n v="92"/>
  </r>
  <r>
    <x v="46"/>
    <d v="1899-12-30T18:57:36"/>
    <x v="1"/>
    <x v="1"/>
    <x v="2035"/>
    <n v="92"/>
  </r>
  <r>
    <x v="69"/>
    <d v="1899-12-30T14:52:48"/>
    <x v="0"/>
    <x v="2"/>
    <x v="1726"/>
    <n v="92"/>
  </r>
  <r>
    <x v="40"/>
    <d v="1899-12-30T07:55:12"/>
    <x v="1"/>
    <x v="1"/>
    <x v="1093"/>
    <n v="92"/>
  </r>
  <r>
    <x v="45"/>
    <d v="1899-12-30T20:09:36"/>
    <x v="1"/>
    <x v="1"/>
    <x v="2036"/>
    <n v="92"/>
  </r>
  <r>
    <x v="61"/>
    <d v="1899-12-30T22:19:12"/>
    <x v="1"/>
    <x v="0"/>
    <x v="1194"/>
    <n v="92"/>
  </r>
  <r>
    <x v="38"/>
    <d v="1899-12-30T23:02:24"/>
    <x v="3"/>
    <x v="3"/>
    <x v="1987"/>
    <n v="92"/>
  </r>
  <r>
    <x v="60"/>
    <d v="1899-12-30T16:04:48"/>
    <x v="2"/>
    <x v="2"/>
    <x v="2037"/>
    <n v="92"/>
  </r>
  <r>
    <x v="16"/>
    <d v="1899-12-30T15:36:00"/>
    <x v="0"/>
    <x v="3"/>
    <x v="506"/>
    <n v="92"/>
  </r>
  <r>
    <x v="22"/>
    <d v="1899-12-30T15:07:12"/>
    <x v="2"/>
    <x v="2"/>
    <x v="1574"/>
    <n v="92"/>
  </r>
  <r>
    <x v="68"/>
    <d v="1899-12-30T05:45:36"/>
    <x v="2"/>
    <x v="3"/>
    <x v="529"/>
    <n v="92"/>
  </r>
  <r>
    <x v="23"/>
    <d v="1899-12-30T18:43:12"/>
    <x v="0"/>
    <x v="1"/>
    <x v="1111"/>
    <n v="92"/>
  </r>
  <r>
    <x v="48"/>
    <d v="1899-12-30T09:21:36"/>
    <x v="2"/>
    <x v="2"/>
    <x v="2038"/>
    <n v="92"/>
  </r>
  <r>
    <x v="1"/>
    <d v="1899-12-30T06:43:12"/>
    <x v="1"/>
    <x v="2"/>
    <x v="2039"/>
    <n v="92"/>
  </r>
  <r>
    <x v="72"/>
    <d v="1899-12-30T11:16:48"/>
    <x v="3"/>
    <x v="4"/>
    <x v="521"/>
    <n v="92"/>
  </r>
  <r>
    <x v="42"/>
    <d v="1899-12-30T17:31:12"/>
    <x v="3"/>
    <x v="2"/>
    <x v="2040"/>
    <n v="92"/>
  </r>
  <r>
    <x v="25"/>
    <d v="1899-12-30T17:31:12"/>
    <x v="1"/>
    <x v="0"/>
    <x v="1050"/>
    <n v="92"/>
  </r>
  <r>
    <x v="64"/>
    <d v="1899-12-30T22:04:48"/>
    <x v="1"/>
    <x v="2"/>
    <x v="2041"/>
    <n v="92"/>
  </r>
  <r>
    <x v="60"/>
    <d v="1899-12-30T09:21:36"/>
    <x v="2"/>
    <x v="2"/>
    <x v="2042"/>
    <n v="92"/>
  </r>
  <r>
    <x v="42"/>
    <d v="1899-12-30T13:12:00"/>
    <x v="3"/>
    <x v="0"/>
    <x v="1673"/>
    <n v="92"/>
  </r>
  <r>
    <x v="21"/>
    <d v="1899-12-30T10:48:00"/>
    <x v="3"/>
    <x v="2"/>
    <x v="1153"/>
    <n v="92"/>
  </r>
  <r>
    <x v="12"/>
    <d v="1899-12-30T13:26:24"/>
    <x v="1"/>
    <x v="2"/>
    <x v="734"/>
    <n v="92"/>
  </r>
  <r>
    <x v="44"/>
    <d v="1899-12-30T06:28:48"/>
    <x v="1"/>
    <x v="2"/>
    <x v="568"/>
    <n v="92"/>
  </r>
  <r>
    <x v="58"/>
    <d v="1899-12-30T13:40:48"/>
    <x v="3"/>
    <x v="2"/>
    <x v="2043"/>
    <n v="92"/>
  </r>
  <r>
    <x v="58"/>
    <d v="1899-12-30T18:43:12"/>
    <x v="3"/>
    <x v="2"/>
    <x v="769"/>
    <n v="92"/>
  </r>
  <r>
    <x v="72"/>
    <d v="1899-12-30T07:40:48"/>
    <x v="3"/>
    <x v="2"/>
    <x v="671"/>
    <n v="92"/>
  </r>
  <r>
    <x v="67"/>
    <d v="1899-12-30T00:57:36"/>
    <x v="1"/>
    <x v="1"/>
    <x v="241"/>
    <n v="92"/>
  </r>
  <r>
    <x v="34"/>
    <d v="1899-12-30T23:31:12"/>
    <x v="1"/>
    <x v="2"/>
    <x v="660"/>
    <n v="92"/>
  </r>
  <r>
    <x v="23"/>
    <d v="1899-12-30T22:33:36"/>
    <x v="0"/>
    <x v="2"/>
    <x v="944"/>
    <n v="92"/>
  </r>
  <r>
    <x v="19"/>
    <d v="1899-12-30T02:24:00"/>
    <x v="3"/>
    <x v="4"/>
    <x v="2044"/>
    <n v="92"/>
  </r>
  <r>
    <x v="62"/>
    <d v="1899-12-30T01:55:12"/>
    <x v="1"/>
    <x v="1"/>
    <x v="1187"/>
    <n v="92"/>
  </r>
  <r>
    <x v="2"/>
    <d v="1899-12-30T08:24:00"/>
    <x v="1"/>
    <x v="3"/>
    <x v="1735"/>
    <n v="92"/>
  </r>
  <r>
    <x v="53"/>
    <d v="1899-12-30T12:00:00"/>
    <x v="2"/>
    <x v="2"/>
    <x v="676"/>
    <n v="92"/>
  </r>
  <r>
    <x v="47"/>
    <d v="1899-12-30T16:19:12"/>
    <x v="0"/>
    <x v="2"/>
    <x v="357"/>
    <n v="92"/>
  </r>
  <r>
    <x v="54"/>
    <d v="1899-12-30T01:12:00"/>
    <x v="2"/>
    <x v="0"/>
    <x v="1485"/>
    <n v="92"/>
  </r>
  <r>
    <x v="22"/>
    <d v="1899-12-30T06:00:00"/>
    <x v="2"/>
    <x v="1"/>
    <x v="2045"/>
    <n v="92"/>
  </r>
  <r>
    <x v="23"/>
    <d v="1899-12-30T07:26:24"/>
    <x v="0"/>
    <x v="1"/>
    <x v="2038"/>
    <n v="92"/>
  </r>
  <r>
    <x v="68"/>
    <d v="1899-12-30T01:40:48"/>
    <x v="2"/>
    <x v="1"/>
    <x v="1404"/>
    <n v="92"/>
  </r>
  <r>
    <x v="4"/>
    <d v="1899-12-30T08:38:24"/>
    <x v="0"/>
    <x v="3"/>
    <x v="1686"/>
    <n v="92"/>
  </r>
  <r>
    <x v="0"/>
    <d v="1899-12-30T12:43:12"/>
    <x v="0"/>
    <x v="0"/>
    <x v="586"/>
    <n v="92"/>
  </r>
  <r>
    <x v="68"/>
    <d v="1899-12-30T13:26:24"/>
    <x v="2"/>
    <x v="0"/>
    <x v="611"/>
    <n v="92"/>
  </r>
  <r>
    <x v="35"/>
    <d v="1899-12-30T01:12:00"/>
    <x v="0"/>
    <x v="0"/>
    <x v="815"/>
    <n v="92"/>
  </r>
  <r>
    <x v="65"/>
    <d v="1899-12-30T19:40:48"/>
    <x v="3"/>
    <x v="3"/>
    <x v="1517"/>
    <n v="92"/>
  </r>
  <r>
    <x v="63"/>
    <d v="1899-12-30T15:07:12"/>
    <x v="3"/>
    <x v="1"/>
    <x v="784"/>
    <n v="92"/>
  </r>
  <r>
    <x v="69"/>
    <d v="1899-12-30T08:09:36"/>
    <x v="0"/>
    <x v="2"/>
    <x v="641"/>
    <n v="92"/>
  </r>
  <r>
    <x v="74"/>
    <d v="1899-12-30T12:14:24"/>
    <x v="3"/>
    <x v="0"/>
    <x v="746"/>
    <n v="92"/>
  </r>
  <r>
    <x v="21"/>
    <d v="1899-12-30T08:38:24"/>
    <x v="3"/>
    <x v="2"/>
    <x v="1444"/>
    <n v="92"/>
  </r>
  <r>
    <x v="63"/>
    <d v="1899-12-30T07:55:12"/>
    <x v="3"/>
    <x v="2"/>
    <x v="111"/>
    <n v="92"/>
  </r>
  <r>
    <x v="0"/>
    <d v="1899-12-30T11:16:48"/>
    <x v="0"/>
    <x v="2"/>
    <x v="482"/>
    <n v="92"/>
  </r>
  <r>
    <x v="24"/>
    <d v="1899-12-30T15:36:00"/>
    <x v="1"/>
    <x v="1"/>
    <x v="2046"/>
    <n v="92"/>
  </r>
  <r>
    <x v="41"/>
    <d v="1899-12-30T02:52:48"/>
    <x v="2"/>
    <x v="2"/>
    <x v="2047"/>
    <n v="92"/>
  </r>
  <r>
    <x v="7"/>
    <d v="1899-12-30T19:40:48"/>
    <x v="0"/>
    <x v="1"/>
    <x v="181"/>
    <n v="92"/>
  </r>
  <r>
    <x v="47"/>
    <d v="1899-12-30T20:24:00"/>
    <x v="0"/>
    <x v="2"/>
    <x v="1043"/>
    <n v="92"/>
  </r>
  <r>
    <x v="9"/>
    <d v="1899-12-30T17:31:12"/>
    <x v="1"/>
    <x v="2"/>
    <x v="2036"/>
    <n v="92"/>
  </r>
  <r>
    <x v="4"/>
    <d v="1899-12-30T22:48:00"/>
    <x v="0"/>
    <x v="2"/>
    <x v="320"/>
    <n v="92"/>
  </r>
  <r>
    <x v="42"/>
    <d v="1899-12-30T09:21:36"/>
    <x v="3"/>
    <x v="1"/>
    <x v="2048"/>
    <n v="92"/>
  </r>
  <r>
    <x v="31"/>
    <d v="1899-12-30T15:50:24"/>
    <x v="3"/>
    <x v="2"/>
    <x v="2049"/>
    <n v="92"/>
  </r>
  <r>
    <x v="33"/>
    <d v="1899-12-30T21:50:24"/>
    <x v="3"/>
    <x v="0"/>
    <x v="215"/>
    <n v="92"/>
  </r>
  <r>
    <x v="42"/>
    <d v="1899-12-30T08:52:48"/>
    <x v="3"/>
    <x v="2"/>
    <x v="1673"/>
    <n v="92"/>
  </r>
  <r>
    <x v="66"/>
    <d v="1899-12-30T03:21:36"/>
    <x v="3"/>
    <x v="1"/>
    <x v="2050"/>
    <n v="92"/>
  </r>
  <r>
    <x v="50"/>
    <d v="1899-12-30T11:02:24"/>
    <x v="3"/>
    <x v="0"/>
    <x v="2051"/>
    <n v="92"/>
  </r>
  <r>
    <x v="77"/>
    <d v="1899-12-30T20:52:48"/>
    <x v="0"/>
    <x v="2"/>
    <x v="2052"/>
    <n v="92"/>
  </r>
  <r>
    <x v="2"/>
    <d v="1899-12-30T10:33:36"/>
    <x v="1"/>
    <x v="1"/>
    <x v="1907"/>
    <n v="92"/>
  </r>
  <r>
    <x v="78"/>
    <d v="1899-12-30T04:19:12"/>
    <x v="2"/>
    <x v="1"/>
    <x v="2053"/>
    <n v="92"/>
  </r>
  <r>
    <x v="18"/>
    <d v="1899-12-30T03:07:12"/>
    <x v="2"/>
    <x v="1"/>
    <x v="555"/>
    <n v="92"/>
  </r>
  <r>
    <x v="53"/>
    <d v="1899-12-30T18:00:00"/>
    <x v="2"/>
    <x v="0"/>
    <x v="1250"/>
    <n v="92"/>
  </r>
  <r>
    <x v="4"/>
    <d v="1899-12-30T09:36:00"/>
    <x v="0"/>
    <x v="2"/>
    <x v="1137"/>
    <n v="92"/>
  </r>
  <r>
    <x v="54"/>
    <d v="1899-12-30T08:52:48"/>
    <x v="2"/>
    <x v="2"/>
    <x v="2054"/>
    <n v="92"/>
  </r>
  <r>
    <x v="14"/>
    <d v="1899-12-30T01:12:00"/>
    <x v="0"/>
    <x v="3"/>
    <x v="692"/>
    <n v="92"/>
  </r>
  <r>
    <x v="12"/>
    <d v="1899-12-30T15:21:36"/>
    <x v="1"/>
    <x v="0"/>
    <x v="326"/>
    <n v="92"/>
  </r>
  <r>
    <x v="24"/>
    <d v="1899-12-30T09:07:12"/>
    <x v="1"/>
    <x v="1"/>
    <x v="2055"/>
    <n v="92"/>
  </r>
  <r>
    <x v="27"/>
    <d v="1899-12-30T01:55:12"/>
    <x v="0"/>
    <x v="0"/>
    <x v="2056"/>
    <n v="92"/>
  </r>
  <r>
    <x v="71"/>
    <d v="1899-12-30T19:40:48"/>
    <x v="2"/>
    <x v="2"/>
    <x v="1798"/>
    <n v="92"/>
  </r>
  <r>
    <x v="46"/>
    <d v="1899-12-30T23:31:12"/>
    <x v="1"/>
    <x v="2"/>
    <x v="2057"/>
    <n v="92"/>
  </r>
  <r>
    <x v="58"/>
    <d v="1899-12-30T09:07:12"/>
    <x v="3"/>
    <x v="0"/>
    <x v="193"/>
    <n v="92"/>
  </r>
  <r>
    <x v="63"/>
    <d v="1899-12-30T22:19:12"/>
    <x v="3"/>
    <x v="1"/>
    <x v="1170"/>
    <n v="92"/>
  </r>
  <r>
    <x v="71"/>
    <d v="1899-12-30T14:09:36"/>
    <x v="2"/>
    <x v="2"/>
    <x v="45"/>
    <n v="92"/>
  </r>
  <r>
    <x v="60"/>
    <d v="1899-12-30T16:04:48"/>
    <x v="2"/>
    <x v="0"/>
    <x v="1772"/>
    <n v="92"/>
  </r>
  <r>
    <x v="12"/>
    <d v="1899-12-30T20:09:36"/>
    <x v="1"/>
    <x v="3"/>
    <x v="1695"/>
    <n v="92"/>
  </r>
  <r>
    <x v="25"/>
    <d v="1899-12-30T21:36:00"/>
    <x v="1"/>
    <x v="2"/>
    <x v="1894"/>
    <n v="92"/>
  </r>
  <r>
    <x v="14"/>
    <d v="1899-12-30T19:26:24"/>
    <x v="0"/>
    <x v="1"/>
    <x v="1848"/>
    <n v="92"/>
  </r>
  <r>
    <x v="76"/>
    <d v="1899-12-30T12:14:24"/>
    <x v="1"/>
    <x v="1"/>
    <x v="84"/>
    <n v="92"/>
  </r>
  <r>
    <x v="69"/>
    <d v="1899-12-30T21:50:24"/>
    <x v="0"/>
    <x v="2"/>
    <x v="1639"/>
    <n v="92"/>
  </r>
  <r>
    <x v="38"/>
    <d v="1899-12-30T00:43:12"/>
    <x v="3"/>
    <x v="2"/>
    <x v="165"/>
    <n v="92"/>
  </r>
  <r>
    <x v="5"/>
    <d v="1899-12-30T13:55:12"/>
    <x v="2"/>
    <x v="2"/>
    <x v="1671"/>
    <n v="92"/>
  </r>
  <r>
    <x v="28"/>
    <d v="1899-12-30T22:33:36"/>
    <x v="0"/>
    <x v="0"/>
    <x v="950"/>
    <n v="92"/>
  </r>
  <r>
    <x v="78"/>
    <d v="1899-12-30T05:16:48"/>
    <x v="2"/>
    <x v="1"/>
    <x v="1610"/>
    <n v="92"/>
  </r>
  <r>
    <x v="77"/>
    <d v="1899-12-30T03:36:00"/>
    <x v="0"/>
    <x v="3"/>
    <x v="744"/>
    <n v="92"/>
  </r>
  <r>
    <x v="14"/>
    <d v="1899-12-30T13:55:12"/>
    <x v="0"/>
    <x v="0"/>
    <x v="194"/>
    <n v="92"/>
  </r>
  <r>
    <x v="22"/>
    <d v="1899-12-30T06:28:48"/>
    <x v="2"/>
    <x v="1"/>
    <x v="2058"/>
    <n v="92"/>
  </r>
  <r>
    <x v="11"/>
    <d v="1899-12-30T09:50:24"/>
    <x v="0"/>
    <x v="2"/>
    <x v="1358"/>
    <n v="92"/>
  </r>
  <r>
    <x v="41"/>
    <d v="1899-12-30T23:02:24"/>
    <x v="2"/>
    <x v="2"/>
    <x v="663"/>
    <n v="92"/>
  </r>
  <r>
    <x v="11"/>
    <d v="1899-12-30T14:38:24"/>
    <x v="0"/>
    <x v="2"/>
    <x v="578"/>
    <n v="92"/>
  </r>
  <r>
    <x v="41"/>
    <d v="1899-12-30T03:36:00"/>
    <x v="2"/>
    <x v="0"/>
    <x v="1925"/>
    <n v="92"/>
  </r>
  <r>
    <x v="74"/>
    <d v="1899-12-30T16:33:36"/>
    <x v="3"/>
    <x v="2"/>
    <x v="265"/>
    <n v="92"/>
  </r>
  <r>
    <x v="55"/>
    <d v="1899-12-30T08:09:36"/>
    <x v="3"/>
    <x v="1"/>
    <x v="703"/>
    <n v="92"/>
  </r>
  <r>
    <x v="45"/>
    <d v="1899-12-30T12:43:12"/>
    <x v="1"/>
    <x v="0"/>
    <x v="1204"/>
    <n v="92"/>
  </r>
  <r>
    <x v="7"/>
    <d v="1899-12-30T09:50:24"/>
    <x v="0"/>
    <x v="2"/>
    <x v="2059"/>
    <n v="92"/>
  </r>
  <r>
    <x v="60"/>
    <d v="1899-12-30T22:33:36"/>
    <x v="2"/>
    <x v="2"/>
    <x v="2060"/>
    <n v="92"/>
  </r>
  <r>
    <x v="19"/>
    <d v="1899-12-30T08:24:00"/>
    <x v="3"/>
    <x v="1"/>
    <x v="1205"/>
    <n v="92"/>
  </r>
  <r>
    <x v="48"/>
    <d v="1899-12-30T11:31:12"/>
    <x v="2"/>
    <x v="1"/>
    <x v="1016"/>
    <n v="92"/>
  </r>
  <r>
    <x v="18"/>
    <d v="1899-12-30T18:00:00"/>
    <x v="2"/>
    <x v="0"/>
    <x v="2061"/>
    <n v="92"/>
  </r>
  <r>
    <x v="65"/>
    <d v="1899-12-30T09:21:36"/>
    <x v="3"/>
    <x v="3"/>
    <x v="2062"/>
    <n v="92"/>
  </r>
  <r>
    <x v="18"/>
    <d v="1899-12-30T21:50:24"/>
    <x v="2"/>
    <x v="3"/>
    <x v="1071"/>
    <n v="92"/>
  </r>
  <r>
    <x v="74"/>
    <d v="1899-12-30T18:43:12"/>
    <x v="3"/>
    <x v="1"/>
    <x v="1992"/>
    <n v="92"/>
  </r>
  <r>
    <x v="44"/>
    <d v="1899-12-30T02:52:48"/>
    <x v="1"/>
    <x v="1"/>
    <x v="2048"/>
    <n v="92"/>
  </r>
  <r>
    <x v="5"/>
    <d v="1899-12-30T02:52:48"/>
    <x v="2"/>
    <x v="4"/>
    <x v="2063"/>
    <n v="92"/>
  </r>
  <r>
    <x v="35"/>
    <d v="1899-12-30T16:19:12"/>
    <x v="0"/>
    <x v="3"/>
    <x v="582"/>
    <n v="92"/>
  </r>
  <r>
    <x v="8"/>
    <d v="1899-12-30T07:40:48"/>
    <x v="3"/>
    <x v="0"/>
    <x v="1435"/>
    <n v="92"/>
  </r>
  <r>
    <x v="7"/>
    <d v="1899-12-30T22:04:48"/>
    <x v="0"/>
    <x v="2"/>
    <x v="876"/>
    <n v="92"/>
  </r>
  <r>
    <x v="61"/>
    <d v="1899-12-30T05:31:12"/>
    <x v="1"/>
    <x v="0"/>
    <x v="1302"/>
    <n v="92"/>
  </r>
  <r>
    <x v="17"/>
    <d v="1899-12-30T08:24:00"/>
    <x v="0"/>
    <x v="0"/>
    <x v="1062"/>
    <n v="92"/>
  </r>
  <r>
    <x v="33"/>
    <d v="1899-12-30T02:09:36"/>
    <x v="3"/>
    <x v="1"/>
    <x v="2064"/>
    <n v="92"/>
  </r>
  <r>
    <x v="9"/>
    <d v="1899-12-30T06:28:48"/>
    <x v="1"/>
    <x v="1"/>
    <x v="2065"/>
    <n v="92"/>
  </r>
  <r>
    <x v="28"/>
    <d v="1899-12-30T04:48:00"/>
    <x v="0"/>
    <x v="1"/>
    <x v="1010"/>
    <n v="92"/>
  </r>
  <r>
    <x v="28"/>
    <d v="1899-12-30T07:12:00"/>
    <x v="0"/>
    <x v="1"/>
    <x v="1903"/>
    <n v="92"/>
  </r>
  <r>
    <x v="59"/>
    <d v="1899-12-30T01:55:12"/>
    <x v="0"/>
    <x v="2"/>
    <x v="1666"/>
    <n v="92"/>
  </r>
  <r>
    <x v="55"/>
    <d v="1899-12-30T11:02:24"/>
    <x v="3"/>
    <x v="4"/>
    <x v="797"/>
    <n v="92"/>
  </r>
  <r>
    <x v="39"/>
    <d v="1899-12-30T18:28:48"/>
    <x v="2"/>
    <x v="1"/>
    <x v="772"/>
    <n v="92"/>
  </r>
  <r>
    <x v="55"/>
    <d v="1899-12-30T09:21:36"/>
    <x v="3"/>
    <x v="1"/>
    <x v="2066"/>
    <n v="92"/>
  </r>
  <r>
    <x v="10"/>
    <d v="1899-12-30T14:52:48"/>
    <x v="1"/>
    <x v="0"/>
    <x v="1233"/>
    <n v="92"/>
  </r>
  <r>
    <x v="23"/>
    <d v="1899-12-30T13:26:24"/>
    <x v="0"/>
    <x v="2"/>
    <x v="2067"/>
    <n v="92"/>
  </r>
  <r>
    <x v="76"/>
    <d v="1899-12-30T03:50:24"/>
    <x v="1"/>
    <x v="1"/>
    <x v="1691"/>
    <n v="92"/>
  </r>
  <r>
    <x v="4"/>
    <d v="1899-12-30T00:28:48"/>
    <x v="0"/>
    <x v="1"/>
    <x v="2068"/>
    <n v="92"/>
  </r>
  <r>
    <x v="58"/>
    <d v="1899-12-30T17:31:12"/>
    <x v="3"/>
    <x v="0"/>
    <x v="2069"/>
    <n v="92"/>
  </r>
  <r>
    <x v="73"/>
    <d v="1899-12-30T15:07:12"/>
    <x v="3"/>
    <x v="0"/>
    <x v="1083"/>
    <n v="92"/>
  </r>
  <r>
    <x v="12"/>
    <d v="1899-12-30T10:33:36"/>
    <x v="1"/>
    <x v="0"/>
    <x v="1096"/>
    <n v="92"/>
  </r>
  <r>
    <x v="7"/>
    <d v="1899-12-30T06:43:12"/>
    <x v="0"/>
    <x v="0"/>
    <x v="1557"/>
    <n v="92"/>
  </r>
  <r>
    <x v="7"/>
    <d v="1899-12-30T17:02:24"/>
    <x v="0"/>
    <x v="3"/>
    <x v="571"/>
    <n v="92"/>
  </r>
  <r>
    <x v="37"/>
    <d v="1899-12-30T07:40:48"/>
    <x v="3"/>
    <x v="1"/>
    <x v="2070"/>
    <n v="92"/>
  </r>
  <r>
    <x v="32"/>
    <d v="1899-12-30T04:04:48"/>
    <x v="0"/>
    <x v="0"/>
    <x v="2071"/>
    <n v="92"/>
  </r>
  <r>
    <x v="75"/>
    <d v="1899-12-30T17:02:24"/>
    <x v="2"/>
    <x v="2"/>
    <x v="240"/>
    <n v="92"/>
  </r>
  <r>
    <x v="30"/>
    <d v="1899-12-30T20:52:48"/>
    <x v="1"/>
    <x v="1"/>
    <x v="109"/>
    <n v="92"/>
  </r>
  <r>
    <x v="53"/>
    <d v="1899-12-30T15:36:00"/>
    <x v="2"/>
    <x v="2"/>
    <x v="612"/>
    <n v="92"/>
  </r>
  <r>
    <x v="52"/>
    <d v="1899-12-30T02:09:36"/>
    <x v="2"/>
    <x v="3"/>
    <x v="1732"/>
    <n v="92"/>
  </r>
  <r>
    <x v="60"/>
    <d v="1899-12-30T01:12:00"/>
    <x v="2"/>
    <x v="1"/>
    <x v="332"/>
    <n v="92"/>
  </r>
  <r>
    <x v="64"/>
    <d v="1899-12-30T05:45:36"/>
    <x v="1"/>
    <x v="2"/>
    <x v="742"/>
    <n v="92"/>
  </r>
  <r>
    <x v="10"/>
    <d v="1899-12-30T18:57:36"/>
    <x v="1"/>
    <x v="0"/>
    <x v="2072"/>
    <n v="92"/>
  </r>
  <r>
    <x v="24"/>
    <d v="1899-12-30T03:36:00"/>
    <x v="1"/>
    <x v="0"/>
    <x v="2073"/>
    <n v="92"/>
  </r>
  <r>
    <x v="71"/>
    <d v="1899-12-30T06:14:24"/>
    <x v="2"/>
    <x v="2"/>
    <x v="1285"/>
    <n v="92"/>
  </r>
  <r>
    <x v="15"/>
    <d v="1899-12-30T06:28:48"/>
    <x v="1"/>
    <x v="1"/>
    <x v="1129"/>
    <n v="92"/>
  </r>
  <r>
    <x v="36"/>
    <d v="1899-12-30T05:16:48"/>
    <x v="3"/>
    <x v="1"/>
    <x v="827"/>
    <n v="92"/>
  </r>
  <r>
    <x v="36"/>
    <d v="1899-12-30T11:02:24"/>
    <x v="3"/>
    <x v="1"/>
    <x v="2074"/>
    <n v="92"/>
  </r>
  <r>
    <x v="11"/>
    <d v="1899-12-30T04:33:36"/>
    <x v="0"/>
    <x v="2"/>
    <x v="1429"/>
    <n v="92"/>
  </r>
  <r>
    <x v="65"/>
    <d v="1899-12-30T18:14:24"/>
    <x v="3"/>
    <x v="0"/>
    <x v="2075"/>
    <n v="92"/>
  </r>
  <r>
    <x v="19"/>
    <d v="1899-12-30T12:14:24"/>
    <x v="3"/>
    <x v="2"/>
    <x v="2076"/>
    <n v="92"/>
  </r>
  <r>
    <x v="64"/>
    <d v="1899-12-30T20:09:36"/>
    <x v="1"/>
    <x v="1"/>
    <x v="1812"/>
    <n v="92"/>
  </r>
  <r>
    <x v="4"/>
    <d v="1899-12-30T09:21:36"/>
    <x v="0"/>
    <x v="2"/>
    <x v="2077"/>
    <n v="92"/>
  </r>
  <r>
    <x v="24"/>
    <d v="1899-12-30T12:57:36"/>
    <x v="1"/>
    <x v="2"/>
    <x v="1392"/>
    <n v="92"/>
  </r>
  <r>
    <x v="68"/>
    <d v="1899-12-30T20:38:24"/>
    <x v="2"/>
    <x v="1"/>
    <x v="442"/>
    <n v="92"/>
  </r>
  <r>
    <x v="22"/>
    <d v="1899-12-30T11:16:48"/>
    <x v="2"/>
    <x v="4"/>
    <x v="943"/>
    <n v="92"/>
  </r>
  <r>
    <x v="58"/>
    <d v="1899-12-30T14:38:24"/>
    <x v="3"/>
    <x v="1"/>
    <x v="2078"/>
    <n v="92"/>
  </r>
  <r>
    <x v="78"/>
    <d v="1899-12-30T06:14:24"/>
    <x v="2"/>
    <x v="1"/>
    <x v="2079"/>
    <n v="92"/>
  </r>
  <r>
    <x v="62"/>
    <d v="1899-12-30T05:02:24"/>
    <x v="1"/>
    <x v="2"/>
    <x v="2080"/>
    <n v="92"/>
  </r>
  <r>
    <x v="5"/>
    <d v="1899-12-30T14:24:00"/>
    <x v="2"/>
    <x v="0"/>
    <x v="1325"/>
    <n v="92"/>
  </r>
  <r>
    <x v="3"/>
    <d v="1899-12-30T12:57:36"/>
    <x v="0"/>
    <x v="0"/>
    <x v="23"/>
    <n v="92"/>
  </r>
  <r>
    <x v="42"/>
    <d v="1899-12-30T08:52:48"/>
    <x v="3"/>
    <x v="2"/>
    <x v="1238"/>
    <n v="92"/>
  </r>
  <r>
    <x v="45"/>
    <d v="1899-12-30T07:55:12"/>
    <x v="1"/>
    <x v="1"/>
    <x v="1270"/>
    <n v="92"/>
  </r>
  <r>
    <x v="10"/>
    <d v="1899-12-30T10:33:36"/>
    <x v="1"/>
    <x v="1"/>
    <x v="112"/>
    <n v="92"/>
  </r>
  <r>
    <x v="63"/>
    <d v="1899-12-30T00:57:36"/>
    <x v="3"/>
    <x v="2"/>
    <x v="920"/>
    <n v="92"/>
  </r>
  <r>
    <x v="36"/>
    <d v="1899-12-30T18:28:48"/>
    <x v="3"/>
    <x v="1"/>
    <x v="1416"/>
    <n v="92"/>
  </r>
  <r>
    <x v="75"/>
    <d v="1899-12-30T06:43:12"/>
    <x v="2"/>
    <x v="4"/>
    <x v="151"/>
    <n v="92"/>
  </r>
  <r>
    <x v="0"/>
    <d v="1899-12-30T07:55:12"/>
    <x v="0"/>
    <x v="0"/>
    <x v="196"/>
    <n v="92"/>
  </r>
  <r>
    <x v="17"/>
    <d v="1899-12-30T09:21:36"/>
    <x v="0"/>
    <x v="2"/>
    <x v="88"/>
    <n v="92"/>
  </r>
  <r>
    <x v="17"/>
    <d v="1899-12-30T12:14:24"/>
    <x v="0"/>
    <x v="1"/>
    <x v="1218"/>
    <n v="92"/>
  </r>
  <r>
    <x v="77"/>
    <d v="1899-12-30T07:40:48"/>
    <x v="0"/>
    <x v="1"/>
    <x v="2081"/>
    <n v="92"/>
  </r>
  <r>
    <x v="64"/>
    <d v="1899-12-30T14:24:00"/>
    <x v="1"/>
    <x v="0"/>
    <x v="1448"/>
    <n v="92"/>
  </r>
  <r>
    <x v="21"/>
    <d v="1899-12-30T01:40:48"/>
    <x v="3"/>
    <x v="1"/>
    <x v="2082"/>
    <n v="92"/>
  </r>
  <r>
    <x v="38"/>
    <d v="1899-12-30T05:31:12"/>
    <x v="3"/>
    <x v="0"/>
    <x v="55"/>
    <n v="92"/>
  </r>
  <r>
    <x v="3"/>
    <d v="1899-12-30T07:12:00"/>
    <x v="0"/>
    <x v="0"/>
    <x v="921"/>
    <n v="92"/>
  </r>
  <r>
    <x v="70"/>
    <d v="1899-12-30T21:50:24"/>
    <x v="0"/>
    <x v="1"/>
    <x v="1075"/>
    <n v="92"/>
  </r>
  <r>
    <x v="77"/>
    <d v="1899-12-30T02:52:48"/>
    <x v="0"/>
    <x v="4"/>
    <x v="1718"/>
    <n v="92"/>
  </r>
  <r>
    <x v="20"/>
    <d v="1899-12-30T09:50:24"/>
    <x v="2"/>
    <x v="0"/>
    <x v="1136"/>
    <n v="92"/>
  </r>
  <r>
    <x v="65"/>
    <d v="1899-12-30T18:14:24"/>
    <x v="3"/>
    <x v="1"/>
    <x v="1377"/>
    <n v="92"/>
  </r>
  <r>
    <x v="46"/>
    <d v="1899-12-30T06:57:36"/>
    <x v="1"/>
    <x v="2"/>
    <x v="47"/>
    <n v="92"/>
  </r>
  <r>
    <x v="0"/>
    <d v="1899-12-30T16:48:00"/>
    <x v="0"/>
    <x v="3"/>
    <x v="942"/>
    <n v="92"/>
  </r>
  <r>
    <x v="6"/>
    <d v="1899-12-30T23:31:12"/>
    <x v="2"/>
    <x v="1"/>
    <x v="2008"/>
    <n v="92"/>
  </r>
  <r>
    <x v="46"/>
    <d v="1899-12-30T01:26:24"/>
    <x v="1"/>
    <x v="0"/>
    <x v="1325"/>
    <n v="92"/>
  </r>
  <r>
    <x v="38"/>
    <d v="1899-12-30T06:14:24"/>
    <x v="3"/>
    <x v="0"/>
    <x v="1143"/>
    <n v="92"/>
  </r>
  <r>
    <x v="10"/>
    <d v="1899-12-30T07:12:00"/>
    <x v="1"/>
    <x v="1"/>
    <x v="1242"/>
    <n v="92"/>
  </r>
  <r>
    <x v="21"/>
    <d v="1899-12-30T01:55:12"/>
    <x v="3"/>
    <x v="2"/>
    <x v="2083"/>
    <n v="92"/>
  </r>
  <r>
    <x v="36"/>
    <d v="1899-12-30T23:45:36"/>
    <x v="3"/>
    <x v="1"/>
    <x v="1105"/>
    <n v="92"/>
  </r>
  <r>
    <x v="38"/>
    <d v="1899-12-30T10:04:48"/>
    <x v="3"/>
    <x v="2"/>
    <x v="1866"/>
    <n v="92"/>
  </r>
  <r>
    <x v="13"/>
    <d v="1899-12-30T02:09:36"/>
    <x v="2"/>
    <x v="3"/>
    <x v="679"/>
    <n v="92"/>
  </r>
  <r>
    <x v="60"/>
    <d v="1899-12-30T13:55:12"/>
    <x v="2"/>
    <x v="0"/>
    <x v="995"/>
    <n v="92"/>
  </r>
  <r>
    <x v="31"/>
    <d v="1899-12-30T14:38:24"/>
    <x v="3"/>
    <x v="4"/>
    <x v="2084"/>
    <n v="92"/>
  </r>
  <r>
    <x v="46"/>
    <d v="1899-12-30T22:48:00"/>
    <x v="1"/>
    <x v="4"/>
    <x v="2085"/>
    <n v="92"/>
  </r>
  <r>
    <x v="4"/>
    <d v="1899-12-30T00:43:12"/>
    <x v="0"/>
    <x v="2"/>
    <x v="256"/>
    <n v="92"/>
  </r>
  <r>
    <x v="19"/>
    <d v="1899-12-30T09:21:36"/>
    <x v="3"/>
    <x v="2"/>
    <x v="1136"/>
    <n v="92"/>
  </r>
  <r>
    <x v="39"/>
    <d v="1899-12-30T20:38:24"/>
    <x v="2"/>
    <x v="2"/>
    <x v="1390"/>
    <n v="92"/>
  </r>
  <r>
    <x v="2"/>
    <d v="1899-12-30T13:55:12"/>
    <x v="1"/>
    <x v="2"/>
    <x v="754"/>
    <n v="92"/>
  </r>
  <r>
    <x v="4"/>
    <d v="1899-12-30T06:28:48"/>
    <x v="0"/>
    <x v="2"/>
    <x v="2086"/>
    <n v="92"/>
  </r>
  <r>
    <x v="47"/>
    <d v="1899-12-30T19:12:00"/>
    <x v="0"/>
    <x v="1"/>
    <x v="2087"/>
    <n v="92"/>
  </r>
  <r>
    <x v="34"/>
    <d v="1899-12-30T16:04:48"/>
    <x v="1"/>
    <x v="1"/>
    <x v="212"/>
    <n v="92"/>
  </r>
  <r>
    <x v="52"/>
    <d v="1899-12-30T00:43:12"/>
    <x v="2"/>
    <x v="2"/>
    <x v="246"/>
    <n v="92"/>
  </r>
  <r>
    <x v="19"/>
    <d v="1899-12-30T23:16:48"/>
    <x v="3"/>
    <x v="1"/>
    <x v="2088"/>
    <n v="92"/>
  </r>
  <r>
    <x v="42"/>
    <d v="1899-12-30T06:43:12"/>
    <x v="3"/>
    <x v="0"/>
    <x v="2089"/>
    <n v="92"/>
  </r>
  <r>
    <x v="37"/>
    <d v="1899-12-30T04:19:12"/>
    <x v="3"/>
    <x v="1"/>
    <x v="1504"/>
    <n v="92"/>
  </r>
  <r>
    <x v="48"/>
    <d v="1899-12-30T20:52:48"/>
    <x v="2"/>
    <x v="3"/>
    <x v="227"/>
    <n v="92"/>
  </r>
  <r>
    <x v="33"/>
    <d v="1899-12-30T12:00:00"/>
    <x v="3"/>
    <x v="2"/>
    <x v="296"/>
    <n v="92"/>
  </r>
  <r>
    <x v="78"/>
    <d v="1899-12-30T19:12:00"/>
    <x v="2"/>
    <x v="0"/>
    <x v="2090"/>
    <n v="92"/>
  </r>
  <r>
    <x v="34"/>
    <d v="1899-12-30T00:57:36"/>
    <x v="1"/>
    <x v="1"/>
    <x v="1483"/>
    <n v="92"/>
  </r>
  <r>
    <x v="68"/>
    <d v="1899-12-30T08:52:48"/>
    <x v="2"/>
    <x v="2"/>
    <x v="779"/>
    <n v="92"/>
  </r>
  <r>
    <x v="56"/>
    <d v="1899-12-30T06:28:48"/>
    <x v="1"/>
    <x v="3"/>
    <x v="2091"/>
    <n v="92"/>
  </r>
  <r>
    <x v="36"/>
    <d v="1899-12-30T21:21:36"/>
    <x v="3"/>
    <x v="3"/>
    <x v="1826"/>
    <n v="92"/>
  </r>
  <r>
    <x v="43"/>
    <d v="1899-12-30T11:16:48"/>
    <x v="3"/>
    <x v="2"/>
    <x v="1444"/>
    <n v="92"/>
  </r>
  <r>
    <x v="47"/>
    <d v="1899-12-30T22:19:12"/>
    <x v="0"/>
    <x v="2"/>
    <x v="2092"/>
    <n v="92"/>
  </r>
  <r>
    <x v="31"/>
    <d v="1899-12-30T06:57:36"/>
    <x v="3"/>
    <x v="1"/>
    <x v="2093"/>
    <n v="92"/>
  </r>
  <r>
    <x v="7"/>
    <d v="1899-12-30T00:14:24"/>
    <x v="0"/>
    <x v="2"/>
    <x v="1666"/>
    <n v="92"/>
  </r>
  <r>
    <x v="9"/>
    <d v="1899-12-30T01:40:48"/>
    <x v="1"/>
    <x v="0"/>
    <x v="1430"/>
    <n v="92"/>
  </r>
  <r>
    <x v="34"/>
    <d v="1899-12-30T03:50:24"/>
    <x v="1"/>
    <x v="1"/>
    <x v="282"/>
    <n v="92"/>
  </r>
  <r>
    <x v="59"/>
    <d v="1899-12-30T06:00:00"/>
    <x v="0"/>
    <x v="0"/>
    <x v="219"/>
    <n v="92"/>
  </r>
  <r>
    <x v="75"/>
    <d v="1899-12-30T22:04:48"/>
    <x v="2"/>
    <x v="1"/>
    <x v="958"/>
    <n v="92"/>
  </r>
  <r>
    <x v="25"/>
    <d v="1899-12-30T10:48:00"/>
    <x v="1"/>
    <x v="0"/>
    <x v="962"/>
    <n v="92"/>
  </r>
  <r>
    <x v="42"/>
    <d v="1899-12-30T06:57:36"/>
    <x v="3"/>
    <x v="0"/>
    <x v="2094"/>
    <n v="92"/>
  </r>
  <r>
    <x v="10"/>
    <d v="1899-12-30T22:19:12"/>
    <x v="1"/>
    <x v="1"/>
    <x v="36"/>
    <n v="92"/>
  </r>
  <r>
    <x v="17"/>
    <d v="1899-12-30T03:07:12"/>
    <x v="0"/>
    <x v="1"/>
    <x v="2095"/>
    <n v="92"/>
  </r>
  <r>
    <x v="22"/>
    <d v="1899-12-30T12:57:36"/>
    <x v="2"/>
    <x v="1"/>
    <x v="603"/>
    <n v="92"/>
  </r>
  <r>
    <x v="73"/>
    <d v="1899-12-30T10:48:00"/>
    <x v="3"/>
    <x v="1"/>
    <x v="1162"/>
    <n v="92"/>
  </r>
  <r>
    <x v="17"/>
    <d v="1899-12-30T00:43:12"/>
    <x v="0"/>
    <x v="2"/>
    <x v="57"/>
    <n v="92"/>
  </r>
  <r>
    <x v="21"/>
    <d v="1899-12-30T13:55:12"/>
    <x v="3"/>
    <x v="4"/>
    <x v="2027"/>
    <n v="92"/>
  </r>
  <r>
    <x v="68"/>
    <d v="1899-12-30T06:14:24"/>
    <x v="2"/>
    <x v="0"/>
    <x v="626"/>
    <n v="92"/>
  </r>
  <r>
    <x v="55"/>
    <d v="1899-12-30T21:50:24"/>
    <x v="3"/>
    <x v="1"/>
    <x v="686"/>
    <n v="92"/>
  </r>
  <r>
    <x v="57"/>
    <d v="1899-12-30T04:33:36"/>
    <x v="3"/>
    <x v="3"/>
    <x v="324"/>
    <n v="92"/>
  </r>
  <r>
    <x v="77"/>
    <d v="1899-12-30T07:40:48"/>
    <x v="0"/>
    <x v="3"/>
    <x v="2096"/>
    <n v="92"/>
  </r>
  <r>
    <x v="78"/>
    <d v="1899-12-30T07:40:48"/>
    <x v="2"/>
    <x v="0"/>
    <x v="2097"/>
    <n v="92"/>
  </r>
  <r>
    <x v="43"/>
    <d v="1899-12-30T06:28:48"/>
    <x v="3"/>
    <x v="2"/>
    <x v="253"/>
    <n v="92"/>
  </r>
  <r>
    <x v="28"/>
    <d v="1899-12-30T05:02:24"/>
    <x v="0"/>
    <x v="0"/>
    <x v="704"/>
    <n v="92"/>
  </r>
  <r>
    <x v="52"/>
    <d v="1899-12-30T13:26:24"/>
    <x v="2"/>
    <x v="1"/>
    <x v="1266"/>
    <n v="92"/>
  </r>
  <r>
    <x v="64"/>
    <d v="1899-12-30T06:14:24"/>
    <x v="1"/>
    <x v="2"/>
    <x v="2098"/>
    <n v="92"/>
  </r>
  <r>
    <x v="21"/>
    <d v="1899-12-30T04:33:36"/>
    <x v="3"/>
    <x v="1"/>
    <x v="1539"/>
    <n v="92"/>
  </r>
  <r>
    <x v="8"/>
    <d v="1899-12-30T00:14:24"/>
    <x v="3"/>
    <x v="0"/>
    <x v="2099"/>
    <n v="92"/>
  </r>
  <r>
    <x v="61"/>
    <d v="1899-12-30T13:12:00"/>
    <x v="1"/>
    <x v="2"/>
    <x v="1707"/>
    <n v="92"/>
  </r>
  <r>
    <x v="25"/>
    <d v="1899-12-30T19:55:12"/>
    <x v="1"/>
    <x v="2"/>
    <x v="778"/>
    <n v="92"/>
  </r>
  <r>
    <x v="58"/>
    <d v="1899-12-30T00:28:48"/>
    <x v="3"/>
    <x v="3"/>
    <x v="588"/>
    <n v="92"/>
  </r>
  <r>
    <x v="2"/>
    <d v="1899-12-30T14:09:36"/>
    <x v="1"/>
    <x v="2"/>
    <x v="1155"/>
    <n v="92"/>
  </r>
  <r>
    <x v="29"/>
    <d v="1899-12-30T17:02:24"/>
    <x v="2"/>
    <x v="4"/>
    <x v="1453"/>
    <n v="92"/>
  </r>
  <r>
    <x v="24"/>
    <d v="1899-12-30T06:28:48"/>
    <x v="1"/>
    <x v="1"/>
    <x v="945"/>
    <n v="92"/>
  </r>
  <r>
    <x v="76"/>
    <d v="1899-12-30T02:24:00"/>
    <x v="1"/>
    <x v="1"/>
    <x v="1402"/>
    <n v="92"/>
  </r>
  <r>
    <x v="63"/>
    <d v="1899-12-30T05:31:12"/>
    <x v="3"/>
    <x v="1"/>
    <x v="2100"/>
    <n v="92"/>
  </r>
  <r>
    <x v="54"/>
    <d v="1899-12-30T00:43:12"/>
    <x v="2"/>
    <x v="1"/>
    <x v="734"/>
    <n v="92"/>
  </r>
  <r>
    <x v="4"/>
    <d v="1899-12-30T14:09:36"/>
    <x v="0"/>
    <x v="1"/>
    <x v="1673"/>
    <n v="92"/>
  </r>
  <r>
    <x v="30"/>
    <d v="1899-12-30T12:14:24"/>
    <x v="1"/>
    <x v="2"/>
    <x v="1049"/>
    <n v="92"/>
  </r>
  <r>
    <x v="32"/>
    <d v="1899-12-30T05:31:12"/>
    <x v="0"/>
    <x v="2"/>
    <x v="163"/>
    <n v="92"/>
  </r>
  <r>
    <x v="54"/>
    <d v="1899-12-30T09:21:36"/>
    <x v="2"/>
    <x v="1"/>
    <x v="1194"/>
    <n v="92"/>
  </r>
  <r>
    <x v="47"/>
    <d v="1899-12-30T17:02:24"/>
    <x v="0"/>
    <x v="1"/>
    <x v="2101"/>
    <n v="92"/>
  </r>
  <r>
    <x v="46"/>
    <d v="1899-12-30T20:24:00"/>
    <x v="1"/>
    <x v="1"/>
    <x v="2102"/>
    <n v="92"/>
  </r>
  <r>
    <x v="59"/>
    <d v="1899-12-30T07:26:24"/>
    <x v="0"/>
    <x v="1"/>
    <x v="1294"/>
    <n v="92"/>
  </r>
  <r>
    <x v="20"/>
    <d v="1899-12-30T07:12:00"/>
    <x v="2"/>
    <x v="0"/>
    <x v="2103"/>
    <n v="92"/>
  </r>
  <r>
    <x v="47"/>
    <d v="1899-12-30T20:09:36"/>
    <x v="0"/>
    <x v="4"/>
    <x v="2104"/>
    <n v="92"/>
  </r>
  <r>
    <x v="15"/>
    <d v="1899-12-30T23:45:36"/>
    <x v="1"/>
    <x v="2"/>
    <x v="1600"/>
    <n v="92"/>
  </r>
  <r>
    <x v="69"/>
    <d v="1899-12-30T02:24:00"/>
    <x v="0"/>
    <x v="1"/>
    <x v="1770"/>
    <n v="92"/>
  </r>
  <r>
    <x v="12"/>
    <d v="1899-12-30T18:57:36"/>
    <x v="1"/>
    <x v="0"/>
    <x v="2105"/>
    <n v="92"/>
  </r>
  <r>
    <x v="55"/>
    <d v="1899-12-30T11:45:36"/>
    <x v="3"/>
    <x v="3"/>
    <x v="1244"/>
    <n v="92"/>
  </r>
  <r>
    <x v="44"/>
    <d v="1899-12-30T22:48:00"/>
    <x v="1"/>
    <x v="1"/>
    <x v="531"/>
    <n v="92"/>
  </r>
  <r>
    <x v="44"/>
    <d v="1899-12-30T12:43:12"/>
    <x v="1"/>
    <x v="3"/>
    <x v="227"/>
    <n v="92"/>
  </r>
  <r>
    <x v="60"/>
    <d v="1899-12-30T09:07:12"/>
    <x v="2"/>
    <x v="1"/>
    <x v="2106"/>
    <n v="92"/>
  </r>
  <r>
    <x v="5"/>
    <d v="1899-12-30T14:38:24"/>
    <x v="2"/>
    <x v="3"/>
    <x v="159"/>
    <n v="92"/>
  </r>
  <r>
    <x v="48"/>
    <d v="1899-12-30T05:16:48"/>
    <x v="2"/>
    <x v="0"/>
    <x v="593"/>
    <n v="92"/>
  </r>
  <r>
    <x v="60"/>
    <d v="1899-12-30T21:21:36"/>
    <x v="2"/>
    <x v="3"/>
    <x v="2107"/>
    <n v="92"/>
  </r>
  <r>
    <x v="74"/>
    <d v="1899-12-30T05:31:12"/>
    <x v="3"/>
    <x v="4"/>
    <x v="844"/>
    <n v="92"/>
  </r>
  <r>
    <x v="26"/>
    <d v="1899-12-30T21:36:00"/>
    <x v="2"/>
    <x v="0"/>
    <x v="1072"/>
    <n v="92"/>
  </r>
  <r>
    <x v="57"/>
    <d v="1899-12-30T23:31:12"/>
    <x v="3"/>
    <x v="3"/>
    <x v="1292"/>
    <n v="92"/>
  </r>
  <r>
    <x v="65"/>
    <d v="1899-12-30T09:21:36"/>
    <x v="3"/>
    <x v="0"/>
    <x v="2108"/>
    <n v="92"/>
  </r>
  <r>
    <x v="53"/>
    <d v="1899-12-30T23:16:48"/>
    <x v="2"/>
    <x v="1"/>
    <x v="777"/>
    <n v="92"/>
  </r>
  <r>
    <x v="39"/>
    <d v="1899-12-30T10:33:36"/>
    <x v="2"/>
    <x v="0"/>
    <x v="2109"/>
    <n v="92"/>
  </r>
  <r>
    <x v="42"/>
    <d v="1899-12-30T14:09:36"/>
    <x v="3"/>
    <x v="1"/>
    <x v="411"/>
    <n v="92"/>
  </r>
  <r>
    <x v="76"/>
    <d v="1899-12-30T09:50:24"/>
    <x v="1"/>
    <x v="2"/>
    <x v="25"/>
    <n v="92"/>
  </r>
  <r>
    <x v="65"/>
    <d v="1899-12-30T02:38:24"/>
    <x v="3"/>
    <x v="1"/>
    <x v="151"/>
    <n v="92"/>
  </r>
  <r>
    <x v="71"/>
    <d v="1899-12-30T12:57:36"/>
    <x v="2"/>
    <x v="0"/>
    <x v="1200"/>
    <n v="92"/>
  </r>
  <r>
    <x v="27"/>
    <d v="1899-12-30T00:14:24"/>
    <x v="0"/>
    <x v="0"/>
    <x v="1243"/>
    <n v="92"/>
  </r>
  <r>
    <x v="28"/>
    <d v="1899-12-30T23:16:48"/>
    <x v="0"/>
    <x v="1"/>
    <x v="2110"/>
    <n v="92"/>
  </r>
  <r>
    <x v="22"/>
    <d v="1899-12-30T12:00:00"/>
    <x v="2"/>
    <x v="0"/>
    <x v="1846"/>
    <n v="92"/>
  </r>
  <r>
    <x v="29"/>
    <d v="1899-12-30T13:40:48"/>
    <x v="2"/>
    <x v="2"/>
    <x v="997"/>
    <n v="92"/>
  </r>
  <r>
    <x v="24"/>
    <d v="1899-12-30T09:50:24"/>
    <x v="1"/>
    <x v="0"/>
    <x v="1709"/>
    <n v="92"/>
  </r>
  <r>
    <x v="68"/>
    <d v="1899-12-30T01:40:48"/>
    <x v="2"/>
    <x v="1"/>
    <x v="604"/>
    <n v="92"/>
  </r>
  <r>
    <x v="66"/>
    <d v="1899-12-30T01:12:00"/>
    <x v="3"/>
    <x v="2"/>
    <x v="610"/>
    <n v="92"/>
  </r>
  <r>
    <x v="55"/>
    <d v="1899-12-30T00:43:12"/>
    <x v="3"/>
    <x v="0"/>
    <x v="2007"/>
    <n v="92"/>
  </r>
  <r>
    <x v="0"/>
    <d v="1899-12-30T16:48:00"/>
    <x v="0"/>
    <x v="0"/>
    <x v="1957"/>
    <n v="92"/>
  </r>
  <r>
    <x v="39"/>
    <d v="1899-12-30T00:43:12"/>
    <x v="2"/>
    <x v="1"/>
    <x v="2111"/>
    <n v="92"/>
  </r>
  <r>
    <x v="46"/>
    <d v="1899-12-30T13:55:12"/>
    <x v="1"/>
    <x v="2"/>
    <x v="1695"/>
    <n v="92"/>
  </r>
  <r>
    <x v="31"/>
    <d v="1899-12-30T05:31:12"/>
    <x v="3"/>
    <x v="1"/>
    <x v="2112"/>
    <n v="92"/>
  </r>
  <r>
    <x v="73"/>
    <d v="1899-12-30T17:45:36"/>
    <x v="3"/>
    <x v="2"/>
    <x v="1015"/>
    <n v="92"/>
  </r>
  <r>
    <x v="67"/>
    <d v="1899-12-30T04:04:48"/>
    <x v="1"/>
    <x v="2"/>
    <x v="1086"/>
    <n v="92"/>
  </r>
  <r>
    <x v="34"/>
    <d v="1899-12-30T19:55:12"/>
    <x v="1"/>
    <x v="0"/>
    <x v="261"/>
    <n v="92"/>
  </r>
  <r>
    <x v="76"/>
    <d v="1899-12-30T04:04:48"/>
    <x v="1"/>
    <x v="1"/>
    <x v="2113"/>
    <n v="92"/>
  </r>
  <r>
    <x v="2"/>
    <d v="1899-12-30T18:43:12"/>
    <x v="1"/>
    <x v="3"/>
    <x v="1490"/>
    <n v="92"/>
  </r>
  <r>
    <x v="75"/>
    <d v="1899-12-30T03:07:12"/>
    <x v="2"/>
    <x v="2"/>
    <x v="1827"/>
    <n v="92"/>
  </r>
  <r>
    <x v="30"/>
    <d v="1899-12-30T19:26:24"/>
    <x v="1"/>
    <x v="2"/>
    <x v="152"/>
    <n v="92"/>
  </r>
  <r>
    <x v="42"/>
    <d v="1899-12-30T20:09:36"/>
    <x v="3"/>
    <x v="4"/>
    <x v="2114"/>
    <n v="92"/>
  </r>
  <r>
    <x v="75"/>
    <d v="1899-12-30T18:28:48"/>
    <x v="2"/>
    <x v="2"/>
    <x v="1821"/>
    <n v="92"/>
  </r>
  <r>
    <x v="7"/>
    <d v="1899-12-30T13:26:24"/>
    <x v="0"/>
    <x v="3"/>
    <x v="415"/>
    <n v="92"/>
  </r>
  <r>
    <x v="16"/>
    <d v="1899-12-30T03:50:24"/>
    <x v="0"/>
    <x v="1"/>
    <x v="1370"/>
    <n v="92"/>
  </r>
  <r>
    <x v="72"/>
    <d v="1899-12-30T18:28:48"/>
    <x v="3"/>
    <x v="0"/>
    <x v="1111"/>
    <n v="92"/>
  </r>
  <r>
    <x v="20"/>
    <d v="1899-12-30T15:21:36"/>
    <x v="2"/>
    <x v="2"/>
    <x v="2115"/>
    <n v="92"/>
  </r>
  <r>
    <x v="24"/>
    <d v="1899-12-30T20:38:24"/>
    <x v="1"/>
    <x v="2"/>
    <x v="1074"/>
    <n v="92"/>
  </r>
  <r>
    <x v="10"/>
    <d v="1899-12-30T08:09:36"/>
    <x v="1"/>
    <x v="3"/>
    <x v="1066"/>
    <n v="92"/>
  </r>
  <r>
    <x v="51"/>
    <d v="1899-12-30T00:57:36"/>
    <x v="0"/>
    <x v="2"/>
    <x v="2116"/>
    <n v="92"/>
  </r>
  <r>
    <x v="45"/>
    <d v="1899-12-30T18:43:12"/>
    <x v="1"/>
    <x v="1"/>
    <x v="1822"/>
    <n v="92"/>
  </r>
  <r>
    <x v="58"/>
    <d v="1899-12-30T14:24:00"/>
    <x v="3"/>
    <x v="0"/>
    <x v="1547"/>
    <n v="92"/>
  </r>
  <r>
    <x v="74"/>
    <d v="1899-12-30T00:14:24"/>
    <x v="3"/>
    <x v="2"/>
    <x v="1696"/>
    <n v="92"/>
  </r>
  <r>
    <x v="68"/>
    <d v="1899-12-30T15:21:36"/>
    <x v="2"/>
    <x v="2"/>
    <x v="967"/>
    <n v="92"/>
  </r>
  <r>
    <x v="47"/>
    <d v="1899-12-30T15:07:12"/>
    <x v="0"/>
    <x v="1"/>
    <x v="1410"/>
    <n v="92"/>
  </r>
  <r>
    <x v="72"/>
    <d v="1899-12-30T12:14:24"/>
    <x v="3"/>
    <x v="2"/>
    <x v="988"/>
    <n v="92"/>
  </r>
  <r>
    <x v="25"/>
    <d v="1899-12-30T22:19:12"/>
    <x v="1"/>
    <x v="2"/>
    <x v="1705"/>
    <n v="92"/>
  </r>
  <r>
    <x v="29"/>
    <d v="1899-12-30T06:00:00"/>
    <x v="2"/>
    <x v="2"/>
    <x v="430"/>
    <n v="92"/>
  </r>
  <r>
    <x v="1"/>
    <d v="1899-12-30T17:45:36"/>
    <x v="1"/>
    <x v="2"/>
    <x v="282"/>
    <n v="92"/>
  </r>
  <r>
    <x v="13"/>
    <d v="1899-12-30T09:07:12"/>
    <x v="2"/>
    <x v="0"/>
    <x v="43"/>
    <n v="92"/>
  </r>
  <r>
    <x v="4"/>
    <d v="1899-12-30T22:19:12"/>
    <x v="0"/>
    <x v="2"/>
    <x v="630"/>
    <n v="92"/>
  </r>
  <r>
    <x v="56"/>
    <d v="1899-12-30T14:38:24"/>
    <x v="1"/>
    <x v="2"/>
    <x v="357"/>
    <n v="92"/>
  </r>
  <r>
    <x v="1"/>
    <d v="1899-12-30T21:21:36"/>
    <x v="1"/>
    <x v="1"/>
    <x v="52"/>
    <n v="92"/>
  </r>
  <r>
    <x v="30"/>
    <d v="1899-12-30T12:28:48"/>
    <x v="1"/>
    <x v="3"/>
    <x v="1608"/>
    <n v="92"/>
  </r>
  <r>
    <x v="51"/>
    <d v="1899-12-30T02:52:48"/>
    <x v="0"/>
    <x v="2"/>
    <x v="211"/>
    <n v="92"/>
  </r>
  <r>
    <x v="10"/>
    <d v="1899-12-30T05:02:24"/>
    <x v="1"/>
    <x v="0"/>
    <x v="344"/>
    <n v="92"/>
  </r>
  <r>
    <x v="63"/>
    <d v="1899-12-30T16:04:48"/>
    <x v="3"/>
    <x v="2"/>
    <x v="471"/>
    <n v="92"/>
  </r>
  <r>
    <x v="44"/>
    <d v="1899-12-30T17:31:12"/>
    <x v="1"/>
    <x v="2"/>
    <x v="1914"/>
    <n v="92"/>
  </r>
  <r>
    <x v="20"/>
    <d v="1899-12-30T00:57:36"/>
    <x v="2"/>
    <x v="0"/>
    <x v="1760"/>
    <n v="92"/>
  </r>
  <r>
    <x v="50"/>
    <d v="1899-12-30T00:57:36"/>
    <x v="3"/>
    <x v="2"/>
    <x v="482"/>
    <n v="92"/>
  </r>
  <r>
    <x v="7"/>
    <d v="1899-12-30T19:26:24"/>
    <x v="0"/>
    <x v="2"/>
    <x v="1126"/>
    <n v="92"/>
  </r>
  <r>
    <x v="52"/>
    <d v="1899-12-30T06:28:48"/>
    <x v="2"/>
    <x v="1"/>
    <x v="1004"/>
    <n v="92"/>
  </r>
  <r>
    <x v="63"/>
    <d v="1899-12-30T02:38:24"/>
    <x v="3"/>
    <x v="0"/>
    <x v="2117"/>
    <n v="92"/>
  </r>
  <r>
    <x v="47"/>
    <d v="1899-12-30T00:28:48"/>
    <x v="0"/>
    <x v="2"/>
    <x v="2038"/>
    <n v="92"/>
  </r>
  <r>
    <x v="44"/>
    <d v="1899-12-30T03:07:12"/>
    <x v="1"/>
    <x v="0"/>
    <x v="1270"/>
    <n v="92"/>
  </r>
  <r>
    <x v="14"/>
    <d v="1899-12-30T14:24:00"/>
    <x v="0"/>
    <x v="2"/>
    <x v="106"/>
    <n v="92"/>
  </r>
  <r>
    <x v="17"/>
    <d v="1899-12-30T23:45:36"/>
    <x v="0"/>
    <x v="4"/>
    <x v="2118"/>
    <n v="92"/>
  </r>
  <r>
    <x v="2"/>
    <d v="1899-12-30T10:19:12"/>
    <x v="1"/>
    <x v="2"/>
    <x v="326"/>
    <n v="92"/>
  </r>
  <r>
    <x v="49"/>
    <d v="1899-12-30T21:50:24"/>
    <x v="0"/>
    <x v="0"/>
    <x v="2119"/>
    <n v="92"/>
  </r>
  <r>
    <x v="75"/>
    <d v="1899-12-30T17:31:12"/>
    <x v="2"/>
    <x v="2"/>
    <x v="61"/>
    <n v="92"/>
  </r>
  <r>
    <x v="27"/>
    <d v="1899-12-30T12:28:48"/>
    <x v="0"/>
    <x v="2"/>
    <x v="2071"/>
    <n v="92"/>
  </r>
  <r>
    <x v="15"/>
    <d v="1899-12-30T06:43:12"/>
    <x v="1"/>
    <x v="2"/>
    <x v="92"/>
    <n v="92"/>
  </r>
  <r>
    <x v="21"/>
    <d v="1899-12-30T00:14:24"/>
    <x v="3"/>
    <x v="1"/>
    <x v="337"/>
    <n v="92"/>
  </r>
  <r>
    <x v="44"/>
    <d v="1899-12-30T05:31:12"/>
    <x v="1"/>
    <x v="1"/>
    <x v="2120"/>
    <n v="92"/>
  </r>
  <r>
    <x v="76"/>
    <d v="1899-12-30T20:38:24"/>
    <x v="1"/>
    <x v="1"/>
    <x v="2121"/>
    <n v="92"/>
  </r>
  <r>
    <x v="10"/>
    <d v="1899-12-30T20:52:48"/>
    <x v="1"/>
    <x v="2"/>
    <x v="1052"/>
    <n v="92"/>
  </r>
  <r>
    <x v="6"/>
    <d v="1899-12-30T19:12:00"/>
    <x v="2"/>
    <x v="3"/>
    <x v="2122"/>
    <n v="92"/>
  </r>
  <r>
    <x v="61"/>
    <d v="1899-12-30T07:26:24"/>
    <x v="1"/>
    <x v="0"/>
    <x v="2123"/>
    <n v="92"/>
  </r>
  <r>
    <x v="34"/>
    <d v="1899-12-30T02:52:48"/>
    <x v="1"/>
    <x v="0"/>
    <x v="78"/>
    <n v="92"/>
  </r>
  <r>
    <x v="16"/>
    <d v="1899-12-30T11:31:12"/>
    <x v="0"/>
    <x v="1"/>
    <x v="817"/>
    <n v="92"/>
  </r>
  <r>
    <x v="48"/>
    <d v="1899-12-30T13:26:24"/>
    <x v="2"/>
    <x v="1"/>
    <x v="997"/>
    <n v="92"/>
  </r>
  <r>
    <x v="47"/>
    <d v="1899-12-30T00:14:24"/>
    <x v="0"/>
    <x v="1"/>
    <x v="1797"/>
    <n v="92"/>
  </r>
  <r>
    <x v="12"/>
    <d v="1899-12-30T17:31:12"/>
    <x v="1"/>
    <x v="2"/>
    <x v="1339"/>
    <n v="92"/>
  </r>
  <r>
    <x v="74"/>
    <d v="1899-12-30T23:45:36"/>
    <x v="3"/>
    <x v="1"/>
    <x v="2124"/>
    <n v="92"/>
  </r>
  <r>
    <x v="63"/>
    <d v="1899-12-30T18:43:12"/>
    <x v="3"/>
    <x v="2"/>
    <x v="1783"/>
    <n v="92"/>
  </r>
  <r>
    <x v="12"/>
    <d v="1899-12-30T05:31:12"/>
    <x v="1"/>
    <x v="3"/>
    <x v="1068"/>
    <n v="92"/>
  </r>
  <r>
    <x v="26"/>
    <d v="1899-12-30T09:50:24"/>
    <x v="2"/>
    <x v="4"/>
    <x v="1745"/>
    <n v="92"/>
  </r>
  <r>
    <x v="64"/>
    <d v="1899-12-30T18:43:12"/>
    <x v="1"/>
    <x v="1"/>
    <x v="1067"/>
    <n v="92"/>
  </r>
  <r>
    <x v="18"/>
    <d v="1899-12-30T06:43:12"/>
    <x v="2"/>
    <x v="1"/>
    <x v="2039"/>
    <n v="92"/>
  </r>
  <r>
    <x v="4"/>
    <d v="1899-12-30T08:24:00"/>
    <x v="0"/>
    <x v="1"/>
    <x v="1629"/>
    <n v="92"/>
  </r>
  <r>
    <x v="26"/>
    <d v="1899-12-30T18:57:36"/>
    <x v="2"/>
    <x v="0"/>
    <x v="2125"/>
    <n v="92"/>
  </r>
  <r>
    <x v="36"/>
    <d v="1899-12-30T06:43:12"/>
    <x v="3"/>
    <x v="1"/>
    <x v="2126"/>
    <n v="92"/>
  </r>
  <r>
    <x v="40"/>
    <d v="1899-12-30T18:28:48"/>
    <x v="1"/>
    <x v="1"/>
    <x v="1658"/>
    <n v="92"/>
  </r>
  <r>
    <x v="53"/>
    <d v="1899-12-30T11:31:12"/>
    <x v="2"/>
    <x v="1"/>
    <x v="630"/>
    <n v="92"/>
  </r>
  <r>
    <x v="20"/>
    <d v="1899-12-30T04:04:48"/>
    <x v="2"/>
    <x v="1"/>
    <x v="666"/>
    <n v="92"/>
  </r>
  <r>
    <x v="27"/>
    <d v="1899-12-30T18:57:36"/>
    <x v="0"/>
    <x v="1"/>
    <x v="1321"/>
    <n v="92"/>
  </r>
  <r>
    <x v="5"/>
    <d v="1899-12-30T22:19:12"/>
    <x v="2"/>
    <x v="1"/>
    <x v="675"/>
    <n v="92"/>
  </r>
  <r>
    <x v="69"/>
    <d v="1899-12-30T14:38:24"/>
    <x v="0"/>
    <x v="1"/>
    <x v="2127"/>
    <n v="92"/>
  </r>
  <r>
    <x v="44"/>
    <d v="1899-12-30T07:26:24"/>
    <x v="1"/>
    <x v="1"/>
    <x v="1633"/>
    <n v="92"/>
  </r>
  <r>
    <x v="20"/>
    <d v="1899-12-30T07:26:24"/>
    <x v="2"/>
    <x v="2"/>
    <x v="734"/>
    <n v="92"/>
  </r>
  <r>
    <x v="15"/>
    <d v="1899-12-30T10:19:12"/>
    <x v="1"/>
    <x v="2"/>
    <x v="1558"/>
    <n v="92"/>
  </r>
  <r>
    <x v="2"/>
    <d v="1899-12-30T08:52:48"/>
    <x v="1"/>
    <x v="2"/>
    <x v="1201"/>
    <n v="92"/>
  </r>
  <r>
    <x v="52"/>
    <d v="1899-12-30T07:26:24"/>
    <x v="2"/>
    <x v="2"/>
    <x v="2128"/>
    <n v="92"/>
  </r>
  <r>
    <x v="61"/>
    <d v="1899-12-30T18:14:24"/>
    <x v="1"/>
    <x v="1"/>
    <x v="2129"/>
    <n v="92"/>
  </r>
  <r>
    <x v="24"/>
    <d v="1899-12-30T03:36:00"/>
    <x v="1"/>
    <x v="2"/>
    <x v="137"/>
    <n v="92"/>
  </r>
  <r>
    <x v="21"/>
    <d v="1899-12-30T22:04:48"/>
    <x v="3"/>
    <x v="3"/>
    <x v="2130"/>
    <n v="92"/>
  </r>
  <r>
    <x v="75"/>
    <d v="1899-12-30T21:21:36"/>
    <x v="2"/>
    <x v="2"/>
    <x v="1581"/>
    <n v="92"/>
  </r>
  <r>
    <x v="64"/>
    <d v="1899-12-30T21:07:12"/>
    <x v="1"/>
    <x v="1"/>
    <x v="51"/>
    <n v="92"/>
  </r>
  <r>
    <x v="22"/>
    <d v="1899-12-30T02:24:00"/>
    <x v="2"/>
    <x v="3"/>
    <x v="1699"/>
    <n v="92"/>
  </r>
  <r>
    <x v="31"/>
    <d v="1899-12-30T19:40:48"/>
    <x v="3"/>
    <x v="0"/>
    <x v="1638"/>
    <n v="92"/>
  </r>
  <r>
    <x v="43"/>
    <d v="1899-12-30T10:04:48"/>
    <x v="3"/>
    <x v="0"/>
    <x v="2131"/>
    <n v="92"/>
  </r>
  <r>
    <x v="31"/>
    <d v="1899-12-30T11:31:12"/>
    <x v="3"/>
    <x v="2"/>
    <x v="977"/>
    <n v="92"/>
  </r>
  <r>
    <x v="0"/>
    <d v="1899-12-30T12:00:00"/>
    <x v="0"/>
    <x v="1"/>
    <x v="1941"/>
    <n v="92"/>
  </r>
  <r>
    <x v="25"/>
    <d v="1899-12-30T11:45:36"/>
    <x v="1"/>
    <x v="3"/>
    <x v="1333"/>
    <n v="92"/>
  </r>
  <r>
    <x v="4"/>
    <d v="1899-12-30T22:48:00"/>
    <x v="0"/>
    <x v="0"/>
    <x v="952"/>
    <n v="92"/>
  </r>
  <r>
    <x v="52"/>
    <d v="1899-12-30T06:57:36"/>
    <x v="2"/>
    <x v="3"/>
    <x v="788"/>
    <n v="92"/>
  </r>
  <r>
    <x v="50"/>
    <d v="1899-12-30T16:04:48"/>
    <x v="3"/>
    <x v="1"/>
    <x v="2132"/>
    <n v="92"/>
  </r>
  <r>
    <x v="44"/>
    <d v="1899-12-30T07:26:24"/>
    <x v="1"/>
    <x v="2"/>
    <x v="1385"/>
    <n v="92"/>
  </r>
  <r>
    <x v="9"/>
    <d v="1899-12-30T10:48:00"/>
    <x v="1"/>
    <x v="0"/>
    <x v="2133"/>
    <n v="92"/>
  </r>
  <r>
    <x v="4"/>
    <d v="1899-12-30T08:52:48"/>
    <x v="0"/>
    <x v="0"/>
    <x v="1916"/>
    <n v="92"/>
  </r>
  <r>
    <x v="67"/>
    <d v="1899-12-30T08:24:00"/>
    <x v="1"/>
    <x v="0"/>
    <x v="1902"/>
    <n v="92"/>
  </r>
  <r>
    <x v="65"/>
    <d v="1899-12-30T02:24:00"/>
    <x v="3"/>
    <x v="2"/>
    <x v="1580"/>
    <n v="92"/>
  </r>
  <r>
    <x v="21"/>
    <d v="1899-12-30T19:12:00"/>
    <x v="3"/>
    <x v="2"/>
    <x v="1008"/>
    <n v="92"/>
  </r>
  <r>
    <x v="24"/>
    <d v="1899-12-30T21:07:12"/>
    <x v="1"/>
    <x v="1"/>
    <x v="433"/>
    <n v="92"/>
  </r>
  <r>
    <x v="30"/>
    <d v="1899-12-30T10:04:48"/>
    <x v="1"/>
    <x v="3"/>
    <x v="1293"/>
    <n v="92"/>
  </r>
  <r>
    <x v="55"/>
    <d v="1899-12-30T13:26:24"/>
    <x v="3"/>
    <x v="2"/>
    <x v="2134"/>
    <n v="92"/>
  </r>
  <r>
    <x v="73"/>
    <d v="1899-12-30T03:21:36"/>
    <x v="3"/>
    <x v="0"/>
    <x v="1801"/>
    <n v="92"/>
  </r>
  <r>
    <x v="9"/>
    <d v="1899-12-30T17:02:24"/>
    <x v="1"/>
    <x v="2"/>
    <x v="1203"/>
    <n v="92"/>
  </r>
  <r>
    <x v="56"/>
    <d v="1899-12-30T17:45:36"/>
    <x v="1"/>
    <x v="2"/>
    <x v="2135"/>
    <n v="92"/>
  </r>
  <r>
    <x v="21"/>
    <d v="1899-12-30T13:12:00"/>
    <x v="3"/>
    <x v="0"/>
    <x v="1629"/>
    <n v="92"/>
  </r>
  <r>
    <x v="18"/>
    <d v="1899-12-30T17:16:48"/>
    <x v="2"/>
    <x v="3"/>
    <x v="1653"/>
    <n v="92"/>
  </r>
  <r>
    <x v="37"/>
    <d v="1899-12-30T06:43:12"/>
    <x v="3"/>
    <x v="2"/>
    <x v="1408"/>
    <n v="92"/>
  </r>
  <r>
    <x v="45"/>
    <d v="1899-12-30T05:45:36"/>
    <x v="1"/>
    <x v="1"/>
    <x v="89"/>
    <n v="92"/>
  </r>
  <r>
    <x v="33"/>
    <d v="1899-12-30T23:02:24"/>
    <x v="3"/>
    <x v="0"/>
    <x v="1840"/>
    <n v="92"/>
  </r>
  <r>
    <x v="16"/>
    <d v="1899-12-30T02:09:36"/>
    <x v="0"/>
    <x v="1"/>
    <x v="1258"/>
    <n v="92"/>
  </r>
  <r>
    <x v="10"/>
    <d v="1899-12-30T01:26:24"/>
    <x v="1"/>
    <x v="2"/>
    <x v="2136"/>
    <n v="92"/>
  </r>
  <r>
    <x v="65"/>
    <d v="1899-12-30T23:45:36"/>
    <x v="3"/>
    <x v="2"/>
    <x v="2137"/>
    <n v="92"/>
  </r>
  <r>
    <x v="18"/>
    <d v="1899-12-30T17:31:12"/>
    <x v="2"/>
    <x v="1"/>
    <x v="1265"/>
    <n v="92"/>
  </r>
  <r>
    <x v="73"/>
    <d v="1899-12-30T06:00:00"/>
    <x v="3"/>
    <x v="0"/>
    <x v="2138"/>
    <n v="92"/>
  </r>
  <r>
    <x v="75"/>
    <d v="1899-12-30T22:33:36"/>
    <x v="2"/>
    <x v="2"/>
    <x v="120"/>
    <n v="92"/>
  </r>
  <r>
    <x v="61"/>
    <d v="1899-12-30T13:26:24"/>
    <x v="1"/>
    <x v="1"/>
    <x v="1063"/>
    <n v="92"/>
  </r>
  <r>
    <x v="8"/>
    <d v="1899-12-30T12:14:24"/>
    <x v="3"/>
    <x v="2"/>
    <x v="2139"/>
    <n v="92"/>
  </r>
  <r>
    <x v="62"/>
    <d v="1899-12-30T05:02:24"/>
    <x v="1"/>
    <x v="2"/>
    <x v="1297"/>
    <n v="92"/>
  </r>
  <r>
    <x v="17"/>
    <d v="1899-12-30T08:09:36"/>
    <x v="0"/>
    <x v="1"/>
    <x v="1704"/>
    <n v="92"/>
  </r>
  <r>
    <x v="15"/>
    <d v="1899-12-30T11:45:36"/>
    <x v="1"/>
    <x v="0"/>
    <x v="2140"/>
    <n v="92"/>
  </r>
  <r>
    <x v="69"/>
    <d v="1899-12-30T10:33:36"/>
    <x v="0"/>
    <x v="4"/>
    <x v="640"/>
    <n v="92"/>
  </r>
  <r>
    <x v="7"/>
    <d v="1899-12-30T06:28:48"/>
    <x v="0"/>
    <x v="4"/>
    <x v="182"/>
    <n v="92"/>
  </r>
  <r>
    <x v="46"/>
    <d v="1899-12-30T18:43:12"/>
    <x v="1"/>
    <x v="1"/>
    <x v="2141"/>
    <n v="92"/>
  </r>
  <r>
    <x v="72"/>
    <d v="1899-12-30T18:00:00"/>
    <x v="3"/>
    <x v="1"/>
    <x v="1478"/>
    <n v="92"/>
  </r>
  <r>
    <x v="47"/>
    <d v="1899-12-30T17:31:12"/>
    <x v="0"/>
    <x v="0"/>
    <x v="4"/>
    <n v="92"/>
  </r>
  <r>
    <x v="8"/>
    <d v="1899-12-30T13:55:12"/>
    <x v="3"/>
    <x v="3"/>
    <x v="801"/>
    <n v="92"/>
  </r>
  <r>
    <x v="51"/>
    <d v="1899-12-30T23:31:12"/>
    <x v="0"/>
    <x v="4"/>
    <x v="1308"/>
    <n v="92"/>
  </r>
  <r>
    <x v="14"/>
    <d v="1899-12-30T15:36:00"/>
    <x v="0"/>
    <x v="0"/>
    <x v="2142"/>
    <n v="92"/>
  </r>
  <r>
    <x v="5"/>
    <d v="1899-12-30T22:33:36"/>
    <x v="2"/>
    <x v="1"/>
    <x v="2143"/>
    <n v="92"/>
  </r>
  <r>
    <x v="57"/>
    <d v="1899-12-30T19:26:24"/>
    <x v="3"/>
    <x v="2"/>
    <x v="1997"/>
    <n v="92"/>
  </r>
  <r>
    <x v="31"/>
    <d v="1899-12-30T09:36:00"/>
    <x v="3"/>
    <x v="2"/>
    <x v="637"/>
    <n v="92"/>
  </r>
  <r>
    <x v="16"/>
    <d v="1899-12-30T04:48:00"/>
    <x v="0"/>
    <x v="0"/>
    <x v="1293"/>
    <n v="92"/>
  </r>
  <r>
    <x v="58"/>
    <d v="1899-12-30T14:52:48"/>
    <x v="3"/>
    <x v="1"/>
    <x v="1886"/>
    <n v="92"/>
  </r>
  <r>
    <x v="78"/>
    <d v="1899-12-30T22:19:12"/>
    <x v="2"/>
    <x v="1"/>
    <x v="2144"/>
    <n v="92"/>
  </r>
  <r>
    <x v="12"/>
    <d v="1899-12-30T14:09:36"/>
    <x v="1"/>
    <x v="0"/>
    <x v="1205"/>
    <n v="92"/>
  </r>
  <r>
    <x v="51"/>
    <d v="1899-12-30T12:14:24"/>
    <x v="0"/>
    <x v="0"/>
    <x v="2136"/>
    <n v="92"/>
  </r>
  <r>
    <x v="38"/>
    <d v="1899-12-30T05:45:36"/>
    <x v="3"/>
    <x v="2"/>
    <x v="1522"/>
    <n v="92"/>
  </r>
  <r>
    <x v="71"/>
    <d v="1899-12-30T06:43:12"/>
    <x v="2"/>
    <x v="2"/>
    <x v="1335"/>
    <n v="92"/>
  </r>
  <r>
    <x v="7"/>
    <d v="1899-12-30T05:02:24"/>
    <x v="0"/>
    <x v="1"/>
    <x v="2020"/>
    <n v="92"/>
  </r>
  <r>
    <x v="38"/>
    <d v="1899-12-30T15:50:24"/>
    <x v="3"/>
    <x v="2"/>
    <x v="2145"/>
    <n v="92"/>
  </r>
  <r>
    <x v="19"/>
    <d v="1899-12-30T13:40:48"/>
    <x v="3"/>
    <x v="4"/>
    <x v="1152"/>
    <n v="92"/>
  </r>
  <r>
    <x v="38"/>
    <d v="1899-12-30T07:26:24"/>
    <x v="3"/>
    <x v="2"/>
    <x v="1971"/>
    <n v="92"/>
  </r>
  <r>
    <x v="55"/>
    <d v="1899-12-30T17:31:12"/>
    <x v="3"/>
    <x v="3"/>
    <x v="128"/>
    <n v="92"/>
  </r>
  <r>
    <x v="4"/>
    <d v="1899-12-30T20:24:00"/>
    <x v="0"/>
    <x v="1"/>
    <x v="1573"/>
    <n v="92"/>
  </r>
  <r>
    <x v="57"/>
    <d v="1899-12-30T18:43:12"/>
    <x v="3"/>
    <x v="1"/>
    <x v="947"/>
    <n v="92"/>
  </r>
  <r>
    <x v="13"/>
    <d v="1899-12-30T10:19:12"/>
    <x v="2"/>
    <x v="2"/>
    <x v="996"/>
    <n v="92"/>
  </r>
  <r>
    <x v="15"/>
    <d v="1899-12-30T00:57:36"/>
    <x v="1"/>
    <x v="3"/>
    <x v="2146"/>
    <n v="92"/>
  </r>
  <r>
    <x v="70"/>
    <d v="1899-12-30T01:40:48"/>
    <x v="0"/>
    <x v="1"/>
    <x v="1636"/>
    <n v="92"/>
  </r>
  <r>
    <x v="49"/>
    <d v="1899-12-30T06:14:24"/>
    <x v="0"/>
    <x v="3"/>
    <x v="152"/>
    <n v="92"/>
  </r>
  <r>
    <x v="3"/>
    <d v="1899-12-30T06:00:00"/>
    <x v="0"/>
    <x v="1"/>
    <x v="1322"/>
    <n v="92"/>
  </r>
  <r>
    <x v="60"/>
    <d v="1899-12-30T02:24:00"/>
    <x v="2"/>
    <x v="2"/>
    <x v="1077"/>
    <n v="92"/>
  </r>
  <r>
    <x v="54"/>
    <d v="1899-12-30T09:50:24"/>
    <x v="2"/>
    <x v="2"/>
    <x v="2147"/>
    <n v="92"/>
  </r>
  <r>
    <x v="21"/>
    <d v="1899-12-30T22:19:12"/>
    <x v="3"/>
    <x v="2"/>
    <x v="873"/>
    <n v="92"/>
  </r>
  <r>
    <x v="21"/>
    <d v="1899-12-30T20:24:00"/>
    <x v="3"/>
    <x v="0"/>
    <x v="497"/>
    <n v="92"/>
  </r>
  <r>
    <x v="42"/>
    <d v="1899-12-30T14:38:24"/>
    <x v="3"/>
    <x v="0"/>
    <x v="2148"/>
    <n v="92"/>
  </r>
  <r>
    <x v="14"/>
    <d v="1899-12-30T02:24:00"/>
    <x v="0"/>
    <x v="1"/>
    <x v="149"/>
    <n v="92"/>
  </r>
  <r>
    <x v="59"/>
    <d v="1899-12-30T04:19:12"/>
    <x v="0"/>
    <x v="1"/>
    <x v="2149"/>
    <n v="92"/>
  </r>
  <r>
    <x v="49"/>
    <d v="1899-12-30T19:26:24"/>
    <x v="0"/>
    <x v="1"/>
    <x v="2150"/>
    <n v="92"/>
  </r>
  <r>
    <x v="22"/>
    <d v="1899-12-30T19:26:24"/>
    <x v="2"/>
    <x v="0"/>
    <x v="1285"/>
    <n v="92"/>
  </r>
  <r>
    <x v="28"/>
    <d v="1899-12-30T04:04:48"/>
    <x v="0"/>
    <x v="1"/>
    <x v="829"/>
    <n v="92"/>
  </r>
  <r>
    <x v="73"/>
    <d v="1899-12-30T06:28:48"/>
    <x v="3"/>
    <x v="2"/>
    <x v="2151"/>
    <n v="92"/>
  </r>
  <r>
    <x v="68"/>
    <d v="1899-12-30T06:57:36"/>
    <x v="2"/>
    <x v="1"/>
    <x v="263"/>
    <n v="92"/>
  </r>
  <r>
    <x v="43"/>
    <d v="1899-12-30T09:36:00"/>
    <x v="3"/>
    <x v="2"/>
    <x v="2152"/>
    <n v="92"/>
  </r>
  <r>
    <x v="2"/>
    <d v="1899-12-30T00:43:12"/>
    <x v="1"/>
    <x v="1"/>
    <x v="87"/>
    <n v="92"/>
  </r>
  <r>
    <x v="70"/>
    <d v="1899-12-30T03:36:00"/>
    <x v="0"/>
    <x v="2"/>
    <x v="384"/>
    <n v="92"/>
  </r>
  <r>
    <x v="33"/>
    <d v="1899-12-30T05:16:48"/>
    <x v="3"/>
    <x v="2"/>
    <x v="2153"/>
    <n v="92"/>
  </r>
  <r>
    <x v="4"/>
    <d v="1899-12-30T11:02:24"/>
    <x v="0"/>
    <x v="2"/>
    <x v="1523"/>
    <n v="92"/>
  </r>
  <r>
    <x v="56"/>
    <d v="1899-12-30T23:45:36"/>
    <x v="1"/>
    <x v="1"/>
    <x v="1237"/>
    <n v="92"/>
  </r>
  <r>
    <x v="9"/>
    <d v="1899-12-30T16:48:00"/>
    <x v="1"/>
    <x v="2"/>
    <x v="1030"/>
    <n v="92"/>
  </r>
  <r>
    <x v="66"/>
    <d v="1899-12-30T17:45:36"/>
    <x v="3"/>
    <x v="2"/>
    <x v="506"/>
    <n v="92"/>
  </r>
  <r>
    <x v="6"/>
    <d v="1899-12-30T04:04:48"/>
    <x v="2"/>
    <x v="1"/>
    <x v="1081"/>
    <n v="92"/>
  </r>
  <r>
    <x v="14"/>
    <d v="1899-12-30T10:33:36"/>
    <x v="0"/>
    <x v="3"/>
    <x v="1237"/>
    <n v="92"/>
  </r>
  <r>
    <x v="9"/>
    <d v="1899-12-30T03:07:12"/>
    <x v="1"/>
    <x v="2"/>
    <x v="883"/>
    <n v="92"/>
  </r>
  <r>
    <x v="65"/>
    <d v="1899-12-30T18:14:24"/>
    <x v="3"/>
    <x v="4"/>
    <x v="1410"/>
    <n v="92"/>
  </r>
  <r>
    <x v="4"/>
    <d v="1899-12-30T06:00:00"/>
    <x v="0"/>
    <x v="2"/>
    <x v="2154"/>
    <n v="92"/>
  </r>
  <r>
    <x v="60"/>
    <d v="1899-12-30T16:19:12"/>
    <x v="2"/>
    <x v="1"/>
    <x v="1217"/>
    <n v="92"/>
  </r>
  <r>
    <x v="50"/>
    <d v="1899-12-30T05:16:48"/>
    <x v="3"/>
    <x v="4"/>
    <x v="1843"/>
    <n v="92"/>
  </r>
  <r>
    <x v="56"/>
    <d v="1899-12-30T10:48:00"/>
    <x v="1"/>
    <x v="2"/>
    <x v="234"/>
    <n v="92"/>
  </r>
  <r>
    <x v="12"/>
    <d v="1899-12-30T08:09:36"/>
    <x v="1"/>
    <x v="1"/>
    <x v="635"/>
    <n v="92"/>
  </r>
  <r>
    <x v="67"/>
    <d v="1899-12-30T01:55:12"/>
    <x v="1"/>
    <x v="2"/>
    <x v="2143"/>
    <n v="92"/>
  </r>
  <r>
    <x v="12"/>
    <d v="1899-12-30T16:33:36"/>
    <x v="1"/>
    <x v="1"/>
    <x v="2061"/>
    <n v="92"/>
  </r>
  <r>
    <x v="72"/>
    <d v="1899-12-30T14:52:48"/>
    <x v="3"/>
    <x v="3"/>
    <x v="1247"/>
    <n v="92"/>
  </r>
  <r>
    <x v="15"/>
    <d v="1899-12-30T12:28:48"/>
    <x v="1"/>
    <x v="2"/>
    <x v="1712"/>
    <n v="92"/>
  </r>
  <r>
    <x v="14"/>
    <d v="1899-12-30T15:07:12"/>
    <x v="0"/>
    <x v="0"/>
    <x v="2155"/>
    <n v="92"/>
  </r>
  <r>
    <x v="14"/>
    <d v="1899-12-30T12:00:00"/>
    <x v="0"/>
    <x v="1"/>
    <x v="2156"/>
    <n v="92"/>
  </r>
  <r>
    <x v="56"/>
    <d v="1899-12-30T19:12:00"/>
    <x v="1"/>
    <x v="1"/>
    <x v="2157"/>
    <n v="92"/>
  </r>
  <r>
    <x v="33"/>
    <d v="1899-12-30T09:36:00"/>
    <x v="3"/>
    <x v="1"/>
    <x v="1397"/>
    <n v="92"/>
  </r>
  <r>
    <x v="45"/>
    <d v="1899-12-30T03:21:36"/>
    <x v="1"/>
    <x v="1"/>
    <x v="691"/>
    <n v="92"/>
  </r>
  <r>
    <x v="14"/>
    <d v="1899-12-30T13:26:24"/>
    <x v="0"/>
    <x v="2"/>
    <x v="460"/>
    <n v="92"/>
  </r>
  <r>
    <x v="29"/>
    <d v="1899-12-30T20:52:48"/>
    <x v="2"/>
    <x v="1"/>
    <x v="2158"/>
    <n v="92"/>
  </r>
  <r>
    <x v="3"/>
    <d v="1899-12-30T15:36:00"/>
    <x v="0"/>
    <x v="3"/>
    <x v="2159"/>
    <n v="92"/>
  </r>
  <r>
    <x v="44"/>
    <d v="1899-12-30T21:07:12"/>
    <x v="1"/>
    <x v="3"/>
    <x v="2160"/>
    <n v="92"/>
  </r>
  <r>
    <x v="65"/>
    <d v="1899-12-30T04:48:00"/>
    <x v="3"/>
    <x v="2"/>
    <x v="1015"/>
    <n v="92"/>
  </r>
  <r>
    <x v="12"/>
    <d v="1899-12-30T03:07:12"/>
    <x v="1"/>
    <x v="2"/>
    <x v="2161"/>
    <n v="92"/>
  </r>
  <r>
    <x v="16"/>
    <d v="1899-12-30T16:04:48"/>
    <x v="0"/>
    <x v="2"/>
    <x v="2162"/>
    <n v="92"/>
  </r>
  <r>
    <x v="67"/>
    <d v="1899-12-30T11:02:24"/>
    <x v="1"/>
    <x v="1"/>
    <x v="1686"/>
    <n v="92"/>
  </r>
  <r>
    <x v="56"/>
    <d v="1899-12-30T00:14:24"/>
    <x v="1"/>
    <x v="2"/>
    <x v="2163"/>
    <n v="92"/>
  </r>
  <r>
    <x v="2"/>
    <d v="1899-12-30T23:02:24"/>
    <x v="1"/>
    <x v="2"/>
    <x v="1091"/>
    <n v="92"/>
  </r>
  <r>
    <x v="6"/>
    <d v="1899-12-30T15:07:12"/>
    <x v="2"/>
    <x v="2"/>
    <x v="836"/>
    <n v="92"/>
  </r>
  <r>
    <x v="46"/>
    <d v="1899-12-30T10:33:36"/>
    <x v="1"/>
    <x v="2"/>
    <x v="874"/>
    <n v="92"/>
  </r>
  <r>
    <x v="45"/>
    <d v="1899-12-30T01:26:24"/>
    <x v="1"/>
    <x v="4"/>
    <x v="1525"/>
    <n v="92"/>
  </r>
  <r>
    <x v="19"/>
    <d v="1899-12-30T03:36:00"/>
    <x v="3"/>
    <x v="1"/>
    <x v="235"/>
    <n v="92"/>
  </r>
  <r>
    <x v="33"/>
    <d v="1899-12-30T15:07:12"/>
    <x v="3"/>
    <x v="2"/>
    <x v="1596"/>
    <n v="92"/>
  </r>
  <r>
    <x v="69"/>
    <d v="1899-12-30T14:09:36"/>
    <x v="0"/>
    <x v="0"/>
    <x v="1536"/>
    <n v="92"/>
  </r>
  <r>
    <x v="19"/>
    <d v="1899-12-30T01:40:48"/>
    <x v="3"/>
    <x v="1"/>
    <x v="238"/>
    <n v="92"/>
  </r>
  <r>
    <x v="11"/>
    <d v="1899-12-30T18:14:24"/>
    <x v="0"/>
    <x v="0"/>
    <x v="1079"/>
    <n v="92"/>
  </r>
  <r>
    <x v="29"/>
    <d v="1899-12-30T07:26:24"/>
    <x v="2"/>
    <x v="2"/>
    <x v="794"/>
    <n v="92"/>
  </r>
  <r>
    <x v="58"/>
    <d v="1899-12-30T01:40:48"/>
    <x v="3"/>
    <x v="3"/>
    <x v="2164"/>
    <n v="92"/>
  </r>
  <r>
    <x v="27"/>
    <d v="1899-12-30T08:09:36"/>
    <x v="0"/>
    <x v="1"/>
    <x v="1360"/>
    <n v="92"/>
  </r>
  <r>
    <x v="65"/>
    <d v="1899-12-30T04:04:48"/>
    <x v="3"/>
    <x v="2"/>
    <x v="2165"/>
    <n v="92"/>
  </r>
  <r>
    <x v="58"/>
    <d v="1899-12-30T11:31:12"/>
    <x v="3"/>
    <x v="4"/>
    <x v="2166"/>
    <n v="92"/>
  </r>
  <r>
    <x v="51"/>
    <d v="1899-12-30T09:07:12"/>
    <x v="0"/>
    <x v="0"/>
    <x v="2167"/>
    <n v="92"/>
  </r>
  <r>
    <x v="21"/>
    <d v="1899-12-30T07:55:12"/>
    <x v="3"/>
    <x v="2"/>
    <x v="628"/>
    <n v="92"/>
  </r>
  <r>
    <x v="60"/>
    <d v="1899-12-30T08:09:36"/>
    <x v="2"/>
    <x v="0"/>
    <x v="981"/>
    <n v="92"/>
  </r>
  <r>
    <x v="11"/>
    <d v="1899-12-30T08:09:36"/>
    <x v="0"/>
    <x v="2"/>
    <x v="1680"/>
    <n v="92"/>
  </r>
  <r>
    <x v="70"/>
    <d v="1899-12-30T10:48:00"/>
    <x v="0"/>
    <x v="1"/>
    <x v="2155"/>
    <n v="92"/>
  </r>
  <r>
    <x v="46"/>
    <d v="1899-12-30T00:14:24"/>
    <x v="1"/>
    <x v="0"/>
    <x v="882"/>
    <n v="92"/>
  </r>
  <r>
    <x v="72"/>
    <d v="1899-12-30T06:28:48"/>
    <x v="3"/>
    <x v="3"/>
    <x v="1378"/>
    <n v="92"/>
  </r>
  <r>
    <x v="19"/>
    <d v="1899-12-30T08:09:36"/>
    <x v="3"/>
    <x v="2"/>
    <x v="1529"/>
    <n v="92"/>
  </r>
  <r>
    <x v="1"/>
    <d v="1899-12-30T18:28:48"/>
    <x v="1"/>
    <x v="3"/>
    <x v="293"/>
    <n v="92"/>
  </r>
  <r>
    <x v="35"/>
    <d v="1899-12-30T09:07:12"/>
    <x v="0"/>
    <x v="0"/>
    <x v="1953"/>
    <n v="92"/>
  </r>
  <r>
    <x v="29"/>
    <d v="1899-12-30T21:07:12"/>
    <x v="2"/>
    <x v="4"/>
    <x v="1000"/>
    <n v="92"/>
  </r>
  <r>
    <x v="16"/>
    <d v="1899-12-30T15:36:00"/>
    <x v="0"/>
    <x v="2"/>
    <x v="2107"/>
    <n v="92"/>
  </r>
  <r>
    <x v="48"/>
    <d v="1899-12-30T20:09:36"/>
    <x v="2"/>
    <x v="3"/>
    <x v="405"/>
    <n v="92"/>
  </r>
  <r>
    <x v="20"/>
    <d v="1899-12-30T02:38:24"/>
    <x v="2"/>
    <x v="2"/>
    <x v="2168"/>
    <n v="92"/>
  </r>
  <r>
    <x v="57"/>
    <d v="1899-12-30T13:55:12"/>
    <x v="3"/>
    <x v="2"/>
    <x v="1547"/>
    <n v="92"/>
  </r>
  <r>
    <x v="36"/>
    <d v="1899-12-30T13:12:00"/>
    <x v="3"/>
    <x v="2"/>
    <x v="1731"/>
    <n v="92"/>
  </r>
  <r>
    <x v="48"/>
    <d v="1899-12-30T01:26:24"/>
    <x v="2"/>
    <x v="1"/>
    <x v="2072"/>
    <n v="92"/>
  </r>
  <r>
    <x v="44"/>
    <d v="1899-12-30T09:07:12"/>
    <x v="1"/>
    <x v="1"/>
    <x v="2072"/>
    <n v="92"/>
  </r>
  <r>
    <x v="74"/>
    <d v="1899-12-30T11:02:24"/>
    <x v="3"/>
    <x v="3"/>
    <x v="2167"/>
    <n v="92"/>
  </r>
  <r>
    <x v="23"/>
    <d v="1899-12-30T20:09:36"/>
    <x v="0"/>
    <x v="2"/>
    <x v="1037"/>
    <n v="92"/>
  </r>
  <r>
    <x v="8"/>
    <d v="1899-12-30T02:38:24"/>
    <x v="3"/>
    <x v="0"/>
    <x v="821"/>
    <n v="92"/>
  </r>
  <r>
    <x v="72"/>
    <d v="1899-12-30T13:40:48"/>
    <x v="3"/>
    <x v="2"/>
    <x v="1398"/>
    <n v="92"/>
  </r>
  <r>
    <x v="43"/>
    <d v="1899-12-30T20:38:24"/>
    <x v="3"/>
    <x v="1"/>
    <x v="1062"/>
    <n v="92"/>
  </r>
  <r>
    <x v="74"/>
    <d v="1899-12-30T03:07:12"/>
    <x v="3"/>
    <x v="3"/>
    <x v="631"/>
    <n v="92"/>
  </r>
  <r>
    <x v="32"/>
    <d v="1899-12-30T20:38:24"/>
    <x v="0"/>
    <x v="0"/>
    <x v="500"/>
    <n v="92"/>
  </r>
  <r>
    <x v="48"/>
    <d v="1899-12-30T16:19:12"/>
    <x v="2"/>
    <x v="4"/>
    <x v="672"/>
    <n v="92"/>
  </r>
  <r>
    <x v="51"/>
    <d v="1899-12-30T01:12:00"/>
    <x v="0"/>
    <x v="1"/>
    <x v="1999"/>
    <n v="92"/>
  </r>
  <r>
    <x v="2"/>
    <d v="1899-12-30T09:21:36"/>
    <x v="1"/>
    <x v="1"/>
    <x v="1521"/>
    <n v="92"/>
  </r>
  <r>
    <x v="59"/>
    <d v="1899-12-30T02:09:36"/>
    <x v="0"/>
    <x v="1"/>
    <x v="1904"/>
    <n v="92"/>
  </r>
  <r>
    <x v="49"/>
    <d v="1899-12-30T06:43:12"/>
    <x v="0"/>
    <x v="1"/>
    <x v="133"/>
    <n v="92"/>
  </r>
  <r>
    <x v="73"/>
    <d v="1899-12-30T04:48:00"/>
    <x v="3"/>
    <x v="1"/>
    <x v="2169"/>
    <n v="92"/>
  </r>
  <r>
    <x v="52"/>
    <d v="1899-12-30T19:12:00"/>
    <x v="2"/>
    <x v="2"/>
    <x v="164"/>
    <n v="92"/>
  </r>
  <r>
    <x v="31"/>
    <d v="1899-12-30T12:00:00"/>
    <x v="3"/>
    <x v="1"/>
    <x v="1967"/>
    <n v="92"/>
  </r>
  <r>
    <x v="65"/>
    <d v="1899-12-30T11:16:48"/>
    <x v="3"/>
    <x v="1"/>
    <x v="18"/>
    <n v="92"/>
  </r>
  <r>
    <x v="30"/>
    <d v="1899-12-30T13:26:24"/>
    <x v="1"/>
    <x v="1"/>
    <x v="1570"/>
    <n v="92"/>
  </r>
  <r>
    <x v="69"/>
    <d v="1899-12-30T02:38:24"/>
    <x v="0"/>
    <x v="2"/>
    <x v="1713"/>
    <n v="92"/>
  </r>
  <r>
    <x v="55"/>
    <d v="1899-12-30T07:26:24"/>
    <x v="3"/>
    <x v="0"/>
    <x v="105"/>
    <n v="92"/>
  </r>
  <r>
    <x v="54"/>
    <d v="1899-12-30T20:38:24"/>
    <x v="2"/>
    <x v="2"/>
    <x v="2170"/>
    <n v="92"/>
  </r>
  <r>
    <x v="32"/>
    <d v="1899-12-30T12:00:00"/>
    <x v="0"/>
    <x v="2"/>
    <x v="2171"/>
    <n v="92"/>
  </r>
  <r>
    <x v="61"/>
    <d v="1899-12-30T03:50:24"/>
    <x v="1"/>
    <x v="1"/>
    <x v="1775"/>
    <n v="92"/>
  </r>
  <r>
    <x v="47"/>
    <d v="1899-12-30T04:33:36"/>
    <x v="0"/>
    <x v="4"/>
    <x v="1164"/>
    <n v="92"/>
  </r>
  <r>
    <x v="44"/>
    <d v="1899-12-30T16:04:48"/>
    <x v="1"/>
    <x v="3"/>
    <x v="2033"/>
    <n v="92"/>
  </r>
  <r>
    <x v="58"/>
    <d v="1899-12-30T02:52:48"/>
    <x v="3"/>
    <x v="1"/>
    <x v="2172"/>
    <n v="92"/>
  </r>
  <r>
    <x v="31"/>
    <d v="1899-12-30T13:26:24"/>
    <x v="3"/>
    <x v="1"/>
    <x v="1569"/>
    <n v="92"/>
  </r>
  <r>
    <x v="45"/>
    <d v="1899-12-30T12:14:24"/>
    <x v="1"/>
    <x v="1"/>
    <x v="2173"/>
    <n v="92"/>
  </r>
  <r>
    <x v="50"/>
    <d v="1899-12-30T19:26:24"/>
    <x v="3"/>
    <x v="1"/>
    <x v="2174"/>
    <n v="92"/>
  </r>
  <r>
    <x v="62"/>
    <d v="1899-12-30T22:19:12"/>
    <x v="1"/>
    <x v="2"/>
    <x v="709"/>
    <n v="92"/>
  </r>
  <r>
    <x v="38"/>
    <d v="1899-12-30T01:26:24"/>
    <x v="3"/>
    <x v="1"/>
    <x v="2175"/>
    <n v="92"/>
  </r>
  <r>
    <x v="77"/>
    <d v="1899-12-30T18:00:00"/>
    <x v="0"/>
    <x v="1"/>
    <x v="2176"/>
    <n v="92"/>
  </r>
  <r>
    <x v="21"/>
    <d v="1899-12-30T14:09:36"/>
    <x v="3"/>
    <x v="1"/>
    <x v="887"/>
    <n v="92"/>
  </r>
  <r>
    <x v="59"/>
    <d v="1899-12-30T15:36:00"/>
    <x v="0"/>
    <x v="2"/>
    <x v="1293"/>
    <n v="92"/>
  </r>
  <r>
    <x v="24"/>
    <d v="1899-12-30T17:16:48"/>
    <x v="1"/>
    <x v="2"/>
    <x v="15"/>
    <n v="92"/>
  </r>
  <r>
    <x v="39"/>
    <d v="1899-12-30T06:00:00"/>
    <x v="2"/>
    <x v="3"/>
    <x v="443"/>
    <n v="92"/>
  </r>
  <r>
    <x v="56"/>
    <d v="1899-12-30T15:21:36"/>
    <x v="1"/>
    <x v="1"/>
    <x v="993"/>
    <n v="92"/>
  </r>
  <r>
    <x v="23"/>
    <d v="1899-12-30T07:55:12"/>
    <x v="0"/>
    <x v="2"/>
    <x v="2177"/>
    <n v="92"/>
  </r>
  <r>
    <x v="3"/>
    <d v="1899-12-30T14:09:36"/>
    <x v="0"/>
    <x v="3"/>
    <x v="1671"/>
    <n v="92"/>
  </r>
  <r>
    <x v="45"/>
    <d v="1899-12-30T07:26:24"/>
    <x v="1"/>
    <x v="0"/>
    <x v="315"/>
    <n v="92"/>
  </r>
  <r>
    <x v="65"/>
    <d v="1899-12-30T00:43:12"/>
    <x v="3"/>
    <x v="2"/>
    <x v="1394"/>
    <n v="92"/>
  </r>
  <r>
    <x v="78"/>
    <d v="1899-12-30T00:57:36"/>
    <x v="2"/>
    <x v="1"/>
    <x v="2178"/>
    <n v="92"/>
  </r>
  <r>
    <x v="28"/>
    <d v="1899-12-30T20:38:24"/>
    <x v="0"/>
    <x v="1"/>
    <x v="91"/>
    <n v="92"/>
  </r>
  <r>
    <x v="13"/>
    <d v="1899-12-30T10:04:48"/>
    <x v="2"/>
    <x v="2"/>
    <x v="1087"/>
    <n v="92"/>
  </r>
  <r>
    <x v="30"/>
    <d v="1899-12-30T14:09:36"/>
    <x v="1"/>
    <x v="2"/>
    <x v="738"/>
    <n v="92"/>
  </r>
  <r>
    <x v="12"/>
    <d v="1899-12-30T10:19:12"/>
    <x v="1"/>
    <x v="2"/>
    <x v="2051"/>
    <n v="92"/>
  </r>
  <r>
    <x v="74"/>
    <d v="1899-12-30T11:45:36"/>
    <x v="3"/>
    <x v="1"/>
    <x v="1044"/>
    <n v="92"/>
  </r>
  <r>
    <x v="48"/>
    <d v="1899-12-30T15:36:00"/>
    <x v="2"/>
    <x v="1"/>
    <x v="2179"/>
    <n v="92"/>
  </r>
  <r>
    <x v="22"/>
    <d v="1899-12-30T20:24:00"/>
    <x v="2"/>
    <x v="0"/>
    <x v="2180"/>
    <n v="92"/>
  </r>
  <r>
    <x v="61"/>
    <d v="1899-12-30T17:31:12"/>
    <x v="1"/>
    <x v="1"/>
    <x v="978"/>
    <n v="92"/>
  </r>
  <r>
    <x v="36"/>
    <d v="1899-12-30T12:14:24"/>
    <x v="3"/>
    <x v="1"/>
    <x v="2181"/>
    <n v="92"/>
  </r>
  <r>
    <x v="18"/>
    <d v="1899-12-30T02:38:24"/>
    <x v="2"/>
    <x v="2"/>
    <x v="1892"/>
    <n v="92"/>
  </r>
  <r>
    <x v="31"/>
    <d v="1899-12-30T05:02:24"/>
    <x v="3"/>
    <x v="2"/>
    <x v="1403"/>
    <n v="92"/>
  </r>
  <r>
    <x v="61"/>
    <d v="1899-12-30T09:50:24"/>
    <x v="1"/>
    <x v="1"/>
    <x v="1070"/>
    <n v="92"/>
  </r>
  <r>
    <x v="64"/>
    <d v="1899-12-30T18:57:36"/>
    <x v="1"/>
    <x v="0"/>
    <x v="1287"/>
    <n v="92"/>
  </r>
  <r>
    <x v="25"/>
    <d v="1899-12-30T17:16:48"/>
    <x v="1"/>
    <x v="1"/>
    <x v="1171"/>
    <n v="92"/>
  </r>
  <r>
    <x v="8"/>
    <d v="1899-12-30T14:52:48"/>
    <x v="3"/>
    <x v="1"/>
    <x v="2182"/>
    <n v="92"/>
  </r>
  <r>
    <x v="65"/>
    <d v="1899-12-30T13:12:00"/>
    <x v="3"/>
    <x v="2"/>
    <x v="1854"/>
    <n v="92"/>
  </r>
  <r>
    <x v="35"/>
    <d v="1899-12-30T22:48:00"/>
    <x v="0"/>
    <x v="1"/>
    <x v="2183"/>
    <n v="92"/>
  </r>
  <r>
    <x v="66"/>
    <d v="1899-12-30T11:31:12"/>
    <x v="3"/>
    <x v="1"/>
    <x v="1301"/>
    <n v="92"/>
  </r>
  <r>
    <x v="2"/>
    <d v="1899-12-30T21:50:24"/>
    <x v="1"/>
    <x v="1"/>
    <x v="1218"/>
    <n v="92"/>
  </r>
  <r>
    <x v="1"/>
    <d v="1899-12-30T05:31:12"/>
    <x v="1"/>
    <x v="0"/>
    <x v="1454"/>
    <n v="92"/>
  </r>
  <r>
    <x v="41"/>
    <d v="1899-12-30T14:38:24"/>
    <x v="2"/>
    <x v="2"/>
    <x v="1820"/>
    <n v="92"/>
  </r>
  <r>
    <x v="14"/>
    <d v="1899-12-30T21:21:36"/>
    <x v="0"/>
    <x v="4"/>
    <x v="1376"/>
    <n v="92"/>
  </r>
  <r>
    <x v="67"/>
    <d v="1899-12-30T15:50:24"/>
    <x v="1"/>
    <x v="0"/>
    <x v="2184"/>
    <n v="92"/>
  </r>
  <r>
    <x v="5"/>
    <d v="1899-12-30T19:26:24"/>
    <x v="2"/>
    <x v="0"/>
    <x v="540"/>
    <n v="92"/>
  </r>
  <r>
    <x v="27"/>
    <d v="1899-12-30T14:09:36"/>
    <x v="0"/>
    <x v="2"/>
    <x v="1234"/>
    <n v="92"/>
  </r>
  <r>
    <x v="67"/>
    <d v="1899-12-30T15:21:36"/>
    <x v="1"/>
    <x v="1"/>
    <x v="1781"/>
    <n v="92"/>
  </r>
  <r>
    <x v="71"/>
    <d v="1899-12-30T17:16:48"/>
    <x v="2"/>
    <x v="1"/>
    <x v="851"/>
    <n v="92"/>
  </r>
  <r>
    <x v="61"/>
    <d v="1899-12-30T08:24:00"/>
    <x v="1"/>
    <x v="2"/>
    <x v="699"/>
    <n v="92"/>
  </r>
  <r>
    <x v="5"/>
    <d v="1899-12-30T02:24:00"/>
    <x v="2"/>
    <x v="1"/>
    <x v="2056"/>
    <n v="92"/>
  </r>
  <r>
    <x v="5"/>
    <d v="1899-12-30T22:33:36"/>
    <x v="2"/>
    <x v="4"/>
    <x v="810"/>
    <n v="92"/>
  </r>
  <r>
    <x v="65"/>
    <d v="1899-12-30T00:28:48"/>
    <x v="3"/>
    <x v="2"/>
    <x v="2185"/>
    <n v="92"/>
  </r>
  <r>
    <x v="62"/>
    <d v="1899-12-30T08:52:48"/>
    <x v="1"/>
    <x v="2"/>
    <x v="830"/>
    <n v="92"/>
  </r>
  <r>
    <x v="45"/>
    <d v="1899-12-30T11:02:24"/>
    <x v="1"/>
    <x v="3"/>
    <x v="2186"/>
    <n v="92"/>
  </r>
  <r>
    <x v="73"/>
    <d v="1899-12-30T02:24:00"/>
    <x v="3"/>
    <x v="4"/>
    <x v="1061"/>
    <n v="92"/>
  </r>
  <r>
    <x v="17"/>
    <d v="1899-12-30T10:19:12"/>
    <x v="0"/>
    <x v="1"/>
    <x v="1303"/>
    <n v="92"/>
  </r>
  <r>
    <x v="34"/>
    <d v="1899-12-30T13:12:00"/>
    <x v="1"/>
    <x v="1"/>
    <x v="110"/>
    <n v="92"/>
  </r>
  <r>
    <x v="40"/>
    <d v="1899-12-30T13:40:48"/>
    <x v="1"/>
    <x v="1"/>
    <x v="219"/>
    <n v="92"/>
  </r>
  <r>
    <x v="42"/>
    <d v="1899-12-30T09:36:00"/>
    <x v="3"/>
    <x v="2"/>
    <x v="2187"/>
    <n v="92"/>
  </r>
  <r>
    <x v="77"/>
    <d v="1899-12-30T22:48:00"/>
    <x v="0"/>
    <x v="1"/>
    <x v="1885"/>
    <n v="92"/>
  </r>
  <r>
    <x v="21"/>
    <d v="1899-12-30T19:40:48"/>
    <x v="3"/>
    <x v="2"/>
    <x v="1410"/>
    <n v="92"/>
  </r>
  <r>
    <x v="70"/>
    <d v="1899-12-30T13:12:00"/>
    <x v="0"/>
    <x v="2"/>
    <x v="330"/>
    <n v="92"/>
  </r>
  <r>
    <x v="63"/>
    <d v="1899-12-30T11:16:48"/>
    <x v="3"/>
    <x v="2"/>
    <x v="592"/>
    <n v="92"/>
  </r>
  <r>
    <x v="40"/>
    <d v="1899-12-30T02:24:00"/>
    <x v="1"/>
    <x v="1"/>
    <x v="2188"/>
    <n v="92"/>
  </r>
  <r>
    <x v="25"/>
    <d v="1899-12-30T17:45:36"/>
    <x v="1"/>
    <x v="2"/>
    <x v="1424"/>
    <n v="92"/>
  </r>
  <r>
    <x v="55"/>
    <d v="1899-12-30T23:02:24"/>
    <x v="3"/>
    <x v="3"/>
    <x v="232"/>
    <n v="92"/>
  </r>
  <r>
    <x v="6"/>
    <d v="1899-12-30T02:38:24"/>
    <x v="2"/>
    <x v="2"/>
    <x v="1560"/>
    <n v="92"/>
  </r>
  <r>
    <x v="14"/>
    <d v="1899-12-30T08:38:24"/>
    <x v="0"/>
    <x v="3"/>
    <x v="661"/>
    <n v="92"/>
  </r>
  <r>
    <x v="39"/>
    <d v="1899-12-30T13:55:12"/>
    <x v="2"/>
    <x v="1"/>
    <x v="1605"/>
    <n v="92"/>
  </r>
  <r>
    <x v="49"/>
    <d v="1899-12-30T05:02:24"/>
    <x v="0"/>
    <x v="3"/>
    <x v="2189"/>
    <n v="92"/>
  </r>
  <r>
    <x v="54"/>
    <d v="1899-12-30T02:09:36"/>
    <x v="2"/>
    <x v="2"/>
    <x v="1671"/>
    <n v="92"/>
  </r>
  <r>
    <x v="32"/>
    <d v="1899-12-30T10:04:48"/>
    <x v="0"/>
    <x v="2"/>
    <x v="1587"/>
    <n v="92"/>
  </r>
  <r>
    <x v="30"/>
    <d v="1899-12-30T00:43:12"/>
    <x v="1"/>
    <x v="0"/>
    <x v="761"/>
    <n v="92"/>
  </r>
  <r>
    <x v="15"/>
    <d v="1899-12-30T00:14:24"/>
    <x v="1"/>
    <x v="2"/>
    <x v="405"/>
    <n v="92"/>
  </r>
  <r>
    <x v="77"/>
    <d v="1899-12-30T01:12:00"/>
    <x v="0"/>
    <x v="3"/>
    <x v="209"/>
    <n v="92"/>
  </r>
  <r>
    <x v="27"/>
    <d v="1899-12-30T04:19:12"/>
    <x v="0"/>
    <x v="2"/>
    <x v="1819"/>
    <n v="92"/>
  </r>
  <r>
    <x v="60"/>
    <d v="1899-12-30T21:07:12"/>
    <x v="2"/>
    <x v="4"/>
    <x v="1859"/>
    <n v="92"/>
  </r>
  <r>
    <x v="46"/>
    <d v="1899-12-30T14:24:00"/>
    <x v="1"/>
    <x v="1"/>
    <x v="981"/>
    <n v="92"/>
  </r>
  <r>
    <x v="4"/>
    <d v="1899-12-30T17:45:36"/>
    <x v="0"/>
    <x v="0"/>
    <x v="712"/>
    <n v="92"/>
  </r>
  <r>
    <x v="23"/>
    <d v="1899-12-30T11:31:12"/>
    <x v="0"/>
    <x v="2"/>
    <x v="215"/>
    <n v="92"/>
  </r>
  <r>
    <x v="40"/>
    <d v="1899-12-30T04:19:12"/>
    <x v="1"/>
    <x v="1"/>
    <x v="2004"/>
    <n v="92"/>
  </r>
  <r>
    <x v="61"/>
    <d v="1899-12-30T07:26:24"/>
    <x v="1"/>
    <x v="3"/>
    <x v="2190"/>
    <n v="92"/>
  </r>
  <r>
    <x v="46"/>
    <d v="1899-12-30T07:12:00"/>
    <x v="1"/>
    <x v="1"/>
    <x v="1023"/>
    <n v="92"/>
  </r>
  <r>
    <x v="27"/>
    <d v="1899-12-30T20:09:36"/>
    <x v="0"/>
    <x v="1"/>
    <x v="2191"/>
    <n v="92"/>
  </r>
  <r>
    <x v="55"/>
    <d v="1899-12-30T20:38:24"/>
    <x v="3"/>
    <x v="1"/>
    <x v="1308"/>
    <n v="92"/>
  </r>
  <r>
    <x v="50"/>
    <d v="1899-12-30T15:07:12"/>
    <x v="3"/>
    <x v="3"/>
    <x v="1999"/>
    <n v="92"/>
  </r>
  <r>
    <x v="7"/>
    <d v="1899-12-30T16:19:12"/>
    <x v="0"/>
    <x v="1"/>
    <x v="996"/>
    <n v="92"/>
  </r>
  <r>
    <x v="26"/>
    <d v="1899-12-30T15:50:24"/>
    <x v="2"/>
    <x v="1"/>
    <x v="1120"/>
    <n v="92"/>
  </r>
  <r>
    <x v="76"/>
    <d v="1899-12-30T06:57:36"/>
    <x v="1"/>
    <x v="0"/>
    <x v="466"/>
    <n v="92"/>
  </r>
  <r>
    <x v="9"/>
    <d v="1899-12-30T12:00:00"/>
    <x v="1"/>
    <x v="1"/>
    <x v="1738"/>
    <n v="92"/>
  </r>
  <r>
    <x v="22"/>
    <d v="1899-12-30T14:24:00"/>
    <x v="2"/>
    <x v="2"/>
    <x v="2085"/>
    <n v="92"/>
  </r>
  <r>
    <x v="68"/>
    <d v="1899-12-30T05:16:48"/>
    <x v="2"/>
    <x v="2"/>
    <x v="1092"/>
    <n v="92"/>
  </r>
  <r>
    <x v="68"/>
    <d v="1899-12-30T10:04:48"/>
    <x v="2"/>
    <x v="3"/>
    <x v="819"/>
    <n v="92"/>
  </r>
  <r>
    <x v="12"/>
    <d v="1899-12-30T20:09:36"/>
    <x v="1"/>
    <x v="2"/>
    <x v="1431"/>
    <n v="92"/>
  </r>
  <r>
    <x v="40"/>
    <d v="1899-12-30T18:14:24"/>
    <x v="1"/>
    <x v="1"/>
    <x v="1323"/>
    <n v="92"/>
  </r>
  <r>
    <x v="37"/>
    <d v="1899-12-30T11:02:24"/>
    <x v="3"/>
    <x v="3"/>
    <x v="1746"/>
    <n v="92"/>
  </r>
  <r>
    <x v="4"/>
    <d v="1899-12-30T04:04:48"/>
    <x v="0"/>
    <x v="3"/>
    <x v="2192"/>
    <n v="92"/>
  </r>
  <r>
    <x v="57"/>
    <d v="1899-12-30T08:09:36"/>
    <x v="3"/>
    <x v="0"/>
    <x v="2122"/>
    <n v="92"/>
  </r>
  <r>
    <x v="78"/>
    <d v="1899-12-30T13:40:48"/>
    <x v="2"/>
    <x v="4"/>
    <x v="90"/>
    <n v="92"/>
  </r>
  <r>
    <x v="21"/>
    <d v="1899-12-30T09:21:36"/>
    <x v="3"/>
    <x v="0"/>
    <x v="453"/>
    <n v="92"/>
  </r>
  <r>
    <x v="32"/>
    <d v="1899-12-30T10:48:00"/>
    <x v="0"/>
    <x v="2"/>
    <x v="1333"/>
    <n v="92"/>
  </r>
  <r>
    <x v="68"/>
    <d v="1899-12-30T23:02:24"/>
    <x v="2"/>
    <x v="3"/>
    <x v="2160"/>
    <n v="92"/>
  </r>
  <r>
    <x v="70"/>
    <d v="1899-12-30T22:33:36"/>
    <x v="0"/>
    <x v="0"/>
    <x v="2193"/>
    <n v="92"/>
  </r>
  <r>
    <x v="14"/>
    <d v="1899-12-30T21:21:36"/>
    <x v="0"/>
    <x v="0"/>
    <x v="1996"/>
    <n v="92"/>
  </r>
  <r>
    <x v="66"/>
    <d v="1899-12-30T14:09:36"/>
    <x v="3"/>
    <x v="2"/>
    <x v="491"/>
    <n v="92"/>
  </r>
  <r>
    <x v="59"/>
    <d v="1899-12-30T00:14:24"/>
    <x v="0"/>
    <x v="2"/>
    <x v="2194"/>
    <n v="92"/>
  </r>
  <r>
    <x v="30"/>
    <d v="1899-12-30T02:24:00"/>
    <x v="1"/>
    <x v="1"/>
    <x v="1021"/>
    <n v="92"/>
  </r>
  <r>
    <x v="3"/>
    <d v="1899-12-30T18:14:24"/>
    <x v="0"/>
    <x v="2"/>
    <x v="2026"/>
    <n v="92"/>
  </r>
  <r>
    <x v="13"/>
    <d v="1899-12-30T18:00:00"/>
    <x v="2"/>
    <x v="0"/>
    <x v="749"/>
    <n v="92"/>
  </r>
  <r>
    <x v="1"/>
    <d v="1899-12-30T15:21:36"/>
    <x v="1"/>
    <x v="3"/>
    <x v="1306"/>
    <n v="92"/>
  </r>
  <r>
    <x v="74"/>
    <d v="1899-12-30T06:43:12"/>
    <x v="3"/>
    <x v="1"/>
    <x v="1338"/>
    <n v="92"/>
  </r>
  <r>
    <x v="18"/>
    <d v="1899-12-30T01:55:12"/>
    <x v="2"/>
    <x v="0"/>
    <x v="2195"/>
    <n v="92"/>
  </r>
  <r>
    <x v="46"/>
    <d v="1899-12-30T22:19:12"/>
    <x v="1"/>
    <x v="2"/>
    <x v="816"/>
    <n v="92"/>
  </r>
  <r>
    <x v="74"/>
    <d v="1899-12-30T13:55:12"/>
    <x v="3"/>
    <x v="1"/>
    <x v="1186"/>
    <n v="92"/>
  </r>
  <r>
    <x v="16"/>
    <d v="1899-12-30T04:33:36"/>
    <x v="0"/>
    <x v="2"/>
    <x v="1723"/>
    <n v="92"/>
  </r>
  <r>
    <x v="77"/>
    <d v="1899-12-30T15:50:24"/>
    <x v="0"/>
    <x v="4"/>
    <x v="147"/>
    <n v="92"/>
  </r>
  <r>
    <x v="17"/>
    <d v="1899-12-30T00:57:36"/>
    <x v="0"/>
    <x v="0"/>
    <x v="2196"/>
    <n v="92"/>
  </r>
  <r>
    <x v="11"/>
    <d v="1899-12-30T18:28:48"/>
    <x v="0"/>
    <x v="1"/>
    <x v="419"/>
    <n v="92"/>
  </r>
  <r>
    <x v="2"/>
    <d v="1899-12-30T16:48:00"/>
    <x v="1"/>
    <x v="1"/>
    <x v="1874"/>
    <n v="92"/>
  </r>
  <r>
    <x v="75"/>
    <d v="1899-12-30T09:50:24"/>
    <x v="2"/>
    <x v="0"/>
    <x v="610"/>
    <n v="92"/>
  </r>
  <r>
    <x v="66"/>
    <d v="1899-12-30T18:57:36"/>
    <x v="3"/>
    <x v="1"/>
    <x v="1007"/>
    <n v="92"/>
  </r>
  <r>
    <x v="25"/>
    <d v="1899-12-30T05:16:48"/>
    <x v="1"/>
    <x v="4"/>
    <x v="312"/>
    <n v="92"/>
  </r>
  <r>
    <x v="10"/>
    <d v="1899-12-30T14:52:48"/>
    <x v="1"/>
    <x v="2"/>
    <x v="117"/>
    <n v="92"/>
  </r>
  <r>
    <x v="0"/>
    <d v="1899-12-30T00:57:36"/>
    <x v="0"/>
    <x v="1"/>
    <x v="2197"/>
    <n v="92"/>
  </r>
  <r>
    <x v="30"/>
    <d v="1899-12-30T10:19:12"/>
    <x v="1"/>
    <x v="0"/>
    <x v="2114"/>
    <n v="92"/>
  </r>
  <r>
    <x v="25"/>
    <d v="1899-12-30T03:21:36"/>
    <x v="1"/>
    <x v="1"/>
    <x v="2198"/>
    <n v="92"/>
  </r>
  <r>
    <x v="65"/>
    <d v="1899-12-30T21:36:00"/>
    <x v="3"/>
    <x v="0"/>
    <x v="314"/>
    <n v="92"/>
  </r>
  <r>
    <x v="17"/>
    <d v="1899-12-30T21:07:12"/>
    <x v="0"/>
    <x v="1"/>
    <x v="2068"/>
    <n v="92"/>
  </r>
  <r>
    <x v="24"/>
    <d v="1899-12-30T11:31:12"/>
    <x v="1"/>
    <x v="1"/>
    <x v="1273"/>
    <n v="92"/>
  </r>
  <r>
    <x v="21"/>
    <d v="1899-12-30T16:04:48"/>
    <x v="3"/>
    <x v="1"/>
    <x v="226"/>
    <n v="92"/>
  </r>
  <r>
    <x v="9"/>
    <d v="1899-12-30T18:43:12"/>
    <x v="1"/>
    <x v="1"/>
    <x v="761"/>
    <n v="92"/>
  </r>
  <r>
    <x v="75"/>
    <d v="1899-12-30T05:16:48"/>
    <x v="2"/>
    <x v="2"/>
    <x v="1708"/>
    <n v="92"/>
  </r>
  <r>
    <x v="35"/>
    <d v="1899-12-30T05:16:48"/>
    <x v="0"/>
    <x v="2"/>
    <x v="552"/>
    <n v="92"/>
  </r>
  <r>
    <x v="44"/>
    <d v="1899-12-30T10:19:12"/>
    <x v="1"/>
    <x v="4"/>
    <x v="968"/>
    <n v="92"/>
  </r>
  <r>
    <x v="41"/>
    <d v="1899-12-30T01:12:00"/>
    <x v="2"/>
    <x v="1"/>
    <x v="2199"/>
    <n v="92"/>
  </r>
  <r>
    <x v="74"/>
    <d v="1899-12-30T01:26:24"/>
    <x v="3"/>
    <x v="2"/>
    <x v="73"/>
    <n v="92"/>
  </r>
  <r>
    <x v="2"/>
    <d v="1899-12-30T12:43:12"/>
    <x v="1"/>
    <x v="2"/>
    <x v="1585"/>
    <n v="92"/>
  </r>
  <r>
    <x v="61"/>
    <d v="1899-12-30T15:50:24"/>
    <x v="1"/>
    <x v="2"/>
    <x v="1706"/>
    <n v="92"/>
  </r>
  <r>
    <x v="54"/>
    <d v="1899-12-30T20:09:36"/>
    <x v="2"/>
    <x v="2"/>
    <x v="533"/>
    <n v="92"/>
  </r>
  <r>
    <x v="20"/>
    <d v="1899-12-30T08:24:00"/>
    <x v="2"/>
    <x v="1"/>
    <x v="338"/>
    <n v="92"/>
  </r>
  <r>
    <x v="62"/>
    <d v="1899-12-30T13:12:00"/>
    <x v="1"/>
    <x v="2"/>
    <x v="2200"/>
    <n v="92"/>
  </r>
  <r>
    <x v="31"/>
    <d v="1899-12-30T19:40:48"/>
    <x v="3"/>
    <x v="1"/>
    <x v="375"/>
    <n v="92"/>
  </r>
  <r>
    <x v="62"/>
    <d v="1899-12-30T06:28:48"/>
    <x v="1"/>
    <x v="1"/>
    <x v="1972"/>
    <n v="92"/>
  </r>
  <r>
    <x v="71"/>
    <d v="1899-12-30T19:40:48"/>
    <x v="2"/>
    <x v="2"/>
    <x v="2000"/>
    <n v="92"/>
  </r>
  <r>
    <x v="16"/>
    <d v="1899-12-30T21:07:12"/>
    <x v="0"/>
    <x v="4"/>
    <x v="2201"/>
    <n v="92"/>
  </r>
  <r>
    <x v="4"/>
    <d v="1899-12-30T17:02:24"/>
    <x v="0"/>
    <x v="2"/>
    <x v="231"/>
    <n v="92"/>
  </r>
  <r>
    <x v="2"/>
    <d v="1899-12-30T18:28:48"/>
    <x v="1"/>
    <x v="0"/>
    <x v="484"/>
    <n v="92"/>
  </r>
  <r>
    <x v="48"/>
    <d v="1899-12-30T17:45:36"/>
    <x v="2"/>
    <x v="0"/>
    <x v="543"/>
    <n v="92"/>
  </r>
  <r>
    <x v="19"/>
    <d v="1899-12-30T03:07:12"/>
    <x v="3"/>
    <x v="2"/>
    <x v="283"/>
    <n v="92"/>
  </r>
  <r>
    <x v="50"/>
    <d v="1899-12-30T10:33:36"/>
    <x v="3"/>
    <x v="2"/>
    <x v="2050"/>
    <n v="92"/>
  </r>
  <r>
    <x v="35"/>
    <d v="1899-12-30T07:55:12"/>
    <x v="0"/>
    <x v="1"/>
    <x v="436"/>
    <n v="92"/>
  </r>
  <r>
    <x v="44"/>
    <d v="1899-12-30T04:04:48"/>
    <x v="1"/>
    <x v="1"/>
    <x v="2034"/>
    <n v="92"/>
  </r>
  <r>
    <x v="39"/>
    <d v="1899-12-30T03:36:00"/>
    <x v="2"/>
    <x v="0"/>
    <x v="1200"/>
    <n v="92"/>
  </r>
  <r>
    <x v="20"/>
    <d v="1899-12-30T01:40:48"/>
    <x v="2"/>
    <x v="0"/>
    <x v="157"/>
    <n v="92"/>
  </r>
  <r>
    <x v="33"/>
    <d v="1899-12-30T05:31:12"/>
    <x v="3"/>
    <x v="1"/>
    <x v="834"/>
    <n v="92"/>
  </r>
  <r>
    <x v="33"/>
    <d v="1899-12-30T09:21:36"/>
    <x v="3"/>
    <x v="2"/>
    <x v="1588"/>
    <n v="92"/>
  </r>
  <r>
    <x v="49"/>
    <d v="1899-12-30T07:55:12"/>
    <x v="0"/>
    <x v="3"/>
    <x v="2202"/>
    <n v="92"/>
  </r>
  <r>
    <x v="6"/>
    <d v="1899-12-30T11:45:36"/>
    <x v="2"/>
    <x v="4"/>
    <x v="99"/>
    <n v="92"/>
  </r>
  <r>
    <x v="48"/>
    <d v="1899-12-30T11:16:48"/>
    <x v="2"/>
    <x v="1"/>
    <x v="1705"/>
    <n v="92"/>
  </r>
  <r>
    <x v="48"/>
    <d v="1899-12-30T23:02:24"/>
    <x v="2"/>
    <x v="1"/>
    <x v="822"/>
    <n v="92"/>
  </r>
  <r>
    <x v="58"/>
    <d v="1899-12-30T10:33:36"/>
    <x v="3"/>
    <x v="2"/>
    <x v="2203"/>
    <n v="92"/>
  </r>
  <r>
    <x v="22"/>
    <d v="1899-12-30T15:36:00"/>
    <x v="2"/>
    <x v="0"/>
    <x v="1501"/>
    <n v="92"/>
  </r>
  <r>
    <x v="42"/>
    <d v="1899-12-30T09:50:24"/>
    <x v="3"/>
    <x v="2"/>
    <x v="135"/>
    <n v="92"/>
  </r>
  <r>
    <x v="19"/>
    <d v="1899-12-30T14:38:24"/>
    <x v="3"/>
    <x v="4"/>
    <x v="2162"/>
    <n v="92"/>
  </r>
  <r>
    <x v="11"/>
    <d v="1899-12-30T10:19:12"/>
    <x v="0"/>
    <x v="2"/>
    <x v="340"/>
    <n v="92"/>
  </r>
  <r>
    <x v="18"/>
    <d v="1899-12-30T00:57:36"/>
    <x v="2"/>
    <x v="0"/>
    <x v="1734"/>
    <n v="92"/>
  </r>
  <r>
    <x v="54"/>
    <d v="1899-12-30T10:33:36"/>
    <x v="2"/>
    <x v="1"/>
    <x v="1157"/>
    <n v="92"/>
  </r>
  <r>
    <x v="26"/>
    <d v="1899-12-30T06:57:36"/>
    <x v="2"/>
    <x v="1"/>
    <x v="467"/>
    <n v="92"/>
  </r>
  <r>
    <x v="47"/>
    <d v="1899-12-30T23:45:36"/>
    <x v="0"/>
    <x v="2"/>
    <x v="1216"/>
    <n v="92"/>
  </r>
  <r>
    <x v="12"/>
    <d v="1899-12-30T22:33:36"/>
    <x v="1"/>
    <x v="4"/>
    <x v="2204"/>
    <n v="92"/>
  </r>
  <r>
    <x v="24"/>
    <d v="1899-12-30T09:36:00"/>
    <x v="1"/>
    <x v="1"/>
    <x v="824"/>
    <n v="92"/>
  </r>
  <r>
    <x v="50"/>
    <d v="1899-12-30T18:43:12"/>
    <x v="3"/>
    <x v="2"/>
    <x v="2205"/>
    <n v="92"/>
  </r>
  <r>
    <x v="15"/>
    <d v="1899-12-30T01:40:48"/>
    <x v="1"/>
    <x v="2"/>
    <x v="1860"/>
    <n v="92"/>
  </r>
  <r>
    <x v="27"/>
    <d v="1899-12-30T11:31:12"/>
    <x v="0"/>
    <x v="1"/>
    <x v="2022"/>
    <n v="92"/>
  </r>
  <r>
    <x v="74"/>
    <d v="1899-12-30T07:55:12"/>
    <x v="3"/>
    <x v="4"/>
    <x v="2111"/>
    <n v="92"/>
  </r>
  <r>
    <x v="74"/>
    <d v="1899-12-30T00:57:36"/>
    <x v="3"/>
    <x v="3"/>
    <x v="113"/>
    <n v="92"/>
  </r>
  <r>
    <x v="74"/>
    <d v="1899-12-30T05:31:12"/>
    <x v="3"/>
    <x v="2"/>
    <x v="673"/>
    <n v="92"/>
  </r>
  <r>
    <x v="66"/>
    <d v="1899-12-30T23:45:36"/>
    <x v="3"/>
    <x v="1"/>
    <x v="1280"/>
    <n v="92"/>
  </r>
  <r>
    <x v="74"/>
    <d v="1899-12-30T22:19:12"/>
    <x v="3"/>
    <x v="1"/>
    <x v="2052"/>
    <n v="92"/>
  </r>
  <r>
    <x v="75"/>
    <d v="1899-12-30T04:48:00"/>
    <x v="2"/>
    <x v="4"/>
    <x v="2206"/>
    <n v="92"/>
  </r>
  <r>
    <x v="6"/>
    <d v="1899-12-30T06:43:12"/>
    <x v="2"/>
    <x v="2"/>
    <x v="315"/>
    <n v="92"/>
  </r>
  <r>
    <x v="19"/>
    <d v="1899-12-30T04:19:12"/>
    <x v="3"/>
    <x v="1"/>
    <x v="1542"/>
    <n v="92"/>
  </r>
  <r>
    <x v="56"/>
    <d v="1899-12-30T17:31:12"/>
    <x v="1"/>
    <x v="0"/>
    <x v="1782"/>
    <n v="92"/>
  </r>
  <r>
    <x v="55"/>
    <d v="1899-12-30T09:21:36"/>
    <x v="3"/>
    <x v="1"/>
    <x v="658"/>
    <n v="92"/>
  </r>
  <r>
    <x v="58"/>
    <d v="1899-12-30T19:12:00"/>
    <x v="3"/>
    <x v="1"/>
    <x v="2035"/>
    <n v="92"/>
  </r>
  <r>
    <x v="35"/>
    <d v="1899-12-30T23:45:36"/>
    <x v="0"/>
    <x v="1"/>
    <x v="2207"/>
    <n v="92"/>
  </r>
  <r>
    <x v="9"/>
    <d v="1899-12-30T10:04:48"/>
    <x v="1"/>
    <x v="0"/>
    <x v="703"/>
    <n v="92"/>
  </r>
  <r>
    <x v="44"/>
    <d v="1899-12-30T11:31:12"/>
    <x v="1"/>
    <x v="2"/>
    <x v="2061"/>
    <n v="92"/>
  </r>
  <r>
    <x v="67"/>
    <d v="1899-12-30T03:07:12"/>
    <x v="1"/>
    <x v="2"/>
    <x v="28"/>
    <n v="92"/>
  </r>
  <r>
    <x v="11"/>
    <d v="1899-12-30T12:43:12"/>
    <x v="0"/>
    <x v="3"/>
    <x v="2208"/>
    <n v="92"/>
  </r>
  <r>
    <x v="12"/>
    <d v="1899-12-30T02:38:24"/>
    <x v="1"/>
    <x v="1"/>
    <x v="1938"/>
    <n v="92"/>
  </r>
  <r>
    <x v="34"/>
    <d v="1899-12-30T09:50:24"/>
    <x v="1"/>
    <x v="1"/>
    <x v="768"/>
    <n v="92"/>
  </r>
  <r>
    <x v="71"/>
    <d v="1899-12-30T13:26:24"/>
    <x v="2"/>
    <x v="2"/>
    <x v="121"/>
    <n v="92"/>
  </r>
  <r>
    <x v="41"/>
    <d v="1899-12-30T10:19:12"/>
    <x v="2"/>
    <x v="2"/>
    <x v="273"/>
    <n v="92"/>
  </r>
  <r>
    <x v="14"/>
    <d v="1899-12-30T18:43:12"/>
    <x v="0"/>
    <x v="1"/>
    <x v="31"/>
    <n v="92"/>
  </r>
  <r>
    <x v="39"/>
    <d v="1899-12-30T02:24:00"/>
    <x v="2"/>
    <x v="1"/>
    <x v="1919"/>
    <n v="92"/>
  </r>
  <r>
    <x v="7"/>
    <d v="1899-12-30T19:12:00"/>
    <x v="0"/>
    <x v="1"/>
    <x v="2209"/>
    <n v="92"/>
  </r>
  <r>
    <x v="6"/>
    <d v="1899-12-30T09:36:00"/>
    <x v="2"/>
    <x v="1"/>
    <x v="1846"/>
    <n v="92"/>
  </r>
  <r>
    <x v="43"/>
    <d v="1899-12-30T16:19:12"/>
    <x v="3"/>
    <x v="3"/>
    <x v="2210"/>
    <n v="92"/>
  </r>
  <r>
    <x v="47"/>
    <d v="1899-12-30T09:36:00"/>
    <x v="0"/>
    <x v="1"/>
    <x v="155"/>
    <n v="92"/>
  </r>
  <r>
    <x v="66"/>
    <d v="1899-12-30T17:16:48"/>
    <x v="3"/>
    <x v="0"/>
    <x v="741"/>
    <n v="92"/>
  </r>
  <r>
    <x v="40"/>
    <d v="1899-12-30T06:43:12"/>
    <x v="1"/>
    <x v="4"/>
    <x v="2211"/>
    <n v="92"/>
  </r>
  <r>
    <x v="77"/>
    <d v="1899-12-30T02:38:24"/>
    <x v="0"/>
    <x v="2"/>
    <x v="329"/>
    <n v="92"/>
  </r>
  <r>
    <x v="30"/>
    <d v="1899-12-30T04:33:36"/>
    <x v="1"/>
    <x v="0"/>
    <x v="2114"/>
    <n v="92"/>
  </r>
  <r>
    <x v="57"/>
    <d v="1899-12-30T17:02:24"/>
    <x v="3"/>
    <x v="4"/>
    <x v="2212"/>
    <n v="92"/>
  </r>
  <r>
    <x v="61"/>
    <d v="1899-12-30T02:38:24"/>
    <x v="1"/>
    <x v="1"/>
    <x v="774"/>
    <n v="92"/>
  </r>
  <r>
    <x v="34"/>
    <d v="1899-12-30T16:19:12"/>
    <x v="1"/>
    <x v="2"/>
    <x v="2213"/>
    <n v="92"/>
  </r>
  <r>
    <x v="42"/>
    <d v="1899-12-30T14:24:00"/>
    <x v="3"/>
    <x v="2"/>
    <x v="415"/>
    <n v="92"/>
  </r>
  <r>
    <x v="37"/>
    <d v="1899-12-30T01:55:12"/>
    <x v="3"/>
    <x v="4"/>
    <x v="698"/>
    <n v="92"/>
  </r>
  <r>
    <x v="56"/>
    <d v="1899-12-30T16:33:36"/>
    <x v="1"/>
    <x v="2"/>
    <x v="697"/>
    <n v="92"/>
  </r>
  <r>
    <x v="48"/>
    <d v="1899-12-30T14:24:00"/>
    <x v="2"/>
    <x v="2"/>
    <x v="2214"/>
    <n v="92"/>
  </r>
  <r>
    <x v="72"/>
    <d v="1899-12-30T20:38:24"/>
    <x v="3"/>
    <x v="1"/>
    <x v="958"/>
    <n v="92"/>
  </r>
  <r>
    <x v="44"/>
    <d v="1899-12-30T05:16:48"/>
    <x v="1"/>
    <x v="1"/>
    <x v="1620"/>
    <n v="92"/>
  </r>
  <r>
    <x v="35"/>
    <d v="1899-12-30T07:55:12"/>
    <x v="0"/>
    <x v="1"/>
    <x v="542"/>
    <n v="92"/>
  </r>
  <r>
    <x v="43"/>
    <d v="1899-12-30T12:14:24"/>
    <x v="3"/>
    <x v="3"/>
    <x v="326"/>
    <n v="92"/>
  </r>
  <r>
    <x v="69"/>
    <d v="1899-12-30T11:16:48"/>
    <x v="0"/>
    <x v="1"/>
    <x v="1690"/>
    <n v="92"/>
  </r>
  <r>
    <x v="59"/>
    <d v="1899-12-30T13:40:48"/>
    <x v="0"/>
    <x v="1"/>
    <x v="2215"/>
    <n v="92"/>
  </r>
  <r>
    <x v="71"/>
    <d v="1899-12-30T12:43:12"/>
    <x v="2"/>
    <x v="2"/>
    <x v="49"/>
    <n v="92"/>
  </r>
  <r>
    <x v="38"/>
    <d v="1899-12-30T18:43:12"/>
    <x v="3"/>
    <x v="0"/>
    <x v="710"/>
    <n v="92"/>
  </r>
  <r>
    <x v="32"/>
    <d v="1899-12-30T19:26:24"/>
    <x v="0"/>
    <x v="0"/>
    <x v="1041"/>
    <n v="92"/>
  </r>
  <r>
    <x v="62"/>
    <d v="1899-12-30T06:00:00"/>
    <x v="1"/>
    <x v="2"/>
    <x v="987"/>
    <n v="92"/>
  </r>
  <r>
    <x v="72"/>
    <d v="1899-12-30T02:52:48"/>
    <x v="3"/>
    <x v="2"/>
    <x v="851"/>
    <n v="92"/>
  </r>
  <r>
    <x v="77"/>
    <d v="1899-12-30T20:52:48"/>
    <x v="0"/>
    <x v="2"/>
    <x v="2216"/>
    <n v="92"/>
  </r>
  <r>
    <x v="67"/>
    <d v="1899-12-30T17:45:36"/>
    <x v="1"/>
    <x v="0"/>
    <x v="2217"/>
    <n v="92"/>
  </r>
  <r>
    <x v="74"/>
    <d v="1899-12-30T17:45:36"/>
    <x v="3"/>
    <x v="0"/>
    <x v="1440"/>
    <n v="92"/>
  </r>
  <r>
    <x v="61"/>
    <d v="1899-12-30T17:02:24"/>
    <x v="1"/>
    <x v="2"/>
    <x v="2218"/>
    <n v="92"/>
  </r>
  <r>
    <x v="68"/>
    <d v="1899-12-30T04:04:48"/>
    <x v="2"/>
    <x v="3"/>
    <x v="876"/>
    <n v="92"/>
  </r>
  <r>
    <x v="0"/>
    <d v="1899-12-30T11:31:12"/>
    <x v="0"/>
    <x v="2"/>
    <x v="744"/>
    <n v="92"/>
  </r>
  <r>
    <x v="13"/>
    <d v="1899-12-30T19:55:12"/>
    <x v="2"/>
    <x v="1"/>
    <x v="2219"/>
    <n v="92"/>
  </r>
  <r>
    <x v="22"/>
    <d v="1899-12-30T12:28:48"/>
    <x v="2"/>
    <x v="1"/>
    <x v="497"/>
    <n v="92"/>
  </r>
  <r>
    <x v="45"/>
    <d v="1899-12-30T15:50:24"/>
    <x v="1"/>
    <x v="3"/>
    <x v="1356"/>
    <n v="92"/>
  </r>
  <r>
    <x v="65"/>
    <d v="1899-12-30T22:33:36"/>
    <x v="3"/>
    <x v="2"/>
    <x v="2220"/>
    <n v="92"/>
  </r>
  <r>
    <x v="24"/>
    <d v="1899-12-30T15:50:24"/>
    <x v="1"/>
    <x v="1"/>
    <x v="1875"/>
    <n v="92"/>
  </r>
  <r>
    <x v="65"/>
    <d v="1899-12-30T21:36:00"/>
    <x v="3"/>
    <x v="2"/>
    <x v="1766"/>
    <n v="92"/>
  </r>
  <r>
    <x v="39"/>
    <d v="1899-12-30T02:38:24"/>
    <x v="2"/>
    <x v="2"/>
    <x v="2221"/>
    <n v="92"/>
  </r>
  <r>
    <x v="12"/>
    <d v="1899-12-30T13:40:48"/>
    <x v="1"/>
    <x v="2"/>
    <x v="346"/>
    <n v="92"/>
  </r>
  <r>
    <x v="40"/>
    <d v="1899-12-30T03:07:12"/>
    <x v="1"/>
    <x v="0"/>
    <x v="1325"/>
    <n v="92"/>
  </r>
  <r>
    <x v="20"/>
    <d v="1899-12-30T16:04:48"/>
    <x v="2"/>
    <x v="1"/>
    <x v="57"/>
    <n v="92"/>
  </r>
  <r>
    <x v="43"/>
    <d v="1899-12-30T12:00:00"/>
    <x v="3"/>
    <x v="2"/>
    <x v="1090"/>
    <n v="92"/>
  </r>
  <r>
    <x v="59"/>
    <d v="1899-12-30T11:45:36"/>
    <x v="0"/>
    <x v="4"/>
    <x v="2059"/>
    <n v="92"/>
  </r>
  <r>
    <x v="64"/>
    <d v="1899-12-30T01:12:00"/>
    <x v="1"/>
    <x v="3"/>
    <x v="149"/>
    <n v="92"/>
  </r>
  <r>
    <x v="22"/>
    <d v="1899-12-30T07:55:12"/>
    <x v="2"/>
    <x v="1"/>
    <x v="1142"/>
    <n v="92"/>
  </r>
  <r>
    <x v="35"/>
    <d v="1899-12-30T15:21:36"/>
    <x v="0"/>
    <x v="2"/>
    <x v="423"/>
    <n v="92"/>
  </r>
  <r>
    <x v="68"/>
    <d v="1899-12-30T14:38:24"/>
    <x v="2"/>
    <x v="2"/>
    <x v="893"/>
    <n v="92"/>
  </r>
  <r>
    <x v="19"/>
    <d v="1899-12-30T02:09:36"/>
    <x v="3"/>
    <x v="2"/>
    <x v="2222"/>
    <n v="92"/>
  </r>
  <r>
    <x v="60"/>
    <d v="1899-12-30T08:24:00"/>
    <x v="2"/>
    <x v="2"/>
    <x v="2035"/>
    <n v="92"/>
  </r>
  <r>
    <x v="48"/>
    <d v="1899-12-30T06:28:48"/>
    <x v="2"/>
    <x v="3"/>
    <x v="1015"/>
    <n v="92"/>
  </r>
  <r>
    <x v="54"/>
    <d v="1899-12-30T09:50:24"/>
    <x v="2"/>
    <x v="2"/>
    <x v="2011"/>
    <n v="92"/>
  </r>
  <r>
    <x v="32"/>
    <d v="1899-12-30T05:31:12"/>
    <x v="0"/>
    <x v="1"/>
    <x v="2223"/>
    <n v="92"/>
  </r>
  <r>
    <x v="45"/>
    <d v="1899-12-30T16:04:48"/>
    <x v="1"/>
    <x v="1"/>
    <x v="2224"/>
    <n v="92"/>
  </r>
  <r>
    <x v="34"/>
    <d v="1899-12-30T10:04:48"/>
    <x v="1"/>
    <x v="0"/>
    <x v="310"/>
    <n v="92"/>
  </r>
  <r>
    <x v="17"/>
    <d v="1899-12-30T06:28:48"/>
    <x v="0"/>
    <x v="2"/>
    <x v="1504"/>
    <n v="92"/>
  </r>
  <r>
    <x v="23"/>
    <d v="1899-12-30T00:43:12"/>
    <x v="0"/>
    <x v="2"/>
    <x v="2225"/>
    <n v="92"/>
  </r>
  <r>
    <x v="66"/>
    <d v="1899-12-30T06:28:48"/>
    <x v="3"/>
    <x v="2"/>
    <x v="937"/>
    <n v="92"/>
  </r>
  <r>
    <x v="10"/>
    <d v="1899-12-30T04:19:12"/>
    <x v="1"/>
    <x v="2"/>
    <x v="2100"/>
    <n v="92"/>
  </r>
  <r>
    <x v="42"/>
    <d v="1899-12-30T14:52:48"/>
    <x v="3"/>
    <x v="2"/>
    <x v="2226"/>
    <n v="92"/>
  </r>
  <r>
    <x v="44"/>
    <d v="1899-12-30T17:31:12"/>
    <x v="1"/>
    <x v="2"/>
    <x v="1969"/>
    <n v="92"/>
  </r>
  <r>
    <x v="20"/>
    <d v="1899-12-30T19:40:48"/>
    <x v="2"/>
    <x v="1"/>
    <x v="2227"/>
    <n v="92"/>
  </r>
  <r>
    <x v="45"/>
    <d v="1899-12-30T09:21:36"/>
    <x v="1"/>
    <x v="2"/>
    <x v="511"/>
    <n v="92"/>
  </r>
  <r>
    <x v="37"/>
    <d v="1899-12-30T06:57:36"/>
    <x v="3"/>
    <x v="2"/>
    <x v="2096"/>
    <n v="92"/>
  </r>
  <r>
    <x v="74"/>
    <d v="1899-12-30T05:45:36"/>
    <x v="3"/>
    <x v="2"/>
    <x v="181"/>
    <n v="92"/>
  </r>
  <r>
    <x v="6"/>
    <d v="1899-12-30T13:12:00"/>
    <x v="2"/>
    <x v="1"/>
    <x v="1677"/>
    <n v="92"/>
  </r>
  <r>
    <x v="69"/>
    <d v="1899-12-30T12:43:12"/>
    <x v="0"/>
    <x v="0"/>
    <x v="677"/>
    <n v="92"/>
  </r>
  <r>
    <x v="44"/>
    <d v="1899-12-30T15:50:24"/>
    <x v="1"/>
    <x v="1"/>
    <x v="66"/>
    <n v="92"/>
  </r>
  <r>
    <x v="0"/>
    <d v="1899-12-30T20:24:00"/>
    <x v="0"/>
    <x v="4"/>
    <x v="2228"/>
    <n v="92"/>
  </r>
  <r>
    <x v="20"/>
    <d v="1899-12-30T08:09:36"/>
    <x v="2"/>
    <x v="3"/>
    <x v="2229"/>
    <n v="92"/>
  </r>
  <r>
    <x v="26"/>
    <d v="1899-12-30T09:21:36"/>
    <x v="2"/>
    <x v="1"/>
    <x v="2230"/>
    <n v="92"/>
  </r>
  <r>
    <x v="52"/>
    <d v="1899-12-30T20:52:48"/>
    <x v="2"/>
    <x v="3"/>
    <x v="75"/>
    <n v="92"/>
  </r>
  <r>
    <x v="75"/>
    <d v="1899-12-30T20:24:00"/>
    <x v="2"/>
    <x v="3"/>
    <x v="1574"/>
    <n v="92"/>
  </r>
  <r>
    <x v="41"/>
    <d v="1899-12-30T02:52:48"/>
    <x v="2"/>
    <x v="2"/>
    <x v="968"/>
    <n v="92"/>
  </r>
  <r>
    <x v="35"/>
    <d v="1899-12-30T16:48:00"/>
    <x v="0"/>
    <x v="0"/>
    <x v="904"/>
    <n v="92"/>
  </r>
  <r>
    <x v="58"/>
    <d v="1899-12-30T16:04:48"/>
    <x v="3"/>
    <x v="2"/>
    <x v="2231"/>
    <n v="92"/>
  </r>
  <r>
    <x v="21"/>
    <d v="1899-12-30T01:40:48"/>
    <x v="3"/>
    <x v="1"/>
    <x v="2121"/>
    <n v="92"/>
  </r>
  <r>
    <x v="51"/>
    <d v="1899-12-30T09:50:24"/>
    <x v="0"/>
    <x v="1"/>
    <x v="470"/>
    <n v="92"/>
  </r>
  <r>
    <x v="58"/>
    <d v="1899-12-30T11:45:36"/>
    <x v="3"/>
    <x v="3"/>
    <x v="1791"/>
    <n v="92"/>
  </r>
  <r>
    <x v="22"/>
    <d v="1899-12-30T07:26:24"/>
    <x v="2"/>
    <x v="2"/>
    <x v="1597"/>
    <n v="92"/>
  </r>
  <r>
    <x v="42"/>
    <d v="1899-12-30T11:02:24"/>
    <x v="3"/>
    <x v="0"/>
    <x v="263"/>
    <n v="92"/>
  </r>
  <r>
    <x v="3"/>
    <d v="1899-12-30T00:43:12"/>
    <x v="0"/>
    <x v="3"/>
    <x v="2232"/>
    <n v="92"/>
  </r>
  <r>
    <x v="30"/>
    <d v="1899-12-30T08:52:48"/>
    <x v="1"/>
    <x v="2"/>
    <x v="1390"/>
    <n v="92"/>
  </r>
  <r>
    <x v="65"/>
    <d v="1899-12-30T23:02:24"/>
    <x v="3"/>
    <x v="2"/>
    <x v="906"/>
    <n v="92"/>
  </r>
  <r>
    <x v="16"/>
    <d v="1899-12-30T13:40:48"/>
    <x v="0"/>
    <x v="2"/>
    <x v="859"/>
    <n v="92"/>
  </r>
  <r>
    <x v="37"/>
    <d v="1899-12-30T19:55:12"/>
    <x v="3"/>
    <x v="2"/>
    <x v="2233"/>
    <n v="92"/>
  </r>
  <r>
    <x v="62"/>
    <d v="1899-12-30T10:04:48"/>
    <x v="1"/>
    <x v="0"/>
    <x v="1249"/>
    <n v="92"/>
  </r>
  <r>
    <x v="26"/>
    <d v="1899-12-30T23:02:24"/>
    <x v="2"/>
    <x v="1"/>
    <x v="63"/>
    <n v="92"/>
  </r>
  <r>
    <x v="14"/>
    <d v="1899-12-30T08:09:36"/>
    <x v="0"/>
    <x v="3"/>
    <x v="2234"/>
    <n v="92"/>
  </r>
  <r>
    <x v="69"/>
    <d v="1899-12-30T10:04:48"/>
    <x v="0"/>
    <x v="1"/>
    <x v="737"/>
    <n v="92"/>
  </r>
  <r>
    <x v="50"/>
    <d v="1899-12-30T19:12:00"/>
    <x v="3"/>
    <x v="0"/>
    <x v="2235"/>
    <n v="92"/>
  </r>
  <r>
    <x v="67"/>
    <d v="1899-12-30T00:57:36"/>
    <x v="1"/>
    <x v="2"/>
    <x v="1178"/>
    <n v="92"/>
  </r>
  <r>
    <x v="71"/>
    <d v="1899-12-30T16:33:36"/>
    <x v="2"/>
    <x v="2"/>
    <x v="1025"/>
    <n v="92"/>
  </r>
  <r>
    <x v="29"/>
    <d v="1899-12-30T21:50:24"/>
    <x v="2"/>
    <x v="2"/>
    <x v="1121"/>
    <n v="92"/>
  </r>
  <r>
    <x v="9"/>
    <d v="1899-12-30T15:21:36"/>
    <x v="1"/>
    <x v="0"/>
    <x v="1753"/>
    <n v="92"/>
  </r>
  <r>
    <x v="28"/>
    <d v="1899-12-30T17:02:24"/>
    <x v="0"/>
    <x v="3"/>
    <x v="905"/>
    <n v="92"/>
  </r>
  <r>
    <x v="10"/>
    <d v="1899-12-30T06:57:36"/>
    <x v="1"/>
    <x v="2"/>
    <x v="2205"/>
    <n v="92"/>
  </r>
  <r>
    <x v="20"/>
    <d v="1899-12-30T10:19:12"/>
    <x v="2"/>
    <x v="1"/>
    <x v="296"/>
    <n v="92"/>
  </r>
  <r>
    <x v="13"/>
    <d v="1899-12-30T23:16:48"/>
    <x v="2"/>
    <x v="0"/>
    <x v="718"/>
    <n v="92"/>
  </r>
  <r>
    <x v="70"/>
    <d v="1899-12-30T23:31:12"/>
    <x v="0"/>
    <x v="0"/>
    <x v="1131"/>
    <n v="92"/>
  </r>
  <r>
    <x v="52"/>
    <d v="1899-12-30T11:16:48"/>
    <x v="2"/>
    <x v="0"/>
    <x v="336"/>
    <n v="92"/>
  </r>
  <r>
    <x v="56"/>
    <d v="1899-12-30T23:31:12"/>
    <x v="1"/>
    <x v="0"/>
    <x v="2236"/>
    <n v="92"/>
  </r>
  <r>
    <x v="59"/>
    <d v="1899-12-30T09:50:24"/>
    <x v="0"/>
    <x v="1"/>
    <x v="8"/>
    <n v="92"/>
  </r>
  <r>
    <x v="42"/>
    <d v="1899-12-30T17:31:12"/>
    <x v="3"/>
    <x v="2"/>
    <x v="1683"/>
    <n v="92"/>
  </r>
  <r>
    <x v="77"/>
    <d v="1899-12-30T17:45:36"/>
    <x v="0"/>
    <x v="2"/>
    <x v="2237"/>
    <n v="92"/>
  </r>
  <r>
    <x v="62"/>
    <d v="1899-12-30T21:21:36"/>
    <x v="1"/>
    <x v="0"/>
    <x v="844"/>
    <n v="92"/>
  </r>
  <r>
    <x v="49"/>
    <d v="1899-12-30T03:21:36"/>
    <x v="0"/>
    <x v="4"/>
    <x v="1422"/>
    <n v="92"/>
  </r>
  <r>
    <x v="44"/>
    <d v="1899-12-30T05:45:36"/>
    <x v="1"/>
    <x v="4"/>
    <x v="876"/>
    <n v="92"/>
  </r>
  <r>
    <x v="50"/>
    <d v="1899-12-30T00:57:36"/>
    <x v="3"/>
    <x v="1"/>
    <x v="756"/>
    <n v="92"/>
  </r>
  <r>
    <x v="22"/>
    <d v="1899-12-30T16:19:12"/>
    <x v="2"/>
    <x v="1"/>
    <x v="2238"/>
    <n v="92"/>
  </r>
  <r>
    <x v="18"/>
    <d v="1899-12-30T10:48:00"/>
    <x v="2"/>
    <x v="1"/>
    <x v="1201"/>
    <n v="92"/>
  </r>
  <r>
    <x v="72"/>
    <d v="1899-12-30T22:33:36"/>
    <x v="3"/>
    <x v="2"/>
    <x v="1601"/>
    <n v="92"/>
  </r>
  <r>
    <x v="70"/>
    <d v="1899-12-30T17:45:36"/>
    <x v="0"/>
    <x v="2"/>
    <x v="1104"/>
    <n v="92"/>
  </r>
  <r>
    <x v="62"/>
    <d v="1899-12-30T21:07:12"/>
    <x v="1"/>
    <x v="2"/>
    <x v="1586"/>
    <n v="92"/>
  </r>
  <r>
    <x v="62"/>
    <d v="1899-12-30T10:48:00"/>
    <x v="1"/>
    <x v="3"/>
    <x v="632"/>
    <n v="92"/>
  </r>
  <r>
    <x v="32"/>
    <d v="1899-12-30T01:26:24"/>
    <x v="0"/>
    <x v="4"/>
    <x v="1869"/>
    <n v="92"/>
  </r>
  <r>
    <x v="50"/>
    <d v="1899-12-30T17:02:24"/>
    <x v="3"/>
    <x v="3"/>
    <x v="2239"/>
    <n v="92"/>
  </r>
  <r>
    <x v="56"/>
    <d v="1899-12-30T22:48:00"/>
    <x v="1"/>
    <x v="1"/>
    <x v="2042"/>
    <n v="92"/>
  </r>
  <r>
    <x v="13"/>
    <d v="1899-12-30T11:45:36"/>
    <x v="2"/>
    <x v="2"/>
    <x v="758"/>
    <n v="92"/>
  </r>
  <r>
    <x v="36"/>
    <d v="1899-12-30T03:21:36"/>
    <x v="3"/>
    <x v="2"/>
    <x v="679"/>
    <n v="92"/>
  </r>
  <r>
    <x v="20"/>
    <d v="1899-12-30T06:43:12"/>
    <x v="2"/>
    <x v="1"/>
    <x v="1544"/>
    <n v="92"/>
  </r>
  <r>
    <x v="26"/>
    <d v="1899-12-30T12:57:36"/>
    <x v="2"/>
    <x v="1"/>
    <x v="1312"/>
    <n v="92"/>
  </r>
  <r>
    <x v="9"/>
    <d v="1899-12-30T22:19:12"/>
    <x v="1"/>
    <x v="0"/>
    <x v="2240"/>
    <n v="92"/>
  </r>
  <r>
    <x v="78"/>
    <d v="1899-12-30T11:45:36"/>
    <x v="2"/>
    <x v="2"/>
    <x v="97"/>
    <n v="92"/>
  </r>
  <r>
    <x v="22"/>
    <d v="1899-12-30T12:00:00"/>
    <x v="2"/>
    <x v="1"/>
    <x v="2241"/>
    <n v="92"/>
  </r>
  <r>
    <x v="30"/>
    <d v="1899-12-30T15:07:12"/>
    <x v="1"/>
    <x v="4"/>
    <x v="2242"/>
    <n v="92"/>
  </r>
  <r>
    <x v="56"/>
    <d v="1899-12-30T00:57:36"/>
    <x v="1"/>
    <x v="1"/>
    <x v="2243"/>
    <n v="92"/>
  </r>
  <r>
    <x v="36"/>
    <d v="1899-12-30T09:36:00"/>
    <x v="3"/>
    <x v="4"/>
    <x v="2084"/>
    <n v="92"/>
  </r>
  <r>
    <x v="75"/>
    <d v="1899-12-30T22:19:12"/>
    <x v="2"/>
    <x v="1"/>
    <x v="1084"/>
    <n v="92"/>
  </r>
  <r>
    <x v="42"/>
    <d v="1899-12-30T16:19:12"/>
    <x v="3"/>
    <x v="1"/>
    <x v="2244"/>
    <n v="92"/>
  </r>
  <r>
    <x v="40"/>
    <d v="1899-12-30T22:04:48"/>
    <x v="1"/>
    <x v="4"/>
    <x v="727"/>
    <n v="92"/>
  </r>
  <r>
    <x v="57"/>
    <d v="1899-12-30T11:31:12"/>
    <x v="3"/>
    <x v="0"/>
    <x v="1260"/>
    <n v="92"/>
  </r>
  <r>
    <x v="72"/>
    <d v="1899-12-30T01:12:00"/>
    <x v="3"/>
    <x v="1"/>
    <x v="22"/>
    <n v="92"/>
  </r>
  <r>
    <x v="68"/>
    <d v="1899-12-30T04:04:48"/>
    <x v="2"/>
    <x v="3"/>
    <x v="1674"/>
    <n v="92"/>
  </r>
  <r>
    <x v="38"/>
    <d v="1899-12-30T15:21:36"/>
    <x v="3"/>
    <x v="1"/>
    <x v="2084"/>
    <n v="92"/>
  </r>
  <r>
    <x v="30"/>
    <d v="1899-12-30T00:28:48"/>
    <x v="1"/>
    <x v="0"/>
    <x v="247"/>
    <n v="92"/>
  </r>
  <r>
    <x v="12"/>
    <d v="1899-12-30T12:00:00"/>
    <x v="1"/>
    <x v="1"/>
    <x v="2245"/>
    <n v="92"/>
  </r>
  <r>
    <x v="2"/>
    <d v="1899-12-30T13:40:48"/>
    <x v="1"/>
    <x v="2"/>
    <x v="1266"/>
    <n v="92"/>
  </r>
  <r>
    <x v="10"/>
    <d v="1899-12-30T16:48:00"/>
    <x v="1"/>
    <x v="2"/>
    <x v="2246"/>
    <n v="92"/>
  </r>
  <r>
    <x v="7"/>
    <d v="1899-12-30T16:48:00"/>
    <x v="0"/>
    <x v="1"/>
    <x v="776"/>
    <n v="92"/>
  </r>
  <r>
    <x v="45"/>
    <d v="1899-12-30T02:24:00"/>
    <x v="1"/>
    <x v="0"/>
    <x v="1862"/>
    <n v="92"/>
  </r>
  <r>
    <x v="76"/>
    <d v="1899-12-30T02:24:00"/>
    <x v="1"/>
    <x v="2"/>
    <x v="2247"/>
    <n v="92"/>
  </r>
  <r>
    <x v="52"/>
    <d v="1899-12-30T01:55:12"/>
    <x v="2"/>
    <x v="0"/>
    <x v="626"/>
    <n v="92"/>
  </r>
  <r>
    <x v="59"/>
    <d v="1899-12-30T14:52:48"/>
    <x v="0"/>
    <x v="2"/>
    <x v="1936"/>
    <n v="92"/>
  </r>
  <r>
    <x v="72"/>
    <d v="1899-12-30T15:50:24"/>
    <x v="3"/>
    <x v="0"/>
    <x v="2248"/>
    <n v="92"/>
  </r>
  <r>
    <x v="4"/>
    <d v="1899-12-30T00:43:12"/>
    <x v="0"/>
    <x v="2"/>
    <x v="2249"/>
    <n v="92"/>
  </r>
  <r>
    <x v="0"/>
    <d v="1899-12-30T14:38:24"/>
    <x v="0"/>
    <x v="0"/>
    <x v="1671"/>
    <n v="92"/>
  </r>
  <r>
    <x v="66"/>
    <d v="1899-12-30T03:50:24"/>
    <x v="3"/>
    <x v="2"/>
    <x v="1337"/>
    <n v="92"/>
  </r>
  <r>
    <x v="63"/>
    <d v="1899-12-30T16:48:00"/>
    <x v="3"/>
    <x v="2"/>
    <x v="1787"/>
    <n v="92"/>
  </r>
  <r>
    <x v="70"/>
    <d v="1899-12-30T02:09:36"/>
    <x v="0"/>
    <x v="0"/>
    <x v="2250"/>
    <n v="92"/>
  </r>
  <r>
    <x v="20"/>
    <d v="1899-12-30T02:09:36"/>
    <x v="2"/>
    <x v="1"/>
    <x v="2115"/>
    <n v="92"/>
  </r>
  <r>
    <x v="3"/>
    <d v="1899-12-30T08:38:24"/>
    <x v="0"/>
    <x v="3"/>
    <x v="1853"/>
    <n v="92"/>
  </r>
  <r>
    <x v="19"/>
    <d v="1899-12-30T22:04:48"/>
    <x v="3"/>
    <x v="1"/>
    <x v="237"/>
    <n v="92"/>
  </r>
  <r>
    <x v="40"/>
    <d v="1899-12-30T04:33:36"/>
    <x v="1"/>
    <x v="3"/>
    <x v="611"/>
    <n v="92"/>
  </r>
  <r>
    <x v="45"/>
    <d v="1899-12-30T19:12:00"/>
    <x v="1"/>
    <x v="1"/>
    <x v="1262"/>
    <n v="92"/>
  </r>
  <r>
    <x v="3"/>
    <d v="1899-12-30T04:33:36"/>
    <x v="0"/>
    <x v="1"/>
    <x v="1890"/>
    <n v="92"/>
  </r>
  <r>
    <x v="18"/>
    <d v="1899-12-30T19:12:00"/>
    <x v="2"/>
    <x v="0"/>
    <x v="2112"/>
    <n v="92"/>
  </r>
  <r>
    <x v="29"/>
    <d v="1899-12-30T00:28:48"/>
    <x v="2"/>
    <x v="2"/>
    <x v="2033"/>
    <n v="92"/>
  </r>
  <r>
    <x v="6"/>
    <d v="1899-12-30T07:26:24"/>
    <x v="2"/>
    <x v="2"/>
    <x v="2251"/>
    <n v="92"/>
  </r>
  <r>
    <x v="33"/>
    <d v="1899-12-30T10:19:12"/>
    <x v="3"/>
    <x v="2"/>
    <x v="1304"/>
    <n v="92"/>
  </r>
  <r>
    <x v="18"/>
    <d v="1899-12-30T14:38:24"/>
    <x v="2"/>
    <x v="4"/>
    <x v="1911"/>
    <n v="92"/>
  </r>
  <r>
    <x v="4"/>
    <d v="1899-12-30T21:36:00"/>
    <x v="0"/>
    <x v="1"/>
    <x v="2072"/>
    <n v="92"/>
  </r>
  <r>
    <x v="9"/>
    <d v="1899-12-30T08:09:36"/>
    <x v="1"/>
    <x v="0"/>
    <x v="1774"/>
    <n v="92"/>
  </r>
  <r>
    <x v="72"/>
    <d v="1899-12-30T14:38:24"/>
    <x v="3"/>
    <x v="2"/>
    <x v="1377"/>
    <n v="92"/>
  </r>
  <r>
    <x v="30"/>
    <d v="1899-12-30T18:00:00"/>
    <x v="1"/>
    <x v="2"/>
    <x v="995"/>
    <n v="92"/>
  </r>
  <r>
    <x v="44"/>
    <d v="1899-12-30T00:14:24"/>
    <x v="1"/>
    <x v="2"/>
    <x v="475"/>
    <n v="92"/>
  </r>
  <r>
    <x v="39"/>
    <d v="1899-12-30T21:50:24"/>
    <x v="2"/>
    <x v="1"/>
    <x v="298"/>
    <n v="92"/>
  </r>
  <r>
    <x v="3"/>
    <d v="1899-12-30T19:26:24"/>
    <x v="0"/>
    <x v="1"/>
    <x v="252"/>
    <n v="92"/>
  </r>
  <r>
    <x v="3"/>
    <d v="1899-12-30T01:55:12"/>
    <x v="0"/>
    <x v="4"/>
    <x v="1514"/>
    <n v="92"/>
  </r>
  <r>
    <x v="77"/>
    <d v="1899-12-30T20:09:36"/>
    <x v="0"/>
    <x v="0"/>
    <x v="376"/>
    <n v="92"/>
  </r>
  <r>
    <x v="18"/>
    <d v="1899-12-30T04:04:48"/>
    <x v="2"/>
    <x v="0"/>
    <x v="1728"/>
    <n v="92"/>
  </r>
  <r>
    <x v="2"/>
    <d v="1899-12-30T07:12:00"/>
    <x v="1"/>
    <x v="1"/>
    <x v="276"/>
    <n v="92"/>
  </r>
  <r>
    <x v="29"/>
    <d v="1899-12-30T15:21:36"/>
    <x v="2"/>
    <x v="2"/>
    <x v="311"/>
    <n v="92"/>
  </r>
  <r>
    <x v="34"/>
    <d v="1899-12-30T16:19:12"/>
    <x v="1"/>
    <x v="3"/>
    <x v="2059"/>
    <n v="92"/>
  </r>
  <r>
    <x v="0"/>
    <d v="1899-12-30T00:57:36"/>
    <x v="0"/>
    <x v="1"/>
    <x v="1381"/>
    <n v="92"/>
  </r>
  <r>
    <x v="43"/>
    <d v="1899-12-30T02:38:24"/>
    <x v="3"/>
    <x v="4"/>
    <x v="139"/>
    <n v="92"/>
  </r>
  <r>
    <x v="53"/>
    <d v="1899-12-30T23:45:36"/>
    <x v="2"/>
    <x v="3"/>
    <x v="1581"/>
    <n v="92"/>
  </r>
  <r>
    <x v="62"/>
    <d v="1899-12-30T15:07:12"/>
    <x v="1"/>
    <x v="0"/>
    <x v="1045"/>
    <n v="92"/>
  </r>
  <r>
    <x v="32"/>
    <d v="1899-12-30T10:33:36"/>
    <x v="0"/>
    <x v="1"/>
    <x v="1936"/>
    <n v="92"/>
  </r>
  <r>
    <x v="36"/>
    <d v="1899-12-30T05:45:36"/>
    <x v="3"/>
    <x v="2"/>
    <x v="343"/>
    <n v="92"/>
  </r>
  <r>
    <x v="69"/>
    <d v="1899-12-30T19:26:24"/>
    <x v="0"/>
    <x v="2"/>
    <x v="1424"/>
    <n v="92"/>
  </r>
  <r>
    <x v="16"/>
    <d v="1899-12-30T01:12:00"/>
    <x v="0"/>
    <x v="1"/>
    <x v="1197"/>
    <n v="92"/>
  </r>
  <r>
    <x v="1"/>
    <d v="1899-12-30T10:19:12"/>
    <x v="1"/>
    <x v="1"/>
    <x v="266"/>
    <n v="92"/>
  </r>
  <r>
    <x v="41"/>
    <d v="1899-12-30T05:31:12"/>
    <x v="2"/>
    <x v="1"/>
    <x v="86"/>
    <n v="92"/>
  </r>
  <r>
    <x v="13"/>
    <d v="1899-12-30T12:28:48"/>
    <x v="2"/>
    <x v="1"/>
    <x v="2252"/>
    <n v="92"/>
  </r>
  <r>
    <x v="42"/>
    <d v="1899-12-30T18:28:48"/>
    <x v="3"/>
    <x v="3"/>
    <x v="1609"/>
    <n v="92"/>
  </r>
  <r>
    <x v="39"/>
    <d v="1899-12-30T03:21:36"/>
    <x v="2"/>
    <x v="1"/>
    <x v="1462"/>
    <n v="92"/>
  </r>
  <r>
    <x v="2"/>
    <d v="1899-12-30T02:38:24"/>
    <x v="1"/>
    <x v="0"/>
    <x v="2253"/>
    <n v="92"/>
  </r>
  <r>
    <x v="41"/>
    <d v="1899-12-30T19:55:12"/>
    <x v="2"/>
    <x v="1"/>
    <x v="1045"/>
    <n v="92"/>
  </r>
  <r>
    <x v="8"/>
    <d v="1899-12-30T13:55:12"/>
    <x v="3"/>
    <x v="0"/>
    <x v="2254"/>
    <n v="92"/>
  </r>
  <r>
    <x v="53"/>
    <d v="1899-12-30T12:43:12"/>
    <x v="2"/>
    <x v="1"/>
    <x v="2255"/>
    <n v="92"/>
  </r>
  <r>
    <x v="74"/>
    <d v="1899-12-30T15:50:24"/>
    <x v="3"/>
    <x v="0"/>
    <x v="1529"/>
    <n v="92"/>
  </r>
  <r>
    <x v="34"/>
    <d v="1899-12-30T01:12:00"/>
    <x v="1"/>
    <x v="2"/>
    <x v="981"/>
    <n v="92"/>
  </r>
  <r>
    <x v="8"/>
    <d v="1899-12-30T01:12:00"/>
    <x v="3"/>
    <x v="0"/>
    <x v="1060"/>
    <n v="92"/>
  </r>
  <r>
    <x v="38"/>
    <d v="1899-12-30T21:36:00"/>
    <x v="3"/>
    <x v="0"/>
    <x v="1908"/>
    <n v="92"/>
  </r>
  <r>
    <x v="60"/>
    <d v="1899-12-30T03:50:24"/>
    <x v="2"/>
    <x v="3"/>
    <x v="521"/>
    <n v="92"/>
  </r>
  <r>
    <x v="10"/>
    <d v="1899-12-30T21:36:00"/>
    <x v="1"/>
    <x v="0"/>
    <x v="1580"/>
    <n v="92"/>
  </r>
  <r>
    <x v="41"/>
    <d v="1899-12-30T04:33:36"/>
    <x v="2"/>
    <x v="3"/>
    <x v="562"/>
    <n v="92"/>
  </r>
  <r>
    <x v="5"/>
    <d v="1899-12-30T05:02:24"/>
    <x v="2"/>
    <x v="2"/>
    <x v="1834"/>
    <n v="92"/>
  </r>
  <r>
    <x v="67"/>
    <d v="1899-12-30T17:16:48"/>
    <x v="1"/>
    <x v="2"/>
    <x v="674"/>
    <n v="92"/>
  </r>
  <r>
    <x v="35"/>
    <d v="1899-12-30T23:16:48"/>
    <x v="0"/>
    <x v="3"/>
    <x v="850"/>
    <n v="92"/>
  </r>
  <r>
    <x v="41"/>
    <d v="1899-12-30T20:38:24"/>
    <x v="2"/>
    <x v="2"/>
    <x v="2256"/>
    <n v="92"/>
  </r>
  <r>
    <x v="13"/>
    <d v="1899-12-30T01:26:24"/>
    <x v="2"/>
    <x v="1"/>
    <x v="167"/>
    <n v="92"/>
  </r>
  <r>
    <x v="17"/>
    <d v="1899-12-30T19:26:24"/>
    <x v="0"/>
    <x v="2"/>
    <x v="959"/>
    <n v="92"/>
  </r>
  <r>
    <x v="61"/>
    <d v="1899-12-30T11:16:48"/>
    <x v="1"/>
    <x v="1"/>
    <x v="2257"/>
    <n v="92"/>
  </r>
  <r>
    <x v="65"/>
    <d v="1899-12-30T03:07:12"/>
    <x v="3"/>
    <x v="2"/>
    <x v="1810"/>
    <n v="92"/>
  </r>
  <r>
    <x v="71"/>
    <d v="1899-12-30T22:33:36"/>
    <x v="2"/>
    <x v="1"/>
    <x v="843"/>
    <n v="92"/>
  </r>
  <r>
    <x v="1"/>
    <d v="1899-12-30T00:57:36"/>
    <x v="1"/>
    <x v="2"/>
    <x v="1738"/>
    <n v="92"/>
  </r>
  <r>
    <x v="32"/>
    <d v="1899-12-30T16:04:48"/>
    <x v="0"/>
    <x v="1"/>
    <x v="1645"/>
    <n v="92"/>
  </r>
  <r>
    <x v="29"/>
    <d v="1899-12-30T13:26:24"/>
    <x v="2"/>
    <x v="2"/>
    <x v="12"/>
    <n v="92"/>
  </r>
  <r>
    <x v="19"/>
    <d v="1899-12-30T23:02:24"/>
    <x v="3"/>
    <x v="1"/>
    <x v="1213"/>
    <n v="92"/>
  </r>
  <r>
    <x v="68"/>
    <d v="1899-12-30T21:36:00"/>
    <x v="2"/>
    <x v="0"/>
    <x v="668"/>
    <n v="92"/>
  </r>
  <r>
    <x v="52"/>
    <d v="1899-12-30T14:52:48"/>
    <x v="2"/>
    <x v="2"/>
    <x v="2258"/>
    <n v="92"/>
  </r>
  <r>
    <x v="3"/>
    <d v="1899-12-30T11:16:48"/>
    <x v="0"/>
    <x v="2"/>
    <x v="2192"/>
    <n v="92"/>
  </r>
  <r>
    <x v="76"/>
    <d v="1899-12-30T23:02:24"/>
    <x v="1"/>
    <x v="1"/>
    <x v="1812"/>
    <n v="92"/>
  </r>
  <r>
    <x v="49"/>
    <d v="1899-12-30T05:31:12"/>
    <x v="0"/>
    <x v="2"/>
    <x v="2259"/>
    <n v="92"/>
  </r>
  <r>
    <x v="0"/>
    <d v="1899-12-30T05:02:24"/>
    <x v="0"/>
    <x v="1"/>
    <x v="2065"/>
    <n v="92"/>
  </r>
  <r>
    <x v="20"/>
    <d v="1899-12-30T19:12:00"/>
    <x v="2"/>
    <x v="0"/>
    <x v="1257"/>
    <n v="92"/>
  </r>
  <r>
    <x v="75"/>
    <d v="1899-12-30T16:48:00"/>
    <x v="2"/>
    <x v="0"/>
    <x v="1004"/>
    <n v="92"/>
  </r>
  <r>
    <x v="40"/>
    <d v="1899-12-30T17:16:48"/>
    <x v="1"/>
    <x v="1"/>
    <x v="705"/>
    <n v="92"/>
  </r>
  <r>
    <x v="75"/>
    <d v="1899-12-30T13:40:48"/>
    <x v="2"/>
    <x v="0"/>
    <x v="1181"/>
    <n v="92"/>
  </r>
  <r>
    <x v="45"/>
    <d v="1899-12-30T22:04:48"/>
    <x v="1"/>
    <x v="0"/>
    <x v="999"/>
    <n v="92"/>
  </r>
  <r>
    <x v="71"/>
    <d v="1899-12-30T14:52:48"/>
    <x v="2"/>
    <x v="2"/>
    <x v="2260"/>
    <n v="92"/>
  </r>
  <r>
    <x v="38"/>
    <d v="1899-12-30T13:26:24"/>
    <x v="3"/>
    <x v="1"/>
    <x v="874"/>
    <n v="92"/>
  </r>
  <r>
    <x v="7"/>
    <d v="1899-12-30T09:21:36"/>
    <x v="0"/>
    <x v="2"/>
    <x v="723"/>
    <n v="92"/>
  </r>
  <r>
    <x v="38"/>
    <d v="1899-12-30T20:09:36"/>
    <x v="3"/>
    <x v="1"/>
    <x v="1464"/>
    <n v="92"/>
  </r>
  <r>
    <x v="25"/>
    <d v="1899-12-30T22:48:00"/>
    <x v="1"/>
    <x v="0"/>
    <x v="1332"/>
    <n v="92"/>
  </r>
  <r>
    <x v="24"/>
    <d v="1899-12-30T13:12:00"/>
    <x v="1"/>
    <x v="0"/>
    <x v="596"/>
    <n v="92"/>
  </r>
  <r>
    <x v="42"/>
    <d v="1899-12-30T21:21:36"/>
    <x v="3"/>
    <x v="3"/>
    <x v="2261"/>
    <n v="92"/>
  </r>
  <r>
    <x v="28"/>
    <d v="1899-12-30T05:02:24"/>
    <x v="0"/>
    <x v="1"/>
    <x v="1116"/>
    <n v="92"/>
  </r>
  <r>
    <x v="72"/>
    <d v="1899-12-30T10:33:36"/>
    <x v="3"/>
    <x v="3"/>
    <x v="31"/>
    <n v="92"/>
  </r>
  <r>
    <x v="60"/>
    <d v="1899-12-30T15:36:00"/>
    <x v="2"/>
    <x v="2"/>
    <x v="1083"/>
    <n v="92"/>
  </r>
  <r>
    <x v="70"/>
    <d v="1899-12-30T02:52:48"/>
    <x v="0"/>
    <x v="0"/>
    <x v="2262"/>
    <n v="92"/>
  </r>
  <r>
    <x v="13"/>
    <d v="1899-12-30T05:16:48"/>
    <x v="2"/>
    <x v="2"/>
    <x v="1333"/>
    <n v="92"/>
  </r>
  <r>
    <x v="5"/>
    <d v="1899-12-30T21:21:36"/>
    <x v="2"/>
    <x v="1"/>
    <x v="1074"/>
    <n v="92"/>
  </r>
  <r>
    <x v="54"/>
    <d v="1899-12-30T12:57:36"/>
    <x v="2"/>
    <x v="0"/>
    <x v="197"/>
    <n v="92"/>
  </r>
  <r>
    <x v="11"/>
    <d v="1899-12-30T06:28:48"/>
    <x v="0"/>
    <x v="1"/>
    <x v="1245"/>
    <n v="92"/>
  </r>
  <r>
    <x v="31"/>
    <d v="1899-12-30T07:26:24"/>
    <x v="3"/>
    <x v="2"/>
    <x v="2263"/>
    <n v="92"/>
  </r>
  <r>
    <x v="39"/>
    <d v="1899-12-30T10:04:48"/>
    <x v="2"/>
    <x v="2"/>
    <x v="1321"/>
    <n v="92"/>
  </r>
  <r>
    <x v="8"/>
    <d v="1899-12-30T00:14:24"/>
    <x v="3"/>
    <x v="2"/>
    <x v="734"/>
    <n v="92"/>
  </r>
  <r>
    <x v="68"/>
    <d v="1899-12-30T07:40:48"/>
    <x v="2"/>
    <x v="2"/>
    <x v="2138"/>
    <n v="92"/>
  </r>
  <r>
    <x v="14"/>
    <d v="1899-12-30T10:48:00"/>
    <x v="0"/>
    <x v="3"/>
    <x v="1763"/>
    <n v="92"/>
  </r>
  <r>
    <x v="60"/>
    <d v="1899-12-30T12:14:24"/>
    <x v="2"/>
    <x v="3"/>
    <x v="695"/>
    <n v="92"/>
  </r>
  <r>
    <x v="16"/>
    <d v="1899-12-30T05:45:36"/>
    <x v="0"/>
    <x v="2"/>
    <x v="164"/>
    <n v="92"/>
  </r>
  <r>
    <x v="19"/>
    <d v="1899-12-30T04:48:00"/>
    <x v="3"/>
    <x v="2"/>
    <x v="712"/>
    <n v="92"/>
  </r>
  <r>
    <x v="52"/>
    <d v="1899-12-30T22:04:48"/>
    <x v="2"/>
    <x v="2"/>
    <x v="2264"/>
    <n v="92"/>
  </r>
  <r>
    <x v="39"/>
    <d v="1899-12-30T14:38:24"/>
    <x v="2"/>
    <x v="2"/>
    <x v="998"/>
    <n v="92"/>
  </r>
  <r>
    <x v="53"/>
    <d v="1899-12-30T22:48:00"/>
    <x v="2"/>
    <x v="2"/>
    <x v="1642"/>
    <n v="92"/>
  </r>
  <r>
    <x v="33"/>
    <d v="1899-12-30T01:55:12"/>
    <x v="3"/>
    <x v="1"/>
    <x v="435"/>
    <n v="92"/>
  </r>
  <r>
    <x v="76"/>
    <d v="1899-12-30T11:16:48"/>
    <x v="1"/>
    <x v="3"/>
    <x v="2265"/>
    <n v="92"/>
  </r>
  <r>
    <x v="66"/>
    <d v="1899-12-30T00:14:24"/>
    <x v="3"/>
    <x v="4"/>
    <x v="201"/>
    <n v="92"/>
  </r>
  <r>
    <x v="69"/>
    <d v="1899-12-30T08:38:24"/>
    <x v="0"/>
    <x v="2"/>
    <x v="830"/>
    <n v="92"/>
  </r>
  <r>
    <x v="43"/>
    <d v="1899-12-30T18:43:12"/>
    <x v="3"/>
    <x v="2"/>
    <x v="1369"/>
    <n v="92"/>
  </r>
  <r>
    <x v="26"/>
    <d v="1899-12-30T02:09:36"/>
    <x v="2"/>
    <x v="2"/>
    <x v="103"/>
    <n v="92"/>
  </r>
  <r>
    <x v="21"/>
    <d v="1899-12-30T23:16:48"/>
    <x v="3"/>
    <x v="2"/>
    <x v="2266"/>
    <n v="92"/>
  </r>
  <r>
    <x v="39"/>
    <d v="1899-12-30T22:04:48"/>
    <x v="2"/>
    <x v="0"/>
    <x v="1324"/>
    <n v="92"/>
  </r>
  <r>
    <x v="77"/>
    <d v="1899-12-30T20:24:00"/>
    <x v="0"/>
    <x v="3"/>
    <x v="2267"/>
    <n v="92"/>
  </r>
  <r>
    <x v="71"/>
    <d v="1899-12-30T05:16:48"/>
    <x v="2"/>
    <x v="0"/>
    <x v="183"/>
    <n v="92"/>
  </r>
  <r>
    <x v="46"/>
    <d v="1899-12-30T23:31:12"/>
    <x v="1"/>
    <x v="4"/>
    <x v="342"/>
    <n v="92"/>
  </r>
  <r>
    <x v="43"/>
    <d v="1899-12-30T11:45:36"/>
    <x v="3"/>
    <x v="4"/>
    <x v="2259"/>
    <n v="92"/>
  </r>
  <r>
    <x v="32"/>
    <d v="1899-12-30T18:14:24"/>
    <x v="0"/>
    <x v="1"/>
    <x v="1995"/>
    <n v="92"/>
  </r>
  <r>
    <x v="5"/>
    <d v="1899-12-30T17:16:48"/>
    <x v="2"/>
    <x v="0"/>
    <x v="1019"/>
    <n v="92"/>
  </r>
  <r>
    <x v="4"/>
    <d v="1899-12-30T06:28:48"/>
    <x v="0"/>
    <x v="2"/>
    <x v="110"/>
    <n v="92"/>
  </r>
  <r>
    <x v="61"/>
    <d v="1899-12-30T17:16:48"/>
    <x v="1"/>
    <x v="4"/>
    <x v="2268"/>
    <n v="92"/>
  </r>
  <r>
    <x v="64"/>
    <d v="1899-12-30T00:43:12"/>
    <x v="1"/>
    <x v="2"/>
    <x v="523"/>
    <n v="92"/>
  </r>
  <r>
    <x v="45"/>
    <d v="1899-12-30T05:45:36"/>
    <x v="1"/>
    <x v="2"/>
    <x v="2029"/>
    <n v="92"/>
  </r>
  <r>
    <x v="51"/>
    <d v="1899-12-30T22:04:48"/>
    <x v="0"/>
    <x v="4"/>
    <x v="1995"/>
    <n v="92"/>
  </r>
  <r>
    <x v="2"/>
    <d v="1899-12-30T05:16:48"/>
    <x v="1"/>
    <x v="1"/>
    <x v="2030"/>
    <n v="92"/>
  </r>
  <r>
    <x v="16"/>
    <d v="1899-12-30T06:00:00"/>
    <x v="0"/>
    <x v="4"/>
    <x v="1301"/>
    <n v="92"/>
  </r>
  <r>
    <x v="5"/>
    <d v="1899-12-30T21:21:36"/>
    <x v="2"/>
    <x v="1"/>
    <x v="2269"/>
    <n v="92"/>
  </r>
  <r>
    <x v="14"/>
    <d v="1899-12-30T09:07:12"/>
    <x v="0"/>
    <x v="0"/>
    <x v="997"/>
    <n v="92"/>
  </r>
  <r>
    <x v="74"/>
    <d v="1899-12-30T10:33:36"/>
    <x v="3"/>
    <x v="0"/>
    <x v="2270"/>
    <n v="92"/>
  </r>
  <r>
    <x v="20"/>
    <d v="1899-12-30T10:19:12"/>
    <x v="2"/>
    <x v="2"/>
    <x v="1195"/>
    <n v="92"/>
  </r>
  <r>
    <x v="11"/>
    <d v="1899-12-30T16:48:00"/>
    <x v="0"/>
    <x v="1"/>
    <x v="1220"/>
    <n v="92"/>
  </r>
  <r>
    <x v="63"/>
    <d v="1899-12-30T08:38:24"/>
    <x v="3"/>
    <x v="3"/>
    <x v="1171"/>
    <n v="92"/>
  </r>
  <r>
    <x v="49"/>
    <d v="1899-12-30T20:09:36"/>
    <x v="0"/>
    <x v="3"/>
    <x v="2271"/>
    <n v="92"/>
  </r>
  <r>
    <x v="73"/>
    <d v="1899-12-30T08:38:24"/>
    <x v="3"/>
    <x v="3"/>
    <x v="40"/>
    <n v="92"/>
  </r>
  <r>
    <x v="48"/>
    <d v="1899-12-30T22:04:48"/>
    <x v="2"/>
    <x v="2"/>
    <x v="1416"/>
    <n v="92"/>
  </r>
  <r>
    <x v="39"/>
    <d v="1899-12-30T23:45:36"/>
    <x v="2"/>
    <x v="2"/>
    <x v="1069"/>
    <n v="92"/>
  </r>
  <r>
    <x v="41"/>
    <d v="1899-12-30T03:50:24"/>
    <x v="2"/>
    <x v="3"/>
    <x v="364"/>
    <n v="92"/>
  </r>
  <r>
    <x v="75"/>
    <d v="1899-12-30T21:07:12"/>
    <x v="2"/>
    <x v="2"/>
    <x v="2176"/>
    <n v="92"/>
  </r>
  <r>
    <x v="62"/>
    <d v="1899-12-30T22:33:36"/>
    <x v="1"/>
    <x v="2"/>
    <x v="1357"/>
    <n v="92"/>
  </r>
  <r>
    <x v="43"/>
    <d v="1899-12-30T08:09:36"/>
    <x v="3"/>
    <x v="3"/>
    <x v="618"/>
    <n v="92"/>
  </r>
  <r>
    <x v="2"/>
    <d v="1899-12-30T18:43:12"/>
    <x v="1"/>
    <x v="0"/>
    <x v="663"/>
    <n v="92"/>
  </r>
  <r>
    <x v="56"/>
    <d v="1899-12-30T17:31:12"/>
    <x v="1"/>
    <x v="1"/>
    <x v="445"/>
    <n v="92"/>
  </r>
  <r>
    <x v="68"/>
    <d v="1899-12-30T17:02:24"/>
    <x v="2"/>
    <x v="0"/>
    <x v="306"/>
    <n v="92"/>
  </r>
  <r>
    <x v="19"/>
    <d v="1899-12-30T17:31:12"/>
    <x v="3"/>
    <x v="3"/>
    <x v="329"/>
    <n v="92"/>
  </r>
  <r>
    <x v="67"/>
    <d v="1899-12-30T09:50:24"/>
    <x v="1"/>
    <x v="2"/>
    <x v="206"/>
    <n v="92"/>
  </r>
  <r>
    <x v="48"/>
    <d v="1899-12-30T05:02:24"/>
    <x v="2"/>
    <x v="1"/>
    <x v="913"/>
    <n v="92"/>
  </r>
  <r>
    <x v="48"/>
    <d v="1899-12-30T05:16:48"/>
    <x v="2"/>
    <x v="2"/>
    <x v="1171"/>
    <n v="92"/>
  </r>
  <r>
    <x v="55"/>
    <d v="1899-12-30T15:21:36"/>
    <x v="3"/>
    <x v="2"/>
    <x v="0"/>
    <n v="92"/>
  </r>
  <r>
    <x v="54"/>
    <d v="1899-12-30T01:40:48"/>
    <x v="2"/>
    <x v="1"/>
    <x v="890"/>
    <n v="92"/>
  </r>
  <r>
    <x v="42"/>
    <d v="1899-12-30T00:28:48"/>
    <x v="3"/>
    <x v="1"/>
    <x v="2272"/>
    <n v="92"/>
  </r>
  <r>
    <x v="73"/>
    <d v="1899-12-30T12:28:48"/>
    <x v="3"/>
    <x v="1"/>
    <x v="125"/>
    <n v="92"/>
  </r>
  <r>
    <x v="57"/>
    <d v="1899-12-30T07:26:24"/>
    <x v="3"/>
    <x v="0"/>
    <x v="630"/>
    <n v="92"/>
  </r>
  <r>
    <x v="56"/>
    <d v="1899-12-30T15:07:12"/>
    <x v="1"/>
    <x v="1"/>
    <x v="1134"/>
    <n v="92"/>
  </r>
  <r>
    <x v="37"/>
    <d v="1899-12-30T22:33:36"/>
    <x v="3"/>
    <x v="3"/>
    <x v="715"/>
    <n v="92"/>
  </r>
  <r>
    <x v="77"/>
    <d v="1899-12-30T07:40:48"/>
    <x v="0"/>
    <x v="2"/>
    <x v="357"/>
    <n v="92"/>
  </r>
  <r>
    <x v="5"/>
    <d v="1899-12-30T13:12:00"/>
    <x v="2"/>
    <x v="0"/>
    <x v="1997"/>
    <n v="92"/>
  </r>
  <r>
    <x v="30"/>
    <d v="1899-12-30T06:57:36"/>
    <x v="1"/>
    <x v="0"/>
    <x v="1742"/>
    <n v="92"/>
  </r>
  <r>
    <x v="27"/>
    <d v="1899-12-30T18:57:36"/>
    <x v="0"/>
    <x v="0"/>
    <x v="2273"/>
    <n v="92"/>
  </r>
  <r>
    <x v="41"/>
    <d v="1899-12-30T07:12:00"/>
    <x v="2"/>
    <x v="2"/>
    <x v="1094"/>
    <n v="92"/>
  </r>
  <r>
    <x v="30"/>
    <d v="1899-12-30T01:12:00"/>
    <x v="1"/>
    <x v="1"/>
    <x v="2274"/>
    <n v="92"/>
  </r>
  <r>
    <x v="1"/>
    <d v="1899-12-30T16:33:36"/>
    <x v="1"/>
    <x v="0"/>
    <x v="1016"/>
    <n v="92"/>
  </r>
  <r>
    <x v="30"/>
    <d v="1899-12-30T19:55:12"/>
    <x v="1"/>
    <x v="0"/>
    <x v="2068"/>
    <n v="92"/>
  </r>
  <r>
    <x v="31"/>
    <d v="1899-12-30T17:31:12"/>
    <x v="3"/>
    <x v="1"/>
    <x v="2064"/>
    <n v="92"/>
  </r>
  <r>
    <x v="50"/>
    <d v="1899-12-30T00:57:36"/>
    <x v="3"/>
    <x v="2"/>
    <x v="43"/>
    <n v="92"/>
  </r>
  <r>
    <x v="52"/>
    <d v="1899-12-30T16:48:00"/>
    <x v="2"/>
    <x v="1"/>
    <x v="538"/>
    <n v="92"/>
  </r>
  <r>
    <x v="68"/>
    <d v="1899-12-30T17:02:24"/>
    <x v="2"/>
    <x v="2"/>
    <x v="830"/>
    <n v="92"/>
  </r>
  <r>
    <x v="54"/>
    <d v="1899-12-30T08:38:24"/>
    <x v="2"/>
    <x v="1"/>
    <x v="1025"/>
    <n v="92"/>
  </r>
  <r>
    <x v="38"/>
    <d v="1899-12-30T10:33:36"/>
    <x v="3"/>
    <x v="4"/>
    <x v="911"/>
    <n v="92"/>
  </r>
  <r>
    <x v="35"/>
    <d v="1899-12-30T12:28:48"/>
    <x v="0"/>
    <x v="2"/>
    <x v="841"/>
    <n v="92"/>
  </r>
  <r>
    <x v="28"/>
    <d v="1899-12-30T09:36:00"/>
    <x v="0"/>
    <x v="1"/>
    <x v="2273"/>
    <n v="92"/>
  </r>
  <r>
    <x v="67"/>
    <d v="1899-12-30T18:28:48"/>
    <x v="1"/>
    <x v="2"/>
    <x v="1899"/>
    <n v="92"/>
  </r>
  <r>
    <x v="28"/>
    <d v="1899-12-30T14:24:00"/>
    <x v="0"/>
    <x v="2"/>
    <x v="1446"/>
    <n v="92"/>
  </r>
  <r>
    <x v="43"/>
    <d v="1899-12-30T08:38:24"/>
    <x v="3"/>
    <x v="4"/>
    <x v="2275"/>
    <n v="92"/>
  </r>
  <r>
    <x v="63"/>
    <d v="1899-12-30T14:52:48"/>
    <x v="3"/>
    <x v="3"/>
    <x v="635"/>
    <n v="92"/>
  </r>
  <r>
    <x v="3"/>
    <d v="1899-12-30T15:50:24"/>
    <x v="0"/>
    <x v="0"/>
    <x v="37"/>
    <n v="92"/>
  </r>
  <r>
    <x v="4"/>
    <d v="1899-12-30T11:02:24"/>
    <x v="0"/>
    <x v="1"/>
    <x v="2276"/>
    <n v="92"/>
  </r>
  <r>
    <x v="48"/>
    <d v="1899-12-30T16:04:48"/>
    <x v="2"/>
    <x v="3"/>
    <x v="295"/>
    <n v="92"/>
  </r>
  <r>
    <x v="29"/>
    <d v="1899-12-30T04:48:00"/>
    <x v="2"/>
    <x v="3"/>
    <x v="1015"/>
    <n v="92"/>
  </r>
  <r>
    <x v="39"/>
    <d v="1899-12-30T03:36:00"/>
    <x v="2"/>
    <x v="2"/>
    <x v="214"/>
    <n v="92"/>
  </r>
  <r>
    <x v="73"/>
    <d v="1899-12-30T06:43:12"/>
    <x v="3"/>
    <x v="0"/>
    <x v="1278"/>
    <n v="92"/>
  </r>
  <r>
    <x v="46"/>
    <d v="1899-12-30T01:26:24"/>
    <x v="1"/>
    <x v="2"/>
    <x v="834"/>
    <n v="92"/>
  </r>
  <r>
    <x v="71"/>
    <d v="1899-12-30T23:45:36"/>
    <x v="2"/>
    <x v="1"/>
    <x v="561"/>
    <n v="92"/>
  </r>
  <r>
    <x v="7"/>
    <d v="1899-12-30T11:45:36"/>
    <x v="0"/>
    <x v="2"/>
    <x v="2027"/>
    <n v="92"/>
  </r>
  <r>
    <x v="56"/>
    <d v="1899-12-30T16:19:12"/>
    <x v="1"/>
    <x v="4"/>
    <x v="1680"/>
    <n v="92"/>
  </r>
  <r>
    <x v="30"/>
    <d v="1899-12-30T08:38:24"/>
    <x v="1"/>
    <x v="1"/>
    <x v="2277"/>
    <n v="92"/>
  </r>
  <r>
    <x v="72"/>
    <d v="1899-12-30T15:07:12"/>
    <x v="3"/>
    <x v="3"/>
    <x v="2278"/>
    <n v="92"/>
  </r>
  <r>
    <x v="0"/>
    <d v="1899-12-30T09:21:36"/>
    <x v="0"/>
    <x v="1"/>
    <x v="2152"/>
    <n v="92"/>
  </r>
  <r>
    <x v="7"/>
    <d v="1899-12-30T05:02:24"/>
    <x v="0"/>
    <x v="1"/>
    <x v="421"/>
    <n v="92"/>
  </r>
  <r>
    <x v="77"/>
    <d v="1899-12-30T18:14:24"/>
    <x v="0"/>
    <x v="2"/>
    <x v="1914"/>
    <n v="92"/>
  </r>
  <r>
    <x v="22"/>
    <d v="1899-12-30T11:16:48"/>
    <x v="2"/>
    <x v="3"/>
    <x v="996"/>
    <n v="92"/>
  </r>
  <r>
    <x v="77"/>
    <d v="1899-12-30T14:09:36"/>
    <x v="0"/>
    <x v="2"/>
    <x v="1483"/>
    <n v="92"/>
  </r>
  <r>
    <x v="75"/>
    <d v="1899-12-30T06:57:36"/>
    <x v="2"/>
    <x v="3"/>
    <x v="1712"/>
    <n v="92"/>
  </r>
  <r>
    <x v="46"/>
    <d v="1899-12-30T14:52:48"/>
    <x v="1"/>
    <x v="1"/>
    <x v="793"/>
    <n v="92"/>
  </r>
  <r>
    <x v="52"/>
    <d v="1899-12-30T19:40:48"/>
    <x v="2"/>
    <x v="2"/>
    <x v="870"/>
    <n v="92"/>
  </r>
  <r>
    <x v="56"/>
    <d v="1899-12-30T09:50:24"/>
    <x v="1"/>
    <x v="2"/>
    <x v="32"/>
    <n v="92"/>
  </r>
  <r>
    <x v="73"/>
    <d v="1899-12-30T13:12:00"/>
    <x v="3"/>
    <x v="1"/>
    <x v="1096"/>
    <n v="92"/>
  </r>
  <r>
    <x v="74"/>
    <d v="1899-12-30T10:19:12"/>
    <x v="3"/>
    <x v="0"/>
    <x v="2158"/>
    <n v="92"/>
  </r>
  <r>
    <x v="1"/>
    <d v="1899-12-30T23:45:36"/>
    <x v="1"/>
    <x v="1"/>
    <x v="714"/>
    <n v="92"/>
  </r>
  <r>
    <x v="14"/>
    <d v="1899-12-30T12:00:00"/>
    <x v="0"/>
    <x v="1"/>
    <x v="567"/>
    <n v="92"/>
  </r>
  <r>
    <x v="46"/>
    <d v="1899-12-30T09:21:36"/>
    <x v="1"/>
    <x v="2"/>
    <x v="945"/>
    <n v="92"/>
  </r>
  <r>
    <x v="14"/>
    <d v="1899-12-30T01:12:00"/>
    <x v="0"/>
    <x v="0"/>
    <x v="1679"/>
    <n v="92"/>
  </r>
  <r>
    <x v="76"/>
    <d v="1899-12-30T15:07:12"/>
    <x v="1"/>
    <x v="0"/>
    <x v="1212"/>
    <n v="92"/>
  </r>
  <r>
    <x v="12"/>
    <d v="1899-12-30T01:26:24"/>
    <x v="1"/>
    <x v="1"/>
    <x v="2279"/>
    <n v="92"/>
  </r>
  <r>
    <x v="29"/>
    <d v="1899-12-30T15:07:12"/>
    <x v="2"/>
    <x v="3"/>
    <x v="426"/>
    <n v="92"/>
  </r>
  <r>
    <x v="75"/>
    <d v="1899-12-30T11:02:24"/>
    <x v="2"/>
    <x v="1"/>
    <x v="1247"/>
    <n v="92"/>
  </r>
  <r>
    <x v="3"/>
    <d v="1899-12-30T14:24:00"/>
    <x v="0"/>
    <x v="3"/>
    <x v="2280"/>
    <n v="92"/>
  </r>
  <r>
    <x v="33"/>
    <d v="1899-12-30T05:02:24"/>
    <x v="3"/>
    <x v="0"/>
    <x v="268"/>
    <n v="92"/>
  </r>
  <r>
    <x v="21"/>
    <d v="1899-12-30T06:00:00"/>
    <x v="3"/>
    <x v="1"/>
    <x v="1750"/>
    <n v="92"/>
  </r>
  <r>
    <x v="45"/>
    <d v="1899-12-30T05:45:36"/>
    <x v="1"/>
    <x v="1"/>
    <x v="1288"/>
    <n v="92"/>
  </r>
  <r>
    <x v="42"/>
    <d v="1899-12-30T16:33:36"/>
    <x v="3"/>
    <x v="0"/>
    <x v="1918"/>
    <n v="92"/>
  </r>
  <r>
    <x v="69"/>
    <d v="1899-12-30T01:12:00"/>
    <x v="0"/>
    <x v="1"/>
    <x v="1336"/>
    <n v="92"/>
  </r>
  <r>
    <x v="7"/>
    <d v="1899-12-30T01:12:00"/>
    <x v="0"/>
    <x v="1"/>
    <x v="2281"/>
    <n v="92"/>
  </r>
  <r>
    <x v="12"/>
    <d v="1899-12-30T12:57:36"/>
    <x v="1"/>
    <x v="4"/>
    <x v="708"/>
    <n v="92"/>
  </r>
  <r>
    <x v="54"/>
    <d v="1899-12-30T13:55:12"/>
    <x v="2"/>
    <x v="2"/>
    <x v="2282"/>
    <n v="92"/>
  </r>
  <r>
    <x v="11"/>
    <d v="1899-12-30T20:24:00"/>
    <x v="0"/>
    <x v="4"/>
    <x v="92"/>
    <n v="92"/>
  </r>
  <r>
    <x v="29"/>
    <d v="1899-12-30T10:33:36"/>
    <x v="2"/>
    <x v="2"/>
    <x v="818"/>
    <n v="92"/>
  </r>
  <r>
    <x v="21"/>
    <d v="1899-12-30T05:45:36"/>
    <x v="3"/>
    <x v="0"/>
    <x v="1620"/>
    <n v="92"/>
  </r>
  <r>
    <x v="16"/>
    <d v="1899-12-30T12:57:36"/>
    <x v="0"/>
    <x v="3"/>
    <x v="1234"/>
    <n v="92"/>
  </r>
  <r>
    <x v="11"/>
    <d v="1899-12-30T06:57:36"/>
    <x v="0"/>
    <x v="4"/>
    <x v="509"/>
    <n v="92"/>
  </r>
  <r>
    <x v="57"/>
    <d v="1899-12-30T06:57:36"/>
    <x v="3"/>
    <x v="1"/>
    <x v="1779"/>
    <n v="92"/>
  </r>
  <r>
    <x v="78"/>
    <d v="1899-12-30T00:28:48"/>
    <x v="2"/>
    <x v="2"/>
    <x v="691"/>
    <n v="92"/>
  </r>
  <r>
    <x v="15"/>
    <d v="1899-12-30T12:00:00"/>
    <x v="1"/>
    <x v="2"/>
    <x v="1929"/>
    <n v="92"/>
  </r>
  <r>
    <x v="43"/>
    <d v="1899-12-30T00:43:12"/>
    <x v="3"/>
    <x v="1"/>
    <x v="232"/>
    <n v="92"/>
  </r>
  <r>
    <x v="30"/>
    <d v="1899-12-30T01:12:00"/>
    <x v="1"/>
    <x v="2"/>
    <x v="761"/>
    <n v="92"/>
  </r>
  <r>
    <x v="59"/>
    <d v="1899-12-30T18:57:36"/>
    <x v="0"/>
    <x v="0"/>
    <x v="1015"/>
    <n v="92"/>
  </r>
  <r>
    <x v="70"/>
    <d v="1899-12-30T19:26:24"/>
    <x v="0"/>
    <x v="2"/>
    <x v="2106"/>
    <n v="92"/>
  </r>
  <r>
    <x v="25"/>
    <d v="1899-12-30T21:07:12"/>
    <x v="1"/>
    <x v="2"/>
    <x v="2283"/>
    <n v="92"/>
  </r>
  <r>
    <x v="20"/>
    <d v="1899-12-30T16:04:48"/>
    <x v="2"/>
    <x v="0"/>
    <x v="1934"/>
    <n v="92"/>
  </r>
  <r>
    <x v="22"/>
    <d v="1899-12-30T05:02:24"/>
    <x v="2"/>
    <x v="1"/>
    <x v="1574"/>
    <n v="92"/>
  </r>
  <r>
    <x v="24"/>
    <d v="1899-12-30T04:04:48"/>
    <x v="1"/>
    <x v="3"/>
    <x v="2284"/>
    <n v="92"/>
  </r>
  <r>
    <x v="63"/>
    <d v="1899-12-30T21:50:24"/>
    <x v="3"/>
    <x v="1"/>
    <x v="854"/>
    <n v="92"/>
  </r>
  <r>
    <x v="63"/>
    <d v="1899-12-30T09:50:24"/>
    <x v="3"/>
    <x v="4"/>
    <x v="1410"/>
    <n v="92"/>
  </r>
  <r>
    <x v="34"/>
    <d v="1899-12-30T16:04:48"/>
    <x v="1"/>
    <x v="1"/>
    <x v="238"/>
    <n v="92"/>
  </r>
  <r>
    <x v="9"/>
    <d v="1899-12-30T05:45:36"/>
    <x v="1"/>
    <x v="2"/>
    <x v="282"/>
    <n v="92"/>
  </r>
  <r>
    <x v="19"/>
    <d v="1899-12-30T21:07:12"/>
    <x v="3"/>
    <x v="2"/>
    <x v="2285"/>
    <n v="92"/>
  </r>
  <r>
    <x v="59"/>
    <d v="1899-12-30T11:45:36"/>
    <x v="0"/>
    <x v="1"/>
    <x v="1567"/>
    <n v="92"/>
  </r>
  <r>
    <x v="6"/>
    <d v="1899-12-30T00:14:24"/>
    <x v="2"/>
    <x v="1"/>
    <x v="1496"/>
    <n v="92"/>
  </r>
  <r>
    <x v="28"/>
    <d v="1899-12-30T13:55:12"/>
    <x v="0"/>
    <x v="0"/>
    <x v="2286"/>
    <n v="92"/>
  </r>
  <r>
    <x v="29"/>
    <d v="1899-12-30T21:07:12"/>
    <x v="2"/>
    <x v="2"/>
    <x v="97"/>
    <n v="92"/>
  </r>
  <r>
    <x v="40"/>
    <d v="1899-12-30T21:50:24"/>
    <x v="1"/>
    <x v="0"/>
    <x v="857"/>
    <n v="92"/>
  </r>
  <r>
    <x v="42"/>
    <d v="1899-12-30T12:43:12"/>
    <x v="3"/>
    <x v="3"/>
    <x v="138"/>
    <n v="92"/>
  </r>
  <r>
    <x v="4"/>
    <d v="1899-12-30T01:40:48"/>
    <x v="0"/>
    <x v="0"/>
    <x v="2287"/>
    <n v="92"/>
  </r>
  <r>
    <x v="35"/>
    <d v="1899-12-30T07:26:24"/>
    <x v="0"/>
    <x v="2"/>
    <x v="1112"/>
    <n v="92"/>
  </r>
  <r>
    <x v="20"/>
    <d v="1899-12-30T05:16:48"/>
    <x v="2"/>
    <x v="1"/>
    <x v="346"/>
    <n v="92"/>
  </r>
  <r>
    <x v="44"/>
    <d v="1899-12-30T02:09:36"/>
    <x v="1"/>
    <x v="1"/>
    <x v="1009"/>
    <n v="92"/>
  </r>
  <r>
    <x v="14"/>
    <d v="1899-12-30T10:48:00"/>
    <x v="0"/>
    <x v="2"/>
    <x v="2288"/>
    <n v="92"/>
  </r>
  <r>
    <x v="29"/>
    <d v="1899-12-30T07:55:12"/>
    <x v="2"/>
    <x v="0"/>
    <x v="2289"/>
    <n v="92"/>
  </r>
  <r>
    <x v="9"/>
    <d v="1899-12-30T23:16:48"/>
    <x v="1"/>
    <x v="1"/>
    <x v="2290"/>
    <n v="92"/>
  </r>
  <r>
    <x v="39"/>
    <d v="1899-12-30T04:33:36"/>
    <x v="2"/>
    <x v="2"/>
    <x v="1073"/>
    <n v="92"/>
  </r>
  <r>
    <x v="41"/>
    <d v="1899-12-30T06:28:48"/>
    <x v="2"/>
    <x v="1"/>
    <x v="2291"/>
    <n v="92"/>
  </r>
  <r>
    <x v="67"/>
    <d v="1899-12-30T12:43:12"/>
    <x v="1"/>
    <x v="2"/>
    <x v="890"/>
    <n v="92"/>
  </r>
  <r>
    <x v="52"/>
    <d v="1899-12-30T17:02:24"/>
    <x v="2"/>
    <x v="4"/>
    <x v="2292"/>
    <n v="92"/>
  </r>
  <r>
    <x v="51"/>
    <d v="1899-12-30T21:07:12"/>
    <x v="0"/>
    <x v="0"/>
    <x v="2293"/>
    <n v="92"/>
  </r>
  <r>
    <x v="4"/>
    <d v="1899-12-30T10:33:36"/>
    <x v="0"/>
    <x v="2"/>
    <x v="1954"/>
    <n v="92"/>
  </r>
  <r>
    <x v="10"/>
    <d v="1899-12-30T20:24:00"/>
    <x v="1"/>
    <x v="2"/>
    <x v="2294"/>
    <n v="92"/>
  </r>
  <r>
    <x v="55"/>
    <d v="1899-12-30T20:52:48"/>
    <x v="3"/>
    <x v="3"/>
    <x v="97"/>
    <n v="92"/>
  </r>
  <r>
    <x v="17"/>
    <d v="1899-12-30T02:38:24"/>
    <x v="0"/>
    <x v="3"/>
    <x v="1298"/>
    <n v="92"/>
  </r>
  <r>
    <x v="53"/>
    <d v="1899-12-30T04:33:36"/>
    <x v="2"/>
    <x v="1"/>
    <x v="2295"/>
    <n v="92"/>
  </r>
  <r>
    <x v="77"/>
    <d v="1899-12-30T21:50:24"/>
    <x v="0"/>
    <x v="1"/>
    <x v="843"/>
    <n v="92"/>
  </r>
  <r>
    <x v="43"/>
    <d v="1899-12-30T02:38:24"/>
    <x v="3"/>
    <x v="1"/>
    <x v="2296"/>
    <n v="92"/>
  </r>
  <r>
    <x v="30"/>
    <d v="1899-12-30T10:19:12"/>
    <x v="1"/>
    <x v="4"/>
    <x v="1567"/>
    <n v="92"/>
  </r>
  <r>
    <x v="57"/>
    <d v="1899-12-30T10:04:48"/>
    <x v="3"/>
    <x v="2"/>
    <x v="1991"/>
    <n v="92"/>
  </r>
  <r>
    <x v="44"/>
    <d v="1899-12-30T04:48:00"/>
    <x v="1"/>
    <x v="4"/>
    <x v="389"/>
    <n v="92"/>
  </r>
  <r>
    <x v="18"/>
    <d v="1899-12-30T05:31:12"/>
    <x v="2"/>
    <x v="2"/>
    <x v="998"/>
    <n v="92"/>
  </r>
  <r>
    <x v="1"/>
    <d v="1899-12-30T06:14:24"/>
    <x v="1"/>
    <x v="1"/>
    <x v="754"/>
    <n v="92"/>
  </r>
  <r>
    <x v="32"/>
    <d v="1899-12-30T04:48:00"/>
    <x v="0"/>
    <x v="0"/>
    <x v="595"/>
    <n v="92"/>
  </r>
  <r>
    <x v="0"/>
    <d v="1899-12-30T18:43:12"/>
    <x v="0"/>
    <x v="0"/>
    <x v="815"/>
    <n v="92"/>
  </r>
  <r>
    <x v="60"/>
    <d v="1899-12-30T06:43:12"/>
    <x v="2"/>
    <x v="2"/>
    <x v="2297"/>
    <n v="92"/>
  </r>
  <r>
    <x v="27"/>
    <d v="1899-12-30T10:33:36"/>
    <x v="0"/>
    <x v="2"/>
    <x v="462"/>
    <n v="92"/>
  </r>
  <r>
    <x v="9"/>
    <d v="1899-12-30T05:31:12"/>
    <x v="1"/>
    <x v="0"/>
    <x v="1955"/>
    <n v="92"/>
  </r>
  <r>
    <x v="46"/>
    <d v="1899-12-30T09:50:24"/>
    <x v="1"/>
    <x v="2"/>
    <x v="1504"/>
    <n v="92"/>
  </r>
  <r>
    <x v="51"/>
    <d v="1899-12-30T22:48:00"/>
    <x v="0"/>
    <x v="2"/>
    <x v="359"/>
    <n v="92"/>
  </r>
  <r>
    <x v="26"/>
    <d v="1899-12-30T07:40:48"/>
    <x v="2"/>
    <x v="1"/>
    <x v="1633"/>
    <n v="92"/>
  </r>
  <r>
    <x v="14"/>
    <d v="1899-12-30T05:02:24"/>
    <x v="0"/>
    <x v="1"/>
    <x v="2298"/>
    <n v="92"/>
  </r>
  <r>
    <x v="62"/>
    <d v="1899-12-30T04:04:48"/>
    <x v="1"/>
    <x v="1"/>
    <x v="2299"/>
    <n v="92"/>
  </r>
  <r>
    <x v="77"/>
    <d v="1899-12-30T19:26:24"/>
    <x v="0"/>
    <x v="2"/>
    <x v="2300"/>
    <n v="92"/>
  </r>
  <r>
    <x v="45"/>
    <d v="1899-12-30T00:28:48"/>
    <x v="1"/>
    <x v="2"/>
    <x v="2000"/>
    <n v="92"/>
  </r>
  <r>
    <x v="58"/>
    <d v="1899-12-30T06:43:12"/>
    <x v="3"/>
    <x v="3"/>
    <x v="2301"/>
    <n v="92"/>
  </r>
  <r>
    <x v="30"/>
    <d v="1899-12-30T06:00:00"/>
    <x v="1"/>
    <x v="0"/>
    <x v="2161"/>
    <n v="92"/>
  </r>
  <r>
    <x v="58"/>
    <d v="1899-12-30T17:45:36"/>
    <x v="3"/>
    <x v="2"/>
    <x v="2302"/>
    <n v="92"/>
  </r>
  <r>
    <x v="20"/>
    <d v="1899-12-30T06:57:36"/>
    <x v="2"/>
    <x v="0"/>
    <x v="1256"/>
    <n v="92"/>
  </r>
  <r>
    <x v="28"/>
    <d v="1899-12-30T02:38:24"/>
    <x v="0"/>
    <x v="2"/>
    <x v="2303"/>
    <n v="92"/>
  </r>
  <r>
    <x v="70"/>
    <d v="1899-12-30T15:50:24"/>
    <x v="0"/>
    <x v="2"/>
    <x v="1838"/>
    <n v="92"/>
  </r>
  <r>
    <x v="50"/>
    <d v="1899-12-30T05:45:36"/>
    <x v="3"/>
    <x v="0"/>
    <x v="2304"/>
    <n v="92"/>
  </r>
  <r>
    <x v="35"/>
    <d v="1899-12-30T17:31:12"/>
    <x v="0"/>
    <x v="2"/>
    <x v="2166"/>
    <n v="92"/>
  </r>
  <r>
    <x v="59"/>
    <d v="1899-12-30T08:09:36"/>
    <x v="0"/>
    <x v="2"/>
    <x v="1207"/>
    <n v="92"/>
  </r>
  <r>
    <x v="50"/>
    <d v="1899-12-30T21:21:36"/>
    <x v="3"/>
    <x v="1"/>
    <x v="898"/>
    <n v="92"/>
  </r>
  <r>
    <x v="22"/>
    <d v="1899-12-30T08:38:24"/>
    <x v="2"/>
    <x v="1"/>
    <x v="1875"/>
    <n v="92"/>
  </r>
  <r>
    <x v="33"/>
    <d v="1899-12-30T16:48:00"/>
    <x v="3"/>
    <x v="1"/>
    <x v="1860"/>
    <n v="92"/>
  </r>
  <r>
    <x v="29"/>
    <d v="1899-12-30T16:04:48"/>
    <x v="2"/>
    <x v="2"/>
    <x v="1161"/>
    <n v="92"/>
  </r>
  <r>
    <x v="59"/>
    <d v="1899-12-30T10:19:12"/>
    <x v="0"/>
    <x v="2"/>
    <x v="629"/>
    <n v="92"/>
  </r>
  <r>
    <x v="72"/>
    <d v="1899-12-30T06:43:12"/>
    <x v="3"/>
    <x v="0"/>
    <x v="1877"/>
    <n v="92"/>
  </r>
  <r>
    <x v="32"/>
    <d v="1899-12-30T01:12:00"/>
    <x v="0"/>
    <x v="2"/>
    <x v="942"/>
    <n v="92"/>
  </r>
  <r>
    <x v="10"/>
    <d v="1899-12-30T02:52:48"/>
    <x v="1"/>
    <x v="0"/>
    <x v="1267"/>
    <n v="92"/>
  </r>
  <r>
    <x v="30"/>
    <d v="1899-12-30T15:07:12"/>
    <x v="1"/>
    <x v="1"/>
    <x v="1135"/>
    <n v="92"/>
  </r>
  <r>
    <x v="36"/>
    <d v="1899-12-30T18:43:12"/>
    <x v="3"/>
    <x v="2"/>
    <x v="1768"/>
    <n v="92"/>
  </r>
  <r>
    <x v="67"/>
    <d v="1899-12-30T20:09:36"/>
    <x v="1"/>
    <x v="2"/>
    <x v="1618"/>
    <n v="92"/>
  </r>
  <r>
    <x v="62"/>
    <d v="1899-12-30T09:36:00"/>
    <x v="1"/>
    <x v="2"/>
    <x v="304"/>
    <n v="92"/>
  </r>
  <r>
    <x v="68"/>
    <d v="1899-12-30T08:38:24"/>
    <x v="2"/>
    <x v="2"/>
    <x v="1989"/>
    <n v="92"/>
  </r>
  <r>
    <x v="19"/>
    <d v="1899-12-30T16:33:36"/>
    <x v="3"/>
    <x v="2"/>
    <x v="812"/>
    <n v="92"/>
  </r>
  <r>
    <x v="14"/>
    <d v="1899-12-30T12:43:12"/>
    <x v="0"/>
    <x v="1"/>
    <x v="2305"/>
    <n v="92"/>
  </r>
  <r>
    <x v="17"/>
    <d v="1899-12-30T05:16:48"/>
    <x v="0"/>
    <x v="2"/>
    <x v="1983"/>
    <n v="92"/>
  </r>
  <r>
    <x v="64"/>
    <d v="1899-12-30T19:40:48"/>
    <x v="1"/>
    <x v="3"/>
    <x v="426"/>
    <n v="92"/>
  </r>
  <r>
    <x v="3"/>
    <d v="1899-12-30T15:07:12"/>
    <x v="0"/>
    <x v="2"/>
    <x v="1761"/>
    <n v="92"/>
  </r>
  <r>
    <x v="70"/>
    <d v="1899-12-30T08:09:36"/>
    <x v="0"/>
    <x v="1"/>
    <x v="2283"/>
    <n v="92"/>
  </r>
  <r>
    <x v="19"/>
    <d v="1899-12-30T20:38:24"/>
    <x v="3"/>
    <x v="2"/>
    <x v="512"/>
    <n v="92"/>
  </r>
  <r>
    <x v="30"/>
    <d v="1899-12-30T16:19:12"/>
    <x v="1"/>
    <x v="2"/>
    <x v="1179"/>
    <n v="92"/>
  </r>
  <r>
    <x v="23"/>
    <d v="1899-12-30T00:28:48"/>
    <x v="0"/>
    <x v="0"/>
    <x v="326"/>
    <n v="92"/>
  </r>
  <r>
    <x v="33"/>
    <d v="1899-12-30T13:55:12"/>
    <x v="3"/>
    <x v="1"/>
    <x v="1077"/>
    <n v="92"/>
  </r>
  <r>
    <x v="67"/>
    <d v="1899-12-30T10:48:00"/>
    <x v="1"/>
    <x v="1"/>
    <x v="1525"/>
    <n v="92"/>
  </r>
  <r>
    <x v="65"/>
    <d v="1899-12-30T03:21:36"/>
    <x v="3"/>
    <x v="3"/>
    <x v="1622"/>
    <n v="92"/>
  </r>
  <r>
    <x v="27"/>
    <d v="1899-12-30T02:09:36"/>
    <x v="0"/>
    <x v="2"/>
    <x v="368"/>
    <n v="92"/>
  </r>
  <r>
    <x v="11"/>
    <d v="1899-12-30T02:38:24"/>
    <x v="0"/>
    <x v="2"/>
    <x v="1273"/>
    <n v="92"/>
  </r>
  <r>
    <x v="23"/>
    <d v="1899-12-30T07:12:00"/>
    <x v="0"/>
    <x v="1"/>
    <x v="1384"/>
    <n v="92"/>
  </r>
  <r>
    <x v="67"/>
    <d v="1899-12-30T07:55:12"/>
    <x v="1"/>
    <x v="0"/>
    <x v="2306"/>
    <n v="92"/>
  </r>
  <r>
    <x v="62"/>
    <d v="1899-12-30T21:07:12"/>
    <x v="1"/>
    <x v="4"/>
    <x v="2267"/>
    <n v="92"/>
  </r>
  <r>
    <x v="5"/>
    <d v="1899-12-30T08:38:24"/>
    <x v="2"/>
    <x v="2"/>
    <x v="1509"/>
    <n v="92"/>
  </r>
  <r>
    <x v="55"/>
    <d v="1899-12-30T16:48:00"/>
    <x v="3"/>
    <x v="4"/>
    <x v="1659"/>
    <n v="92"/>
  </r>
  <r>
    <x v="67"/>
    <d v="1899-12-30T02:24:00"/>
    <x v="1"/>
    <x v="1"/>
    <x v="1141"/>
    <n v="92"/>
  </r>
  <r>
    <x v="58"/>
    <d v="1899-12-30T23:31:12"/>
    <x v="3"/>
    <x v="4"/>
    <x v="742"/>
    <n v="92"/>
  </r>
  <r>
    <x v="42"/>
    <d v="1899-12-30T07:12:00"/>
    <x v="3"/>
    <x v="2"/>
    <x v="1506"/>
    <n v="92"/>
  </r>
  <r>
    <x v="14"/>
    <d v="1899-12-30T09:36:00"/>
    <x v="0"/>
    <x v="2"/>
    <x v="2307"/>
    <n v="92"/>
  </r>
  <r>
    <x v="36"/>
    <d v="1899-12-30T10:19:12"/>
    <x v="3"/>
    <x v="3"/>
    <x v="433"/>
    <n v="92"/>
  </r>
  <r>
    <x v="9"/>
    <d v="1899-12-30T04:48:00"/>
    <x v="1"/>
    <x v="1"/>
    <x v="3"/>
    <n v="92"/>
  </r>
  <r>
    <x v="53"/>
    <d v="1899-12-30T02:24:00"/>
    <x v="2"/>
    <x v="1"/>
    <x v="385"/>
    <n v="92"/>
  </r>
  <r>
    <x v="19"/>
    <d v="1899-12-30T03:21:36"/>
    <x v="3"/>
    <x v="0"/>
    <x v="614"/>
    <n v="92"/>
  </r>
  <r>
    <x v="2"/>
    <d v="1899-12-30T22:48:00"/>
    <x v="1"/>
    <x v="2"/>
    <x v="2308"/>
    <n v="92"/>
  </r>
  <r>
    <x v="21"/>
    <d v="1899-12-30T08:24:00"/>
    <x v="3"/>
    <x v="2"/>
    <x v="1319"/>
    <n v="92"/>
  </r>
  <r>
    <x v="22"/>
    <d v="1899-12-30T20:38:24"/>
    <x v="2"/>
    <x v="1"/>
    <x v="631"/>
    <n v="92"/>
  </r>
  <r>
    <x v="5"/>
    <d v="1899-12-30T01:12:00"/>
    <x v="2"/>
    <x v="1"/>
    <x v="34"/>
    <n v="92"/>
  </r>
  <r>
    <x v="17"/>
    <d v="1899-12-30T17:45:36"/>
    <x v="0"/>
    <x v="2"/>
    <x v="2309"/>
    <n v="92"/>
  </r>
  <r>
    <x v="67"/>
    <d v="1899-12-30T09:21:36"/>
    <x v="1"/>
    <x v="2"/>
    <x v="628"/>
    <n v="92"/>
  </r>
  <r>
    <x v="2"/>
    <d v="1899-12-30T03:07:12"/>
    <x v="1"/>
    <x v="4"/>
    <x v="1489"/>
    <n v="92"/>
  </r>
  <r>
    <x v="15"/>
    <d v="1899-12-30T06:14:24"/>
    <x v="1"/>
    <x v="3"/>
    <x v="2310"/>
    <n v="92"/>
  </r>
  <r>
    <x v="26"/>
    <d v="1899-12-30T14:38:24"/>
    <x v="2"/>
    <x v="4"/>
    <x v="2311"/>
    <n v="92"/>
  </r>
  <r>
    <x v="60"/>
    <d v="1899-12-30T02:09:36"/>
    <x v="2"/>
    <x v="2"/>
    <x v="2312"/>
    <n v="92"/>
  </r>
  <r>
    <x v="61"/>
    <d v="1899-12-30T01:40:48"/>
    <x v="1"/>
    <x v="2"/>
    <x v="1249"/>
    <n v="92"/>
  </r>
  <r>
    <x v="33"/>
    <d v="1899-12-30T14:24:00"/>
    <x v="3"/>
    <x v="3"/>
    <x v="2056"/>
    <n v="92"/>
  </r>
  <r>
    <x v="58"/>
    <d v="1899-12-30T10:04:48"/>
    <x v="3"/>
    <x v="1"/>
    <x v="1024"/>
    <n v="92"/>
  </r>
  <r>
    <x v="57"/>
    <d v="1899-12-30T22:19:12"/>
    <x v="3"/>
    <x v="3"/>
    <x v="162"/>
    <n v="92"/>
  </r>
  <r>
    <x v="68"/>
    <d v="1899-12-30T05:02:24"/>
    <x v="2"/>
    <x v="2"/>
    <x v="1417"/>
    <n v="92"/>
  </r>
  <r>
    <x v="50"/>
    <d v="1899-12-30T22:48:00"/>
    <x v="3"/>
    <x v="2"/>
    <x v="2313"/>
    <n v="92"/>
  </r>
  <r>
    <x v="49"/>
    <d v="1899-12-30T06:00:00"/>
    <x v="0"/>
    <x v="2"/>
    <x v="2314"/>
    <n v="92"/>
  </r>
  <r>
    <x v="34"/>
    <d v="1899-12-30T01:12:00"/>
    <x v="1"/>
    <x v="2"/>
    <x v="782"/>
    <n v="92"/>
  </r>
  <r>
    <x v="37"/>
    <d v="1899-12-30T16:48:00"/>
    <x v="3"/>
    <x v="0"/>
    <x v="51"/>
    <n v="92"/>
  </r>
  <r>
    <x v="17"/>
    <d v="1899-12-30T00:14:24"/>
    <x v="0"/>
    <x v="2"/>
    <x v="1371"/>
    <n v="92"/>
  </r>
  <r>
    <x v="59"/>
    <d v="1899-12-30T18:00:00"/>
    <x v="0"/>
    <x v="3"/>
    <x v="813"/>
    <n v="92"/>
  </r>
  <r>
    <x v="6"/>
    <d v="1899-12-30T14:38:24"/>
    <x v="2"/>
    <x v="1"/>
    <x v="963"/>
    <n v="92"/>
  </r>
  <r>
    <x v="69"/>
    <d v="1899-12-30T21:50:24"/>
    <x v="0"/>
    <x v="2"/>
    <x v="942"/>
    <n v="92"/>
  </r>
  <r>
    <x v="42"/>
    <d v="1899-12-30T15:50:24"/>
    <x v="3"/>
    <x v="0"/>
    <x v="1629"/>
    <n v="92"/>
  </r>
  <r>
    <x v="51"/>
    <d v="1899-12-30T21:07:12"/>
    <x v="0"/>
    <x v="1"/>
    <x v="707"/>
    <n v="92"/>
  </r>
  <r>
    <x v="23"/>
    <d v="1899-12-30T10:33:36"/>
    <x v="0"/>
    <x v="2"/>
    <x v="916"/>
    <n v="92"/>
  </r>
  <r>
    <x v="25"/>
    <d v="1899-12-30T21:36:00"/>
    <x v="1"/>
    <x v="0"/>
    <x v="1214"/>
    <n v="92"/>
  </r>
  <r>
    <x v="76"/>
    <d v="1899-12-30T13:55:12"/>
    <x v="1"/>
    <x v="2"/>
    <x v="1496"/>
    <n v="92"/>
  </r>
  <r>
    <x v="3"/>
    <d v="1899-12-30T08:24:00"/>
    <x v="0"/>
    <x v="1"/>
    <x v="1973"/>
    <n v="92"/>
  </r>
  <r>
    <x v="63"/>
    <d v="1899-12-30T17:31:12"/>
    <x v="3"/>
    <x v="1"/>
    <x v="2315"/>
    <n v="92"/>
  </r>
  <r>
    <x v="24"/>
    <d v="1899-12-30T20:38:24"/>
    <x v="1"/>
    <x v="0"/>
    <x v="1543"/>
    <n v="92"/>
  </r>
  <r>
    <x v="24"/>
    <d v="1899-12-30T06:28:48"/>
    <x v="1"/>
    <x v="1"/>
    <x v="1340"/>
    <n v="92"/>
  </r>
  <r>
    <x v="24"/>
    <d v="1899-12-30T03:36:00"/>
    <x v="1"/>
    <x v="3"/>
    <x v="149"/>
    <n v="92"/>
  </r>
  <r>
    <x v="4"/>
    <d v="1899-12-30T00:43:12"/>
    <x v="0"/>
    <x v="1"/>
    <x v="782"/>
    <n v="92"/>
  </r>
  <r>
    <x v="37"/>
    <d v="1899-12-30T14:38:24"/>
    <x v="3"/>
    <x v="0"/>
    <x v="475"/>
    <n v="92"/>
  </r>
  <r>
    <x v="29"/>
    <d v="1899-12-30T20:38:24"/>
    <x v="2"/>
    <x v="0"/>
    <x v="1337"/>
    <n v="92"/>
  </r>
  <r>
    <x v="2"/>
    <d v="1899-12-30T18:57:36"/>
    <x v="1"/>
    <x v="2"/>
    <x v="980"/>
    <n v="92"/>
  </r>
  <r>
    <x v="24"/>
    <d v="1899-12-30T19:40:48"/>
    <x v="1"/>
    <x v="0"/>
    <x v="2090"/>
    <n v="92"/>
  </r>
  <r>
    <x v="35"/>
    <d v="1899-12-30T23:31:12"/>
    <x v="0"/>
    <x v="4"/>
    <x v="638"/>
    <n v="92"/>
  </r>
  <r>
    <x v="63"/>
    <d v="1899-12-30T09:21:36"/>
    <x v="3"/>
    <x v="2"/>
    <x v="1628"/>
    <n v="92"/>
  </r>
  <r>
    <x v="48"/>
    <d v="1899-12-30T06:57:36"/>
    <x v="2"/>
    <x v="4"/>
    <x v="2026"/>
    <n v="92"/>
  </r>
  <r>
    <x v="74"/>
    <d v="1899-12-30T04:04:48"/>
    <x v="3"/>
    <x v="0"/>
    <x v="581"/>
    <n v="92"/>
  </r>
  <r>
    <x v="8"/>
    <d v="1899-12-30T18:00:00"/>
    <x v="3"/>
    <x v="1"/>
    <x v="598"/>
    <n v="92"/>
  </r>
  <r>
    <x v="11"/>
    <d v="1899-12-30T12:00:00"/>
    <x v="0"/>
    <x v="1"/>
    <x v="1578"/>
    <n v="92"/>
  </r>
  <r>
    <x v="35"/>
    <d v="1899-12-30T20:38:24"/>
    <x v="0"/>
    <x v="1"/>
    <x v="400"/>
    <n v="92"/>
  </r>
  <r>
    <x v="70"/>
    <d v="1899-12-30T09:21:36"/>
    <x v="0"/>
    <x v="2"/>
    <x v="1704"/>
    <n v="92"/>
  </r>
  <r>
    <x v="43"/>
    <d v="1899-12-30T15:07:12"/>
    <x v="3"/>
    <x v="1"/>
    <x v="2316"/>
    <n v="92"/>
  </r>
  <r>
    <x v="22"/>
    <d v="1899-12-30T13:26:24"/>
    <x v="2"/>
    <x v="2"/>
    <x v="377"/>
    <n v="92"/>
  </r>
  <r>
    <x v="13"/>
    <d v="1899-12-30T12:28:48"/>
    <x v="2"/>
    <x v="1"/>
    <x v="2317"/>
    <n v="92"/>
  </r>
  <r>
    <x v="42"/>
    <d v="1899-12-30T16:33:36"/>
    <x v="3"/>
    <x v="2"/>
    <x v="671"/>
    <n v="92"/>
  </r>
  <r>
    <x v="77"/>
    <d v="1899-12-30T02:52:48"/>
    <x v="0"/>
    <x v="0"/>
    <x v="1181"/>
    <n v="92"/>
  </r>
  <r>
    <x v="62"/>
    <d v="1899-12-30T15:07:12"/>
    <x v="1"/>
    <x v="1"/>
    <x v="744"/>
    <n v="92"/>
  </r>
  <r>
    <x v="35"/>
    <d v="1899-12-30T08:09:36"/>
    <x v="0"/>
    <x v="2"/>
    <x v="2318"/>
    <n v="92"/>
  </r>
  <r>
    <x v="59"/>
    <d v="1899-12-30T07:55:12"/>
    <x v="0"/>
    <x v="2"/>
    <x v="747"/>
    <n v="92"/>
  </r>
  <r>
    <x v="36"/>
    <d v="1899-12-30T11:45:36"/>
    <x v="3"/>
    <x v="1"/>
    <x v="2319"/>
    <n v="92"/>
  </r>
  <r>
    <x v="63"/>
    <d v="1899-12-30T00:57:36"/>
    <x v="3"/>
    <x v="1"/>
    <x v="1488"/>
    <n v="92"/>
  </r>
  <r>
    <x v="29"/>
    <d v="1899-12-30T00:28:48"/>
    <x v="2"/>
    <x v="4"/>
    <x v="1385"/>
    <n v="92"/>
  </r>
  <r>
    <x v="52"/>
    <d v="1899-12-30T16:48:00"/>
    <x v="2"/>
    <x v="2"/>
    <x v="405"/>
    <n v="92"/>
  </r>
  <r>
    <x v="1"/>
    <d v="1899-12-30T22:48:00"/>
    <x v="1"/>
    <x v="4"/>
    <x v="431"/>
    <n v="92"/>
  </r>
  <r>
    <x v="10"/>
    <d v="1899-12-30T16:19:12"/>
    <x v="1"/>
    <x v="2"/>
    <x v="242"/>
    <n v="92"/>
  </r>
  <r>
    <x v="9"/>
    <d v="1899-12-30T13:55:12"/>
    <x v="1"/>
    <x v="0"/>
    <x v="1166"/>
    <n v="92"/>
  </r>
  <r>
    <x v="68"/>
    <d v="1899-12-30T08:09:36"/>
    <x v="2"/>
    <x v="0"/>
    <x v="1731"/>
    <n v="92"/>
  </r>
  <r>
    <x v="57"/>
    <d v="1899-12-30T01:55:12"/>
    <x v="3"/>
    <x v="3"/>
    <x v="2269"/>
    <n v="92"/>
  </r>
  <r>
    <x v="42"/>
    <d v="1899-12-30T20:52:48"/>
    <x v="3"/>
    <x v="0"/>
    <x v="1641"/>
    <n v="92"/>
  </r>
  <r>
    <x v="45"/>
    <d v="1899-12-30T06:14:24"/>
    <x v="1"/>
    <x v="0"/>
    <x v="594"/>
    <n v="92"/>
  </r>
  <r>
    <x v="3"/>
    <d v="1899-12-30T14:09:36"/>
    <x v="0"/>
    <x v="0"/>
    <x v="1158"/>
    <n v="92"/>
  </r>
  <r>
    <x v="43"/>
    <d v="1899-12-30T02:09:36"/>
    <x v="3"/>
    <x v="2"/>
    <x v="2320"/>
    <n v="92"/>
  </r>
  <r>
    <x v="70"/>
    <d v="1899-12-30T18:57:36"/>
    <x v="0"/>
    <x v="0"/>
    <x v="2317"/>
    <n v="92"/>
  </r>
  <r>
    <x v="16"/>
    <d v="1899-12-30T14:38:24"/>
    <x v="0"/>
    <x v="2"/>
    <x v="1178"/>
    <n v="92"/>
  </r>
  <r>
    <x v="76"/>
    <d v="1899-12-30T03:36:00"/>
    <x v="1"/>
    <x v="2"/>
    <x v="1254"/>
    <n v="92"/>
  </r>
  <r>
    <x v="76"/>
    <d v="1899-12-30T05:16:48"/>
    <x v="1"/>
    <x v="2"/>
    <x v="979"/>
    <n v="92"/>
  </r>
  <r>
    <x v="64"/>
    <d v="1899-12-30T23:02:24"/>
    <x v="1"/>
    <x v="4"/>
    <x v="951"/>
    <n v="92"/>
  </r>
  <r>
    <x v="54"/>
    <d v="1899-12-30T19:55:12"/>
    <x v="2"/>
    <x v="2"/>
    <x v="1290"/>
    <n v="92"/>
  </r>
  <r>
    <x v="14"/>
    <d v="1899-12-30T13:12:00"/>
    <x v="0"/>
    <x v="1"/>
    <x v="629"/>
    <n v="92"/>
  </r>
  <r>
    <x v="18"/>
    <d v="1899-12-30T12:28:48"/>
    <x v="2"/>
    <x v="0"/>
    <x v="503"/>
    <n v="92"/>
  </r>
  <r>
    <x v="10"/>
    <d v="1899-12-30T07:12:00"/>
    <x v="1"/>
    <x v="3"/>
    <x v="542"/>
    <n v="92"/>
  </r>
  <r>
    <x v="36"/>
    <d v="1899-12-30T23:31:12"/>
    <x v="3"/>
    <x v="4"/>
    <x v="120"/>
    <n v="92"/>
  </r>
  <r>
    <x v="0"/>
    <d v="1899-12-30T08:52:48"/>
    <x v="0"/>
    <x v="1"/>
    <x v="1541"/>
    <n v="92"/>
  </r>
  <r>
    <x v="23"/>
    <d v="1899-12-30T13:26:24"/>
    <x v="0"/>
    <x v="1"/>
    <x v="761"/>
    <n v="92"/>
  </r>
  <r>
    <x v="10"/>
    <d v="1899-12-30T12:14:24"/>
    <x v="1"/>
    <x v="2"/>
    <x v="532"/>
    <n v="92"/>
  </r>
  <r>
    <x v="17"/>
    <d v="1899-12-30T03:50:24"/>
    <x v="0"/>
    <x v="0"/>
    <x v="2321"/>
    <n v="92"/>
  </r>
  <r>
    <x v="12"/>
    <d v="1899-12-30T03:07:12"/>
    <x v="1"/>
    <x v="1"/>
    <x v="767"/>
    <n v="92"/>
  </r>
  <r>
    <x v="39"/>
    <d v="1899-12-30T11:45:36"/>
    <x v="2"/>
    <x v="3"/>
    <x v="1917"/>
    <n v="92"/>
  </r>
  <r>
    <x v="31"/>
    <d v="1899-12-30T02:24:00"/>
    <x v="3"/>
    <x v="1"/>
    <x v="723"/>
    <n v="92"/>
  </r>
  <r>
    <x v="29"/>
    <d v="1899-12-30T19:26:24"/>
    <x v="2"/>
    <x v="2"/>
    <x v="2035"/>
    <n v="92"/>
  </r>
  <r>
    <x v="12"/>
    <d v="1899-12-30T02:38:24"/>
    <x v="1"/>
    <x v="1"/>
    <x v="50"/>
    <n v="92"/>
  </r>
  <r>
    <x v="74"/>
    <d v="1899-12-30T00:57:36"/>
    <x v="3"/>
    <x v="2"/>
    <x v="813"/>
    <n v="92"/>
  </r>
  <r>
    <x v="22"/>
    <d v="1899-12-30T05:31:12"/>
    <x v="2"/>
    <x v="2"/>
    <x v="92"/>
    <n v="92"/>
  </r>
  <r>
    <x v="37"/>
    <d v="1899-12-30T13:12:00"/>
    <x v="3"/>
    <x v="2"/>
    <x v="2055"/>
    <n v="92"/>
  </r>
  <r>
    <x v="44"/>
    <d v="1899-12-30T20:38:24"/>
    <x v="1"/>
    <x v="2"/>
    <x v="1237"/>
    <n v="92"/>
  </r>
  <r>
    <x v="64"/>
    <d v="1899-12-30T20:24:00"/>
    <x v="1"/>
    <x v="0"/>
    <x v="2322"/>
    <n v="92"/>
  </r>
  <r>
    <x v="56"/>
    <d v="1899-12-30T13:26:24"/>
    <x v="1"/>
    <x v="0"/>
    <x v="493"/>
    <n v="92"/>
  </r>
  <r>
    <x v="18"/>
    <d v="1899-12-30T09:21:36"/>
    <x v="2"/>
    <x v="0"/>
    <x v="2323"/>
    <n v="92"/>
  </r>
  <r>
    <x v="13"/>
    <d v="1899-12-30T13:40:48"/>
    <x v="2"/>
    <x v="0"/>
    <x v="409"/>
    <n v="92"/>
  </r>
  <r>
    <x v="1"/>
    <d v="1899-12-30T16:48:00"/>
    <x v="1"/>
    <x v="2"/>
    <x v="253"/>
    <n v="92"/>
  </r>
  <r>
    <x v="59"/>
    <d v="1899-12-30T12:14:24"/>
    <x v="0"/>
    <x v="2"/>
    <x v="144"/>
    <n v="92"/>
  </r>
  <r>
    <x v="77"/>
    <d v="1899-12-30T15:36:00"/>
    <x v="0"/>
    <x v="4"/>
    <x v="2324"/>
    <n v="92"/>
  </r>
  <r>
    <x v="11"/>
    <d v="1899-12-30T18:14:24"/>
    <x v="0"/>
    <x v="2"/>
    <x v="2325"/>
    <n v="92"/>
  </r>
  <r>
    <x v="2"/>
    <d v="1899-12-30T15:50:24"/>
    <x v="1"/>
    <x v="2"/>
    <x v="2070"/>
    <n v="92"/>
  </r>
  <r>
    <x v="51"/>
    <d v="1899-12-30T09:21:36"/>
    <x v="0"/>
    <x v="2"/>
    <x v="2326"/>
    <n v="92"/>
  </r>
  <r>
    <x v="61"/>
    <d v="1899-12-30T16:19:12"/>
    <x v="1"/>
    <x v="2"/>
    <x v="576"/>
    <n v="92"/>
  </r>
  <r>
    <x v="66"/>
    <d v="1899-12-30T22:19:12"/>
    <x v="3"/>
    <x v="2"/>
    <x v="593"/>
    <n v="92"/>
  </r>
  <r>
    <x v="52"/>
    <d v="1899-12-30T03:36:00"/>
    <x v="2"/>
    <x v="2"/>
    <x v="2327"/>
    <n v="92"/>
  </r>
  <r>
    <x v="29"/>
    <d v="1899-12-30T08:24:00"/>
    <x v="2"/>
    <x v="2"/>
    <x v="2328"/>
    <n v="92"/>
  </r>
  <r>
    <x v="38"/>
    <d v="1899-12-30T15:07:12"/>
    <x v="3"/>
    <x v="2"/>
    <x v="1197"/>
    <n v="92"/>
  </r>
  <r>
    <x v="29"/>
    <d v="1899-12-30T23:16:48"/>
    <x v="2"/>
    <x v="0"/>
    <x v="534"/>
    <n v="92"/>
  </r>
  <r>
    <x v="52"/>
    <d v="1899-12-30T00:14:24"/>
    <x v="2"/>
    <x v="2"/>
    <x v="339"/>
    <n v="92"/>
  </r>
  <r>
    <x v="15"/>
    <d v="1899-12-30T13:40:48"/>
    <x v="1"/>
    <x v="1"/>
    <x v="517"/>
    <n v="92"/>
  </r>
  <r>
    <x v="12"/>
    <d v="1899-12-30T00:43:12"/>
    <x v="1"/>
    <x v="0"/>
    <x v="837"/>
    <n v="92"/>
  </r>
  <r>
    <x v="53"/>
    <d v="1899-12-30T08:38:24"/>
    <x v="2"/>
    <x v="2"/>
    <x v="1527"/>
    <n v="92"/>
  </r>
  <r>
    <x v="25"/>
    <d v="1899-12-30T22:48:00"/>
    <x v="1"/>
    <x v="0"/>
    <x v="1184"/>
    <n v="92"/>
  </r>
  <r>
    <x v="2"/>
    <d v="1899-12-30T22:04:48"/>
    <x v="1"/>
    <x v="1"/>
    <x v="2329"/>
    <n v="92"/>
  </r>
  <r>
    <x v="51"/>
    <d v="1899-12-30T16:19:12"/>
    <x v="0"/>
    <x v="3"/>
    <x v="1390"/>
    <n v="92"/>
  </r>
  <r>
    <x v="40"/>
    <d v="1899-12-30T17:16:48"/>
    <x v="1"/>
    <x v="0"/>
    <x v="1948"/>
    <n v="92"/>
  </r>
  <r>
    <x v="17"/>
    <d v="1899-12-30T14:24:00"/>
    <x v="0"/>
    <x v="2"/>
    <x v="1353"/>
    <n v="92"/>
  </r>
  <r>
    <x v="6"/>
    <d v="1899-12-30T00:43:12"/>
    <x v="2"/>
    <x v="1"/>
    <x v="1660"/>
    <n v="92"/>
  </r>
  <r>
    <x v="21"/>
    <d v="1899-12-30T18:28:48"/>
    <x v="3"/>
    <x v="1"/>
    <x v="2071"/>
    <n v="92"/>
  </r>
  <r>
    <x v="30"/>
    <d v="1899-12-30T04:19:12"/>
    <x v="1"/>
    <x v="2"/>
    <x v="899"/>
    <n v="92"/>
  </r>
  <r>
    <x v="30"/>
    <d v="1899-12-30T07:12:00"/>
    <x v="1"/>
    <x v="3"/>
    <x v="1555"/>
    <n v="92"/>
  </r>
  <r>
    <x v="51"/>
    <d v="1899-12-30T17:45:36"/>
    <x v="0"/>
    <x v="2"/>
    <x v="786"/>
    <n v="92"/>
  </r>
  <r>
    <x v="35"/>
    <d v="1899-12-30T06:28:48"/>
    <x v="0"/>
    <x v="1"/>
    <x v="947"/>
    <n v="92"/>
  </r>
  <r>
    <x v="71"/>
    <d v="1899-12-30T00:28:48"/>
    <x v="2"/>
    <x v="1"/>
    <x v="910"/>
    <n v="92"/>
  </r>
  <r>
    <x v="46"/>
    <d v="1899-12-30T07:12:00"/>
    <x v="1"/>
    <x v="1"/>
    <x v="1430"/>
    <n v="92"/>
  </r>
  <r>
    <x v="78"/>
    <d v="1899-12-30T19:26:24"/>
    <x v="2"/>
    <x v="0"/>
    <x v="1863"/>
    <n v="92"/>
  </r>
  <r>
    <x v="48"/>
    <d v="1899-12-30T03:50:24"/>
    <x v="2"/>
    <x v="3"/>
    <x v="1217"/>
    <n v="92"/>
  </r>
  <r>
    <x v="70"/>
    <d v="1899-12-30T08:09:36"/>
    <x v="0"/>
    <x v="0"/>
    <x v="159"/>
    <n v="92"/>
  </r>
  <r>
    <x v="22"/>
    <d v="1899-12-30T23:45:36"/>
    <x v="2"/>
    <x v="2"/>
    <x v="2330"/>
    <n v="92"/>
  </r>
  <r>
    <x v="50"/>
    <d v="1899-12-30T07:40:48"/>
    <x v="3"/>
    <x v="0"/>
    <x v="2331"/>
    <n v="92"/>
  </r>
  <r>
    <x v="65"/>
    <d v="1899-12-30T01:12:00"/>
    <x v="3"/>
    <x v="4"/>
    <x v="919"/>
    <n v="92"/>
  </r>
  <r>
    <x v="47"/>
    <d v="1899-12-30T10:33:36"/>
    <x v="0"/>
    <x v="3"/>
    <x v="2170"/>
    <n v="92"/>
  </r>
  <r>
    <x v="33"/>
    <d v="1899-12-30T10:48:00"/>
    <x v="3"/>
    <x v="3"/>
    <x v="2332"/>
    <n v="92"/>
  </r>
  <r>
    <x v="15"/>
    <d v="1899-12-30T17:02:24"/>
    <x v="1"/>
    <x v="2"/>
    <x v="2333"/>
    <n v="92"/>
  </r>
  <r>
    <x v="72"/>
    <d v="1899-12-30T06:43:12"/>
    <x v="3"/>
    <x v="2"/>
    <x v="1362"/>
    <n v="92"/>
  </r>
  <r>
    <x v="59"/>
    <d v="1899-12-30T20:52:48"/>
    <x v="0"/>
    <x v="2"/>
    <x v="689"/>
    <n v="92"/>
  </r>
  <r>
    <x v="38"/>
    <d v="1899-12-30T04:48:00"/>
    <x v="3"/>
    <x v="2"/>
    <x v="975"/>
    <n v="92"/>
  </r>
  <r>
    <x v="72"/>
    <d v="1899-12-30T03:07:12"/>
    <x v="3"/>
    <x v="2"/>
    <x v="2169"/>
    <n v="92"/>
  </r>
  <r>
    <x v="51"/>
    <d v="1899-12-30T11:45:36"/>
    <x v="0"/>
    <x v="2"/>
    <x v="490"/>
    <n v="92"/>
  </r>
  <r>
    <x v="34"/>
    <d v="1899-12-30T03:50:24"/>
    <x v="1"/>
    <x v="2"/>
    <x v="2334"/>
    <n v="92"/>
  </r>
  <r>
    <x v="46"/>
    <d v="1899-12-30T23:31:12"/>
    <x v="1"/>
    <x v="1"/>
    <x v="2335"/>
    <n v="92"/>
  </r>
  <r>
    <x v="49"/>
    <d v="1899-12-30T03:36:00"/>
    <x v="0"/>
    <x v="1"/>
    <x v="2336"/>
    <n v="92"/>
  </r>
  <r>
    <x v="44"/>
    <d v="1899-12-30T13:12:00"/>
    <x v="1"/>
    <x v="0"/>
    <x v="2337"/>
    <n v="92"/>
  </r>
  <r>
    <x v="12"/>
    <d v="1899-12-30T18:28:48"/>
    <x v="1"/>
    <x v="1"/>
    <x v="1825"/>
    <n v="92"/>
  </r>
  <r>
    <x v="46"/>
    <d v="1899-12-30T20:09:36"/>
    <x v="1"/>
    <x v="1"/>
    <x v="2338"/>
    <n v="92"/>
  </r>
  <r>
    <x v="53"/>
    <d v="1899-12-30T03:50:24"/>
    <x v="2"/>
    <x v="4"/>
    <x v="701"/>
    <n v="92"/>
  </r>
  <r>
    <x v="24"/>
    <d v="1899-12-30T18:14:24"/>
    <x v="1"/>
    <x v="2"/>
    <x v="188"/>
    <n v="92"/>
  </r>
  <r>
    <x v="34"/>
    <d v="1899-12-30T16:48:00"/>
    <x v="1"/>
    <x v="1"/>
    <x v="492"/>
    <n v="92"/>
  </r>
  <r>
    <x v="15"/>
    <d v="1899-12-30T19:26:24"/>
    <x v="1"/>
    <x v="1"/>
    <x v="7"/>
    <n v="92"/>
  </r>
  <r>
    <x v="31"/>
    <d v="1899-12-30T03:07:12"/>
    <x v="3"/>
    <x v="1"/>
    <x v="1165"/>
    <n v="92"/>
  </r>
  <r>
    <x v="11"/>
    <d v="1899-12-30T11:45:36"/>
    <x v="0"/>
    <x v="4"/>
    <x v="579"/>
    <n v="92"/>
  </r>
  <r>
    <x v="0"/>
    <d v="1899-12-30T03:50:24"/>
    <x v="0"/>
    <x v="2"/>
    <x v="2212"/>
    <n v="92"/>
  </r>
  <r>
    <x v="48"/>
    <d v="1899-12-30T19:55:12"/>
    <x v="2"/>
    <x v="2"/>
    <x v="1247"/>
    <n v="92"/>
  </r>
  <r>
    <x v="23"/>
    <d v="1899-12-30T03:21:36"/>
    <x v="0"/>
    <x v="2"/>
    <x v="1835"/>
    <n v="92"/>
  </r>
  <r>
    <x v="57"/>
    <d v="1899-12-30T04:33:36"/>
    <x v="3"/>
    <x v="1"/>
    <x v="2247"/>
    <n v="92"/>
  </r>
  <r>
    <x v="46"/>
    <d v="1899-12-30T16:33:36"/>
    <x v="1"/>
    <x v="2"/>
    <x v="2046"/>
    <n v="92"/>
  </r>
  <r>
    <x v="56"/>
    <d v="1899-12-30T00:28:48"/>
    <x v="1"/>
    <x v="0"/>
    <x v="827"/>
    <n v="92"/>
  </r>
  <r>
    <x v="23"/>
    <d v="1899-12-30T17:45:36"/>
    <x v="0"/>
    <x v="1"/>
    <x v="1554"/>
    <n v="92"/>
  </r>
  <r>
    <x v="13"/>
    <d v="1899-12-30T22:19:12"/>
    <x v="2"/>
    <x v="0"/>
    <x v="39"/>
    <n v="92"/>
  </r>
  <r>
    <x v="26"/>
    <d v="1899-12-30T00:57:36"/>
    <x v="2"/>
    <x v="1"/>
    <x v="385"/>
    <n v="92"/>
  </r>
  <r>
    <x v="11"/>
    <d v="1899-12-30T23:31:12"/>
    <x v="0"/>
    <x v="2"/>
    <x v="1691"/>
    <n v="92"/>
  </r>
  <r>
    <x v="6"/>
    <d v="1899-12-30T03:36:00"/>
    <x v="2"/>
    <x v="4"/>
    <x v="2239"/>
    <n v="92"/>
  </r>
  <r>
    <x v="65"/>
    <d v="1899-12-30T20:24:00"/>
    <x v="3"/>
    <x v="1"/>
    <x v="1566"/>
    <n v="92"/>
  </r>
  <r>
    <x v="68"/>
    <d v="1899-12-30T22:33:36"/>
    <x v="2"/>
    <x v="0"/>
    <x v="2339"/>
    <n v="92"/>
  </r>
  <r>
    <x v="35"/>
    <d v="1899-12-30T14:52:48"/>
    <x v="0"/>
    <x v="2"/>
    <x v="2340"/>
    <n v="92"/>
  </r>
  <r>
    <x v="39"/>
    <d v="1899-12-30T02:38:24"/>
    <x v="2"/>
    <x v="1"/>
    <x v="258"/>
    <n v="92"/>
  </r>
  <r>
    <x v="75"/>
    <d v="1899-12-30T18:14:24"/>
    <x v="2"/>
    <x v="1"/>
    <x v="1821"/>
    <n v="92"/>
  </r>
  <r>
    <x v="51"/>
    <d v="1899-12-30T07:55:12"/>
    <x v="0"/>
    <x v="1"/>
    <x v="1251"/>
    <n v="92"/>
  </r>
  <r>
    <x v="17"/>
    <d v="1899-12-30T09:50:24"/>
    <x v="0"/>
    <x v="1"/>
    <x v="330"/>
    <n v="92"/>
  </r>
  <r>
    <x v="26"/>
    <d v="1899-12-30T06:00:00"/>
    <x v="2"/>
    <x v="2"/>
    <x v="2341"/>
    <n v="92"/>
  </r>
  <r>
    <x v="76"/>
    <d v="1899-12-30T18:43:12"/>
    <x v="1"/>
    <x v="3"/>
    <x v="596"/>
    <n v="92"/>
  </r>
  <r>
    <x v="17"/>
    <d v="1899-12-30T00:43:12"/>
    <x v="0"/>
    <x v="3"/>
    <x v="510"/>
    <n v="92"/>
  </r>
  <r>
    <x v="58"/>
    <d v="1899-12-30T12:14:24"/>
    <x v="3"/>
    <x v="1"/>
    <x v="355"/>
    <n v="92"/>
  </r>
  <r>
    <x v="57"/>
    <d v="1899-12-30T21:50:24"/>
    <x v="3"/>
    <x v="1"/>
    <x v="2019"/>
    <n v="92"/>
  </r>
  <r>
    <x v="27"/>
    <d v="1899-12-30T04:48:00"/>
    <x v="0"/>
    <x v="2"/>
    <x v="1781"/>
    <n v="92"/>
  </r>
  <r>
    <x v="49"/>
    <d v="1899-12-30T21:50:24"/>
    <x v="0"/>
    <x v="2"/>
    <x v="1611"/>
    <n v="92"/>
  </r>
  <r>
    <x v="70"/>
    <d v="1899-12-30T06:43:12"/>
    <x v="0"/>
    <x v="2"/>
    <x v="373"/>
    <n v="92"/>
  </r>
  <r>
    <x v="20"/>
    <d v="1899-12-30T17:02:24"/>
    <x v="2"/>
    <x v="2"/>
    <x v="15"/>
    <n v="92"/>
  </r>
  <r>
    <x v="24"/>
    <d v="1899-12-30T14:52:48"/>
    <x v="1"/>
    <x v="2"/>
    <x v="1983"/>
    <n v="92"/>
  </r>
  <r>
    <x v="47"/>
    <d v="1899-12-30T14:52:48"/>
    <x v="0"/>
    <x v="0"/>
    <x v="348"/>
    <n v="92"/>
  </r>
  <r>
    <x v="48"/>
    <d v="1899-12-30T21:07:12"/>
    <x v="2"/>
    <x v="0"/>
    <x v="1692"/>
    <n v="92"/>
  </r>
  <r>
    <x v="66"/>
    <d v="1899-12-30T04:19:12"/>
    <x v="3"/>
    <x v="1"/>
    <x v="390"/>
    <n v="92"/>
  </r>
  <r>
    <x v="21"/>
    <d v="1899-12-30T16:48:00"/>
    <x v="3"/>
    <x v="2"/>
    <x v="840"/>
    <n v="92"/>
  </r>
  <r>
    <x v="14"/>
    <d v="1899-12-30T17:45:36"/>
    <x v="0"/>
    <x v="0"/>
    <x v="1957"/>
    <n v="92"/>
  </r>
  <r>
    <x v="26"/>
    <d v="1899-12-30T02:52:48"/>
    <x v="2"/>
    <x v="0"/>
    <x v="2342"/>
    <n v="92"/>
  </r>
  <r>
    <x v="32"/>
    <d v="1899-12-30T12:28:48"/>
    <x v="0"/>
    <x v="2"/>
    <x v="2152"/>
    <n v="92"/>
  </r>
  <r>
    <x v="67"/>
    <d v="1899-12-30T15:36:00"/>
    <x v="1"/>
    <x v="0"/>
    <x v="750"/>
    <n v="92"/>
  </r>
  <r>
    <x v="66"/>
    <d v="1899-12-30T22:33:36"/>
    <x v="3"/>
    <x v="1"/>
    <x v="1035"/>
    <n v="92"/>
  </r>
  <r>
    <x v="8"/>
    <d v="1899-12-30T21:07:12"/>
    <x v="3"/>
    <x v="2"/>
    <x v="2227"/>
    <n v="92"/>
  </r>
  <r>
    <x v="50"/>
    <d v="1899-12-30T22:48:00"/>
    <x v="3"/>
    <x v="2"/>
    <x v="2343"/>
    <n v="92"/>
  </r>
  <r>
    <x v="53"/>
    <d v="1899-12-30T07:12:00"/>
    <x v="2"/>
    <x v="4"/>
    <x v="2344"/>
    <n v="92"/>
  </r>
  <r>
    <x v="40"/>
    <d v="1899-12-30T02:38:24"/>
    <x v="1"/>
    <x v="2"/>
    <x v="1613"/>
    <n v="92"/>
  </r>
  <r>
    <x v="3"/>
    <d v="1899-12-30T03:21:36"/>
    <x v="0"/>
    <x v="0"/>
    <x v="2345"/>
    <n v="92"/>
  </r>
  <r>
    <x v="77"/>
    <d v="1899-12-30T06:57:36"/>
    <x v="0"/>
    <x v="3"/>
    <x v="153"/>
    <n v="92"/>
  </r>
  <r>
    <x v="62"/>
    <d v="1899-12-30T11:16:48"/>
    <x v="1"/>
    <x v="1"/>
    <x v="669"/>
    <n v="92"/>
  </r>
  <r>
    <x v="1"/>
    <d v="1899-12-30T16:48:00"/>
    <x v="1"/>
    <x v="1"/>
    <x v="2346"/>
    <n v="92"/>
  </r>
  <r>
    <x v="65"/>
    <d v="1899-12-30T17:02:24"/>
    <x v="3"/>
    <x v="3"/>
    <x v="1840"/>
    <n v="92"/>
  </r>
  <r>
    <x v="41"/>
    <d v="1899-12-30T06:28:48"/>
    <x v="2"/>
    <x v="2"/>
    <x v="1049"/>
    <n v="92"/>
  </r>
  <r>
    <x v="27"/>
    <d v="1899-12-30T22:04:48"/>
    <x v="0"/>
    <x v="0"/>
    <x v="2347"/>
    <n v="92"/>
  </r>
  <r>
    <x v="2"/>
    <d v="1899-12-30T11:31:12"/>
    <x v="1"/>
    <x v="2"/>
    <x v="266"/>
    <n v="92"/>
  </r>
  <r>
    <x v="62"/>
    <d v="1899-12-30T07:12:00"/>
    <x v="1"/>
    <x v="2"/>
    <x v="1314"/>
    <n v="92"/>
  </r>
  <r>
    <x v="58"/>
    <d v="1899-12-30T03:21:36"/>
    <x v="3"/>
    <x v="2"/>
    <x v="418"/>
    <n v="92"/>
  </r>
  <r>
    <x v="23"/>
    <d v="1899-12-30T03:36:00"/>
    <x v="0"/>
    <x v="3"/>
    <x v="1117"/>
    <n v="92"/>
  </r>
  <r>
    <x v="11"/>
    <d v="1899-12-30T23:31:12"/>
    <x v="0"/>
    <x v="2"/>
    <x v="2348"/>
    <n v="92"/>
  </r>
  <r>
    <x v="58"/>
    <d v="1899-12-30T22:33:36"/>
    <x v="3"/>
    <x v="0"/>
    <x v="365"/>
    <n v="92"/>
  </r>
  <r>
    <x v="69"/>
    <d v="1899-12-30T09:36:00"/>
    <x v="0"/>
    <x v="1"/>
    <x v="1265"/>
    <n v="92"/>
  </r>
  <r>
    <x v="3"/>
    <d v="1899-12-30T13:26:24"/>
    <x v="0"/>
    <x v="1"/>
    <x v="2072"/>
    <n v="92"/>
  </r>
  <r>
    <x v="56"/>
    <d v="1899-12-30T17:45:36"/>
    <x v="1"/>
    <x v="2"/>
    <x v="1093"/>
    <n v="92"/>
  </r>
  <r>
    <x v="56"/>
    <d v="1899-12-30T05:16:48"/>
    <x v="1"/>
    <x v="1"/>
    <x v="665"/>
    <n v="92"/>
  </r>
  <r>
    <x v="54"/>
    <d v="1899-12-30T17:02:24"/>
    <x v="2"/>
    <x v="2"/>
    <x v="155"/>
    <n v="92"/>
  </r>
  <r>
    <x v="29"/>
    <d v="1899-12-30T05:16:48"/>
    <x v="2"/>
    <x v="2"/>
    <x v="921"/>
    <n v="92"/>
  </r>
  <r>
    <x v="69"/>
    <d v="1899-12-30T18:57:36"/>
    <x v="0"/>
    <x v="2"/>
    <x v="1772"/>
    <n v="92"/>
  </r>
  <r>
    <x v="63"/>
    <d v="1899-12-30T15:50:24"/>
    <x v="3"/>
    <x v="2"/>
    <x v="1137"/>
    <n v="92"/>
  </r>
  <r>
    <x v="1"/>
    <d v="1899-12-30T02:38:24"/>
    <x v="1"/>
    <x v="2"/>
    <x v="790"/>
    <n v="92"/>
  </r>
  <r>
    <x v="25"/>
    <d v="1899-12-30T16:33:36"/>
    <x v="1"/>
    <x v="2"/>
    <x v="89"/>
    <n v="92"/>
  </r>
  <r>
    <x v="7"/>
    <d v="1899-12-30T20:38:24"/>
    <x v="0"/>
    <x v="0"/>
    <x v="9"/>
    <n v="92"/>
  </r>
  <r>
    <x v="29"/>
    <d v="1899-12-30T00:57:36"/>
    <x v="2"/>
    <x v="2"/>
    <x v="2045"/>
    <n v="92"/>
  </r>
  <r>
    <x v="48"/>
    <d v="1899-12-30T18:00:00"/>
    <x v="2"/>
    <x v="3"/>
    <x v="963"/>
    <n v="92"/>
  </r>
  <r>
    <x v="11"/>
    <d v="1899-12-30T15:07:12"/>
    <x v="0"/>
    <x v="0"/>
    <x v="2349"/>
    <n v="92"/>
  </r>
  <r>
    <x v="15"/>
    <d v="1899-12-30T16:48:00"/>
    <x v="1"/>
    <x v="1"/>
    <x v="1829"/>
    <n v="92"/>
  </r>
  <r>
    <x v="35"/>
    <d v="1899-12-30T17:02:24"/>
    <x v="0"/>
    <x v="2"/>
    <x v="2216"/>
    <n v="92"/>
  </r>
  <r>
    <x v="58"/>
    <d v="1899-12-30T19:40:48"/>
    <x v="3"/>
    <x v="3"/>
    <x v="968"/>
    <n v="92"/>
  </r>
  <r>
    <x v="3"/>
    <d v="1899-12-30T12:00:00"/>
    <x v="0"/>
    <x v="0"/>
    <x v="1708"/>
    <n v="92"/>
  </r>
  <r>
    <x v="43"/>
    <d v="1899-12-30T07:12:00"/>
    <x v="3"/>
    <x v="2"/>
    <x v="245"/>
    <n v="92"/>
  </r>
  <r>
    <x v="69"/>
    <d v="1899-12-30T21:21:36"/>
    <x v="0"/>
    <x v="2"/>
    <x v="2350"/>
    <n v="92"/>
  </r>
  <r>
    <x v="71"/>
    <d v="1899-12-30T21:21:36"/>
    <x v="2"/>
    <x v="1"/>
    <x v="1811"/>
    <n v="92"/>
  </r>
  <r>
    <x v="62"/>
    <d v="1899-12-30T22:33:36"/>
    <x v="1"/>
    <x v="0"/>
    <x v="377"/>
    <n v="92"/>
  </r>
  <r>
    <x v="78"/>
    <d v="1899-12-30T20:24:00"/>
    <x v="2"/>
    <x v="2"/>
    <x v="2282"/>
    <n v="92"/>
  </r>
  <r>
    <x v="9"/>
    <d v="1899-12-30T22:48:00"/>
    <x v="1"/>
    <x v="1"/>
    <x v="149"/>
    <n v="92"/>
  </r>
  <r>
    <x v="22"/>
    <d v="1899-12-30T13:26:24"/>
    <x v="2"/>
    <x v="2"/>
    <x v="1910"/>
    <n v="92"/>
  </r>
  <r>
    <x v="53"/>
    <d v="1899-12-30T06:00:00"/>
    <x v="2"/>
    <x v="0"/>
    <x v="1958"/>
    <n v="92"/>
  </r>
  <r>
    <x v="9"/>
    <d v="1899-12-30T05:45:36"/>
    <x v="1"/>
    <x v="2"/>
    <x v="2351"/>
    <n v="92"/>
  </r>
  <r>
    <x v="26"/>
    <d v="1899-12-30T05:02:24"/>
    <x v="2"/>
    <x v="2"/>
    <x v="1260"/>
    <n v="92"/>
  </r>
  <r>
    <x v="38"/>
    <d v="1899-12-30T18:57:36"/>
    <x v="3"/>
    <x v="0"/>
    <x v="628"/>
    <n v="92"/>
  </r>
  <r>
    <x v="32"/>
    <d v="1899-12-30T21:07:12"/>
    <x v="0"/>
    <x v="2"/>
    <x v="2352"/>
    <n v="92"/>
  </r>
  <r>
    <x v="4"/>
    <d v="1899-12-30T12:43:12"/>
    <x v="0"/>
    <x v="2"/>
    <x v="2353"/>
    <n v="92"/>
  </r>
  <r>
    <x v="47"/>
    <d v="1899-12-30T08:38:24"/>
    <x v="0"/>
    <x v="3"/>
    <x v="2354"/>
    <n v="92"/>
  </r>
  <r>
    <x v="2"/>
    <d v="1899-12-30T20:09:36"/>
    <x v="1"/>
    <x v="0"/>
    <x v="1288"/>
    <n v="92"/>
  </r>
  <r>
    <x v="60"/>
    <d v="1899-12-30T18:43:12"/>
    <x v="2"/>
    <x v="1"/>
    <x v="2355"/>
    <n v="92"/>
  </r>
  <r>
    <x v="76"/>
    <d v="1899-12-30T14:24:00"/>
    <x v="1"/>
    <x v="1"/>
    <x v="2356"/>
    <n v="92"/>
  </r>
  <r>
    <x v="4"/>
    <d v="1899-12-30T15:07:12"/>
    <x v="0"/>
    <x v="1"/>
    <x v="204"/>
    <n v="92"/>
  </r>
  <r>
    <x v="72"/>
    <d v="1899-12-30T06:57:36"/>
    <x v="3"/>
    <x v="3"/>
    <x v="1423"/>
    <n v="92"/>
  </r>
  <r>
    <x v="4"/>
    <d v="1899-12-30T02:38:24"/>
    <x v="0"/>
    <x v="2"/>
    <x v="696"/>
    <n v="92"/>
  </r>
  <r>
    <x v="60"/>
    <d v="1899-12-30T17:16:48"/>
    <x v="2"/>
    <x v="4"/>
    <x v="2357"/>
    <n v="92"/>
  </r>
  <r>
    <x v="63"/>
    <d v="1899-12-30T12:57:36"/>
    <x v="3"/>
    <x v="2"/>
    <x v="1157"/>
    <n v="92"/>
  </r>
  <r>
    <x v="30"/>
    <d v="1899-12-30T07:55:12"/>
    <x v="1"/>
    <x v="2"/>
    <x v="1491"/>
    <n v="92"/>
  </r>
  <r>
    <x v="27"/>
    <d v="1899-12-30T02:24:00"/>
    <x v="0"/>
    <x v="1"/>
    <x v="970"/>
    <n v="92"/>
  </r>
  <r>
    <x v="68"/>
    <d v="1899-12-30T04:19:12"/>
    <x v="2"/>
    <x v="2"/>
    <x v="68"/>
    <n v="92"/>
  </r>
  <r>
    <x v="74"/>
    <d v="1899-12-30T18:28:48"/>
    <x v="3"/>
    <x v="2"/>
    <x v="1679"/>
    <n v="92"/>
  </r>
  <r>
    <x v="70"/>
    <d v="1899-12-30T15:21:36"/>
    <x v="0"/>
    <x v="0"/>
    <x v="2358"/>
    <n v="92"/>
  </r>
  <r>
    <x v="49"/>
    <d v="1899-12-30T22:48:00"/>
    <x v="0"/>
    <x v="2"/>
    <x v="2359"/>
    <n v="92"/>
  </r>
  <r>
    <x v="35"/>
    <d v="1899-12-30T10:04:48"/>
    <x v="0"/>
    <x v="2"/>
    <x v="689"/>
    <n v="92"/>
  </r>
  <r>
    <x v="61"/>
    <d v="1899-12-30T01:40:48"/>
    <x v="1"/>
    <x v="3"/>
    <x v="2360"/>
    <n v="92"/>
  </r>
  <r>
    <x v="43"/>
    <d v="1899-12-30T11:02:24"/>
    <x v="3"/>
    <x v="0"/>
    <x v="2361"/>
    <n v="92"/>
  </r>
  <r>
    <x v="60"/>
    <d v="1899-12-30T14:38:24"/>
    <x v="2"/>
    <x v="0"/>
    <x v="2362"/>
    <n v="92"/>
  </r>
  <r>
    <x v="7"/>
    <d v="1899-12-30T11:02:24"/>
    <x v="0"/>
    <x v="0"/>
    <x v="556"/>
    <n v="92"/>
  </r>
  <r>
    <x v="44"/>
    <d v="1899-12-30T14:24:00"/>
    <x v="1"/>
    <x v="4"/>
    <x v="2363"/>
    <n v="92"/>
  </r>
  <r>
    <x v="24"/>
    <d v="1899-12-30T13:40:48"/>
    <x v="1"/>
    <x v="2"/>
    <x v="1087"/>
    <n v="92"/>
  </r>
  <r>
    <x v="50"/>
    <d v="1899-12-30T13:55:12"/>
    <x v="3"/>
    <x v="1"/>
    <x v="1595"/>
    <n v="92"/>
  </r>
  <r>
    <x v="74"/>
    <d v="1899-12-30T08:24:00"/>
    <x v="3"/>
    <x v="2"/>
    <x v="1362"/>
    <n v="92"/>
  </r>
  <r>
    <x v="68"/>
    <d v="1899-12-30T01:55:12"/>
    <x v="2"/>
    <x v="0"/>
    <x v="1904"/>
    <n v="92"/>
  </r>
  <r>
    <x v="38"/>
    <d v="1899-12-30T14:52:48"/>
    <x v="3"/>
    <x v="1"/>
    <x v="711"/>
    <n v="92"/>
  </r>
  <r>
    <x v="24"/>
    <d v="1899-12-30T15:36:00"/>
    <x v="1"/>
    <x v="2"/>
    <x v="1374"/>
    <n v="92"/>
  </r>
  <r>
    <x v="34"/>
    <d v="1899-12-30T20:38:24"/>
    <x v="1"/>
    <x v="3"/>
    <x v="786"/>
    <n v="92"/>
  </r>
  <r>
    <x v="18"/>
    <d v="1899-12-30T20:38:24"/>
    <x v="2"/>
    <x v="1"/>
    <x v="2364"/>
    <n v="92"/>
  </r>
  <r>
    <x v="4"/>
    <d v="1899-12-30T12:00:00"/>
    <x v="0"/>
    <x v="4"/>
    <x v="2365"/>
    <n v="92"/>
  </r>
  <r>
    <x v="16"/>
    <d v="1899-12-30T18:57:36"/>
    <x v="0"/>
    <x v="0"/>
    <x v="1008"/>
    <n v="92"/>
  </r>
  <r>
    <x v="61"/>
    <d v="1899-12-30T06:00:00"/>
    <x v="1"/>
    <x v="1"/>
    <x v="1975"/>
    <n v="92"/>
  </r>
  <r>
    <x v="11"/>
    <d v="1899-12-30T11:02:24"/>
    <x v="0"/>
    <x v="3"/>
    <x v="341"/>
    <n v="92"/>
  </r>
  <r>
    <x v="64"/>
    <d v="1899-12-30T07:26:24"/>
    <x v="1"/>
    <x v="0"/>
    <x v="255"/>
    <n v="92"/>
  </r>
  <r>
    <x v="31"/>
    <d v="1899-12-30T05:02:24"/>
    <x v="3"/>
    <x v="1"/>
    <x v="857"/>
    <n v="92"/>
  </r>
  <r>
    <x v="63"/>
    <d v="1899-12-30T12:14:24"/>
    <x v="3"/>
    <x v="0"/>
    <x v="2310"/>
    <n v="92"/>
  </r>
  <r>
    <x v="78"/>
    <d v="1899-12-30T09:07:12"/>
    <x v="2"/>
    <x v="2"/>
    <x v="1386"/>
    <n v="92"/>
  </r>
  <r>
    <x v="1"/>
    <d v="1899-12-30T03:07:12"/>
    <x v="1"/>
    <x v="1"/>
    <x v="2366"/>
    <n v="92"/>
  </r>
  <r>
    <x v="49"/>
    <d v="1899-12-30T05:45:36"/>
    <x v="0"/>
    <x v="1"/>
    <x v="2064"/>
    <n v="92"/>
  </r>
  <r>
    <x v="39"/>
    <d v="1899-12-30T06:43:12"/>
    <x v="2"/>
    <x v="4"/>
    <x v="107"/>
    <n v="92"/>
  </r>
  <r>
    <x v="64"/>
    <d v="1899-12-30T06:28:48"/>
    <x v="1"/>
    <x v="2"/>
    <x v="1583"/>
    <n v="92"/>
  </r>
  <r>
    <x v="70"/>
    <d v="1899-12-30T06:43:12"/>
    <x v="0"/>
    <x v="2"/>
    <x v="274"/>
    <n v="92"/>
  </r>
  <r>
    <x v="74"/>
    <d v="1899-12-30T10:04:48"/>
    <x v="3"/>
    <x v="0"/>
    <x v="887"/>
    <n v="92"/>
  </r>
  <r>
    <x v="71"/>
    <d v="1899-12-30T02:09:36"/>
    <x v="2"/>
    <x v="1"/>
    <x v="2367"/>
    <n v="92"/>
  </r>
  <r>
    <x v="74"/>
    <d v="1899-12-30T13:40:48"/>
    <x v="3"/>
    <x v="1"/>
    <x v="123"/>
    <n v="92"/>
  </r>
  <r>
    <x v="4"/>
    <d v="1899-12-30T01:55:12"/>
    <x v="0"/>
    <x v="1"/>
    <x v="870"/>
    <n v="92"/>
  </r>
  <r>
    <x v="22"/>
    <d v="1899-12-30T19:40:48"/>
    <x v="2"/>
    <x v="1"/>
    <x v="2131"/>
    <n v="92"/>
  </r>
  <r>
    <x v="45"/>
    <d v="1899-12-30T20:52:48"/>
    <x v="1"/>
    <x v="2"/>
    <x v="519"/>
    <n v="92"/>
  </r>
  <r>
    <x v="70"/>
    <d v="1899-12-30T12:57:36"/>
    <x v="0"/>
    <x v="2"/>
    <x v="1205"/>
    <n v="92"/>
  </r>
  <r>
    <x v="30"/>
    <d v="1899-12-30T17:31:12"/>
    <x v="1"/>
    <x v="0"/>
    <x v="563"/>
    <n v="92"/>
  </r>
  <r>
    <x v="69"/>
    <d v="1899-12-30T17:31:12"/>
    <x v="0"/>
    <x v="2"/>
    <x v="2169"/>
    <n v="92"/>
  </r>
  <r>
    <x v="34"/>
    <d v="1899-12-30T22:04:48"/>
    <x v="1"/>
    <x v="2"/>
    <x v="1568"/>
    <n v="92"/>
  </r>
  <r>
    <x v="54"/>
    <d v="1899-12-30T01:12:00"/>
    <x v="2"/>
    <x v="0"/>
    <x v="23"/>
    <n v="92"/>
  </r>
  <r>
    <x v="66"/>
    <d v="1899-12-30T07:12:00"/>
    <x v="3"/>
    <x v="2"/>
    <x v="2017"/>
    <n v="92"/>
  </r>
  <r>
    <x v="38"/>
    <d v="1899-12-30T03:21:36"/>
    <x v="3"/>
    <x v="3"/>
    <x v="1522"/>
    <n v="92"/>
  </r>
  <r>
    <x v="46"/>
    <d v="1899-12-30T01:26:24"/>
    <x v="1"/>
    <x v="1"/>
    <x v="117"/>
    <n v="92"/>
  </r>
  <r>
    <x v="64"/>
    <d v="1899-12-30T10:19:12"/>
    <x v="1"/>
    <x v="1"/>
    <x v="90"/>
    <n v="92"/>
  </r>
  <r>
    <x v="39"/>
    <d v="1899-12-30T15:50:24"/>
    <x v="2"/>
    <x v="1"/>
    <x v="2044"/>
    <n v="92"/>
  </r>
  <r>
    <x v="38"/>
    <d v="1899-12-30T06:28:48"/>
    <x v="3"/>
    <x v="0"/>
    <x v="2368"/>
    <n v="92"/>
  </r>
  <r>
    <x v="65"/>
    <d v="1899-12-30T16:48:00"/>
    <x v="3"/>
    <x v="1"/>
    <x v="2369"/>
    <n v="92"/>
  </r>
  <r>
    <x v="33"/>
    <d v="1899-12-30T15:21:36"/>
    <x v="3"/>
    <x v="1"/>
    <x v="1023"/>
    <n v="92"/>
  </r>
  <r>
    <x v="23"/>
    <d v="1899-12-30T07:55:12"/>
    <x v="0"/>
    <x v="1"/>
    <x v="523"/>
    <n v="92"/>
  </r>
  <r>
    <x v="47"/>
    <d v="1899-12-30T09:07:12"/>
    <x v="0"/>
    <x v="1"/>
    <x v="2370"/>
    <n v="92"/>
  </r>
  <r>
    <x v="4"/>
    <d v="1899-12-30T15:07:12"/>
    <x v="0"/>
    <x v="2"/>
    <x v="2280"/>
    <n v="92"/>
  </r>
  <r>
    <x v="8"/>
    <d v="1899-12-30T17:16:48"/>
    <x v="3"/>
    <x v="0"/>
    <x v="982"/>
    <n v="92"/>
  </r>
  <r>
    <x v="1"/>
    <d v="1899-12-30T22:19:12"/>
    <x v="1"/>
    <x v="1"/>
    <x v="33"/>
    <n v="92"/>
  </r>
  <r>
    <x v="67"/>
    <d v="1899-12-30T19:26:24"/>
    <x v="1"/>
    <x v="2"/>
    <x v="1371"/>
    <n v="92"/>
  </r>
  <r>
    <x v="60"/>
    <d v="1899-12-30T09:07:12"/>
    <x v="2"/>
    <x v="1"/>
    <x v="2144"/>
    <n v="92"/>
  </r>
  <r>
    <x v="5"/>
    <d v="1899-12-30T21:50:24"/>
    <x v="2"/>
    <x v="1"/>
    <x v="421"/>
    <n v="92"/>
  </r>
  <r>
    <x v="44"/>
    <d v="1899-12-30T19:26:24"/>
    <x v="1"/>
    <x v="0"/>
    <x v="1080"/>
    <n v="92"/>
  </r>
  <r>
    <x v="18"/>
    <d v="1899-12-30T06:57:36"/>
    <x v="2"/>
    <x v="0"/>
    <x v="2371"/>
    <n v="92"/>
  </r>
  <r>
    <x v="32"/>
    <d v="1899-12-30T18:57:36"/>
    <x v="0"/>
    <x v="2"/>
    <x v="2372"/>
    <n v="92"/>
  </r>
  <r>
    <x v="34"/>
    <d v="1899-12-30T19:26:24"/>
    <x v="1"/>
    <x v="4"/>
    <x v="105"/>
    <n v="92"/>
  </r>
  <r>
    <x v="24"/>
    <d v="1899-12-30T16:04:48"/>
    <x v="1"/>
    <x v="0"/>
    <x v="2373"/>
    <n v="92"/>
  </r>
  <r>
    <x v="6"/>
    <d v="1899-12-30T16:19:12"/>
    <x v="2"/>
    <x v="0"/>
    <x v="1694"/>
    <n v="92"/>
  </r>
  <r>
    <x v="12"/>
    <d v="1899-12-30T19:26:24"/>
    <x v="1"/>
    <x v="1"/>
    <x v="2284"/>
    <n v="92"/>
  </r>
  <r>
    <x v="0"/>
    <d v="1899-12-30T22:33:36"/>
    <x v="0"/>
    <x v="2"/>
    <x v="1898"/>
    <n v="92"/>
  </r>
  <r>
    <x v="51"/>
    <d v="1899-12-30T05:31:12"/>
    <x v="0"/>
    <x v="2"/>
    <x v="1483"/>
    <n v="92"/>
  </r>
  <r>
    <x v="71"/>
    <d v="1899-12-30T14:09:36"/>
    <x v="2"/>
    <x v="2"/>
    <x v="727"/>
    <n v="92"/>
  </r>
  <r>
    <x v="66"/>
    <d v="1899-12-30T08:52:48"/>
    <x v="3"/>
    <x v="0"/>
    <x v="1358"/>
    <n v="92"/>
  </r>
  <r>
    <x v="31"/>
    <d v="1899-12-30T08:24:00"/>
    <x v="3"/>
    <x v="1"/>
    <x v="2374"/>
    <n v="92"/>
  </r>
  <r>
    <x v="8"/>
    <d v="1899-12-30T22:48:00"/>
    <x v="3"/>
    <x v="2"/>
    <x v="896"/>
    <n v="92"/>
  </r>
  <r>
    <x v="39"/>
    <d v="1899-12-30T23:16:48"/>
    <x v="2"/>
    <x v="1"/>
    <x v="2297"/>
    <n v="92"/>
  </r>
  <r>
    <x v="50"/>
    <d v="1899-12-30T14:38:24"/>
    <x v="3"/>
    <x v="2"/>
    <x v="60"/>
    <n v="92"/>
  </r>
  <r>
    <x v="57"/>
    <d v="1899-12-30T03:21:36"/>
    <x v="3"/>
    <x v="3"/>
    <x v="2375"/>
    <n v="92"/>
  </r>
  <r>
    <x v="3"/>
    <d v="1899-12-30T02:09:36"/>
    <x v="0"/>
    <x v="1"/>
    <x v="246"/>
    <n v="92"/>
  </r>
  <r>
    <x v="54"/>
    <d v="1899-12-30T14:38:24"/>
    <x v="2"/>
    <x v="4"/>
    <x v="1318"/>
    <n v="92"/>
  </r>
  <r>
    <x v="32"/>
    <d v="1899-12-30T08:09:36"/>
    <x v="0"/>
    <x v="4"/>
    <x v="1513"/>
    <n v="92"/>
  </r>
  <r>
    <x v="4"/>
    <d v="1899-12-30T18:28:48"/>
    <x v="0"/>
    <x v="0"/>
    <x v="2376"/>
    <n v="92"/>
  </r>
  <r>
    <x v="34"/>
    <d v="1899-12-30T16:33:36"/>
    <x v="1"/>
    <x v="1"/>
    <x v="676"/>
    <n v="92"/>
  </r>
  <r>
    <x v="30"/>
    <d v="1899-12-30T05:16:48"/>
    <x v="1"/>
    <x v="1"/>
    <x v="540"/>
    <n v="92"/>
  </r>
  <r>
    <x v="66"/>
    <d v="1899-12-30T20:38:24"/>
    <x v="3"/>
    <x v="1"/>
    <x v="2377"/>
    <n v="92"/>
  </r>
  <r>
    <x v="5"/>
    <d v="1899-12-30T21:36:00"/>
    <x v="2"/>
    <x v="3"/>
    <x v="608"/>
    <n v="92"/>
  </r>
  <r>
    <x v="50"/>
    <d v="1899-12-30T00:43:12"/>
    <x v="3"/>
    <x v="1"/>
    <x v="1979"/>
    <n v="92"/>
  </r>
  <r>
    <x v="69"/>
    <d v="1899-12-30T16:19:12"/>
    <x v="0"/>
    <x v="2"/>
    <x v="681"/>
    <n v="92"/>
  </r>
  <r>
    <x v="19"/>
    <d v="1899-12-30T15:07:12"/>
    <x v="3"/>
    <x v="1"/>
    <x v="2223"/>
    <n v="92"/>
  </r>
  <r>
    <x v="3"/>
    <d v="1899-12-30T01:26:24"/>
    <x v="0"/>
    <x v="3"/>
    <x v="2252"/>
    <n v="92"/>
  </r>
  <r>
    <x v="59"/>
    <d v="1899-12-30T10:04:48"/>
    <x v="0"/>
    <x v="2"/>
    <x v="2094"/>
    <n v="92"/>
  </r>
  <r>
    <x v="28"/>
    <d v="1899-12-30T19:26:24"/>
    <x v="0"/>
    <x v="1"/>
    <x v="415"/>
    <n v="92"/>
  </r>
  <r>
    <x v="60"/>
    <d v="1899-12-30T06:14:24"/>
    <x v="2"/>
    <x v="1"/>
    <x v="2075"/>
    <n v="92"/>
  </r>
  <r>
    <x v="13"/>
    <d v="1899-12-30T02:52:48"/>
    <x v="2"/>
    <x v="0"/>
    <x v="660"/>
    <n v="92"/>
  </r>
  <r>
    <x v="7"/>
    <d v="1899-12-30T19:40:48"/>
    <x v="0"/>
    <x v="1"/>
    <x v="20"/>
    <n v="92"/>
  </r>
  <r>
    <x v="16"/>
    <d v="1899-12-30T08:09:36"/>
    <x v="0"/>
    <x v="2"/>
    <x v="375"/>
    <n v="92"/>
  </r>
  <r>
    <x v="54"/>
    <d v="1899-12-30T20:38:24"/>
    <x v="2"/>
    <x v="0"/>
    <x v="691"/>
    <n v="92"/>
  </r>
  <r>
    <x v="43"/>
    <d v="1899-12-30T23:02:24"/>
    <x v="3"/>
    <x v="1"/>
    <x v="2084"/>
    <n v="92"/>
  </r>
  <r>
    <x v="43"/>
    <d v="1899-12-30T04:04:48"/>
    <x v="3"/>
    <x v="2"/>
    <x v="628"/>
    <n v="92"/>
  </r>
  <r>
    <x v="24"/>
    <d v="1899-12-30T22:33:36"/>
    <x v="1"/>
    <x v="1"/>
    <x v="2378"/>
    <n v="92"/>
  </r>
  <r>
    <x v="2"/>
    <d v="1899-12-30T15:21:36"/>
    <x v="1"/>
    <x v="2"/>
    <x v="1114"/>
    <n v="92"/>
  </r>
  <r>
    <x v="12"/>
    <d v="1899-12-30T21:21:36"/>
    <x v="1"/>
    <x v="4"/>
    <x v="1016"/>
    <n v="92"/>
  </r>
  <r>
    <x v="49"/>
    <d v="1899-12-30T12:14:24"/>
    <x v="0"/>
    <x v="4"/>
    <x v="2064"/>
    <n v="92"/>
  </r>
  <r>
    <x v="72"/>
    <d v="1899-12-30T08:38:24"/>
    <x v="3"/>
    <x v="2"/>
    <x v="1740"/>
    <n v="92"/>
  </r>
  <r>
    <x v="25"/>
    <d v="1899-12-30T05:45:36"/>
    <x v="1"/>
    <x v="1"/>
    <x v="1055"/>
    <n v="92"/>
  </r>
  <r>
    <x v="77"/>
    <d v="1899-12-30T12:14:24"/>
    <x v="0"/>
    <x v="1"/>
    <x v="128"/>
    <n v="92"/>
  </r>
  <r>
    <x v="59"/>
    <d v="1899-12-30T00:43:12"/>
    <x v="0"/>
    <x v="0"/>
    <x v="2117"/>
    <n v="92"/>
  </r>
  <r>
    <x v="10"/>
    <d v="1899-12-30T19:40:48"/>
    <x v="1"/>
    <x v="1"/>
    <x v="654"/>
    <n v="92"/>
  </r>
  <r>
    <x v="73"/>
    <d v="1899-12-30T05:45:36"/>
    <x v="3"/>
    <x v="0"/>
    <x v="2280"/>
    <n v="92"/>
  </r>
  <r>
    <x v="34"/>
    <d v="1899-12-30T19:40:48"/>
    <x v="1"/>
    <x v="2"/>
    <x v="1354"/>
    <n v="92"/>
  </r>
  <r>
    <x v="61"/>
    <d v="1899-12-30T20:52:48"/>
    <x v="1"/>
    <x v="1"/>
    <x v="504"/>
    <n v="92"/>
  </r>
  <r>
    <x v="76"/>
    <d v="1899-12-30T07:12:00"/>
    <x v="1"/>
    <x v="0"/>
    <x v="2325"/>
    <n v="92"/>
  </r>
  <r>
    <x v="24"/>
    <d v="1899-12-30T12:57:36"/>
    <x v="1"/>
    <x v="0"/>
    <x v="2379"/>
    <n v="92"/>
  </r>
  <r>
    <x v="45"/>
    <d v="1899-12-30T13:12:00"/>
    <x v="1"/>
    <x v="3"/>
    <x v="2380"/>
    <n v="92"/>
  </r>
  <r>
    <x v="40"/>
    <d v="1899-12-30T04:19:12"/>
    <x v="1"/>
    <x v="0"/>
    <x v="701"/>
    <n v="92"/>
  </r>
  <r>
    <x v="5"/>
    <d v="1899-12-30T03:50:24"/>
    <x v="2"/>
    <x v="2"/>
    <x v="1293"/>
    <n v="92"/>
  </r>
  <r>
    <x v="46"/>
    <d v="1899-12-30T07:40:48"/>
    <x v="1"/>
    <x v="1"/>
    <x v="2381"/>
    <n v="92"/>
  </r>
  <r>
    <x v="73"/>
    <d v="1899-12-30T07:55:12"/>
    <x v="3"/>
    <x v="1"/>
    <x v="2099"/>
    <n v="92"/>
  </r>
  <r>
    <x v="58"/>
    <d v="1899-12-30T15:07:12"/>
    <x v="3"/>
    <x v="4"/>
    <x v="932"/>
    <n v="92"/>
  </r>
  <r>
    <x v="61"/>
    <d v="1899-12-30T21:36:00"/>
    <x v="1"/>
    <x v="0"/>
    <x v="595"/>
    <n v="92"/>
  </r>
  <r>
    <x v="47"/>
    <d v="1899-12-30T07:26:24"/>
    <x v="0"/>
    <x v="1"/>
    <x v="6"/>
    <n v="92"/>
  </r>
  <r>
    <x v="53"/>
    <d v="1899-12-30T11:45:36"/>
    <x v="2"/>
    <x v="1"/>
    <x v="1678"/>
    <n v="92"/>
  </r>
  <r>
    <x v="55"/>
    <d v="1899-12-30T07:55:12"/>
    <x v="3"/>
    <x v="4"/>
    <x v="13"/>
    <n v="92"/>
  </r>
  <r>
    <x v="41"/>
    <d v="1899-12-30T20:09:36"/>
    <x v="2"/>
    <x v="2"/>
    <x v="1570"/>
    <n v="92"/>
  </r>
  <r>
    <x v="45"/>
    <d v="1899-12-30T09:21:36"/>
    <x v="1"/>
    <x v="3"/>
    <x v="134"/>
    <n v="92"/>
  </r>
  <r>
    <x v="10"/>
    <d v="1899-12-30T11:31:12"/>
    <x v="1"/>
    <x v="1"/>
    <x v="311"/>
    <n v="92"/>
  </r>
  <r>
    <x v="3"/>
    <d v="1899-12-30T00:14:24"/>
    <x v="0"/>
    <x v="0"/>
    <x v="740"/>
    <n v="92"/>
  </r>
  <r>
    <x v="70"/>
    <d v="1899-12-30T09:50:24"/>
    <x v="0"/>
    <x v="2"/>
    <x v="707"/>
    <n v="92"/>
  </r>
  <r>
    <x v="39"/>
    <d v="1899-12-30T22:33:36"/>
    <x v="2"/>
    <x v="0"/>
    <x v="432"/>
    <n v="92"/>
  </r>
  <r>
    <x v="69"/>
    <d v="1899-12-30T22:48:00"/>
    <x v="0"/>
    <x v="4"/>
    <x v="2382"/>
    <n v="92"/>
  </r>
  <r>
    <x v="39"/>
    <d v="1899-12-30T14:09:36"/>
    <x v="2"/>
    <x v="1"/>
    <x v="9"/>
    <n v="92"/>
  </r>
  <r>
    <x v="20"/>
    <d v="1899-12-30T09:50:24"/>
    <x v="2"/>
    <x v="1"/>
    <x v="2226"/>
    <n v="92"/>
  </r>
  <r>
    <x v="29"/>
    <d v="1899-12-30T03:21:36"/>
    <x v="2"/>
    <x v="0"/>
    <x v="147"/>
    <n v="92"/>
  </r>
  <r>
    <x v="37"/>
    <d v="1899-12-30T23:45:36"/>
    <x v="3"/>
    <x v="2"/>
    <x v="1114"/>
    <n v="92"/>
  </r>
  <r>
    <x v="74"/>
    <d v="1899-12-30T03:21:36"/>
    <x v="3"/>
    <x v="2"/>
    <x v="2213"/>
    <n v="92"/>
  </r>
  <r>
    <x v="67"/>
    <d v="1899-12-30T23:02:24"/>
    <x v="1"/>
    <x v="2"/>
    <x v="418"/>
    <n v="92"/>
  </r>
  <r>
    <x v="32"/>
    <d v="1899-12-30T18:57:36"/>
    <x v="0"/>
    <x v="3"/>
    <x v="263"/>
    <n v="92"/>
  </r>
  <r>
    <x v="7"/>
    <d v="1899-12-30T07:55:12"/>
    <x v="0"/>
    <x v="2"/>
    <x v="1302"/>
    <n v="92"/>
  </r>
  <r>
    <x v="4"/>
    <d v="1899-12-30T20:38:24"/>
    <x v="0"/>
    <x v="4"/>
    <x v="2383"/>
    <n v="92"/>
  </r>
  <r>
    <x v="15"/>
    <d v="1899-12-30T22:48:00"/>
    <x v="1"/>
    <x v="0"/>
    <x v="2384"/>
    <n v="92"/>
  </r>
  <r>
    <x v="51"/>
    <d v="1899-12-30T22:33:36"/>
    <x v="0"/>
    <x v="2"/>
    <x v="1087"/>
    <n v="92"/>
  </r>
  <r>
    <x v="62"/>
    <d v="1899-12-30T03:21:36"/>
    <x v="1"/>
    <x v="2"/>
    <x v="768"/>
    <n v="92"/>
  </r>
  <r>
    <x v="62"/>
    <d v="1899-12-30T00:57:36"/>
    <x v="1"/>
    <x v="2"/>
    <x v="2385"/>
    <n v="92"/>
  </r>
  <r>
    <x v="51"/>
    <d v="1899-12-30T14:38:24"/>
    <x v="0"/>
    <x v="0"/>
    <x v="91"/>
    <n v="92"/>
  </r>
  <r>
    <x v="39"/>
    <d v="1899-12-30T20:09:36"/>
    <x v="2"/>
    <x v="2"/>
    <x v="72"/>
    <n v="92"/>
  </r>
  <r>
    <x v="44"/>
    <d v="1899-12-30T15:21:36"/>
    <x v="1"/>
    <x v="1"/>
    <x v="1848"/>
    <n v="92"/>
  </r>
  <r>
    <x v="3"/>
    <d v="1899-12-30T18:00:00"/>
    <x v="0"/>
    <x v="2"/>
    <x v="246"/>
    <n v="92"/>
  </r>
  <r>
    <x v="32"/>
    <d v="1899-12-30T15:07:12"/>
    <x v="0"/>
    <x v="3"/>
    <x v="2386"/>
    <n v="92"/>
  </r>
  <r>
    <x v="72"/>
    <d v="1899-12-30T07:26:24"/>
    <x v="3"/>
    <x v="1"/>
    <x v="2102"/>
    <n v="92"/>
  </r>
  <r>
    <x v="52"/>
    <d v="1899-12-30T18:57:36"/>
    <x v="2"/>
    <x v="0"/>
    <x v="793"/>
    <n v="92"/>
  </r>
  <r>
    <x v="3"/>
    <d v="1899-12-30T17:02:24"/>
    <x v="0"/>
    <x v="0"/>
    <x v="593"/>
    <n v="92"/>
  </r>
  <r>
    <x v="12"/>
    <d v="1899-12-30T22:04:48"/>
    <x v="1"/>
    <x v="1"/>
    <x v="947"/>
    <n v="92"/>
  </r>
  <r>
    <x v="8"/>
    <d v="1899-12-30T14:09:36"/>
    <x v="3"/>
    <x v="0"/>
    <x v="424"/>
    <n v="92"/>
  </r>
  <r>
    <x v="68"/>
    <d v="1899-12-30T14:38:24"/>
    <x v="2"/>
    <x v="1"/>
    <x v="2278"/>
    <n v="92"/>
  </r>
  <r>
    <x v="51"/>
    <d v="1899-12-30T06:00:00"/>
    <x v="0"/>
    <x v="0"/>
    <x v="2044"/>
    <n v="92"/>
  </r>
  <r>
    <x v="30"/>
    <d v="1899-12-30T05:02:24"/>
    <x v="1"/>
    <x v="0"/>
    <x v="2042"/>
    <n v="92"/>
  </r>
  <r>
    <x v="20"/>
    <d v="1899-12-30T07:40:48"/>
    <x v="2"/>
    <x v="2"/>
    <x v="1637"/>
    <n v="92"/>
  </r>
  <r>
    <x v="69"/>
    <d v="1899-12-30T18:28:48"/>
    <x v="0"/>
    <x v="1"/>
    <x v="1494"/>
    <n v="92"/>
  </r>
  <r>
    <x v="24"/>
    <d v="1899-12-30T16:33:36"/>
    <x v="1"/>
    <x v="2"/>
    <x v="351"/>
    <n v="92"/>
  </r>
  <r>
    <x v="32"/>
    <d v="1899-12-30T14:09:36"/>
    <x v="0"/>
    <x v="1"/>
    <x v="2043"/>
    <n v="92"/>
  </r>
  <r>
    <x v="40"/>
    <d v="1899-12-30T19:26:24"/>
    <x v="1"/>
    <x v="2"/>
    <x v="1902"/>
    <n v="92"/>
  </r>
  <r>
    <x v="22"/>
    <d v="1899-12-30T05:31:12"/>
    <x v="2"/>
    <x v="0"/>
    <x v="1907"/>
    <n v="92"/>
  </r>
  <r>
    <x v="63"/>
    <d v="1899-12-30T03:50:24"/>
    <x v="3"/>
    <x v="3"/>
    <x v="2387"/>
    <n v="92"/>
  </r>
  <r>
    <x v="51"/>
    <d v="1899-12-30T05:16:48"/>
    <x v="0"/>
    <x v="3"/>
    <x v="983"/>
    <n v="92"/>
  </r>
  <r>
    <x v="19"/>
    <d v="1899-12-30T05:45:36"/>
    <x v="3"/>
    <x v="2"/>
    <x v="1171"/>
    <n v="92"/>
  </r>
  <r>
    <x v="37"/>
    <d v="1899-12-30T03:50:24"/>
    <x v="3"/>
    <x v="0"/>
    <x v="1992"/>
    <n v="92"/>
  </r>
  <r>
    <x v="42"/>
    <d v="1899-12-30T23:16:48"/>
    <x v="3"/>
    <x v="0"/>
    <x v="1548"/>
    <n v="92"/>
  </r>
  <r>
    <x v="59"/>
    <d v="1899-12-30T21:36:00"/>
    <x v="0"/>
    <x v="1"/>
    <x v="68"/>
    <n v="92"/>
  </r>
  <r>
    <x v="4"/>
    <d v="1899-12-30T13:26:24"/>
    <x v="0"/>
    <x v="1"/>
    <x v="1248"/>
    <n v="92"/>
  </r>
  <r>
    <x v="34"/>
    <d v="1899-12-30T02:09:36"/>
    <x v="1"/>
    <x v="2"/>
    <x v="1481"/>
    <n v="92"/>
  </r>
  <r>
    <x v="13"/>
    <d v="1899-12-30T16:19:12"/>
    <x v="2"/>
    <x v="2"/>
    <x v="1246"/>
    <n v="92"/>
  </r>
  <r>
    <x v="50"/>
    <d v="1899-12-30T10:48:00"/>
    <x v="3"/>
    <x v="1"/>
    <x v="2388"/>
    <n v="92"/>
  </r>
  <r>
    <x v="78"/>
    <d v="1899-12-30T05:31:12"/>
    <x v="2"/>
    <x v="2"/>
    <x v="999"/>
    <n v="92"/>
  </r>
  <r>
    <x v="71"/>
    <d v="1899-12-30T10:33:36"/>
    <x v="2"/>
    <x v="3"/>
    <x v="2389"/>
    <n v="92"/>
  </r>
  <r>
    <x v="56"/>
    <d v="1899-12-30T05:31:12"/>
    <x v="1"/>
    <x v="3"/>
    <x v="2092"/>
    <n v="92"/>
  </r>
  <r>
    <x v="67"/>
    <d v="1899-12-30T03:07:12"/>
    <x v="1"/>
    <x v="1"/>
    <x v="46"/>
    <n v="92"/>
  </r>
  <r>
    <x v="51"/>
    <d v="1899-12-30T02:38:24"/>
    <x v="0"/>
    <x v="2"/>
    <x v="534"/>
    <n v="92"/>
  </r>
  <r>
    <x v="74"/>
    <d v="1899-12-30T13:40:48"/>
    <x v="3"/>
    <x v="2"/>
    <x v="1020"/>
    <n v="92"/>
  </r>
  <r>
    <x v="10"/>
    <d v="1899-12-30T18:43:12"/>
    <x v="1"/>
    <x v="2"/>
    <x v="1622"/>
    <n v="92"/>
  </r>
  <r>
    <x v="27"/>
    <d v="1899-12-30T23:16:48"/>
    <x v="0"/>
    <x v="2"/>
    <x v="1214"/>
    <n v="92"/>
  </r>
  <r>
    <x v="51"/>
    <d v="1899-12-30T14:52:48"/>
    <x v="0"/>
    <x v="2"/>
    <x v="938"/>
    <n v="92"/>
  </r>
  <r>
    <x v="62"/>
    <d v="1899-12-30T10:04:48"/>
    <x v="1"/>
    <x v="1"/>
    <x v="535"/>
    <n v="92"/>
  </r>
  <r>
    <x v="29"/>
    <d v="1899-12-30T14:52:48"/>
    <x v="2"/>
    <x v="4"/>
    <x v="548"/>
    <n v="92"/>
  </r>
  <r>
    <x v="71"/>
    <d v="1899-12-30T05:02:24"/>
    <x v="2"/>
    <x v="0"/>
    <x v="962"/>
    <n v="92"/>
  </r>
  <r>
    <x v="47"/>
    <d v="1899-12-30T11:16:48"/>
    <x v="0"/>
    <x v="4"/>
    <x v="2213"/>
    <n v="92"/>
  </r>
  <r>
    <x v="51"/>
    <d v="1899-12-30T14:38:24"/>
    <x v="0"/>
    <x v="0"/>
    <x v="144"/>
    <n v="92"/>
  </r>
  <r>
    <x v="68"/>
    <d v="1899-12-30T06:00:00"/>
    <x v="2"/>
    <x v="0"/>
    <x v="1988"/>
    <n v="92"/>
  </r>
  <r>
    <x v="75"/>
    <d v="1899-12-30T07:26:24"/>
    <x v="2"/>
    <x v="2"/>
    <x v="1136"/>
    <n v="92"/>
  </r>
  <r>
    <x v="51"/>
    <d v="1899-12-30T17:45:36"/>
    <x v="0"/>
    <x v="2"/>
    <x v="1217"/>
    <n v="92"/>
  </r>
  <r>
    <x v="38"/>
    <d v="1899-12-30T19:40:48"/>
    <x v="3"/>
    <x v="1"/>
    <x v="673"/>
    <n v="92"/>
  </r>
  <r>
    <x v="69"/>
    <d v="1899-12-30T17:16:48"/>
    <x v="0"/>
    <x v="1"/>
    <x v="2390"/>
    <n v="92"/>
  </r>
  <r>
    <x v="75"/>
    <d v="1899-12-30T05:16:48"/>
    <x v="2"/>
    <x v="2"/>
    <x v="1010"/>
    <n v="92"/>
  </r>
  <r>
    <x v="8"/>
    <d v="1899-12-30T16:33:36"/>
    <x v="3"/>
    <x v="2"/>
    <x v="891"/>
    <n v="92"/>
  </r>
  <r>
    <x v="3"/>
    <d v="1899-12-30T18:57:36"/>
    <x v="0"/>
    <x v="1"/>
    <x v="2391"/>
    <n v="92"/>
  </r>
  <r>
    <x v="64"/>
    <d v="1899-12-30T20:38:24"/>
    <x v="1"/>
    <x v="1"/>
    <x v="2046"/>
    <n v="92"/>
  </r>
  <r>
    <x v="11"/>
    <d v="1899-12-30T05:45:36"/>
    <x v="0"/>
    <x v="2"/>
    <x v="2320"/>
    <n v="92"/>
  </r>
  <r>
    <x v="14"/>
    <d v="1899-12-30T11:16:48"/>
    <x v="0"/>
    <x v="4"/>
    <x v="1331"/>
    <n v="92"/>
  </r>
  <r>
    <x v="53"/>
    <d v="1899-12-30T00:28:48"/>
    <x v="2"/>
    <x v="1"/>
    <x v="2392"/>
    <n v="92"/>
  </r>
  <r>
    <x v="11"/>
    <d v="1899-12-30T10:04:48"/>
    <x v="0"/>
    <x v="2"/>
    <x v="1489"/>
    <n v="92"/>
  </r>
  <r>
    <x v="2"/>
    <d v="1899-12-30T06:57:36"/>
    <x v="1"/>
    <x v="1"/>
    <x v="2083"/>
    <n v="92"/>
  </r>
  <r>
    <x v="51"/>
    <d v="1899-12-30T15:21:36"/>
    <x v="0"/>
    <x v="1"/>
    <x v="796"/>
    <n v="92"/>
  </r>
  <r>
    <x v="32"/>
    <d v="1899-12-30T09:21:36"/>
    <x v="0"/>
    <x v="4"/>
    <x v="2008"/>
    <n v="92"/>
  </r>
  <r>
    <x v="74"/>
    <d v="1899-12-30T11:02:24"/>
    <x v="3"/>
    <x v="1"/>
    <x v="111"/>
    <n v="92"/>
  </r>
  <r>
    <x v="3"/>
    <d v="1899-12-30T15:07:12"/>
    <x v="0"/>
    <x v="0"/>
    <x v="2393"/>
    <n v="92"/>
  </r>
  <r>
    <x v="4"/>
    <d v="1899-12-30T23:02:24"/>
    <x v="0"/>
    <x v="4"/>
    <x v="1331"/>
    <n v="92"/>
  </r>
  <r>
    <x v="60"/>
    <d v="1899-12-30T06:14:24"/>
    <x v="2"/>
    <x v="2"/>
    <x v="247"/>
    <n v="92"/>
  </r>
  <r>
    <x v="26"/>
    <d v="1899-12-30T21:21:36"/>
    <x v="2"/>
    <x v="2"/>
    <x v="1843"/>
    <n v="92"/>
  </r>
  <r>
    <x v="71"/>
    <d v="1899-12-30T13:55:12"/>
    <x v="2"/>
    <x v="2"/>
    <x v="2394"/>
    <n v="92"/>
  </r>
  <r>
    <x v="59"/>
    <d v="1899-12-30T15:21:36"/>
    <x v="0"/>
    <x v="2"/>
    <x v="1832"/>
    <n v="92"/>
  </r>
  <r>
    <x v="70"/>
    <d v="1899-12-30T22:33:36"/>
    <x v="0"/>
    <x v="3"/>
    <x v="648"/>
    <n v="92"/>
  </r>
  <r>
    <x v="37"/>
    <d v="1899-12-30T17:45:36"/>
    <x v="3"/>
    <x v="2"/>
    <x v="1015"/>
    <n v="92"/>
  </r>
  <r>
    <x v="17"/>
    <d v="1899-12-30T20:38:24"/>
    <x v="0"/>
    <x v="2"/>
    <x v="241"/>
    <n v="92"/>
  </r>
  <r>
    <x v="67"/>
    <d v="1899-12-30T14:09:36"/>
    <x v="1"/>
    <x v="1"/>
    <x v="291"/>
    <n v="92"/>
  </r>
  <r>
    <x v="43"/>
    <d v="1899-12-30T11:02:24"/>
    <x v="3"/>
    <x v="2"/>
    <x v="691"/>
    <n v="92"/>
  </r>
  <r>
    <x v="19"/>
    <d v="1899-12-30T00:43:12"/>
    <x v="3"/>
    <x v="2"/>
    <x v="287"/>
    <n v="92"/>
  </r>
  <r>
    <x v="29"/>
    <d v="1899-12-30T02:24:00"/>
    <x v="2"/>
    <x v="0"/>
    <x v="1489"/>
    <n v="92"/>
  </r>
  <r>
    <x v="32"/>
    <d v="1899-12-30T10:19:12"/>
    <x v="0"/>
    <x v="4"/>
    <x v="2349"/>
    <n v="92"/>
  </r>
  <r>
    <x v="69"/>
    <d v="1899-12-30T00:28:48"/>
    <x v="0"/>
    <x v="1"/>
    <x v="1101"/>
    <n v="92"/>
  </r>
  <r>
    <x v="24"/>
    <d v="1899-12-30T17:45:36"/>
    <x v="1"/>
    <x v="2"/>
    <x v="1604"/>
    <n v="92"/>
  </r>
  <r>
    <x v="5"/>
    <d v="1899-12-30T07:26:24"/>
    <x v="2"/>
    <x v="3"/>
    <x v="1707"/>
    <n v="92"/>
  </r>
  <r>
    <x v="45"/>
    <d v="1899-12-30T02:24:00"/>
    <x v="1"/>
    <x v="1"/>
    <x v="183"/>
    <n v="92"/>
  </r>
  <r>
    <x v="46"/>
    <d v="1899-12-30T16:04:48"/>
    <x v="1"/>
    <x v="2"/>
    <x v="960"/>
    <n v="92"/>
  </r>
  <r>
    <x v="64"/>
    <d v="1899-12-30T18:43:12"/>
    <x v="1"/>
    <x v="3"/>
    <x v="1322"/>
    <n v="92"/>
  </r>
  <r>
    <x v="26"/>
    <d v="1899-12-30T08:38:24"/>
    <x v="2"/>
    <x v="2"/>
    <x v="2035"/>
    <n v="92"/>
  </r>
  <r>
    <x v="74"/>
    <d v="1899-12-30T10:48:00"/>
    <x v="3"/>
    <x v="1"/>
    <x v="1640"/>
    <n v="92"/>
  </r>
  <r>
    <x v="42"/>
    <d v="1899-12-30T11:02:24"/>
    <x v="3"/>
    <x v="2"/>
    <x v="2395"/>
    <n v="92"/>
  </r>
  <r>
    <x v="1"/>
    <d v="1899-12-30T10:04:48"/>
    <x v="1"/>
    <x v="0"/>
    <x v="2088"/>
    <n v="92"/>
  </r>
  <r>
    <x v="3"/>
    <d v="1899-12-30T06:14:24"/>
    <x v="0"/>
    <x v="1"/>
    <x v="1646"/>
    <n v="92"/>
  </r>
  <r>
    <x v="38"/>
    <d v="1899-12-30T21:50:24"/>
    <x v="3"/>
    <x v="4"/>
    <x v="1980"/>
    <n v="92"/>
  </r>
  <r>
    <x v="9"/>
    <d v="1899-12-30T21:50:24"/>
    <x v="1"/>
    <x v="1"/>
    <x v="1258"/>
    <n v="92"/>
  </r>
  <r>
    <x v="71"/>
    <d v="1899-12-30T09:36:00"/>
    <x v="2"/>
    <x v="0"/>
    <x v="1910"/>
    <n v="92"/>
  </r>
  <r>
    <x v="2"/>
    <d v="1899-12-30T07:12:00"/>
    <x v="1"/>
    <x v="1"/>
    <x v="1268"/>
    <n v="92"/>
  </r>
  <r>
    <x v="15"/>
    <d v="1899-12-30T22:04:48"/>
    <x v="1"/>
    <x v="1"/>
    <x v="1738"/>
    <n v="92"/>
  </r>
  <r>
    <x v="43"/>
    <d v="1899-12-30T06:00:00"/>
    <x v="3"/>
    <x v="2"/>
    <x v="1614"/>
    <n v="92"/>
  </r>
  <r>
    <x v="0"/>
    <d v="1899-12-30T17:16:48"/>
    <x v="0"/>
    <x v="1"/>
    <x v="830"/>
    <n v="92"/>
  </r>
  <r>
    <x v="51"/>
    <d v="1899-12-30T19:40:48"/>
    <x v="0"/>
    <x v="0"/>
    <x v="2396"/>
    <n v="92"/>
  </r>
  <r>
    <x v="14"/>
    <d v="1899-12-30T10:48:00"/>
    <x v="0"/>
    <x v="1"/>
    <x v="2144"/>
    <n v="92"/>
  </r>
  <r>
    <x v="9"/>
    <d v="1899-12-30T09:36:00"/>
    <x v="1"/>
    <x v="4"/>
    <x v="1243"/>
    <n v="92"/>
  </r>
  <r>
    <x v="74"/>
    <d v="1899-12-30T21:36:00"/>
    <x v="3"/>
    <x v="1"/>
    <x v="1412"/>
    <n v="92"/>
  </r>
  <r>
    <x v="41"/>
    <d v="1899-12-30T17:16:48"/>
    <x v="2"/>
    <x v="1"/>
    <x v="2397"/>
    <n v="92"/>
  </r>
  <r>
    <x v="15"/>
    <d v="1899-12-30T01:26:24"/>
    <x v="1"/>
    <x v="1"/>
    <x v="1318"/>
    <n v="92"/>
  </r>
  <r>
    <x v="15"/>
    <d v="1899-12-30T00:43:12"/>
    <x v="1"/>
    <x v="4"/>
    <x v="2014"/>
    <n v="92"/>
  </r>
  <r>
    <x v="60"/>
    <d v="1899-12-30T00:14:24"/>
    <x v="2"/>
    <x v="2"/>
    <x v="928"/>
    <n v="92"/>
  </r>
  <r>
    <x v="78"/>
    <d v="1899-12-30T19:12:00"/>
    <x v="2"/>
    <x v="2"/>
    <x v="1625"/>
    <n v="92"/>
  </r>
  <r>
    <x v="23"/>
    <d v="1899-12-30T22:04:48"/>
    <x v="0"/>
    <x v="1"/>
    <x v="1564"/>
    <n v="92"/>
  </r>
  <r>
    <x v="72"/>
    <d v="1899-12-30T20:24:00"/>
    <x v="3"/>
    <x v="1"/>
    <x v="2398"/>
    <n v="92"/>
  </r>
  <r>
    <x v="16"/>
    <d v="1899-12-30T05:02:24"/>
    <x v="0"/>
    <x v="0"/>
    <x v="2384"/>
    <n v="92"/>
  </r>
  <r>
    <x v="78"/>
    <d v="1899-12-30T09:21:36"/>
    <x v="2"/>
    <x v="1"/>
    <x v="2399"/>
    <n v="92"/>
  </r>
  <r>
    <x v="44"/>
    <d v="1899-12-30T12:00:00"/>
    <x v="1"/>
    <x v="3"/>
    <x v="1073"/>
    <n v="92"/>
  </r>
  <r>
    <x v="38"/>
    <d v="1899-12-30T20:52:48"/>
    <x v="3"/>
    <x v="2"/>
    <x v="918"/>
    <n v="92"/>
  </r>
  <r>
    <x v="72"/>
    <d v="1899-12-30T11:31:12"/>
    <x v="3"/>
    <x v="2"/>
    <x v="881"/>
    <n v="92"/>
  </r>
  <r>
    <x v="58"/>
    <d v="1899-12-30T21:50:24"/>
    <x v="3"/>
    <x v="2"/>
    <x v="2400"/>
    <n v="92"/>
  </r>
  <r>
    <x v="33"/>
    <d v="1899-12-30T21:21:36"/>
    <x v="3"/>
    <x v="2"/>
    <x v="1056"/>
    <n v="92"/>
  </r>
  <r>
    <x v="27"/>
    <d v="1899-12-30T17:02:24"/>
    <x v="0"/>
    <x v="1"/>
    <x v="356"/>
    <n v="92"/>
  </r>
  <r>
    <x v="26"/>
    <d v="1899-12-30T22:48:00"/>
    <x v="2"/>
    <x v="1"/>
    <x v="991"/>
    <n v="92"/>
  </r>
  <r>
    <x v="39"/>
    <d v="1899-12-30T01:12:00"/>
    <x v="2"/>
    <x v="1"/>
    <x v="1504"/>
    <n v="92"/>
  </r>
  <r>
    <x v="52"/>
    <d v="1899-12-30T03:21:36"/>
    <x v="2"/>
    <x v="1"/>
    <x v="2401"/>
    <n v="92"/>
  </r>
  <r>
    <x v="11"/>
    <d v="1899-12-30T18:57:36"/>
    <x v="0"/>
    <x v="1"/>
    <x v="2402"/>
    <n v="92"/>
  </r>
  <r>
    <x v="35"/>
    <d v="1899-12-30T11:31:12"/>
    <x v="0"/>
    <x v="2"/>
    <x v="110"/>
    <n v="92"/>
  </r>
  <r>
    <x v="72"/>
    <d v="1899-12-30T04:04:48"/>
    <x v="3"/>
    <x v="0"/>
    <x v="2309"/>
    <n v="92"/>
  </r>
  <r>
    <x v="19"/>
    <d v="1899-12-30T06:57:36"/>
    <x v="3"/>
    <x v="1"/>
    <x v="216"/>
    <n v="92"/>
  </r>
  <r>
    <x v="5"/>
    <d v="1899-12-30T16:04:48"/>
    <x v="2"/>
    <x v="3"/>
    <x v="273"/>
    <n v="92"/>
  </r>
  <r>
    <x v="57"/>
    <d v="1899-12-30T18:00:00"/>
    <x v="3"/>
    <x v="4"/>
    <x v="2403"/>
    <n v="92"/>
  </r>
  <r>
    <x v="31"/>
    <d v="1899-12-30T01:55:12"/>
    <x v="3"/>
    <x v="0"/>
    <x v="1206"/>
    <n v="92"/>
  </r>
  <r>
    <x v="26"/>
    <d v="1899-12-30T23:16:48"/>
    <x v="2"/>
    <x v="0"/>
    <x v="816"/>
    <n v="92"/>
  </r>
  <r>
    <x v="50"/>
    <d v="1899-12-30T02:09:36"/>
    <x v="3"/>
    <x v="2"/>
    <x v="668"/>
    <n v="92"/>
  </r>
  <r>
    <x v="30"/>
    <d v="1899-12-30T21:50:24"/>
    <x v="1"/>
    <x v="1"/>
    <x v="2404"/>
    <n v="92"/>
  </r>
  <r>
    <x v="49"/>
    <d v="1899-12-30T22:48:00"/>
    <x v="0"/>
    <x v="1"/>
    <x v="1545"/>
    <n v="92"/>
  </r>
  <r>
    <x v="67"/>
    <d v="1899-12-30T17:31:12"/>
    <x v="1"/>
    <x v="1"/>
    <x v="1907"/>
    <n v="92"/>
  </r>
  <r>
    <x v="67"/>
    <d v="1899-12-30T11:31:12"/>
    <x v="1"/>
    <x v="1"/>
    <x v="2405"/>
    <n v="92"/>
  </r>
  <r>
    <x v="1"/>
    <d v="1899-12-30T14:09:36"/>
    <x v="1"/>
    <x v="1"/>
    <x v="1395"/>
    <n v="92"/>
  </r>
  <r>
    <x v="49"/>
    <d v="1899-12-30T05:31:12"/>
    <x v="0"/>
    <x v="2"/>
    <x v="2406"/>
    <n v="92"/>
  </r>
  <r>
    <x v="72"/>
    <d v="1899-12-30T14:52:48"/>
    <x v="3"/>
    <x v="1"/>
    <x v="433"/>
    <n v="92"/>
  </r>
  <r>
    <x v="36"/>
    <d v="1899-12-30T20:24:00"/>
    <x v="3"/>
    <x v="1"/>
    <x v="1491"/>
    <n v="92"/>
  </r>
  <r>
    <x v="57"/>
    <d v="1899-12-30T06:00:00"/>
    <x v="3"/>
    <x v="1"/>
    <x v="1641"/>
    <n v="92"/>
  </r>
  <r>
    <x v="21"/>
    <d v="1899-12-30T20:52:48"/>
    <x v="3"/>
    <x v="2"/>
    <x v="1034"/>
    <n v="92"/>
  </r>
  <r>
    <x v="9"/>
    <d v="1899-12-30T20:24:00"/>
    <x v="1"/>
    <x v="1"/>
    <x v="599"/>
    <n v="92"/>
  </r>
  <r>
    <x v="12"/>
    <d v="1899-12-30T12:00:00"/>
    <x v="1"/>
    <x v="1"/>
    <x v="1903"/>
    <n v="92"/>
  </r>
  <r>
    <x v="51"/>
    <d v="1899-12-30T05:31:12"/>
    <x v="0"/>
    <x v="0"/>
    <x v="234"/>
    <n v="92"/>
  </r>
  <r>
    <x v="26"/>
    <d v="1899-12-30T15:21:36"/>
    <x v="2"/>
    <x v="1"/>
    <x v="2100"/>
    <n v="92"/>
  </r>
  <r>
    <x v="70"/>
    <d v="1899-12-30T05:02:24"/>
    <x v="0"/>
    <x v="1"/>
    <x v="1696"/>
    <n v="92"/>
  </r>
  <r>
    <x v="67"/>
    <d v="1899-12-30T08:09:36"/>
    <x v="1"/>
    <x v="2"/>
    <x v="444"/>
    <n v="92"/>
  </r>
  <r>
    <x v="16"/>
    <d v="1899-12-30T11:31:12"/>
    <x v="0"/>
    <x v="2"/>
    <x v="561"/>
    <n v="92"/>
  </r>
  <r>
    <x v="41"/>
    <d v="1899-12-30T15:36:00"/>
    <x v="2"/>
    <x v="0"/>
    <x v="585"/>
    <n v="92"/>
  </r>
  <r>
    <x v="39"/>
    <d v="1899-12-30T13:40:48"/>
    <x v="2"/>
    <x v="1"/>
    <x v="254"/>
    <n v="92"/>
  </r>
  <r>
    <x v="16"/>
    <d v="1899-12-30T08:52:48"/>
    <x v="0"/>
    <x v="1"/>
    <x v="1557"/>
    <n v="92"/>
  </r>
  <r>
    <x v="51"/>
    <d v="1899-12-30T02:38:24"/>
    <x v="0"/>
    <x v="1"/>
    <x v="788"/>
    <n v="92"/>
  </r>
  <r>
    <x v="67"/>
    <d v="1899-12-30T15:50:24"/>
    <x v="1"/>
    <x v="0"/>
    <x v="890"/>
    <n v="92"/>
  </r>
  <r>
    <x v="29"/>
    <d v="1899-12-30T04:48:00"/>
    <x v="2"/>
    <x v="2"/>
    <x v="98"/>
    <n v="92"/>
  </r>
  <r>
    <x v="2"/>
    <d v="1899-12-30T06:43:12"/>
    <x v="1"/>
    <x v="2"/>
    <x v="2177"/>
    <n v="92"/>
  </r>
  <r>
    <x v="35"/>
    <d v="1899-12-30T06:00:00"/>
    <x v="0"/>
    <x v="2"/>
    <x v="26"/>
    <n v="92"/>
  </r>
  <r>
    <x v="51"/>
    <d v="1899-12-30T04:19:12"/>
    <x v="0"/>
    <x v="2"/>
    <x v="1732"/>
    <n v="92"/>
  </r>
  <r>
    <x v="44"/>
    <d v="1899-12-30T15:36:00"/>
    <x v="1"/>
    <x v="2"/>
    <x v="1166"/>
    <n v="92"/>
  </r>
  <r>
    <x v="14"/>
    <d v="1899-12-30T11:02:24"/>
    <x v="0"/>
    <x v="3"/>
    <x v="1203"/>
    <n v="92"/>
  </r>
  <r>
    <x v="53"/>
    <d v="1899-12-30T14:38:24"/>
    <x v="2"/>
    <x v="2"/>
    <x v="2407"/>
    <n v="92"/>
  </r>
  <r>
    <x v="29"/>
    <d v="1899-12-30T08:24:00"/>
    <x v="2"/>
    <x v="1"/>
    <x v="878"/>
    <n v="92"/>
  </r>
  <r>
    <x v="36"/>
    <d v="1899-12-30T15:50:24"/>
    <x v="3"/>
    <x v="2"/>
    <x v="2165"/>
    <n v="92"/>
  </r>
  <r>
    <x v="41"/>
    <d v="1899-12-30T16:48:00"/>
    <x v="2"/>
    <x v="1"/>
    <x v="1687"/>
    <n v="92"/>
  </r>
  <r>
    <x v="39"/>
    <d v="1899-12-30T16:19:12"/>
    <x v="2"/>
    <x v="2"/>
    <x v="562"/>
    <n v="92"/>
  </r>
  <r>
    <x v="2"/>
    <d v="1899-12-30T19:55:12"/>
    <x v="1"/>
    <x v="2"/>
    <x v="1739"/>
    <n v="92"/>
  </r>
  <r>
    <x v="3"/>
    <d v="1899-12-30T17:31:12"/>
    <x v="0"/>
    <x v="2"/>
    <x v="1245"/>
    <n v="92"/>
  </r>
  <r>
    <x v="6"/>
    <d v="1899-12-30T20:38:24"/>
    <x v="2"/>
    <x v="1"/>
    <x v="2408"/>
    <n v="92"/>
  </r>
  <r>
    <x v="40"/>
    <d v="1899-12-30T19:12:00"/>
    <x v="1"/>
    <x v="2"/>
    <x v="799"/>
    <n v="92"/>
  </r>
  <r>
    <x v="24"/>
    <d v="1899-12-30T06:14:24"/>
    <x v="1"/>
    <x v="0"/>
    <x v="58"/>
    <n v="92"/>
  </r>
  <r>
    <x v="9"/>
    <d v="1899-12-30T23:16:48"/>
    <x v="1"/>
    <x v="0"/>
    <x v="290"/>
    <n v="92"/>
  </r>
  <r>
    <x v="34"/>
    <d v="1899-12-30T14:24:00"/>
    <x v="1"/>
    <x v="3"/>
    <x v="2047"/>
    <n v="92"/>
  </r>
  <r>
    <x v="75"/>
    <d v="1899-12-30T16:33:36"/>
    <x v="2"/>
    <x v="2"/>
    <x v="973"/>
    <n v="92"/>
  </r>
  <r>
    <x v="26"/>
    <d v="1899-12-30T06:28:48"/>
    <x v="2"/>
    <x v="0"/>
    <x v="820"/>
    <n v="92"/>
  </r>
  <r>
    <x v="17"/>
    <d v="1899-12-30T12:57:36"/>
    <x v="0"/>
    <x v="3"/>
    <x v="1163"/>
    <n v="92"/>
  </r>
  <r>
    <x v="42"/>
    <d v="1899-12-30T23:02:24"/>
    <x v="3"/>
    <x v="1"/>
    <x v="123"/>
    <n v="92"/>
  </r>
  <r>
    <x v="52"/>
    <d v="1899-12-30T15:07:12"/>
    <x v="2"/>
    <x v="0"/>
    <x v="1360"/>
    <n v="92"/>
  </r>
  <r>
    <x v="62"/>
    <d v="1899-12-30T15:36:00"/>
    <x v="1"/>
    <x v="2"/>
    <x v="2409"/>
    <n v="92"/>
  </r>
  <r>
    <x v="70"/>
    <d v="1899-12-30T00:14:24"/>
    <x v="0"/>
    <x v="1"/>
    <x v="562"/>
    <n v="92"/>
  </r>
  <r>
    <x v="59"/>
    <d v="1899-12-30T15:36:00"/>
    <x v="0"/>
    <x v="2"/>
    <x v="96"/>
    <n v="92"/>
  </r>
  <r>
    <x v="8"/>
    <d v="1899-12-30T15:50:24"/>
    <x v="3"/>
    <x v="2"/>
    <x v="1100"/>
    <n v="92"/>
  </r>
  <r>
    <x v="33"/>
    <d v="1899-12-30T19:55:12"/>
    <x v="3"/>
    <x v="0"/>
    <x v="1755"/>
    <n v="92"/>
  </r>
  <r>
    <x v="45"/>
    <d v="1899-12-30T03:50:24"/>
    <x v="1"/>
    <x v="3"/>
    <x v="1136"/>
    <n v="92"/>
  </r>
  <r>
    <x v="69"/>
    <d v="1899-12-30T21:36:00"/>
    <x v="0"/>
    <x v="0"/>
    <x v="2410"/>
    <n v="92"/>
  </r>
  <r>
    <x v="57"/>
    <d v="1899-12-30T22:33:36"/>
    <x v="3"/>
    <x v="2"/>
    <x v="1299"/>
    <n v="92"/>
  </r>
  <r>
    <x v="43"/>
    <d v="1899-12-30T18:00:00"/>
    <x v="3"/>
    <x v="2"/>
    <x v="114"/>
    <n v="92"/>
  </r>
  <r>
    <x v="24"/>
    <d v="1899-12-30T11:31:12"/>
    <x v="1"/>
    <x v="2"/>
    <x v="16"/>
    <n v="92"/>
  </r>
  <r>
    <x v="23"/>
    <d v="1899-12-30T01:40:48"/>
    <x v="0"/>
    <x v="1"/>
    <x v="1449"/>
    <n v="92"/>
  </r>
  <r>
    <x v="76"/>
    <d v="1899-12-30T14:24:00"/>
    <x v="1"/>
    <x v="1"/>
    <x v="29"/>
    <n v="92"/>
  </r>
  <r>
    <x v="60"/>
    <d v="1899-12-30T13:40:48"/>
    <x v="2"/>
    <x v="1"/>
    <x v="2411"/>
    <n v="92"/>
  </r>
  <r>
    <x v="11"/>
    <d v="1899-12-30T20:52:48"/>
    <x v="0"/>
    <x v="2"/>
    <x v="2244"/>
    <n v="92"/>
  </r>
  <r>
    <x v="19"/>
    <d v="1899-12-30T12:43:12"/>
    <x v="3"/>
    <x v="2"/>
    <x v="435"/>
    <n v="92"/>
  </r>
  <r>
    <x v="42"/>
    <d v="1899-12-30T01:40:48"/>
    <x v="3"/>
    <x v="2"/>
    <x v="1519"/>
    <n v="92"/>
  </r>
  <r>
    <x v="70"/>
    <d v="1899-12-30T20:24:00"/>
    <x v="0"/>
    <x v="1"/>
    <x v="391"/>
    <n v="92"/>
  </r>
  <r>
    <x v="71"/>
    <d v="1899-12-30T02:24:00"/>
    <x v="2"/>
    <x v="2"/>
    <x v="382"/>
    <n v="92"/>
  </r>
  <r>
    <x v="31"/>
    <d v="1899-12-30T00:57:36"/>
    <x v="3"/>
    <x v="4"/>
    <x v="1351"/>
    <n v="92"/>
  </r>
  <r>
    <x v="16"/>
    <d v="1899-12-30T04:04:48"/>
    <x v="0"/>
    <x v="1"/>
    <x v="1580"/>
    <n v="92"/>
  </r>
  <r>
    <x v="39"/>
    <d v="1899-12-30T21:07:12"/>
    <x v="2"/>
    <x v="0"/>
    <x v="967"/>
    <n v="92"/>
  </r>
  <r>
    <x v="50"/>
    <d v="1899-12-30T14:52:48"/>
    <x v="3"/>
    <x v="0"/>
    <x v="1782"/>
    <n v="92"/>
  </r>
  <r>
    <x v="28"/>
    <d v="1899-12-30T19:26:24"/>
    <x v="0"/>
    <x v="2"/>
    <x v="2412"/>
    <n v="92"/>
  </r>
  <r>
    <x v="64"/>
    <d v="1899-12-30T21:50:24"/>
    <x v="1"/>
    <x v="1"/>
    <x v="70"/>
    <n v="92"/>
  </r>
  <r>
    <x v="1"/>
    <d v="1899-12-30T00:14:24"/>
    <x v="1"/>
    <x v="0"/>
    <x v="1416"/>
    <n v="92"/>
  </r>
  <r>
    <x v="9"/>
    <d v="1899-12-30T03:50:24"/>
    <x v="1"/>
    <x v="1"/>
    <x v="1239"/>
    <n v="92"/>
  </r>
  <r>
    <x v="55"/>
    <d v="1899-12-30T16:19:12"/>
    <x v="3"/>
    <x v="0"/>
    <x v="822"/>
    <n v="92"/>
  </r>
  <r>
    <x v="76"/>
    <d v="1899-12-30T08:38:24"/>
    <x v="1"/>
    <x v="1"/>
    <x v="174"/>
    <n v="92"/>
  </r>
  <r>
    <x v="51"/>
    <d v="1899-12-30T07:12:00"/>
    <x v="0"/>
    <x v="4"/>
    <x v="255"/>
    <n v="92"/>
  </r>
  <r>
    <x v="2"/>
    <d v="1899-12-30T12:43:12"/>
    <x v="1"/>
    <x v="2"/>
    <x v="614"/>
    <n v="92"/>
  </r>
  <r>
    <x v="7"/>
    <d v="1899-12-30T03:36:00"/>
    <x v="0"/>
    <x v="1"/>
    <x v="1759"/>
    <n v="92"/>
  </r>
  <r>
    <x v="46"/>
    <d v="1899-12-30T17:45:36"/>
    <x v="1"/>
    <x v="2"/>
    <x v="552"/>
    <n v="92"/>
  </r>
  <r>
    <x v="4"/>
    <d v="1899-12-30T04:48:00"/>
    <x v="0"/>
    <x v="1"/>
    <x v="944"/>
    <n v="92"/>
  </r>
  <r>
    <x v="10"/>
    <d v="1899-12-30T06:43:12"/>
    <x v="1"/>
    <x v="2"/>
    <x v="1476"/>
    <n v="92"/>
  </r>
  <r>
    <x v="40"/>
    <d v="1899-12-30T07:26:24"/>
    <x v="1"/>
    <x v="2"/>
    <x v="451"/>
    <n v="92"/>
  </r>
  <r>
    <x v="0"/>
    <d v="1899-12-30T20:09:36"/>
    <x v="0"/>
    <x v="3"/>
    <x v="2131"/>
    <n v="92"/>
  </r>
  <r>
    <x v="18"/>
    <d v="1899-12-30T00:14:24"/>
    <x v="2"/>
    <x v="2"/>
    <x v="2328"/>
    <n v="92"/>
  </r>
  <r>
    <x v="40"/>
    <d v="1899-12-30T03:07:12"/>
    <x v="1"/>
    <x v="3"/>
    <x v="213"/>
    <n v="92"/>
  </r>
  <r>
    <x v="21"/>
    <d v="1899-12-30T05:31:12"/>
    <x v="3"/>
    <x v="2"/>
    <x v="1078"/>
    <n v="92"/>
  </r>
  <r>
    <x v="36"/>
    <d v="1899-12-30T02:09:36"/>
    <x v="3"/>
    <x v="0"/>
    <x v="204"/>
    <n v="92"/>
  </r>
  <r>
    <x v="73"/>
    <d v="1899-12-30T12:00:00"/>
    <x v="3"/>
    <x v="0"/>
    <x v="2413"/>
    <n v="92"/>
  </r>
  <r>
    <x v="35"/>
    <d v="1899-12-30T11:02:24"/>
    <x v="0"/>
    <x v="1"/>
    <x v="1763"/>
    <n v="92"/>
  </r>
  <r>
    <x v="73"/>
    <d v="1899-12-30T12:57:36"/>
    <x v="3"/>
    <x v="1"/>
    <x v="871"/>
    <n v="92"/>
  </r>
  <r>
    <x v="62"/>
    <d v="1899-12-30T02:52:48"/>
    <x v="1"/>
    <x v="4"/>
    <x v="1245"/>
    <n v="92"/>
  </r>
  <r>
    <x v="27"/>
    <d v="1899-12-30T08:24:00"/>
    <x v="0"/>
    <x v="1"/>
    <x v="1507"/>
    <n v="92"/>
  </r>
  <r>
    <x v="78"/>
    <d v="1899-12-30T09:50:24"/>
    <x v="2"/>
    <x v="0"/>
    <x v="1250"/>
    <n v="92"/>
  </r>
  <r>
    <x v="20"/>
    <d v="1899-12-30T12:28:48"/>
    <x v="2"/>
    <x v="1"/>
    <x v="343"/>
    <n v="92"/>
  </r>
  <r>
    <x v="44"/>
    <d v="1899-12-30T06:14:24"/>
    <x v="1"/>
    <x v="1"/>
    <x v="1423"/>
    <n v="92"/>
  </r>
  <r>
    <x v="6"/>
    <d v="1899-12-30T08:09:36"/>
    <x v="2"/>
    <x v="0"/>
    <x v="565"/>
    <n v="92"/>
  </r>
  <r>
    <x v="27"/>
    <d v="1899-12-30T17:45:36"/>
    <x v="0"/>
    <x v="2"/>
    <x v="1780"/>
    <n v="92"/>
  </r>
  <r>
    <x v="54"/>
    <d v="1899-12-30T06:28:48"/>
    <x v="2"/>
    <x v="2"/>
    <x v="2117"/>
    <n v="92"/>
  </r>
  <r>
    <x v="54"/>
    <d v="1899-12-30T17:16:48"/>
    <x v="2"/>
    <x v="0"/>
    <x v="1634"/>
    <n v="92"/>
  </r>
  <r>
    <x v="22"/>
    <d v="1899-12-30T21:21:36"/>
    <x v="2"/>
    <x v="3"/>
    <x v="2414"/>
    <n v="92"/>
  </r>
  <r>
    <x v="60"/>
    <d v="1899-12-30T19:26:24"/>
    <x v="2"/>
    <x v="1"/>
    <x v="660"/>
    <n v="92"/>
  </r>
  <r>
    <x v="3"/>
    <d v="1899-12-30T07:12:00"/>
    <x v="0"/>
    <x v="4"/>
    <x v="1506"/>
    <n v="92"/>
  </r>
  <r>
    <x v="65"/>
    <d v="1899-12-30T06:28:48"/>
    <x v="3"/>
    <x v="3"/>
    <x v="1305"/>
    <n v="92"/>
  </r>
  <r>
    <x v="56"/>
    <d v="1899-12-30T22:48:00"/>
    <x v="1"/>
    <x v="1"/>
    <x v="95"/>
    <n v="92"/>
  </r>
  <r>
    <x v="40"/>
    <d v="1899-12-30T02:09:36"/>
    <x v="1"/>
    <x v="2"/>
    <x v="2133"/>
    <n v="92"/>
  </r>
  <r>
    <x v="41"/>
    <d v="1899-12-30T21:21:36"/>
    <x v="2"/>
    <x v="1"/>
    <x v="511"/>
    <n v="92"/>
  </r>
  <r>
    <x v="5"/>
    <d v="1899-12-30T06:43:12"/>
    <x v="2"/>
    <x v="3"/>
    <x v="1348"/>
    <n v="92"/>
  </r>
  <r>
    <x v="21"/>
    <d v="1899-12-30T04:48:00"/>
    <x v="3"/>
    <x v="0"/>
    <x v="2415"/>
    <n v="92"/>
  </r>
  <r>
    <x v="34"/>
    <d v="1899-12-30T09:36:00"/>
    <x v="1"/>
    <x v="2"/>
    <x v="962"/>
    <n v="92"/>
  </r>
  <r>
    <x v="22"/>
    <d v="1899-12-30T20:09:36"/>
    <x v="2"/>
    <x v="2"/>
    <x v="254"/>
    <n v="92"/>
  </r>
  <r>
    <x v="67"/>
    <d v="1899-12-30T22:04:48"/>
    <x v="1"/>
    <x v="0"/>
    <x v="1781"/>
    <n v="92"/>
  </r>
  <r>
    <x v="0"/>
    <d v="1899-12-30T12:28:48"/>
    <x v="0"/>
    <x v="1"/>
    <x v="2416"/>
    <n v="92"/>
  </r>
  <r>
    <x v="23"/>
    <d v="1899-12-30T22:33:36"/>
    <x v="0"/>
    <x v="4"/>
    <x v="258"/>
    <n v="92"/>
  </r>
  <r>
    <x v="22"/>
    <d v="1899-12-30T13:26:24"/>
    <x v="2"/>
    <x v="1"/>
    <x v="1107"/>
    <n v="92"/>
  </r>
  <r>
    <x v="54"/>
    <d v="1899-12-30T21:50:24"/>
    <x v="2"/>
    <x v="4"/>
    <x v="2152"/>
    <n v="92"/>
  </r>
  <r>
    <x v="22"/>
    <d v="1899-12-30T12:00:00"/>
    <x v="2"/>
    <x v="2"/>
    <x v="1181"/>
    <n v="92"/>
  </r>
  <r>
    <x v="47"/>
    <d v="1899-12-30T04:04:48"/>
    <x v="0"/>
    <x v="2"/>
    <x v="606"/>
    <n v="92"/>
  </r>
  <r>
    <x v="39"/>
    <d v="1899-12-30T20:09:36"/>
    <x v="2"/>
    <x v="3"/>
    <x v="1468"/>
    <n v="92"/>
  </r>
  <r>
    <x v="20"/>
    <d v="1899-12-30T08:52:48"/>
    <x v="2"/>
    <x v="1"/>
    <x v="906"/>
    <n v="92"/>
  </r>
  <r>
    <x v="77"/>
    <d v="1899-12-30T12:43:12"/>
    <x v="0"/>
    <x v="3"/>
    <x v="2264"/>
    <n v="92"/>
  </r>
  <r>
    <x v="70"/>
    <d v="1899-12-30T06:57:36"/>
    <x v="0"/>
    <x v="2"/>
    <x v="1891"/>
    <n v="92"/>
  </r>
  <r>
    <x v="29"/>
    <d v="1899-12-30T06:43:12"/>
    <x v="2"/>
    <x v="2"/>
    <x v="1172"/>
    <n v="92"/>
  </r>
  <r>
    <x v="8"/>
    <d v="1899-12-30T07:55:12"/>
    <x v="3"/>
    <x v="3"/>
    <x v="2417"/>
    <n v="92"/>
  </r>
  <r>
    <x v="64"/>
    <d v="1899-12-30T19:12:00"/>
    <x v="1"/>
    <x v="1"/>
    <x v="1791"/>
    <n v="92"/>
  </r>
  <r>
    <x v="46"/>
    <d v="1899-12-30T00:14:24"/>
    <x v="1"/>
    <x v="2"/>
    <x v="1347"/>
    <n v="92"/>
  </r>
  <r>
    <x v="58"/>
    <d v="1899-12-30T06:28:48"/>
    <x v="3"/>
    <x v="1"/>
    <x v="1057"/>
    <n v="92"/>
  </r>
  <r>
    <x v="72"/>
    <d v="1899-12-30T19:26:24"/>
    <x v="3"/>
    <x v="1"/>
    <x v="2014"/>
    <n v="92"/>
  </r>
  <r>
    <x v="53"/>
    <d v="1899-12-30T18:14:24"/>
    <x v="2"/>
    <x v="0"/>
    <x v="1819"/>
    <n v="92"/>
  </r>
  <r>
    <x v="46"/>
    <d v="1899-12-30T09:36:00"/>
    <x v="1"/>
    <x v="2"/>
    <x v="1475"/>
    <n v="92"/>
  </r>
  <r>
    <x v="19"/>
    <d v="1899-12-30T07:12:00"/>
    <x v="3"/>
    <x v="1"/>
    <x v="1239"/>
    <n v="92"/>
  </r>
  <r>
    <x v="21"/>
    <d v="1899-12-30T00:28:48"/>
    <x v="3"/>
    <x v="1"/>
    <x v="1948"/>
    <n v="92"/>
  </r>
  <r>
    <x v="0"/>
    <d v="1899-12-30T18:00:00"/>
    <x v="0"/>
    <x v="2"/>
    <x v="139"/>
    <n v="92"/>
  </r>
  <r>
    <x v="73"/>
    <d v="1899-12-30T09:07:12"/>
    <x v="3"/>
    <x v="1"/>
    <x v="2410"/>
    <n v="92"/>
  </r>
  <r>
    <x v="44"/>
    <d v="1899-12-30T20:38:24"/>
    <x v="1"/>
    <x v="2"/>
    <x v="536"/>
    <n v="92"/>
  </r>
  <r>
    <x v="73"/>
    <d v="1899-12-30T04:48:00"/>
    <x v="3"/>
    <x v="3"/>
    <x v="490"/>
    <n v="92"/>
  </r>
  <r>
    <x v="38"/>
    <d v="1899-12-30T08:09:36"/>
    <x v="3"/>
    <x v="1"/>
    <x v="1183"/>
    <n v="92"/>
  </r>
  <r>
    <x v="40"/>
    <d v="1899-12-30T05:16:48"/>
    <x v="1"/>
    <x v="2"/>
    <x v="2418"/>
    <n v="92"/>
  </r>
  <r>
    <x v="59"/>
    <d v="1899-12-30T11:02:24"/>
    <x v="0"/>
    <x v="2"/>
    <x v="2044"/>
    <n v="92"/>
  </r>
  <r>
    <x v="44"/>
    <d v="1899-12-30T01:40:48"/>
    <x v="1"/>
    <x v="1"/>
    <x v="1246"/>
    <n v="92"/>
  </r>
  <r>
    <x v="35"/>
    <d v="1899-12-30T02:52:48"/>
    <x v="0"/>
    <x v="4"/>
    <x v="1362"/>
    <n v="92"/>
  </r>
  <r>
    <x v="35"/>
    <d v="1899-12-30T11:16:48"/>
    <x v="0"/>
    <x v="2"/>
    <x v="641"/>
    <n v="92"/>
  </r>
  <r>
    <x v="59"/>
    <d v="1899-12-30T18:57:36"/>
    <x v="0"/>
    <x v="0"/>
    <x v="2419"/>
    <n v="92"/>
  </r>
  <r>
    <x v="24"/>
    <d v="1899-12-30T19:55:12"/>
    <x v="1"/>
    <x v="3"/>
    <x v="2090"/>
    <n v="92"/>
  </r>
  <r>
    <x v="67"/>
    <d v="1899-12-30T18:14:24"/>
    <x v="1"/>
    <x v="1"/>
    <x v="2207"/>
    <n v="92"/>
  </r>
  <r>
    <x v="4"/>
    <d v="1899-12-30T13:26:24"/>
    <x v="0"/>
    <x v="2"/>
    <x v="766"/>
    <n v="92"/>
  </r>
  <r>
    <x v="30"/>
    <d v="1899-12-30T22:19:12"/>
    <x v="1"/>
    <x v="0"/>
    <x v="295"/>
    <n v="92"/>
  </r>
  <r>
    <x v="63"/>
    <d v="1899-12-30T21:07:12"/>
    <x v="3"/>
    <x v="2"/>
    <x v="2420"/>
    <n v="92"/>
  </r>
  <r>
    <x v="60"/>
    <d v="1899-12-30T04:04:48"/>
    <x v="2"/>
    <x v="0"/>
    <x v="1673"/>
    <n v="92"/>
  </r>
  <r>
    <x v="41"/>
    <d v="1899-12-30T18:57:36"/>
    <x v="2"/>
    <x v="1"/>
    <x v="95"/>
    <n v="92"/>
  </r>
  <r>
    <x v="33"/>
    <d v="1899-12-30T13:12:00"/>
    <x v="3"/>
    <x v="4"/>
    <x v="24"/>
    <n v="92"/>
  </r>
  <r>
    <x v="49"/>
    <d v="1899-12-30T17:31:12"/>
    <x v="0"/>
    <x v="2"/>
    <x v="2079"/>
    <n v="92"/>
  </r>
  <r>
    <x v="26"/>
    <d v="1899-12-30T04:19:12"/>
    <x v="2"/>
    <x v="0"/>
    <x v="1015"/>
    <n v="92"/>
  </r>
  <r>
    <x v="52"/>
    <d v="1899-12-30T13:55:12"/>
    <x v="2"/>
    <x v="2"/>
    <x v="69"/>
    <n v="92"/>
  </r>
  <r>
    <x v="43"/>
    <d v="1899-12-30T19:40:48"/>
    <x v="3"/>
    <x v="1"/>
    <x v="1688"/>
    <n v="92"/>
  </r>
  <r>
    <x v="72"/>
    <d v="1899-12-30T02:52:48"/>
    <x v="3"/>
    <x v="1"/>
    <x v="1515"/>
    <n v="92"/>
  </r>
  <r>
    <x v="18"/>
    <d v="1899-12-30T14:52:48"/>
    <x v="2"/>
    <x v="2"/>
    <x v="1839"/>
    <n v="92"/>
  </r>
  <r>
    <x v="54"/>
    <d v="1899-12-30T02:38:24"/>
    <x v="2"/>
    <x v="1"/>
    <x v="1738"/>
    <n v="92"/>
  </r>
  <r>
    <x v="24"/>
    <d v="1899-12-30T10:19:12"/>
    <x v="1"/>
    <x v="2"/>
    <x v="1844"/>
    <n v="92"/>
  </r>
  <r>
    <x v="73"/>
    <d v="1899-12-30T02:52:48"/>
    <x v="3"/>
    <x v="0"/>
    <x v="929"/>
    <n v="92"/>
  </r>
  <r>
    <x v="57"/>
    <d v="1899-12-30T06:14:24"/>
    <x v="3"/>
    <x v="2"/>
    <x v="2283"/>
    <n v="92"/>
  </r>
  <r>
    <x v="28"/>
    <d v="1899-12-30T04:19:12"/>
    <x v="0"/>
    <x v="1"/>
    <x v="564"/>
    <n v="92"/>
  </r>
  <r>
    <x v="13"/>
    <d v="1899-12-30T22:33:36"/>
    <x v="2"/>
    <x v="1"/>
    <x v="1231"/>
    <n v="92"/>
  </r>
  <r>
    <x v="66"/>
    <d v="1899-12-30T04:48:00"/>
    <x v="3"/>
    <x v="3"/>
    <x v="723"/>
    <n v="92"/>
  </r>
  <r>
    <x v="19"/>
    <d v="1899-12-30T05:02:24"/>
    <x v="3"/>
    <x v="1"/>
    <x v="402"/>
    <n v="92"/>
  </r>
  <r>
    <x v="9"/>
    <d v="1899-12-30T17:45:36"/>
    <x v="1"/>
    <x v="1"/>
    <x v="1768"/>
    <n v="92"/>
  </r>
  <r>
    <x v="63"/>
    <d v="1899-12-30T21:21:36"/>
    <x v="3"/>
    <x v="0"/>
    <x v="1089"/>
    <n v="92"/>
  </r>
  <r>
    <x v="21"/>
    <d v="1899-12-30T14:52:48"/>
    <x v="3"/>
    <x v="3"/>
    <x v="540"/>
    <n v="92"/>
  </r>
  <r>
    <x v="58"/>
    <d v="1899-12-30T22:33:36"/>
    <x v="3"/>
    <x v="1"/>
    <x v="1732"/>
    <n v="92"/>
  </r>
  <r>
    <x v="64"/>
    <d v="1899-12-30T18:57:36"/>
    <x v="1"/>
    <x v="2"/>
    <x v="101"/>
    <n v="92"/>
  </r>
  <r>
    <x v="8"/>
    <d v="1899-12-30T11:31:12"/>
    <x v="3"/>
    <x v="3"/>
    <x v="2421"/>
    <n v="92"/>
  </r>
  <r>
    <x v="78"/>
    <d v="1899-12-30T10:33:36"/>
    <x v="2"/>
    <x v="0"/>
    <x v="1629"/>
    <n v="92"/>
  </r>
  <r>
    <x v="3"/>
    <d v="1899-12-30T19:40:48"/>
    <x v="0"/>
    <x v="4"/>
    <x v="122"/>
    <n v="92"/>
  </r>
  <r>
    <x v="36"/>
    <d v="1899-12-30T11:02:24"/>
    <x v="3"/>
    <x v="2"/>
    <x v="2422"/>
    <n v="92"/>
  </r>
  <r>
    <x v="18"/>
    <d v="1899-12-30T20:52:48"/>
    <x v="2"/>
    <x v="2"/>
    <x v="2357"/>
    <n v="92"/>
  </r>
  <r>
    <x v="52"/>
    <d v="1899-12-30T13:26:24"/>
    <x v="2"/>
    <x v="2"/>
    <x v="1016"/>
    <n v="92"/>
  </r>
  <r>
    <x v="57"/>
    <d v="1899-12-30T23:02:24"/>
    <x v="3"/>
    <x v="2"/>
    <x v="1183"/>
    <n v="92"/>
  </r>
  <r>
    <x v="44"/>
    <d v="1899-12-30T06:57:36"/>
    <x v="1"/>
    <x v="2"/>
    <x v="2423"/>
    <n v="92"/>
  </r>
  <r>
    <x v="66"/>
    <d v="1899-12-30T20:09:36"/>
    <x v="3"/>
    <x v="1"/>
    <x v="1789"/>
    <n v="92"/>
  </r>
  <r>
    <x v="47"/>
    <d v="1899-12-30T03:36:00"/>
    <x v="0"/>
    <x v="0"/>
    <x v="2424"/>
    <n v="92"/>
  </r>
  <r>
    <x v="67"/>
    <d v="1899-12-30T10:04:48"/>
    <x v="1"/>
    <x v="1"/>
    <x v="2200"/>
    <n v="92"/>
  </r>
  <r>
    <x v="42"/>
    <d v="1899-12-30T04:04:48"/>
    <x v="3"/>
    <x v="3"/>
    <x v="1690"/>
    <n v="92"/>
  </r>
  <r>
    <x v="1"/>
    <d v="1899-12-30T16:04:48"/>
    <x v="1"/>
    <x v="1"/>
    <x v="1343"/>
    <n v="92"/>
  </r>
  <r>
    <x v="15"/>
    <d v="1899-12-30T17:45:36"/>
    <x v="1"/>
    <x v="1"/>
    <x v="413"/>
    <n v="92"/>
  </r>
  <r>
    <x v="9"/>
    <d v="1899-12-30T06:14:24"/>
    <x v="1"/>
    <x v="3"/>
    <x v="2227"/>
    <n v="92"/>
  </r>
  <r>
    <x v="41"/>
    <d v="1899-12-30T16:19:12"/>
    <x v="2"/>
    <x v="1"/>
    <x v="2425"/>
    <n v="92"/>
  </r>
  <r>
    <x v="20"/>
    <d v="1899-12-30T05:16:48"/>
    <x v="2"/>
    <x v="2"/>
    <x v="2426"/>
    <n v="92"/>
  </r>
  <r>
    <x v="46"/>
    <d v="1899-12-30T18:28:48"/>
    <x v="1"/>
    <x v="2"/>
    <x v="2009"/>
    <n v="92"/>
  </r>
  <r>
    <x v="45"/>
    <d v="1899-12-30T09:21:36"/>
    <x v="1"/>
    <x v="3"/>
    <x v="2427"/>
    <n v="92"/>
  </r>
  <r>
    <x v="42"/>
    <d v="1899-12-30T15:07:12"/>
    <x v="3"/>
    <x v="2"/>
    <x v="2428"/>
    <n v="92"/>
  </r>
  <r>
    <x v="55"/>
    <d v="1899-12-30T22:19:12"/>
    <x v="3"/>
    <x v="2"/>
    <x v="730"/>
    <n v="92"/>
  </r>
  <r>
    <x v="10"/>
    <d v="1899-12-30T08:09:36"/>
    <x v="1"/>
    <x v="2"/>
    <x v="2429"/>
    <n v="92"/>
  </r>
  <r>
    <x v="37"/>
    <d v="1899-12-30T06:28:48"/>
    <x v="3"/>
    <x v="4"/>
    <x v="698"/>
    <n v="92"/>
  </r>
  <r>
    <x v="41"/>
    <d v="1899-12-30T12:43:12"/>
    <x v="2"/>
    <x v="2"/>
    <x v="2347"/>
    <n v="92"/>
  </r>
  <r>
    <x v="36"/>
    <d v="1899-12-30T12:00:00"/>
    <x v="3"/>
    <x v="4"/>
    <x v="155"/>
    <n v="92"/>
  </r>
  <r>
    <x v="73"/>
    <d v="1899-12-30T12:14:24"/>
    <x v="3"/>
    <x v="2"/>
    <x v="74"/>
    <n v="92"/>
  </r>
  <r>
    <x v="66"/>
    <d v="1899-12-30T15:50:24"/>
    <x v="3"/>
    <x v="2"/>
    <x v="1377"/>
    <n v="92"/>
  </r>
  <r>
    <x v="58"/>
    <d v="1899-12-30T09:21:36"/>
    <x v="3"/>
    <x v="2"/>
    <x v="1103"/>
    <n v="92"/>
  </r>
  <r>
    <x v="67"/>
    <d v="1899-12-30T19:40:48"/>
    <x v="1"/>
    <x v="1"/>
    <x v="2430"/>
    <n v="92"/>
  </r>
  <r>
    <x v="22"/>
    <d v="1899-12-30T02:38:24"/>
    <x v="2"/>
    <x v="0"/>
    <x v="1613"/>
    <n v="92"/>
  </r>
  <r>
    <x v="56"/>
    <d v="1899-12-30T18:00:00"/>
    <x v="1"/>
    <x v="2"/>
    <x v="1673"/>
    <n v="92"/>
  </r>
  <r>
    <x v="10"/>
    <d v="1899-12-30T04:04:48"/>
    <x v="1"/>
    <x v="3"/>
    <x v="2431"/>
    <n v="92"/>
  </r>
  <r>
    <x v="0"/>
    <d v="1899-12-30T21:07:12"/>
    <x v="0"/>
    <x v="0"/>
    <x v="1931"/>
    <n v="92"/>
  </r>
  <r>
    <x v="21"/>
    <d v="1899-12-30T18:00:00"/>
    <x v="3"/>
    <x v="0"/>
    <x v="2432"/>
    <n v="92"/>
  </r>
  <r>
    <x v="48"/>
    <d v="1899-12-30T00:14:24"/>
    <x v="2"/>
    <x v="0"/>
    <x v="294"/>
    <n v="92"/>
  </r>
  <r>
    <x v="42"/>
    <d v="1899-12-30T08:24:00"/>
    <x v="3"/>
    <x v="1"/>
    <x v="1451"/>
    <n v="92"/>
  </r>
  <r>
    <x v="60"/>
    <d v="1899-12-30T16:19:12"/>
    <x v="2"/>
    <x v="2"/>
    <x v="2433"/>
    <n v="92"/>
  </r>
  <r>
    <x v="30"/>
    <d v="1899-12-30T22:19:12"/>
    <x v="1"/>
    <x v="2"/>
    <x v="2143"/>
    <n v="92"/>
  </r>
  <r>
    <x v="41"/>
    <d v="1899-12-30T14:24:00"/>
    <x v="2"/>
    <x v="0"/>
    <x v="1058"/>
    <n v="92"/>
  </r>
  <r>
    <x v="65"/>
    <d v="1899-12-30T04:33:36"/>
    <x v="3"/>
    <x v="1"/>
    <x v="1051"/>
    <n v="92"/>
  </r>
  <r>
    <x v="71"/>
    <d v="1899-12-30T11:31:12"/>
    <x v="2"/>
    <x v="2"/>
    <x v="217"/>
    <n v="92"/>
  </r>
  <r>
    <x v="67"/>
    <d v="1899-12-30T12:43:12"/>
    <x v="1"/>
    <x v="2"/>
    <x v="2434"/>
    <n v="92"/>
  </r>
  <r>
    <x v="77"/>
    <d v="1899-12-30T12:43:12"/>
    <x v="0"/>
    <x v="2"/>
    <x v="1218"/>
    <n v="92"/>
  </r>
  <r>
    <x v="23"/>
    <d v="1899-12-30T13:55:12"/>
    <x v="0"/>
    <x v="2"/>
    <x v="288"/>
    <n v="92"/>
  </r>
  <r>
    <x v="1"/>
    <d v="1899-12-30T13:55:12"/>
    <x v="1"/>
    <x v="2"/>
    <x v="1632"/>
    <n v="92"/>
  </r>
  <r>
    <x v="72"/>
    <d v="1899-12-30T02:09:36"/>
    <x v="3"/>
    <x v="2"/>
    <x v="541"/>
    <n v="92"/>
  </r>
  <r>
    <x v="51"/>
    <d v="1899-12-30T07:40:48"/>
    <x v="0"/>
    <x v="1"/>
    <x v="1699"/>
    <n v="92"/>
  </r>
  <r>
    <x v="64"/>
    <d v="1899-12-30T00:14:24"/>
    <x v="1"/>
    <x v="0"/>
    <x v="1446"/>
    <n v="92"/>
  </r>
  <r>
    <x v="61"/>
    <d v="1899-12-30T13:40:48"/>
    <x v="1"/>
    <x v="0"/>
    <x v="2064"/>
    <n v="92"/>
  </r>
  <r>
    <x v="34"/>
    <d v="1899-12-30T18:43:12"/>
    <x v="1"/>
    <x v="0"/>
    <x v="497"/>
    <n v="92"/>
  </r>
  <r>
    <x v="33"/>
    <d v="1899-12-30T04:48:00"/>
    <x v="3"/>
    <x v="2"/>
    <x v="2435"/>
    <n v="92"/>
  </r>
  <r>
    <x v="20"/>
    <d v="1899-12-30T21:21:36"/>
    <x v="2"/>
    <x v="2"/>
    <x v="1819"/>
    <n v="92"/>
  </r>
  <r>
    <x v="14"/>
    <d v="1899-12-30T23:31:12"/>
    <x v="0"/>
    <x v="2"/>
    <x v="21"/>
    <n v="92"/>
  </r>
  <r>
    <x v="15"/>
    <d v="1899-12-30T09:50:24"/>
    <x v="1"/>
    <x v="2"/>
    <x v="113"/>
    <n v="92"/>
  </r>
  <r>
    <x v="71"/>
    <d v="1899-12-30T20:24:00"/>
    <x v="2"/>
    <x v="1"/>
    <x v="1650"/>
    <n v="92"/>
  </r>
  <r>
    <x v="69"/>
    <d v="1899-12-30T18:00:00"/>
    <x v="0"/>
    <x v="1"/>
    <x v="486"/>
    <n v="92"/>
  </r>
  <r>
    <x v="42"/>
    <d v="1899-12-30T22:19:12"/>
    <x v="3"/>
    <x v="0"/>
    <x v="200"/>
    <n v="92"/>
  </r>
  <r>
    <x v="32"/>
    <d v="1899-12-30T06:28:48"/>
    <x v="0"/>
    <x v="1"/>
    <x v="182"/>
    <n v="92"/>
  </r>
  <r>
    <x v="0"/>
    <d v="1899-12-30T23:16:48"/>
    <x v="0"/>
    <x v="2"/>
    <x v="2436"/>
    <n v="92"/>
  </r>
  <r>
    <x v="63"/>
    <d v="1899-12-30T01:26:24"/>
    <x v="3"/>
    <x v="0"/>
    <x v="63"/>
    <n v="92"/>
  </r>
  <r>
    <x v="70"/>
    <d v="1899-12-30T12:28:48"/>
    <x v="0"/>
    <x v="3"/>
    <x v="535"/>
    <n v="92"/>
  </r>
  <r>
    <x v="46"/>
    <d v="1899-12-30T16:48:00"/>
    <x v="1"/>
    <x v="1"/>
    <x v="1419"/>
    <n v="92"/>
  </r>
  <r>
    <x v="58"/>
    <d v="1899-12-30T11:02:24"/>
    <x v="3"/>
    <x v="2"/>
    <x v="2241"/>
    <n v="92"/>
  </r>
  <r>
    <x v="73"/>
    <d v="1899-12-30T20:52:48"/>
    <x v="3"/>
    <x v="2"/>
    <x v="184"/>
    <n v="92"/>
  </r>
  <r>
    <x v="75"/>
    <d v="1899-12-30T05:02:24"/>
    <x v="2"/>
    <x v="0"/>
    <x v="208"/>
    <n v="92"/>
  </r>
  <r>
    <x v="23"/>
    <d v="1899-12-30T05:02:24"/>
    <x v="0"/>
    <x v="1"/>
    <x v="480"/>
    <n v="92"/>
  </r>
  <r>
    <x v="36"/>
    <d v="1899-12-30T04:04:48"/>
    <x v="3"/>
    <x v="1"/>
    <x v="998"/>
    <n v="92"/>
  </r>
  <r>
    <x v="74"/>
    <d v="1899-12-30T19:12:00"/>
    <x v="3"/>
    <x v="3"/>
    <x v="2437"/>
    <n v="92"/>
  </r>
  <r>
    <x v="12"/>
    <d v="1899-12-30T13:26:24"/>
    <x v="1"/>
    <x v="1"/>
    <x v="1689"/>
    <n v="92"/>
  </r>
  <r>
    <x v="22"/>
    <d v="1899-12-30T07:40:48"/>
    <x v="2"/>
    <x v="0"/>
    <x v="1617"/>
    <n v="92"/>
  </r>
  <r>
    <x v="10"/>
    <d v="1899-12-30T13:26:24"/>
    <x v="1"/>
    <x v="1"/>
    <x v="2137"/>
    <n v="92"/>
  </r>
  <r>
    <x v="51"/>
    <d v="1899-12-30T20:52:48"/>
    <x v="0"/>
    <x v="2"/>
    <x v="1896"/>
    <n v="92"/>
  </r>
  <r>
    <x v="77"/>
    <d v="1899-12-30T05:45:36"/>
    <x v="0"/>
    <x v="1"/>
    <x v="461"/>
    <n v="92"/>
  </r>
  <r>
    <x v="77"/>
    <d v="1899-12-30T07:26:24"/>
    <x v="0"/>
    <x v="2"/>
    <x v="1052"/>
    <n v="92"/>
  </r>
  <r>
    <x v="56"/>
    <d v="1899-12-30T16:48:00"/>
    <x v="1"/>
    <x v="2"/>
    <x v="1676"/>
    <n v="92"/>
  </r>
  <r>
    <x v="9"/>
    <d v="1899-12-30T11:16:48"/>
    <x v="1"/>
    <x v="1"/>
    <x v="1261"/>
    <n v="92"/>
  </r>
  <r>
    <x v="24"/>
    <d v="1899-12-30T11:16:48"/>
    <x v="1"/>
    <x v="0"/>
    <x v="963"/>
    <n v="92"/>
  </r>
  <r>
    <x v="28"/>
    <d v="1899-12-30T08:24:00"/>
    <x v="0"/>
    <x v="2"/>
    <x v="512"/>
    <n v="92"/>
  </r>
  <r>
    <x v="63"/>
    <d v="1899-12-30T17:16:48"/>
    <x v="3"/>
    <x v="1"/>
    <x v="945"/>
    <n v="92"/>
  </r>
  <r>
    <x v="78"/>
    <d v="1899-12-30T08:52:48"/>
    <x v="2"/>
    <x v="3"/>
    <x v="1944"/>
    <n v="92"/>
  </r>
  <r>
    <x v="38"/>
    <d v="1899-12-30T10:04:48"/>
    <x v="3"/>
    <x v="3"/>
    <x v="1182"/>
    <n v="92"/>
  </r>
  <r>
    <x v="78"/>
    <d v="1899-12-30T22:04:48"/>
    <x v="2"/>
    <x v="2"/>
    <x v="421"/>
    <n v="92"/>
  </r>
  <r>
    <x v="72"/>
    <d v="1899-12-30T19:40:48"/>
    <x v="3"/>
    <x v="1"/>
    <x v="1397"/>
    <n v="92"/>
  </r>
  <r>
    <x v="71"/>
    <d v="1899-12-30T22:33:36"/>
    <x v="2"/>
    <x v="2"/>
    <x v="2438"/>
    <n v="92"/>
  </r>
  <r>
    <x v="4"/>
    <d v="1899-12-30T05:31:12"/>
    <x v="0"/>
    <x v="4"/>
    <x v="1842"/>
    <n v="92"/>
  </r>
  <r>
    <x v="10"/>
    <d v="1899-12-30T21:36:00"/>
    <x v="1"/>
    <x v="1"/>
    <x v="2056"/>
    <n v="92"/>
  </r>
  <r>
    <x v="67"/>
    <d v="1899-12-30T17:16:48"/>
    <x v="1"/>
    <x v="1"/>
    <x v="2439"/>
    <n v="92"/>
  </r>
  <r>
    <x v="1"/>
    <d v="1899-12-30T22:04:48"/>
    <x v="1"/>
    <x v="4"/>
    <x v="659"/>
    <n v="92"/>
  </r>
  <r>
    <x v="74"/>
    <d v="1899-12-30T15:36:00"/>
    <x v="3"/>
    <x v="1"/>
    <x v="1859"/>
    <n v="92"/>
  </r>
  <r>
    <x v="14"/>
    <d v="1899-12-30T23:45:36"/>
    <x v="0"/>
    <x v="2"/>
    <x v="1653"/>
    <n v="92"/>
  </r>
  <r>
    <x v="51"/>
    <d v="1899-12-30T18:14:24"/>
    <x v="0"/>
    <x v="2"/>
    <x v="340"/>
    <n v="92"/>
  </r>
  <r>
    <x v="50"/>
    <d v="1899-12-30T11:45:36"/>
    <x v="3"/>
    <x v="2"/>
    <x v="2278"/>
    <n v="92"/>
  </r>
  <r>
    <x v="39"/>
    <d v="1899-12-30T12:28:48"/>
    <x v="2"/>
    <x v="0"/>
    <x v="1105"/>
    <n v="92"/>
  </r>
  <r>
    <x v="57"/>
    <d v="1899-12-30T00:14:24"/>
    <x v="3"/>
    <x v="3"/>
    <x v="2440"/>
    <n v="92"/>
  </r>
  <r>
    <x v="13"/>
    <d v="1899-12-30T12:00:00"/>
    <x v="2"/>
    <x v="1"/>
    <x v="357"/>
    <n v="92"/>
  </r>
  <r>
    <x v="12"/>
    <d v="1899-12-30T05:31:12"/>
    <x v="1"/>
    <x v="1"/>
    <x v="2441"/>
    <n v="92"/>
  </r>
  <r>
    <x v="40"/>
    <d v="1899-12-30T16:19:12"/>
    <x v="1"/>
    <x v="1"/>
    <x v="2378"/>
    <n v="92"/>
  </r>
  <r>
    <x v="77"/>
    <d v="1899-12-30T06:14:24"/>
    <x v="0"/>
    <x v="2"/>
    <x v="2442"/>
    <n v="92"/>
  </r>
  <r>
    <x v="9"/>
    <d v="1899-12-30T04:33:36"/>
    <x v="1"/>
    <x v="2"/>
    <x v="1945"/>
    <n v="92"/>
  </r>
  <r>
    <x v="28"/>
    <d v="1899-12-30T22:19:12"/>
    <x v="0"/>
    <x v="2"/>
    <x v="1115"/>
    <n v="92"/>
  </r>
  <r>
    <x v="50"/>
    <d v="1899-12-30T23:45:36"/>
    <x v="3"/>
    <x v="0"/>
    <x v="1551"/>
    <n v="92"/>
  </r>
  <r>
    <x v="20"/>
    <d v="1899-12-30T20:38:24"/>
    <x v="2"/>
    <x v="1"/>
    <x v="1507"/>
    <n v="92"/>
  </r>
  <r>
    <x v="13"/>
    <d v="1899-12-30T20:38:24"/>
    <x v="2"/>
    <x v="2"/>
    <x v="588"/>
    <n v="92"/>
  </r>
  <r>
    <x v="55"/>
    <d v="1899-12-30T21:50:24"/>
    <x v="3"/>
    <x v="2"/>
    <x v="1510"/>
    <n v="92"/>
  </r>
  <r>
    <x v="9"/>
    <d v="1899-12-30T19:12:00"/>
    <x v="1"/>
    <x v="0"/>
    <x v="726"/>
    <n v="92"/>
  </r>
  <r>
    <x v="47"/>
    <d v="1899-12-30T18:43:12"/>
    <x v="0"/>
    <x v="2"/>
    <x v="1375"/>
    <n v="92"/>
  </r>
  <r>
    <x v="11"/>
    <d v="1899-12-30T12:28:48"/>
    <x v="0"/>
    <x v="2"/>
    <x v="2443"/>
    <n v="92"/>
  </r>
  <r>
    <x v="25"/>
    <d v="1899-12-30T12:00:00"/>
    <x v="1"/>
    <x v="2"/>
    <x v="1023"/>
    <n v="92"/>
  </r>
  <r>
    <x v="28"/>
    <d v="1899-12-30T12:28:48"/>
    <x v="0"/>
    <x v="2"/>
    <x v="1940"/>
    <n v="92"/>
  </r>
  <r>
    <x v="28"/>
    <d v="1899-12-30T21:36:00"/>
    <x v="0"/>
    <x v="1"/>
    <x v="1058"/>
    <n v="92"/>
  </r>
  <r>
    <x v="78"/>
    <d v="1899-12-30T13:55:12"/>
    <x v="2"/>
    <x v="2"/>
    <x v="2254"/>
    <n v="92"/>
  </r>
  <r>
    <x v="72"/>
    <d v="1899-12-30T23:31:12"/>
    <x v="3"/>
    <x v="0"/>
    <x v="977"/>
    <n v="92"/>
  </r>
  <r>
    <x v="36"/>
    <d v="1899-12-30T11:45:36"/>
    <x v="3"/>
    <x v="2"/>
    <x v="825"/>
    <n v="92"/>
  </r>
  <r>
    <x v="12"/>
    <d v="1899-12-30T07:26:24"/>
    <x v="1"/>
    <x v="0"/>
    <x v="2444"/>
    <n v="92"/>
  </r>
  <r>
    <x v="62"/>
    <d v="1899-12-30T05:45:36"/>
    <x v="1"/>
    <x v="2"/>
    <x v="2376"/>
    <n v="92"/>
  </r>
  <r>
    <x v="68"/>
    <d v="1899-12-30T23:45:36"/>
    <x v="2"/>
    <x v="1"/>
    <x v="1979"/>
    <n v="92"/>
  </r>
  <r>
    <x v="33"/>
    <d v="1899-12-30T21:50:24"/>
    <x v="3"/>
    <x v="2"/>
    <x v="1643"/>
    <n v="92"/>
  </r>
  <r>
    <x v="53"/>
    <d v="1899-12-30T13:40:48"/>
    <x v="2"/>
    <x v="2"/>
    <x v="1805"/>
    <n v="92"/>
  </r>
  <r>
    <x v="13"/>
    <d v="1899-12-30T12:43:12"/>
    <x v="2"/>
    <x v="1"/>
    <x v="2445"/>
    <n v="92"/>
  </r>
  <r>
    <x v="39"/>
    <d v="1899-12-30T17:31:12"/>
    <x v="2"/>
    <x v="0"/>
    <x v="2446"/>
    <n v="92"/>
  </r>
  <r>
    <x v="44"/>
    <d v="1899-12-30T17:31:12"/>
    <x v="1"/>
    <x v="1"/>
    <x v="1944"/>
    <n v="92"/>
  </r>
  <r>
    <x v="76"/>
    <d v="1899-12-30T17:31:12"/>
    <x v="1"/>
    <x v="1"/>
    <x v="2135"/>
    <n v="92"/>
  </r>
  <r>
    <x v="25"/>
    <d v="1899-12-30T14:24:00"/>
    <x v="1"/>
    <x v="2"/>
    <x v="1974"/>
    <n v="92"/>
  </r>
  <r>
    <x v="57"/>
    <d v="1899-12-30T09:21:36"/>
    <x v="3"/>
    <x v="3"/>
    <x v="593"/>
    <n v="92"/>
  </r>
  <r>
    <x v="44"/>
    <d v="1899-12-30T13:12:00"/>
    <x v="1"/>
    <x v="2"/>
    <x v="2349"/>
    <n v="92"/>
  </r>
  <r>
    <x v="67"/>
    <d v="1899-12-30T21:36:00"/>
    <x v="1"/>
    <x v="2"/>
    <x v="1772"/>
    <n v="92"/>
  </r>
  <r>
    <x v="11"/>
    <d v="1899-12-30T21:07:12"/>
    <x v="0"/>
    <x v="4"/>
    <x v="2447"/>
    <n v="92"/>
  </r>
  <r>
    <x v="14"/>
    <d v="1899-12-30T05:31:12"/>
    <x v="0"/>
    <x v="4"/>
    <x v="1883"/>
    <n v="92"/>
  </r>
  <r>
    <x v="24"/>
    <d v="1899-12-30T13:26:24"/>
    <x v="1"/>
    <x v="2"/>
    <x v="10"/>
    <n v="92"/>
  </r>
  <r>
    <x v="76"/>
    <d v="1899-12-30T00:43:12"/>
    <x v="1"/>
    <x v="3"/>
    <x v="1056"/>
    <n v="92"/>
  </r>
  <r>
    <x v="11"/>
    <d v="1899-12-30T22:19:12"/>
    <x v="0"/>
    <x v="0"/>
    <x v="2033"/>
    <n v="92"/>
  </r>
  <r>
    <x v="76"/>
    <d v="1899-12-30T02:38:24"/>
    <x v="1"/>
    <x v="1"/>
    <x v="333"/>
    <n v="92"/>
  </r>
  <r>
    <x v="73"/>
    <d v="1899-12-30T07:55:12"/>
    <x v="3"/>
    <x v="3"/>
    <x v="2448"/>
    <n v="92"/>
  </r>
  <r>
    <x v="28"/>
    <d v="1899-12-30T15:50:24"/>
    <x v="0"/>
    <x v="1"/>
    <x v="2271"/>
    <n v="92"/>
  </r>
  <r>
    <x v="5"/>
    <d v="1899-12-30T10:33:36"/>
    <x v="2"/>
    <x v="2"/>
    <x v="2208"/>
    <n v="92"/>
  </r>
  <r>
    <x v="32"/>
    <d v="1899-12-30T22:04:48"/>
    <x v="0"/>
    <x v="2"/>
    <x v="2191"/>
    <n v="92"/>
  </r>
  <r>
    <x v="5"/>
    <d v="1899-12-30T03:36:00"/>
    <x v="2"/>
    <x v="2"/>
    <x v="802"/>
    <n v="92"/>
  </r>
  <r>
    <x v="26"/>
    <d v="1899-12-30T06:00:00"/>
    <x v="2"/>
    <x v="2"/>
    <x v="2279"/>
    <n v="92"/>
  </r>
  <r>
    <x v="67"/>
    <d v="1899-12-30T04:19:12"/>
    <x v="1"/>
    <x v="2"/>
    <x v="735"/>
    <n v="92"/>
  </r>
  <r>
    <x v="64"/>
    <d v="1899-12-30T14:52:48"/>
    <x v="1"/>
    <x v="0"/>
    <x v="2449"/>
    <n v="92"/>
  </r>
  <r>
    <x v="43"/>
    <d v="1899-12-30T08:38:24"/>
    <x v="3"/>
    <x v="4"/>
    <x v="1622"/>
    <n v="92"/>
  </r>
  <r>
    <x v="27"/>
    <d v="1899-12-30T03:50:24"/>
    <x v="0"/>
    <x v="3"/>
    <x v="1141"/>
    <n v="92"/>
  </r>
  <r>
    <x v="48"/>
    <d v="1899-12-30T13:12:00"/>
    <x v="2"/>
    <x v="4"/>
    <x v="2312"/>
    <n v="92"/>
  </r>
  <r>
    <x v="57"/>
    <d v="1899-12-30T02:52:48"/>
    <x v="3"/>
    <x v="1"/>
    <x v="1717"/>
    <n v="92"/>
  </r>
  <r>
    <x v="29"/>
    <d v="1899-12-30T20:52:48"/>
    <x v="2"/>
    <x v="1"/>
    <x v="2308"/>
    <n v="92"/>
  </r>
  <r>
    <x v="42"/>
    <d v="1899-12-30T00:28:48"/>
    <x v="3"/>
    <x v="2"/>
    <x v="2450"/>
    <n v="92"/>
  </r>
  <r>
    <x v="13"/>
    <d v="1899-12-30T07:55:12"/>
    <x v="2"/>
    <x v="1"/>
    <x v="2451"/>
    <n v="92"/>
  </r>
  <r>
    <x v="26"/>
    <d v="1899-12-30T01:55:12"/>
    <x v="2"/>
    <x v="2"/>
    <x v="107"/>
    <n v="92"/>
  </r>
  <r>
    <x v="32"/>
    <d v="1899-12-30T22:19:12"/>
    <x v="0"/>
    <x v="0"/>
    <x v="666"/>
    <n v="92"/>
  </r>
  <r>
    <x v="3"/>
    <d v="1899-12-30T12:57:36"/>
    <x v="0"/>
    <x v="2"/>
    <x v="1644"/>
    <n v="92"/>
  </r>
  <r>
    <x v="2"/>
    <d v="1899-12-30T03:21:36"/>
    <x v="1"/>
    <x v="1"/>
    <x v="2227"/>
    <n v="92"/>
  </r>
  <r>
    <x v="47"/>
    <d v="1899-12-30T01:40:48"/>
    <x v="0"/>
    <x v="4"/>
    <x v="916"/>
    <n v="92"/>
  </r>
  <r>
    <x v="5"/>
    <d v="1899-12-30T09:07:12"/>
    <x v="2"/>
    <x v="0"/>
    <x v="1331"/>
    <n v="92"/>
  </r>
  <r>
    <x v="15"/>
    <d v="1899-12-30T06:14:24"/>
    <x v="1"/>
    <x v="2"/>
    <x v="2452"/>
    <n v="92"/>
  </r>
  <r>
    <x v="56"/>
    <d v="1899-12-30T15:21:36"/>
    <x v="1"/>
    <x v="0"/>
    <x v="266"/>
    <n v="92"/>
  </r>
  <r>
    <x v="7"/>
    <d v="1899-12-30T02:38:24"/>
    <x v="0"/>
    <x v="1"/>
    <x v="1815"/>
    <n v="92"/>
  </r>
  <r>
    <x v="54"/>
    <d v="1899-12-30T07:12:00"/>
    <x v="2"/>
    <x v="2"/>
    <x v="2297"/>
    <n v="92"/>
  </r>
  <r>
    <x v="35"/>
    <d v="1899-12-30T08:24:00"/>
    <x v="0"/>
    <x v="2"/>
    <x v="2453"/>
    <n v="92"/>
  </r>
  <r>
    <x v="45"/>
    <d v="1899-12-30T01:26:24"/>
    <x v="1"/>
    <x v="0"/>
    <x v="899"/>
    <n v="92"/>
  </r>
  <r>
    <x v="6"/>
    <d v="1899-12-30T14:38:24"/>
    <x v="2"/>
    <x v="0"/>
    <x v="120"/>
    <n v="92"/>
  </r>
  <r>
    <x v="13"/>
    <d v="1899-12-30T00:57:36"/>
    <x v="2"/>
    <x v="2"/>
    <x v="290"/>
    <n v="92"/>
  </r>
  <r>
    <x v="78"/>
    <d v="1899-12-30T09:50:24"/>
    <x v="2"/>
    <x v="0"/>
    <x v="723"/>
    <n v="92"/>
  </r>
  <r>
    <x v="51"/>
    <d v="1899-12-30T00:28:48"/>
    <x v="0"/>
    <x v="2"/>
    <x v="2309"/>
    <n v="92"/>
  </r>
  <r>
    <x v="78"/>
    <d v="1899-12-30T21:07:12"/>
    <x v="2"/>
    <x v="2"/>
    <x v="958"/>
    <n v="92"/>
  </r>
  <r>
    <x v="31"/>
    <d v="1899-12-30T04:19:12"/>
    <x v="3"/>
    <x v="1"/>
    <x v="1203"/>
    <n v="92"/>
  </r>
  <r>
    <x v="50"/>
    <d v="1899-12-30T17:45:36"/>
    <x v="3"/>
    <x v="2"/>
    <x v="1024"/>
    <n v="92"/>
  </r>
  <r>
    <x v="24"/>
    <d v="1899-12-30T02:09:36"/>
    <x v="1"/>
    <x v="2"/>
    <x v="1508"/>
    <n v="92"/>
  </r>
  <r>
    <x v="13"/>
    <d v="1899-12-30T21:07:12"/>
    <x v="2"/>
    <x v="1"/>
    <x v="2454"/>
    <n v="92"/>
  </r>
  <r>
    <x v="34"/>
    <d v="1899-12-30T10:33:36"/>
    <x v="1"/>
    <x v="2"/>
    <x v="165"/>
    <n v="92"/>
  </r>
  <r>
    <x v="30"/>
    <d v="1899-12-30T08:09:36"/>
    <x v="1"/>
    <x v="1"/>
    <x v="1280"/>
    <n v="92"/>
  </r>
  <r>
    <x v="29"/>
    <d v="1899-12-30T20:52:48"/>
    <x v="2"/>
    <x v="0"/>
    <x v="2242"/>
    <n v="92"/>
  </r>
  <r>
    <x v="67"/>
    <d v="1899-12-30T17:02:24"/>
    <x v="1"/>
    <x v="2"/>
    <x v="1059"/>
    <n v="92"/>
  </r>
  <r>
    <x v="33"/>
    <d v="1899-12-30T14:38:24"/>
    <x v="3"/>
    <x v="2"/>
    <x v="194"/>
    <n v="92"/>
  </r>
  <r>
    <x v="55"/>
    <d v="1899-12-30T04:33:36"/>
    <x v="3"/>
    <x v="1"/>
    <x v="1167"/>
    <n v="92"/>
  </r>
  <r>
    <x v="59"/>
    <d v="1899-12-30T04:48:00"/>
    <x v="0"/>
    <x v="0"/>
    <x v="227"/>
    <n v="92"/>
  </r>
  <r>
    <x v="60"/>
    <d v="1899-12-30T13:55:12"/>
    <x v="2"/>
    <x v="0"/>
    <x v="2455"/>
    <n v="92"/>
  </r>
  <r>
    <x v="27"/>
    <d v="1899-12-30T05:16:48"/>
    <x v="0"/>
    <x v="1"/>
    <x v="2143"/>
    <n v="92"/>
  </r>
  <r>
    <x v="13"/>
    <d v="1899-12-30T06:43:12"/>
    <x v="2"/>
    <x v="2"/>
    <x v="1875"/>
    <n v="92"/>
  </r>
  <r>
    <x v="32"/>
    <d v="1899-12-30T19:12:00"/>
    <x v="0"/>
    <x v="2"/>
    <x v="303"/>
    <n v="92"/>
  </r>
  <r>
    <x v="25"/>
    <d v="1899-12-30T11:16:48"/>
    <x v="1"/>
    <x v="2"/>
    <x v="1400"/>
    <n v="92"/>
  </r>
  <r>
    <x v="66"/>
    <d v="1899-12-30T08:38:24"/>
    <x v="3"/>
    <x v="4"/>
    <x v="417"/>
    <n v="92"/>
  </r>
  <r>
    <x v="54"/>
    <d v="1899-12-30T10:19:12"/>
    <x v="2"/>
    <x v="0"/>
    <x v="2033"/>
    <n v="92"/>
  </r>
  <r>
    <x v="74"/>
    <d v="1899-12-30T07:40:48"/>
    <x v="3"/>
    <x v="2"/>
    <x v="552"/>
    <n v="92"/>
  </r>
  <r>
    <x v="25"/>
    <d v="1899-12-30T06:00:00"/>
    <x v="1"/>
    <x v="3"/>
    <x v="1533"/>
    <n v="92"/>
  </r>
  <r>
    <x v="65"/>
    <d v="1899-12-30T15:36:00"/>
    <x v="3"/>
    <x v="2"/>
    <x v="751"/>
    <n v="92"/>
  </r>
  <r>
    <x v="5"/>
    <d v="1899-12-30T04:19:12"/>
    <x v="2"/>
    <x v="4"/>
    <x v="796"/>
    <n v="92"/>
  </r>
  <r>
    <x v="50"/>
    <d v="1899-12-30T16:04:48"/>
    <x v="3"/>
    <x v="1"/>
    <x v="2456"/>
    <n v="92"/>
  </r>
  <r>
    <x v="63"/>
    <d v="1899-12-30T10:04:48"/>
    <x v="3"/>
    <x v="3"/>
    <x v="2271"/>
    <n v="92"/>
  </r>
  <r>
    <x v="1"/>
    <d v="1899-12-30T00:14:24"/>
    <x v="1"/>
    <x v="1"/>
    <x v="1204"/>
    <n v="92"/>
  </r>
  <r>
    <x v="51"/>
    <d v="1899-12-30T00:57:36"/>
    <x v="0"/>
    <x v="1"/>
    <x v="898"/>
    <n v="92"/>
  </r>
  <r>
    <x v="35"/>
    <d v="1899-12-30T16:33:36"/>
    <x v="0"/>
    <x v="2"/>
    <x v="2457"/>
    <n v="92"/>
  </r>
  <r>
    <x v="54"/>
    <d v="1899-12-30T08:38:24"/>
    <x v="2"/>
    <x v="0"/>
    <x v="1102"/>
    <n v="92"/>
  </r>
  <r>
    <x v="37"/>
    <d v="1899-12-30T02:09:36"/>
    <x v="3"/>
    <x v="0"/>
    <x v="2370"/>
    <n v="92"/>
  </r>
  <r>
    <x v="18"/>
    <d v="1899-12-30T16:33:36"/>
    <x v="2"/>
    <x v="2"/>
    <x v="2458"/>
    <n v="92"/>
  </r>
  <r>
    <x v="60"/>
    <d v="1899-12-30T08:38:24"/>
    <x v="2"/>
    <x v="2"/>
    <x v="323"/>
    <n v="92"/>
  </r>
  <r>
    <x v="69"/>
    <d v="1899-12-30T01:12:00"/>
    <x v="0"/>
    <x v="1"/>
    <x v="1073"/>
    <n v="92"/>
  </r>
  <r>
    <x v="13"/>
    <d v="1899-12-30T09:07:12"/>
    <x v="2"/>
    <x v="2"/>
    <x v="688"/>
    <n v="92"/>
  </r>
  <r>
    <x v="28"/>
    <d v="1899-12-30T20:52:48"/>
    <x v="0"/>
    <x v="2"/>
    <x v="2459"/>
    <n v="92"/>
  </r>
  <r>
    <x v="51"/>
    <d v="1899-12-30T05:16:48"/>
    <x v="0"/>
    <x v="2"/>
    <x v="1003"/>
    <n v="92"/>
  </r>
  <r>
    <x v="74"/>
    <d v="1899-12-30T18:00:00"/>
    <x v="3"/>
    <x v="2"/>
    <x v="731"/>
    <n v="92"/>
  </r>
  <r>
    <x v="70"/>
    <d v="1899-12-30T22:04:48"/>
    <x v="0"/>
    <x v="0"/>
    <x v="1886"/>
    <n v="92"/>
  </r>
  <r>
    <x v="36"/>
    <d v="1899-12-30T06:28:48"/>
    <x v="3"/>
    <x v="2"/>
    <x v="411"/>
    <n v="92"/>
  </r>
  <r>
    <x v="78"/>
    <d v="1899-12-30T04:33:36"/>
    <x v="2"/>
    <x v="1"/>
    <x v="2460"/>
    <n v="92"/>
  </r>
  <r>
    <x v="17"/>
    <d v="1899-12-30T22:19:12"/>
    <x v="0"/>
    <x v="0"/>
    <x v="607"/>
    <n v="92"/>
  </r>
  <r>
    <x v="40"/>
    <d v="1899-12-30T23:16:48"/>
    <x v="1"/>
    <x v="1"/>
    <x v="2353"/>
    <n v="92"/>
  </r>
  <r>
    <x v="11"/>
    <d v="1899-12-30T14:24:00"/>
    <x v="0"/>
    <x v="2"/>
    <x v="112"/>
    <n v="92"/>
  </r>
  <r>
    <x v="3"/>
    <d v="1899-12-30T19:40:48"/>
    <x v="0"/>
    <x v="1"/>
    <x v="1367"/>
    <n v="92"/>
  </r>
  <r>
    <x v="47"/>
    <d v="1899-12-30T12:57:36"/>
    <x v="0"/>
    <x v="1"/>
    <x v="1735"/>
    <n v="92"/>
  </r>
  <r>
    <x v="54"/>
    <d v="1899-12-30T02:38:24"/>
    <x v="2"/>
    <x v="4"/>
    <x v="1813"/>
    <n v="92"/>
  </r>
  <r>
    <x v="23"/>
    <d v="1899-12-30T17:16:48"/>
    <x v="0"/>
    <x v="2"/>
    <x v="170"/>
    <n v="92"/>
  </r>
  <r>
    <x v="24"/>
    <d v="1899-12-30T07:12:00"/>
    <x v="1"/>
    <x v="0"/>
    <x v="1826"/>
    <n v="92"/>
  </r>
  <r>
    <x v="47"/>
    <d v="1899-12-30T03:50:24"/>
    <x v="0"/>
    <x v="2"/>
    <x v="1293"/>
    <n v="92"/>
  </r>
  <r>
    <x v="18"/>
    <d v="1899-12-30T08:52:48"/>
    <x v="2"/>
    <x v="0"/>
    <x v="387"/>
    <n v="92"/>
  </r>
  <r>
    <x v="33"/>
    <d v="1899-12-30T05:16:48"/>
    <x v="3"/>
    <x v="1"/>
    <x v="2034"/>
    <n v="92"/>
  </r>
  <r>
    <x v="12"/>
    <d v="1899-12-30T16:48:00"/>
    <x v="1"/>
    <x v="1"/>
    <x v="1173"/>
    <n v="92"/>
  </r>
  <r>
    <x v="41"/>
    <d v="1899-12-30T04:33:36"/>
    <x v="2"/>
    <x v="2"/>
    <x v="1055"/>
    <n v="92"/>
  </r>
  <r>
    <x v="55"/>
    <d v="1899-12-30T10:48:00"/>
    <x v="3"/>
    <x v="2"/>
    <x v="320"/>
    <n v="92"/>
  </r>
  <r>
    <x v="52"/>
    <d v="1899-12-30T21:50:24"/>
    <x v="2"/>
    <x v="3"/>
    <x v="1063"/>
    <n v="92"/>
  </r>
  <r>
    <x v="24"/>
    <d v="1899-12-30T22:04:48"/>
    <x v="1"/>
    <x v="2"/>
    <x v="770"/>
    <n v="92"/>
  </r>
  <r>
    <x v="6"/>
    <d v="1899-12-30T19:55:12"/>
    <x v="2"/>
    <x v="1"/>
    <x v="2461"/>
    <n v="92"/>
  </r>
  <r>
    <x v="53"/>
    <d v="1899-12-30T03:07:12"/>
    <x v="2"/>
    <x v="0"/>
    <x v="565"/>
    <n v="92"/>
  </r>
  <r>
    <x v="22"/>
    <d v="1899-12-30T21:50:24"/>
    <x v="2"/>
    <x v="4"/>
    <x v="1767"/>
    <n v="92"/>
  </r>
  <r>
    <x v="21"/>
    <d v="1899-12-30T20:52:48"/>
    <x v="3"/>
    <x v="1"/>
    <x v="2462"/>
    <n v="92"/>
  </r>
  <r>
    <x v="74"/>
    <d v="1899-12-30T11:02:24"/>
    <x v="3"/>
    <x v="3"/>
    <x v="1294"/>
    <n v="92"/>
  </r>
  <r>
    <x v="2"/>
    <d v="1899-12-30T08:52:48"/>
    <x v="1"/>
    <x v="1"/>
    <x v="409"/>
    <n v="92"/>
  </r>
  <r>
    <x v="35"/>
    <d v="1899-12-30T06:14:24"/>
    <x v="0"/>
    <x v="0"/>
    <x v="2455"/>
    <n v="92"/>
  </r>
  <r>
    <x v="77"/>
    <d v="1899-12-30T07:40:48"/>
    <x v="0"/>
    <x v="2"/>
    <x v="1313"/>
    <n v="92"/>
  </r>
  <r>
    <x v="18"/>
    <d v="1899-12-30T15:36:00"/>
    <x v="2"/>
    <x v="1"/>
    <x v="2065"/>
    <n v="92"/>
  </r>
  <r>
    <x v="47"/>
    <d v="1899-12-30T15:21:36"/>
    <x v="0"/>
    <x v="2"/>
    <x v="2287"/>
    <n v="92"/>
  </r>
  <r>
    <x v="33"/>
    <d v="1899-12-30T18:43:12"/>
    <x v="3"/>
    <x v="1"/>
    <x v="2025"/>
    <n v="92"/>
  </r>
  <r>
    <x v="48"/>
    <d v="1899-12-30T11:45:36"/>
    <x v="2"/>
    <x v="1"/>
    <x v="2282"/>
    <n v="92"/>
  </r>
  <r>
    <x v="37"/>
    <d v="1899-12-30T13:26:24"/>
    <x v="3"/>
    <x v="4"/>
    <x v="2463"/>
    <n v="92"/>
  </r>
  <r>
    <x v="21"/>
    <d v="1899-12-30T11:02:24"/>
    <x v="3"/>
    <x v="4"/>
    <x v="387"/>
    <n v="92"/>
  </r>
  <r>
    <x v="47"/>
    <d v="1899-12-30T08:24:00"/>
    <x v="0"/>
    <x v="1"/>
    <x v="1878"/>
    <n v="92"/>
  </r>
  <r>
    <x v="22"/>
    <d v="1899-12-30T01:12:00"/>
    <x v="2"/>
    <x v="1"/>
    <x v="2464"/>
    <n v="92"/>
  </r>
  <r>
    <x v="65"/>
    <d v="1899-12-30T01:26:24"/>
    <x v="3"/>
    <x v="2"/>
    <x v="29"/>
    <n v="92"/>
  </r>
  <r>
    <x v="1"/>
    <d v="1899-12-30T21:21:36"/>
    <x v="1"/>
    <x v="1"/>
    <x v="438"/>
    <n v="92"/>
  </r>
  <r>
    <x v="21"/>
    <d v="1899-12-30T15:50:24"/>
    <x v="3"/>
    <x v="2"/>
    <x v="1095"/>
    <n v="92"/>
  </r>
  <r>
    <x v="0"/>
    <d v="1899-12-30T16:33:36"/>
    <x v="0"/>
    <x v="2"/>
    <x v="1916"/>
    <n v="92"/>
  </r>
  <r>
    <x v="61"/>
    <d v="1899-12-30T18:28:48"/>
    <x v="1"/>
    <x v="1"/>
    <x v="1296"/>
    <n v="92"/>
  </r>
  <r>
    <x v="63"/>
    <d v="1899-12-30T03:21:36"/>
    <x v="3"/>
    <x v="0"/>
    <x v="1264"/>
    <n v="92"/>
  </r>
  <r>
    <x v="18"/>
    <d v="1899-12-30T02:52:48"/>
    <x v="2"/>
    <x v="1"/>
    <x v="1216"/>
    <n v="92"/>
  </r>
  <r>
    <x v="58"/>
    <d v="1899-12-30T16:48:00"/>
    <x v="3"/>
    <x v="1"/>
    <x v="1012"/>
    <n v="92"/>
  </r>
  <r>
    <x v="65"/>
    <d v="1899-12-30T00:28:48"/>
    <x v="3"/>
    <x v="2"/>
    <x v="2465"/>
    <n v="92"/>
  </r>
  <r>
    <x v="16"/>
    <d v="1899-12-30T15:50:24"/>
    <x v="0"/>
    <x v="1"/>
    <x v="1972"/>
    <n v="92"/>
  </r>
  <r>
    <x v="61"/>
    <d v="1899-12-30T07:40:48"/>
    <x v="1"/>
    <x v="1"/>
    <x v="2190"/>
    <n v="92"/>
  </r>
  <r>
    <x v="18"/>
    <d v="1899-12-30T10:04:48"/>
    <x v="2"/>
    <x v="1"/>
    <x v="817"/>
    <n v="92"/>
  </r>
  <r>
    <x v="58"/>
    <d v="1899-12-30T13:40:48"/>
    <x v="3"/>
    <x v="4"/>
    <x v="1369"/>
    <n v="92"/>
  </r>
  <r>
    <x v="38"/>
    <d v="1899-12-30T13:55:12"/>
    <x v="3"/>
    <x v="3"/>
    <x v="73"/>
    <n v="92"/>
  </r>
  <r>
    <x v="75"/>
    <d v="1899-12-30T15:36:00"/>
    <x v="2"/>
    <x v="1"/>
    <x v="794"/>
    <n v="92"/>
  </r>
  <r>
    <x v="21"/>
    <d v="1899-12-30T01:55:12"/>
    <x v="3"/>
    <x v="1"/>
    <x v="1006"/>
    <n v="92"/>
  </r>
  <r>
    <x v="53"/>
    <d v="1899-12-30T02:52:48"/>
    <x v="2"/>
    <x v="1"/>
    <x v="347"/>
    <n v="92"/>
  </r>
  <r>
    <x v="63"/>
    <d v="1899-12-30T01:55:12"/>
    <x v="3"/>
    <x v="3"/>
    <x v="815"/>
    <n v="92"/>
  </r>
  <r>
    <x v="1"/>
    <d v="1899-12-30T10:04:48"/>
    <x v="1"/>
    <x v="1"/>
    <x v="984"/>
    <n v="92"/>
  </r>
  <r>
    <x v="18"/>
    <d v="1899-12-30T04:48:00"/>
    <x v="2"/>
    <x v="1"/>
    <x v="1128"/>
    <n v="92"/>
  </r>
  <r>
    <x v="73"/>
    <d v="1899-12-30T08:38:24"/>
    <x v="3"/>
    <x v="0"/>
    <x v="201"/>
    <n v="92"/>
  </r>
  <r>
    <x v="66"/>
    <d v="1899-12-30T20:38:24"/>
    <x v="3"/>
    <x v="2"/>
    <x v="2466"/>
    <n v="92"/>
  </r>
  <r>
    <x v="16"/>
    <d v="1899-12-30T11:16:48"/>
    <x v="0"/>
    <x v="1"/>
    <x v="2206"/>
    <n v="92"/>
  </r>
  <r>
    <x v="48"/>
    <d v="1899-12-30T08:09:36"/>
    <x v="2"/>
    <x v="1"/>
    <x v="1843"/>
    <n v="92"/>
  </r>
  <r>
    <x v="39"/>
    <d v="1899-12-30T01:12:00"/>
    <x v="2"/>
    <x v="2"/>
    <x v="906"/>
    <n v="92"/>
  </r>
  <r>
    <x v="38"/>
    <d v="1899-12-30T19:40:48"/>
    <x v="3"/>
    <x v="2"/>
    <x v="515"/>
    <n v="92"/>
  </r>
  <r>
    <x v="13"/>
    <d v="1899-12-30T08:52:48"/>
    <x v="2"/>
    <x v="2"/>
    <x v="2461"/>
    <n v="92"/>
  </r>
  <r>
    <x v="32"/>
    <d v="1899-12-30T05:31:12"/>
    <x v="0"/>
    <x v="2"/>
    <x v="776"/>
    <n v="92"/>
  </r>
  <r>
    <x v="12"/>
    <d v="1899-12-30T09:50:24"/>
    <x v="1"/>
    <x v="2"/>
    <x v="2197"/>
    <n v="92"/>
  </r>
  <r>
    <x v="26"/>
    <d v="1899-12-30T06:43:12"/>
    <x v="2"/>
    <x v="0"/>
    <x v="240"/>
    <n v="92"/>
  </r>
  <r>
    <x v="25"/>
    <d v="1899-12-30T04:48:00"/>
    <x v="1"/>
    <x v="1"/>
    <x v="1490"/>
    <n v="92"/>
  </r>
  <r>
    <x v="55"/>
    <d v="1899-12-30T21:36:00"/>
    <x v="3"/>
    <x v="3"/>
    <x v="401"/>
    <n v="92"/>
  </r>
  <r>
    <x v="36"/>
    <d v="1899-12-30T23:16:48"/>
    <x v="3"/>
    <x v="0"/>
    <x v="2467"/>
    <n v="92"/>
  </r>
  <r>
    <x v="0"/>
    <d v="1899-12-30T19:40:48"/>
    <x v="0"/>
    <x v="3"/>
    <x v="1640"/>
    <n v="92"/>
  </r>
  <r>
    <x v="78"/>
    <d v="1899-12-30T21:50:24"/>
    <x v="2"/>
    <x v="3"/>
    <x v="2100"/>
    <n v="92"/>
  </r>
  <r>
    <x v="42"/>
    <d v="1899-12-30T16:19:12"/>
    <x v="3"/>
    <x v="1"/>
    <x v="2468"/>
    <n v="92"/>
  </r>
  <r>
    <x v="31"/>
    <d v="1899-12-30T01:55:12"/>
    <x v="3"/>
    <x v="2"/>
    <x v="2469"/>
    <n v="92"/>
  </r>
  <r>
    <x v="52"/>
    <d v="1899-12-30T01:12:00"/>
    <x v="2"/>
    <x v="1"/>
    <x v="1608"/>
    <n v="92"/>
  </r>
  <r>
    <x v="34"/>
    <d v="1899-12-30T16:04:48"/>
    <x v="1"/>
    <x v="2"/>
    <x v="1083"/>
    <n v="92"/>
  </r>
  <r>
    <x v="1"/>
    <d v="1899-12-30T22:19:12"/>
    <x v="1"/>
    <x v="2"/>
    <x v="643"/>
    <n v="92"/>
  </r>
  <r>
    <x v="9"/>
    <d v="1899-12-30T15:07:12"/>
    <x v="1"/>
    <x v="1"/>
    <x v="1260"/>
    <n v="92"/>
  </r>
  <r>
    <x v="58"/>
    <d v="1899-12-30T09:36:00"/>
    <x v="3"/>
    <x v="3"/>
    <x v="1563"/>
    <n v="92"/>
  </r>
  <r>
    <x v="11"/>
    <d v="1899-12-30T00:57:36"/>
    <x v="0"/>
    <x v="2"/>
    <x v="634"/>
    <n v="92"/>
  </r>
  <r>
    <x v="28"/>
    <d v="1899-12-30T09:36:00"/>
    <x v="0"/>
    <x v="2"/>
    <x v="1679"/>
    <n v="92"/>
  </r>
  <r>
    <x v="26"/>
    <d v="1899-12-30T01:55:12"/>
    <x v="2"/>
    <x v="1"/>
    <x v="273"/>
    <n v="92"/>
  </r>
  <r>
    <x v="7"/>
    <d v="1899-12-30T16:19:12"/>
    <x v="0"/>
    <x v="1"/>
    <x v="2310"/>
    <n v="92"/>
  </r>
  <r>
    <x v="41"/>
    <d v="1899-12-30T22:04:48"/>
    <x v="2"/>
    <x v="3"/>
    <x v="1290"/>
    <n v="92"/>
  </r>
  <r>
    <x v="39"/>
    <d v="1899-12-30T17:45:36"/>
    <x v="2"/>
    <x v="2"/>
    <x v="1319"/>
    <n v="92"/>
  </r>
  <r>
    <x v="51"/>
    <d v="1899-12-30T09:50:24"/>
    <x v="0"/>
    <x v="2"/>
    <x v="1268"/>
    <n v="92"/>
  </r>
  <r>
    <x v="45"/>
    <d v="1899-12-30T20:24:00"/>
    <x v="1"/>
    <x v="0"/>
    <x v="1095"/>
    <n v="92"/>
  </r>
  <r>
    <x v="49"/>
    <d v="1899-12-30T16:48:00"/>
    <x v="0"/>
    <x v="2"/>
    <x v="2354"/>
    <n v="92"/>
  </r>
  <r>
    <x v="51"/>
    <d v="1899-12-30T04:48:00"/>
    <x v="0"/>
    <x v="0"/>
    <x v="235"/>
    <n v="92"/>
  </r>
  <r>
    <x v="43"/>
    <d v="1899-12-30T05:31:12"/>
    <x v="3"/>
    <x v="1"/>
    <x v="545"/>
    <n v="92"/>
  </r>
  <r>
    <x v="75"/>
    <d v="1899-12-30T06:14:24"/>
    <x v="2"/>
    <x v="0"/>
    <x v="503"/>
    <n v="92"/>
  </r>
  <r>
    <x v="70"/>
    <d v="1899-12-30T09:21:36"/>
    <x v="0"/>
    <x v="1"/>
    <x v="1092"/>
    <n v="92"/>
  </r>
  <r>
    <x v="58"/>
    <d v="1899-12-30T18:00:00"/>
    <x v="3"/>
    <x v="4"/>
    <x v="890"/>
    <n v="92"/>
  </r>
  <r>
    <x v="68"/>
    <d v="1899-12-30T17:16:48"/>
    <x v="2"/>
    <x v="0"/>
    <x v="1212"/>
    <n v="92"/>
  </r>
  <r>
    <x v="38"/>
    <d v="1899-12-30T10:48:00"/>
    <x v="3"/>
    <x v="0"/>
    <x v="538"/>
    <n v="92"/>
  </r>
  <r>
    <x v="43"/>
    <d v="1899-12-30T00:57:36"/>
    <x v="3"/>
    <x v="2"/>
    <x v="1630"/>
    <n v="92"/>
  </r>
  <r>
    <x v="26"/>
    <d v="1899-12-30T02:09:36"/>
    <x v="2"/>
    <x v="1"/>
    <x v="2470"/>
    <n v="92"/>
  </r>
  <r>
    <x v="47"/>
    <d v="1899-12-30T04:48:00"/>
    <x v="0"/>
    <x v="0"/>
    <x v="2105"/>
    <n v="92"/>
  </r>
  <r>
    <x v="37"/>
    <d v="1899-12-30T04:48:00"/>
    <x v="3"/>
    <x v="2"/>
    <x v="1177"/>
    <n v="92"/>
  </r>
  <r>
    <x v="62"/>
    <d v="1899-12-30T06:14:24"/>
    <x v="1"/>
    <x v="2"/>
    <x v="1215"/>
    <n v="92"/>
  </r>
  <r>
    <x v="13"/>
    <d v="1899-12-30T11:02:24"/>
    <x v="2"/>
    <x v="2"/>
    <x v="1432"/>
    <n v="92"/>
  </r>
  <r>
    <x v="70"/>
    <d v="1899-12-30T23:31:12"/>
    <x v="0"/>
    <x v="2"/>
    <x v="2471"/>
    <n v="92"/>
  </r>
  <r>
    <x v="8"/>
    <d v="1899-12-30T17:16:48"/>
    <x v="3"/>
    <x v="3"/>
    <x v="1360"/>
    <n v="92"/>
  </r>
  <r>
    <x v="61"/>
    <d v="1899-12-30T14:24:00"/>
    <x v="1"/>
    <x v="1"/>
    <x v="2263"/>
    <n v="92"/>
  </r>
  <r>
    <x v="47"/>
    <d v="1899-12-30T08:24:00"/>
    <x v="0"/>
    <x v="0"/>
    <x v="188"/>
    <n v="92"/>
  </r>
  <r>
    <x v="3"/>
    <d v="1899-12-30T14:24:00"/>
    <x v="0"/>
    <x v="1"/>
    <x v="798"/>
    <n v="92"/>
  </r>
  <r>
    <x v="77"/>
    <d v="1899-12-30T04:48:00"/>
    <x v="0"/>
    <x v="2"/>
    <x v="1973"/>
    <n v="92"/>
  </r>
  <r>
    <x v="17"/>
    <d v="1899-12-30T16:48:00"/>
    <x v="0"/>
    <x v="1"/>
    <x v="2472"/>
    <n v="92"/>
  </r>
  <r>
    <x v="72"/>
    <d v="1899-12-30T13:26:24"/>
    <x v="3"/>
    <x v="2"/>
    <x v="276"/>
    <n v="92"/>
  </r>
  <r>
    <x v="16"/>
    <d v="1899-12-30T21:07:12"/>
    <x v="0"/>
    <x v="4"/>
    <x v="2473"/>
    <n v="92"/>
  </r>
  <r>
    <x v="41"/>
    <d v="1899-12-30T18:14:24"/>
    <x v="2"/>
    <x v="2"/>
    <x v="2474"/>
    <n v="92"/>
  </r>
  <r>
    <x v="45"/>
    <d v="1899-12-30T19:55:12"/>
    <x v="1"/>
    <x v="0"/>
    <x v="908"/>
    <n v="92"/>
  </r>
  <r>
    <x v="73"/>
    <d v="1899-12-30T09:07:12"/>
    <x v="3"/>
    <x v="2"/>
    <x v="1691"/>
    <n v="92"/>
  </r>
  <r>
    <x v="35"/>
    <d v="1899-12-30T15:50:24"/>
    <x v="0"/>
    <x v="1"/>
    <x v="2442"/>
    <n v="92"/>
  </r>
  <r>
    <x v="51"/>
    <d v="1899-12-30T18:57:36"/>
    <x v="0"/>
    <x v="2"/>
    <x v="2475"/>
    <n v="92"/>
  </r>
  <r>
    <x v="57"/>
    <d v="1899-12-30T23:31:12"/>
    <x v="3"/>
    <x v="2"/>
    <x v="2075"/>
    <n v="92"/>
  </r>
  <r>
    <x v="35"/>
    <d v="1899-12-30T00:28:48"/>
    <x v="0"/>
    <x v="0"/>
    <x v="1826"/>
    <n v="92"/>
  </r>
  <r>
    <x v="75"/>
    <d v="1899-12-30T16:04:48"/>
    <x v="2"/>
    <x v="2"/>
    <x v="2476"/>
    <n v="92"/>
  </r>
  <r>
    <x v="30"/>
    <d v="1899-12-30T06:43:12"/>
    <x v="1"/>
    <x v="1"/>
    <x v="1028"/>
    <n v="92"/>
  </r>
  <r>
    <x v="23"/>
    <d v="1899-12-30T08:38:24"/>
    <x v="0"/>
    <x v="1"/>
    <x v="887"/>
    <n v="92"/>
  </r>
  <r>
    <x v="48"/>
    <d v="1899-12-30T07:12:00"/>
    <x v="2"/>
    <x v="2"/>
    <x v="378"/>
    <n v="92"/>
  </r>
  <r>
    <x v="51"/>
    <d v="1899-12-30T15:21:36"/>
    <x v="0"/>
    <x v="1"/>
    <x v="513"/>
    <n v="92"/>
  </r>
  <r>
    <x v="16"/>
    <d v="1899-12-30T14:52:48"/>
    <x v="0"/>
    <x v="2"/>
    <x v="1370"/>
    <n v="92"/>
  </r>
  <r>
    <x v="64"/>
    <d v="1899-12-30T16:33:36"/>
    <x v="1"/>
    <x v="1"/>
    <x v="1843"/>
    <n v="92"/>
  </r>
  <r>
    <x v="57"/>
    <d v="1899-12-30T09:07:12"/>
    <x v="3"/>
    <x v="2"/>
    <x v="1972"/>
    <n v="92"/>
  </r>
  <r>
    <x v="29"/>
    <d v="1899-12-30T05:02:24"/>
    <x v="2"/>
    <x v="0"/>
    <x v="786"/>
    <n v="92"/>
  </r>
  <r>
    <x v="21"/>
    <d v="1899-12-30T05:02:24"/>
    <x v="3"/>
    <x v="1"/>
    <x v="1942"/>
    <n v="92"/>
  </r>
  <r>
    <x v="47"/>
    <d v="1899-12-30T13:55:12"/>
    <x v="0"/>
    <x v="2"/>
    <x v="841"/>
    <n v="92"/>
  </r>
  <r>
    <x v="18"/>
    <d v="1899-12-30T15:50:24"/>
    <x v="2"/>
    <x v="2"/>
    <x v="2297"/>
    <n v="92"/>
  </r>
  <r>
    <x v="10"/>
    <d v="1899-12-30T14:38:24"/>
    <x v="1"/>
    <x v="2"/>
    <x v="2477"/>
    <n v="92"/>
  </r>
  <r>
    <x v="75"/>
    <d v="1899-12-30T05:45:36"/>
    <x v="2"/>
    <x v="2"/>
    <x v="271"/>
    <n v="92"/>
  </r>
  <r>
    <x v="4"/>
    <d v="1899-12-30T04:04:48"/>
    <x v="0"/>
    <x v="1"/>
    <x v="107"/>
    <n v="92"/>
  </r>
  <r>
    <x v="66"/>
    <d v="1899-12-30T16:04:48"/>
    <x v="3"/>
    <x v="0"/>
    <x v="343"/>
    <n v="92"/>
  </r>
  <r>
    <x v="16"/>
    <d v="1899-12-30T17:45:36"/>
    <x v="0"/>
    <x v="4"/>
    <x v="2107"/>
    <n v="92"/>
  </r>
  <r>
    <x v="65"/>
    <d v="1899-12-30T12:57:36"/>
    <x v="3"/>
    <x v="2"/>
    <x v="2189"/>
    <n v="92"/>
  </r>
  <r>
    <x v="44"/>
    <d v="1899-12-30T20:09:36"/>
    <x v="1"/>
    <x v="1"/>
    <x v="2478"/>
    <n v="92"/>
  </r>
  <r>
    <x v="75"/>
    <d v="1899-12-30T21:36:00"/>
    <x v="2"/>
    <x v="2"/>
    <x v="584"/>
    <n v="92"/>
  </r>
  <r>
    <x v="49"/>
    <d v="1899-12-30T03:21:36"/>
    <x v="0"/>
    <x v="2"/>
    <x v="2479"/>
    <n v="92"/>
  </r>
  <r>
    <x v="70"/>
    <d v="1899-12-30T02:52:48"/>
    <x v="0"/>
    <x v="1"/>
    <x v="1397"/>
    <n v="92"/>
  </r>
  <r>
    <x v="5"/>
    <d v="1899-12-30T09:21:36"/>
    <x v="2"/>
    <x v="2"/>
    <x v="1304"/>
    <n v="92"/>
  </r>
  <r>
    <x v="77"/>
    <d v="1899-12-30T22:19:12"/>
    <x v="0"/>
    <x v="1"/>
    <x v="803"/>
    <n v="92"/>
  </r>
  <r>
    <x v="30"/>
    <d v="1899-12-30T20:38:24"/>
    <x v="1"/>
    <x v="2"/>
    <x v="372"/>
    <n v="92"/>
  </r>
  <r>
    <x v="71"/>
    <d v="1899-12-30T18:28:48"/>
    <x v="2"/>
    <x v="2"/>
    <x v="2480"/>
    <n v="92"/>
  </r>
  <r>
    <x v="47"/>
    <d v="1899-12-30T07:55:12"/>
    <x v="0"/>
    <x v="2"/>
    <x v="530"/>
    <n v="92"/>
  </r>
  <r>
    <x v="47"/>
    <d v="1899-12-30T05:02:24"/>
    <x v="0"/>
    <x v="0"/>
    <x v="294"/>
    <n v="92"/>
  </r>
  <r>
    <x v="48"/>
    <d v="1899-12-30T12:43:12"/>
    <x v="2"/>
    <x v="1"/>
    <x v="1357"/>
    <n v="92"/>
  </r>
  <r>
    <x v="10"/>
    <d v="1899-12-30T06:00:00"/>
    <x v="1"/>
    <x v="1"/>
    <x v="1767"/>
    <n v="92"/>
  </r>
  <r>
    <x v="37"/>
    <d v="1899-12-30T05:16:48"/>
    <x v="3"/>
    <x v="1"/>
    <x v="453"/>
    <n v="92"/>
  </r>
  <r>
    <x v="7"/>
    <d v="1899-12-30T15:07:12"/>
    <x v="0"/>
    <x v="4"/>
    <x v="1086"/>
    <n v="92"/>
  </r>
  <r>
    <x v="53"/>
    <d v="1899-12-30T07:40:48"/>
    <x v="2"/>
    <x v="1"/>
    <x v="1850"/>
    <n v="92"/>
  </r>
  <r>
    <x v="8"/>
    <d v="1899-12-30T02:38:24"/>
    <x v="3"/>
    <x v="4"/>
    <x v="2481"/>
    <n v="92"/>
  </r>
  <r>
    <x v="73"/>
    <d v="1899-12-30T23:16:48"/>
    <x v="3"/>
    <x v="2"/>
    <x v="2118"/>
    <n v="92"/>
  </r>
  <r>
    <x v="76"/>
    <d v="1899-12-30T13:40:48"/>
    <x v="1"/>
    <x v="2"/>
    <x v="228"/>
    <n v="92"/>
  </r>
  <r>
    <x v="59"/>
    <d v="1899-12-30T11:02:24"/>
    <x v="0"/>
    <x v="2"/>
    <x v="1232"/>
    <n v="92"/>
  </r>
  <r>
    <x v="36"/>
    <d v="1899-12-30T10:33:36"/>
    <x v="3"/>
    <x v="0"/>
    <x v="542"/>
    <n v="92"/>
  </r>
  <r>
    <x v="33"/>
    <d v="1899-12-30T08:38:24"/>
    <x v="3"/>
    <x v="2"/>
    <x v="1184"/>
    <n v="92"/>
  </r>
  <r>
    <x v="44"/>
    <d v="1899-12-30T07:12:00"/>
    <x v="1"/>
    <x v="1"/>
    <x v="901"/>
    <n v="92"/>
  </r>
  <r>
    <x v="28"/>
    <d v="1899-12-30T20:24:00"/>
    <x v="0"/>
    <x v="2"/>
    <x v="2061"/>
    <n v="92"/>
  </r>
  <r>
    <x v="22"/>
    <d v="1899-12-30T21:36:00"/>
    <x v="2"/>
    <x v="0"/>
    <x v="1242"/>
    <n v="92"/>
  </r>
  <r>
    <x v="51"/>
    <d v="1899-12-30T07:40:48"/>
    <x v="0"/>
    <x v="2"/>
    <x v="385"/>
    <n v="92"/>
  </r>
  <r>
    <x v="48"/>
    <d v="1899-12-30T20:38:24"/>
    <x v="2"/>
    <x v="2"/>
    <x v="645"/>
    <n v="92"/>
  </r>
  <r>
    <x v="51"/>
    <d v="1899-12-30T20:52:48"/>
    <x v="0"/>
    <x v="1"/>
    <x v="569"/>
    <n v="92"/>
  </r>
  <r>
    <x v="61"/>
    <d v="1899-12-30T23:16:48"/>
    <x v="1"/>
    <x v="2"/>
    <x v="48"/>
    <n v="92"/>
  </r>
  <r>
    <x v="42"/>
    <d v="1899-12-30T03:21:36"/>
    <x v="3"/>
    <x v="2"/>
    <x v="1035"/>
    <n v="92"/>
  </r>
  <r>
    <x v="6"/>
    <d v="1899-12-30T03:21:36"/>
    <x v="2"/>
    <x v="2"/>
    <x v="207"/>
    <n v="92"/>
  </r>
  <r>
    <x v="65"/>
    <d v="1899-12-30T22:19:12"/>
    <x v="3"/>
    <x v="1"/>
    <x v="1174"/>
    <n v="92"/>
  </r>
  <r>
    <x v="25"/>
    <d v="1899-12-30T18:28:48"/>
    <x v="1"/>
    <x v="2"/>
    <x v="1052"/>
    <n v="92"/>
  </r>
  <r>
    <x v="7"/>
    <d v="1899-12-30T14:38:24"/>
    <x v="0"/>
    <x v="2"/>
    <x v="890"/>
    <n v="92"/>
  </r>
  <r>
    <x v="41"/>
    <d v="1899-12-30T05:02:24"/>
    <x v="2"/>
    <x v="3"/>
    <x v="1894"/>
    <n v="92"/>
  </r>
  <r>
    <x v="62"/>
    <d v="1899-12-30T03:07:12"/>
    <x v="1"/>
    <x v="1"/>
    <x v="871"/>
    <n v="92"/>
  </r>
  <r>
    <x v="6"/>
    <d v="1899-12-30T08:52:48"/>
    <x v="2"/>
    <x v="2"/>
    <x v="2353"/>
    <n v="92"/>
  </r>
  <r>
    <x v="13"/>
    <d v="1899-12-30T17:16:48"/>
    <x v="2"/>
    <x v="2"/>
    <x v="2482"/>
    <n v="92"/>
  </r>
  <r>
    <x v="32"/>
    <d v="1899-12-30T01:40:48"/>
    <x v="0"/>
    <x v="2"/>
    <x v="2483"/>
    <n v="92"/>
  </r>
  <r>
    <x v="56"/>
    <d v="1899-12-30T10:04:48"/>
    <x v="1"/>
    <x v="2"/>
    <x v="1578"/>
    <n v="92"/>
  </r>
  <r>
    <x v="30"/>
    <d v="1899-12-30T07:40:48"/>
    <x v="1"/>
    <x v="2"/>
    <x v="1694"/>
    <n v="92"/>
  </r>
  <r>
    <x v="70"/>
    <d v="1899-12-30T17:45:36"/>
    <x v="0"/>
    <x v="2"/>
    <x v="1695"/>
    <n v="92"/>
  </r>
  <r>
    <x v="33"/>
    <d v="1899-12-30T11:31:12"/>
    <x v="3"/>
    <x v="3"/>
    <x v="2484"/>
    <n v="92"/>
  </r>
  <r>
    <x v="64"/>
    <d v="1899-12-30T15:21:36"/>
    <x v="1"/>
    <x v="1"/>
    <x v="797"/>
    <n v="92"/>
  </r>
  <r>
    <x v="67"/>
    <d v="1899-12-30T18:57:36"/>
    <x v="1"/>
    <x v="2"/>
    <x v="2336"/>
    <n v="92"/>
  </r>
  <r>
    <x v="62"/>
    <d v="1899-12-30T03:21:36"/>
    <x v="1"/>
    <x v="1"/>
    <x v="1351"/>
    <n v="92"/>
  </r>
  <r>
    <x v="24"/>
    <d v="1899-12-30T04:33:36"/>
    <x v="1"/>
    <x v="2"/>
    <x v="2012"/>
    <n v="92"/>
  </r>
  <r>
    <x v="16"/>
    <d v="1899-12-30T22:33:36"/>
    <x v="0"/>
    <x v="1"/>
    <x v="1369"/>
    <n v="92"/>
  </r>
  <r>
    <x v="52"/>
    <d v="1899-12-30T05:45:36"/>
    <x v="2"/>
    <x v="2"/>
    <x v="1415"/>
    <n v="92"/>
  </r>
  <r>
    <x v="4"/>
    <d v="1899-12-30T15:07:12"/>
    <x v="0"/>
    <x v="1"/>
    <x v="903"/>
    <n v="92"/>
  </r>
  <r>
    <x v="66"/>
    <d v="1899-12-30T13:12:00"/>
    <x v="3"/>
    <x v="0"/>
    <x v="2019"/>
    <n v="92"/>
  </r>
  <r>
    <x v="25"/>
    <d v="1899-12-30T14:52:48"/>
    <x v="1"/>
    <x v="2"/>
    <x v="1454"/>
    <n v="92"/>
  </r>
  <r>
    <x v="42"/>
    <d v="1899-12-30T04:33:36"/>
    <x v="3"/>
    <x v="1"/>
    <x v="745"/>
    <n v="92"/>
  </r>
  <r>
    <x v="46"/>
    <d v="1899-12-30T10:19:12"/>
    <x v="1"/>
    <x v="2"/>
    <x v="1825"/>
    <n v="92"/>
  </r>
  <r>
    <x v="64"/>
    <d v="1899-12-30T14:09:36"/>
    <x v="1"/>
    <x v="2"/>
    <x v="1807"/>
    <n v="92"/>
  </r>
  <r>
    <x v="68"/>
    <d v="1899-12-30T14:24:00"/>
    <x v="2"/>
    <x v="0"/>
    <x v="2485"/>
    <n v="92"/>
  </r>
  <r>
    <x v="60"/>
    <d v="1899-12-30T03:07:12"/>
    <x v="2"/>
    <x v="3"/>
    <x v="1945"/>
    <n v="92"/>
  </r>
  <r>
    <x v="41"/>
    <d v="1899-12-30T11:31:12"/>
    <x v="2"/>
    <x v="0"/>
    <x v="2486"/>
    <n v="92"/>
  </r>
  <r>
    <x v="62"/>
    <d v="1899-12-30T02:38:24"/>
    <x v="1"/>
    <x v="1"/>
    <x v="938"/>
    <n v="92"/>
  </r>
  <r>
    <x v="15"/>
    <d v="1899-12-30T01:55:12"/>
    <x v="1"/>
    <x v="2"/>
    <x v="160"/>
    <n v="92"/>
  </r>
  <r>
    <x v="67"/>
    <d v="1899-12-30T01:55:12"/>
    <x v="1"/>
    <x v="1"/>
    <x v="2487"/>
    <n v="92"/>
  </r>
  <r>
    <x v="60"/>
    <d v="1899-12-30T09:50:24"/>
    <x v="2"/>
    <x v="1"/>
    <x v="357"/>
    <n v="92"/>
  </r>
  <r>
    <x v="65"/>
    <d v="1899-12-30T00:28:48"/>
    <x v="3"/>
    <x v="0"/>
    <x v="190"/>
    <n v="92"/>
  </r>
  <r>
    <x v="8"/>
    <d v="1899-12-30T12:57:36"/>
    <x v="3"/>
    <x v="2"/>
    <x v="2488"/>
    <n v="92"/>
  </r>
  <r>
    <x v="73"/>
    <d v="1899-12-30T23:31:12"/>
    <x v="3"/>
    <x v="2"/>
    <x v="31"/>
    <n v="92"/>
  </r>
  <r>
    <x v="8"/>
    <d v="1899-12-30T23:16:48"/>
    <x v="3"/>
    <x v="1"/>
    <x v="2489"/>
    <n v="92"/>
  </r>
  <r>
    <x v="36"/>
    <d v="1899-12-30T06:43:12"/>
    <x v="3"/>
    <x v="0"/>
    <x v="2264"/>
    <n v="92"/>
  </r>
  <r>
    <x v="53"/>
    <d v="1899-12-30T14:52:48"/>
    <x v="2"/>
    <x v="1"/>
    <x v="2490"/>
    <n v="92"/>
  </r>
  <r>
    <x v="13"/>
    <d v="1899-12-30T02:24:00"/>
    <x v="2"/>
    <x v="1"/>
    <x v="2357"/>
    <n v="92"/>
  </r>
  <r>
    <x v="38"/>
    <d v="1899-12-30T03:50:24"/>
    <x v="3"/>
    <x v="1"/>
    <x v="2491"/>
    <n v="92"/>
  </r>
  <r>
    <x v="3"/>
    <d v="1899-12-30T05:02:24"/>
    <x v="0"/>
    <x v="0"/>
    <x v="758"/>
    <n v="92"/>
  </r>
  <r>
    <x v="21"/>
    <d v="1899-12-30T10:04:48"/>
    <x v="3"/>
    <x v="0"/>
    <x v="2205"/>
    <n v="92"/>
  </r>
  <r>
    <x v="23"/>
    <d v="1899-12-30T03:21:36"/>
    <x v="0"/>
    <x v="1"/>
    <x v="1453"/>
    <n v="92"/>
  </r>
  <r>
    <x v="38"/>
    <d v="1899-12-30T18:57:36"/>
    <x v="3"/>
    <x v="3"/>
    <x v="807"/>
    <n v="92"/>
  </r>
  <r>
    <x v="32"/>
    <d v="1899-12-30T13:12:00"/>
    <x v="0"/>
    <x v="1"/>
    <x v="2411"/>
    <n v="92"/>
  </r>
  <r>
    <x v="78"/>
    <d v="1899-12-30T07:55:12"/>
    <x v="2"/>
    <x v="0"/>
    <x v="2492"/>
    <n v="92"/>
  </r>
  <r>
    <x v="71"/>
    <d v="1899-12-30T00:28:48"/>
    <x v="2"/>
    <x v="0"/>
    <x v="269"/>
    <n v="92"/>
  </r>
  <r>
    <x v="52"/>
    <d v="1899-12-30T01:55:12"/>
    <x v="2"/>
    <x v="3"/>
    <x v="39"/>
    <n v="92"/>
  </r>
  <r>
    <x v="37"/>
    <d v="1899-12-30T14:52:48"/>
    <x v="3"/>
    <x v="2"/>
    <x v="1203"/>
    <n v="92"/>
  </r>
  <r>
    <x v="71"/>
    <d v="1899-12-30T09:21:36"/>
    <x v="2"/>
    <x v="2"/>
    <x v="433"/>
    <n v="92"/>
  </r>
  <r>
    <x v="72"/>
    <d v="1899-12-30T04:48:00"/>
    <x v="3"/>
    <x v="1"/>
    <x v="713"/>
    <n v="92"/>
  </r>
  <r>
    <x v="3"/>
    <d v="1899-12-30T23:02:24"/>
    <x v="0"/>
    <x v="2"/>
    <x v="2316"/>
    <n v="92"/>
  </r>
  <r>
    <x v="61"/>
    <d v="1899-12-30T22:04:48"/>
    <x v="1"/>
    <x v="2"/>
    <x v="1642"/>
    <n v="92"/>
  </r>
  <r>
    <x v="62"/>
    <d v="1899-12-30T12:43:12"/>
    <x v="1"/>
    <x v="2"/>
    <x v="1264"/>
    <n v="92"/>
  </r>
  <r>
    <x v="16"/>
    <d v="1899-12-30T05:02:24"/>
    <x v="0"/>
    <x v="2"/>
    <x v="2493"/>
    <n v="92"/>
  </r>
  <r>
    <x v="19"/>
    <d v="1899-12-30T21:50:24"/>
    <x v="3"/>
    <x v="0"/>
    <x v="1094"/>
    <n v="92"/>
  </r>
  <r>
    <x v="22"/>
    <d v="1899-12-30T16:04:48"/>
    <x v="2"/>
    <x v="0"/>
    <x v="335"/>
    <n v="92"/>
  </r>
  <r>
    <x v="25"/>
    <d v="1899-12-30T12:14:24"/>
    <x v="1"/>
    <x v="1"/>
    <x v="523"/>
    <n v="92"/>
  </r>
  <r>
    <x v="15"/>
    <d v="1899-12-30T06:43:12"/>
    <x v="1"/>
    <x v="1"/>
    <x v="2494"/>
    <n v="92"/>
  </r>
  <r>
    <x v="48"/>
    <d v="1899-12-30T13:26:24"/>
    <x v="2"/>
    <x v="2"/>
    <x v="1855"/>
    <n v="92"/>
  </r>
  <r>
    <x v="50"/>
    <d v="1899-12-30T06:00:00"/>
    <x v="3"/>
    <x v="4"/>
    <x v="2322"/>
    <n v="92"/>
  </r>
  <r>
    <x v="64"/>
    <d v="1899-12-30T04:33:36"/>
    <x v="1"/>
    <x v="2"/>
    <x v="1460"/>
    <n v="92"/>
  </r>
  <r>
    <x v="26"/>
    <d v="1899-12-30T14:38:24"/>
    <x v="2"/>
    <x v="1"/>
    <x v="479"/>
    <n v="92"/>
  </r>
  <r>
    <x v="19"/>
    <d v="1899-12-30T17:02:24"/>
    <x v="3"/>
    <x v="2"/>
    <x v="236"/>
    <n v="92"/>
  </r>
  <r>
    <x v="51"/>
    <d v="1899-12-30T19:12:00"/>
    <x v="0"/>
    <x v="1"/>
    <x v="881"/>
    <n v="92"/>
  </r>
  <r>
    <x v="56"/>
    <d v="1899-12-30T21:36:00"/>
    <x v="1"/>
    <x v="2"/>
    <x v="682"/>
    <n v="92"/>
  </r>
  <r>
    <x v="73"/>
    <d v="1899-12-30T04:19:12"/>
    <x v="3"/>
    <x v="1"/>
    <x v="1431"/>
    <n v="92"/>
  </r>
  <r>
    <x v="56"/>
    <d v="1899-12-30T01:26:24"/>
    <x v="1"/>
    <x v="1"/>
    <x v="275"/>
    <n v="92"/>
  </r>
  <r>
    <x v="39"/>
    <d v="1899-12-30T16:33:36"/>
    <x v="2"/>
    <x v="2"/>
    <x v="503"/>
    <n v="92"/>
  </r>
  <r>
    <x v="7"/>
    <d v="1899-12-30T06:00:00"/>
    <x v="0"/>
    <x v="1"/>
    <x v="2495"/>
    <n v="92"/>
  </r>
  <r>
    <x v="47"/>
    <d v="1899-12-30T05:31:12"/>
    <x v="0"/>
    <x v="0"/>
    <x v="2105"/>
    <n v="92"/>
  </r>
  <r>
    <x v="74"/>
    <d v="1899-12-30T17:45:36"/>
    <x v="3"/>
    <x v="1"/>
    <x v="2325"/>
    <n v="92"/>
  </r>
  <r>
    <x v="67"/>
    <d v="1899-12-30T12:28:48"/>
    <x v="1"/>
    <x v="3"/>
    <x v="1145"/>
    <n v="92"/>
  </r>
  <r>
    <x v="54"/>
    <d v="1899-12-30T06:00:00"/>
    <x v="2"/>
    <x v="0"/>
    <x v="774"/>
    <n v="92"/>
  </r>
  <r>
    <x v="49"/>
    <d v="1899-12-30T04:48:00"/>
    <x v="0"/>
    <x v="3"/>
    <x v="44"/>
    <n v="92"/>
  </r>
  <r>
    <x v="31"/>
    <d v="1899-12-30T09:07:12"/>
    <x v="3"/>
    <x v="0"/>
    <x v="1511"/>
    <n v="92"/>
  </r>
  <r>
    <x v="66"/>
    <d v="1899-12-30T04:19:12"/>
    <x v="3"/>
    <x v="1"/>
    <x v="403"/>
    <n v="92"/>
  </r>
  <r>
    <x v="48"/>
    <d v="1899-12-30T10:19:12"/>
    <x v="2"/>
    <x v="0"/>
    <x v="2186"/>
    <n v="92"/>
  </r>
  <r>
    <x v="26"/>
    <d v="1899-12-30T13:40:48"/>
    <x v="2"/>
    <x v="1"/>
    <x v="2372"/>
    <n v="92"/>
  </r>
  <r>
    <x v="1"/>
    <d v="1899-12-30T09:50:24"/>
    <x v="1"/>
    <x v="2"/>
    <x v="2416"/>
    <n v="92"/>
  </r>
  <r>
    <x v="17"/>
    <d v="1899-12-30T14:24:00"/>
    <x v="0"/>
    <x v="0"/>
    <x v="2219"/>
    <n v="92"/>
  </r>
  <r>
    <x v="41"/>
    <d v="1899-12-30T15:50:24"/>
    <x v="2"/>
    <x v="2"/>
    <x v="1870"/>
    <n v="92"/>
  </r>
  <r>
    <x v="14"/>
    <d v="1899-12-30T08:38:24"/>
    <x v="0"/>
    <x v="4"/>
    <x v="2343"/>
    <n v="92"/>
  </r>
  <r>
    <x v="47"/>
    <d v="1899-12-30T09:07:12"/>
    <x v="0"/>
    <x v="2"/>
    <x v="1823"/>
    <n v="92"/>
  </r>
  <r>
    <x v="24"/>
    <d v="1899-12-30T06:00:00"/>
    <x v="1"/>
    <x v="1"/>
    <x v="1959"/>
    <n v="92"/>
  </r>
  <r>
    <x v="37"/>
    <d v="1899-12-30T01:26:24"/>
    <x v="3"/>
    <x v="0"/>
    <x v="1880"/>
    <n v="92"/>
  </r>
  <r>
    <x v="24"/>
    <d v="1899-12-30T01:26:24"/>
    <x v="1"/>
    <x v="3"/>
    <x v="693"/>
    <n v="92"/>
  </r>
  <r>
    <x v="36"/>
    <d v="1899-12-30T04:48:00"/>
    <x v="3"/>
    <x v="1"/>
    <x v="2028"/>
    <n v="92"/>
  </r>
  <r>
    <x v="58"/>
    <d v="1899-12-30T20:52:48"/>
    <x v="3"/>
    <x v="0"/>
    <x v="956"/>
    <n v="92"/>
  </r>
  <r>
    <x v="26"/>
    <d v="1899-12-30T05:45:36"/>
    <x v="2"/>
    <x v="3"/>
    <x v="2496"/>
    <n v="92"/>
  </r>
  <r>
    <x v="19"/>
    <d v="1899-12-30T12:14:24"/>
    <x v="3"/>
    <x v="2"/>
    <x v="2497"/>
    <n v="92"/>
  </r>
  <r>
    <x v="40"/>
    <d v="1899-12-30T18:57:36"/>
    <x v="1"/>
    <x v="1"/>
    <x v="2498"/>
    <n v="92"/>
  </r>
  <r>
    <x v="77"/>
    <d v="1899-12-30T22:33:36"/>
    <x v="0"/>
    <x v="1"/>
    <x v="2499"/>
    <n v="92"/>
  </r>
  <r>
    <x v="25"/>
    <d v="1899-12-30T07:12:00"/>
    <x v="1"/>
    <x v="0"/>
    <x v="1835"/>
    <n v="92"/>
  </r>
  <r>
    <x v="0"/>
    <d v="1899-12-30T11:02:24"/>
    <x v="0"/>
    <x v="2"/>
    <x v="127"/>
    <n v="92"/>
  </r>
  <r>
    <x v="9"/>
    <d v="1899-12-30T09:07:12"/>
    <x v="1"/>
    <x v="2"/>
    <x v="2069"/>
    <n v="92"/>
  </r>
  <r>
    <x v="8"/>
    <d v="1899-12-30T07:12:00"/>
    <x v="3"/>
    <x v="1"/>
    <x v="1140"/>
    <n v="92"/>
  </r>
  <r>
    <x v="33"/>
    <d v="1899-12-30T13:26:24"/>
    <x v="3"/>
    <x v="1"/>
    <x v="1510"/>
    <n v="92"/>
  </r>
  <r>
    <x v="27"/>
    <d v="1899-12-30T18:28:48"/>
    <x v="0"/>
    <x v="2"/>
    <x v="2426"/>
    <n v="92"/>
  </r>
  <r>
    <x v="37"/>
    <d v="1899-12-30T16:48:00"/>
    <x v="3"/>
    <x v="1"/>
    <x v="1555"/>
    <n v="92"/>
  </r>
  <r>
    <x v="10"/>
    <d v="1899-12-30T15:21:36"/>
    <x v="1"/>
    <x v="0"/>
    <x v="2500"/>
    <n v="92"/>
  </r>
  <r>
    <x v="74"/>
    <d v="1899-12-30T12:57:36"/>
    <x v="3"/>
    <x v="2"/>
    <x v="437"/>
    <n v="92"/>
  </r>
  <r>
    <x v="42"/>
    <d v="1899-12-30T01:55:12"/>
    <x v="3"/>
    <x v="1"/>
    <x v="422"/>
    <n v="92"/>
  </r>
  <r>
    <x v="53"/>
    <d v="1899-12-30T17:16:48"/>
    <x v="2"/>
    <x v="2"/>
    <x v="1961"/>
    <n v="92"/>
  </r>
  <r>
    <x v="27"/>
    <d v="1899-12-30T14:09:36"/>
    <x v="0"/>
    <x v="1"/>
    <x v="1397"/>
    <n v="92"/>
  </r>
  <r>
    <x v="71"/>
    <d v="1899-12-30T14:38:24"/>
    <x v="2"/>
    <x v="0"/>
    <x v="2111"/>
    <n v="92"/>
  </r>
  <r>
    <x v="65"/>
    <d v="1899-12-30T06:00:00"/>
    <x v="3"/>
    <x v="1"/>
    <x v="937"/>
    <n v="92"/>
  </r>
  <r>
    <x v="73"/>
    <d v="1899-12-30T05:45:36"/>
    <x v="3"/>
    <x v="1"/>
    <x v="313"/>
    <n v="92"/>
  </r>
  <r>
    <x v="31"/>
    <d v="1899-12-30T04:48:00"/>
    <x v="3"/>
    <x v="1"/>
    <x v="844"/>
    <n v="92"/>
  </r>
  <r>
    <x v="61"/>
    <d v="1899-12-30T11:16:48"/>
    <x v="1"/>
    <x v="2"/>
    <x v="187"/>
    <n v="92"/>
  </r>
  <r>
    <x v="43"/>
    <d v="1899-12-30T03:21:36"/>
    <x v="3"/>
    <x v="1"/>
    <x v="37"/>
    <n v="92"/>
  </r>
  <r>
    <x v="46"/>
    <d v="1899-12-30T23:16:48"/>
    <x v="1"/>
    <x v="2"/>
    <x v="1891"/>
    <n v="92"/>
  </r>
  <r>
    <x v="73"/>
    <d v="1899-12-30T09:07:12"/>
    <x v="3"/>
    <x v="2"/>
    <x v="2501"/>
    <n v="92"/>
  </r>
  <r>
    <x v="44"/>
    <d v="1899-12-30T14:09:36"/>
    <x v="1"/>
    <x v="0"/>
    <x v="947"/>
    <n v="92"/>
  </r>
  <r>
    <x v="48"/>
    <d v="1899-12-30T02:24:00"/>
    <x v="2"/>
    <x v="2"/>
    <x v="2307"/>
    <n v="92"/>
  </r>
  <r>
    <x v="60"/>
    <d v="1899-12-30T11:31:12"/>
    <x v="2"/>
    <x v="2"/>
    <x v="2502"/>
    <n v="92"/>
  </r>
  <r>
    <x v="1"/>
    <d v="1899-12-30T23:02:24"/>
    <x v="1"/>
    <x v="3"/>
    <x v="1883"/>
    <n v="92"/>
  </r>
  <r>
    <x v="64"/>
    <d v="1899-12-30T15:36:00"/>
    <x v="1"/>
    <x v="0"/>
    <x v="347"/>
    <n v="92"/>
  </r>
  <r>
    <x v="23"/>
    <d v="1899-12-30T05:16:48"/>
    <x v="0"/>
    <x v="0"/>
    <x v="290"/>
    <n v="92"/>
  </r>
  <r>
    <x v="11"/>
    <d v="1899-12-30T12:00:00"/>
    <x v="0"/>
    <x v="2"/>
    <x v="2503"/>
    <n v="92"/>
  </r>
  <r>
    <x v="31"/>
    <d v="1899-12-30T19:12:00"/>
    <x v="3"/>
    <x v="0"/>
    <x v="2504"/>
    <n v="92"/>
  </r>
  <r>
    <x v="77"/>
    <d v="1899-12-30T08:24:00"/>
    <x v="0"/>
    <x v="0"/>
    <x v="2505"/>
    <n v="92"/>
  </r>
  <r>
    <x v="14"/>
    <d v="1899-12-30T00:28:48"/>
    <x v="0"/>
    <x v="2"/>
    <x v="1049"/>
    <n v="92"/>
  </r>
  <r>
    <x v="51"/>
    <d v="1899-12-30T12:57:36"/>
    <x v="0"/>
    <x v="1"/>
    <x v="1598"/>
    <n v="92"/>
  </r>
  <r>
    <x v="49"/>
    <d v="1899-12-30T06:14:24"/>
    <x v="0"/>
    <x v="2"/>
    <x v="1629"/>
    <n v="92"/>
  </r>
  <r>
    <x v="51"/>
    <d v="1899-12-30T13:40:48"/>
    <x v="0"/>
    <x v="2"/>
    <x v="2506"/>
    <n v="92"/>
  </r>
  <r>
    <x v="21"/>
    <d v="1899-12-30T08:52:48"/>
    <x v="3"/>
    <x v="4"/>
    <x v="1059"/>
    <n v="92"/>
  </r>
  <r>
    <x v="54"/>
    <d v="1899-12-30T18:00:00"/>
    <x v="2"/>
    <x v="2"/>
    <x v="1039"/>
    <n v="92"/>
  </r>
  <r>
    <x v="31"/>
    <d v="1899-12-30T22:33:36"/>
    <x v="3"/>
    <x v="2"/>
    <x v="1528"/>
    <n v="92"/>
  </r>
  <r>
    <x v="62"/>
    <d v="1899-12-30T00:14:24"/>
    <x v="1"/>
    <x v="1"/>
    <x v="2230"/>
    <n v="92"/>
  </r>
  <r>
    <x v="33"/>
    <d v="1899-12-30T07:55:12"/>
    <x v="3"/>
    <x v="2"/>
    <x v="2507"/>
    <n v="92"/>
  </r>
  <r>
    <x v="25"/>
    <d v="1899-12-30T10:19:12"/>
    <x v="1"/>
    <x v="1"/>
    <x v="2144"/>
    <n v="92"/>
  </r>
  <r>
    <x v="42"/>
    <d v="1899-12-30T07:26:24"/>
    <x v="3"/>
    <x v="2"/>
    <x v="0"/>
    <n v="92"/>
  </r>
  <r>
    <x v="77"/>
    <d v="1899-12-30T08:24:00"/>
    <x v="0"/>
    <x v="2"/>
    <x v="1303"/>
    <n v="92"/>
  </r>
  <r>
    <x v="43"/>
    <d v="1899-12-30T11:02:24"/>
    <x v="3"/>
    <x v="1"/>
    <x v="1344"/>
    <n v="92"/>
  </r>
  <r>
    <x v="64"/>
    <d v="1899-12-30T12:00:00"/>
    <x v="1"/>
    <x v="1"/>
    <x v="634"/>
    <n v="92"/>
  </r>
  <r>
    <x v="43"/>
    <d v="1899-12-30T03:50:24"/>
    <x v="3"/>
    <x v="2"/>
    <x v="412"/>
    <n v="92"/>
  </r>
  <r>
    <x v="69"/>
    <d v="1899-12-30T08:52:48"/>
    <x v="0"/>
    <x v="1"/>
    <x v="2073"/>
    <n v="92"/>
  </r>
  <r>
    <x v="50"/>
    <d v="1899-12-30T17:02:24"/>
    <x v="3"/>
    <x v="1"/>
    <x v="2508"/>
    <n v="92"/>
  </r>
  <r>
    <x v="59"/>
    <d v="1899-12-30T12:00:00"/>
    <x v="0"/>
    <x v="4"/>
    <x v="69"/>
    <n v="92"/>
  </r>
  <r>
    <x v="1"/>
    <d v="1899-12-30T17:31:12"/>
    <x v="1"/>
    <x v="1"/>
    <x v="839"/>
    <n v="92"/>
  </r>
  <r>
    <x v="14"/>
    <d v="1899-12-30T09:21:36"/>
    <x v="0"/>
    <x v="0"/>
    <x v="1202"/>
    <n v="92"/>
  </r>
  <r>
    <x v="35"/>
    <d v="1899-12-30T03:36:00"/>
    <x v="0"/>
    <x v="2"/>
    <x v="352"/>
    <n v="92"/>
  </r>
  <r>
    <x v="8"/>
    <d v="1899-12-30T23:02:24"/>
    <x v="3"/>
    <x v="0"/>
    <x v="2460"/>
    <n v="92"/>
  </r>
  <r>
    <x v="75"/>
    <d v="1899-12-30T20:38:24"/>
    <x v="2"/>
    <x v="2"/>
    <x v="557"/>
    <n v="92"/>
  </r>
  <r>
    <x v="46"/>
    <d v="1899-12-30T07:55:12"/>
    <x v="1"/>
    <x v="1"/>
    <x v="124"/>
    <n v="92"/>
  </r>
  <r>
    <x v="19"/>
    <d v="1899-12-30T12:28:48"/>
    <x v="3"/>
    <x v="4"/>
    <x v="194"/>
    <n v="92"/>
  </r>
  <r>
    <x v="64"/>
    <d v="1899-12-30T14:38:24"/>
    <x v="1"/>
    <x v="1"/>
    <x v="1061"/>
    <n v="92"/>
  </r>
  <r>
    <x v="59"/>
    <d v="1899-12-30T04:48:00"/>
    <x v="0"/>
    <x v="0"/>
    <x v="2509"/>
    <n v="92"/>
  </r>
  <r>
    <x v="37"/>
    <d v="1899-12-30T18:28:48"/>
    <x v="3"/>
    <x v="1"/>
    <x v="1182"/>
    <n v="92"/>
  </r>
  <r>
    <x v="20"/>
    <d v="1899-12-30T03:36:00"/>
    <x v="2"/>
    <x v="3"/>
    <x v="523"/>
    <n v="92"/>
  </r>
  <r>
    <x v="35"/>
    <d v="1899-12-30T15:36:00"/>
    <x v="0"/>
    <x v="2"/>
    <x v="2510"/>
    <n v="92"/>
  </r>
  <r>
    <x v="64"/>
    <d v="1899-12-30T05:45:36"/>
    <x v="1"/>
    <x v="0"/>
    <x v="2013"/>
    <n v="92"/>
  </r>
  <r>
    <x v="57"/>
    <d v="1899-12-30T20:38:24"/>
    <x v="3"/>
    <x v="0"/>
    <x v="2378"/>
    <n v="92"/>
  </r>
  <r>
    <x v="57"/>
    <d v="1899-12-30T20:09:36"/>
    <x v="3"/>
    <x v="1"/>
    <x v="290"/>
    <n v="92"/>
  </r>
  <r>
    <x v="57"/>
    <d v="1899-12-30T04:04:48"/>
    <x v="3"/>
    <x v="2"/>
    <x v="2511"/>
    <n v="92"/>
  </r>
  <r>
    <x v="39"/>
    <d v="1899-12-30T03:07:12"/>
    <x v="2"/>
    <x v="2"/>
    <x v="1195"/>
    <n v="92"/>
  </r>
  <r>
    <x v="25"/>
    <d v="1899-12-30T10:48:00"/>
    <x v="1"/>
    <x v="1"/>
    <x v="731"/>
    <n v="92"/>
  </r>
  <r>
    <x v="71"/>
    <d v="1899-12-30T22:33:36"/>
    <x v="2"/>
    <x v="2"/>
    <x v="884"/>
    <n v="92"/>
  </r>
  <r>
    <x v="19"/>
    <d v="1899-12-30T01:12:00"/>
    <x v="3"/>
    <x v="0"/>
    <x v="1273"/>
    <n v="92"/>
  </r>
  <r>
    <x v="21"/>
    <d v="1899-12-30T14:38:24"/>
    <x v="3"/>
    <x v="0"/>
    <x v="2512"/>
    <n v="92"/>
  </r>
  <r>
    <x v="16"/>
    <d v="1899-12-30T14:09:36"/>
    <x v="0"/>
    <x v="0"/>
    <x v="2286"/>
    <n v="92"/>
  </r>
  <r>
    <x v="76"/>
    <d v="1899-12-30T10:48:00"/>
    <x v="1"/>
    <x v="2"/>
    <x v="1563"/>
    <n v="92"/>
  </r>
  <r>
    <x v="32"/>
    <d v="1899-12-30T18:57:36"/>
    <x v="0"/>
    <x v="2"/>
    <x v="2385"/>
    <n v="92"/>
  </r>
  <r>
    <x v="54"/>
    <d v="1899-12-30T23:02:24"/>
    <x v="2"/>
    <x v="2"/>
    <x v="2125"/>
    <n v="92"/>
  </r>
  <r>
    <x v="69"/>
    <d v="1899-12-30T06:00:00"/>
    <x v="0"/>
    <x v="1"/>
    <x v="526"/>
    <n v="92"/>
  </r>
  <r>
    <x v="63"/>
    <d v="1899-12-30T11:45:36"/>
    <x v="3"/>
    <x v="1"/>
    <x v="1520"/>
    <n v="92"/>
  </r>
  <r>
    <x v="63"/>
    <d v="1899-12-30T04:48:00"/>
    <x v="3"/>
    <x v="1"/>
    <x v="1539"/>
    <n v="92"/>
  </r>
  <r>
    <x v="24"/>
    <d v="1899-12-30T08:24:00"/>
    <x v="1"/>
    <x v="3"/>
    <x v="702"/>
    <n v="92"/>
  </r>
  <r>
    <x v="33"/>
    <d v="1899-12-30T14:24:00"/>
    <x v="3"/>
    <x v="0"/>
    <x v="1748"/>
    <n v="92"/>
  </r>
  <r>
    <x v="8"/>
    <d v="1899-12-30T06:57:36"/>
    <x v="3"/>
    <x v="3"/>
    <x v="1245"/>
    <n v="92"/>
  </r>
  <r>
    <x v="75"/>
    <d v="1899-12-30T07:40:48"/>
    <x v="2"/>
    <x v="1"/>
    <x v="2173"/>
    <n v="92"/>
  </r>
  <r>
    <x v="51"/>
    <d v="1899-12-30T20:38:24"/>
    <x v="0"/>
    <x v="2"/>
    <x v="271"/>
    <n v="92"/>
  </r>
  <r>
    <x v="66"/>
    <d v="1899-12-30T12:43:12"/>
    <x v="3"/>
    <x v="1"/>
    <x v="2492"/>
    <n v="92"/>
  </r>
  <r>
    <x v="30"/>
    <d v="1899-12-30T03:07:12"/>
    <x v="1"/>
    <x v="2"/>
    <x v="582"/>
    <n v="92"/>
  </r>
  <r>
    <x v="70"/>
    <d v="1899-12-30T23:02:24"/>
    <x v="0"/>
    <x v="1"/>
    <x v="1756"/>
    <n v="92"/>
  </r>
  <r>
    <x v="10"/>
    <d v="1899-12-30T01:26:24"/>
    <x v="1"/>
    <x v="0"/>
    <x v="2146"/>
    <n v="92"/>
  </r>
  <r>
    <x v="26"/>
    <d v="1899-12-30T17:16:48"/>
    <x v="2"/>
    <x v="1"/>
    <x v="1863"/>
    <n v="92"/>
  </r>
  <r>
    <x v="74"/>
    <d v="1899-12-30T13:26:24"/>
    <x v="3"/>
    <x v="2"/>
    <x v="2462"/>
    <n v="92"/>
  </r>
  <r>
    <x v="9"/>
    <d v="1899-12-30T12:57:36"/>
    <x v="1"/>
    <x v="3"/>
    <x v="428"/>
    <n v="92"/>
  </r>
  <r>
    <x v="19"/>
    <d v="1899-12-30T15:36:00"/>
    <x v="3"/>
    <x v="0"/>
    <x v="1969"/>
    <n v="92"/>
  </r>
  <r>
    <x v="8"/>
    <d v="1899-12-30T04:33:36"/>
    <x v="3"/>
    <x v="2"/>
    <x v="1056"/>
    <n v="92"/>
  </r>
  <r>
    <x v="9"/>
    <d v="1899-12-30T20:52:48"/>
    <x v="1"/>
    <x v="1"/>
    <x v="510"/>
    <n v="92"/>
  </r>
  <r>
    <x v="46"/>
    <d v="1899-12-30T06:00:00"/>
    <x v="1"/>
    <x v="2"/>
    <x v="1448"/>
    <n v="92"/>
  </r>
  <r>
    <x v="35"/>
    <d v="1899-12-30T06:00:00"/>
    <x v="0"/>
    <x v="1"/>
    <x v="281"/>
    <n v="92"/>
  </r>
  <r>
    <x v="41"/>
    <d v="1899-12-30T22:33:36"/>
    <x v="2"/>
    <x v="2"/>
    <x v="2405"/>
    <n v="92"/>
  </r>
  <r>
    <x v="41"/>
    <d v="1899-12-30T06:43:12"/>
    <x v="2"/>
    <x v="1"/>
    <x v="1420"/>
    <n v="92"/>
  </r>
  <r>
    <x v="49"/>
    <d v="1899-12-30T06:00:00"/>
    <x v="0"/>
    <x v="3"/>
    <x v="943"/>
    <n v="92"/>
  </r>
  <r>
    <x v="55"/>
    <d v="1899-12-30T02:38:24"/>
    <x v="3"/>
    <x v="1"/>
    <x v="1218"/>
    <n v="92"/>
  </r>
  <r>
    <x v="31"/>
    <d v="1899-12-30T08:24:00"/>
    <x v="3"/>
    <x v="0"/>
    <x v="1131"/>
    <n v="92"/>
  </r>
  <r>
    <x v="40"/>
    <d v="1899-12-30T04:48:00"/>
    <x v="1"/>
    <x v="1"/>
    <x v="702"/>
    <n v="92"/>
  </r>
  <r>
    <x v="16"/>
    <d v="1899-12-30T19:55:12"/>
    <x v="0"/>
    <x v="3"/>
    <x v="2513"/>
    <n v="92"/>
  </r>
  <r>
    <x v="42"/>
    <d v="1899-12-30T15:07:12"/>
    <x v="3"/>
    <x v="1"/>
    <x v="2514"/>
    <n v="92"/>
  </r>
  <r>
    <x v="5"/>
    <d v="1899-12-30T03:21:36"/>
    <x v="2"/>
    <x v="0"/>
    <x v="1006"/>
    <n v="92"/>
  </r>
  <r>
    <x v="29"/>
    <d v="1899-12-30T23:16:48"/>
    <x v="2"/>
    <x v="2"/>
    <x v="1279"/>
    <n v="92"/>
  </r>
  <r>
    <x v="51"/>
    <d v="1899-12-30T12:14:24"/>
    <x v="0"/>
    <x v="2"/>
    <x v="2399"/>
    <n v="92"/>
  </r>
  <r>
    <x v="78"/>
    <d v="1899-12-30T06:57:36"/>
    <x v="2"/>
    <x v="0"/>
    <x v="1897"/>
    <n v="92"/>
  </r>
  <r>
    <x v="73"/>
    <d v="1899-12-30T18:14:24"/>
    <x v="3"/>
    <x v="0"/>
    <x v="1184"/>
    <n v="92"/>
  </r>
  <r>
    <x v="77"/>
    <d v="1899-12-30T08:52:48"/>
    <x v="0"/>
    <x v="0"/>
    <x v="785"/>
    <n v="92"/>
  </r>
  <r>
    <x v="48"/>
    <d v="1899-12-30T20:09:36"/>
    <x v="2"/>
    <x v="3"/>
    <x v="1952"/>
    <n v="92"/>
  </r>
  <r>
    <x v="30"/>
    <d v="1899-12-30T10:19:12"/>
    <x v="1"/>
    <x v="0"/>
    <x v="1741"/>
    <n v="92"/>
  </r>
  <r>
    <x v="44"/>
    <d v="1899-12-30T02:38:24"/>
    <x v="1"/>
    <x v="3"/>
    <x v="264"/>
    <n v="92"/>
  </r>
  <r>
    <x v="72"/>
    <d v="1899-12-30T21:36:00"/>
    <x v="3"/>
    <x v="0"/>
    <x v="36"/>
    <n v="92"/>
  </r>
  <r>
    <x v="70"/>
    <d v="1899-12-30T17:45:36"/>
    <x v="0"/>
    <x v="0"/>
    <x v="2515"/>
    <n v="92"/>
  </r>
  <r>
    <x v="77"/>
    <d v="1899-12-30T00:14:24"/>
    <x v="0"/>
    <x v="2"/>
    <x v="1706"/>
    <n v="92"/>
  </r>
  <r>
    <x v="62"/>
    <d v="1899-12-30T19:40:48"/>
    <x v="1"/>
    <x v="4"/>
    <x v="1312"/>
    <n v="92"/>
  </r>
  <r>
    <x v="68"/>
    <d v="1899-12-30T01:40:48"/>
    <x v="2"/>
    <x v="0"/>
    <x v="2027"/>
    <n v="92"/>
  </r>
  <r>
    <x v="33"/>
    <d v="1899-12-30T15:21:36"/>
    <x v="3"/>
    <x v="4"/>
    <x v="1450"/>
    <n v="92"/>
  </r>
  <r>
    <x v="6"/>
    <d v="1899-12-30T09:50:24"/>
    <x v="2"/>
    <x v="1"/>
    <x v="1880"/>
    <n v="92"/>
  </r>
  <r>
    <x v="23"/>
    <d v="1899-12-30T23:45:36"/>
    <x v="0"/>
    <x v="2"/>
    <x v="584"/>
    <n v="92"/>
  </r>
  <r>
    <x v="28"/>
    <d v="1899-12-30T12:43:12"/>
    <x v="0"/>
    <x v="0"/>
    <x v="1801"/>
    <n v="92"/>
  </r>
  <r>
    <x v="17"/>
    <d v="1899-12-30T09:07:12"/>
    <x v="0"/>
    <x v="3"/>
    <x v="1358"/>
    <n v="92"/>
  </r>
  <r>
    <x v="43"/>
    <d v="1899-12-30T13:12:00"/>
    <x v="3"/>
    <x v="0"/>
    <x v="1467"/>
    <n v="92"/>
  </r>
  <r>
    <x v="76"/>
    <d v="1899-12-30T05:31:12"/>
    <x v="1"/>
    <x v="2"/>
    <x v="546"/>
    <n v="92"/>
  </r>
  <r>
    <x v="71"/>
    <d v="1899-12-30T04:48:00"/>
    <x v="2"/>
    <x v="2"/>
    <x v="1781"/>
    <n v="92"/>
  </r>
  <r>
    <x v="44"/>
    <d v="1899-12-30T17:02:24"/>
    <x v="1"/>
    <x v="1"/>
    <x v="2491"/>
    <n v="92"/>
  </r>
  <r>
    <x v="66"/>
    <d v="1899-12-30T00:28:48"/>
    <x v="3"/>
    <x v="3"/>
    <x v="1967"/>
    <n v="92"/>
  </r>
  <r>
    <x v="0"/>
    <d v="1899-12-30T18:57:36"/>
    <x v="0"/>
    <x v="2"/>
    <x v="2403"/>
    <n v="92"/>
  </r>
  <r>
    <x v="44"/>
    <d v="1899-12-30T19:55:12"/>
    <x v="1"/>
    <x v="1"/>
    <x v="224"/>
    <n v="92"/>
  </r>
  <r>
    <x v="62"/>
    <d v="1899-12-30T20:09:36"/>
    <x v="1"/>
    <x v="1"/>
    <x v="1408"/>
    <n v="92"/>
  </r>
  <r>
    <x v="64"/>
    <d v="1899-12-30T15:50:24"/>
    <x v="1"/>
    <x v="4"/>
    <x v="2516"/>
    <n v="92"/>
  </r>
  <r>
    <x v="63"/>
    <d v="1899-12-30T11:16:48"/>
    <x v="3"/>
    <x v="1"/>
    <x v="1268"/>
    <n v="92"/>
  </r>
  <r>
    <x v="68"/>
    <d v="1899-12-30T06:57:36"/>
    <x v="2"/>
    <x v="1"/>
    <x v="1647"/>
    <n v="92"/>
  </r>
  <r>
    <x v="68"/>
    <d v="1899-12-30T08:38:24"/>
    <x v="2"/>
    <x v="2"/>
    <x v="2489"/>
    <n v="92"/>
  </r>
  <r>
    <x v="67"/>
    <d v="1899-12-30T03:07:12"/>
    <x v="1"/>
    <x v="0"/>
    <x v="2435"/>
    <n v="92"/>
  </r>
  <r>
    <x v="69"/>
    <d v="1899-12-30T15:36:00"/>
    <x v="0"/>
    <x v="1"/>
    <x v="443"/>
    <n v="92"/>
  </r>
  <r>
    <x v="61"/>
    <d v="1899-12-30T01:26:24"/>
    <x v="1"/>
    <x v="2"/>
    <x v="196"/>
    <n v="92"/>
  </r>
  <r>
    <x v="75"/>
    <d v="1899-12-30T14:38:24"/>
    <x v="2"/>
    <x v="2"/>
    <x v="1621"/>
    <n v="92"/>
  </r>
  <r>
    <x v="29"/>
    <d v="1899-12-30T13:40:48"/>
    <x v="2"/>
    <x v="2"/>
    <x v="410"/>
    <n v="92"/>
  </r>
  <r>
    <x v="4"/>
    <d v="1899-12-30T23:02:24"/>
    <x v="0"/>
    <x v="0"/>
    <x v="304"/>
    <n v="92"/>
  </r>
  <r>
    <x v="23"/>
    <d v="1899-12-30T20:52:48"/>
    <x v="0"/>
    <x v="2"/>
    <x v="1859"/>
    <n v="92"/>
  </r>
  <r>
    <x v="26"/>
    <d v="1899-12-30T02:09:36"/>
    <x v="2"/>
    <x v="1"/>
    <x v="201"/>
    <n v="92"/>
  </r>
  <r>
    <x v="49"/>
    <d v="1899-12-30T22:48:00"/>
    <x v="0"/>
    <x v="0"/>
    <x v="1813"/>
    <n v="92"/>
  </r>
  <r>
    <x v="50"/>
    <d v="1899-12-30T17:45:36"/>
    <x v="3"/>
    <x v="1"/>
    <x v="1649"/>
    <n v="92"/>
  </r>
  <r>
    <x v="23"/>
    <d v="1899-12-30T17:16:48"/>
    <x v="0"/>
    <x v="3"/>
    <x v="2060"/>
    <n v="92"/>
  </r>
  <r>
    <x v="1"/>
    <d v="1899-12-30T11:16:48"/>
    <x v="1"/>
    <x v="4"/>
    <x v="757"/>
    <n v="92"/>
  </r>
  <r>
    <x v="67"/>
    <d v="1899-12-30T02:38:24"/>
    <x v="1"/>
    <x v="0"/>
    <x v="133"/>
    <n v="92"/>
  </r>
  <r>
    <x v="77"/>
    <d v="1899-12-30T05:45:36"/>
    <x v="0"/>
    <x v="2"/>
    <x v="1675"/>
    <n v="92"/>
  </r>
  <r>
    <x v="18"/>
    <d v="1899-12-30T13:12:00"/>
    <x v="2"/>
    <x v="2"/>
    <x v="1044"/>
    <n v="92"/>
  </r>
  <r>
    <x v="74"/>
    <d v="1899-12-30T18:00:00"/>
    <x v="3"/>
    <x v="0"/>
    <x v="1987"/>
    <n v="92"/>
  </r>
  <r>
    <x v="41"/>
    <d v="1899-12-30T03:21:36"/>
    <x v="2"/>
    <x v="1"/>
    <x v="2357"/>
    <n v="92"/>
  </r>
  <r>
    <x v="76"/>
    <d v="1899-12-30T23:16:48"/>
    <x v="1"/>
    <x v="2"/>
    <x v="61"/>
    <n v="92"/>
  </r>
  <r>
    <x v="37"/>
    <d v="1899-12-30T23:02:24"/>
    <x v="3"/>
    <x v="0"/>
    <x v="1658"/>
    <n v="92"/>
  </r>
  <r>
    <x v="16"/>
    <d v="1899-12-30T11:02:24"/>
    <x v="0"/>
    <x v="0"/>
    <x v="1453"/>
    <n v="92"/>
  </r>
  <r>
    <x v="63"/>
    <d v="1899-12-30T04:33:36"/>
    <x v="3"/>
    <x v="2"/>
    <x v="2517"/>
    <n v="92"/>
  </r>
  <r>
    <x v="64"/>
    <d v="1899-12-30T20:09:36"/>
    <x v="1"/>
    <x v="2"/>
    <x v="403"/>
    <n v="92"/>
  </r>
  <r>
    <x v="77"/>
    <d v="1899-12-30T16:19:12"/>
    <x v="0"/>
    <x v="1"/>
    <x v="390"/>
    <n v="92"/>
  </r>
  <r>
    <x v="44"/>
    <d v="1899-12-30T02:09:36"/>
    <x v="1"/>
    <x v="0"/>
    <x v="69"/>
    <n v="92"/>
  </r>
  <r>
    <x v="25"/>
    <d v="1899-12-30T10:04:48"/>
    <x v="1"/>
    <x v="1"/>
    <x v="1522"/>
    <n v="92"/>
  </r>
  <r>
    <x v="36"/>
    <d v="1899-12-30T17:45:36"/>
    <x v="3"/>
    <x v="3"/>
    <x v="1928"/>
    <n v="92"/>
  </r>
  <r>
    <x v="14"/>
    <d v="1899-12-30T02:24:00"/>
    <x v="0"/>
    <x v="4"/>
    <x v="1986"/>
    <n v="92"/>
  </r>
  <r>
    <x v="15"/>
    <d v="1899-12-30T16:04:48"/>
    <x v="1"/>
    <x v="2"/>
    <x v="656"/>
    <n v="92"/>
  </r>
  <r>
    <x v="17"/>
    <d v="1899-12-30T16:33:36"/>
    <x v="0"/>
    <x v="1"/>
    <x v="117"/>
    <n v="92"/>
  </r>
  <r>
    <x v="4"/>
    <d v="1899-12-30T18:57:36"/>
    <x v="0"/>
    <x v="4"/>
    <x v="691"/>
    <n v="92"/>
  </r>
  <r>
    <x v="28"/>
    <d v="1899-12-30T22:48:00"/>
    <x v="0"/>
    <x v="1"/>
    <x v="1498"/>
    <n v="92"/>
  </r>
  <r>
    <x v="2"/>
    <d v="1899-12-30T11:16:48"/>
    <x v="1"/>
    <x v="1"/>
    <x v="753"/>
    <n v="92"/>
  </r>
  <r>
    <x v="49"/>
    <d v="1899-12-30T02:52:48"/>
    <x v="0"/>
    <x v="2"/>
    <x v="1423"/>
    <n v="92"/>
  </r>
  <r>
    <x v="64"/>
    <d v="1899-12-30T08:52:48"/>
    <x v="1"/>
    <x v="2"/>
    <x v="1497"/>
    <n v="92"/>
  </r>
  <r>
    <x v="5"/>
    <d v="1899-12-30T02:09:36"/>
    <x v="2"/>
    <x v="1"/>
    <x v="405"/>
    <n v="92"/>
  </r>
  <r>
    <x v="50"/>
    <d v="1899-12-30T08:24:00"/>
    <x v="3"/>
    <x v="1"/>
    <x v="2518"/>
    <n v="92"/>
  </r>
  <r>
    <x v="22"/>
    <d v="1899-12-30T14:38:24"/>
    <x v="2"/>
    <x v="1"/>
    <x v="47"/>
    <n v="92"/>
  </r>
  <r>
    <x v="6"/>
    <d v="1899-12-30T10:33:36"/>
    <x v="2"/>
    <x v="0"/>
    <x v="2499"/>
    <n v="92"/>
  </r>
  <r>
    <x v="55"/>
    <d v="1899-12-30T13:12:00"/>
    <x v="3"/>
    <x v="2"/>
    <x v="2047"/>
    <n v="92"/>
  </r>
  <r>
    <x v="2"/>
    <d v="1899-12-30T19:12:00"/>
    <x v="1"/>
    <x v="1"/>
    <x v="2306"/>
    <n v="92"/>
  </r>
  <r>
    <x v="59"/>
    <d v="1899-12-30T10:19:12"/>
    <x v="0"/>
    <x v="0"/>
    <x v="2368"/>
    <n v="92"/>
  </r>
  <r>
    <x v="75"/>
    <d v="1899-12-30T17:16:48"/>
    <x v="2"/>
    <x v="3"/>
    <x v="2519"/>
    <n v="92"/>
  </r>
  <r>
    <x v="22"/>
    <d v="1899-12-30T12:43:12"/>
    <x v="2"/>
    <x v="3"/>
    <x v="755"/>
    <n v="92"/>
  </r>
  <r>
    <x v="67"/>
    <d v="1899-12-30T18:00:00"/>
    <x v="1"/>
    <x v="0"/>
    <x v="2520"/>
    <n v="92"/>
  </r>
  <r>
    <x v="14"/>
    <d v="1899-12-30T20:38:24"/>
    <x v="0"/>
    <x v="1"/>
    <x v="346"/>
    <n v="92"/>
  </r>
  <r>
    <x v="57"/>
    <d v="1899-12-30T06:00:00"/>
    <x v="3"/>
    <x v="1"/>
    <x v="1332"/>
    <n v="92"/>
  </r>
  <r>
    <x v="16"/>
    <d v="1899-12-30T07:40:48"/>
    <x v="0"/>
    <x v="0"/>
    <x v="175"/>
    <n v="92"/>
  </r>
  <r>
    <x v="36"/>
    <d v="1899-12-30T05:02:24"/>
    <x v="3"/>
    <x v="2"/>
    <x v="1078"/>
    <n v="92"/>
  </r>
  <r>
    <x v="18"/>
    <d v="1899-12-30T07:26:24"/>
    <x v="2"/>
    <x v="2"/>
    <x v="2521"/>
    <n v="92"/>
  </r>
  <r>
    <x v="45"/>
    <d v="1899-12-30T10:33:36"/>
    <x v="1"/>
    <x v="0"/>
    <x v="762"/>
    <n v="92"/>
  </r>
  <r>
    <x v="20"/>
    <d v="1899-12-30T09:36:00"/>
    <x v="2"/>
    <x v="0"/>
    <x v="1987"/>
    <n v="92"/>
  </r>
  <r>
    <x v="20"/>
    <d v="1899-12-30T07:40:48"/>
    <x v="2"/>
    <x v="2"/>
    <x v="1479"/>
    <n v="92"/>
  </r>
  <r>
    <x v="44"/>
    <d v="1899-12-30T14:52:48"/>
    <x v="1"/>
    <x v="1"/>
    <x v="1465"/>
    <n v="92"/>
  </r>
  <r>
    <x v="29"/>
    <d v="1899-12-30T18:57:36"/>
    <x v="2"/>
    <x v="2"/>
    <x v="187"/>
    <n v="92"/>
  </r>
  <r>
    <x v="15"/>
    <d v="1899-12-30T10:48:00"/>
    <x v="1"/>
    <x v="2"/>
    <x v="542"/>
    <n v="92"/>
  </r>
  <r>
    <x v="38"/>
    <d v="1899-12-30T15:50:24"/>
    <x v="3"/>
    <x v="1"/>
    <x v="727"/>
    <n v="92"/>
  </r>
  <r>
    <x v="63"/>
    <d v="1899-12-30T10:19:12"/>
    <x v="3"/>
    <x v="4"/>
    <x v="626"/>
    <n v="92"/>
  </r>
  <r>
    <x v="8"/>
    <d v="1899-12-30T19:40:48"/>
    <x v="3"/>
    <x v="2"/>
    <x v="1811"/>
    <n v="92"/>
  </r>
  <r>
    <x v="58"/>
    <d v="1899-12-30T18:14:24"/>
    <x v="3"/>
    <x v="3"/>
    <x v="113"/>
    <n v="92"/>
  </r>
  <r>
    <x v="6"/>
    <d v="1899-12-30T14:09:36"/>
    <x v="2"/>
    <x v="1"/>
    <x v="2522"/>
    <n v="92"/>
  </r>
  <r>
    <x v="69"/>
    <d v="1899-12-30T07:12:00"/>
    <x v="0"/>
    <x v="1"/>
    <x v="2523"/>
    <n v="92"/>
  </r>
  <r>
    <x v="28"/>
    <d v="1899-12-30T22:19:12"/>
    <x v="0"/>
    <x v="2"/>
    <x v="277"/>
    <n v="92"/>
  </r>
  <r>
    <x v="60"/>
    <d v="1899-12-30T21:21:36"/>
    <x v="2"/>
    <x v="2"/>
    <x v="273"/>
    <n v="92"/>
  </r>
  <r>
    <x v="58"/>
    <d v="1899-12-30T11:02:24"/>
    <x v="3"/>
    <x v="2"/>
    <x v="1122"/>
    <n v="92"/>
  </r>
  <r>
    <x v="43"/>
    <d v="1899-12-30T20:09:36"/>
    <x v="3"/>
    <x v="1"/>
    <x v="1714"/>
    <n v="92"/>
  </r>
  <r>
    <x v="12"/>
    <d v="1899-12-30T10:48:00"/>
    <x v="1"/>
    <x v="0"/>
    <x v="1700"/>
    <n v="92"/>
  </r>
  <r>
    <x v="1"/>
    <d v="1899-12-30T15:07:12"/>
    <x v="1"/>
    <x v="2"/>
    <x v="286"/>
    <n v="92"/>
  </r>
  <r>
    <x v="16"/>
    <d v="1899-12-30T14:38:24"/>
    <x v="0"/>
    <x v="3"/>
    <x v="2042"/>
    <n v="92"/>
  </r>
  <r>
    <x v="22"/>
    <d v="1899-12-30T23:45:36"/>
    <x v="2"/>
    <x v="2"/>
    <x v="1110"/>
    <n v="92"/>
  </r>
  <r>
    <x v="13"/>
    <d v="1899-12-30T00:28:48"/>
    <x v="2"/>
    <x v="2"/>
    <x v="1706"/>
    <n v="92"/>
  </r>
  <r>
    <x v="5"/>
    <d v="1899-12-30T09:07:12"/>
    <x v="2"/>
    <x v="2"/>
    <x v="329"/>
    <n v="92"/>
  </r>
  <r>
    <x v="18"/>
    <d v="1899-12-30T19:12:00"/>
    <x v="2"/>
    <x v="3"/>
    <x v="2524"/>
    <n v="92"/>
  </r>
  <r>
    <x v="73"/>
    <d v="1899-12-30T14:09:36"/>
    <x v="3"/>
    <x v="0"/>
    <x v="75"/>
    <n v="92"/>
  </r>
  <r>
    <x v="46"/>
    <d v="1899-12-30T23:16:48"/>
    <x v="1"/>
    <x v="1"/>
    <x v="590"/>
    <n v="92"/>
  </r>
  <r>
    <x v="45"/>
    <d v="1899-12-30T00:57:36"/>
    <x v="1"/>
    <x v="1"/>
    <x v="2525"/>
    <n v="92"/>
  </r>
  <r>
    <x v="38"/>
    <d v="1899-12-30T01:55:12"/>
    <x v="3"/>
    <x v="1"/>
    <x v="384"/>
    <n v="92"/>
  </r>
  <r>
    <x v="57"/>
    <d v="1899-12-30T18:43:12"/>
    <x v="3"/>
    <x v="4"/>
    <x v="981"/>
    <n v="92"/>
  </r>
  <r>
    <x v="6"/>
    <d v="1899-12-30T23:45:36"/>
    <x v="2"/>
    <x v="3"/>
    <x v="740"/>
    <n v="92"/>
  </r>
  <r>
    <x v="72"/>
    <d v="1899-12-30T18:28:48"/>
    <x v="3"/>
    <x v="0"/>
    <x v="1597"/>
    <n v="92"/>
  </r>
  <r>
    <x v="1"/>
    <d v="1899-12-30T19:55:12"/>
    <x v="1"/>
    <x v="2"/>
    <x v="986"/>
    <n v="92"/>
  </r>
  <r>
    <x v="29"/>
    <d v="1899-12-30T02:24:00"/>
    <x v="2"/>
    <x v="3"/>
    <x v="939"/>
    <n v="92"/>
  </r>
  <r>
    <x v="8"/>
    <d v="1899-12-30T05:16:48"/>
    <x v="3"/>
    <x v="0"/>
    <x v="181"/>
    <n v="92"/>
  </r>
  <r>
    <x v="63"/>
    <d v="1899-12-30T04:19:12"/>
    <x v="3"/>
    <x v="0"/>
    <x v="1489"/>
    <n v="92"/>
  </r>
  <r>
    <x v="66"/>
    <d v="1899-12-30T19:12:00"/>
    <x v="3"/>
    <x v="4"/>
    <x v="2358"/>
    <n v="92"/>
  </r>
  <r>
    <x v="46"/>
    <d v="1899-12-30T05:16:48"/>
    <x v="1"/>
    <x v="1"/>
    <x v="1378"/>
    <n v="92"/>
  </r>
  <r>
    <x v="37"/>
    <d v="1899-12-30T12:57:36"/>
    <x v="3"/>
    <x v="2"/>
    <x v="2248"/>
    <n v="92"/>
  </r>
  <r>
    <x v="18"/>
    <d v="1899-12-30T23:16:48"/>
    <x v="2"/>
    <x v="2"/>
    <x v="2158"/>
    <n v="92"/>
  </r>
  <r>
    <x v="1"/>
    <d v="1899-12-30T00:57:36"/>
    <x v="1"/>
    <x v="1"/>
    <x v="2526"/>
    <n v="92"/>
  </r>
  <r>
    <x v="61"/>
    <d v="1899-12-30T00:28:48"/>
    <x v="1"/>
    <x v="0"/>
    <x v="814"/>
    <n v="92"/>
  </r>
  <r>
    <x v="10"/>
    <d v="1899-12-30T00:43:12"/>
    <x v="1"/>
    <x v="4"/>
    <x v="211"/>
    <n v="92"/>
  </r>
  <r>
    <x v="35"/>
    <d v="1899-12-30T06:43:12"/>
    <x v="0"/>
    <x v="2"/>
    <x v="2527"/>
    <n v="92"/>
  </r>
  <r>
    <x v="72"/>
    <d v="1899-12-30T13:12:00"/>
    <x v="3"/>
    <x v="2"/>
    <x v="2528"/>
    <n v="92"/>
  </r>
  <r>
    <x v="46"/>
    <d v="1899-12-30T11:45:36"/>
    <x v="1"/>
    <x v="1"/>
    <x v="285"/>
    <n v="92"/>
  </r>
  <r>
    <x v="61"/>
    <d v="1899-12-30T17:16:48"/>
    <x v="1"/>
    <x v="0"/>
    <x v="1160"/>
    <n v="92"/>
  </r>
  <r>
    <x v="23"/>
    <d v="1899-12-30T15:50:24"/>
    <x v="0"/>
    <x v="3"/>
    <x v="2529"/>
    <n v="92"/>
  </r>
  <r>
    <x v="28"/>
    <d v="1899-12-30T00:57:36"/>
    <x v="0"/>
    <x v="1"/>
    <x v="1199"/>
    <n v="92"/>
  </r>
  <r>
    <x v="11"/>
    <d v="1899-12-30T19:12:00"/>
    <x v="0"/>
    <x v="3"/>
    <x v="413"/>
    <n v="92"/>
  </r>
  <r>
    <x v="63"/>
    <d v="1899-12-30T04:33:36"/>
    <x v="3"/>
    <x v="2"/>
    <x v="274"/>
    <n v="92"/>
  </r>
  <r>
    <x v="24"/>
    <d v="1899-12-30T13:55:12"/>
    <x v="1"/>
    <x v="3"/>
    <x v="1541"/>
    <n v="92"/>
  </r>
  <r>
    <x v="43"/>
    <d v="1899-12-30T02:52:48"/>
    <x v="3"/>
    <x v="2"/>
    <x v="2530"/>
    <n v="92"/>
  </r>
  <r>
    <x v="17"/>
    <d v="1899-12-30T22:19:12"/>
    <x v="0"/>
    <x v="0"/>
    <x v="1701"/>
    <n v="92"/>
  </r>
  <r>
    <x v="63"/>
    <d v="1899-12-30T06:00:00"/>
    <x v="3"/>
    <x v="2"/>
    <x v="2320"/>
    <n v="92"/>
  </r>
  <r>
    <x v="18"/>
    <d v="1899-12-30T23:16:48"/>
    <x v="2"/>
    <x v="0"/>
    <x v="26"/>
    <n v="92"/>
  </r>
  <r>
    <x v="36"/>
    <d v="1899-12-30T11:45:36"/>
    <x v="3"/>
    <x v="3"/>
    <x v="736"/>
    <n v="92"/>
  </r>
  <r>
    <x v="63"/>
    <d v="1899-12-30T04:48:00"/>
    <x v="3"/>
    <x v="2"/>
    <x v="2505"/>
    <n v="92"/>
  </r>
  <r>
    <x v="41"/>
    <d v="1899-12-30T23:45:36"/>
    <x v="2"/>
    <x v="1"/>
    <x v="517"/>
    <n v="92"/>
  </r>
  <r>
    <x v="65"/>
    <d v="1899-12-30T13:40:48"/>
    <x v="3"/>
    <x v="1"/>
    <x v="875"/>
    <n v="92"/>
  </r>
  <r>
    <x v="39"/>
    <d v="1899-12-30T03:50:24"/>
    <x v="2"/>
    <x v="3"/>
    <x v="752"/>
    <n v="92"/>
  </r>
  <r>
    <x v="51"/>
    <d v="1899-12-30T14:24:00"/>
    <x v="0"/>
    <x v="1"/>
    <x v="1087"/>
    <n v="92"/>
  </r>
  <r>
    <x v="78"/>
    <d v="1899-12-30T19:26:24"/>
    <x v="2"/>
    <x v="2"/>
    <x v="609"/>
    <n v="92"/>
  </r>
  <r>
    <x v="74"/>
    <d v="1899-12-30T19:12:00"/>
    <x v="3"/>
    <x v="1"/>
    <x v="583"/>
    <n v="92"/>
  </r>
  <r>
    <x v="2"/>
    <d v="1899-12-30T00:43:12"/>
    <x v="1"/>
    <x v="0"/>
    <x v="1104"/>
    <n v="92"/>
  </r>
  <r>
    <x v="1"/>
    <d v="1899-12-30T11:02:24"/>
    <x v="1"/>
    <x v="1"/>
    <x v="41"/>
    <n v="92"/>
  </r>
  <r>
    <x v="31"/>
    <d v="1899-12-30T00:14:24"/>
    <x v="3"/>
    <x v="0"/>
    <x v="498"/>
    <n v="92"/>
  </r>
  <r>
    <x v="57"/>
    <d v="1899-12-30T15:21:36"/>
    <x v="3"/>
    <x v="3"/>
    <x v="760"/>
    <n v="92"/>
  </r>
  <r>
    <x v="43"/>
    <d v="1899-12-30T20:09:36"/>
    <x v="3"/>
    <x v="0"/>
    <x v="2439"/>
    <n v="92"/>
  </r>
  <r>
    <x v="58"/>
    <d v="1899-12-30T16:33:36"/>
    <x v="3"/>
    <x v="0"/>
    <x v="1705"/>
    <n v="92"/>
  </r>
  <r>
    <x v="18"/>
    <d v="1899-12-30T05:02:24"/>
    <x v="2"/>
    <x v="4"/>
    <x v="2298"/>
    <n v="92"/>
  </r>
  <r>
    <x v="16"/>
    <d v="1899-12-30T12:43:12"/>
    <x v="0"/>
    <x v="0"/>
    <x v="1961"/>
    <n v="92"/>
  </r>
  <r>
    <x v="59"/>
    <d v="1899-12-30T05:16:48"/>
    <x v="0"/>
    <x v="2"/>
    <x v="2515"/>
    <n v="92"/>
  </r>
  <r>
    <x v="35"/>
    <d v="1899-12-30T20:38:24"/>
    <x v="0"/>
    <x v="3"/>
    <x v="1341"/>
    <n v="92"/>
  </r>
  <r>
    <x v="53"/>
    <d v="1899-12-30T05:16:48"/>
    <x v="2"/>
    <x v="1"/>
    <x v="1744"/>
    <n v="92"/>
  </r>
  <r>
    <x v="40"/>
    <d v="1899-12-30T22:19:12"/>
    <x v="1"/>
    <x v="1"/>
    <x v="2329"/>
    <n v="92"/>
  </r>
  <r>
    <x v="7"/>
    <d v="1899-12-30T07:55:12"/>
    <x v="0"/>
    <x v="0"/>
    <x v="1161"/>
    <n v="92"/>
  </r>
  <r>
    <x v="11"/>
    <d v="1899-12-30T14:52:48"/>
    <x v="0"/>
    <x v="2"/>
    <x v="2135"/>
    <n v="92"/>
  </r>
  <r>
    <x v="34"/>
    <d v="1899-12-30T11:02:24"/>
    <x v="1"/>
    <x v="2"/>
    <x v="653"/>
    <n v="92"/>
  </r>
  <r>
    <x v="33"/>
    <d v="1899-12-30T05:31:12"/>
    <x v="3"/>
    <x v="2"/>
    <x v="1366"/>
    <n v="92"/>
  </r>
  <r>
    <x v="45"/>
    <d v="1899-12-30T17:45:36"/>
    <x v="1"/>
    <x v="3"/>
    <x v="2186"/>
    <n v="92"/>
  </r>
  <r>
    <x v="18"/>
    <d v="1899-12-30T11:31:12"/>
    <x v="2"/>
    <x v="1"/>
    <x v="2219"/>
    <n v="92"/>
  </r>
  <r>
    <x v="37"/>
    <d v="1899-12-30T08:24:00"/>
    <x v="3"/>
    <x v="3"/>
    <x v="1547"/>
    <n v="92"/>
  </r>
  <r>
    <x v="16"/>
    <d v="1899-12-30T16:48:00"/>
    <x v="0"/>
    <x v="2"/>
    <x v="2476"/>
    <n v="92"/>
  </r>
  <r>
    <x v="2"/>
    <d v="1899-12-30T10:48:00"/>
    <x v="1"/>
    <x v="1"/>
    <x v="2502"/>
    <n v="92"/>
  </r>
  <r>
    <x v="25"/>
    <d v="1899-12-30T07:12:00"/>
    <x v="1"/>
    <x v="2"/>
    <x v="2165"/>
    <n v="92"/>
  </r>
  <r>
    <x v="64"/>
    <d v="1899-12-30T21:07:12"/>
    <x v="1"/>
    <x v="1"/>
    <x v="2531"/>
    <n v="92"/>
  </r>
  <r>
    <x v="55"/>
    <d v="1899-12-30T13:26:24"/>
    <x v="3"/>
    <x v="0"/>
    <x v="2092"/>
    <n v="92"/>
  </r>
  <r>
    <x v="8"/>
    <d v="1899-12-30T19:26:24"/>
    <x v="3"/>
    <x v="1"/>
    <x v="2528"/>
    <n v="92"/>
  </r>
  <r>
    <x v="10"/>
    <d v="1899-12-30T10:33:36"/>
    <x v="1"/>
    <x v="1"/>
    <x v="2532"/>
    <n v="92"/>
  </r>
  <r>
    <x v="60"/>
    <d v="1899-12-30T08:09:36"/>
    <x v="2"/>
    <x v="0"/>
    <x v="474"/>
    <n v="92"/>
  </r>
  <r>
    <x v="53"/>
    <d v="1899-12-30T07:40:48"/>
    <x v="2"/>
    <x v="2"/>
    <x v="677"/>
    <n v="92"/>
  </r>
  <r>
    <x v="47"/>
    <d v="1899-12-30T22:19:12"/>
    <x v="0"/>
    <x v="2"/>
    <x v="2290"/>
    <n v="92"/>
  </r>
  <r>
    <x v="57"/>
    <d v="1899-12-30T16:48:00"/>
    <x v="3"/>
    <x v="2"/>
    <x v="1751"/>
    <n v="92"/>
  </r>
  <r>
    <x v="65"/>
    <d v="1899-12-30T18:43:12"/>
    <x v="3"/>
    <x v="1"/>
    <x v="646"/>
    <n v="92"/>
  </r>
  <r>
    <x v="71"/>
    <d v="1899-12-30T03:50:24"/>
    <x v="2"/>
    <x v="2"/>
    <x v="1034"/>
    <n v="92"/>
  </r>
  <r>
    <x v="20"/>
    <d v="1899-12-30T08:09:36"/>
    <x v="2"/>
    <x v="2"/>
    <x v="847"/>
    <n v="92"/>
  </r>
  <r>
    <x v="76"/>
    <d v="1899-12-30T07:40:48"/>
    <x v="1"/>
    <x v="2"/>
    <x v="422"/>
    <n v="92"/>
  </r>
  <r>
    <x v="40"/>
    <d v="1899-12-30T09:36:00"/>
    <x v="1"/>
    <x v="2"/>
    <x v="214"/>
    <n v="92"/>
  </r>
  <r>
    <x v="58"/>
    <d v="1899-12-30T01:26:24"/>
    <x v="3"/>
    <x v="0"/>
    <x v="2470"/>
    <n v="92"/>
  </r>
  <r>
    <x v="27"/>
    <d v="1899-12-30T13:40:48"/>
    <x v="0"/>
    <x v="3"/>
    <x v="2092"/>
    <n v="92"/>
  </r>
  <r>
    <x v="11"/>
    <d v="1899-12-30T14:24:00"/>
    <x v="0"/>
    <x v="1"/>
    <x v="2360"/>
    <n v="92"/>
  </r>
  <r>
    <x v="7"/>
    <d v="1899-12-30T17:16:48"/>
    <x v="0"/>
    <x v="0"/>
    <x v="1732"/>
    <n v="92"/>
  </r>
  <r>
    <x v="78"/>
    <d v="1899-12-30T18:14:24"/>
    <x v="2"/>
    <x v="1"/>
    <x v="1382"/>
    <n v="92"/>
  </r>
  <r>
    <x v="55"/>
    <d v="1899-12-30T11:45:36"/>
    <x v="3"/>
    <x v="2"/>
    <x v="1667"/>
    <n v="92"/>
  </r>
  <r>
    <x v="72"/>
    <d v="1899-12-30T10:48:00"/>
    <x v="3"/>
    <x v="1"/>
    <x v="2393"/>
    <n v="92"/>
  </r>
  <r>
    <x v="43"/>
    <d v="1899-12-30T10:33:36"/>
    <x v="3"/>
    <x v="1"/>
    <x v="1002"/>
    <n v="92"/>
  </r>
  <r>
    <x v="18"/>
    <d v="1899-12-30T06:43:12"/>
    <x v="2"/>
    <x v="1"/>
    <x v="2533"/>
    <n v="92"/>
  </r>
  <r>
    <x v="10"/>
    <d v="1899-12-30T18:28:48"/>
    <x v="1"/>
    <x v="0"/>
    <x v="2534"/>
    <n v="92"/>
  </r>
  <r>
    <x v="77"/>
    <d v="1899-12-30T15:07:12"/>
    <x v="0"/>
    <x v="1"/>
    <x v="2332"/>
    <n v="92"/>
  </r>
  <r>
    <x v="30"/>
    <d v="1899-12-30T19:55:12"/>
    <x v="1"/>
    <x v="1"/>
    <x v="50"/>
    <n v="92"/>
  </r>
  <r>
    <x v="51"/>
    <d v="1899-12-30T22:33:36"/>
    <x v="0"/>
    <x v="3"/>
    <x v="2135"/>
    <n v="92"/>
  </r>
  <r>
    <x v="48"/>
    <d v="1899-12-30T06:00:00"/>
    <x v="2"/>
    <x v="2"/>
    <x v="2041"/>
    <n v="92"/>
  </r>
  <r>
    <x v="77"/>
    <d v="1899-12-30T02:38:24"/>
    <x v="0"/>
    <x v="3"/>
    <x v="2535"/>
    <n v="92"/>
  </r>
  <r>
    <x v="62"/>
    <d v="1899-12-30T18:28:48"/>
    <x v="1"/>
    <x v="0"/>
    <x v="583"/>
    <n v="92"/>
  </r>
  <r>
    <x v="77"/>
    <d v="1899-12-30T14:24:00"/>
    <x v="0"/>
    <x v="2"/>
    <x v="2282"/>
    <n v="92"/>
  </r>
  <r>
    <x v="41"/>
    <d v="1899-12-30T12:00:00"/>
    <x v="2"/>
    <x v="0"/>
    <x v="391"/>
    <n v="92"/>
  </r>
  <r>
    <x v="69"/>
    <d v="1899-12-30T15:50:24"/>
    <x v="0"/>
    <x v="1"/>
    <x v="358"/>
    <n v="92"/>
  </r>
  <r>
    <x v="50"/>
    <d v="1899-12-30T05:45:36"/>
    <x v="3"/>
    <x v="0"/>
    <x v="2181"/>
    <n v="92"/>
  </r>
  <r>
    <x v="57"/>
    <d v="1899-12-30T19:12:00"/>
    <x v="3"/>
    <x v="3"/>
    <x v="2536"/>
    <n v="92"/>
  </r>
  <r>
    <x v="70"/>
    <d v="1899-12-30T18:14:24"/>
    <x v="0"/>
    <x v="3"/>
    <x v="141"/>
    <n v="92"/>
  </r>
  <r>
    <x v="27"/>
    <d v="1899-12-30T03:21:36"/>
    <x v="0"/>
    <x v="1"/>
    <x v="565"/>
    <n v="92"/>
  </r>
  <r>
    <x v="41"/>
    <d v="1899-12-30T10:33:36"/>
    <x v="2"/>
    <x v="1"/>
    <x v="1022"/>
    <n v="92"/>
  </r>
  <r>
    <x v="9"/>
    <d v="1899-12-30T09:07:12"/>
    <x v="1"/>
    <x v="1"/>
    <x v="1566"/>
    <n v="92"/>
  </r>
  <r>
    <x v="73"/>
    <d v="1899-12-30T02:24:00"/>
    <x v="3"/>
    <x v="1"/>
    <x v="48"/>
    <n v="92"/>
  </r>
  <r>
    <x v="52"/>
    <d v="1899-12-30T23:02:24"/>
    <x v="2"/>
    <x v="4"/>
    <x v="609"/>
    <n v="92"/>
  </r>
  <r>
    <x v="42"/>
    <d v="1899-12-30T03:36:00"/>
    <x v="3"/>
    <x v="2"/>
    <x v="726"/>
    <n v="92"/>
  </r>
  <r>
    <x v="64"/>
    <d v="1899-12-30T11:45:36"/>
    <x v="1"/>
    <x v="1"/>
    <x v="1440"/>
    <n v="92"/>
  </r>
  <r>
    <x v="20"/>
    <d v="1899-12-30T10:33:36"/>
    <x v="2"/>
    <x v="1"/>
    <x v="81"/>
    <n v="92"/>
  </r>
  <r>
    <x v="58"/>
    <d v="1899-12-30T06:14:24"/>
    <x v="3"/>
    <x v="2"/>
    <x v="771"/>
    <n v="92"/>
  </r>
  <r>
    <x v="32"/>
    <d v="1899-12-30T13:55:12"/>
    <x v="0"/>
    <x v="3"/>
    <x v="1117"/>
    <n v="92"/>
  </r>
  <r>
    <x v="5"/>
    <d v="1899-12-30T15:21:36"/>
    <x v="2"/>
    <x v="2"/>
    <x v="2286"/>
    <n v="92"/>
  </r>
  <r>
    <x v="46"/>
    <d v="1899-12-30T20:09:36"/>
    <x v="1"/>
    <x v="4"/>
    <x v="1379"/>
    <n v="92"/>
  </r>
  <r>
    <x v="62"/>
    <d v="1899-12-30T23:02:24"/>
    <x v="1"/>
    <x v="2"/>
    <x v="861"/>
    <n v="92"/>
  </r>
  <r>
    <x v="8"/>
    <d v="1899-12-30T08:24:00"/>
    <x v="3"/>
    <x v="2"/>
    <x v="1125"/>
    <n v="92"/>
  </r>
  <r>
    <x v="65"/>
    <d v="1899-12-30T19:55:12"/>
    <x v="3"/>
    <x v="2"/>
    <x v="399"/>
    <n v="92"/>
  </r>
  <r>
    <x v="48"/>
    <d v="1899-12-30T00:14:24"/>
    <x v="2"/>
    <x v="1"/>
    <x v="669"/>
    <n v="92"/>
  </r>
  <r>
    <x v="40"/>
    <d v="1899-12-30T12:00:00"/>
    <x v="1"/>
    <x v="0"/>
    <x v="422"/>
    <n v="92"/>
  </r>
  <r>
    <x v="35"/>
    <d v="1899-12-30T07:55:12"/>
    <x v="0"/>
    <x v="3"/>
    <x v="1642"/>
    <n v="92"/>
  </r>
  <r>
    <x v="20"/>
    <d v="1899-12-30T06:57:36"/>
    <x v="2"/>
    <x v="2"/>
    <x v="291"/>
    <n v="92"/>
  </r>
  <r>
    <x v="45"/>
    <d v="1899-12-30T12:57:36"/>
    <x v="1"/>
    <x v="1"/>
    <x v="1631"/>
    <n v="92"/>
  </r>
  <r>
    <x v="17"/>
    <d v="1899-12-30T07:26:24"/>
    <x v="0"/>
    <x v="2"/>
    <x v="1378"/>
    <n v="92"/>
  </r>
  <r>
    <x v="51"/>
    <d v="1899-12-30T12:14:24"/>
    <x v="0"/>
    <x v="2"/>
    <x v="2537"/>
    <n v="92"/>
  </r>
  <r>
    <x v="66"/>
    <d v="1899-12-30T23:16:48"/>
    <x v="3"/>
    <x v="2"/>
    <x v="1353"/>
    <n v="92"/>
  </r>
  <r>
    <x v="75"/>
    <d v="1899-12-30T10:19:12"/>
    <x v="2"/>
    <x v="2"/>
    <x v="1436"/>
    <n v="92"/>
  </r>
  <r>
    <x v="73"/>
    <d v="1899-12-30T17:31:12"/>
    <x v="3"/>
    <x v="0"/>
    <x v="897"/>
    <n v="92"/>
  </r>
  <r>
    <x v="49"/>
    <d v="1899-12-30T15:50:24"/>
    <x v="0"/>
    <x v="2"/>
    <x v="2538"/>
    <n v="92"/>
  </r>
  <r>
    <x v="52"/>
    <d v="1899-12-30T12:57:36"/>
    <x v="2"/>
    <x v="1"/>
    <x v="1894"/>
    <n v="92"/>
  </r>
  <r>
    <x v="2"/>
    <d v="1899-12-30T03:21:36"/>
    <x v="1"/>
    <x v="0"/>
    <x v="237"/>
    <n v="92"/>
  </r>
  <r>
    <x v="64"/>
    <d v="1899-12-30T10:04:48"/>
    <x v="1"/>
    <x v="2"/>
    <x v="2539"/>
    <n v="92"/>
  </r>
  <r>
    <x v="9"/>
    <d v="1899-12-30T01:55:12"/>
    <x v="1"/>
    <x v="2"/>
    <x v="59"/>
    <n v="92"/>
  </r>
  <r>
    <x v="5"/>
    <d v="1899-12-30T18:43:12"/>
    <x v="2"/>
    <x v="2"/>
    <x v="1457"/>
    <n v="92"/>
  </r>
  <r>
    <x v="74"/>
    <d v="1899-12-30T23:31:12"/>
    <x v="3"/>
    <x v="1"/>
    <x v="2540"/>
    <n v="92"/>
  </r>
  <r>
    <x v="74"/>
    <d v="1899-12-30T11:45:36"/>
    <x v="3"/>
    <x v="4"/>
    <x v="1306"/>
    <n v="92"/>
  </r>
  <r>
    <x v="2"/>
    <d v="1899-12-30T23:31:12"/>
    <x v="1"/>
    <x v="1"/>
    <x v="644"/>
    <n v="92"/>
  </r>
  <r>
    <x v="60"/>
    <d v="1899-12-30T23:02:24"/>
    <x v="2"/>
    <x v="0"/>
    <x v="307"/>
    <n v="92"/>
  </r>
  <r>
    <x v="7"/>
    <d v="1899-12-30T02:52:48"/>
    <x v="0"/>
    <x v="1"/>
    <x v="618"/>
    <n v="92"/>
  </r>
  <r>
    <x v="46"/>
    <d v="1899-12-30T22:19:12"/>
    <x v="1"/>
    <x v="2"/>
    <x v="2541"/>
    <n v="92"/>
  </r>
  <r>
    <x v="40"/>
    <d v="1899-12-30T11:45:36"/>
    <x v="1"/>
    <x v="0"/>
    <x v="465"/>
    <n v="92"/>
  </r>
  <r>
    <x v="38"/>
    <d v="1899-12-30T03:07:12"/>
    <x v="3"/>
    <x v="2"/>
    <x v="1179"/>
    <n v="92"/>
  </r>
  <r>
    <x v="53"/>
    <d v="1899-12-30T05:31:12"/>
    <x v="2"/>
    <x v="2"/>
    <x v="2256"/>
    <n v="92"/>
  </r>
  <r>
    <x v="5"/>
    <d v="1899-12-30T08:24:00"/>
    <x v="2"/>
    <x v="2"/>
    <x v="2542"/>
    <n v="92"/>
  </r>
  <r>
    <x v="63"/>
    <d v="1899-12-30T18:00:00"/>
    <x v="3"/>
    <x v="1"/>
    <x v="772"/>
    <n v="92"/>
  </r>
  <r>
    <x v="31"/>
    <d v="1899-12-30T10:48:00"/>
    <x v="3"/>
    <x v="2"/>
    <x v="331"/>
    <n v="92"/>
  </r>
  <r>
    <x v="42"/>
    <d v="1899-12-30T12:43:12"/>
    <x v="3"/>
    <x v="1"/>
    <x v="311"/>
    <n v="92"/>
  </r>
  <r>
    <x v="28"/>
    <d v="1899-12-30T02:52:48"/>
    <x v="0"/>
    <x v="0"/>
    <x v="1632"/>
    <n v="92"/>
  </r>
  <r>
    <x v="11"/>
    <d v="1899-12-30T22:19:12"/>
    <x v="0"/>
    <x v="2"/>
    <x v="1846"/>
    <n v="92"/>
  </r>
  <r>
    <x v="51"/>
    <d v="1899-12-30T06:43:12"/>
    <x v="0"/>
    <x v="2"/>
    <x v="1113"/>
    <n v="92"/>
  </r>
  <r>
    <x v="34"/>
    <d v="1899-12-30T23:45:36"/>
    <x v="1"/>
    <x v="2"/>
    <x v="1742"/>
    <n v="92"/>
  </r>
  <r>
    <x v="61"/>
    <d v="1899-12-30T08:52:48"/>
    <x v="1"/>
    <x v="2"/>
    <x v="2185"/>
    <n v="92"/>
  </r>
  <r>
    <x v="35"/>
    <d v="1899-12-30T23:02:24"/>
    <x v="0"/>
    <x v="0"/>
    <x v="1653"/>
    <n v="92"/>
  </r>
  <r>
    <x v="35"/>
    <d v="1899-12-30T19:40:48"/>
    <x v="0"/>
    <x v="0"/>
    <x v="897"/>
    <n v="92"/>
  </r>
  <r>
    <x v="46"/>
    <d v="1899-12-30T09:36:00"/>
    <x v="1"/>
    <x v="4"/>
    <x v="2543"/>
    <n v="92"/>
  </r>
  <r>
    <x v="46"/>
    <d v="1899-12-30T09:50:24"/>
    <x v="1"/>
    <x v="0"/>
    <x v="1261"/>
    <n v="92"/>
  </r>
  <r>
    <x v="16"/>
    <d v="1899-12-30T03:07:12"/>
    <x v="0"/>
    <x v="0"/>
    <x v="233"/>
    <n v="92"/>
  </r>
  <r>
    <x v="34"/>
    <d v="1899-12-30T10:19:12"/>
    <x v="1"/>
    <x v="2"/>
    <x v="1508"/>
    <n v="92"/>
  </r>
  <r>
    <x v="50"/>
    <d v="1899-12-30T19:55:12"/>
    <x v="3"/>
    <x v="3"/>
    <x v="334"/>
    <n v="92"/>
  </r>
  <r>
    <x v="63"/>
    <d v="1899-12-30T11:16:48"/>
    <x v="3"/>
    <x v="2"/>
    <x v="720"/>
    <n v="92"/>
  </r>
  <r>
    <x v="74"/>
    <d v="1899-12-30T04:19:12"/>
    <x v="3"/>
    <x v="1"/>
    <x v="1821"/>
    <n v="92"/>
  </r>
  <r>
    <x v="77"/>
    <d v="1899-12-30T18:43:12"/>
    <x v="0"/>
    <x v="2"/>
    <x v="1982"/>
    <n v="92"/>
  </r>
  <r>
    <x v="31"/>
    <d v="1899-12-30T06:43:12"/>
    <x v="3"/>
    <x v="1"/>
    <x v="131"/>
    <n v="92"/>
  </r>
  <r>
    <x v="21"/>
    <d v="1899-12-30T07:40:48"/>
    <x v="3"/>
    <x v="0"/>
    <x v="775"/>
    <n v="92"/>
  </r>
  <r>
    <x v="72"/>
    <d v="1899-12-30T13:26:24"/>
    <x v="3"/>
    <x v="2"/>
    <x v="495"/>
    <n v="92"/>
  </r>
  <r>
    <x v="3"/>
    <d v="1899-12-30T16:33:36"/>
    <x v="0"/>
    <x v="1"/>
    <x v="74"/>
    <n v="92"/>
  </r>
  <r>
    <x v="24"/>
    <d v="1899-12-30T12:00:00"/>
    <x v="1"/>
    <x v="2"/>
    <x v="2543"/>
    <n v="92"/>
  </r>
  <r>
    <x v="47"/>
    <d v="1899-12-30T01:40:48"/>
    <x v="0"/>
    <x v="0"/>
    <x v="1500"/>
    <n v="92"/>
  </r>
  <r>
    <x v="10"/>
    <d v="1899-12-30T00:43:12"/>
    <x v="1"/>
    <x v="0"/>
    <x v="2498"/>
    <n v="92"/>
  </r>
  <r>
    <x v="61"/>
    <d v="1899-12-30T21:36:00"/>
    <x v="1"/>
    <x v="2"/>
    <x v="1430"/>
    <n v="92"/>
  </r>
  <r>
    <x v="10"/>
    <d v="1899-12-30T10:33:36"/>
    <x v="1"/>
    <x v="3"/>
    <x v="30"/>
    <n v="92"/>
  </r>
  <r>
    <x v="67"/>
    <d v="1899-12-30T13:12:00"/>
    <x v="1"/>
    <x v="2"/>
    <x v="2544"/>
    <n v="92"/>
  </r>
  <r>
    <x v="22"/>
    <d v="1899-12-30T03:21:36"/>
    <x v="2"/>
    <x v="1"/>
    <x v="2090"/>
    <n v="92"/>
  </r>
  <r>
    <x v="15"/>
    <d v="1899-12-30T18:00:00"/>
    <x v="1"/>
    <x v="1"/>
    <x v="1520"/>
    <n v="92"/>
  </r>
  <r>
    <x v="51"/>
    <d v="1899-12-30T10:48:00"/>
    <x v="0"/>
    <x v="1"/>
    <x v="2462"/>
    <n v="92"/>
  </r>
  <r>
    <x v="11"/>
    <d v="1899-12-30T00:14:24"/>
    <x v="0"/>
    <x v="0"/>
    <x v="473"/>
    <n v="92"/>
  </r>
  <r>
    <x v="70"/>
    <d v="1899-12-30T05:45:36"/>
    <x v="0"/>
    <x v="1"/>
    <x v="1224"/>
    <n v="92"/>
  </r>
  <r>
    <x v="55"/>
    <d v="1899-12-30T06:57:36"/>
    <x v="3"/>
    <x v="2"/>
    <x v="663"/>
    <n v="92"/>
  </r>
  <r>
    <x v="41"/>
    <d v="1899-12-30T05:02:24"/>
    <x v="2"/>
    <x v="4"/>
    <x v="2161"/>
    <n v="92"/>
  </r>
  <r>
    <x v="36"/>
    <d v="1899-12-30T17:31:12"/>
    <x v="3"/>
    <x v="4"/>
    <x v="116"/>
    <n v="92"/>
  </r>
  <r>
    <x v="21"/>
    <d v="1899-12-30T19:26:24"/>
    <x v="3"/>
    <x v="2"/>
    <x v="390"/>
    <n v="92"/>
  </r>
  <r>
    <x v="32"/>
    <d v="1899-12-30T09:36:00"/>
    <x v="0"/>
    <x v="0"/>
    <x v="2545"/>
    <n v="92"/>
  </r>
  <r>
    <x v="56"/>
    <d v="1899-12-30T15:21:36"/>
    <x v="1"/>
    <x v="0"/>
    <x v="384"/>
    <n v="92"/>
  </r>
  <r>
    <x v="78"/>
    <d v="1899-12-30T18:14:24"/>
    <x v="2"/>
    <x v="4"/>
    <x v="1184"/>
    <n v="92"/>
  </r>
  <r>
    <x v="33"/>
    <d v="1899-12-30T10:33:36"/>
    <x v="3"/>
    <x v="0"/>
    <x v="2546"/>
    <n v="92"/>
  </r>
  <r>
    <x v="19"/>
    <d v="1899-12-30T23:45:36"/>
    <x v="3"/>
    <x v="1"/>
    <x v="2437"/>
    <n v="92"/>
  </r>
  <r>
    <x v="21"/>
    <d v="1899-12-30T01:40:48"/>
    <x v="3"/>
    <x v="2"/>
    <x v="192"/>
    <n v="92"/>
  </r>
  <r>
    <x v="4"/>
    <d v="1899-12-30T18:14:24"/>
    <x v="0"/>
    <x v="2"/>
    <x v="1140"/>
    <n v="92"/>
  </r>
  <r>
    <x v="68"/>
    <d v="1899-12-30T09:21:36"/>
    <x v="2"/>
    <x v="2"/>
    <x v="87"/>
    <n v="92"/>
  </r>
  <r>
    <x v="8"/>
    <d v="1899-12-30T18:14:24"/>
    <x v="3"/>
    <x v="1"/>
    <x v="343"/>
    <n v="92"/>
  </r>
  <r>
    <x v="0"/>
    <d v="1899-12-30T13:55:12"/>
    <x v="0"/>
    <x v="2"/>
    <x v="788"/>
    <n v="92"/>
  </r>
  <r>
    <x v="20"/>
    <d v="1899-12-30T00:14:24"/>
    <x v="2"/>
    <x v="1"/>
    <x v="288"/>
    <n v="92"/>
  </r>
  <r>
    <x v="65"/>
    <d v="1899-12-30T16:48:00"/>
    <x v="3"/>
    <x v="2"/>
    <x v="715"/>
    <n v="92"/>
  </r>
  <r>
    <x v="8"/>
    <d v="1899-12-30T16:04:48"/>
    <x v="3"/>
    <x v="4"/>
    <x v="1002"/>
    <n v="92"/>
  </r>
  <r>
    <x v="7"/>
    <d v="1899-12-30T22:48:00"/>
    <x v="0"/>
    <x v="1"/>
    <x v="2547"/>
    <n v="92"/>
  </r>
  <r>
    <x v="5"/>
    <d v="1899-12-30T06:14:24"/>
    <x v="2"/>
    <x v="2"/>
    <x v="2410"/>
    <n v="92"/>
  </r>
  <r>
    <x v="9"/>
    <d v="1899-12-30T22:04:48"/>
    <x v="1"/>
    <x v="3"/>
    <x v="1405"/>
    <n v="92"/>
  </r>
  <r>
    <x v="75"/>
    <d v="1899-12-30T14:09:36"/>
    <x v="2"/>
    <x v="3"/>
    <x v="1746"/>
    <n v="92"/>
  </r>
  <r>
    <x v="44"/>
    <d v="1899-12-30T00:14:24"/>
    <x v="1"/>
    <x v="0"/>
    <x v="2202"/>
    <n v="92"/>
  </r>
  <r>
    <x v="12"/>
    <d v="1899-12-30T19:40:48"/>
    <x v="1"/>
    <x v="2"/>
    <x v="1184"/>
    <n v="92"/>
  </r>
  <r>
    <x v="0"/>
    <d v="1899-12-30T03:21:36"/>
    <x v="0"/>
    <x v="0"/>
    <x v="746"/>
    <n v="92"/>
  </r>
  <r>
    <x v="66"/>
    <d v="1899-12-30T09:07:12"/>
    <x v="3"/>
    <x v="2"/>
    <x v="2548"/>
    <n v="92"/>
  </r>
  <r>
    <x v="22"/>
    <d v="1899-12-30T01:26:24"/>
    <x v="2"/>
    <x v="0"/>
    <x v="281"/>
    <n v="92"/>
  </r>
  <r>
    <x v="45"/>
    <d v="1899-12-30T22:04:48"/>
    <x v="1"/>
    <x v="1"/>
    <x v="2260"/>
    <n v="92"/>
  </r>
  <r>
    <x v="36"/>
    <d v="1899-12-30T20:52:48"/>
    <x v="3"/>
    <x v="2"/>
    <x v="739"/>
    <n v="92"/>
  </r>
  <r>
    <x v="63"/>
    <d v="1899-12-30T19:12:00"/>
    <x v="3"/>
    <x v="3"/>
    <x v="295"/>
    <n v="92"/>
  </r>
  <r>
    <x v="6"/>
    <d v="1899-12-30T04:19:12"/>
    <x v="2"/>
    <x v="2"/>
    <x v="903"/>
    <n v="92"/>
  </r>
  <r>
    <x v="4"/>
    <d v="1899-12-30T07:12:00"/>
    <x v="0"/>
    <x v="2"/>
    <x v="1916"/>
    <n v="92"/>
  </r>
  <r>
    <x v="7"/>
    <d v="1899-12-30T05:02:24"/>
    <x v="0"/>
    <x v="1"/>
    <x v="1119"/>
    <n v="92"/>
  </r>
  <r>
    <x v="16"/>
    <d v="1899-12-30T02:52:48"/>
    <x v="0"/>
    <x v="2"/>
    <x v="706"/>
    <n v="92"/>
  </r>
  <r>
    <x v="42"/>
    <d v="1899-12-30T04:48:00"/>
    <x v="3"/>
    <x v="0"/>
    <x v="2272"/>
    <n v="92"/>
  </r>
  <r>
    <x v="17"/>
    <d v="1899-12-30T00:28:48"/>
    <x v="0"/>
    <x v="1"/>
    <x v="389"/>
    <n v="92"/>
  </r>
  <r>
    <x v="5"/>
    <d v="1899-12-30T21:36:00"/>
    <x v="2"/>
    <x v="3"/>
    <x v="2549"/>
    <n v="92"/>
  </r>
  <r>
    <x v="66"/>
    <d v="1899-12-30T02:24:00"/>
    <x v="3"/>
    <x v="3"/>
    <x v="795"/>
    <n v="92"/>
  </r>
  <r>
    <x v="12"/>
    <d v="1899-12-30T06:00:00"/>
    <x v="1"/>
    <x v="0"/>
    <x v="950"/>
    <n v="92"/>
  </r>
  <r>
    <x v="31"/>
    <d v="1899-12-30T21:07:12"/>
    <x v="3"/>
    <x v="4"/>
    <x v="41"/>
    <n v="92"/>
  </r>
  <r>
    <x v="75"/>
    <d v="1899-12-30T15:36:00"/>
    <x v="2"/>
    <x v="2"/>
    <x v="1440"/>
    <n v="92"/>
  </r>
  <r>
    <x v="57"/>
    <d v="1899-12-30T12:28:48"/>
    <x v="3"/>
    <x v="2"/>
    <x v="1196"/>
    <n v="92"/>
  </r>
  <r>
    <x v="54"/>
    <d v="1899-12-30T06:43:12"/>
    <x v="2"/>
    <x v="2"/>
    <x v="1975"/>
    <n v="92"/>
  </r>
  <r>
    <x v="2"/>
    <d v="1899-12-30T07:12:00"/>
    <x v="1"/>
    <x v="0"/>
    <x v="1042"/>
    <n v="92"/>
  </r>
  <r>
    <x v="39"/>
    <d v="1899-12-30T20:09:36"/>
    <x v="2"/>
    <x v="2"/>
    <x v="2017"/>
    <n v="92"/>
  </r>
  <r>
    <x v="4"/>
    <d v="1899-12-30T00:14:24"/>
    <x v="0"/>
    <x v="4"/>
    <x v="2380"/>
    <n v="92"/>
  </r>
  <r>
    <x v="11"/>
    <d v="1899-12-30T06:28:48"/>
    <x v="0"/>
    <x v="2"/>
    <x v="853"/>
    <n v="92"/>
  </r>
  <r>
    <x v="33"/>
    <d v="1899-12-30T15:21:36"/>
    <x v="3"/>
    <x v="0"/>
    <x v="71"/>
    <n v="92"/>
  </r>
  <r>
    <x v="61"/>
    <d v="1899-12-30T13:55:12"/>
    <x v="1"/>
    <x v="0"/>
    <x v="1763"/>
    <n v="92"/>
  </r>
  <r>
    <x v="35"/>
    <d v="1899-12-30T00:14:24"/>
    <x v="0"/>
    <x v="1"/>
    <x v="2550"/>
    <n v="92"/>
  </r>
  <r>
    <x v="10"/>
    <d v="1899-12-30T11:16:48"/>
    <x v="1"/>
    <x v="2"/>
    <x v="2114"/>
    <n v="92"/>
  </r>
  <r>
    <x v="61"/>
    <d v="1899-12-30T17:31:12"/>
    <x v="1"/>
    <x v="2"/>
    <x v="2042"/>
    <n v="92"/>
  </r>
  <r>
    <x v="58"/>
    <d v="1899-12-30T12:43:12"/>
    <x v="3"/>
    <x v="2"/>
    <x v="685"/>
    <n v="92"/>
  </r>
  <r>
    <x v="71"/>
    <d v="1899-12-30T23:31:12"/>
    <x v="2"/>
    <x v="0"/>
    <x v="996"/>
    <n v="92"/>
  </r>
  <r>
    <x v="51"/>
    <d v="1899-12-30T11:31:12"/>
    <x v="0"/>
    <x v="0"/>
    <x v="350"/>
    <n v="92"/>
  </r>
  <r>
    <x v="75"/>
    <d v="1899-12-30T08:24:00"/>
    <x v="2"/>
    <x v="0"/>
    <x v="411"/>
    <n v="92"/>
  </r>
  <r>
    <x v="29"/>
    <d v="1899-12-30T04:04:48"/>
    <x v="2"/>
    <x v="0"/>
    <x v="2004"/>
    <n v="92"/>
  </r>
  <r>
    <x v="39"/>
    <d v="1899-12-30T04:48:00"/>
    <x v="2"/>
    <x v="0"/>
    <x v="210"/>
    <n v="92"/>
  </r>
  <r>
    <x v="8"/>
    <d v="1899-12-30T05:31:12"/>
    <x v="3"/>
    <x v="0"/>
    <x v="1693"/>
    <n v="92"/>
  </r>
  <r>
    <x v="38"/>
    <d v="1899-12-30T19:26:24"/>
    <x v="3"/>
    <x v="1"/>
    <x v="1221"/>
    <n v="92"/>
  </r>
  <r>
    <x v="58"/>
    <d v="1899-12-30T21:36:00"/>
    <x v="3"/>
    <x v="1"/>
    <x v="1432"/>
    <n v="92"/>
  </r>
  <r>
    <x v="38"/>
    <d v="1899-12-30T02:24:00"/>
    <x v="3"/>
    <x v="1"/>
    <x v="1316"/>
    <n v="92"/>
  </r>
  <r>
    <x v="25"/>
    <d v="1899-12-30T03:36:00"/>
    <x v="1"/>
    <x v="1"/>
    <x v="1109"/>
    <n v="92"/>
  </r>
  <r>
    <x v="25"/>
    <d v="1899-12-30T09:36:00"/>
    <x v="1"/>
    <x v="1"/>
    <x v="2551"/>
    <n v="92"/>
  </r>
  <r>
    <x v="57"/>
    <d v="1899-12-30T23:16:48"/>
    <x v="3"/>
    <x v="0"/>
    <x v="935"/>
    <n v="92"/>
  </r>
  <r>
    <x v="61"/>
    <d v="1899-12-30T03:50:24"/>
    <x v="1"/>
    <x v="1"/>
    <x v="1186"/>
    <n v="92"/>
  </r>
  <r>
    <x v="3"/>
    <d v="1899-12-30T03:50:24"/>
    <x v="0"/>
    <x v="2"/>
    <x v="890"/>
    <n v="92"/>
  </r>
  <r>
    <x v="49"/>
    <d v="1899-12-30T21:36:00"/>
    <x v="0"/>
    <x v="1"/>
    <x v="1031"/>
    <n v="92"/>
  </r>
  <r>
    <x v="61"/>
    <d v="1899-12-30T03:36:00"/>
    <x v="1"/>
    <x v="2"/>
    <x v="2552"/>
    <n v="92"/>
  </r>
  <r>
    <x v="62"/>
    <d v="1899-12-30T18:43:12"/>
    <x v="1"/>
    <x v="0"/>
    <x v="2200"/>
    <n v="92"/>
  </r>
  <r>
    <x v="32"/>
    <d v="1899-12-30T03:50:24"/>
    <x v="0"/>
    <x v="1"/>
    <x v="1757"/>
    <n v="92"/>
  </r>
  <r>
    <x v="58"/>
    <d v="1899-12-30T03:07:12"/>
    <x v="3"/>
    <x v="2"/>
    <x v="1172"/>
    <n v="92"/>
  </r>
  <r>
    <x v="38"/>
    <d v="1899-12-30T03:07:12"/>
    <x v="3"/>
    <x v="0"/>
    <x v="1237"/>
    <n v="92"/>
  </r>
  <r>
    <x v="32"/>
    <d v="1899-12-30T05:45:36"/>
    <x v="0"/>
    <x v="1"/>
    <x v="195"/>
    <n v="92"/>
  </r>
  <r>
    <x v="24"/>
    <d v="1899-12-30T19:12:00"/>
    <x v="1"/>
    <x v="1"/>
    <x v="829"/>
    <n v="92"/>
  </r>
  <r>
    <x v="59"/>
    <d v="1899-12-30T18:14:24"/>
    <x v="0"/>
    <x v="3"/>
    <x v="2103"/>
    <n v="92"/>
  </r>
  <r>
    <x v="26"/>
    <d v="1899-12-30T07:12:00"/>
    <x v="2"/>
    <x v="1"/>
    <x v="2553"/>
    <n v="92"/>
  </r>
  <r>
    <x v="28"/>
    <d v="1899-12-30T19:26:24"/>
    <x v="0"/>
    <x v="2"/>
    <x v="809"/>
    <n v="92"/>
  </r>
  <r>
    <x v="49"/>
    <d v="1899-12-30T14:38:24"/>
    <x v="0"/>
    <x v="4"/>
    <x v="1945"/>
    <n v="92"/>
  </r>
  <r>
    <x v="42"/>
    <d v="1899-12-30T01:40:48"/>
    <x v="3"/>
    <x v="1"/>
    <x v="2554"/>
    <n v="92"/>
  </r>
  <r>
    <x v="69"/>
    <d v="1899-12-30T22:19:12"/>
    <x v="0"/>
    <x v="1"/>
    <x v="1034"/>
    <n v="92"/>
  </r>
  <r>
    <x v="23"/>
    <d v="1899-12-30T10:19:12"/>
    <x v="0"/>
    <x v="2"/>
    <x v="99"/>
    <n v="92"/>
  </r>
  <r>
    <x v="49"/>
    <d v="1899-12-30T01:55:12"/>
    <x v="0"/>
    <x v="2"/>
    <x v="2030"/>
    <n v="92"/>
  </r>
  <r>
    <x v="55"/>
    <d v="1899-12-30T07:55:12"/>
    <x v="3"/>
    <x v="0"/>
    <x v="839"/>
    <n v="92"/>
  </r>
  <r>
    <x v="7"/>
    <d v="1899-12-30T10:48:00"/>
    <x v="0"/>
    <x v="3"/>
    <x v="1401"/>
    <n v="92"/>
  </r>
  <r>
    <x v="37"/>
    <d v="1899-12-30T02:24:00"/>
    <x v="3"/>
    <x v="1"/>
    <x v="1050"/>
    <n v="92"/>
  </r>
  <r>
    <x v="47"/>
    <d v="1899-12-30T02:24:00"/>
    <x v="0"/>
    <x v="1"/>
    <x v="1524"/>
    <n v="92"/>
  </r>
  <r>
    <x v="1"/>
    <d v="1899-12-30T00:14:24"/>
    <x v="1"/>
    <x v="2"/>
    <x v="1486"/>
    <n v="92"/>
  </r>
  <r>
    <x v="12"/>
    <d v="1899-12-30T22:19:12"/>
    <x v="1"/>
    <x v="0"/>
    <x v="1989"/>
    <n v="92"/>
  </r>
  <r>
    <x v="57"/>
    <d v="1899-12-30T23:02:24"/>
    <x v="3"/>
    <x v="3"/>
    <x v="1701"/>
    <n v="92"/>
  </r>
  <r>
    <x v="35"/>
    <d v="1899-12-30T17:16:48"/>
    <x v="0"/>
    <x v="1"/>
    <x v="794"/>
    <n v="92"/>
  </r>
  <r>
    <x v="13"/>
    <d v="1899-12-30T06:57:36"/>
    <x v="2"/>
    <x v="0"/>
    <x v="1130"/>
    <n v="92"/>
  </r>
  <r>
    <x v="76"/>
    <d v="1899-12-30T06:14:24"/>
    <x v="1"/>
    <x v="2"/>
    <x v="217"/>
    <n v="92"/>
  </r>
  <r>
    <x v="66"/>
    <d v="1899-12-30T18:57:36"/>
    <x v="3"/>
    <x v="2"/>
    <x v="690"/>
    <n v="92"/>
  </r>
  <r>
    <x v="44"/>
    <d v="1899-12-30T21:36:00"/>
    <x v="1"/>
    <x v="2"/>
    <x v="786"/>
    <n v="92"/>
  </r>
  <r>
    <x v="25"/>
    <d v="1899-12-30T02:38:24"/>
    <x v="1"/>
    <x v="1"/>
    <x v="2555"/>
    <n v="92"/>
  </r>
  <r>
    <x v="28"/>
    <d v="1899-12-30T14:24:00"/>
    <x v="0"/>
    <x v="0"/>
    <x v="1461"/>
    <n v="92"/>
  </r>
  <r>
    <x v="45"/>
    <d v="1899-12-30T02:52:48"/>
    <x v="1"/>
    <x v="2"/>
    <x v="1574"/>
    <n v="92"/>
  </r>
  <r>
    <x v="12"/>
    <d v="1899-12-30T04:48:00"/>
    <x v="1"/>
    <x v="0"/>
    <x v="64"/>
    <n v="92"/>
  </r>
  <r>
    <x v="34"/>
    <d v="1899-12-30T20:09:36"/>
    <x v="1"/>
    <x v="1"/>
    <x v="2556"/>
    <n v="92"/>
  </r>
  <r>
    <x v="37"/>
    <d v="1899-12-30T00:43:12"/>
    <x v="3"/>
    <x v="1"/>
    <x v="2545"/>
    <n v="92"/>
  </r>
  <r>
    <x v="26"/>
    <d v="1899-12-30T18:57:36"/>
    <x v="2"/>
    <x v="2"/>
    <x v="2315"/>
    <n v="92"/>
  </r>
  <r>
    <x v="33"/>
    <d v="1899-12-30T11:31:12"/>
    <x v="3"/>
    <x v="0"/>
    <x v="1808"/>
    <n v="92"/>
  </r>
  <r>
    <x v="11"/>
    <d v="1899-12-30T11:02:24"/>
    <x v="0"/>
    <x v="2"/>
    <x v="2557"/>
    <n v="92"/>
  </r>
  <r>
    <x v="74"/>
    <d v="1899-12-30T00:28:48"/>
    <x v="3"/>
    <x v="2"/>
    <x v="1695"/>
    <n v="92"/>
  </r>
  <r>
    <x v="74"/>
    <d v="1899-12-30T01:26:24"/>
    <x v="3"/>
    <x v="0"/>
    <x v="1261"/>
    <n v="92"/>
  </r>
  <r>
    <x v="73"/>
    <d v="1899-12-30T00:57:36"/>
    <x v="3"/>
    <x v="2"/>
    <x v="1337"/>
    <n v="92"/>
  </r>
  <r>
    <x v="27"/>
    <d v="1899-12-30T04:19:12"/>
    <x v="0"/>
    <x v="0"/>
    <x v="1899"/>
    <n v="92"/>
  </r>
  <r>
    <x v="38"/>
    <d v="1899-12-30T16:48:00"/>
    <x v="3"/>
    <x v="1"/>
    <x v="1632"/>
    <n v="92"/>
  </r>
  <r>
    <x v="39"/>
    <d v="1899-12-30T18:28:48"/>
    <x v="2"/>
    <x v="3"/>
    <x v="1395"/>
    <n v="92"/>
  </r>
  <r>
    <x v="65"/>
    <d v="1899-12-30T14:24:00"/>
    <x v="3"/>
    <x v="0"/>
    <x v="1230"/>
    <n v="92"/>
  </r>
  <r>
    <x v="45"/>
    <d v="1899-12-30T08:38:24"/>
    <x v="1"/>
    <x v="2"/>
    <x v="71"/>
    <n v="92"/>
  </r>
  <r>
    <x v="0"/>
    <d v="1899-12-30T11:02:24"/>
    <x v="0"/>
    <x v="1"/>
    <x v="529"/>
    <n v="92"/>
  </r>
  <r>
    <x v="50"/>
    <d v="1899-12-30T13:26:24"/>
    <x v="3"/>
    <x v="3"/>
    <x v="1708"/>
    <n v="92"/>
  </r>
  <r>
    <x v="51"/>
    <d v="1899-12-30T08:24:00"/>
    <x v="0"/>
    <x v="3"/>
    <x v="420"/>
    <n v="92"/>
  </r>
  <r>
    <x v="45"/>
    <d v="1899-12-30T09:36:00"/>
    <x v="1"/>
    <x v="2"/>
    <x v="2204"/>
    <n v="92"/>
  </r>
  <r>
    <x v="73"/>
    <d v="1899-12-30T06:28:48"/>
    <x v="3"/>
    <x v="1"/>
    <x v="1897"/>
    <n v="92"/>
  </r>
  <r>
    <x v="2"/>
    <d v="1899-12-30T10:48:00"/>
    <x v="1"/>
    <x v="1"/>
    <x v="194"/>
    <n v="92"/>
  </r>
  <r>
    <x v="38"/>
    <d v="1899-12-30T17:16:48"/>
    <x v="3"/>
    <x v="4"/>
    <x v="2213"/>
    <n v="92"/>
  </r>
  <r>
    <x v="39"/>
    <d v="1899-12-30T16:19:12"/>
    <x v="2"/>
    <x v="2"/>
    <x v="1294"/>
    <n v="92"/>
  </r>
  <r>
    <x v="20"/>
    <d v="1899-12-30T21:36:00"/>
    <x v="2"/>
    <x v="2"/>
    <x v="639"/>
    <n v="92"/>
  </r>
  <r>
    <x v="11"/>
    <d v="1899-12-30T17:02:24"/>
    <x v="0"/>
    <x v="2"/>
    <x v="1804"/>
    <n v="92"/>
  </r>
  <r>
    <x v="61"/>
    <d v="1899-12-30T17:31:12"/>
    <x v="1"/>
    <x v="2"/>
    <x v="2061"/>
    <n v="92"/>
  </r>
  <r>
    <x v="17"/>
    <d v="1899-12-30T11:02:24"/>
    <x v="0"/>
    <x v="2"/>
    <x v="1724"/>
    <n v="92"/>
  </r>
  <r>
    <x v="35"/>
    <d v="1899-12-30T07:40:48"/>
    <x v="0"/>
    <x v="4"/>
    <x v="1472"/>
    <n v="92"/>
  </r>
  <r>
    <x v="64"/>
    <d v="1899-12-30T15:50:24"/>
    <x v="1"/>
    <x v="0"/>
    <x v="733"/>
    <n v="92"/>
  </r>
  <r>
    <x v="38"/>
    <d v="1899-12-30T00:28:48"/>
    <x v="3"/>
    <x v="2"/>
    <x v="2269"/>
    <n v="92"/>
  </r>
  <r>
    <x v="14"/>
    <d v="1899-12-30T04:19:12"/>
    <x v="0"/>
    <x v="0"/>
    <x v="854"/>
    <n v="92"/>
  </r>
  <r>
    <x v="16"/>
    <d v="1899-12-30T03:36:00"/>
    <x v="0"/>
    <x v="4"/>
    <x v="2558"/>
    <n v="92"/>
  </r>
  <r>
    <x v="58"/>
    <d v="1899-12-30T17:02:24"/>
    <x v="3"/>
    <x v="3"/>
    <x v="2559"/>
    <n v="92"/>
  </r>
  <r>
    <x v="48"/>
    <d v="1899-12-30T17:45:36"/>
    <x v="2"/>
    <x v="0"/>
    <x v="1349"/>
    <n v="92"/>
  </r>
  <r>
    <x v="26"/>
    <d v="1899-12-30T19:12:00"/>
    <x v="2"/>
    <x v="2"/>
    <x v="2560"/>
    <n v="92"/>
  </r>
  <r>
    <x v="25"/>
    <d v="1899-12-30T15:21:36"/>
    <x v="1"/>
    <x v="3"/>
    <x v="1191"/>
    <n v="92"/>
  </r>
  <r>
    <x v="49"/>
    <d v="1899-12-30T13:40:48"/>
    <x v="0"/>
    <x v="2"/>
    <x v="1506"/>
    <n v="92"/>
  </r>
  <r>
    <x v="33"/>
    <d v="1899-12-30T14:52:48"/>
    <x v="3"/>
    <x v="1"/>
    <x v="187"/>
    <n v="92"/>
  </r>
  <r>
    <x v="53"/>
    <d v="1899-12-30T18:28:48"/>
    <x v="2"/>
    <x v="1"/>
    <x v="1379"/>
    <n v="92"/>
  </r>
  <r>
    <x v="61"/>
    <d v="1899-12-30T18:00:00"/>
    <x v="1"/>
    <x v="2"/>
    <x v="2561"/>
    <n v="92"/>
  </r>
  <r>
    <x v="56"/>
    <d v="1899-12-30T12:14:24"/>
    <x v="1"/>
    <x v="0"/>
    <x v="588"/>
    <n v="92"/>
  </r>
  <r>
    <x v="34"/>
    <d v="1899-12-30T00:14:24"/>
    <x v="1"/>
    <x v="2"/>
    <x v="2296"/>
    <n v="92"/>
  </r>
  <r>
    <x v="51"/>
    <d v="1899-12-30T21:21:36"/>
    <x v="0"/>
    <x v="2"/>
    <x v="1964"/>
    <n v="92"/>
  </r>
  <r>
    <x v="64"/>
    <d v="1899-12-30T05:45:36"/>
    <x v="1"/>
    <x v="2"/>
    <x v="1642"/>
    <n v="92"/>
  </r>
  <r>
    <x v="73"/>
    <d v="1899-12-30T01:26:24"/>
    <x v="3"/>
    <x v="1"/>
    <x v="1552"/>
    <n v="92"/>
  </r>
  <r>
    <x v="18"/>
    <d v="1899-12-30T05:02:24"/>
    <x v="2"/>
    <x v="1"/>
    <x v="304"/>
    <n v="92"/>
  </r>
  <r>
    <x v="37"/>
    <d v="1899-12-30T09:36:00"/>
    <x v="3"/>
    <x v="0"/>
    <x v="2542"/>
    <n v="92"/>
  </r>
  <r>
    <x v="55"/>
    <d v="1899-12-30T07:12:00"/>
    <x v="3"/>
    <x v="4"/>
    <x v="1738"/>
    <n v="92"/>
  </r>
  <r>
    <x v="45"/>
    <d v="1899-12-30T08:09:36"/>
    <x v="1"/>
    <x v="2"/>
    <x v="2562"/>
    <n v="92"/>
  </r>
  <r>
    <x v="35"/>
    <d v="1899-12-30T02:09:36"/>
    <x v="0"/>
    <x v="0"/>
    <x v="1187"/>
    <n v="92"/>
  </r>
  <r>
    <x v="12"/>
    <d v="1899-12-30T02:09:36"/>
    <x v="1"/>
    <x v="2"/>
    <x v="2112"/>
    <n v="92"/>
  </r>
  <r>
    <x v="41"/>
    <d v="1899-12-30T00:14:24"/>
    <x v="2"/>
    <x v="0"/>
    <x v="1691"/>
    <n v="92"/>
  </r>
  <r>
    <x v="21"/>
    <d v="1899-12-30T14:09:36"/>
    <x v="3"/>
    <x v="0"/>
    <x v="185"/>
    <n v="92"/>
  </r>
  <r>
    <x v="64"/>
    <d v="1899-12-30T01:55:12"/>
    <x v="1"/>
    <x v="1"/>
    <x v="1309"/>
    <n v="92"/>
  </r>
  <r>
    <x v="65"/>
    <d v="1899-12-30T02:24:00"/>
    <x v="3"/>
    <x v="0"/>
    <x v="2330"/>
    <n v="92"/>
  </r>
  <r>
    <x v="53"/>
    <d v="1899-12-30T09:07:12"/>
    <x v="2"/>
    <x v="2"/>
    <x v="839"/>
    <n v="92"/>
  </r>
  <r>
    <x v="23"/>
    <d v="1899-12-30T10:19:12"/>
    <x v="0"/>
    <x v="0"/>
    <x v="323"/>
    <n v="92"/>
  </r>
  <r>
    <x v="70"/>
    <d v="1899-12-30T01:40:48"/>
    <x v="0"/>
    <x v="0"/>
    <x v="1215"/>
    <n v="92"/>
  </r>
  <r>
    <x v="72"/>
    <d v="1899-12-30T11:45:36"/>
    <x v="3"/>
    <x v="3"/>
    <x v="1835"/>
    <n v="92"/>
  </r>
  <r>
    <x v="62"/>
    <d v="1899-12-30T18:57:36"/>
    <x v="1"/>
    <x v="1"/>
    <x v="2563"/>
    <n v="92"/>
  </r>
  <r>
    <x v="29"/>
    <d v="1899-12-30T22:48:00"/>
    <x v="2"/>
    <x v="1"/>
    <x v="1617"/>
    <n v="92"/>
  </r>
  <r>
    <x v="37"/>
    <d v="1899-12-30T21:36:00"/>
    <x v="3"/>
    <x v="2"/>
    <x v="2051"/>
    <n v="92"/>
  </r>
  <r>
    <x v="58"/>
    <d v="1899-12-30T08:52:48"/>
    <x v="3"/>
    <x v="0"/>
    <x v="1148"/>
    <n v="92"/>
  </r>
  <r>
    <x v="75"/>
    <d v="1899-12-30T19:26:24"/>
    <x v="2"/>
    <x v="0"/>
    <x v="2510"/>
    <n v="92"/>
  </r>
  <r>
    <x v="32"/>
    <d v="1899-12-30T20:09:36"/>
    <x v="0"/>
    <x v="2"/>
    <x v="2515"/>
    <n v="92"/>
  </r>
  <r>
    <x v="70"/>
    <d v="1899-12-30T10:19:12"/>
    <x v="0"/>
    <x v="1"/>
    <x v="2427"/>
    <n v="92"/>
  </r>
  <r>
    <x v="15"/>
    <d v="1899-12-30T18:14:24"/>
    <x v="1"/>
    <x v="3"/>
    <x v="1611"/>
    <n v="92"/>
  </r>
  <r>
    <x v="41"/>
    <d v="1899-12-30T12:43:12"/>
    <x v="2"/>
    <x v="1"/>
    <x v="2205"/>
    <n v="92"/>
  </r>
  <r>
    <x v="14"/>
    <d v="1899-12-30T06:43:12"/>
    <x v="0"/>
    <x v="0"/>
    <x v="738"/>
    <n v="92"/>
  </r>
  <r>
    <x v="33"/>
    <d v="1899-12-30T07:12:00"/>
    <x v="3"/>
    <x v="0"/>
    <x v="2564"/>
    <n v="92"/>
  </r>
  <r>
    <x v="61"/>
    <d v="1899-12-30T21:36:00"/>
    <x v="1"/>
    <x v="3"/>
    <x v="16"/>
    <n v="92"/>
  </r>
  <r>
    <x v="72"/>
    <d v="1899-12-30T08:38:24"/>
    <x v="3"/>
    <x v="0"/>
    <x v="304"/>
    <n v="92"/>
  </r>
  <r>
    <x v="65"/>
    <d v="1899-12-30T18:43:12"/>
    <x v="3"/>
    <x v="3"/>
    <x v="1499"/>
    <n v="92"/>
  </r>
  <r>
    <x v="72"/>
    <d v="1899-12-30T08:38:24"/>
    <x v="3"/>
    <x v="2"/>
    <x v="327"/>
    <n v="92"/>
  </r>
  <r>
    <x v="60"/>
    <d v="1899-12-30T16:19:12"/>
    <x v="2"/>
    <x v="1"/>
    <x v="1189"/>
    <n v="92"/>
  </r>
  <r>
    <x v="33"/>
    <d v="1899-12-30T23:02:24"/>
    <x v="3"/>
    <x v="1"/>
    <x v="108"/>
    <n v="92"/>
  </r>
  <r>
    <x v="17"/>
    <d v="1899-12-30T18:00:00"/>
    <x v="0"/>
    <x v="1"/>
    <x v="1130"/>
    <n v="92"/>
  </r>
  <r>
    <x v="51"/>
    <d v="1899-12-30T01:55:12"/>
    <x v="0"/>
    <x v="0"/>
    <x v="171"/>
    <n v="92"/>
  </r>
  <r>
    <x v="24"/>
    <d v="1899-12-30T01:55:12"/>
    <x v="1"/>
    <x v="0"/>
    <x v="50"/>
    <n v="92"/>
  </r>
  <r>
    <x v="10"/>
    <d v="1899-12-30T19:12:00"/>
    <x v="1"/>
    <x v="3"/>
    <x v="676"/>
    <n v="92"/>
  </r>
  <r>
    <x v="1"/>
    <d v="1899-12-30T11:02:24"/>
    <x v="1"/>
    <x v="3"/>
    <x v="2565"/>
    <n v="92"/>
  </r>
  <r>
    <x v="48"/>
    <d v="1899-12-30T08:38:24"/>
    <x v="2"/>
    <x v="2"/>
    <x v="738"/>
    <n v="92"/>
  </r>
  <r>
    <x v="75"/>
    <d v="1899-12-30T23:02:24"/>
    <x v="2"/>
    <x v="2"/>
    <x v="234"/>
    <n v="92"/>
  </r>
  <r>
    <x v="12"/>
    <d v="1899-12-30T19:55:12"/>
    <x v="1"/>
    <x v="4"/>
    <x v="2056"/>
    <n v="92"/>
  </r>
  <r>
    <x v="28"/>
    <d v="1899-12-30T08:09:36"/>
    <x v="0"/>
    <x v="2"/>
    <x v="188"/>
    <n v="92"/>
  </r>
  <r>
    <x v="32"/>
    <d v="1899-12-30T15:21:36"/>
    <x v="0"/>
    <x v="1"/>
    <x v="1304"/>
    <n v="92"/>
  </r>
  <r>
    <x v="45"/>
    <d v="1899-12-30T11:45:36"/>
    <x v="1"/>
    <x v="4"/>
    <x v="852"/>
    <n v="92"/>
  </r>
  <r>
    <x v="61"/>
    <d v="1899-12-30T20:09:36"/>
    <x v="1"/>
    <x v="2"/>
    <x v="2460"/>
    <n v="92"/>
  </r>
  <r>
    <x v="48"/>
    <d v="1899-12-30T18:14:24"/>
    <x v="2"/>
    <x v="0"/>
    <x v="1199"/>
    <n v="92"/>
  </r>
  <r>
    <x v="0"/>
    <d v="1899-12-30T19:12:00"/>
    <x v="0"/>
    <x v="0"/>
    <x v="2438"/>
    <n v="92"/>
  </r>
  <r>
    <x v="19"/>
    <d v="1899-12-30T00:43:12"/>
    <x v="3"/>
    <x v="4"/>
    <x v="987"/>
    <n v="92"/>
  </r>
  <r>
    <x v="72"/>
    <d v="1899-12-30T07:12:00"/>
    <x v="3"/>
    <x v="2"/>
    <x v="2566"/>
    <n v="92"/>
  </r>
  <r>
    <x v="72"/>
    <d v="1899-12-30T23:16:48"/>
    <x v="3"/>
    <x v="1"/>
    <x v="2284"/>
    <n v="92"/>
  </r>
  <r>
    <x v="2"/>
    <d v="1899-12-30T08:24:00"/>
    <x v="1"/>
    <x v="3"/>
    <x v="1411"/>
    <n v="92"/>
  </r>
  <r>
    <x v="35"/>
    <d v="1899-12-30T00:14:24"/>
    <x v="0"/>
    <x v="2"/>
    <x v="1418"/>
    <n v="92"/>
  </r>
  <r>
    <x v="38"/>
    <d v="1899-12-30T19:12:00"/>
    <x v="3"/>
    <x v="2"/>
    <x v="488"/>
    <n v="92"/>
  </r>
  <r>
    <x v="40"/>
    <d v="1899-12-30T13:55:12"/>
    <x v="1"/>
    <x v="1"/>
    <x v="557"/>
    <n v="92"/>
  </r>
  <r>
    <x v="77"/>
    <d v="1899-12-30T20:09:36"/>
    <x v="0"/>
    <x v="2"/>
    <x v="2493"/>
    <n v="92"/>
  </r>
  <r>
    <x v="75"/>
    <d v="1899-12-30T17:02:24"/>
    <x v="2"/>
    <x v="0"/>
    <x v="66"/>
    <n v="92"/>
  </r>
  <r>
    <x v="64"/>
    <d v="1899-12-30T12:57:36"/>
    <x v="1"/>
    <x v="2"/>
    <x v="384"/>
    <n v="92"/>
  </r>
  <r>
    <x v="3"/>
    <d v="1899-12-30T07:40:48"/>
    <x v="0"/>
    <x v="1"/>
    <x v="1851"/>
    <n v="92"/>
  </r>
  <r>
    <x v="72"/>
    <d v="1899-12-30T22:04:48"/>
    <x v="3"/>
    <x v="1"/>
    <x v="875"/>
    <n v="92"/>
  </r>
  <r>
    <x v="1"/>
    <d v="1899-12-30T10:33:36"/>
    <x v="1"/>
    <x v="1"/>
    <x v="1445"/>
    <n v="92"/>
  </r>
  <r>
    <x v="13"/>
    <d v="1899-12-30T20:24:00"/>
    <x v="2"/>
    <x v="2"/>
    <x v="707"/>
    <n v="92"/>
  </r>
  <r>
    <x v="51"/>
    <d v="1899-12-30T07:12:00"/>
    <x v="0"/>
    <x v="1"/>
    <x v="2567"/>
    <n v="92"/>
  </r>
  <r>
    <x v="34"/>
    <d v="1899-12-30T05:02:24"/>
    <x v="1"/>
    <x v="2"/>
    <x v="508"/>
    <n v="92"/>
  </r>
  <r>
    <x v="10"/>
    <d v="1899-12-30T19:55:12"/>
    <x v="1"/>
    <x v="2"/>
    <x v="2209"/>
    <n v="92"/>
  </r>
  <r>
    <x v="51"/>
    <d v="1899-12-30T16:33:36"/>
    <x v="0"/>
    <x v="1"/>
    <x v="696"/>
    <n v="92"/>
  </r>
  <r>
    <x v="11"/>
    <d v="1899-12-30T06:00:00"/>
    <x v="0"/>
    <x v="1"/>
    <x v="2267"/>
    <n v="92"/>
  </r>
  <r>
    <x v="66"/>
    <d v="1899-12-30T03:36:00"/>
    <x v="3"/>
    <x v="2"/>
    <x v="2202"/>
    <n v="92"/>
  </r>
  <r>
    <x v="74"/>
    <d v="1899-12-30T07:12:00"/>
    <x v="3"/>
    <x v="2"/>
    <x v="807"/>
    <n v="92"/>
  </r>
  <r>
    <x v="49"/>
    <d v="1899-12-30T18:43:12"/>
    <x v="0"/>
    <x v="0"/>
    <x v="1482"/>
    <n v="92"/>
  </r>
  <r>
    <x v="28"/>
    <d v="1899-12-30T21:21:36"/>
    <x v="0"/>
    <x v="0"/>
    <x v="632"/>
    <n v="92"/>
  </r>
  <r>
    <x v="76"/>
    <d v="1899-12-30T08:52:48"/>
    <x v="1"/>
    <x v="1"/>
    <x v="1196"/>
    <n v="92"/>
  </r>
  <r>
    <x v="53"/>
    <d v="1899-12-30T01:40:48"/>
    <x v="2"/>
    <x v="3"/>
    <x v="855"/>
    <n v="92"/>
  </r>
  <r>
    <x v="63"/>
    <d v="1899-12-30T06:57:36"/>
    <x v="3"/>
    <x v="2"/>
    <x v="1072"/>
    <n v="92"/>
  </r>
  <r>
    <x v="71"/>
    <d v="1899-12-30T16:33:36"/>
    <x v="2"/>
    <x v="2"/>
    <x v="1642"/>
    <n v="92"/>
  </r>
  <r>
    <x v="47"/>
    <d v="1899-12-30T08:24:00"/>
    <x v="0"/>
    <x v="2"/>
    <x v="1520"/>
    <n v="92"/>
  </r>
  <r>
    <x v="16"/>
    <d v="1899-12-30T03:07:12"/>
    <x v="0"/>
    <x v="2"/>
    <x v="2568"/>
    <n v="92"/>
  </r>
  <r>
    <x v="37"/>
    <d v="1899-12-30T14:09:36"/>
    <x v="3"/>
    <x v="2"/>
    <x v="1234"/>
    <n v="92"/>
  </r>
  <r>
    <x v="64"/>
    <d v="1899-12-30T06:00:00"/>
    <x v="1"/>
    <x v="2"/>
    <x v="2042"/>
    <n v="92"/>
  </r>
  <r>
    <x v="71"/>
    <d v="1899-12-30T15:50:24"/>
    <x v="2"/>
    <x v="2"/>
    <x v="651"/>
    <n v="92"/>
  </r>
  <r>
    <x v="73"/>
    <d v="1899-12-30T13:40:48"/>
    <x v="3"/>
    <x v="1"/>
    <x v="4"/>
    <n v="92"/>
  </r>
  <r>
    <x v="60"/>
    <d v="1899-12-30T05:16:48"/>
    <x v="2"/>
    <x v="3"/>
    <x v="2569"/>
    <n v="92"/>
  </r>
  <r>
    <x v="45"/>
    <d v="1899-12-30T03:36:00"/>
    <x v="1"/>
    <x v="3"/>
    <x v="1121"/>
    <n v="92"/>
  </r>
  <r>
    <x v="15"/>
    <d v="1899-12-30T18:43:12"/>
    <x v="1"/>
    <x v="2"/>
    <x v="384"/>
    <n v="92"/>
  </r>
  <r>
    <x v="17"/>
    <d v="1899-12-30T10:33:36"/>
    <x v="0"/>
    <x v="2"/>
    <x v="1403"/>
    <n v="92"/>
  </r>
  <r>
    <x v="49"/>
    <d v="1899-12-30T01:26:24"/>
    <x v="0"/>
    <x v="1"/>
    <x v="914"/>
    <n v="92"/>
  </r>
  <r>
    <x v="52"/>
    <d v="1899-12-30T07:12:00"/>
    <x v="2"/>
    <x v="3"/>
    <x v="334"/>
    <n v="92"/>
  </r>
  <r>
    <x v="68"/>
    <d v="1899-12-30T06:43:12"/>
    <x v="2"/>
    <x v="2"/>
    <x v="2570"/>
    <n v="92"/>
  </r>
  <r>
    <x v="68"/>
    <d v="1899-12-30T23:16:48"/>
    <x v="2"/>
    <x v="1"/>
    <x v="1954"/>
    <n v="92"/>
  </r>
  <r>
    <x v="58"/>
    <d v="1899-12-30T14:38:24"/>
    <x v="3"/>
    <x v="2"/>
    <x v="566"/>
    <n v="92"/>
  </r>
  <r>
    <x v="48"/>
    <d v="1899-12-30T10:19:12"/>
    <x v="2"/>
    <x v="1"/>
    <x v="1903"/>
    <n v="92"/>
  </r>
  <r>
    <x v="49"/>
    <d v="1899-12-30T15:07:12"/>
    <x v="0"/>
    <x v="1"/>
    <x v="507"/>
    <n v="92"/>
  </r>
  <r>
    <x v="12"/>
    <d v="1899-12-30T19:26:24"/>
    <x v="1"/>
    <x v="0"/>
    <x v="2571"/>
    <n v="92"/>
  </r>
  <r>
    <x v="71"/>
    <d v="1899-12-30T09:21:36"/>
    <x v="2"/>
    <x v="1"/>
    <x v="2572"/>
    <n v="92"/>
  </r>
  <r>
    <x v="26"/>
    <d v="1899-12-30T22:04:48"/>
    <x v="2"/>
    <x v="4"/>
    <x v="1972"/>
    <n v="92"/>
  </r>
  <r>
    <x v="5"/>
    <d v="1899-12-30T18:43:12"/>
    <x v="2"/>
    <x v="0"/>
    <x v="62"/>
    <n v="92"/>
  </r>
  <r>
    <x v="31"/>
    <d v="1899-12-30T15:50:24"/>
    <x v="3"/>
    <x v="2"/>
    <x v="2182"/>
    <n v="92"/>
  </r>
  <r>
    <x v="75"/>
    <d v="1899-12-30T18:00:00"/>
    <x v="2"/>
    <x v="0"/>
    <x v="2551"/>
    <n v="92"/>
  </r>
  <r>
    <x v="38"/>
    <d v="1899-12-30T01:55:12"/>
    <x v="3"/>
    <x v="0"/>
    <x v="2179"/>
    <n v="92"/>
  </r>
  <r>
    <x v="36"/>
    <d v="1899-12-30T19:40:48"/>
    <x v="3"/>
    <x v="1"/>
    <x v="2519"/>
    <n v="92"/>
  </r>
  <r>
    <x v="50"/>
    <d v="1899-12-30T01:12:00"/>
    <x v="3"/>
    <x v="2"/>
    <x v="1297"/>
    <n v="92"/>
  </r>
  <r>
    <x v="12"/>
    <d v="1899-12-30T03:07:12"/>
    <x v="1"/>
    <x v="3"/>
    <x v="2251"/>
    <n v="92"/>
  </r>
  <r>
    <x v="58"/>
    <d v="1899-12-30T02:24:00"/>
    <x v="3"/>
    <x v="2"/>
    <x v="88"/>
    <n v="92"/>
  </r>
  <r>
    <x v="29"/>
    <d v="1899-12-30T18:43:12"/>
    <x v="2"/>
    <x v="1"/>
    <x v="2259"/>
    <n v="92"/>
  </r>
  <r>
    <x v="28"/>
    <d v="1899-12-30T04:04:48"/>
    <x v="0"/>
    <x v="3"/>
    <x v="1158"/>
    <n v="92"/>
  </r>
  <r>
    <x v="48"/>
    <d v="1899-12-30T06:43:12"/>
    <x v="2"/>
    <x v="1"/>
    <x v="28"/>
    <n v="92"/>
  </r>
  <r>
    <x v="71"/>
    <d v="1899-12-30T05:31:12"/>
    <x v="2"/>
    <x v="2"/>
    <x v="620"/>
    <n v="92"/>
  </r>
  <r>
    <x v="59"/>
    <d v="1899-12-30T11:31:12"/>
    <x v="0"/>
    <x v="0"/>
    <x v="2573"/>
    <n v="92"/>
  </r>
  <r>
    <x v="57"/>
    <d v="1899-12-30T20:52:48"/>
    <x v="3"/>
    <x v="1"/>
    <x v="2574"/>
    <n v="92"/>
  </r>
  <r>
    <x v="4"/>
    <d v="1899-12-30T00:14:24"/>
    <x v="0"/>
    <x v="4"/>
    <x v="227"/>
    <n v="92"/>
  </r>
  <r>
    <x v="74"/>
    <d v="1899-12-30T15:36:00"/>
    <x v="3"/>
    <x v="2"/>
    <x v="775"/>
    <n v="92"/>
  </r>
  <r>
    <x v="27"/>
    <d v="1899-12-30T09:50:24"/>
    <x v="0"/>
    <x v="2"/>
    <x v="415"/>
    <n v="92"/>
  </r>
  <r>
    <x v="71"/>
    <d v="1899-12-30T17:31:12"/>
    <x v="2"/>
    <x v="2"/>
    <x v="248"/>
    <n v="92"/>
  </r>
  <r>
    <x v="31"/>
    <d v="1899-12-30T01:26:24"/>
    <x v="3"/>
    <x v="0"/>
    <x v="2396"/>
    <n v="92"/>
  </r>
  <r>
    <x v="18"/>
    <d v="1899-12-30T14:52:48"/>
    <x v="2"/>
    <x v="2"/>
    <x v="2303"/>
    <n v="92"/>
  </r>
  <r>
    <x v="34"/>
    <d v="1899-12-30T00:57:36"/>
    <x v="1"/>
    <x v="1"/>
    <x v="1900"/>
    <n v="92"/>
  </r>
  <r>
    <x v="7"/>
    <d v="1899-12-30T14:24:00"/>
    <x v="0"/>
    <x v="1"/>
    <x v="483"/>
    <n v="92"/>
  </r>
  <r>
    <x v="68"/>
    <d v="1899-12-30T07:40:48"/>
    <x v="2"/>
    <x v="3"/>
    <x v="562"/>
    <n v="92"/>
  </r>
  <r>
    <x v="42"/>
    <d v="1899-12-30T05:16:48"/>
    <x v="3"/>
    <x v="2"/>
    <x v="1164"/>
    <n v="92"/>
  </r>
  <r>
    <x v="70"/>
    <d v="1899-12-30T14:38:24"/>
    <x v="0"/>
    <x v="1"/>
    <x v="31"/>
    <n v="92"/>
  </r>
  <r>
    <x v="8"/>
    <d v="1899-12-30T06:43:12"/>
    <x v="3"/>
    <x v="2"/>
    <x v="315"/>
    <n v="92"/>
  </r>
  <r>
    <x v="12"/>
    <d v="1899-12-30T06:14:24"/>
    <x v="1"/>
    <x v="3"/>
    <x v="2575"/>
    <n v="92"/>
  </r>
  <r>
    <x v="59"/>
    <d v="1899-12-30T21:21:36"/>
    <x v="0"/>
    <x v="0"/>
    <x v="2576"/>
    <n v="92"/>
  </r>
  <r>
    <x v="3"/>
    <d v="1899-12-30T10:33:36"/>
    <x v="0"/>
    <x v="0"/>
    <x v="1115"/>
    <n v="92"/>
  </r>
  <r>
    <x v="17"/>
    <d v="1899-12-30T09:36:00"/>
    <x v="0"/>
    <x v="0"/>
    <x v="1380"/>
    <n v="92"/>
  </r>
  <r>
    <x v="31"/>
    <d v="1899-12-30T01:26:24"/>
    <x v="3"/>
    <x v="1"/>
    <x v="1516"/>
    <n v="92"/>
  </r>
  <r>
    <x v="77"/>
    <d v="1899-12-30T06:57:36"/>
    <x v="0"/>
    <x v="1"/>
    <x v="2577"/>
    <n v="92"/>
  </r>
  <r>
    <x v="25"/>
    <d v="1899-12-30T17:02:24"/>
    <x v="1"/>
    <x v="0"/>
    <x v="1378"/>
    <n v="92"/>
  </r>
  <r>
    <x v="54"/>
    <d v="1899-12-30T04:48:00"/>
    <x v="2"/>
    <x v="2"/>
    <x v="2578"/>
    <n v="92"/>
  </r>
  <r>
    <x v="13"/>
    <d v="1899-12-30T19:55:12"/>
    <x v="2"/>
    <x v="1"/>
    <x v="2516"/>
    <n v="92"/>
  </r>
  <r>
    <x v="51"/>
    <d v="1899-12-30T01:40:48"/>
    <x v="0"/>
    <x v="4"/>
    <x v="2579"/>
    <n v="92"/>
  </r>
  <r>
    <x v="52"/>
    <d v="1899-12-30T20:09:36"/>
    <x v="2"/>
    <x v="0"/>
    <x v="1520"/>
    <n v="92"/>
  </r>
  <r>
    <x v="55"/>
    <d v="1899-12-30T21:21:36"/>
    <x v="3"/>
    <x v="1"/>
    <x v="1861"/>
    <n v="92"/>
  </r>
  <r>
    <x v="43"/>
    <d v="1899-12-30T23:16:48"/>
    <x v="3"/>
    <x v="2"/>
    <x v="839"/>
    <n v="92"/>
  </r>
  <r>
    <x v="51"/>
    <d v="1899-12-30T22:04:48"/>
    <x v="0"/>
    <x v="1"/>
    <x v="2580"/>
    <n v="92"/>
  </r>
  <r>
    <x v="4"/>
    <d v="1899-12-30T02:24:00"/>
    <x v="0"/>
    <x v="2"/>
    <x v="595"/>
    <n v="92"/>
  </r>
  <r>
    <x v="69"/>
    <d v="1899-12-30T19:55:12"/>
    <x v="0"/>
    <x v="2"/>
    <x v="1023"/>
    <n v="92"/>
  </r>
  <r>
    <x v="44"/>
    <d v="1899-12-30T04:48:00"/>
    <x v="1"/>
    <x v="1"/>
    <x v="1482"/>
    <n v="92"/>
  </r>
  <r>
    <x v="6"/>
    <d v="1899-12-30T05:16:48"/>
    <x v="2"/>
    <x v="2"/>
    <x v="2059"/>
    <n v="92"/>
  </r>
  <r>
    <x v="33"/>
    <d v="1899-12-30T16:48:00"/>
    <x v="3"/>
    <x v="2"/>
    <x v="2581"/>
    <n v="92"/>
  </r>
  <r>
    <x v="57"/>
    <d v="1899-12-30T08:52:48"/>
    <x v="3"/>
    <x v="2"/>
    <x v="1346"/>
    <n v="92"/>
  </r>
  <r>
    <x v="7"/>
    <d v="1899-12-30T08:38:24"/>
    <x v="0"/>
    <x v="1"/>
    <x v="371"/>
    <n v="92"/>
  </r>
  <r>
    <x v="20"/>
    <d v="1899-12-30T13:40:48"/>
    <x v="2"/>
    <x v="3"/>
    <x v="2225"/>
    <n v="92"/>
  </r>
  <r>
    <x v="13"/>
    <d v="1899-12-30T00:28:48"/>
    <x v="2"/>
    <x v="2"/>
    <x v="338"/>
    <n v="92"/>
  </r>
  <r>
    <x v="36"/>
    <d v="1899-12-30T02:24:00"/>
    <x v="3"/>
    <x v="1"/>
    <x v="170"/>
    <n v="92"/>
  </r>
  <r>
    <x v="47"/>
    <d v="1899-12-30T11:02:24"/>
    <x v="0"/>
    <x v="2"/>
    <x v="2582"/>
    <n v="92"/>
  </r>
  <r>
    <x v="53"/>
    <d v="1899-12-30T00:43:12"/>
    <x v="2"/>
    <x v="3"/>
    <x v="1544"/>
    <n v="92"/>
  </r>
  <r>
    <x v="65"/>
    <d v="1899-12-30T09:07:12"/>
    <x v="3"/>
    <x v="0"/>
    <x v="858"/>
    <n v="92"/>
  </r>
  <r>
    <x v="71"/>
    <d v="1899-12-30T02:24:00"/>
    <x v="2"/>
    <x v="2"/>
    <x v="1563"/>
    <n v="92"/>
  </r>
  <r>
    <x v="45"/>
    <d v="1899-12-30T14:52:48"/>
    <x v="1"/>
    <x v="1"/>
    <x v="2583"/>
    <n v="92"/>
  </r>
  <r>
    <x v="13"/>
    <d v="1899-12-30T15:50:24"/>
    <x v="2"/>
    <x v="1"/>
    <x v="1222"/>
    <n v="92"/>
  </r>
  <r>
    <x v="54"/>
    <d v="1899-12-30T00:14:24"/>
    <x v="2"/>
    <x v="3"/>
    <x v="2275"/>
    <n v="92"/>
  </r>
  <r>
    <x v="57"/>
    <d v="1899-12-30T07:40:48"/>
    <x v="3"/>
    <x v="2"/>
    <x v="344"/>
    <n v="92"/>
  </r>
  <r>
    <x v="63"/>
    <d v="1899-12-30T19:55:12"/>
    <x v="3"/>
    <x v="1"/>
    <x v="2484"/>
    <n v="92"/>
  </r>
  <r>
    <x v="24"/>
    <d v="1899-12-30T13:26:24"/>
    <x v="1"/>
    <x v="2"/>
    <x v="1022"/>
    <n v="92"/>
  </r>
  <r>
    <x v="35"/>
    <d v="1899-12-30T00:57:36"/>
    <x v="0"/>
    <x v="0"/>
    <x v="2584"/>
    <n v="92"/>
  </r>
  <r>
    <x v="73"/>
    <d v="1899-12-30T22:48:00"/>
    <x v="3"/>
    <x v="1"/>
    <x v="1260"/>
    <n v="92"/>
  </r>
  <r>
    <x v="28"/>
    <d v="1899-12-30T05:02:24"/>
    <x v="0"/>
    <x v="1"/>
    <x v="2479"/>
    <n v="92"/>
  </r>
  <r>
    <x v="32"/>
    <d v="1899-12-30T06:43:12"/>
    <x v="0"/>
    <x v="1"/>
    <x v="961"/>
    <n v="92"/>
  </r>
  <r>
    <x v="50"/>
    <d v="1899-12-30T05:16:48"/>
    <x v="3"/>
    <x v="1"/>
    <x v="1233"/>
    <n v="92"/>
  </r>
  <r>
    <x v="43"/>
    <d v="1899-12-30T13:12:00"/>
    <x v="3"/>
    <x v="1"/>
    <x v="1090"/>
    <n v="92"/>
  </r>
  <r>
    <x v="36"/>
    <d v="1899-12-30T01:12:00"/>
    <x v="3"/>
    <x v="3"/>
    <x v="1820"/>
    <n v="92"/>
  </r>
  <r>
    <x v="4"/>
    <d v="1899-12-30T05:02:24"/>
    <x v="0"/>
    <x v="2"/>
    <x v="2430"/>
    <n v="92"/>
  </r>
  <r>
    <x v="65"/>
    <d v="1899-12-30T15:50:24"/>
    <x v="3"/>
    <x v="1"/>
    <x v="403"/>
    <n v="92"/>
  </r>
  <r>
    <x v="14"/>
    <d v="1899-12-30T02:52:48"/>
    <x v="0"/>
    <x v="1"/>
    <x v="2585"/>
    <n v="92"/>
  </r>
  <r>
    <x v="68"/>
    <d v="1899-12-30T09:21:36"/>
    <x v="2"/>
    <x v="2"/>
    <x v="1426"/>
    <n v="92"/>
  </r>
  <r>
    <x v="53"/>
    <d v="1899-12-30T07:26:24"/>
    <x v="2"/>
    <x v="0"/>
    <x v="44"/>
    <n v="92"/>
  </r>
  <r>
    <x v="51"/>
    <d v="1899-12-30T21:36:00"/>
    <x v="0"/>
    <x v="2"/>
    <x v="1955"/>
    <n v="92"/>
  </r>
  <r>
    <x v="44"/>
    <d v="1899-12-30T11:02:24"/>
    <x v="1"/>
    <x v="1"/>
    <x v="289"/>
    <n v="92"/>
  </r>
  <r>
    <x v="69"/>
    <d v="1899-12-30T16:33:36"/>
    <x v="0"/>
    <x v="2"/>
    <x v="2169"/>
    <n v="92"/>
  </r>
  <r>
    <x v="21"/>
    <d v="1899-12-30T06:43:12"/>
    <x v="3"/>
    <x v="2"/>
    <x v="2511"/>
    <n v="92"/>
  </r>
  <r>
    <x v="49"/>
    <d v="1899-12-30T08:09:36"/>
    <x v="0"/>
    <x v="2"/>
    <x v="543"/>
    <n v="92"/>
  </r>
  <r>
    <x v="68"/>
    <d v="1899-12-30T04:48:00"/>
    <x v="2"/>
    <x v="1"/>
    <x v="2229"/>
    <n v="92"/>
  </r>
  <r>
    <x v="67"/>
    <d v="1899-12-30T08:52:48"/>
    <x v="1"/>
    <x v="1"/>
    <x v="114"/>
    <n v="92"/>
  </r>
  <r>
    <x v="33"/>
    <d v="1899-12-30T05:31:12"/>
    <x v="3"/>
    <x v="0"/>
    <x v="1641"/>
    <n v="92"/>
  </r>
  <r>
    <x v="77"/>
    <d v="1899-12-30T12:14:24"/>
    <x v="0"/>
    <x v="2"/>
    <x v="26"/>
    <n v="92"/>
  </r>
  <r>
    <x v="25"/>
    <d v="1899-12-30T17:02:24"/>
    <x v="1"/>
    <x v="2"/>
    <x v="2586"/>
    <n v="92"/>
  </r>
  <r>
    <x v="39"/>
    <d v="1899-12-30T02:09:36"/>
    <x v="2"/>
    <x v="4"/>
    <x v="2587"/>
    <n v="92"/>
  </r>
  <r>
    <x v="14"/>
    <d v="1899-12-30T09:21:36"/>
    <x v="0"/>
    <x v="2"/>
    <x v="749"/>
    <n v="92"/>
  </r>
  <r>
    <x v="25"/>
    <d v="1899-12-30T15:50:24"/>
    <x v="1"/>
    <x v="1"/>
    <x v="1729"/>
    <n v="92"/>
  </r>
  <r>
    <x v="73"/>
    <d v="1899-12-30T11:45:36"/>
    <x v="3"/>
    <x v="1"/>
    <x v="2077"/>
    <n v="92"/>
  </r>
  <r>
    <x v="68"/>
    <d v="1899-12-30T08:38:24"/>
    <x v="2"/>
    <x v="1"/>
    <x v="948"/>
    <n v="92"/>
  </r>
  <r>
    <x v="26"/>
    <d v="1899-12-30T10:33:36"/>
    <x v="2"/>
    <x v="1"/>
    <x v="2279"/>
    <n v="92"/>
  </r>
  <r>
    <x v="77"/>
    <d v="1899-12-30T06:28:48"/>
    <x v="0"/>
    <x v="1"/>
    <x v="1313"/>
    <n v="92"/>
  </r>
  <r>
    <x v="8"/>
    <d v="1899-12-30T02:38:24"/>
    <x v="3"/>
    <x v="3"/>
    <x v="1084"/>
    <n v="92"/>
  </r>
  <r>
    <x v="21"/>
    <d v="1899-12-30T05:45:36"/>
    <x v="3"/>
    <x v="0"/>
    <x v="280"/>
    <n v="92"/>
  </r>
  <r>
    <x v="20"/>
    <d v="1899-12-30T17:16:48"/>
    <x v="2"/>
    <x v="0"/>
    <x v="421"/>
    <n v="92"/>
  </r>
  <r>
    <x v="27"/>
    <d v="1899-12-30T06:00:00"/>
    <x v="0"/>
    <x v="2"/>
    <x v="803"/>
    <n v="92"/>
  </r>
  <r>
    <x v="73"/>
    <d v="1899-12-30T09:50:24"/>
    <x v="3"/>
    <x v="2"/>
    <x v="1032"/>
    <n v="92"/>
  </r>
  <r>
    <x v="7"/>
    <d v="1899-12-30T06:00:00"/>
    <x v="0"/>
    <x v="2"/>
    <x v="27"/>
    <n v="92"/>
  </r>
  <r>
    <x v="47"/>
    <d v="1899-12-30T10:19:12"/>
    <x v="0"/>
    <x v="1"/>
    <x v="2169"/>
    <n v="92"/>
  </r>
  <r>
    <x v="47"/>
    <d v="1899-12-30T04:19:12"/>
    <x v="0"/>
    <x v="2"/>
    <x v="1609"/>
    <n v="92"/>
  </r>
  <r>
    <x v="12"/>
    <d v="1899-12-30T06:00:00"/>
    <x v="1"/>
    <x v="0"/>
    <x v="1248"/>
    <n v="92"/>
  </r>
  <r>
    <x v="36"/>
    <d v="1899-12-30T17:02:24"/>
    <x v="3"/>
    <x v="2"/>
    <x v="1840"/>
    <n v="92"/>
  </r>
  <r>
    <x v="10"/>
    <d v="1899-12-30T07:55:12"/>
    <x v="1"/>
    <x v="1"/>
    <x v="889"/>
    <n v="92"/>
  </r>
  <r>
    <x v="41"/>
    <d v="1899-12-30T20:52:48"/>
    <x v="2"/>
    <x v="0"/>
    <x v="576"/>
    <n v="92"/>
  </r>
  <r>
    <x v="5"/>
    <d v="1899-12-30T10:04:48"/>
    <x v="2"/>
    <x v="1"/>
    <x v="1655"/>
    <n v="92"/>
  </r>
  <r>
    <x v="52"/>
    <d v="1899-12-30T14:24:00"/>
    <x v="2"/>
    <x v="2"/>
    <x v="460"/>
    <n v="92"/>
  </r>
  <r>
    <x v="35"/>
    <d v="1899-12-30T22:04:48"/>
    <x v="0"/>
    <x v="2"/>
    <x v="1075"/>
    <n v="92"/>
  </r>
  <r>
    <x v="0"/>
    <d v="1899-12-30T17:45:36"/>
    <x v="0"/>
    <x v="2"/>
    <x v="2041"/>
    <n v="92"/>
  </r>
  <r>
    <x v="33"/>
    <d v="1899-12-30T00:57:36"/>
    <x v="3"/>
    <x v="2"/>
    <x v="2237"/>
    <n v="92"/>
  </r>
  <r>
    <x v="72"/>
    <d v="1899-12-30T14:09:36"/>
    <x v="3"/>
    <x v="1"/>
    <x v="439"/>
    <n v="92"/>
  </r>
  <r>
    <x v="22"/>
    <d v="1899-12-30T00:43:12"/>
    <x v="2"/>
    <x v="0"/>
    <x v="842"/>
    <n v="92"/>
  </r>
  <r>
    <x v="32"/>
    <d v="1899-12-30T16:48:00"/>
    <x v="0"/>
    <x v="3"/>
    <x v="43"/>
    <n v="92"/>
  </r>
  <r>
    <x v="10"/>
    <d v="1899-12-30T13:12:00"/>
    <x v="1"/>
    <x v="3"/>
    <x v="562"/>
    <n v="92"/>
  </r>
  <r>
    <x v="50"/>
    <d v="1899-12-30T16:33:36"/>
    <x v="3"/>
    <x v="4"/>
    <x v="1133"/>
    <n v="92"/>
  </r>
  <r>
    <x v="78"/>
    <d v="1899-12-30T20:52:48"/>
    <x v="2"/>
    <x v="2"/>
    <x v="1774"/>
    <n v="92"/>
  </r>
  <r>
    <x v="21"/>
    <d v="1899-12-30T08:24:00"/>
    <x v="3"/>
    <x v="1"/>
    <x v="1715"/>
    <n v="92"/>
  </r>
  <r>
    <x v="29"/>
    <d v="1899-12-30T18:28:48"/>
    <x v="2"/>
    <x v="1"/>
    <x v="917"/>
    <n v="92"/>
  </r>
  <r>
    <x v="10"/>
    <d v="1899-12-30T01:55:12"/>
    <x v="1"/>
    <x v="1"/>
    <x v="537"/>
    <n v="92"/>
  </r>
  <r>
    <x v="9"/>
    <d v="1899-12-30T15:07:12"/>
    <x v="1"/>
    <x v="2"/>
    <x v="437"/>
    <n v="92"/>
  </r>
  <r>
    <x v="1"/>
    <d v="1899-12-30T21:07:12"/>
    <x v="1"/>
    <x v="0"/>
    <x v="2588"/>
    <n v="92"/>
  </r>
  <r>
    <x v="26"/>
    <d v="1899-12-30T11:31:12"/>
    <x v="2"/>
    <x v="0"/>
    <x v="1263"/>
    <n v="92"/>
  </r>
  <r>
    <x v="28"/>
    <d v="1899-12-30T23:16:48"/>
    <x v="0"/>
    <x v="2"/>
    <x v="51"/>
    <n v="92"/>
  </r>
  <r>
    <x v="3"/>
    <d v="1899-12-30T20:52:48"/>
    <x v="0"/>
    <x v="2"/>
    <x v="1764"/>
    <n v="92"/>
  </r>
  <r>
    <x v="64"/>
    <d v="1899-12-30T14:09:36"/>
    <x v="1"/>
    <x v="4"/>
    <x v="2589"/>
    <n v="92"/>
  </r>
  <r>
    <x v="63"/>
    <d v="1899-12-30T07:26:24"/>
    <x v="3"/>
    <x v="0"/>
    <x v="170"/>
    <n v="92"/>
  </r>
  <r>
    <x v="6"/>
    <d v="1899-12-30T18:00:00"/>
    <x v="2"/>
    <x v="2"/>
    <x v="1110"/>
    <n v="92"/>
  </r>
  <r>
    <x v="3"/>
    <d v="1899-12-30T18:28:48"/>
    <x v="0"/>
    <x v="2"/>
    <x v="2064"/>
    <n v="92"/>
  </r>
  <r>
    <x v="25"/>
    <d v="1899-12-30T02:38:24"/>
    <x v="1"/>
    <x v="4"/>
    <x v="381"/>
    <n v="92"/>
  </r>
  <r>
    <x v="76"/>
    <d v="1899-12-30T08:38:24"/>
    <x v="1"/>
    <x v="2"/>
    <x v="2546"/>
    <n v="92"/>
  </r>
  <r>
    <x v="27"/>
    <d v="1899-12-30T22:19:12"/>
    <x v="0"/>
    <x v="1"/>
    <x v="486"/>
    <n v="92"/>
  </r>
  <r>
    <x v="5"/>
    <d v="1899-12-30T03:21:36"/>
    <x v="2"/>
    <x v="0"/>
    <x v="2556"/>
    <n v="92"/>
  </r>
  <r>
    <x v="40"/>
    <d v="1899-12-30T12:28:48"/>
    <x v="1"/>
    <x v="1"/>
    <x v="143"/>
    <n v="92"/>
  </r>
  <r>
    <x v="73"/>
    <d v="1899-12-30T07:55:12"/>
    <x v="3"/>
    <x v="2"/>
    <x v="47"/>
    <n v="92"/>
  </r>
  <r>
    <x v="70"/>
    <d v="1899-12-30T03:36:00"/>
    <x v="0"/>
    <x v="3"/>
    <x v="1500"/>
    <n v="92"/>
  </r>
  <r>
    <x v="66"/>
    <d v="1899-12-30T08:38:24"/>
    <x v="3"/>
    <x v="1"/>
    <x v="2554"/>
    <n v="92"/>
  </r>
  <r>
    <x v="42"/>
    <d v="1899-12-30T00:14:24"/>
    <x v="3"/>
    <x v="2"/>
    <x v="2035"/>
    <n v="92"/>
  </r>
  <r>
    <x v="49"/>
    <d v="1899-12-30T05:16:48"/>
    <x v="0"/>
    <x v="3"/>
    <x v="1278"/>
    <n v="92"/>
  </r>
  <r>
    <x v="42"/>
    <d v="1899-12-30T12:28:48"/>
    <x v="3"/>
    <x v="2"/>
    <x v="646"/>
    <n v="92"/>
  </r>
  <r>
    <x v="50"/>
    <d v="1899-12-30T16:33:36"/>
    <x v="3"/>
    <x v="2"/>
    <x v="385"/>
    <n v="92"/>
  </r>
  <r>
    <x v="70"/>
    <d v="1899-12-30T18:43:12"/>
    <x v="0"/>
    <x v="0"/>
    <x v="1199"/>
    <n v="92"/>
  </r>
  <r>
    <x v="64"/>
    <d v="1899-12-30T11:45:36"/>
    <x v="1"/>
    <x v="3"/>
    <x v="2590"/>
    <n v="92"/>
  </r>
  <r>
    <x v="65"/>
    <d v="1899-12-30T17:31:12"/>
    <x v="3"/>
    <x v="0"/>
    <x v="1274"/>
    <n v="92"/>
  </r>
  <r>
    <x v="73"/>
    <d v="1899-12-30T17:02:24"/>
    <x v="3"/>
    <x v="1"/>
    <x v="2352"/>
    <n v="92"/>
  </r>
  <r>
    <x v="20"/>
    <d v="1899-12-30T09:07:12"/>
    <x v="2"/>
    <x v="4"/>
    <x v="355"/>
    <n v="92"/>
  </r>
  <r>
    <x v="76"/>
    <d v="1899-12-30T18:28:48"/>
    <x v="1"/>
    <x v="4"/>
    <x v="1777"/>
    <n v="92"/>
  </r>
  <r>
    <x v="62"/>
    <d v="1899-12-30T21:50:24"/>
    <x v="1"/>
    <x v="2"/>
    <x v="655"/>
    <n v="92"/>
  </r>
  <r>
    <x v="31"/>
    <d v="1899-12-30T07:26:24"/>
    <x v="3"/>
    <x v="3"/>
    <x v="1199"/>
    <n v="92"/>
  </r>
  <r>
    <x v="14"/>
    <d v="1899-12-30T18:43:12"/>
    <x v="0"/>
    <x v="2"/>
    <x v="894"/>
    <n v="92"/>
  </r>
  <r>
    <x v="33"/>
    <d v="1899-12-30T05:45:36"/>
    <x v="3"/>
    <x v="1"/>
    <x v="609"/>
    <n v="92"/>
  </r>
  <r>
    <x v="11"/>
    <d v="1899-12-30T08:52:48"/>
    <x v="0"/>
    <x v="0"/>
    <x v="2119"/>
    <n v="92"/>
  </r>
  <r>
    <x v="54"/>
    <d v="1899-12-30T12:14:24"/>
    <x v="2"/>
    <x v="0"/>
    <x v="905"/>
    <n v="92"/>
  </r>
  <r>
    <x v="26"/>
    <d v="1899-12-30T01:26:24"/>
    <x v="2"/>
    <x v="0"/>
    <x v="1720"/>
    <n v="92"/>
  </r>
  <r>
    <x v="3"/>
    <d v="1899-12-30T21:21:36"/>
    <x v="0"/>
    <x v="3"/>
    <x v="2375"/>
    <n v="92"/>
  </r>
  <r>
    <x v="39"/>
    <d v="1899-12-30T12:14:24"/>
    <x v="2"/>
    <x v="0"/>
    <x v="2174"/>
    <n v="92"/>
  </r>
  <r>
    <x v="28"/>
    <d v="1899-12-30T08:09:36"/>
    <x v="0"/>
    <x v="0"/>
    <x v="1639"/>
    <n v="92"/>
  </r>
  <r>
    <x v="40"/>
    <d v="1899-12-30T13:12:00"/>
    <x v="1"/>
    <x v="2"/>
    <x v="2591"/>
    <n v="92"/>
  </r>
  <r>
    <x v="58"/>
    <d v="1899-12-30T13:12:00"/>
    <x v="3"/>
    <x v="2"/>
    <x v="480"/>
    <n v="92"/>
  </r>
  <r>
    <x v="17"/>
    <d v="1899-12-30T23:16:48"/>
    <x v="0"/>
    <x v="2"/>
    <x v="2239"/>
    <n v="92"/>
  </r>
  <r>
    <x v="45"/>
    <d v="1899-12-30T22:04:48"/>
    <x v="1"/>
    <x v="2"/>
    <x v="1376"/>
    <n v="92"/>
  </r>
  <r>
    <x v="25"/>
    <d v="1899-12-30T06:14:24"/>
    <x v="1"/>
    <x v="2"/>
    <x v="543"/>
    <n v="92"/>
  </r>
  <r>
    <x v="26"/>
    <d v="1899-12-30T23:31:12"/>
    <x v="2"/>
    <x v="2"/>
    <x v="840"/>
    <n v="92"/>
  </r>
  <r>
    <x v="39"/>
    <d v="1899-12-30T01:40:48"/>
    <x v="2"/>
    <x v="0"/>
    <x v="2183"/>
    <n v="92"/>
  </r>
  <r>
    <x v="20"/>
    <d v="1899-12-30T12:43:12"/>
    <x v="2"/>
    <x v="1"/>
    <x v="1027"/>
    <n v="92"/>
  </r>
  <r>
    <x v="34"/>
    <d v="1899-12-30T07:12:00"/>
    <x v="1"/>
    <x v="0"/>
    <x v="2592"/>
    <n v="92"/>
  </r>
  <r>
    <x v="40"/>
    <d v="1899-12-30T10:33:36"/>
    <x v="1"/>
    <x v="2"/>
    <x v="1981"/>
    <n v="92"/>
  </r>
  <r>
    <x v="18"/>
    <d v="1899-12-30T11:45:36"/>
    <x v="2"/>
    <x v="0"/>
    <x v="1165"/>
    <n v="92"/>
  </r>
  <r>
    <x v="72"/>
    <d v="1899-12-30T09:50:24"/>
    <x v="3"/>
    <x v="0"/>
    <x v="354"/>
    <n v="92"/>
  </r>
  <r>
    <x v="26"/>
    <d v="1899-12-30T06:14:24"/>
    <x v="2"/>
    <x v="2"/>
    <x v="2593"/>
    <n v="92"/>
  </r>
  <r>
    <x v="45"/>
    <d v="1899-12-30T17:45:36"/>
    <x v="1"/>
    <x v="2"/>
    <x v="2488"/>
    <n v="92"/>
  </r>
  <r>
    <x v="50"/>
    <d v="1899-12-30T12:43:12"/>
    <x v="3"/>
    <x v="0"/>
    <x v="1950"/>
    <n v="92"/>
  </r>
  <r>
    <x v="31"/>
    <d v="1899-12-30T07:40:48"/>
    <x v="3"/>
    <x v="2"/>
    <x v="2294"/>
    <n v="92"/>
  </r>
  <r>
    <x v="14"/>
    <d v="1899-12-30T01:40:48"/>
    <x v="0"/>
    <x v="1"/>
    <x v="830"/>
    <n v="92"/>
  </r>
  <r>
    <x v="45"/>
    <d v="1899-12-30T18:00:00"/>
    <x v="1"/>
    <x v="1"/>
    <x v="1088"/>
    <n v="92"/>
  </r>
  <r>
    <x v="6"/>
    <d v="1899-12-30T05:45:36"/>
    <x v="2"/>
    <x v="1"/>
    <x v="1287"/>
    <n v="92"/>
  </r>
  <r>
    <x v="2"/>
    <d v="1899-12-30T13:55:12"/>
    <x v="1"/>
    <x v="1"/>
    <x v="2594"/>
    <n v="92"/>
  </r>
  <r>
    <x v="11"/>
    <d v="1899-12-30T12:43:12"/>
    <x v="0"/>
    <x v="2"/>
    <x v="2575"/>
    <n v="92"/>
  </r>
  <r>
    <x v="43"/>
    <d v="1899-12-30T06:43:12"/>
    <x v="3"/>
    <x v="0"/>
    <x v="2391"/>
    <n v="92"/>
  </r>
  <r>
    <x v="33"/>
    <d v="1899-12-30T01:26:24"/>
    <x v="3"/>
    <x v="2"/>
    <x v="2109"/>
    <n v="92"/>
  </r>
  <r>
    <x v="70"/>
    <d v="1899-12-30T02:24:00"/>
    <x v="0"/>
    <x v="2"/>
    <x v="1043"/>
    <n v="92"/>
  </r>
  <r>
    <x v="31"/>
    <d v="1899-12-30T23:31:12"/>
    <x v="3"/>
    <x v="1"/>
    <x v="2595"/>
    <n v="92"/>
  </r>
  <r>
    <x v="21"/>
    <d v="1899-12-30T20:38:24"/>
    <x v="3"/>
    <x v="3"/>
    <x v="595"/>
    <n v="92"/>
  </r>
  <r>
    <x v="28"/>
    <d v="1899-12-30T19:55:12"/>
    <x v="0"/>
    <x v="2"/>
    <x v="1250"/>
    <n v="92"/>
  </r>
  <r>
    <x v="39"/>
    <d v="1899-12-30T01:12:00"/>
    <x v="2"/>
    <x v="1"/>
    <x v="2041"/>
    <n v="92"/>
  </r>
  <r>
    <x v="31"/>
    <d v="1899-12-30T09:07:12"/>
    <x v="3"/>
    <x v="0"/>
    <x v="1584"/>
    <n v="92"/>
  </r>
  <r>
    <x v="22"/>
    <d v="1899-12-30T00:57:36"/>
    <x v="2"/>
    <x v="4"/>
    <x v="253"/>
    <n v="92"/>
  </r>
  <r>
    <x v="21"/>
    <d v="1899-12-30T22:48:00"/>
    <x v="3"/>
    <x v="2"/>
    <x v="2596"/>
    <n v="92"/>
  </r>
  <r>
    <x v="36"/>
    <d v="1899-12-30T12:00:00"/>
    <x v="3"/>
    <x v="0"/>
    <x v="483"/>
    <n v="92"/>
  </r>
  <r>
    <x v="48"/>
    <d v="1899-12-30T21:36:00"/>
    <x v="2"/>
    <x v="2"/>
    <x v="2597"/>
    <n v="92"/>
  </r>
  <r>
    <x v="72"/>
    <d v="1899-12-30T09:36:00"/>
    <x v="3"/>
    <x v="0"/>
    <x v="1834"/>
    <n v="92"/>
  </r>
  <r>
    <x v="3"/>
    <d v="1899-12-30T14:24:00"/>
    <x v="0"/>
    <x v="0"/>
    <x v="2598"/>
    <n v="92"/>
  </r>
  <r>
    <x v="56"/>
    <d v="1899-12-30T07:40:48"/>
    <x v="1"/>
    <x v="2"/>
    <x v="2254"/>
    <n v="92"/>
  </r>
  <r>
    <x v="15"/>
    <d v="1899-12-30T12:00:00"/>
    <x v="1"/>
    <x v="0"/>
    <x v="234"/>
    <n v="92"/>
  </r>
  <r>
    <x v="7"/>
    <d v="1899-12-30T18:43:12"/>
    <x v="0"/>
    <x v="1"/>
    <x v="1508"/>
    <n v="92"/>
  </r>
  <r>
    <x v="8"/>
    <d v="1899-12-30T03:36:00"/>
    <x v="3"/>
    <x v="2"/>
    <x v="896"/>
    <n v="92"/>
  </r>
  <r>
    <x v="59"/>
    <d v="1899-12-30T07:26:24"/>
    <x v="0"/>
    <x v="3"/>
    <x v="2119"/>
    <n v="92"/>
  </r>
  <r>
    <x v="13"/>
    <d v="1899-12-30T20:09:36"/>
    <x v="2"/>
    <x v="0"/>
    <x v="2599"/>
    <n v="92"/>
  </r>
  <r>
    <x v="58"/>
    <d v="1899-12-30T15:36:00"/>
    <x v="3"/>
    <x v="2"/>
    <x v="1300"/>
    <n v="92"/>
  </r>
  <r>
    <x v="39"/>
    <d v="1899-12-30T00:14:24"/>
    <x v="2"/>
    <x v="2"/>
    <x v="330"/>
    <n v="92"/>
  </r>
  <r>
    <x v="3"/>
    <d v="1899-12-30T05:31:12"/>
    <x v="0"/>
    <x v="2"/>
    <x v="2339"/>
    <n v="92"/>
  </r>
  <r>
    <x v="60"/>
    <d v="1899-12-30T07:12:00"/>
    <x v="2"/>
    <x v="2"/>
    <x v="2034"/>
    <n v="92"/>
  </r>
  <r>
    <x v="37"/>
    <d v="1899-12-30T14:52:48"/>
    <x v="3"/>
    <x v="1"/>
    <x v="2600"/>
    <n v="92"/>
  </r>
  <r>
    <x v="0"/>
    <d v="1899-12-30T05:16:48"/>
    <x v="0"/>
    <x v="3"/>
    <x v="153"/>
    <n v="92"/>
  </r>
  <r>
    <x v="31"/>
    <d v="1899-12-30T03:50:24"/>
    <x v="3"/>
    <x v="0"/>
    <x v="16"/>
    <n v="92"/>
  </r>
  <r>
    <x v="59"/>
    <d v="1899-12-30T04:48:00"/>
    <x v="0"/>
    <x v="1"/>
    <x v="2587"/>
    <n v="92"/>
  </r>
  <r>
    <x v="26"/>
    <d v="1899-12-30T10:33:36"/>
    <x v="2"/>
    <x v="2"/>
    <x v="2601"/>
    <n v="92"/>
  </r>
  <r>
    <x v="60"/>
    <d v="1899-12-30T19:40:48"/>
    <x v="2"/>
    <x v="2"/>
    <x v="1560"/>
    <n v="92"/>
  </r>
  <r>
    <x v="43"/>
    <d v="1899-12-30T17:16:48"/>
    <x v="3"/>
    <x v="2"/>
    <x v="2014"/>
    <n v="92"/>
  </r>
  <r>
    <x v="42"/>
    <d v="1899-12-30T11:16:48"/>
    <x v="3"/>
    <x v="0"/>
    <x v="478"/>
    <n v="92"/>
  </r>
  <r>
    <x v="77"/>
    <d v="1899-12-30T01:26:24"/>
    <x v="0"/>
    <x v="1"/>
    <x v="2602"/>
    <n v="92"/>
  </r>
  <r>
    <x v="18"/>
    <d v="1899-12-30T00:14:24"/>
    <x v="2"/>
    <x v="1"/>
    <x v="1069"/>
    <n v="92"/>
  </r>
  <r>
    <x v="75"/>
    <d v="1899-12-30T02:09:36"/>
    <x v="2"/>
    <x v="2"/>
    <x v="744"/>
    <n v="92"/>
  </r>
  <r>
    <x v="8"/>
    <d v="1899-12-30T19:40:48"/>
    <x v="3"/>
    <x v="2"/>
    <x v="769"/>
    <n v="92"/>
  </r>
  <r>
    <x v="60"/>
    <d v="1899-12-30T06:28:48"/>
    <x v="2"/>
    <x v="1"/>
    <x v="2603"/>
    <n v="92"/>
  </r>
  <r>
    <x v="25"/>
    <d v="1899-12-30T12:00:00"/>
    <x v="1"/>
    <x v="0"/>
    <x v="1245"/>
    <n v="92"/>
  </r>
  <r>
    <x v="27"/>
    <d v="1899-12-30T14:24:00"/>
    <x v="0"/>
    <x v="1"/>
    <x v="986"/>
    <n v="92"/>
  </r>
  <r>
    <x v="76"/>
    <d v="1899-12-30T20:38:24"/>
    <x v="1"/>
    <x v="1"/>
    <x v="1727"/>
    <n v="92"/>
  </r>
  <r>
    <x v="64"/>
    <d v="1899-12-30T06:00:00"/>
    <x v="1"/>
    <x v="4"/>
    <x v="337"/>
    <n v="92"/>
  </r>
  <r>
    <x v="33"/>
    <d v="1899-12-30T15:36:00"/>
    <x v="3"/>
    <x v="1"/>
    <x v="2604"/>
    <n v="92"/>
  </r>
  <r>
    <x v="75"/>
    <d v="1899-12-30T03:36:00"/>
    <x v="2"/>
    <x v="0"/>
    <x v="870"/>
    <n v="92"/>
  </r>
  <r>
    <x v="8"/>
    <d v="1899-12-30T23:02:24"/>
    <x v="3"/>
    <x v="2"/>
    <x v="1507"/>
    <n v="92"/>
  </r>
  <r>
    <x v="5"/>
    <d v="1899-12-30T21:07:12"/>
    <x v="2"/>
    <x v="2"/>
    <x v="1766"/>
    <n v="92"/>
  </r>
  <r>
    <x v="26"/>
    <d v="1899-12-30T02:52:48"/>
    <x v="2"/>
    <x v="2"/>
    <x v="27"/>
    <n v="92"/>
  </r>
  <r>
    <x v="38"/>
    <d v="1899-12-30T22:04:48"/>
    <x v="3"/>
    <x v="3"/>
    <x v="1575"/>
    <n v="92"/>
  </r>
  <r>
    <x v="36"/>
    <d v="1899-12-30T11:45:36"/>
    <x v="3"/>
    <x v="2"/>
    <x v="2605"/>
    <n v="92"/>
  </r>
  <r>
    <x v="13"/>
    <d v="1899-12-30T14:52:48"/>
    <x v="2"/>
    <x v="4"/>
    <x v="2606"/>
    <n v="92"/>
  </r>
  <r>
    <x v="48"/>
    <d v="1899-12-30T03:36:00"/>
    <x v="2"/>
    <x v="3"/>
    <x v="343"/>
    <n v="92"/>
  </r>
  <r>
    <x v="56"/>
    <d v="1899-12-30T18:43:12"/>
    <x v="1"/>
    <x v="2"/>
    <x v="615"/>
    <n v="92"/>
  </r>
  <r>
    <x v="29"/>
    <d v="1899-12-30T04:19:12"/>
    <x v="2"/>
    <x v="2"/>
    <x v="420"/>
    <n v="92"/>
  </r>
  <r>
    <x v="75"/>
    <d v="1899-12-30T16:19:12"/>
    <x v="2"/>
    <x v="0"/>
    <x v="1275"/>
    <n v="92"/>
  </r>
  <r>
    <x v="29"/>
    <d v="1899-12-30T21:07:12"/>
    <x v="2"/>
    <x v="2"/>
    <x v="1400"/>
    <n v="92"/>
  </r>
  <r>
    <x v="78"/>
    <d v="1899-12-30T09:07:12"/>
    <x v="2"/>
    <x v="0"/>
    <x v="2172"/>
    <n v="92"/>
  </r>
  <r>
    <x v="70"/>
    <d v="1899-12-30T06:00:00"/>
    <x v="0"/>
    <x v="0"/>
    <x v="1448"/>
    <n v="92"/>
  </r>
  <r>
    <x v="18"/>
    <d v="1899-12-30T15:50:24"/>
    <x v="2"/>
    <x v="1"/>
    <x v="521"/>
    <n v="92"/>
  </r>
  <r>
    <x v="47"/>
    <d v="1899-12-30T04:48:00"/>
    <x v="0"/>
    <x v="0"/>
    <x v="1057"/>
    <n v="92"/>
  </r>
  <r>
    <x v="46"/>
    <d v="1899-12-30T23:31:12"/>
    <x v="1"/>
    <x v="2"/>
    <x v="986"/>
    <n v="92"/>
  </r>
  <r>
    <x v="17"/>
    <d v="1899-12-30T22:19:12"/>
    <x v="0"/>
    <x v="2"/>
    <x v="1044"/>
    <n v="92"/>
  </r>
  <r>
    <x v="31"/>
    <d v="1899-12-30T17:02:24"/>
    <x v="3"/>
    <x v="0"/>
    <x v="1952"/>
    <n v="92"/>
  </r>
  <r>
    <x v="4"/>
    <d v="1899-12-30T03:07:12"/>
    <x v="0"/>
    <x v="2"/>
    <x v="65"/>
    <n v="92"/>
  </r>
  <r>
    <x v="47"/>
    <d v="1899-12-30T02:52:48"/>
    <x v="0"/>
    <x v="3"/>
    <x v="1004"/>
    <n v="92"/>
  </r>
  <r>
    <x v="3"/>
    <d v="1899-12-30T17:45:36"/>
    <x v="0"/>
    <x v="1"/>
    <x v="150"/>
    <n v="92"/>
  </r>
  <r>
    <x v="11"/>
    <d v="1899-12-30T15:21:36"/>
    <x v="0"/>
    <x v="2"/>
    <x v="1144"/>
    <n v="92"/>
  </r>
  <r>
    <x v="20"/>
    <d v="1899-12-30T11:45:36"/>
    <x v="2"/>
    <x v="1"/>
    <x v="667"/>
    <n v="92"/>
  </r>
  <r>
    <x v="68"/>
    <d v="1899-12-30T10:04:48"/>
    <x v="2"/>
    <x v="0"/>
    <x v="6"/>
    <n v="92"/>
  </r>
  <r>
    <x v="1"/>
    <d v="1899-12-30T07:40:48"/>
    <x v="1"/>
    <x v="1"/>
    <x v="2558"/>
    <n v="92"/>
  </r>
  <r>
    <x v="8"/>
    <d v="1899-12-30T07:26:24"/>
    <x v="3"/>
    <x v="4"/>
    <x v="1610"/>
    <n v="92"/>
  </r>
  <r>
    <x v="64"/>
    <d v="1899-12-30T11:45:36"/>
    <x v="1"/>
    <x v="2"/>
    <x v="1840"/>
    <n v="92"/>
  </r>
  <r>
    <x v="17"/>
    <d v="1899-12-30T21:07:12"/>
    <x v="0"/>
    <x v="2"/>
    <x v="2607"/>
    <n v="92"/>
  </r>
  <r>
    <x v="43"/>
    <d v="1899-12-30T19:12:00"/>
    <x v="3"/>
    <x v="2"/>
    <x v="1389"/>
    <n v="92"/>
  </r>
  <r>
    <x v="64"/>
    <d v="1899-12-30T03:36:00"/>
    <x v="1"/>
    <x v="0"/>
    <x v="1010"/>
    <n v="92"/>
  </r>
  <r>
    <x v="49"/>
    <d v="1899-12-30T15:21:36"/>
    <x v="0"/>
    <x v="3"/>
    <x v="1755"/>
    <n v="92"/>
  </r>
  <r>
    <x v="54"/>
    <d v="1899-12-30T02:38:24"/>
    <x v="2"/>
    <x v="3"/>
    <x v="1984"/>
    <n v="92"/>
  </r>
  <r>
    <x v="25"/>
    <d v="1899-12-30T10:33:36"/>
    <x v="1"/>
    <x v="1"/>
    <x v="2608"/>
    <n v="92"/>
  </r>
  <r>
    <x v="2"/>
    <d v="1899-12-30T14:52:48"/>
    <x v="1"/>
    <x v="2"/>
    <x v="143"/>
    <n v="92"/>
  </r>
  <r>
    <x v="54"/>
    <d v="1899-12-30T09:07:12"/>
    <x v="2"/>
    <x v="3"/>
    <x v="2330"/>
    <n v="92"/>
  </r>
  <r>
    <x v="74"/>
    <d v="1899-12-30T04:48:00"/>
    <x v="3"/>
    <x v="2"/>
    <x v="2609"/>
    <n v="92"/>
  </r>
  <r>
    <x v="42"/>
    <d v="1899-12-30T06:28:48"/>
    <x v="3"/>
    <x v="2"/>
    <x v="150"/>
    <n v="92"/>
  </r>
  <r>
    <x v="24"/>
    <d v="1899-12-30T06:00:00"/>
    <x v="1"/>
    <x v="1"/>
    <x v="1305"/>
    <n v="92"/>
  </r>
  <r>
    <x v="73"/>
    <d v="1899-12-30T09:07:12"/>
    <x v="3"/>
    <x v="1"/>
    <x v="289"/>
    <n v="92"/>
  </r>
  <r>
    <x v="62"/>
    <d v="1899-12-30T15:50:24"/>
    <x v="1"/>
    <x v="2"/>
    <x v="1355"/>
    <n v="92"/>
  </r>
  <r>
    <x v="56"/>
    <d v="1899-12-30T19:12:00"/>
    <x v="1"/>
    <x v="1"/>
    <x v="1114"/>
    <n v="92"/>
  </r>
  <r>
    <x v="12"/>
    <d v="1899-12-30T01:26:24"/>
    <x v="1"/>
    <x v="0"/>
    <x v="1188"/>
    <n v="92"/>
  </r>
  <r>
    <x v="50"/>
    <d v="1899-12-30T01:12:00"/>
    <x v="3"/>
    <x v="1"/>
    <x v="1299"/>
    <n v="92"/>
  </r>
  <r>
    <x v="32"/>
    <d v="1899-12-30T02:52:48"/>
    <x v="0"/>
    <x v="0"/>
    <x v="1176"/>
    <n v="92"/>
  </r>
  <r>
    <x v="76"/>
    <d v="1899-12-30T00:43:12"/>
    <x v="1"/>
    <x v="3"/>
    <x v="1323"/>
    <n v="92"/>
  </r>
  <r>
    <x v="1"/>
    <d v="1899-12-30T17:02:24"/>
    <x v="1"/>
    <x v="1"/>
    <x v="2452"/>
    <n v="92"/>
  </r>
  <r>
    <x v="58"/>
    <d v="1899-12-30T12:28:48"/>
    <x v="3"/>
    <x v="1"/>
    <x v="284"/>
    <n v="92"/>
  </r>
  <r>
    <x v="70"/>
    <d v="1899-12-30T04:48:00"/>
    <x v="0"/>
    <x v="3"/>
    <x v="746"/>
    <n v="92"/>
  </r>
  <r>
    <x v="35"/>
    <d v="1899-12-30T02:09:36"/>
    <x v="0"/>
    <x v="1"/>
    <x v="1639"/>
    <n v="92"/>
  </r>
  <r>
    <x v="39"/>
    <d v="1899-12-30T13:12:00"/>
    <x v="2"/>
    <x v="2"/>
    <x v="1613"/>
    <n v="92"/>
  </r>
  <r>
    <x v="61"/>
    <d v="1899-12-30T18:28:48"/>
    <x v="1"/>
    <x v="4"/>
    <x v="1680"/>
    <n v="92"/>
  </r>
  <r>
    <x v="77"/>
    <d v="1899-12-30T02:09:36"/>
    <x v="0"/>
    <x v="1"/>
    <x v="2503"/>
    <n v="92"/>
  </r>
  <r>
    <x v="26"/>
    <d v="1899-12-30T09:21:36"/>
    <x v="2"/>
    <x v="0"/>
    <x v="1391"/>
    <n v="92"/>
  </r>
  <r>
    <x v="58"/>
    <d v="1899-12-30T06:43:12"/>
    <x v="3"/>
    <x v="1"/>
    <x v="103"/>
    <n v="92"/>
  </r>
  <r>
    <x v="60"/>
    <d v="1899-12-30T01:55:12"/>
    <x v="2"/>
    <x v="2"/>
    <x v="1359"/>
    <n v="92"/>
  </r>
  <r>
    <x v="6"/>
    <d v="1899-12-30T22:19:12"/>
    <x v="2"/>
    <x v="1"/>
    <x v="2610"/>
    <n v="92"/>
  </r>
  <r>
    <x v="14"/>
    <d v="1899-12-30T12:28:48"/>
    <x v="0"/>
    <x v="1"/>
    <x v="670"/>
    <n v="92"/>
  </r>
  <r>
    <x v="23"/>
    <d v="1899-12-30T06:57:36"/>
    <x v="0"/>
    <x v="2"/>
    <x v="1285"/>
    <n v="92"/>
  </r>
  <r>
    <x v="34"/>
    <d v="1899-12-30T05:45:36"/>
    <x v="1"/>
    <x v="1"/>
    <x v="483"/>
    <n v="92"/>
  </r>
  <r>
    <x v="71"/>
    <d v="1899-12-30T21:07:12"/>
    <x v="2"/>
    <x v="0"/>
    <x v="338"/>
    <n v="92"/>
  </r>
  <r>
    <x v="60"/>
    <d v="1899-12-30T07:55:12"/>
    <x v="2"/>
    <x v="0"/>
    <x v="40"/>
    <n v="92"/>
  </r>
  <r>
    <x v="6"/>
    <d v="1899-12-30T12:14:24"/>
    <x v="2"/>
    <x v="3"/>
    <x v="364"/>
    <n v="92"/>
  </r>
  <r>
    <x v="39"/>
    <d v="1899-12-30T06:43:12"/>
    <x v="2"/>
    <x v="0"/>
    <x v="1868"/>
    <n v="92"/>
  </r>
  <r>
    <x v="76"/>
    <d v="1899-12-30T17:02:24"/>
    <x v="1"/>
    <x v="2"/>
    <x v="612"/>
    <n v="92"/>
  </r>
  <r>
    <x v="56"/>
    <d v="1899-12-30T12:00:00"/>
    <x v="1"/>
    <x v="2"/>
    <x v="1976"/>
    <n v="92"/>
  </r>
  <r>
    <x v="63"/>
    <d v="1899-12-30T15:36:00"/>
    <x v="3"/>
    <x v="1"/>
    <x v="2611"/>
    <n v="92"/>
  </r>
  <r>
    <x v="65"/>
    <d v="1899-12-30T02:09:36"/>
    <x v="3"/>
    <x v="2"/>
    <x v="2061"/>
    <n v="92"/>
  </r>
  <r>
    <x v="41"/>
    <d v="1899-12-30T17:45:36"/>
    <x v="2"/>
    <x v="0"/>
    <x v="333"/>
    <n v="92"/>
  </r>
  <r>
    <x v="26"/>
    <d v="1899-12-30T23:16:48"/>
    <x v="2"/>
    <x v="3"/>
    <x v="1869"/>
    <n v="92"/>
  </r>
  <r>
    <x v="67"/>
    <d v="1899-12-30T21:07:12"/>
    <x v="1"/>
    <x v="2"/>
    <x v="1063"/>
    <n v="92"/>
  </r>
  <r>
    <x v="7"/>
    <d v="1899-12-30T16:19:12"/>
    <x v="0"/>
    <x v="1"/>
    <x v="568"/>
    <n v="92"/>
  </r>
  <r>
    <x v="60"/>
    <d v="1899-12-30T18:14:24"/>
    <x v="2"/>
    <x v="0"/>
    <x v="1298"/>
    <n v="92"/>
  </r>
  <r>
    <x v="63"/>
    <d v="1899-12-30T20:52:48"/>
    <x v="3"/>
    <x v="2"/>
    <x v="1066"/>
    <n v="92"/>
  </r>
  <r>
    <x v="44"/>
    <d v="1899-12-30T16:33:36"/>
    <x v="1"/>
    <x v="0"/>
    <x v="1535"/>
    <n v="92"/>
  </r>
  <r>
    <x v="27"/>
    <d v="1899-12-30T07:12:00"/>
    <x v="0"/>
    <x v="1"/>
    <x v="1264"/>
    <n v="92"/>
  </r>
  <r>
    <x v="60"/>
    <d v="1899-12-30T18:57:36"/>
    <x v="2"/>
    <x v="2"/>
    <x v="315"/>
    <n v="92"/>
  </r>
  <r>
    <x v="24"/>
    <d v="1899-12-30T03:50:24"/>
    <x v="1"/>
    <x v="2"/>
    <x v="1168"/>
    <n v="92"/>
  </r>
  <r>
    <x v="53"/>
    <d v="1899-12-30T18:14:24"/>
    <x v="2"/>
    <x v="0"/>
    <x v="1528"/>
    <n v="92"/>
  </r>
  <r>
    <x v="34"/>
    <d v="1899-12-30T22:33:36"/>
    <x v="1"/>
    <x v="2"/>
    <x v="805"/>
    <n v="92"/>
  </r>
  <r>
    <x v="78"/>
    <d v="1899-12-30T22:19:12"/>
    <x v="2"/>
    <x v="1"/>
    <x v="1149"/>
    <n v="92"/>
  </r>
  <r>
    <x v="22"/>
    <d v="1899-12-30T02:24:00"/>
    <x v="2"/>
    <x v="2"/>
    <x v="2612"/>
    <n v="92"/>
  </r>
  <r>
    <x v="49"/>
    <d v="1899-12-30T05:02:24"/>
    <x v="0"/>
    <x v="1"/>
    <x v="2613"/>
    <n v="92"/>
  </r>
  <r>
    <x v="6"/>
    <d v="1899-12-30T22:33:36"/>
    <x v="2"/>
    <x v="3"/>
    <x v="2614"/>
    <n v="92"/>
  </r>
  <r>
    <x v="49"/>
    <d v="1899-12-30T05:02:24"/>
    <x v="0"/>
    <x v="1"/>
    <x v="2073"/>
    <n v="92"/>
  </r>
  <r>
    <x v="18"/>
    <d v="1899-12-30T19:55:12"/>
    <x v="2"/>
    <x v="1"/>
    <x v="1431"/>
    <n v="92"/>
  </r>
  <r>
    <x v="64"/>
    <d v="1899-12-30T03:50:24"/>
    <x v="1"/>
    <x v="0"/>
    <x v="1457"/>
    <n v="92"/>
  </r>
  <r>
    <x v="22"/>
    <d v="1899-12-30T04:19:12"/>
    <x v="2"/>
    <x v="0"/>
    <x v="1821"/>
    <n v="92"/>
  </r>
  <r>
    <x v="50"/>
    <d v="1899-12-30T15:50:24"/>
    <x v="3"/>
    <x v="1"/>
    <x v="530"/>
    <n v="92"/>
  </r>
  <r>
    <x v="78"/>
    <d v="1899-12-30T10:48:00"/>
    <x v="2"/>
    <x v="2"/>
    <x v="2494"/>
    <n v="92"/>
  </r>
  <r>
    <x v="63"/>
    <d v="1899-12-30T00:43:12"/>
    <x v="3"/>
    <x v="3"/>
    <x v="1501"/>
    <n v="92"/>
  </r>
  <r>
    <x v="65"/>
    <d v="1899-12-30T01:40:48"/>
    <x v="3"/>
    <x v="1"/>
    <x v="446"/>
    <n v="92"/>
  </r>
  <r>
    <x v="52"/>
    <d v="1899-12-30T05:16:48"/>
    <x v="2"/>
    <x v="2"/>
    <x v="2347"/>
    <n v="92"/>
  </r>
  <r>
    <x v="59"/>
    <d v="1899-12-30T12:00:00"/>
    <x v="0"/>
    <x v="2"/>
    <x v="160"/>
    <n v="92"/>
  </r>
  <r>
    <x v="36"/>
    <d v="1899-12-30T13:55:12"/>
    <x v="3"/>
    <x v="2"/>
    <x v="1730"/>
    <n v="92"/>
  </r>
  <r>
    <x v="73"/>
    <d v="1899-12-30T06:43:12"/>
    <x v="3"/>
    <x v="2"/>
    <x v="1396"/>
    <n v="92"/>
  </r>
  <r>
    <x v="62"/>
    <d v="1899-12-30T14:09:36"/>
    <x v="1"/>
    <x v="2"/>
    <x v="2430"/>
    <n v="92"/>
  </r>
  <r>
    <x v="19"/>
    <d v="1899-12-30T09:07:12"/>
    <x v="3"/>
    <x v="0"/>
    <x v="1322"/>
    <n v="92"/>
  </r>
  <r>
    <x v="15"/>
    <d v="1899-12-30T06:57:36"/>
    <x v="1"/>
    <x v="1"/>
    <x v="547"/>
    <n v="92"/>
  </r>
  <r>
    <x v="72"/>
    <d v="1899-12-30T09:21:36"/>
    <x v="3"/>
    <x v="2"/>
    <x v="1058"/>
    <n v="92"/>
  </r>
  <r>
    <x v="75"/>
    <d v="1899-12-30T23:31:12"/>
    <x v="2"/>
    <x v="0"/>
    <x v="2615"/>
    <n v="92"/>
  </r>
  <r>
    <x v="11"/>
    <d v="1899-12-30T15:21:36"/>
    <x v="0"/>
    <x v="2"/>
    <x v="2195"/>
    <n v="92"/>
  </r>
  <r>
    <x v="44"/>
    <d v="1899-12-30T00:57:36"/>
    <x v="1"/>
    <x v="2"/>
    <x v="1206"/>
    <n v="92"/>
  </r>
  <r>
    <x v="57"/>
    <d v="1899-12-30T12:57:36"/>
    <x v="3"/>
    <x v="3"/>
    <x v="1146"/>
    <n v="92"/>
  </r>
  <r>
    <x v="2"/>
    <d v="1899-12-30T10:04:48"/>
    <x v="1"/>
    <x v="2"/>
    <x v="633"/>
    <n v="92"/>
  </r>
  <r>
    <x v="0"/>
    <d v="1899-12-30T10:19:12"/>
    <x v="0"/>
    <x v="0"/>
    <x v="760"/>
    <n v="92"/>
  </r>
  <r>
    <x v="26"/>
    <d v="1899-12-30T00:14:24"/>
    <x v="2"/>
    <x v="2"/>
    <x v="399"/>
    <n v="92"/>
  </r>
  <r>
    <x v="70"/>
    <d v="1899-12-30T20:38:24"/>
    <x v="0"/>
    <x v="2"/>
    <x v="2616"/>
    <n v="92"/>
  </r>
  <r>
    <x v="31"/>
    <d v="1899-12-30T05:16:48"/>
    <x v="3"/>
    <x v="1"/>
    <x v="1999"/>
    <n v="92"/>
  </r>
  <r>
    <x v="60"/>
    <d v="1899-12-30T22:04:48"/>
    <x v="2"/>
    <x v="0"/>
    <x v="1638"/>
    <n v="92"/>
  </r>
  <r>
    <x v="7"/>
    <d v="1899-12-30T14:52:48"/>
    <x v="0"/>
    <x v="2"/>
    <x v="2399"/>
    <n v="92"/>
  </r>
  <r>
    <x v="14"/>
    <d v="1899-12-30T23:16:48"/>
    <x v="0"/>
    <x v="2"/>
    <x v="1125"/>
    <n v="92"/>
  </r>
  <r>
    <x v="3"/>
    <d v="1899-12-30T21:07:12"/>
    <x v="0"/>
    <x v="0"/>
    <x v="1222"/>
    <n v="92"/>
  </r>
  <r>
    <x v="10"/>
    <d v="1899-12-30T07:55:12"/>
    <x v="1"/>
    <x v="0"/>
    <x v="2195"/>
    <n v="92"/>
  </r>
  <r>
    <x v="25"/>
    <d v="1899-12-30T13:55:12"/>
    <x v="1"/>
    <x v="1"/>
    <x v="1246"/>
    <n v="92"/>
  </r>
  <r>
    <x v="17"/>
    <d v="1899-12-30T23:31:12"/>
    <x v="0"/>
    <x v="1"/>
    <x v="1578"/>
    <n v="92"/>
  </r>
  <r>
    <x v="21"/>
    <d v="1899-12-30T08:24:00"/>
    <x v="3"/>
    <x v="1"/>
    <x v="2312"/>
    <n v="92"/>
  </r>
  <r>
    <x v="22"/>
    <d v="1899-12-30T04:19:12"/>
    <x v="2"/>
    <x v="1"/>
    <x v="1224"/>
    <n v="92"/>
  </r>
  <r>
    <x v="26"/>
    <d v="1899-12-30T17:02:24"/>
    <x v="2"/>
    <x v="2"/>
    <x v="1379"/>
    <n v="92"/>
  </r>
  <r>
    <x v="29"/>
    <d v="1899-12-30T07:26:24"/>
    <x v="2"/>
    <x v="2"/>
    <x v="2249"/>
    <n v="92"/>
  </r>
  <r>
    <x v="29"/>
    <d v="1899-12-30T21:50:24"/>
    <x v="2"/>
    <x v="2"/>
    <x v="1626"/>
    <n v="92"/>
  </r>
  <r>
    <x v="17"/>
    <d v="1899-12-30T11:02:24"/>
    <x v="0"/>
    <x v="1"/>
    <x v="872"/>
    <n v="92"/>
  </r>
  <r>
    <x v="77"/>
    <d v="1899-12-30T11:16:48"/>
    <x v="0"/>
    <x v="2"/>
    <x v="2318"/>
    <n v="92"/>
  </r>
  <r>
    <x v="35"/>
    <d v="1899-12-30T07:40:48"/>
    <x v="0"/>
    <x v="1"/>
    <x v="1413"/>
    <n v="92"/>
  </r>
  <r>
    <x v="34"/>
    <d v="1899-12-30T15:21:36"/>
    <x v="1"/>
    <x v="1"/>
    <x v="2096"/>
    <n v="92"/>
  </r>
  <r>
    <x v="2"/>
    <d v="1899-12-30T01:12:00"/>
    <x v="1"/>
    <x v="1"/>
    <x v="2442"/>
    <n v="92"/>
  </r>
  <r>
    <x v="27"/>
    <d v="1899-12-30T18:00:00"/>
    <x v="0"/>
    <x v="1"/>
    <x v="2030"/>
    <n v="92"/>
  </r>
  <r>
    <x v="53"/>
    <d v="1899-12-30T19:55:12"/>
    <x v="2"/>
    <x v="3"/>
    <x v="2072"/>
    <n v="92"/>
  </r>
  <r>
    <x v="3"/>
    <d v="1899-12-30T11:02:24"/>
    <x v="0"/>
    <x v="0"/>
    <x v="2069"/>
    <n v="92"/>
  </r>
  <r>
    <x v="39"/>
    <d v="1899-12-30T14:52:48"/>
    <x v="2"/>
    <x v="1"/>
    <x v="574"/>
    <n v="92"/>
  </r>
  <r>
    <x v="25"/>
    <d v="1899-12-30T00:28:48"/>
    <x v="1"/>
    <x v="4"/>
    <x v="29"/>
    <n v="92"/>
  </r>
  <r>
    <x v="40"/>
    <d v="1899-12-30T13:12:00"/>
    <x v="1"/>
    <x v="1"/>
    <x v="982"/>
    <n v="92"/>
  </r>
  <r>
    <x v="36"/>
    <d v="1899-12-30T18:00:00"/>
    <x v="3"/>
    <x v="1"/>
    <x v="1402"/>
    <n v="92"/>
  </r>
  <r>
    <x v="25"/>
    <d v="1899-12-30T16:48:00"/>
    <x v="1"/>
    <x v="1"/>
    <x v="2509"/>
    <n v="92"/>
  </r>
  <r>
    <x v="19"/>
    <d v="1899-12-30T02:38:24"/>
    <x v="3"/>
    <x v="1"/>
    <x v="65"/>
    <n v="92"/>
  </r>
  <r>
    <x v="34"/>
    <d v="1899-12-30T00:43:12"/>
    <x v="1"/>
    <x v="3"/>
    <x v="2617"/>
    <n v="92"/>
  </r>
  <r>
    <x v="37"/>
    <d v="1899-12-30T09:36:00"/>
    <x v="3"/>
    <x v="2"/>
    <x v="295"/>
    <n v="92"/>
  </r>
  <r>
    <x v="29"/>
    <d v="1899-12-30T10:04:48"/>
    <x v="2"/>
    <x v="1"/>
    <x v="2618"/>
    <n v="92"/>
  </r>
  <r>
    <x v="63"/>
    <d v="1899-12-30T07:55:12"/>
    <x v="3"/>
    <x v="1"/>
    <x v="640"/>
    <n v="92"/>
  </r>
  <r>
    <x v="22"/>
    <d v="1899-12-30T01:12:00"/>
    <x v="2"/>
    <x v="3"/>
    <x v="705"/>
    <n v="92"/>
  </r>
  <r>
    <x v="12"/>
    <d v="1899-12-30T23:16:48"/>
    <x v="1"/>
    <x v="0"/>
    <x v="2267"/>
    <n v="92"/>
  </r>
  <r>
    <x v="41"/>
    <d v="1899-12-30T22:33:36"/>
    <x v="2"/>
    <x v="3"/>
    <x v="1275"/>
    <n v="92"/>
  </r>
  <r>
    <x v="51"/>
    <d v="1899-12-30T00:28:48"/>
    <x v="0"/>
    <x v="1"/>
    <x v="2166"/>
    <n v="92"/>
  </r>
  <r>
    <x v="49"/>
    <d v="1899-12-30T08:52:48"/>
    <x v="0"/>
    <x v="1"/>
    <x v="742"/>
    <n v="92"/>
  </r>
  <r>
    <x v="2"/>
    <d v="1899-12-30T01:40:48"/>
    <x v="1"/>
    <x v="2"/>
    <x v="2619"/>
    <n v="92"/>
  </r>
  <r>
    <x v="29"/>
    <d v="1899-12-30T04:04:48"/>
    <x v="2"/>
    <x v="2"/>
    <x v="811"/>
    <n v="92"/>
  </r>
  <r>
    <x v="4"/>
    <d v="1899-12-30T13:55:12"/>
    <x v="0"/>
    <x v="4"/>
    <x v="2229"/>
    <n v="92"/>
  </r>
  <r>
    <x v="2"/>
    <d v="1899-12-30T16:33:36"/>
    <x v="1"/>
    <x v="2"/>
    <x v="786"/>
    <n v="92"/>
  </r>
  <r>
    <x v="13"/>
    <d v="1899-12-30T16:04:48"/>
    <x v="2"/>
    <x v="2"/>
    <x v="2322"/>
    <n v="92"/>
  </r>
  <r>
    <x v="24"/>
    <d v="1899-12-30T22:19:12"/>
    <x v="1"/>
    <x v="2"/>
    <x v="2564"/>
    <n v="92"/>
  </r>
  <r>
    <x v="1"/>
    <d v="1899-12-30T09:36:00"/>
    <x v="1"/>
    <x v="0"/>
    <x v="2620"/>
    <n v="92"/>
  </r>
  <r>
    <x v="64"/>
    <d v="1899-12-30T08:52:48"/>
    <x v="1"/>
    <x v="2"/>
    <x v="2345"/>
    <n v="92"/>
  </r>
  <r>
    <x v="54"/>
    <d v="1899-12-30T23:02:24"/>
    <x v="2"/>
    <x v="3"/>
    <x v="2621"/>
    <n v="92"/>
  </r>
  <r>
    <x v="3"/>
    <d v="1899-12-30T14:52:48"/>
    <x v="0"/>
    <x v="2"/>
    <x v="1439"/>
    <n v="92"/>
  </r>
  <r>
    <x v="43"/>
    <d v="1899-12-30T12:14:24"/>
    <x v="3"/>
    <x v="2"/>
    <x v="475"/>
    <n v="92"/>
  </r>
  <r>
    <x v="9"/>
    <d v="1899-12-30T15:07:12"/>
    <x v="1"/>
    <x v="0"/>
    <x v="2503"/>
    <n v="92"/>
  </r>
  <r>
    <x v="33"/>
    <d v="1899-12-30T16:48:00"/>
    <x v="3"/>
    <x v="3"/>
    <x v="2622"/>
    <n v="92"/>
  </r>
  <r>
    <x v="43"/>
    <d v="1899-12-30T06:43:12"/>
    <x v="3"/>
    <x v="1"/>
    <x v="738"/>
    <n v="92"/>
  </r>
  <r>
    <x v="6"/>
    <d v="1899-12-30T05:16:48"/>
    <x v="2"/>
    <x v="1"/>
    <x v="1577"/>
    <n v="92"/>
  </r>
  <r>
    <x v="63"/>
    <d v="1899-12-30T07:40:48"/>
    <x v="3"/>
    <x v="2"/>
    <x v="2051"/>
    <n v="92"/>
  </r>
  <r>
    <x v="76"/>
    <d v="1899-12-30T15:07:12"/>
    <x v="1"/>
    <x v="2"/>
    <x v="2282"/>
    <n v="92"/>
  </r>
  <r>
    <x v="12"/>
    <d v="1899-12-30T01:55:12"/>
    <x v="1"/>
    <x v="4"/>
    <x v="1665"/>
    <n v="92"/>
  </r>
  <r>
    <x v="19"/>
    <d v="1899-12-30T14:38:24"/>
    <x v="3"/>
    <x v="0"/>
    <x v="1267"/>
    <n v="92"/>
  </r>
  <r>
    <x v="37"/>
    <d v="1899-12-30T23:45:36"/>
    <x v="3"/>
    <x v="1"/>
    <x v="1684"/>
    <n v="92"/>
  </r>
  <r>
    <x v="75"/>
    <d v="1899-12-30T19:40:48"/>
    <x v="2"/>
    <x v="2"/>
    <x v="2244"/>
    <n v="92"/>
  </r>
  <r>
    <x v="28"/>
    <d v="1899-12-30T00:28:48"/>
    <x v="0"/>
    <x v="1"/>
    <x v="2495"/>
    <n v="92"/>
  </r>
  <r>
    <x v="8"/>
    <d v="1899-12-30T20:24:00"/>
    <x v="3"/>
    <x v="0"/>
    <x v="1244"/>
    <n v="92"/>
  </r>
  <r>
    <x v="28"/>
    <d v="1899-12-30T19:40:48"/>
    <x v="0"/>
    <x v="1"/>
    <x v="1849"/>
    <n v="92"/>
  </r>
  <r>
    <x v="13"/>
    <d v="1899-12-30T08:38:24"/>
    <x v="2"/>
    <x v="1"/>
    <x v="984"/>
    <n v="92"/>
  </r>
  <r>
    <x v="62"/>
    <d v="1899-12-30T18:43:12"/>
    <x v="1"/>
    <x v="1"/>
    <x v="1588"/>
    <n v="92"/>
  </r>
  <r>
    <x v="48"/>
    <d v="1899-12-30T16:04:48"/>
    <x v="2"/>
    <x v="2"/>
    <x v="145"/>
    <n v="92"/>
  </r>
  <r>
    <x v="48"/>
    <d v="1899-12-30T06:00:00"/>
    <x v="2"/>
    <x v="3"/>
    <x v="2623"/>
    <n v="92"/>
  </r>
  <r>
    <x v="68"/>
    <d v="1899-12-30T08:52:48"/>
    <x v="2"/>
    <x v="0"/>
    <x v="2624"/>
    <n v="92"/>
  </r>
  <r>
    <x v="19"/>
    <d v="1899-12-30T12:14:24"/>
    <x v="3"/>
    <x v="0"/>
    <x v="1554"/>
    <n v="92"/>
  </r>
  <r>
    <x v="27"/>
    <d v="1899-12-30T23:45:36"/>
    <x v="0"/>
    <x v="2"/>
    <x v="589"/>
    <n v="92"/>
  </r>
  <r>
    <x v="44"/>
    <d v="1899-12-30T03:07:12"/>
    <x v="1"/>
    <x v="0"/>
    <x v="2625"/>
    <n v="92"/>
  </r>
  <r>
    <x v="30"/>
    <d v="1899-12-30T21:21:36"/>
    <x v="1"/>
    <x v="2"/>
    <x v="1024"/>
    <n v="92"/>
  </r>
  <r>
    <x v="27"/>
    <d v="1899-12-30T16:04:48"/>
    <x v="0"/>
    <x v="2"/>
    <x v="83"/>
    <n v="92"/>
  </r>
  <r>
    <x v="77"/>
    <d v="1899-12-30T07:12:00"/>
    <x v="0"/>
    <x v="2"/>
    <x v="2009"/>
    <n v="92"/>
  </r>
  <r>
    <x v="64"/>
    <d v="1899-12-30T01:26:24"/>
    <x v="1"/>
    <x v="0"/>
    <x v="1997"/>
    <n v="92"/>
  </r>
  <r>
    <x v="10"/>
    <d v="1899-12-30T15:50:24"/>
    <x v="1"/>
    <x v="1"/>
    <x v="524"/>
    <n v="92"/>
  </r>
  <r>
    <x v="77"/>
    <d v="1899-12-30T09:50:24"/>
    <x v="0"/>
    <x v="2"/>
    <x v="1634"/>
    <n v="92"/>
  </r>
  <r>
    <x v="19"/>
    <d v="1899-12-30T12:14:24"/>
    <x v="3"/>
    <x v="1"/>
    <x v="2604"/>
    <n v="92"/>
  </r>
  <r>
    <x v="75"/>
    <d v="1899-12-30T07:26:24"/>
    <x v="2"/>
    <x v="0"/>
    <x v="334"/>
    <n v="92"/>
  </r>
  <r>
    <x v="35"/>
    <d v="1899-12-30T07:40:48"/>
    <x v="0"/>
    <x v="2"/>
    <x v="1351"/>
    <n v="92"/>
  </r>
  <r>
    <x v="29"/>
    <d v="1899-12-30T06:57:36"/>
    <x v="2"/>
    <x v="1"/>
    <x v="2626"/>
    <n v="92"/>
  </r>
  <r>
    <x v="18"/>
    <d v="1899-12-30T10:04:48"/>
    <x v="2"/>
    <x v="0"/>
    <x v="2557"/>
    <n v="92"/>
  </r>
  <r>
    <x v="21"/>
    <d v="1899-12-30T06:14:24"/>
    <x v="3"/>
    <x v="2"/>
    <x v="2052"/>
    <n v="92"/>
  </r>
  <r>
    <x v="62"/>
    <d v="1899-12-30T11:45:36"/>
    <x v="1"/>
    <x v="2"/>
    <x v="708"/>
    <n v="92"/>
  </r>
  <r>
    <x v="64"/>
    <d v="1899-12-30T00:14:24"/>
    <x v="1"/>
    <x v="2"/>
    <x v="1430"/>
    <n v="92"/>
  </r>
  <r>
    <x v="49"/>
    <d v="1899-12-30T18:28:48"/>
    <x v="0"/>
    <x v="3"/>
    <x v="95"/>
    <n v="92"/>
  </r>
  <r>
    <x v="19"/>
    <d v="1899-12-30T15:36:00"/>
    <x v="3"/>
    <x v="3"/>
    <x v="2102"/>
    <n v="92"/>
  </r>
  <r>
    <x v="13"/>
    <d v="1899-12-30T21:07:12"/>
    <x v="2"/>
    <x v="1"/>
    <x v="1767"/>
    <n v="92"/>
  </r>
  <r>
    <x v="25"/>
    <d v="1899-12-30T22:04:48"/>
    <x v="1"/>
    <x v="2"/>
    <x v="2551"/>
    <n v="92"/>
  </r>
  <r>
    <x v="12"/>
    <d v="1899-12-30T18:57:36"/>
    <x v="1"/>
    <x v="0"/>
    <x v="523"/>
    <n v="92"/>
  </r>
  <r>
    <x v="23"/>
    <d v="1899-12-30T08:38:24"/>
    <x v="0"/>
    <x v="3"/>
    <x v="1365"/>
    <n v="92"/>
  </r>
  <r>
    <x v="55"/>
    <d v="1899-12-30T11:16:48"/>
    <x v="3"/>
    <x v="2"/>
    <x v="2627"/>
    <n v="92"/>
  </r>
  <r>
    <x v="46"/>
    <d v="1899-12-30T19:12:00"/>
    <x v="1"/>
    <x v="3"/>
    <x v="1370"/>
    <n v="92"/>
  </r>
  <r>
    <x v="78"/>
    <d v="1899-12-30T14:09:36"/>
    <x v="2"/>
    <x v="1"/>
    <x v="1427"/>
    <n v="92"/>
  </r>
  <r>
    <x v="27"/>
    <d v="1899-12-30T12:14:24"/>
    <x v="0"/>
    <x v="2"/>
    <x v="1736"/>
    <n v="92"/>
  </r>
  <r>
    <x v="4"/>
    <d v="1899-12-30T04:19:12"/>
    <x v="0"/>
    <x v="2"/>
    <x v="1745"/>
    <n v="92"/>
  </r>
  <r>
    <x v="8"/>
    <d v="1899-12-30T07:55:12"/>
    <x v="3"/>
    <x v="4"/>
    <x v="2202"/>
    <n v="92"/>
  </r>
  <r>
    <x v="34"/>
    <d v="1899-12-30T12:57:36"/>
    <x v="1"/>
    <x v="0"/>
    <x v="1333"/>
    <n v="92"/>
  </r>
  <r>
    <x v="73"/>
    <d v="1899-12-30T11:45:36"/>
    <x v="3"/>
    <x v="3"/>
    <x v="1729"/>
    <n v="92"/>
  </r>
  <r>
    <x v="6"/>
    <d v="1899-12-30T23:16:48"/>
    <x v="2"/>
    <x v="2"/>
    <x v="72"/>
    <n v="92"/>
  </r>
  <r>
    <x v="42"/>
    <d v="1899-12-30T23:02:24"/>
    <x v="3"/>
    <x v="2"/>
    <x v="2610"/>
    <n v="92"/>
  </r>
  <r>
    <x v="51"/>
    <d v="1899-12-30T19:26:24"/>
    <x v="0"/>
    <x v="1"/>
    <x v="1517"/>
    <n v="92"/>
  </r>
  <r>
    <x v="47"/>
    <d v="1899-12-30T02:52:48"/>
    <x v="0"/>
    <x v="1"/>
    <x v="644"/>
    <n v="92"/>
  </r>
  <r>
    <x v="20"/>
    <d v="1899-12-30T04:33:36"/>
    <x v="2"/>
    <x v="2"/>
    <x v="1342"/>
    <n v="92"/>
  </r>
  <r>
    <x v="31"/>
    <d v="1899-12-30T04:19:12"/>
    <x v="3"/>
    <x v="4"/>
    <x v="137"/>
    <n v="92"/>
  </r>
  <r>
    <x v="26"/>
    <d v="1899-12-30T08:38:24"/>
    <x v="2"/>
    <x v="4"/>
    <x v="2303"/>
    <n v="92"/>
  </r>
  <r>
    <x v="55"/>
    <d v="1899-12-30T01:26:24"/>
    <x v="3"/>
    <x v="3"/>
    <x v="215"/>
    <n v="92"/>
  </r>
  <r>
    <x v="0"/>
    <d v="1899-12-30T03:36:00"/>
    <x v="0"/>
    <x v="1"/>
    <x v="391"/>
    <n v="92"/>
  </r>
  <r>
    <x v="24"/>
    <d v="1899-12-30T20:52:48"/>
    <x v="1"/>
    <x v="0"/>
    <x v="622"/>
    <n v="92"/>
  </r>
  <r>
    <x v="41"/>
    <d v="1899-12-30T01:26:24"/>
    <x v="2"/>
    <x v="2"/>
    <x v="139"/>
    <n v="92"/>
  </r>
  <r>
    <x v="77"/>
    <d v="1899-12-30T08:52:48"/>
    <x v="0"/>
    <x v="1"/>
    <x v="1137"/>
    <n v="92"/>
  </r>
  <r>
    <x v="4"/>
    <d v="1899-12-30T01:40:48"/>
    <x v="0"/>
    <x v="1"/>
    <x v="126"/>
    <n v="92"/>
  </r>
  <r>
    <x v="18"/>
    <d v="1899-12-30T14:38:24"/>
    <x v="2"/>
    <x v="2"/>
    <x v="2385"/>
    <n v="92"/>
  </r>
  <r>
    <x v="76"/>
    <d v="1899-12-30T21:36:00"/>
    <x v="1"/>
    <x v="3"/>
    <x v="212"/>
    <n v="92"/>
  </r>
  <r>
    <x v="14"/>
    <d v="1899-12-30T21:36:00"/>
    <x v="0"/>
    <x v="4"/>
    <x v="1598"/>
    <n v="92"/>
  </r>
  <r>
    <x v="10"/>
    <d v="1899-12-30T10:19:12"/>
    <x v="1"/>
    <x v="1"/>
    <x v="1491"/>
    <n v="92"/>
  </r>
  <r>
    <x v="6"/>
    <d v="1899-12-30T00:14:24"/>
    <x v="2"/>
    <x v="3"/>
    <x v="2100"/>
    <n v="92"/>
  </r>
  <r>
    <x v="35"/>
    <d v="1899-12-30T13:55:12"/>
    <x v="0"/>
    <x v="1"/>
    <x v="264"/>
    <n v="92"/>
  </r>
  <r>
    <x v="64"/>
    <d v="1899-12-30T18:43:12"/>
    <x v="1"/>
    <x v="1"/>
    <x v="1149"/>
    <n v="92"/>
  </r>
  <r>
    <x v="68"/>
    <d v="1899-12-30T08:09:36"/>
    <x v="2"/>
    <x v="3"/>
    <x v="2008"/>
    <n v="92"/>
  </r>
  <r>
    <x v="49"/>
    <d v="1899-12-30T13:26:24"/>
    <x v="0"/>
    <x v="0"/>
    <x v="1830"/>
    <n v="92"/>
  </r>
  <r>
    <x v="59"/>
    <d v="1899-12-30T09:36:00"/>
    <x v="0"/>
    <x v="2"/>
    <x v="268"/>
    <n v="92"/>
  </r>
  <r>
    <x v="16"/>
    <d v="1899-12-30T11:45:36"/>
    <x v="0"/>
    <x v="2"/>
    <x v="2100"/>
    <n v="92"/>
  </r>
  <r>
    <x v="10"/>
    <d v="1899-12-30T03:50:24"/>
    <x v="1"/>
    <x v="1"/>
    <x v="1682"/>
    <n v="92"/>
  </r>
  <r>
    <x v="36"/>
    <d v="1899-12-30T03:36:00"/>
    <x v="3"/>
    <x v="4"/>
    <x v="1955"/>
    <n v="92"/>
  </r>
  <r>
    <x v="74"/>
    <d v="1899-12-30T09:07:12"/>
    <x v="3"/>
    <x v="2"/>
    <x v="2628"/>
    <n v="92"/>
  </r>
  <r>
    <x v="2"/>
    <d v="1899-12-30T20:38:24"/>
    <x v="1"/>
    <x v="2"/>
    <x v="2283"/>
    <n v="92"/>
  </r>
  <r>
    <x v="64"/>
    <d v="1899-12-30T08:52:48"/>
    <x v="1"/>
    <x v="2"/>
    <x v="2629"/>
    <n v="92"/>
  </r>
  <r>
    <x v="72"/>
    <d v="1899-12-30T10:33:36"/>
    <x v="3"/>
    <x v="1"/>
    <x v="905"/>
    <n v="92"/>
  </r>
  <r>
    <x v="47"/>
    <d v="1899-12-30T08:38:24"/>
    <x v="0"/>
    <x v="2"/>
    <x v="2274"/>
    <n v="92"/>
  </r>
  <r>
    <x v="50"/>
    <d v="1899-12-30T15:21:36"/>
    <x v="3"/>
    <x v="0"/>
    <x v="2204"/>
    <n v="92"/>
  </r>
  <r>
    <x v="55"/>
    <d v="1899-12-30T13:26:24"/>
    <x v="3"/>
    <x v="2"/>
    <x v="2292"/>
    <n v="92"/>
  </r>
  <r>
    <x v="24"/>
    <d v="1899-12-30T18:43:12"/>
    <x v="1"/>
    <x v="1"/>
    <x v="1180"/>
    <n v="92"/>
  </r>
  <r>
    <x v="31"/>
    <d v="1899-12-30T12:00:00"/>
    <x v="3"/>
    <x v="1"/>
    <x v="707"/>
    <n v="92"/>
  </r>
  <r>
    <x v="47"/>
    <d v="1899-12-30T08:38:24"/>
    <x v="0"/>
    <x v="1"/>
    <x v="562"/>
    <n v="92"/>
  </r>
  <r>
    <x v="39"/>
    <d v="1899-12-30T18:57:36"/>
    <x v="2"/>
    <x v="3"/>
    <x v="829"/>
    <n v="92"/>
  </r>
  <r>
    <x v="10"/>
    <d v="1899-12-30T12:28:48"/>
    <x v="1"/>
    <x v="2"/>
    <x v="2185"/>
    <n v="92"/>
  </r>
  <r>
    <x v="39"/>
    <d v="1899-12-30T08:52:48"/>
    <x v="2"/>
    <x v="1"/>
    <x v="2282"/>
    <n v="92"/>
  </r>
  <r>
    <x v="4"/>
    <d v="1899-12-30T14:09:36"/>
    <x v="0"/>
    <x v="2"/>
    <x v="1440"/>
    <n v="92"/>
  </r>
  <r>
    <x v="77"/>
    <d v="1899-12-30T05:16:48"/>
    <x v="0"/>
    <x v="0"/>
    <x v="1687"/>
    <n v="92"/>
  </r>
  <r>
    <x v="0"/>
    <d v="1899-12-30T00:28:48"/>
    <x v="0"/>
    <x v="2"/>
    <x v="1673"/>
    <n v="92"/>
  </r>
  <r>
    <x v="3"/>
    <d v="1899-12-30T15:36:00"/>
    <x v="0"/>
    <x v="1"/>
    <x v="2630"/>
    <n v="92"/>
  </r>
  <r>
    <x v="62"/>
    <d v="1899-12-30T15:07:12"/>
    <x v="1"/>
    <x v="2"/>
    <x v="952"/>
    <n v="92"/>
  </r>
  <r>
    <x v="4"/>
    <d v="1899-12-30T04:48:00"/>
    <x v="0"/>
    <x v="4"/>
    <x v="983"/>
    <n v="92"/>
  </r>
  <r>
    <x v="56"/>
    <d v="1899-12-30T06:00:00"/>
    <x v="1"/>
    <x v="1"/>
    <x v="1323"/>
    <n v="92"/>
  </r>
  <r>
    <x v="47"/>
    <d v="1899-12-30T03:50:24"/>
    <x v="0"/>
    <x v="3"/>
    <x v="2159"/>
    <n v="92"/>
  </r>
  <r>
    <x v="42"/>
    <d v="1899-12-30T13:55:12"/>
    <x v="3"/>
    <x v="1"/>
    <x v="509"/>
    <n v="92"/>
  </r>
  <r>
    <x v="12"/>
    <d v="1899-12-30T11:31:12"/>
    <x v="1"/>
    <x v="4"/>
    <x v="307"/>
    <n v="92"/>
  </r>
  <r>
    <x v="60"/>
    <d v="1899-12-30T02:09:36"/>
    <x v="2"/>
    <x v="2"/>
    <x v="1818"/>
    <n v="92"/>
  </r>
  <r>
    <x v="56"/>
    <d v="1899-12-30T22:48:00"/>
    <x v="1"/>
    <x v="2"/>
    <x v="846"/>
    <n v="92"/>
  </r>
  <r>
    <x v="2"/>
    <d v="1899-12-30T23:02:24"/>
    <x v="1"/>
    <x v="1"/>
    <x v="351"/>
    <n v="92"/>
  </r>
  <r>
    <x v="65"/>
    <d v="1899-12-30T10:04:48"/>
    <x v="3"/>
    <x v="1"/>
    <x v="2252"/>
    <n v="92"/>
  </r>
  <r>
    <x v="46"/>
    <d v="1899-12-30T00:28:48"/>
    <x v="1"/>
    <x v="1"/>
    <x v="1840"/>
    <n v="92"/>
  </r>
  <r>
    <x v="63"/>
    <d v="1899-12-30T05:31:12"/>
    <x v="3"/>
    <x v="0"/>
    <x v="2631"/>
    <n v="92"/>
  </r>
  <r>
    <x v="67"/>
    <d v="1899-12-30T23:02:24"/>
    <x v="1"/>
    <x v="2"/>
    <x v="1513"/>
    <n v="92"/>
  </r>
  <r>
    <x v="48"/>
    <d v="1899-12-30T00:57:36"/>
    <x v="2"/>
    <x v="1"/>
    <x v="483"/>
    <n v="92"/>
  </r>
  <r>
    <x v="24"/>
    <d v="1899-12-30T04:19:12"/>
    <x v="1"/>
    <x v="0"/>
    <x v="285"/>
    <n v="92"/>
  </r>
  <r>
    <x v="13"/>
    <d v="1899-12-30T03:07:12"/>
    <x v="2"/>
    <x v="2"/>
    <x v="354"/>
    <n v="92"/>
  </r>
  <r>
    <x v="76"/>
    <d v="1899-12-30T01:40:48"/>
    <x v="1"/>
    <x v="4"/>
    <x v="955"/>
    <n v="92"/>
  </r>
  <r>
    <x v="2"/>
    <d v="1899-12-30T12:14:24"/>
    <x v="1"/>
    <x v="2"/>
    <x v="2632"/>
    <n v="92"/>
  </r>
  <r>
    <x v="13"/>
    <d v="1899-12-30T17:02:24"/>
    <x v="2"/>
    <x v="0"/>
    <x v="2633"/>
    <n v="92"/>
  </r>
  <r>
    <x v="60"/>
    <d v="1899-12-30T15:50:24"/>
    <x v="2"/>
    <x v="0"/>
    <x v="27"/>
    <n v="92"/>
  </r>
  <r>
    <x v="49"/>
    <d v="1899-12-30T06:14:24"/>
    <x v="0"/>
    <x v="2"/>
    <x v="1992"/>
    <n v="92"/>
  </r>
  <r>
    <x v="14"/>
    <d v="1899-12-30T05:45:36"/>
    <x v="0"/>
    <x v="0"/>
    <x v="1515"/>
    <n v="92"/>
  </r>
  <r>
    <x v="65"/>
    <d v="1899-12-30T06:14:24"/>
    <x v="3"/>
    <x v="1"/>
    <x v="1201"/>
    <n v="92"/>
  </r>
  <r>
    <x v="65"/>
    <d v="1899-12-30T12:43:12"/>
    <x v="3"/>
    <x v="2"/>
    <x v="2542"/>
    <n v="92"/>
  </r>
  <r>
    <x v="26"/>
    <d v="1899-12-30T13:40:48"/>
    <x v="2"/>
    <x v="4"/>
    <x v="1414"/>
    <n v="92"/>
  </r>
  <r>
    <x v="26"/>
    <d v="1899-12-30T09:36:00"/>
    <x v="2"/>
    <x v="2"/>
    <x v="2634"/>
    <n v="92"/>
  </r>
  <r>
    <x v="19"/>
    <d v="1899-12-30T01:12:00"/>
    <x v="3"/>
    <x v="0"/>
    <x v="1857"/>
    <n v="92"/>
  </r>
  <r>
    <x v="24"/>
    <d v="1899-12-30T06:43:12"/>
    <x v="1"/>
    <x v="2"/>
    <x v="169"/>
    <n v="92"/>
  </r>
  <r>
    <x v="46"/>
    <d v="1899-12-30T04:19:12"/>
    <x v="1"/>
    <x v="1"/>
    <x v="386"/>
    <n v="92"/>
  </r>
  <r>
    <x v="38"/>
    <d v="1899-12-30T09:07:12"/>
    <x v="3"/>
    <x v="1"/>
    <x v="2159"/>
    <n v="92"/>
  </r>
  <r>
    <x v="58"/>
    <d v="1899-12-30T18:00:00"/>
    <x v="3"/>
    <x v="3"/>
    <x v="1691"/>
    <n v="92"/>
  </r>
  <r>
    <x v="5"/>
    <d v="1899-12-30T19:40:48"/>
    <x v="2"/>
    <x v="1"/>
    <x v="2057"/>
    <n v="92"/>
  </r>
  <r>
    <x v="49"/>
    <d v="1899-12-30T20:38:24"/>
    <x v="0"/>
    <x v="1"/>
    <x v="1199"/>
    <n v="92"/>
  </r>
  <r>
    <x v="20"/>
    <d v="1899-12-30T12:00:00"/>
    <x v="2"/>
    <x v="3"/>
    <x v="2635"/>
    <n v="92"/>
  </r>
  <r>
    <x v="70"/>
    <d v="1899-12-30T14:38:24"/>
    <x v="0"/>
    <x v="1"/>
    <x v="74"/>
    <n v="92"/>
  </r>
  <r>
    <x v="48"/>
    <d v="1899-12-30T09:36:00"/>
    <x v="2"/>
    <x v="0"/>
    <x v="1989"/>
    <n v="92"/>
  </r>
  <r>
    <x v="11"/>
    <d v="1899-12-30T18:00:00"/>
    <x v="0"/>
    <x v="2"/>
    <x v="1464"/>
    <n v="92"/>
  </r>
  <r>
    <x v="1"/>
    <d v="1899-12-30T21:50:24"/>
    <x v="1"/>
    <x v="2"/>
    <x v="1069"/>
    <n v="92"/>
  </r>
  <r>
    <x v="9"/>
    <d v="1899-12-30T18:00:00"/>
    <x v="1"/>
    <x v="3"/>
    <x v="305"/>
    <n v="92"/>
  </r>
  <r>
    <x v="0"/>
    <d v="1899-12-30T18:28:48"/>
    <x v="0"/>
    <x v="2"/>
    <x v="1638"/>
    <n v="92"/>
  </r>
  <r>
    <x v="7"/>
    <d v="1899-12-30T23:31:12"/>
    <x v="0"/>
    <x v="2"/>
    <x v="1449"/>
    <n v="92"/>
  </r>
  <r>
    <x v="56"/>
    <d v="1899-12-30T09:36:00"/>
    <x v="1"/>
    <x v="2"/>
    <x v="1050"/>
    <n v="92"/>
  </r>
  <r>
    <x v="12"/>
    <d v="1899-12-30T20:38:24"/>
    <x v="1"/>
    <x v="1"/>
    <x v="2636"/>
    <n v="92"/>
  </r>
  <r>
    <x v="29"/>
    <d v="1899-12-30T07:26:24"/>
    <x v="2"/>
    <x v="0"/>
    <x v="1201"/>
    <n v="92"/>
  </r>
  <r>
    <x v="25"/>
    <d v="1899-12-30T05:45:36"/>
    <x v="1"/>
    <x v="1"/>
    <x v="2099"/>
    <n v="92"/>
  </r>
  <r>
    <x v="78"/>
    <d v="1899-12-30T04:33:36"/>
    <x v="2"/>
    <x v="1"/>
    <x v="1672"/>
    <n v="92"/>
  </r>
  <r>
    <x v="15"/>
    <d v="1899-12-30T22:19:12"/>
    <x v="1"/>
    <x v="4"/>
    <x v="1113"/>
    <n v="92"/>
  </r>
  <r>
    <x v="10"/>
    <d v="1899-12-30T12:43:12"/>
    <x v="1"/>
    <x v="1"/>
    <x v="2376"/>
    <n v="92"/>
  </r>
  <r>
    <x v="34"/>
    <d v="1899-12-30T06:28:48"/>
    <x v="1"/>
    <x v="3"/>
    <x v="2202"/>
    <n v="92"/>
  </r>
  <r>
    <x v="2"/>
    <d v="1899-12-30T17:31:12"/>
    <x v="1"/>
    <x v="2"/>
    <x v="1035"/>
    <n v="92"/>
  </r>
  <r>
    <x v="63"/>
    <d v="1899-12-30T06:57:36"/>
    <x v="3"/>
    <x v="0"/>
    <x v="1904"/>
    <n v="92"/>
  </r>
  <r>
    <x v="68"/>
    <d v="1899-12-30T05:45:36"/>
    <x v="2"/>
    <x v="2"/>
    <x v="912"/>
    <n v="92"/>
  </r>
  <r>
    <x v="57"/>
    <d v="1899-12-30T13:55:12"/>
    <x v="3"/>
    <x v="0"/>
    <x v="1138"/>
    <n v="92"/>
  </r>
  <r>
    <x v="7"/>
    <d v="1899-12-30T04:33:36"/>
    <x v="0"/>
    <x v="2"/>
    <x v="2442"/>
    <n v="92"/>
  </r>
  <r>
    <x v="28"/>
    <d v="1899-12-30T16:19:12"/>
    <x v="0"/>
    <x v="1"/>
    <x v="183"/>
    <n v="92"/>
  </r>
  <r>
    <x v="50"/>
    <d v="1899-12-30T04:33:36"/>
    <x v="3"/>
    <x v="0"/>
    <x v="397"/>
    <n v="92"/>
  </r>
  <r>
    <x v="42"/>
    <d v="1899-12-30T01:55:12"/>
    <x v="3"/>
    <x v="1"/>
    <x v="809"/>
    <n v="92"/>
  </r>
  <r>
    <x v="24"/>
    <d v="1899-12-30T05:31:12"/>
    <x v="1"/>
    <x v="2"/>
    <x v="1534"/>
    <n v="92"/>
  </r>
  <r>
    <x v="44"/>
    <d v="1899-12-30T14:24:00"/>
    <x v="1"/>
    <x v="2"/>
    <x v="1059"/>
    <n v="92"/>
  </r>
  <r>
    <x v="8"/>
    <d v="1899-12-30T03:21:36"/>
    <x v="3"/>
    <x v="1"/>
    <x v="88"/>
    <n v="92"/>
  </r>
  <r>
    <x v="60"/>
    <d v="1899-12-30T11:16:48"/>
    <x v="2"/>
    <x v="3"/>
    <x v="419"/>
    <n v="92"/>
  </r>
  <r>
    <x v="22"/>
    <d v="1899-12-30T02:52:48"/>
    <x v="2"/>
    <x v="2"/>
    <x v="2373"/>
    <n v="92"/>
  </r>
  <r>
    <x v="19"/>
    <d v="1899-12-30T06:28:48"/>
    <x v="3"/>
    <x v="3"/>
    <x v="450"/>
    <n v="92"/>
  </r>
  <r>
    <x v="44"/>
    <d v="1899-12-30T11:16:48"/>
    <x v="1"/>
    <x v="2"/>
    <x v="818"/>
    <n v="92"/>
  </r>
  <r>
    <x v="61"/>
    <d v="1899-12-30T01:12:00"/>
    <x v="1"/>
    <x v="1"/>
    <x v="2637"/>
    <n v="92"/>
  </r>
  <r>
    <x v="54"/>
    <d v="1899-12-30T13:26:24"/>
    <x v="2"/>
    <x v="0"/>
    <x v="894"/>
    <n v="92"/>
  </r>
  <r>
    <x v="72"/>
    <d v="1899-12-30T23:45:36"/>
    <x v="3"/>
    <x v="3"/>
    <x v="441"/>
    <n v="92"/>
  </r>
  <r>
    <x v="28"/>
    <d v="1899-12-30T11:02:24"/>
    <x v="0"/>
    <x v="0"/>
    <x v="2519"/>
    <n v="92"/>
  </r>
  <r>
    <x v="71"/>
    <d v="1899-12-30T20:38:24"/>
    <x v="2"/>
    <x v="0"/>
    <x v="1790"/>
    <n v="92"/>
  </r>
  <r>
    <x v="65"/>
    <d v="1899-12-30T01:40:48"/>
    <x v="3"/>
    <x v="1"/>
    <x v="1377"/>
    <n v="92"/>
  </r>
  <r>
    <x v="19"/>
    <d v="1899-12-30T17:02:24"/>
    <x v="3"/>
    <x v="3"/>
    <x v="2007"/>
    <n v="92"/>
  </r>
  <r>
    <x v="74"/>
    <d v="1899-12-30T16:19:12"/>
    <x v="3"/>
    <x v="2"/>
    <x v="617"/>
    <n v="92"/>
  </r>
  <r>
    <x v="13"/>
    <d v="1899-12-30T14:24:00"/>
    <x v="2"/>
    <x v="2"/>
    <x v="2124"/>
    <n v="92"/>
  </r>
  <r>
    <x v="22"/>
    <d v="1899-12-30T16:19:12"/>
    <x v="2"/>
    <x v="2"/>
    <x v="492"/>
    <n v="92"/>
  </r>
  <r>
    <x v="30"/>
    <d v="1899-12-30T18:28:48"/>
    <x v="1"/>
    <x v="1"/>
    <x v="2180"/>
    <n v="92"/>
  </r>
  <r>
    <x v="59"/>
    <d v="1899-12-30T04:48:00"/>
    <x v="0"/>
    <x v="4"/>
    <x v="933"/>
    <n v="92"/>
  </r>
  <r>
    <x v="32"/>
    <d v="1899-12-30T19:26:24"/>
    <x v="0"/>
    <x v="4"/>
    <x v="894"/>
    <n v="92"/>
  </r>
  <r>
    <x v="8"/>
    <d v="1899-12-30T14:52:48"/>
    <x v="3"/>
    <x v="0"/>
    <x v="562"/>
    <n v="92"/>
  </r>
  <r>
    <x v="30"/>
    <d v="1899-12-30T13:26:24"/>
    <x v="1"/>
    <x v="4"/>
    <x v="370"/>
    <n v="92"/>
  </r>
  <r>
    <x v="17"/>
    <d v="1899-12-30T18:00:00"/>
    <x v="0"/>
    <x v="3"/>
    <x v="1356"/>
    <n v="92"/>
  </r>
  <r>
    <x v="55"/>
    <d v="1899-12-30T05:02:24"/>
    <x v="3"/>
    <x v="1"/>
    <x v="1174"/>
    <n v="92"/>
  </r>
  <r>
    <x v="1"/>
    <d v="1899-12-30T21:21:36"/>
    <x v="1"/>
    <x v="1"/>
    <x v="1589"/>
    <n v="92"/>
  </r>
  <r>
    <x v="60"/>
    <d v="1899-12-30T19:55:12"/>
    <x v="2"/>
    <x v="2"/>
    <x v="166"/>
    <n v="92"/>
  </r>
  <r>
    <x v="59"/>
    <d v="1899-12-30T14:09:36"/>
    <x v="0"/>
    <x v="2"/>
    <x v="1704"/>
    <n v="92"/>
  </r>
  <r>
    <x v="59"/>
    <d v="1899-12-30T19:12:00"/>
    <x v="0"/>
    <x v="1"/>
    <x v="1840"/>
    <n v="92"/>
  </r>
  <r>
    <x v="56"/>
    <d v="1899-12-30T16:33:36"/>
    <x v="1"/>
    <x v="0"/>
    <x v="450"/>
    <n v="92"/>
  </r>
  <r>
    <x v="17"/>
    <d v="1899-12-30T02:52:48"/>
    <x v="0"/>
    <x v="1"/>
    <x v="661"/>
    <n v="92"/>
  </r>
  <r>
    <x v="62"/>
    <d v="1899-12-30T22:48:00"/>
    <x v="1"/>
    <x v="2"/>
    <x v="1218"/>
    <n v="92"/>
  </r>
  <r>
    <x v="19"/>
    <d v="1899-12-30T20:52:48"/>
    <x v="3"/>
    <x v="0"/>
    <x v="1447"/>
    <n v="92"/>
  </r>
  <r>
    <x v="29"/>
    <d v="1899-12-30T06:28:48"/>
    <x v="2"/>
    <x v="2"/>
    <x v="1464"/>
    <n v="92"/>
  </r>
  <r>
    <x v="30"/>
    <d v="1899-12-30T18:00:00"/>
    <x v="1"/>
    <x v="3"/>
    <x v="1286"/>
    <n v="92"/>
  </r>
  <r>
    <x v="11"/>
    <d v="1899-12-30T14:24:00"/>
    <x v="0"/>
    <x v="1"/>
    <x v="185"/>
    <n v="92"/>
  </r>
  <r>
    <x v="47"/>
    <d v="1899-12-30T13:12:00"/>
    <x v="0"/>
    <x v="0"/>
    <x v="711"/>
    <n v="92"/>
  </r>
  <r>
    <x v="6"/>
    <d v="1899-12-30T15:21:36"/>
    <x v="2"/>
    <x v="1"/>
    <x v="2029"/>
    <n v="92"/>
  </r>
  <r>
    <x v="15"/>
    <d v="1899-12-30T18:57:36"/>
    <x v="1"/>
    <x v="0"/>
    <x v="926"/>
    <n v="92"/>
  </r>
  <r>
    <x v="37"/>
    <d v="1899-12-30T00:14:24"/>
    <x v="3"/>
    <x v="1"/>
    <x v="2384"/>
    <n v="92"/>
  </r>
  <r>
    <x v="65"/>
    <d v="1899-12-30T04:48:00"/>
    <x v="3"/>
    <x v="2"/>
    <x v="272"/>
    <n v="92"/>
  </r>
  <r>
    <x v="42"/>
    <d v="1899-12-30T18:14:24"/>
    <x v="3"/>
    <x v="0"/>
    <x v="1156"/>
    <n v="92"/>
  </r>
  <r>
    <x v="50"/>
    <d v="1899-12-30T16:33:36"/>
    <x v="3"/>
    <x v="2"/>
    <x v="104"/>
    <n v="92"/>
  </r>
  <r>
    <x v="29"/>
    <d v="1899-12-30T20:38:24"/>
    <x v="2"/>
    <x v="0"/>
    <x v="1882"/>
    <n v="92"/>
  </r>
  <r>
    <x v="55"/>
    <d v="1899-12-30T03:21:36"/>
    <x v="3"/>
    <x v="3"/>
    <x v="2638"/>
    <n v="92"/>
  </r>
  <r>
    <x v="59"/>
    <d v="1899-12-30T06:57:36"/>
    <x v="0"/>
    <x v="2"/>
    <x v="817"/>
    <n v="92"/>
  </r>
  <r>
    <x v="2"/>
    <d v="1899-12-30T02:38:24"/>
    <x v="1"/>
    <x v="2"/>
    <x v="2553"/>
    <n v="92"/>
  </r>
  <r>
    <x v="79"/>
    <d v="1899-12-30T00:57:36"/>
    <x v="1"/>
    <x v="2"/>
    <x v="949"/>
    <n v="92"/>
  </r>
  <r>
    <x v="80"/>
    <d v="1899-12-30T01:40:48"/>
    <x v="2"/>
    <x v="3"/>
    <x v="1464"/>
    <n v="92"/>
  </r>
  <r>
    <x v="81"/>
    <d v="1899-12-30T18:14:24"/>
    <x v="0"/>
    <x v="4"/>
    <x v="2308"/>
    <n v="92"/>
  </r>
  <r>
    <x v="82"/>
    <d v="1899-12-30T01:55:12"/>
    <x v="0"/>
    <x v="3"/>
    <x v="488"/>
    <n v="92"/>
  </r>
  <r>
    <x v="30"/>
    <d v="1899-12-30T18:00:00"/>
    <x v="1"/>
    <x v="2"/>
    <x v="963"/>
    <n v="92"/>
  </r>
  <r>
    <x v="69"/>
    <d v="1899-12-30T04:19:12"/>
    <x v="0"/>
    <x v="2"/>
    <x v="433"/>
    <n v="92"/>
  </r>
  <r>
    <x v="29"/>
    <d v="1899-12-30T09:50:24"/>
    <x v="2"/>
    <x v="1"/>
    <x v="411"/>
    <n v="92"/>
  </r>
  <r>
    <x v="81"/>
    <d v="1899-12-30T19:40:48"/>
    <x v="0"/>
    <x v="2"/>
    <x v="2639"/>
    <n v="92"/>
  </r>
  <r>
    <x v="16"/>
    <d v="1899-12-30T06:28:48"/>
    <x v="0"/>
    <x v="2"/>
    <x v="1900"/>
    <n v="92"/>
  </r>
  <r>
    <x v="83"/>
    <d v="1899-12-30T00:14:24"/>
    <x v="3"/>
    <x v="0"/>
    <x v="2640"/>
    <n v="92"/>
  </r>
  <r>
    <x v="59"/>
    <d v="1899-12-30T07:40:48"/>
    <x v="0"/>
    <x v="2"/>
    <x v="411"/>
    <n v="92"/>
  </r>
  <r>
    <x v="69"/>
    <d v="1899-12-30T05:02:24"/>
    <x v="0"/>
    <x v="2"/>
    <x v="450"/>
    <n v="92"/>
  </r>
  <r>
    <x v="48"/>
    <d v="1899-12-30T21:07:12"/>
    <x v="2"/>
    <x v="1"/>
    <x v="869"/>
    <n v="92"/>
  </r>
  <r>
    <x v="84"/>
    <d v="1899-12-30T21:50:24"/>
    <x v="1"/>
    <x v="1"/>
    <x v="1956"/>
    <n v="92"/>
  </r>
  <r>
    <x v="75"/>
    <d v="1899-12-30T21:07:12"/>
    <x v="2"/>
    <x v="2"/>
    <x v="2641"/>
    <n v="92"/>
  </r>
  <r>
    <x v="34"/>
    <d v="1899-12-30T07:55:12"/>
    <x v="1"/>
    <x v="2"/>
    <x v="184"/>
    <n v="92"/>
  </r>
  <r>
    <x v="3"/>
    <d v="1899-12-30T08:09:36"/>
    <x v="0"/>
    <x v="1"/>
    <x v="1277"/>
    <n v="92"/>
  </r>
  <r>
    <x v="46"/>
    <d v="1899-12-30T01:40:48"/>
    <x v="1"/>
    <x v="4"/>
    <x v="1395"/>
    <n v="92"/>
  </r>
  <r>
    <x v="39"/>
    <d v="1899-12-30T19:12:00"/>
    <x v="2"/>
    <x v="0"/>
    <x v="2329"/>
    <n v="92"/>
  </r>
  <r>
    <x v="17"/>
    <d v="1899-12-30T00:28:48"/>
    <x v="0"/>
    <x v="1"/>
    <x v="1207"/>
    <n v="92"/>
  </r>
  <r>
    <x v="60"/>
    <d v="1899-12-30T05:45:36"/>
    <x v="2"/>
    <x v="0"/>
    <x v="399"/>
    <n v="92"/>
  </r>
  <r>
    <x v="2"/>
    <d v="1899-12-30T02:24:00"/>
    <x v="1"/>
    <x v="2"/>
    <x v="1875"/>
    <n v="92"/>
  </r>
  <r>
    <x v="3"/>
    <d v="1899-12-30T04:33:36"/>
    <x v="0"/>
    <x v="2"/>
    <x v="1032"/>
    <n v="92"/>
  </r>
  <r>
    <x v="33"/>
    <d v="1899-12-30T08:24:00"/>
    <x v="3"/>
    <x v="0"/>
    <x v="1933"/>
    <n v="92"/>
  </r>
  <r>
    <x v="57"/>
    <d v="1899-12-30T05:16:48"/>
    <x v="3"/>
    <x v="2"/>
    <x v="1953"/>
    <n v="92"/>
  </r>
  <r>
    <x v="24"/>
    <d v="1899-12-30T11:16:48"/>
    <x v="1"/>
    <x v="1"/>
    <x v="2642"/>
    <n v="92"/>
  </r>
  <r>
    <x v="16"/>
    <d v="1899-12-30T00:57:36"/>
    <x v="0"/>
    <x v="0"/>
    <x v="2451"/>
    <n v="92"/>
  </r>
  <r>
    <x v="50"/>
    <d v="1899-12-30T11:45:36"/>
    <x v="3"/>
    <x v="3"/>
    <x v="1393"/>
    <n v="92"/>
  </r>
  <r>
    <x v="36"/>
    <d v="1899-12-30T12:57:36"/>
    <x v="3"/>
    <x v="0"/>
    <x v="975"/>
    <n v="92"/>
  </r>
  <r>
    <x v="27"/>
    <d v="1899-12-30T04:04:48"/>
    <x v="0"/>
    <x v="2"/>
    <x v="1559"/>
    <n v="92"/>
  </r>
  <r>
    <x v="56"/>
    <d v="1899-12-30T09:50:24"/>
    <x v="1"/>
    <x v="2"/>
    <x v="633"/>
    <n v="92"/>
  </r>
  <r>
    <x v="75"/>
    <d v="1899-12-30T06:14:24"/>
    <x v="2"/>
    <x v="2"/>
    <x v="2204"/>
    <n v="92"/>
  </r>
  <r>
    <x v="69"/>
    <d v="1899-12-30T01:12:00"/>
    <x v="0"/>
    <x v="0"/>
    <x v="668"/>
    <n v="92"/>
  </r>
  <r>
    <x v="67"/>
    <d v="1899-12-30T07:26:24"/>
    <x v="1"/>
    <x v="1"/>
    <x v="521"/>
    <n v="92"/>
  </r>
  <r>
    <x v="22"/>
    <d v="1899-12-30T02:38:24"/>
    <x v="2"/>
    <x v="1"/>
    <x v="893"/>
    <n v="92"/>
  </r>
  <r>
    <x v="21"/>
    <d v="1899-12-30T08:09:36"/>
    <x v="3"/>
    <x v="1"/>
    <x v="2357"/>
    <n v="92"/>
  </r>
  <r>
    <x v="61"/>
    <d v="1899-12-30T08:24:00"/>
    <x v="1"/>
    <x v="3"/>
    <x v="945"/>
    <n v="92"/>
  </r>
  <r>
    <x v="56"/>
    <d v="1899-12-30T18:14:24"/>
    <x v="1"/>
    <x v="0"/>
    <x v="45"/>
    <n v="92"/>
  </r>
  <r>
    <x v="10"/>
    <d v="1899-12-30T23:45:36"/>
    <x v="1"/>
    <x v="1"/>
    <x v="2643"/>
    <n v="92"/>
  </r>
  <r>
    <x v="6"/>
    <d v="1899-12-30T18:28:48"/>
    <x v="2"/>
    <x v="2"/>
    <x v="2321"/>
    <n v="92"/>
  </r>
  <r>
    <x v="16"/>
    <d v="1899-12-30T05:16:48"/>
    <x v="0"/>
    <x v="1"/>
    <x v="1301"/>
    <n v="92"/>
  </r>
  <r>
    <x v="56"/>
    <d v="1899-12-30T22:48:00"/>
    <x v="1"/>
    <x v="1"/>
    <x v="1780"/>
    <n v="92"/>
  </r>
  <r>
    <x v="67"/>
    <d v="1899-12-30T08:52:48"/>
    <x v="1"/>
    <x v="3"/>
    <x v="268"/>
    <n v="92"/>
  </r>
  <r>
    <x v="52"/>
    <d v="1899-12-30T06:14:24"/>
    <x v="2"/>
    <x v="1"/>
    <x v="234"/>
    <n v="92"/>
  </r>
  <r>
    <x v="66"/>
    <d v="1899-12-30T12:00:00"/>
    <x v="3"/>
    <x v="2"/>
    <x v="838"/>
    <n v="92"/>
  </r>
  <r>
    <x v="41"/>
    <d v="1899-12-30T16:33:36"/>
    <x v="2"/>
    <x v="3"/>
    <x v="1122"/>
    <n v="92"/>
  </r>
  <r>
    <x v="75"/>
    <d v="1899-12-30T18:43:12"/>
    <x v="2"/>
    <x v="3"/>
    <x v="2398"/>
    <n v="92"/>
  </r>
  <r>
    <x v="85"/>
    <d v="1899-12-30T12:43:12"/>
    <x v="4"/>
    <x v="4"/>
    <x v="1307"/>
    <n v="92"/>
  </r>
  <r>
    <x v="86"/>
    <d v="1899-12-30T16:33:36"/>
    <x v="5"/>
    <x v="2"/>
    <x v="2644"/>
    <n v="92"/>
  </r>
  <r>
    <x v="87"/>
    <d v="1899-12-30T18:28:48"/>
    <x v="5"/>
    <x v="2"/>
    <x v="2258"/>
    <n v="92"/>
  </r>
  <r>
    <x v="88"/>
    <d v="1899-12-30T09:50:24"/>
    <x v="5"/>
    <x v="3"/>
    <x v="2594"/>
    <n v="92"/>
  </r>
  <r>
    <x v="89"/>
    <d v="1899-12-30T12:57:36"/>
    <x v="4"/>
    <x v="0"/>
    <x v="1862"/>
    <n v="92"/>
  </r>
  <r>
    <x v="89"/>
    <d v="1899-12-30T07:26:24"/>
    <x v="4"/>
    <x v="0"/>
    <x v="1371"/>
    <n v="92"/>
  </r>
  <r>
    <x v="88"/>
    <d v="1899-12-30T21:21:36"/>
    <x v="5"/>
    <x v="1"/>
    <x v="1204"/>
    <n v="92"/>
  </r>
  <r>
    <x v="90"/>
    <d v="1899-12-30T08:38:24"/>
    <x v="4"/>
    <x v="2"/>
    <x v="2186"/>
    <n v="92"/>
  </r>
  <r>
    <x v="91"/>
    <d v="1899-12-30T18:00:00"/>
    <x v="5"/>
    <x v="0"/>
    <x v="1229"/>
    <n v="92"/>
  </r>
  <r>
    <x v="92"/>
    <d v="1899-12-30T17:02:24"/>
    <x v="5"/>
    <x v="2"/>
    <x v="2590"/>
    <n v="92"/>
  </r>
  <r>
    <x v="93"/>
    <d v="1899-12-30T12:00:00"/>
    <x v="4"/>
    <x v="1"/>
    <x v="1370"/>
    <n v="92"/>
  </r>
  <r>
    <x v="94"/>
    <d v="1899-12-30T11:16:48"/>
    <x v="5"/>
    <x v="2"/>
    <x v="104"/>
    <n v="92"/>
  </r>
  <r>
    <x v="95"/>
    <d v="1899-12-30T20:09:36"/>
    <x v="5"/>
    <x v="2"/>
    <x v="911"/>
    <n v="92"/>
  </r>
  <r>
    <x v="96"/>
    <d v="1899-12-30T15:21:36"/>
    <x v="4"/>
    <x v="2"/>
    <x v="1172"/>
    <n v="92"/>
  </r>
  <r>
    <x v="90"/>
    <d v="1899-12-30T16:48:00"/>
    <x v="4"/>
    <x v="0"/>
    <x v="621"/>
    <n v="92"/>
  </r>
  <r>
    <x v="97"/>
    <d v="1899-12-30T14:24:00"/>
    <x v="5"/>
    <x v="1"/>
    <x v="1590"/>
    <n v="92"/>
  </r>
  <r>
    <x v="98"/>
    <d v="1899-12-30T19:12:00"/>
    <x v="4"/>
    <x v="0"/>
    <x v="1413"/>
    <n v="92"/>
  </r>
  <r>
    <x v="99"/>
    <d v="1899-12-30T03:36:00"/>
    <x v="4"/>
    <x v="2"/>
    <x v="347"/>
    <n v="92"/>
  </r>
  <r>
    <x v="100"/>
    <d v="1899-12-30T21:50:24"/>
    <x v="5"/>
    <x v="3"/>
    <x v="2310"/>
    <n v="92"/>
  </r>
  <r>
    <x v="101"/>
    <d v="1899-12-30T16:04:48"/>
    <x v="5"/>
    <x v="2"/>
    <x v="254"/>
    <n v="92"/>
  </r>
  <r>
    <x v="102"/>
    <d v="1899-12-30T14:38:24"/>
    <x v="5"/>
    <x v="1"/>
    <x v="643"/>
    <n v="92"/>
  </r>
  <r>
    <x v="103"/>
    <d v="1899-12-30T16:33:36"/>
    <x v="4"/>
    <x v="2"/>
    <x v="1372"/>
    <n v="92"/>
  </r>
  <r>
    <x v="104"/>
    <d v="1899-12-30T07:12:00"/>
    <x v="4"/>
    <x v="0"/>
    <x v="1966"/>
    <n v="92"/>
  </r>
  <r>
    <x v="105"/>
    <d v="1899-12-30T10:19:12"/>
    <x v="4"/>
    <x v="1"/>
    <x v="2645"/>
    <n v="92"/>
  </r>
  <r>
    <x v="99"/>
    <d v="1899-12-30T14:52:48"/>
    <x v="4"/>
    <x v="2"/>
    <x v="401"/>
    <n v="92"/>
  </r>
  <r>
    <x v="106"/>
    <d v="1899-12-30T09:50:24"/>
    <x v="4"/>
    <x v="0"/>
    <x v="1382"/>
    <n v="92"/>
  </r>
  <r>
    <x v="107"/>
    <d v="1899-12-30T18:28:48"/>
    <x v="5"/>
    <x v="1"/>
    <x v="1351"/>
    <n v="92"/>
  </r>
  <r>
    <x v="108"/>
    <d v="1899-12-30T14:09:36"/>
    <x v="5"/>
    <x v="2"/>
    <x v="2514"/>
    <n v="92"/>
  </r>
  <r>
    <x v="87"/>
    <d v="1899-12-30T03:50:24"/>
    <x v="5"/>
    <x v="2"/>
    <x v="2646"/>
    <n v="92"/>
  </r>
  <r>
    <x v="90"/>
    <d v="1899-12-30T03:36:00"/>
    <x v="4"/>
    <x v="4"/>
    <x v="2582"/>
    <n v="92"/>
  </r>
  <r>
    <x v="87"/>
    <d v="1899-12-30T04:48:00"/>
    <x v="5"/>
    <x v="4"/>
    <x v="111"/>
    <n v="92"/>
  </r>
  <r>
    <x v="106"/>
    <d v="1899-12-30T13:40:48"/>
    <x v="4"/>
    <x v="0"/>
    <x v="398"/>
    <n v="92"/>
  </r>
  <r>
    <x v="96"/>
    <d v="1899-12-30T03:07:12"/>
    <x v="4"/>
    <x v="1"/>
    <x v="1935"/>
    <n v="92"/>
  </r>
  <r>
    <x v="102"/>
    <d v="1899-12-30T01:40:48"/>
    <x v="5"/>
    <x v="2"/>
    <x v="2647"/>
    <n v="92"/>
  </r>
  <r>
    <x v="86"/>
    <d v="1899-12-30T04:48:00"/>
    <x v="5"/>
    <x v="2"/>
    <x v="1528"/>
    <n v="92"/>
  </r>
  <r>
    <x v="90"/>
    <d v="1899-12-30T18:43:12"/>
    <x v="4"/>
    <x v="1"/>
    <x v="869"/>
    <n v="92"/>
  </r>
  <r>
    <x v="109"/>
    <d v="1899-12-30T04:04:48"/>
    <x v="4"/>
    <x v="2"/>
    <x v="258"/>
    <n v="92"/>
  </r>
  <r>
    <x v="88"/>
    <d v="1899-12-30T01:40:48"/>
    <x v="5"/>
    <x v="2"/>
    <x v="889"/>
    <n v="92"/>
  </r>
  <r>
    <x v="107"/>
    <d v="1899-12-30T13:40:48"/>
    <x v="5"/>
    <x v="2"/>
    <x v="92"/>
    <n v="92"/>
  </r>
  <r>
    <x v="106"/>
    <d v="1899-12-30T12:14:24"/>
    <x v="4"/>
    <x v="2"/>
    <x v="2648"/>
    <n v="92"/>
  </r>
  <r>
    <x v="85"/>
    <d v="1899-12-30T02:52:48"/>
    <x v="4"/>
    <x v="0"/>
    <x v="2477"/>
    <n v="92"/>
  </r>
  <r>
    <x v="105"/>
    <d v="1899-12-30T21:36:00"/>
    <x v="4"/>
    <x v="1"/>
    <x v="489"/>
    <n v="92"/>
  </r>
  <r>
    <x v="110"/>
    <d v="1899-12-30T09:50:24"/>
    <x v="4"/>
    <x v="2"/>
    <x v="1610"/>
    <n v="92"/>
  </r>
  <r>
    <x v="111"/>
    <d v="1899-12-30T12:43:12"/>
    <x v="5"/>
    <x v="1"/>
    <x v="550"/>
    <n v="92"/>
  </r>
  <r>
    <x v="112"/>
    <d v="1899-12-30T09:36:00"/>
    <x v="5"/>
    <x v="1"/>
    <x v="867"/>
    <n v="92"/>
  </r>
  <r>
    <x v="113"/>
    <d v="1899-12-30T17:02:24"/>
    <x v="4"/>
    <x v="4"/>
    <x v="1799"/>
    <n v="92"/>
  </r>
  <r>
    <x v="114"/>
    <d v="1899-12-30T03:21:36"/>
    <x v="5"/>
    <x v="2"/>
    <x v="1554"/>
    <n v="92"/>
  </r>
  <r>
    <x v="115"/>
    <d v="1899-12-30T04:19:12"/>
    <x v="5"/>
    <x v="2"/>
    <x v="1674"/>
    <n v="92"/>
  </r>
  <r>
    <x v="116"/>
    <d v="1899-12-30T03:21:36"/>
    <x v="4"/>
    <x v="3"/>
    <x v="1423"/>
    <n v="92"/>
  </r>
  <r>
    <x v="115"/>
    <d v="1899-12-30T22:19:12"/>
    <x v="5"/>
    <x v="3"/>
    <x v="1086"/>
    <n v="92"/>
  </r>
  <r>
    <x v="115"/>
    <d v="1899-12-30T00:57:36"/>
    <x v="5"/>
    <x v="1"/>
    <x v="2649"/>
    <n v="92"/>
  </r>
  <r>
    <x v="101"/>
    <d v="1899-12-30T21:50:24"/>
    <x v="5"/>
    <x v="2"/>
    <x v="1701"/>
    <n v="92"/>
  </r>
  <r>
    <x v="113"/>
    <d v="1899-12-30T04:04:48"/>
    <x v="4"/>
    <x v="0"/>
    <x v="840"/>
    <n v="92"/>
  </r>
  <r>
    <x v="106"/>
    <d v="1899-12-30T03:07:12"/>
    <x v="4"/>
    <x v="3"/>
    <x v="478"/>
    <n v="92"/>
  </r>
  <r>
    <x v="102"/>
    <d v="1899-12-30T19:26:24"/>
    <x v="5"/>
    <x v="2"/>
    <x v="1749"/>
    <n v="92"/>
  </r>
  <r>
    <x v="105"/>
    <d v="1899-12-30T03:50:24"/>
    <x v="4"/>
    <x v="1"/>
    <x v="2311"/>
    <n v="92"/>
  </r>
  <r>
    <x v="102"/>
    <d v="1899-12-30T14:38:24"/>
    <x v="5"/>
    <x v="4"/>
    <x v="1625"/>
    <n v="92"/>
  </r>
  <r>
    <x v="108"/>
    <d v="1899-12-30T13:26:24"/>
    <x v="5"/>
    <x v="2"/>
    <x v="817"/>
    <n v="92"/>
  </r>
  <r>
    <x v="99"/>
    <d v="1899-12-30T06:14:24"/>
    <x v="4"/>
    <x v="0"/>
    <x v="2083"/>
    <n v="92"/>
  </r>
  <r>
    <x v="106"/>
    <d v="1899-12-30T12:43:12"/>
    <x v="4"/>
    <x v="3"/>
    <x v="2110"/>
    <n v="92"/>
  </r>
  <r>
    <x v="116"/>
    <d v="1899-12-30T09:21:36"/>
    <x v="4"/>
    <x v="1"/>
    <x v="140"/>
    <n v="92"/>
  </r>
  <r>
    <x v="85"/>
    <d v="1899-12-30T15:36:00"/>
    <x v="4"/>
    <x v="1"/>
    <x v="627"/>
    <n v="92"/>
  </r>
  <r>
    <x v="117"/>
    <d v="1899-12-30T18:28:48"/>
    <x v="4"/>
    <x v="1"/>
    <x v="2610"/>
    <n v="92"/>
  </r>
  <r>
    <x v="105"/>
    <d v="1899-12-30T00:14:24"/>
    <x v="4"/>
    <x v="0"/>
    <x v="2104"/>
    <n v="92"/>
  </r>
  <r>
    <x v="95"/>
    <d v="1899-12-30T23:45:36"/>
    <x v="5"/>
    <x v="1"/>
    <x v="2563"/>
    <n v="92"/>
  </r>
  <r>
    <x v="94"/>
    <d v="1899-12-30T05:02:24"/>
    <x v="5"/>
    <x v="1"/>
    <x v="2474"/>
    <n v="92"/>
  </r>
  <r>
    <x v="88"/>
    <d v="1899-12-30T09:07:12"/>
    <x v="5"/>
    <x v="1"/>
    <x v="1823"/>
    <n v="92"/>
  </r>
  <r>
    <x v="90"/>
    <d v="1899-12-30T15:36:00"/>
    <x v="4"/>
    <x v="2"/>
    <x v="790"/>
    <n v="92"/>
  </r>
  <r>
    <x v="101"/>
    <d v="1899-12-30T02:24:00"/>
    <x v="5"/>
    <x v="2"/>
    <x v="124"/>
    <n v="92"/>
  </r>
  <r>
    <x v="97"/>
    <d v="1899-12-30T09:07:12"/>
    <x v="5"/>
    <x v="3"/>
    <x v="669"/>
    <n v="92"/>
  </r>
  <r>
    <x v="100"/>
    <d v="1899-12-30T13:40:48"/>
    <x v="5"/>
    <x v="2"/>
    <x v="292"/>
    <n v="92"/>
  </r>
  <r>
    <x v="85"/>
    <d v="1899-12-30T16:19:12"/>
    <x v="4"/>
    <x v="2"/>
    <x v="2252"/>
    <n v="92"/>
  </r>
  <r>
    <x v="118"/>
    <d v="1899-12-30T18:57:36"/>
    <x v="4"/>
    <x v="2"/>
    <x v="2046"/>
    <n v="92"/>
  </r>
  <r>
    <x v="105"/>
    <d v="1899-12-30T09:21:36"/>
    <x v="4"/>
    <x v="2"/>
    <x v="1532"/>
    <n v="92"/>
  </r>
  <r>
    <x v="100"/>
    <d v="1899-12-30T00:43:12"/>
    <x v="5"/>
    <x v="1"/>
    <x v="2417"/>
    <n v="92"/>
  </r>
  <r>
    <x v="114"/>
    <d v="1899-12-30T02:24:00"/>
    <x v="5"/>
    <x v="2"/>
    <x v="2451"/>
    <n v="92"/>
  </r>
  <r>
    <x v="92"/>
    <d v="1899-12-30T04:19:12"/>
    <x v="5"/>
    <x v="2"/>
    <x v="2230"/>
    <n v="92"/>
  </r>
  <r>
    <x v="90"/>
    <d v="1899-12-30T02:52:48"/>
    <x v="4"/>
    <x v="4"/>
    <x v="144"/>
    <n v="92"/>
  </r>
  <r>
    <x v="95"/>
    <d v="1899-12-30T06:28:48"/>
    <x v="5"/>
    <x v="4"/>
    <x v="66"/>
    <n v="92"/>
  </r>
  <r>
    <x v="113"/>
    <d v="1899-12-30T23:16:48"/>
    <x v="4"/>
    <x v="1"/>
    <x v="2461"/>
    <n v="92"/>
  </r>
  <r>
    <x v="113"/>
    <d v="1899-12-30T23:16:48"/>
    <x v="4"/>
    <x v="2"/>
    <x v="2264"/>
    <n v="92"/>
  </r>
  <r>
    <x v="111"/>
    <d v="1899-12-30T19:26:24"/>
    <x v="5"/>
    <x v="2"/>
    <x v="1911"/>
    <n v="92"/>
  </r>
  <r>
    <x v="90"/>
    <d v="1899-12-30T18:28:48"/>
    <x v="4"/>
    <x v="2"/>
    <x v="2178"/>
    <n v="92"/>
  </r>
  <r>
    <x v="119"/>
    <d v="1899-12-30T15:21:36"/>
    <x v="4"/>
    <x v="1"/>
    <x v="478"/>
    <n v="92"/>
  </r>
  <r>
    <x v="87"/>
    <d v="1899-12-30T15:50:24"/>
    <x v="5"/>
    <x v="1"/>
    <x v="1296"/>
    <n v="92"/>
  </r>
  <r>
    <x v="105"/>
    <d v="1899-12-30T03:36:00"/>
    <x v="4"/>
    <x v="2"/>
    <x v="1861"/>
    <n v="92"/>
  </r>
  <r>
    <x v="103"/>
    <d v="1899-12-30T07:26:24"/>
    <x v="4"/>
    <x v="1"/>
    <x v="2650"/>
    <n v="92"/>
  </r>
  <r>
    <x v="91"/>
    <d v="1899-12-30T07:55:12"/>
    <x v="5"/>
    <x v="2"/>
    <x v="1053"/>
    <n v="92"/>
  </r>
  <r>
    <x v="99"/>
    <d v="1899-12-30T21:36:00"/>
    <x v="4"/>
    <x v="3"/>
    <x v="166"/>
    <n v="92"/>
  </r>
  <r>
    <x v="105"/>
    <d v="1899-12-30T17:31:12"/>
    <x v="4"/>
    <x v="2"/>
    <x v="1940"/>
    <n v="92"/>
  </r>
  <r>
    <x v="119"/>
    <d v="1899-12-30T21:21:36"/>
    <x v="4"/>
    <x v="2"/>
    <x v="281"/>
    <n v="92"/>
  </r>
  <r>
    <x v="116"/>
    <d v="1899-12-30T09:21:36"/>
    <x v="4"/>
    <x v="1"/>
    <x v="724"/>
    <n v="92"/>
  </r>
  <r>
    <x v="120"/>
    <d v="1899-12-30T17:02:24"/>
    <x v="5"/>
    <x v="0"/>
    <x v="1082"/>
    <n v="92"/>
  </r>
  <r>
    <x v="115"/>
    <d v="1899-12-30T11:45:36"/>
    <x v="5"/>
    <x v="0"/>
    <x v="1908"/>
    <n v="92"/>
  </r>
  <r>
    <x v="101"/>
    <d v="1899-12-30T10:48:00"/>
    <x v="5"/>
    <x v="2"/>
    <x v="2651"/>
    <n v="92"/>
  </r>
  <r>
    <x v="108"/>
    <d v="1899-12-30T13:55:12"/>
    <x v="5"/>
    <x v="2"/>
    <x v="46"/>
    <n v="92"/>
  </r>
  <r>
    <x v="113"/>
    <d v="1899-12-30T22:04:48"/>
    <x v="4"/>
    <x v="2"/>
    <x v="349"/>
    <n v="92"/>
  </r>
  <r>
    <x v="117"/>
    <d v="1899-12-30T22:48:00"/>
    <x v="4"/>
    <x v="4"/>
    <x v="864"/>
    <n v="92"/>
  </r>
  <r>
    <x v="99"/>
    <d v="1899-12-30T17:45:36"/>
    <x v="4"/>
    <x v="1"/>
    <x v="2512"/>
    <n v="92"/>
  </r>
  <r>
    <x v="114"/>
    <d v="1899-12-30T00:43:12"/>
    <x v="5"/>
    <x v="3"/>
    <x v="1010"/>
    <n v="92"/>
  </r>
  <r>
    <x v="121"/>
    <d v="1899-12-30T12:14:24"/>
    <x v="4"/>
    <x v="1"/>
    <x v="1936"/>
    <n v="92"/>
  </r>
  <r>
    <x v="105"/>
    <d v="1899-12-30T20:09:36"/>
    <x v="4"/>
    <x v="3"/>
    <x v="1310"/>
    <n v="92"/>
  </r>
  <r>
    <x v="103"/>
    <d v="1899-12-30T04:04:48"/>
    <x v="4"/>
    <x v="0"/>
    <x v="1982"/>
    <n v="92"/>
  </r>
  <r>
    <x v="101"/>
    <d v="1899-12-30T04:33:36"/>
    <x v="5"/>
    <x v="0"/>
    <x v="796"/>
    <n v="92"/>
  </r>
  <r>
    <x v="104"/>
    <d v="1899-12-30T17:02:24"/>
    <x v="4"/>
    <x v="1"/>
    <x v="263"/>
    <n v="92"/>
  </r>
  <r>
    <x v="117"/>
    <d v="1899-12-30T00:14:24"/>
    <x v="4"/>
    <x v="2"/>
    <x v="2652"/>
    <n v="92"/>
  </r>
  <r>
    <x v="93"/>
    <d v="1899-12-30T17:45:36"/>
    <x v="4"/>
    <x v="4"/>
    <x v="181"/>
    <n v="92"/>
  </r>
  <r>
    <x v="107"/>
    <d v="1899-12-30T15:21:36"/>
    <x v="5"/>
    <x v="0"/>
    <x v="1730"/>
    <n v="92"/>
  </r>
  <r>
    <x v="91"/>
    <d v="1899-12-30T02:38:24"/>
    <x v="5"/>
    <x v="2"/>
    <x v="1570"/>
    <n v="92"/>
  </r>
  <r>
    <x v="113"/>
    <d v="1899-12-30T05:02:24"/>
    <x v="4"/>
    <x v="0"/>
    <x v="1167"/>
    <n v="92"/>
  </r>
  <r>
    <x v="102"/>
    <d v="1899-12-30T16:04:48"/>
    <x v="5"/>
    <x v="3"/>
    <x v="1692"/>
    <n v="92"/>
  </r>
  <r>
    <x v="89"/>
    <d v="1899-12-30T14:52:48"/>
    <x v="4"/>
    <x v="1"/>
    <x v="1641"/>
    <n v="92"/>
  </r>
  <r>
    <x v="117"/>
    <d v="1899-12-30T14:38:24"/>
    <x v="4"/>
    <x v="3"/>
    <x v="181"/>
    <n v="92"/>
  </r>
  <r>
    <x v="89"/>
    <d v="1899-12-30T09:50:24"/>
    <x v="4"/>
    <x v="2"/>
    <x v="1955"/>
    <n v="92"/>
  </r>
  <r>
    <x v="122"/>
    <d v="1899-12-30T17:16:48"/>
    <x v="5"/>
    <x v="4"/>
    <x v="908"/>
    <n v="92"/>
  </r>
  <r>
    <x v="95"/>
    <d v="1899-12-30T06:14:24"/>
    <x v="5"/>
    <x v="0"/>
    <x v="2145"/>
    <n v="92"/>
  </r>
  <r>
    <x v="97"/>
    <d v="1899-12-30T00:28:48"/>
    <x v="5"/>
    <x v="2"/>
    <x v="1414"/>
    <n v="92"/>
  </r>
  <r>
    <x v="111"/>
    <d v="1899-12-30T04:33:36"/>
    <x v="5"/>
    <x v="2"/>
    <x v="520"/>
    <n v="92"/>
  </r>
  <r>
    <x v="90"/>
    <d v="1899-12-30T00:57:36"/>
    <x v="4"/>
    <x v="2"/>
    <x v="2451"/>
    <n v="92"/>
  </r>
  <r>
    <x v="122"/>
    <d v="1899-12-30T12:57:36"/>
    <x v="5"/>
    <x v="1"/>
    <x v="1467"/>
    <n v="92"/>
  </r>
  <r>
    <x v="114"/>
    <d v="1899-12-30T22:04:48"/>
    <x v="5"/>
    <x v="1"/>
    <x v="484"/>
    <n v="92"/>
  </r>
  <r>
    <x v="99"/>
    <d v="1899-12-30T15:50:24"/>
    <x v="4"/>
    <x v="2"/>
    <x v="639"/>
    <n v="92"/>
  </r>
  <r>
    <x v="96"/>
    <d v="1899-12-30T21:07:12"/>
    <x v="4"/>
    <x v="0"/>
    <x v="19"/>
    <n v="92"/>
  </r>
  <r>
    <x v="104"/>
    <d v="1899-12-30T17:16:48"/>
    <x v="4"/>
    <x v="2"/>
    <x v="412"/>
    <n v="92"/>
  </r>
  <r>
    <x v="123"/>
    <d v="1899-12-30T23:31:12"/>
    <x v="4"/>
    <x v="0"/>
    <x v="2386"/>
    <n v="92"/>
  </r>
  <r>
    <x v="114"/>
    <d v="1899-12-30T13:55:12"/>
    <x v="5"/>
    <x v="0"/>
    <x v="2279"/>
    <n v="92"/>
  </r>
  <r>
    <x v="86"/>
    <d v="1899-12-30T09:21:36"/>
    <x v="5"/>
    <x v="2"/>
    <x v="2538"/>
    <n v="92"/>
  </r>
  <r>
    <x v="122"/>
    <d v="1899-12-30T17:31:12"/>
    <x v="5"/>
    <x v="2"/>
    <x v="2653"/>
    <n v="92"/>
  </r>
  <r>
    <x v="123"/>
    <d v="1899-12-30T14:52:48"/>
    <x v="4"/>
    <x v="1"/>
    <x v="2023"/>
    <n v="92"/>
  </r>
  <r>
    <x v="124"/>
    <d v="1899-12-30T00:28:48"/>
    <x v="4"/>
    <x v="2"/>
    <x v="160"/>
    <n v="92"/>
  </r>
  <r>
    <x v="94"/>
    <d v="1899-12-30T18:00:00"/>
    <x v="5"/>
    <x v="3"/>
    <x v="1322"/>
    <n v="92"/>
  </r>
  <r>
    <x v="124"/>
    <d v="1899-12-30T00:28:48"/>
    <x v="4"/>
    <x v="2"/>
    <x v="671"/>
    <n v="92"/>
  </r>
  <r>
    <x v="114"/>
    <d v="1899-12-30T05:45:36"/>
    <x v="5"/>
    <x v="1"/>
    <x v="506"/>
    <n v="92"/>
  </r>
  <r>
    <x v="120"/>
    <d v="1899-12-30T15:21:36"/>
    <x v="5"/>
    <x v="1"/>
    <x v="217"/>
    <n v="92"/>
  </r>
  <r>
    <x v="85"/>
    <d v="1899-12-30T02:09:36"/>
    <x v="4"/>
    <x v="1"/>
    <x v="2071"/>
    <n v="92"/>
  </r>
  <r>
    <x v="119"/>
    <d v="1899-12-30T04:48:00"/>
    <x v="4"/>
    <x v="2"/>
    <x v="1268"/>
    <n v="92"/>
  </r>
  <r>
    <x v="114"/>
    <d v="1899-12-30T10:19:12"/>
    <x v="5"/>
    <x v="0"/>
    <x v="1557"/>
    <n v="92"/>
  </r>
  <r>
    <x v="90"/>
    <d v="1899-12-30T19:40:48"/>
    <x v="4"/>
    <x v="2"/>
    <x v="1461"/>
    <n v="92"/>
  </r>
  <r>
    <x v="125"/>
    <d v="1899-12-30T18:28:48"/>
    <x v="5"/>
    <x v="4"/>
    <x v="620"/>
    <n v="92"/>
  </r>
  <r>
    <x v="120"/>
    <d v="1899-12-30T06:28:48"/>
    <x v="5"/>
    <x v="3"/>
    <x v="196"/>
    <n v="92"/>
  </r>
  <r>
    <x v="91"/>
    <d v="1899-12-30T19:55:12"/>
    <x v="5"/>
    <x v="2"/>
    <x v="2464"/>
    <n v="92"/>
  </r>
  <r>
    <x v="106"/>
    <d v="1899-12-30T07:55:12"/>
    <x v="4"/>
    <x v="1"/>
    <x v="399"/>
    <n v="92"/>
  </r>
  <r>
    <x v="104"/>
    <d v="1899-12-30T11:16:48"/>
    <x v="4"/>
    <x v="2"/>
    <x v="1616"/>
    <n v="92"/>
  </r>
  <r>
    <x v="123"/>
    <d v="1899-12-30T06:43:12"/>
    <x v="4"/>
    <x v="1"/>
    <x v="1642"/>
    <n v="92"/>
  </r>
  <r>
    <x v="106"/>
    <d v="1899-12-30T18:57:36"/>
    <x v="4"/>
    <x v="1"/>
    <x v="1221"/>
    <n v="92"/>
  </r>
  <r>
    <x v="113"/>
    <d v="1899-12-30T03:36:00"/>
    <x v="4"/>
    <x v="2"/>
    <x v="1868"/>
    <n v="92"/>
  </r>
  <r>
    <x v="85"/>
    <d v="1899-12-30T13:12:00"/>
    <x v="4"/>
    <x v="0"/>
    <x v="2117"/>
    <n v="92"/>
  </r>
  <r>
    <x v="126"/>
    <d v="1899-12-30T05:02:24"/>
    <x v="5"/>
    <x v="1"/>
    <x v="1772"/>
    <n v="92"/>
  </r>
  <r>
    <x v="87"/>
    <d v="1899-12-30T12:28:48"/>
    <x v="5"/>
    <x v="2"/>
    <x v="2646"/>
    <n v="92"/>
  </r>
  <r>
    <x v="117"/>
    <d v="1899-12-30T01:12:00"/>
    <x v="4"/>
    <x v="1"/>
    <x v="63"/>
    <n v="92"/>
  </r>
  <r>
    <x v="94"/>
    <d v="1899-12-30T05:02:24"/>
    <x v="5"/>
    <x v="2"/>
    <x v="479"/>
    <n v="92"/>
  </r>
  <r>
    <x v="92"/>
    <d v="1899-12-30T03:50:24"/>
    <x v="5"/>
    <x v="1"/>
    <x v="1091"/>
    <n v="92"/>
  </r>
  <r>
    <x v="108"/>
    <d v="1899-12-30T12:57:36"/>
    <x v="5"/>
    <x v="2"/>
    <x v="968"/>
    <n v="92"/>
  </r>
  <r>
    <x v="107"/>
    <d v="1899-12-30T01:12:00"/>
    <x v="5"/>
    <x v="2"/>
    <x v="1600"/>
    <n v="92"/>
  </r>
  <r>
    <x v="105"/>
    <d v="1899-12-30T17:16:48"/>
    <x v="4"/>
    <x v="0"/>
    <x v="1970"/>
    <n v="92"/>
  </r>
  <r>
    <x v="88"/>
    <d v="1899-12-30T02:52:48"/>
    <x v="5"/>
    <x v="2"/>
    <x v="1555"/>
    <n v="92"/>
  </r>
  <r>
    <x v="99"/>
    <d v="1899-12-30T21:07:12"/>
    <x v="4"/>
    <x v="0"/>
    <x v="2654"/>
    <n v="92"/>
  </r>
  <r>
    <x v="116"/>
    <d v="1899-12-30T10:48:00"/>
    <x v="4"/>
    <x v="0"/>
    <x v="42"/>
    <n v="92"/>
  </r>
  <r>
    <x v="121"/>
    <d v="1899-12-30T19:26:24"/>
    <x v="4"/>
    <x v="1"/>
    <x v="1556"/>
    <n v="92"/>
  </r>
  <r>
    <x v="87"/>
    <d v="1899-12-30T13:26:24"/>
    <x v="5"/>
    <x v="2"/>
    <x v="2398"/>
    <n v="92"/>
  </r>
  <r>
    <x v="115"/>
    <d v="1899-12-30T06:00:00"/>
    <x v="5"/>
    <x v="2"/>
    <x v="2655"/>
    <n v="92"/>
  </r>
  <r>
    <x v="117"/>
    <d v="1899-12-30T14:09:36"/>
    <x v="4"/>
    <x v="1"/>
    <x v="486"/>
    <n v="92"/>
  </r>
  <r>
    <x v="106"/>
    <d v="1899-12-30T13:40:48"/>
    <x v="4"/>
    <x v="2"/>
    <x v="2196"/>
    <n v="92"/>
  </r>
  <r>
    <x v="96"/>
    <d v="1899-12-30T09:36:00"/>
    <x v="4"/>
    <x v="1"/>
    <x v="2656"/>
    <n v="92"/>
  </r>
  <r>
    <x v="112"/>
    <d v="1899-12-30T10:33:36"/>
    <x v="5"/>
    <x v="2"/>
    <x v="192"/>
    <n v="92"/>
  </r>
  <r>
    <x v="89"/>
    <d v="1899-12-30T19:12:00"/>
    <x v="4"/>
    <x v="2"/>
    <x v="2196"/>
    <n v="92"/>
  </r>
  <r>
    <x v="119"/>
    <d v="1899-12-30T18:28:48"/>
    <x v="4"/>
    <x v="1"/>
    <x v="493"/>
    <n v="92"/>
  </r>
  <r>
    <x v="122"/>
    <d v="1899-12-30T13:55:12"/>
    <x v="5"/>
    <x v="0"/>
    <x v="289"/>
    <n v="92"/>
  </r>
  <r>
    <x v="101"/>
    <d v="1899-12-30T21:36:00"/>
    <x v="5"/>
    <x v="0"/>
    <x v="1042"/>
    <n v="92"/>
  </r>
  <r>
    <x v="90"/>
    <d v="1899-12-30T16:19:12"/>
    <x v="4"/>
    <x v="2"/>
    <x v="405"/>
    <n v="92"/>
  </r>
  <r>
    <x v="116"/>
    <d v="1899-12-30T11:16:48"/>
    <x v="4"/>
    <x v="4"/>
    <x v="1459"/>
    <n v="92"/>
  </r>
  <r>
    <x v="114"/>
    <d v="1899-12-30T22:19:12"/>
    <x v="5"/>
    <x v="3"/>
    <x v="1382"/>
    <n v="92"/>
  </r>
  <r>
    <x v="91"/>
    <d v="1899-12-30T21:36:00"/>
    <x v="5"/>
    <x v="0"/>
    <x v="1244"/>
    <n v="92"/>
  </r>
  <r>
    <x v="86"/>
    <d v="1899-12-30T21:07:12"/>
    <x v="5"/>
    <x v="0"/>
    <x v="656"/>
    <n v="92"/>
  </r>
  <r>
    <x v="99"/>
    <d v="1899-12-30T07:40:48"/>
    <x v="4"/>
    <x v="2"/>
    <x v="100"/>
    <n v="92"/>
  </r>
  <r>
    <x v="105"/>
    <d v="1899-12-30T09:36:00"/>
    <x v="4"/>
    <x v="0"/>
    <x v="1125"/>
    <n v="92"/>
  </r>
  <r>
    <x v="116"/>
    <d v="1899-12-30T16:04:48"/>
    <x v="4"/>
    <x v="4"/>
    <x v="902"/>
    <n v="92"/>
  </r>
  <r>
    <x v="87"/>
    <d v="1899-12-30T12:28:48"/>
    <x v="5"/>
    <x v="2"/>
    <x v="2657"/>
    <n v="92"/>
  </r>
  <r>
    <x v="119"/>
    <d v="1899-12-30T01:55:12"/>
    <x v="4"/>
    <x v="2"/>
    <x v="37"/>
    <n v="92"/>
  </r>
  <r>
    <x v="88"/>
    <d v="1899-12-30T15:50:24"/>
    <x v="5"/>
    <x v="0"/>
    <x v="611"/>
    <n v="92"/>
  </r>
  <r>
    <x v="126"/>
    <d v="1899-12-30T20:52:48"/>
    <x v="5"/>
    <x v="1"/>
    <x v="1865"/>
    <n v="92"/>
  </r>
  <r>
    <x v="111"/>
    <d v="1899-12-30T21:21:36"/>
    <x v="5"/>
    <x v="1"/>
    <x v="1865"/>
    <n v="92"/>
  </r>
  <r>
    <x v="120"/>
    <d v="1899-12-30T18:57:36"/>
    <x v="5"/>
    <x v="3"/>
    <x v="2452"/>
    <n v="92"/>
  </r>
  <r>
    <x v="114"/>
    <d v="1899-12-30T04:33:36"/>
    <x v="5"/>
    <x v="1"/>
    <x v="2627"/>
    <n v="92"/>
  </r>
  <r>
    <x v="113"/>
    <d v="1899-12-30T10:04:48"/>
    <x v="4"/>
    <x v="2"/>
    <x v="2658"/>
    <n v="92"/>
  </r>
  <r>
    <x v="91"/>
    <d v="1899-12-30T12:28:48"/>
    <x v="5"/>
    <x v="2"/>
    <x v="630"/>
    <n v="92"/>
  </r>
  <r>
    <x v="115"/>
    <d v="1899-12-30T03:21:36"/>
    <x v="5"/>
    <x v="1"/>
    <x v="2215"/>
    <n v="92"/>
  </r>
  <r>
    <x v="103"/>
    <d v="1899-12-30T20:24:00"/>
    <x v="4"/>
    <x v="2"/>
    <x v="2011"/>
    <n v="92"/>
  </r>
  <r>
    <x v="86"/>
    <d v="1899-12-30T16:04:48"/>
    <x v="5"/>
    <x v="1"/>
    <x v="826"/>
    <n v="92"/>
  </r>
  <r>
    <x v="89"/>
    <d v="1899-12-30T10:33:36"/>
    <x v="4"/>
    <x v="1"/>
    <x v="302"/>
    <n v="92"/>
  </r>
  <r>
    <x v="93"/>
    <d v="1899-12-30T16:33:36"/>
    <x v="4"/>
    <x v="2"/>
    <x v="1936"/>
    <n v="92"/>
  </r>
  <r>
    <x v="120"/>
    <d v="1899-12-30T00:14:24"/>
    <x v="5"/>
    <x v="3"/>
    <x v="464"/>
    <n v="92"/>
  </r>
  <r>
    <x v="122"/>
    <d v="1899-12-30T06:43:12"/>
    <x v="5"/>
    <x v="2"/>
    <x v="2184"/>
    <n v="92"/>
  </r>
  <r>
    <x v="105"/>
    <d v="1899-12-30T04:33:36"/>
    <x v="4"/>
    <x v="3"/>
    <x v="509"/>
    <n v="92"/>
  </r>
  <r>
    <x v="111"/>
    <d v="1899-12-30T18:00:00"/>
    <x v="5"/>
    <x v="3"/>
    <x v="2659"/>
    <n v="92"/>
  </r>
  <r>
    <x v="90"/>
    <d v="1899-12-30T06:00:00"/>
    <x v="4"/>
    <x v="2"/>
    <x v="2035"/>
    <n v="92"/>
  </r>
  <r>
    <x v="100"/>
    <d v="1899-12-30T19:26:24"/>
    <x v="5"/>
    <x v="1"/>
    <x v="453"/>
    <n v="92"/>
  </r>
  <r>
    <x v="107"/>
    <d v="1899-12-30T23:31:12"/>
    <x v="5"/>
    <x v="0"/>
    <x v="2660"/>
    <n v="92"/>
  </r>
  <r>
    <x v="97"/>
    <d v="1899-12-30T18:14:24"/>
    <x v="5"/>
    <x v="1"/>
    <x v="1262"/>
    <n v="92"/>
  </r>
  <r>
    <x v="89"/>
    <d v="1899-12-30T07:12:00"/>
    <x v="4"/>
    <x v="4"/>
    <x v="88"/>
    <n v="92"/>
  </r>
  <r>
    <x v="110"/>
    <d v="1899-12-30T21:36:00"/>
    <x v="4"/>
    <x v="2"/>
    <x v="2661"/>
    <n v="92"/>
  </r>
  <r>
    <x v="106"/>
    <d v="1899-12-30T11:16:48"/>
    <x v="4"/>
    <x v="0"/>
    <x v="2477"/>
    <n v="92"/>
  </r>
  <r>
    <x v="91"/>
    <d v="1899-12-30T20:38:24"/>
    <x v="5"/>
    <x v="2"/>
    <x v="2662"/>
    <n v="92"/>
  </r>
  <r>
    <x v="126"/>
    <d v="1899-12-30T13:12:00"/>
    <x v="5"/>
    <x v="3"/>
    <x v="254"/>
    <n v="92"/>
  </r>
  <r>
    <x v="103"/>
    <d v="1899-12-30T04:48:00"/>
    <x v="4"/>
    <x v="2"/>
    <x v="594"/>
    <n v="92"/>
  </r>
  <r>
    <x v="99"/>
    <d v="1899-12-30T16:48:00"/>
    <x v="4"/>
    <x v="2"/>
    <x v="2313"/>
    <n v="92"/>
  </r>
  <r>
    <x v="86"/>
    <d v="1899-12-30T22:48:00"/>
    <x v="5"/>
    <x v="4"/>
    <x v="1908"/>
    <n v="92"/>
  </r>
  <r>
    <x v="121"/>
    <d v="1899-12-30T12:43:12"/>
    <x v="4"/>
    <x v="2"/>
    <x v="578"/>
    <n v="92"/>
  </r>
  <r>
    <x v="92"/>
    <d v="1899-12-30T08:52:48"/>
    <x v="5"/>
    <x v="0"/>
    <x v="131"/>
    <n v="92"/>
  </r>
  <r>
    <x v="105"/>
    <d v="1899-12-30T05:45:36"/>
    <x v="4"/>
    <x v="0"/>
    <x v="2663"/>
    <n v="92"/>
  </r>
  <r>
    <x v="116"/>
    <d v="1899-12-30T10:04:48"/>
    <x v="4"/>
    <x v="1"/>
    <x v="1077"/>
    <n v="92"/>
  </r>
  <r>
    <x v="89"/>
    <d v="1899-12-30T03:21:36"/>
    <x v="4"/>
    <x v="0"/>
    <x v="1257"/>
    <n v="92"/>
  </r>
  <r>
    <x v="95"/>
    <d v="1899-12-30T10:48:00"/>
    <x v="5"/>
    <x v="3"/>
    <x v="926"/>
    <n v="92"/>
  </r>
  <r>
    <x v="110"/>
    <d v="1899-12-30T06:14:24"/>
    <x v="4"/>
    <x v="2"/>
    <x v="2497"/>
    <n v="92"/>
  </r>
  <r>
    <x v="122"/>
    <d v="1899-12-30T01:12:00"/>
    <x v="5"/>
    <x v="1"/>
    <x v="2349"/>
    <n v="92"/>
  </r>
  <r>
    <x v="113"/>
    <d v="1899-12-30T03:36:00"/>
    <x v="4"/>
    <x v="2"/>
    <x v="140"/>
    <n v="92"/>
  </r>
  <r>
    <x v="117"/>
    <d v="1899-12-30T06:00:00"/>
    <x v="4"/>
    <x v="2"/>
    <x v="1457"/>
    <n v="92"/>
  </r>
  <r>
    <x v="90"/>
    <d v="1899-12-30T01:55:12"/>
    <x v="4"/>
    <x v="1"/>
    <x v="327"/>
    <n v="92"/>
  </r>
  <r>
    <x v="85"/>
    <d v="1899-12-30T07:26:24"/>
    <x v="4"/>
    <x v="1"/>
    <x v="2001"/>
    <n v="92"/>
  </r>
  <r>
    <x v="85"/>
    <d v="1899-12-30T05:45:36"/>
    <x v="4"/>
    <x v="1"/>
    <x v="2664"/>
    <n v="92"/>
  </r>
  <r>
    <x v="115"/>
    <d v="1899-12-30T11:16:48"/>
    <x v="5"/>
    <x v="2"/>
    <x v="2056"/>
    <n v="92"/>
  </r>
  <r>
    <x v="108"/>
    <d v="1899-12-30T14:09:36"/>
    <x v="5"/>
    <x v="1"/>
    <x v="492"/>
    <n v="92"/>
  </r>
  <r>
    <x v="100"/>
    <d v="1899-12-30T23:31:12"/>
    <x v="5"/>
    <x v="2"/>
    <x v="1427"/>
    <n v="92"/>
  </r>
  <r>
    <x v="97"/>
    <d v="1899-12-30T12:00:00"/>
    <x v="5"/>
    <x v="2"/>
    <x v="2539"/>
    <n v="92"/>
  </r>
  <r>
    <x v="100"/>
    <d v="1899-12-30T19:12:00"/>
    <x v="5"/>
    <x v="4"/>
    <x v="1302"/>
    <n v="92"/>
  </r>
  <r>
    <x v="97"/>
    <d v="1899-12-30T11:45:36"/>
    <x v="5"/>
    <x v="2"/>
    <x v="430"/>
    <n v="92"/>
  </r>
  <r>
    <x v="100"/>
    <d v="1899-12-30T11:16:48"/>
    <x v="5"/>
    <x v="0"/>
    <x v="2040"/>
    <n v="92"/>
  </r>
  <r>
    <x v="91"/>
    <d v="1899-12-30T18:43:12"/>
    <x v="5"/>
    <x v="4"/>
    <x v="2434"/>
    <n v="92"/>
  </r>
  <r>
    <x v="105"/>
    <d v="1899-12-30T22:04:48"/>
    <x v="4"/>
    <x v="2"/>
    <x v="1332"/>
    <n v="92"/>
  </r>
  <r>
    <x v="97"/>
    <d v="1899-12-30T16:19:12"/>
    <x v="5"/>
    <x v="1"/>
    <x v="1028"/>
    <n v="92"/>
  </r>
  <r>
    <x v="85"/>
    <d v="1899-12-30T06:43:12"/>
    <x v="4"/>
    <x v="2"/>
    <x v="685"/>
    <n v="92"/>
  </r>
  <r>
    <x v="102"/>
    <d v="1899-12-30T15:36:00"/>
    <x v="5"/>
    <x v="0"/>
    <x v="1960"/>
    <n v="92"/>
  </r>
  <r>
    <x v="115"/>
    <d v="1899-12-30T04:48:00"/>
    <x v="5"/>
    <x v="4"/>
    <x v="2429"/>
    <n v="92"/>
  </r>
  <r>
    <x v="110"/>
    <d v="1899-12-30T04:33:36"/>
    <x v="4"/>
    <x v="2"/>
    <x v="1878"/>
    <n v="92"/>
  </r>
  <r>
    <x v="116"/>
    <d v="1899-12-30T11:45:36"/>
    <x v="4"/>
    <x v="4"/>
    <x v="2423"/>
    <n v="92"/>
  </r>
  <r>
    <x v="90"/>
    <d v="1899-12-30T15:36:00"/>
    <x v="4"/>
    <x v="3"/>
    <x v="373"/>
    <n v="92"/>
  </r>
  <r>
    <x v="96"/>
    <d v="1899-12-30T13:12:00"/>
    <x v="4"/>
    <x v="4"/>
    <x v="2126"/>
    <n v="92"/>
  </r>
  <r>
    <x v="114"/>
    <d v="1899-12-30T22:33:36"/>
    <x v="5"/>
    <x v="1"/>
    <x v="306"/>
    <n v="92"/>
  </r>
  <r>
    <x v="109"/>
    <d v="1899-12-30T22:04:48"/>
    <x v="4"/>
    <x v="2"/>
    <x v="1213"/>
    <n v="92"/>
  </r>
  <r>
    <x v="90"/>
    <d v="1899-12-30T00:14:24"/>
    <x v="4"/>
    <x v="1"/>
    <x v="2288"/>
    <n v="92"/>
  </r>
  <r>
    <x v="96"/>
    <d v="1899-12-30T11:16:48"/>
    <x v="4"/>
    <x v="0"/>
    <x v="2665"/>
    <n v="92"/>
  </r>
  <r>
    <x v="108"/>
    <d v="1899-12-30T20:52:48"/>
    <x v="5"/>
    <x v="1"/>
    <x v="700"/>
    <n v="92"/>
  </r>
  <r>
    <x v="107"/>
    <d v="1899-12-30T06:28:48"/>
    <x v="5"/>
    <x v="1"/>
    <x v="601"/>
    <n v="92"/>
  </r>
  <r>
    <x v="118"/>
    <d v="1899-12-30T17:02:24"/>
    <x v="4"/>
    <x v="1"/>
    <x v="1906"/>
    <n v="92"/>
  </r>
  <r>
    <x v="85"/>
    <d v="1899-12-30T06:00:00"/>
    <x v="4"/>
    <x v="2"/>
    <x v="469"/>
    <n v="92"/>
  </r>
  <r>
    <x v="104"/>
    <d v="1899-12-30T02:24:00"/>
    <x v="4"/>
    <x v="2"/>
    <x v="1446"/>
    <n v="92"/>
  </r>
  <r>
    <x v="89"/>
    <d v="1899-12-30T06:28:48"/>
    <x v="4"/>
    <x v="3"/>
    <x v="524"/>
    <n v="92"/>
  </r>
  <r>
    <x v="99"/>
    <d v="1899-12-30T13:12:00"/>
    <x v="4"/>
    <x v="4"/>
    <x v="1464"/>
    <n v="92"/>
  </r>
  <r>
    <x v="100"/>
    <d v="1899-12-30T03:50:24"/>
    <x v="5"/>
    <x v="1"/>
    <x v="1981"/>
    <n v="92"/>
  </r>
  <r>
    <x v="127"/>
    <d v="1899-12-30T18:00:00"/>
    <x v="4"/>
    <x v="2"/>
    <x v="2146"/>
    <n v="92"/>
  </r>
  <r>
    <x v="119"/>
    <d v="1899-12-30T15:36:00"/>
    <x v="4"/>
    <x v="2"/>
    <x v="1678"/>
    <n v="92"/>
  </r>
  <r>
    <x v="119"/>
    <d v="1899-12-30T23:45:36"/>
    <x v="4"/>
    <x v="1"/>
    <x v="1113"/>
    <n v="92"/>
  </r>
  <r>
    <x v="116"/>
    <d v="1899-12-30T19:40:48"/>
    <x v="4"/>
    <x v="2"/>
    <x v="2666"/>
    <n v="92"/>
  </r>
  <r>
    <x v="95"/>
    <d v="1899-12-30T06:28:48"/>
    <x v="5"/>
    <x v="2"/>
    <x v="833"/>
    <n v="92"/>
  </r>
  <r>
    <x v="95"/>
    <d v="1899-12-30T21:21:36"/>
    <x v="5"/>
    <x v="1"/>
    <x v="2552"/>
    <n v="92"/>
  </r>
  <r>
    <x v="122"/>
    <d v="1899-12-30T09:36:00"/>
    <x v="5"/>
    <x v="0"/>
    <x v="2667"/>
    <n v="92"/>
  </r>
  <r>
    <x v="120"/>
    <d v="1899-12-30T11:45:36"/>
    <x v="5"/>
    <x v="2"/>
    <x v="890"/>
    <n v="92"/>
  </r>
  <r>
    <x v="98"/>
    <d v="1899-12-30T03:07:12"/>
    <x v="4"/>
    <x v="3"/>
    <x v="2242"/>
    <n v="92"/>
  </r>
  <r>
    <x v="101"/>
    <d v="1899-12-30T15:07:12"/>
    <x v="5"/>
    <x v="1"/>
    <x v="717"/>
    <n v="92"/>
  </r>
  <r>
    <x v="103"/>
    <d v="1899-12-30T09:07:12"/>
    <x v="4"/>
    <x v="2"/>
    <x v="2179"/>
    <n v="92"/>
  </r>
  <r>
    <x v="117"/>
    <d v="1899-12-30T00:28:48"/>
    <x v="4"/>
    <x v="1"/>
    <x v="524"/>
    <n v="92"/>
  </r>
  <r>
    <x v="117"/>
    <d v="1899-12-30T12:57:36"/>
    <x v="4"/>
    <x v="3"/>
    <x v="73"/>
    <n v="92"/>
  </r>
  <r>
    <x v="86"/>
    <d v="1899-12-30T12:43:12"/>
    <x v="5"/>
    <x v="1"/>
    <x v="2101"/>
    <n v="92"/>
  </r>
  <r>
    <x v="120"/>
    <d v="1899-12-30T13:55:12"/>
    <x v="5"/>
    <x v="2"/>
    <x v="1590"/>
    <n v="92"/>
  </r>
  <r>
    <x v="119"/>
    <d v="1899-12-30T02:52:48"/>
    <x v="4"/>
    <x v="1"/>
    <x v="953"/>
    <n v="92"/>
  </r>
  <r>
    <x v="102"/>
    <d v="1899-12-30T23:16:48"/>
    <x v="5"/>
    <x v="0"/>
    <x v="2145"/>
    <n v="92"/>
  </r>
  <r>
    <x v="99"/>
    <d v="1899-12-30T06:28:48"/>
    <x v="4"/>
    <x v="2"/>
    <x v="2640"/>
    <n v="92"/>
  </r>
  <r>
    <x v="107"/>
    <d v="1899-12-30T23:16:48"/>
    <x v="5"/>
    <x v="2"/>
    <x v="1427"/>
    <n v="92"/>
  </r>
  <r>
    <x v="90"/>
    <d v="1899-12-30T21:07:12"/>
    <x v="4"/>
    <x v="2"/>
    <x v="547"/>
    <n v="92"/>
  </r>
  <r>
    <x v="113"/>
    <d v="1899-12-30T21:07:12"/>
    <x v="4"/>
    <x v="4"/>
    <x v="123"/>
    <n v="92"/>
  </r>
  <r>
    <x v="122"/>
    <d v="1899-12-30T15:36:00"/>
    <x v="5"/>
    <x v="2"/>
    <x v="2169"/>
    <n v="92"/>
  </r>
  <r>
    <x v="115"/>
    <d v="1899-12-30T05:31:12"/>
    <x v="5"/>
    <x v="4"/>
    <x v="2292"/>
    <n v="92"/>
  </r>
  <r>
    <x v="103"/>
    <d v="1899-12-30T02:38:24"/>
    <x v="4"/>
    <x v="3"/>
    <x v="2668"/>
    <n v="92"/>
  </r>
  <r>
    <x v="114"/>
    <d v="1899-12-30T12:28:48"/>
    <x v="5"/>
    <x v="2"/>
    <x v="744"/>
    <n v="92"/>
  </r>
  <r>
    <x v="117"/>
    <d v="1899-12-30T00:28:48"/>
    <x v="4"/>
    <x v="2"/>
    <x v="765"/>
    <n v="92"/>
  </r>
  <r>
    <x v="118"/>
    <d v="1899-12-30T05:16:48"/>
    <x v="4"/>
    <x v="1"/>
    <x v="1558"/>
    <n v="92"/>
  </r>
  <r>
    <x v="87"/>
    <d v="1899-12-30T16:04:48"/>
    <x v="5"/>
    <x v="2"/>
    <x v="863"/>
    <n v="92"/>
  </r>
  <r>
    <x v="127"/>
    <d v="1899-12-30T10:33:36"/>
    <x v="4"/>
    <x v="1"/>
    <x v="2335"/>
    <n v="92"/>
  </r>
  <r>
    <x v="97"/>
    <d v="1899-12-30T06:43:12"/>
    <x v="5"/>
    <x v="1"/>
    <x v="1418"/>
    <n v="92"/>
  </r>
  <r>
    <x v="100"/>
    <d v="1899-12-30T21:36:00"/>
    <x v="5"/>
    <x v="1"/>
    <x v="191"/>
    <n v="92"/>
  </r>
  <r>
    <x v="103"/>
    <d v="1899-12-30T05:31:12"/>
    <x v="4"/>
    <x v="3"/>
    <x v="999"/>
    <n v="92"/>
  </r>
  <r>
    <x v="110"/>
    <d v="1899-12-30T12:43:12"/>
    <x v="4"/>
    <x v="3"/>
    <x v="893"/>
    <n v="92"/>
  </r>
  <r>
    <x v="86"/>
    <d v="1899-12-30T14:09:36"/>
    <x v="5"/>
    <x v="3"/>
    <x v="946"/>
    <n v="92"/>
  </r>
  <r>
    <x v="108"/>
    <d v="1899-12-30T05:02:24"/>
    <x v="5"/>
    <x v="3"/>
    <x v="2669"/>
    <n v="92"/>
  </r>
  <r>
    <x v="112"/>
    <d v="1899-12-30T04:19:12"/>
    <x v="5"/>
    <x v="2"/>
    <x v="433"/>
    <n v="92"/>
  </r>
  <r>
    <x v="99"/>
    <d v="1899-12-30T16:33:36"/>
    <x v="4"/>
    <x v="2"/>
    <x v="1231"/>
    <n v="92"/>
  </r>
  <r>
    <x v="112"/>
    <d v="1899-12-30T05:16:48"/>
    <x v="5"/>
    <x v="1"/>
    <x v="2181"/>
    <n v="92"/>
  </r>
  <r>
    <x v="116"/>
    <d v="1899-12-30T15:50:24"/>
    <x v="4"/>
    <x v="0"/>
    <x v="2469"/>
    <n v="92"/>
  </r>
  <r>
    <x v="94"/>
    <d v="1899-12-30T10:04:48"/>
    <x v="5"/>
    <x v="1"/>
    <x v="1676"/>
    <n v="92"/>
  </r>
  <r>
    <x v="112"/>
    <d v="1899-12-30T04:04:48"/>
    <x v="5"/>
    <x v="1"/>
    <x v="31"/>
    <n v="92"/>
  </r>
  <r>
    <x v="118"/>
    <d v="1899-12-30T15:21:36"/>
    <x v="4"/>
    <x v="1"/>
    <x v="289"/>
    <n v="92"/>
  </r>
  <r>
    <x v="110"/>
    <d v="1899-12-30T21:50:24"/>
    <x v="4"/>
    <x v="1"/>
    <x v="2670"/>
    <n v="92"/>
  </r>
  <r>
    <x v="114"/>
    <d v="1899-12-30T11:31:12"/>
    <x v="5"/>
    <x v="1"/>
    <x v="438"/>
    <n v="92"/>
  </r>
  <r>
    <x v="114"/>
    <d v="1899-12-30T08:09:36"/>
    <x v="5"/>
    <x v="0"/>
    <x v="1119"/>
    <n v="92"/>
  </r>
  <r>
    <x v="92"/>
    <d v="1899-12-30T20:09:36"/>
    <x v="5"/>
    <x v="0"/>
    <x v="2333"/>
    <n v="92"/>
  </r>
  <r>
    <x v="96"/>
    <d v="1899-12-30T19:55:12"/>
    <x v="4"/>
    <x v="3"/>
    <x v="845"/>
    <n v="92"/>
  </r>
  <r>
    <x v="86"/>
    <d v="1899-12-30T09:36:00"/>
    <x v="5"/>
    <x v="2"/>
    <x v="1316"/>
    <n v="92"/>
  </r>
  <r>
    <x v="111"/>
    <d v="1899-12-30T17:02:24"/>
    <x v="5"/>
    <x v="2"/>
    <x v="2429"/>
    <n v="92"/>
  </r>
  <r>
    <x v="101"/>
    <d v="1899-12-30T03:36:00"/>
    <x v="5"/>
    <x v="2"/>
    <x v="515"/>
    <n v="92"/>
  </r>
  <r>
    <x v="87"/>
    <d v="1899-12-30T12:28:48"/>
    <x v="5"/>
    <x v="3"/>
    <x v="1473"/>
    <n v="92"/>
  </r>
  <r>
    <x v="102"/>
    <d v="1899-12-30T06:28:48"/>
    <x v="5"/>
    <x v="2"/>
    <x v="1522"/>
    <n v="92"/>
  </r>
  <r>
    <x v="95"/>
    <d v="1899-12-30T14:24:00"/>
    <x v="5"/>
    <x v="0"/>
    <x v="1483"/>
    <n v="92"/>
  </r>
  <r>
    <x v="91"/>
    <d v="1899-12-30T18:14:24"/>
    <x v="5"/>
    <x v="1"/>
    <x v="2357"/>
    <n v="92"/>
  </r>
  <r>
    <x v="114"/>
    <d v="1899-12-30T04:33:36"/>
    <x v="5"/>
    <x v="1"/>
    <x v="188"/>
    <n v="92"/>
  </r>
  <r>
    <x v="95"/>
    <d v="1899-12-30T02:52:48"/>
    <x v="5"/>
    <x v="2"/>
    <x v="2167"/>
    <n v="92"/>
  </r>
  <r>
    <x v="117"/>
    <d v="1899-12-30T06:00:00"/>
    <x v="4"/>
    <x v="2"/>
    <x v="1018"/>
    <n v="92"/>
  </r>
  <r>
    <x v="92"/>
    <d v="1899-12-30T06:14:24"/>
    <x v="5"/>
    <x v="2"/>
    <x v="1524"/>
    <n v="92"/>
  </r>
  <r>
    <x v="107"/>
    <d v="1899-12-30T10:48:00"/>
    <x v="5"/>
    <x v="0"/>
    <x v="1382"/>
    <n v="92"/>
  </r>
  <r>
    <x v="97"/>
    <d v="1899-12-30T18:00:00"/>
    <x v="5"/>
    <x v="1"/>
    <x v="1820"/>
    <n v="92"/>
  </r>
  <r>
    <x v="121"/>
    <d v="1899-12-30T05:31:12"/>
    <x v="4"/>
    <x v="1"/>
    <x v="201"/>
    <n v="92"/>
  </r>
  <r>
    <x v="88"/>
    <d v="1899-12-30T09:21:36"/>
    <x v="5"/>
    <x v="3"/>
    <x v="1779"/>
    <n v="92"/>
  </r>
  <r>
    <x v="100"/>
    <d v="1899-12-30T20:38:24"/>
    <x v="5"/>
    <x v="4"/>
    <x v="542"/>
    <n v="92"/>
  </r>
  <r>
    <x v="99"/>
    <d v="1899-12-30T15:36:00"/>
    <x v="4"/>
    <x v="0"/>
    <x v="878"/>
    <n v="92"/>
  </r>
  <r>
    <x v="119"/>
    <d v="1899-12-30T13:12:00"/>
    <x v="4"/>
    <x v="0"/>
    <x v="396"/>
    <n v="92"/>
  </r>
  <r>
    <x v="127"/>
    <d v="1899-12-30T02:09:36"/>
    <x v="4"/>
    <x v="2"/>
    <x v="505"/>
    <n v="92"/>
  </r>
  <r>
    <x v="111"/>
    <d v="1899-12-30T12:14:24"/>
    <x v="5"/>
    <x v="2"/>
    <x v="1638"/>
    <n v="92"/>
  </r>
  <r>
    <x v="98"/>
    <d v="1899-12-30T18:14:24"/>
    <x v="4"/>
    <x v="2"/>
    <x v="2609"/>
    <n v="92"/>
  </r>
  <r>
    <x v="127"/>
    <d v="1899-12-30T02:24:00"/>
    <x v="4"/>
    <x v="1"/>
    <x v="1625"/>
    <n v="92"/>
  </r>
  <r>
    <x v="97"/>
    <d v="1899-12-30T20:24:00"/>
    <x v="5"/>
    <x v="2"/>
    <x v="346"/>
    <n v="92"/>
  </r>
  <r>
    <x v="121"/>
    <d v="1899-12-30T06:57:36"/>
    <x v="4"/>
    <x v="2"/>
    <x v="1984"/>
    <n v="92"/>
  </r>
  <r>
    <x v="91"/>
    <d v="1899-12-30T06:28:48"/>
    <x v="5"/>
    <x v="2"/>
    <x v="1499"/>
    <n v="92"/>
  </r>
  <r>
    <x v="86"/>
    <d v="1899-12-30T12:28:48"/>
    <x v="5"/>
    <x v="1"/>
    <x v="1687"/>
    <n v="92"/>
  </r>
  <r>
    <x v="113"/>
    <d v="1899-12-30T18:57:36"/>
    <x v="4"/>
    <x v="0"/>
    <x v="822"/>
    <n v="92"/>
  </r>
  <r>
    <x v="102"/>
    <d v="1899-12-30T22:19:12"/>
    <x v="5"/>
    <x v="3"/>
    <x v="1366"/>
    <n v="92"/>
  </r>
  <r>
    <x v="90"/>
    <d v="1899-12-30T08:52:48"/>
    <x v="4"/>
    <x v="0"/>
    <x v="2022"/>
    <n v="92"/>
  </r>
  <r>
    <x v="115"/>
    <d v="1899-12-30T08:52:48"/>
    <x v="5"/>
    <x v="3"/>
    <x v="1371"/>
    <n v="92"/>
  </r>
  <r>
    <x v="102"/>
    <d v="1899-12-30T04:19:12"/>
    <x v="5"/>
    <x v="1"/>
    <x v="244"/>
    <n v="92"/>
  </r>
  <r>
    <x v="108"/>
    <d v="1899-12-30T04:33:36"/>
    <x v="5"/>
    <x v="2"/>
    <x v="2205"/>
    <n v="92"/>
  </r>
  <r>
    <x v="96"/>
    <d v="1899-12-30T07:26:24"/>
    <x v="4"/>
    <x v="1"/>
    <x v="1725"/>
    <n v="92"/>
  </r>
  <r>
    <x v="111"/>
    <d v="1899-12-30T18:14:24"/>
    <x v="5"/>
    <x v="1"/>
    <x v="2092"/>
    <n v="92"/>
  </r>
  <r>
    <x v="86"/>
    <d v="1899-12-30T15:36:00"/>
    <x v="5"/>
    <x v="2"/>
    <x v="854"/>
    <n v="92"/>
  </r>
  <r>
    <x v="126"/>
    <d v="1899-12-30T00:28:48"/>
    <x v="5"/>
    <x v="2"/>
    <x v="235"/>
    <n v="92"/>
  </r>
  <r>
    <x v="118"/>
    <d v="1899-12-30T08:38:24"/>
    <x v="4"/>
    <x v="0"/>
    <x v="2671"/>
    <n v="92"/>
  </r>
  <r>
    <x v="92"/>
    <d v="1899-12-30T13:26:24"/>
    <x v="5"/>
    <x v="2"/>
    <x v="1678"/>
    <n v="92"/>
  </r>
  <r>
    <x v="119"/>
    <d v="1899-12-30T05:45:36"/>
    <x v="4"/>
    <x v="3"/>
    <x v="2040"/>
    <n v="92"/>
  </r>
  <r>
    <x v="98"/>
    <d v="1899-12-30T02:52:48"/>
    <x v="4"/>
    <x v="1"/>
    <x v="1059"/>
    <n v="92"/>
  </r>
  <r>
    <x v="118"/>
    <d v="1899-12-30T11:45:36"/>
    <x v="4"/>
    <x v="4"/>
    <x v="444"/>
    <n v="92"/>
  </r>
  <r>
    <x v="97"/>
    <d v="1899-12-30T12:14:24"/>
    <x v="5"/>
    <x v="1"/>
    <x v="1006"/>
    <n v="92"/>
  </r>
  <r>
    <x v="86"/>
    <d v="1899-12-30T10:33:36"/>
    <x v="5"/>
    <x v="3"/>
    <x v="2672"/>
    <n v="92"/>
  </r>
  <r>
    <x v="121"/>
    <d v="1899-12-30T19:40:48"/>
    <x v="4"/>
    <x v="2"/>
    <x v="2273"/>
    <n v="92"/>
  </r>
  <r>
    <x v="87"/>
    <d v="1899-12-30T08:38:24"/>
    <x v="5"/>
    <x v="0"/>
    <x v="2076"/>
    <n v="92"/>
  </r>
  <r>
    <x v="94"/>
    <d v="1899-12-30T00:43:12"/>
    <x v="5"/>
    <x v="2"/>
    <x v="1838"/>
    <n v="92"/>
  </r>
  <r>
    <x v="121"/>
    <d v="1899-12-30T10:33:36"/>
    <x v="4"/>
    <x v="0"/>
    <x v="951"/>
    <n v="92"/>
  </r>
  <r>
    <x v="121"/>
    <d v="1899-12-30T05:31:12"/>
    <x v="4"/>
    <x v="3"/>
    <x v="942"/>
    <n v="92"/>
  </r>
  <r>
    <x v="108"/>
    <d v="1899-12-30T11:31:12"/>
    <x v="5"/>
    <x v="0"/>
    <x v="1990"/>
    <n v="92"/>
  </r>
  <r>
    <x v="93"/>
    <d v="1899-12-30T21:21:36"/>
    <x v="4"/>
    <x v="1"/>
    <x v="196"/>
    <n v="92"/>
  </r>
  <r>
    <x v="115"/>
    <d v="1899-12-30T02:52:48"/>
    <x v="5"/>
    <x v="1"/>
    <x v="942"/>
    <n v="92"/>
  </r>
  <r>
    <x v="90"/>
    <d v="1899-12-30T06:14:24"/>
    <x v="4"/>
    <x v="2"/>
    <x v="1662"/>
    <n v="92"/>
  </r>
  <r>
    <x v="94"/>
    <d v="1899-12-30T20:52:48"/>
    <x v="5"/>
    <x v="1"/>
    <x v="1437"/>
    <n v="92"/>
  </r>
  <r>
    <x v="109"/>
    <d v="1899-12-30T09:50:24"/>
    <x v="4"/>
    <x v="3"/>
    <x v="2554"/>
    <n v="92"/>
  </r>
  <r>
    <x v="97"/>
    <d v="1899-12-30T22:04:48"/>
    <x v="5"/>
    <x v="4"/>
    <x v="2284"/>
    <n v="92"/>
  </r>
  <r>
    <x v="127"/>
    <d v="1899-12-30T14:09:36"/>
    <x v="4"/>
    <x v="2"/>
    <x v="1527"/>
    <n v="92"/>
  </r>
  <r>
    <x v="102"/>
    <d v="1899-12-30T18:28:48"/>
    <x v="5"/>
    <x v="1"/>
    <x v="1840"/>
    <n v="92"/>
  </r>
  <r>
    <x v="108"/>
    <d v="1899-12-30T23:45:36"/>
    <x v="5"/>
    <x v="2"/>
    <x v="255"/>
    <n v="92"/>
  </r>
  <r>
    <x v="87"/>
    <d v="1899-12-30T09:50:24"/>
    <x v="5"/>
    <x v="2"/>
    <x v="1537"/>
    <n v="92"/>
  </r>
  <r>
    <x v="114"/>
    <d v="1899-12-30T05:02:24"/>
    <x v="5"/>
    <x v="0"/>
    <x v="1997"/>
    <n v="92"/>
  </r>
  <r>
    <x v="95"/>
    <d v="1899-12-30T17:16:48"/>
    <x v="5"/>
    <x v="1"/>
    <x v="925"/>
    <n v="92"/>
  </r>
  <r>
    <x v="111"/>
    <d v="1899-12-30T16:48:00"/>
    <x v="5"/>
    <x v="1"/>
    <x v="2545"/>
    <n v="92"/>
  </r>
  <r>
    <x v="94"/>
    <d v="1899-12-30T08:09:36"/>
    <x v="5"/>
    <x v="1"/>
    <x v="63"/>
    <n v="92"/>
  </r>
  <r>
    <x v="86"/>
    <d v="1899-12-30T15:50:24"/>
    <x v="5"/>
    <x v="2"/>
    <x v="2328"/>
    <n v="92"/>
  </r>
  <r>
    <x v="86"/>
    <d v="1899-12-30T19:40:48"/>
    <x v="5"/>
    <x v="2"/>
    <x v="479"/>
    <n v="92"/>
  </r>
  <r>
    <x v="90"/>
    <d v="1899-12-30T12:43:12"/>
    <x v="4"/>
    <x v="0"/>
    <x v="2158"/>
    <n v="92"/>
  </r>
  <r>
    <x v="90"/>
    <d v="1899-12-30T23:45:36"/>
    <x v="4"/>
    <x v="3"/>
    <x v="562"/>
    <n v="92"/>
  </r>
  <r>
    <x v="102"/>
    <d v="1899-12-30T07:40:48"/>
    <x v="5"/>
    <x v="3"/>
    <x v="2308"/>
    <n v="92"/>
  </r>
  <r>
    <x v="98"/>
    <d v="1899-12-30T00:28:48"/>
    <x v="4"/>
    <x v="1"/>
    <x v="560"/>
    <n v="92"/>
  </r>
  <r>
    <x v="103"/>
    <d v="1899-12-30T08:09:36"/>
    <x v="4"/>
    <x v="1"/>
    <x v="2504"/>
    <n v="92"/>
  </r>
  <r>
    <x v="127"/>
    <d v="1899-12-30T12:57:36"/>
    <x v="4"/>
    <x v="1"/>
    <x v="164"/>
    <n v="92"/>
  </r>
  <r>
    <x v="104"/>
    <d v="1899-12-30T15:50:24"/>
    <x v="4"/>
    <x v="2"/>
    <x v="1364"/>
    <n v="92"/>
  </r>
  <r>
    <x v="97"/>
    <d v="1899-12-30T07:55:12"/>
    <x v="5"/>
    <x v="2"/>
    <x v="385"/>
    <n v="92"/>
  </r>
  <r>
    <x v="93"/>
    <d v="1899-12-30T15:21:36"/>
    <x v="4"/>
    <x v="2"/>
    <x v="1031"/>
    <n v="92"/>
  </r>
  <r>
    <x v="108"/>
    <d v="1899-12-30T13:26:24"/>
    <x v="5"/>
    <x v="3"/>
    <x v="1162"/>
    <n v="92"/>
  </r>
  <r>
    <x v="112"/>
    <d v="1899-12-30T06:43:12"/>
    <x v="5"/>
    <x v="2"/>
    <x v="742"/>
    <n v="92"/>
  </r>
  <r>
    <x v="88"/>
    <d v="1899-12-30T06:28:48"/>
    <x v="5"/>
    <x v="2"/>
    <x v="2673"/>
    <n v="92"/>
  </r>
  <r>
    <x v="119"/>
    <d v="1899-12-30T11:16:48"/>
    <x v="4"/>
    <x v="4"/>
    <x v="863"/>
    <n v="92"/>
  </r>
  <r>
    <x v="108"/>
    <d v="1899-12-30T07:55:12"/>
    <x v="5"/>
    <x v="0"/>
    <x v="2674"/>
    <n v="92"/>
  </r>
  <r>
    <x v="93"/>
    <d v="1899-12-30T19:40:48"/>
    <x v="4"/>
    <x v="2"/>
    <x v="2675"/>
    <n v="92"/>
  </r>
  <r>
    <x v="90"/>
    <d v="1899-12-30T21:36:00"/>
    <x v="4"/>
    <x v="2"/>
    <x v="849"/>
    <n v="92"/>
  </r>
  <r>
    <x v="96"/>
    <d v="1899-12-30T04:33:36"/>
    <x v="4"/>
    <x v="1"/>
    <x v="161"/>
    <n v="92"/>
  </r>
  <r>
    <x v="126"/>
    <d v="1899-12-30T06:00:00"/>
    <x v="5"/>
    <x v="1"/>
    <x v="152"/>
    <n v="92"/>
  </r>
  <r>
    <x v="107"/>
    <d v="1899-12-30T08:52:48"/>
    <x v="5"/>
    <x v="1"/>
    <x v="1114"/>
    <n v="92"/>
  </r>
  <r>
    <x v="107"/>
    <d v="1899-12-30T00:57:36"/>
    <x v="5"/>
    <x v="2"/>
    <x v="22"/>
    <n v="92"/>
  </r>
  <r>
    <x v="120"/>
    <d v="1899-12-30T06:14:24"/>
    <x v="5"/>
    <x v="3"/>
    <x v="917"/>
    <n v="92"/>
  </r>
  <r>
    <x v="106"/>
    <d v="1899-12-30T05:02:24"/>
    <x v="4"/>
    <x v="2"/>
    <x v="162"/>
    <n v="92"/>
  </r>
  <r>
    <x v="121"/>
    <d v="1899-12-30T02:09:36"/>
    <x v="4"/>
    <x v="2"/>
    <x v="1508"/>
    <n v="92"/>
  </r>
  <r>
    <x v="126"/>
    <d v="1899-12-30T13:40:48"/>
    <x v="5"/>
    <x v="1"/>
    <x v="1677"/>
    <n v="92"/>
  </r>
  <r>
    <x v="110"/>
    <d v="1899-12-30T08:24:00"/>
    <x v="4"/>
    <x v="2"/>
    <x v="90"/>
    <n v="92"/>
  </r>
  <r>
    <x v="122"/>
    <d v="1899-12-30T11:31:12"/>
    <x v="5"/>
    <x v="2"/>
    <x v="174"/>
    <n v="92"/>
  </r>
  <r>
    <x v="89"/>
    <d v="1899-12-30T02:52:48"/>
    <x v="4"/>
    <x v="2"/>
    <x v="453"/>
    <n v="92"/>
  </r>
  <r>
    <x v="112"/>
    <d v="1899-12-30T12:28:48"/>
    <x v="5"/>
    <x v="2"/>
    <x v="2029"/>
    <n v="92"/>
  </r>
  <r>
    <x v="119"/>
    <d v="1899-12-30T15:21:36"/>
    <x v="4"/>
    <x v="0"/>
    <x v="360"/>
    <n v="92"/>
  </r>
  <r>
    <x v="94"/>
    <d v="1899-12-30T20:09:36"/>
    <x v="5"/>
    <x v="1"/>
    <x v="2066"/>
    <n v="92"/>
  </r>
  <r>
    <x v="102"/>
    <d v="1899-12-30T07:40:48"/>
    <x v="5"/>
    <x v="1"/>
    <x v="491"/>
    <n v="92"/>
  </r>
  <r>
    <x v="98"/>
    <d v="1899-12-30T10:04:48"/>
    <x v="4"/>
    <x v="2"/>
    <x v="2676"/>
    <n v="92"/>
  </r>
  <r>
    <x v="87"/>
    <d v="1899-12-30T14:24:00"/>
    <x v="5"/>
    <x v="2"/>
    <x v="1018"/>
    <n v="92"/>
  </r>
  <r>
    <x v="95"/>
    <d v="1899-12-30T15:36:00"/>
    <x v="5"/>
    <x v="3"/>
    <x v="51"/>
    <n v="92"/>
  </r>
  <r>
    <x v="101"/>
    <d v="1899-12-30T19:26:24"/>
    <x v="5"/>
    <x v="3"/>
    <x v="313"/>
    <n v="92"/>
  </r>
  <r>
    <x v="94"/>
    <d v="1899-12-30T13:55:12"/>
    <x v="5"/>
    <x v="2"/>
    <x v="2677"/>
    <n v="92"/>
  </r>
  <r>
    <x v="88"/>
    <d v="1899-12-30T07:40:48"/>
    <x v="5"/>
    <x v="2"/>
    <x v="1468"/>
    <n v="92"/>
  </r>
  <r>
    <x v="91"/>
    <d v="1899-12-30T03:07:12"/>
    <x v="5"/>
    <x v="1"/>
    <x v="1895"/>
    <n v="92"/>
  </r>
  <r>
    <x v="99"/>
    <d v="1899-12-30T22:33:36"/>
    <x v="4"/>
    <x v="1"/>
    <x v="1720"/>
    <n v="92"/>
  </r>
  <r>
    <x v="99"/>
    <d v="1899-12-30T16:19:12"/>
    <x v="4"/>
    <x v="1"/>
    <x v="2055"/>
    <n v="92"/>
  </r>
  <r>
    <x v="116"/>
    <d v="1899-12-30T00:14:24"/>
    <x v="4"/>
    <x v="2"/>
    <x v="1990"/>
    <n v="92"/>
  </r>
  <r>
    <x v="92"/>
    <d v="1899-12-30T05:45:36"/>
    <x v="5"/>
    <x v="1"/>
    <x v="1385"/>
    <n v="92"/>
  </r>
  <r>
    <x v="114"/>
    <d v="1899-12-30T12:28:48"/>
    <x v="5"/>
    <x v="3"/>
    <x v="2075"/>
    <n v="92"/>
  </r>
  <r>
    <x v="107"/>
    <d v="1899-12-30T09:07:12"/>
    <x v="5"/>
    <x v="0"/>
    <x v="967"/>
    <n v="92"/>
  </r>
  <r>
    <x v="116"/>
    <d v="1899-12-30T14:38:24"/>
    <x v="4"/>
    <x v="2"/>
    <x v="71"/>
    <n v="92"/>
  </r>
  <r>
    <x v="108"/>
    <d v="1899-12-30T03:50:24"/>
    <x v="5"/>
    <x v="1"/>
    <x v="937"/>
    <n v="92"/>
  </r>
  <r>
    <x v="94"/>
    <d v="1899-12-30T01:12:00"/>
    <x v="5"/>
    <x v="3"/>
    <x v="1630"/>
    <n v="92"/>
  </r>
  <r>
    <x v="108"/>
    <d v="1899-12-30T16:04:48"/>
    <x v="5"/>
    <x v="1"/>
    <x v="2068"/>
    <n v="92"/>
  </r>
  <r>
    <x v="96"/>
    <d v="1899-12-30T08:52:48"/>
    <x v="4"/>
    <x v="2"/>
    <x v="695"/>
    <n v="92"/>
  </r>
  <r>
    <x v="94"/>
    <d v="1899-12-30T12:43:12"/>
    <x v="5"/>
    <x v="1"/>
    <x v="2419"/>
    <n v="92"/>
  </r>
  <r>
    <x v="87"/>
    <d v="1899-12-30T23:02:24"/>
    <x v="5"/>
    <x v="1"/>
    <x v="232"/>
    <n v="92"/>
  </r>
  <r>
    <x v="121"/>
    <d v="1899-12-30T00:28:48"/>
    <x v="4"/>
    <x v="3"/>
    <x v="1589"/>
    <n v="92"/>
  </r>
  <r>
    <x v="88"/>
    <d v="1899-12-30T12:57:36"/>
    <x v="5"/>
    <x v="2"/>
    <x v="1062"/>
    <n v="92"/>
  </r>
  <r>
    <x v="95"/>
    <d v="1899-12-30T19:40:48"/>
    <x v="5"/>
    <x v="0"/>
    <x v="2"/>
    <n v="92"/>
  </r>
  <r>
    <x v="100"/>
    <d v="1899-12-30T03:50:24"/>
    <x v="5"/>
    <x v="2"/>
    <x v="2492"/>
    <n v="92"/>
  </r>
  <r>
    <x v="93"/>
    <d v="1899-12-30T17:45:36"/>
    <x v="4"/>
    <x v="1"/>
    <x v="2463"/>
    <n v="92"/>
  </r>
  <r>
    <x v="103"/>
    <d v="1899-12-30T20:09:36"/>
    <x v="4"/>
    <x v="0"/>
    <x v="96"/>
    <n v="92"/>
  </r>
  <r>
    <x v="105"/>
    <d v="1899-12-30T21:36:00"/>
    <x v="4"/>
    <x v="0"/>
    <x v="1879"/>
    <n v="92"/>
  </r>
  <r>
    <x v="111"/>
    <d v="1899-12-30T07:26:24"/>
    <x v="5"/>
    <x v="4"/>
    <x v="2376"/>
    <n v="92"/>
  </r>
  <r>
    <x v="88"/>
    <d v="1899-12-30T20:24:00"/>
    <x v="5"/>
    <x v="2"/>
    <x v="1085"/>
    <n v="92"/>
  </r>
  <r>
    <x v="107"/>
    <d v="1899-12-30T05:45:36"/>
    <x v="5"/>
    <x v="2"/>
    <x v="2678"/>
    <n v="92"/>
  </r>
  <r>
    <x v="97"/>
    <d v="1899-12-30T20:38:24"/>
    <x v="5"/>
    <x v="1"/>
    <x v="767"/>
    <n v="92"/>
  </r>
  <r>
    <x v="90"/>
    <d v="1899-12-30T11:45:36"/>
    <x v="4"/>
    <x v="3"/>
    <x v="2679"/>
    <n v="92"/>
  </r>
  <r>
    <x v="122"/>
    <d v="1899-12-30T23:02:24"/>
    <x v="5"/>
    <x v="2"/>
    <x v="1073"/>
    <n v="92"/>
  </r>
  <r>
    <x v="102"/>
    <d v="1899-12-30T08:52:48"/>
    <x v="5"/>
    <x v="2"/>
    <x v="2200"/>
    <n v="92"/>
  </r>
  <r>
    <x v="104"/>
    <d v="1899-12-30T01:12:00"/>
    <x v="4"/>
    <x v="0"/>
    <x v="2680"/>
    <n v="92"/>
  </r>
  <r>
    <x v="99"/>
    <d v="1899-12-30T15:50:24"/>
    <x v="4"/>
    <x v="2"/>
    <x v="2542"/>
    <n v="92"/>
  </r>
  <r>
    <x v="95"/>
    <d v="1899-12-30T16:33:36"/>
    <x v="5"/>
    <x v="1"/>
    <x v="776"/>
    <n v="92"/>
  </r>
  <r>
    <x v="85"/>
    <d v="1899-12-30T08:24:00"/>
    <x v="4"/>
    <x v="2"/>
    <x v="1325"/>
    <n v="92"/>
  </r>
  <r>
    <x v="116"/>
    <d v="1899-12-30T10:33:36"/>
    <x v="4"/>
    <x v="1"/>
    <x v="2329"/>
    <n v="92"/>
  </r>
  <r>
    <x v="92"/>
    <d v="1899-12-30T10:33:36"/>
    <x v="5"/>
    <x v="1"/>
    <x v="333"/>
    <n v="92"/>
  </r>
  <r>
    <x v="103"/>
    <d v="1899-12-30T00:57:36"/>
    <x v="4"/>
    <x v="1"/>
    <x v="266"/>
    <n v="92"/>
  </r>
  <r>
    <x v="102"/>
    <d v="1899-12-30T00:43:12"/>
    <x v="5"/>
    <x v="4"/>
    <x v="2231"/>
    <n v="92"/>
  </r>
  <r>
    <x v="91"/>
    <d v="1899-12-30T13:55:12"/>
    <x v="5"/>
    <x v="1"/>
    <x v="183"/>
    <n v="92"/>
  </r>
  <r>
    <x v="94"/>
    <d v="1899-12-30T09:50:24"/>
    <x v="5"/>
    <x v="2"/>
    <x v="895"/>
    <n v="92"/>
  </r>
  <r>
    <x v="91"/>
    <d v="1899-12-30T19:12:00"/>
    <x v="5"/>
    <x v="2"/>
    <x v="830"/>
    <n v="92"/>
  </r>
  <r>
    <x v="85"/>
    <d v="1899-12-30T06:14:24"/>
    <x v="4"/>
    <x v="4"/>
    <x v="1149"/>
    <n v="92"/>
  </r>
  <r>
    <x v="98"/>
    <d v="1899-12-30T10:48:00"/>
    <x v="4"/>
    <x v="2"/>
    <x v="2430"/>
    <n v="92"/>
  </r>
  <r>
    <x v="117"/>
    <d v="1899-12-30T02:09:36"/>
    <x v="4"/>
    <x v="2"/>
    <x v="959"/>
    <n v="92"/>
  </r>
  <r>
    <x v="116"/>
    <d v="1899-12-30T08:52:48"/>
    <x v="4"/>
    <x v="4"/>
    <x v="121"/>
    <n v="92"/>
  </r>
  <r>
    <x v="106"/>
    <d v="1899-12-30T18:14:24"/>
    <x v="4"/>
    <x v="2"/>
    <x v="1992"/>
    <n v="92"/>
  </r>
  <r>
    <x v="127"/>
    <d v="1899-12-30T01:40:48"/>
    <x v="4"/>
    <x v="1"/>
    <x v="1680"/>
    <n v="92"/>
  </r>
  <r>
    <x v="116"/>
    <d v="1899-12-30T18:14:24"/>
    <x v="4"/>
    <x v="3"/>
    <x v="1900"/>
    <n v="92"/>
  </r>
  <r>
    <x v="102"/>
    <d v="1899-12-30T08:52:48"/>
    <x v="5"/>
    <x v="0"/>
    <x v="2542"/>
    <n v="92"/>
  </r>
  <r>
    <x v="93"/>
    <d v="1899-12-30T18:00:00"/>
    <x v="4"/>
    <x v="1"/>
    <x v="1100"/>
    <n v="92"/>
  </r>
  <r>
    <x v="99"/>
    <d v="1899-12-30T04:33:36"/>
    <x v="4"/>
    <x v="2"/>
    <x v="1038"/>
    <n v="92"/>
  </r>
  <r>
    <x v="98"/>
    <d v="1899-12-30T21:21:36"/>
    <x v="4"/>
    <x v="1"/>
    <x v="1512"/>
    <n v="92"/>
  </r>
  <r>
    <x v="117"/>
    <d v="1899-12-30T13:26:24"/>
    <x v="4"/>
    <x v="2"/>
    <x v="1779"/>
    <n v="92"/>
  </r>
  <r>
    <x v="91"/>
    <d v="1899-12-30T21:07:12"/>
    <x v="5"/>
    <x v="0"/>
    <x v="1373"/>
    <n v="92"/>
  </r>
  <r>
    <x v="121"/>
    <d v="1899-12-30T16:19:12"/>
    <x v="4"/>
    <x v="2"/>
    <x v="1378"/>
    <n v="92"/>
  </r>
  <r>
    <x v="87"/>
    <d v="1899-12-30T03:07:12"/>
    <x v="5"/>
    <x v="1"/>
    <x v="59"/>
    <n v="92"/>
  </r>
  <r>
    <x v="104"/>
    <d v="1899-12-30T15:21:36"/>
    <x v="4"/>
    <x v="1"/>
    <x v="566"/>
    <n v="92"/>
  </r>
  <r>
    <x v="90"/>
    <d v="1899-12-30T10:33:36"/>
    <x v="4"/>
    <x v="2"/>
    <x v="2092"/>
    <n v="92"/>
  </r>
  <r>
    <x v="120"/>
    <d v="1899-12-30T21:21:36"/>
    <x v="5"/>
    <x v="1"/>
    <x v="2008"/>
    <n v="92"/>
  </r>
  <r>
    <x v="97"/>
    <d v="1899-12-30T17:16:48"/>
    <x v="5"/>
    <x v="1"/>
    <x v="156"/>
    <n v="92"/>
  </r>
  <r>
    <x v="121"/>
    <d v="1899-12-30T21:21:36"/>
    <x v="4"/>
    <x v="1"/>
    <x v="408"/>
    <n v="92"/>
  </r>
  <r>
    <x v="119"/>
    <d v="1899-12-30T14:24:00"/>
    <x v="4"/>
    <x v="1"/>
    <x v="2517"/>
    <n v="92"/>
  </r>
  <r>
    <x v="115"/>
    <d v="1899-12-30T07:12:00"/>
    <x v="5"/>
    <x v="4"/>
    <x v="1219"/>
    <n v="92"/>
  </r>
  <r>
    <x v="92"/>
    <d v="1899-12-30T20:38:24"/>
    <x v="5"/>
    <x v="2"/>
    <x v="1267"/>
    <n v="92"/>
  </r>
  <r>
    <x v="102"/>
    <d v="1899-12-30T17:31:12"/>
    <x v="5"/>
    <x v="1"/>
    <x v="2263"/>
    <n v="92"/>
  </r>
  <r>
    <x v="85"/>
    <d v="1899-12-30T20:09:36"/>
    <x v="4"/>
    <x v="1"/>
    <x v="313"/>
    <n v="92"/>
  </r>
  <r>
    <x v="90"/>
    <d v="1899-12-30T00:57:36"/>
    <x v="4"/>
    <x v="3"/>
    <x v="874"/>
    <n v="92"/>
  </r>
  <r>
    <x v="94"/>
    <d v="1899-12-30T19:12:00"/>
    <x v="5"/>
    <x v="0"/>
    <x v="824"/>
    <n v="92"/>
  </r>
  <r>
    <x v="111"/>
    <d v="1899-12-30T01:40:48"/>
    <x v="5"/>
    <x v="3"/>
    <x v="625"/>
    <n v="92"/>
  </r>
  <r>
    <x v="109"/>
    <d v="1899-12-30T08:38:24"/>
    <x v="4"/>
    <x v="1"/>
    <x v="1446"/>
    <n v="92"/>
  </r>
  <r>
    <x v="100"/>
    <d v="1899-12-30T18:14:24"/>
    <x v="5"/>
    <x v="2"/>
    <x v="2681"/>
    <n v="92"/>
  </r>
  <r>
    <x v="96"/>
    <d v="1899-12-30T13:55:12"/>
    <x v="4"/>
    <x v="0"/>
    <x v="855"/>
    <n v="92"/>
  </r>
  <r>
    <x v="100"/>
    <d v="1899-12-30T07:12:00"/>
    <x v="5"/>
    <x v="3"/>
    <x v="2417"/>
    <n v="92"/>
  </r>
  <r>
    <x v="117"/>
    <d v="1899-12-30T19:55:12"/>
    <x v="4"/>
    <x v="2"/>
    <x v="930"/>
    <n v="92"/>
  </r>
  <r>
    <x v="100"/>
    <d v="1899-12-30T19:12:00"/>
    <x v="5"/>
    <x v="1"/>
    <x v="1592"/>
    <n v="92"/>
  </r>
  <r>
    <x v="88"/>
    <d v="1899-12-30T08:52:48"/>
    <x v="5"/>
    <x v="2"/>
    <x v="31"/>
    <n v="92"/>
  </r>
  <r>
    <x v="110"/>
    <d v="1899-12-30T08:09:36"/>
    <x v="4"/>
    <x v="0"/>
    <x v="1804"/>
    <n v="92"/>
  </r>
  <r>
    <x v="88"/>
    <d v="1899-12-30T03:36:00"/>
    <x v="5"/>
    <x v="2"/>
    <x v="1946"/>
    <n v="92"/>
  </r>
  <r>
    <x v="105"/>
    <d v="1899-12-30T12:14:24"/>
    <x v="4"/>
    <x v="2"/>
    <x v="1191"/>
    <n v="92"/>
  </r>
  <r>
    <x v="111"/>
    <d v="1899-12-30T06:28:48"/>
    <x v="5"/>
    <x v="2"/>
    <x v="2219"/>
    <n v="92"/>
  </r>
  <r>
    <x v="96"/>
    <d v="1899-12-30T09:21:36"/>
    <x v="4"/>
    <x v="0"/>
    <x v="358"/>
    <n v="92"/>
  </r>
  <r>
    <x v="85"/>
    <d v="1899-12-30T05:16:48"/>
    <x v="4"/>
    <x v="1"/>
    <x v="958"/>
    <n v="92"/>
  </r>
  <r>
    <x v="98"/>
    <d v="1899-12-30T08:52:48"/>
    <x v="4"/>
    <x v="2"/>
    <x v="1166"/>
    <n v="92"/>
  </r>
  <r>
    <x v="85"/>
    <d v="1899-12-30T07:12:00"/>
    <x v="4"/>
    <x v="1"/>
    <x v="1354"/>
    <n v="92"/>
  </r>
  <r>
    <x v="104"/>
    <d v="1899-12-30T21:50:24"/>
    <x v="4"/>
    <x v="0"/>
    <x v="544"/>
    <n v="92"/>
  </r>
  <r>
    <x v="87"/>
    <d v="1899-12-30T08:38:24"/>
    <x v="5"/>
    <x v="0"/>
    <x v="859"/>
    <n v="92"/>
  </r>
  <r>
    <x v="85"/>
    <d v="1899-12-30T00:57:36"/>
    <x v="4"/>
    <x v="2"/>
    <x v="783"/>
    <n v="92"/>
  </r>
  <r>
    <x v="87"/>
    <d v="1899-12-30T15:50:24"/>
    <x v="5"/>
    <x v="4"/>
    <x v="2236"/>
    <n v="92"/>
  </r>
  <r>
    <x v="96"/>
    <d v="1899-12-30T18:14:24"/>
    <x v="4"/>
    <x v="1"/>
    <x v="581"/>
    <n v="92"/>
  </r>
  <r>
    <x v="85"/>
    <d v="1899-12-30T02:09:36"/>
    <x v="4"/>
    <x v="2"/>
    <x v="513"/>
    <n v="92"/>
  </r>
  <r>
    <x v="122"/>
    <d v="1899-12-30T19:26:24"/>
    <x v="5"/>
    <x v="1"/>
    <x v="830"/>
    <n v="92"/>
  </r>
  <r>
    <x v="101"/>
    <d v="1899-12-30T16:48:00"/>
    <x v="5"/>
    <x v="1"/>
    <x v="221"/>
    <n v="92"/>
  </r>
  <r>
    <x v="116"/>
    <d v="1899-12-30T20:38:24"/>
    <x v="4"/>
    <x v="2"/>
    <x v="848"/>
    <n v="92"/>
  </r>
  <r>
    <x v="93"/>
    <d v="1899-12-30T20:24:00"/>
    <x v="4"/>
    <x v="0"/>
    <x v="1535"/>
    <n v="92"/>
  </r>
  <r>
    <x v="119"/>
    <d v="1899-12-30T19:26:24"/>
    <x v="4"/>
    <x v="2"/>
    <x v="1787"/>
    <n v="92"/>
  </r>
  <r>
    <x v="99"/>
    <d v="1899-12-30T06:57:36"/>
    <x v="4"/>
    <x v="2"/>
    <x v="2508"/>
    <n v="92"/>
  </r>
  <r>
    <x v="127"/>
    <d v="1899-12-30T12:28:48"/>
    <x v="4"/>
    <x v="3"/>
    <x v="2682"/>
    <n v="92"/>
  </r>
  <r>
    <x v="89"/>
    <d v="1899-12-30T10:04:48"/>
    <x v="4"/>
    <x v="0"/>
    <x v="2683"/>
    <n v="92"/>
  </r>
  <r>
    <x v="107"/>
    <d v="1899-12-30T01:40:48"/>
    <x v="5"/>
    <x v="1"/>
    <x v="2106"/>
    <n v="92"/>
  </r>
  <r>
    <x v="101"/>
    <d v="1899-12-30T10:19:12"/>
    <x v="5"/>
    <x v="2"/>
    <x v="824"/>
    <n v="92"/>
  </r>
  <r>
    <x v="113"/>
    <d v="1899-12-30T00:14:24"/>
    <x v="4"/>
    <x v="1"/>
    <x v="1448"/>
    <n v="92"/>
  </r>
  <r>
    <x v="118"/>
    <d v="1899-12-30T22:19:12"/>
    <x v="4"/>
    <x v="2"/>
    <x v="2161"/>
    <n v="92"/>
  </r>
  <r>
    <x v="126"/>
    <d v="1899-12-30T12:00:00"/>
    <x v="5"/>
    <x v="1"/>
    <x v="2684"/>
    <n v="92"/>
  </r>
  <r>
    <x v="106"/>
    <d v="1899-12-30T06:57:36"/>
    <x v="4"/>
    <x v="0"/>
    <x v="2326"/>
    <n v="92"/>
  </r>
  <r>
    <x v="100"/>
    <d v="1899-12-30T07:55:12"/>
    <x v="5"/>
    <x v="1"/>
    <x v="2313"/>
    <n v="92"/>
  </r>
  <r>
    <x v="112"/>
    <d v="1899-12-30T05:02:24"/>
    <x v="5"/>
    <x v="1"/>
    <x v="924"/>
    <n v="92"/>
  </r>
  <r>
    <x v="106"/>
    <d v="1899-12-30T14:09:36"/>
    <x v="4"/>
    <x v="3"/>
    <x v="1469"/>
    <n v="92"/>
  </r>
  <r>
    <x v="109"/>
    <d v="1899-12-30T20:24:00"/>
    <x v="4"/>
    <x v="2"/>
    <x v="1702"/>
    <n v="92"/>
  </r>
  <r>
    <x v="112"/>
    <d v="1899-12-30T11:31:12"/>
    <x v="5"/>
    <x v="1"/>
    <x v="1313"/>
    <n v="92"/>
  </r>
  <r>
    <x v="101"/>
    <d v="1899-12-30T13:40:48"/>
    <x v="5"/>
    <x v="2"/>
    <x v="795"/>
    <n v="92"/>
  </r>
  <r>
    <x v="126"/>
    <d v="1899-12-30T20:09:36"/>
    <x v="5"/>
    <x v="3"/>
    <x v="1794"/>
    <n v="92"/>
  </r>
  <r>
    <x v="115"/>
    <d v="1899-12-30T03:36:00"/>
    <x v="5"/>
    <x v="4"/>
    <x v="54"/>
    <n v="92"/>
  </r>
  <r>
    <x v="102"/>
    <d v="1899-12-30T05:45:36"/>
    <x v="5"/>
    <x v="1"/>
    <x v="1603"/>
    <n v="92"/>
  </r>
  <r>
    <x v="115"/>
    <d v="1899-12-30T04:04:48"/>
    <x v="5"/>
    <x v="3"/>
    <x v="111"/>
    <n v="92"/>
  </r>
  <r>
    <x v="108"/>
    <d v="1899-12-30T14:24:00"/>
    <x v="5"/>
    <x v="0"/>
    <x v="404"/>
    <n v="92"/>
  </r>
  <r>
    <x v="107"/>
    <d v="1899-12-30T12:14:24"/>
    <x v="5"/>
    <x v="3"/>
    <x v="1192"/>
    <n v="92"/>
  </r>
  <r>
    <x v="116"/>
    <d v="1899-12-30T22:19:12"/>
    <x v="4"/>
    <x v="1"/>
    <x v="1205"/>
    <n v="92"/>
  </r>
  <r>
    <x v="93"/>
    <d v="1899-12-30T19:40:48"/>
    <x v="4"/>
    <x v="1"/>
    <x v="2685"/>
    <n v="92"/>
  </r>
  <r>
    <x v="93"/>
    <d v="1899-12-30T13:40:48"/>
    <x v="4"/>
    <x v="2"/>
    <x v="2402"/>
    <n v="92"/>
  </r>
  <r>
    <x v="96"/>
    <d v="1899-12-30T21:07:12"/>
    <x v="4"/>
    <x v="2"/>
    <x v="244"/>
    <n v="92"/>
  </r>
  <r>
    <x v="109"/>
    <d v="1899-12-30T04:33:36"/>
    <x v="4"/>
    <x v="3"/>
    <x v="2478"/>
    <n v="92"/>
  </r>
  <r>
    <x v="107"/>
    <d v="1899-12-30T06:43:12"/>
    <x v="5"/>
    <x v="2"/>
    <x v="1417"/>
    <n v="92"/>
  </r>
  <r>
    <x v="112"/>
    <d v="1899-12-30T02:09:36"/>
    <x v="5"/>
    <x v="1"/>
    <x v="2568"/>
    <n v="92"/>
  </r>
  <r>
    <x v="122"/>
    <d v="1899-12-30T20:52:48"/>
    <x v="5"/>
    <x v="0"/>
    <x v="1989"/>
    <n v="92"/>
  </r>
  <r>
    <x v="127"/>
    <d v="1899-12-30T07:12:00"/>
    <x v="4"/>
    <x v="1"/>
    <x v="292"/>
    <n v="92"/>
  </r>
  <r>
    <x v="88"/>
    <d v="1899-12-30T23:45:36"/>
    <x v="5"/>
    <x v="1"/>
    <x v="2526"/>
    <n v="92"/>
  </r>
  <r>
    <x v="111"/>
    <d v="1899-12-30T15:36:00"/>
    <x v="5"/>
    <x v="2"/>
    <x v="1522"/>
    <n v="92"/>
  </r>
  <r>
    <x v="127"/>
    <d v="1899-12-30T03:36:00"/>
    <x v="4"/>
    <x v="2"/>
    <x v="1201"/>
    <n v="92"/>
  </r>
  <r>
    <x v="96"/>
    <d v="1899-12-30T08:24:00"/>
    <x v="4"/>
    <x v="3"/>
    <x v="81"/>
    <n v="92"/>
  </r>
  <r>
    <x v="120"/>
    <d v="1899-12-30T15:21:36"/>
    <x v="5"/>
    <x v="0"/>
    <x v="74"/>
    <n v="92"/>
  </r>
  <r>
    <x v="103"/>
    <d v="1899-12-30T21:50:24"/>
    <x v="4"/>
    <x v="2"/>
    <x v="1042"/>
    <n v="92"/>
  </r>
  <r>
    <x v="98"/>
    <d v="1899-12-30T17:16:48"/>
    <x v="4"/>
    <x v="0"/>
    <x v="1554"/>
    <n v="92"/>
  </r>
  <r>
    <x v="86"/>
    <d v="1899-12-30T20:38:24"/>
    <x v="5"/>
    <x v="2"/>
    <x v="1282"/>
    <n v="92"/>
  </r>
  <r>
    <x v="92"/>
    <d v="1899-12-30T11:16:48"/>
    <x v="5"/>
    <x v="0"/>
    <x v="791"/>
    <n v="92"/>
  </r>
  <r>
    <x v="115"/>
    <d v="1899-12-30T14:38:24"/>
    <x v="5"/>
    <x v="3"/>
    <x v="1840"/>
    <n v="92"/>
  </r>
  <r>
    <x v="120"/>
    <d v="1899-12-30T03:36:00"/>
    <x v="5"/>
    <x v="2"/>
    <x v="1406"/>
    <n v="92"/>
  </r>
  <r>
    <x v="92"/>
    <d v="1899-12-30T06:57:36"/>
    <x v="5"/>
    <x v="3"/>
    <x v="815"/>
    <n v="92"/>
  </r>
  <r>
    <x v="106"/>
    <d v="1899-12-30T12:00:00"/>
    <x v="4"/>
    <x v="0"/>
    <x v="2686"/>
    <n v="92"/>
  </r>
  <r>
    <x v="115"/>
    <d v="1899-12-30T12:43:12"/>
    <x v="5"/>
    <x v="3"/>
    <x v="1743"/>
    <n v="92"/>
  </r>
  <r>
    <x v="106"/>
    <d v="1899-12-30T09:07:12"/>
    <x v="4"/>
    <x v="1"/>
    <x v="1744"/>
    <n v="92"/>
  </r>
  <r>
    <x v="110"/>
    <d v="1899-12-30T10:33:36"/>
    <x v="4"/>
    <x v="0"/>
    <x v="1774"/>
    <n v="92"/>
  </r>
  <r>
    <x v="114"/>
    <d v="1899-12-30T02:38:24"/>
    <x v="5"/>
    <x v="0"/>
    <x v="2118"/>
    <n v="92"/>
  </r>
  <r>
    <x v="118"/>
    <d v="1899-12-30T03:36:00"/>
    <x v="4"/>
    <x v="2"/>
    <x v="2103"/>
    <n v="92"/>
  </r>
  <r>
    <x v="105"/>
    <d v="1899-12-30T21:36:00"/>
    <x v="4"/>
    <x v="0"/>
    <x v="359"/>
    <n v="92"/>
  </r>
  <r>
    <x v="101"/>
    <d v="1899-12-30T18:14:24"/>
    <x v="5"/>
    <x v="1"/>
    <x v="2687"/>
    <n v="92"/>
  </r>
  <r>
    <x v="96"/>
    <d v="1899-12-30T06:57:36"/>
    <x v="4"/>
    <x v="2"/>
    <x v="2549"/>
    <n v="92"/>
  </r>
  <r>
    <x v="102"/>
    <d v="1899-12-30T01:26:24"/>
    <x v="5"/>
    <x v="1"/>
    <x v="1672"/>
    <n v="92"/>
  </r>
  <r>
    <x v="121"/>
    <d v="1899-12-30T17:45:36"/>
    <x v="4"/>
    <x v="2"/>
    <x v="809"/>
    <n v="92"/>
  </r>
  <r>
    <x v="127"/>
    <d v="1899-12-30T09:21:36"/>
    <x v="4"/>
    <x v="2"/>
    <x v="1203"/>
    <n v="92"/>
  </r>
  <r>
    <x v="126"/>
    <d v="1899-12-30T18:28:48"/>
    <x v="5"/>
    <x v="2"/>
    <x v="921"/>
    <n v="92"/>
  </r>
  <r>
    <x v="98"/>
    <d v="1899-12-30T09:21:36"/>
    <x v="4"/>
    <x v="1"/>
    <x v="351"/>
    <n v="92"/>
  </r>
  <r>
    <x v="102"/>
    <d v="1899-12-30T06:14:24"/>
    <x v="5"/>
    <x v="2"/>
    <x v="659"/>
    <n v="92"/>
  </r>
  <r>
    <x v="104"/>
    <d v="1899-12-30T19:26:24"/>
    <x v="4"/>
    <x v="0"/>
    <x v="1901"/>
    <n v="92"/>
  </r>
  <r>
    <x v="99"/>
    <d v="1899-12-30T03:50:24"/>
    <x v="4"/>
    <x v="1"/>
    <x v="778"/>
    <n v="92"/>
  </r>
  <r>
    <x v="113"/>
    <d v="1899-12-30T14:24:00"/>
    <x v="4"/>
    <x v="1"/>
    <x v="1919"/>
    <n v="92"/>
  </r>
  <r>
    <x v="103"/>
    <d v="1899-12-30T17:16:48"/>
    <x v="4"/>
    <x v="2"/>
    <x v="535"/>
    <n v="92"/>
  </r>
  <r>
    <x v="122"/>
    <d v="1899-12-30T09:36:00"/>
    <x v="5"/>
    <x v="0"/>
    <x v="838"/>
    <n v="92"/>
  </r>
  <r>
    <x v="96"/>
    <d v="1899-12-30T06:14:24"/>
    <x v="4"/>
    <x v="3"/>
    <x v="1846"/>
    <n v="92"/>
  </r>
  <r>
    <x v="97"/>
    <d v="1899-12-30T20:24:00"/>
    <x v="5"/>
    <x v="2"/>
    <x v="2123"/>
    <n v="92"/>
  </r>
  <r>
    <x v="100"/>
    <d v="1899-12-30T20:52:48"/>
    <x v="5"/>
    <x v="0"/>
    <x v="2688"/>
    <n v="92"/>
  </r>
  <r>
    <x v="102"/>
    <d v="1899-12-30T13:12:00"/>
    <x v="5"/>
    <x v="2"/>
    <x v="669"/>
    <n v="92"/>
  </r>
  <r>
    <x v="122"/>
    <d v="1899-12-30T13:55:12"/>
    <x v="5"/>
    <x v="2"/>
    <x v="1504"/>
    <n v="92"/>
  </r>
  <r>
    <x v="104"/>
    <d v="1899-12-30T23:31:12"/>
    <x v="4"/>
    <x v="2"/>
    <x v="114"/>
    <n v="92"/>
  </r>
  <r>
    <x v="108"/>
    <d v="1899-12-30T12:00:00"/>
    <x v="5"/>
    <x v="3"/>
    <x v="1189"/>
    <n v="92"/>
  </r>
  <r>
    <x v="98"/>
    <d v="1899-12-30T13:55:12"/>
    <x v="4"/>
    <x v="2"/>
    <x v="683"/>
    <n v="92"/>
  </r>
  <r>
    <x v="96"/>
    <d v="1899-12-30T05:45:36"/>
    <x v="4"/>
    <x v="3"/>
    <x v="2027"/>
    <n v="92"/>
  </r>
  <r>
    <x v="127"/>
    <d v="1899-12-30T02:24:00"/>
    <x v="4"/>
    <x v="0"/>
    <x v="1561"/>
    <n v="92"/>
  </r>
  <r>
    <x v="88"/>
    <d v="1899-12-30T18:14:24"/>
    <x v="5"/>
    <x v="1"/>
    <x v="2431"/>
    <n v="92"/>
  </r>
  <r>
    <x v="108"/>
    <d v="1899-12-30T18:14:24"/>
    <x v="5"/>
    <x v="1"/>
    <x v="2474"/>
    <n v="92"/>
  </r>
  <r>
    <x v="93"/>
    <d v="1899-12-30T03:36:00"/>
    <x v="4"/>
    <x v="0"/>
    <x v="636"/>
    <n v="92"/>
  </r>
  <r>
    <x v="117"/>
    <d v="1899-12-30T21:07:12"/>
    <x v="4"/>
    <x v="2"/>
    <x v="1508"/>
    <n v="92"/>
  </r>
  <r>
    <x v="119"/>
    <d v="1899-12-30T07:40:48"/>
    <x v="4"/>
    <x v="2"/>
    <x v="1675"/>
    <n v="92"/>
  </r>
  <r>
    <x v="114"/>
    <d v="1899-12-30T00:14:24"/>
    <x v="5"/>
    <x v="1"/>
    <x v="1179"/>
    <n v="92"/>
  </r>
  <r>
    <x v="93"/>
    <d v="1899-12-30T16:19:12"/>
    <x v="4"/>
    <x v="1"/>
    <x v="2226"/>
    <n v="92"/>
  </r>
  <r>
    <x v="86"/>
    <d v="1899-12-30T19:12:00"/>
    <x v="5"/>
    <x v="3"/>
    <x v="1966"/>
    <n v="92"/>
  </r>
  <r>
    <x v="102"/>
    <d v="1899-12-30T15:07:12"/>
    <x v="5"/>
    <x v="0"/>
    <x v="1854"/>
    <n v="92"/>
  </r>
  <r>
    <x v="86"/>
    <d v="1899-12-30T14:09:36"/>
    <x v="5"/>
    <x v="1"/>
    <x v="2689"/>
    <n v="92"/>
  </r>
  <r>
    <x v="97"/>
    <d v="1899-12-30T09:21:36"/>
    <x v="5"/>
    <x v="2"/>
    <x v="2072"/>
    <n v="92"/>
  </r>
  <r>
    <x v="106"/>
    <d v="1899-12-30T12:28:48"/>
    <x v="4"/>
    <x v="1"/>
    <x v="2690"/>
    <n v="92"/>
  </r>
  <r>
    <x v="112"/>
    <d v="1899-12-30T17:31:12"/>
    <x v="5"/>
    <x v="2"/>
    <x v="1172"/>
    <n v="92"/>
  </r>
  <r>
    <x v="105"/>
    <d v="1899-12-30T10:04:48"/>
    <x v="4"/>
    <x v="1"/>
    <x v="1348"/>
    <n v="92"/>
  </r>
  <r>
    <x v="93"/>
    <d v="1899-12-30T00:57:36"/>
    <x v="4"/>
    <x v="3"/>
    <x v="347"/>
    <n v="92"/>
  </r>
  <r>
    <x v="95"/>
    <d v="1899-12-30T07:12:00"/>
    <x v="5"/>
    <x v="0"/>
    <x v="928"/>
    <n v="92"/>
  </r>
  <r>
    <x v="120"/>
    <d v="1899-12-30T01:26:24"/>
    <x v="5"/>
    <x v="2"/>
    <x v="639"/>
    <n v="92"/>
  </r>
  <r>
    <x v="119"/>
    <d v="1899-12-30T12:14:24"/>
    <x v="4"/>
    <x v="1"/>
    <x v="2222"/>
    <n v="92"/>
  </r>
  <r>
    <x v="99"/>
    <d v="1899-12-30T10:04:48"/>
    <x v="4"/>
    <x v="2"/>
    <x v="1079"/>
    <n v="92"/>
  </r>
  <r>
    <x v="108"/>
    <d v="1899-12-30T02:24:00"/>
    <x v="5"/>
    <x v="0"/>
    <x v="2209"/>
    <n v="92"/>
  </r>
  <r>
    <x v="111"/>
    <d v="1899-12-30T19:12:00"/>
    <x v="5"/>
    <x v="1"/>
    <x v="2480"/>
    <n v="92"/>
  </r>
  <r>
    <x v="120"/>
    <d v="1899-12-30T15:50:24"/>
    <x v="5"/>
    <x v="0"/>
    <x v="237"/>
    <n v="92"/>
  </r>
  <r>
    <x v="106"/>
    <d v="1899-12-30T12:14:24"/>
    <x v="4"/>
    <x v="3"/>
    <x v="2680"/>
    <n v="92"/>
  </r>
  <r>
    <x v="93"/>
    <d v="1899-12-30T13:55:12"/>
    <x v="4"/>
    <x v="2"/>
    <x v="2691"/>
    <n v="92"/>
  </r>
  <r>
    <x v="98"/>
    <d v="1899-12-30T15:50:24"/>
    <x v="4"/>
    <x v="2"/>
    <x v="237"/>
    <n v="92"/>
  </r>
  <r>
    <x v="101"/>
    <d v="1899-12-30T16:33:36"/>
    <x v="5"/>
    <x v="1"/>
    <x v="229"/>
    <n v="92"/>
  </r>
  <r>
    <x v="87"/>
    <d v="1899-12-30T05:45:36"/>
    <x v="5"/>
    <x v="2"/>
    <x v="353"/>
    <n v="92"/>
  </r>
  <r>
    <x v="112"/>
    <d v="1899-12-30T03:21:36"/>
    <x v="5"/>
    <x v="4"/>
    <x v="878"/>
    <n v="92"/>
  </r>
  <r>
    <x v="105"/>
    <d v="1899-12-30T17:16:48"/>
    <x v="4"/>
    <x v="0"/>
    <x v="2144"/>
    <n v="92"/>
  </r>
  <r>
    <x v="85"/>
    <d v="1899-12-30T11:02:24"/>
    <x v="4"/>
    <x v="0"/>
    <x v="2646"/>
    <n v="92"/>
  </r>
  <r>
    <x v="109"/>
    <d v="1899-12-30T02:52:48"/>
    <x v="4"/>
    <x v="0"/>
    <x v="2141"/>
    <n v="92"/>
  </r>
  <r>
    <x v="108"/>
    <d v="1899-12-30T02:52:48"/>
    <x v="5"/>
    <x v="2"/>
    <x v="1114"/>
    <n v="92"/>
  </r>
  <r>
    <x v="118"/>
    <d v="1899-12-30T04:19:12"/>
    <x v="4"/>
    <x v="1"/>
    <x v="1013"/>
    <n v="92"/>
  </r>
  <r>
    <x v="107"/>
    <d v="1899-12-30T06:57:36"/>
    <x v="5"/>
    <x v="1"/>
    <x v="866"/>
    <n v="92"/>
  </r>
  <r>
    <x v="105"/>
    <d v="1899-12-30T04:04:48"/>
    <x v="4"/>
    <x v="1"/>
    <x v="1690"/>
    <n v="92"/>
  </r>
  <r>
    <x v="116"/>
    <d v="1899-12-30T14:38:24"/>
    <x v="4"/>
    <x v="0"/>
    <x v="2034"/>
    <n v="92"/>
  </r>
  <r>
    <x v="114"/>
    <d v="1899-12-30T05:31:12"/>
    <x v="5"/>
    <x v="3"/>
    <x v="1596"/>
    <n v="92"/>
  </r>
  <r>
    <x v="127"/>
    <d v="1899-12-30T08:52:48"/>
    <x v="4"/>
    <x v="2"/>
    <x v="1125"/>
    <n v="92"/>
  </r>
  <r>
    <x v="88"/>
    <d v="1899-12-30T05:31:12"/>
    <x v="5"/>
    <x v="2"/>
    <x v="2347"/>
    <n v="92"/>
  </r>
  <r>
    <x v="104"/>
    <d v="1899-12-30T23:02:24"/>
    <x v="4"/>
    <x v="2"/>
    <x v="2092"/>
    <n v="92"/>
  </r>
  <r>
    <x v="95"/>
    <d v="1899-12-30T06:43:12"/>
    <x v="5"/>
    <x v="3"/>
    <x v="2095"/>
    <n v="92"/>
  </r>
  <r>
    <x v="115"/>
    <d v="1899-12-30T17:31:12"/>
    <x v="5"/>
    <x v="2"/>
    <x v="557"/>
    <n v="92"/>
  </r>
  <r>
    <x v="87"/>
    <d v="1899-12-30T02:09:36"/>
    <x v="5"/>
    <x v="2"/>
    <x v="160"/>
    <n v="92"/>
  </r>
  <r>
    <x v="92"/>
    <d v="1899-12-30T04:33:36"/>
    <x v="5"/>
    <x v="2"/>
    <x v="1847"/>
    <n v="92"/>
  </r>
  <r>
    <x v="98"/>
    <d v="1899-12-30T16:48:00"/>
    <x v="4"/>
    <x v="4"/>
    <x v="2259"/>
    <n v="92"/>
  </r>
  <r>
    <x v="91"/>
    <d v="1899-12-30T23:45:36"/>
    <x v="5"/>
    <x v="0"/>
    <x v="2692"/>
    <n v="92"/>
  </r>
  <r>
    <x v="121"/>
    <d v="1899-12-30T12:43:12"/>
    <x v="4"/>
    <x v="1"/>
    <x v="1690"/>
    <n v="92"/>
  </r>
  <r>
    <x v="104"/>
    <d v="1899-12-30T07:26:24"/>
    <x v="4"/>
    <x v="1"/>
    <x v="2224"/>
    <n v="92"/>
  </r>
  <r>
    <x v="91"/>
    <d v="1899-12-30T12:57:36"/>
    <x v="5"/>
    <x v="1"/>
    <x v="2043"/>
    <n v="92"/>
  </r>
  <r>
    <x v="115"/>
    <d v="1899-12-30T02:24:00"/>
    <x v="5"/>
    <x v="1"/>
    <x v="153"/>
    <n v="92"/>
  </r>
  <r>
    <x v="102"/>
    <d v="1899-12-30T02:38:24"/>
    <x v="5"/>
    <x v="1"/>
    <x v="577"/>
    <n v="92"/>
  </r>
  <r>
    <x v="104"/>
    <d v="1899-12-30T17:31:12"/>
    <x v="4"/>
    <x v="2"/>
    <x v="170"/>
    <n v="92"/>
  </r>
  <r>
    <x v="93"/>
    <d v="1899-12-30T05:31:12"/>
    <x v="4"/>
    <x v="2"/>
    <x v="1323"/>
    <n v="92"/>
  </r>
  <r>
    <x v="86"/>
    <d v="1899-12-30T23:02:24"/>
    <x v="5"/>
    <x v="1"/>
    <x v="2522"/>
    <n v="92"/>
  </r>
  <r>
    <x v="121"/>
    <d v="1899-12-30T17:16:48"/>
    <x v="4"/>
    <x v="2"/>
    <x v="2195"/>
    <n v="92"/>
  </r>
  <r>
    <x v="127"/>
    <d v="1899-12-30T11:45:36"/>
    <x v="4"/>
    <x v="2"/>
    <x v="2412"/>
    <n v="92"/>
  </r>
  <r>
    <x v="101"/>
    <d v="1899-12-30T13:55:12"/>
    <x v="5"/>
    <x v="1"/>
    <x v="1398"/>
    <n v="92"/>
  </r>
  <r>
    <x v="92"/>
    <d v="1899-12-30T11:16:48"/>
    <x v="5"/>
    <x v="1"/>
    <x v="2693"/>
    <n v="92"/>
  </r>
  <r>
    <x v="118"/>
    <d v="1899-12-30T02:52:48"/>
    <x v="4"/>
    <x v="2"/>
    <x v="2694"/>
    <n v="92"/>
  </r>
  <r>
    <x v="115"/>
    <d v="1899-12-30T13:26:24"/>
    <x v="5"/>
    <x v="2"/>
    <x v="481"/>
    <n v="92"/>
  </r>
  <r>
    <x v="113"/>
    <d v="1899-12-30T23:45:36"/>
    <x v="4"/>
    <x v="2"/>
    <x v="2695"/>
    <n v="92"/>
  </r>
  <r>
    <x v="118"/>
    <d v="1899-12-30T20:09:36"/>
    <x v="4"/>
    <x v="1"/>
    <x v="490"/>
    <n v="92"/>
  </r>
  <r>
    <x v="115"/>
    <d v="1899-12-30T09:50:24"/>
    <x v="5"/>
    <x v="1"/>
    <x v="2696"/>
    <n v="92"/>
  </r>
  <r>
    <x v="110"/>
    <d v="1899-12-30T17:31:12"/>
    <x v="4"/>
    <x v="2"/>
    <x v="2143"/>
    <n v="92"/>
  </r>
  <r>
    <x v="115"/>
    <d v="1899-12-30T05:02:24"/>
    <x v="5"/>
    <x v="0"/>
    <x v="2697"/>
    <n v="92"/>
  </r>
  <r>
    <x v="89"/>
    <d v="1899-12-30T12:43:12"/>
    <x v="4"/>
    <x v="2"/>
    <x v="577"/>
    <n v="92"/>
  </r>
  <r>
    <x v="90"/>
    <d v="1899-12-30T19:26:24"/>
    <x v="4"/>
    <x v="2"/>
    <x v="2059"/>
    <n v="92"/>
  </r>
  <r>
    <x v="112"/>
    <d v="1899-12-30T06:00:00"/>
    <x v="5"/>
    <x v="1"/>
    <x v="2453"/>
    <n v="92"/>
  </r>
  <r>
    <x v="116"/>
    <d v="1899-12-30T19:40:48"/>
    <x v="4"/>
    <x v="1"/>
    <x v="2602"/>
    <n v="92"/>
  </r>
  <r>
    <x v="86"/>
    <d v="1899-12-30T06:57:36"/>
    <x v="5"/>
    <x v="2"/>
    <x v="1532"/>
    <n v="92"/>
  </r>
  <r>
    <x v="96"/>
    <d v="1899-12-30T15:36:00"/>
    <x v="4"/>
    <x v="0"/>
    <x v="804"/>
    <n v="92"/>
  </r>
  <r>
    <x v="115"/>
    <d v="1899-12-30T03:36:00"/>
    <x v="5"/>
    <x v="1"/>
    <x v="300"/>
    <n v="92"/>
  </r>
  <r>
    <x v="113"/>
    <d v="1899-12-30T13:55:12"/>
    <x v="4"/>
    <x v="2"/>
    <x v="147"/>
    <n v="92"/>
  </r>
  <r>
    <x v="91"/>
    <d v="1899-12-30T14:09:36"/>
    <x v="5"/>
    <x v="1"/>
    <x v="1115"/>
    <n v="92"/>
  </r>
  <r>
    <x v="91"/>
    <d v="1899-12-30T20:52:48"/>
    <x v="5"/>
    <x v="2"/>
    <x v="808"/>
    <n v="92"/>
  </r>
  <r>
    <x v="90"/>
    <d v="1899-12-30T22:48:00"/>
    <x v="4"/>
    <x v="1"/>
    <x v="766"/>
    <n v="92"/>
  </r>
  <r>
    <x v="115"/>
    <d v="1899-12-30T11:16:48"/>
    <x v="5"/>
    <x v="2"/>
    <x v="12"/>
    <n v="92"/>
  </r>
  <r>
    <x v="99"/>
    <d v="1899-12-30T08:38:24"/>
    <x v="4"/>
    <x v="1"/>
    <x v="2306"/>
    <n v="92"/>
  </r>
  <r>
    <x v="109"/>
    <d v="1899-12-30T07:12:00"/>
    <x v="4"/>
    <x v="0"/>
    <x v="1042"/>
    <n v="92"/>
  </r>
  <r>
    <x v="118"/>
    <d v="1899-12-30T13:12:00"/>
    <x v="4"/>
    <x v="0"/>
    <x v="2300"/>
    <n v="92"/>
  </r>
  <r>
    <x v="109"/>
    <d v="1899-12-30T06:00:00"/>
    <x v="4"/>
    <x v="2"/>
    <x v="851"/>
    <n v="92"/>
  </r>
  <r>
    <x v="100"/>
    <d v="1899-12-30T16:48:00"/>
    <x v="5"/>
    <x v="4"/>
    <x v="486"/>
    <n v="92"/>
  </r>
  <r>
    <x v="122"/>
    <d v="1899-12-30T15:36:00"/>
    <x v="5"/>
    <x v="0"/>
    <x v="1293"/>
    <n v="92"/>
  </r>
  <r>
    <x v="92"/>
    <d v="1899-12-30T14:24:00"/>
    <x v="5"/>
    <x v="2"/>
    <x v="121"/>
    <n v="92"/>
  </r>
  <r>
    <x v="95"/>
    <d v="1899-12-30T00:28:48"/>
    <x v="5"/>
    <x v="1"/>
    <x v="629"/>
    <n v="92"/>
  </r>
  <r>
    <x v="114"/>
    <d v="1899-12-30T10:19:12"/>
    <x v="5"/>
    <x v="1"/>
    <x v="2169"/>
    <n v="92"/>
  </r>
  <r>
    <x v="122"/>
    <d v="1899-12-30T09:07:12"/>
    <x v="5"/>
    <x v="2"/>
    <x v="933"/>
    <n v="92"/>
  </r>
  <r>
    <x v="105"/>
    <d v="1899-12-30T23:16:48"/>
    <x v="4"/>
    <x v="2"/>
    <x v="1602"/>
    <n v="92"/>
  </r>
  <r>
    <x v="86"/>
    <d v="1899-12-30T09:21:36"/>
    <x v="5"/>
    <x v="2"/>
    <x v="133"/>
    <n v="92"/>
  </r>
  <r>
    <x v="127"/>
    <d v="1899-12-30T00:43:12"/>
    <x v="4"/>
    <x v="2"/>
    <x v="2093"/>
    <n v="92"/>
  </r>
  <r>
    <x v="89"/>
    <d v="1899-12-30T00:14:24"/>
    <x v="4"/>
    <x v="2"/>
    <x v="594"/>
    <n v="92"/>
  </r>
  <r>
    <x v="108"/>
    <d v="1899-12-30T18:14:24"/>
    <x v="5"/>
    <x v="0"/>
    <x v="2698"/>
    <n v="92"/>
  </r>
  <r>
    <x v="111"/>
    <d v="1899-12-30T01:55:12"/>
    <x v="5"/>
    <x v="3"/>
    <x v="1098"/>
    <n v="92"/>
  </r>
  <r>
    <x v="89"/>
    <d v="1899-12-30T14:52:48"/>
    <x v="4"/>
    <x v="0"/>
    <x v="2620"/>
    <n v="92"/>
  </r>
  <r>
    <x v="94"/>
    <d v="1899-12-30T16:19:12"/>
    <x v="5"/>
    <x v="1"/>
    <x v="2699"/>
    <n v="92"/>
  </r>
  <r>
    <x v="109"/>
    <d v="1899-12-30T23:02:24"/>
    <x v="4"/>
    <x v="1"/>
    <x v="1273"/>
    <n v="92"/>
  </r>
  <r>
    <x v="109"/>
    <d v="1899-12-30T05:45:36"/>
    <x v="4"/>
    <x v="0"/>
    <x v="1896"/>
    <n v="92"/>
  </r>
  <r>
    <x v="121"/>
    <d v="1899-12-30T03:21:36"/>
    <x v="4"/>
    <x v="2"/>
    <x v="1024"/>
    <n v="92"/>
  </r>
  <r>
    <x v="86"/>
    <d v="1899-12-30T06:14:24"/>
    <x v="5"/>
    <x v="2"/>
    <x v="358"/>
    <n v="92"/>
  </r>
  <r>
    <x v="112"/>
    <d v="1899-12-30T23:02:24"/>
    <x v="5"/>
    <x v="1"/>
    <x v="1776"/>
    <n v="92"/>
  </r>
  <r>
    <x v="102"/>
    <d v="1899-12-30T06:28:48"/>
    <x v="5"/>
    <x v="1"/>
    <x v="1308"/>
    <n v="92"/>
  </r>
  <r>
    <x v="107"/>
    <d v="1899-12-30T16:48:00"/>
    <x v="5"/>
    <x v="0"/>
    <x v="1233"/>
    <n v="92"/>
  </r>
  <r>
    <x v="116"/>
    <d v="1899-12-30T11:45:36"/>
    <x v="4"/>
    <x v="2"/>
    <x v="856"/>
    <n v="92"/>
  </r>
  <r>
    <x v="98"/>
    <d v="1899-12-30T20:52:48"/>
    <x v="4"/>
    <x v="2"/>
    <x v="19"/>
    <n v="92"/>
  </r>
  <r>
    <x v="99"/>
    <d v="1899-12-30T16:33:36"/>
    <x v="4"/>
    <x v="1"/>
    <x v="1303"/>
    <n v="92"/>
  </r>
  <r>
    <x v="87"/>
    <d v="1899-12-30T06:28:48"/>
    <x v="5"/>
    <x v="2"/>
    <x v="301"/>
    <n v="92"/>
  </r>
  <r>
    <x v="106"/>
    <d v="1899-12-30T08:38:24"/>
    <x v="4"/>
    <x v="0"/>
    <x v="2447"/>
    <n v="92"/>
  </r>
  <r>
    <x v="106"/>
    <d v="1899-12-30T06:14:24"/>
    <x v="4"/>
    <x v="3"/>
    <x v="1074"/>
    <n v="92"/>
  </r>
  <r>
    <x v="115"/>
    <d v="1899-12-30T07:55:12"/>
    <x v="5"/>
    <x v="0"/>
    <x v="260"/>
    <n v="92"/>
  </r>
  <r>
    <x v="120"/>
    <d v="1899-12-30T12:43:12"/>
    <x v="5"/>
    <x v="2"/>
    <x v="597"/>
    <n v="92"/>
  </r>
  <r>
    <x v="93"/>
    <d v="1899-12-30T22:48:00"/>
    <x v="4"/>
    <x v="1"/>
    <x v="134"/>
    <n v="92"/>
  </r>
  <r>
    <x v="114"/>
    <d v="1899-12-30T21:50:24"/>
    <x v="5"/>
    <x v="1"/>
    <x v="769"/>
    <n v="92"/>
  </r>
  <r>
    <x v="90"/>
    <d v="1899-12-30T01:40:48"/>
    <x v="4"/>
    <x v="3"/>
    <x v="1220"/>
    <n v="92"/>
  </r>
  <r>
    <x v="127"/>
    <d v="1899-12-30T22:33:36"/>
    <x v="4"/>
    <x v="2"/>
    <x v="2606"/>
    <n v="92"/>
  </r>
  <r>
    <x v="86"/>
    <d v="1899-12-30T13:12:00"/>
    <x v="5"/>
    <x v="4"/>
    <x v="2283"/>
    <n v="92"/>
  </r>
  <r>
    <x v="119"/>
    <d v="1899-12-30T02:38:24"/>
    <x v="4"/>
    <x v="4"/>
    <x v="480"/>
    <n v="92"/>
  </r>
  <r>
    <x v="90"/>
    <d v="1899-12-30T22:19:12"/>
    <x v="4"/>
    <x v="1"/>
    <x v="1231"/>
    <n v="92"/>
  </r>
  <r>
    <x v="102"/>
    <d v="1899-12-30T15:21:36"/>
    <x v="5"/>
    <x v="0"/>
    <x v="2700"/>
    <n v="92"/>
  </r>
  <r>
    <x v="87"/>
    <d v="1899-12-30T12:14:24"/>
    <x v="5"/>
    <x v="4"/>
    <x v="1788"/>
    <n v="92"/>
  </r>
  <r>
    <x v="90"/>
    <d v="1899-12-30T12:43:12"/>
    <x v="4"/>
    <x v="0"/>
    <x v="2466"/>
    <n v="92"/>
  </r>
  <r>
    <x v="92"/>
    <d v="1899-12-30T00:57:36"/>
    <x v="5"/>
    <x v="1"/>
    <x v="2701"/>
    <n v="92"/>
  </r>
  <r>
    <x v="86"/>
    <d v="1899-12-30T11:02:24"/>
    <x v="5"/>
    <x v="0"/>
    <x v="1467"/>
    <n v="92"/>
  </r>
  <r>
    <x v="99"/>
    <d v="1899-12-30T00:14:24"/>
    <x v="4"/>
    <x v="2"/>
    <x v="1622"/>
    <n v="92"/>
  </r>
  <r>
    <x v="93"/>
    <d v="1899-12-30T20:52:48"/>
    <x v="4"/>
    <x v="2"/>
    <x v="1900"/>
    <n v="92"/>
  </r>
  <r>
    <x v="96"/>
    <d v="1899-12-30T06:43:12"/>
    <x v="4"/>
    <x v="2"/>
    <x v="2123"/>
    <n v="92"/>
  </r>
  <r>
    <x v="105"/>
    <d v="1899-12-30T15:36:00"/>
    <x v="4"/>
    <x v="0"/>
    <x v="2058"/>
    <n v="92"/>
  </r>
  <r>
    <x v="100"/>
    <d v="1899-12-30T08:09:36"/>
    <x v="5"/>
    <x v="1"/>
    <x v="2242"/>
    <n v="92"/>
  </r>
  <r>
    <x v="95"/>
    <d v="1899-12-30T02:38:24"/>
    <x v="5"/>
    <x v="2"/>
    <x v="1401"/>
    <n v="92"/>
  </r>
  <r>
    <x v="104"/>
    <d v="1899-12-30T01:12:00"/>
    <x v="4"/>
    <x v="2"/>
    <x v="432"/>
    <n v="92"/>
  </r>
  <r>
    <x v="88"/>
    <d v="1899-12-30T23:02:24"/>
    <x v="5"/>
    <x v="0"/>
    <x v="306"/>
    <n v="92"/>
  </r>
  <r>
    <x v="98"/>
    <d v="1899-12-30T16:48:00"/>
    <x v="4"/>
    <x v="1"/>
    <x v="295"/>
    <n v="92"/>
  </r>
  <r>
    <x v="98"/>
    <d v="1899-12-30T06:43:12"/>
    <x v="4"/>
    <x v="3"/>
    <x v="2590"/>
    <n v="92"/>
  </r>
  <r>
    <x v="88"/>
    <d v="1899-12-30T06:43:12"/>
    <x v="5"/>
    <x v="2"/>
    <x v="905"/>
    <n v="92"/>
  </r>
  <r>
    <x v="113"/>
    <d v="1899-12-30T10:04:48"/>
    <x v="4"/>
    <x v="4"/>
    <x v="1708"/>
    <n v="92"/>
  </r>
  <r>
    <x v="86"/>
    <d v="1899-12-30T12:57:36"/>
    <x v="5"/>
    <x v="2"/>
    <x v="1403"/>
    <n v="92"/>
  </r>
  <r>
    <x v="100"/>
    <d v="1899-12-30T03:21:36"/>
    <x v="5"/>
    <x v="4"/>
    <x v="2018"/>
    <n v="92"/>
  </r>
  <r>
    <x v="109"/>
    <d v="1899-12-30T19:26:24"/>
    <x v="4"/>
    <x v="1"/>
    <x v="1740"/>
    <n v="92"/>
  </r>
  <r>
    <x v="118"/>
    <d v="1899-12-30T02:09:36"/>
    <x v="4"/>
    <x v="1"/>
    <x v="708"/>
    <n v="92"/>
  </r>
  <r>
    <x v="126"/>
    <d v="1899-12-30T18:00:00"/>
    <x v="5"/>
    <x v="1"/>
    <x v="2191"/>
    <n v="92"/>
  </r>
  <r>
    <x v="126"/>
    <d v="1899-12-30T02:09:36"/>
    <x v="5"/>
    <x v="1"/>
    <x v="1372"/>
    <n v="92"/>
  </r>
  <r>
    <x v="121"/>
    <d v="1899-12-30T07:26:24"/>
    <x v="4"/>
    <x v="2"/>
    <x v="1267"/>
    <n v="92"/>
  </r>
  <r>
    <x v="95"/>
    <d v="1899-12-30T07:12:00"/>
    <x v="5"/>
    <x v="1"/>
    <x v="1502"/>
    <n v="92"/>
  </r>
  <r>
    <x v="86"/>
    <d v="1899-12-30T17:45:36"/>
    <x v="5"/>
    <x v="0"/>
    <x v="2702"/>
    <n v="92"/>
  </r>
  <r>
    <x v="90"/>
    <d v="1899-12-30T07:55:12"/>
    <x v="4"/>
    <x v="1"/>
    <x v="2038"/>
    <n v="92"/>
  </r>
  <r>
    <x v="101"/>
    <d v="1899-12-30T01:55:12"/>
    <x v="5"/>
    <x v="1"/>
    <x v="2703"/>
    <n v="92"/>
  </r>
  <r>
    <x v="108"/>
    <d v="1899-12-30T06:00:00"/>
    <x v="5"/>
    <x v="4"/>
    <x v="1555"/>
    <n v="92"/>
  </r>
  <r>
    <x v="102"/>
    <d v="1899-12-30T05:16:48"/>
    <x v="5"/>
    <x v="2"/>
    <x v="308"/>
    <n v="92"/>
  </r>
  <r>
    <x v="117"/>
    <d v="1899-12-30T05:02:24"/>
    <x v="4"/>
    <x v="3"/>
    <x v="2186"/>
    <n v="92"/>
  </r>
  <r>
    <x v="98"/>
    <d v="1899-12-30T14:24:00"/>
    <x v="4"/>
    <x v="1"/>
    <x v="817"/>
    <n v="92"/>
  </r>
  <r>
    <x v="104"/>
    <d v="1899-12-30T05:02:24"/>
    <x v="4"/>
    <x v="0"/>
    <x v="2025"/>
    <n v="92"/>
  </r>
  <r>
    <x v="88"/>
    <d v="1899-12-30T22:04:48"/>
    <x v="5"/>
    <x v="0"/>
    <x v="2048"/>
    <n v="92"/>
  </r>
  <r>
    <x v="120"/>
    <d v="1899-12-30T07:12:00"/>
    <x v="5"/>
    <x v="1"/>
    <x v="563"/>
    <n v="92"/>
  </r>
  <r>
    <x v="111"/>
    <d v="1899-12-30T04:33:36"/>
    <x v="5"/>
    <x v="1"/>
    <x v="1397"/>
    <n v="92"/>
  </r>
  <r>
    <x v="97"/>
    <d v="1899-12-30T03:21:36"/>
    <x v="5"/>
    <x v="2"/>
    <x v="1397"/>
    <n v="92"/>
  </r>
  <r>
    <x v="87"/>
    <d v="1899-12-30T11:45:36"/>
    <x v="5"/>
    <x v="0"/>
    <x v="1408"/>
    <n v="92"/>
  </r>
  <r>
    <x v="93"/>
    <d v="1899-12-30T16:33:36"/>
    <x v="4"/>
    <x v="1"/>
    <x v="682"/>
    <n v="92"/>
  </r>
  <r>
    <x v="85"/>
    <d v="1899-12-30T08:52:48"/>
    <x v="4"/>
    <x v="0"/>
    <x v="511"/>
    <n v="92"/>
  </r>
  <r>
    <x v="120"/>
    <d v="1899-12-30T09:36:00"/>
    <x v="5"/>
    <x v="1"/>
    <x v="2545"/>
    <n v="92"/>
  </r>
  <r>
    <x v="108"/>
    <d v="1899-12-30T19:26:24"/>
    <x v="5"/>
    <x v="2"/>
    <x v="1636"/>
    <n v="92"/>
  </r>
  <r>
    <x v="101"/>
    <d v="1899-12-30T02:09:36"/>
    <x v="5"/>
    <x v="4"/>
    <x v="1837"/>
    <n v="92"/>
  </r>
  <r>
    <x v="126"/>
    <d v="1899-12-30T21:07:12"/>
    <x v="5"/>
    <x v="4"/>
    <x v="2704"/>
    <n v="92"/>
  </r>
  <r>
    <x v="122"/>
    <d v="1899-12-30T10:04:48"/>
    <x v="5"/>
    <x v="1"/>
    <x v="1738"/>
    <n v="92"/>
  </r>
  <r>
    <x v="97"/>
    <d v="1899-12-30T05:31:12"/>
    <x v="5"/>
    <x v="0"/>
    <x v="1959"/>
    <n v="92"/>
  </r>
  <r>
    <x v="89"/>
    <d v="1899-12-30T17:02:24"/>
    <x v="4"/>
    <x v="2"/>
    <x v="1101"/>
    <n v="92"/>
  </r>
  <r>
    <x v="91"/>
    <d v="1899-12-30T03:36:00"/>
    <x v="5"/>
    <x v="2"/>
    <x v="1128"/>
    <n v="92"/>
  </r>
  <r>
    <x v="116"/>
    <d v="1899-12-30T08:38:24"/>
    <x v="4"/>
    <x v="2"/>
    <x v="327"/>
    <n v="92"/>
  </r>
  <r>
    <x v="127"/>
    <d v="1899-12-30T21:50:24"/>
    <x v="4"/>
    <x v="1"/>
    <x v="578"/>
    <n v="92"/>
  </r>
  <r>
    <x v="116"/>
    <d v="1899-12-30T20:38:24"/>
    <x v="4"/>
    <x v="4"/>
    <x v="1856"/>
    <n v="92"/>
  </r>
  <r>
    <x v="112"/>
    <d v="1899-12-30T20:52:48"/>
    <x v="5"/>
    <x v="0"/>
    <x v="172"/>
    <n v="92"/>
  </r>
  <r>
    <x v="92"/>
    <d v="1899-12-30T23:31:12"/>
    <x v="5"/>
    <x v="3"/>
    <x v="1092"/>
    <n v="92"/>
  </r>
  <r>
    <x v="127"/>
    <d v="1899-12-30T15:21:36"/>
    <x v="4"/>
    <x v="0"/>
    <x v="1726"/>
    <n v="92"/>
  </r>
  <r>
    <x v="114"/>
    <d v="1899-12-30T17:45:36"/>
    <x v="5"/>
    <x v="1"/>
    <x v="492"/>
    <n v="92"/>
  </r>
  <r>
    <x v="116"/>
    <d v="1899-12-30T14:52:48"/>
    <x v="4"/>
    <x v="2"/>
    <x v="2283"/>
    <n v="92"/>
  </r>
  <r>
    <x v="126"/>
    <d v="1899-12-30T18:28:48"/>
    <x v="5"/>
    <x v="2"/>
    <x v="748"/>
    <n v="92"/>
  </r>
  <r>
    <x v="88"/>
    <d v="1899-12-30T19:26:24"/>
    <x v="5"/>
    <x v="2"/>
    <x v="1275"/>
    <n v="92"/>
  </r>
  <r>
    <x v="118"/>
    <d v="1899-12-30T00:43:12"/>
    <x v="4"/>
    <x v="2"/>
    <x v="1970"/>
    <n v="92"/>
  </r>
  <r>
    <x v="121"/>
    <d v="1899-12-30T12:14:24"/>
    <x v="4"/>
    <x v="0"/>
    <x v="30"/>
    <n v="92"/>
  </r>
  <r>
    <x v="109"/>
    <d v="1899-12-30T14:24:00"/>
    <x v="4"/>
    <x v="4"/>
    <x v="1308"/>
    <n v="92"/>
  </r>
  <r>
    <x v="111"/>
    <d v="1899-12-30T08:24:00"/>
    <x v="5"/>
    <x v="1"/>
    <x v="2525"/>
    <n v="92"/>
  </r>
  <r>
    <x v="114"/>
    <d v="1899-12-30T16:33:36"/>
    <x v="5"/>
    <x v="1"/>
    <x v="2705"/>
    <n v="92"/>
  </r>
  <r>
    <x v="115"/>
    <d v="1899-12-30T00:28:48"/>
    <x v="5"/>
    <x v="0"/>
    <x v="832"/>
    <n v="92"/>
  </r>
  <r>
    <x v="100"/>
    <d v="1899-12-30T20:38:24"/>
    <x v="5"/>
    <x v="2"/>
    <x v="1616"/>
    <n v="92"/>
  </r>
  <r>
    <x v="116"/>
    <d v="1899-12-30T20:38:24"/>
    <x v="4"/>
    <x v="3"/>
    <x v="1025"/>
    <n v="92"/>
  </r>
  <r>
    <x v="121"/>
    <d v="1899-12-30T15:50:24"/>
    <x v="4"/>
    <x v="0"/>
    <x v="1365"/>
    <n v="92"/>
  </r>
  <r>
    <x v="117"/>
    <d v="1899-12-30T10:04:48"/>
    <x v="4"/>
    <x v="1"/>
    <x v="423"/>
    <n v="92"/>
  </r>
  <r>
    <x v="91"/>
    <d v="1899-12-30T17:31:12"/>
    <x v="5"/>
    <x v="2"/>
    <x v="997"/>
    <n v="92"/>
  </r>
  <r>
    <x v="118"/>
    <d v="1899-12-30T11:45:36"/>
    <x v="4"/>
    <x v="4"/>
    <x v="913"/>
    <n v="92"/>
  </r>
  <r>
    <x v="107"/>
    <d v="1899-12-30T11:16:48"/>
    <x v="5"/>
    <x v="1"/>
    <x v="2706"/>
    <n v="92"/>
  </r>
  <r>
    <x v="86"/>
    <d v="1899-12-30T23:16:48"/>
    <x v="5"/>
    <x v="1"/>
    <x v="2376"/>
    <n v="92"/>
  </r>
  <r>
    <x v="105"/>
    <d v="1899-12-30T13:40:48"/>
    <x v="4"/>
    <x v="0"/>
    <x v="759"/>
    <n v="92"/>
  </r>
  <r>
    <x v="116"/>
    <d v="1899-12-30T22:19:12"/>
    <x v="4"/>
    <x v="1"/>
    <x v="2521"/>
    <n v="92"/>
  </r>
  <r>
    <x v="119"/>
    <d v="1899-12-30T05:02:24"/>
    <x v="4"/>
    <x v="1"/>
    <x v="656"/>
    <n v="92"/>
  </r>
  <r>
    <x v="91"/>
    <d v="1899-12-30T11:45:36"/>
    <x v="5"/>
    <x v="4"/>
    <x v="849"/>
    <n v="92"/>
  </r>
  <r>
    <x v="119"/>
    <d v="1899-12-30T20:24:00"/>
    <x v="4"/>
    <x v="3"/>
    <x v="2424"/>
    <n v="92"/>
  </r>
  <r>
    <x v="89"/>
    <d v="1899-12-30T02:09:36"/>
    <x v="4"/>
    <x v="2"/>
    <x v="790"/>
    <n v="92"/>
  </r>
  <r>
    <x v="97"/>
    <d v="1899-12-30T19:55:12"/>
    <x v="5"/>
    <x v="1"/>
    <x v="36"/>
    <n v="92"/>
  </r>
  <r>
    <x v="119"/>
    <d v="1899-12-30T19:40:48"/>
    <x v="4"/>
    <x v="1"/>
    <x v="165"/>
    <n v="92"/>
  </r>
  <r>
    <x v="121"/>
    <d v="1899-12-30T01:40:48"/>
    <x v="4"/>
    <x v="1"/>
    <x v="2271"/>
    <n v="92"/>
  </r>
  <r>
    <x v="116"/>
    <d v="1899-12-30T14:38:24"/>
    <x v="4"/>
    <x v="1"/>
    <x v="1521"/>
    <n v="92"/>
  </r>
  <r>
    <x v="98"/>
    <d v="1899-12-30T01:40:48"/>
    <x v="4"/>
    <x v="1"/>
    <x v="1512"/>
    <n v="92"/>
  </r>
  <r>
    <x v="127"/>
    <d v="1899-12-30T09:50:24"/>
    <x v="4"/>
    <x v="1"/>
    <x v="359"/>
    <n v="92"/>
  </r>
  <r>
    <x v="101"/>
    <d v="1899-12-30T04:33:36"/>
    <x v="5"/>
    <x v="2"/>
    <x v="2085"/>
    <n v="92"/>
  </r>
  <r>
    <x v="111"/>
    <d v="1899-12-30T23:02:24"/>
    <x v="5"/>
    <x v="2"/>
    <x v="2707"/>
    <n v="92"/>
  </r>
  <r>
    <x v="111"/>
    <d v="1899-12-30T21:36:00"/>
    <x v="5"/>
    <x v="2"/>
    <x v="141"/>
    <n v="92"/>
  </r>
  <r>
    <x v="100"/>
    <d v="1899-12-30T16:19:12"/>
    <x v="5"/>
    <x v="0"/>
    <x v="347"/>
    <n v="92"/>
  </r>
  <r>
    <x v="87"/>
    <d v="1899-12-30T13:40:48"/>
    <x v="5"/>
    <x v="3"/>
    <x v="359"/>
    <n v="92"/>
  </r>
  <r>
    <x v="100"/>
    <d v="1899-12-30T11:02:24"/>
    <x v="5"/>
    <x v="3"/>
    <x v="2276"/>
    <n v="92"/>
  </r>
  <r>
    <x v="96"/>
    <d v="1899-12-30T09:50:24"/>
    <x v="4"/>
    <x v="1"/>
    <x v="2053"/>
    <n v="92"/>
  </r>
  <r>
    <x v="102"/>
    <d v="1899-12-30T07:40:48"/>
    <x v="5"/>
    <x v="1"/>
    <x v="2125"/>
    <n v="92"/>
  </r>
  <r>
    <x v="92"/>
    <d v="1899-12-30T23:45:36"/>
    <x v="5"/>
    <x v="0"/>
    <x v="1606"/>
    <n v="92"/>
  </r>
  <r>
    <x v="86"/>
    <d v="1899-12-30T22:04:48"/>
    <x v="5"/>
    <x v="2"/>
    <x v="2659"/>
    <n v="92"/>
  </r>
  <r>
    <x v="103"/>
    <d v="1899-12-30T05:31:12"/>
    <x v="4"/>
    <x v="3"/>
    <x v="153"/>
    <n v="92"/>
  </r>
  <r>
    <x v="87"/>
    <d v="1899-12-30T07:26:24"/>
    <x v="5"/>
    <x v="2"/>
    <x v="830"/>
    <n v="92"/>
  </r>
  <r>
    <x v="86"/>
    <d v="1899-12-30T12:57:36"/>
    <x v="5"/>
    <x v="4"/>
    <x v="672"/>
    <n v="92"/>
  </r>
  <r>
    <x v="122"/>
    <d v="1899-12-30T03:21:36"/>
    <x v="5"/>
    <x v="0"/>
    <x v="106"/>
    <n v="92"/>
  </r>
  <r>
    <x v="88"/>
    <d v="1899-12-30T06:28:48"/>
    <x v="5"/>
    <x v="0"/>
    <x v="1732"/>
    <n v="92"/>
  </r>
  <r>
    <x v="88"/>
    <d v="1899-12-30T20:09:36"/>
    <x v="5"/>
    <x v="3"/>
    <x v="894"/>
    <n v="92"/>
  </r>
  <r>
    <x v="114"/>
    <d v="1899-12-30T19:12:00"/>
    <x v="5"/>
    <x v="2"/>
    <x v="1241"/>
    <n v="92"/>
  </r>
  <r>
    <x v="94"/>
    <d v="1899-12-30T08:24:00"/>
    <x v="5"/>
    <x v="4"/>
    <x v="2204"/>
    <n v="92"/>
  </r>
  <r>
    <x v="86"/>
    <d v="1899-12-30T14:38:24"/>
    <x v="5"/>
    <x v="2"/>
    <x v="1565"/>
    <n v="92"/>
  </r>
  <r>
    <x v="90"/>
    <d v="1899-12-30T17:16:48"/>
    <x v="4"/>
    <x v="1"/>
    <x v="1684"/>
    <n v="92"/>
  </r>
  <r>
    <x v="95"/>
    <d v="1899-12-30T05:31:12"/>
    <x v="5"/>
    <x v="1"/>
    <x v="2543"/>
    <n v="92"/>
  </r>
  <r>
    <x v="105"/>
    <d v="1899-12-30T13:26:24"/>
    <x v="4"/>
    <x v="2"/>
    <x v="51"/>
    <n v="92"/>
  </r>
  <r>
    <x v="101"/>
    <d v="1899-12-30T15:07:12"/>
    <x v="5"/>
    <x v="2"/>
    <x v="2280"/>
    <n v="92"/>
  </r>
  <r>
    <x v="96"/>
    <d v="1899-12-30T22:33:36"/>
    <x v="4"/>
    <x v="0"/>
    <x v="679"/>
    <n v="92"/>
  </r>
  <r>
    <x v="107"/>
    <d v="1899-12-30T04:48:00"/>
    <x v="5"/>
    <x v="2"/>
    <x v="1388"/>
    <n v="92"/>
  </r>
  <r>
    <x v="116"/>
    <d v="1899-12-30T02:09:36"/>
    <x v="4"/>
    <x v="2"/>
    <x v="2669"/>
    <n v="92"/>
  </r>
  <r>
    <x v="114"/>
    <d v="1899-12-30T03:36:00"/>
    <x v="5"/>
    <x v="0"/>
    <x v="436"/>
    <n v="92"/>
  </r>
  <r>
    <x v="106"/>
    <d v="1899-12-30T20:24:00"/>
    <x v="4"/>
    <x v="0"/>
    <x v="2346"/>
    <n v="92"/>
  </r>
  <r>
    <x v="89"/>
    <d v="1899-12-30T09:07:12"/>
    <x v="4"/>
    <x v="4"/>
    <x v="2618"/>
    <n v="92"/>
  </r>
  <r>
    <x v="98"/>
    <d v="1899-12-30T11:31:12"/>
    <x v="4"/>
    <x v="2"/>
    <x v="2630"/>
    <n v="92"/>
  </r>
  <r>
    <x v="91"/>
    <d v="1899-12-30T01:55:12"/>
    <x v="5"/>
    <x v="2"/>
    <x v="1142"/>
    <n v="92"/>
  </r>
  <r>
    <x v="106"/>
    <d v="1899-12-30T18:43:12"/>
    <x v="4"/>
    <x v="2"/>
    <x v="306"/>
    <n v="92"/>
  </r>
  <r>
    <x v="115"/>
    <d v="1899-12-30T03:36:00"/>
    <x v="5"/>
    <x v="1"/>
    <x v="1606"/>
    <n v="92"/>
  </r>
  <r>
    <x v="95"/>
    <d v="1899-12-30T07:12:00"/>
    <x v="5"/>
    <x v="0"/>
    <x v="19"/>
    <n v="92"/>
  </r>
  <r>
    <x v="85"/>
    <d v="1899-12-30T16:48:00"/>
    <x v="4"/>
    <x v="0"/>
    <x v="919"/>
    <n v="92"/>
  </r>
  <r>
    <x v="96"/>
    <d v="1899-12-30T21:36:00"/>
    <x v="4"/>
    <x v="2"/>
    <x v="688"/>
    <n v="92"/>
  </r>
  <r>
    <x v="98"/>
    <d v="1899-12-30T13:12:00"/>
    <x v="4"/>
    <x v="0"/>
    <x v="928"/>
    <n v="92"/>
  </r>
  <r>
    <x v="116"/>
    <d v="1899-12-30T19:40:48"/>
    <x v="4"/>
    <x v="1"/>
    <x v="607"/>
    <n v="92"/>
  </r>
  <r>
    <x v="110"/>
    <d v="1899-12-30T10:48:00"/>
    <x v="4"/>
    <x v="1"/>
    <x v="2354"/>
    <n v="92"/>
  </r>
  <r>
    <x v="118"/>
    <d v="1899-12-30T10:04:48"/>
    <x v="4"/>
    <x v="2"/>
    <x v="1015"/>
    <n v="92"/>
  </r>
  <r>
    <x v="127"/>
    <d v="1899-12-30T07:12:00"/>
    <x v="4"/>
    <x v="0"/>
    <x v="810"/>
    <n v="92"/>
  </r>
  <r>
    <x v="108"/>
    <d v="1899-12-30T05:45:36"/>
    <x v="5"/>
    <x v="3"/>
    <x v="829"/>
    <n v="92"/>
  </r>
  <r>
    <x v="98"/>
    <d v="1899-12-30T15:21:36"/>
    <x v="4"/>
    <x v="2"/>
    <x v="1149"/>
    <n v="92"/>
  </r>
  <r>
    <x v="112"/>
    <d v="1899-12-30T19:55:12"/>
    <x v="5"/>
    <x v="1"/>
    <x v="283"/>
    <n v="92"/>
  </r>
  <r>
    <x v="103"/>
    <d v="1899-12-30T06:14:24"/>
    <x v="4"/>
    <x v="0"/>
    <x v="1637"/>
    <n v="92"/>
  </r>
  <r>
    <x v="91"/>
    <d v="1899-12-30T03:50:24"/>
    <x v="5"/>
    <x v="2"/>
    <x v="1127"/>
    <n v="92"/>
  </r>
  <r>
    <x v="103"/>
    <d v="1899-12-30T22:33:36"/>
    <x v="4"/>
    <x v="2"/>
    <x v="2708"/>
    <n v="92"/>
  </r>
  <r>
    <x v="115"/>
    <d v="1899-12-30T06:28:48"/>
    <x v="5"/>
    <x v="1"/>
    <x v="2511"/>
    <n v="92"/>
  </r>
  <r>
    <x v="108"/>
    <d v="1899-12-30T12:14:24"/>
    <x v="5"/>
    <x v="2"/>
    <x v="1630"/>
    <n v="92"/>
  </r>
  <r>
    <x v="106"/>
    <d v="1899-12-30T07:12:00"/>
    <x v="4"/>
    <x v="1"/>
    <x v="2709"/>
    <n v="92"/>
  </r>
  <r>
    <x v="112"/>
    <d v="1899-12-30T23:31:12"/>
    <x v="5"/>
    <x v="1"/>
    <x v="2519"/>
    <n v="92"/>
  </r>
  <r>
    <x v="103"/>
    <d v="1899-12-30T18:43:12"/>
    <x v="4"/>
    <x v="1"/>
    <x v="1736"/>
    <n v="92"/>
  </r>
  <r>
    <x v="87"/>
    <d v="1899-12-30T15:21:36"/>
    <x v="5"/>
    <x v="2"/>
    <x v="924"/>
    <n v="92"/>
  </r>
  <r>
    <x v="119"/>
    <d v="1899-12-30T07:26:24"/>
    <x v="4"/>
    <x v="2"/>
    <x v="2431"/>
    <n v="92"/>
  </r>
  <r>
    <x v="118"/>
    <d v="1899-12-30T13:40:48"/>
    <x v="4"/>
    <x v="2"/>
    <x v="1833"/>
    <n v="92"/>
  </r>
  <r>
    <x v="122"/>
    <d v="1899-12-30T03:07:12"/>
    <x v="5"/>
    <x v="0"/>
    <x v="1219"/>
    <n v="92"/>
  </r>
  <r>
    <x v="93"/>
    <d v="1899-12-30T16:48:00"/>
    <x v="4"/>
    <x v="0"/>
    <x v="2155"/>
    <n v="92"/>
  </r>
  <r>
    <x v="94"/>
    <d v="1899-12-30T22:19:12"/>
    <x v="5"/>
    <x v="2"/>
    <x v="2470"/>
    <n v="92"/>
  </r>
  <r>
    <x v="88"/>
    <d v="1899-12-30T05:02:24"/>
    <x v="5"/>
    <x v="2"/>
    <x v="1187"/>
    <n v="92"/>
  </r>
  <r>
    <x v="113"/>
    <d v="1899-12-30T21:50:24"/>
    <x v="4"/>
    <x v="2"/>
    <x v="1137"/>
    <n v="92"/>
  </r>
  <r>
    <x v="108"/>
    <d v="1899-12-30T11:31:12"/>
    <x v="5"/>
    <x v="1"/>
    <x v="93"/>
    <n v="92"/>
  </r>
  <r>
    <x v="94"/>
    <d v="1899-12-30T17:31:12"/>
    <x v="5"/>
    <x v="2"/>
    <x v="2342"/>
    <n v="92"/>
  </r>
  <r>
    <x v="87"/>
    <d v="1899-12-30T10:33:36"/>
    <x v="5"/>
    <x v="2"/>
    <x v="2031"/>
    <n v="92"/>
  </r>
  <r>
    <x v="110"/>
    <d v="1899-12-30T12:43:12"/>
    <x v="4"/>
    <x v="2"/>
    <x v="1567"/>
    <n v="92"/>
  </r>
  <r>
    <x v="103"/>
    <d v="1899-12-30T14:38:24"/>
    <x v="4"/>
    <x v="2"/>
    <x v="2627"/>
    <n v="92"/>
  </r>
  <r>
    <x v="113"/>
    <d v="1899-12-30T14:24:00"/>
    <x v="4"/>
    <x v="1"/>
    <x v="2055"/>
    <n v="92"/>
  </r>
  <r>
    <x v="102"/>
    <d v="1899-12-30T01:40:48"/>
    <x v="5"/>
    <x v="1"/>
    <x v="745"/>
    <n v="92"/>
  </r>
  <r>
    <x v="102"/>
    <d v="1899-12-30T08:24:00"/>
    <x v="5"/>
    <x v="3"/>
    <x v="1166"/>
    <n v="92"/>
  </r>
  <r>
    <x v="104"/>
    <d v="1899-12-30T19:12:00"/>
    <x v="4"/>
    <x v="2"/>
    <x v="1642"/>
    <n v="92"/>
  </r>
  <r>
    <x v="110"/>
    <d v="1899-12-30T07:40:48"/>
    <x v="4"/>
    <x v="0"/>
    <x v="2110"/>
    <n v="92"/>
  </r>
  <r>
    <x v="92"/>
    <d v="1899-12-30T02:38:24"/>
    <x v="5"/>
    <x v="2"/>
    <x v="274"/>
    <n v="92"/>
  </r>
  <r>
    <x v="114"/>
    <d v="1899-12-30T18:00:00"/>
    <x v="5"/>
    <x v="2"/>
    <x v="2105"/>
    <n v="92"/>
  </r>
  <r>
    <x v="110"/>
    <d v="1899-12-30T20:09:36"/>
    <x v="4"/>
    <x v="0"/>
    <x v="258"/>
    <n v="92"/>
  </r>
  <r>
    <x v="91"/>
    <d v="1899-12-30T07:26:24"/>
    <x v="5"/>
    <x v="1"/>
    <x v="1688"/>
    <n v="92"/>
  </r>
  <r>
    <x v="115"/>
    <d v="1899-12-30T03:21:36"/>
    <x v="5"/>
    <x v="2"/>
    <x v="1930"/>
    <n v="92"/>
  </r>
  <r>
    <x v="109"/>
    <d v="1899-12-30T12:00:00"/>
    <x v="4"/>
    <x v="1"/>
    <x v="143"/>
    <n v="92"/>
  </r>
  <r>
    <x v="112"/>
    <d v="1899-12-30T16:48:00"/>
    <x v="5"/>
    <x v="0"/>
    <x v="2272"/>
    <n v="92"/>
  </r>
  <r>
    <x v="122"/>
    <d v="1899-12-30T05:45:36"/>
    <x v="5"/>
    <x v="1"/>
    <x v="883"/>
    <n v="92"/>
  </r>
  <r>
    <x v="94"/>
    <d v="1899-12-30T18:28:48"/>
    <x v="5"/>
    <x v="2"/>
    <x v="708"/>
    <n v="92"/>
  </r>
  <r>
    <x v="110"/>
    <d v="1899-12-30T12:28:48"/>
    <x v="4"/>
    <x v="0"/>
    <x v="2710"/>
    <n v="92"/>
  </r>
  <r>
    <x v="99"/>
    <d v="1899-12-30T02:24:00"/>
    <x v="4"/>
    <x v="0"/>
    <x v="1378"/>
    <n v="92"/>
  </r>
  <r>
    <x v="117"/>
    <d v="1899-12-30T13:40:48"/>
    <x v="4"/>
    <x v="0"/>
    <x v="2030"/>
    <n v="92"/>
  </r>
  <r>
    <x v="117"/>
    <d v="1899-12-30T06:28:48"/>
    <x v="4"/>
    <x v="4"/>
    <x v="1265"/>
    <n v="92"/>
  </r>
  <r>
    <x v="94"/>
    <d v="1899-12-30T05:16:48"/>
    <x v="5"/>
    <x v="1"/>
    <x v="2419"/>
    <n v="92"/>
  </r>
  <r>
    <x v="89"/>
    <d v="1899-12-30T19:55:12"/>
    <x v="4"/>
    <x v="0"/>
    <x v="246"/>
    <n v="92"/>
  </r>
  <r>
    <x v="121"/>
    <d v="1899-12-30T06:57:36"/>
    <x v="4"/>
    <x v="2"/>
    <x v="2210"/>
    <n v="92"/>
  </r>
  <r>
    <x v="86"/>
    <d v="1899-12-30T00:28:48"/>
    <x v="5"/>
    <x v="2"/>
    <x v="1152"/>
    <n v="92"/>
  </r>
  <r>
    <x v="122"/>
    <d v="1899-12-30T08:38:24"/>
    <x v="5"/>
    <x v="0"/>
    <x v="660"/>
    <n v="92"/>
  </r>
  <r>
    <x v="119"/>
    <d v="1899-12-30T21:07:12"/>
    <x v="4"/>
    <x v="3"/>
    <x v="1571"/>
    <n v="92"/>
  </r>
  <r>
    <x v="105"/>
    <d v="1899-12-30T16:04:48"/>
    <x v="4"/>
    <x v="4"/>
    <x v="733"/>
    <n v="92"/>
  </r>
  <r>
    <x v="87"/>
    <d v="1899-12-30T00:57:36"/>
    <x v="5"/>
    <x v="0"/>
    <x v="2180"/>
    <n v="92"/>
  </r>
  <r>
    <x v="89"/>
    <d v="1899-12-30T05:45:36"/>
    <x v="4"/>
    <x v="2"/>
    <x v="1345"/>
    <n v="92"/>
  </r>
  <r>
    <x v="113"/>
    <d v="1899-12-30T05:45:36"/>
    <x v="4"/>
    <x v="3"/>
    <x v="1202"/>
    <n v="92"/>
  </r>
  <r>
    <x v="99"/>
    <d v="1899-12-30T18:43:12"/>
    <x v="4"/>
    <x v="1"/>
    <x v="2221"/>
    <n v="92"/>
  </r>
  <r>
    <x v="87"/>
    <d v="1899-12-30T16:33:36"/>
    <x v="5"/>
    <x v="1"/>
    <x v="1912"/>
    <n v="92"/>
  </r>
  <r>
    <x v="96"/>
    <d v="1899-12-30T13:40:48"/>
    <x v="4"/>
    <x v="2"/>
    <x v="66"/>
    <n v="92"/>
  </r>
  <r>
    <x v="96"/>
    <d v="1899-12-30T18:14:24"/>
    <x v="4"/>
    <x v="4"/>
    <x v="1937"/>
    <n v="92"/>
  </r>
  <r>
    <x v="106"/>
    <d v="1899-12-30T17:16:48"/>
    <x v="4"/>
    <x v="3"/>
    <x v="411"/>
    <n v="92"/>
  </r>
  <r>
    <x v="127"/>
    <d v="1899-12-30T08:24:00"/>
    <x v="4"/>
    <x v="2"/>
    <x v="1231"/>
    <n v="92"/>
  </r>
  <r>
    <x v="87"/>
    <d v="1899-12-30T12:14:24"/>
    <x v="5"/>
    <x v="1"/>
    <x v="1555"/>
    <n v="92"/>
  </r>
  <r>
    <x v="88"/>
    <d v="1899-12-30T12:43:12"/>
    <x v="5"/>
    <x v="2"/>
    <x v="1417"/>
    <n v="92"/>
  </r>
  <r>
    <x v="117"/>
    <d v="1899-12-30T20:52:48"/>
    <x v="4"/>
    <x v="1"/>
    <x v="1374"/>
    <n v="92"/>
  </r>
  <r>
    <x v="90"/>
    <d v="1899-12-30T01:55:12"/>
    <x v="4"/>
    <x v="2"/>
    <x v="2336"/>
    <n v="92"/>
  </r>
  <r>
    <x v="85"/>
    <d v="1899-12-30T20:38:24"/>
    <x v="4"/>
    <x v="1"/>
    <x v="3"/>
    <n v="92"/>
  </r>
  <r>
    <x v="86"/>
    <d v="1899-12-30T12:57:36"/>
    <x v="5"/>
    <x v="2"/>
    <x v="1668"/>
    <n v="92"/>
  </r>
  <r>
    <x v="115"/>
    <d v="1899-12-30T07:12:00"/>
    <x v="5"/>
    <x v="2"/>
    <x v="2711"/>
    <n v="92"/>
  </r>
  <r>
    <x v="93"/>
    <d v="1899-12-30T07:26:24"/>
    <x v="4"/>
    <x v="0"/>
    <x v="438"/>
    <n v="92"/>
  </r>
  <r>
    <x v="117"/>
    <d v="1899-12-30T09:07:12"/>
    <x v="4"/>
    <x v="2"/>
    <x v="776"/>
    <n v="92"/>
  </r>
  <r>
    <x v="94"/>
    <d v="1899-12-30T13:55:12"/>
    <x v="5"/>
    <x v="2"/>
    <x v="1066"/>
    <n v="92"/>
  </r>
  <r>
    <x v="117"/>
    <d v="1899-12-30T16:33:36"/>
    <x v="4"/>
    <x v="0"/>
    <x v="1544"/>
    <n v="92"/>
  </r>
  <r>
    <x v="101"/>
    <d v="1899-12-30T20:09:36"/>
    <x v="5"/>
    <x v="2"/>
    <x v="271"/>
    <n v="92"/>
  </r>
  <r>
    <x v="96"/>
    <d v="1899-12-30T16:04:48"/>
    <x v="4"/>
    <x v="2"/>
    <x v="1984"/>
    <n v="92"/>
  </r>
  <r>
    <x v="92"/>
    <d v="1899-12-30T03:07:12"/>
    <x v="5"/>
    <x v="2"/>
    <x v="2232"/>
    <n v="92"/>
  </r>
  <r>
    <x v="89"/>
    <d v="1899-12-30T09:21:36"/>
    <x v="4"/>
    <x v="2"/>
    <x v="233"/>
    <n v="92"/>
  </r>
  <r>
    <x v="90"/>
    <d v="1899-12-30T07:12:00"/>
    <x v="4"/>
    <x v="0"/>
    <x v="2380"/>
    <n v="92"/>
  </r>
  <r>
    <x v="90"/>
    <d v="1899-12-30T19:26:24"/>
    <x v="4"/>
    <x v="2"/>
    <x v="562"/>
    <n v="92"/>
  </r>
  <r>
    <x v="95"/>
    <d v="1899-12-30T11:02:24"/>
    <x v="5"/>
    <x v="2"/>
    <x v="2661"/>
    <n v="92"/>
  </r>
  <r>
    <x v="112"/>
    <d v="1899-12-30T21:36:00"/>
    <x v="5"/>
    <x v="1"/>
    <x v="1481"/>
    <n v="92"/>
  </r>
  <r>
    <x v="113"/>
    <d v="1899-12-30T04:04:48"/>
    <x v="4"/>
    <x v="2"/>
    <x v="887"/>
    <n v="92"/>
  </r>
  <r>
    <x v="87"/>
    <d v="1899-12-30T17:45:36"/>
    <x v="5"/>
    <x v="3"/>
    <x v="1093"/>
    <n v="92"/>
  </r>
  <r>
    <x v="88"/>
    <d v="1899-12-30T20:38:24"/>
    <x v="5"/>
    <x v="2"/>
    <x v="2538"/>
    <n v="92"/>
  </r>
  <r>
    <x v="111"/>
    <d v="1899-12-30T16:48:00"/>
    <x v="5"/>
    <x v="0"/>
    <x v="401"/>
    <n v="92"/>
  </r>
  <r>
    <x v="102"/>
    <d v="1899-12-30T03:36:00"/>
    <x v="5"/>
    <x v="2"/>
    <x v="662"/>
    <n v="92"/>
  </r>
  <r>
    <x v="117"/>
    <d v="1899-12-30T17:02:24"/>
    <x v="4"/>
    <x v="0"/>
    <x v="1061"/>
    <n v="92"/>
  </r>
  <r>
    <x v="127"/>
    <d v="1899-12-30T21:21:36"/>
    <x v="4"/>
    <x v="0"/>
    <x v="1272"/>
    <n v="92"/>
  </r>
  <r>
    <x v="88"/>
    <d v="1899-12-30T06:14:24"/>
    <x v="5"/>
    <x v="1"/>
    <x v="846"/>
    <n v="92"/>
  </r>
  <r>
    <x v="101"/>
    <d v="1899-12-30T13:12:00"/>
    <x v="5"/>
    <x v="2"/>
    <x v="1690"/>
    <n v="92"/>
  </r>
  <r>
    <x v="93"/>
    <d v="1899-12-30T14:09:36"/>
    <x v="4"/>
    <x v="2"/>
    <x v="2180"/>
    <n v="92"/>
  </r>
  <r>
    <x v="106"/>
    <d v="1899-12-30T21:21:36"/>
    <x v="4"/>
    <x v="2"/>
    <x v="2371"/>
    <n v="92"/>
  </r>
  <r>
    <x v="106"/>
    <d v="1899-12-30T12:57:36"/>
    <x v="4"/>
    <x v="4"/>
    <x v="1316"/>
    <n v="92"/>
  </r>
  <r>
    <x v="85"/>
    <d v="1899-12-30T21:50:24"/>
    <x v="4"/>
    <x v="0"/>
    <x v="1918"/>
    <n v="92"/>
  </r>
  <r>
    <x v="89"/>
    <d v="1899-12-30T21:21:36"/>
    <x v="4"/>
    <x v="2"/>
    <x v="2712"/>
    <n v="92"/>
  </r>
  <r>
    <x v="115"/>
    <d v="1899-12-30T15:36:00"/>
    <x v="5"/>
    <x v="4"/>
    <x v="2355"/>
    <n v="92"/>
  </r>
  <r>
    <x v="109"/>
    <d v="1899-12-30T23:45:36"/>
    <x v="4"/>
    <x v="2"/>
    <x v="1815"/>
    <n v="92"/>
  </r>
  <r>
    <x v="109"/>
    <d v="1899-12-30T05:45:36"/>
    <x v="4"/>
    <x v="2"/>
    <x v="1083"/>
    <n v="92"/>
  </r>
  <r>
    <x v="112"/>
    <d v="1899-12-30T21:36:00"/>
    <x v="5"/>
    <x v="1"/>
    <x v="1171"/>
    <n v="92"/>
  </r>
  <r>
    <x v="91"/>
    <d v="1899-12-30T04:04:48"/>
    <x v="5"/>
    <x v="2"/>
    <x v="1571"/>
    <n v="92"/>
  </r>
  <r>
    <x v="114"/>
    <d v="1899-12-30T18:57:36"/>
    <x v="5"/>
    <x v="0"/>
    <x v="136"/>
    <n v="92"/>
  </r>
  <r>
    <x v="86"/>
    <d v="1899-12-30T00:28:48"/>
    <x v="5"/>
    <x v="2"/>
    <x v="1535"/>
    <n v="92"/>
  </r>
  <r>
    <x v="117"/>
    <d v="1899-12-30T23:16:48"/>
    <x v="4"/>
    <x v="0"/>
    <x v="485"/>
    <n v="92"/>
  </r>
  <r>
    <x v="107"/>
    <d v="1899-12-30T06:57:36"/>
    <x v="5"/>
    <x v="2"/>
    <x v="1012"/>
    <n v="92"/>
  </r>
  <r>
    <x v="112"/>
    <d v="1899-12-30T15:36:00"/>
    <x v="5"/>
    <x v="0"/>
    <x v="1544"/>
    <n v="92"/>
  </r>
  <r>
    <x v="107"/>
    <d v="1899-12-30T13:40:48"/>
    <x v="5"/>
    <x v="1"/>
    <x v="2249"/>
    <n v="92"/>
  </r>
  <r>
    <x v="120"/>
    <d v="1899-12-30T10:19:12"/>
    <x v="5"/>
    <x v="2"/>
    <x v="1853"/>
    <n v="92"/>
  </r>
  <r>
    <x v="93"/>
    <d v="1899-12-30T02:24:00"/>
    <x v="4"/>
    <x v="0"/>
    <x v="43"/>
    <n v="92"/>
  </r>
  <r>
    <x v="112"/>
    <d v="1899-12-30T20:52:48"/>
    <x v="5"/>
    <x v="4"/>
    <x v="1454"/>
    <n v="92"/>
  </r>
  <r>
    <x v="118"/>
    <d v="1899-12-30T11:31:12"/>
    <x v="4"/>
    <x v="3"/>
    <x v="1613"/>
    <n v="92"/>
  </r>
  <r>
    <x v="99"/>
    <d v="1899-12-30T16:33:36"/>
    <x v="4"/>
    <x v="0"/>
    <x v="1407"/>
    <n v="92"/>
  </r>
  <r>
    <x v="111"/>
    <d v="1899-12-30T08:09:36"/>
    <x v="5"/>
    <x v="1"/>
    <x v="1920"/>
    <n v="92"/>
  </r>
  <r>
    <x v="107"/>
    <d v="1899-12-30T08:24:00"/>
    <x v="5"/>
    <x v="2"/>
    <x v="2592"/>
    <n v="92"/>
  </r>
  <r>
    <x v="88"/>
    <d v="1899-12-30T00:28:48"/>
    <x v="5"/>
    <x v="3"/>
    <x v="1281"/>
    <n v="92"/>
  </r>
  <r>
    <x v="113"/>
    <d v="1899-12-30T01:55:12"/>
    <x v="4"/>
    <x v="3"/>
    <x v="1427"/>
    <n v="92"/>
  </r>
  <r>
    <x v="99"/>
    <d v="1899-12-30T03:07:12"/>
    <x v="4"/>
    <x v="1"/>
    <x v="699"/>
    <n v="92"/>
  </r>
  <r>
    <x v="85"/>
    <d v="1899-12-30T17:31:12"/>
    <x v="4"/>
    <x v="1"/>
    <x v="492"/>
    <n v="92"/>
  </r>
  <r>
    <x v="105"/>
    <d v="1899-12-30T13:40:48"/>
    <x v="4"/>
    <x v="2"/>
    <x v="1629"/>
    <n v="92"/>
  </r>
  <r>
    <x v="126"/>
    <d v="1899-12-30T18:57:36"/>
    <x v="5"/>
    <x v="1"/>
    <x v="1352"/>
    <n v="92"/>
  </r>
  <r>
    <x v="113"/>
    <d v="1899-12-30T23:02:24"/>
    <x v="4"/>
    <x v="3"/>
    <x v="2435"/>
    <n v="92"/>
  </r>
  <r>
    <x v="120"/>
    <d v="1899-12-30T21:36:00"/>
    <x v="5"/>
    <x v="0"/>
    <x v="1971"/>
    <n v="92"/>
  </r>
  <r>
    <x v="110"/>
    <d v="1899-12-30T19:26:24"/>
    <x v="4"/>
    <x v="1"/>
    <x v="1444"/>
    <n v="92"/>
  </r>
  <r>
    <x v="89"/>
    <d v="1899-12-30T13:40:48"/>
    <x v="4"/>
    <x v="2"/>
    <x v="1030"/>
    <n v="92"/>
  </r>
  <r>
    <x v="106"/>
    <d v="1899-12-30T20:09:36"/>
    <x v="4"/>
    <x v="2"/>
    <x v="1003"/>
    <n v="92"/>
  </r>
  <r>
    <x v="121"/>
    <d v="1899-12-30T15:36:00"/>
    <x v="4"/>
    <x v="0"/>
    <x v="2713"/>
    <n v="92"/>
  </r>
  <r>
    <x v="91"/>
    <d v="1899-12-30T23:45:36"/>
    <x v="5"/>
    <x v="1"/>
    <x v="2117"/>
    <n v="92"/>
  </r>
  <r>
    <x v="117"/>
    <d v="1899-12-30T16:19:12"/>
    <x v="4"/>
    <x v="2"/>
    <x v="2173"/>
    <n v="92"/>
  </r>
  <r>
    <x v="110"/>
    <d v="1899-12-30T09:50:24"/>
    <x v="4"/>
    <x v="0"/>
    <x v="20"/>
    <n v="92"/>
  </r>
  <r>
    <x v="85"/>
    <d v="1899-12-30T22:48:00"/>
    <x v="4"/>
    <x v="2"/>
    <x v="1559"/>
    <n v="92"/>
  </r>
  <r>
    <x v="121"/>
    <d v="1899-12-30T03:50:24"/>
    <x v="4"/>
    <x v="2"/>
    <x v="968"/>
    <n v="92"/>
  </r>
  <r>
    <x v="109"/>
    <d v="1899-12-30T06:28:48"/>
    <x v="4"/>
    <x v="2"/>
    <x v="201"/>
    <n v="92"/>
  </r>
  <r>
    <x v="96"/>
    <d v="1899-12-30T18:28:48"/>
    <x v="4"/>
    <x v="1"/>
    <x v="1478"/>
    <n v="92"/>
  </r>
  <r>
    <x v="93"/>
    <d v="1899-12-30T20:24:00"/>
    <x v="4"/>
    <x v="1"/>
    <x v="196"/>
    <n v="92"/>
  </r>
  <r>
    <x v="96"/>
    <d v="1899-12-30T18:57:36"/>
    <x v="4"/>
    <x v="2"/>
    <x v="2714"/>
    <n v="92"/>
  </r>
  <r>
    <x v="120"/>
    <d v="1899-12-30T14:38:24"/>
    <x v="5"/>
    <x v="1"/>
    <x v="1904"/>
    <n v="92"/>
  </r>
  <r>
    <x v="88"/>
    <d v="1899-12-30T02:24:00"/>
    <x v="5"/>
    <x v="0"/>
    <x v="2606"/>
    <n v="92"/>
  </r>
  <r>
    <x v="103"/>
    <d v="1899-12-30T03:07:12"/>
    <x v="4"/>
    <x v="2"/>
    <x v="655"/>
    <n v="92"/>
  </r>
  <r>
    <x v="122"/>
    <d v="1899-12-30T21:07:12"/>
    <x v="5"/>
    <x v="0"/>
    <x v="2715"/>
    <n v="92"/>
  </r>
  <r>
    <x v="101"/>
    <d v="1899-12-30T11:45:36"/>
    <x v="5"/>
    <x v="1"/>
    <x v="730"/>
    <n v="92"/>
  </r>
  <r>
    <x v="97"/>
    <d v="1899-12-30T06:00:00"/>
    <x v="5"/>
    <x v="1"/>
    <x v="404"/>
    <n v="92"/>
  </r>
  <r>
    <x v="106"/>
    <d v="1899-12-30T12:00:00"/>
    <x v="4"/>
    <x v="1"/>
    <x v="1849"/>
    <n v="92"/>
  </r>
  <r>
    <x v="105"/>
    <d v="1899-12-30T23:31:12"/>
    <x v="4"/>
    <x v="1"/>
    <x v="756"/>
    <n v="92"/>
  </r>
  <r>
    <x v="108"/>
    <d v="1899-12-30T14:52:48"/>
    <x v="5"/>
    <x v="2"/>
    <x v="2120"/>
    <n v="92"/>
  </r>
  <r>
    <x v="111"/>
    <d v="1899-12-30T06:00:00"/>
    <x v="5"/>
    <x v="3"/>
    <x v="2584"/>
    <n v="92"/>
  </r>
  <r>
    <x v="90"/>
    <d v="1899-12-30T08:38:24"/>
    <x v="4"/>
    <x v="2"/>
    <x v="2219"/>
    <n v="92"/>
  </r>
  <r>
    <x v="96"/>
    <d v="1899-12-30T11:31:12"/>
    <x v="4"/>
    <x v="2"/>
    <x v="434"/>
    <n v="92"/>
  </r>
  <r>
    <x v="89"/>
    <d v="1899-12-30T06:14:24"/>
    <x v="4"/>
    <x v="4"/>
    <x v="802"/>
    <n v="92"/>
  </r>
  <r>
    <x v="116"/>
    <d v="1899-12-30T06:14:24"/>
    <x v="4"/>
    <x v="4"/>
    <x v="224"/>
    <n v="92"/>
  </r>
  <r>
    <x v="92"/>
    <d v="1899-12-30T10:04:48"/>
    <x v="5"/>
    <x v="0"/>
    <x v="871"/>
    <n v="92"/>
  </r>
  <r>
    <x v="119"/>
    <d v="1899-12-30T22:19:12"/>
    <x v="4"/>
    <x v="2"/>
    <x v="1578"/>
    <n v="92"/>
  </r>
  <r>
    <x v="119"/>
    <d v="1899-12-30T10:33:36"/>
    <x v="4"/>
    <x v="0"/>
    <x v="642"/>
    <n v="92"/>
  </r>
  <r>
    <x v="117"/>
    <d v="1899-12-30T15:36:00"/>
    <x v="4"/>
    <x v="1"/>
    <x v="2353"/>
    <n v="92"/>
  </r>
  <r>
    <x v="108"/>
    <d v="1899-12-30T11:45:36"/>
    <x v="5"/>
    <x v="2"/>
    <x v="2319"/>
    <n v="92"/>
  </r>
  <r>
    <x v="91"/>
    <d v="1899-12-30T01:40:48"/>
    <x v="5"/>
    <x v="3"/>
    <x v="576"/>
    <n v="92"/>
  </r>
  <r>
    <x v="89"/>
    <d v="1899-12-30T15:50:24"/>
    <x v="4"/>
    <x v="3"/>
    <x v="1706"/>
    <n v="92"/>
  </r>
  <r>
    <x v="103"/>
    <d v="1899-12-30T03:21:36"/>
    <x v="4"/>
    <x v="0"/>
    <x v="1093"/>
    <n v="92"/>
  </r>
  <r>
    <x v="99"/>
    <d v="1899-12-30T17:31:12"/>
    <x v="4"/>
    <x v="2"/>
    <x v="1427"/>
    <n v="92"/>
  </r>
  <r>
    <x v="89"/>
    <d v="1899-12-30T02:09:36"/>
    <x v="4"/>
    <x v="1"/>
    <x v="314"/>
    <n v="92"/>
  </r>
  <r>
    <x v="116"/>
    <d v="1899-12-30T01:26:24"/>
    <x v="4"/>
    <x v="3"/>
    <x v="366"/>
    <n v="92"/>
  </r>
  <r>
    <x v="127"/>
    <d v="1899-12-30T18:14:24"/>
    <x v="4"/>
    <x v="1"/>
    <x v="848"/>
    <n v="92"/>
  </r>
  <r>
    <x v="97"/>
    <d v="1899-12-30T04:33:36"/>
    <x v="5"/>
    <x v="3"/>
    <x v="1467"/>
    <n v="92"/>
  </r>
  <r>
    <x v="107"/>
    <d v="1899-12-30T09:07:12"/>
    <x v="5"/>
    <x v="2"/>
    <x v="2248"/>
    <n v="92"/>
  </r>
  <r>
    <x v="114"/>
    <d v="1899-12-30T07:12:00"/>
    <x v="5"/>
    <x v="2"/>
    <x v="1474"/>
    <n v="92"/>
  </r>
  <r>
    <x v="108"/>
    <d v="1899-12-30T02:52:48"/>
    <x v="5"/>
    <x v="0"/>
    <x v="1024"/>
    <n v="92"/>
  </r>
  <r>
    <x v="100"/>
    <d v="1899-12-30T23:45:36"/>
    <x v="5"/>
    <x v="1"/>
    <x v="150"/>
    <n v="92"/>
  </r>
  <r>
    <x v="91"/>
    <d v="1899-12-30T21:21:36"/>
    <x v="5"/>
    <x v="0"/>
    <x v="201"/>
    <n v="92"/>
  </r>
  <r>
    <x v="100"/>
    <d v="1899-12-30T20:09:36"/>
    <x v="5"/>
    <x v="1"/>
    <x v="2708"/>
    <n v="92"/>
  </r>
  <r>
    <x v="107"/>
    <d v="1899-12-30T10:33:36"/>
    <x v="5"/>
    <x v="0"/>
    <x v="1904"/>
    <n v="92"/>
  </r>
  <r>
    <x v="109"/>
    <d v="1899-12-30T22:04:48"/>
    <x v="4"/>
    <x v="1"/>
    <x v="1629"/>
    <n v="92"/>
  </r>
  <r>
    <x v="116"/>
    <d v="1899-12-30T09:07:12"/>
    <x v="4"/>
    <x v="1"/>
    <x v="2077"/>
    <n v="92"/>
  </r>
  <r>
    <x v="118"/>
    <d v="1899-12-30T18:57:36"/>
    <x v="4"/>
    <x v="0"/>
    <x v="1932"/>
    <n v="92"/>
  </r>
  <r>
    <x v="109"/>
    <d v="1899-12-30T00:28:48"/>
    <x v="4"/>
    <x v="2"/>
    <x v="1109"/>
    <n v="92"/>
  </r>
  <r>
    <x v="113"/>
    <d v="1899-12-30T19:55:12"/>
    <x v="4"/>
    <x v="2"/>
    <x v="822"/>
    <n v="92"/>
  </r>
  <r>
    <x v="118"/>
    <d v="1899-12-30T22:19:12"/>
    <x v="4"/>
    <x v="2"/>
    <x v="2057"/>
    <n v="92"/>
  </r>
  <r>
    <x v="86"/>
    <d v="1899-12-30T07:12:00"/>
    <x v="5"/>
    <x v="1"/>
    <x v="2250"/>
    <n v="92"/>
  </r>
  <r>
    <x v="87"/>
    <d v="1899-12-30T08:38:24"/>
    <x v="5"/>
    <x v="1"/>
    <x v="595"/>
    <n v="92"/>
  </r>
  <r>
    <x v="95"/>
    <d v="1899-12-30T21:21:36"/>
    <x v="5"/>
    <x v="0"/>
    <x v="2277"/>
    <n v="92"/>
  </r>
  <r>
    <x v="108"/>
    <d v="1899-12-30T04:33:36"/>
    <x v="5"/>
    <x v="0"/>
    <x v="2515"/>
    <n v="92"/>
  </r>
  <r>
    <x v="109"/>
    <d v="1899-12-30T12:14:24"/>
    <x v="4"/>
    <x v="3"/>
    <x v="727"/>
    <n v="92"/>
  </r>
  <r>
    <x v="113"/>
    <d v="1899-12-30T06:57:36"/>
    <x v="4"/>
    <x v="2"/>
    <x v="2716"/>
    <n v="92"/>
  </r>
  <r>
    <x v="100"/>
    <d v="1899-12-30T02:09:36"/>
    <x v="5"/>
    <x v="2"/>
    <x v="1408"/>
    <n v="92"/>
  </r>
  <r>
    <x v="93"/>
    <d v="1899-12-30T02:24:00"/>
    <x v="4"/>
    <x v="1"/>
    <x v="1283"/>
    <n v="92"/>
  </r>
  <r>
    <x v="85"/>
    <d v="1899-12-30T22:19:12"/>
    <x v="4"/>
    <x v="0"/>
    <x v="1063"/>
    <n v="92"/>
  </r>
  <r>
    <x v="107"/>
    <d v="1899-12-30T01:26:24"/>
    <x v="5"/>
    <x v="1"/>
    <x v="701"/>
    <n v="92"/>
  </r>
  <r>
    <x v="98"/>
    <d v="1899-12-30T16:04:48"/>
    <x v="4"/>
    <x v="1"/>
    <x v="38"/>
    <n v="92"/>
  </r>
  <r>
    <x v="90"/>
    <d v="1899-12-30T19:12:00"/>
    <x v="4"/>
    <x v="2"/>
    <x v="729"/>
    <n v="92"/>
  </r>
  <r>
    <x v="85"/>
    <d v="1899-12-30T08:09:36"/>
    <x v="4"/>
    <x v="3"/>
    <x v="943"/>
    <n v="92"/>
  </r>
  <r>
    <x v="88"/>
    <d v="1899-12-30T10:33:36"/>
    <x v="5"/>
    <x v="4"/>
    <x v="804"/>
    <n v="92"/>
  </r>
  <r>
    <x v="98"/>
    <d v="1899-12-30T06:28:48"/>
    <x v="4"/>
    <x v="2"/>
    <x v="2717"/>
    <n v="92"/>
  </r>
  <r>
    <x v="106"/>
    <d v="1899-12-30T04:33:36"/>
    <x v="4"/>
    <x v="0"/>
    <x v="393"/>
    <n v="92"/>
  </r>
  <r>
    <x v="98"/>
    <d v="1899-12-30T02:09:36"/>
    <x v="4"/>
    <x v="2"/>
    <x v="917"/>
    <n v="92"/>
  </r>
  <r>
    <x v="109"/>
    <d v="1899-12-30T23:31:12"/>
    <x v="4"/>
    <x v="2"/>
    <x v="137"/>
    <n v="92"/>
  </r>
  <r>
    <x v="88"/>
    <d v="1899-12-30T10:04:48"/>
    <x v="5"/>
    <x v="2"/>
    <x v="1708"/>
    <n v="92"/>
  </r>
  <r>
    <x v="105"/>
    <d v="1899-12-30T07:26:24"/>
    <x v="4"/>
    <x v="0"/>
    <x v="1590"/>
    <n v="92"/>
  </r>
  <r>
    <x v="94"/>
    <d v="1899-12-30T00:57:36"/>
    <x v="5"/>
    <x v="2"/>
    <x v="1998"/>
    <n v="92"/>
  </r>
  <r>
    <x v="90"/>
    <d v="1899-12-30T06:00:00"/>
    <x v="4"/>
    <x v="3"/>
    <x v="1501"/>
    <n v="92"/>
  </r>
  <r>
    <x v="114"/>
    <d v="1899-12-30T12:00:00"/>
    <x v="5"/>
    <x v="2"/>
    <x v="2025"/>
    <n v="92"/>
  </r>
  <r>
    <x v="104"/>
    <d v="1899-12-30T12:00:00"/>
    <x v="4"/>
    <x v="1"/>
    <x v="1942"/>
    <n v="92"/>
  </r>
  <r>
    <x v="122"/>
    <d v="1899-12-30T05:45:36"/>
    <x v="5"/>
    <x v="4"/>
    <x v="3"/>
    <n v="92"/>
  </r>
  <r>
    <x v="111"/>
    <d v="1899-12-30T14:52:48"/>
    <x v="5"/>
    <x v="2"/>
    <x v="2329"/>
    <n v="92"/>
  </r>
  <r>
    <x v="100"/>
    <d v="1899-12-30T10:33:36"/>
    <x v="5"/>
    <x v="3"/>
    <x v="1766"/>
    <n v="92"/>
  </r>
  <r>
    <x v="118"/>
    <d v="1899-12-30T14:52:48"/>
    <x v="4"/>
    <x v="2"/>
    <x v="1393"/>
    <n v="92"/>
  </r>
  <r>
    <x v="105"/>
    <d v="1899-12-30T09:36:00"/>
    <x v="4"/>
    <x v="1"/>
    <x v="1825"/>
    <n v="92"/>
  </r>
  <r>
    <x v="127"/>
    <d v="1899-12-30T06:28:48"/>
    <x v="4"/>
    <x v="0"/>
    <x v="1974"/>
    <n v="92"/>
  </r>
  <r>
    <x v="93"/>
    <d v="1899-12-30T00:28:48"/>
    <x v="4"/>
    <x v="1"/>
    <x v="950"/>
    <n v="92"/>
  </r>
  <r>
    <x v="122"/>
    <d v="1899-12-30T13:55:12"/>
    <x v="5"/>
    <x v="1"/>
    <x v="1586"/>
    <n v="92"/>
  </r>
  <r>
    <x v="115"/>
    <d v="1899-12-30T21:07:12"/>
    <x v="5"/>
    <x v="4"/>
    <x v="296"/>
    <n v="92"/>
  </r>
  <r>
    <x v="121"/>
    <d v="1899-12-30T13:12:00"/>
    <x v="4"/>
    <x v="0"/>
    <x v="2718"/>
    <n v="92"/>
  </r>
  <r>
    <x v="85"/>
    <d v="1899-12-30T08:24:00"/>
    <x v="4"/>
    <x v="2"/>
    <x v="2719"/>
    <n v="92"/>
  </r>
  <r>
    <x v="85"/>
    <d v="1899-12-30T13:12:00"/>
    <x v="4"/>
    <x v="1"/>
    <x v="1742"/>
    <n v="92"/>
  </r>
  <r>
    <x v="121"/>
    <d v="1899-12-30T01:26:24"/>
    <x v="4"/>
    <x v="0"/>
    <x v="331"/>
    <n v="92"/>
  </r>
  <r>
    <x v="88"/>
    <d v="1899-12-30T21:36:00"/>
    <x v="5"/>
    <x v="0"/>
    <x v="2431"/>
    <n v="92"/>
  </r>
  <r>
    <x v="117"/>
    <d v="1899-12-30T13:12:00"/>
    <x v="4"/>
    <x v="0"/>
    <x v="330"/>
    <n v="92"/>
  </r>
  <r>
    <x v="107"/>
    <d v="1899-12-30T01:12:00"/>
    <x v="5"/>
    <x v="1"/>
    <x v="2720"/>
    <n v="92"/>
  </r>
  <r>
    <x v="120"/>
    <d v="1899-12-30T17:16:48"/>
    <x v="5"/>
    <x v="0"/>
    <x v="2379"/>
    <n v="92"/>
  </r>
  <r>
    <x v="105"/>
    <d v="1899-12-30T18:00:00"/>
    <x v="4"/>
    <x v="0"/>
    <x v="1109"/>
    <n v="92"/>
  </r>
  <r>
    <x v="120"/>
    <d v="1899-12-30T06:00:00"/>
    <x v="5"/>
    <x v="2"/>
    <x v="155"/>
    <n v="92"/>
  </r>
  <r>
    <x v="99"/>
    <d v="1899-12-30T21:21:36"/>
    <x v="4"/>
    <x v="2"/>
    <x v="1925"/>
    <n v="92"/>
  </r>
  <r>
    <x v="93"/>
    <d v="1899-12-30T21:50:24"/>
    <x v="4"/>
    <x v="1"/>
    <x v="887"/>
    <n v="92"/>
  </r>
  <r>
    <x v="117"/>
    <d v="1899-12-30T18:28:48"/>
    <x v="4"/>
    <x v="2"/>
    <x v="2423"/>
    <n v="92"/>
  </r>
  <r>
    <x v="119"/>
    <d v="1899-12-30T19:40:48"/>
    <x v="4"/>
    <x v="1"/>
    <x v="1711"/>
    <n v="92"/>
  </r>
  <r>
    <x v="100"/>
    <d v="1899-12-30T09:07:12"/>
    <x v="5"/>
    <x v="2"/>
    <x v="2179"/>
    <n v="92"/>
  </r>
  <r>
    <x v="96"/>
    <d v="1899-12-30T14:52:48"/>
    <x v="4"/>
    <x v="2"/>
    <x v="479"/>
    <n v="92"/>
  </r>
  <r>
    <x v="92"/>
    <d v="1899-12-30T21:36:00"/>
    <x v="5"/>
    <x v="2"/>
    <x v="2721"/>
    <n v="92"/>
  </r>
  <r>
    <x v="112"/>
    <d v="1899-12-30T20:52:48"/>
    <x v="5"/>
    <x v="0"/>
    <x v="2115"/>
    <n v="92"/>
  </r>
  <r>
    <x v="117"/>
    <d v="1899-12-30T19:40:48"/>
    <x v="4"/>
    <x v="0"/>
    <x v="203"/>
    <n v="92"/>
  </r>
  <r>
    <x v="93"/>
    <d v="1899-12-30T12:14:24"/>
    <x v="4"/>
    <x v="2"/>
    <x v="1088"/>
    <n v="92"/>
  </r>
  <r>
    <x v="107"/>
    <d v="1899-12-30T12:00:00"/>
    <x v="5"/>
    <x v="0"/>
    <x v="740"/>
    <n v="92"/>
  </r>
  <r>
    <x v="105"/>
    <d v="1899-12-30T20:09:36"/>
    <x v="4"/>
    <x v="0"/>
    <x v="1751"/>
    <n v="92"/>
  </r>
  <r>
    <x v="102"/>
    <d v="1899-12-30T09:50:24"/>
    <x v="5"/>
    <x v="1"/>
    <x v="502"/>
    <n v="92"/>
  </r>
  <r>
    <x v="102"/>
    <d v="1899-12-30T11:16:48"/>
    <x v="5"/>
    <x v="2"/>
    <x v="1543"/>
    <n v="92"/>
  </r>
  <r>
    <x v="93"/>
    <d v="1899-12-30T02:38:24"/>
    <x v="4"/>
    <x v="2"/>
    <x v="1945"/>
    <n v="92"/>
  </r>
  <r>
    <x v="87"/>
    <d v="1899-12-30T15:36:00"/>
    <x v="5"/>
    <x v="1"/>
    <x v="522"/>
    <n v="92"/>
  </r>
  <r>
    <x v="89"/>
    <d v="1899-12-30T23:16:48"/>
    <x v="4"/>
    <x v="2"/>
    <x v="1762"/>
    <n v="92"/>
  </r>
  <r>
    <x v="119"/>
    <d v="1899-12-30T20:38:24"/>
    <x v="4"/>
    <x v="1"/>
    <x v="567"/>
    <n v="92"/>
  </r>
  <r>
    <x v="111"/>
    <d v="1899-12-30T13:55:12"/>
    <x v="5"/>
    <x v="2"/>
    <x v="378"/>
    <n v="92"/>
  </r>
  <r>
    <x v="100"/>
    <d v="1899-12-30T15:36:00"/>
    <x v="5"/>
    <x v="4"/>
    <x v="2625"/>
    <n v="92"/>
  </r>
  <r>
    <x v="87"/>
    <d v="1899-12-30T22:33:36"/>
    <x v="5"/>
    <x v="1"/>
    <x v="15"/>
    <n v="92"/>
  </r>
  <r>
    <x v="119"/>
    <d v="1899-12-30T11:31:12"/>
    <x v="4"/>
    <x v="2"/>
    <x v="1322"/>
    <n v="92"/>
  </r>
  <r>
    <x v="109"/>
    <d v="1899-12-30T12:43:12"/>
    <x v="4"/>
    <x v="1"/>
    <x v="292"/>
    <n v="92"/>
  </r>
  <r>
    <x v="104"/>
    <d v="1899-12-30T02:24:00"/>
    <x v="4"/>
    <x v="1"/>
    <x v="971"/>
    <n v="92"/>
  </r>
  <r>
    <x v="107"/>
    <d v="1899-12-30T20:09:36"/>
    <x v="5"/>
    <x v="2"/>
    <x v="2722"/>
    <n v="92"/>
  </r>
  <r>
    <x v="110"/>
    <d v="1899-12-30T13:55:12"/>
    <x v="4"/>
    <x v="2"/>
    <x v="178"/>
    <n v="92"/>
  </r>
  <r>
    <x v="112"/>
    <d v="1899-12-30T18:00:00"/>
    <x v="5"/>
    <x v="0"/>
    <x v="438"/>
    <n v="92"/>
  </r>
  <r>
    <x v="86"/>
    <d v="1899-12-30T14:52:48"/>
    <x v="5"/>
    <x v="3"/>
    <x v="1528"/>
    <n v="92"/>
  </r>
  <r>
    <x v="119"/>
    <d v="1899-12-30T06:14:24"/>
    <x v="4"/>
    <x v="0"/>
    <x v="2428"/>
    <n v="92"/>
  </r>
  <r>
    <x v="106"/>
    <d v="1899-12-30T15:36:00"/>
    <x v="4"/>
    <x v="1"/>
    <x v="1371"/>
    <n v="92"/>
  </r>
  <r>
    <x v="118"/>
    <d v="1899-12-30T07:40:48"/>
    <x v="4"/>
    <x v="0"/>
    <x v="272"/>
    <n v="92"/>
  </r>
  <r>
    <x v="109"/>
    <d v="1899-12-30T01:40:48"/>
    <x v="4"/>
    <x v="2"/>
    <x v="2370"/>
    <n v="92"/>
  </r>
  <r>
    <x v="107"/>
    <d v="1899-12-30T18:14:24"/>
    <x v="5"/>
    <x v="1"/>
    <x v="1304"/>
    <n v="92"/>
  </r>
  <r>
    <x v="92"/>
    <d v="1899-12-30T07:26:24"/>
    <x v="5"/>
    <x v="0"/>
    <x v="829"/>
    <n v="92"/>
  </r>
  <r>
    <x v="94"/>
    <d v="1899-12-30T17:45:36"/>
    <x v="5"/>
    <x v="3"/>
    <x v="411"/>
    <n v="92"/>
  </r>
  <r>
    <x v="102"/>
    <d v="1899-12-30T05:16:48"/>
    <x v="5"/>
    <x v="1"/>
    <x v="872"/>
    <n v="92"/>
  </r>
  <r>
    <x v="121"/>
    <d v="1899-12-30T19:26:24"/>
    <x v="4"/>
    <x v="1"/>
    <x v="2191"/>
    <n v="92"/>
  </r>
  <r>
    <x v="106"/>
    <d v="1899-12-30T21:50:24"/>
    <x v="4"/>
    <x v="3"/>
    <x v="907"/>
    <n v="92"/>
  </r>
  <r>
    <x v="109"/>
    <d v="1899-12-30T09:21:36"/>
    <x v="4"/>
    <x v="0"/>
    <x v="2548"/>
    <n v="92"/>
  </r>
  <r>
    <x v="100"/>
    <d v="1899-12-30T08:52:48"/>
    <x v="5"/>
    <x v="1"/>
    <x v="27"/>
    <n v="92"/>
  </r>
  <r>
    <x v="100"/>
    <d v="1899-12-30T11:02:24"/>
    <x v="5"/>
    <x v="2"/>
    <x v="2480"/>
    <n v="92"/>
  </r>
  <r>
    <x v="119"/>
    <d v="1899-12-30T12:43:12"/>
    <x v="4"/>
    <x v="1"/>
    <x v="1354"/>
    <n v="92"/>
  </r>
  <r>
    <x v="108"/>
    <d v="1899-12-30T21:21:36"/>
    <x v="5"/>
    <x v="4"/>
    <x v="185"/>
    <n v="92"/>
  </r>
  <r>
    <x v="107"/>
    <d v="1899-12-30T22:33:36"/>
    <x v="5"/>
    <x v="0"/>
    <x v="2723"/>
    <n v="92"/>
  </r>
  <r>
    <x v="89"/>
    <d v="1899-12-30T01:40:48"/>
    <x v="4"/>
    <x v="1"/>
    <x v="1222"/>
    <n v="92"/>
  </r>
  <r>
    <x v="113"/>
    <d v="1899-12-30T19:40:48"/>
    <x v="4"/>
    <x v="2"/>
    <x v="2285"/>
    <n v="92"/>
  </r>
  <r>
    <x v="92"/>
    <d v="1899-12-30T23:02:24"/>
    <x v="5"/>
    <x v="3"/>
    <x v="2412"/>
    <n v="92"/>
  </r>
  <r>
    <x v="106"/>
    <d v="1899-12-30T05:16:48"/>
    <x v="4"/>
    <x v="0"/>
    <x v="1782"/>
    <n v="92"/>
  </r>
  <r>
    <x v="101"/>
    <d v="1899-12-30T13:12:00"/>
    <x v="5"/>
    <x v="2"/>
    <x v="533"/>
    <n v="92"/>
  </r>
  <r>
    <x v="126"/>
    <d v="1899-12-30T05:02:24"/>
    <x v="5"/>
    <x v="3"/>
    <x v="654"/>
    <n v="92"/>
  </r>
  <r>
    <x v="89"/>
    <d v="1899-12-30T04:19:12"/>
    <x v="4"/>
    <x v="0"/>
    <x v="1644"/>
    <n v="92"/>
  </r>
  <r>
    <x v="92"/>
    <d v="1899-12-30T08:09:36"/>
    <x v="5"/>
    <x v="2"/>
    <x v="1507"/>
    <n v="92"/>
  </r>
  <r>
    <x v="94"/>
    <d v="1899-12-30T15:50:24"/>
    <x v="5"/>
    <x v="2"/>
    <x v="2175"/>
    <n v="92"/>
  </r>
  <r>
    <x v="108"/>
    <d v="1899-12-30T07:40:48"/>
    <x v="5"/>
    <x v="1"/>
    <x v="2385"/>
    <n v="92"/>
  </r>
  <r>
    <x v="109"/>
    <d v="1899-12-30T08:24:00"/>
    <x v="4"/>
    <x v="2"/>
    <x v="2724"/>
    <n v="92"/>
  </r>
  <r>
    <x v="105"/>
    <d v="1899-12-30T08:09:36"/>
    <x v="4"/>
    <x v="4"/>
    <x v="816"/>
    <n v="92"/>
  </r>
  <r>
    <x v="95"/>
    <d v="1899-12-30T05:16:48"/>
    <x v="5"/>
    <x v="1"/>
    <x v="243"/>
    <n v="92"/>
  </r>
  <r>
    <x v="103"/>
    <d v="1899-12-30T00:43:12"/>
    <x v="4"/>
    <x v="1"/>
    <x v="2260"/>
    <n v="92"/>
  </r>
  <r>
    <x v="111"/>
    <d v="1899-12-30T03:36:00"/>
    <x v="5"/>
    <x v="1"/>
    <x v="584"/>
    <n v="92"/>
  </r>
  <r>
    <x v="101"/>
    <d v="1899-12-30T21:21:36"/>
    <x v="5"/>
    <x v="1"/>
    <x v="1588"/>
    <n v="92"/>
  </r>
  <r>
    <x v="91"/>
    <d v="1899-12-30T01:12:00"/>
    <x v="5"/>
    <x v="1"/>
    <x v="965"/>
    <n v="92"/>
  </r>
  <r>
    <x v="100"/>
    <d v="1899-12-30T23:02:24"/>
    <x v="5"/>
    <x v="0"/>
    <x v="2180"/>
    <n v="92"/>
  </r>
  <r>
    <x v="117"/>
    <d v="1899-12-30T06:43:12"/>
    <x v="4"/>
    <x v="2"/>
    <x v="125"/>
    <n v="92"/>
  </r>
  <r>
    <x v="106"/>
    <d v="1899-12-30T06:57:36"/>
    <x v="4"/>
    <x v="3"/>
    <x v="534"/>
    <n v="92"/>
  </r>
  <r>
    <x v="119"/>
    <d v="1899-12-30T12:57:36"/>
    <x v="4"/>
    <x v="0"/>
    <x v="1240"/>
    <n v="92"/>
  </r>
  <r>
    <x v="119"/>
    <d v="1899-12-30T03:21:36"/>
    <x v="4"/>
    <x v="2"/>
    <x v="691"/>
    <n v="92"/>
  </r>
  <r>
    <x v="119"/>
    <d v="1899-12-30T00:57:36"/>
    <x v="4"/>
    <x v="0"/>
    <x v="1957"/>
    <n v="92"/>
  </r>
  <r>
    <x v="100"/>
    <d v="1899-12-30T15:07:12"/>
    <x v="5"/>
    <x v="2"/>
    <x v="2655"/>
    <n v="92"/>
  </r>
  <r>
    <x v="109"/>
    <d v="1899-12-30T18:28:48"/>
    <x v="4"/>
    <x v="1"/>
    <x v="2725"/>
    <n v="92"/>
  </r>
  <r>
    <x v="93"/>
    <d v="1899-12-30T23:16:48"/>
    <x v="4"/>
    <x v="4"/>
    <x v="2033"/>
    <n v="92"/>
  </r>
  <r>
    <x v="86"/>
    <d v="1899-12-30T23:02:24"/>
    <x v="5"/>
    <x v="1"/>
    <x v="920"/>
    <n v="92"/>
  </r>
  <r>
    <x v="108"/>
    <d v="1899-12-30T22:04:48"/>
    <x v="5"/>
    <x v="0"/>
    <x v="2257"/>
    <n v="92"/>
  </r>
  <r>
    <x v="86"/>
    <d v="1899-12-30T23:16:48"/>
    <x v="5"/>
    <x v="1"/>
    <x v="2412"/>
    <n v="92"/>
  </r>
  <r>
    <x v="118"/>
    <d v="1899-12-30T12:14:24"/>
    <x v="4"/>
    <x v="1"/>
    <x v="869"/>
    <n v="92"/>
  </r>
  <r>
    <x v="98"/>
    <d v="1899-12-30T10:48:00"/>
    <x v="4"/>
    <x v="1"/>
    <x v="926"/>
    <n v="92"/>
  </r>
  <r>
    <x v="93"/>
    <d v="1899-12-30T18:57:36"/>
    <x v="4"/>
    <x v="4"/>
    <x v="556"/>
    <n v="92"/>
  </r>
  <r>
    <x v="127"/>
    <d v="1899-12-30T20:09:36"/>
    <x v="4"/>
    <x v="1"/>
    <x v="2128"/>
    <n v="92"/>
  </r>
  <r>
    <x v="95"/>
    <d v="1899-12-30T13:40:48"/>
    <x v="5"/>
    <x v="1"/>
    <x v="545"/>
    <n v="92"/>
  </r>
  <r>
    <x v="94"/>
    <d v="1899-12-30T03:07:12"/>
    <x v="5"/>
    <x v="2"/>
    <x v="669"/>
    <n v="92"/>
  </r>
  <r>
    <x v="126"/>
    <d v="1899-12-30T12:14:24"/>
    <x v="5"/>
    <x v="0"/>
    <x v="1024"/>
    <n v="92"/>
  </r>
  <r>
    <x v="105"/>
    <d v="1899-12-30T22:33:36"/>
    <x v="4"/>
    <x v="1"/>
    <x v="735"/>
    <n v="92"/>
  </r>
  <r>
    <x v="101"/>
    <d v="1899-12-30T06:43:12"/>
    <x v="5"/>
    <x v="2"/>
    <x v="931"/>
    <n v="92"/>
  </r>
  <r>
    <x v="94"/>
    <d v="1899-12-30T10:04:48"/>
    <x v="5"/>
    <x v="0"/>
    <x v="1843"/>
    <n v="92"/>
  </r>
  <r>
    <x v="107"/>
    <d v="1899-12-30T15:07:12"/>
    <x v="5"/>
    <x v="2"/>
    <x v="203"/>
    <n v="92"/>
  </r>
  <r>
    <x v="122"/>
    <d v="1899-12-30T09:21:36"/>
    <x v="5"/>
    <x v="2"/>
    <x v="156"/>
    <n v="92"/>
  </r>
  <r>
    <x v="116"/>
    <d v="1899-12-30T05:31:12"/>
    <x v="4"/>
    <x v="1"/>
    <x v="2432"/>
    <n v="92"/>
  </r>
  <r>
    <x v="118"/>
    <d v="1899-12-30T16:48:00"/>
    <x v="4"/>
    <x v="2"/>
    <x v="2503"/>
    <n v="92"/>
  </r>
  <r>
    <x v="115"/>
    <d v="1899-12-30T12:57:36"/>
    <x v="5"/>
    <x v="0"/>
    <x v="1545"/>
    <n v="92"/>
  </r>
  <r>
    <x v="111"/>
    <d v="1899-12-30T22:19:12"/>
    <x v="5"/>
    <x v="2"/>
    <x v="1431"/>
    <n v="92"/>
  </r>
  <r>
    <x v="104"/>
    <d v="1899-12-30T09:50:24"/>
    <x v="4"/>
    <x v="3"/>
    <x v="1042"/>
    <n v="92"/>
  </r>
  <r>
    <x v="116"/>
    <d v="1899-12-30T05:16:48"/>
    <x v="4"/>
    <x v="3"/>
    <x v="1321"/>
    <n v="92"/>
  </r>
  <r>
    <x v="94"/>
    <d v="1899-12-30T00:43:12"/>
    <x v="5"/>
    <x v="0"/>
    <x v="2420"/>
    <n v="92"/>
  </r>
  <r>
    <x v="87"/>
    <d v="1899-12-30T16:04:48"/>
    <x v="5"/>
    <x v="3"/>
    <x v="992"/>
    <n v="92"/>
  </r>
  <r>
    <x v="115"/>
    <d v="1899-12-30T18:00:00"/>
    <x v="5"/>
    <x v="4"/>
    <x v="1001"/>
    <n v="92"/>
  </r>
  <r>
    <x v="93"/>
    <d v="1899-12-30T01:26:24"/>
    <x v="4"/>
    <x v="4"/>
    <x v="2324"/>
    <n v="92"/>
  </r>
  <r>
    <x v="109"/>
    <d v="1899-12-30T21:07:12"/>
    <x v="4"/>
    <x v="1"/>
    <x v="2726"/>
    <n v="92"/>
  </r>
  <r>
    <x v="114"/>
    <d v="1899-12-30T22:33:36"/>
    <x v="5"/>
    <x v="1"/>
    <x v="2495"/>
    <n v="92"/>
  </r>
  <r>
    <x v="117"/>
    <d v="1899-12-30T07:55:12"/>
    <x v="4"/>
    <x v="2"/>
    <x v="1250"/>
    <n v="92"/>
  </r>
  <r>
    <x v="104"/>
    <d v="1899-12-30T07:12:00"/>
    <x v="4"/>
    <x v="0"/>
    <x v="2372"/>
    <n v="92"/>
  </r>
  <r>
    <x v="86"/>
    <d v="1899-12-30T18:28:48"/>
    <x v="5"/>
    <x v="2"/>
    <x v="1714"/>
    <n v="92"/>
  </r>
  <r>
    <x v="107"/>
    <d v="1899-12-30T06:14:24"/>
    <x v="5"/>
    <x v="0"/>
    <x v="354"/>
    <n v="92"/>
  </r>
  <r>
    <x v="127"/>
    <d v="1899-12-30T02:09:36"/>
    <x v="4"/>
    <x v="3"/>
    <x v="164"/>
    <n v="92"/>
  </r>
  <r>
    <x v="95"/>
    <d v="1899-12-30T12:28:48"/>
    <x v="5"/>
    <x v="2"/>
    <x v="581"/>
    <n v="92"/>
  </r>
  <r>
    <x v="101"/>
    <d v="1899-12-30T18:43:12"/>
    <x v="5"/>
    <x v="0"/>
    <x v="1331"/>
    <n v="92"/>
  </r>
  <r>
    <x v="116"/>
    <d v="1899-12-30T06:57:36"/>
    <x v="4"/>
    <x v="1"/>
    <x v="576"/>
    <n v="92"/>
  </r>
  <r>
    <x v="102"/>
    <d v="1899-12-30T13:26:24"/>
    <x v="5"/>
    <x v="1"/>
    <x v="2026"/>
    <n v="92"/>
  </r>
  <r>
    <x v="91"/>
    <d v="1899-12-30T14:24:00"/>
    <x v="5"/>
    <x v="2"/>
    <x v="448"/>
    <n v="92"/>
  </r>
  <r>
    <x v="99"/>
    <d v="1899-12-30T22:48:00"/>
    <x v="4"/>
    <x v="4"/>
    <x v="1458"/>
    <n v="92"/>
  </r>
  <r>
    <x v="99"/>
    <d v="1899-12-30T12:28:48"/>
    <x v="4"/>
    <x v="1"/>
    <x v="1990"/>
    <n v="92"/>
  </r>
  <r>
    <x v="103"/>
    <d v="1899-12-30T21:07:12"/>
    <x v="4"/>
    <x v="3"/>
    <x v="2545"/>
    <n v="92"/>
  </r>
  <r>
    <x v="101"/>
    <d v="1899-12-30T03:50:24"/>
    <x v="5"/>
    <x v="4"/>
    <x v="652"/>
    <n v="92"/>
  </r>
  <r>
    <x v="108"/>
    <d v="1899-12-30T16:19:12"/>
    <x v="5"/>
    <x v="0"/>
    <x v="573"/>
    <n v="92"/>
  </r>
  <r>
    <x v="127"/>
    <d v="1899-12-30T12:00:00"/>
    <x v="4"/>
    <x v="3"/>
    <x v="122"/>
    <n v="92"/>
  </r>
  <r>
    <x v="94"/>
    <d v="1899-12-30T01:40:48"/>
    <x v="5"/>
    <x v="0"/>
    <x v="1018"/>
    <n v="92"/>
  </r>
  <r>
    <x v="109"/>
    <d v="1899-12-30T21:07:12"/>
    <x v="4"/>
    <x v="4"/>
    <x v="2095"/>
    <n v="92"/>
  </r>
  <r>
    <x v="107"/>
    <d v="1899-12-30T12:43:12"/>
    <x v="5"/>
    <x v="2"/>
    <x v="2727"/>
    <n v="92"/>
  </r>
  <r>
    <x v="114"/>
    <d v="1899-12-30T02:09:36"/>
    <x v="5"/>
    <x v="1"/>
    <x v="746"/>
    <n v="92"/>
  </r>
  <r>
    <x v="121"/>
    <d v="1899-12-30T13:40:48"/>
    <x v="4"/>
    <x v="3"/>
    <x v="533"/>
    <n v="92"/>
  </r>
  <r>
    <x v="91"/>
    <d v="1899-12-30T06:28:48"/>
    <x v="5"/>
    <x v="1"/>
    <x v="2629"/>
    <n v="92"/>
  </r>
  <r>
    <x v="126"/>
    <d v="1899-12-30T05:02:24"/>
    <x v="5"/>
    <x v="1"/>
    <x v="1708"/>
    <n v="92"/>
  </r>
  <r>
    <x v="93"/>
    <d v="1899-12-30T23:16:48"/>
    <x v="4"/>
    <x v="1"/>
    <x v="2357"/>
    <n v="92"/>
  </r>
  <r>
    <x v="120"/>
    <d v="1899-12-30T21:07:12"/>
    <x v="5"/>
    <x v="3"/>
    <x v="2243"/>
    <n v="92"/>
  </r>
  <r>
    <x v="103"/>
    <d v="1899-12-30T07:55:12"/>
    <x v="4"/>
    <x v="3"/>
    <x v="212"/>
    <n v="92"/>
  </r>
  <r>
    <x v="97"/>
    <d v="1899-12-30T04:19:12"/>
    <x v="5"/>
    <x v="0"/>
    <x v="352"/>
    <n v="92"/>
  </r>
  <r>
    <x v="112"/>
    <d v="1899-12-30T14:09:36"/>
    <x v="5"/>
    <x v="0"/>
    <x v="2548"/>
    <n v="92"/>
  </r>
  <r>
    <x v="92"/>
    <d v="1899-12-30T22:33:36"/>
    <x v="5"/>
    <x v="0"/>
    <x v="1182"/>
    <n v="92"/>
  </r>
  <r>
    <x v="113"/>
    <d v="1899-12-30T19:12:00"/>
    <x v="4"/>
    <x v="2"/>
    <x v="2584"/>
    <n v="92"/>
  </r>
  <r>
    <x v="103"/>
    <d v="1899-12-30T21:21:36"/>
    <x v="4"/>
    <x v="2"/>
    <x v="1660"/>
    <n v="92"/>
  </r>
  <r>
    <x v="117"/>
    <d v="1899-12-30T05:16:48"/>
    <x v="4"/>
    <x v="1"/>
    <x v="681"/>
    <n v="92"/>
  </r>
  <r>
    <x v="89"/>
    <d v="1899-12-30T08:24:00"/>
    <x v="4"/>
    <x v="1"/>
    <x v="937"/>
    <n v="92"/>
  </r>
  <r>
    <x v="117"/>
    <d v="1899-12-30T03:36:00"/>
    <x v="4"/>
    <x v="2"/>
    <x v="720"/>
    <n v="92"/>
  </r>
  <r>
    <x v="114"/>
    <d v="1899-12-30T05:45:36"/>
    <x v="5"/>
    <x v="2"/>
    <x v="1638"/>
    <n v="92"/>
  </r>
  <r>
    <x v="108"/>
    <d v="1899-12-30T19:55:12"/>
    <x v="5"/>
    <x v="3"/>
    <x v="706"/>
    <n v="92"/>
  </r>
  <r>
    <x v="116"/>
    <d v="1899-12-30T02:24:00"/>
    <x v="4"/>
    <x v="1"/>
    <x v="268"/>
    <n v="92"/>
  </r>
  <r>
    <x v="115"/>
    <d v="1899-12-30T13:55:12"/>
    <x v="5"/>
    <x v="1"/>
    <x v="323"/>
    <n v="92"/>
  </r>
  <r>
    <x v="91"/>
    <d v="1899-12-30T09:36:00"/>
    <x v="5"/>
    <x v="4"/>
    <x v="229"/>
    <n v="92"/>
  </r>
  <r>
    <x v="109"/>
    <d v="1899-12-30T06:14:24"/>
    <x v="4"/>
    <x v="0"/>
    <x v="513"/>
    <n v="92"/>
  </r>
  <r>
    <x v="113"/>
    <d v="1899-12-30T15:36:00"/>
    <x v="4"/>
    <x v="2"/>
    <x v="727"/>
    <n v="92"/>
  </r>
  <r>
    <x v="118"/>
    <d v="1899-12-30T05:31:12"/>
    <x v="4"/>
    <x v="0"/>
    <x v="2085"/>
    <n v="92"/>
  </r>
  <r>
    <x v="86"/>
    <d v="1899-12-30T21:07:12"/>
    <x v="5"/>
    <x v="2"/>
    <x v="1217"/>
    <n v="92"/>
  </r>
  <r>
    <x v="105"/>
    <d v="1899-12-30T07:12:00"/>
    <x v="4"/>
    <x v="1"/>
    <x v="1544"/>
    <n v="92"/>
  </r>
  <r>
    <x v="108"/>
    <d v="1899-12-30T14:52:48"/>
    <x v="5"/>
    <x v="2"/>
    <x v="1083"/>
    <n v="92"/>
  </r>
  <r>
    <x v="114"/>
    <d v="1899-12-30T03:21:36"/>
    <x v="5"/>
    <x v="2"/>
    <x v="189"/>
    <n v="92"/>
  </r>
  <r>
    <x v="127"/>
    <d v="1899-12-30T03:50:24"/>
    <x v="4"/>
    <x v="0"/>
    <x v="502"/>
    <n v="92"/>
  </r>
  <r>
    <x v="86"/>
    <d v="1899-12-30T18:57:36"/>
    <x v="5"/>
    <x v="0"/>
    <x v="30"/>
    <n v="92"/>
  </r>
  <r>
    <x v="85"/>
    <d v="1899-12-30T18:57:36"/>
    <x v="4"/>
    <x v="2"/>
    <x v="1671"/>
    <n v="92"/>
  </r>
  <r>
    <x v="117"/>
    <d v="1899-12-30T03:36:00"/>
    <x v="4"/>
    <x v="1"/>
    <x v="5"/>
    <n v="92"/>
  </r>
  <r>
    <x v="107"/>
    <d v="1899-12-30T02:38:24"/>
    <x v="5"/>
    <x v="0"/>
    <x v="1950"/>
    <n v="92"/>
  </r>
  <r>
    <x v="101"/>
    <d v="1899-12-30T08:52:48"/>
    <x v="5"/>
    <x v="1"/>
    <x v="1921"/>
    <n v="92"/>
  </r>
  <r>
    <x v="95"/>
    <d v="1899-12-30T15:36:00"/>
    <x v="5"/>
    <x v="1"/>
    <x v="458"/>
    <n v="92"/>
  </r>
  <r>
    <x v="115"/>
    <d v="1899-12-30T02:24:00"/>
    <x v="5"/>
    <x v="0"/>
    <x v="1806"/>
    <n v="92"/>
  </r>
  <r>
    <x v="109"/>
    <d v="1899-12-30T15:21:36"/>
    <x v="4"/>
    <x v="0"/>
    <x v="899"/>
    <n v="92"/>
  </r>
  <r>
    <x v="99"/>
    <d v="1899-12-30T22:48:00"/>
    <x v="4"/>
    <x v="1"/>
    <x v="358"/>
    <n v="92"/>
  </r>
  <r>
    <x v="102"/>
    <d v="1899-12-30T03:21:36"/>
    <x v="5"/>
    <x v="2"/>
    <x v="2205"/>
    <n v="92"/>
  </r>
  <r>
    <x v="106"/>
    <d v="1899-12-30T12:57:36"/>
    <x v="4"/>
    <x v="2"/>
    <x v="403"/>
    <n v="92"/>
  </r>
  <r>
    <x v="94"/>
    <d v="1899-12-30T21:21:36"/>
    <x v="5"/>
    <x v="3"/>
    <x v="1578"/>
    <n v="92"/>
  </r>
  <r>
    <x v="93"/>
    <d v="1899-12-30T17:45:36"/>
    <x v="4"/>
    <x v="1"/>
    <x v="276"/>
    <n v="92"/>
  </r>
  <r>
    <x v="85"/>
    <d v="1899-12-30T21:21:36"/>
    <x v="4"/>
    <x v="0"/>
    <x v="357"/>
    <n v="92"/>
  </r>
  <r>
    <x v="91"/>
    <d v="1899-12-30T22:19:12"/>
    <x v="5"/>
    <x v="2"/>
    <x v="917"/>
    <n v="92"/>
  </r>
  <r>
    <x v="85"/>
    <d v="1899-12-30T16:33:36"/>
    <x v="4"/>
    <x v="1"/>
    <x v="1204"/>
    <n v="92"/>
  </r>
  <r>
    <x v="126"/>
    <d v="1899-12-30T11:31:12"/>
    <x v="5"/>
    <x v="1"/>
    <x v="2337"/>
    <n v="92"/>
  </r>
  <r>
    <x v="95"/>
    <d v="1899-12-30T11:45:36"/>
    <x v="5"/>
    <x v="2"/>
    <x v="905"/>
    <n v="92"/>
  </r>
  <r>
    <x v="102"/>
    <d v="1899-12-30T09:21:36"/>
    <x v="5"/>
    <x v="1"/>
    <x v="572"/>
    <n v="92"/>
  </r>
  <r>
    <x v="87"/>
    <d v="1899-12-30T17:31:12"/>
    <x v="5"/>
    <x v="0"/>
    <x v="1233"/>
    <n v="92"/>
  </r>
  <r>
    <x v="99"/>
    <d v="1899-12-30T22:19:12"/>
    <x v="4"/>
    <x v="0"/>
    <x v="1711"/>
    <n v="92"/>
  </r>
  <r>
    <x v="112"/>
    <d v="1899-12-30T18:43:12"/>
    <x v="5"/>
    <x v="2"/>
    <x v="645"/>
    <n v="92"/>
  </r>
  <r>
    <x v="101"/>
    <d v="1899-12-30T01:26:24"/>
    <x v="5"/>
    <x v="2"/>
    <x v="1472"/>
    <n v="92"/>
  </r>
  <r>
    <x v="96"/>
    <d v="1899-12-30T22:33:36"/>
    <x v="4"/>
    <x v="4"/>
    <x v="691"/>
    <n v="92"/>
  </r>
  <r>
    <x v="91"/>
    <d v="1899-12-30T16:33:36"/>
    <x v="5"/>
    <x v="2"/>
    <x v="798"/>
    <n v="92"/>
  </r>
  <r>
    <x v="115"/>
    <d v="1899-12-30T18:28:48"/>
    <x v="5"/>
    <x v="1"/>
    <x v="121"/>
    <n v="92"/>
  </r>
  <r>
    <x v="117"/>
    <d v="1899-12-30T18:14:24"/>
    <x v="4"/>
    <x v="3"/>
    <x v="748"/>
    <n v="92"/>
  </r>
  <r>
    <x v="126"/>
    <d v="1899-12-30T14:52:48"/>
    <x v="5"/>
    <x v="2"/>
    <x v="698"/>
    <n v="92"/>
  </r>
  <r>
    <x v="108"/>
    <d v="1899-12-30T15:50:24"/>
    <x v="5"/>
    <x v="0"/>
    <x v="1694"/>
    <n v="92"/>
  </r>
  <r>
    <x v="120"/>
    <d v="1899-12-30T14:24:00"/>
    <x v="5"/>
    <x v="1"/>
    <x v="1841"/>
    <n v="92"/>
  </r>
  <r>
    <x v="86"/>
    <d v="1899-12-30T11:31:12"/>
    <x v="5"/>
    <x v="2"/>
    <x v="881"/>
    <n v="92"/>
  </r>
  <r>
    <x v="87"/>
    <d v="1899-12-30T04:48:00"/>
    <x v="5"/>
    <x v="4"/>
    <x v="4"/>
    <n v="92"/>
  </r>
  <r>
    <x v="112"/>
    <d v="1899-12-30T02:09:36"/>
    <x v="5"/>
    <x v="0"/>
    <x v="1123"/>
    <n v="92"/>
  </r>
  <r>
    <x v="109"/>
    <d v="1899-12-30T02:24:00"/>
    <x v="4"/>
    <x v="1"/>
    <x v="1532"/>
    <n v="92"/>
  </r>
  <r>
    <x v="120"/>
    <d v="1899-12-30T19:12:00"/>
    <x v="5"/>
    <x v="1"/>
    <x v="980"/>
    <n v="92"/>
  </r>
  <r>
    <x v="111"/>
    <d v="1899-12-30T06:28:48"/>
    <x v="5"/>
    <x v="2"/>
    <x v="2407"/>
    <n v="92"/>
  </r>
  <r>
    <x v="92"/>
    <d v="1899-12-30T11:45:36"/>
    <x v="5"/>
    <x v="1"/>
    <x v="235"/>
    <n v="92"/>
  </r>
  <r>
    <x v="117"/>
    <d v="1899-12-30T14:24:00"/>
    <x v="4"/>
    <x v="2"/>
    <x v="1275"/>
    <n v="92"/>
  </r>
  <r>
    <x v="90"/>
    <d v="1899-12-30T00:14:24"/>
    <x v="4"/>
    <x v="2"/>
    <x v="470"/>
    <n v="92"/>
  </r>
  <r>
    <x v="98"/>
    <d v="1899-12-30T20:09:36"/>
    <x v="4"/>
    <x v="2"/>
    <x v="429"/>
    <n v="92"/>
  </r>
  <r>
    <x v="91"/>
    <d v="1899-12-30T23:02:24"/>
    <x v="5"/>
    <x v="2"/>
    <x v="284"/>
    <n v="92"/>
  </r>
  <r>
    <x v="88"/>
    <d v="1899-12-30T18:43:12"/>
    <x v="5"/>
    <x v="2"/>
    <x v="406"/>
    <n v="92"/>
  </r>
  <r>
    <x v="95"/>
    <d v="1899-12-30T12:43:12"/>
    <x v="5"/>
    <x v="2"/>
    <x v="2652"/>
    <n v="92"/>
  </r>
  <r>
    <x v="105"/>
    <d v="1899-12-30T12:00:00"/>
    <x v="4"/>
    <x v="0"/>
    <x v="1124"/>
    <n v="92"/>
  </r>
  <r>
    <x v="107"/>
    <d v="1899-12-30T08:24:00"/>
    <x v="5"/>
    <x v="0"/>
    <x v="625"/>
    <n v="92"/>
  </r>
  <r>
    <x v="92"/>
    <d v="1899-12-30T11:16:48"/>
    <x v="5"/>
    <x v="0"/>
    <x v="903"/>
    <n v="92"/>
  </r>
  <r>
    <x v="86"/>
    <d v="1899-12-30T03:36:00"/>
    <x v="5"/>
    <x v="0"/>
    <x v="1095"/>
    <n v="92"/>
  </r>
  <r>
    <x v="121"/>
    <d v="1899-12-30T02:52:48"/>
    <x v="4"/>
    <x v="1"/>
    <x v="1190"/>
    <n v="92"/>
  </r>
  <r>
    <x v="90"/>
    <d v="1899-12-30T04:33:36"/>
    <x v="4"/>
    <x v="0"/>
    <x v="47"/>
    <n v="92"/>
  </r>
  <r>
    <x v="113"/>
    <d v="1899-12-30T01:40:48"/>
    <x v="4"/>
    <x v="2"/>
    <x v="2182"/>
    <n v="92"/>
  </r>
  <r>
    <x v="107"/>
    <d v="1899-12-30T05:16:48"/>
    <x v="5"/>
    <x v="2"/>
    <x v="873"/>
    <n v="92"/>
  </r>
  <r>
    <x v="115"/>
    <d v="1899-12-30T23:16:48"/>
    <x v="5"/>
    <x v="3"/>
    <x v="2658"/>
    <n v="92"/>
  </r>
  <r>
    <x v="122"/>
    <d v="1899-12-30T07:55:12"/>
    <x v="5"/>
    <x v="1"/>
    <x v="2100"/>
    <n v="92"/>
  </r>
  <r>
    <x v="108"/>
    <d v="1899-12-30T11:45:36"/>
    <x v="5"/>
    <x v="1"/>
    <x v="1320"/>
    <n v="92"/>
  </r>
  <r>
    <x v="103"/>
    <d v="1899-12-30T23:45:36"/>
    <x v="4"/>
    <x v="0"/>
    <x v="1282"/>
    <n v="92"/>
  </r>
  <r>
    <x v="126"/>
    <d v="1899-12-30T12:57:36"/>
    <x v="5"/>
    <x v="4"/>
    <x v="1675"/>
    <n v="92"/>
  </r>
  <r>
    <x v="121"/>
    <d v="1899-12-30T07:26:24"/>
    <x v="4"/>
    <x v="4"/>
    <x v="530"/>
    <n v="92"/>
  </r>
  <r>
    <x v="92"/>
    <d v="1899-12-30T00:28:48"/>
    <x v="5"/>
    <x v="1"/>
    <x v="1431"/>
    <n v="92"/>
  </r>
  <r>
    <x v="97"/>
    <d v="1899-12-30T22:19:12"/>
    <x v="5"/>
    <x v="0"/>
    <x v="234"/>
    <n v="92"/>
  </r>
  <r>
    <x v="105"/>
    <d v="1899-12-30T14:24:00"/>
    <x v="4"/>
    <x v="0"/>
    <x v="2146"/>
    <n v="92"/>
  </r>
  <r>
    <x v="103"/>
    <d v="1899-12-30T18:00:00"/>
    <x v="4"/>
    <x v="2"/>
    <x v="2238"/>
    <n v="92"/>
  </r>
  <r>
    <x v="117"/>
    <d v="1899-12-30T15:36:00"/>
    <x v="4"/>
    <x v="0"/>
    <x v="815"/>
    <n v="92"/>
  </r>
  <r>
    <x v="120"/>
    <d v="1899-12-30T14:52:48"/>
    <x v="5"/>
    <x v="2"/>
    <x v="765"/>
    <n v="92"/>
  </r>
  <r>
    <x v="122"/>
    <d v="1899-12-30T23:31:12"/>
    <x v="5"/>
    <x v="2"/>
    <x v="401"/>
    <n v="92"/>
  </r>
  <r>
    <x v="87"/>
    <d v="1899-12-30T03:21:36"/>
    <x v="5"/>
    <x v="1"/>
    <x v="1575"/>
    <n v="92"/>
  </r>
  <r>
    <x v="116"/>
    <d v="1899-12-30T22:48:00"/>
    <x v="4"/>
    <x v="1"/>
    <x v="1239"/>
    <n v="92"/>
  </r>
  <r>
    <x v="118"/>
    <d v="1899-12-30T05:31:12"/>
    <x v="4"/>
    <x v="2"/>
    <x v="1256"/>
    <n v="92"/>
  </r>
  <r>
    <x v="87"/>
    <d v="1899-12-30T16:04:48"/>
    <x v="5"/>
    <x v="0"/>
    <x v="2728"/>
    <n v="92"/>
  </r>
  <r>
    <x v="105"/>
    <d v="1899-12-30T10:19:12"/>
    <x v="4"/>
    <x v="0"/>
    <x v="653"/>
    <n v="92"/>
  </r>
  <r>
    <x v="89"/>
    <d v="1899-12-30T19:40:48"/>
    <x v="4"/>
    <x v="2"/>
    <x v="299"/>
    <n v="92"/>
  </r>
  <r>
    <x v="117"/>
    <d v="1899-12-30T13:55:12"/>
    <x v="4"/>
    <x v="2"/>
    <x v="1575"/>
    <n v="92"/>
  </r>
  <r>
    <x v="100"/>
    <d v="1899-12-30T23:02:24"/>
    <x v="5"/>
    <x v="0"/>
    <x v="2729"/>
    <n v="92"/>
  </r>
  <r>
    <x v="108"/>
    <d v="1899-12-30T10:33:36"/>
    <x v="5"/>
    <x v="0"/>
    <x v="2730"/>
    <n v="92"/>
  </r>
  <r>
    <x v="86"/>
    <d v="1899-12-30T16:48:00"/>
    <x v="5"/>
    <x v="1"/>
    <x v="696"/>
    <n v="92"/>
  </r>
  <r>
    <x v="85"/>
    <d v="1899-12-30T03:50:24"/>
    <x v="4"/>
    <x v="2"/>
    <x v="1199"/>
    <n v="92"/>
  </r>
  <r>
    <x v="95"/>
    <d v="1899-12-30T03:50:24"/>
    <x v="5"/>
    <x v="0"/>
    <x v="690"/>
    <n v="92"/>
  </r>
  <r>
    <x v="106"/>
    <d v="1899-12-30T06:43:12"/>
    <x v="4"/>
    <x v="1"/>
    <x v="7"/>
    <n v="92"/>
  </r>
  <r>
    <x v="107"/>
    <d v="1899-12-30T12:28:48"/>
    <x v="5"/>
    <x v="0"/>
    <x v="1028"/>
    <n v="92"/>
  </r>
  <r>
    <x v="89"/>
    <d v="1899-12-30T06:28:48"/>
    <x v="4"/>
    <x v="3"/>
    <x v="2731"/>
    <n v="92"/>
  </r>
  <r>
    <x v="102"/>
    <d v="1899-12-30T20:52:48"/>
    <x v="5"/>
    <x v="4"/>
    <x v="2697"/>
    <n v="92"/>
  </r>
  <r>
    <x v="108"/>
    <d v="1899-12-30T10:04:48"/>
    <x v="5"/>
    <x v="3"/>
    <x v="779"/>
    <n v="92"/>
  </r>
  <r>
    <x v="86"/>
    <d v="1899-12-30T03:07:12"/>
    <x v="5"/>
    <x v="1"/>
    <x v="701"/>
    <n v="92"/>
  </r>
  <r>
    <x v="119"/>
    <d v="1899-12-30T15:07:12"/>
    <x v="4"/>
    <x v="0"/>
    <x v="495"/>
    <n v="92"/>
  </r>
  <r>
    <x v="93"/>
    <d v="1899-12-30T09:21:36"/>
    <x v="4"/>
    <x v="2"/>
    <x v="2358"/>
    <n v="92"/>
  </r>
  <r>
    <x v="117"/>
    <d v="1899-12-30T13:26:24"/>
    <x v="4"/>
    <x v="1"/>
    <x v="2635"/>
    <n v="92"/>
  </r>
  <r>
    <x v="108"/>
    <d v="1899-12-30T23:16:48"/>
    <x v="5"/>
    <x v="0"/>
    <x v="206"/>
    <n v="92"/>
  </r>
  <r>
    <x v="103"/>
    <d v="1899-12-30T18:57:36"/>
    <x v="4"/>
    <x v="1"/>
    <x v="1268"/>
    <n v="92"/>
  </r>
  <r>
    <x v="120"/>
    <d v="1899-12-30T01:12:00"/>
    <x v="5"/>
    <x v="1"/>
    <x v="2195"/>
    <n v="92"/>
  </r>
  <r>
    <x v="99"/>
    <d v="1899-12-30T01:26:24"/>
    <x v="4"/>
    <x v="2"/>
    <x v="2353"/>
    <n v="92"/>
  </r>
  <r>
    <x v="94"/>
    <d v="1899-12-30T15:07:12"/>
    <x v="5"/>
    <x v="1"/>
    <x v="1673"/>
    <n v="92"/>
  </r>
  <r>
    <x v="87"/>
    <d v="1899-12-30T04:04:48"/>
    <x v="5"/>
    <x v="1"/>
    <x v="1714"/>
    <n v="92"/>
  </r>
  <r>
    <x v="87"/>
    <d v="1899-12-30T02:24:00"/>
    <x v="5"/>
    <x v="1"/>
    <x v="1278"/>
    <n v="92"/>
  </r>
  <r>
    <x v="89"/>
    <d v="1899-12-30T13:12:00"/>
    <x v="4"/>
    <x v="2"/>
    <x v="2732"/>
    <n v="92"/>
  </r>
  <r>
    <x v="111"/>
    <d v="1899-12-30T22:19:12"/>
    <x v="5"/>
    <x v="2"/>
    <x v="2733"/>
    <n v="92"/>
  </r>
  <r>
    <x v="99"/>
    <d v="1899-12-30T15:21:36"/>
    <x v="4"/>
    <x v="1"/>
    <x v="535"/>
    <n v="92"/>
  </r>
  <r>
    <x v="116"/>
    <d v="1899-12-30T12:28:48"/>
    <x v="4"/>
    <x v="2"/>
    <x v="1390"/>
    <n v="92"/>
  </r>
  <r>
    <x v="114"/>
    <d v="1899-12-30T18:28:48"/>
    <x v="5"/>
    <x v="2"/>
    <x v="295"/>
    <n v="92"/>
  </r>
  <r>
    <x v="118"/>
    <d v="1899-12-30T15:36:00"/>
    <x v="4"/>
    <x v="3"/>
    <x v="1221"/>
    <n v="92"/>
  </r>
  <r>
    <x v="94"/>
    <d v="1899-12-30T17:16:48"/>
    <x v="5"/>
    <x v="0"/>
    <x v="1289"/>
    <n v="92"/>
  </r>
  <r>
    <x v="86"/>
    <d v="1899-12-30T15:21:36"/>
    <x v="5"/>
    <x v="2"/>
    <x v="2451"/>
    <n v="92"/>
  </r>
  <r>
    <x v="94"/>
    <d v="1899-12-30T12:28:48"/>
    <x v="5"/>
    <x v="1"/>
    <x v="60"/>
    <n v="92"/>
  </r>
  <r>
    <x v="127"/>
    <d v="1899-12-30T17:16:48"/>
    <x v="4"/>
    <x v="3"/>
    <x v="2234"/>
    <n v="92"/>
  </r>
  <r>
    <x v="99"/>
    <d v="1899-12-30T22:48:00"/>
    <x v="4"/>
    <x v="0"/>
    <x v="2215"/>
    <n v="92"/>
  </r>
  <r>
    <x v="98"/>
    <d v="1899-12-30T02:09:36"/>
    <x v="4"/>
    <x v="1"/>
    <x v="2492"/>
    <n v="92"/>
  </r>
  <r>
    <x v="87"/>
    <d v="1899-12-30T00:14:24"/>
    <x v="5"/>
    <x v="2"/>
    <x v="73"/>
    <n v="92"/>
  </r>
  <r>
    <x v="126"/>
    <d v="1899-12-30T09:50:24"/>
    <x v="5"/>
    <x v="2"/>
    <x v="2353"/>
    <n v="92"/>
  </r>
  <r>
    <x v="92"/>
    <d v="1899-12-30T06:00:00"/>
    <x v="5"/>
    <x v="2"/>
    <x v="2240"/>
    <n v="92"/>
  </r>
  <r>
    <x v="85"/>
    <d v="1899-12-30T04:04:48"/>
    <x v="4"/>
    <x v="2"/>
    <x v="2"/>
    <n v="92"/>
  </r>
  <r>
    <x v="118"/>
    <d v="1899-12-30T05:45:36"/>
    <x v="4"/>
    <x v="1"/>
    <x v="1983"/>
    <n v="92"/>
  </r>
  <r>
    <x v="127"/>
    <d v="1899-12-30T09:36:00"/>
    <x v="4"/>
    <x v="0"/>
    <x v="1705"/>
    <n v="92"/>
  </r>
  <r>
    <x v="115"/>
    <d v="1899-12-30T12:57:36"/>
    <x v="5"/>
    <x v="2"/>
    <x v="590"/>
    <n v="92"/>
  </r>
  <r>
    <x v="93"/>
    <d v="1899-12-30T06:00:00"/>
    <x v="4"/>
    <x v="2"/>
    <x v="1994"/>
    <n v="92"/>
  </r>
  <r>
    <x v="99"/>
    <d v="1899-12-30T02:09:36"/>
    <x v="4"/>
    <x v="2"/>
    <x v="877"/>
    <n v="92"/>
  </r>
  <r>
    <x v="98"/>
    <d v="1899-12-30T14:09:36"/>
    <x v="4"/>
    <x v="1"/>
    <x v="758"/>
    <n v="92"/>
  </r>
  <r>
    <x v="98"/>
    <d v="1899-12-30T12:00:00"/>
    <x v="4"/>
    <x v="0"/>
    <x v="2711"/>
    <n v="92"/>
  </r>
  <r>
    <x v="117"/>
    <d v="1899-12-30T00:57:36"/>
    <x v="4"/>
    <x v="2"/>
    <x v="1087"/>
    <n v="92"/>
  </r>
  <r>
    <x v="126"/>
    <d v="1899-12-30T05:31:12"/>
    <x v="5"/>
    <x v="2"/>
    <x v="1404"/>
    <n v="92"/>
  </r>
  <r>
    <x v="121"/>
    <d v="1899-12-30T09:07:12"/>
    <x v="4"/>
    <x v="2"/>
    <x v="1795"/>
    <n v="92"/>
  </r>
  <r>
    <x v="106"/>
    <d v="1899-12-30T00:14:24"/>
    <x v="4"/>
    <x v="1"/>
    <x v="1777"/>
    <n v="92"/>
  </r>
  <r>
    <x v="86"/>
    <d v="1899-12-30T08:38:24"/>
    <x v="5"/>
    <x v="0"/>
    <x v="36"/>
    <n v="92"/>
  </r>
  <r>
    <x v="112"/>
    <d v="1899-12-30T15:50:24"/>
    <x v="5"/>
    <x v="0"/>
    <x v="1560"/>
    <n v="92"/>
  </r>
  <r>
    <x v="96"/>
    <d v="1899-12-30T17:31:12"/>
    <x v="4"/>
    <x v="1"/>
    <x v="828"/>
    <n v="92"/>
  </r>
  <r>
    <x v="116"/>
    <d v="1899-12-30T04:04:48"/>
    <x v="4"/>
    <x v="2"/>
    <x v="1611"/>
    <n v="92"/>
  </r>
  <r>
    <x v="90"/>
    <d v="1899-12-30T18:14:24"/>
    <x v="4"/>
    <x v="1"/>
    <x v="1382"/>
    <n v="92"/>
  </r>
  <r>
    <x v="91"/>
    <d v="1899-12-30T11:45:36"/>
    <x v="5"/>
    <x v="1"/>
    <x v="2475"/>
    <n v="92"/>
  </r>
  <r>
    <x v="89"/>
    <d v="1899-12-30T19:40:48"/>
    <x v="4"/>
    <x v="1"/>
    <x v="455"/>
    <n v="92"/>
  </r>
  <r>
    <x v="104"/>
    <d v="1899-12-30T05:31:12"/>
    <x v="4"/>
    <x v="1"/>
    <x v="327"/>
    <n v="92"/>
  </r>
  <r>
    <x v="98"/>
    <d v="1899-12-30T09:36:00"/>
    <x v="4"/>
    <x v="0"/>
    <x v="1767"/>
    <n v="92"/>
  </r>
  <r>
    <x v="89"/>
    <d v="1899-12-30T09:07:12"/>
    <x v="4"/>
    <x v="1"/>
    <x v="366"/>
    <n v="92"/>
  </r>
  <r>
    <x v="118"/>
    <d v="1899-12-30T19:55:12"/>
    <x v="4"/>
    <x v="2"/>
    <x v="1392"/>
    <n v="92"/>
  </r>
  <r>
    <x v="89"/>
    <d v="1899-12-30T07:40:48"/>
    <x v="4"/>
    <x v="0"/>
    <x v="2321"/>
    <n v="92"/>
  </r>
  <r>
    <x v="112"/>
    <d v="1899-12-30T09:21:36"/>
    <x v="5"/>
    <x v="2"/>
    <x v="1921"/>
    <n v="92"/>
  </r>
  <r>
    <x v="122"/>
    <d v="1899-12-30T14:52:48"/>
    <x v="5"/>
    <x v="4"/>
    <x v="2167"/>
    <n v="92"/>
  </r>
  <r>
    <x v="118"/>
    <d v="1899-12-30T03:50:24"/>
    <x v="4"/>
    <x v="0"/>
    <x v="1536"/>
    <n v="92"/>
  </r>
  <r>
    <x v="107"/>
    <d v="1899-12-30T19:40:48"/>
    <x v="5"/>
    <x v="0"/>
    <x v="2734"/>
    <n v="92"/>
  </r>
  <r>
    <x v="96"/>
    <d v="1899-12-30T12:00:00"/>
    <x v="4"/>
    <x v="2"/>
    <x v="2195"/>
    <n v="92"/>
  </r>
  <r>
    <x v="89"/>
    <d v="1899-12-30T23:02:24"/>
    <x v="4"/>
    <x v="2"/>
    <x v="696"/>
    <n v="92"/>
  </r>
  <r>
    <x v="115"/>
    <d v="1899-12-30T06:57:36"/>
    <x v="5"/>
    <x v="2"/>
    <x v="2452"/>
    <n v="92"/>
  </r>
  <r>
    <x v="90"/>
    <d v="1899-12-30T16:48:00"/>
    <x v="4"/>
    <x v="1"/>
    <x v="108"/>
    <n v="92"/>
  </r>
  <r>
    <x v="90"/>
    <d v="1899-12-30T21:50:24"/>
    <x v="4"/>
    <x v="1"/>
    <x v="1798"/>
    <n v="92"/>
  </r>
  <r>
    <x v="126"/>
    <d v="1899-12-30T05:31:12"/>
    <x v="5"/>
    <x v="2"/>
    <x v="1379"/>
    <n v="92"/>
  </r>
  <r>
    <x v="106"/>
    <d v="1899-12-30T15:07:12"/>
    <x v="4"/>
    <x v="0"/>
    <x v="1712"/>
    <n v="92"/>
  </r>
  <r>
    <x v="106"/>
    <d v="1899-12-30T22:04:48"/>
    <x v="4"/>
    <x v="0"/>
    <x v="2735"/>
    <n v="92"/>
  </r>
  <r>
    <x v="127"/>
    <d v="1899-12-30T03:50:24"/>
    <x v="4"/>
    <x v="2"/>
    <x v="585"/>
    <n v="92"/>
  </r>
  <r>
    <x v="110"/>
    <d v="1899-12-30T03:07:12"/>
    <x v="4"/>
    <x v="0"/>
    <x v="687"/>
    <n v="92"/>
  </r>
  <r>
    <x v="115"/>
    <d v="1899-12-30T10:33:36"/>
    <x v="5"/>
    <x v="2"/>
    <x v="2008"/>
    <n v="92"/>
  </r>
  <r>
    <x v="119"/>
    <d v="1899-12-30T17:02:24"/>
    <x v="4"/>
    <x v="1"/>
    <x v="1075"/>
    <n v="92"/>
  </r>
  <r>
    <x v="99"/>
    <d v="1899-12-30T21:21:36"/>
    <x v="4"/>
    <x v="0"/>
    <x v="2736"/>
    <n v="92"/>
  </r>
  <r>
    <x v="109"/>
    <d v="1899-12-30T00:43:12"/>
    <x v="4"/>
    <x v="3"/>
    <x v="1151"/>
    <n v="92"/>
  </r>
  <r>
    <x v="122"/>
    <d v="1899-12-30T19:26:24"/>
    <x v="5"/>
    <x v="0"/>
    <x v="1860"/>
    <n v="92"/>
  </r>
  <r>
    <x v="98"/>
    <d v="1899-12-30T23:31:12"/>
    <x v="4"/>
    <x v="1"/>
    <x v="1320"/>
    <n v="92"/>
  </r>
  <r>
    <x v="122"/>
    <d v="1899-12-30T10:19:12"/>
    <x v="5"/>
    <x v="3"/>
    <x v="2377"/>
    <n v="92"/>
  </r>
  <r>
    <x v="85"/>
    <d v="1899-12-30T06:28:48"/>
    <x v="4"/>
    <x v="2"/>
    <x v="2737"/>
    <n v="92"/>
  </r>
  <r>
    <x v="101"/>
    <d v="1899-12-30T22:48:00"/>
    <x v="5"/>
    <x v="1"/>
    <x v="2146"/>
    <n v="92"/>
  </r>
  <r>
    <x v="100"/>
    <d v="1899-12-30T16:19:12"/>
    <x v="5"/>
    <x v="4"/>
    <x v="2349"/>
    <n v="92"/>
  </r>
  <r>
    <x v="117"/>
    <d v="1899-12-30T04:48:00"/>
    <x v="4"/>
    <x v="0"/>
    <x v="2288"/>
    <n v="92"/>
  </r>
  <r>
    <x v="95"/>
    <d v="1899-12-30T21:07:12"/>
    <x v="5"/>
    <x v="1"/>
    <x v="825"/>
    <n v="92"/>
  </r>
  <r>
    <x v="85"/>
    <d v="1899-12-30T00:14:24"/>
    <x v="4"/>
    <x v="0"/>
    <x v="83"/>
    <n v="92"/>
  </r>
  <r>
    <x v="89"/>
    <d v="1899-12-30T03:21:36"/>
    <x v="4"/>
    <x v="2"/>
    <x v="212"/>
    <n v="92"/>
  </r>
  <r>
    <x v="118"/>
    <d v="1899-12-30T18:28:48"/>
    <x v="4"/>
    <x v="0"/>
    <x v="1566"/>
    <n v="92"/>
  </r>
  <r>
    <x v="96"/>
    <d v="1899-12-30T17:16:48"/>
    <x v="4"/>
    <x v="1"/>
    <x v="1486"/>
    <n v="92"/>
  </r>
  <r>
    <x v="108"/>
    <d v="1899-12-30T13:55:12"/>
    <x v="5"/>
    <x v="2"/>
    <x v="836"/>
    <n v="92"/>
  </r>
  <r>
    <x v="126"/>
    <d v="1899-12-30T07:12:00"/>
    <x v="5"/>
    <x v="1"/>
    <x v="1137"/>
    <n v="92"/>
  </r>
  <r>
    <x v="114"/>
    <d v="1899-12-30T05:31:12"/>
    <x v="5"/>
    <x v="0"/>
    <x v="836"/>
    <n v="92"/>
  </r>
  <r>
    <x v="96"/>
    <d v="1899-12-30T05:16:48"/>
    <x v="4"/>
    <x v="2"/>
    <x v="821"/>
    <n v="92"/>
  </r>
  <r>
    <x v="109"/>
    <d v="1899-12-30T08:09:36"/>
    <x v="4"/>
    <x v="2"/>
    <x v="905"/>
    <n v="92"/>
  </r>
  <r>
    <x v="100"/>
    <d v="1899-12-30T18:00:00"/>
    <x v="5"/>
    <x v="1"/>
    <x v="1113"/>
    <n v="92"/>
  </r>
  <r>
    <x v="101"/>
    <d v="1899-12-30T14:24:00"/>
    <x v="5"/>
    <x v="0"/>
    <x v="2669"/>
    <n v="92"/>
  </r>
  <r>
    <x v="101"/>
    <d v="1899-12-30T12:43:12"/>
    <x v="5"/>
    <x v="2"/>
    <x v="1355"/>
    <n v="92"/>
  </r>
  <r>
    <x v="120"/>
    <d v="1899-12-30T10:33:36"/>
    <x v="5"/>
    <x v="0"/>
    <x v="147"/>
    <n v="92"/>
  </r>
  <r>
    <x v="104"/>
    <d v="1899-12-30T08:38:24"/>
    <x v="4"/>
    <x v="2"/>
    <x v="2153"/>
    <n v="92"/>
  </r>
  <r>
    <x v="107"/>
    <d v="1899-12-30T22:48:00"/>
    <x v="5"/>
    <x v="1"/>
    <x v="182"/>
    <n v="92"/>
  </r>
  <r>
    <x v="96"/>
    <d v="1899-12-30T14:09:36"/>
    <x v="4"/>
    <x v="0"/>
    <x v="1887"/>
    <n v="92"/>
  </r>
  <r>
    <x v="100"/>
    <d v="1899-12-30T15:21:36"/>
    <x v="5"/>
    <x v="2"/>
    <x v="1471"/>
    <n v="92"/>
  </r>
  <r>
    <x v="85"/>
    <d v="1899-12-30T17:02:24"/>
    <x v="4"/>
    <x v="1"/>
    <x v="543"/>
    <n v="92"/>
  </r>
  <r>
    <x v="107"/>
    <d v="1899-12-30T05:16:48"/>
    <x v="5"/>
    <x v="1"/>
    <x v="2738"/>
    <n v="92"/>
  </r>
  <r>
    <x v="97"/>
    <d v="1899-12-30T14:09:36"/>
    <x v="5"/>
    <x v="0"/>
    <x v="1660"/>
    <n v="92"/>
  </r>
  <r>
    <x v="127"/>
    <d v="1899-12-30T03:36:00"/>
    <x v="4"/>
    <x v="0"/>
    <x v="1403"/>
    <n v="92"/>
  </r>
  <r>
    <x v="92"/>
    <d v="1899-12-30T09:50:24"/>
    <x v="5"/>
    <x v="0"/>
    <x v="922"/>
    <n v="92"/>
  </r>
  <r>
    <x v="113"/>
    <d v="1899-12-30T07:55:12"/>
    <x v="4"/>
    <x v="2"/>
    <x v="814"/>
    <n v="92"/>
  </r>
  <r>
    <x v="120"/>
    <d v="1899-12-30T00:43:12"/>
    <x v="5"/>
    <x v="2"/>
    <x v="389"/>
    <n v="92"/>
  </r>
  <r>
    <x v="101"/>
    <d v="1899-12-30T03:36:00"/>
    <x v="5"/>
    <x v="0"/>
    <x v="2119"/>
    <n v="92"/>
  </r>
  <r>
    <x v="104"/>
    <d v="1899-12-30T20:38:24"/>
    <x v="4"/>
    <x v="1"/>
    <x v="371"/>
    <n v="92"/>
  </r>
  <r>
    <x v="105"/>
    <d v="1899-12-30T08:24:00"/>
    <x v="4"/>
    <x v="2"/>
    <x v="1511"/>
    <n v="92"/>
  </r>
  <r>
    <x v="115"/>
    <d v="1899-12-30T07:55:12"/>
    <x v="5"/>
    <x v="2"/>
    <x v="885"/>
    <n v="92"/>
  </r>
  <r>
    <x v="93"/>
    <d v="1899-12-30T05:45:36"/>
    <x v="4"/>
    <x v="1"/>
    <x v="1211"/>
    <n v="92"/>
  </r>
  <r>
    <x v="96"/>
    <d v="1899-12-30T18:14:24"/>
    <x v="4"/>
    <x v="0"/>
    <x v="2257"/>
    <n v="92"/>
  </r>
  <r>
    <x v="115"/>
    <d v="1899-12-30T03:50:24"/>
    <x v="5"/>
    <x v="3"/>
    <x v="2639"/>
    <n v="92"/>
  </r>
  <r>
    <x v="127"/>
    <d v="1899-12-30T19:26:24"/>
    <x v="4"/>
    <x v="1"/>
    <x v="1395"/>
    <n v="92"/>
  </r>
  <r>
    <x v="104"/>
    <d v="1899-12-30T21:50:24"/>
    <x v="4"/>
    <x v="2"/>
    <x v="2739"/>
    <n v="92"/>
  </r>
  <r>
    <x v="127"/>
    <d v="1899-12-30T16:33:36"/>
    <x v="4"/>
    <x v="1"/>
    <x v="2310"/>
    <n v="92"/>
  </r>
  <r>
    <x v="87"/>
    <d v="1899-12-30T21:50:24"/>
    <x v="5"/>
    <x v="1"/>
    <x v="2482"/>
    <n v="92"/>
  </r>
  <r>
    <x v="116"/>
    <d v="1899-12-30T08:52:48"/>
    <x v="4"/>
    <x v="1"/>
    <x v="2091"/>
    <n v="92"/>
  </r>
  <r>
    <x v="119"/>
    <d v="1899-12-30T13:40:48"/>
    <x v="4"/>
    <x v="3"/>
    <x v="1755"/>
    <n v="92"/>
  </r>
  <r>
    <x v="98"/>
    <d v="1899-12-30T20:24:00"/>
    <x v="4"/>
    <x v="0"/>
    <x v="1085"/>
    <n v="92"/>
  </r>
  <r>
    <x v="110"/>
    <d v="1899-12-30T19:55:12"/>
    <x v="4"/>
    <x v="2"/>
    <x v="1820"/>
    <n v="92"/>
  </r>
  <r>
    <x v="110"/>
    <d v="1899-12-30T18:28:48"/>
    <x v="4"/>
    <x v="0"/>
    <x v="433"/>
    <n v="92"/>
  </r>
  <r>
    <x v="107"/>
    <d v="1899-12-30T10:04:48"/>
    <x v="5"/>
    <x v="2"/>
    <x v="847"/>
    <n v="92"/>
  </r>
  <r>
    <x v="95"/>
    <d v="1899-12-30T06:43:12"/>
    <x v="5"/>
    <x v="2"/>
    <x v="940"/>
    <n v="92"/>
  </r>
  <r>
    <x v="126"/>
    <d v="1899-12-30T17:45:36"/>
    <x v="5"/>
    <x v="2"/>
    <x v="1297"/>
    <n v="92"/>
  </r>
  <r>
    <x v="106"/>
    <d v="1899-12-30T17:31:12"/>
    <x v="4"/>
    <x v="2"/>
    <x v="357"/>
    <n v="92"/>
  </r>
  <r>
    <x v="111"/>
    <d v="1899-12-30T15:21:36"/>
    <x v="5"/>
    <x v="2"/>
    <x v="2740"/>
    <n v="92"/>
  </r>
  <r>
    <x v="115"/>
    <d v="1899-12-30T17:02:24"/>
    <x v="5"/>
    <x v="0"/>
    <x v="2680"/>
    <n v="92"/>
  </r>
  <r>
    <x v="111"/>
    <d v="1899-12-30T00:14:24"/>
    <x v="5"/>
    <x v="3"/>
    <x v="58"/>
    <n v="92"/>
  </r>
  <r>
    <x v="87"/>
    <d v="1899-12-30T07:26:24"/>
    <x v="5"/>
    <x v="1"/>
    <x v="281"/>
    <n v="92"/>
  </r>
  <r>
    <x v="111"/>
    <d v="1899-12-30T06:43:12"/>
    <x v="5"/>
    <x v="0"/>
    <x v="1471"/>
    <n v="92"/>
  </r>
  <r>
    <x v="117"/>
    <d v="1899-12-30T17:16:48"/>
    <x v="4"/>
    <x v="2"/>
    <x v="1614"/>
    <n v="92"/>
  </r>
  <r>
    <x v="113"/>
    <d v="1899-12-30T00:28:48"/>
    <x v="4"/>
    <x v="2"/>
    <x v="1445"/>
    <n v="92"/>
  </r>
  <r>
    <x v="85"/>
    <d v="1899-12-30T16:48:00"/>
    <x v="4"/>
    <x v="2"/>
    <x v="2008"/>
    <n v="92"/>
  </r>
  <r>
    <x v="90"/>
    <d v="1899-12-30T18:57:36"/>
    <x v="4"/>
    <x v="0"/>
    <x v="901"/>
    <n v="92"/>
  </r>
  <r>
    <x v="92"/>
    <d v="1899-12-30T16:19:12"/>
    <x v="5"/>
    <x v="2"/>
    <x v="1160"/>
    <n v="92"/>
  </r>
  <r>
    <x v="99"/>
    <d v="1899-12-30T09:21:36"/>
    <x v="4"/>
    <x v="2"/>
    <x v="1969"/>
    <n v="92"/>
  </r>
  <r>
    <x v="110"/>
    <d v="1899-12-30T18:00:00"/>
    <x v="4"/>
    <x v="2"/>
    <x v="1563"/>
    <n v="92"/>
  </r>
  <r>
    <x v="112"/>
    <d v="1899-12-30T06:28:48"/>
    <x v="5"/>
    <x v="0"/>
    <x v="2164"/>
    <n v="92"/>
  </r>
  <r>
    <x v="126"/>
    <d v="1899-12-30T08:09:36"/>
    <x v="5"/>
    <x v="4"/>
    <x v="1060"/>
    <n v="92"/>
  </r>
  <r>
    <x v="89"/>
    <d v="1899-12-30T23:16:48"/>
    <x v="4"/>
    <x v="2"/>
    <x v="58"/>
    <n v="92"/>
  </r>
  <r>
    <x v="122"/>
    <d v="1899-12-30T20:52:48"/>
    <x v="5"/>
    <x v="2"/>
    <x v="796"/>
    <n v="92"/>
  </r>
  <r>
    <x v="119"/>
    <d v="1899-12-30T02:38:24"/>
    <x v="4"/>
    <x v="2"/>
    <x v="612"/>
    <n v="92"/>
  </r>
  <r>
    <x v="103"/>
    <d v="1899-12-30T09:36:00"/>
    <x v="4"/>
    <x v="1"/>
    <x v="271"/>
    <n v="92"/>
  </r>
  <r>
    <x v="95"/>
    <d v="1899-12-30T03:50:24"/>
    <x v="5"/>
    <x v="1"/>
    <x v="2698"/>
    <n v="92"/>
  </r>
  <r>
    <x v="106"/>
    <d v="1899-12-30T16:04:48"/>
    <x v="4"/>
    <x v="1"/>
    <x v="1520"/>
    <n v="92"/>
  </r>
  <r>
    <x v="119"/>
    <d v="1899-12-30T07:12:00"/>
    <x v="4"/>
    <x v="2"/>
    <x v="2042"/>
    <n v="92"/>
  </r>
  <r>
    <x v="94"/>
    <d v="1899-12-30T16:33:36"/>
    <x v="5"/>
    <x v="1"/>
    <x v="454"/>
    <n v="92"/>
  </r>
  <r>
    <x v="109"/>
    <d v="1899-12-30T23:16:48"/>
    <x v="4"/>
    <x v="3"/>
    <x v="1465"/>
    <n v="92"/>
  </r>
  <r>
    <x v="112"/>
    <d v="1899-12-30T01:26:24"/>
    <x v="5"/>
    <x v="2"/>
    <x v="2699"/>
    <n v="92"/>
  </r>
  <r>
    <x v="86"/>
    <d v="1899-12-30T01:12:00"/>
    <x v="5"/>
    <x v="1"/>
    <x v="105"/>
    <n v="92"/>
  </r>
  <r>
    <x v="115"/>
    <d v="1899-12-30T17:16:48"/>
    <x v="5"/>
    <x v="2"/>
    <x v="2673"/>
    <n v="92"/>
  </r>
  <r>
    <x v="102"/>
    <d v="1899-12-30T15:50:24"/>
    <x v="5"/>
    <x v="2"/>
    <x v="2029"/>
    <n v="92"/>
  </r>
  <r>
    <x v="95"/>
    <d v="1899-12-30T22:04:48"/>
    <x v="5"/>
    <x v="1"/>
    <x v="337"/>
    <n v="92"/>
  </r>
  <r>
    <x v="92"/>
    <d v="1899-12-30T04:33:36"/>
    <x v="5"/>
    <x v="3"/>
    <x v="1751"/>
    <n v="92"/>
  </r>
  <r>
    <x v="116"/>
    <d v="1899-12-30T12:14:24"/>
    <x v="4"/>
    <x v="1"/>
    <x v="2741"/>
    <n v="92"/>
  </r>
  <r>
    <x v="104"/>
    <d v="1899-12-30T18:28:48"/>
    <x v="4"/>
    <x v="2"/>
    <x v="952"/>
    <n v="92"/>
  </r>
  <r>
    <x v="97"/>
    <d v="1899-12-30T22:48:00"/>
    <x v="5"/>
    <x v="2"/>
    <x v="1345"/>
    <n v="92"/>
  </r>
  <r>
    <x v="96"/>
    <d v="1899-12-30T06:00:00"/>
    <x v="4"/>
    <x v="2"/>
    <x v="1831"/>
    <n v="92"/>
  </r>
  <r>
    <x v="94"/>
    <d v="1899-12-30T13:26:24"/>
    <x v="5"/>
    <x v="0"/>
    <x v="97"/>
    <n v="92"/>
  </r>
  <r>
    <x v="103"/>
    <d v="1899-12-30T12:00:00"/>
    <x v="4"/>
    <x v="2"/>
    <x v="51"/>
    <n v="92"/>
  </r>
  <r>
    <x v="92"/>
    <d v="1899-12-30T18:28:48"/>
    <x v="5"/>
    <x v="0"/>
    <x v="1219"/>
    <n v="92"/>
  </r>
  <r>
    <x v="118"/>
    <d v="1899-12-30T06:28:48"/>
    <x v="4"/>
    <x v="2"/>
    <x v="859"/>
    <n v="92"/>
  </r>
  <r>
    <x v="118"/>
    <d v="1899-12-30T10:48:00"/>
    <x v="4"/>
    <x v="2"/>
    <x v="2730"/>
    <n v="92"/>
  </r>
  <r>
    <x v="121"/>
    <d v="1899-12-30T07:26:24"/>
    <x v="4"/>
    <x v="1"/>
    <x v="1137"/>
    <n v="92"/>
  </r>
  <r>
    <x v="127"/>
    <d v="1899-12-30T21:50:24"/>
    <x v="4"/>
    <x v="2"/>
    <x v="1244"/>
    <n v="92"/>
  </r>
  <r>
    <x v="105"/>
    <d v="1899-12-30T09:21:36"/>
    <x v="4"/>
    <x v="1"/>
    <x v="1596"/>
    <n v="92"/>
  </r>
  <r>
    <x v="103"/>
    <d v="1899-12-30T20:38:24"/>
    <x v="4"/>
    <x v="2"/>
    <x v="1688"/>
    <n v="92"/>
  </r>
  <r>
    <x v="99"/>
    <d v="1899-12-30T05:02:24"/>
    <x v="4"/>
    <x v="1"/>
    <x v="2165"/>
    <n v="92"/>
  </r>
  <r>
    <x v="107"/>
    <d v="1899-12-30T12:14:24"/>
    <x v="5"/>
    <x v="4"/>
    <x v="341"/>
    <n v="92"/>
  </r>
  <r>
    <x v="103"/>
    <d v="1899-12-30T06:14:24"/>
    <x v="4"/>
    <x v="1"/>
    <x v="2547"/>
    <n v="92"/>
  </r>
  <r>
    <x v="95"/>
    <d v="1899-12-30T05:16:48"/>
    <x v="5"/>
    <x v="3"/>
    <x v="1629"/>
    <n v="92"/>
  </r>
  <r>
    <x v="99"/>
    <d v="1899-12-30T12:28:48"/>
    <x v="4"/>
    <x v="1"/>
    <x v="128"/>
    <n v="92"/>
  </r>
  <r>
    <x v="92"/>
    <d v="1899-12-30T22:33:36"/>
    <x v="5"/>
    <x v="2"/>
    <x v="2076"/>
    <n v="92"/>
  </r>
  <r>
    <x v="110"/>
    <d v="1899-12-30T01:26:24"/>
    <x v="4"/>
    <x v="2"/>
    <x v="650"/>
    <n v="92"/>
  </r>
  <r>
    <x v="85"/>
    <d v="1899-12-30T12:57:36"/>
    <x v="4"/>
    <x v="0"/>
    <x v="1653"/>
    <n v="92"/>
  </r>
  <r>
    <x v="116"/>
    <d v="1899-12-30T15:21:36"/>
    <x v="4"/>
    <x v="1"/>
    <x v="2155"/>
    <n v="92"/>
  </r>
  <r>
    <x v="118"/>
    <d v="1899-12-30T01:40:48"/>
    <x v="4"/>
    <x v="1"/>
    <x v="451"/>
    <n v="92"/>
  </r>
  <r>
    <x v="97"/>
    <d v="1899-12-30T15:21:36"/>
    <x v="5"/>
    <x v="1"/>
    <x v="1220"/>
    <n v="92"/>
  </r>
  <r>
    <x v="113"/>
    <d v="1899-12-30T21:21:36"/>
    <x v="4"/>
    <x v="4"/>
    <x v="2742"/>
    <n v="92"/>
  </r>
  <r>
    <x v="87"/>
    <d v="1899-12-30T21:36:00"/>
    <x v="5"/>
    <x v="1"/>
    <x v="84"/>
    <n v="92"/>
  </r>
  <r>
    <x v="102"/>
    <d v="1899-12-30T02:09:36"/>
    <x v="5"/>
    <x v="3"/>
    <x v="27"/>
    <n v="92"/>
  </r>
  <r>
    <x v="99"/>
    <d v="1899-12-30T23:16:48"/>
    <x v="4"/>
    <x v="0"/>
    <x v="51"/>
    <n v="92"/>
  </r>
  <r>
    <x v="107"/>
    <d v="1899-12-30T00:57:36"/>
    <x v="5"/>
    <x v="2"/>
    <x v="1620"/>
    <n v="92"/>
  </r>
  <r>
    <x v="127"/>
    <d v="1899-12-30T06:28:48"/>
    <x v="4"/>
    <x v="0"/>
    <x v="1466"/>
    <n v="92"/>
  </r>
  <r>
    <x v="116"/>
    <d v="1899-12-30T11:45:36"/>
    <x v="4"/>
    <x v="1"/>
    <x v="151"/>
    <n v="92"/>
  </r>
  <r>
    <x v="102"/>
    <d v="1899-12-30T02:09:36"/>
    <x v="5"/>
    <x v="2"/>
    <x v="1308"/>
    <n v="92"/>
  </r>
  <r>
    <x v="95"/>
    <d v="1899-12-30T18:14:24"/>
    <x v="5"/>
    <x v="2"/>
    <x v="1239"/>
    <n v="92"/>
  </r>
  <r>
    <x v="120"/>
    <d v="1899-12-30T22:04:48"/>
    <x v="5"/>
    <x v="0"/>
    <x v="1538"/>
    <n v="92"/>
  </r>
  <r>
    <x v="99"/>
    <d v="1899-12-30T21:21:36"/>
    <x v="4"/>
    <x v="0"/>
    <x v="346"/>
    <n v="92"/>
  </r>
  <r>
    <x v="122"/>
    <d v="1899-12-30T12:43:12"/>
    <x v="5"/>
    <x v="1"/>
    <x v="2519"/>
    <n v="92"/>
  </r>
  <r>
    <x v="106"/>
    <d v="1899-12-30T18:28:48"/>
    <x v="4"/>
    <x v="2"/>
    <x v="2269"/>
    <n v="92"/>
  </r>
  <r>
    <x v="98"/>
    <d v="1899-12-30T11:31:12"/>
    <x v="4"/>
    <x v="1"/>
    <x v="479"/>
    <n v="92"/>
  </r>
  <r>
    <x v="101"/>
    <d v="1899-12-30T20:38:24"/>
    <x v="5"/>
    <x v="1"/>
    <x v="446"/>
    <n v="92"/>
  </r>
  <r>
    <x v="89"/>
    <d v="1899-12-30T13:26:24"/>
    <x v="4"/>
    <x v="1"/>
    <x v="2287"/>
    <n v="92"/>
  </r>
  <r>
    <x v="126"/>
    <d v="1899-12-30T13:40:48"/>
    <x v="5"/>
    <x v="3"/>
    <x v="2194"/>
    <n v="92"/>
  </r>
  <r>
    <x v="110"/>
    <d v="1899-12-30T10:48:00"/>
    <x v="4"/>
    <x v="0"/>
    <x v="1575"/>
    <n v="92"/>
  </r>
  <r>
    <x v="114"/>
    <d v="1899-12-30T12:43:12"/>
    <x v="5"/>
    <x v="1"/>
    <x v="134"/>
    <n v="92"/>
  </r>
  <r>
    <x v="85"/>
    <d v="1899-12-30T13:26:24"/>
    <x v="4"/>
    <x v="2"/>
    <x v="1094"/>
    <n v="92"/>
  </r>
  <r>
    <x v="86"/>
    <d v="1899-12-30T00:28:48"/>
    <x v="5"/>
    <x v="2"/>
    <x v="2371"/>
    <n v="92"/>
  </r>
  <r>
    <x v="103"/>
    <d v="1899-12-30T05:31:12"/>
    <x v="4"/>
    <x v="1"/>
    <x v="205"/>
    <n v="92"/>
  </r>
  <r>
    <x v="99"/>
    <d v="1899-12-30T13:40:48"/>
    <x v="4"/>
    <x v="0"/>
    <x v="1352"/>
    <n v="92"/>
  </r>
  <r>
    <x v="90"/>
    <d v="1899-12-30T08:24:00"/>
    <x v="4"/>
    <x v="2"/>
    <x v="2562"/>
    <n v="92"/>
  </r>
  <r>
    <x v="119"/>
    <d v="1899-12-30T09:36:00"/>
    <x v="4"/>
    <x v="2"/>
    <x v="83"/>
    <n v="92"/>
  </r>
  <r>
    <x v="107"/>
    <d v="1899-12-30T00:14:24"/>
    <x v="5"/>
    <x v="2"/>
    <x v="1198"/>
    <n v="92"/>
  </r>
  <r>
    <x v="92"/>
    <d v="1899-12-30T22:48:00"/>
    <x v="5"/>
    <x v="2"/>
    <x v="1055"/>
    <n v="92"/>
  </r>
  <r>
    <x v="117"/>
    <d v="1899-12-30T01:12:00"/>
    <x v="4"/>
    <x v="2"/>
    <x v="680"/>
    <n v="92"/>
  </r>
  <r>
    <x v="120"/>
    <d v="1899-12-30T04:19:12"/>
    <x v="5"/>
    <x v="1"/>
    <x v="2733"/>
    <n v="92"/>
  </r>
  <r>
    <x v="92"/>
    <d v="1899-12-30T03:50:24"/>
    <x v="5"/>
    <x v="2"/>
    <x v="1413"/>
    <n v="92"/>
  </r>
  <r>
    <x v="87"/>
    <d v="1899-12-30T04:04:48"/>
    <x v="5"/>
    <x v="1"/>
    <x v="2439"/>
    <n v="92"/>
  </r>
  <r>
    <x v="97"/>
    <d v="1899-12-30T19:26:24"/>
    <x v="5"/>
    <x v="2"/>
    <x v="1441"/>
    <n v="92"/>
  </r>
  <r>
    <x v="108"/>
    <d v="1899-12-30T19:40:48"/>
    <x v="5"/>
    <x v="0"/>
    <x v="657"/>
    <n v="92"/>
  </r>
  <r>
    <x v="110"/>
    <d v="1899-12-30T23:02:24"/>
    <x v="4"/>
    <x v="2"/>
    <x v="2284"/>
    <n v="92"/>
  </r>
  <r>
    <x v="119"/>
    <d v="1899-12-30T22:04:48"/>
    <x v="4"/>
    <x v="2"/>
    <x v="1850"/>
    <n v="92"/>
  </r>
  <r>
    <x v="114"/>
    <d v="1899-12-30T04:48:00"/>
    <x v="5"/>
    <x v="2"/>
    <x v="907"/>
    <n v="92"/>
  </r>
  <r>
    <x v="107"/>
    <d v="1899-12-30T21:07:12"/>
    <x v="5"/>
    <x v="3"/>
    <x v="593"/>
    <n v="92"/>
  </r>
  <r>
    <x v="96"/>
    <d v="1899-12-30T20:09:36"/>
    <x v="4"/>
    <x v="1"/>
    <x v="1341"/>
    <n v="92"/>
  </r>
  <r>
    <x v="103"/>
    <d v="1899-12-30T08:24:00"/>
    <x v="4"/>
    <x v="1"/>
    <x v="706"/>
    <n v="92"/>
  </r>
  <r>
    <x v="120"/>
    <d v="1899-12-30T12:14:24"/>
    <x v="5"/>
    <x v="1"/>
    <x v="2623"/>
    <n v="92"/>
  </r>
  <r>
    <x v="110"/>
    <d v="1899-12-30T20:52:48"/>
    <x v="4"/>
    <x v="2"/>
    <x v="1963"/>
    <n v="92"/>
  </r>
  <r>
    <x v="100"/>
    <d v="1899-12-30T11:45:36"/>
    <x v="5"/>
    <x v="2"/>
    <x v="241"/>
    <n v="92"/>
  </r>
  <r>
    <x v="98"/>
    <d v="1899-12-30T19:40:48"/>
    <x v="4"/>
    <x v="1"/>
    <x v="430"/>
    <n v="92"/>
  </r>
  <r>
    <x v="126"/>
    <d v="1899-12-30T19:12:00"/>
    <x v="5"/>
    <x v="2"/>
    <x v="1215"/>
    <n v="92"/>
  </r>
  <r>
    <x v="105"/>
    <d v="1899-12-30T07:12:00"/>
    <x v="4"/>
    <x v="2"/>
    <x v="2"/>
    <n v="92"/>
  </r>
  <r>
    <x v="107"/>
    <d v="1899-12-30T21:07:12"/>
    <x v="5"/>
    <x v="1"/>
    <x v="1908"/>
    <n v="92"/>
  </r>
  <r>
    <x v="116"/>
    <d v="1899-12-30T23:16:48"/>
    <x v="4"/>
    <x v="2"/>
    <x v="1129"/>
    <n v="92"/>
  </r>
  <r>
    <x v="110"/>
    <d v="1899-12-30T20:38:24"/>
    <x v="4"/>
    <x v="1"/>
    <x v="2004"/>
    <n v="92"/>
  </r>
  <r>
    <x v="102"/>
    <d v="1899-12-30T22:48:00"/>
    <x v="5"/>
    <x v="4"/>
    <x v="1970"/>
    <n v="92"/>
  </r>
  <r>
    <x v="93"/>
    <d v="1899-12-30T16:04:48"/>
    <x v="4"/>
    <x v="2"/>
    <x v="705"/>
    <n v="92"/>
  </r>
  <r>
    <x v="91"/>
    <d v="1899-12-30T15:07:12"/>
    <x v="5"/>
    <x v="4"/>
    <x v="2068"/>
    <n v="92"/>
  </r>
  <r>
    <x v="105"/>
    <d v="1899-12-30T05:45:36"/>
    <x v="4"/>
    <x v="2"/>
    <x v="970"/>
    <n v="92"/>
  </r>
  <r>
    <x v="110"/>
    <d v="1899-12-30T04:19:12"/>
    <x v="4"/>
    <x v="2"/>
    <x v="472"/>
    <n v="92"/>
  </r>
  <r>
    <x v="127"/>
    <d v="1899-12-30T20:38:24"/>
    <x v="4"/>
    <x v="1"/>
    <x v="1416"/>
    <n v="92"/>
  </r>
  <r>
    <x v="102"/>
    <d v="1899-12-30T06:57:36"/>
    <x v="5"/>
    <x v="0"/>
    <x v="825"/>
    <n v="92"/>
  </r>
  <r>
    <x v="98"/>
    <d v="1899-12-30T02:52:48"/>
    <x v="4"/>
    <x v="0"/>
    <x v="1193"/>
    <n v="92"/>
  </r>
  <r>
    <x v="85"/>
    <d v="1899-12-30T01:26:24"/>
    <x v="4"/>
    <x v="1"/>
    <x v="1442"/>
    <n v="92"/>
  </r>
  <r>
    <x v="110"/>
    <d v="1899-12-30T21:50:24"/>
    <x v="4"/>
    <x v="1"/>
    <x v="1223"/>
    <n v="92"/>
  </r>
  <r>
    <x v="106"/>
    <d v="1899-12-30T04:33:36"/>
    <x v="4"/>
    <x v="1"/>
    <x v="284"/>
    <n v="92"/>
  </r>
  <r>
    <x v="94"/>
    <d v="1899-12-30T16:19:12"/>
    <x v="5"/>
    <x v="0"/>
    <x v="1460"/>
    <n v="92"/>
  </r>
  <r>
    <x v="110"/>
    <d v="1899-12-30T03:36:00"/>
    <x v="4"/>
    <x v="0"/>
    <x v="2521"/>
    <n v="92"/>
  </r>
  <r>
    <x v="96"/>
    <d v="1899-12-30T06:14:24"/>
    <x v="4"/>
    <x v="1"/>
    <x v="2410"/>
    <n v="92"/>
  </r>
  <r>
    <x v="97"/>
    <d v="1899-12-30T10:48:00"/>
    <x v="5"/>
    <x v="4"/>
    <x v="351"/>
    <n v="92"/>
  </r>
  <r>
    <x v="119"/>
    <d v="1899-12-30T10:04:48"/>
    <x v="4"/>
    <x v="0"/>
    <x v="98"/>
    <n v="92"/>
  </r>
  <r>
    <x v="109"/>
    <d v="1899-12-30T14:09:36"/>
    <x v="4"/>
    <x v="2"/>
    <x v="84"/>
    <n v="92"/>
  </r>
  <r>
    <x v="99"/>
    <d v="1899-12-30T01:40:48"/>
    <x v="4"/>
    <x v="2"/>
    <x v="935"/>
    <n v="92"/>
  </r>
  <r>
    <x v="115"/>
    <d v="1899-12-30T18:14:24"/>
    <x v="5"/>
    <x v="1"/>
    <x v="1708"/>
    <n v="92"/>
  </r>
  <r>
    <x v="106"/>
    <d v="1899-12-30T23:16:48"/>
    <x v="4"/>
    <x v="2"/>
    <x v="1898"/>
    <n v="92"/>
  </r>
  <r>
    <x v="107"/>
    <d v="1899-12-30T20:38:24"/>
    <x v="5"/>
    <x v="1"/>
    <x v="2743"/>
    <n v="92"/>
  </r>
  <r>
    <x v="118"/>
    <d v="1899-12-30T02:09:36"/>
    <x v="4"/>
    <x v="2"/>
    <x v="922"/>
    <n v="92"/>
  </r>
  <r>
    <x v="103"/>
    <d v="1899-12-30T02:09:36"/>
    <x v="4"/>
    <x v="0"/>
    <x v="201"/>
    <n v="92"/>
  </r>
  <r>
    <x v="109"/>
    <d v="1899-12-30T19:12:00"/>
    <x v="4"/>
    <x v="2"/>
    <x v="329"/>
    <n v="92"/>
  </r>
  <r>
    <x v="97"/>
    <d v="1899-12-30T12:57:36"/>
    <x v="5"/>
    <x v="2"/>
    <x v="349"/>
    <n v="92"/>
  </r>
  <r>
    <x v="126"/>
    <d v="1899-12-30T15:21:36"/>
    <x v="5"/>
    <x v="2"/>
    <x v="134"/>
    <n v="92"/>
  </r>
  <r>
    <x v="110"/>
    <d v="1899-12-30T06:00:00"/>
    <x v="4"/>
    <x v="1"/>
    <x v="2189"/>
    <n v="92"/>
  </r>
  <r>
    <x v="120"/>
    <d v="1899-12-30T16:19:12"/>
    <x v="5"/>
    <x v="1"/>
    <x v="31"/>
    <n v="92"/>
  </r>
  <r>
    <x v="91"/>
    <d v="1899-12-30T09:21:36"/>
    <x v="5"/>
    <x v="0"/>
    <x v="1059"/>
    <n v="92"/>
  </r>
  <r>
    <x v="106"/>
    <d v="1899-12-30T02:52:48"/>
    <x v="4"/>
    <x v="1"/>
    <x v="2744"/>
    <n v="92"/>
  </r>
  <r>
    <x v="102"/>
    <d v="1899-12-30T00:14:24"/>
    <x v="5"/>
    <x v="0"/>
    <x v="1573"/>
    <n v="92"/>
  </r>
  <r>
    <x v="87"/>
    <d v="1899-12-30T01:12:00"/>
    <x v="5"/>
    <x v="0"/>
    <x v="883"/>
    <n v="92"/>
  </r>
  <r>
    <x v="99"/>
    <d v="1899-12-30T23:45:36"/>
    <x v="4"/>
    <x v="2"/>
    <x v="2502"/>
    <n v="92"/>
  </r>
  <r>
    <x v="96"/>
    <d v="1899-12-30T04:04:48"/>
    <x v="4"/>
    <x v="1"/>
    <x v="109"/>
    <n v="92"/>
  </r>
  <r>
    <x v="107"/>
    <d v="1899-12-30T13:40:48"/>
    <x v="5"/>
    <x v="1"/>
    <x v="2533"/>
    <n v="92"/>
  </r>
  <r>
    <x v="103"/>
    <d v="1899-12-30T09:21:36"/>
    <x v="4"/>
    <x v="1"/>
    <x v="1885"/>
    <n v="92"/>
  </r>
  <r>
    <x v="119"/>
    <d v="1899-12-30T16:19:12"/>
    <x v="4"/>
    <x v="0"/>
    <x v="2406"/>
    <n v="92"/>
  </r>
  <r>
    <x v="100"/>
    <d v="1899-12-30T14:09:36"/>
    <x v="5"/>
    <x v="2"/>
    <x v="972"/>
    <n v="92"/>
  </r>
  <r>
    <x v="93"/>
    <d v="1899-12-30T16:48:00"/>
    <x v="4"/>
    <x v="3"/>
    <x v="1716"/>
    <n v="92"/>
  </r>
  <r>
    <x v="101"/>
    <d v="1899-12-30T05:45:36"/>
    <x v="5"/>
    <x v="4"/>
    <x v="2500"/>
    <n v="92"/>
  </r>
  <r>
    <x v="92"/>
    <d v="1899-12-30T00:43:12"/>
    <x v="5"/>
    <x v="0"/>
    <x v="2437"/>
    <n v="92"/>
  </r>
  <r>
    <x v="116"/>
    <d v="1899-12-30T05:31:12"/>
    <x v="4"/>
    <x v="2"/>
    <x v="2414"/>
    <n v="92"/>
  </r>
  <r>
    <x v="118"/>
    <d v="1899-12-30T22:04:48"/>
    <x v="4"/>
    <x v="2"/>
    <x v="1414"/>
    <n v="92"/>
  </r>
  <r>
    <x v="115"/>
    <d v="1899-12-30T12:00:00"/>
    <x v="5"/>
    <x v="2"/>
    <x v="2708"/>
    <n v="92"/>
  </r>
  <r>
    <x v="89"/>
    <d v="1899-12-30T02:38:24"/>
    <x v="4"/>
    <x v="1"/>
    <x v="2745"/>
    <n v="92"/>
  </r>
  <r>
    <x v="88"/>
    <d v="1899-12-30T02:09:36"/>
    <x v="5"/>
    <x v="2"/>
    <x v="303"/>
    <n v="92"/>
  </r>
  <r>
    <x v="117"/>
    <d v="1899-12-30T01:55:12"/>
    <x v="4"/>
    <x v="1"/>
    <x v="637"/>
    <n v="92"/>
  </r>
  <r>
    <x v="127"/>
    <d v="1899-12-30T21:07:12"/>
    <x v="4"/>
    <x v="2"/>
    <x v="2061"/>
    <n v="92"/>
  </r>
  <r>
    <x v="122"/>
    <d v="1899-12-30T22:19:12"/>
    <x v="5"/>
    <x v="2"/>
    <x v="2746"/>
    <n v="92"/>
  </r>
  <r>
    <x v="127"/>
    <d v="1899-12-30T05:16:48"/>
    <x v="4"/>
    <x v="3"/>
    <x v="2316"/>
    <n v="92"/>
  </r>
  <r>
    <x v="108"/>
    <d v="1899-12-30T16:19:12"/>
    <x v="5"/>
    <x v="2"/>
    <x v="1625"/>
    <n v="92"/>
  </r>
  <r>
    <x v="106"/>
    <d v="1899-12-30T02:24:00"/>
    <x v="4"/>
    <x v="2"/>
    <x v="1246"/>
    <n v="92"/>
  </r>
  <r>
    <x v="105"/>
    <d v="1899-12-30T21:50:24"/>
    <x v="4"/>
    <x v="1"/>
    <x v="1011"/>
    <n v="92"/>
  </r>
  <r>
    <x v="122"/>
    <d v="1899-12-30T23:45:36"/>
    <x v="5"/>
    <x v="0"/>
    <x v="812"/>
    <n v="92"/>
  </r>
  <r>
    <x v="118"/>
    <d v="1899-12-30T08:24:00"/>
    <x v="4"/>
    <x v="1"/>
    <x v="1412"/>
    <n v="92"/>
  </r>
  <r>
    <x v="87"/>
    <d v="1899-12-30T19:40:48"/>
    <x v="5"/>
    <x v="1"/>
    <x v="1544"/>
    <n v="92"/>
  </r>
  <r>
    <x v="96"/>
    <d v="1899-12-30T01:40:48"/>
    <x v="4"/>
    <x v="2"/>
    <x v="2380"/>
    <n v="92"/>
  </r>
  <r>
    <x v="102"/>
    <d v="1899-12-30T03:21:36"/>
    <x v="5"/>
    <x v="0"/>
    <x v="1063"/>
    <n v="92"/>
  </r>
  <r>
    <x v="122"/>
    <d v="1899-12-30T23:31:12"/>
    <x v="5"/>
    <x v="3"/>
    <x v="981"/>
    <n v="92"/>
  </r>
  <r>
    <x v="95"/>
    <d v="1899-12-30T23:45:36"/>
    <x v="5"/>
    <x v="0"/>
    <x v="461"/>
    <n v="92"/>
  </r>
  <r>
    <x v="120"/>
    <d v="1899-12-30T20:24:00"/>
    <x v="5"/>
    <x v="0"/>
    <x v="2497"/>
    <n v="92"/>
  </r>
  <r>
    <x v="91"/>
    <d v="1899-12-30T11:45:36"/>
    <x v="5"/>
    <x v="3"/>
    <x v="1890"/>
    <n v="92"/>
  </r>
  <r>
    <x v="115"/>
    <d v="1899-12-30T18:28:48"/>
    <x v="5"/>
    <x v="0"/>
    <x v="2560"/>
    <n v="92"/>
  </r>
  <r>
    <x v="107"/>
    <d v="1899-12-30T02:24:00"/>
    <x v="5"/>
    <x v="2"/>
    <x v="70"/>
    <n v="92"/>
  </r>
  <r>
    <x v="91"/>
    <d v="1899-12-30T18:57:36"/>
    <x v="5"/>
    <x v="1"/>
    <x v="2617"/>
    <n v="92"/>
  </r>
  <r>
    <x v="101"/>
    <d v="1899-12-30T04:33:36"/>
    <x v="5"/>
    <x v="1"/>
    <x v="1692"/>
    <n v="92"/>
  </r>
  <r>
    <x v="95"/>
    <d v="1899-12-30T17:02:24"/>
    <x v="5"/>
    <x v="2"/>
    <x v="853"/>
    <n v="92"/>
  </r>
  <r>
    <x v="115"/>
    <d v="1899-12-30T21:36:00"/>
    <x v="5"/>
    <x v="4"/>
    <x v="1554"/>
    <n v="92"/>
  </r>
  <r>
    <x v="118"/>
    <d v="1899-12-30T14:09:36"/>
    <x v="4"/>
    <x v="3"/>
    <x v="143"/>
    <n v="92"/>
  </r>
  <r>
    <x v="127"/>
    <d v="1899-12-30T04:33:36"/>
    <x v="4"/>
    <x v="1"/>
    <x v="215"/>
    <n v="92"/>
  </r>
  <r>
    <x v="91"/>
    <d v="1899-12-30T16:33:36"/>
    <x v="5"/>
    <x v="2"/>
    <x v="2747"/>
    <n v="92"/>
  </r>
  <r>
    <x v="89"/>
    <d v="1899-12-30T01:40:48"/>
    <x v="4"/>
    <x v="1"/>
    <x v="2748"/>
    <n v="92"/>
  </r>
  <r>
    <x v="113"/>
    <d v="1899-12-30T03:50:24"/>
    <x v="4"/>
    <x v="1"/>
    <x v="851"/>
    <n v="92"/>
  </r>
  <r>
    <x v="92"/>
    <d v="1899-12-30T21:21:36"/>
    <x v="5"/>
    <x v="4"/>
    <x v="2121"/>
    <n v="92"/>
  </r>
  <r>
    <x v="120"/>
    <d v="1899-12-30T09:50:24"/>
    <x v="5"/>
    <x v="2"/>
    <x v="838"/>
    <n v="92"/>
  </r>
  <r>
    <x v="87"/>
    <d v="1899-12-30T12:14:24"/>
    <x v="5"/>
    <x v="0"/>
    <x v="972"/>
    <n v="92"/>
  </r>
  <r>
    <x v="98"/>
    <d v="1899-12-30T14:52:48"/>
    <x v="4"/>
    <x v="1"/>
    <x v="139"/>
    <n v="92"/>
  </r>
  <r>
    <x v="94"/>
    <d v="1899-12-30T11:16:48"/>
    <x v="5"/>
    <x v="1"/>
    <x v="845"/>
    <n v="92"/>
  </r>
  <r>
    <x v="91"/>
    <d v="1899-12-30T19:40:48"/>
    <x v="5"/>
    <x v="1"/>
    <x v="1962"/>
    <n v="92"/>
  </r>
  <r>
    <x v="110"/>
    <d v="1899-12-30T12:28:48"/>
    <x v="4"/>
    <x v="2"/>
    <x v="872"/>
    <n v="92"/>
  </r>
  <r>
    <x v="87"/>
    <d v="1899-12-30T17:45:36"/>
    <x v="5"/>
    <x v="2"/>
    <x v="2188"/>
    <n v="92"/>
  </r>
  <r>
    <x v="106"/>
    <d v="1899-12-30T05:02:24"/>
    <x v="4"/>
    <x v="3"/>
    <x v="611"/>
    <n v="92"/>
  </r>
  <r>
    <x v="98"/>
    <d v="1899-12-30T07:26:24"/>
    <x v="4"/>
    <x v="0"/>
    <x v="121"/>
    <n v="92"/>
  </r>
  <r>
    <x v="111"/>
    <d v="1899-12-30T10:04:48"/>
    <x v="5"/>
    <x v="2"/>
    <x v="799"/>
    <n v="92"/>
  </r>
  <r>
    <x v="93"/>
    <d v="1899-12-30T11:16:48"/>
    <x v="4"/>
    <x v="0"/>
    <x v="1700"/>
    <n v="92"/>
  </r>
  <r>
    <x v="93"/>
    <d v="1899-12-30T08:52:48"/>
    <x v="4"/>
    <x v="4"/>
    <x v="1543"/>
    <n v="92"/>
  </r>
  <r>
    <x v="119"/>
    <d v="1899-12-30T21:21:36"/>
    <x v="4"/>
    <x v="1"/>
    <x v="359"/>
    <n v="92"/>
  </r>
  <r>
    <x v="102"/>
    <d v="1899-12-30T14:52:48"/>
    <x v="5"/>
    <x v="2"/>
    <x v="2133"/>
    <n v="92"/>
  </r>
  <r>
    <x v="97"/>
    <d v="1899-12-30T16:04:48"/>
    <x v="5"/>
    <x v="2"/>
    <x v="2604"/>
    <n v="92"/>
  </r>
  <r>
    <x v="122"/>
    <d v="1899-12-30T06:57:36"/>
    <x v="5"/>
    <x v="3"/>
    <x v="22"/>
    <n v="92"/>
  </r>
  <r>
    <x v="109"/>
    <d v="1899-12-30T18:00:00"/>
    <x v="4"/>
    <x v="4"/>
    <x v="150"/>
    <n v="92"/>
  </r>
  <r>
    <x v="108"/>
    <d v="1899-12-30T18:14:24"/>
    <x v="5"/>
    <x v="1"/>
    <x v="1887"/>
    <n v="92"/>
  </r>
  <r>
    <x v="126"/>
    <d v="1899-12-30T07:26:24"/>
    <x v="5"/>
    <x v="1"/>
    <x v="1639"/>
    <n v="92"/>
  </r>
  <r>
    <x v="116"/>
    <d v="1899-12-30T18:00:00"/>
    <x v="4"/>
    <x v="2"/>
    <x v="574"/>
    <n v="92"/>
  </r>
  <r>
    <x v="96"/>
    <d v="1899-12-30T00:14:24"/>
    <x v="4"/>
    <x v="2"/>
    <x v="1787"/>
    <n v="92"/>
  </r>
  <r>
    <x v="106"/>
    <d v="1899-12-30T11:45:36"/>
    <x v="4"/>
    <x v="2"/>
    <x v="1219"/>
    <n v="92"/>
  </r>
  <r>
    <x v="106"/>
    <d v="1899-12-30T23:16:48"/>
    <x v="4"/>
    <x v="2"/>
    <x v="260"/>
    <n v="92"/>
  </r>
  <r>
    <x v="99"/>
    <d v="1899-12-30T11:31:12"/>
    <x v="4"/>
    <x v="2"/>
    <x v="1955"/>
    <n v="92"/>
  </r>
  <r>
    <x v="97"/>
    <d v="1899-12-30T17:16:48"/>
    <x v="5"/>
    <x v="2"/>
    <x v="2678"/>
    <n v="92"/>
  </r>
  <r>
    <x v="108"/>
    <d v="1899-12-30T19:26:24"/>
    <x v="5"/>
    <x v="1"/>
    <x v="477"/>
    <n v="92"/>
  </r>
  <r>
    <x v="108"/>
    <d v="1899-12-30T11:45:36"/>
    <x v="5"/>
    <x v="2"/>
    <x v="1567"/>
    <n v="92"/>
  </r>
  <r>
    <x v="106"/>
    <d v="1899-12-30T17:45:36"/>
    <x v="4"/>
    <x v="2"/>
    <x v="65"/>
    <n v="92"/>
  </r>
  <r>
    <x v="89"/>
    <d v="1899-12-30T13:40:48"/>
    <x v="4"/>
    <x v="3"/>
    <x v="2185"/>
    <n v="92"/>
  </r>
  <r>
    <x v="121"/>
    <d v="1899-12-30T21:21:36"/>
    <x v="4"/>
    <x v="2"/>
    <x v="2014"/>
    <n v="92"/>
  </r>
  <r>
    <x v="114"/>
    <d v="1899-12-30T18:43:12"/>
    <x v="5"/>
    <x v="2"/>
    <x v="1456"/>
    <n v="92"/>
  </r>
  <r>
    <x v="98"/>
    <d v="1899-12-30T01:12:00"/>
    <x v="4"/>
    <x v="0"/>
    <x v="2661"/>
    <n v="92"/>
  </r>
  <r>
    <x v="102"/>
    <d v="1899-12-30T16:33:36"/>
    <x v="5"/>
    <x v="0"/>
    <x v="507"/>
    <n v="92"/>
  </r>
  <r>
    <x v="87"/>
    <d v="1899-12-30T09:36:00"/>
    <x v="5"/>
    <x v="3"/>
    <x v="899"/>
    <n v="92"/>
  </r>
  <r>
    <x v="110"/>
    <d v="1899-12-30T05:02:24"/>
    <x v="4"/>
    <x v="2"/>
    <x v="1458"/>
    <n v="92"/>
  </r>
  <r>
    <x v="87"/>
    <d v="1899-12-30T06:57:36"/>
    <x v="5"/>
    <x v="2"/>
    <x v="782"/>
    <n v="92"/>
  </r>
  <r>
    <x v="96"/>
    <d v="1899-12-30T09:50:24"/>
    <x v="4"/>
    <x v="2"/>
    <x v="1419"/>
    <n v="92"/>
  </r>
  <r>
    <x v="94"/>
    <d v="1899-12-30T01:12:00"/>
    <x v="5"/>
    <x v="1"/>
    <x v="2426"/>
    <n v="92"/>
  </r>
  <r>
    <x v="113"/>
    <d v="1899-12-30T14:09:36"/>
    <x v="4"/>
    <x v="4"/>
    <x v="784"/>
    <n v="92"/>
  </r>
  <r>
    <x v="87"/>
    <d v="1899-12-30T18:28:48"/>
    <x v="5"/>
    <x v="1"/>
    <x v="790"/>
    <n v="92"/>
  </r>
  <r>
    <x v="117"/>
    <d v="1899-12-30T11:16:48"/>
    <x v="4"/>
    <x v="4"/>
    <x v="2738"/>
    <n v="92"/>
  </r>
  <r>
    <x v="87"/>
    <d v="1899-12-30T23:02:24"/>
    <x v="5"/>
    <x v="2"/>
    <x v="1431"/>
    <n v="92"/>
  </r>
  <r>
    <x v="119"/>
    <d v="1899-12-30T02:24:00"/>
    <x v="4"/>
    <x v="3"/>
    <x v="2134"/>
    <n v="92"/>
  </r>
  <r>
    <x v="113"/>
    <d v="1899-12-30T11:02:24"/>
    <x v="4"/>
    <x v="0"/>
    <x v="1999"/>
    <n v="92"/>
  </r>
  <r>
    <x v="112"/>
    <d v="1899-12-30T22:33:36"/>
    <x v="5"/>
    <x v="3"/>
    <x v="2138"/>
    <n v="92"/>
  </r>
  <r>
    <x v="121"/>
    <d v="1899-12-30T17:31:12"/>
    <x v="4"/>
    <x v="3"/>
    <x v="1201"/>
    <n v="92"/>
  </r>
  <r>
    <x v="118"/>
    <d v="1899-12-30T08:52:48"/>
    <x v="4"/>
    <x v="0"/>
    <x v="1697"/>
    <n v="92"/>
  </r>
  <r>
    <x v="108"/>
    <d v="1899-12-30T17:45:36"/>
    <x v="5"/>
    <x v="0"/>
    <x v="1378"/>
    <n v="92"/>
  </r>
  <r>
    <x v="93"/>
    <d v="1899-12-30T05:02:24"/>
    <x v="4"/>
    <x v="2"/>
    <x v="804"/>
    <n v="92"/>
  </r>
  <r>
    <x v="120"/>
    <d v="1899-12-30T12:28:48"/>
    <x v="5"/>
    <x v="2"/>
    <x v="587"/>
    <n v="92"/>
  </r>
  <r>
    <x v="90"/>
    <d v="1899-12-30T06:14:24"/>
    <x v="4"/>
    <x v="3"/>
    <x v="1735"/>
    <n v="92"/>
  </r>
  <r>
    <x v="90"/>
    <d v="1899-12-30T02:09:36"/>
    <x v="4"/>
    <x v="0"/>
    <x v="325"/>
    <n v="92"/>
  </r>
  <r>
    <x v="86"/>
    <d v="1899-12-30T09:21:36"/>
    <x v="5"/>
    <x v="0"/>
    <x v="343"/>
    <n v="92"/>
  </r>
  <r>
    <x v="97"/>
    <d v="1899-12-30T11:45:36"/>
    <x v="5"/>
    <x v="1"/>
    <x v="1506"/>
    <n v="92"/>
  </r>
  <r>
    <x v="104"/>
    <d v="1899-12-30T01:55:12"/>
    <x v="4"/>
    <x v="0"/>
    <x v="291"/>
    <n v="92"/>
  </r>
  <r>
    <x v="115"/>
    <d v="1899-12-30T02:24:00"/>
    <x v="5"/>
    <x v="1"/>
    <x v="1158"/>
    <n v="92"/>
  </r>
  <r>
    <x v="91"/>
    <d v="1899-12-30T06:28:48"/>
    <x v="5"/>
    <x v="0"/>
    <x v="2674"/>
    <n v="92"/>
  </r>
  <r>
    <x v="92"/>
    <d v="1899-12-30T11:02:24"/>
    <x v="5"/>
    <x v="2"/>
    <x v="2577"/>
    <n v="92"/>
  </r>
  <r>
    <x v="93"/>
    <d v="1899-12-30T00:14:24"/>
    <x v="4"/>
    <x v="1"/>
    <x v="1712"/>
    <n v="92"/>
  </r>
  <r>
    <x v="111"/>
    <d v="1899-12-30T10:19:12"/>
    <x v="5"/>
    <x v="1"/>
    <x v="1497"/>
    <n v="92"/>
  </r>
  <r>
    <x v="87"/>
    <d v="1899-12-30T07:26:24"/>
    <x v="5"/>
    <x v="4"/>
    <x v="463"/>
    <n v="92"/>
  </r>
  <r>
    <x v="104"/>
    <d v="1899-12-30T20:09:36"/>
    <x v="4"/>
    <x v="0"/>
    <x v="2061"/>
    <n v="92"/>
  </r>
  <r>
    <x v="94"/>
    <d v="1899-12-30T10:33:36"/>
    <x v="5"/>
    <x v="3"/>
    <x v="2749"/>
    <n v="92"/>
  </r>
  <r>
    <x v="102"/>
    <d v="1899-12-30T07:55:12"/>
    <x v="5"/>
    <x v="2"/>
    <x v="2750"/>
    <n v="92"/>
  </r>
  <r>
    <x v="87"/>
    <d v="1899-12-30T02:52:48"/>
    <x v="5"/>
    <x v="2"/>
    <x v="1028"/>
    <n v="92"/>
  </r>
  <r>
    <x v="92"/>
    <d v="1899-12-30T07:26:24"/>
    <x v="5"/>
    <x v="3"/>
    <x v="1948"/>
    <n v="92"/>
  </r>
  <r>
    <x v="90"/>
    <d v="1899-12-30T22:48:00"/>
    <x v="4"/>
    <x v="1"/>
    <x v="2751"/>
    <n v="92"/>
  </r>
  <r>
    <x v="87"/>
    <d v="1899-12-30T07:26:24"/>
    <x v="5"/>
    <x v="2"/>
    <x v="1578"/>
    <n v="92"/>
  </r>
  <r>
    <x v="108"/>
    <d v="1899-12-30T13:55:12"/>
    <x v="5"/>
    <x v="2"/>
    <x v="129"/>
    <n v="92"/>
  </r>
  <r>
    <x v="109"/>
    <d v="1899-12-30T19:26:24"/>
    <x v="4"/>
    <x v="1"/>
    <x v="2510"/>
    <n v="92"/>
  </r>
  <r>
    <x v="121"/>
    <d v="1899-12-30T15:50:24"/>
    <x v="4"/>
    <x v="2"/>
    <x v="2543"/>
    <n v="92"/>
  </r>
  <r>
    <x v="100"/>
    <d v="1899-12-30T17:31:12"/>
    <x v="5"/>
    <x v="1"/>
    <x v="2688"/>
    <n v="92"/>
  </r>
  <r>
    <x v="104"/>
    <d v="1899-12-30T20:38:24"/>
    <x v="4"/>
    <x v="3"/>
    <x v="276"/>
    <n v="92"/>
  </r>
  <r>
    <x v="89"/>
    <d v="1899-12-30T06:00:00"/>
    <x v="4"/>
    <x v="0"/>
    <x v="2678"/>
    <n v="92"/>
  </r>
  <r>
    <x v="86"/>
    <d v="1899-12-30T23:45:36"/>
    <x v="5"/>
    <x v="2"/>
    <x v="1790"/>
    <n v="92"/>
  </r>
  <r>
    <x v="108"/>
    <d v="1899-12-30T14:52:48"/>
    <x v="5"/>
    <x v="2"/>
    <x v="60"/>
    <n v="92"/>
  </r>
  <r>
    <x v="116"/>
    <d v="1899-12-30T00:43:12"/>
    <x v="4"/>
    <x v="1"/>
    <x v="1184"/>
    <n v="92"/>
  </r>
  <r>
    <x v="103"/>
    <d v="1899-12-30T06:43:12"/>
    <x v="4"/>
    <x v="0"/>
    <x v="1330"/>
    <n v="92"/>
  </r>
  <r>
    <x v="97"/>
    <d v="1899-12-30T15:07:12"/>
    <x v="5"/>
    <x v="2"/>
    <x v="177"/>
    <n v="92"/>
  </r>
  <r>
    <x v="99"/>
    <d v="1899-12-30T10:48:00"/>
    <x v="4"/>
    <x v="0"/>
    <x v="444"/>
    <n v="92"/>
  </r>
  <r>
    <x v="115"/>
    <d v="1899-12-30T19:26:24"/>
    <x v="5"/>
    <x v="1"/>
    <x v="1825"/>
    <n v="92"/>
  </r>
  <r>
    <x v="114"/>
    <d v="1899-12-30T08:52:48"/>
    <x v="5"/>
    <x v="2"/>
    <x v="2537"/>
    <n v="92"/>
  </r>
  <r>
    <x v="93"/>
    <d v="1899-12-30T03:50:24"/>
    <x v="4"/>
    <x v="2"/>
    <x v="2455"/>
    <n v="92"/>
  </r>
  <r>
    <x v="113"/>
    <d v="1899-12-30T10:33:36"/>
    <x v="4"/>
    <x v="2"/>
    <x v="1524"/>
    <n v="92"/>
  </r>
  <r>
    <x v="97"/>
    <d v="1899-12-30T14:24:00"/>
    <x v="5"/>
    <x v="2"/>
    <x v="1414"/>
    <n v="92"/>
  </r>
  <r>
    <x v="99"/>
    <d v="1899-12-30T10:19:12"/>
    <x v="4"/>
    <x v="0"/>
    <x v="2411"/>
    <n v="92"/>
  </r>
  <r>
    <x v="112"/>
    <d v="1899-12-30T12:14:24"/>
    <x v="5"/>
    <x v="1"/>
    <x v="427"/>
    <n v="92"/>
  </r>
  <r>
    <x v="116"/>
    <d v="1899-12-30T20:24:00"/>
    <x v="4"/>
    <x v="2"/>
    <x v="1672"/>
    <n v="92"/>
  </r>
  <r>
    <x v="102"/>
    <d v="1899-12-30T11:16:48"/>
    <x v="5"/>
    <x v="4"/>
    <x v="2016"/>
    <n v="92"/>
  </r>
  <r>
    <x v="87"/>
    <d v="1899-12-30T15:50:24"/>
    <x v="5"/>
    <x v="0"/>
    <x v="1166"/>
    <n v="92"/>
  </r>
  <r>
    <x v="115"/>
    <d v="1899-12-30T11:02:24"/>
    <x v="5"/>
    <x v="4"/>
    <x v="770"/>
    <n v="92"/>
  </r>
  <r>
    <x v="95"/>
    <d v="1899-12-30T02:09:36"/>
    <x v="5"/>
    <x v="0"/>
    <x v="1300"/>
    <n v="92"/>
  </r>
  <r>
    <x v="114"/>
    <d v="1899-12-30T19:12:00"/>
    <x v="5"/>
    <x v="0"/>
    <x v="105"/>
    <n v="92"/>
  </r>
  <r>
    <x v="106"/>
    <d v="1899-12-30T16:04:48"/>
    <x v="4"/>
    <x v="1"/>
    <x v="1892"/>
    <n v="92"/>
  </r>
  <r>
    <x v="99"/>
    <d v="1899-12-30T14:09:36"/>
    <x v="4"/>
    <x v="2"/>
    <x v="1602"/>
    <n v="92"/>
  </r>
  <r>
    <x v="111"/>
    <d v="1899-12-30T15:36:00"/>
    <x v="5"/>
    <x v="1"/>
    <x v="2672"/>
    <n v="92"/>
  </r>
  <r>
    <x v="107"/>
    <d v="1899-12-30T02:09:36"/>
    <x v="5"/>
    <x v="1"/>
    <x v="303"/>
    <n v="92"/>
  </r>
  <r>
    <x v="100"/>
    <d v="1899-12-30T09:07:12"/>
    <x v="5"/>
    <x v="2"/>
    <x v="361"/>
    <n v="92"/>
  </r>
  <r>
    <x v="87"/>
    <d v="1899-12-30T21:50:24"/>
    <x v="5"/>
    <x v="1"/>
    <x v="1786"/>
    <n v="92"/>
  </r>
  <r>
    <x v="122"/>
    <d v="1899-12-30T11:45:36"/>
    <x v="5"/>
    <x v="0"/>
    <x v="1603"/>
    <n v="92"/>
  </r>
  <r>
    <x v="108"/>
    <d v="1899-12-30T16:04:48"/>
    <x v="5"/>
    <x v="2"/>
    <x v="860"/>
    <n v="92"/>
  </r>
  <r>
    <x v="111"/>
    <d v="1899-12-30T02:24:00"/>
    <x v="5"/>
    <x v="1"/>
    <x v="1301"/>
    <n v="92"/>
  </r>
  <r>
    <x v="102"/>
    <d v="1899-12-30T03:21:36"/>
    <x v="5"/>
    <x v="3"/>
    <x v="1556"/>
    <n v="92"/>
  </r>
  <r>
    <x v="99"/>
    <d v="1899-12-30T04:19:12"/>
    <x v="4"/>
    <x v="1"/>
    <x v="2445"/>
    <n v="92"/>
  </r>
  <r>
    <x v="106"/>
    <d v="1899-12-30T22:48:00"/>
    <x v="4"/>
    <x v="2"/>
    <x v="877"/>
    <n v="92"/>
  </r>
  <r>
    <x v="88"/>
    <d v="1899-12-30T17:31:12"/>
    <x v="5"/>
    <x v="2"/>
    <x v="1566"/>
    <n v="92"/>
  </r>
  <r>
    <x v="119"/>
    <d v="1899-12-30T08:09:36"/>
    <x v="4"/>
    <x v="1"/>
    <x v="1161"/>
    <n v="92"/>
  </r>
  <r>
    <x v="98"/>
    <d v="1899-12-30T10:48:00"/>
    <x v="4"/>
    <x v="2"/>
    <x v="169"/>
    <n v="92"/>
  </r>
  <r>
    <x v="87"/>
    <d v="1899-12-30T00:43:12"/>
    <x v="5"/>
    <x v="2"/>
    <x v="948"/>
    <n v="92"/>
  </r>
  <r>
    <x v="121"/>
    <d v="1899-12-30T23:16:48"/>
    <x v="4"/>
    <x v="2"/>
    <x v="541"/>
    <n v="92"/>
  </r>
  <r>
    <x v="87"/>
    <d v="1899-12-30T12:28:48"/>
    <x v="5"/>
    <x v="1"/>
    <x v="1840"/>
    <n v="92"/>
  </r>
  <r>
    <x v="110"/>
    <d v="1899-12-30T11:31:12"/>
    <x v="4"/>
    <x v="1"/>
    <x v="1313"/>
    <n v="92"/>
  </r>
  <r>
    <x v="97"/>
    <d v="1899-12-30T01:55:12"/>
    <x v="5"/>
    <x v="1"/>
    <x v="1665"/>
    <n v="92"/>
  </r>
  <r>
    <x v="97"/>
    <d v="1899-12-30T18:28:48"/>
    <x v="5"/>
    <x v="2"/>
    <x v="1201"/>
    <n v="92"/>
  </r>
  <r>
    <x v="88"/>
    <d v="1899-12-30T02:52:48"/>
    <x v="5"/>
    <x v="2"/>
    <x v="2667"/>
    <n v="92"/>
  </r>
  <r>
    <x v="91"/>
    <d v="1899-12-30T03:36:00"/>
    <x v="5"/>
    <x v="4"/>
    <x v="2660"/>
    <n v="92"/>
  </r>
  <r>
    <x v="102"/>
    <d v="1899-12-30T03:36:00"/>
    <x v="5"/>
    <x v="1"/>
    <x v="2044"/>
    <n v="92"/>
  </r>
  <r>
    <x v="119"/>
    <d v="1899-12-30T20:52:48"/>
    <x v="4"/>
    <x v="1"/>
    <x v="1482"/>
    <n v="92"/>
  </r>
  <r>
    <x v="89"/>
    <d v="1899-12-30T12:28:48"/>
    <x v="4"/>
    <x v="1"/>
    <x v="1350"/>
    <n v="92"/>
  </r>
  <r>
    <x v="102"/>
    <d v="1899-12-30T20:24:00"/>
    <x v="5"/>
    <x v="0"/>
    <x v="1583"/>
    <n v="92"/>
  </r>
  <r>
    <x v="119"/>
    <d v="1899-12-30T13:12:00"/>
    <x v="4"/>
    <x v="2"/>
    <x v="2174"/>
    <n v="92"/>
  </r>
  <r>
    <x v="112"/>
    <d v="1899-12-30T07:40:48"/>
    <x v="5"/>
    <x v="4"/>
    <x v="1510"/>
    <n v="92"/>
  </r>
  <r>
    <x v="101"/>
    <d v="1899-12-30T19:12:00"/>
    <x v="5"/>
    <x v="0"/>
    <x v="1501"/>
    <n v="92"/>
  </r>
  <r>
    <x v="106"/>
    <d v="1899-12-30T23:16:48"/>
    <x v="4"/>
    <x v="4"/>
    <x v="283"/>
    <n v="92"/>
  </r>
  <r>
    <x v="88"/>
    <d v="1899-12-30T20:09:36"/>
    <x v="5"/>
    <x v="0"/>
    <x v="1510"/>
    <n v="92"/>
  </r>
  <r>
    <x v="89"/>
    <d v="1899-12-30T14:09:36"/>
    <x v="4"/>
    <x v="1"/>
    <x v="1599"/>
    <n v="92"/>
  </r>
  <r>
    <x v="88"/>
    <d v="1899-12-30T00:43:12"/>
    <x v="5"/>
    <x v="4"/>
    <x v="1043"/>
    <n v="92"/>
  </r>
  <r>
    <x v="96"/>
    <d v="1899-12-30T14:09:36"/>
    <x v="4"/>
    <x v="2"/>
    <x v="1063"/>
    <n v="92"/>
  </r>
  <r>
    <x v="115"/>
    <d v="1899-12-30T03:21:36"/>
    <x v="5"/>
    <x v="2"/>
    <x v="830"/>
    <n v="92"/>
  </r>
  <r>
    <x v="91"/>
    <d v="1899-12-30T01:55:12"/>
    <x v="5"/>
    <x v="3"/>
    <x v="817"/>
    <n v="92"/>
  </r>
  <r>
    <x v="120"/>
    <d v="1899-12-30T21:36:00"/>
    <x v="5"/>
    <x v="1"/>
    <x v="2189"/>
    <n v="92"/>
  </r>
  <r>
    <x v="118"/>
    <d v="1899-12-30T15:36:00"/>
    <x v="4"/>
    <x v="1"/>
    <x v="2752"/>
    <n v="92"/>
  </r>
  <r>
    <x v="103"/>
    <d v="1899-12-30T13:40:48"/>
    <x v="4"/>
    <x v="3"/>
    <x v="2753"/>
    <n v="92"/>
  </r>
  <r>
    <x v="119"/>
    <d v="1899-12-30T06:57:36"/>
    <x v="4"/>
    <x v="4"/>
    <x v="1051"/>
    <n v="92"/>
  </r>
  <r>
    <x v="95"/>
    <d v="1899-12-30T09:50:24"/>
    <x v="5"/>
    <x v="2"/>
    <x v="290"/>
    <n v="92"/>
  </r>
  <r>
    <x v="93"/>
    <d v="1899-12-30T10:48:00"/>
    <x v="4"/>
    <x v="3"/>
    <x v="1954"/>
    <n v="92"/>
  </r>
  <r>
    <x v="111"/>
    <d v="1899-12-30T13:55:12"/>
    <x v="5"/>
    <x v="3"/>
    <x v="1894"/>
    <n v="92"/>
  </r>
  <r>
    <x v="127"/>
    <d v="1899-12-30T03:50:24"/>
    <x v="4"/>
    <x v="1"/>
    <x v="1929"/>
    <n v="92"/>
  </r>
  <r>
    <x v="100"/>
    <d v="1899-12-30T02:09:36"/>
    <x v="5"/>
    <x v="1"/>
    <x v="990"/>
    <n v="92"/>
  </r>
  <r>
    <x v="126"/>
    <d v="1899-12-30T12:00:00"/>
    <x v="5"/>
    <x v="2"/>
    <x v="2581"/>
    <n v="92"/>
  </r>
  <r>
    <x v="93"/>
    <d v="1899-12-30T18:14:24"/>
    <x v="4"/>
    <x v="0"/>
    <x v="1665"/>
    <n v="92"/>
  </r>
  <r>
    <x v="113"/>
    <d v="1899-12-30T16:48:00"/>
    <x v="4"/>
    <x v="1"/>
    <x v="1978"/>
    <n v="92"/>
  </r>
  <r>
    <x v="121"/>
    <d v="1899-12-30T21:36:00"/>
    <x v="4"/>
    <x v="1"/>
    <x v="224"/>
    <n v="92"/>
  </r>
  <r>
    <x v="120"/>
    <d v="1899-12-30T13:40:48"/>
    <x v="5"/>
    <x v="0"/>
    <x v="483"/>
    <n v="92"/>
  </r>
  <r>
    <x v="102"/>
    <d v="1899-12-30T21:21:36"/>
    <x v="5"/>
    <x v="2"/>
    <x v="866"/>
    <n v="92"/>
  </r>
  <r>
    <x v="104"/>
    <d v="1899-12-30T04:04:48"/>
    <x v="4"/>
    <x v="1"/>
    <x v="350"/>
    <n v="92"/>
  </r>
  <r>
    <x v="115"/>
    <d v="1899-12-30T22:04:48"/>
    <x v="5"/>
    <x v="2"/>
    <x v="1934"/>
    <n v="92"/>
  </r>
  <r>
    <x v="90"/>
    <d v="1899-12-30T15:07:12"/>
    <x v="4"/>
    <x v="2"/>
    <x v="2754"/>
    <n v="92"/>
  </r>
  <r>
    <x v="114"/>
    <d v="1899-12-30T10:04:48"/>
    <x v="5"/>
    <x v="2"/>
    <x v="574"/>
    <n v="92"/>
  </r>
  <r>
    <x v="107"/>
    <d v="1899-12-30T14:52:48"/>
    <x v="5"/>
    <x v="4"/>
    <x v="424"/>
    <n v="92"/>
  </r>
  <r>
    <x v="127"/>
    <d v="1899-12-30T15:36:00"/>
    <x v="4"/>
    <x v="0"/>
    <x v="2678"/>
    <n v="92"/>
  </r>
  <r>
    <x v="118"/>
    <d v="1899-12-30T03:36:00"/>
    <x v="4"/>
    <x v="2"/>
    <x v="16"/>
    <n v="92"/>
  </r>
  <r>
    <x v="117"/>
    <d v="1899-12-30T19:26:24"/>
    <x v="4"/>
    <x v="1"/>
    <x v="2155"/>
    <n v="92"/>
  </r>
  <r>
    <x v="93"/>
    <d v="1899-12-30T01:12:00"/>
    <x v="4"/>
    <x v="2"/>
    <x v="1906"/>
    <n v="92"/>
  </r>
  <r>
    <x v="90"/>
    <d v="1899-12-30T05:45:36"/>
    <x v="4"/>
    <x v="1"/>
    <x v="686"/>
    <n v="92"/>
  </r>
  <r>
    <x v="105"/>
    <d v="1899-12-30T10:48:00"/>
    <x v="4"/>
    <x v="3"/>
    <x v="1204"/>
    <n v="92"/>
  </r>
  <r>
    <x v="122"/>
    <d v="1899-12-30T10:19:12"/>
    <x v="5"/>
    <x v="2"/>
    <x v="27"/>
    <n v="92"/>
  </r>
  <r>
    <x v="87"/>
    <d v="1899-12-30T00:14:24"/>
    <x v="5"/>
    <x v="4"/>
    <x v="247"/>
    <n v="92"/>
  </r>
  <r>
    <x v="115"/>
    <d v="1899-12-30T02:52:48"/>
    <x v="5"/>
    <x v="0"/>
    <x v="1967"/>
    <n v="92"/>
  </r>
  <r>
    <x v="106"/>
    <d v="1899-12-30T09:50:24"/>
    <x v="4"/>
    <x v="2"/>
    <x v="499"/>
    <n v="92"/>
  </r>
  <r>
    <x v="94"/>
    <d v="1899-12-30T04:04:48"/>
    <x v="5"/>
    <x v="1"/>
    <x v="1532"/>
    <n v="92"/>
  </r>
  <r>
    <x v="93"/>
    <d v="1899-12-30T22:19:12"/>
    <x v="4"/>
    <x v="1"/>
    <x v="851"/>
    <n v="92"/>
  </r>
  <r>
    <x v="107"/>
    <d v="1899-12-30T21:50:24"/>
    <x v="5"/>
    <x v="1"/>
    <x v="2272"/>
    <n v="92"/>
  </r>
  <r>
    <x v="118"/>
    <d v="1899-12-30T01:12:00"/>
    <x v="4"/>
    <x v="2"/>
    <x v="2462"/>
    <n v="92"/>
  </r>
  <r>
    <x v="98"/>
    <d v="1899-12-30T22:19:12"/>
    <x v="4"/>
    <x v="2"/>
    <x v="1464"/>
    <n v="92"/>
  </r>
  <r>
    <x v="102"/>
    <d v="1899-12-30T18:57:36"/>
    <x v="5"/>
    <x v="2"/>
    <x v="1796"/>
    <n v="92"/>
  </r>
  <r>
    <x v="120"/>
    <d v="1899-12-30T20:52:48"/>
    <x v="5"/>
    <x v="4"/>
    <x v="2491"/>
    <n v="92"/>
  </r>
  <r>
    <x v="88"/>
    <d v="1899-12-30T17:31:12"/>
    <x v="5"/>
    <x v="2"/>
    <x v="1136"/>
    <n v="92"/>
  </r>
  <r>
    <x v="89"/>
    <d v="1899-12-30T09:36:00"/>
    <x v="4"/>
    <x v="2"/>
    <x v="1997"/>
    <n v="92"/>
  </r>
  <r>
    <x v="91"/>
    <d v="1899-12-30T22:48:00"/>
    <x v="5"/>
    <x v="2"/>
    <x v="55"/>
    <n v="92"/>
  </r>
  <r>
    <x v="96"/>
    <d v="1899-12-30T17:45:36"/>
    <x v="4"/>
    <x v="2"/>
    <x v="821"/>
    <n v="92"/>
  </r>
  <r>
    <x v="119"/>
    <d v="1899-12-30T04:04:48"/>
    <x v="4"/>
    <x v="3"/>
    <x v="2594"/>
    <n v="92"/>
  </r>
  <r>
    <x v="102"/>
    <d v="1899-12-30T20:24:00"/>
    <x v="5"/>
    <x v="0"/>
    <x v="1221"/>
    <n v="92"/>
  </r>
  <r>
    <x v="117"/>
    <d v="1899-12-30T13:55:12"/>
    <x v="4"/>
    <x v="3"/>
    <x v="178"/>
    <n v="92"/>
  </r>
  <r>
    <x v="97"/>
    <d v="1899-12-30T02:52:48"/>
    <x v="5"/>
    <x v="3"/>
    <x v="122"/>
    <n v="92"/>
  </r>
  <r>
    <x v="100"/>
    <d v="1899-12-30T22:19:12"/>
    <x v="5"/>
    <x v="2"/>
    <x v="2008"/>
    <n v="92"/>
  </r>
  <r>
    <x v="116"/>
    <d v="1899-12-30T15:50:24"/>
    <x v="4"/>
    <x v="2"/>
    <x v="23"/>
    <n v="92"/>
  </r>
  <r>
    <x v="95"/>
    <d v="1899-12-30T14:09:36"/>
    <x v="5"/>
    <x v="1"/>
    <x v="615"/>
    <n v="92"/>
  </r>
  <r>
    <x v="91"/>
    <d v="1899-12-30T20:24:00"/>
    <x v="5"/>
    <x v="0"/>
    <x v="1831"/>
    <n v="92"/>
  </r>
  <r>
    <x v="95"/>
    <d v="1899-12-30T05:31:12"/>
    <x v="5"/>
    <x v="2"/>
    <x v="200"/>
    <n v="92"/>
  </r>
  <r>
    <x v="114"/>
    <d v="1899-12-30T07:55:12"/>
    <x v="5"/>
    <x v="2"/>
    <x v="1565"/>
    <n v="92"/>
  </r>
  <r>
    <x v="89"/>
    <d v="1899-12-30T15:50:24"/>
    <x v="4"/>
    <x v="2"/>
    <x v="2056"/>
    <n v="92"/>
  </r>
  <r>
    <x v="117"/>
    <d v="1899-12-30T05:45:36"/>
    <x v="4"/>
    <x v="0"/>
    <x v="1897"/>
    <n v="92"/>
  </r>
  <r>
    <x v="108"/>
    <d v="1899-12-30T13:55:12"/>
    <x v="5"/>
    <x v="2"/>
    <x v="252"/>
    <n v="92"/>
  </r>
  <r>
    <x v="104"/>
    <d v="1899-12-30T06:00:00"/>
    <x v="4"/>
    <x v="1"/>
    <x v="750"/>
    <n v="92"/>
  </r>
  <r>
    <x v="94"/>
    <d v="1899-12-30T14:38:24"/>
    <x v="5"/>
    <x v="1"/>
    <x v="760"/>
    <n v="92"/>
  </r>
  <r>
    <x v="119"/>
    <d v="1899-12-30T12:57:36"/>
    <x v="4"/>
    <x v="2"/>
    <x v="821"/>
    <n v="92"/>
  </r>
  <r>
    <x v="119"/>
    <d v="1899-12-30T20:24:00"/>
    <x v="4"/>
    <x v="1"/>
    <x v="1735"/>
    <n v="92"/>
  </r>
  <r>
    <x v="86"/>
    <d v="1899-12-30T00:14:24"/>
    <x v="5"/>
    <x v="2"/>
    <x v="2596"/>
    <n v="92"/>
  </r>
  <r>
    <x v="91"/>
    <d v="1899-12-30T06:57:36"/>
    <x v="5"/>
    <x v="0"/>
    <x v="2755"/>
    <n v="92"/>
  </r>
  <r>
    <x v="95"/>
    <d v="1899-12-30T11:45:36"/>
    <x v="5"/>
    <x v="1"/>
    <x v="1160"/>
    <n v="92"/>
  </r>
  <r>
    <x v="115"/>
    <d v="1899-12-30T22:33:36"/>
    <x v="5"/>
    <x v="2"/>
    <x v="2602"/>
    <n v="92"/>
  </r>
  <r>
    <x v="109"/>
    <d v="1899-12-30T04:19:12"/>
    <x v="4"/>
    <x v="2"/>
    <x v="233"/>
    <n v="92"/>
  </r>
  <r>
    <x v="111"/>
    <d v="1899-12-30T23:02:24"/>
    <x v="5"/>
    <x v="1"/>
    <x v="2756"/>
    <n v="92"/>
  </r>
  <r>
    <x v="94"/>
    <d v="1899-12-30T13:12:00"/>
    <x v="5"/>
    <x v="2"/>
    <x v="2215"/>
    <n v="92"/>
  </r>
  <r>
    <x v="120"/>
    <d v="1899-12-30T08:38:24"/>
    <x v="5"/>
    <x v="4"/>
    <x v="4"/>
    <n v="92"/>
  </r>
  <r>
    <x v="122"/>
    <d v="1899-12-30T00:14:24"/>
    <x v="5"/>
    <x v="2"/>
    <x v="1848"/>
    <n v="92"/>
  </r>
  <r>
    <x v="87"/>
    <d v="1899-12-30T20:09:36"/>
    <x v="5"/>
    <x v="3"/>
    <x v="2214"/>
    <n v="92"/>
  </r>
  <r>
    <x v="91"/>
    <d v="1899-12-30T22:33:36"/>
    <x v="5"/>
    <x v="2"/>
    <x v="996"/>
    <n v="92"/>
  </r>
  <r>
    <x v="110"/>
    <d v="1899-12-30T23:31:12"/>
    <x v="4"/>
    <x v="1"/>
    <x v="905"/>
    <n v="92"/>
  </r>
  <r>
    <x v="104"/>
    <d v="1899-12-30T14:09:36"/>
    <x v="4"/>
    <x v="2"/>
    <x v="2757"/>
    <n v="92"/>
  </r>
  <r>
    <x v="121"/>
    <d v="1899-12-30T12:28:48"/>
    <x v="4"/>
    <x v="0"/>
    <x v="738"/>
    <n v="92"/>
  </r>
  <r>
    <x v="98"/>
    <d v="1899-12-30T19:55:12"/>
    <x v="4"/>
    <x v="4"/>
    <x v="2758"/>
    <n v="92"/>
  </r>
  <r>
    <x v="121"/>
    <d v="1899-12-30T01:55:12"/>
    <x v="4"/>
    <x v="0"/>
    <x v="772"/>
    <n v="92"/>
  </r>
  <r>
    <x v="104"/>
    <d v="1899-12-30T18:14:24"/>
    <x v="4"/>
    <x v="2"/>
    <x v="107"/>
    <n v="92"/>
  </r>
  <r>
    <x v="119"/>
    <d v="1899-12-30T11:31:12"/>
    <x v="4"/>
    <x v="0"/>
    <x v="2085"/>
    <n v="92"/>
  </r>
  <r>
    <x v="92"/>
    <d v="1899-12-30T19:55:12"/>
    <x v="5"/>
    <x v="1"/>
    <x v="2408"/>
    <n v="92"/>
  </r>
  <r>
    <x v="85"/>
    <d v="1899-12-30T06:28:48"/>
    <x v="4"/>
    <x v="1"/>
    <x v="2759"/>
    <n v="92"/>
  </r>
  <r>
    <x v="102"/>
    <d v="1899-12-30T22:04:48"/>
    <x v="5"/>
    <x v="1"/>
    <x v="1903"/>
    <n v="92"/>
  </r>
  <r>
    <x v="90"/>
    <d v="1899-12-30T06:00:00"/>
    <x v="4"/>
    <x v="1"/>
    <x v="2166"/>
    <n v="92"/>
  </r>
  <r>
    <x v="111"/>
    <d v="1899-12-30T21:36:00"/>
    <x v="5"/>
    <x v="0"/>
    <x v="3"/>
    <n v="92"/>
  </r>
  <r>
    <x v="110"/>
    <d v="1899-12-30T16:48:00"/>
    <x v="4"/>
    <x v="2"/>
    <x v="1136"/>
    <n v="92"/>
  </r>
  <r>
    <x v="104"/>
    <d v="1899-12-30T19:26:24"/>
    <x v="4"/>
    <x v="1"/>
    <x v="401"/>
    <n v="92"/>
  </r>
  <r>
    <x v="120"/>
    <d v="1899-12-30T19:26:24"/>
    <x v="5"/>
    <x v="0"/>
    <x v="736"/>
    <n v="92"/>
  </r>
  <r>
    <x v="99"/>
    <d v="1899-12-30T03:07:12"/>
    <x v="4"/>
    <x v="2"/>
    <x v="2757"/>
    <n v="92"/>
  </r>
  <r>
    <x v="102"/>
    <d v="1899-12-30T04:48:00"/>
    <x v="5"/>
    <x v="2"/>
    <x v="2760"/>
    <n v="92"/>
  </r>
  <r>
    <x v="105"/>
    <d v="1899-12-30T10:48:00"/>
    <x v="4"/>
    <x v="2"/>
    <x v="2619"/>
    <n v="92"/>
  </r>
  <r>
    <x v="86"/>
    <d v="1899-12-30T23:31:12"/>
    <x v="5"/>
    <x v="0"/>
    <x v="1992"/>
    <n v="92"/>
  </r>
  <r>
    <x v="89"/>
    <d v="1899-12-30T16:19:12"/>
    <x v="4"/>
    <x v="0"/>
    <x v="901"/>
    <n v="92"/>
  </r>
  <r>
    <x v="96"/>
    <d v="1899-12-30T17:31:12"/>
    <x v="4"/>
    <x v="4"/>
    <x v="2461"/>
    <n v="92"/>
  </r>
  <r>
    <x v="108"/>
    <d v="1899-12-30T21:21:36"/>
    <x v="5"/>
    <x v="3"/>
    <x v="2761"/>
    <n v="92"/>
  </r>
  <r>
    <x v="119"/>
    <d v="1899-12-30T20:38:24"/>
    <x v="4"/>
    <x v="0"/>
    <x v="803"/>
    <n v="92"/>
  </r>
  <r>
    <x v="117"/>
    <d v="1899-12-30T19:40:48"/>
    <x v="4"/>
    <x v="2"/>
    <x v="2330"/>
    <n v="92"/>
  </r>
  <r>
    <x v="121"/>
    <d v="1899-12-30T19:26:24"/>
    <x v="4"/>
    <x v="2"/>
    <x v="366"/>
    <n v="92"/>
  </r>
  <r>
    <x v="108"/>
    <d v="1899-12-30T12:43:12"/>
    <x v="5"/>
    <x v="1"/>
    <x v="2720"/>
    <n v="92"/>
  </r>
  <r>
    <x v="85"/>
    <d v="1899-12-30T19:40:48"/>
    <x v="4"/>
    <x v="2"/>
    <x v="1662"/>
    <n v="92"/>
  </r>
  <r>
    <x v="116"/>
    <d v="1899-12-30T10:33:36"/>
    <x v="4"/>
    <x v="2"/>
    <x v="1598"/>
    <n v="92"/>
  </r>
  <r>
    <x v="105"/>
    <d v="1899-12-30T21:07:12"/>
    <x v="4"/>
    <x v="4"/>
    <x v="1857"/>
    <n v="92"/>
  </r>
  <r>
    <x v="102"/>
    <d v="1899-12-30T19:26:24"/>
    <x v="5"/>
    <x v="3"/>
    <x v="1937"/>
    <n v="92"/>
  </r>
  <r>
    <x v="116"/>
    <d v="1899-12-30T04:33:36"/>
    <x v="4"/>
    <x v="1"/>
    <x v="1267"/>
    <n v="92"/>
  </r>
  <r>
    <x v="101"/>
    <d v="1899-12-30T23:45:36"/>
    <x v="5"/>
    <x v="1"/>
    <x v="457"/>
    <n v="92"/>
  </r>
  <r>
    <x v="97"/>
    <d v="1899-12-30T21:07:12"/>
    <x v="5"/>
    <x v="0"/>
    <x v="1729"/>
    <n v="92"/>
  </r>
  <r>
    <x v="114"/>
    <d v="1899-12-30T05:02:24"/>
    <x v="5"/>
    <x v="3"/>
    <x v="583"/>
    <n v="92"/>
  </r>
  <r>
    <x v="94"/>
    <d v="1899-12-30T14:38:24"/>
    <x v="5"/>
    <x v="3"/>
    <x v="2482"/>
    <n v="92"/>
  </r>
  <r>
    <x v="127"/>
    <d v="1899-12-30T03:36:00"/>
    <x v="4"/>
    <x v="4"/>
    <x v="426"/>
    <n v="92"/>
  </r>
  <r>
    <x v="87"/>
    <d v="1899-12-30T18:57:36"/>
    <x v="5"/>
    <x v="2"/>
    <x v="0"/>
    <n v="92"/>
  </r>
  <r>
    <x v="106"/>
    <d v="1899-12-30T03:21:36"/>
    <x v="4"/>
    <x v="0"/>
    <x v="781"/>
    <n v="92"/>
  </r>
  <r>
    <x v="93"/>
    <d v="1899-12-30T10:04:48"/>
    <x v="4"/>
    <x v="4"/>
    <x v="626"/>
    <n v="92"/>
  </r>
  <r>
    <x v="108"/>
    <d v="1899-12-30T11:16:48"/>
    <x v="5"/>
    <x v="4"/>
    <x v="1660"/>
    <n v="92"/>
  </r>
  <r>
    <x v="93"/>
    <d v="1899-12-30T09:21:36"/>
    <x v="4"/>
    <x v="1"/>
    <x v="450"/>
    <n v="92"/>
  </r>
  <r>
    <x v="121"/>
    <d v="1899-12-30T04:04:48"/>
    <x v="4"/>
    <x v="2"/>
    <x v="40"/>
    <n v="92"/>
  </r>
  <r>
    <x v="107"/>
    <d v="1899-12-30T06:28:48"/>
    <x v="5"/>
    <x v="0"/>
    <x v="639"/>
    <n v="92"/>
  </r>
  <r>
    <x v="92"/>
    <d v="1899-12-30T14:38:24"/>
    <x v="5"/>
    <x v="2"/>
    <x v="2762"/>
    <n v="92"/>
  </r>
  <r>
    <x v="115"/>
    <d v="1899-12-30T04:33:36"/>
    <x v="5"/>
    <x v="4"/>
    <x v="181"/>
    <n v="92"/>
  </r>
  <r>
    <x v="90"/>
    <d v="1899-12-30T13:26:24"/>
    <x v="4"/>
    <x v="2"/>
    <x v="1880"/>
    <n v="92"/>
  </r>
  <r>
    <x v="97"/>
    <d v="1899-12-30T16:19:12"/>
    <x v="5"/>
    <x v="2"/>
    <x v="864"/>
    <n v="92"/>
  </r>
  <r>
    <x v="111"/>
    <d v="1899-12-30T11:16:48"/>
    <x v="5"/>
    <x v="1"/>
    <x v="2763"/>
    <n v="92"/>
  </r>
  <r>
    <x v="118"/>
    <d v="1899-12-30T04:48:00"/>
    <x v="4"/>
    <x v="2"/>
    <x v="2489"/>
    <n v="92"/>
  </r>
  <r>
    <x v="100"/>
    <d v="1899-12-30T12:43:12"/>
    <x v="5"/>
    <x v="1"/>
    <x v="2764"/>
    <n v="92"/>
  </r>
  <r>
    <x v="115"/>
    <d v="1899-12-30T16:48:00"/>
    <x v="5"/>
    <x v="4"/>
    <x v="2287"/>
    <n v="92"/>
  </r>
  <r>
    <x v="94"/>
    <d v="1899-12-30T14:24:00"/>
    <x v="5"/>
    <x v="3"/>
    <x v="2765"/>
    <n v="92"/>
  </r>
  <r>
    <x v="106"/>
    <d v="1899-12-30T00:28:48"/>
    <x v="4"/>
    <x v="2"/>
    <x v="165"/>
    <n v="92"/>
  </r>
  <r>
    <x v="89"/>
    <d v="1899-12-30T02:38:24"/>
    <x v="4"/>
    <x v="0"/>
    <x v="931"/>
    <n v="92"/>
  </r>
  <r>
    <x v="105"/>
    <d v="1899-12-30T03:50:24"/>
    <x v="4"/>
    <x v="2"/>
    <x v="1878"/>
    <n v="92"/>
  </r>
  <r>
    <x v="96"/>
    <d v="1899-12-30T05:16:48"/>
    <x v="4"/>
    <x v="4"/>
    <x v="2189"/>
    <n v="92"/>
  </r>
  <r>
    <x v="127"/>
    <d v="1899-12-30T21:21:36"/>
    <x v="4"/>
    <x v="1"/>
    <x v="2731"/>
    <n v="92"/>
  </r>
  <r>
    <x v="115"/>
    <d v="1899-12-30T06:43:12"/>
    <x v="5"/>
    <x v="1"/>
    <x v="1092"/>
    <n v="92"/>
  </r>
  <r>
    <x v="93"/>
    <d v="1899-12-30T18:14:24"/>
    <x v="4"/>
    <x v="2"/>
    <x v="647"/>
    <n v="92"/>
  </r>
  <r>
    <x v="114"/>
    <d v="1899-12-30T09:36:00"/>
    <x v="5"/>
    <x v="2"/>
    <x v="714"/>
    <n v="92"/>
  </r>
  <r>
    <x v="108"/>
    <d v="1899-12-30T06:14:24"/>
    <x v="5"/>
    <x v="2"/>
    <x v="2390"/>
    <n v="92"/>
  </r>
  <r>
    <x v="86"/>
    <d v="1899-12-30T10:33:36"/>
    <x v="5"/>
    <x v="3"/>
    <x v="304"/>
    <n v="92"/>
  </r>
  <r>
    <x v="85"/>
    <d v="1899-12-30T16:33:36"/>
    <x v="4"/>
    <x v="0"/>
    <x v="746"/>
    <n v="92"/>
  </r>
  <r>
    <x v="111"/>
    <d v="1899-12-30T06:14:24"/>
    <x v="5"/>
    <x v="1"/>
    <x v="2042"/>
    <n v="92"/>
  </r>
  <r>
    <x v="102"/>
    <d v="1899-12-30T17:02:24"/>
    <x v="5"/>
    <x v="1"/>
    <x v="2454"/>
    <n v="92"/>
  </r>
  <r>
    <x v="102"/>
    <d v="1899-12-30T18:43:12"/>
    <x v="5"/>
    <x v="2"/>
    <x v="1729"/>
    <n v="92"/>
  </r>
  <r>
    <x v="106"/>
    <d v="1899-12-30T06:43:12"/>
    <x v="4"/>
    <x v="1"/>
    <x v="2766"/>
    <n v="92"/>
  </r>
  <r>
    <x v="112"/>
    <d v="1899-12-30T14:38:24"/>
    <x v="5"/>
    <x v="2"/>
    <x v="573"/>
    <n v="92"/>
  </r>
  <r>
    <x v="109"/>
    <d v="1899-12-30T01:40:48"/>
    <x v="4"/>
    <x v="2"/>
    <x v="1427"/>
    <n v="92"/>
  </r>
  <r>
    <x v="115"/>
    <d v="1899-12-30T20:24:00"/>
    <x v="5"/>
    <x v="1"/>
    <x v="2634"/>
    <n v="92"/>
  </r>
  <r>
    <x v="86"/>
    <d v="1899-12-30T03:50:24"/>
    <x v="5"/>
    <x v="3"/>
    <x v="1557"/>
    <n v="92"/>
  </r>
  <r>
    <x v="95"/>
    <d v="1899-12-30T17:16:48"/>
    <x v="5"/>
    <x v="2"/>
    <x v="159"/>
    <n v="92"/>
  </r>
  <r>
    <x v="121"/>
    <d v="1899-12-30T18:57:36"/>
    <x v="4"/>
    <x v="3"/>
    <x v="1834"/>
    <n v="92"/>
  </r>
  <r>
    <x v="117"/>
    <d v="1899-12-30T00:43:12"/>
    <x v="4"/>
    <x v="0"/>
    <x v="2767"/>
    <n v="92"/>
  </r>
  <r>
    <x v="110"/>
    <d v="1899-12-30T03:36:00"/>
    <x v="4"/>
    <x v="2"/>
    <x v="2768"/>
    <n v="92"/>
  </r>
  <r>
    <x v="94"/>
    <d v="1899-12-30T03:07:12"/>
    <x v="5"/>
    <x v="2"/>
    <x v="1729"/>
    <n v="92"/>
  </r>
  <r>
    <x v="94"/>
    <d v="1899-12-30T11:45:36"/>
    <x v="5"/>
    <x v="1"/>
    <x v="209"/>
    <n v="92"/>
  </r>
  <r>
    <x v="106"/>
    <d v="1899-12-30T20:52:48"/>
    <x v="4"/>
    <x v="0"/>
    <x v="490"/>
    <n v="92"/>
  </r>
  <r>
    <x v="120"/>
    <d v="1899-12-30T16:04:48"/>
    <x v="5"/>
    <x v="1"/>
    <x v="2011"/>
    <n v="92"/>
  </r>
  <r>
    <x v="104"/>
    <d v="1899-12-30T07:55:12"/>
    <x v="4"/>
    <x v="1"/>
    <x v="2299"/>
    <n v="92"/>
  </r>
  <r>
    <x v="109"/>
    <d v="1899-12-30T10:48:00"/>
    <x v="4"/>
    <x v="0"/>
    <x v="2422"/>
    <n v="92"/>
  </r>
  <r>
    <x v="121"/>
    <d v="1899-12-30T13:26:24"/>
    <x v="4"/>
    <x v="2"/>
    <x v="660"/>
    <n v="92"/>
  </r>
  <r>
    <x v="87"/>
    <d v="1899-12-30T15:07:12"/>
    <x v="5"/>
    <x v="2"/>
    <x v="581"/>
    <n v="92"/>
  </r>
  <r>
    <x v="92"/>
    <d v="1899-12-30T11:16:48"/>
    <x v="5"/>
    <x v="2"/>
    <x v="145"/>
    <n v="92"/>
  </r>
  <r>
    <x v="93"/>
    <d v="1899-12-30T17:31:12"/>
    <x v="4"/>
    <x v="2"/>
    <x v="2615"/>
    <n v="92"/>
  </r>
  <r>
    <x v="118"/>
    <d v="1899-12-30T14:52:48"/>
    <x v="4"/>
    <x v="1"/>
    <x v="1667"/>
    <n v="92"/>
  </r>
  <r>
    <x v="91"/>
    <d v="1899-12-30T03:50:24"/>
    <x v="5"/>
    <x v="1"/>
    <x v="418"/>
    <n v="92"/>
  </r>
  <r>
    <x v="92"/>
    <d v="1899-12-30T12:00:00"/>
    <x v="5"/>
    <x v="2"/>
    <x v="642"/>
    <n v="92"/>
  </r>
  <r>
    <x v="110"/>
    <d v="1899-12-30T08:38:24"/>
    <x v="4"/>
    <x v="2"/>
    <x v="705"/>
    <n v="92"/>
  </r>
  <r>
    <x v="115"/>
    <d v="1899-12-30T18:28:48"/>
    <x v="5"/>
    <x v="1"/>
    <x v="1741"/>
    <n v="92"/>
  </r>
  <r>
    <x v="116"/>
    <d v="1899-12-30T01:26:24"/>
    <x v="4"/>
    <x v="1"/>
    <x v="1931"/>
    <n v="92"/>
  </r>
  <r>
    <x v="103"/>
    <d v="1899-12-30T05:31:12"/>
    <x v="4"/>
    <x v="2"/>
    <x v="962"/>
    <n v="92"/>
  </r>
  <r>
    <x v="116"/>
    <d v="1899-12-30T15:07:12"/>
    <x v="4"/>
    <x v="2"/>
    <x v="2210"/>
    <n v="92"/>
  </r>
  <r>
    <x v="109"/>
    <d v="1899-12-30T18:57:36"/>
    <x v="4"/>
    <x v="4"/>
    <x v="2223"/>
    <n v="92"/>
  </r>
  <r>
    <x v="86"/>
    <d v="1899-12-30T01:26:24"/>
    <x v="5"/>
    <x v="0"/>
    <x v="1832"/>
    <n v="92"/>
  </r>
  <r>
    <x v="102"/>
    <d v="1899-12-30T01:26:24"/>
    <x v="5"/>
    <x v="3"/>
    <x v="2093"/>
    <n v="92"/>
  </r>
  <r>
    <x v="119"/>
    <d v="1899-12-30T01:26:24"/>
    <x v="4"/>
    <x v="0"/>
    <x v="1896"/>
    <n v="92"/>
  </r>
  <r>
    <x v="126"/>
    <d v="1899-12-30T04:04:48"/>
    <x v="5"/>
    <x v="1"/>
    <x v="2628"/>
    <n v="92"/>
  </r>
  <r>
    <x v="92"/>
    <d v="1899-12-30T15:50:24"/>
    <x v="5"/>
    <x v="3"/>
    <x v="1313"/>
    <n v="92"/>
  </r>
  <r>
    <x v="95"/>
    <d v="1899-12-30T08:52:48"/>
    <x v="5"/>
    <x v="3"/>
    <x v="362"/>
    <n v="92"/>
  </r>
  <r>
    <x v="103"/>
    <d v="1899-12-30T04:19:12"/>
    <x v="4"/>
    <x v="1"/>
    <x v="533"/>
    <n v="92"/>
  </r>
  <r>
    <x v="121"/>
    <d v="1899-12-30T04:33:36"/>
    <x v="4"/>
    <x v="2"/>
    <x v="2439"/>
    <n v="92"/>
  </r>
  <r>
    <x v="119"/>
    <d v="1899-12-30T08:24:00"/>
    <x v="4"/>
    <x v="0"/>
    <x v="1306"/>
    <n v="92"/>
  </r>
  <r>
    <x v="110"/>
    <d v="1899-12-30T02:52:48"/>
    <x v="4"/>
    <x v="4"/>
    <x v="2698"/>
    <n v="92"/>
  </r>
  <r>
    <x v="106"/>
    <d v="1899-12-30T03:50:24"/>
    <x v="4"/>
    <x v="2"/>
    <x v="1498"/>
    <n v="92"/>
  </r>
  <r>
    <x v="127"/>
    <d v="1899-12-30T04:33:36"/>
    <x v="4"/>
    <x v="1"/>
    <x v="159"/>
    <n v="92"/>
  </r>
  <r>
    <x v="110"/>
    <d v="1899-12-30T20:38:24"/>
    <x v="4"/>
    <x v="4"/>
    <x v="255"/>
    <n v="92"/>
  </r>
  <r>
    <x v="118"/>
    <d v="1899-12-30T06:28:48"/>
    <x v="4"/>
    <x v="4"/>
    <x v="2562"/>
    <n v="92"/>
  </r>
  <r>
    <x v="86"/>
    <d v="1899-12-30T05:45:36"/>
    <x v="5"/>
    <x v="1"/>
    <x v="1438"/>
    <n v="92"/>
  </r>
  <r>
    <x v="117"/>
    <d v="1899-12-30T05:02:24"/>
    <x v="4"/>
    <x v="3"/>
    <x v="1259"/>
    <n v="92"/>
  </r>
  <r>
    <x v="116"/>
    <d v="1899-12-30T04:33:36"/>
    <x v="4"/>
    <x v="3"/>
    <x v="1829"/>
    <n v="92"/>
  </r>
  <r>
    <x v="116"/>
    <d v="1899-12-30T06:00:00"/>
    <x v="4"/>
    <x v="1"/>
    <x v="2519"/>
    <n v="92"/>
  </r>
  <r>
    <x v="93"/>
    <d v="1899-12-30T04:33:36"/>
    <x v="4"/>
    <x v="4"/>
    <x v="1723"/>
    <n v="92"/>
  </r>
  <r>
    <x v="97"/>
    <d v="1899-12-30T13:26:24"/>
    <x v="5"/>
    <x v="2"/>
    <x v="276"/>
    <n v="92"/>
  </r>
  <r>
    <x v="99"/>
    <d v="1899-12-30T10:04:48"/>
    <x v="4"/>
    <x v="4"/>
    <x v="1354"/>
    <n v="92"/>
  </r>
  <r>
    <x v="90"/>
    <d v="1899-12-30T07:55:12"/>
    <x v="4"/>
    <x v="2"/>
    <x v="755"/>
    <n v="92"/>
  </r>
  <r>
    <x v="126"/>
    <d v="1899-12-30T00:28:48"/>
    <x v="5"/>
    <x v="1"/>
    <x v="1265"/>
    <n v="92"/>
  </r>
  <r>
    <x v="122"/>
    <d v="1899-12-30T07:12:00"/>
    <x v="5"/>
    <x v="1"/>
    <x v="903"/>
    <n v="92"/>
  </r>
  <r>
    <x v="86"/>
    <d v="1899-12-30T23:45:36"/>
    <x v="5"/>
    <x v="2"/>
    <x v="58"/>
    <n v="92"/>
  </r>
  <r>
    <x v="107"/>
    <d v="1899-12-30T18:57:36"/>
    <x v="5"/>
    <x v="2"/>
    <x v="2554"/>
    <n v="92"/>
  </r>
  <r>
    <x v="116"/>
    <d v="1899-12-30T12:43:12"/>
    <x v="4"/>
    <x v="1"/>
    <x v="2183"/>
    <n v="92"/>
  </r>
  <r>
    <x v="121"/>
    <d v="1899-12-30T09:21:36"/>
    <x v="4"/>
    <x v="1"/>
    <x v="819"/>
    <n v="92"/>
  </r>
  <r>
    <x v="97"/>
    <d v="1899-12-30T14:09:36"/>
    <x v="5"/>
    <x v="3"/>
    <x v="2503"/>
    <n v="92"/>
  </r>
  <r>
    <x v="98"/>
    <d v="1899-12-30T19:12:00"/>
    <x v="4"/>
    <x v="1"/>
    <x v="145"/>
    <n v="92"/>
  </r>
  <r>
    <x v="101"/>
    <d v="1899-12-30T04:48:00"/>
    <x v="5"/>
    <x v="1"/>
    <x v="1944"/>
    <n v="92"/>
  </r>
  <r>
    <x v="127"/>
    <d v="1899-12-30T06:14:24"/>
    <x v="4"/>
    <x v="0"/>
    <x v="62"/>
    <n v="92"/>
  </r>
  <r>
    <x v="114"/>
    <d v="1899-12-30T14:52:48"/>
    <x v="5"/>
    <x v="4"/>
    <x v="706"/>
    <n v="92"/>
  </r>
  <r>
    <x v="119"/>
    <d v="1899-12-30T18:28:48"/>
    <x v="4"/>
    <x v="2"/>
    <x v="1391"/>
    <n v="92"/>
  </r>
  <r>
    <x v="98"/>
    <d v="1899-12-30T15:50:24"/>
    <x v="4"/>
    <x v="1"/>
    <x v="1832"/>
    <n v="92"/>
  </r>
  <r>
    <x v="98"/>
    <d v="1899-12-30T20:52:48"/>
    <x v="4"/>
    <x v="1"/>
    <x v="1219"/>
    <n v="92"/>
  </r>
  <r>
    <x v="86"/>
    <d v="1899-12-30T14:24:00"/>
    <x v="5"/>
    <x v="1"/>
    <x v="147"/>
    <n v="92"/>
  </r>
  <r>
    <x v="100"/>
    <d v="1899-12-30T13:55:12"/>
    <x v="5"/>
    <x v="0"/>
    <x v="133"/>
    <n v="92"/>
  </r>
  <r>
    <x v="105"/>
    <d v="1899-12-30T02:09:36"/>
    <x v="4"/>
    <x v="2"/>
    <x v="833"/>
    <n v="92"/>
  </r>
  <r>
    <x v="127"/>
    <d v="1899-12-30T20:24:00"/>
    <x v="4"/>
    <x v="3"/>
    <x v="897"/>
    <n v="92"/>
  </r>
  <r>
    <x v="121"/>
    <d v="1899-12-30T01:26:24"/>
    <x v="4"/>
    <x v="2"/>
    <x v="2714"/>
    <n v="92"/>
  </r>
  <r>
    <x v="98"/>
    <d v="1899-12-30T20:09:36"/>
    <x v="4"/>
    <x v="1"/>
    <x v="194"/>
    <n v="92"/>
  </r>
  <r>
    <x v="122"/>
    <d v="1899-12-30T17:16:48"/>
    <x v="5"/>
    <x v="4"/>
    <x v="372"/>
    <n v="92"/>
  </r>
  <r>
    <x v="99"/>
    <d v="1899-12-30T03:21:36"/>
    <x v="4"/>
    <x v="2"/>
    <x v="1447"/>
    <n v="92"/>
  </r>
  <r>
    <x v="112"/>
    <d v="1899-12-30T16:48:00"/>
    <x v="5"/>
    <x v="4"/>
    <x v="2769"/>
    <n v="92"/>
  </r>
  <r>
    <x v="90"/>
    <d v="1899-12-30T18:43:12"/>
    <x v="4"/>
    <x v="0"/>
    <x v="16"/>
    <n v="92"/>
  </r>
  <r>
    <x v="91"/>
    <d v="1899-12-30T05:02:24"/>
    <x v="5"/>
    <x v="3"/>
    <x v="663"/>
    <n v="92"/>
  </r>
  <r>
    <x v="112"/>
    <d v="1899-12-30T23:45:36"/>
    <x v="5"/>
    <x v="3"/>
    <x v="2476"/>
    <n v="92"/>
  </r>
  <r>
    <x v="103"/>
    <d v="1899-12-30T16:48:00"/>
    <x v="4"/>
    <x v="2"/>
    <x v="1689"/>
    <n v="92"/>
  </r>
  <r>
    <x v="105"/>
    <d v="1899-12-30T11:02:24"/>
    <x v="4"/>
    <x v="1"/>
    <x v="2396"/>
    <n v="92"/>
  </r>
  <r>
    <x v="117"/>
    <d v="1899-12-30T14:52:48"/>
    <x v="4"/>
    <x v="4"/>
    <x v="1412"/>
    <n v="92"/>
  </r>
  <r>
    <x v="103"/>
    <d v="1899-12-30T06:28:48"/>
    <x v="4"/>
    <x v="1"/>
    <x v="1434"/>
    <n v="92"/>
  </r>
  <r>
    <x v="120"/>
    <d v="1899-12-30T03:21:36"/>
    <x v="5"/>
    <x v="2"/>
    <x v="2081"/>
    <n v="92"/>
  </r>
  <r>
    <x v="97"/>
    <d v="1899-12-30T12:28:48"/>
    <x v="5"/>
    <x v="0"/>
    <x v="523"/>
    <n v="92"/>
  </r>
  <r>
    <x v="92"/>
    <d v="1899-12-30T13:40:48"/>
    <x v="5"/>
    <x v="1"/>
    <x v="1975"/>
    <n v="92"/>
  </r>
  <r>
    <x v="116"/>
    <d v="1899-12-30T18:14:24"/>
    <x v="4"/>
    <x v="0"/>
    <x v="268"/>
    <n v="92"/>
  </r>
  <r>
    <x v="117"/>
    <d v="1899-12-30T18:14:24"/>
    <x v="4"/>
    <x v="0"/>
    <x v="2704"/>
    <n v="92"/>
  </r>
  <r>
    <x v="99"/>
    <d v="1899-12-30T00:57:36"/>
    <x v="4"/>
    <x v="1"/>
    <x v="650"/>
    <n v="92"/>
  </r>
  <r>
    <x v="108"/>
    <d v="1899-12-30T16:04:48"/>
    <x v="5"/>
    <x v="1"/>
    <x v="350"/>
    <n v="92"/>
  </r>
  <r>
    <x v="100"/>
    <d v="1899-12-30T01:12:00"/>
    <x v="5"/>
    <x v="1"/>
    <x v="2294"/>
    <n v="92"/>
  </r>
  <r>
    <x v="90"/>
    <d v="1899-12-30T17:45:36"/>
    <x v="4"/>
    <x v="1"/>
    <x v="1488"/>
    <n v="92"/>
  </r>
  <r>
    <x v="108"/>
    <d v="1899-12-30T19:12:00"/>
    <x v="5"/>
    <x v="0"/>
    <x v="2072"/>
    <n v="92"/>
  </r>
  <r>
    <x v="103"/>
    <d v="1899-12-30T10:19:12"/>
    <x v="4"/>
    <x v="0"/>
    <x v="2041"/>
    <n v="92"/>
  </r>
  <r>
    <x v="95"/>
    <d v="1899-12-30T13:26:24"/>
    <x v="5"/>
    <x v="1"/>
    <x v="1038"/>
    <n v="92"/>
  </r>
  <r>
    <x v="88"/>
    <d v="1899-12-30T02:38:24"/>
    <x v="5"/>
    <x v="1"/>
    <x v="449"/>
    <n v="92"/>
  </r>
  <r>
    <x v="110"/>
    <d v="1899-12-30T20:09:36"/>
    <x v="4"/>
    <x v="3"/>
    <x v="51"/>
    <n v="92"/>
  </r>
  <r>
    <x v="127"/>
    <d v="1899-12-30T06:14:24"/>
    <x v="4"/>
    <x v="1"/>
    <x v="966"/>
    <n v="92"/>
  </r>
  <r>
    <x v="122"/>
    <d v="1899-12-30T18:57:36"/>
    <x v="5"/>
    <x v="0"/>
    <x v="1038"/>
    <n v="92"/>
  </r>
  <r>
    <x v="103"/>
    <d v="1899-12-30T01:40:48"/>
    <x v="4"/>
    <x v="2"/>
    <x v="850"/>
    <n v="92"/>
  </r>
  <r>
    <x v="108"/>
    <d v="1899-12-30T22:04:48"/>
    <x v="5"/>
    <x v="1"/>
    <x v="1772"/>
    <n v="92"/>
  </r>
  <r>
    <x v="105"/>
    <d v="1899-12-30T20:24:00"/>
    <x v="4"/>
    <x v="0"/>
    <x v="2625"/>
    <n v="92"/>
  </r>
  <r>
    <x v="94"/>
    <d v="1899-12-30T03:07:12"/>
    <x v="5"/>
    <x v="2"/>
    <x v="1634"/>
    <n v="92"/>
  </r>
  <r>
    <x v="97"/>
    <d v="1899-12-30T03:21:36"/>
    <x v="5"/>
    <x v="1"/>
    <x v="720"/>
    <n v="92"/>
  </r>
  <r>
    <x v="121"/>
    <d v="1899-12-30T03:50:24"/>
    <x v="4"/>
    <x v="2"/>
    <x v="1978"/>
    <n v="92"/>
  </r>
  <r>
    <x v="109"/>
    <d v="1899-12-30T11:02:24"/>
    <x v="4"/>
    <x v="1"/>
    <x v="460"/>
    <n v="92"/>
  </r>
  <r>
    <x v="97"/>
    <d v="1899-12-30T13:55:12"/>
    <x v="5"/>
    <x v="3"/>
    <x v="1168"/>
    <n v="92"/>
  </r>
  <r>
    <x v="99"/>
    <d v="1899-12-30T17:16:48"/>
    <x v="4"/>
    <x v="1"/>
    <x v="1447"/>
    <n v="92"/>
  </r>
  <r>
    <x v="91"/>
    <d v="1899-12-30T01:12:00"/>
    <x v="5"/>
    <x v="1"/>
    <x v="1737"/>
    <n v="92"/>
  </r>
  <r>
    <x v="86"/>
    <d v="1899-12-30T18:43:12"/>
    <x v="5"/>
    <x v="0"/>
    <x v="1702"/>
    <n v="92"/>
  </r>
  <r>
    <x v="114"/>
    <d v="1899-12-30T03:21:36"/>
    <x v="5"/>
    <x v="2"/>
    <x v="2504"/>
    <n v="92"/>
  </r>
  <r>
    <x v="118"/>
    <d v="1899-12-30T02:52:48"/>
    <x v="4"/>
    <x v="2"/>
    <x v="500"/>
    <n v="92"/>
  </r>
  <r>
    <x v="107"/>
    <d v="1899-12-30T12:14:24"/>
    <x v="5"/>
    <x v="1"/>
    <x v="1547"/>
    <n v="92"/>
  </r>
  <r>
    <x v="91"/>
    <d v="1899-12-30T04:48:00"/>
    <x v="5"/>
    <x v="2"/>
    <x v="1742"/>
    <n v="92"/>
  </r>
  <r>
    <x v="87"/>
    <d v="1899-12-30T18:43:12"/>
    <x v="5"/>
    <x v="0"/>
    <x v="775"/>
    <n v="92"/>
  </r>
  <r>
    <x v="96"/>
    <d v="1899-12-30T15:50:24"/>
    <x v="4"/>
    <x v="0"/>
    <x v="1451"/>
    <n v="92"/>
  </r>
  <r>
    <x v="89"/>
    <d v="1899-12-30T08:09:36"/>
    <x v="4"/>
    <x v="2"/>
    <x v="996"/>
    <n v="92"/>
  </r>
  <r>
    <x v="94"/>
    <d v="1899-12-30T19:55:12"/>
    <x v="5"/>
    <x v="2"/>
    <x v="72"/>
    <n v="92"/>
  </r>
  <r>
    <x v="111"/>
    <d v="1899-12-30T11:45:36"/>
    <x v="5"/>
    <x v="2"/>
    <x v="1277"/>
    <n v="92"/>
  </r>
  <r>
    <x v="108"/>
    <d v="1899-12-30T23:16:48"/>
    <x v="5"/>
    <x v="1"/>
    <x v="1903"/>
    <n v="92"/>
  </r>
  <r>
    <x v="121"/>
    <d v="1899-12-30T03:21:36"/>
    <x v="4"/>
    <x v="3"/>
    <x v="1868"/>
    <n v="92"/>
  </r>
  <r>
    <x v="92"/>
    <d v="1899-12-30T03:50:24"/>
    <x v="5"/>
    <x v="2"/>
    <x v="343"/>
    <n v="92"/>
  </r>
  <r>
    <x v="101"/>
    <d v="1899-12-30T08:09:36"/>
    <x v="5"/>
    <x v="1"/>
    <x v="450"/>
    <n v="92"/>
  </r>
  <r>
    <x v="126"/>
    <d v="1899-12-30T02:24:00"/>
    <x v="5"/>
    <x v="1"/>
    <x v="722"/>
    <n v="92"/>
  </r>
  <r>
    <x v="93"/>
    <d v="1899-12-30T19:26:24"/>
    <x v="4"/>
    <x v="1"/>
    <x v="395"/>
    <n v="92"/>
  </r>
  <r>
    <x v="111"/>
    <d v="1899-12-30T16:04:48"/>
    <x v="5"/>
    <x v="1"/>
    <x v="586"/>
    <n v="92"/>
  </r>
  <r>
    <x v="87"/>
    <d v="1899-12-30T20:09:36"/>
    <x v="5"/>
    <x v="3"/>
    <x v="216"/>
    <n v="92"/>
  </r>
  <r>
    <x v="93"/>
    <d v="1899-12-30T04:19:12"/>
    <x v="4"/>
    <x v="2"/>
    <x v="462"/>
    <n v="92"/>
  </r>
  <r>
    <x v="95"/>
    <d v="1899-12-30T12:28:48"/>
    <x v="5"/>
    <x v="0"/>
    <x v="1381"/>
    <n v="92"/>
  </r>
  <r>
    <x v="102"/>
    <d v="1899-12-30T11:45:36"/>
    <x v="5"/>
    <x v="4"/>
    <x v="914"/>
    <n v="92"/>
  </r>
  <r>
    <x v="99"/>
    <d v="1899-12-30T19:12:00"/>
    <x v="4"/>
    <x v="1"/>
    <x v="1429"/>
    <n v="92"/>
  </r>
  <r>
    <x v="85"/>
    <d v="1899-12-30T09:07:12"/>
    <x v="4"/>
    <x v="1"/>
    <x v="1683"/>
    <n v="92"/>
  </r>
  <r>
    <x v="108"/>
    <d v="1899-12-30T09:36:00"/>
    <x v="5"/>
    <x v="2"/>
    <x v="889"/>
    <n v="92"/>
  </r>
  <r>
    <x v="113"/>
    <d v="1899-12-30T13:26:24"/>
    <x v="4"/>
    <x v="4"/>
    <x v="887"/>
    <n v="92"/>
  </r>
  <r>
    <x v="102"/>
    <d v="1899-12-30T22:48:00"/>
    <x v="5"/>
    <x v="2"/>
    <x v="2636"/>
    <n v="92"/>
  </r>
  <r>
    <x v="118"/>
    <d v="1899-12-30T13:12:00"/>
    <x v="4"/>
    <x v="1"/>
    <x v="1372"/>
    <n v="92"/>
  </r>
  <r>
    <x v="86"/>
    <d v="1899-12-30T00:57:36"/>
    <x v="5"/>
    <x v="1"/>
    <x v="1825"/>
    <n v="92"/>
  </r>
  <r>
    <x v="97"/>
    <d v="1899-12-30T02:52:48"/>
    <x v="5"/>
    <x v="0"/>
    <x v="1570"/>
    <n v="92"/>
  </r>
  <r>
    <x v="121"/>
    <d v="1899-12-30T00:14:24"/>
    <x v="4"/>
    <x v="1"/>
    <x v="1623"/>
    <n v="92"/>
  </r>
  <r>
    <x v="119"/>
    <d v="1899-12-30T12:57:36"/>
    <x v="4"/>
    <x v="0"/>
    <x v="420"/>
    <n v="92"/>
  </r>
  <r>
    <x v="106"/>
    <d v="1899-12-30T19:55:12"/>
    <x v="4"/>
    <x v="2"/>
    <x v="2642"/>
    <n v="92"/>
  </r>
  <r>
    <x v="103"/>
    <d v="1899-12-30T12:57:36"/>
    <x v="4"/>
    <x v="2"/>
    <x v="2428"/>
    <n v="92"/>
  </r>
  <r>
    <x v="121"/>
    <d v="1899-12-30T20:24:00"/>
    <x v="4"/>
    <x v="2"/>
    <x v="103"/>
    <n v="92"/>
  </r>
  <r>
    <x v="103"/>
    <d v="1899-12-30T16:19:12"/>
    <x v="4"/>
    <x v="4"/>
    <x v="2770"/>
    <n v="92"/>
  </r>
  <r>
    <x v="113"/>
    <d v="1899-12-30T03:36:00"/>
    <x v="4"/>
    <x v="2"/>
    <x v="1252"/>
    <n v="92"/>
  </r>
  <r>
    <x v="108"/>
    <d v="1899-12-30T01:55:12"/>
    <x v="5"/>
    <x v="0"/>
    <x v="2489"/>
    <n v="92"/>
  </r>
  <r>
    <x v="95"/>
    <d v="1899-12-30T13:55:12"/>
    <x v="5"/>
    <x v="4"/>
    <x v="1904"/>
    <n v="92"/>
  </r>
  <r>
    <x v="89"/>
    <d v="1899-12-30T03:36:00"/>
    <x v="4"/>
    <x v="0"/>
    <x v="261"/>
    <n v="92"/>
  </r>
  <r>
    <x v="116"/>
    <d v="1899-12-30T23:16:48"/>
    <x v="4"/>
    <x v="1"/>
    <x v="1086"/>
    <n v="92"/>
  </r>
  <r>
    <x v="113"/>
    <d v="1899-12-30T11:16:48"/>
    <x v="4"/>
    <x v="2"/>
    <x v="744"/>
    <n v="92"/>
  </r>
  <r>
    <x v="104"/>
    <d v="1899-12-30T18:00:00"/>
    <x v="4"/>
    <x v="2"/>
    <x v="1128"/>
    <n v="92"/>
  </r>
  <r>
    <x v="89"/>
    <d v="1899-12-30T20:38:24"/>
    <x v="4"/>
    <x v="1"/>
    <x v="1638"/>
    <n v="92"/>
  </r>
  <r>
    <x v="103"/>
    <d v="1899-12-30T10:48:00"/>
    <x v="4"/>
    <x v="0"/>
    <x v="890"/>
    <n v="92"/>
  </r>
  <r>
    <x v="106"/>
    <d v="1899-12-30T19:40:48"/>
    <x v="4"/>
    <x v="1"/>
    <x v="2534"/>
    <n v="92"/>
  </r>
  <r>
    <x v="102"/>
    <d v="1899-12-30T17:16:48"/>
    <x v="5"/>
    <x v="4"/>
    <x v="1772"/>
    <n v="92"/>
  </r>
  <r>
    <x v="106"/>
    <d v="1899-12-30T18:57:36"/>
    <x v="4"/>
    <x v="1"/>
    <x v="1384"/>
    <n v="92"/>
  </r>
  <r>
    <x v="110"/>
    <d v="1899-12-30T14:24:00"/>
    <x v="4"/>
    <x v="0"/>
    <x v="2411"/>
    <n v="92"/>
  </r>
  <r>
    <x v="108"/>
    <d v="1899-12-30T19:40:48"/>
    <x v="5"/>
    <x v="3"/>
    <x v="1253"/>
    <n v="92"/>
  </r>
  <r>
    <x v="121"/>
    <d v="1899-12-30T22:48:00"/>
    <x v="4"/>
    <x v="0"/>
    <x v="1076"/>
    <n v="92"/>
  </r>
  <r>
    <x v="98"/>
    <d v="1899-12-30T09:07:12"/>
    <x v="4"/>
    <x v="3"/>
    <x v="5"/>
    <n v="92"/>
  </r>
  <r>
    <x v="115"/>
    <d v="1899-12-30T09:07:12"/>
    <x v="5"/>
    <x v="1"/>
    <x v="2430"/>
    <n v="92"/>
  </r>
  <r>
    <x v="117"/>
    <d v="1899-12-30T20:52:48"/>
    <x v="4"/>
    <x v="0"/>
    <x v="272"/>
    <n v="92"/>
  </r>
  <r>
    <x v="122"/>
    <d v="1899-12-30T11:45:36"/>
    <x v="5"/>
    <x v="0"/>
    <x v="1400"/>
    <n v="92"/>
  </r>
  <r>
    <x v="109"/>
    <d v="1899-12-30T19:40:48"/>
    <x v="4"/>
    <x v="1"/>
    <x v="533"/>
    <n v="92"/>
  </r>
  <r>
    <x v="86"/>
    <d v="1899-12-30T01:26:24"/>
    <x v="5"/>
    <x v="0"/>
    <x v="1394"/>
    <n v="92"/>
  </r>
  <r>
    <x v="121"/>
    <d v="1899-12-30T13:40:48"/>
    <x v="4"/>
    <x v="2"/>
    <x v="1194"/>
    <n v="92"/>
  </r>
  <r>
    <x v="90"/>
    <d v="1899-12-30T12:43:12"/>
    <x v="4"/>
    <x v="3"/>
    <x v="1125"/>
    <n v="92"/>
  </r>
  <r>
    <x v="111"/>
    <d v="1899-12-30T04:33:36"/>
    <x v="5"/>
    <x v="1"/>
    <x v="1002"/>
    <n v="92"/>
  </r>
  <r>
    <x v="126"/>
    <d v="1899-12-30T01:26:24"/>
    <x v="5"/>
    <x v="1"/>
    <x v="559"/>
    <n v="92"/>
  </r>
  <r>
    <x v="111"/>
    <d v="1899-12-30T14:52:48"/>
    <x v="5"/>
    <x v="2"/>
    <x v="914"/>
    <n v="92"/>
  </r>
  <r>
    <x v="116"/>
    <d v="1899-12-30T08:09:36"/>
    <x v="4"/>
    <x v="1"/>
    <x v="2352"/>
    <n v="92"/>
  </r>
  <r>
    <x v="87"/>
    <d v="1899-12-30T21:21:36"/>
    <x v="5"/>
    <x v="4"/>
    <x v="997"/>
    <n v="92"/>
  </r>
  <r>
    <x v="102"/>
    <d v="1899-12-30T01:12:00"/>
    <x v="5"/>
    <x v="0"/>
    <x v="1005"/>
    <n v="92"/>
  </r>
  <r>
    <x v="122"/>
    <d v="1899-12-30T19:12:00"/>
    <x v="5"/>
    <x v="0"/>
    <x v="976"/>
    <n v="92"/>
  </r>
  <r>
    <x v="88"/>
    <d v="1899-12-30T11:45:36"/>
    <x v="5"/>
    <x v="2"/>
    <x v="1301"/>
    <n v="92"/>
  </r>
  <r>
    <x v="85"/>
    <d v="1899-12-30T03:50:24"/>
    <x v="4"/>
    <x v="2"/>
    <x v="1554"/>
    <n v="92"/>
  </r>
  <r>
    <x v="87"/>
    <d v="1899-12-30T19:55:12"/>
    <x v="5"/>
    <x v="0"/>
    <x v="1884"/>
    <n v="92"/>
  </r>
  <r>
    <x v="127"/>
    <d v="1899-12-30T17:02:24"/>
    <x v="4"/>
    <x v="0"/>
    <x v="1338"/>
    <n v="92"/>
  </r>
  <r>
    <x v="95"/>
    <d v="1899-12-30T14:24:00"/>
    <x v="5"/>
    <x v="2"/>
    <x v="2117"/>
    <n v="92"/>
  </r>
  <r>
    <x v="92"/>
    <d v="1899-12-30T16:33:36"/>
    <x v="5"/>
    <x v="1"/>
    <x v="244"/>
    <n v="92"/>
  </r>
  <r>
    <x v="111"/>
    <d v="1899-12-30T06:14:24"/>
    <x v="5"/>
    <x v="0"/>
    <x v="55"/>
    <n v="92"/>
  </r>
  <r>
    <x v="113"/>
    <d v="1899-12-30T17:16:48"/>
    <x v="4"/>
    <x v="0"/>
    <x v="2383"/>
    <n v="92"/>
  </r>
  <r>
    <x v="111"/>
    <d v="1899-12-30T11:16:48"/>
    <x v="5"/>
    <x v="0"/>
    <x v="1285"/>
    <n v="92"/>
  </r>
  <r>
    <x v="109"/>
    <d v="1899-12-30T01:26:24"/>
    <x v="4"/>
    <x v="2"/>
    <x v="1967"/>
    <n v="92"/>
  </r>
  <r>
    <x v="117"/>
    <d v="1899-12-30T22:04:48"/>
    <x v="4"/>
    <x v="2"/>
    <x v="2670"/>
    <n v="92"/>
  </r>
  <r>
    <x v="95"/>
    <d v="1899-12-30T09:07:12"/>
    <x v="5"/>
    <x v="1"/>
    <x v="898"/>
    <n v="92"/>
  </r>
  <r>
    <x v="89"/>
    <d v="1899-12-30T14:38:24"/>
    <x v="4"/>
    <x v="1"/>
    <x v="2055"/>
    <n v="92"/>
  </r>
  <r>
    <x v="110"/>
    <d v="1899-12-30T19:40:48"/>
    <x v="4"/>
    <x v="1"/>
    <x v="1127"/>
    <n v="92"/>
  </r>
  <r>
    <x v="87"/>
    <d v="1899-12-30T17:02:24"/>
    <x v="5"/>
    <x v="2"/>
    <x v="637"/>
    <n v="92"/>
  </r>
  <r>
    <x v="118"/>
    <d v="1899-12-30T18:14:24"/>
    <x v="4"/>
    <x v="1"/>
    <x v="1247"/>
    <n v="92"/>
  </r>
  <r>
    <x v="88"/>
    <d v="1899-12-30T11:16:48"/>
    <x v="5"/>
    <x v="1"/>
    <x v="799"/>
    <n v="92"/>
  </r>
  <r>
    <x v="107"/>
    <d v="1899-12-30T22:33:36"/>
    <x v="5"/>
    <x v="0"/>
    <x v="555"/>
    <n v="92"/>
  </r>
  <r>
    <x v="99"/>
    <d v="1899-12-30T15:07:12"/>
    <x v="4"/>
    <x v="0"/>
    <x v="530"/>
    <n v="92"/>
  </r>
  <r>
    <x v="86"/>
    <d v="1899-12-30T08:38:24"/>
    <x v="5"/>
    <x v="4"/>
    <x v="2673"/>
    <n v="92"/>
  </r>
  <r>
    <x v="87"/>
    <d v="1899-12-30T20:38:24"/>
    <x v="5"/>
    <x v="3"/>
    <x v="1243"/>
    <n v="92"/>
  </r>
  <r>
    <x v="115"/>
    <d v="1899-12-30T22:04:48"/>
    <x v="5"/>
    <x v="2"/>
    <x v="1499"/>
    <n v="92"/>
  </r>
  <r>
    <x v="101"/>
    <d v="1899-12-30T06:28:48"/>
    <x v="5"/>
    <x v="0"/>
    <x v="1084"/>
    <n v="92"/>
  </r>
  <r>
    <x v="111"/>
    <d v="1899-12-30T15:50:24"/>
    <x v="5"/>
    <x v="2"/>
    <x v="1555"/>
    <n v="92"/>
  </r>
  <r>
    <x v="89"/>
    <d v="1899-12-30T05:02:24"/>
    <x v="4"/>
    <x v="0"/>
    <x v="1743"/>
    <n v="92"/>
  </r>
  <r>
    <x v="112"/>
    <d v="1899-12-30T20:52:48"/>
    <x v="5"/>
    <x v="2"/>
    <x v="357"/>
    <n v="92"/>
  </r>
  <r>
    <x v="118"/>
    <d v="1899-12-30T05:16:48"/>
    <x v="4"/>
    <x v="0"/>
    <x v="1795"/>
    <n v="92"/>
  </r>
  <r>
    <x v="115"/>
    <d v="1899-12-30T10:19:12"/>
    <x v="5"/>
    <x v="2"/>
    <x v="2109"/>
    <n v="92"/>
  </r>
  <r>
    <x v="112"/>
    <d v="1899-12-30T06:28:48"/>
    <x v="5"/>
    <x v="1"/>
    <x v="2039"/>
    <n v="92"/>
  </r>
  <r>
    <x v="108"/>
    <d v="1899-12-30T04:19:12"/>
    <x v="5"/>
    <x v="1"/>
    <x v="458"/>
    <n v="92"/>
  </r>
  <r>
    <x v="119"/>
    <d v="1899-12-30T06:14:24"/>
    <x v="4"/>
    <x v="1"/>
    <x v="1390"/>
    <n v="92"/>
  </r>
  <r>
    <x v="114"/>
    <d v="1899-12-30T16:19:12"/>
    <x v="5"/>
    <x v="0"/>
    <x v="2198"/>
    <n v="92"/>
  </r>
  <r>
    <x v="90"/>
    <d v="1899-12-30T20:38:24"/>
    <x v="4"/>
    <x v="2"/>
    <x v="307"/>
    <n v="92"/>
  </r>
  <r>
    <x v="90"/>
    <d v="1899-12-30T23:31:12"/>
    <x v="4"/>
    <x v="1"/>
    <x v="1629"/>
    <n v="92"/>
  </r>
  <r>
    <x v="116"/>
    <d v="1899-12-30T10:19:12"/>
    <x v="4"/>
    <x v="2"/>
    <x v="2756"/>
    <n v="92"/>
  </r>
  <r>
    <x v="107"/>
    <d v="1899-12-30T03:21:36"/>
    <x v="5"/>
    <x v="2"/>
    <x v="2375"/>
    <n v="92"/>
  </r>
  <r>
    <x v="109"/>
    <d v="1899-12-30T11:31:12"/>
    <x v="4"/>
    <x v="1"/>
    <x v="1627"/>
    <n v="92"/>
  </r>
  <r>
    <x v="100"/>
    <d v="1899-12-30T01:40:48"/>
    <x v="5"/>
    <x v="2"/>
    <x v="108"/>
    <n v="92"/>
  </r>
  <r>
    <x v="85"/>
    <d v="1899-12-30T18:57:36"/>
    <x v="4"/>
    <x v="1"/>
    <x v="1781"/>
    <n v="92"/>
  </r>
  <r>
    <x v="85"/>
    <d v="1899-12-30T12:43:12"/>
    <x v="4"/>
    <x v="1"/>
    <x v="1127"/>
    <n v="92"/>
  </r>
  <r>
    <x v="102"/>
    <d v="1899-12-30T15:07:12"/>
    <x v="5"/>
    <x v="0"/>
    <x v="913"/>
    <n v="92"/>
  </r>
  <r>
    <x v="87"/>
    <d v="1899-12-30T03:07:12"/>
    <x v="5"/>
    <x v="2"/>
    <x v="2670"/>
    <n v="92"/>
  </r>
  <r>
    <x v="98"/>
    <d v="1899-12-30T22:19:12"/>
    <x v="4"/>
    <x v="0"/>
    <x v="2389"/>
    <n v="92"/>
  </r>
  <r>
    <x v="92"/>
    <d v="1899-12-30T11:45:36"/>
    <x v="5"/>
    <x v="0"/>
    <x v="68"/>
    <n v="92"/>
  </r>
  <r>
    <x v="116"/>
    <d v="1899-12-30T22:48:00"/>
    <x v="4"/>
    <x v="2"/>
    <x v="971"/>
    <n v="92"/>
  </r>
  <r>
    <x v="104"/>
    <d v="1899-12-30T13:26:24"/>
    <x v="4"/>
    <x v="1"/>
    <x v="2165"/>
    <n v="92"/>
  </r>
  <r>
    <x v="117"/>
    <d v="1899-12-30T02:09:36"/>
    <x v="4"/>
    <x v="1"/>
    <x v="83"/>
    <n v="92"/>
  </r>
  <r>
    <x v="98"/>
    <d v="1899-12-30T05:31:12"/>
    <x v="4"/>
    <x v="1"/>
    <x v="2478"/>
    <n v="92"/>
  </r>
  <r>
    <x v="105"/>
    <d v="1899-12-30T22:19:12"/>
    <x v="4"/>
    <x v="0"/>
    <x v="417"/>
    <n v="92"/>
  </r>
  <r>
    <x v="115"/>
    <d v="1899-12-30T06:43:12"/>
    <x v="5"/>
    <x v="3"/>
    <x v="1652"/>
    <n v="92"/>
  </r>
  <r>
    <x v="108"/>
    <d v="1899-12-30T16:48:00"/>
    <x v="5"/>
    <x v="1"/>
    <x v="876"/>
    <n v="92"/>
  </r>
  <r>
    <x v="107"/>
    <d v="1899-12-30T08:52:48"/>
    <x v="5"/>
    <x v="2"/>
    <x v="2677"/>
    <n v="92"/>
  </r>
  <r>
    <x v="87"/>
    <d v="1899-12-30T02:24:00"/>
    <x v="5"/>
    <x v="0"/>
    <x v="1610"/>
    <n v="92"/>
  </r>
  <r>
    <x v="121"/>
    <d v="1899-12-30T01:55:12"/>
    <x v="4"/>
    <x v="2"/>
    <x v="317"/>
    <n v="92"/>
  </r>
  <r>
    <x v="111"/>
    <d v="1899-12-30T09:36:00"/>
    <x v="5"/>
    <x v="2"/>
    <x v="1857"/>
    <n v="92"/>
  </r>
  <r>
    <x v="113"/>
    <d v="1899-12-30T04:33:36"/>
    <x v="4"/>
    <x v="2"/>
    <x v="1003"/>
    <n v="92"/>
  </r>
  <r>
    <x v="98"/>
    <d v="1899-12-30T22:33:36"/>
    <x v="4"/>
    <x v="0"/>
    <x v="470"/>
    <n v="92"/>
  </r>
  <r>
    <x v="99"/>
    <d v="1899-12-30T01:55:12"/>
    <x v="4"/>
    <x v="2"/>
    <x v="1372"/>
    <n v="92"/>
  </r>
  <r>
    <x v="90"/>
    <d v="1899-12-30T07:40:48"/>
    <x v="4"/>
    <x v="4"/>
    <x v="1322"/>
    <n v="92"/>
  </r>
  <r>
    <x v="88"/>
    <d v="1899-12-30T11:45:36"/>
    <x v="5"/>
    <x v="2"/>
    <x v="1994"/>
    <n v="92"/>
  </r>
  <r>
    <x v="111"/>
    <d v="1899-12-30T18:43:12"/>
    <x v="5"/>
    <x v="0"/>
    <x v="457"/>
    <n v="92"/>
  </r>
  <r>
    <x v="108"/>
    <d v="1899-12-30T10:04:48"/>
    <x v="5"/>
    <x v="1"/>
    <x v="1921"/>
    <n v="92"/>
  </r>
  <r>
    <x v="96"/>
    <d v="1899-12-30T02:52:48"/>
    <x v="4"/>
    <x v="2"/>
    <x v="472"/>
    <n v="92"/>
  </r>
  <r>
    <x v="101"/>
    <d v="1899-12-30T12:14:24"/>
    <x v="5"/>
    <x v="1"/>
    <x v="1741"/>
    <n v="92"/>
  </r>
  <r>
    <x v="102"/>
    <d v="1899-12-30T04:04:48"/>
    <x v="5"/>
    <x v="2"/>
    <x v="1673"/>
    <n v="92"/>
  </r>
  <r>
    <x v="105"/>
    <d v="1899-12-30T10:48:00"/>
    <x v="4"/>
    <x v="2"/>
    <x v="1152"/>
    <n v="92"/>
  </r>
  <r>
    <x v="120"/>
    <d v="1899-12-30T02:52:48"/>
    <x v="5"/>
    <x v="4"/>
    <x v="1523"/>
    <n v="92"/>
  </r>
  <r>
    <x v="86"/>
    <d v="1899-12-30T12:14:24"/>
    <x v="5"/>
    <x v="2"/>
    <x v="509"/>
    <n v="92"/>
  </r>
  <r>
    <x v="112"/>
    <d v="1899-12-30T19:40:48"/>
    <x v="5"/>
    <x v="4"/>
    <x v="2771"/>
    <n v="92"/>
  </r>
  <r>
    <x v="110"/>
    <d v="1899-12-30T08:24:00"/>
    <x v="4"/>
    <x v="2"/>
    <x v="3"/>
    <n v="92"/>
  </r>
  <r>
    <x v="108"/>
    <d v="1899-12-30T03:07:12"/>
    <x v="5"/>
    <x v="2"/>
    <x v="2078"/>
    <n v="92"/>
  </r>
  <r>
    <x v="106"/>
    <d v="1899-12-30T09:36:00"/>
    <x v="4"/>
    <x v="0"/>
    <x v="1285"/>
    <n v="92"/>
  </r>
  <r>
    <x v="110"/>
    <d v="1899-12-30T09:21:36"/>
    <x v="4"/>
    <x v="3"/>
    <x v="2504"/>
    <n v="92"/>
  </r>
  <r>
    <x v="122"/>
    <d v="1899-12-30T18:57:36"/>
    <x v="5"/>
    <x v="2"/>
    <x v="2262"/>
    <n v="92"/>
  </r>
  <r>
    <x v="90"/>
    <d v="1899-12-30T14:09:36"/>
    <x v="4"/>
    <x v="3"/>
    <x v="2447"/>
    <n v="92"/>
  </r>
  <r>
    <x v="107"/>
    <d v="1899-12-30T16:19:12"/>
    <x v="5"/>
    <x v="2"/>
    <x v="789"/>
    <n v="92"/>
  </r>
  <r>
    <x v="93"/>
    <d v="1899-12-30T13:55:12"/>
    <x v="4"/>
    <x v="0"/>
    <x v="1841"/>
    <n v="92"/>
  </r>
  <r>
    <x v="95"/>
    <d v="1899-12-30T00:57:36"/>
    <x v="5"/>
    <x v="1"/>
    <x v="1261"/>
    <n v="92"/>
  </r>
  <r>
    <x v="92"/>
    <d v="1899-12-30T18:14:24"/>
    <x v="5"/>
    <x v="0"/>
    <x v="2270"/>
    <n v="92"/>
  </r>
  <r>
    <x v="119"/>
    <d v="1899-12-30T01:40:48"/>
    <x v="4"/>
    <x v="2"/>
    <x v="1888"/>
    <n v="92"/>
  </r>
  <r>
    <x v="112"/>
    <d v="1899-12-30T01:26:24"/>
    <x v="5"/>
    <x v="4"/>
    <x v="512"/>
    <n v="92"/>
  </r>
  <r>
    <x v="108"/>
    <d v="1899-12-30T05:31:12"/>
    <x v="5"/>
    <x v="1"/>
    <x v="715"/>
    <n v="92"/>
  </r>
  <r>
    <x v="99"/>
    <d v="1899-12-30T00:14:24"/>
    <x v="4"/>
    <x v="2"/>
    <x v="2573"/>
    <n v="92"/>
  </r>
  <r>
    <x v="114"/>
    <d v="1899-12-30T03:07:12"/>
    <x v="5"/>
    <x v="2"/>
    <x v="246"/>
    <n v="92"/>
  </r>
  <r>
    <x v="90"/>
    <d v="1899-12-30T07:12:00"/>
    <x v="4"/>
    <x v="4"/>
    <x v="2716"/>
    <n v="92"/>
  </r>
  <r>
    <x v="120"/>
    <d v="1899-12-30T14:52:48"/>
    <x v="5"/>
    <x v="2"/>
    <x v="255"/>
    <n v="92"/>
  </r>
  <r>
    <x v="116"/>
    <d v="1899-12-30T09:21:36"/>
    <x v="4"/>
    <x v="1"/>
    <x v="2416"/>
    <n v="92"/>
  </r>
  <r>
    <x v="100"/>
    <d v="1899-12-30T23:31:12"/>
    <x v="5"/>
    <x v="1"/>
    <x v="2772"/>
    <n v="92"/>
  </r>
  <r>
    <x v="90"/>
    <d v="1899-12-30T12:00:00"/>
    <x v="4"/>
    <x v="0"/>
    <x v="508"/>
    <n v="92"/>
  </r>
  <r>
    <x v="119"/>
    <d v="1899-12-30T02:09:36"/>
    <x v="4"/>
    <x v="1"/>
    <x v="2409"/>
    <n v="92"/>
  </r>
  <r>
    <x v="110"/>
    <d v="1899-12-30T14:38:24"/>
    <x v="4"/>
    <x v="0"/>
    <x v="1400"/>
    <n v="92"/>
  </r>
  <r>
    <x v="87"/>
    <d v="1899-12-30T22:33:36"/>
    <x v="5"/>
    <x v="0"/>
    <x v="851"/>
    <n v="92"/>
  </r>
  <r>
    <x v="87"/>
    <d v="1899-12-30T21:36:00"/>
    <x v="5"/>
    <x v="1"/>
    <x v="2683"/>
    <n v="92"/>
  </r>
  <r>
    <x v="115"/>
    <d v="1899-12-30T21:36:00"/>
    <x v="5"/>
    <x v="2"/>
    <x v="1078"/>
    <n v="92"/>
  </r>
  <r>
    <x v="104"/>
    <d v="1899-12-30T14:24:00"/>
    <x v="4"/>
    <x v="1"/>
    <x v="414"/>
    <n v="92"/>
  </r>
  <r>
    <x v="121"/>
    <d v="1899-12-30T17:45:36"/>
    <x v="4"/>
    <x v="2"/>
    <x v="109"/>
    <n v="92"/>
  </r>
  <r>
    <x v="115"/>
    <d v="1899-12-30T01:55:12"/>
    <x v="5"/>
    <x v="0"/>
    <x v="166"/>
    <n v="92"/>
  </r>
  <r>
    <x v="107"/>
    <d v="1899-12-30T03:21:36"/>
    <x v="5"/>
    <x v="4"/>
    <x v="2773"/>
    <n v="92"/>
  </r>
  <r>
    <x v="112"/>
    <d v="1899-12-30T08:24:00"/>
    <x v="5"/>
    <x v="2"/>
    <x v="751"/>
    <n v="92"/>
  </r>
  <r>
    <x v="87"/>
    <d v="1899-12-30T02:38:24"/>
    <x v="5"/>
    <x v="2"/>
    <x v="1016"/>
    <n v="92"/>
  </r>
  <r>
    <x v="107"/>
    <d v="1899-12-30T16:48:00"/>
    <x v="5"/>
    <x v="1"/>
    <x v="2338"/>
    <n v="92"/>
  </r>
  <r>
    <x v="117"/>
    <d v="1899-12-30T07:26:24"/>
    <x v="4"/>
    <x v="2"/>
    <x v="824"/>
    <n v="92"/>
  </r>
  <r>
    <x v="98"/>
    <d v="1899-12-30T11:31:12"/>
    <x v="4"/>
    <x v="2"/>
    <x v="1788"/>
    <n v="92"/>
  </r>
  <r>
    <x v="90"/>
    <d v="1899-12-30T08:38:24"/>
    <x v="4"/>
    <x v="2"/>
    <x v="2077"/>
    <n v="92"/>
  </r>
  <r>
    <x v="86"/>
    <d v="1899-12-30T12:43:12"/>
    <x v="5"/>
    <x v="0"/>
    <x v="2465"/>
    <n v="92"/>
  </r>
  <r>
    <x v="88"/>
    <d v="1899-12-30T14:38:24"/>
    <x v="5"/>
    <x v="1"/>
    <x v="734"/>
    <n v="92"/>
  </r>
  <r>
    <x v="113"/>
    <d v="1899-12-30T09:50:24"/>
    <x v="4"/>
    <x v="4"/>
    <x v="166"/>
    <n v="92"/>
  </r>
  <r>
    <x v="113"/>
    <d v="1899-12-30T08:09:36"/>
    <x v="4"/>
    <x v="1"/>
    <x v="1860"/>
    <n v="92"/>
  </r>
  <r>
    <x v="104"/>
    <d v="1899-12-30T13:55:12"/>
    <x v="4"/>
    <x v="2"/>
    <x v="2095"/>
    <n v="92"/>
  </r>
  <r>
    <x v="88"/>
    <d v="1899-12-30T19:12:00"/>
    <x v="5"/>
    <x v="1"/>
    <x v="332"/>
    <n v="92"/>
  </r>
  <r>
    <x v="113"/>
    <d v="1899-12-30T18:14:24"/>
    <x v="4"/>
    <x v="1"/>
    <x v="729"/>
    <n v="92"/>
  </r>
  <r>
    <x v="110"/>
    <d v="1899-12-30T04:04:48"/>
    <x v="4"/>
    <x v="1"/>
    <x v="1042"/>
    <n v="92"/>
  </r>
  <r>
    <x v="103"/>
    <d v="1899-12-30T17:16:48"/>
    <x v="4"/>
    <x v="2"/>
    <x v="1856"/>
    <n v="92"/>
  </r>
  <r>
    <x v="101"/>
    <d v="1899-12-30T12:57:36"/>
    <x v="5"/>
    <x v="1"/>
    <x v="484"/>
    <n v="92"/>
  </r>
  <r>
    <x v="88"/>
    <d v="1899-12-30T23:45:36"/>
    <x v="5"/>
    <x v="0"/>
    <x v="1588"/>
    <n v="92"/>
  </r>
  <r>
    <x v="109"/>
    <d v="1899-12-30T09:21:36"/>
    <x v="4"/>
    <x v="1"/>
    <x v="2136"/>
    <n v="92"/>
  </r>
  <r>
    <x v="103"/>
    <d v="1899-12-30T13:40:48"/>
    <x v="4"/>
    <x v="0"/>
    <x v="1026"/>
    <n v="92"/>
  </r>
  <r>
    <x v="118"/>
    <d v="1899-12-30T06:14:24"/>
    <x v="4"/>
    <x v="3"/>
    <x v="304"/>
    <n v="92"/>
  </r>
  <r>
    <x v="119"/>
    <d v="1899-12-30T07:40:48"/>
    <x v="4"/>
    <x v="1"/>
    <x v="1704"/>
    <n v="92"/>
  </r>
  <r>
    <x v="85"/>
    <d v="1899-12-30T07:55:12"/>
    <x v="4"/>
    <x v="2"/>
    <x v="1908"/>
    <n v="92"/>
  </r>
  <r>
    <x v="120"/>
    <d v="1899-12-30T14:24:00"/>
    <x v="5"/>
    <x v="1"/>
    <x v="1706"/>
    <n v="92"/>
  </r>
  <r>
    <x v="102"/>
    <d v="1899-12-30T07:55:12"/>
    <x v="5"/>
    <x v="1"/>
    <x v="2143"/>
    <n v="92"/>
  </r>
  <r>
    <x v="100"/>
    <d v="1899-12-30T21:50:24"/>
    <x v="5"/>
    <x v="1"/>
    <x v="843"/>
    <n v="92"/>
  </r>
  <r>
    <x v="110"/>
    <d v="1899-12-30T23:45:36"/>
    <x v="4"/>
    <x v="1"/>
    <x v="903"/>
    <n v="92"/>
  </r>
  <r>
    <x v="104"/>
    <d v="1899-12-30T05:02:24"/>
    <x v="4"/>
    <x v="1"/>
    <x v="2019"/>
    <n v="92"/>
  </r>
  <r>
    <x v="115"/>
    <d v="1899-12-30T19:55:12"/>
    <x v="5"/>
    <x v="1"/>
    <x v="2774"/>
    <n v="92"/>
  </r>
  <r>
    <x v="111"/>
    <d v="1899-12-30T02:52:48"/>
    <x v="5"/>
    <x v="0"/>
    <x v="108"/>
    <n v="92"/>
  </r>
  <r>
    <x v="121"/>
    <d v="1899-12-30T01:12:00"/>
    <x v="4"/>
    <x v="1"/>
    <x v="366"/>
    <n v="92"/>
  </r>
  <r>
    <x v="94"/>
    <d v="1899-12-30T01:12:00"/>
    <x v="5"/>
    <x v="3"/>
    <x v="2072"/>
    <n v="92"/>
  </r>
  <r>
    <x v="88"/>
    <d v="1899-12-30T03:07:12"/>
    <x v="5"/>
    <x v="2"/>
    <x v="790"/>
    <n v="92"/>
  </r>
  <r>
    <x v="96"/>
    <d v="1899-12-30T02:24:00"/>
    <x v="4"/>
    <x v="1"/>
    <x v="4"/>
    <n v="92"/>
  </r>
  <r>
    <x v="117"/>
    <d v="1899-12-30T13:12:00"/>
    <x v="4"/>
    <x v="2"/>
    <x v="2188"/>
    <n v="92"/>
  </r>
  <r>
    <x v="97"/>
    <d v="1899-12-30T08:52:48"/>
    <x v="5"/>
    <x v="1"/>
    <x v="1684"/>
    <n v="92"/>
  </r>
  <r>
    <x v="92"/>
    <d v="1899-12-30T13:12:00"/>
    <x v="5"/>
    <x v="3"/>
    <x v="1682"/>
    <n v="92"/>
  </r>
  <r>
    <x v="98"/>
    <d v="1899-12-30T12:57:36"/>
    <x v="4"/>
    <x v="2"/>
    <x v="672"/>
    <n v="92"/>
  </r>
  <r>
    <x v="91"/>
    <d v="1899-12-30T17:31:12"/>
    <x v="5"/>
    <x v="3"/>
    <x v="1947"/>
    <n v="92"/>
  </r>
  <r>
    <x v="99"/>
    <d v="1899-12-30T13:12:00"/>
    <x v="4"/>
    <x v="2"/>
    <x v="1177"/>
    <n v="92"/>
  </r>
  <r>
    <x v="105"/>
    <d v="1899-12-30T15:07:12"/>
    <x v="4"/>
    <x v="2"/>
    <x v="2223"/>
    <n v="92"/>
  </r>
  <r>
    <x v="97"/>
    <d v="1899-12-30T06:57:36"/>
    <x v="5"/>
    <x v="0"/>
    <x v="2691"/>
    <n v="92"/>
  </r>
  <r>
    <x v="89"/>
    <d v="1899-12-30T08:09:36"/>
    <x v="4"/>
    <x v="2"/>
    <x v="277"/>
    <n v="92"/>
  </r>
  <r>
    <x v="98"/>
    <d v="1899-12-30T19:55:12"/>
    <x v="4"/>
    <x v="2"/>
    <x v="219"/>
    <n v="92"/>
  </r>
  <r>
    <x v="103"/>
    <d v="1899-12-30T21:07:12"/>
    <x v="4"/>
    <x v="0"/>
    <x v="1453"/>
    <n v="92"/>
  </r>
  <r>
    <x v="95"/>
    <d v="1899-12-30T23:45:36"/>
    <x v="5"/>
    <x v="2"/>
    <x v="2311"/>
    <n v="92"/>
  </r>
  <r>
    <x v="101"/>
    <d v="1899-12-30T07:55:12"/>
    <x v="5"/>
    <x v="2"/>
    <x v="1965"/>
    <n v="92"/>
  </r>
  <r>
    <x v="127"/>
    <d v="1899-12-30T19:55:12"/>
    <x v="4"/>
    <x v="1"/>
    <x v="1847"/>
    <n v="92"/>
  </r>
  <r>
    <x v="108"/>
    <d v="1899-12-30T15:50:24"/>
    <x v="5"/>
    <x v="1"/>
    <x v="896"/>
    <n v="92"/>
  </r>
  <r>
    <x v="121"/>
    <d v="1899-12-30T04:33:36"/>
    <x v="4"/>
    <x v="1"/>
    <x v="2434"/>
    <n v="92"/>
  </r>
  <r>
    <x v="111"/>
    <d v="1899-12-30T14:09:36"/>
    <x v="5"/>
    <x v="1"/>
    <x v="2734"/>
    <n v="92"/>
  </r>
  <r>
    <x v="110"/>
    <d v="1899-12-30T08:09:36"/>
    <x v="4"/>
    <x v="1"/>
    <x v="1675"/>
    <n v="92"/>
  </r>
  <r>
    <x v="96"/>
    <d v="1899-12-30T12:28:48"/>
    <x v="4"/>
    <x v="0"/>
    <x v="2318"/>
    <n v="92"/>
  </r>
  <r>
    <x v="99"/>
    <d v="1899-12-30T05:31:12"/>
    <x v="4"/>
    <x v="0"/>
    <x v="502"/>
    <n v="92"/>
  </r>
  <r>
    <x v="122"/>
    <d v="1899-12-30T15:21:36"/>
    <x v="5"/>
    <x v="3"/>
    <x v="881"/>
    <n v="92"/>
  </r>
  <r>
    <x v="117"/>
    <d v="1899-12-30T23:16:48"/>
    <x v="4"/>
    <x v="2"/>
    <x v="1717"/>
    <n v="92"/>
  </r>
  <r>
    <x v="116"/>
    <d v="1899-12-30T15:50:24"/>
    <x v="4"/>
    <x v="2"/>
    <x v="4"/>
    <n v="92"/>
  </r>
  <r>
    <x v="122"/>
    <d v="1899-12-30T22:48:00"/>
    <x v="5"/>
    <x v="2"/>
    <x v="828"/>
    <n v="92"/>
  </r>
  <r>
    <x v="119"/>
    <d v="1899-12-30T08:52:48"/>
    <x v="4"/>
    <x v="1"/>
    <x v="2462"/>
    <n v="92"/>
  </r>
  <r>
    <x v="113"/>
    <d v="1899-12-30T17:16:48"/>
    <x v="4"/>
    <x v="0"/>
    <x v="2261"/>
    <n v="92"/>
  </r>
  <r>
    <x v="90"/>
    <d v="1899-12-30T07:55:12"/>
    <x v="4"/>
    <x v="2"/>
    <x v="1157"/>
    <n v="92"/>
  </r>
  <r>
    <x v="108"/>
    <d v="1899-12-30T06:57:36"/>
    <x v="5"/>
    <x v="1"/>
    <x v="319"/>
    <n v="92"/>
  </r>
  <r>
    <x v="86"/>
    <d v="1899-12-30T22:48:00"/>
    <x v="5"/>
    <x v="2"/>
    <x v="81"/>
    <n v="92"/>
  </r>
  <r>
    <x v="94"/>
    <d v="1899-12-30T01:26:24"/>
    <x v="5"/>
    <x v="3"/>
    <x v="2775"/>
    <n v="92"/>
  </r>
  <r>
    <x v="100"/>
    <d v="1899-12-30T04:48:00"/>
    <x v="5"/>
    <x v="1"/>
    <x v="1564"/>
    <n v="92"/>
  </r>
  <r>
    <x v="104"/>
    <d v="1899-12-30T02:52:48"/>
    <x v="4"/>
    <x v="4"/>
    <x v="1225"/>
    <n v="92"/>
  </r>
  <r>
    <x v="100"/>
    <d v="1899-12-30T05:31:12"/>
    <x v="5"/>
    <x v="0"/>
    <x v="2667"/>
    <n v="92"/>
  </r>
  <r>
    <x v="108"/>
    <d v="1899-12-30T15:50:24"/>
    <x v="5"/>
    <x v="1"/>
    <x v="1772"/>
    <n v="92"/>
  </r>
  <r>
    <x v="115"/>
    <d v="1899-12-30T22:33:36"/>
    <x v="5"/>
    <x v="1"/>
    <x v="434"/>
    <n v="92"/>
  </r>
  <r>
    <x v="90"/>
    <d v="1899-12-30T03:50:24"/>
    <x v="4"/>
    <x v="2"/>
    <x v="197"/>
    <n v="92"/>
  </r>
  <r>
    <x v="122"/>
    <d v="1899-12-30T16:33:36"/>
    <x v="5"/>
    <x v="2"/>
    <x v="2519"/>
    <n v="92"/>
  </r>
  <r>
    <x v="111"/>
    <d v="1899-12-30T03:21:36"/>
    <x v="5"/>
    <x v="2"/>
    <x v="1497"/>
    <n v="92"/>
  </r>
  <r>
    <x v="113"/>
    <d v="1899-12-30T01:12:00"/>
    <x v="4"/>
    <x v="2"/>
    <x v="887"/>
    <n v="92"/>
  </r>
  <r>
    <x v="98"/>
    <d v="1899-12-30T01:26:24"/>
    <x v="4"/>
    <x v="3"/>
    <x v="779"/>
    <n v="92"/>
  </r>
  <r>
    <x v="91"/>
    <d v="1899-12-30T23:02:24"/>
    <x v="5"/>
    <x v="1"/>
    <x v="2473"/>
    <n v="92"/>
  </r>
  <r>
    <x v="92"/>
    <d v="1899-12-30T04:04:48"/>
    <x v="5"/>
    <x v="1"/>
    <x v="439"/>
    <n v="92"/>
  </r>
  <r>
    <x v="127"/>
    <d v="1899-12-30T13:55:12"/>
    <x v="4"/>
    <x v="0"/>
    <x v="1237"/>
    <n v="92"/>
  </r>
  <r>
    <x v="113"/>
    <d v="1899-12-30T18:14:24"/>
    <x v="4"/>
    <x v="1"/>
    <x v="1060"/>
    <n v="92"/>
  </r>
  <r>
    <x v="87"/>
    <d v="1899-12-30T01:55:12"/>
    <x v="5"/>
    <x v="1"/>
    <x v="376"/>
    <n v="92"/>
  </r>
  <r>
    <x v="94"/>
    <d v="1899-12-30T13:26:24"/>
    <x v="5"/>
    <x v="1"/>
    <x v="875"/>
    <n v="92"/>
  </r>
  <r>
    <x v="90"/>
    <d v="1899-12-30T12:00:00"/>
    <x v="4"/>
    <x v="0"/>
    <x v="1919"/>
    <n v="92"/>
  </r>
  <r>
    <x v="92"/>
    <d v="1899-12-30T04:19:12"/>
    <x v="5"/>
    <x v="0"/>
    <x v="2776"/>
    <n v="92"/>
  </r>
  <r>
    <x v="116"/>
    <d v="1899-12-30T16:48:00"/>
    <x v="4"/>
    <x v="2"/>
    <x v="294"/>
    <n v="92"/>
  </r>
  <r>
    <x v="94"/>
    <d v="1899-12-30T11:31:12"/>
    <x v="5"/>
    <x v="4"/>
    <x v="10"/>
    <n v="92"/>
  </r>
  <r>
    <x v="109"/>
    <d v="1899-12-30T05:31:12"/>
    <x v="4"/>
    <x v="1"/>
    <x v="0"/>
    <n v="92"/>
  </r>
  <r>
    <x v="109"/>
    <d v="1899-12-30T06:14:24"/>
    <x v="4"/>
    <x v="4"/>
    <x v="1057"/>
    <n v="92"/>
  </r>
  <r>
    <x v="118"/>
    <d v="1899-12-30T22:33:36"/>
    <x v="4"/>
    <x v="2"/>
    <x v="2049"/>
    <n v="92"/>
  </r>
  <r>
    <x v="112"/>
    <d v="1899-12-30T22:48:00"/>
    <x v="5"/>
    <x v="2"/>
    <x v="965"/>
    <n v="92"/>
  </r>
  <r>
    <x v="118"/>
    <d v="1899-12-30T06:57:36"/>
    <x v="4"/>
    <x v="2"/>
    <x v="2088"/>
    <n v="92"/>
  </r>
  <r>
    <x v="100"/>
    <d v="1899-12-30T05:02:24"/>
    <x v="5"/>
    <x v="0"/>
    <x v="2688"/>
    <n v="92"/>
  </r>
  <r>
    <x v="92"/>
    <d v="1899-12-30T00:14:24"/>
    <x v="5"/>
    <x v="1"/>
    <x v="1418"/>
    <n v="92"/>
  </r>
  <r>
    <x v="111"/>
    <d v="1899-12-30T12:14:24"/>
    <x v="5"/>
    <x v="0"/>
    <x v="1293"/>
    <n v="92"/>
  </r>
  <r>
    <x v="95"/>
    <d v="1899-12-30T18:00:00"/>
    <x v="5"/>
    <x v="2"/>
    <x v="1554"/>
    <n v="92"/>
  </r>
  <r>
    <x v="119"/>
    <d v="1899-12-30T09:21:36"/>
    <x v="4"/>
    <x v="1"/>
    <x v="2468"/>
    <n v="92"/>
  </r>
  <r>
    <x v="93"/>
    <d v="1899-12-30T06:00:00"/>
    <x v="4"/>
    <x v="0"/>
    <x v="1717"/>
    <n v="92"/>
  </r>
  <r>
    <x v="110"/>
    <d v="1899-12-30T13:26:24"/>
    <x v="4"/>
    <x v="2"/>
    <x v="2302"/>
    <n v="92"/>
  </r>
  <r>
    <x v="96"/>
    <d v="1899-12-30T01:40:48"/>
    <x v="4"/>
    <x v="0"/>
    <x v="1896"/>
    <n v="92"/>
  </r>
  <r>
    <x v="117"/>
    <d v="1899-12-30T02:52:48"/>
    <x v="4"/>
    <x v="1"/>
    <x v="2180"/>
    <n v="92"/>
  </r>
  <r>
    <x v="93"/>
    <d v="1899-12-30T18:28:48"/>
    <x v="4"/>
    <x v="2"/>
    <x v="2549"/>
    <n v="92"/>
  </r>
  <r>
    <x v="95"/>
    <d v="1899-12-30T06:43:12"/>
    <x v="5"/>
    <x v="1"/>
    <x v="591"/>
    <n v="92"/>
  </r>
  <r>
    <x v="112"/>
    <d v="1899-12-30T11:02:24"/>
    <x v="5"/>
    <x v="2"/>
    <x v="541"/>
    <n v="92"/>
  </r>
  <r>
    <x v="107"/>
    <d v="1899-12-30T13:40:48"/>
    <x v="5"/>
    <x v="0"/>
    <x v="2535"/>
    <n v="92"/>
  </r>
  <r>
    <x v="99"/>
    <d v="1899-12-30T10:19:12"/>
    <x v="4"/>
    <x v="4"/>
    <x v="1501"/>
    <n v="92"/>
  </r>
  <r>
    <x v="104"/>
    <d v="1899-12-30T10:19:12"/>
    <x v="4"/>
    <x v="0"/>
    <x v="2777"/>
    <n v="92"/>
  </r>
  <r>
    <x v="107"/>
    <d v="1899-12-30T19:12:00"/>
    <x v="5"/>
    <x v="2"/>
    <x v="1101"/>
    <n v="92"/>
  </r>
  <r>
    <x v="105"/>
    <d v="1899-12-30T07:12:00"/>
    <x v="4"/>
    <x v="1"/>
    <x v="2778"/>
    <n v="92"/>
  </r>
  <r>
    <x v="111"/>
    <d v="1899-12-30T00:14:24"/>
    <x v="5"/>
    <x v="0"/>
    <x v="433"/>
    <n v="92"/>
  </r>
  <r>
    <x v="98"/>
    <d v="1899-12-30T09:21:36"/>
    <x v="4"/>
    <x v="0"/>
    <x v="815"/>
    <n v="92"/>
  </r>
  <r>
    <x v="113"/>
    <d v="1899-12-30T09:07:12"/>
    <x v="4"/>
    <x v="3"/>
    <x v="2548"/>
    <n v="92"/>
  </r>
  <r>
    <x v="104"/>
    <d v="1899-12-30T06:28:48"/>
    <x v="4"/>
    <x v="0"/>
    <x v="908"/>
    <n v="92"/>
  </r>
  <r>
    <x v="127"/>
    <d v="1899-12-30T06:14:24"/>
    <x v="4"/>
    <x v="2"/>
    <x v="116"/>
    <n v="92"/>
  </r>
  <r>
    <x v="116"/>
    <d v="1899-12-30T06:00:00"/>
    <x v="4"/>
    <x v="1"/>
    <x v="2186"/>
    <n v="92"/>
  </r>
  <r>
    <x v="114"/>
    <d v="1899-12-30T16:04:48"/>
    <x v="5"/>
    <x v="0"/>
    <x v="771"/>
    <n v="92"/>
  </r>
  <r>
    <x v="104"/>
    <d v="1899-12-30T13:40:48"/>
    <x v="4"/>
    <x v="0"/>
    <x v="1217"/>
    <n v="92"/>
  </r>
  <r>
    <x v="120"/>
    <d v="1899-12-30T09:21:36"/>
    <x v="5"/>
    <x v="4"/>
    <x v="192"/>
    <n v="92"/>
  </r>
  <r>
    <x v="87"/>
    <d v="1899-12-30T09:36:00"/>
    <x v="5"/>
    <x v="4"/>
    <x v="1086"/>
    <n v="92"/>
  </r>
  <r>
    <x v="119"/>
    <d v="1899-12-30T03:07:12"/>
    <x v="4"/>
    <x v="2"/>
    <x v="1252"/>
    <n v="92"/>
  </r>
  <r>
    <x v="115"/>
    <d v="1899-12-30T22:04:48"/>
    <x v="5"/>
    <x v="0"/>
    <x v="2157"/>
    <n v="92"/>
  </r>
  <r>
    <x v="103"/>
    <d v="1899-12-30T18:43:12"/>
    <x v="4"/>
    <x v="2"/>
    <x v="1793"/>
    <n v="92"/>
  </r>
  <r>
    <x v="112"/>
    <d v="1899-12-30T13:55:12"/>
    <x v="5"/>
    <x v="2"/>
    <x v="558"/>
    <n v="92"/>
  </r>
  <r>
    <x v="92"/>
    <d v="1899-12-30T19:26:24"/>
    <x v="5"/>
    <x v="0"/>
    <x v="109"/>
    <n v="92"/>
  </r>
  <r>
    <x v="106"/>
    <d v="1899-12-30T16:04:48"/>
    <x v="4"/>
    <x v="2"/>
    <x v="2779"/>
    <n v="92"/>
  </r>
  <r>
    <x v="93"/>
    <d v="1899-12-30T13:55:12"/>
    <x v="4"/>
    <x v="0"/>
    <x v="2440"/>
    <n v="92"/>
  </r>
  <r>
    <x v="101"/>
    <d v="1899-12-30T22:48:00"/>
    <x v="5"/>
    <x v="2"/>
    <x v="2180"/>
    <n v="92"/>
  </r>
  <r>
    <x v="108"/>
    <d v="1899-12-30T12:28:48"/>
    <x v="5"/>
    <x v="3"/>
    <x v="510"/>
    <n v="92"/>
  </r>
  <r>
    <x v="86"/>
    <d v="1899-12-30T22:19:12"/>
    <x v="5"/>
    <x v="4"/>
    <x v="1319"/>
    <n v="92"/>
  </r>
  <r>
    <x v="105"/>
    <d v="1899-12-30T07:40:48"/>
    <x v="4"/>
    <x v="0"/>
    <x v="1195"/>
    <n v="92"/>
  </r>
  <r>
    <x v="108"/>
    <d v="1899-12-30T15:07:12"/>
    <x v="5"/>
    <x v="1"/>
    <x v="1550"/>
    <n v="92"/>
  </r>
  <r>
    <x v="126"/>
    <d v="1899-12-30T19:12:00"/>
    <x v="5"/>
    <x v="1"/>
    <x v="2554"/>
    <n v="92"/>
  </r>
  <r>
    <x v="101"/>
    <d v="1899-12-30T07:26:24"/>
    <x v="5"/>
    <x v="1"/>
    <x v="1304"/>
    <n v="92"/>
  </r>
  <r>
    <x v="120"/>
    <d v="1899-12-30T09:21:36"/>
    <x v="5"/>
    <x v="0"/>
    <x v="2033"/>
    <n v="92"/>
  </r>
  <r>
    <x v="90"/>
    <d v="1899-12-30T17:02:24"/>
    <x v="4"/>
    <x v="1"/>
    <x v="1374"/>
    <n v="92"/>
  </r>
  <r>
    <x v="85"/>
    <d v="1899-12-30T04:04:48"/>
    <x v="4"/>
    <x v="1"/>
    <x v="1987"/>
    <n v="92"/>
  </r>
  <r>
    <x v="102"/>
    <d v="1899-12-30T14:38:24"/>
    <x v="5"/>
    <x v="0"/>
    <x v="20"/>
    <n v="92"/>
  </r>
  <r>
    <x v="126"/>
    <d v="1899-12-30T20:24:00"/>
    <x v="5"/>
    <x v="1"/>
    <x v="1160"/>
    <n v="92"/>
  </r>
  <r>
    <x v="96"/>
    <d v="1899-12-30T20:38:24"/>
    <x v="4"/>
    <x v="2"/>
    <x v="1928"/>
    <n v="92"/>
  </r>
  <r>
    <x v="112"/>
    <d v="1899-12-30T04:48:00"/>
    <x v="5"/>
    <x v="2"/>
    <x v="91"/>
    <n v="92"/>
  </r>
  <r>
    <x v="88"/>
    <d v="1899-12-30T05:16:48"/>
    <x v="5"/>
    <x v="2"/>
    <x v="2562"/>
    <n v="92"/>
  </r>
  <r>
    <x v="90"/>
    <d v="1899-12-30T22:19:12"/>
    <x v="4"/>
    <x v="3"/>
    <x v="582"/>
    <n v="92"/>
  </r>
  <r>
    <x v="91"/>
    <d v="1899-12-30T10:19:12"/>
    <x v="5"/>
    <x v="1"/>
    <x v="1518"/>
    <n v="92"/>
  </r>
  <r>
    <x v="103"/>
    <d v="1899-12-30T19:26:24"/>
    <x v="4"/>
    <x v="1"/>
    <x v="415"/>
    <n v="92"/>
  </r>
  <r>
    <x v="89"/>
    <d v="1899-12-30T17:16:48"/>
    <x v="4"/>
    <x v="2"/>
    <x v="359"/>
    <n v="92"/>
  </r>
  <r>
    <x v="114"/>
    <d v="1899-12-30T20:52:48"/>
    <x v="5"/>
    <x v="1"/>
    <x v="2229"/>
    <n v="92"/>
  </r>
  <r>
    <x v="92"/>
    <d v="1899-12-30T21:50:24"/>
    <x v="5"/>
    <x v="1"/>
    <x v="1886"/>
    <n v="92"/>
  </r>
  <r>
    <x v="126"/>
    <d v="1899-12-30T03:36:00"/>
    <x v="5"/>
    <x v="4"/>
    <x v="1181"/>
    <n v="92"/>
  </r>
  <r>
    <x v="117"/>
    <d v="1899-12-30T05:02:24"/>
    <x v="4"/>
    <x v="1"/>
    <x v="576"/>
    <n v="92"/>
  </r>
  <r>
    <x v="100"/>
    <d v="1899-12-30T15:50:24"/>
    <x v="5"/>
    <x v="2"/>
    <x v="393"/>
    <n v="92"/>
  </r>
  <r>
    <x v="117"/>
    <d v="1899-12-30T01:55:12"/>
    <x v="4"/>
    <x v="2"/>
    <x v="669"/>
    <n v="92"/>
  </r>
  <r>
    <x v="102"/>
    <d v="1899-12-30T14:09:36"/>
    <x v="5"/>
    <x v="1"/>
    <x v="266"/>
    <n v="92"/>
  </r>
  <r>
    <x v="122"/>
    <d v="1899-12-30T14:09:36"/>
    <x v="5"/>
    <x v="1"/>
    <x v="519"/>
    <n v="92"/>
  </r>
  <r>
    <x v="94"/>
    <d v="1899-12-30T00:43:12"/>
    <x v="5"/>
    <x v="1"/>
    <x v="1278"/>
    <n v="92"/>
  </r>
  <r>
    <x v="113"/>
    <d v="1899-12-30T09:36:00"/>
    <x v="4"/>
    <x v="1"/>
    <x v="2404"/>
    <n v="92"/>
  </r>
  <r>
    <x v="92"/>
    <d v="1899-12-30T03:07:12"/>
    <x v="5"/>
    <x v="3"/>
    <x v="2006"/>
    <n v="92"/>
  </r>
  <r>
    <x v="114"/>
    <d v="1899-12-30T18:57:36"/>
    <x v="5"/>
    <x v="3"/>
    <x v="2043"/>
    <n v="92"/>
  </r>
  <r>
    <x v="91"/>
    <d v="1899-12-30T14:52:48"/>
    <x v="5"/>
    <x v="2"/>
    <x v="921"/>
    <n v="92"/>
  </r>
  <r>
    <x v="106"/>
    <d v="1899-12-30T08:52:48"/>
    <x v="4"/>
    <x v="0"/>
    <x v="2141"/>
    <n v="92"/>
  </r>
  <r>
    <x v="112"/>
    <d v="1899-12-30T06:28:48"/>
    <x v="5"/>
    <x v="3"/>
    <x v="1385"/>
    <n v="92"/>
  </r>
  <r>
    <x v="111"/>
    <d v="1899-12-30T05:02:24"/>
    <x v="5"/>
    <x v="1"/>
    <x v="702"/>
    <n v="92"/>
  </r>
  <r>
    <x v="114"/>
    <d v="1899-12-30T17:02:24"/>
    <x v="5"/>
    <x v="3"/>
    <x v="2780"/>
    <n v="92"/>
  </r>
  <r>
    <x v="85"/>
    <d v="1899-12-30T23:45:36"/>
    <x v="4"/>
    <x v="2"/>
    <x v="388"/>
    <n v="92"/>
  </r>
  <r>
    <x v="113"/>
    <d v="1899-12-30T13:26:24"/>
    <x v="4"/>
    <x v="0"/>
    <x v="2646"/>
    <n v="92"/>
  </r>
  <r>
    <x v="105"/>
    <d v="1899-12-30T00:57:36"/>
    <x v="4"/>
    <x v="4"/>
    <x v="1106"/>
    <n v="92"/>
  </r>
  <r>
    <x v="121"/>
    <d v="1899-12-30T09:07:12"/>
    <x v="4"/>
    <x v="0"/>
    <x v="934"/>
    <n v="92"/>
  </r>
  <r>
    <x v="99"/>
    <d v="1899-12-30T03:21:36"/>
    <x v="4"/>
    <x v="1"/>
    <x v="205"/>
    <n v="92"/>
  </r>
  <r>
    <x v="126"/>
    <d v="1899-12-30T15:07:12"/>
    <x v="5"/>
    <x v="3"/>
    <x v="507"/>
    <n v="92"/>
  </r>
  <r>
    <x v="90"/>
    <d v="1899-12-30T13:40:48"/>
    <x v="4"/>
    <x v="1"/>
    <x v="1107"/>
    <n v="92"/>
  </r>
  <r>
    <x v="103"/>
    <d v="1899-12-30T04:19:12"/>
    <x v="4"/>
    <x v="0"/>
    <x v="872"/>
    <n v="92"/>
  </r>
  <r>
    <x v="97"/>
    <d v="1899-12-30T12:57:36"/>
    <x v="5"/>
    <x v="4"/>
    <x v="157"/>
    <n v="92"/>
  </r>
  <r>
    <x v="98"/>
    <d v="1899-12-30T07:55:12"/>
    <x v="4"/>
    <x v="2"/>
    <x v="2610"/>
    <n v="92"/>
  </r>
  <r>
    <x v="98"/>
    <d v="1899-12-30T14:24:00"/>
    <x v="4"/>
    <x v="0"/>
    <x v="2048"/>
    <n v="92"/>
  </r>
  <r>
    <x v="109"/>
    <d v="1899-12-30T15:21:36"/>
    <x v="4"/>
    <x v="3"/>
    <x v="352"/>
    <n v="92"/>
  </r>
  <r>
    <x v="105"/>
    <d v="1899-12-30T08:38:24"/>
    <x v="4"/>
    <x v="4"/>
    <x v="1092"/>
    <n v="92"/>
  </r>
  <r>
    <x v="116"/>
    <d v="1899-12-30T03:21:36"/>
    <x v="4"/>
    <x v="1"/>
    <x v="1608"/>
    <n v="92"/>
  </r>
  <r>
    <x v="85"/>
    <d v="1899-12-30T12:00:00"/>
    <x v="4"/>
    <x v="2"/>
    <x v="1356"/>
    <n v="92"/>
  </r>
  <r>
    <x v="110"/>
    <d v="1899-12-30T20:09:36"/>
    <x v="4"/>
    <x v="0"/>
    <x v="1835"/>
    <n v="92"/>
  </r>
  <r>
    <x v="97"/>
    <d v="1899-12-30T00:43:12"/>
    <x v="5"/>
    <x v="3"/>
    <x v="457"/>
    <n v="92"/>
  </r>
  <r>
    <x v="122"/>
    <d v="1899-12-30T07:26:24"/>
    <x v="5"/>
    <x v="0"/>
    <x v="2781"/>
    <n v="92"/>
  </r>
  <r>
    <x v="126"/>
    <d v="1899-12-30T17:45:36"/>
    <x v="5"/>
    <x v="3"/>
    <x v="586"/>
    <n v="92"/>
  </r>
  <r>
    <x v="111"/>
    <d v="1899-12-30T05:02:24"/>
    <x v="5"/>
    <x v="3"/>
    <x v="2504"/>
    <n v="92"/>
  </r>
  <r>
    <x v="89"/>
    <d v="1899-12-30T06:57:36"/>
    <x v="4"/>
    <x v="2"/>
    <x v="2250"/>
    <n v="92"/>
  </r>
  <r>
    <x v="93"/>
    <d v="1899-12-30T11:16:48"/>
    <x v="4"/>
    <x v="1"/>
    <x v="1267"/>
    <n v="92"/>
  </r>
  <r>
    <x v="112"/>
    <d v="1899-12-30T04:04:48"/>
    <x v="5"/>
    <x v="2"/>
    <x v="80"/>
    <n v="92"/>
  </r>
  <r>
    <x v="103"/>
    <d v="1899-12-30T06:00:00"/>
    <x v="4"/>
    <x v="0"/>
    <x v="2568"/>
    <n v="92"/>
  </r>
  <r>
    <x v="90"/>
    <d v="1899-12-30T20:38:24"/>
    <x v="4"/>
    <x v="0"/>
    <x v="294"/>
    <n v="92"/>
  </r>
  <r>
    <x v="119"/>
    <d v="1899-12-30T23:45:36"/>
    <x v="4"/>
    <x v="4"/>
    <x v="2491"/>
    <n v="92"/>
  </r>
  <r>
    <x v="85"/>
    <d v="1899-12-30T00:57:36"/>
    <x v="4"/>
    <x v="0"/>
    <x v="1380"/>
    <n v="92"/>
  </r>
  <r>
    <x v="101"/>
    <d v="1899-12-30T15:36:00"/>
    <x v="5"/>
    <x v="2"/>
    <x v="1842"/>
    <n v="92"/>
  </r>
  <r>
    <x v="113"/>
    <d v="1899-12-30T04:19:12"/>
    <x v="4"/>
    <x v="2"/>
    <x v="443"/>
    <n v="92"/>
  </r>
  <r>
    <x v="118"/>
    <d v="1899-12-30T22:33:36"/>
    <x v="4"/>
    <x v="1"/>
    <x v="2782"/>
    <n v="92"/>
  </r>
  <r>
    <x v="109"/>
    <d v="1899-12-30T00:28:48"/>
    <x v="4"/>
    <x v="3"/>
    <x v="2208"/>
    <n v="92"/>
  </r>
  <r>
    <x v="97"/>
    <d v="1899-12-30T21:50:24"/>
    <x v="5"/>
    <x v="2"/>
    <x v="82"/>
    <n v="92"/>
  </r>
  <r>
    <x v="122"/>
    <d v="1899-12-30T06:00:00"/>
    <x v="5"/>
    <x v="2"/>
    <x v="374"/>
    <n v="92"/>
  </r>
  <r>
    <x v="107"/>
    <d v="1899-12-30T13:26:24"/>
    <x v="5"/>
    <x v="3"/>
    <x v="1506"/>
    <n v="92"/>
  </r>
  <r>
    <x v="117"/>
    <d v="1899-12-30T13:26:24"/>
    <x v="4"/>
    <x v="1"/>
    <x v="797"/>
    <n v="92"/>
  </r>
  <r>
    <x v="94"/>
    <d v="1899-12-30T09:21:36"/>
    <x v="5"/>
    <x v="0"/>
    <x v="2546"/>
    <n v="92"/>
  </r>
  <r>
    <x v="122"/>
    <d v="1899-12-30T05:02:24"/>
    <x v="5"/>
    <x v="2"/>
    <x v="2432"/>
    <n v="92"/>
  </r>
  <r>
    <x v="119"/>
    <d v="1899-12-30T02:52:48"/>
    <x v="4"/>
    <x v="0"/>
    <x v="2735"/>
    <n v="92"/>
  </r>
  <r>
    <x v="121"/>
    <d v="1899-12-30T15:50:24"/>
    <x v="4"/>
    <x v="2"/>
    <x v="186"/>
    <n v="92"/>
  </r>
  <r>
    <x v="86"/>
    <d v="1899-12-30T17:02:24"/>
    <x v="5"/>
    <x v="3"/>
    <x v="2562"/>
    <n v="92"/>
  </r>
  <r>
    <x v="90"/>
    <d v="1899-12-30T04:33:36"/>
    <x v="4"/>
    <x v="1"/>
    <x v="973"/>
    <n v="92"/>
  </r>
  <r>
    <x v="101"/>
    <d v="1899-12-30T22:33:36"/>
    <x v="5"/>
    <x v="3"/>
    <x v="1488"/>
    <n v="92"/>
  </r>
  <r>
    <x v="100"/>
    <d v="1899-12-30T02:09:36"/>
    <x v="5"/>
    <x v="2"/>
    <x v="1367"/>
    <n v="92"/>
  </r>
  <r>
    <x v="98"/>
    <d v="1899-12-30T22:33:36"/>
    <x v="4"/>
    <x v="4"/>
    <x v="2783"/>
    <n v="92"/>
  </r>
  <r>
    <x v="102"/>
    <d v="1899-12-30T00:14:24"/>
    <x v="5"/>
    <x v="2"/>
    <x v="598"/>
    <n v="92"/>
  </r>
  <r>
    <x v="102"/>
    <d v="1899-12-30T10:04:48"/>
    <x v="5"/>
    <x v="4"/>
    <x v="587"/>
    <n v="92"/>
  </r>
  <r>
    <x v="86"/>
    <d v="1899-12-30T14:38:24"/>
    <x v="5"/>
    <x v="2"/>
    <x v="1187"/>
    <n v="92"/>
  </r>
  <r>
    <x v="121"/>
    <d v="1899-12-30T12:28:48"/>
    <x v="4"/>
    <x v="2"/>
    <x v="723"/>
    <n v="92"/>
  </r>
  <r>
    <x v="100"/>
    <d v="1899-12-30T02:24:00"/>
    <x v="5"/>
    <x v="0"/>
    <x v="1938"/>
    <n v="92"/>
  </r>
  <r>
    <x v="95"/>
    <d v="1899-12-30T22:33:36"/>
    <x v="5"/>
    <x v="2"/>
    <x v="173"/>
    <n v="92"/>
  </r>
  <r>
    <x v="111"/>
    <d v="1899-12-30T14:24:00"/>
    <x v="5"/>
    <x v="2"/>
    <x v="1692"/>
    <n v="92"/>
  </r>
  <r>
    <x v="104"/>
    <d v="1899-12-30T14:09:36"/>
    <x v="4"/>
    <x v="1"/>
    <x v="213"/>
    <n v="92"/>
  </r>
  <r>
    <x v="111"/>
    <d v="1899-12-30T00:43:12"/>
    <x v="5"/>
    <x v="0"/>
    <x v="207"/>
    <n v="92"/>
  </r>
  <r>
    <x v="101"/>
    <d v="1899-12-30T08:24:00"/>
    <x v="5"/>
    <x v="0"/>
    <x v="618"/>
    <n v="92"/>
  </r>
  <r>
    <x v="96"/>
    <d v="1899-12-30T13:12:00"/>
    <x v="4"/>
    <x v="3"/>
    <x v="2331"/>
    <n v="92"/>
  </r>
  <r>
    <x v="98"/>
    <d v="1899-12-30T10:33:36"/>
    <x v="4"/>
    <x v="1"/>
    <x v="1439"/>
    <n v="92"/>
  </r>
  <r>
    <x v="127"/>
    <d v="1899-12-30T20:38:24"/>
    <x v="4"/>
    <x v="2"/>
    <x v="2353"/>
    <n v="92"/>
  </r>
  <r>
    <x v="97"/>
    <d v="1899-12-30T20:24:00"/>
    <x v="5"/>
    <x v="1"/>
    <x v="49"/>
    <n v="92"/>
  </r>
  <r>
    <x v="97"/>
    <d v="1899-12-30T19:40:48"/>
    <x v="5"/>
    <x v="0"/>
    <x v="1029"/>
    <n v="92"/>
  </r>
  <r>
    <x v="90"/>
    <d v="1899-12-30T13:12:00"/>
    <x v="4"/>
    <x v="1"/>
    <x v="1702"/>
    <n v="92"/>
  </r>
  <r>
    <x v="111"/>
    <d v="1899-12-30T08:09:36"/>
    <x v="5"/>
    <x v="0"/>
    <x v="1701"/>
    <n v="92"/>
  </r>
  <r>
    <x v="95"/>
    <d v="1899-12-30T18:00:00"/>
    <x v="5"/>
    <x v="3"/>
    <x v="1915"/>
    <n v="92"/>
  </r>
  <r>
    <x v="86"/>
    <d v="1899-12-30T00:57:36"/>
    <x v="5"/>
    <x v="2"/>
    <x v="486"/>
    <n v="92"/>
  </r>
  <r>
    <x v="109"/>
    <d v="1899-12-30T19:26:24"/>
    <x v="4"/>
    <x v="1"/>
    <x v="1152"/>
    <n v="92"/>
  </r>
  <r>
    <x v="95"/>
    <d v="1899-12-30T14:09:36"/>
    <x v="5"/>
    <x v="3"/>
    <x v="1177"/>
    <n v="92"/>
  </r>
  <r>
    <x v="97"/>
    <d v="1899-12-30T20:52:48"/>
    <x v="5"/>
    <x v="1"/>
    <x v="2653"/>
    <n v="92"/>
  </r>
  <r>
    <x v="90"/>
    <d v="1899-12-30T12:14:24"/>
    <x v="4"/>
    <x v="2"/>
    <x v="2235"/>
    <n v="92"/>
  </r>
  <r>
    <x v="127"/>
    <d v="1899-12-30T05:16:48"/>
    <x v="4"/>
    <x v="3"/>
    <x v="344"/>
    <n v="92"/>
  </r>
  <r>
    <x v="88"/>
    <d v="1899-12-30T13:55:12"/>
    <x v="5"/>
    <x v="2"/>
    <x v="1363"/>
    <n v="92"/>
  </r>
  <r>
    <x v="87"/>
    <d v="1899-12-30T23:31:12"/>
    <x v="5"/>
    <x v="0"/>
    <x v="533"/>
    <n v="92"/>
  </r>
  <r>
    <x v="99"/>
    <d v="1899-12-30T13:12:00"/>
    <x v="4"/>
    <x v="1"/>
    <x v="2624"/>
    <n v="92"/>
  </r>
  <r>
    <x v="121"/>
    <d v="1899-12-30T02:09:36"/>
    <x v="4"/>
    <x v="0"/>
    <x v="846"/>
    <n v="92"/>
  </r>
  <r>
    <x v="114"/>
    <d v="1899-12-30T20:09:36"/>
    <x v="5"/>
    <x v="1"/>
    <x v="815"/>
    <n v="92"/>
  </r>
  <r>
    <x v="110"/>
    <d v="1899-12-30T01:40:48"/>
    <x v="4"/>
    <x v="2"/>
    <x v="2784"/>
    <n v="92"/>
  </r>
  <r>
    <x v="96"/>
    <d v="1899-12-30T12:14:24"/>
    <x v="4"/>
    <x v="2"/>
    <x v="234"/>
    <n v="92"/>
  </r>
  <r>
    <x v="98"/>
    <d v="1899-12-30T06:00:00"/>
    <x v="4"/>
    <x v="1"/>
    <x v="786"/>
    <n v="92"/>
  </r>
  <r>
    <x v="114"/>
    <d v="1899-12-30T04:33:36"/>
    <x v="5"/>
    <x v="1"/>
    <x v="1631"/>
    <n v="92"/>
  </r>
  <r>
    <x v="113"/>
    <d v="1899-12-30T11:02:24"/>
    <x v="4"/>
    <x v="2"/>
    <x v="2321"/>
    <n v="92"/>
  </r>
  <r>
    <x v="127"/>
    <d v="1899-12-30T06:57:36"/>
    <x v="4"/>
    <x v="2"/>
    <x v="2697"/>
    <n v="92"/>
  </r>
  <r>
    <x v="117"/>
    <d v="1899-12-30T21:36:00"/>
    <x v="4"/>
    <x v="1"/>
    <x v="1003"/>
    <n v="92"/>
  </r>
  <r>
    <x v="109"/>
    <d v="1899-12-30T18:43:12"/>
    <x v="4"/>
    <x v="4"/>
    <x v="2137"/>
    <n v="92"/>
  </r>
  <r>
    <x v="121"/>
    <d v="1899-12-30T04:04:48"/>
    <x v="4"/>
    <x v="1"/>
    <x v="1422"/>
    <n v="92"/>
  </r>
  <r>
    <x v="86"/>
    <d v="1899-12-30T16:19:12"/>
    <x v="5"/>
    <x v="2"/>
    <x v="941"/>
    <n v="92"/>
  </r>
  <r>
    <x v="116"/>
    <d v="1899-12-30T14:09:36"/>
    <x v="4"/>
    <x v="4"/>
    <x v="233"/>
    <n v="92"/>
  </r>
  <r>
    <x v="119"/>
    <d v="1899-12-30T17:31:12"/>
    <x v="4"/>
    <x v="2"/>
    <x v="93"/>
    <n v="92"/>
  </r>
  <r>
    <x v="99"/>
    <d v="1899-12-30T03:50:24"/>
    <x v="4"/>
    <x v="4"/>
    <x v="2113"/>
    <n v="92"/>
  </r>
  <r>
    <x v="111"/>
    <d v="1899-12-30T21:50:24"/>
    <x v="5"/>
    <x v="2"/>
    <x v="1226"/>
    <n v="92"/>
  </r>
  <r>
    <x v="107"/>
    <d v="1899-12-30T17:45:36"/>
    <x v="5"/>
    <x v="0"/>
    <x v="1758"/>
    <n v="92"/>
  </r>
  <r>
    <x v="97"/>
    <d v="1899-12-30T05:02:24"/>
    <x v="5"/>
    <x v="1"/>
    <x v="708"/>
    <n v="92"/>
  </r>
  <r>
    <x v="112"/>
    <d v="1899-12-30T11:45:36"/>
    <x v="5"/>
    <x v="3"/>
    <x v="969"/>
    <n v="92"/>
  </r>
  <r>
    <x v="122"/>
    <d v="1899-12-30T12:14:24"/>
    <x v="5"/>
    <x v="2"/>
    <x v="822"/>
    <n v="92"/>
  </r>
  <r>
    <x v="117"/>
    <d v="1899-12-30T17:16:48"/>
    <x v="4"/>
    <x v="1"/>
    <x v="1881"/>
    <n v="92"/>
  </r>
  <r>
    <x v="96"/>
    <d v="1899-12-30T09:36:00"/>
    <x v="4"/>
    <x v="1"/>
    <x v="2519"/>
    <n v="92"/>
  </r>
  <r>
    <x v="103"/>
    <d v="1899-12-30T02:09:36"/>
    <x v="4"/>
    <x v="0"/>
    <x v="1043"/>
    <n v="92"/>
  </r>
  <r>
    <x v="115"/>
    <d v="1899-12-30T18:43:12"/>
    <x v="5"/>
    <x v="0"/>
    <x v="2785"/>
    <n v="92"/>
  </r>
  <r>
    <x v="94"/>
    <d v="1899-12-30T10:48:00"/>
    <x v="5"/>
    <x v="2"/>
    <x v="1713"/>
    <n v="92"/>
  </r>
  <r>
    <x v="119"/>
    <d v="1899-12-30T20:09:36"/>
    <x v="4"/>
    <x v="0"/>
    <x v="1339"/>
    <n v="92"/>
  </r>
  <r>
    <x v="93"/>
    <d v="1899-12-30T06:14:24"/>
    <x v="4"/>
    <x v="1"/>
    <x v="2561"/>
    <n v="92"/>
  </r>
  <r>
    <x v="119"/>
    <d v="1899-12-30T01:40:48"/>
    <x v="4"/>
    <x v="2"/>
    <x v="1901"/>
    <n v="92"/>
  </r>
  <r>
    <x v="118"/>
    <d v="1899-12-30T11:45:36"/>
    <x v="4"/>
    <x v="2"/>
    <x v="1218"/>
    <n v="92"/>
  </r>
  <r>
    <x v="87"/>
    <d v="1899-12-30T18:28:48"/>
    <x v="5"/>
    <x v="1"/>
    <x v="905"/>
    <n v="92"/>
  </r>
  <r>
    <x v="126"/>
    <d v="1899-12-30T06:57:36"/>
    <x v="5"/>
    <x v="3"/>
    <x v="2566"/>
    <n v="92"/>
  </r>
  <r>
    <x v="105"/>
    <d v="1899-12-30T21:21:36"/>
    <x v="4"/>
    <x v="1"/>
    <x v="809"/>
    <n v="92"/>
  </r>
  <r>
    <x v="89"/>
    <d v="1899-12-30T19:12:00"/>
    <x v="4"/>
    <x v="3"/>
    <x v="71"/>
    <n v="92"/>
  </r>
  <r>
    <x v="111"/>
    <d v="1899-12-30T16:19:12"/>
    <x v="5"/>
    <x v="3"/>
    <x v="821"/>
    <n v="92"/>
  </r>
  <r>
    <x v="109"/>
    <d v="1899-12-30T07:55:12"/>
    <x v="4"/>
    <x v="2"/>
    <x v="788"/>
    <n v="92"/>
  </r>
  <r>
    <x v="105"/>
    <d v="1899-12-30T09:36:00"/>
    <x v="4"/>
    <x v="2"/>
    <x v="160"/>
    <n v="92"/>
  </r>
  <r>
    <x v="126"/>
    <d v="1899-12-30T21:21:36"/>
    <x v="5"/>
    <x v="1"/>
    <x v="697"/>
    <n v="92"/>
  </r>
  <r>
    <x v="111"/>
    <d v="1899-12-30T19:55:12"/>
    <x v="5"/>
    <x v="4"/>
    <x v="116"/>
    <n v="92"/>
  </r>
  <r>
    <x v="93"/>
    <d v="1899-12-30T19:12:00"/>
    <x v="4"/>
    <x v="1"/>
    <x v="178"/>
    <n v="92"/>
  </r>
  <r>
    <x v="90"/>
    <d v="1899-12-30T11:45:36"/>
    <x v="4"/>
    <x v="0"/>
    <x v="2690"/>
    <n v="92"/>
  </r>
  <r>
    <x v="98"/>
    <d v="1899-12-30T02:09:36"/>
    <x v="4"/>
    <x v="3"/>
    <x v="1347"/>
    <n v="92"/>
  </r>
  <r>
    <x v="91"/>
    <d v="1899-12-30T11:16:48"/>
    <x v="5"/>
    <x v="3"/>
    <x v="2511"/>
    <n v="92"/>
  </r>
  <r>
    <x v="95"/>
    <d v="1899-12-30T20:52:48"/>
    <x v="5"/>
    <x v="2"/>
    <x v="2087"/>
    <n v="92"/>
  </r>
  <r>
    <x v="119"/>
    <d v="1899-12-30T08:38:24"/>
    <x v="4"/>
    <x v="3"/>
    <x v="1544"/>
    <n v="92"/>
  </r>
  <r>
    <x v="121"/>
    <d v="1899-12-30T23:02:24"/>
    <x v="4"/>
    <x v="1"/>
    <x v="2160"/>
    <n v="92"/>
  </r>
  <r>
    <x v="86"/>
    <d v="1899-12-30T20:09:36"/>
    <x v="5"/>
    <x v="2"/>
    <x v="2731"/>
    <n v="92"/>
  </r>
  <r>
    <x v="109"/>
    <d v="1899-12-30T13:55:12"/>
    <x v="4"/>
    <x v="2"/>
    <x v="2683"/>
    <n v="92"/>
  </r>
  <r>
    <x v="121"/>
    <d v="1899-12-30T22:04:48"/>
    <x v="4"/>
    <x v="0"/>
    <x v="2596"/>
    <n v="92"/>
  </r>
  <r>
    <x v="121"/>
    <d v="1899-12-30T14:09:36"/>
    <x v="4"/>
    <x v="1"/>
    <x v="288"/>
    <n v="92"/>
  </r>
  <r>
    <x v="122"/>
    <d v="1899-12-30T23:31:12"/>
    <x v="5"/>
    <x v="1"/>
    <x v="2506"/>
    <n v="92"/>
  </r>
  <r>
    <x v="91"/>
    <d v="1899-12-30T18:00:00"/>
    <x v="5"/>
    <x v="0"/>
    <x v="790"/>
    <n v="92"/>
  </r>
  <r>
    <x v="127"/>
    <d v="1899-12-30T18:43:12"/>
    <x v="4"/>
    <x v="0"/>
    <x v="617"/>
    <n v="92"/>
  </r>
  <r>
    <x v="90"/>
    <d v="1899-12-30T23:02:24"/>
    <x v="4"/>
    <x v="1"/>
    <x v="1800"/>
    <n v="92"/>
  </r>
  <r>
    <x v="111"/>
    <d v="1899-12-30T21:21:36"/>
    <x v="5"/>
    <x v="1"/>
    <x v="216"/>
    <n v="92"/>
  </r>
  <r>
    <x v="93"/>
    <d v="1899-12-30T01:55:12"/>
    <x v="4"/>
    <x v="0"/>
    <x v="2173"/>
    <n v="92"/>
  </r>
  <r>
    <x v="122"/>
    <d v="1899-12-30T12:57:36"/>
    <x v="5"/>
    <x v="2"/>
    <x v="709"/>
    <n v="92"/>
  </r>
  <r>
    <x v="127"/>
    <d v="1899-12-30T22:33:36"/>
    <x v="4"/>
    <x v="1"/>
    <x v="2108"/>
    <n v="92"/>
  </r>
  <r>
    <x v="114"/>
    <d v="1899-12-30T23:02:24"/>
    <x v="5"/>
    <x v="0"/>
    <x v="1106"/>
    <n v="92"/>
  </r>
  <r>
    <x v="92"/>
    <d v="1899-12-30T21:07:12"/>
    <x v="5"/>
    <x v="2"/>
    <x v="440"/>
    <n v="92"/>
  </r>
  <r>
    <x v="111"/>
    <d v="1899-12-30T02:09:36"/>
    <x v="5"/>
    <x v="3"/>
    <x v="313"/>
    <n v="92"/>
  </r>
  <r>
    <x v="112"/>
    <d v="1899-12-30T01:55:12"/>
    <x v="5"/>
    <x v="2"/>
    <x v="2669"/>
    <n v="92"/>
  </r>
  <r>
    <x v="121"/>
    <d v="1899-12-30T05:45:36"/>
    <x v="4"/>
    <x v="1"/>
    <x v="589"/>
    <n v="92"/>
  </r>
  <r>
    <x v="117"/>
    <d v="1899-12-30T08:24:00"/>
    <x v="4"/>
    <x v="2"/>
    <x v="589"/>
    <n v="92"/>
  </r>
  <r>
    <x v="105"/>
    <d v="1899-12-30T18:57:36"/>
    <x v="4"/>
    <x v="3"/>
    <x v="895"/>
    <n v="92"/>
  </r>
  <r>
    <x v="104"/>
    <d v="1899-12-30T18:00:00"/>
    <x v="4"/>
    <x v="2"/>
    <x v="1983"/>
    <n v="92"/>
  </r>
  <r>
    <x v="115"/>
    <d v="1899-12-30T03:07:12"/>
    <x v="5"/>
    <x v="2"/>
    <x v="1611"/>
    <n v="92"/>
  </r>
  <r>
    <x v="86"/>
    <d v="1899-12-30T10:48:00"/>
    <x v="5"/>
    <x v="0"/>
    <x v="127"/>
    <n v="92"/>
  </r>
  <r>
    <x v="94"/>
    <d v="1899-12-30T04:19:12"/>
    <x v="5"/>
    <x v="2"/>
    <x v="2786"/>
    <n v="92"/>
  </r>
  <r>
    <x v="109"/>
    <d v="1899-12-30T21:36:00"/>
    <x v="4"/>
    <x v="0"/>
    <x v="243"/>
    <n v="92"/>
  </r>
  <r>
    <x v="111"/>
    <d v="1899-12-30T12:28:48"/>
    <x v="5"/>
    <x v="1"/>
    <x v="855"/>
    <n v="92"/>
  </r>
  <r>
    <x v="90"/>
    <d v="1899-12-30T18:57:36"/>
    <x v="4"/>
    <x v="1"/>
    <x v="853"/>
    <n v="92"/>
  </r>
  <r>
    <x v="114"/>
    <d v="1899-12-30T01:40:48"/>
    <x v="5"/>
    <x v="0"/>
    <x v="1290"/>
    <n v="92"/>
  </r>
  <r>
    <x v="87"/>
    <d v="1899-12-30T15:21:36"/>
    <x v="5"/>
    <x v="2"/>
    <x v="1421"/>
    <n v="92"/>
  </r>
  <r>
    <x v="111"/>
    <d v="1899-12-30T11:02:24"/>
    <x v="5"/>
    <x v="0"/>
    <x v="629"/>
    <n v="92"/>
  </r>
  <r>
    <x v="91"/>
    <d v="1899-12-30T06:00:00"/>
    <x v="5"/>
    <x v="1"/>
    <x v="47"/>
    <n v="92"/>
  </r>
  <r>
    <x v="96"/>
    <d v="1899-12-30T07:12:00"/>
    <x v="4"/>
    <x v="0"/>
    <x v="1704"/>
    <n v="92"/>
  </r>
  <r>
    <x v="95"/>
    <d v="1899-12-30T11:02:24"/>
    <x v="5"/>
    <x v="1"/>
    <x v="1113"/>
    <n v="92"/>
  </r>
  <r>
    <x v="111"/>
    <d v="1899-12-30T13:55:12"/>
    <x v="5"/>
    <x v="2"/>
    <x v="763"/>
    <n v="92"/>
  </r>
  <r>
    <x v="108"/>
    <d v="1899-12-30T19:55:12"/>
    <x v="5"/>
    <x v="3"/>
    <x v="1845"/>
    <n v="92"/>
  </r>
  <r>
    <x v="119"/>
    <d v="1899-12-30T17:31:12"/>
    <x v="4"/>
    <x v="1"/>
    <x v="2356"/>
    <n v="92"/>
  </r>
  <r>
    <x v="115"/>
    <d v="1899-12-30T14:24:00"/>
    <x v="5"/>
    <x v="1"/>
    <x v="2117"/>
    <n v="92"/>
  </r>
  <r>
    <x v="112"/>
    <d v="1899-12-30T11:02:24"/>
    <x v="5"/>
    <x v="1"/>
    <x v="293"/>
    <n v="92"/>
  </r>
  <r>
    <x v="89"/>
    <d v="1899-12-30T04:33:36"/>
    <x v="4"/>
    <x v="1"/>
    <x v="2580"/>
    <n v="92"/>
  </r>
  <r>
    <x v="92"/>
    <d v="1899-12-30T08:24:00"/>
    <x v="5"/>
    <x v="3"/>
    <x v="285"/>
    <n v="92"/>
  </r>
  <r>
    <x v="107"/>
    <d v="1899-12-30T14:09:36"/>
    <x v="5"/>
    <x v="2"/>
    <x v="110"/>
    <n v="92"/>
  </r>
  <r>
    <x v="93"/>
    <d v="1899-12-30T06:28:48"/>
    <x v="4"/>
    <x v="0"/>
    <x v="2622"/>
    <n v="92"/>
  </r>
  <r>
    <x v="94"/>
    <d v="1899-12-30T06:28:48"/>
    <x v="5"/>
    <x v="2"/>
    <x v="3"/>
    <n v="92"/>
  </r>
  <r>
    <x v="106"/>
    <d v="1899-12-30T00:28:48"/>
    <x v="4"/>
    <x v="0"/>
    <x v="1114"/>
    <n v="92"/>
  </r>
  <r>
    <x v="106"/>
    <d v="1899-12-30T11:02:24"/>
    <x v="4"/>
    <x v="2"/>
    <x v="1236"/>
    <n v="92"/>
  </r>
  <r>
    <x v="100"/>
    <d v="1899-12-30T22:19:12"/>
    <x v="5"/>
    <x v="2"/>
    <x v="2787"/>
    <n v="92"/>
  </r>
  <r>
    <x v="127"/>
    <d v="1899-12-30T10:33:36"/>
    <x v="4"/>
    <x v="0"/>
    <x v="1832"/>
    <n v="92"/>
  </r>
  <r>
    <x v="96"/>
    <d v="1899-12-30T18:28:48"/>
    <x v="4"/>
    <x v="1"/>
    <x v="1865"/>
    <n v="92"/>
  </r>
  <r>
    <x v="106"/>
    <d v="1899-12-30T02:38:24"/>
    <x v="4"/>
    <x v="1"/>
    <x v="858"/>
    <n v="92"/>
  </r>
  <r>
    <x v="112"/>
    <d v="1899-12-30T20:38:24"/>
    <x v="5"/>
    <x v="1"/>
    <x v="94"/>
    <n v="92"/>
  </r>
  <r>
    <x v="100"/>
    <d v="1899-12-30T02:38:24"/>
    <x v="5"/>
    <x v="1"/>
    <x v="413"/>
    <n v="92"/>
  </r>
  <r>
    <x v="88"/>
    <d v="1899-12-30T07:55:12"/>
    <x v="5"/>
    <x v="2"/>
    <x v="2180"/>
    <n v="92"/>
  </r>
  <r>
    <x v="93"/>
    <d v="1899-12-30T12:28:48"/>
    <x v="4"/>
    <x v="3"/>
    <x v="1317"/>
    <n v="92"/>
  </r>
  <r>
    <x v="90"/>
    <d v="1899-12-30T16:19:12"/>
    <x v="4"/>
    <x v="4"/>
    <x v="2777"/>
    <n v="92"/>
  </r>
  <r>
    <x v="92"/>
    <d v="1899-12-30T09:21:36"/>
    <x v="5"/>
    <x v="2"/>
    <x v="66"/>
    <n v="92"/>
  </r>
  <r>
    <x v="118"/>
    <d v="1899-12-30T10:33:36"/>
    <x v="4"/>
    <x v="1"/>
    <x v="767"/>
    <n v="92"/>
  </r>
  <r>
    <x v="104"/>
    <d v="1899-12-30T07:12:00"/>
    <x v="4"/>
    <x v="2"/>
    <x v="2788"/>
    <n v="92"/>
  </r>
  <r>
    <x v="116"/>
    <d v="1899-12-30T09:36:00"/>
    <x v="4"/>
    <x v="4"/>
    <x v="529"/>
    <n v="92"/>
  </r>
  <r>
    <x v="99"/>
    <d v="1899-12-30T16:04:48"/>
    <x v="4"/>
    <x v="1"/>
    <x v="2673"/>
    <n v="92"/>
  </r>
  <r>
    <x v="90"/>
    <d v="1899-12-30T12:57:36"/>
    <x v="4"/>
    <x v="0"/>
    <x v="1439"/>
    <n v="92"/>
  </r>
  <r>
    <x v="97"/>
    <d v="1899-12-30T13:12:00"/>
    <x v="5"/>
    <x v="3"/>
    <x v="875"/>
    <n v="92"/>
  </r>
  <r>
    <x v="108"/>
    <d v="1899-12-30T16:04:48"/>
    <x v="5"/>
    <x v="2"/>
    <x v="1676"/>
    <n v="92"/>
  </r>
  <r>
    <x v="115"/>
    <d v="1899-12-30T05:31:12"/>
    <x v="5"/>
    <x v="0"/>
    <x v="2177"/>
    <n v="92"/>
  </r>
  <r>
    <x v="111"/>
    <d v="1899-12-30T20:09:36"/>
    <x v="5"/>
    <x v="1"/>
    <x v="745"/>
    <n v="92"/>
  </r>
  <r>
    <x v="94"/>
    <d v="1899-12-30T15:36:00"/>
    <x v="5"/>
    <x v="1"/>
    <x v="487"/>
    <n v="92"/>
  </r>
  <r>
    <x v="110"/>
    <d v="1899-12-30T12:57:36"/>
    <x v="4"/>
    <x v="3"/>
    <x v="318"/>
    <n v="92"/>
  </r>
  <r>
    <x v="111"/>
    <d v="1899-12-30T08:09:36"/>
    <x v="5"/>
    <x v="2"/>
    <x v="2091"/>
    <n v="92"/>
  </r>
  <r>
    <x v="90"/>
    <d v="1899-12-30T09:50:24"/>
    <x v="4"/>
    <x v="1"/>
    <x v="1403"/>
    <n v="92"/>
  </r>
  <r>
    <x v="101"/>
    <d v="1899-12-30T05:16:48"/>
    <x v="5"/>
    <x v="1"/>
    <x v="477"/>
    <n v="92"/>
  </r>
  <r>
    <x v="92"/>
    <d v="1899-12-30T00:14:24"/>
    <x v="5"/>
    <x v="3"/>
    <x v="1616"/>
    <n v="92"/>
  </r>
  <r>
    <x v="88"/>
    <d v="1899-12-30T15:36:00"/>
    <x v="5"/>
    <x v="0"/>
    <x v="1134"/>
    <n v="92"/>
  </r>
  <r>
    <x v="86"/>
    <d v="1899-12-30T19:12:00"/>
    <x v="5"/>
    <x v="4"/>
    <x v="2307"/>
    <n v="92"/>
  </r>
  <r>
    <x v="92"/>
    <d v="1899-12-30T17:02:24"/>
    <x v="5"/>
    <x v="1"/>
    <x v="1220"/>
    <n v="92"/>
  </r>
  <r>
    <x v="117"/>
    <d v="1899-12-30T23:45:36"/>
    <x v="4"/>
    <x v="2"/>
    <x v="644"/>
    <n v="92"/>
  </r>
  <r>
    <x v="101"/>
    <d v="1899-12-30T09:21:36"/>
    <x v="5"/>
    <x v="0"/>
    <x v="1100"/>
    <n v="92"/>
  </r>
  <r>
    <x v="105"/>
    <d v="1899-12-30T21:50:24"/>
    <x v="4"/>
    <x v="2"/>
    <x v="1270"/>
    <n v="92"/>
  </r>
  <r>
    <x v="107"/>
    <d v="1899-12-30T08:24:00"/>
    <x v="5"/>
    <x v="1"/>
    <x v="1305"/>
    <n v="92"/>
  </r>
  <r>
    <x v="105"/>
    <d v="1899-12-30T08:24:00"/>
    <x v="4"/>
    <x v="0"/>
    <x v="1304"/>
    <n v="92"/>
  </r>
  <r>
    <x v="85"/>
    <d v="1899-12-30T15:21:36"/>
    <x v="4"/>
    <x v="0"/>
    <x v="1376"/>
    <n v="92"/>
  </r>
  <r>
    <x v="112"/>
    <d v="1899-12-30T08:24:00"/>
    <x v="5"/>
    <x v="2"/>
    <x v="970"/>
    <n v="92"/>
  </r>
  <r>
    <x v="91"/>
    <d v="1899-12-30T07:55:12"/>
    <x v="5"/>
    <x v="1"/>
    <x v="1976"/>
    <n v="92"/>
  </r>
  <r>
    <x v="121"/>
    <d v="1899-12-30T08:38:24"/>
    <x v="4"/>
    <x v="1"/>
    <x v="520"/>
    <n v="92"/>
  </r>
  <r>
    <x v="112"/>
    <d v="1899-12-30T02:09:36"/>
    <x v="5"/>
    <x v="1"/>
    <x v="967"/>
    <n v="92"/>
  </r>
  <r>
    <x v="120"/>
    <d v="1899-12-30T16:04:48"/>
    <x v="5"/>
    <x v="2"/>
    <x v="957"/>
    <n v="92"/>
  </r>
  <r>
    <x v="86"/>
    <d v="1899-12-30T22:19:12"/>
    <x v="5"/>
    <x v="0"/>
    <x v="2189"/>
    <n v="92"/>
  </r>
  <r>
    <x v="99"/>
    <d v="1899-12-30T01:12:00"/>
    <x v="4"/>
    <x v="0"/>
    <x v="1669"/>
    <n v="92"/>
  </r>
  <r>
    <x v="110"/>
    <d v="1899-12-30T13:55:12"/>
    <x v="4"/>
    <x v="2"/>
    <x v="1201"/>
    <n v="92"/>
  </r>
  <r>
    <x v="104"/>
    <d v="1899-12-30T10:19:12"/>
    <x v="4"/>
    <x v="1"/>
    <x v="821"/>
    <n v="92"/>
  </r>
  <r>
    <x v="108"/>
    <d v="1899-12-30T08:09:36"/>
    <x v="5"/>
    <x v="2"/>
    <x v="406"/>
    <n v="92"/>
  </r>
  <r>
    <x v="109"/>
    <d v="1899-12-30T19:55:12"/>
    <x v="4"/>
    <x v="1"/>
    <x v="14"/>
    <n v="92"/>
  </r>
  <r>
    <x v="87"/>
    <d v="1899-12-30T20:52:48"/>
    <x v="5"/>
    <x v="0"/>
    <x v="2470"/>
    <n v="92"/>
  </r>
  <r>
    <x v="99"/>
    <d v="1899-12-30T08:38:24"/>
    <x v="4"/>
    <x v="2"/>
    <x v="2175"/>
    <n v="92"/>
  </r>
  <r>
    <x v="105"/>
    <d v="1899-12-30T01:12:00"/>
    <x v="4"/>
    <x v="0"/>
    <x v="881"/>
    <n v="92"/>
  </r>
  <r>
    <x v="126"/>
    <d v="1899-12-30T05:02:24"/>
    <x v="5"/>
    <x v="2"/>
    <x v="1472"/>
    <n v="92"/>
  </r>
  <r>
    <x v="96"/>
    <d v="1899-12-30T21:50:24"/>
    <x v="4"/>
    <x v="3"/>
    <x v="375"/>
    <n v="92"/>
  </r>
  <r>
    <x v="103"/>
    <d v="1899-12-30T02:24:00"/>
    <x v="4"/>
    <x v="1"/>
    <x v="595"/>
    <n v="92"/>
  </r>
  <r>
    <x v="114"/>
    <d v="1899-12-30T13:55:12"/>
    <x v="5"/>
    <x v="1"/>
    <x v="2652"/>
    <n v="92"/>
  </r>
  <r>
    <x v="95"/>
    <d v="1899-12-30T11:02:24"/>
    <x v="5"/>
    <x v="1"/>
    <x v="2710"/>
    <n v="92"/>
  </r>
  <r>
    <x v="95"/>
    <d v="1899-12-30T14:09:36"/>
    <x v="5"/>
    <x v="0"/>
    <x v="971"/>
    <n v="92"/>
  </r>
  <r>
    <x v="115"/>
    <d v="1899-12-30T04:04:48"/>
    <x v="5"/>
    <x v="2"/>
    <x v="2321"/>
    <n v="92"/>
  </r>
  <r>
    <x v="102"/>
    <d v="1899-12-30T12:14:24"/>
    <x v="5"/>
    <x v="1"/>
    <x v="1662"/>
    <n v="92"/>
  </r>
  <r>
    <x v="106"/>
    <d v="1899-12-30T04:04:48"/>
    <x v="4"/>
    <x v="0"/>
    <x v="1828"/>
    <n v="92"/>
  </r>
  <r>
    <x v="91"/>
    <d v="1899-12-30T23:31:12"/>
    <x v="5"/>
    <x v="0"/>
    <x v="1706"/>
    <n v="92"/>
  </r>
  <r>
    <x v="91"/>
    <d v="1899-12-30T01:12:00"/>
    <x v="5"/>
    <x v="2"/>
    <x v="2013"/>
    <n v="92"/>
  </r>
  <r>
    <x v="127"/>
    <d v="1899-12-30T01:40:48"/>
    <x v="4"/>
    <x v="2"/>
    <x v="1735"/>
    <n v="92"/>
  </r>
  <r>
    <x v="95"/>
    <d v="1899-12-30T12:00:00"/>
    <x v="5"/>
    <x v="2"/>
    <x v="891"/>
    <n v="92"/>
  </r>
  <r>
    <x v="112"/>
    <d v="1899-12-30T09:36:00"/>
    <x v="5"/>
    <x v="2"/>
    <x v="2149"/>
    <n v="92"/>
  </r>
  <r>
    <x v="86"/>
    <d v="1899-12-30T22:48:00"/>
    <x v="5"/>
    <x v="1"/>
    <x v="1712"/>
    <n v="92"/>
  </r>
  <r>
    <x v="108"/>
    <d v="1899-12-30T13:55:12"/>
    <x v="5"/>
    <x v="2"/>
    <x v="642"/>
    <n v="92"/>
  </r>
  <r>
    <x v="107"/>
    <d v="1899-12-30T21:07:12"/>
    <x v="5"/>
    <x v="3"/>
    <x v="1120"/>
    <n v="92"/>
  </r>
  <r>
    <x v="97"/>
    <d v="1899-12-30T10:33:36"/>
    <x v="5"/>
    <x v="3"/>
    <x v="1798"/>
    <n v="92"/>
  </r>
  <r>
    <x v="111"/>
    <d v="1899-12-30T07:12:00"/>
    <x v="5"/>
    <x v="1"/>
    <x v="1989"/>
    <n v="92"/>
  </r>
  <r>
    <x v="95"/>
    <d v="1899-12-30T12:14:24"/>
    <x v="5"/>
    <x v="2"/>
    <x v="2281"/>
    <n v="92"/>
  </r>
  <r>
    <x v="109"/>
    <d v="1899-12-30T04:48:00"/>
    <x v="4"/>
    <x v="2"/>
    <x v="937"/>
    <n v="92"/>
  </r>
  <r>
    <x v="117"/>
    <d v="1899-12-30T23:45:36"/>
    <x v="4"/>
    <x v="1"/>
    <x v="1060"/>
    <n v="92"/>
  </r>
  <r>
    <x v="93"/>
    <d v="1899-12-30T13:26:24"/>
    <x v="4"/>
    <x v="0"/>
    <x v="1334"/>
    <n v="92"/>
  </r>
  <r>
    <x v="99"/>
    <d v="1899-12-30T03:36:00"/>
    <x v="4"/>
    <x v="2"/>
    <x v="2296"/>
    <n v="92"/>
  </r>
  <r>
    <x v="101"/>
    <d v="1899-12-30T17:31:12"/>
    <x v="5"/>
    <x v="1"/>
    <x v="273"/>
    <n v="92"/>
  </r>
  <r>
    <x v="98"/>
    <d v="1899-12-30T05:02:24"/>
    <x v="4"/>
    <x v="2"/>
    <x v="2357"/>
    <n v="92"/>
  </r>
  <r>
    <x v="99"/>
    <d v="1899-12-30T06:00:00"/>
    <x v="4"/>
    <x v="1"/>
    <x v="1518"/>
    <n v="92"/>
  </r>
  <r>
    <x v="95"/>
    <d v="1899-12-30T15:50:24"/>
    <x v="5"/>
    <x v="0"/>
    <x v="2401"/>
    <n v="92"/>
  </r>
  <r>
    <x v="95"/>
    <d v="1899-12-30T17:02:24"/>
    <x v="5"/>
    <x v="1"/>
    <x v="1073"/>
    <n v="92"/>
  </r>
  <r>
    <x v="85"/>
    <d v="1899-12-30T10:19:12"/>
    <x v="4"/>
    <x v="0"/>
    <x v="1337"/>
    <n v="92"/>
  </r>
  <r>
    <x v="127"/>
    <d v="1899-12-30T01:40:48"/>
    <x v="4"/>
    <x v="0"/>
    <x v="1561"/>
    <n v="92"/>
  </r>
  <r>
    <x v="113"/>
    <d v="1899-12-30T07:40:48"/>
    <x v="4"/>
    <x v="2"/>
    <x v="157"/>
    <n v="92"/>
  </r>
  <r>
    <x v="115"/>
    <d v="1899-12-30T00:43:12"/>
    <x v="5"/>
    <x v="0"/>
    <x v="1762"/>
    <n v="92"/>
  </r>
  <r>
    <x v="126"/>
    <d v="1899-12-30T14:09:36"/>
    <x v="5"/>
    <x v="4"/>
    <x v="1973"/>
    <n v="92"/>
  </r>
  <r>
    <x v="90"/>
    <d v="1899-12-30T10:48:00"/>
    <x v="4"/>
    <x v="1"/>
    <x v="391"/>
    <n v="92"/>
  </r>
  <r>
    <x v="106"/>
    <d v="1899-12-30T11:31:12"/>
    <x v="4"/>
    <x v="3"/>
    <x v="2139"/>
    <n v="92"/>
  </r>
  <r>
    <x v="119"/>
    <d v="1899-12-30T23:02:24"/>
    <x v="4"/>
    <x v="3"/>
    <x v="209"/>
    <n v="92"/>
  </r>
  <r>
    <x v="116"/>
    <d v="1899-12-30T11:31:12"/>
    <x v="4"/>
    <x v="2"/>
    <x v="1901"/>
    <n v="92"/>
  </r>
  <r>
    <x v="111"/>
    <d v="1899-12-30T19:26:24"/>
    <x v="5"/>
    <x v="4"/>
    <x v="2170"/>
    <n v="92"/>
  </r>
  <r>
    <x v="88"/>
    <d v="1899-12-30T11:45:36"/>
    <x v="5"/>
    <x v="0"/>
    <x v="2055"/>
    <n v="92"/>
  </r>
  <r>
    <x v="91"/>
    <d v="1899-12-30T18:28:48"/>
    <x v="5"/>
    <x v="3"/>
    <x v="2292"/>
    <n v="92"/>
  </r>
  <r>
    <x v="86"/>
    <d v="1899-12-30T00:28:48"/>
    <x v="5"/>
    <x v="0"/>
    <x v="1617"/>
    <n v="92"/>
  </r>
  <r>
    <x v="93"/>
    <d v="1899-12-30T09:07:12"/>
    <x v="4"/>
    <x v="1"/>
    <x v="430"/>
    <n v="92"/>
  </r>
  <r>
    <x v="106"/>
    <d v="1899-12-30T22:04:48"/>
    <x v="4"/>
    <x v="0"/>
    <x v="2653"/>
    <n v="92"/>
  </r>
  <r>
    <x v="86"/>
    <d v="1899-12-30T01:40:48"/>
    <x v="5"/>
    <x v="2"/>
    <x v="2595"/>
    <n v="92"/>
  </r>
  <r>
    <x v="127"/>
    <d v="1899-12-30T16:48:00"/>
    <x v="4"/>
    <x v="1"/>
    <x v="1254"/>
    <n v="92"/>
  </r>
  <r>
    <x v="97"/>
    <d v="1899-12-30T05:31:12"/>
    <x v="5"/>
    <x v="2"/>
    <x v="908"/>
    <n v="92"/>
  </r>
  <r>
    <x v="88"/>
    <d v="1899-12-30T06:28:48"/>
    <x v="5"/>
    <x v="4"/>
    <x v="835"/>
    <n v="92"/>
  </r>
  <r>
    <x v="93"/>
    <d v="1899-12-30T18:00:00"/>
    <x v="4"/>
    <x v="2"/>
    <x v="483"/>
    <n v="92"/>
  </r>
  <r>
    <x v="93"/>
    <d v="1899-12-30T04:48:00"/>
    <x v="4"/>
    <x v="1"/>
    <x v="2180"/>
    <n v="92"/>
  </r>
  <r>
    <x v="121"/>
    <d v="1899-12-30T23:31:12"/>
    <x v="4"/>
    <x v="1"/>
    <x v="2789"/>
    <n v="92"/>
  </r>
  <r>
    <x v="117"/>
    <d v="1899-12-30T15:36:00"/>
    <x v="4"/>
    <x v="2"/>
    <x v="1420"/>
    <n v="92"/>
  </r>
  <r>
    <x v="92"/>
    <d v="1899-12-30T19:12:00"/>
    <x v="5"/>
    <x v="0"/>
    <x v="2452"/>
    <n v="92"/>
  </r>
  <r>
    <x v="100"/>
    <d v="1899-12-30T10:48:00"/>
    <x v="5"/>
    <x v="0"/>
    <x v="2790"/>
    <n v="92"/>
  </r>
  <r>
    <x v="87"/>
    <d v="1899-12-30T00:57:36"/>
    <x v="5"/>
    <x v="0"/>
    <x v="1611"/>
    <n v="92"/>
  </r>
  <r>
    <x v="93"/>
    <d v="1899-12-30T05:02:24"/>
    <x v="4"/>
    <x v="1"/>
    <x v="1398"/>
    <n v="92"/>
  </r>
  <r>
    <x v="91"/>
    <d v="1899-12-30T12:00:00"/>
    <x v="5"/>
    <x v="2"/>
    <x v="2217"/>
    <n v="92"/>
  </r>
  <r>
    <x v="87"/>
    <d v="1899-12-30T22:04:48"/>
    <x v="5"/>
    <x v="2"/>
    <x v="694"/>
    <n v="92"/>
  </r>
  <r>
    <x v="113"/>
    <d v="1899-12-30T14:52:48"/>
    <x v="4"/>
    <x v="0"/>
    <x v="2362"/>
    <n v="92"/>
  </r>
  <r>
    <x v="98"/>
    <d v="1899-12-30T22:33:36"/>
    <x v="4"/>
    <x v="4"/>
    <x v="131"/>
    <n v="92"/>
  </r>
  <r>
    <x v="112"/>
    <d v="1899-12-30T14:38:24"/>
    <x v="5"/>
    <x v="2"/>
    <x v="862"/>
    <n v="92"/>
  </r>
  <r>
    <x v="109"/>
    <d v="1899-12-30T03:36:00"/>
    <x v="4"/>
    <x v="1"/>
    <x v="1079"/>
    <n v="92"/>
  </r>
  <r>
    <x v="112"/>
    <d v="1899-12-30T03:21:36"/>
    <x v="5"/>
    <x v="2"/>
    <x v="480"/>
    <n v="92"/>
  </r>
  <r>
    <x v="96"/>
    <d v="1899-12-30T04:33:36"/>
    <x v="4"/>
    <x v="2"/>
    <x v="2479"/>
    <n v="92"/>
  </r>
  <r>
    <x v="97"/>
    <d v="1899-12-30T19:55:12"/>
    <x v="5"/>
    <x v="2"/>
    <x v="2024"/>
    <n v="92"/>
  </r>
  <r>
    <x v="98"/>
    <d v="1899-12-30T04:48:00"/>
    <x v="4"/>
    <x v="1"/>
    <x v="281"/>
    <n v="92"/>
  </r>
  <r>
    <x v="88"/>
    <d v="1899-12-30T03:50:24"/>
    <x v="5"/>
    <x v="2"/>
    <x v="1106"/>
    <n v="92"/>
  </r>
  <r>
    <x v="100"/>
    <d v="1899-12-30T20:24:00"/>
    <x v="5"/>
    <x v="1"/>
    <x v="1637"/>
    <n v="92"/>
  </r>
  <r>
    <x v="99"/>
    <d v="1899-12-30T15:36:00"/>
    <x v="4"/>
    <x v="0"/>
    <x v="776"/>
    <n v="92"/>
  </r>
  <r>
    <x v="95"/>
    <d v="1899-12-30T03:07:12"/>
    <x v="5"/>
    <x v="1"/>
    <x v="2189"/>
    <n v="92"/>
  </r>
  <r>
    <x v="100"/>
    <d v="1899-12-30T00:43:12"/>
    <x v="5"/>
    <x v="2"/>
    <x v="2791"/>
    <n v="92"/>
  </r>
  <r>
    <x v="117"/>
    <d v="1899-12-30T16:48:00"/>
    <x v="4"/>
    <x v="1"/>
    <x v="1459"/>
    <n v="92"/>
  </r>
  <r>
    <x v="88"/>
    <d v="1899-12-30T23:02:24"/>
    <x v="5"/>
    <x v="4"/>
    <x v="1713"/>
    <n v="92"/>
  </r>
  <r>
    <x v="107"/>
    <d v="1899-12-30T02:24:00"/>
    <x v="5"/>
    <x v="1"/>
    <x v="1545"/>
    <n v="92"/>
  </r>
  <r>
    <x v="112"/>
    <d v="1899-12-30T04:48:00"/>
    <x v="5"/>
    <x v="2"/>
    <x v="1075"/>
    <n v="92"/>
  </r>
  <r>
    <x v="106"/>
    <d v="1899-12-30T13:40:48"/>
    <x v="4"/>
    <x v="2"/>
    <x v="143"/>
    <n v="92"/>
  </r>
  <r>
    <x v="108"/>
    <d v="1899-12-30T18:57:36"/>
    <x v="5"/>
    <x v="2"/>
    <x v="39"/>
    <n v="92"/>
  </r>
  <r>
    <x v="87"/>
    <d v="1899-12-30T13:40:48"/>
    <x v="5"/>
    <x v="0"/>
    <x v="1749"/>
    <n v="92"/>
  </r>
  <r>
    <x v="95"/>
    <d v="1899-12-30T18:43:12"/>
    <x v="5"/>
    <x v="1"/>
    <x v="2792"/>
    <n v="92"/>
  </r>
  <r>
    <x v="106"/>
    <d v="1899-12-30T15:07:12"/>
    <x v="4"/>
    <x v="1"/>
    <x v="910"/>
    <n v="92"/>
  </r>
  <r>
    <x v="96"/>
    <d v="1899-12-30T13:55:12"/>
    <x v="4"/>
    <x v="2"/>
    <x v="2543"/>
    <n v="92"/>
  </r>
  <r>
    <x v="89"/>
    <d v="1899-12-30T11:16:48"/>
    <x v="4"/>
    <x v="0"/>
    <x v="1879"/>
    <n v="92"/>
  </r>
  <r>
    <x v="103"/>
    <d v="1899-12-30T20:38:24"/>
    <x v="4"/>
    <x v="4"/>
    <x v="2618"/>
    <n v="92"/>
  </r>
  <r>
    <x v="88"/>
    <d v="1899-12-30T15:50:24"/>
    <x v="5"/>
    <x v="0"/>
    <x v="2645"/>
    <n v="92"/>
  </r>
  <r>
    <x v="121"/>
    <d v="1899-12-30T11:45:36"/>
    <x v="4"/>
    <x v="2"/>
    <x v="2038"/>
    <n v="92"/>
  </r>
  <r>
    <x v="126"/>
    <d v="1899-12-30T05:16:48"/>
    <x v="5"/>
    <x v="2"/>
    <x v="39"/>
    <n v="92"/>
  </r>
  <r>
    <x v="91"/>
    <d v="1899-12-30T22:48:00"/>
    <x v="5"/>
    <x v="4"/>
    <x v="1364"/>
    <n v="92"/>
  </r>
  <r>
    <x v="93"/>
    <d v="1899-12-30T01:40:48"/>
    <x v="4"/>
    <x v="2"/>
    <x v="1706"/>
    <n v="92"/>
  </r>
  <r>
    <x v="110"/>
    <d v="1899-12-30T17:02:24"/>
    <x v="4"/>
    <x v="0"/>
    <x v="1626"/>
    <n v="92"/>
  </r>
  <r>
    <x v="111"/>
    <d v="1899-12-30T09:07:12"/>
    <x v="5"/>
    <x v="4"/>
    <x v="824"/>
    <n v="92"/>
  </r>
  <r>
    <x v="93"/>
    <d v="1899-12-30T13:26:24"/>
    <x v="4"/>
    <x v="4"/>
    <x v="511"/>
    <n v="92"/>
  </r>
  <r>
    <x v="99"/>
    <d v="1899-12-30T04:19:12"/>
    <x v="4"/>
    <x v="2"/>
    <x v="1197"/>
    <n v="92"/>
  </r>
  <r>
    <x v="110"/>
    <d v="1899-12-30T10:04:48"/>
    <x v="4"/>
    <x v="3"/>
    <x v="2793"/>
    <n v="92"/>
  </r>
  <r>
    <x v="86"/>
    <d v="1899-12-30T10:19:12"/>
    <x v="5"/>
    <x v="3"/>
    <x v="2666"/>
    <n v="92"/>
  </r>
  <r>
    <x v="109"/>
    <d v="1899-12-30T11:45:36"/>
    <x v="4"/>
    <x v="2"/>
    <x v="331"/>
    <n v="92"/>
  </r>
  <r>
    <x v="114"/>
    <d v="1899-12-30T17:02:24"/>
    <x v="5"/>
    <x v="2"/>
    <x v="720"/>
    <n v="92"/>
  </r>
  <r>
    <x v="91"/>
    <d v="1899-12-30T05:16:48"/>
    <x v="5"/>
    <x v="0"/>
    <x v="1446"/>
    <n v="92"/>
  </r>
  <r>
    <x v="110"/>
    <d v="1899-12-30T17:02:24"/>
    <x v="4"/>
    <x v="2"/>
    <x v="2134"/>
    <n v="92"/>
  </r>
  <r>
    <x v="106"/>
    <d v="1899-12-30T14:09:36"/>
    <x v="4"/>
    <x v="0"/>
    <x v="2019"/>
    <n v="92"/>
  </r>
  <r>
    <x v="105"/>
    <d v="1899-12-30T17:02:24"/>
    <x v="4"/>
    <x v="4"/>
    <x v="1775"/>
    <n v="92"/>
  </r>
  <r>
    <x v="101"/>
    <d v="1899-12-30T11:45:36"/>
    <x v="5"/>
    <x v="1"/>
    <x v="1393"/>
    <n v="92"/>
  </r>
  <r>
    <x v="112"/>
    <d v="1899-12-30T00:43:12"/>
    <x v="5"/>
    <x v="3"/>
    <x v="2669"/>
    <n v="92"/>
  </r>
  <r>
    <x v="110"/>
    <d v="1899-12-30T20:24:00"/>
    <x v="4"/>
    <x v="0"/>
    <x v="2042"/>
    <n v="92"/>
  </r>
  <r>
    <x v="96"/>
    <d v="1899-12-30T13:26:24"/>
    <x v="4"/>
    <x v="3"/>
    <x v="1471"/>
    <n v="92"/>
  </r>
  <r>
    <x v="103"/>
    <d v="1899-12-30T22:48:00"/>
    <x v="4"/>
    <x v="0"/>
    <x v="451"/>
    <n v="92"/>
  </r>
  <r>
    <x v="127"/>
    <d v="1899-12-30T00:28:48"/>
    <x v="4"/>
    <x v="0"/>
    <x v="560"/>
    <n v="92"/>
  </r>
  <r>
    <x v="104"/>
    <d v="1899-12-30T07:40:48"/>
    <x v="4"/>
    <x v="1"/>
    <x v="1638"/>
    <n v="92"/>
  </r>
  <r>
    <x v="119"/>
    <d v="1899-12-30T10:33:36"/>
    <x v="4"/>
    <x v="2"/>
    <x v="353"/>
    <n v="92"/>
  </r>
  <r>
    <x v="89"/>
    <d v="1899-12-30T14:52:48"/>
    <x v="4"/>
    <x v="0"/>
    <x v="212"/>
    <n v="92"/>
  </r>
  <r>
    <x v="115"/>
    <d v="1899-12-30T03:07:12"/>
    <x v="5"/>
    <x v="1"/>
    <x v="2112"/>
    <n v="92"/>
  </r>
  <r>
    <x v="96"/>
    <d v="1899-12-30T12:57:36"/>
    <x v="4"/>
    <x v="3"/>
    <x v="2358"/>
    <n v="92"/>
  </r>
  <r>
    <x v="94"/>
    <d v="1899-12-30T18:57:36"/>
    <x v="5"/>
    <x v="2"/>
    <x v="202"/>
    <n v="92"/>
  </r>
  <r>
    <x v="118"/>
    <d v="1899-12-30T09:50:24"/>
    <x v="4"/>
    <x v="4"/>
    <x v="1076"/>
    <n v="92"/>
  </r>
  <r>
    <x v="117"/>
    <d v="1899-12-30T04:04:48"/>
    <x v="4"/>
    <x v="0"/>
    <x v="1256"/>
    <n v="92"/>
  </r>
  <r>
    <x v="122"/>
    <d v="1899-12-30T01:40:48"/>
    <x v="5"/>
    <x v="2"/>
    <x v="2148"/>
    <n v="92"/>
  </r>
  <r>
    <x v="103"/>
    <d v="1899-12-30T19:12:00"/>
    <x v="4"/>
    <x v="2"/>
    <x v="2745"/>
    <n v="92"/>
  </r>
  <r>
    <x v="122"/>
    <d v="1899-12-30T10:33:36"/>
    <x v="5"/>
    <x v="1"/>
    <x v="7"/>
    <n v="92"/>
  </r>
  <r>
    <x v="97"/>
    <d v="1899-12-30T23:31:12"/>
    <x v="5"/>
    <x v="0"/>
    <x v="49"/>
    <n v="92"/>
  </r>
  <r>
    <x v="88"/>
    <d v="1899-12-30T04:33:36"/>
    <x v="5"/>
    <x v="0"/>
    <x v="931"/>
    <n v="92"/>
  </r>
  <r>
    <x v="122"/>
    <d v="1899-12-30T18:57:36"/>
    <x v="5"/>
    <x v="2"/>
    <x v="788"/>
    <n v="92"/>
  </r>
  <r>
    <x v="108"/>
    <d v="1899-12-30T13:40:48"/>
    <x v="5"/>
    <x v="1"/>
    <x v="467"/>
    <n v="92"/>
  </r>
  <r>
    <x v="92"/>
    <d v="1899-12-30T03:36:00"/>
    <x v="5"/>
    <x v="0"/>
    <x v="2794"/>
    <n v="92"/>
  </r>
  <r>
    <x v="114"/>
    <d v="1899-12-30T09:21:36"/>
    <x v="5"/>
    <x v="3"/>
    <x v="381"/>
    <n v="92"/>
  </r>
  <r>
    <x v="120"/>
    <d v="1899-12-30T23:31:12"/>
    <x v="5"/>
    <x v="1"/>
    <x v="70"/>
    <n v="92"/>
  </r>
  <r>
    <x v="89"/>
    <d v="1899-12-30T20:38:24"/>
    <x v="4"/>
    <x v="1"/>
    <x v="230"/>
    <n v="92"/>
  </r>
  <r>
    <x v="126"/>
    <d v="1899-12-30T16:04:48"/>
    <x v="5"/>
    <x v="3"/>
    <x v="2795"/>
    <n v="92"/>
  </r>
  <r>
    <x v="113"/>
    <d v="1899-12-30T04:19:12"/>
    <x v="4"/>
    <x v="0"/>
    <x v="931"/>
    <n v="92"/>
  </r>
  <r>
    <x v="116"/>
    <d v="1899-12-30T23:16:48"/>
    <x v="4"/>
    <x v="0"/>
    <x v="1890"/>
    <n v="92"/>
  </r>
  <r>
    <x v="94"/>
    <d v="1899-12-30T02:24:00"/>
    <x v="5"/>
    <x v="1"/>
    <x v="2751"/>
    <n v="92"/>
  </r>
  <r>
    <x v="105"/>
    <d v="1899-12-30T17:31:12"/>
    <x v="4"/>
    <x v="1"/>
    <x v="1906"/>
    <n v="92"/>
  </r>
  <r>
    <x v="126"/>
    <d v="1899-12-30T16:04:48"/>
    <x v="5"/>
    <x v="1"/>
    <x v="1686"/>
    <n v="92"/>
  </r>
  <r>
    <x v="85"/>
    <d v="1899-12-30T16:04:48"/>
    <x v="4"/>
    <x v="1"/>
    <x v="1094"/>
    <n v="92"/>
  </r>
  <r>
    <x v="103"/>
    <d v="1899-12-30T17:02:24"/>
    <x v="4"/>
    <x v="2"/>
    <x v="2560"/>
    <n v="92"/>
  </r>
  <r>
    <x v="90"/>
    <d v="1899-12-30T17:16:48"/>
    <x v="4"/>
    <x v="2"/>
    <x v="1611"/>
    <n v="92"/>
  </r>
  <r>
    <x v="100"/>
    <d v="1899-12-30T00:57:36"/>
    <x v="5"/>
    <x v="3"/>
    <x v="1712"/>
    <n v="92"/>
  </r>
  <r>
    <x v="94"/>
    <d v="1899-12-30T22:04:48"/>
    <x v="5"/>
    <x v="2"/>
    <x v="2574"/>
    <n v="92"/>
  </r>
  <r>
    <x v="115"/>
    <d v="1899-12-30T09:07:12"/>
    <x v="5"/>
    <x v="2"/>
    <x v="2695"/>
    <n v="92"/>
  </r>
  <r>
    <x v="101"/>
    <d v="1899-12-30T20:24:00"/>
    <x v="5"/>
    <x v="0"/>
    <x v="2037"/>
    <n v="92"/>
  </r>
  <r>
    <x v="94"/>
    <d v="1899-12-30T02:09:36"/>
    <x v="5"/>
    <x v="2"/>
    <x v="278"/>
    <n v="92"/>
  </r>
  <r>
    <x v="90"/>
    <d v="1899-12-30T17:45:36"/>
    <x v="4"/>
    <x v="2"/>
    <x v="1057"/>
    <n v="92"/>
  </r>
  <r>
    <x v="105"/>
    <d v="1899-12-30T22:04:48"/>
    <x v="4"/>
    <x v="2"/>
    <x v="966"/>
    <n v="92"/>
  </r>
  <r>
    <x v="126"/>
    <d v="1899-12-30T09:21:36"/>
    <x v="5"/>
    <x v="1"/>
    <x v="2532"/>
    <n v="92"/>
  </r>
  <r>
    <x v="107"/>
    <d v="1899-12-30T05:45:36"/>
    <x v="5"/>
    <x v="0"/>
    <x v="1614"/>
    <n v="92"/>
  </r>
  <r>
    <x v="96"/>
    <d v="1899-12-30T10:04:48"/>
    <x v="4"/>
    <x v="2"/>
    <x v="1852"/>
    <n v="92"/>
  </r>
  <r>
    <x v="94"/>
    <d v="1899-12-30T05:45:36"/>
    <x v="5"/>
    <x v="1"/>
    <x v="398"/>
    <n v="92"/>
  </r>
  <r>
    <x v="100"/>
    <d v="1899-12-30T10:19:12"/>
    <x v="5"/>
    <x v="0"/>
    <x v="651"/>
    <n v="92"/>
  </r>
  <r>
    <x v="116"/>
    <d v="1899-12-30T10:48:00"/>
    <x v="4"/>
    <x v="2"/>
    <x v="94"/>
    <n v="92"/>
  </r>
  <r>
    <x v="101"/>
    <d v="1899-12-30T15:50:24"/>
    <x v="5"/>
    <x v="1"/>
    <x v="2796"/>
    <n v="92"/>
  </r>
  <r>
    <x v="105"/>
    <d v="1899-12-30T21:21:36"/>
    <x v="4"/>
    <x v="3"/>
    <x v="1838"/>
    <n v="92"/>
  </r>
  <r>
    <x v="96"/>
    <d v="1899-12-30T19:26:24"/>
    <x v="4"/>
    <x v="2"/>
    <x v="691"/>
    <n v="92"/>
  </r>
  <r>
    <x v="112"/>
    <d v="1899-12-30T00:14:24"/>
    <x v="5"/>
    <x v="3"/>
    <x v="1702"/>
    <n v="92"/>
  </r>
  <r>
    <x v="91"/>
    <d v="1899-12-30T14:24:00"/>
    <x v="5"/>
    <x v="0"/>
    <x v="982"/>
    <n v="92"/>
  </r>
  <r>
    <x v="116"/>
    <d v="1899-12-30T18:57:36"/>
    <x v="4"/>
    <x v="2"/>
    <x v="189"/>
    <n v="92"/>
  </r>
  <r>
    <x v="119"/>
    <d v="1899-12-30T22:48:00"/>
    <x v="4"/>
    <x v="1"/>
    <x v="1655"/>
    <n v="92"/>
  </r>
  <r>
    <x v="102"/>
    <d v="1899-12-30T19:12:00"/>
    <x v="5"/>
    <x v="1"/>
    <x v="2071"/>
    <n v="92"/>
  </r>
  <r>
    <x v="92"/>
    <d v="1899-12-30T07:40:48"/>
    <x v="5"/>
    <x v="3"/>
    <x v="52"/>
    <n v="92"/>
  </r>
  <r>
    <x v="119"/>
    <d v="1899-12-30T19:26:24"/>
    <x v="4"/>
    <x v="0"/>
    <x v="1172"/>
    <n v="92"/>
  </r>
  <r>
    <x v="127"/>
    <d v="1899-12-30T13:40:48"/>
    <x v="4"/>
    <x v="1"/>
    <x v="401"/>
    <n v="92"/>
  </r>
  <r>
    <x v="99"/>
    <d v="1899-12-30T01:40:48"/>
    <x v="4"/>
    <x v="3"/>
    <x v="1334"/>
    <n v="92"/>
  </r>
  <r>
    <x v="102"/>
    <d v="1899-12-30T21:50:24"/>
    <x v="5"/>
    <x v="3"/>
    <x v="89"/>
    <n v="92"/>
  </r>
  <r>
    <x v="87"/>
    <d v="1899-12-30T19:26:24"/>
    <x v="5"/>
    <x v="4"/>
    <x v="1117"/>
    <n v="92"/>
  </r>
  <r>
    <x v="126"/>
    <d v="1899-12-30T02:09:36"/>
    <x v="5"/>
    <x v="1"/>
    <x v="1170"/>
    <n v="92"/>
  </r>
  <r>
    <x v="115"/>
    <d v="1899-12-30T05:31:12"/>
    <x v="5"/>
    <x v="1"/>
    <x v="2672"/>
    <n v="92"/>
  </r>
  <r>
    <x v="118"/>
    <d v="1899-12-30T02:52:48"/>
    <x v="4"/>
    <x v="2"/>
    <x v="613"/>
    <n v="92"/>
  </r>
  <r>
    <x v="92"/>
    <d v="1899-12-30T18:57:36"/>
    <x v="5"/>
    <x v="2"/>
    <x v="1207"/>
    <n v="92"/>
  </r>
  <r>
    <x v="105"/>
    <d v="1899-12-30T20:24:00"/>
    <x v="4"/>
    <x v="2"/>
    <x v="1203"/>
    <n v="92"/>
  </r>
  <r>
    <x v="101"/>
    <d v="1899-12-30T00:28:48"/>
    <x v="5"/>
    <x v="1"/>
    <x v="1817"/>
    <n v="92"/>
  </r>
  <r>
    <x v="92"/>
    <d v="1899-12-30T12:57:36"/>
    <x v="5"/>
    <x v="1"/>
    <x v="2702"/>
    <n v="92"/>
  </r>
  <r>
    <x v="106"/>
    <d v="1899-12-30T02:52:48"/>
    <x v="4"/>
    <x v="1"/>
    <x v="851"/>
    <n v="92"/>
  </r>
  <r>
    <x v="107"/>
    <d v="1899-12-30T07:40:48"/>
    <x v="5"/>
    <x v="0"/>
    <x v="1194"/>
    <n v="92"/>
  </r>
  <r>
    <x v="118"/>
    <d v="1899-12-30T06:00:00"/>
    <x v="4"/>
    <x v="0"/>
    <x v="1746"/>
    <n v="92"/>
  </r>
  <r>
    <x v="86"/>
    <d v="1899-12-30T23:02:24"/>
    <x v="5"/>
    <x v="3"/>
    <x v="2797"/>
    <n v="92"/>
  </r>
  <r>
    <x v="92"/>
    <d v="1899-12-30T06:00:00"/>
    <x v="5"/>
    <x v="1"/>
    <x v="1711"/>
    <n v="92"/>
  </r>
  <r>
    <x v="92"/>
    <d v="1899-12-30T04:33:36"/>
    <x v="5"/>
    <x v="1"/>
    <x v="2661"/>
    <n v="92"/>
  </r>
  <r>
    <x v="86"/>
    <d v="1899-12-30T21:21:36"/>
    <x v="5"/>
    <x v="1"/>
    <x v="1761"/>
    <n v="92"/>
  </r>
  <r>
    <x v="108"/>
    <d v="1899-12-30T12:43:12"/>
    <x v="5"/>
    <x v="2"/>
    <x v="2386"/>
    <n v="92"/>
  </r>
  <r>
    <x v="126"/>
    <d v="1899-12-30T02:24:00"/>
    <x v="5"/>
    <x v="1"/>
    <x v="2123"/>
    <n v="92"/>
  </r>
  <r>
    <x v="98"/>
    <d v="1899-12-30T11:16:48"/>
    <x v="4"/>
    <x v="1"/>
    <x v="906"/>
    <n v="92"/>
  </r>
  <r>
    <x v="126"/>
    <d v="1899-12-30T17:02:24"/>
    <x v="5"/>
    <x v="0"/>
    <x v="2798"/>
    <n v="92"/>
  </r>
  <r>
    <x v="126"/>
    <d v="1899-12-30T16:19:12"/>
    <x v="5"/>
    <x v="0"/>
    <x v="1282"/>
    <n v="92"/>
  </r>
  <r>
    <x v="116"/>
    <d v="1899-12-30T01:26:24"/>
    <x v="4"/>
    <x v="2"/>
    <x v="2571"/>
    <n v="92"/>
  </r>
  <r>
    <x v="103"/>
    <d v="1899-12-30T22:19:12"/>
    <x v="4"/>
    <x v="2"/>
    <x v="817"/>
    <n v="92"/>
  </r>
  <r>
    <x v="95"/>
    <d v="1899-12-30T02:52:48"/>
    <x v="5"/>
    <x v="1"/>
    <x v="1196"/>
    <n v="92"/>
  </r>
  <r>
    <x v="105"/>
    <d v="1899-12-30T07:12:00"/>
    <x v="4"/>
    <x v="2"/>
    <x v="2799"/>
    <n v="92"/>
  </r>
  <r>
    <x v="122"/>
    <d v="1899-12-30T20:09:36"/>
    <x v="5"/>
    <x v="2"/>
    <x v="26"/>
    <n v="92"/>
  </r>
  <r>
    <x v="121"/>
    <d v="1899-12-30T10:19:12"/>
    <x v="4"/>
    <x v="2"/>
    <x v="2800"/>
    <n v="92"/>
  </r>
  <r>
    <x v="126"/>
    <d v="1899-12-30T00:14:24"/>
    <x v="5"/>
    <x v="2"/>
    <x v="720"/>
    <n v="92"/>
  </r>
  <r>
    <x v="113"/>
    <d v="1899-12-30T11:16:48"/>
    <x v="4"/>
    <x v="2"/>
    <x v="1553"/>
    <n v="92"/>
  </r>
  <r>
    <x v="94"/>
    <d v="1899-12-30T12:28:48"/>
    <x v="5"/>
    <x v="1"/>
    <x v="2190"/>
    <n v="92"/>
  </r>
  <r>
    <x v="95"/>
    <d v="1899-12-30T17:16:48"/>
    <x v="5"/>
    <x v="1"/>
    <x v="1888"/>
    <n v="92"/>
  </r>
  <r>
    <x v="93"/>
    <d v="1899-12-30T15:50:24"/>
    <x v="4"/>
    <x v="2"/>
    <x v="2801"/>
    <n v="92"/>
  </r>
  <r>
    <x v="100"/>
    <d v="1899-12-30T03:07:12"/>
    <x v="5"/>
    <x v="1"/>
    <x v="1971"/>
    <n v="92"/>
  </r>
  <r>
    <x v="93"/>
    <d v="1899-12-30T15:07:12"/>
    <x v="4"/>
    <x v="2"/>
    <x v="268"/>
    <n v="92"/>
  </r>
  <r>
    <x v="92"/>
    <d v="1899-12-30T07:26:24"/>
    <x v="5"/>
    <x v="2"/>
    <x v="500"/>
    <n v="92"/>
  </r>
  <r>
    <x v="115"/>
    <d v="1899-12-30T03:50:24"/>
    <x v="5"/>
    <x v="0"/>
    <x v="648"/>
    <n v="92"/>
  </r>
  <r>
    <x v="112"/>
    <d v="1899-12-30T08:38:24"/>
    <x v="5"/>
    <x v="1"/>
    <x v="589"/>
    <n v="92"/>
  </r>
  <r>
    <x v="105"/>
    <d v="1899-12-30T02:09:36"/>
    <x v="4"/>
    <x v="1"/>
    <x v="1895"/>
    <n v="92"/>
  </r>
  <r>
    <x v="102"/>
    <d v="1899-12-30T20:38:24"/>
    <x v="5"/>
    <x v="2"/>
    <x v="856"/>
    <n v="92"/>
  </r>
  <r>
    <x v="104"/>
    <d v="1899-12-30T00:43:12"/>
    <x v="4"/>
    <x v="1"/>
    <x v="718"/>
    <n v="92"/>
  </r>
  <r>
    <x v="112"/>
    <d v="1899-12-30T19:26:24"/>
    <x v="5"/>
    <x v="1"/>
    <x v="1437"/>
    <n v="92"/>
  </r>
  <r>
    <x v="113"/>
    <d v="1899-12-30T13:40:48"/>
    <x v="4"/>
    <x v="0"/>
    <x v="1122"/>
    <n v="92"/>
  </r>
  <r>
    <x v="99"/>
    <d v="1899-12-30T03:07:12"/>
    <x v="4"/>
    <x v="2"/>
    <x v="1538"/>
    <n v="92"/>
  </r>
  <r>
    <x v="126"/>
    <d v="1899-12-30T16:19:12"/>
    <x v="5"/>
    <x v="1"/>
    <x v="612"/>
    <n v="92"/>
  </r>
  <r>
    <x v="112"/>
    <d v="1899-12-30T18:57:36"/>
    <x v="5"/>
    <x v="2"/>
    <x v="1103"/>
    <n v="92"/>
  </r>
  <r>
    <x v="90"/>
    <d v="1899-12-30T19:26:24"/>
    <x v="4"/>
    <x v="2"/>
    <x v="2060"/>
    <n v="92"/>
  </r>
  <r>
    <x v="87"/>
    <d v="1899-12-30T06:57:36"/>
    <x v="5"/>
    <x v="4"/>
    <x v="1418"/>
    <n v="92"/>
  </r>
  <r>
    <x v="119"/>
    <d v="1899-12-30T03:21:36"/>
    <x v="4"/>
    <x v="1"/>
    <x v="200"/>
    <n v="92"/>
  </r>
  <r>
    <x v="102"/>
    <d v="1899-12-30T18:00:00"/>
    <x v="5"/>
    <x v="4"/>
    <x v="1172"/>
    <n v="92"/>
  </r>
  <r>
    <x v="127"/>
    <d v="1899-12-30T17:02:24"/>
    <x v="4"/>
    <x v="2"/>
    <x v="2046"/>
    <n v="92"/>
  </r>
  <r>
    <x v="119"/>
    <d v="1899-12-30T20:24:00"/>
    <x v="4"/>
    <x v="2"/>
    <x v="2296"/>
    <n v="92"/>
  </r>
  <r>
    <x v="98"/>
    <d v="1899-12-30T10:19:12"/>
    <x v="4"/>
    <x v="2"/>
    <x v="521"/>
    <n v="92"/>
  </r>
  <r>
    <x v="97"/>
    <d v="1899-12-30T15:21:36"/>
    <x v="5"/>
    <x v="2"/>
    <x v="2263"/>
    <n v="92"/>
  </r>
  <r>
    <x v="106"/>
    <d v="1899-12-30T08:38:24"/>
    <x v="4"/>
    <x v="3"/>
    <x v="1906"/>
    <n v="92"/>
  </r>
  <r>
    <x v="110"/>
    <d v="1899-12-30T03:07:12"/>
    <x v="4"/>
    <x v="1"/>
    <x v="1380"/>
    <n v="92"/>
  </r>
  <r>
    <x v="107"/>
    <d v="1899-12-30T12:57:36"/>
    <x v="5"/>
    <x v="1"/>
    <x v="2453"/>
    <n v="92"/>
  </r>
  <r>
    <x v="102"/>
    <d v="1899-12-30T17:31:12"/>
    <x v="5"/>
    <x v="2"/>
    <x v="2802"/>
    <n v="92"/>
  </r>
  <r>
    <x v="111"/>
    <d v="1899-12-30T15:36:00"/>
    <x v="5"/>
    <x v="2"/>
    <x v="1369"/>
    <n v="92"/>
  </r>
  <r>
    <x v="87"/>
    <d v="1899-12-30T22:19:12"/>
    <x v="5"/>
    <x v="2"/>
    <x v="433"/>
    <n v="92"/>
  </r>
  <r>
    <x v="109"/>
    <d v="1899-12-30T09:07:12"/>
    <x v="4"/>
    <x v="2"/>
    <x v="776"/>
    <n v="92"/>
  </r>
  <r>
    <x v="108"/>
    <d v="1899-12-30T17:02:24"/>
    <x v="5"/>
    <x v="2"/>
    <x v="1406"/>
    <n v="92"/>
  </r>
  <r>
    <x v="90"/>
    <d v="1899-12-30T02:24:00"/>
    <x v="4"/>
    <x v="2"/>
    <x v="664"/>
    <n v="92"/>
  </r>
  <r>
    <x v="121"/>
    <d v="1899-12-30T08:24:00"/>
    <x v="4"/>
    <x v="0"/>
    <x v="1413"/>
    <n v="92"/>
  </r>
  <r>
    <x v="104"/>
    <d v="1899-12-30T02:38:24"/>
    <x v="4"/>
    <x v="2"/>
    <x v="1016"/>
    <n v="92"/>
  </r>
  <r>
    <x v="93"/>
    <d v="1899-12-30T11:02:24"/>
    <x v="4"/>
    <x v="0"/>
    <x v="1180"/>
    <n v="92"/>
  </r>
  <r>
    <x v="93"/>
    <d v="1899-12-30T14:38:24"/>
    <x v="4"/>
    <x v="2"/>
    <x v="1240"/>
    <n v="92"/>
  </r>
  <r>
    <x v="116"/>
    <d v="1899-12-30T08:38:24"/>
    <x v="4"/>
    <x v="1"/>
    <x v="1929"/>
    <n v="92"/>
  </r>
  <r>
    <x v="108"/>
    <d v="1899-12-30T22:19:12"/>
    <x v="5"/>
    <x v="2"/>
    <x v="1339"/>
    <n v="92"/>
  </r>
  <r>
    <x v="126"/>
    <d v="1899-12-30T02:52:48"/>
    <x v="5"/>
    <x v="2"/>
    <x v="464"/>
    <n v="92"/>
  </r>
  <r>
    <x v="127"/>
    <d v="1899-12-30T01:26:24"/>
    <x v="4"/>
    <x v="4"/>
    <x v="42"/>
    <n v="92"/>
  </r>
  <r>
    <x v="85"/>
    <d v="1899-12-30T12:14:24"/>
    <x v="4"/>
    <x v="2"/>
    <x v="894"/>
    <n v="92"/>
  </r>
  <r>
    <x v="91"/>
    <d v="1899-12-30T17:16:48"/>
    <x v="5"/>
    <x v="1"/>
    <x v="2188"/>
    <n v="92"/>
  </r>
  <r>
    <x v="95"/>
    <d v="1899-12-30T23:45:36"/>
    <x v="5"/>
    <x v="2"/>
    <x v="1267"/>
    <n v="92"/>
  </r>
  <r>
    <x v="115"/>
    <d v="1899-12-30T21:07:12"/>
    <x v="5"/>
    <x v="3"/>
    <x v="1608"/>
    <n v="92"/>
  </r>
  <r>
    <x v="115"/>
    <d v="1899-12-30T18:43:12"/>
    <x v="5"/>
    <x v="0"/>
    <x v="2247"/>
    <n v="92"/>
  </r>
  <r>
    <x v="101"/>
    <d v="1899-12-30T15:50:24"/>
    <x v="5"/>
    <x v="2"/>
    <x v="1523"/>
    <n v="92"/>
  </r>
  <r>
    <x v="119"/>
    <d v="1899-12-30T09:07:12"/>
    <x v="4"/>
    <x v="2"/>
    <x v="1828"/>
    <n v="92"/>
  </r>
  <r>
    <x v="108"/>
    <d v="1899-12-30T12:28:48"/>
    <x v="5"/>
    <x v="1"/>
    <x v="2728"/>
    <n v="92"/>
  </r>
  <r>
    <x v="94"/>
    <d v="1899-12-30T23:31:12"/>
    <x v="5"/>
    <x v="0"/>
    <x v="139"/>
    <n v="92"/>
  </r>
  <r>
    <x v="106"/>
    <d v="1899-12-30T18:43:12"/>
    <x v="4"/>
    <x v="2"/>
    <x v="1254"/>
    <n v="92"/>
  </r>
  <r>
    <x v="106"/>
    <d v="1899-12-30T19:26:24"/>
    <x v="4"/>
    <x v="1"/>
    <x v="406"/>
    <n v="92"/>
  </r>
  <r>
    <x v="105"/>
    <d v="1899-12-30T04:48:00"/>
    <x v="4"/>
    <x v="1"/>
    <x v="447"/>
    <n v="92"/>
  </r>
  <r>
    <x v="98"/>
    <d v="1899-12-30T22:48:00"/>
    <x v="4"/>
    <x v="2"/>
    <x v="1508"/>
    <n v="92"/>
  </r>
  <r>
    <x v="115"/>
    <d v="1899-12-30T05:31:12"/>
    <x v="5"/>
    <x v="2"/>
    <x v="2275"/>
    <n v="92"/>
  </r>
  <r>
    <x v="93"/>
    <d v="1899-12-30T18:28:48"/>
    <x v="4"/>
    <x v="1"/>
    <x v="268"/>
    <n v="92"/>
  </r>
  <r>
    <x v="89"/>
    <d v="1899-12-30T13:26:24"/>
    <x v="4"/>
    <x v="0"/>
    <x v="888"/>
    <n v="92"/>
  </r>
  <r>
    <x v="105"/>
    <d v="1899-12-30T13:12:00"/>
    <x v="4"/>
    <x v="1"/>
    <x v="1914"/>
    <n v="92"/>
  </r>
  <r>
    <x v="112"/>
    <d v="1899-12-30T00:28:48"/>
    <x v="5"/>
    <x v="2"/>
    <x v="2803"/>
    <n v="92"/>
  </r>
  <r>
    <x v="111"/>
    <d v="1899-12-30T16:19:12"/>
    <x v="5"/>
    <x v="1"/>
    <x v="2014"/>
    <n v="92"/>
  </r>
  <r>
    <x v="118"/>
    <d v="1899-12-30T08:09:36"/>
    <x v="4"/>
    <x v="4"/>
    <x v="1614"/>
    <n v="92"/>
  </r>
  <r>
    <x v="115"/>
    <d v="1899-12-30T01:26:24"/>
    <x v="5"/>
    <x v="2"/>
    <x v="62"/>
    <n v="92"/>
  </r>
  <r>
    <x v="114"/>
    <d v="1899-12-30T09:36:00"/>
    <x v="5"/>
    <x v="2"/>
    <x v="384"/>
    <n v="92"/>
  </r>
  <r>
    <x v="98"/>
    <d v="1899-12-30T03:21:36"/>
    <x v="4"/>
    <x v="1"/>
    <x v="1113"/>
    <n v="92"/>
  </r>
  <r>
    <x v="107"/>
    <d v="1899-12-30T04:04:48"/>
    <x v="5"/>
    <x v="2"/>
    <x v="1106"/>
    <n v="92"/>
  </r>
  <r>
    <x v="98"/>
    <d v="1899-12-30T13:12:00"/>
    <x v="4"/>
    <x v="2"/>
    <x v="90"/>
    <n v="92"/>
  </r>
  <r>
    <x v="101"/>
    <d v="1899-12-30T08:24:00"/>
    <x v="5"/>
    <x v="4"/>
    <x v="853"/>
    <n v="92"/>
  </r>
  <r>
    <x v="119"/>
    <d v="1899-12-30T11:31:12"/>
    <x v="4"/>
    <x v="4"/>
    <x v="1682"/>
    <n v="92"/>
  </r>
  <r>
    <x v="92"/>
    <d v="1899-12-30T03:50:24"/>
    <x v="5"/>
    <x v="2"/>
    <x v="2220"/>
    <n v="92"/>
  </r>
  <r>
    <x v="112"/>
    <d v="1899-12-30T23:02:24"/>
    <x v="5"/>
    <x v="0"/>
    <x v="803"/>
    <n v="92"/>
  </r>
  <r>
    <x v="114"/>
    <d v="1899-12-30T16:33:36"/>
    <x v="5"/>
    <x v="0"/>
    <x v="775"/>
    <n v="92"/>
  </r>
  <r>
    <x v="97"/>
    <d v="1899-12-30T07:26:24"/>
    <x v="5"/>
    <x v="2"/>
    <x v="1073"/>
    <n v="92"/>
  </r>
  <r>
    <x v="120"/>
    <d v="1899-12-30T06:57:36"/>
    <x v="5"/>
    <x v="4"/>
    <x v="745"/>
    <n v="92"/>
  </r>
  <r>
    <x v="88"/>
    <d v="1899-12-30T17:31:12"/>
    <x v="5"/>
    <x v="1"/>
    <x v="1261"/>
    <n v="92"/>
  </r>
  <r>
    <x v="102"/>
    <d v="1899-12-30T04:33:36"/>
    <x v="5"/>
    <x v="3"/>
    <x v="1180"/>
    <n v="92"/>
  </r>
  <r>
    <x v="121"/>
    <d v="1899-12-30T19:12:00"/>
    <x v="4"/>
    <x v="2"/>
    <x v="402"/>
    <n v="92"/>
  </r>
  <r>
    <x v="126"/>
    <d v="1899-12-30T19:12:00"/>
    <x v="5"/>
    <x v="2"/>
    <x v="1120"/>
    <n v="92"/>
  </r>
  <r>
    <x v="105"/>
    <d v="1899-12-30T20:24:00"/>
    <x v="4"/>
    <x v="0"/>
    <x v="1764"/>
    <n v="92"/>
  </r>
  <r>
    <x v="117"/>
    <d v="1899-12-30T00:14:24"/>
    <x v="4"/>
    <x v="1"/>
    <x v="2463"/>
    <n v="92"/>
  </r>
  <r>
    <x v="111"/>
    <d v="1899-12-30T20:52:48"/>
    <x v="5"/>
    <x v="2"/>
    <x v="1660"/>
    <n v="92"/>
  </r>
  <r>
    <x v="120"/>
    <d v="1899-12-30T12:28:48"/>
    <x v="5"/>
    <x v="1"/>
    <x v="1483"/>
    <n v="92"/>
  </r>
  <r>
    <x v="108"/>
    <d v="1899-12-30T07:40:48"/>
    <x v="5"/>
    <x v="0"/>
    <x v="1025"/>
    <n v="92"/>
  </r>
  <r>
    <x v="105"/>
    <d v="1899-12-30T05:02:24"/>
    <x v="4"/>
    <x v="2"/>
    <x v="1644"/>
    <n v="92"/>
  </r>
  <r>
    <x v="96"/>
    <d v="1899-12-30T18:43:12"/>
    <x v="4"/>
    <x v="3"/>
    <x v="2804"/>
    <n v="92"/>
  </r>
  <r>
    <x v="107"/>
    <d v="1899-12-30T23:16:48"/>
    <x v="5"/>
    <x v="2"/>
    <x v="1165"/>
    <n v="92"/>
  </r>
  <r>
    <x v="92"/>
    <d v="1899-12-30T14:09:36"/>
    <x v="5"/>
    <x v="2"/>
    <x v="536"/>
    <n v="92"/>
  </r>
  <r>
    <x v="114"/>
    <d v="1899-12-30T00:43:12"/>
    <x v="5"/>
    <x v="2"/>
    <x v="581"/>
    <n v="92"/>
  </r>
  <r>
    <x v="113"/>
    <d v="1899-12-30T06:28:48"/>
    <x v="4"/>
    <x v="2"/>
    <x v="611"/>
    <n v="92"/>
  </r>
  <r>
    <x v="103"/>
    <d v="1899-12-30T03:50:24"/>
    <x v="4"/>
    <x v="1"/>
    <x v="1486"/>
    <n v="92"/>
  </r>
  <r>
    <x v="120"/>
    <d v="1899-12-30T03:21:36"/>
    <x v="5"/>
    <x v="2"/>
    <x v="1837"/>
    <n v="92"/>
  </r>
  <r>
    <x v="94"/>
    <d v="1899-12-30T04:33:36"/>
    <x v="5"/>
    <x v="3"/>
    <x v="16"/>
    <n v="92"/>
  </r>
  <r>
    <x v="114"/>
    <d v="1899-12-30T13:26:24"/>
    <x v="5"/>
    <x v="1"/>
    <x v="467"/>
    <n v="92"/>
  </r>
  <r>
    <x v="86"/>
    <d v="1899-12-30T10:19:12"/>
    <x v="5"/>
    <x v="1"/>
    <x v="1447"/>
    <n v="92"/>
  </r>
  <r>
    <x v="108"/>
    <d v="1899-12-30T18:28:48"/>
    <x v="5"/>
    <x v="3"/>
    <x v="2575"/>
    <n v="92"/>
  </r>
  <r>
    <x v="122"/>
    <d v="1899-12-30T07:12:00"/>
    <x v="5"/>
    <x v="2"/>
    <x v="427"/>
    <n v="92"/>
  </r>
  <r>
    <x v="95"/>
    <d v="1899-12-30T19:12:00"/>
    <x v="5"/>
    <x v="1"/>
    <x v="2188"/>
    <n v="92"/>
  </r>
  <r>
    <x v="116"/>
    <d v="1899-12-30T13:40:48"/>
    <x v="4"/>
    <x v="2"/>
    <x v="1755"/>
    <n v="92"/>
  </r>
  <r>
    <x v="95"/>
    <d v="1899-12-30T18:43:12"/>
    <x v="5"/>
    <x v="2"/>
    <x v="1092"/>
    <n v="92"/>
  </r>
  <r>
    <x v="115"/>
    <d v="1899-12-30T03:36:00"/>
    <x v="5"/>
    <x v="2"/>
    <x v="1096"/>
    <n v="92"/>
  </r>
  <r>
    <x v="110"/>
    <d v="1899-12-30T09:36:00"/>
    <x v="4"/>
    <x v="0"/>
    <x v="926"/>
    <n v="92"/>
  </r>
  <r>
    <x v="114"/>
    <d v="1899-12-30T11:16:48"/>
    <x v="5"/>
    <x v="4"/>
    <x v="177"/>
    <n v="92"/>
  </r>
  <r>
    <x v="116"/>
    <d v="1899-12-30T09:21:36"/>
    <x v="4"/>
    <x v="4"/>
    <x v="2622"/>
    <n v="92"/>
  </r>
  <r>
    <x v="103"/>
    <d v="1899-12-30T14:52:48"/>
    <x v="4"/>
    <x v="2"/>
    <x v="2099"/>
    <n v="92"/>
  </r>
  <r>
    <x v="118"/>
    <d v="1899-12-30T20:52:48"/>
    <x v="4"/>
    <x v="2"/>
    <x v="2805"/>
    <n v="92"/>
  </r>
  <r>
    <x v="118"/>
    <d v="1899-12-30T03:21:36"/>
    <x v="4"/>
    <x v="1"/>
    <x v="273"/>
    <n v="92"/>
  </r>
  <r>
    <x v="115"/>
    <d v="1899-12-30T06:57:36"/>
    <x v="5"/>
    <x v="2"/>
    <x v="2065"/>
    <n v="92"/>
  </r>
  <r>
    <x v="94"/>
    <d v="1899-12-30T18:00:00"/>
    <x v="5"/>
    <x v="0"/>
    <x v="1038"/>
    <n v="92"/>
  </r>
  <r>
    <x v="100"/>
    <d v="1899-12-30T02:09:36"/>
    <x v="5"/>
    <x v="1"/>
    <x v="672"/>
    <n v="92"/>
  </r>
  <r>
    <x v="106"/>
    <d v="1899-12-30T13:26:24"/>
    <x v="4"/>
    <x v="0"/>
    <x v="2431"/>
    <n v="92"/>
  </r>
  <r>
    <x v="120"/>
    <d v="1899-12-30T12:57:36"/>
    <x v="5"/>
    <x v="0"/>
    <x v="2514"/>
    <n v="92"/>
  </r>
  <r>
    <x v="111"/>
    <d v="1899-12-30T11:31:12"/>
    <x v="5"/>
    <x v="2"/>
    <x v="2719"/>
    <n v="92"/>
  </r>
  <r>
    <x v="109"/>
    <d v="1899-12-30T18:43:12"/>
    <x v="4"/>
    <x v="4"/>
    <x v="692"/>
    <n v="92"/>
  </r>
  <r>
    <x v="99"/>
    <d v="1899-12-30T03:50:24"/>
    <x v="4"/>
    <x v="0"/>
    <x v="469"/>
    <n v="92"/>
  </r>
  <r>
    <x v="114"/>
    <d v="1899-12-30T21:50:24"/>
    <x v="5"/>
    <x v="3"/>
    <x v="515"/>
    <n v="92"/>
  </r>
  <r>
    <x v="112"/>
    <d v="1899-12-30T21:21:36"/>
    <x v="5"/>
    <x v="1"/>
    <x v="2248"/>
    <n v="92"/>
  </r>
  <r>
    <x v="92"/>
    <d v="1899-12-30T10:48:00"/>
    <x v="5"/>
    <x v="0"/>
    <x v="215"/>
    <n v="92"/>
  </r>
  <r>
    <x v="119"/>
    <d v="1899-12-30T01:12:00"/>
    <x v="4"/>
    <x v="3"/>
    <x v="2189"/>
    <n v="92"/>
  </r>
  <r>
    <x v="95"/>
    <d v="1899-12-30T15:36:00"/>
    <x v="5"/>
    <x v="0"/>
    <x v="471"/>
    <n v="92"/>
  </r>
  <r>
    <x v="104"/>
    <d v="1899-12-30T13:55:12"/>
    <x v="4"/>
    <x v="1"/>
    <x v="784"/>
    <n v="92"/>
  </r>
  <r>
    <x v="111"/>
    <d v="1899-12-30T09:07:12"/>
    <x v="5"/>
    <x v="2"/>
    <x v="2787"/>
    <n v="92"/>
  </r>
  <r>
    <x v="90"/>
    <d v="1899-12-30T17:02:24"/>
    <x v="4"/>
    <x v="2"/>
    <x v="2583"/>
    <n v="92"/>
  </r>
  <r>
    <x v="101"/>
    <d v="1899-12-30T14:24:00"/>
    <x v="5"/>
    <x v="3"/>
    <x v="1970"/>
    <n v="92"/>
  </r>
  <r>
    <x v="109"/>
    <d v="1899-12-30T18:57:36"/>
    <x v="4"/>
    <x v="1"/>
    <x v="930"/>
    <n v="92"/>
  </r>
  <r>
    <x v="101"/>
    <d v="1899-12-30T07:12:00"/>
    <x v="5"/>
    <x v="2"/>
    <x v="2029"/>
    <n v="92"/>
  </r>
  <r>
    <x v="120"/>
    <d v="1899-12-30T22:19:12"/>
    <x v="5"/>
    <x v="1"/>
    <x v="1482"/>
    <n v="92"/>
  </r>
  <r>
    <x v="112"/>
    <d v="1899-12-30T15:36:00"/>
    <x v="5"/>
    <x v="0"/>
    <x v="2159"/>
    <n v="92"/>
  </r>
  <r>
    <x v="111"/>
    <d v="1899-12-30T18:28:48"/>
    <x v="5"/>
    <x v="2"/>
    <x v="1378"/>
    <n v="92"/>
  </r>
  <r>
    <x v="108"/>
    <d v="1899-12-30T13:12:00"/>
    <x v="5"/>
    <x v="1"/>
    <x v="1251"/>
    <n v="92"/>
  </r>
  <r>
    <x v="97"/>
    <d v="1899-12-30T00:28:48"/>
    <x v="5"/>
    <x v="0"/>
    <x v="2137"/>
    <n v="92"/>
  </r>
  <r>
    <x v="112"/>
    <d v="1899-12-30T12:14:24"/>
    <x v="5"/>
    <x v="2"/>
    <x v="2395"/>
    <n v="92"/>
  </r>
  <r>
    <x v="127"/>
    <d v="1899-12-30T09:50:24"/>
    <x v="4"/>
    <x v="3"/>
    <x v="886"/>
    <n v="92"/>
  </r>
  <r>
    <x v="87"/>
    <d v="1899-12-30T18:28:48"/>
    <x v="5"/>
    <x v="2"/>
    <x v="640"/>
    <n v="92"/>
  </r>
  <r>
    <x v="87"/>
    <d v="1899-12-30T14:09:36"/>
    <x v="5"/>
    <x v="1"/>
    <x v="2496"/>
    <n v="92"/>
  </r>
  <r>
    <x v="116"/>
    <d v="1899-12-30T03:36:00"/>
    <x v="4"/>
    <x v="2"/>
    <x v="2743"/>
    <n v="92"/>
  </r>
  <r>
    <x v="96"/>
    <d v="1899-12-30T10:04:48"/>
    <x v="4"/>
    <x v="1"/>
    <x v="125"/>
    <n v="92"/>
  </r>
  <r>
    <x v="126"/>
    <d v="1899-12-30T19:12:00"/>
    <x v="5"/>
    <x v="3"/>
    <x v="776"/>
    <n v="92"/>
  </r>
  <r>
    <x v="87"/>
    <d v="1899-12-30T08:09:36"/>
    <x v="5"/>
    <x v="1"/>
    <x v="1456"/>
    <n v="92"/>
  </r>
  <r>
    <x v="110"/>
    <d v="1899-12-30T23:45:36"/>
    <x v="4"/>
    <x v="0"/>
    <x v="230"/>
    <n v="92"/>
  </r>
  <r>
    <x v="85"/>
    <d v="1899-12-30T05:45:36"/>
    <x v="4"/>
    <x v="0"/>
    <x v="1362"/>
    <n v="92"/>
  </r>
  <r>
    <x v="119"/>
    <d v="1899-12-30T04:33:36"/>
    <x v="4"/>
    <x v="1"/>
    <x v="333"/>
    <n v="92"/>
  </r>
  <r>
    <x v="91"/>
    <d v="1899-12-30T18:57:36"/>
    <x v="5"/>
    <x v="3"/>
    <x v="1993"/>
    <n v="92"/>
  </r>
  <r>
    <x v="97"/>
    <d v="1899-12-30T09:07:12"/>
    <x v="5"/>
    <x v="1"/>
    <x v="2609"/>
    <n v="92"/>
  </r>
  <r>
    <x v="113"/>
    <d v="1899-12-30T22:19:12"/>
    <x v="4"/>
    <x v="2"/>
    <x v="521"/>
    <n v="92"/>
  </r>
  <r>
    <x v="119"/>
    <d v="1899-12-30T03:07:12"/>
    <x v="4"/>
    <x v="1"/>
    <x v="2422"/>
    <n v="92"/>
  </r>
  <r>
    <x v="88"/>
    <d v="1899-12-30T02:38:24"/>
    <x v="5"/>
    <x v="1"/>
    <x v="331"/>
    <n v="92"/>
  </r>
  <r>
    <x v="104"/>
    <d v="1899-12-30T17:16:48"/>
    <x v="4"/>
    <x v="0"/>
    <x v="1711"/>
    <n v="92"/>
  </r>
  <r>
    <x v="88"/>
    <d v="1899-12-30T09:21:36"/>
    <x v="5"/>
    <x v="1"/>
    <x v="217"/>
    <n v="92"/>
  </r>
  <r>
    <x v="118"/>
    <d v="1899-12-30T23:31:12"/>
    <x v="4"/>
    <x v="1"/>
    <x v="837"/>
    <n v="92"/>
  </r>
  <r>
    <x v="89"/>
    <d v="1899-12-30T13:55:12"/>
    <x v="4"/>
    <x v="0"/>
    <x v="937"/>
    <n v="92"/>
  </r>
  <r>
    <x v="94"/>
    <d v="1899-12-30T19:55:12"/>
    <x v="5"/>
    <x v="1"/>
    <x v="1714"/>
    <n v="92"/>
  </r>
  <r>
    <x v="99"/>
    <d v="1899-12-30T00:57:36"/>
    <x v="4"/>
    <x v="2"/>
    <x v="546"/>
    <n v="92"/>
  </r>
  <r>
    <x v="91"/>
    <d v="1899-12-30T22:48:00"/>
    <x v="5"/>
    <x v="0"/>
    <x v="1827"/>
    <n v="92"/>
  </r>
  <r>
    <x v="115"/>
    <d v="1899-12-30T11:31:12"/>
    <x v="5"/>
    <x v="2"/>
    <x v="1093"/>
    <n v="92"/>
  </r>
  <r>
    <x v="95"/>
    <d v="1899-12-30T18:43:12"/>
    <x v="5"/>
    <x v="2"/>
    <x v="2095"/>
    <n v="92"/>
  </r>
  <r>
    <x v="122"/>
    <d v="1899-12-30T20:38:24"/>
    <x v="5"/>
    <x v="3"/>
    <x v="140"/>
    <n v="92"/>
  </r>
  <r>
    <x v="99"/>
    <d v="1899-12-30T09:07:12"/>
    <x v="4"/>
    <x v="2"/>
    <x v="2806"/>
    <n v="92"/>
  </r>
  <r>
    <x v="100"/>
    <d v="1899-12-30T17:02:24"/>
    <x v="5"/>
    <x v="1"/>
    <x v="1416"/>
    <n v="92"/>
  </r>
  <r>
    <x v="106"/>
    <d v="1899-12-30T14:09:36"/>
    <x v="4"/>
    <x v="1"/>
    <x v="2330"/>
    <n v="92"/>
  </r>
  <r>
    <x v="99"/>
    <d v="1899-12-30T00:43:12"/>
    <x v="4"/>
    <x v="1"/>
    <x v="2780"/>
    <n v="92"/>
  </r>
  <r>
    <x v="103"/>
    <d v="1899-12-30T03:21:36"/>
    <x v="4"/>
    <x v="2"/>
    <x v="999"/>
    <n v="92"/>
  </r>
  <r>
    <x v="108"/>
    <d v="1899-12-30T16:19:12"/>
    <x v="5"/>
    <x v="4"/>
    <x v="2284"/>
    <n v="92"/>
  </r>
  <r>
    <x v="120"/>
    <d v="1899-12-30T16:33:36"/>
    <x v="5"/>
    <x v="1"/>
    <x v="1069"/>
    <n v="92"/>
  </r>
  <r>
    <x v="122"/>
    <d v="1899-12-30T01:12:00"/>
    <x v="5"/>
    <x v="4"/>
    <x v="2570"/>
    <n v="92"/>
  </r>
  <r>
    <x v="88"/>
    <d v="1899-12-30T21:07:12"/>
    <x v="5"/>
    <x v="0"/>
    <x v="990"/>
    <n v="92"/>
  </r>
  <r>
    <x v="96"/>
    <d v="1899-12-30T02:38:24"/>
    <x v="4"/>
    <x v="2"/>
    <x v="609"/>
    <n v="92"/>
  </r>
  <r>
    <x v="89"/>
    <d v="1899-12-30T01:26:24"/>
    <x v="4"/>
    <x v="2"/>
    <x v="2602"/>
    <n v="92"/>
  </r>
  <r>
    <x v="87"/>
    <d v="1899-12-30T15:50:24"/>
    <x v="5"/>
    <x v="2"/>
    <x v="2424"/>
    <n v="92"/>
  </r>
  <r>
    <x v="122"/>
    <d v="1899-12-30T18:57:36"/>
    <x v="5"/>
    <x v="0"/>
    <x v="2788"/>
    <n v="92"/>
  </r>
  <r>
    <x v="119"/>
    <d v="1899-12-30T01:12:00"/>
    <x v="4"/>
    <x v="1"/>
    <x v="693"/>
    <n v="92"/>
  </r>
  <r>
    <x v="92"/>
    <d v="1899-12-30T22:48:00"/>
    <x v="5"/>
    <x v="1"/>
    <x v="1666"/>
    <n v="92"/>
  </r>
  <r>
    <x v="114"/>
    <d v="1899-12-30T17:31:12"/>
    <x v="5"/>
    <x v="2"/>
    <x v="2324"/>
    <n v="92"/>
  </r>
  <r>
    <x v="104"/>
    <d v="1899-12-30T18:14:24"/>
    <x v="4"/>
    <x v="1"/>
    <x v="792"/>
    <n v="92"/>
  </r>
  <r>
    <x v="117"/>
    <d v="1899-12-30T22:48:00"/>
    <x v="4"/>
    <x v="0"/>
    <x v="2308"/>
    <n v="92"/>
  </r>
  <r>
    <x v="86"/>
    <d v="1899-12-30T14:38:24"/>
    <x v="5"/>
    <x v="2"/>
    <x v="1669"/>
    <n v="92"/>
  </r>
  <r>
    <x v="109"/>
    <d v="1899-12-30T06:57:36"/>
    <x v="4"/>
    <x v="2"/>
    <x v="2505"/>
    <n v="92"/>
  </r>
  <r>
    <x v="94"/>
    <d v="1899-12-30T12:28:48"/>
    <x v="5"/>
    <x v="1"/>
    <x v="1676"/>
    <n v="92"/>
  </r>
  <r>
    <x v="103"/>
    <d v="1899-12-30T18:00:00"/>
    <x v="4"/>
    <x v="2"/>
    <x v="2773"/>
    <n v="92"/>
  </r>
  <r>
    <x v="113"/>
    <d v="1899-12-30T12:43:12"/>
    <x v="4"/>
    <x v="3"/>
    <x v="111"/>
    <n v="92"/>
  </r>
  <r>
    <x v="98"/>
    <d v="1899-12-30T03:50:24"/>
    <x v="4"/>
    <x v="2"/>
    <x v="1334"/>
    <n v="92"/>
  </r>
  <r>
    <x v="108"/>
    <d v="1899-12-30T18:43:12"/>
    <x v="5"/>
    <x v="0"/>
    <x v="2793"/>
    <n v="92"/>
  </r>
  <r>
    <x v="118"/>
    <d v="1899-12-30T11:45:36"/>
    <x v="4"/>
    <x v="2"/>
    <x v="1570"/>
    <n v="92"/>
  </r>
  <r>
    <x v="100"/>
    <d v="1899-12-30T07:55:12"/>
    <x v="5"/>
    <x v="2"/>
    <x v="2116"/>
    <n v="92"/>
  </r>
  <r>
    <x v="85"/>
    <d v="1899-12-30T21:21:36"/>
    <x v="4"/>
    <x v="0"/>
    <x v="1114"/>
    <n v="92"/>
  </r>
  <r>
    <x v="94"/>
    <d v="1899-12-30T05:16:48"/>
    <x v="5"/>
    <x v="1"/>
    <x v="961"/>
    <n v="92"/>
  </r>
  <r>
    <x v="91"/>
    <d v="1899-12-30T13:55:12"/>
    <x v="5"/>
    <x v="1"/>
    <x v="1213"/>
    <n v="92"/>
  </r>
  <r>
    <x v="93"/>
    <d v="1899-12-30T10:19:12"/>
    <x v="4"/>
    <x v="3"/>
    <x v="1905"/>
    <n v="92"/>
  </r>
  <r>
    <x v="122"/>
    <d v="1899-12-30T01:12:00"/>
    <x v="5"/>
    <x v="1"/>
    <x v="636"/>
    <n v="92"/>
  </r>
  <r>
    <x v="105"/>
    <d v="1899-12-30T18:28:48"/>
    <x v="4"/>
    <x v="0"/>
    <x v="1767"/>
    <n v="92"/>
  </r>
  <r>
    <x v="114"/>
    <d v="1899-12-30T00:14:24"/>
    <x v="5"/>
    <x v="0"/>
    <x v="2807"/>
    <n v="92"/>
  </r>
  <r>
    <x v="127"/>
    <d v="1899-12-30T11:16:48"/>
    <x v="4"/>
    <x v="1"/>
    <x v="218"/>
    <n v="92"/>
  </r>
  <r>
    <x v="114"/>
    <d v="1899-12-30T09:36:00"/>
    <x v="5"/>
    <x v="2"/>
    <x v="961"/>
    <n v="92"/>
  </r>
  <r>
    <x v="109"/>
    <d v="1899-12-30T11:02:24"/>
    <x v="4"/>
    <x v="0"/>
    <x v="107"/>
    <n v="92"/>
  </r>
  <r>
    <x v="104"/>
    <d v="1899-12-30T03:36:00"/>
    <x v="4"/>
    <x v="0"/>
    <x v="235"/>
    <n v="92"/>
  </r>
  <r>
    <x v="100"/>
    <d v="1899-12-30T10:33:36"/>
    <x v="5"/>
    <x v="2"/>
    <x v="1410"/>
    <n v="92"/>
  </r>
  <r>
    <x v="95"/>
    <d v="1899-12-30T16:48:00"/>
    <x v="5"/>
    <x v="1"/>
    <x v="581"/>
    <n v="92"/>
  </r>
  <r>
    <x v="118"/>
    <d v="1899-12-30T09:07:12"/>
    <x v="4"/>
    <x v="2"/>
    <x v="2555"/>
    <n v="92"/>
  </r>
  <r>
    <x v="127"/>
    <d v="1899-12-30T03:21:36"/>
    <x v="4"/>
    <x v="1"/>
    <x v="1163"/>
    <n v="92"/>
  </r>
  <r>
    <x v="109"/>
    <d v="1899-12-30T10:33:36"/>
    <x v="4"/>
    <x v="1"/>
    <x v="264"/>
    <n v="92"/>
  </r>
  <r>
    <x v="107"/>
    <d v="1899-12-30T21:36:00"/>
    <x v="5"/>
    <x v="0"/>
    <x v="2071"/>
    <n v="92"/>
  </r>
  <r>
    <x v="98"/>
    <d v="1899-12-30T04:04:48"/>
    <x v="4"/>
    <x v="1"/>
    <x v="2238"/>
    <n v="92"/>
  </r>
  <r>
    <x v="105"/>
    <d v="1899-12-30T20:52:48"/>
    <x v="4"/>
    <x v="2"/>
    <x v="112"/>
    <n v="92"/>
  </r>
  <r>
    <x v="114"/>
    <d v="1899-12-30T00:28:48"/>
    <x v="5"/>
    <x v="1"/>
    <x v="748"/>
    <n v="92"/>
  </r>
  <r>
    <x v="98"/>
    <d v="1899-12-30T08:24:00"/>
    <x v="4"/>
    <x v="2"/>
    <x v="1685"/>
    <n v="92"/>
  </r>
  <r>
    <x v="119"/>
    <d v="1899-12-30T07:40:48"/>
    <x v="4"/>
    <x v="0"/>
    <x v="1768"/>
    <n v="92"/>
  </r>
  <r>
    <x v="102"/>
    <d v="1899-12-30T14:52:48"/>
    <x v="5"/>
    <x v="0"/>
    <x v="1127"/>
    <n v="92"/>
  </r>
  <r>
    <x v="89"/>
    <d v="1899-12-30T12:28:48"/>
    <x v="4"/>
    <x v="2"/>
    <x v="2780"/>
    <n v="92"/>
  </r>
  <r>
    <x v="95"/>
    <d v="1899-12-30T12:28:48"/>
    <x v="5"/>
    <x v="4"/>
    <x v="2279"/>
    <n v="92"/>
  </r>
  <r>
    <x v="118"/>
    <d v="1899-12-30T13:55:12"/>
    <x v="4"/>
    <x v="2"/>
    <x v="565"/>
    <n v="92"/>
  </r>
  <r>
    <x v="92"/>
    <d v="1899-12-30T14:38:24"/>
    <x v="5"/>
    <x v="0"/>
    <x v="2752"/>
    <n v="92"/>
  </r>
  <r>
    <x v="87"/>
    <d v="1899-12-30T20:52:48"/>
    <x v="5"/>
    <x v="1"/>
    <x v="1637"/>
    <n v="92"/>
  </r>
  <r>
    <x v="105"/>
    <d v="1899-12-30T03:50:24"/>
    <x v="4"/>
    <x v="2"/>
    <x v="2593"/>
    <n v="92"/>
  </r>
  <r>
    <x v="107"/>
    <d v="1899-12-30T03:36:00"/>
    <x v="5"/>
    <x v="1"/>
    <x v="1829"/>
    <n v="92"/>
  </r>
  <r>
    <x v="121"/>
    <d v="1899-12-30T07:55:12"/>
    <x v="4"/>
    <x v="3"/>
    <x v="1056"/>
    <n v="92"/>
  </r>
  <r>
    <x v="115"/>
    <d v="1899-12-30T20:52:48"/>
    <x v="5"/>
    <x v="1"/>
    <x v="1570"/>
    <n v="92"/>
  </r>
  <r>
    <x v="95"/>
    <d v="1899-12-30T01:12:00"/>
    <x v="5"/>
    <x v="3"/>
    <x v="1383"/>
    <n v="92"/>
  </r>
  <r>
    <x v="103"/>
    <d v="1899-12-30T07:26:24"/>
    <x v="4"/>
    <x v="1"/>
    <x v="275"/>
    <n v="92"/>
  </r>
  <r>
    <x v="109"/>
    <d v="1899-12-30T14:24:00"/>
    <x v="4"/>
    <x v="2"/>
    <x v="1376"/>
    <n v="92"/>
  </r>
  <r>
    <x v="114"/>
    <d v="1899-12-30T08:24:00"/>
    <x v="5"/>
    <x v="2"/>
    <x v="977"/>
    <n v="92"/>
  </r>
  <r>
    <x v="97"/>
    <d v="1899-12-30T07:26:24"/>
    <x v="5"/>
    <x v="1"/>
    <x v="1578"/>
    <n v="92"/>
  </r>
  <r>
    <x v="121"/>
    <d v="1899-12-30T09:36:00"/>
    <x v="4"/>
    <x v="1"/>
    <x v="2213"/>
    <n v="92"/>
  </r>
  <r>
    <x v="119"/>
    <d v="1899-12-30T07:26:24"/>
    <x v="4"/>
    <x v="2"/>
    <x v="1171"/>
    <n v="92"/>
  </r>
  <r>
    <x v="112"/>
    <d v="1899-12-30T00:28:48"/>
    <x v="5"/>
    <x v="2"/>
    <x v="1092"/>
    <n v="92"/>
  </r>
  <r>
    <x v="103"/>
    <d v="1899-12-30T21:07:12"/>
    <x v="4"/>
    <x v="0"/>
    <x v="0"/>
    <n v="92"/>
  </r>
  <r>
    <x v="90"/>
    <d v="1899-12-30T06:14:24"/>
    <x v="4"/>
    <x v="2"/>
    <x v="2625"/>
    <n v="92"/>
  </r>
  <r>
    <x v="117"/>
    <d v="1899-12-30T00:57:36"/>
    <x v="4"/>
    <x v="2"/>
    <x v="2207"/>
    <n v="92"/>
  </r>
  <r>
    <x v="108"/>
    <d v="1899-12-30T11:31:12"/>
    <x v="5"/>
    <x v="0"/>
    <x v="646"/>
    <n v="92"/>
  </r>
  <r>
    <x v="127"/>
    <d v="1899-12-30T21:50:24"/>
    <x v="4"/>
    <x v="1"/>
    <x v="886"/>
    <n v="92"/>
  </r>
  <r>
    <x v="118"/>
    <d v="1899-12-30T17:31:12"/>
    <x v="4"/>
    <x v="2"/>
    <x v="514"/>
    <n v="92"/>
  </r>
  <r>
    <x v="108"/>
    <d v="1899-12-30T01:12:00"/>
    <x v="5"/>
    <x v="2"/>
    <x v="1949"/>
    <n v="92"/>
  </r>
  <r>
    <x v="94"/>
    <d v="1899-12-30T22:04:48"/>
    <x v="5"/>
    <x v="0"/>
    <x v="1354"/>
    <n v="92"/>
  </r>
  <r>
    <x v="109"/>
    <d v="1899-12-30T02:24:00"/>
    <x v="4"/>
    <x v="0"/>
    <x v="637"/>
    <n v="92"/>
  </r>
  <r>
    <x v="97"/>
    <d v="1899-12-30T07:12:00"/>
    <x v="5"/>
    <x v="2"/>
    <x v="1052"/>
    <n v="92"/>
  </r>
  <r>
    <x v="121"/>
    <d v="1899-12-30T18:00:00"/>
    <x v="4"/>
    <x v="2"/>
    <x v="2100"/>
    <n v="92"/>
  </r>
  <r>
    <x v="97"/>
    <d v="1899-12-30T10:04:48"/>
    <x v="5"/>
    <x v="0"/>
    <x v="1912"/>
    <n v="92"/>
  </r>
  <r>
    <x v="96"/>
    <d v="1899-12-30T07:40:48"/>
    <x v="4"/>
    <x v="1"/>
    <x v="1129"/>
    <n v="92"/>
  </r>
  <r>
    <x v="127"/>
    <d v="1899-12-30T03:36:00"/>
    <x v="4"/>
    <x v="2"/>
    <x v="1383"/>
    <n v="92"/>
  </r>
  <r>
    <x v="115"/>
    <d v="1899-12-30T21:36:00"/>
    <x v="5"/>
    <x v="2"/>
    <x v="1342"/>
    <n v="92"/>
  </r>
  <r>
    <x v="114"/>
    <d v="1899-12-30T13:40:48"/>
    <x v="5"/>
    <x v="2"/>
    <x v="2808"/>
    <n v="92"/>
  </r>
  <r>
    <x v="95"/>
    <d v="1899-12-30T21:50:24"/>
    <x v="5"/>
    <x v="2"/>
    <x v="3"/>
    <n v="92"/>
  </r>
  <r>
    <x v="109"/>
    <d v="1899-12-30T16:33:36"/>
    <x v="4"/>
    <x v="1"/>
    <x v="644"/>
    <n v="92"/>
  </r>
  <r>
    <x v="86"/>
    <d v="1899-12-30T06:57:36"/>
    <x v="5"/>
    <x v="2"/>
    <x v="2252"/>
    <n v="92"/>
  </r>
  <r>
    <x v="115"/>
    <d v="1899-12-30T06:14:24"/>
    <x v="5"/>
    <x v="3"/>
    <x v="2661"/>
    <n v="92"/>
  </r>
  <r>
    <x v="95"/>
    <d v="1899-12-30T12:14:24"/>
    <x v="5"/>
    <x v="3"/>
    <x v="1348"/>
    <n v="92"/>
  </r>
  <r>
    <x v="86"/>
    <d v="1899-12-30T11:31:12"/>
    <x v="5"/>
    <x v="1"/>
    <x v="69"/>
    <n v="92"/>
  </r>
  <r>
    <x v="106"/>
    <d v="1899-12-30T09:21:36"/>
    <x v="4"/>
    <x v="3"/>
    <x v="2798"/>
    <n v="92"/>
  </r>
  <r>
    <x v="97"/>
    <d v="1899-12-30T08:09:36"/>
    <x v="5"/>
    <x v="0"/>
    <x v="1134"/>
    <n v="92"/>
  </r>
  <r>
    <x v="122"/>
    <d v="1899-12-30T17:02:24"/>
    <x v="5"/>
    <x v="1"/>
    <x v="2205"/>
    <n v="92"/>
  </r>
  <r>
    <x v="91"/>
    <d v="1899-12-30T13:55:12"/>
    <x v="5"/>
    <x v="0"/>
    <x v="1063"/>
    <n v="92"/>
  </r>
  <r>
    <x v="116"/>
    <d v="1899-12-30T00:57:36"/>
    <x v="4"/>
    <x v="0"/>
    <x v="374"/>
    <n v="92"/>
  </r>
  <r>
    <x v="96"/>
    <d v="1899-12-30T03:07:12"/>
    <x v="4"/>
    <x v="0"/>
    <x v="1013"/>
    <n v="92"/>
  </r>
  <r>
    <x v="105"/>
    <d v="1899-12-30T00:57:36"/>
    <x v="4"/>
    <x v="1"/>
    <x v="2496"/>
    <n v="92"/>
  </r>
  <r>
    <x v="118"/>
    <d v="1899-12-30T18:43:12"/>
    <x v="4"/>
    <x v="0"/>
    <x v="536"/>
    <n v="92"/>
  </r>
  <r>
    <x v="89"/>
    <d v="1899-12-30T06:43:12"/>
    <x v="4"/>
    <x v="1"/>
    <x v="1210"/>
    <n v="92"/>
  </r>
  <r>
    <x v="100"/>
    <d v="1899-12-30T06:28:48"/>
    <x v="5"/>
    <x v="2"/>
    <x v="765"/>
    <n v="92"/>
  </r>
  <r>
    <x v="102"/>
    <d v="1899-12-30T07:26:24"/>
    <x v="5"/>
    <x v="1"/>
    <x v="1027"/>
    <n v="92"/>
  </r>
  <r>
    <x v="94"/>
    <d v="1899-12-30T02:38:24"/>
    <x v="5"/>
    <x v="0"/>
    <x v="1643"/>
    <n v="92"/>
  </r>
  <r>
    <x v="120"/>
    <d v="1899-12-30T23:31:12"/>
    <x v="5"/>
    <x v="2"/>
    <x v="96"/>
    <n v="92"/>
  </r>
  <r>
    <x v="108"/>
    <d v="1899-12-30T11:02:24"/>
    <x v="5"/>
    <x v="2"/>
    <x v="2406"/>
    <n v="92"/>
  </r>
  <r>
    <x v="111"/>
    <d v="1899-12-30T02:38:24"/>
    <x v="5"/>
    <x v="2"/>
    <x v="276"/>
    <n v="92"/>
  </r>
  <r>
    <x v="112"/>
    <d v="1899-12-30T21:50:24"/>
    <x v="5"/>
    <x v="2"/>
    <x v="2008"/>
    <n v="92"/>
  </r>
  <r>
    <x v="97"/>
    <d v="1899-12-30T13:40:48"/>
    <x v="5"/>
    <x v="1"/>
    <x v="2783"/>
    <n v="92"/>
  </r>
  <r>
    <x v="118"/>
    <d v="1899-12-30T05:02:24"/>
    <x v="4"/>
    <x v="3"/>
    <x v="2809"/>
    <n v="92"/>
  </r>
  <r>
    <x v="104"/>
    <d v="1899-12-30T04:33:36"/>
    <x v="4"/>
    <x v="2"/>
    <x v="465"/>
    <n v="92"/>
  </r>
  <r>
    <x v="102"/>
    <d v="1899-12-30T01:40:48"/>
    <x v="5"/>
    <x v="2"/>
    <x v="2644"/>
    <n v="92"/>
  </r>
  <r>
    <x v="115"/>
    <d v="1899-12-30T01:12:00"/>
    <x v="5"/>
    <x v="1"/>
    <x v="317"/>
    <n v="92"/>
  </r>
  <r>
    <x v="126"/>
    <d v="1899-12-30T00:28:48"/>
    <x v="5"/>
    <x v="1"/>
    <x v="1783"/>
    <n v="92"/>
  </r>
  <r>
    <x v="85"/>
    <d v="1899-12-30T11:31:12"/>
    <x v="4"/>
    <x v="0"/>
    <x v="276"/>
    <n v="92"/>
  </r>
  <r>
    <x v="97"/>
    <d v="1899-12-30T18:28:48"/>
    <x v="5"/>
    <x v="2"/>
    <x v="478"/>
    <n v="92"/>
  </r>
  <r>
    <x v="94"/>
    <d v="1899-12-30T08:38:24"/>
    <x v="5"/>
    <x v="4"/>
    <x v="2631"/>
    <n v="92"/>
  </r>
  <r>
    <x v="112"/>
    <d v="1899-12-30T20:24:00"/>
    <x v="5"/>
    <x v="1"/>
    <x v="2317"/>
    <n v="92"/>
  </r>
  <r>
    <x v="94"/>
    <d v="1899-12-30T06:28:48"/>
    <x v="5"/>
    <x v="2"/>
    <x v="1842"/>
    <n v="92"/>
  </r>
  <r>
    <x v="91"/>
    <d v="1899-12-30T11:45:36"/>
    <x v="5"/>
    <x v="4"/>
    <x v="887"/>
    <n v="92"/>
  </r>
  <r>
    <x v="109"/>
    <d v="1899-12-30T08:24:00"/>
    <x v="4"/>
    <x v="2"/>
    <x v="1105"/>
    <n v="92"/>
  </r>
  <r>
    <x v="96"/>
    <d v="1899-12-30T17:16:48"/>
    <x v="4"/>
    <x v="2"/>
    <x v="2272"/>
    <n v="92"/>
  </r>
  <r>
    <x v="99"/>
    <d v="1899-12-30T08:38:24"/>
    <x v="4"/>
    <x v="2"/>
    <x v="353"/>
    <n v="92"/>
  </r>
  <r>
    <x v="102"/>
    <d v="1899-12-30T05:45:36"/>
    <x v="5"/>
    <x v="1"/>
    <x v="2810"/>
    <n v="92"/>
  </r>
  <r>
    <x v="101"/>
    <d v="1899-12-30T14:38:24"/>
    <x v="5"/>
    <x v="0"/>
    <x v="1482"/>
    <n v="92"/>
  </r>
  <r>
    <x v="100"/>
    <d v="1899-12-30T06:57:36"/>
    <x v="5"/>
    <x v="1"/>
    <x v="1926"/>
    <n v="92"/>
  </r>
  <r>
    <x v="106"/>
    <d v="1899-12-30T15:50:24"/>
    <x v="4"/>
    <x v="2"/>
    <x v="1599"/>
    <n v="92"/>
  </r>
  <r>
    <x v="103"/>
    <d v="1899-12-30T16:19:12"/>
    <x v="4"/>
    <x v="0"/>
    <x v="1308"/>
    <n v="92"/>
  </r>
  <r>
    <x v="103"/>
    <d v="1899-12-30T11:45:36"/>
    <x v="4"/>
    <x v="0"/>
    <x v="238"/>
    <n v="92"/>
  </r>
  <r>
    <x v="97"/>
    <d v="1899-12-30T12:57:36"/>
    <x v="5"/>
    <x v="2"/>
    <x v="2658"/>
    <n v="92"/>
  </r>
  <r>
    <x v="97"/>
    <d v="1899-12-30T23:16:48"/>
    <x v="5"/>
    <x v="2"/>
    <x v="1101"/>
    <n v="92"/>
  </r>
  <r>
    <x v="95"/>
    <d v="1899-12-30T02:09:36"/>
    <x v="5"/>
    <x v="4"/>
    <x v="1602"/>
    <n v="92"/>
  </r>
  <r>
    <x v="110"/>
    <d v="1899-12-30T20:09:36"/>
    <x v="4"/>
    <x v="4"/>
    <x v="2013"/>
    <n v="92"/>
  </r>
  <r>
    <x v="104"/>
    <d v="1899-12-30T06:43:12"/>
    <x v="4"/>
    <x v="0"/>
    <x v="2025"/>
    <n v="92"/>
  </r>
  <r>
    <x v="112"/>
    <d v="1899-12-30T01:40:48"/>
    <x v="5"/>
    <x v="2"/>
    <x v="1468"/>
    <n v="92"/>
  </r>
  <r>
    <x v="103"/>
    <d v="1899-12-30T13:26:24"/>
    <x v="4"/>
    <x v="2"/>
    <x v="89"/>
    <n v="92"/>
  </r>
  <r>
    <x v="99"/>
    <d v="1899-12-30T00:28:48"/>
    <x v="4"/>
    <x v="1"/>
    <x v="2064"/>
    <n v="92"/>
  </r>
  <r>
    <x v="112"/>
    <d v="1899-12-30T22:19:12"/>
    <x v="5"/>
    <x v="1"/>
    <x v="2075"/>
    <n v="92"/>
  </r>
  <r>
    <x v="127"/>
    <d v="1899-12-30T11:31:12"/>
    <x v="4"/>
    <x v="4"/>
    <x v="105"/>
    <n v="92"/>
  </r>
  <r>
    <x v="100"/>
    <d v="1899-12-30T02:38:24"/>
    <x v="5"/>
    <x v="1"/>
    <x v="153"/>
    <n v="92"/>
  </r>
  <r>
    <x v="126"/>
    <d v="1899-12-30T18:43:12"/>
    <x v="5"/>
    <x v="2"/>
    <x v="653"/>
    <n v="92"/>
  </r>
  <r>
    <x v="126"/>
    <d v="1899-12-30T20:38:24"/>
    <x v="5"/>
    <x v="0"/>
    <x v="1948"/>
    <n v="92"/>
  </r>
  <r>
    <x v="88"/>
    <d v="1899-12-30T21:36:00"/>
    <x v="5"/>
    <x v="0"/>
    <x v="1359"/>
    <n v="92"/>
  </r>
  <r>
    <x v="117"/>
    <d v="1899-12-30T00:28:48"/>
    <x v="4"/>
    <x v="2"/>
    <x v="750"/>
    <n v="92"/>
  </r>
  <r>
    <x v="96"/>
    <d v="1899-12-30T06:57:36"/>
    <x v="4"/>
    <x v="1"/>
    <x v="878"/>
    <n v="92"/>
  </r>
  <r>
    <x v="92"/>
    <d v="1899-12-30T05:31:12"/>
    <x v="5"/>
    <x v="3"/>
    <x v="2180"/>
    <n v="92"/>
  </r>
  <r>
    <x v="90"/>
    <d v="1899-12-30T21:36:00"/>
    <x v="4"/>
    <x v="1"/>
    <x v="1067"/>
    <n v="92"/>
  </r>
  <r>
    <x v="118"/>
    <d v="1899-12-30T16:33:36"/>
    <x v="4"/>
    <x v="0"/>
    <x v="2320"/>
    <n v="92"/>
  </r>
  <r>
    <x v="114"/>
    <d v="1899-12-30T09:36:00"/>
    <x v="5"/>
    <x v="1"/>
    <x v="2811"/>
    <n v="92"/>
  </r>
  <r>
    <x v="126"/>
    <d v="1899-12-30T05:45:36"/>
    <x v="5"/>
    <x v="3"/>
    <x v="694"/>
    <n v="92"/>
  </r>
  <r>
    <x v="93"/>
    <d v="1899-12-30T00:14:24"/>
    <x v="4"/>
    <x v="3"/>
    <x v="2812"/>
    <n v="92"/>
  </r>
  <r>
    <x v="107"/>
    <d v="1899-12-30T19:12:00"/>
    <x v="5"/>
    <x v="4"/>
    <x v="2445"/>
    <n v="92"/>
  </r>
  <r>
    <x v="118"/>
    <d v="1899-12-30T00:14:24"/>
    <x v="4"/>
    <x v="2"/>
    <x v="2090"/>
    <n v="92"/>
  </r>
  <r>
    <x v="122"/>
    <d v="1899-12-30T19:40:48"/>
    <x v="5"/>
    <x v="3"/>
    <x v="2336"/>
    <n v="92"/>
  </r>
  <r>
    <x v="108"/>
    <d v="1899-12-30T05:16:48"/>
    <x v="5"/>
    <x v="2"/>
    <x v="442"/>
    <n v="92"/>
  </r>
  <r>
    <x v="102"/>
    <d v="1899-12-30T14:24:00"/>
    <x v="5"/>
    <x v="2"/>
    <x v="314"/>
    <n v="92"/>
  </r>
  <r>
    <x v="102"/>
    <d v="1899-12-30T00:14:24"/>
    <x v="5"/>
    <x v="0"/>
    <x v="517"/>
    <n v="92"/>
  </r>
  <r>
    <x v="98"/>
    <d v="1899-12-30T20:52:48"/>
    <x v="4"/>
    <x v="2"/>
    <x v="1999"/>
    <n v="92"/>
  </r>
  <r>
    <x v="96"/>
    <d v="1899-12-30T18:43:12"/>
    <x v="4"/>
    <x v="0"/>
    <x v="251"/>
    <n v="92"/>
  </r>
  <r>
    <x v="99"/>
    <d v="1899-12-30T15:07:12"/>
    <x v="4"/>
    <x v="3"/>
    <x v="1813"/>
    <n v="92"/>
  </r>
  <r>
    <x v="119"/>
    <d v="1899-12-30T12:14:24"/>
    <x v="4"/>
    <x v="2"/>
    <x v="39"/>
    <n v="92"/>
  </r>
  <r>
    <x v="126"/>
    <d v="1899-12-30T17:16:48"/>
    <x v="5"/>
    <x v="4"/>
    <x v="1136"/>
    <n v="92"/>
  </r>
  <r>
    <x v="101"/>
    <d v="1899-12-30T13:12:00"/>
    <x v="5"/>
    <x v="1"/>
    <x v="708"/>
    <n v="92"/>
  </r>
  <r>
    <x v="127"/>
    <d v="1899-12-30T01:26:24"/>
    <x v="4"/>
    <x v="1"/>
    <x v="266"/>
    <n v="92"/>
  </r>
  <r>
    <x v="100"/>
    <d v="1899-12-30T17:16:48"/>
    <x v="5"/>
    <x v="2"/>
    <x v="735"/>
    <n v="92"/>
  </r>
  <r>
    <x v="106"/>
    <d v="1899-12-30T08:09:36"/>
    <x v="4"/>
    <x v="3"/>
    <x v="2199"/>
    <n v="92"/>
  </r>
  <r>
    <x v="93"/>
    <d v="1899-12-30T13:55:12"/>
    <x v="4"/>
    <x v="0"/>
    <x v="2035"/>
    <n v="92"/>
  </r>
  <r>
    <x v="109"/>
    <d v="1899-12-30T01:55:12"/>
    <x v="4"/>
    <x v="2"/>
    <x v="590"/>
    <n v="92"/>
  </r>
  <r>
    <x v="98"/>
    <d v="1899-12-30T06:00:00"/>
    <x v="4"/>
    <x v="1"/>
    <x v="2576"/>
    <n v="92"/>
  </r>
  <r>
    <x v="98"/>
    <d v="1899-12-30T09:21:36"/>
    <x v="4"/>
    <x v="2"/>
    <x v="998"/>
    <n v="92"/>
  </r>
  <r>
    <x v="114"/>
    <d v="1899-12-30T06:43:12"/>
    <x v="5"/>
    <x v="0"/>
    <x v="1707"/>
    <n v="92"/>
  </r>
  <r>
    <x v="111"/>
    <d v="1899-12-30T00:14:24"/>
    <x v="5"/>
    <x v="2"/>
    <x v="1947"/>
    <n v="92"/>
  </r>
  <r>
    <x v="107"/>
    <d v="1899-12-30T18:14:24"/>
    <x v="5"/>
    <x v="2"/>
    <x v="796"/>
    <n v="92"/>
  </r>
  <r>
    <x v="100"/>
    <d v="1899-12-30T21:07:12"/>
    <x v="5"/>
    <x v="0"/>
    <x v="1031"/>
    <n v="92"/>
  </r>
  <r>
    <x v="116"/>
    <d v="1899-12-30T01:12:00"/>
    <x v="4"/>
    <x v="0"/>
    <x v="1908"/>
    <n v="92"/>
  </r>
  <r>
    <x v="105"/>
    <d v="1899-12-30T10:04:48"/>
    <x v="4"/>
    <x v="2"/>
    <x v="1234"/>
    <n v="92"/>
  </r>
  <r>
    <x v="106"/>
    <d v="1899-12-30T07:26:24"/>
    <x v="4"/>
    <x v="4"/>
    <x v="1042"/>
    <n v="92"/>
  </r>
  <r>
    <x v="114"/>
    <d v="1899-12-30T04:48:00"/>
    <x v="5"/>
    <x v="3"/>
    <x v="142"/>
    <n v="92"/>
  </r>
  <r>
    <x v="116"/>
    <d v="1899-12-30T11:16:48"/>
    <x v="4"/>
    <x v="1"/>
    <x v="1042"/>
    <n v="92"/>
  </r>
  <r>
    <x v="112"/>
    <d v="1899-12-30T02:09:36"/>
    <x v="5"/>
    <x v="1"/>
    <x v="1047"/>
    <n v="92"/>
  </r>
  <r>
    <x v="94"/>
    <d v="1899-12-30T01:12:00"/>
    <x v="5"/>
    <x v="1"/>
    <x v="274"/>
    <n v="92"/>
  </r>
  <r>
    <x v="98"/>
    <d v="1899-12-30T17:02:24"/>
    <x v="4"/>
    <x v="3"/>
    <x v="2553"/>
    <n v="92"/>
  </r>
  <r>
    <x v="113"/>
    <d v="1899-12-30T06:14:24"/>
    <x v="4"/>
    <x v="2"/>
    <x v="2412"/>
    <n v="92"/>
  </r>
  <r>
    <x v="96"/>
    <d v="1899-12-30T17:45:36"/>
    <x v="4"/>
    <x v="1"/>
    <x v="278"/>
    <n v="92"/>
  </r>
  <r>
    <x v="126"/>
    <d v="1899-12-30T12:57:36"/>
    <x v="5"/>
    <x v="0"/>
    <x v="73"/>
    <n v="92"/>
  </r>
  <r>
    <x v="120"/>
    <d v="1899-12-30T02:38:24"/>
    <x v="5"/>
    <x v="1"/>
    <x v="64"/>
    <n v="92"/>
  </r>
  <r>
    <x v="101"/>
    <d v="1899-12-30T03:50:24"/>
    <x v="5"/>
    <x v="2"/>
    <x v="1446"/>
    <n v="92"/>
  </r>
  <r>
    <x v="101"/>
    <d v="1899-12-30T18:00:00"/>
    <x v="5"/>
    <x v="1"/>
    <x v="307"/>
    <n v="92"/>
  </r>
  <r>
    <x v="101"/>
    <d v="1899-12-30T18:14:24"/>
    <x v="5"/>
    <x v="2"/>
    <x v="270"/>
    <n v="92"/>
  </r>
  <r>
    <x v="94"/>
    <d v="1899-12-30T01:40:48"/>
    <x v="5"/>
    <x v="3"/>
    <x v="623"/>
    <n v="92"/>
  </r>
  <r>
    <x v="113"/>
    <d v="1899-12-30T18:00:00"/>
    <x v="4"/>
    <x v="0"/>
    <x v="1233"/>
    <n v="92"/>
  </r>
  <r>
    <x v="101"/>
    <d v="1899-12-30T15:21:36"/>
    <x v="5"/>
    <x v="2"/>
    <x v="2276"/>
    <n v="92"/>
  </r>
  <r>
    <x v="121"/>
    <d v="1899-12-30T04:48:00"/>
    <x v="4"/>
    <x v="0"/>
    <x v="2132"/>
    <n v="92"/>
  </r>
  <r>
    <x v="115"/>
    <d v="1899-12-30T08:52:48"/>
    <x v="5"/>
    <x v="2"/>
    <x v="608"/>
    <n v="92"/>
  </r>
  <r>
    <x v="121"/>
    <d v="1899-12-30T22:48:00"/>
    <x v="4"/>
    <x v="1"/>
    <x v="708"/>
    <n v="92"/>
  </r>
  <r>
    <x v="100"/>
    <d v="1899-12-30T14:52:48"/>
    <x v="5"/>
    <x v="1"/>
    <x v="1159"/>
    <n v="92"/>
  </r>
  <r>
    <x v="101"/>
    <d v="1899-12-30T20:09:36"/>
    <x v="5"/>
    <x v="2"/>
    <x v="623"/>
    <n v="92"/>
  </r>
  <r>
    <x v="121"/>
    <d v="1899-12-30T20:24:00"/>
    <x v="4"/>
    <x v="2"/>
    <x v="423"/>
    <n v="92"/>
  </r>
  <r>
    <x v="107"/>
    <d v="1899-12-30T04:04:48"/>
    <x v="5"/>
    <x v="0"/>
    <x v="47"/>
    <n v="92"/>
  </r>
  <r>
    <x v="106"/>
    <d v="1899-12-30T23:16:48"/>
    <x v="4"/>
    <x v="1"/>
    <x v="1119"/>
    <n v="92"/>
  </r>
  <r>
    <x v="116"/>
    <d v="1899-12-30T08:38:24"/>
    <x v="4"/>
    <x v="2"/>
    <x v="1444"/>
    <n v="92"/>
  </r>
  <r>
    <x v="103"/>
    <d v="1899-12-30T13:55:12"/>
    <x v="4"/>
    <x v="1"/>
    <x v="2375"/>
    <n v="92"/>
  </r>
  <r>
    <x v="115"/>
    <d v="1899-12-30T21:07:12"/>
    <x v="5"/>
    <x v="2"/>
    <x v="521"/>
    <n v="92"/>
  </r>
  <r>
    <x v="93"/>
    <d v="1899-12-30T01:55:12"/>
    <x v="4"/>
    <x v="0"/>
    <x v="726"/>
    <n v="92"/>
  </r>
  <r>
    <x v="97"/>
    <d v="1899-12-30T19:26:24"/>
    <x v="5"/>
    <x v="3"/>
    <x v="1868"/>
    <n v="92"/>
  </r>
  <r>
    <x v="113"/>
    <d v="1899-12-30T09:07:12"/>
    <x v="4"/>
    <x v="2"/>
    <x v="2808"/>
    <n v="92"/>
  </r>
  <r>
    <x v="100"/>
    <d v="1899-12-30T21:50:24"/>
    <x v="5"/>
    <x v="1"/>
    <x v="465"/>
    <n v="92"/>
  </r>
  <r>
    <x v="94"/>
    <d v="1899-12-30T14:52:48"/>
    <x v="5"/>
    <x v="1"/>
    <x v="1538"/>
    <n v="92"/>
  </r>
  <r>
    <x v="99"/>
    <d v="1899-12-30T17:16:48"/>
    <x v="4"/>
    <x v="0"/>
    <x v="492"/>
    <n v="92"/>
  </r>
  <r>
    <x v="100"/>
    <d v="1899-12-30T02:24:00"/>
    <x v="5"/>
    <x v="2"/>
    <x v="982"/>
    <n v="92"/>
  </r>
  <r>
    <x v="107"/>
    <d v="1899-12-30T06:00:00"/>
    <x v="5"/>
    <x v="0"/>
    <x v="314"/>
    <n v="92"/>
  </r>
  <r>
    <x v="108"/>
    <d v="1899-12-30T18:43:12"/>
    <x v="5"/>
    <x v="0"/>
    <x v="1331"/>
    <n v="92"/>
  </r>
  <r>
    <x v="127"/>
    <d v="1899-12-30T01:12:00"/>
    <x v="4"/>
    <x v="2"/>
    <x v="562"/>
    <n v="92"/>
  </r>
  <r>
    <x v="113"/>
    <d v="1899-12-30T22:48:00"/>
    <x v="4"/>
    <x v="2"/>
    <x v="53"/>
    <n v="92"/>
  </r>
  <r>
    <x v="118"/>
    <d v="1899-12-30T22:48:00"/>
    <x v="4"/>
    <x v="2"/>
    <x v="1058"/>
    <n v="92"/>
  </r>
  <r>
    <x v="120"/>
    <d v="1899-12-30T03:50:24"/>
    <x v="5"/>
    <x v="1"/>
    <x v="1595"/>
    <n v="92"/>
  </r>
  <r>
    <x v="88"/>
    <d v="1899-12-30T08:09:36"/>
    <x v="5"/>
    <x v="0"/>
    <x v="344"/>
    <n v="92"/>
  </r>
  <r>
    <x v="101"/>
    <d v="1899-12-30T20:52:48"/>
    <x v="5"/>
    <x v="2"/>
    <x v="2250"/>
    <n v="92"/>
  </r>
  <r>
    <x v="120"/>
    <d v="1899-12-30T04:19:12"/>
    <x v="5"/>
    <x v="1"/>
    <x v="1979"/>
    <n v="92"/>
  </r>
  <r>
    <x v="105"/>
    <d v="1899-12-30T19:55:12"/>
    <x v="4"/>
    <x v="1"/>
    <x v="2329"/>
    <n v="92"/>
  </r>
  <r>
    <x v="88"/>
    <d v="1899-12-30T08:52:48"/>
    <x v="5"/>
    <x v="2"/>
    <x v="1256"/>
    <n v="92"/>
  </r>
  <r>
    <x v="122"/>
    <d v="1899-12-30T15:21:36"/>
    <x v="5"/>
    <x v="1"/>
    <x v="435"/>
    <n v="92"/>
  </r>
  <r>
    <x v="100"/>
    <d v="1899-12-30T05:02:24"/>
    <x v="5"/>
    <x v="0"/>
    <x v="1937"/>
    <n v="92"/>
  </r>
  <r>
    <x v="115"/>
    <d v="1899-12-30T04:48:00"/>
    <x v="5"/>
    <x v="2"/>
    <x v="2704"/>
    <n v="92"/>
  </r>
  <r>
    <x v="121"/>
    <d v="1899-12-30T08:38:24"/>
    <x v="4"/>
    <x v="2"/>
    <x v="919"/>
    <n v="92"/>
  </r>
  <r>
    <x v="110"/>
    <d v="1899-12-30T16:19:12"/>
    <x v="4"/>
    <x v="2"/>
    <x v="2205"/>
    <n v="92"/>
  </r>
  <r>
    <x v="115"/>
    <d v="1899-12-30T16:48:00"/>
    <x v="5"/>
    <x v="2"/>
    <x v="1469"/>
    <n v="92"/>
  </r>
  <r>
    <x v="97"/>
    <d v="1899-12-30T06:14:24"/>
    <x v="5"/>
    <x v="1"/>
    <x v="1440"/>
    <n v="92"/>
  </r>
  <r>
    <x v="109"/>
    <d v="1899-12-30T20:09:36"/>
    <x v="4"/>
    <x v="0"/>
    <x v="2484"/>
    <n v="92"/>
  </r>
  <r>
    <x v="85"/>
    <d v="1899-12-30T04:04:48"/>
    <x v="4"/>
    <x v="3"/>
    <x v="2333"/>
    <n v="92"/>
  </r>
  <r>
    <x v="112"/>
    <d v="1899-12-30T21:21:36"/>
    <x v="5"/>
    <x v="1"/>
    <x v="2758"/>
    <n v="92"/>
  </r>
  <r>
    <x v="98"/>
    <d v="1899-12-30T06:28:48"/>
    <x v="4"/>
    <x v="3"/>
    <x v="2813"/>
    <n v="92"/>
  </r>
  <r>
    <x v="116"/>
    <d v="1899-12-30T06:14:24"/>
    <x v="4"/>
    <x v="3"/>
    <x v="1725"/>
    <n v="92"/>
  </r>
  <r>
    <x v="104"/>
    <d v="1899-12-30T23:02:24"/>
    <x v="4"/>
    <x v="0"/>
    <x v="1906"/>
    <n v="92"/>
  </r>
  <r>
    <x v="88"/>
    <d v="1899-12-30T23:45:36"/>
    <x v="5"/>
    <x v="2"/>
    <x v="173"/>
    <n v="92"/>
  </r>
  <r>
    <x v="97"/>
    <d v="1899-12-30T18:14:24"/>
    <x v="5"/>
    <x v="0"/>
    <x v="2814"/>
    <n v="92"/>
  </r>
  <r>
    <x v="94"/>
    <d v="1899-12-30T17:45:36"/>
    <x v="5"/>
    <x v="3"/>
    <x v="2141"/>
    <n v="92"/>
  </r>
  <r>
    <x v="96"/>
    <d v="1899-12-30T15:36:00"/>
    <x v="4"/>
    <x v="1"/>
    <x v="748"/>
    <n v="92"/>
  </r>
  <r>
    <x v="90"/>
    <d v="1899-12-30T03:21:36"/>
    <x v="4"/>
    <x v="2"/>
    <x v="1735"/>
    <n v="92"/>
  </r>
  <r>
    <x v="104"/>
    <d v="1899-12-30T05:45:36"/>
    <x v="4"/>
    <x v="1"/>
    <x v="2540"/>
    <n v="92"/>
  </r>
  <r>
    <x v="96"/>
    <d v="1899-12-30T10:04:48"/>
    <x v="4"/>
    <x v="4"/>
    <x v="802"/>
    <n v="92"/>
  </r>
  <r>
    <x v="126"/>
    <d v="1899-12-30T14:09:36"/>
    <x v="5"/>
    <x v="2"/>
    <x v="805"/>
    <n v="92"/>
  </r>
  <r>
    <x v="118"/>
    <d v="1899-12-30T08:24:00"/>
    <x v="4"/>
    <x v="1"/>
    <x v="190"/>
    <n v="92"/>
  </r>
  <r>
    <x v="85"/>
    <d v="1899-12-30T06:14:24"/>
    <x v="4"/>
    <x v="0"/>
    <x v="2052"/>
    <n v="92"/>
  </r>
  <r>
    <x v="120"/>
    <d v="1899-12-30T03:50:24"/>
    <x v="5"/>
    <x v="1"/>
    <x v="2165"/>
    <n v="92"/>
  </r>
  <r>
    <x v="118"/>
    <d v="1899-12-30T12:43:12"/>
    <x v="4"/>
    <x v="0"/>
    <x v="1606"/>
    <n v="92"/>
  </r>
  <r>
    <x v="110"/>
    <d v="1899-12-30T04:04:48"/>
    <x v="4"/>
    <x v="1"/>
    <x v="858"/>
    <n v="92"/>
  </r>
  <r>
    <x v="117"/>
    <d v="1899-12-30T10:04:48"/>
    <x v="4"/>
    <x v="2"/>
    <x v="1838"/>
    <n v="92"/>
  </r>
  <r>
    <x v="104"/>
    <d v="1899-12-30T01:26:24"/>
    <x v="4"/>
    <x v="0"/>
    <x v="1589"/>
    <n v="92"/>
  </r>
  <r>
    <x v="111"/>
    <d v="1899-12-30T20:09:36"/>
    <x v="5"/>
    <x v="0"/>
    <x v="2465"/>
    <n v="92"/>
  </r>
  <r>
    <x v="112"/>
    <d v="1899-12-30T10:33:36"/>
    <x v="5"/>
    <x v="2"/>
    <x v="995"/>
    <n v="92"/>
  </r>
  <r>
    <x v="122"/>
    <d v="1899-12-30T07:26:24"/>
    <x v="5"/>
    <x v="2"/>
    <x v="176"/>
    <n v="92"/>
  </r>
  <r>
    <x v="100"/>
    <d v="1899-12-30T09:07:12"/>
    <x v="5"/>
    <x v="2"/>
    <x v="2701"/>
    <n v="92"/>
  </r>
  <r>
    <x v="107"/>
    <d v="1899-12-30T14:09:36"/>
    <x v="5"/>
    <x v="2"/>
    <x v="858"/>
    <n v="92"/>
  </r>
  <r>
    <x v="93"/>
    <d v="1899-12-30T05:45:36"/>
    <x v="4"/>
    <x v="1"/>
    <x v="106"/>
    <n v="92"/>
  </r>
  <r>
    <x v="94"/>
    <d v="1899-12-30T17:31:12"/>
    <x v="5"/>
    <x v="1"/>
    <x v="852"/>
    <n v="92"/>
  </r>
  <r>
    <x v="101"/>
    <d v="1899-12-30T23:02:24"/>
    <x v="5"/>
    <x v="1"/>
    <x v="2586"/>
    <n v="92"/>
  </r>
  <r>
    <x v="104"/>
    <d v="1899-12-30T09:07:12"/>
    <x v="4"/>
    <x v="1"/>
    <x v="201"/>
    <n v="92"/>
  </r>
  <r>
    <x v="127"/>
    <d v="1899-12-30T10:33:36"/>
    <x v="4"/>
    <x v="1"/>
    <x v="2039"/>
    <n v="92"/>
  </r>
  <r>
    <x v="95"/>
    <d v="1899-12-30T17:31:12"/>
    <x v="5"/>
    <x v="2"/>
    <x v="826"/>
    <n v="92"/>
  </r>
  <r>
    <x v="119"/>
    <d v="1899-12-30T20:52:48"/>
    <x v="4"/>
    <x v="2"/>
    <x v="452"/>
    <n v="92"/>
  </r>
  <r>
    <x v="89"/>
    <d v="1899-12-30T10:19:12"/>
    <x v="4"/>
    <x v="0"/>
    <x v="2766"/>
    <n v="92"/>
  </r>
  <r>
    <x v="126"/>
    <d v="1899-12-30T09:21:36"/>
    <x v="5"/>
    <x v="0"/>
    <x v="84"/>
    <n v="92"/>
  </r>
  <r>
    <x v="111"/>
    <d v="1899-12-30T23:45:36"/>
    <x v="5"/>
    <x v="1"/>
    <x v="460"/>
    <n v="92"/>
  </r>
  <r>
    <x v="114"/>
    <d v="1899-12-30T20:24:00"/>
    <x v="5"/>
    <x v="3"/>
    <x v="1884"/>
    <n v="92"/>
  </r>
  <r>
    <x v="113"/>
    <d v="1899-12-30T12:57:36"/>
    <x v="4"/>
    <x v="2"/>
    <x v="637"/>
    <n v="92"/>
  </r>
  <r>
    <x v="111"/>
    <d v="1899-12-30T10:19:12"/>
    <x v="5"/>
    <x v="2"/>
    <x v="209"/>
    <n v="92"/>
  </r>
  <r>
    <x v="116"/>
    <d v="1899-12-30T21:50:24"/>
    <x v="4"/>
    <x v="3"/>
    <x v="2142"/>
    <n v="92"/>
  </r>
  <r>
    <x v="96"/>
    <d v="1899-12-30T16:33:36"/>
    <x v="4"/>
    <x v="0"/>
    <x v="2554"/>
    <n v="92"/>
  </r>
  <r>
    <x v="122"/>
    <d v="1899-12-30T18:00:00"/>
    <x v="5"/>
    <x v="0"/>
    <x v="895"/>
    <n v="92"/>
  </r>
  <r>
    <x v="115"/>
    <d v="1899-12-30T05:45:36"/>
    <x v="5"/>
    <x v="2"/>
    <x v="1830"/>
    <n v="92"/>
  </r>
  <r>
    <x v="121"/>
    <d v="1899-12-30T15:07:12"/>
    <x v="4"/>
    <x v="0"/>
    <x v="2471"/>
    <n v="92"/>
  </r>
  <r>
    <x v="116"/>
    <d v="1899-12-30T04:48:00"/>
    <x v="4"/>
    <x v="0"/>
    <x v="705"/>
    <n v="92"/>
  </r>
  <r>
    <x v="101"/>
    <d v="1899-12-30T21:21:36"/>
    <x v="5"/>
    <x v="2"/>
    <x v="1239"/>
    <n v="92"/>
  </r>
  <r>
    <x v="113"/>
    <d v="1899-12-30T02:24:00"/>
    <x v="4"/>
    <x v="1"/>
    <x v="2243"/>
    <n v="92"/>
  </r>
  <r>
    <x v="86"/>
    <d v="1899-12-30T20:52:48"/>
    <x v="5"/>
    <x v="1"/>
    <x v="2231"/>
    <n v="92"/>
  </r>
  <r>
    <x v="91"/>
    <d v="1899-12-30T19:12:00"/>
    <x v="5"/>
    <x v="1"/>
    <x v="2634"/>
    <n v="92"/>
  </r>
  <r>
    <x v="114"/>
    <d v="1899-12-30T22:33:36"/>
    <x v="5"/>
    <x v="3"/>
    <x v="2014"/>
    <n v="92"/>
  </r>
  <r>
    <x v="108"/>
    <d v="1899-12-30T02:24:00"/>
    <x v="5"/>
    <x v="1"/>
    <x v="9"/>
    <n v="92"/>
  </r>
  <r>
    <x v="92"/>
    <d v="1899-12-30T05:02:24"/>
    <x v="5"/>
    <x v="2"/>
    <x v="329"/>
    <n v="92"/>
  </r>
  <r>
    <x v="86"/>
    <d v="1899-12-30T02:24:00"/>
    <x v="5"/>
    <x v="0"/>
    <x v="1715"/>
    <n v="92"/>
  </r>
  <r>
    <x v="99"/>
    <d v="1899-12-30T06:57:36"/>
    <x v="4"/>
    <x v="1"/>
    <x v="1276"/>
    <n v="92"/>
  </r>
  <r>
    <x v="121"/>
    <d v="1899-12-30T12:14:24"/>
    <x v="4"/>
    <x v="1"/>
    <x v="1405"/>
    <n v="92"/>
  </r>
  <r>
    <x v="111"/>
    <d v="1899-12-30T01:12:00"/>
    <x v="5"/>
    <x v="0"/>
    <x v="2507"/>
    <n v="92"/>
  </r>
  <r>
    <x v="111"/>
    <d v="1899-12-30T11:45:36"/>
    <x v="5"/>
    <x v="2"/>
    <x v="2462"/>
    <n v="92"/>
  </r>
  <r>
    <x v="118"/>
    <d v="1899-12-30T17:31:12"/>
    <x v="4"/>
    <x v="1"/>
    <x v="2625"/>
    <n v="92"/>
  </r>
  <r>
    <x v="108"/>
    <d v="1899-12-30T01:40:48"/>
    <x v="5"/>
    <x v="2"/>
    <x v="1887"/>
    <n v="92"/>
  </r>
  <r>
    <x v="114"/>
    <d v="1899-12-30T13:55:12"/>
    <x v="5"/>
    <x v="3"/>
    <x v="85"/>
    <n v="92"/>
  </r>
  <r>
    <x v="94"/>
    <d v="1899-12-30T14:38:24"/>
    <x v="5"/>
    <x v="1"/>
    <x v="599"/>
    <n v="92"/>
  </r>
  <r>
    <x v="105"/>
    <d v="1899-12-30T14:52:48"/>
    <x v="4"/>
    <x v="1"/>
    <x v="94"/>
    <n v="92"/>
  </r>
  <r>
    <x v="119"/>
    <d v="1899-12-30T10:48:00"/>
    <x v="4"/>
    <x v="0"/>
    <x v="2200"/>
    <n v="92"/>
  </r>
  <r>
    <x v="111"/>
    <d v="1899-12-30T16:04:48"/>
    <x v="5"/>
    <x v="0"/>
    <x v="2275"/>
    <n v="92"/>
  </r>
  <r>
    <x v="100"/>
    <d v="1899-12-30T07:12:00"/>
    <x v="5"/>
    <x v="4"/>
    <x v="2815"/>
    <n v="92"/>
  </r>
  <r>
    <x v="104"/>
    <d v="1899-12-30T12:57:36"/>
    <x v="4"/>
    <x v="1"/>
    <x v="1651"/>
    <n v="92"/>
  </r>
  <r>
    <x v="87"/>
    <d v="1899-12-30T22:04:48"/>
    <x v="5"/>
    <x v="1"/>
    <x v="2563"/>
    <n v="92"/>
  </r>
  <r>
    <x v="107"/>
    <d v="1899-12-30T22:19:12"/>
    <x v="5"/>
    <x v="2"/>
    <x v="188"/>
    <n v="92"/>
  </r>
  <r>
    <x v="98"/>
    <d v="1899-12-30T05:16:48"/>
    <x v="4"/>
    <x v="1"/>
    <x v="71"/>
    <n v="92"/>
  </r>
  <r>
    <x v="99"/>
    <d v="1899-12-30T19:55:12"/>
    <x v="4"/>
    <x v="1"/>
    <x v="768"/>
    <n v="92"/>
  </r>
  <r>
    <x v="99"/>
    <d v="1899-12-30T12:14:24"/>
    <x v="4"/>
    <x v="1"/>
    <x v="2816"/>
    <n v="92"/>
  </r>
  <r>
    <x v="107"/>
    <d v="1899-12-30T08:38:24"/>
    <x v="5"/>
    <x v="2"/>
    <x v="1361"/>
    <n v="92"/>
  </r>
  <r>
    <x v="117"/>
    <d v="1899-12-30T10:33:36"/>
    <x v="4"/>
    <x v="2"/>
    <x v="1892"/>
    <n v="92"/>
  </r>
  <r>
    <x v="85"/>
    <d v="1899-12-30T07:12:00"/>
    <x v="4"/>
    <x v="3"/>
    <x v="339"/>
    <n v="92"/>
  </r>
  <r>
    <x v="118"/>
    <d v="1899-12-30T10:33:36"/>
    <x v="4"/>
    <x v="2"/>
    <x v="2168"/>
    <n v="92"/>
  </r>
  <r>
    <x v="109"/>
    <d v="1899-12-30T16:19:12"/>
    <x v="4"/>
    <x v="2"/>
    <x v="2752"/>
    <n v="92"/>
  </r>
  <r>
    <x v="85"/>
    <d v="1899-12-30T20:09:36"/>
    <x v="4"/>
    <x v="1"/>
    <x v="1009"/>
    <n v="92"/>
  </r>
  <r>
    <x v="103"/>
    <d v="1899-12-30T21:36:00"/>
    <x v="4"/>
    <x v="1"/>
    <x v="2265"/>
    <n v="92"/>
  </r>
  <r>
    <x v="114"/>
    <d v="1899-12-30T05:31:12"/>
    <x v="5"/>
    <x v="0"/>
    <x v="1883"/>
    <n v="92"/>
  </r>
  <r>
    <x v="100"/>
    <d v="1899-12-30T22:19:12"/>
    <x v="5"/>
    <x v="3"/>
    <x v="1436"/>
    <n v="92"/>
  </r>
  <r>
    <x v="115"/>
    <d v="1899-12-30T14:52:48"/>
    <x v="5"/>
    <x v="1"/>
    <x v="2817"/>
    <n v="92"/>
  </r>
  <r>
    <x v="87"/>
    <d v="1899-12-30T00:43:12"/>
    <x v="5"/>
    <x v="1"/>
    <x v="698"/>
    <n v="92"/>
  </r>
  <r>
    <x v="105"/>
    <d v="1899-12-30T08:09:36"/>
    <x v="4"/>
    <x v="2"/>
    <x v="40"/>
    <n v="92"/>
  </r>
  <r>
    <x v="101"/>
    <d v="1899-12-30T13:26:24"/>
    <x v="5"/>
    <x v="2"/>
    <x v="2818"/>
    <n v="92"/>
  </r>
  <r>
    <x v="127"/>
    <d v="1899-12-30T04:19:12"/>
    <x v="4"/>
    <x v="2"/>
    <x v="1994"/>
    <n v="92"/>
  </r>
  <r>
    <x v="93"/>
    <d v="1899-12-30T03:50:24"/>
    <x v="4"/>
    <x v="0"/>
    <x v="2819"/>
    <n v="92"/>
  </r>
  <r>
    <x v="101"/>
    <d v="1899-12-30T00:57:36"/>
    <x v="5"/>
    <x v="2"/>
    <x v="570"/>
    <n v="92"/>
  </r>
  <r>
    <x v="102"/>
    <d v="1899-12-30T15:50:24"/>
    <x v="5"/>
    <x v="0"/>
    <x v="614"/>
    <n v="92"/>
  </r>
  <r>
    <x v="93"/>
    <d v="1899-12-30T01:55:12"/>
    <x v="4"/>
    <x v="2"/>
    <x v="384"/>
    <n v="92"/>
  </r>
  <r>
    <x v="107"/>
    <d v="1899-12-30T15:07:12"/>
    <x v="5"/>
    <x v="2"/>
    <x v="727"/>
    <n v="92"/>
  </r>
  <r>
    <x v="95"/>
    <d v="1899-12-30T23:16:48"/>
    <x v="5"/>
    <x v="2"/>
    <x v="180"/>
    <n v="92"/>
  </r>
  <r>
    <x v="86"/>
    <d v="1899-12-30T20:38:24"/>
    <x v="5"/>
    <x v="4"/>
    <x v="1353"/>
    <n v="92"/>
  </r>
  <r>
    <x v="93"/>
    <d v="1899-12-30T03:50:24"/>
    <x v="4"/>
    <x v="2"/>
    <x v="846"/>
    <n v="92"/>
  </r>
  <r>
    <x v="98"/>
    <d v="1899-12-30T13:12:00"/>
    <x v="4"/>
    <x v="4"/>
    <x v="164"/>
    <n v="92"/>
  </r>
  <r>
    <x v="95"/>
    <d v="1899-12-30T00:57:36"/>
    <x v="5"/>
    <x v="1"/>
    <x v="2020"/>
    <n v="92"/>
  </r>
  <r>
    <x v="126"/>
    <d v="1899-12-30T17:16:48"/>
    <x v="5"/>
    <x v="4"/>
    <x v="1625"/>
    <n v="92"/>
  </r>
  <r>
    <x v="89"/>
    <d v="1899-12-30T07:55:12"/>
    <x v="4"/>
    <x v="1"/>
    <x v="691"/>
    <n v="92"/>
  </r>
  <r>
    <x v="93"/>
    <d v="1899-12-30T15:07:12"/>
    <x v="4"/>
    <x v="1"/>
    <x v="1016"/>
    <n v="92"/>
  </r>
  <r>
    <x v="106"/>
    <d v="1899-12-30T23:45:36"/>
    <x v="4"/>
    <x v="2"/>
    <x v="1799"/>
    <n v="92"/>
  </r>
  <r>
    <x v="112"/>
    <d v="1899-12-30T05:02:24"/>
    <x v="5"/>
    <x v="1"/>
    <x v="2302"/>
    <n v="92"/>
  </r>
  <r>
    <x v="95"/>
    <d v="1899-12-30T22:48:00"/>
    <x v="5"/>
    <x v="1"/>
    <x v="172"/>
    <n v="92"/>
  </r>
  <r>
    <x v="91"/>
    <d v="1899-12-30T11:16:48"/>
    <x v="5"/>
    <x v="1"/>
    <x v="389"/>
    <n v="92"/>
  </r>
  <r>
    <x v="126"/>
    <d v="1899-12-30T23:45:36"/>
    <x v="5"/>
    <x v="0"/>
    <x v="1292"/>
    <n v="92"/>
  </r>
  <r>
    <x v="98"/>
    <d v="1899-12-30T11:31:12"/>
    <x v="4"/>
    <x v="0"/>
    <x v="1968"/>
    <n v="92"/>
  </r>
  <r>
    <x v="93"/>
    <d v="1899-12-30T00:43:12"/>
    <x v="4"/>
    <x v="0"/>
    <x v="2209"/>
    <n v="92"/>
  </r>
  <r>
    <x v="99"/>
    <d v="1899-12-30T05:02:24"/>
    <x v="4"/>
    <x v="2"/>
    <x v="845"/>
    <n v="92"/>
  </r>
  <r>
    <x v="87"/>
    <d v="1899-12-30T13:40:48"/>
    <x v="5"/>
    <x v="2"/>
    <x v="1472"/>
    <n v="92"/>
  </r>
  <r>
    <x v="107"/>
    <d v="1899-12-30T02:24:00"/>
    <x v="5"/>
    <x v="1"/>
    <x v="1886"/>
    <n v="92"/>
  </r>
  <r>
    <x v="122"/>
    <d v="1899-12-30T13:26:24"/>
    <x v="5"/>
    <x v="2"/>
    <x v="222"/>
    <n v="92"/>
  </r>
  <r>
    <x v="89"/>
    <d v="1899-12-30T09:36:00"/>
    <x v="4"/>
    <x v="4"/>
    <x v="2750"/>
    <n v="92"/>
  </r>
  <r>
    <x v="107"/>
    <d v="1899-12-30T08:38:24"/>
    <x v="5"/>
    <x v="2"/>
    <x v="2374"/>
    <n v="92"/>
  </r>
  <r>
    <x v="93"/>
    <d v="1899-12-30T01:40:48"/>
    <x v="4"/>
    <x v="3"/>
    <x v="2342"/>
    <n v="92"/>
  </r>
  <r>
    <x v="103"/>
    <d v="1899-12-30T10:19:12"/>
    <x v="4"/>
    <x v="2"/>
    <x v="2175"/>
    <n v="92"/>
  </r>
  <r>
    <x v="117"/>
    <d v="1899-12-30T21:07:12"/>
    <x v="4"/>
    <x v="2"/>
    <x v="2046"/>
    <n v="92"/>
  </r>
  <r>
    <x v="94"/>
    <d v="1899-12-30T20:52:48"/>
    <x v="5"/>
    <x v="2"/>
    <x v="204"/>
    <n v="92"/>
  </r>
  <r>
    <x v="89"/>
    <d v="1899-12-30T15:50:24"/>
    <x v="4"/>
    <x v="3"/>
    <x v="486"/>
    <n v="92"/>
  </r>
  <r>
    <x v="91"/>
    <d v="1899-12-30T00:57:36"/>
    <x v="5"/>
    <x v="1"/>
    <x v="2059"/>
    <n v="92"/>
  </r>
  <r>
    <x v="93"/>
    <d v="1899-12-30T14:09:36"/>
    <x v="4"/>
    <x v="3"/>
    <x v="1040"/>
    <n v="92"/>
  </r>
  <r>
    <x v="105"/>
    <d v="1899-12-30T02:24:00"/>
    <x v="4"/>
    <x v="3"/>
    <x v="2327"/>
    <n v="92"/>
  </r>
  <r>
    <x v="115"/>
    <d v="1899-12-30T01:55:12"/>
    <x v="5"/>
    <x v="2"/>
    <x v="2447"/>
    <n v="92"/>
  </r>
  <r>
    <x v="96"/>
    <d v="1899-12-30T15:36:00"/>
    <x v="4"/>
    <x v="2"/>
    <x v="588"/>
    <n v="92"/>
  </r>
  <r>
    <x v="111"/>
    <d v="1899-12-30T18:43:12"/>
    <x v="5"/>
    <x v="1"/>
    <x v="996"/>
    <n v="92"/>
  </r>
  <r>
    <x v="99"/>
    <d v="1899-12-30T19:40:48"/>
    <x v="4"/>
    <x v="0"/>
    <x v="944"/>
    <n v="92"/>
  </r>
  <r>
    <x v="88"/>
    <d v="1899-12-30T19:12:00"/>
    <x v="5"/>
    <x v="0"/>
    <x v="1696"/>
    <n v="92"/>
  </r>
  <r>
    <x v="121"/>
    <d v="1899-12-30T05:31:12"/>
    <x v="4"/>
    <x v="1"/>
    <x v="1936"/>
    <n v="92"/>
  </r>
  <r>
    <x v="105"/>
    <d v="1899-12-30T11:31:12"/>
    <x v="4"/>
    <x v="1"/>
    <x v="1748"/>
    <n v="92"/>
  </r>
  <r>
    <x v="116"/>
    <d v="1899-12-30T00:57:36"/>
    <x v="4"/>
    <x v="2"/>
    <x v="2337"/>
    <n v="92"/>
  </r>
  <r>
    <x v="89"/>
    <d v="1899-12-30T12:14:24"/>
    <x v="4"/>
    <x v="2"/>
    <x v="664"/>
    <n v="92"/>
  </r>
  <r>
    <x v="102"/>
    <d v="1899-12-30T20:52:48"/>
    <x v="5"/>
    <x v="2"/>
    <x v="2619"/>
    <n v="92"/>
  </r>
  <r>
    <x v="122"/>
    <d v="1899-12-30T10:48:00"/>
    <x v="5"/>
    <x v="2"/>
    <x v="535"/>
    <n v="92"/>
  </r>
  <r>
    <x v="121"/>
    <d v="1899-12-30T12:00:00"/>
    <x v="4"/>
    <x v="0"/>
    <x v="364"/>
    <n v="92"/>
  </r>
  <r>
    <x v="112"/>
    <d v="1899-12-30T21:07:12"/>
    <x v="5"/>
    <x v="0"/>
    <x v="321"/>
    <n v="92"/>
  </r>
  <r>
    <x v="94"/>
    <d v="1899-12-30T06:00:00"/>
    <x v="5"/>
    <x v="1"/>
    <x v="2191"/>
    <n v="92"/>
  </r>
  <r>
    <x v="120"/>
    <d v="1899-12-30T08:52:48"/>
    <x v="5"/>
    <x v="2"/>
    <x v="2265"/>
    <n v="92"/>
  </r>
  <r>
    <x v="98"/>
    <d v="1899-12-30T23:16:48"/>
    <x v="4"/>
    <x v="2"/>
    <x v="27"/>
    <n v="92"/>
  </r>
  <r>
    <x v="120"/>
    <d v="1899-12-30T17:02:24"/>
    <x v="5"/>
    <x v="0"/>
    <x v="914"/>
    <n v="92"/>
  </r>
  <r>
    <x v="102"/>
    <d v="1899-12-30T01:12:00"/>
    <x v="5"/>
    <x v="4"/>
    <x v="934"/>
    <n v="92"/>
  </r>
  <r>
    <x v="107"/>
    <d v="1899-12-30T14:24:00"/>
    <x v="5"/>
    <x v="0"/>
    <x v="895"/>
    <n v="92"/>
  </r>
  <r>
    <x v="90"/>
    <d v="1899-12-30T14:52:48"/>
    <x v="4"/>
    <x v="2"/>
    <x v="2399"/>
    <n v="92"/>
  </r>
  <r>
    <x v="120"/>
    <d v="1899-12-30T12:43:12"/>
    <x v="5"/>
    <x v="0"/>
    <x v="2597"/>
    <n v="92"/>
  </r>
  <r>
    <x v="91"/>
    <d v="1899-12-30T13:40:48"/>
    <x v="5"/>
    <x v="0"/>
    <x v="972"/>
    <n v="92"/>
  </r>
  <r>
    <x v="88"/>
    <d v="1899-12-30T19:26:24"/>
    <x v="5"/>
    <x v="3"/>
    <x v="2820"/>
    <n v="92"/>
  </r>
  <r>
    <x v="118"/>
    <d v="1899-12-30T05:16:48"/>
    <x v="4"/>
    <x v="2"/>
    <x v="434"/>
    <n v="92"/>
  </r>
  <r>
    <x v="102"/>
    <d v="1899-12-30T18:57:36"/>
    <x v="5"/>
    <x v="2"/>
    <x v="1391"/>
    <n v="92"/>
  </r>
  <r>
    <x v="113"/>
    <d v="1899-12-30T05:16:48"/>
    <x v="4"/>
    <x v="0"/>
    <x v="517"/>
    <n v="92"/>
  </r>
  <r>
    <x v="122"/>
    <d v="1899-12-30T01:40:48"/>
    <x v="5"/>
    <x v="2"/>
    <x v="1830"/>
    <n v="92"/>
  </r>
  <r>
    <x v="106"/>
    <d v="1899-12-30T05:45:36"/>
    <x v="4"/>
    <x v="4"/>
    <x v="1846"/>
    <n v="92"/>
  </r>
  <r>
    <x v="107"/>
    <d v="1899-12-30T22:48:00"/>
    <x v="5"/>
    <x v="4"/>
    <x v="213"/>
    <n v="92"/>
  </r>
  <r>
    <x v="110"/>
    <d v="1899-12-30T17:16:48"/>
    <x v="4"/>
    <x v="0"/>
    <x v="1641"/>
    <n v="92"/>
  </r>
  <r>
    <x v="100"/>
    <d v="1899-12-30T05:16:48"/>
    <x v="5"/>
    <x v="2"/>
    <x v="2389"/>
    <n v="92"/>
  </r>
  <r>
    <x v="100"/>
    <d v="1899-12-30T22:48:00"/>
    <x v="5"/>
    <x v="3"/>
    <x v="788"/>
    <n v="92"/>
  </r>
  <r>
    <x v="97"/>
    <d v="1899-12-30T15:36:00"/>
    <x v="5"/>
    <x v="0"/>
    <x v="2821"/>
    <n v="92"/>
  </r>
  <r>
    <x v="88"/>
    <d v="1899-12-30T17:16:48"/>
    <x v="5"/>
    <x v="2"/>
    <x v="2565"/>
    <n v="92"/>
  </r>
  <r>
    <x v="111"/>
    <d v="1899-12-30T19:40:48"/>
    <x v="5"/>
    <x v="2"/>
    <x v="931"/>
    <n v="92"/>
  </r>
  <r>
    <x v="91"/>
    <d v="1899-12-30T09:50:24"/>
    <x v="5"/>
    <x v="0"/>
    <x v="2542"/>
    <n v="92"/>
  </r>
  <r>
    <x v="111"/>
    <d v="1899-12-30T21:50:24"/>
    <x v="5"/>
    <x v="4"/>
    <x v="2387"/>
    <n v="92"/>
  </r>
  <r>
    <x v="122"/>
    <d v="1899-12-30T14:52:48"/>
    <x v="5"/>
    <x v="2"/>
    <x v="2594"/>
    <n v="92"/>
  </r>
  <r>
    <x v="99"/>
    <d v="1899-12-30T08:24:00"/>
    <x v="4"/>
    <x v="1"/>
    <x v="1205"/>
    <n v="92"/>
  </r>
  <r>
    <x v="116"/>
    <d v="1899-12-30T18:57:36"/>
    <x v="4"/>
    <x v="2"/>
    <x v="345"/>
    <n v="92"/>
  </r>
  <r>
    <x v="117"/>
    <d v="1899-12-30T21:21:36"/>
    <x v="4"/>
    <x v="4"/>
    <x v="482"/>
    <n v="92"/>
  </r>
  <r>
    <x v="93"/>
    <d v="1899-12-30T04:33:36"/>
    <x v="4"/>
    <x v="3"/>
    <x v="3"/>
    <n v="92"/>
  </r>
  <r>
    <x v="126"/>
    <d v="1899-12-30T12:00:00"/>
    <x v="5"/>
    <x v="2"/>
    <x v="2762"/>
    <n v="92"/>
  </r>
  <r>
    <x v="112"/>
    <d v="1899-12-30T15:07:12"/>
    <x v="5"/>
    <x v="3"/>
    <x v="2026"/>
    <n v="92"/>
  </r>
  <r>
    <x v="104"/>
    <d v="1899-12-30T04:04:48"/>
    <x v="4"/>
    <x v="0"/>
    <x v="2822"/>
    <n v="92"/>
  </r>
  <r>
    <x v="120"/>
    <d v="1899-12-30T21:50:24"/>
    <x v="5"/>
    <x v="4"/>
    <x v="2823"/>
    <n v="92"/>
  </r>
  <r>
    <x v="103"/>
    <d v="1899-12-30T01:55:12"/>
    <x v="4"/>
    <x v="3"/>
    <x v="2041"/>
    <n v="92"/>
  </r>
  <r>
    <x v="94"/>
    <d v="1899-12-30T10:19:12"/>
    <x v="5"/>
    <x v="3"/>
    <x v="2346"/>
    <n v="92"/>
  </r>
  <r>
    <x v="101"/>
    <d v="1899-12-30T15:50:24"/>
    <x v="5"/>
    <x v="0"/>
    <x v="937"/>
    <n v="92"/>
  </r>
  <r>
    <x v="105"/>
    <d v="1899-12-30T12:43:12"/>
    <x v="4"/>
    <x v="2"/>
    <x v="189"/>
    <n v="92"/>
  </r>
  <r>
    <x v="105"/>
    <d v="1899-12-30T00:28:48"/>
    <x v="4"/>
    <x v="2"/>
    <x v="2636"/>
    <n v="92"/>
  </r>
  <r>
    <x v="119"/>
    <d v="1899-12-30T13:12:00"/>
    <x v="4"/>
    <x v="0"/>
    <x v="1423"/>
    <n v="92"/>
  </r>
  <r>
    <x v="98"/>
    <d v="1899-12-30T13:40:48"/>
    <x v="4"/>
    <x v="1"/>
    <x v="1783"/>
    <n v="92"/>
  </r>
  <r>
    <x v="113"/>
    <d v="1899-12-30T14:52:48"/>
    <x v="4"/>
    <x v="1"/>
    <x v="1495"/>
    <n v="92"/>
  </r>
  <r>
    <x v="85"/>
    <d v="1899-12-30T09:36:00"/>
    <x v="4"/>
    <x v="0"/>
    <x v="1055"/>
    <n v="92"/>
  </r>
  <r>
    <x v="93"/>
    <d v="1899-12-30T13:26:24"/>
    <x v="4"/>
    <x v="2"/>
    <x v="310"/>
    <n v="92"/>
  </r>
  <r>
    <x v="112"/>
    <d v="1899-12-30T03:50:24"/>
    <x v="5"/>
    <x v="2"/>
    <x v="467"/>
    <n v="92"/>
  </r>
  <r>
    <x v="96"/>
    <d v="1899-12-30T09:36:00"/>
    <x v="4"/>
    <x v="0"/>
    <x v="1724"/>
    <n v="92"/>
  </r>
  <r>
    <x v="126"/>
    <d v="1899-12-30T23:02:24"/>
    <x v="5"/>
    <x v="1"/>
    <x v="2061"/>
    <n v="92"/>
  </r>
  <r>
    <x v="99"/>
    <d v="1899-12-30T02:38:24"/>
    <x v="4"/>
    <x v="0"/>
    <x v="1116"/>
    <n v="92"/>
  </r>
  <r>
    <x v="100"/>
    <d v="1899-12-30T03:07:12"/>
    <x v="5"/>
    <x v="2"/>
    <x v="2824"/>
    <n v="92"/>
  </r>
  <r>
    <x v="101"/>
    <d v="1899-12-30T14:24:00"/>
    <x v="5"/>
    <x v="2"/>
    <x v="1650"/>
    <n v="92"/>
  </r>
  <r>
    <x v="88"/>
    <d v="1899-12-30T17:16:48"/>
    <x v="5"/>
    <x v="2"/>
    <x v="725"/>
    <n v="92"/>
  </r>
  <r>
    <x v="107"/>
    <d v="1899-12-30T14:38:24"/>
    <x v="5"/>
    <x v="1"/>
    <x v="2198"/>
    <n v="92"/>
  </r>
  <r>
    <x v="104"/>
    <d v="1899-12-30T05:02:24"/>
    <x v="4"/>
    <x v="1"/>
    <x v="1878"/>
    <n v="92"/>
  </r>
  <r>
    <x v="113"/>
    <d v="1899-12-30T20:52:48"/>
    <x v="4"/>
    <x v="2"/>
    <x v="702"/>
    <n v="92"/>
  </r>
  <r>
    <x v="112"/>
    <d v="1899-12-30T19:55:12"/>
    <x v="5"/>
    <x v="1"/>
    <x v="1490"/>
    <n v="92"/>
  </r>
  <r>
    <x v="115"/>
    <d v="1899-12-30T21:50:24"/>
    <x v="5"/>
    <x v="1"/>
    <x v="2825"/>
    <n v="92"/>
  </r>
  <r>
    <x v="91"/>
    <d v="1899-12-30T11:31:12"/>
    <x v="5"/>
    <x v="1"/>
    <x v="1029"/>
    <n v="92"/>
  </r>
  <r>
    <x v="102"/>
    <d v="1899-12-30T10:19:12"/>
    <x v="5"/>
    <x v="2"/>
    <x v="1054"/>
    <n v="92"/>
  </r>
  <r>
    <x v="119"/>
    <d v="1899-12-30T20:38:24"/>
    <x v="4"/>
    <x v="1"/>
    <x v="2132"/>
    <n v="92"/>
  </r>
  <r>
    <x v="108"/>
    <d v="1899-12-30T04:19:12"/>
    <x v="5"/>
    <x v="1"/>
    <x v="2328"/>
    <n v="92"/>
  </r>
  <r>
    <x v="116"/>
    <d v="1899-12-30T05:16:48"/>
    <x v="4"/>
    <x v="1"/>
    <x v="2826"/>
    <n v="92"/>
  </r>
  <r>
    <x v="97"/>
    <d v="1899-12-30T15:07:12"/>
    <x v="5"/>
    <x v="2"/>
    <x v="771"/>
    <n v="92"/>
  </r>
  <r>
    <x v="116"/>
    <d v="1899-12-30T15:07:12"/>
    <x v="4"/>
    <x v="2"/>
    <x v="1505"/>
    <n v="92"/>
  </r>
  <r>
    <x v="111"/>
    <d v="1899-12-30T03:21:36"/>
    <x v="5"/>
    <x v="2"/>
    <x v="593"/>
    <n v="92"/>
  </r>
  <r>
    <x v="112"/>
    <d v="1899-12-30T07:40:48"/>
    <x v="5"/>
    <x v="4"/>
    <x v="1840"/>
    <n v="92"/>
  </r>
  <r>
    <x v="97"/>
    <d v="1899-12-30T07:55:12"/>
    <x v="5"/>
    <x v="2"/>
    <x v="1987"/>
    <n v="92"/>
  </r>
  <r>
    <x v="126"/>
    <d v="1899-12-30T04:33:36"/>
    <x v="5"/>
    <x v="1"/>
    <x v="2130"/>
    <n v="92"/>
  </r>
  <r>
    <x v="111"/>
    <d v="1899-12-30T14:52:48"/>
    <x v="5"/>
    <x v="3"/>
    <x v="821"/>
    <n v="92"/>
  </r>
  <r>
    <x v="127"/>
    <d v="1899-12-30T12:14:24"/>
    <x v="4"/>
    <x v="1"/>
    <x v="2748"/>
    <n v="92"/>
  </r>
  <r>
    <x v="98"/>
    <d v="1899-12-30T09:21:36"/>
    <x v="4"/>
    <x v="1"/>
    <x v="731"/>
    <n v="92"/>
  </r>
  <r>
    <x v="114"/>
    <d v="1899-12-30T04:48:00"/>
    <x v="5"/>
    <x v="3"/>
    <x v="1292"/>
    <n v="92"/>
  </r>
  <r>
    <x v="119"/>
    <d v="1899-12-30T19:26:24"/>
    <x v="4"/>
    <x v="1"/>
    <x v="2138"/>
    <n v="92"/>
  </r>
  <r>
    <x v="97"/>
    <d v="1899-12-30T12:43:12"/>
    <x v="5"/>
    <x v="1"/>
    <x v="2737"/>
    <n v="92"/>
  </r>
  <r>
    <x v="121"/>
    <d v="1899-12-30T15:50:24"/>
    <x v="4"/>
    <x v="1"/>
    <x v="735"/>
    <n v="92"/>
  </r>
  <r>
    <x v="94"/>
    <d v="1899-12-30T01:55:12"/>
    <x v="5"/>
    <x v="2"/>
    <x v="910"/>
    <n v="92"/>
  </r>
  <r>
    <x v="114"/>
    <d v="1899-12-30T00:14:24"/>
    <x v="5"/>
    <x v="3"/>
    <x v="617"/>
    <n v="92"/>
  </r>
  <r>
    <x v="85"/>
    <d v="1899-12-30T13:26:24"/>
    <x v="4"/>
    <x v="1"/>
    <x v="1116"/>
    <n v="92"/>
  </r>
  <r>
    <x v="112"/>
    <d v="1899-12-30T15:36:00"/>
    <x v="5"/>
    <x v="2"/>
    <x v="55"/>
    <n v="92"/>
  </r>
  <r>
    <x v="118"/>
    <d v="1899-12-30T06:43:12"/>
    <x v="4"/>
    <x v="1"/>
    <x v="2371"/>
    <n v="92"/>
  </r>
  <r>
    <x v="110"/>
    <d v="1899-12-30T04:48:00"/>
    <x v="4"/>
    <x v="1"/>
    <x v="1045"/>
    <n v="92"/>
  </r>
  <r>
    <x v="107"/>
    <d v="1899-12-30T20:24:00"/>
    <x v="5"/>
    <x v="1"/>
    <x v="555"/>
    <n v="92"/>
  </r>
  <r>
    <x v="126"/>
    <d v="1899-12-30T01:26:24"/>
    <x v="5"/>
    <x v="1"/>
    <x v="1048"/>
    <n v="92"/>
  </r>
  <r>
    <x v="97"/>
    <d v="1899-12-30T22:33:36"/>
    <x v="5"/>
    <x v="1"/>
    <x v="2602"/>
    <n v="92"/>
  </r>
  <r>
    <x v="112"/>
    <d v="1899-12-30T06:14:24"/>
    <x v="5"/>
    <x v="3"/>
    <x v="2599"/>
    <n v="92"/>
  </r>
  <r>
    <x v="88"/>
    <d v="1899-12-30T09:50:24"/>
    <x v="5"/>
    <x v="2"/>
    <x v="789"/>
    <n v="92"/>
  </r>
  <r>
    <x v="121"/>
    <d v="1899-12-30T14:52:48"/>
    <x v="4"/>
    <x v="2"/>
    <x v="1088"/>
    <n v="92"/>
  </r>
  <r>
    <x v="93"/>
    <d v="1899-12-30T03:07:12"/>
    <x v="4"/>
    <x v="1"/>
    <x v="2431"/>
    <n v="92"/>
  </r>
  <r>
    <x v="122"/>
    <d v="1899-12-30T14:09:36"/>
    <x v="5"/>
    <x v="1"/>
    <x v="762"/>
    <n v="92"/>
  </r>
  <r>
    <x v="105"/>
    <d v="1899-12-30T18:57:36"/>
    <x v="4"/>
    <x v="2"/>
    <x v="701"/>
    <n v="92"/>
  </r>
  <r>
    <x v="98"/>
    <d v="1899-12-30T11:31:12"/>
    <x v="4"/>
    <x v="3"/>
    <x v="1555"/>
    <n v="92"/>
  </r>
  <r>
    <x v="106"/>
    <d v="1899-12-30T10:48:00"/>
    <x v="4"/>
    <x v="2"/>
    <x v="1021"/>
    <n v="92"/>
  </r>
  <r>
    <x v="92"/>
    <d v="1899-12-30T06:28:48"/>
    <x v="5"/>
    <x v="0"/>
    <x v="2514"/>
    <n v="92"/>
  </r>
  <r>
    <x v="87"/>
    <d v="1899-12-30T00:14:24"/>
    <x v="5"/>
    <x v="1"/>
    <x v="1535"/>
    <n v="92"/>
  </r>
  <r>
    <x v="92"/>
    <d v="1899-12-30T03:07:12"/>
    <x v="5"/>
    <x v="2"/>
    <x v="1920"/>
    <n v="92"/>
  </r>
  <r>
    <x v="87"/>
    <d v="1899-12-30T23:02:24"/>
    <x v="5"/>
    <x v="0"/>
    <x v="37"/>
    <n v="92"/>
  </r>
  <r>
    <x v="96"/>
    <d v="1899-12-30T09:07:12"/>
    <x v="4"/>
    <x v="2"/>
    <x v="531"/>
    <n v="92"/>
  </r>
  <r>
    <x v="91"/>
    <d v="1899-12-30T19:26:24"/>
    <x v="5"/>
    <x v="3"/>
    <x v="703"/>
    <n v="92"/>
  </r>
  <r>
    <x v="108"/>
    <d v="1899-12-30T06:00:00"/>
    <x v="5"/>
    <x v="2"/>
    <x v="2553"/>
    <n v="92"/>
  </r>
  <r>
    <x v="112"/>
    <d v="1899-12-30T00:57:36"/>
    <x v="5"/>
    <x v="3"/>
    <x v="141"/>
    <n v="92"/>
  </r>
  <r>
    <x v="92"/>
    <d v="1899-12-30T23:16:48"/>
    <x v="5"/>
    <x v="2"/>
    <x v="623"/>
    <n v="92"/>
  </r>
  <r>
    <x v="97"/>
    <d v="1899-12-30T13:26:24"/>
    <x v="5"/>
    <x v="2"/>
    <x v="2359"/>
    <n v="92"/>
  </r>
  <r>
    <x v="109"/>
    <d v="1899-12-30T05:16:48"/>
    <x v="4"/>
    <x v="2"/>
    <x v="1930"/>
    <n v="92"/>
  </r>
  <r>
    <x v="103"/>
    <d v="1899-12-30T22:48:00"/>
    <x v="4"/>
    <x v="1"/>
    <x v="2054"/>
    <n v="92"/>
  </r>
  <r>
    <x v="121"/>
    <d v="1899-12-30T02:09:36"/>
    <x v="4"/>
    <x v="1"/>
    <x v="1211"/>
    <n v="92"/>
  </r>
  <r>
    <x v="96"/>
    <d v="1899-12-30T08:24:00"/>
    <x v="4"/>
    <x v="1"/>
    <x v="2682"/>
    <n v="92"/>
  </r>
  <r>
    <x v="101"/>
    <d v="1899-12-30T00:28:48"/>
    <x v="5"/>
    <x v="2"/>
    <x v="903"/>
    <n v="92"/>
  </r>
  <r>
    <x v="89"/>
    <d v="1899-12-30T18:14:24"/>
    <x v="4"/>
    <x v="2"/>
    <x v="2040"/>
    <n v="92"/>
  </r>
  <r>
    <x v="87"/>
    <d v="1899-12-30T21:21:36"/>
    <x v="5"/>
    <x v="0"/>
    <x v="1389"/>
    <n v="92"/>
  </r>
  <r>
    <x v="90"/>
    <d v="1899-12-30T17:31:12"/>
    <x v="4"/>
    <x v="2"/>
    <x v="2109"/>
    <n v="92"/>
  </r>
  <r>
    <x v="122"/>
    <d v="1899-12-30T10:19:12"/>
    <x v="5"/>
    <x v="2"/>
    <x v="605"/>
    <n v="92"/>
  </r>
  <r>
    <x v="103"/>
    <d v="1899-12-30T23:45:36"/>
    <x v="4"/>
    <x v="2"/>
    <x v="2332"/>
    <n v="92"/>
  </r>
  <r>
    <x v="107"/>
    <d v="1899-12-30T15:07:12"/>
    <x v="5"/>
    <x v="1"/>
    <x v="1652"/>
    <n v="92"/>
  </r>
  <r>
    <x v="109"/>
    <d v="1899-12-30T04:19:12"/>
    <x v="4"/>
    <x v="1"/>
    <x v="1162"/>
    <n v="92"/>
  </r>
  <r>
    <x v="120"/>
    <d v="1899-12-30T21:50:24"/>
    <x v="5"/>
    <x v="0"/>
    <x v="1327"/>
    <n v="92"/>
  </r>
  <r>
    <x v="112"/>
    <d v="1899-12-30T21:50:24"/>
    <x v="5"/>
    <x v="3"/>
    <x v="2395"/>
    <n v="92"/>
  </r>
  <r>
    <x v="119"/>
    <d v="1899-12-30T00:14:24"/>
    <x v="4"/>
    <x v="4"/>
    <x v="2180"/>
    <n v="92"/>
  </r>
  <r>
    <x v="104"/>
    <d v="1899-12-30T21:36:00"/>
    <x v="4"/>
    <x v="2"/>
    <x v="579"/>
    <n v="92"/>
  </r>
  <r>
    <x v="120"/>
    <d v="1899-12-30T06:14:24"/>
    <x v="5"/>
    <x v="2"/>
    <x v="787"/>
    <n v="92"/>
  </r>
  <r>
    <x v="102"/>
    <d v="1899-12-30T01:40:48"/>
    <x v="5"/>
    <x v="0"/>
    <x v="1543"/>
    <n v="92"/>
  </r>
  <r>
    <x v="110"/>
    <d v="1899-12-30T18:43:12"/>
    <x v="4"/>
    <x v="2"/>
    <x v="409"/>
    <n v="92"/>
  </r>
  <r>
    <x v="114"/>
    <d v="1899-12-30T17:45:36"/>
    <x v="5"/>
    <x v="2"/>
    <x v="776"/>
    <n v="92"/>
  </r>
  <r>
    <x v="108"/>
    <d v="1899-12-30T08:09:36"/>
    <x v="5"/>
    <x v="2"/>
    <x v="942"/>
    <n v="92"/>
  </r>
  <r>
    <x v="116"/>
    <d v="1899-12-30T21:36:00"/>
    <x v="4"/>
    <x v="0"/>
    <x v="1753"/>
    <n v="92"/>
  </r>
  <r>
    <x v="97"/>
    <d v="1899-12-30T20:09:36"/>
    <x v="5"/>
    <x v="2"/>
    <x v="1563"/>
    <n v="92"/>
  </r>
  <r>
    <x v="116"/>
    <d v="1899-12-30T20:09:36"/>
    <x v="4"/>
    <x v="2"/>
    <x v="1795"/>
    <n v="92"/>
  </r>
  <r>
    <x v="95"/>
    <d v="1899-12-30T18:14:24"/>
    <x v="5"/>
    <x v="2"/>
    <x v="1369"/>
    <n v="92"/>
  </r>
  <r>
    <x v="100"/>
    <d v="1899-12-30T11:45:36"/>
    <x v="5"/>
    <x v="2"/>
    <x v="2301"/>
    <n v="92"/>
  </r>
  <r>
    <x v="110"/>
    <d v="1899-12-30T06:43:12"/>
    <x v="4"/>
    <x v="3"/>
    <x v="708"/>
    <n v="92"/>
  </r>
  <r>
    <x v="105"/>
    <d v="1899-12-30T07:55:12"/>
    <x v="4"/>
    <x v="1"/>
    <x v="1494"/>
    <n v="92"/>
  </r>
  <r>
    <x v="95"/>
    <d v="1899-12-30T01:26:24"/>
    <x v="5"/>
    <x v="1"/>
    <x v="209"/>
    <n v="92"/>
  </r>
  <r>
    <x v="109"/>
    <d v="1899-12-30T10:19:12"/>
    <x v="4"/>
    <x v="1"/>
    <x v="1348"/>
    <n v="92"/>
  </r>
  <r>
    <x v="103"/>
    <d v="1899-12-30T12:00:00"/>
    <x v="4"/>
    <x v="0"/>
    <x v="2065"/>
    <n v="92"/>
  </r>
  <r>
    <x v="86"/>
    <d v="1899-12-30T15:50:24"/>
    <x v="5"/>
    <x v="2"/>
    <x v="1306"/>
    <n v="92"/>
  </r>
  <r>
    <x v="120"/>
    <d v="1899-12-30T06:43:12"/>
    <x v="5"/>
    <x v="0"/>
    <x v="1303"/>
    <n v="92"/>
  </r>
  <r>
    <x v="101"/>
    <d v="1899-12-30T18:14:24"/>
    <x v="5"/>
    <x v="2"/>
    <x v="1821"/>
    <n v="92"/>
  </r>
  <r>
    <x v="113"/>
    <d v="1899-12-30T02:52:48"/>
    <x v="4"/>
    <x v="1"/>
    <x v="1236"/>
    <n v="92"/>
  </r>
  <r>
    <x v="110"/>
    <d v="1899-12-30T20:09:36"/>
    <x v="4"/>
    <x v="1"/>
    <x v="1239"/>
    <n v="92"/>
  </r>
  <r>
    <x v="103"/>
    <d v="1899-12-30T17:31:12"/>
    <x v="4"/>
    <x v="2"/>
    <x v="1170"/>
    <n v="92"/>
  </r>
  <r>
    <x v="120"/>
    <d v="1899-12-30T17:45:36"/>
    <x v="5"/>
    <x v="1"/>
    <x v="2026"/>
    <n v="92"/>
  </r>
  <r>
    <x v="97"/>
    <d v="1899-12-30T02:52:48"/>
    <x v="5"/>
    <x v="1"/>
    <x v="487"/>
    <n v="92"/>
  </r>
  <r>
    <x v="118"/>
    <d v="1899-12-30T11:16:48"/>
    <x v="4"/>
    <x v="2"/>
    <x v="2403"/>
    <n v="92"/>
  </r>
  <r>
    <x v="87"/>
    <d v="1899-12-30T18:57:36"/>
    <x v="5"/>
    <x v="2"/>
    <x v="204"/>
    <n v="92"/>
  </r>
  <r>
    <x v="99"/>
    <d v="1899-12-30T05:31:12"/>
    <x v="4"/>
    <x v="1"/>
    <x v="411"/>
    <n v="92"/>
  </r>
  <r>
    <x v="116"/>
    <d v="1899-12-30T22:04:48"/>
    <x v="4"/>
    <x v="2"/>
    <x v="42"/>
    <n v="92"/>
  </r>
  <r>
    <x v="85"/>
    <d v="1899-12-30T23:31:12"/>
    <x v="4"/>
    <x v="1"/>
    <x v="1023"/>
    <n v="92"/>
  </r>
  <r>
    <x v="110"/>
    <d v="1899-12-30T21:36:00"/>
    <x v="4"/>
    <x v="4"/>
    <x v="2554"/>
    <n v="92"/>
  </r>
  <r>
    <x v="88"/>
    <d v="1899-12-30T14:52:48"/>
    <x v="5"/>
    <x v="2"/>
    <x v="1109"/>
    <n v="92"/>
  </r>
  <r>
    <x v="94"/>
    <d v="1899-12-30T23:02:24"/>
    <x v="5"/>
    <x v="2"/>
    <x v="2449"/>
    <n v="92"/>
  </r>
  <r>
    <x v="120"/>
    <d v="1899-12-30T16:04:48"/>
    <x v="5"/>
    <x v="2"/>
    <x v="2228"/>
    <n v="92"/>
  </r>
  <r>
    <x v="104"/>
    <d v="1899-12-30T03:36:00"/>
    <x v="4"/>
    <x v="3"/>
    <x v="357"/>
    <n v="92"/>
  </r>
  <r>
    <x v="95"/>
    <d v="1899-12-30T03:07:12"/>
    <x v="5"/>
    <x v="1"/>
    <x v="2477"/>
    <n v="92"/>
  </r>
  <r>
    <x v="109"/>
    <d v="1899-12-30T16:04:48"/>
    <x v="4"/>
    <x v="1"/>
    <x v="885"/>
    <n v="92"/>
  </r>
  <r>
    <x v="111"/>
    <d v="1899-12-30T01:40:48"/>
    <x v="5"/>
    <x v="0"/>
    <x v="1832"/>
    <n v="92"/>
  </r>
  <r>
    <x v="105"/>
    <d v="1899-12-30T06:14:24"/>
    <x v="4"/>
    <x v="1"/>
    <x v="1682"/>
    <n v="92"/>
  </r>
  <r>
    <x v="104"/>
    <d v="1899-12-30T14:52:48"/>
    <x v="4"/>
    <x v="1"/>
    <x v="1625"/>
    <n v="92"/>
  </r>
  <r>
    <x v="100"/>
    <d v="1899-12-30T17:31:12"/>
    <x v="5"/>
    <x v="1"/>
    <x v="2115"/>
    <n v="92"/>
  </r>
  <r>
    <x v="99"/>
    <d v="1899-12-30T18:57:36"/>
    <x v="4"/>
    <x v="1"/>
    <x v="848"/>
    <n v="92"/>
  </r>
  <r>
    <x v="114"/>
    <d v="1899-12-30T03:50:24"/>
    <x v="5"/>
    <x v="2"/>
    <x v="1092"/>
    <n v="92"/>
  </r>
  <r>
    <x v="112"/>
    <d v="1899-12-30T13:55:12"/>
    <x v="5"/>
    <x v="4"/>
    <x v="611"/>
    <n v="92"/>
  </r>
  <r>
    <x v="104"/>
    <d v="1899-12-30T18:28:48"/>
    <x v="4"/>
    <x v="1"/>
    <x v="2486"/>
    <n v="92"/>
  </r>
  <r>
    <x v="92"/>
    <d v="1899-12-30T17:45:36"/>
    <x v="5"/>
    <x v="3"/>
    <x v="1884"/>
    <n v="92"/>
  </r>
  <r>
    <x v="122"/>
    <d v="1899-12-30T16:19:12"/>
    <x v="5"/>
    <x v="2"/>
    <x v="107"/>
    <n v="92"/>
  </r>
  <r>
    <x v="96"/>
    <d v="1899-12-30T01:12:00"/>
    <x v="4"/>
    <x v="2"/>
    <x v="930"/>
    <n v="92"/>
  </r>
  <r>
    <x v="117"/>
    <d v="1899-12-30T01:12:00"/>
    <x v="4"/>
    <x v="2"/>
    <x v="1364"/>
    <n v="92"/>
  </r>
  <r>
    <x v="96"/>
    <d v="1899-12-30T22:48:00"/>
    <x v="4"/>
    <x v="0"/>
    <x v="774"/>
    <n v="92"/>
  </r>
  <r>
    <x v="126"/>
    <d v="1899-12-30T22:04:48"/>
    <x v="5"/>
    <x v="2"/>
    <x v="2040"/>
    <n v="92"/>
  </r>
  <r>
    <x v="119"/>
    <d v="1899-12-30T17:02:24"/>
    <x v="4"/>
    <x v="3"/>
    <x v="2039"/>
    <n v="92"/>
  </r>
  <r>
    <x v="90"/>
    <d v="1899-12-30T14:24:00"/>
    <x v="4"/>
    <x v="1"/>
    <x v="172"/>
    <n v="92"/>
  </r>
  <r>
    <x v="104"/>
    <d v="1899-12-30T02:52:48"/>
    <x v="4"/>
    <x v="1"/>
    <x v="1690"/>
    <n v="92"/>
  </r>
  <r>
    <x v="106"/>
    <d v="1899-12-30T11:02:24"/>
    <x v="4"/>
    <x v="1"/>
    <x v="2103"/>
    <n v="92"/>
  </r>
  <r>
    <x v="90"/>
    <d v="1899-12-30T18:57:36"/>
    <x v="4"/>
    <x v="1"/>
    <x v="714"/>
    <n v="92"/>
  </r>
  <r>
    <x v="117"/>
    <d v="1899-12-30T08:09:36"/>
    <x v="4"/>
    <x v="2"/>
    <x v="1536"/>
    <n v="92"/>
  </r>
  <r>
    <x v="122"/>
    <d v="1899-12-30T07:55:12"/>
    <x v="5"/>
    <x v="1"/>
    <x v="2773"/>
    <n v="92"/>
  </r>
  <r>
    <x v="118"/>
    <d v="1899-12-30T13:26:24"/>
    <x v="4"/>
    <x v="2"/>
    <x v="2209"/>
    <n v="92"/>
  </r>
  <r>
    <x v="92"/>
    <d v="1899-12-30T23:16:48"/>
    <x v="5"/>
    <x v="2"/>
    <x v="1283"/>
    <n v="92"/>
  </r>
  <r>
    <x v="93"/>
    <d v="1899-12-30T08:09:36"/>
    <x v="4"/>
    <x v="3"/>
    <x v="1624"/>
    <n v="92"/>
  </r>
  <r>
    <x v="102"/>
    <d v="1899-12-30T17:31:12"/>
    <x v="5"/>
    <x v="1"/>
    <x v="325"/>
    <n v="92"/>
  </r>
  <r>
    <x v="98"/>
    <d v="1899-12-30T05:16:48"/>
    <x v="4"/>
    <x v="1"/>
    <x v="2317"/>
    <n v="92"/>
  </r>
  <r>
    <x v="96"/>
    <d v="1899-12-30T20:24:00"/>
    <x v="4"/>
    <x v="0"/>
    <x v="1852"/>
    <n v="92"/>
  </r>
  <r>
    <x v="90"/>
    <d v="1899-12-30T08:52:48"/>
    <x v="4"/>
    <x v="2"/>
    <x v="2112"/>
    <n v="92"/>
  </r>
  <r>
    <x v="99"/>
    <d v="1899-12-30T05:02:24"/>
    <x v="4"/>
    <x v="3"/>
    <x v="1233"/>
    <n v="92"/>
  </r>
  <r>
    <x v="107"/>
    <d v="1899-12-30T16:33:36"/>
    <x v="5"/>
    <x v="2"/>
    <x v="613"/>
    <n v="92"/>
  </r>
  <r>
    <x v="121"/>
    <d v="1899-12-30T20:24:00"/>
    <x v="4"/>
    <x v="2"/>
    <x v="2672"/>
    <n v="92"/>
  </r>
  <r>
    <x v="108"/>
    <d v="1899-12-30T14:52:48"/>
    <x v="5"/>
    <x v="1"/>
    <x v="1473"/>
    <n v="92"/>
  </r>
  <r>
    <x v="94"/>
    <d v="1899-12-30T15:07:12"/>
    <x v="5"/>
    <x v="1"/>
    <x v="2485"/>
    <n v="92"/>
  </r>
  <r>
    <x v="105"/>
    <d v="1899-12-30T03:21:36"/>
    <x v="4"/>
    <x v="3"/>
    <x v="1625"/>
    <n v="92"/>
  </r>
  <r>
    <x v="118"/>
    <d v="1899-12-30T17:31:12"/>
    <x v="4"/>
    <x v="2"/>
    <x v="323"/>
    <n v="92"/>
  </r>
  <r>
    <x v="112"/>
    <d v="1899-12-30T16:19:12"/>
    <x v="5"/>
    <x v="1"/>
    <x v="1921"/>
    <n v="92"/>
  </r>
  <r>
    <x v="108"/>
    <d v="1899-12-30T11:45:36"/>
    <x v="5"/>
    <x v="3"/>
    <x v="804"/>
    <n v="92"/>
  </r>
  <r>
    <x v="104"/>
    <d v="1899-12-30T08:52:48"/>
    <x v="4"/>
    <x v="3"/>
    <x v="2518"/>
    <n v="92"/>
  </r>
  <r>
    <x v="95"/>
    <d v="1899-12-30T20:09:36"/>
    <x v="5"/>
    <x v="4"/>
    <x v="482"/>
    <n v="92"/>
  </r>
  <r>
    <x v="86"/>
    <d v="1899-12-30T02:52:48"/>
    <x v="5"/>
    <x v="2"/>
    <x v="958"/>
    <n v="92"/>
  </r>
  <r>
    <x v="88"/>
    <d v="1899-12-30T02:24:00"/>
    <x v="5"/>
    <x v="3"/>
    <x v="120"/>
    <n v="92"/>
  </r>
  <r>
    <x v="97"/>
    <d v="1899-12-30T14:52:48"/>
    <x v="5"/>
    <x v="1"/>
    <x v="2277"/>
    <n v="92"/>
  </r>
  <r>
    <x v="86"/>
    <d v="1899-12-30T00:43:12"/>
    <x v="5"/>
    <x v="0"/>
    <x v="1855"/>
    <n v="92"/>
  </r>
  <r>
    <x v="97"/>
    <d v="1899-12-30T02:38:24"/>
    <x v="5"/>
    <x v="0"/>
    <x v="1490"/>
    <n v="92"/>
  </r>
  <r>
    <x v="127"/>
    <d v="1899-12-30T14:38:24"/>
    <x v="4"/>
    <x v="1"/>
    <x v="1088"/>
    <n v="92"/>
  </r>
  <r>
    <x v="109"/>
    <d v="1899-12-30T22:19:12"/>
    <x v="4"/>
    <x v="1"/>
    <x v="1370"/>
    <n v="92"/>
  </r>
  <r>
    <x v="97"/>
    <d v="1899-12-30T13:40:48"/>
    <x v="5"/>
    <x v="4"/>
    <x v="2696"/>
    <n v="92"/>
  </r>
  <r>
    <x v="101"/>
    <d v="1899-12-30T02:38:24"/>
    <x v="5"/>
    <x v="1"/>
    <x v="1683"/>
    <n v="92"/>
  </r>
  <r>
    <x v="126"/>
    <d v="1899-12-30T13:12:00"/>
    <x v="5"/>
    <x v="1"/>
    <x v="1301"/>
    <n v="92"/>
  </r>
  <r>
    <x v="102"/>
    <d v="1899-12-30T21:07:12"/>
    <x v="5"/>
    <x v="0"/>
    <x v="661"/>
    <n v="92"/>
  </r>
  <r>
    <x v="110"/>
    <d v="1899-12-30T18:28:48"/>
    <x v="4"/>
    <x v="2"/>
    <x v="2406"/>
    <n v="92"/>
  </r>
  <r>
    <x v="120"/>
    <d v="1899-12-30T18:00:00"/>
    <x v="5"/>
    <x v="2"/>
    <x v="2412"/>
    <n v="92"/>
  </r>
  <r>
    <x v="98"/>
    <d v="1899-12-30T04:48:00"/>
    <x v="4"/>
    <x v="0"/>
    <x v="286"/>
    <n v="92"/>
  </r>
  <r>
    <x v="122"/>
    <d v="1899-12-30T22:19:12"/>
    <x v="5"/>
    <x v="4"/>
    <x v="2443"/>
    <n v="92"/>
  </r>
  <r>
    <x v="115"/>
    <d v="1899-12-30T10:33:36"/>
    <x v="5"/>
    <x v="1"/>
    <x v="2207"/>
    <n v="92"/>
  </r>
  <r>
    <x v="108"/>
    <d v="1899-12-30T12:00:00"/>
    <x v="5"/>
    <x v="2"/>
    <x v="1641"/>
    <n v="92"/>
  </r>
  <r>
    <x v="111"/>
    <d v="1899-12-30T04:04:48"/>
    <x v="5"/>
    <x v="0"/>
    <x v="2540"/>
    <n v="92"/>
  </r>
  <r>
    <x v="120"/>
    <d v="1899-12-30T13:40:48"/>
    <x v="5"/>
    <x v="0"/>
    <x v="2383"/>
    <n v="92"/>
  </r>
  <r>
    <x v="115"/>
    <d v="1899-12-30T03:50:24"/>
    <x v="5"/>
    <x v="0"/>
    <x v="1308"/>
    <n v="92"/>
  </r>
  <r>
    <x v="103"/>
    <d v="1899-12-30T15:07:12"/>
    <x v="4"/>
    <x v="2"/>
    <x v="1417"/>
    <n v="92"/>
  </r>
  <r>
    <x v="102"/>
    <d v="1899-12-30T23:45:36"/>
    <x v="5"/>
    <x v="2"/>
    <x v="2449"/>
    <n v="92"/>
  </r>
  <r>
    <x v="107"/>
    <d v="1899-12-30T10:04:48"/>
    <x v="5"/>
    <x v="2"/>
    <x v="136"/>
    <n v="92"/>
  </r>
  <r>
    <x v="92"/>
    <d v="1899-12-30T17:31:12"/>
    <x v="5"/>
    <x v="2"/>
    <x v="291"/>
    <n v="92"/>
  </r>
  <r>
    <x v="116"/>
    <d v="1899-12-30T12:43:12"/>
    <x v="4"/>
    <x v="2"/>
    <x v="96"/>
    <n v="92"/>
  </r>
  <r>
    <x v="92"/>
    <d v="1899-12-30T05:16:48"/>
    <x v="5"/>
    <x v="1"/>
    <x v="2668"/>
    <n v="92"/>
  </r>
  <r>
    <x v="86"/>
    <d v="1899-12-30T21:36:00"/>
    <x v="5"/>
    <x v="0"/>
    <x v="910"/>
    <n v="92"/>
  </r>
  <r>
    <x v="122"/>
    <d v="1899-12-30T05:45:36"/>
    <x v="5"/>
    <x v="2"/>
    <x v="2533"/>
    <n v="92"/>
  </r>
  <r>
    <x v="109"/>
    <d v="1899-12-30T17:02:24"/>
    <x v="4"/>
    <x v="2"/>
    <x v="2785"/>
    <n v="92"/>
  </r>
  <r>
    <x v="85"/>
    <d v="1899-12-30T09:07:12"/>
    <x v="4"/>
    <x v="3"/>
    <x v="1091"/>
    <n v="92"/>
  </r>
  <r>
    <x v="112"/>
    <d v="1899-12-30T03:36:00"/>
    <x v="5"/>
    <x v="0"/>
    <x v="1709"/>
    <n v="92"/>
  </r>
  <r>
    <x v="100"/>
    <d v="1899-12-30T16:04:48"/>
    <x v="5"/>
    <x v="4"/>
    <x v="29"/>
    <n v="92"/>
  </r>
  <r>
    <x v="95"/>
    <d v="1899-12-30T00:43:12"/>
    <x v="5"/>
    <x v="2"/>
    <x v="2464"/>
    <n v="92"/>
  </r>
  <r>
    <x v="127"/>
    <d v="1899-12-30T21:21:36"/>
    <x v="4"/>
    <x v="2"/>
    <x v="2241"/>
    <n v="92"/>
  </r>
  <r>
    <x v="117"/>
    <d v="1899-12-30T18:43:12"/>
    <x v="4"/>
    <x v="0"/>
    <x v="1158"/>
    <n v="92"/>
  </r>
  <r>
    <x v="101"/>
    <d v="1899-12-30T04:33:36"/>
    <x v="5"/>
    <x v="2"/>
    <x v="588"/>
    <n v="92"/>
  </r>
  <r>
    <x v="91"/>
    <d v="1899-12-30T09:21:36"/>
    <x v="5"/>
    <x v="1"/>
    <x v="939"/>
    <n v="92"/>
  </r>
  <r>
    <x v="104"/>
    <d v="1899-12-30T07:26:24"/>
    <x v="4"/>
    <x v="2"/>
    <x v="2827"/>
    <n v="92"/>
  </r>
  <r>
    <x v="110"/>
    <d v="1899-12-30T14:09:36"/>
    <x v="4"/>
    <x v="0"/>
    <x v="622"/>
    <n v="92"/>
  </r>
  <r>
    <x v="97"/>
    <d v="1899-12-30T21:07:12"/>
    <x v="5"/>
    <x v="2"/>
    <x v="1367"/>
    <n v="92"/>
  </r>
  <r>
    <x v="108"/>
    <d v="1899-12-30T14:38:24"/>
    <x v="5"/>
    <x v="1"/>
    <x v="899"/>
    <n v="92"/>
  </r>
  <r>
    <x v="89"/>
    <d v="1899-12-30T13:12:00"/>
    <x v="4"/>
    <x v="2"/>
    <x v="1084"/>
    <n v="92"/>
  </r>
  <r>
    <x v="102"/>
    <d v="1899-12-30T05:45:36"/>
    <x v="5"/>
    <x v="4"/>
    <x v="828"/>
    <n v="92"/>
  </r>
  <r>
    <x v="102"/>
    <d v="1899-12-30T03:50:24"/>
    <x v="5"/>
    <x v="1"/>
    <x v="854"/>
    <n v="92"/>
  </r>
  <r>
    <x v="97"/>
    <d v="1899-12-30T10:04:48"/>
    <x v="5"/>
    <x v="0"/>
    <x v="2697"/>
    <n v="92"/>
  </r>
  <r>
    <x v="120"/>
    <d v="1899-12-30T12:28:48"/>
    <x v="5"/>
    <x v="2"/>
    <x v="1186"/>
    <n v="92"/>
  </r>
  <r>
    <x v="100"/>
    <d v="1899-12-30T03:21:36"/>
    <x v="5"/>
    <x v="2"/>
    <x v="2299"/>
    <n v="92"/>
  </r>
  <r>
    <x v="111"/>
    <d v="1899-12-30T16:48:00"/>
    <x v="5"/>
    <x v="4"/>
    <x v="6"/>
    <n v="92"/>
  </r>
  <r>
    <x v="118"/>
    <d v="1899-12-30T21:21:36"/>
    <x v="4"/>
    <x v="1"/>
    <x v="1742"/>
    <n v="92"/>
  </r>
  <r>
    <x v="107"/>
    <d v="1899-12-30T00:28:48"/>
    <x v="5"/>
    <x v="2"/>
    <x v="1920"/>
    <n v="92"/>
  </r>
  <r>
    <x v="92"/>
    <d v="1899-12-30T22:48:00"/>
    <x v="5"/>
    <x v="3"/>
    <x v="397"/>
    <n v="92"/>
  </r>
  <r>
    <x v="85"/>
    <d v="1899-12-30T18:43:12"/>
    <x v="4"/>
    <x v="2"/>
    <x v="1014"/>
    <n v="92"/>
  </r>
  <r>
    <x v="97"/>
    <d v="1899-12-30T05:45:36"/>
    <x v="5"/>
    <x v="2"/>
    <x v="458"/>
    <n v="92"/>
  </r>
  <r>
    <x v="100"/>
    <d v="1899-12-30T06:00:00"/>
    <x v="5"/>
    <x v="0"/>
    <x v="257"/>
    <n v="92"/>
  </r>
  <r>
    <x v="114"/>
    <d v="1899-12-30T19:26:24"/>
    <x v="5"/>
    <x v="3"/>
    <x v="1763"/>
    <n v="92"/>
  </r>
  <r>
    <x v="116"/>
    <d v="1899-12-30T03:36:00"/>
    <x v="4"/>
    <x v="0"/>
    <x v="791"/>
    <n v="92"/>
  </r>
  <r>
    <x v="105"/>
    <d v="1899-12-30T23:16:48"/>
    <x v="4"/>
    <x v="3"/>
    <x v="345"/>
    <n v="92"/>
  </r>
  <r>
    <x v="116"/>
    <d v="1899-12-30T02:38:24"/>
    <x v="4"/>
    <x v="4"/>
    <x v="2011"/>
    <n v="92"/>
  </r>
  <r>
    <x v="103"/>
    <d v="1899-12-30T02:24:00"/>
    <x v="4"/>
    <x v="0"/>
    <x v="652"/>
    <n v="92"/>
  </r>
  <r>
    <x v="87"/>
    <d v="1899-12-30T07:55:12"/>
    <x v="5"/>
    <x v="2"/>
    <x v="1180"/>
    <n v="92"/>
  </r>
  <r>
    <x v="122"/>
    <d v="1899-12-30T13:40:48"/>
    <x v="5"/>
    <x v="0"/>
    <x v="117"/>
    <n v="92"/>
  </r>
  <r>
    <x v="105"/>
    <d v="1899-12-30T12:14:24"/>
    <x v="4"/>
    <x v="2"/>
    <x v="2482"/>
    <n v="92"/>
  </r>
  <r>
    <x v="127"/>
    <d v="1899-12-30T18:14:24"/>
    <x v="4"/>
    <x v="2"/>
    <x v="2049"/>
    <n v="92"/>
  </r>
  <r>
    <x v="112"/>
    <d v="1899-12-30T04:33:36"/>
    <x v="5"/>
    <x v="2"/>
    <x v="324"/>
    <n v="92"/>
  </r>
  <r>
    <x v="119"/>
    <d v="1899-12-30T04:48:00"/>
    <x v="4"/>
    <x v="2"/>
    <x v="1263"/>
    <n v="92"/>
  </r>
  <r>
    <x v="103"/>
    <d v="1899-12-30T11:31:12"/>
    <x v="4"/>
    <x v="2"/>
    <x v="2026"/>
    <n v="92"/>
  </r>
  <r>
    <x v="112"/>
    <d v="1899-12-30T09:36:00"/>
    <x v="5"/>
    <x v="0"/>
    <x v="1129"/>
    <n v="92"/>
  </r>
  <r>
    <x v="108"/>
    <d v="1899-12-30T20:24:00"/>
    <x v="5"/>
    <x v="2"/>
    <x v="2594"/>
    <n v="92"/>
  </r>
  <r>
    <x v="88"/>
    <d v="1899-12-30T16:19:12"/>
    <x v="5"/>
    <x v="1"/>
    <x v="1044"/>
    <n v="92"/>
  </r>
  <r>
    <x v="105"/>
    <d v="1899-12-30T02:52:48"/>
    <x v="4"/>
    <x v="4"/>
    <x v="2219"/>
    <n v="92"/>
  </r>
  <r>
    <x v="115"/>
    <d v="1899-12-30T05:16:48"/>
    <x v="5"/>
    <x v="2"/>
    <x v="621"/>
    <n v="92"/>
  </r>
  <r>
    <x v="127"/>
    <d v="1899-12-30T16:33:36"/>
    <x v="4"/>
    <x v="1"/>
    <x v="2523"/>
    <n v="92"/>
  </r>
  <r>
    <x v="96"/>
    <d v="1899-12-30T16:33:36"/>
    <x v="4"/>
    <x v="1"/>
    <x v="217"/>
    <n v="92"/>
  </r>
  <r>
    <x v="92"/>
    <d v="1899-12-30T12:57:36"/>
    <x v="5"/>
    <x v="1"/>
    <x v="123"/>
    <n v="92"/>
  </r>
  <r>
    <x v="86"/>
    <d v="1899-12-30T21:50:24"/>
    <x v="5"/>
    <x v="1"/>
    <x v="1288"/>
    <n v="92"/>
  </r>
  <r>
    <x v="115"/>
    <d v="1899-12-30T23:45:36"/>
    <x v="5"/>
    <x v="1"/>
    <x v="2781"/>
    <n v="92"/>
  </r>
  <r>
    <x v="94"/>
    <d v="1899-12-30T08:24:00"/>
    <x v="5"/>
    <x v="3"/>
    <x v="2260"/>
    <n v="92"/>
  </r>
  <r>
    <x v="97"/>
    <d v="1899-12-30T12:00:00"/>
    <x v="5"/>
    <x v="0"/>
    <x v="1615"/>
    <n v="92"/>
  </r>
  <r>
    <x v="98"/>
    <d v="1899-12-30T16:04:48"/>
    <x v="4"/>
    <x v="1"/>
    <x v="89"/>
    <n v="92"/>
  </r>
  <r>
    <x v="107"/>
    <d v="1899-12-30T00:28:48"/>
    <x v="5"/>
    <x v="2"/>
    <x v="2828"/>
    <n v="92"/>
  </r>
  <r>
    <x v="95"/>
    <d v="1899-12-30T01:26:24"/>
    <x v="5"/>
    <x v="4"/>
    <x v="2300"/>
    <n v="92"/>
  </r>
  <r>
    <x v="111"/>
    <d v="1899-12-30T07:26:24"/>
    <x v="5"/>
    <x v="2"/>
    <x v="1069"/>
    <n v="92"/>
  </r>
  <r>
    <x v="103"/>
    <d v="1899-12-30T07:12:00"/>
    <x v="4"/>
    <x v="2"/>
    <x v="1431"/>
    <n v="92"/>
  </r>
  <r>
    <x v="120"/>
    <d v="1899-12-30T18:14:24"/>
    <x v="5"/>
    <x v="1"/>
    <x v="2194"/>
    <n v="92"/>
  </r>
  <r>
    <x v="86"/>
    <d v="1899-12-30T07:26:24"/>
    <x v="5"/>
    <x v="0"/>
    <x v="2485"/>
    <n v="92"/>
  </r>
  <r>
    <x v="114"/>
    <d v="1899-12-30T20:24:00"/>
    <x v="5"/>
    <x v="2"/>
    <x v="1497"/>
    <n v="92"/>
  </r>
  <r>
    <x v="110"/>
    <d v="1899-12-30T11:45:36"/>
    <x v="4"/>
    <x v="2"/>
    <x v="2685"/>
    <n v="92"/>
  </r>
  <r>
    <x v="104"/>
    <d v="1899-12-30T06:00:00"/>
    <x v="4"/>
    <x v="0"/>
    <x v="1964"/>
    <n v="92"/>
  </r>
  <r>
    <x v="100"/>
    <d v="1899-12-30T06:28:48"/>
    <x v="5"/>
    <x v="2"/>
    <x v="412"/>
    <n v="92"/>
  </r>
  <r>
    <x v="109"/>
    <d v="1899-12-30T11:02:24"/>
    <x v="4"/>
    <x v="1"/>
    <x v="2829"/>
    <n v="92"/>
  </r>
  <r>
    <x v="89"/>
    <d v="1899-12-30T05:31:12"/>
    <x v="4"/>
    <x v="0"/>
    <x v="1907"/>
    <n v="92"/>
  </r>
  <r>
    <x v="102"/>
    <d v="1899-12-30T15:07:12"/>
    <x v="5"/>
    <x v="3"/>
    <x v="2821"/>
    <n v="92"/>
  </r>
  <r>
    <x v="119"/>
    <d v="1899-12-30T17:45:36"/>
    <x v="4"/>
    <x v="2"/>
    <x v="406"/>
    <n v="92"/>
  </r>
  <r>
    <x v="122"/>
    <d v="1899-12-30T05:02:24"/>
    <x v="5"/>
    <x v="0"/>
    <x v="1014"/>
    <n v="92"/>
  </r>
  <r>
    <x v="110"/>
    <d v="1899-12-30T13:26:24"/>
    <x v="4"/>
    <x v="2"/>
    <x v="122"/>
    <n v="92"/>
  </r>
  <r>
    <x v="107"/>
    <d v="1899-12-30T12:28:48"/>
    <x v="5"/>
    <x v="1"/>
    <x v="1396"/>
    <n v="92"/>
  </r>
  <r>
    <x v="94"/>
    <d v="1899-12-30T16:33:36"/>
    <x v="5"/>
    <x v="2"/>
    <x v="2830"/>
    <n v="92"/>
  </r>
  <r>
    <x v="114"/>
    <d v="1899-12-30T18:57:36"/>
    <x v="5"/>
    <x v="4"/>
    <x v="378"/>
    <n v="92"/>
  </r>
  <r>
    <x v="93"/>
    <d v="1899-12-30T21:07:12"/>
    <x v="4"/>
    <x v="1"/>
    <x v="48"/>
    <n v="92"/>
  </r>
  <r>
    <x v="86"/>
    <d v="1899-12-30T06:00:00"/>
    <x v="5"/>
    <x v="2"/>
    <x v="1726"/>
    <n v="92"/>
  </r>
  <r>
    <x v="111"/>
    <d v="1899-12-30T04:33:36"/>
    <x v="5"/>
    <x v="2"/>
    <x v="1013"/>
    <n v="92"/>
  </r>
  <r>
    <x v="118"/>
    <d v="1899-12-30T06:43:12"/>
    <x v="4"/>
    <x v="1"/>
    <x v="137"/>
    <n v="92"/>
  </r>
  <r>
    <x v="96"/>
    <d v="1899-12-30T05:45:36"/>
    <x v="4"/>
    <x v="1"/>
    <x v="97"/>
    <n v="92"/>
  </r>
  <r>
    <x v="113"/>
    <d v="1899-12-30T12:43:12"/>
    <x v="4"/>
    <x v="2"/>
    <x v="2565"/>
    <n v="92"/>
  </r>
  <r>
    <x v="86"/>
    <d v="1899-12-30T01:55:12"/>
    <x v="5"/>
    <x v="2"/>
    <x v="4"/>
    <n v="92"/>
  </r>
  <r>
    <x v="89"/>
    <d v="1899-12-30T20:09:36"/>
    <x v="4"/>
    <x v="3"/>
    <x v="2341"/>
    <n v="92"/>
  </r>
  <r>
    <x v="119"/>
    <d v="1899-12-30T19:12:00"/>
    <x v="4"/>
    <x v="1"/>
    <x v="758"/>
    <n v="92"/>
  </r>
  <r>
    <x v="112"/>
    <d v="1899-12-30T00:28:48"/>
    <x v="5"/>
    <x v="2"/>
    <x v="1790"/>
    <n v="92"/>
  </r>
  <r>
    <x v="113"/>
    <d v="1899-12-30T11:45:36"/>
    <x v="4"/>
    <x v="1"/>
    <x v="1286"/>
    <n v="92"/>
  </r>
  <r>
    <x v="89"/>
    <d v="1899-12-30T01:40:48"/>
    <x v="4"/>
    <x v="2"/>
    <x v="2831"/>
    <n v="92"/>
  </r>
  <r>
    <x v="94"/>
    <d v="1899-12-30T06:28:48"/>
    <x v="5"/>
    <x v="2"/>
    <x v="142"/>
    <n v="92"/>
  </r>
  <r>
    <x v="116"/>
    <d v="1899-12-30T11:45:36"/>
    <x v="4"/>
    <x v="0"/>
    <x v="731"/>
    <n v="92"/>
  </r>
  <r>
    <x v="116"/>
    <d v="1899-12-30T18:14:24"/>
    <x v="4"/>
    <x v="1"/>
    <x v="944"/>
    <n v="92"/>
  </r>
  <r>
    <x v="110"/>
    <d v="1899-12-30T14:09:36"/>
    <x v="4"/>
    <x v="2"/>
    <x v="553"/>
    <n v="92"/>
  </r>
  <r>
    <x v="107"/>
    <d v="1899-12-30T19:55:12"/>
    <x v="5"/>
    <x v="1"/>
    <x v="1143"/>
    <n v="92"/>
  </r>
  <r>
    <x v="120"/>
    <d v="1899-12-30T12:43:12"/>
    <x v="5"/>
    <x v="1"/>
    <x v="1461"/>
    <n v="92"/>
  </r>
  <r>
    <x v="102"/>
    <d v="1899-12-30T06:28:48"/>
    <x v="5"/>
    <x v="1"/>
    <x v="1086"/>
    <n v="92"/>
  </r>
  <r>
    <x v="126"/>
    <d v="1899-12-30T09:21:36"/>
    <x v="5"/>
    <x v="2"/>
    <x v="2751"/>
    <n v="92"/>
  </r>
  <r>
    <x v="114"/>
    <d v="1899-12-30T22:04:48"/>
    <x v="5"/>
    <x v="2"/>
    <x v="2492"/>
    <n v="92"/>
  </r>
  <r>
    <x v="96"/>
    <d v="1899-12-30T20:24:00"/>
    <x v="4"/>
    <x v="1"/>
    <x v="2798"/>
    <n v="92"/>
  </r>
  <r>
    <x v="122"/>
    <d v="1899-12-30T17:45:36"/>
    <x v="5"/>
    <x v="0"/>
    <x v="2822"/>
    <n v="92"/>
  </r>
  <r>
    <x v="104"/>
    <d v="1899-12-30T20:09:36"/>
    <x v="4"/>
    <x v="1"/>
    <x v="2312"/>
    <n v="92"/>
  </r>
  <r>
    <x v="107"/>
    <d v="1899-12-30T18:00:00"/>
    <x v="5"/>
    <x v="3"/>
    <x v="493"/>
    <n v="92"/>
  </r>
  <r>
    <x v="121"/>
    <d v="1899-12-30T10:19:12"/>
    <x v="4"/>
    <x v="0"/>
    <x v="2832"/>
    <n v="92"/>
  </r>
  <r>
    <x v="111"/>
    <d v="1899-12-30T10:33:36"/>
    <x v="5"/>
    <x v="0"/>
    <x v="2325"/>
    <n v="92"/>
  </r>
  <r>
    <x v="106"/>
    <d v="1899-12-30T08:38:24"/>
    <x v="4"/>
    <x v="0"/>
    <x v="1061"/>
    <n v="92"/>
  </r>
  <r>
    <x v="105"/>
    <d v="1899-12-30T09:07:12"/>
    <x v="4"/>
    <x v="1"/>
    <x v="2833"/>
    <n v="92"/>
  </r>
  <r>
    <x v="118"/>
    <d v="1899-12-30T23:16:48"/>
    <x v="4"/>
    <x v="2"/>
    <x v="2834"/>
    <n v="92"/>
  </r>
  <r>
    <x v="113"/>
    <d v="1899-12-30T13:55:12"/>
    <x v="4"/>
    <x v="2"/>
    <x v="78"/>
    <n v="92"/>
  </r>
  <r>
    <x v="104"/>
    <d v="1899-12-30T08:24:00"/>
    <x v="4"/>
    <x v="2"/>
    <x v="534"/>
    <n v="92"/>
  </r>
  <r>
    <x v="122"/>
    <d v="1899-12-30T18:28:48"/>
    <x v="5"/>
    <x v="3"/>
    <x v="1543"/>
    <n v="92"/>
  </r>
  <r>
    <x v="106"/>
    <d v="1899-12-30T00:14:24"/>
    <x v="4"/>
    <x v="2"/>
    <x v="2460"/>
    <n v="92"/>
  </r>
  <r>
    <x v="117"/>
    <d v="1899-12-30T13:55:12"/>
    <x v="4"/>
    <x v="0"/>
    <x v="2651"/>
    <n v="92"/>
  </r>
  <r>
    <x v="96"/>
    <d v="1899-12-30T04:19:12"/>
    <x v="4"/>
    <x v="4"/>
    <x v="2255"/>
    <n v="92"/>
  </r>
  <r>
    <x v="117"/>
    <d v="1899-12-30T02:09:36"/>
    <x v="4"/>
    <x v="2"/>
    <x v="2125"/>
    <n v="92"/>
  </r>
  <r>
    <x v="98"/>
    <d v="1899-12-30T12:28:48"/>
    <x v="4"/>
    <x v="2"/>
    <x v="760"/>
    <n v="92"/>
  </r>
  <r>
    <x v="109"/>
    <d v="1899-12-30T13:26:24"/>
    <x v="4"/>
    <x v="0"/>
    <x v="2531"/>
    <n v="92"/>
  </r>
  <r>
    <x v="112"/>
    <d v="1899-12-30T13:12:00"/>
    <x v="5"/>
    <x v="1"/>
    <x v="453"/>
    <n v="92"/>
  </r>
  <r>
    <x v="110"/>
    <d v="1899-12-30T19:12:00"/>
    <x v="4"/>
    <x v="4"/>
    <x v="1998"/>
    <n v="92"/>
  </r>
  <r>
    <x v="107"/>
    <d v="1899-12-30T01:12:00"/>
    <x v="5"/>
    <x v="1"/>
    <x v="402"/>
    <n v="92"/>
  </r>
  <r>
    <x v="101"/>
    <d v="1899-12-30T22:19:12"/>
    <x v="5"/>
    <x v="1"/>
    <x v="689"/>
    <n v="92"/>
  </r>
  <r>
    <x v="118"/>
    <d v="1899-12-30T22:33:36"/>
    <x v="4"/>
    <x v="2"/>
    <x v="1110"/>
    <n v="92"/>
  </r>
  <r>
    <x v="109"/>
    <d v="1899-12-30T08:24:00"/>
    <x v="4"/>
    <x v="0"/>
    <x v="2835"/>
    <n v="92"/>
  </r>
  <r>
    <x v="127"/>
    <d v="1899-12-30T05:02:24"/>
    <x v="4"/>
    <x v="0"/>
    <x v="2435"/>
    <n v="92"/>
  </r>
  <r>
    <x v="116"/>
    <d v="1899-12-30T13:26:24"/>
    <x v="4"/>
    <x v="0"/>
    <x v="1889"/>
    <n v="92"/>
  </r>
  <r>
    <x v="88"/>
    <d v="1899-12-30T11:16:48"/>
    <x v="5"/>
    <x v="2"/>
    <x v="771"/>
    <n v="92"/>
  </r>
  <r>
    <x v="95"/>
    <d v="1899-12-30T08:09:36"/>
    <x v="5"/>
    <x v="0"/>
    <x v="2836"/>
    <n v="92"/>
  </r>
  <r>
    <x v="122"/>
    <d v="1899-12-30T09:07:12"/>
    <x v="5"/>
    <x v="2"/>
    <x v="1933"/>
    <n v="92"/>
  </r>
  <r>
    <x v="119"/>
    <d v="1899-12-30T13:12:00"/>
    <x v="4"/>
    <x v="1"/>
    <x v="558"/>
    <n v="92"/>
  </r>
  <r>
    <x v="97"/>
    <d v="1899-12-30T02:52:48"/>
    <x v="5"/>
    <x v="2"/>
    <x v="2194"/>
    <n v="92"/>
  </r>
  <r>
    <x v="119"/>
    <d v="1899-12-30T12:14:24"/>
    <x v="4"/>
    <x v="1"/>
    <x v="828"/>
    <n v="92"/>
  </r>
  <r>
    <x v="122"/>
    <d v="1899-12-30T12:57:36"/>
    <x v="5"/>
    <x v="2"/>
    <x v="170"/>
    <n v="92"/>
  </r>
  <r>
    <x v="118"/>
    <d v="1899-12-30T09:50:24"/>
    <x v="4"/>
    <x v="2"/>
    <x v="1205"/>
    <n v="92"/>
  </r>
  <r>
    <x v="119"/>
    <d v="1899-12-30T16:04:48"/>
    <x v="4"/>
    <x v="2"/>
    <x v="2085"/>
    <n v="92"/>
  </r>
  <r>
    <x v="91"/>
    <d v="1899-12-30T18:43:12"/>
    <x v="5"/>
    <x v="1"/>
    <x v="1158"/>
    <n v="92"/>
  </r>
  <r>
    <x v="92"/>
    <d v="1899-12-30T19:40:48"/>
    <x v="5"/>
    <x v="2"/>
    <x v="784"/>
    <n v="92"/>
  </r>
  <r>
    <x v="106"/>
    <d v="1899-12-30T10:04:48"/>
    <x v="4"/>
    <x v="0"/>
    <x v="2008"/>
    <n v="92"/>
  </r>
  <r>
    <x v="117"/>
    <d v="1899-12-30T10:04:48"/>
    <x v="4"/>
    <x v="3"/>
    <x v="1619"/>
    <n v="92"/>
  </r>
  <r>
    <x v="107"/>
    <d v="1899-12-30T09:21:36"/>
    <x v="5"/>
    <x v="4"/>
    <x v="2078"/>
    <n v="92"/>
  </r>
  <r>
    <x v="121"/>
    <d v="1899-12-30T12:00:00"/>
    <x v="4"/>
    <x v="2"/>
    <x v="2392"/>
    <n v="92"/>
  </r>
  <r>
    <x v="118"/>
    <d v="1899-12-30T23:16:48"/>
    <x v="4"/>
    <x v="2"/>
    <x v="2742"/>
    <n v="92"/>
  </r>
  <r>
    <x v="126"/>
    <d v="1899-12-30T00:28:48"/>
    <x v="5"/>
    <x v="0"/>
    <x v="2527"/>
    <n v="92"/>
  </r>
  <r>
    <x v="97"/>
    <d v="1899-12-30T00:28:48"/>
    <x v="5"/>
    <x v="3"/>
    <x v="324"/>
    <n v="92"/>
  </r>
  <r>
    <x v="106"/>
    <d v="1899-12-30T17:45:36"/>
    <x v="4"/>
    <x v="0"/>
    <x v="2496"/>
    <n v="92"/>
  </r>
  <r>
    <x v="104"/>
    <d v="1899-12-30T14:24:00"/>
    <x v="4"/>
    <x v="2"/>
    <x v="1307"/>
    <n v="92"/>
  </r>
  <r>
    <x v="118"/>
    <d v="1899-12-30T03:50:24"/>
    <x v="4"/>
    <x v="2"/>
    <x v="406"/>
    <n v="92"/>
  </r>
  <r>
    <x v="89"/>
    <d v="1899-12-30T23:31:12"/>
    <x v="4"/>
    <x v="1"/>
    <x v="444"/>
    <n v="92"/>
  </r>
  <r>
    <x v="112"/>
    <d v="1899-12-30T17:02:24"/>
    <x v="5"/>
    <x v="2"/>
    <x v="890"/>
    <n v="92"/>
  </r>
  <r>
    <x v="120"/>
    <d v="1899-12-30T07:12:00"/>
    <x v="5"/>
    <x v="4"/>
    <x v="1424"/>
    <n v="92"/>
  </r>
  <r>
    <x v="85"/>
    <d v="1899-12-30T14:09:36"/>
    <x v="4"/>
    <x v="2"/>
    <x v="2831"/>
    <n v="92"/>
  </r>
  <r>
    <x v="113"/>
    <d v="1899-12-30T22:33:36"/>
    <x v="4"/>
    <x v="2"/>
    <x v="2505"/>
    <n v="92"/>
  </r>
  <r>
    <x v="99"/>
    <d v="1899-12-30T11:31:12"/>
    <x v="4"/>
    <x v="1"/>
    <x v="2715"/>
    <n v="92"/>
  </r>
  <r>
    <x v="112"/>
    <d v="1899-12-30T06:28:48"/>
    <x v="5"/>
    <x v="0"/>
    <x v="1184"/>
    <n v="92"/>
  </r>
  <r>
    <x v="107"/>
    <d v="1899-12-30T14:38:24"/>
    <x v="5"/>
    <x v="1"/>
    <x v="2590"/>
    <n v="92"/>
  </r>
  <r>
    <x v="120"/>
    <d v="1899-12-30T11:31:12"/>
    <x v="5"/>
    <x v="2"/>
    <x v="971"/>
    <n v="92"/>
  </r>
  <r>
    <x v="119"/>
    <d v="1899-12-30T14:38:24"/>
    <x v="4"/>
    <x v="2"/>
    <x v="729"/>
    <n v="92"/>
  </r>
  <r>
    <x v="109"/>
    <d v="1899-12-30T23:16:48"/>
    <x v="4"/>
    <x v="1"/>
    <x v="234"/>
    <n v="92"/>
  </r>
  <r>
    <x v="94"/>
    <d v="1899-12-30T00:28:48"/>
    <x v="5"/>
    <x v="3"/>
    <x v="169"/>
    <n v="92"/>
  </r>
  <r>
    <x v="101"/>
    <d v="1899-12-30T20:52:48"/>
    <x v="5"/>
    <x v="2"/>
    <x v="835"/>
    <n v="92"/>
  </r>
  <r>
    <x v="122"/>
    <d v="1899-12-30T05:45:36"/>
    <x v="5"/>
    <x v="0"/>
    <x v="952"/>
    <n v="92"/>
  </r>
  <r>
    <x v="117"/>
    <d v="1899-12-30T23:02:24"/>
    <x v="4"/>
    <x v="1"/>
    <x v="195"/>
    <n v="92"/>
  </r>
  <r>
    <x v="121"/>
    <d v="1899-12-30T00:28:48"/>
    <x v="4"/>
    <x v="1"/>
    <x v="562"/>
    <n v="92"/>
  </r>
  <r>
    <x v="109"/>
    <d v="1899-12-30T06:00:00"/>
    <x v="4"/>
    <x v="2"/>
    <x v="643"/>
    <n v="92"/>
  </r>
  <r>
    <x v="97"/>
    <d v="1899-12-30T16:19:12"/>
    <x v="5"/>
    <x v="2"/>
    <x v="1616"/>
    <n v="92"/>
  </r>
  <r>
    <x v="86"/>
    <d v="1899-12-30T16:48:00"/>
    <x v="5"/>
    <x v="4"/>
    <x v="2603"/>
    <n v="92"/>
  </r>
  <r>
    <x v="87"/>
    <d v="1899-12-30T12:43:12"/>
    <x v="5"/>
    <x v="4"/>
    <x v="1471"/>
    <n v="92"/>
  </r>
  <r>
    <x v="99"/>
    <d v="1899-12-30T04:33:36"/>
    <x v="4"/>
    <x v="2"/>
    <x v="2580"/>
    <n v="92"/>
  </r>
  <r>
    <x v="92"/>
    <d v="1899-12-30T07:40:48"/>
    <x v="5"/>
    <x v="0"/>
    <x v="2563"/>
    <n v="92"/>
  </r>
  <r>
    <x v="111"/>
    <d v="1899-12-30T16:19:12"/>
    <x v="5"/>
    <x v="2"/>
    <x v="401"/>
    <n v="92"/>
  </r>
  <r>
    <x v="103"/>
    <d v="1899-12-30T08:09:36"/>
    <x v="4"/>
    <x v="2"/>
    <x v="771"/>
    <n v="92"/>
  </r>
  <r>
    <x v="97"/>
    <d v="1899-12-30T01:12:00"/>
    <x v="5"/>
    <x v="2"/>
    <x v="1101"/>
    <n v="92"/>
  </r>
  <r>
    <x v="86"/>
    <d v="1899-12-30T07:40:48"/>
    <x v="5"/>
    <x v="1"/>
    <x v="2532"/>
    <n v="92"/>
  </r>
  <r>
    <x v="102"/>
    <d v="1899-12-30T00:43:12"/>
    <x v="5"/>
    <x v="2"/>
    <x v="2172"/>
    <n v="92"/>
  </r>
  <r>
    <x v="107"/>
    <d v="1899-12-30T19:26:24"/>
    <x v="5"/>
    <x v="0"/>
    <x v="2119"/>
    <n v="92"/>
  </r>
  <r>
    <x v="88"/>
    <d v="1899-12-30T04:04:48"/>
    <x v="5"/>
    <x v="2"/>
    <x v="1318"/>
    <n v="92"/>
  </r>
  <r>
    <x v="118"/>
    <d v="1899-12-30T16:04:48"/>
    <x v="4"/>
    <x v="2"/>
    <x v="722"/>
    <n v="92"/>
  </r>
  <r>
    <x v="109"/>
    <d v="1899-12-30T04:48:00"/>
    <x v="4"/>
    <x v="1"/>
    <x v="2679"/>
    <n v="92"/>
  </r>
  <r>
    <x v="105"/>
    <d v="1899-12-30T01:40:48"/>
    <x v="4"/>
    <x v="3"/>
    <x v="1201"/>
    <n v="92"/>
  </r>
  <r>
    <x v="127"/>
    <d v="1899-12-30T21:21:36"/>
    <x v="4"/>
    <x v="2"/>
    <x v="553"/>
    <n v="92"/>
  </r>
  <r>
    <x v="107"/>
    <d v="1899-12-30T13:40:48"/>
    <x v="5"/>
    <x v="2"/>
    <x v="2336"/>
    <n v="92"/>
  </r>
  <r>
    <x v="121"/>
    <d v="1899-12-30T02:09:36"/>
    <x v="4"/>
    <x v="2"/>
    <x v="379"/>
    <n v="92"/>
  </r>
  <r>
    <x v="110"/>
    <d v="1899-12-30T00:14:24"/>
    <x v="4"/>
    <x v="0"/>
    <x v="2837"/>
    <n v="92"/>
  </r>
  <r>
    <x v="96"/>
    <d v="1899-12-30T01:12:00"/>
    <x v="4"/>
    <x v="1"/>
    <x v="2799"/>
    <n v="92"/>
  </r>
  <r>
    <x v="94"/>
    <d v="1899-12-30T18:00:00"/>
    <x v="5"/>
    <x v="1"/>
    <x v="836"/>
    <n v="92"/>
  </r>
  <r>
    <x v="87"/>
    <d v="1899-12-30T06:14:24"/>
    <x v="5"/>
    <x v="2"/>
    <x v="2045"/>
    <n v="92"/>
  </r>
  <r>
    <x v="111"/>
    <d v="1899-12-30T15:36:00"/>
    <x v="5"/>
    <x v="4"/>
    <x v="2809"/>
    <n v="92"/>
  </r>
  <r>
    <x v="101"/>
    <d v="1899-12-30T17:16:48"/>
    <x v="5"/>
    <x v="1"/>
    <x v="469"/>
    <n v="92"/>
  </r>
  <r>
    <x v="98"/>
    <d v="1899-12-30T13:12:00"/>
    <x v="4"/>
    <x v="2"/>
    <x v="1692"/>
    <n v="92"/>
  </r>
  <r>
    <x v="100"/>
    <d v="1899-12-30T05:02:24"/>
    <x v="5"/>
    <x v="0"/>
    <x v="1250"/>
    <n v="92"/>
  </r>
  <r>
    <x v="94"/>
    <d v="1899-12-30T00:43:12"/>
    <x v="5"/>
    <x v="2"/>
    <x v="125"/>
    <n v="92"/>
  </r>
  <r>
    <x v="107"/>
    <d v="1899-12-30T15:07:12"/>
    <x v="5"/>
    <x v="1"/>
    <x v="981"/>
    <n v="92"/>
  </r>
  <r>
    <x v="122"/>
    <d v="1899-12-30T00:43:12"/>
    <x v="5"/>
    <x v="1"/>
    <x v="1192"/>
    <n v="92"/>
  </r>
  <r>
    <x v="126"/>
    <d v="1899-12-30T15:50:24"/>
    <x v="5"/>
    <x v="2"/>
    <x v="1004"/>
    <n v="92"/>
  </r>
  <r>
    <x v="117"/>
    <d v="1899-12-30T18:00:00"/>
    <x v="4"/>
    <x v="1"/>
    <x v="1078"/>
    <n v="92"/>
  </r>
  <r>
    <x v="127"/>
    <d v="1899-12-30T15:07:12"/>
    <x v="4"/>
    <x v="4"/>
    <x v="486"/>
    <n v="92"/>
  </r>
  <r>
    <x v="91"/>
    <d v="1899-12-30T18:14:24"/>
    <x v="5"/>
    <x v="1"/>
    <x v="823"/>
    <n v="92"/>
  </r>
  <r>
    <x v="97"/>
    <d v="1899-12-30T12:57:36"/>
    <x v="5"/>
    <x v="1"/>
    <x v="1535"/>
    <n v="92"/>
  </r>
  <r>
    <x v="89"/>
    <d v="1899-12-30T10:19:12"/>
    <x v="4"/>
    <x v="2"/>
    <x v="784"/>
    <n v="92"/>
  </r>
  <r>
    <x v="86"/>
    <d v="1899-12-30T09:07:12"/>
    <x v="5"/>
    <x v="3"/>
    <x v="389"/>
    <n v="92"/>
  </r>
  <r>
    <x v="104"/>
    <d v="1899-12-30T09:21:36"/>
    <x v="4"/>
    <x v="2"/>
    <x v="1999"/>
    <n v="92"/>
  </r>
  <r>
    <x v="110"/>
    <d v="1899-12-30T13:26:24"/>
    <x v="4"/>
    <x v="2"/>
    <x v="191"/>
    <n v="92"/>
  </r>
  <r>
    <x v="87"/>
    <d v="1899-12-30T23:45:36"/>
    <x v="5"/>
    <x v="1"/>
    <x v="1201"/>
    <n v="92"/>
  </r>
  <r>
    <x v="117"/>
    <d v="1899-12-30T11:16:48"/>
    <x v="4"/>
    <x v="0"/>
    <x v="1998"/>
    <n v="92"/>
  </r>
  <r>
    <x v="110"/>
    <d v="1899-12-30T22:04:48"/>
    <x v="4"/>
    <x v="1"/>
    <x v="106"/>
    <n v="92"/>
  </r>
  <r>
    <x v="86"/>
    <d v="1899-12-30T15:21:36"/>
    <x v="5"/>
    <x v="1"/>
    <x v="743"/>
    <n v="92"/>
  </r>
  <r>
    <x v="119"/>
    <d v="1899-12-30T13:26:24"/>
    <x v="4"/>
    <x v="2"/>
    <x v="2206"/>
    <n v="92"/>
  </r>
  <r>
    <x v="126"/>
    <d v="1899-12-30T10:04:48"/>
    <x v="5"/>
    <x v="4"/>
    <x v="1069"/>
    <n v="92"/>
  </r>
  <r>
    <x v="104"/>
    <d v="1899-12-30T00:43:12"/>
    <x v="4"/>
    <x v="3"/>
    <x v="1482"/>
    <n v="92"/>
  </r>
  <r>
    <x v="102"/>
    <d v="1899-12-30T07:12:00"/>
    <x v="5"/>
    <x v="1"/>
    <x v="961"/>
    <n v="92"/>
  </r>
  <r>
    <x v="91"/>
    <d v="1899-12-30T07:55:12"/>
    <x v="5"/>
    <x v="1"/>
    <x v="2799"/>
    <n v="92"/>
  </r>
  <r>
    <x v="126"/>
    <d v="1899-12-30T08:24:00"/>
    <x v="5"/>
    <x v="0"/>
    <x v="1928"/>
    <n v="92"/>
  </r>
  <r>
    <x v="111"/>
    <d v="1899-12-30T00:57:36"/>
    <x v="5"/>
    <x v="2"/>
    <x v="2276"/>
    <n v="92"/>
  </r>
  <r>
    <x v="121"/>
    <d v="1899-12-30T06:57:36"/>
    <x v="4"/>
    <x v="1"/>
    <x v="1179"/>
    <n v="92"/>
  </r>
  <r>
    <x v="96"/>
    <d v="1899-12-30T07:26:24"/>
    <x v="4"/>
    <x v="1"/>
    <x v="2451"/>
    <n v="92"/>
  </r>
  <r>
    <x v="109"/>
    <d v="1899-12-30T23:02:24"/>
    <x v="4"/>
    <x v="2"/>
    <x v="237"/>
    <n v="92"/>
  </r>
  <r>
    <x v="93"/>
    <d v="1899-12-30T03:21:36"/>
    <x v="4"/>
    <x v="2"/>
    <x v="1218"/>
    <n v="92"/>
  </r>
  <r>
    <x v="88"/>
    <d v="1899-12-30T08:38:24"/>
    <x v="5"/>
    <x v="2"/>
    <x v="2046"/>
    <n v="92"/>
  </r>
  <r>
    <x v="87"/>
    <d v="1899-12-30T08:24:00"/>
    <x v="5"/>
    <x v="2"/>
    <x v="441"/>
    <n v="92"/>
  </r>
  <r>
    <x v="127"/>
    <d v="1899-12-30T19:40:48"/>
    <x v="4"/>
    <x v="2"/>
    <x v="2774"/>
    <n v="92"/>
  </r>
  <r>
    <x v="106"/>
    <d v="1899-12-30T10:04:48"/>
    <x v="4"/>
    <x v="1"/>
    <x v="1014"/>
    <n v="92"/>
  </r>
  <r>
    <x v="85"/>
    <d v="1899-12-30T16:19:12"/>
    <x v="4"/>
    <x v="3"/>
    <x v="2598"/>
    <n v="92"/>
  </r>
  <r>
    <x v="99"/>
    <d v="1899-12-30T07:40:48"/>
    <x v="4"/>
    <x v="4"/>
    <x v="291"/>
    <n v="92"/>
  </r>
  <r>
    <x v="119"/>
    <d v="1899-12-30T17:31:12"/>
    <x v="4"/>
    <x v="1"/>
    <x v="1139"/>
    <n v="92"/>
  </r>
  <r>
    <x v="126"/>
    <d v="1899-12-30T18:43:12"/>
    <x v="5"/>
    <x v="1"/>
    <x v="2484"/>
    <n v="92"/>
  </r>
  <r>
    <x v="102"/>
    <d v="1899-12-30T22:33:36"/>
    <x v="5"/>
    <x v="3"/>
    <x v="1921"/>
    <n v="92"/>
  </r>
  <r>
    <x v="90"/>
    <d v="1899-12-30T09:36:00"/>
    <x v="4"/>
    <x v="1"/>
    <x v="322"/>
    <n v="92"/>
  </r>
  <r>
    <x v="103"/>
    <d v="1899-12-30T18:28:48"/>
    <x v="4"/>
    <x v="1"/>
    <x v="1539"/>
    <n v="92"/>
  </r>
  <r>
    <x v="93"/>
    <d v="1899-12-30T23:31:12"/>
    <x v="4"/>
    <x v="1"/>
    <x v="790"/>
    <n v="92"/>
  </r>
  <r>
    <x v="116"/>
    <d v="1899-12-30T08:09:36"/>
    <x v="4"/>
    <x v="0"/>
    <x v="994"/>
    <n v="92"/>
  </r>
  <r>
    <x v="118"/>
    <d v="1899-12-30T17:02:24"/>
    <x v="4"/>
    <x v="1"/>
    <x v="0"/>
    <n v="92"/>
  </r>
  <r>
    <x v="110"/>
    <d v="1899-12-30T16:04:48"/>
    <x v="4"/>
    <x v="2"/>
    <x v="160"/>
    <n v="92"/>
  </r>
  <r>
    <x v="87"/>
    <d v="1899-12-30T13:26:24"/>
    <x v="5"/>
    <x v="2"/>
    <x v="134"/>
    <n v="92"/>
  </r>
  <r>
    <x v="105"/>
    <d v="1899-12-30T10:48:00"/>
    <x v="4"/>
    <x v="3"/>
    <x v="2701"/>
    <n v="92"/>
  </r>
  <r>
    <x v="109"/>
    <d v="1899-12-30T18:14:24"/>
    <x v="4"/>
    <x v="0"/>
    <x v="2838"/>
    <n v="92"/>
  </r>
  <r>
    <x v="107"/>
    <d v="1899-12-30T18:28:48"/>
    <x v="5"/>
    <x v="2"/>
    <x v="2839"/>
    <n v="92"/>
  </r>
  <r>
    <x v="112"/>
    <d v="1899-12-30T04:48:00"/>
    <x v="5"/>
    <x v="1"/>
    <x v="788"/>
    <n v="92"/>
  </r>
  <r>
    <x v="100"/>
    <d v="1899-12-30T06:57:36"/>
    <x v="5"/>
    <x v="0"/>
    <x v="1608"/>
    <n v="92"/>
  </r>
  <r>
    <x v="94"/>
    <d v="1899-12-30T10:19:12"/>
    <x v="5"/>
    <x v="3"/>
    <x v="35"/>
    <n v="92"/>
  </r>
  <r>
    <x v="97"/>
    <d v="1899-12-30T06:43:12"/>
    <x v="5"/>
    <x v="1"/>
    <x v="1073"/>
    <n v="92"/>
  </r>
  <r>
    <x v="108"/>
    <d v="1899-12-30T19:26:24"/>
    <x v="5"/>
    <x v="2"/>
    <x v="630"/>
    <n v="92"/>
  </r>
  <r>
    <x v="119"/>
    <d v="1899-12-30T09:50:24"/>
    <x v="4"/>
    <x v="0"/>
    <x v="324"/>
    <n v="92"/>
  </r>
  <r>
    <x v="99"/>
    <d v="1899-12-30T12:00:00"/>
    <x v="4"/>
    <x v="1"/>
    <x v="782"/>
    <n v="92"/>
  </r>
  <r>
    <x v="115"/>
    <d v="1899-12-30T21:36:00"/>
    <x v="5"/>
    <x v="0"/>
    <x v="2437"/>
    <n v="92"/>
  </r>
  <r>
    <x v="113"/>
    <d v="1899-12-30T15:07:12"/>
    <x v="4"/>
    <x v="2"/>
    <x v="940"/>
    <n v="92"/>
  </r>
  <r>
    <x v="109"/>
    <d v="1899-12-30T17:02:24"/>
    <x v="4"/>
    <x v="1"/>
    <x v="1286"/>
    <n v="92"/>
  </r>
  <r>
    <x v="106"/>
    <d v="1899-12-30T13:55:12"/>
    <x v="4"/>
    <x v="0"/>
    <x v="2081"/>
    <n v="92"/>
  </r>
  <r>
    <x v="103"/>
    <d v="1899-12-30T04:04:48"/>
    <x v="4"/>
    <x v="1"/>
    <x v="462"/>
    <n v="92"/>
  </r>
  <r>
    <x v="95"/>
    <d v="1899-12-30T15:21:36"/>
    <x v="5"/>
    <x v="3"/>
    <x v="2590"/>
    <n v="92"/>
  </r>
  <r>
    <x v="91"/>
    <d v="1899-12-30T15:07:12"/>
    <x v="5"/>
    <x v="1"/>
    <x v="92"/>
    <n v="92"/>
  </r>
  <r>
    <x v="85"/>
    <d v="1899-12-30T03:21:36"/>
    <x v="4"/>
    <x v="2"/>
    <x v="489"/>
    <n v="92"/>
  </r>
  <r>
    <x v="126"/>
    <d v="1899-12-30T02:38:24"/>
    <x v="5"/>
    <x v="4"/>
    <x v="178"/>
    <n v="92"/>
  </r>
  <r>
    <x v="128"/>
    <d v="1899-12-30T01:26:24"/>
    <x v="6"/>
    <x v="2"/>
    <x v="126"/>
    <n v="92"/>
  </r>
  <r>
    <x v="129"/>
    <d v="1899-12-30T04:48:00"/>
    <x v="6"/>
    <x v="1"/>
    <x v="1979"/>
    <n v="92"/>
  </r>
  <r>
    <x v="129"/>
    <d v="1899-12-30T01:40:48"/>
    <x v="6"/>
    <x v="1"/>
    <x v="622"/>
    <n v="92"/>
  </r>
  <r>
    <x v="128"/>
    <d v="1899-12-30T15:21:36"/>
    <x v="6"/>
    <x v="4"/>
    <x v="565"/>
    <n v="92"/>
  </r>
  <r>
    <x v="129"/>
    <d v="1899-12-30T14:24:00"/>
    <x v="6"/>
    <x v="1"/>
    <x v="816"/>
    <n v="92"/>
  </r>
  <r>
    <x v="130"/>
    <d v="1899-12-30T11:16:48"/>
    <x v="6"/>
    <x v="0"/>
    <x v="874"/>
    <n v="92"/>
  </r>
  <r>
    <x v="129"/>
    <d v="1899-12-30T06:00:00"/>
    <x v="6"/>
    <x v="1"/>
    <x v="1339"/>
    <n v="92"/>
  </r>
  <r>
    <x v="129"/>
    <d v="1899-12-30T10:33:36"/>
    <x v="6"/>
    <x v="1"/>
    <x v="2566"/>
    <n v="92"/>
  </r>
  <r>
    <x v="129"/>
    <d v="1899-12-30T17:31:12"/>
    <x v="6"/>
    <x v="1"/>
    <x v="2508"/>
    <n v="92"/>
  </r>
  <r>
    <x v="131"/>
    <d v="1899-12-30T18:43:12"/>
    <x v="6"/>
    <x v="2"/>
    <x v="1620"/>
    <n v="92"/>
  </r>
  <r>
    <x v="132"/>
    <d v="1899-12-30T07:12:00"/>
    <x v="6"/>
    <x v="2"/>
    <x v="529"/>
    <n v="92"/>
  </r>
  <r>
    <x v="129"/>
    <d v="1899-12-30T03:07:12"/>
    <x v="6"/>
    <x v="1"/>
    <x v="1891"/>
    <n v="92"/>
  </r>
  <r>
    <x v="129"/>
    <d v="1899-12-30T14:24:00"/>
    <x v="6"/>
    <x v="1"/>
    <x v="873"/>
    <n v="92"/>
  </r>
  <r>
    <x v="133"/>
    <d v="1899-12-30T13:12:00"/>
    <x v="6"/>
    <x v="2"/>
    <x v="2265"/>
    <n v="92"/>
  </r>
  <r>
    <x v="128"/>
    <d v="1899-12-30T12:57:36"/>
    <x v="6"/>
    <x v="2"/>
    <x v="894"/>
    <n v="92"/>
  </r>
  <r>
    <x v="134"/>
    <d v="1899-12-30T13:12:00"/>
    <x v="6"/>
    <x v="2"/>
    <x v="214"/>
    <n v="92"/>
  </r>
  <r>
    <x v="135"/>
    <d v="1899-12-30T12:00:00"/>
    <x v="6"/>
    <x v="2"/>
    <x v="1812"/>
    <n v="92"/>
  </r>
  <r>
    <x v="129"/>
    <d v="1899-12-30T11:02:24"/>
    <x v="6"/>
    <x v="1"/>
    <x v="1430"/>
    <n v="92"/>
  </r>
  <r>
    <x v="136"/>
    <d v="1899-12-30T23:16:48"/>
    <x v="6"/>
    <x v="2"/>
    <x v="701"/>
    <n v="92"/>
  </r>
  <r>
    <x v="137"/>
    <d v="1899-12-30T15:07:12"/>
    <x v="6"/>
    <x v="2"/>
    <x v="1920"/>
    <n v="92"/>
  </r>
  <r>
    <x v="129"/>
    <d v="1899-12-30T10:04:48"/>
    <x v="6"/>
    <x v="1"/>
    <x v="2629"/>
    <n v="92"/>
  </r>
  <r>
    <x v="138"/>
    <d v="1899-12-30T23:16:48"/>
    <x v="6"/>
    <x v="0"/>
    <x v="1302"/>
    <n v="92"/>
  </r>
  <r>
    <x v="139"/>
    <d v="1899-12-30T20:24:00"/>
    <x v="6"/>
    <x v="2"/>
    <x v="23"/>
    <n v="92"/>
  </r>
  <r>
    <x v="129"/>
    <d v="1899-12-30T22:19:12"/>
    <x v="6"/>
    <x v="1"/>
    <x v="727"/>
    <n v="92"/>
  </r>
  <r>
    <x v="137"/>
    <d v="1899-12-30T08:52:48"/>
    <x v="6"/>
    <x v="0"/>
    <x v="939"/>
    <n v="92"/>
  </r>
  <r>
    <x v="130"/>
    <d v="1899-12-30T19:55:12"/>
    <x v="6"/>
    <x v="0"/>
    <x v="93"/>
    <n v="92"/>
  </r>
  <r>
    <x v="140"/>
    <d v="1899-12-30T08:24:00"/>
    <x v="6"/>
    <x v="2"/>
    <x v="219"/>
    <n v="92"/>
  </r>
  <r>
    <x v="137"/>
    <d v="1899-12-30T00:28:48"/>
    <x v="6"/>
    <x v="2"/>
    <x v="163"/>
    <n v="92"/>
  </r>
  <r>
    <x v="129"/>
    <d v="1899-12-30T17:31:12"/>
    <x v="6"/>
    <x v="1"/>
    <x v="1333"/>
    <n v="92"/>
  </r>
  <r>
    <x v="129"/>
    <d v="1899-12-30T06:14:24"/>
    <x v="6"/>
    <x v="1"/>
    <x v="1815"/>
    <n v="92"/>
  </r>
  <r>
    <x v="129"/>
    <d v="1899-12-30T00:57:36"/>
    <x v="6"/>
    <x v="1"/>
    <x v="2209"/>
    <n v="92"/>
  </r>
  <r>
    <x v="129"/>
    <d v="1899-12-30T16:33:36"/>
    <x v="6"/>
    <x v="1"/>
    <x v="229"/>
    <n v="92"/>
  </r>
  <r>
    <x v="141"/>
    <d v="1899-12-30T16:19:12"/>
    <x v="6"/>
    <x v="0"/>
    <x v="1415"/>
    <n v="92"/>
  </r>
  <r>
    <x v="142"/>
    <d v="1899-12-30T12:14:24"/>
    <x v="6"/>
    <x v="2"/>
    <x v="1110"/>
    <n v="92"/>
  </r>
  <r>
    <x v="137"/>
    <d v="1899-12-30T15:21:36"/>
    <x v="6"/>
    <x v="0"/>
    <x v="2840"/>
    <n v="92"/>
  </r>
  <r>
    <x v="133"/>
    <d v="1899-12-30T11:31:12"/>
    <x v="6"/>
    <x v="0"/>
    <x v="733"/>
    <n v="92"/>
  </r>
  <r>
    <x v="138"/>
    <d v="1899-12-30T05:45:36"/>
    <x v="6"/>
    <x v="2"/>
    <x v="1181"/>
    <n v="92"/>
  </r>
  <r>
    <x v="129"/>
    <d v="1899-12-30T06:14:24"/>
    <x v="6"/>
    <x v="4"/>
    <x v="2424"/>
    <n v="92"/>
  </r>
  <r>
    <x v="137"/>
    <d v="1899-12-30T18:57:36"/>
    <x v="6"/>
    <x v="3"/>
    <x v="2353"/>
    <n v="92"/>
  </r>
  <r>
    <x v="141"/>
    <d v="1899-12-30T14:24:00"/>
    <x v="6"/>
    <x v="3"/>
    <x v="1057"/>
    <n v="92"/>
  </r>
  <r>
    <x v="137"/>
    <d v="1899-12-30T09:36:00"/>
    <x v="6"/>
    <x v="0"/>
    <x v="2373"/>
    <n v="92"/>
  </r>
  <r>
    <x v="137"/>
    <d v="1899-12-30T23:31:12"/>
    <x v="6"/>
    <x v="2"/>
    <x v="2841"/>
    <n v="92"/>
  </r>
  <r>
    <x v="129"/>
    <d v="1899-12-30T09:36:00"/>
    <x v="6"/>
    <x v="2"/>
    <x v="2842"/>
    <n v="92"/>
  </r>
  <r>
    <x v="129"/>
    <d v="1899-12-30T05:02:24"/>
    <x v="6"/>
    <x v="1"/>
    <x v="1540"/>
    <n v="92"/>
  </r>
  <r>
    <x v="134"/>
    <d v="1899-12-30T05:45:36"/>
    <x v="6"/>
    <x v="0"/>
    <x v="1445"/>
    <n v="92"/>
  </r>
  <r>
    <x v="139"/>
    <d v="1899-12-30T21:36:00"/>
    <x v="6"/>
    <x v="2"/>
    <x v="2835"/>
    <n v="92"/>
  </r>
  <r>
    <x v="139"/>
    <d v="1899-12-30T01:55:12"/>
    <x v="6"/>
    <x v="0"/>
    <x v="1035"/>
    <n v="92"/>
  </r>
  <r>
    <x v="132"/>
    <d v="1899-12-30T23:02:24"/>
    <x v="6"/>
    <x v="2"/>
    <x v="1364"/>
    <n v="92"/>
  </r>
  <r>
    <x v="140"/>
    <d v="1899-12-30T23:16:48"/>
    <x v="6"/>
    <x v="3"/>
    <x v="1267"/>
    <n v="92"/>
  </r>
  <r>
    <x v="132"/>
    <d v="1899-12-30T11:45:36"/>
    <x v="6"/>
    <x v="2"/>
    <x v="2543"/>
    <n v="92"/>
  </r>
  <r>
    <x v="136"/>
    <d v="1899-12-30T04:19:12"/>
    <x v="6"/>
    <x v="2"/>
    <x v="2085"/>
    <n v="92"/>
  </r>
  <r>
    <x v="135"/>
    <d v="1899-12-30T13:12:00"/>
    <x v="6"/>
    <x v="2"/>
    <x v="132"/>
    <n v="92"/>
  </r>
  <r>
    <x v="129"/>
    <d v="1899-12-30T16:48:00"/>
    <x v="6"/>
    <x v="3"/>
    <x v="2653"/>
    <n v="92"/>
  </r>
  <r>
    <x v="128"/>
    <d v="1899-12-30T19:40:48"/>
    <x v="6"/>
    <x v="0"/>
    <x v="2569"/>
    <n v="92"/>
  </r>
  <r>
    <x v="136"/>
    <d v="1899-12-30T23:02:24"/>
    <x v="6"/>
    <x v="2"/>
    <x v="947"/>
    <n v="92"/>
  </r>
  <r>
    <x v="129"/>
    <d v="1899-12-30T11:31:12"/>
    <x v="6"/>
    <x v="1"/>
    <x v="466"/>
    <n v="92"/>
  </r>
  <r>
    <x v="143"/>
    <d v="1899-12-30T01:12:00"/>
    <x v="6"/>
    <x v="2"/>
    <x v="1005"/>
    <n v="92"/>
  </r>
  <r>
    <x v="140"/>
    <d v="1899-12-30T19:40:48"/>
    <x v="6"/>
    <x v="2"/>
    <x v="1547"/>
    <n v="92"/>
  </r>
  <r>
    <x v="144"/>
    <d v="1899-12-30T12:43:12"/>
    <x v="6"/>
    <x v="2"/>
    <x v="237"/>
    <n v="92"/>
  </r>
  <r>
    <x v="139"/>
    <d v="1899-12-30T23:16:48"/>
    <x v="6"/>
    <x v="2"/>
    <x v="1016"/>
    <n v="92"/>
  </r>
  <r>
    <x v="131"/>
    <d v="1899-12-30T04:19:12"/>
    <x v="6"/>
    <x v="2"/>
    <x v="2392"/>
    <n v="92"/>
  </r>
  <r>
    <x v="138"/>
    <d v="1899-12-30T11:02:24"/>
    <x v="6"/>
    <x v="0"/>
    <x v="2323"/>
    <n v="92"/>
  </r>
  <r>
    <x v="137"/>
    <d v="1899-12-30T00:28:48"/>
    <x v="6"/>
    <x v="2"/>
    <x v="509"/>
    <n v="92"/>
  </r>
  <r>
    <x v="141"/>
    <d v="1899-12-30T06:14:24"/>
    <x v="6"/>
    <x v="0"/>
    <x v="1278"/>
    <n v="92"/>
  </r>
  <r>
    <x v="129"/>
    <d v="1899-12-30T12:28:48"/>
    <x v="6"/>
    <x v="1"/>
    <x v="2529"/>
    <n v="92"/>
  </r>
  <r>
    <x v="129"/>
    <d v="1899-12-30T11:31:12"/>
    <x v="6"/>
    <x v="2"/>
    <x v="946"/>
    <n v="92"/>
  </r>
  <r>
    <x v="138"/>
    <d v="1899-12-30T06:00:00"/>
    <x v="6"/>
    <x v="2"/>
    <x v="423"/>
    <n v="92"/>
  </r>
  <r>
    <x v="129"/>
    <d v="1899-12-30T21:21:36"/>
    <x v="6"/>
    <x v="1"/>
    <x v="1509"/>
    <n v="92"/>
  </r>
  <r>
    <x v="138"/>
    <d v="1899-12-30T15:21:36"/>
    <x v="6"/>
    <x v="0"/>
    <x v="587"/>
    <n v="92"/>
  </r>
  <r>
    <x v="139"/>
    <d v="1899-12-30T16:19:12"/>
    <x v="6"/>
    <x v="0"/>
    <x v="2644"/>
    <n v="92"/>
  </r>
  <r>
    <x v="132"/>
    <d v="1899-12-30T05:45:36"/>
    <x v="6"/>
    <x v="2"/>
    <x v="2843"/>
    <n v="92"/>
  </r>
  <r>
    <x v="135"/>
    <d v="1899-12-30T08:24:00"/>
    <x v="6"/>
    <x v="2"/>
    <x v="10"/>
    <n v="92"/>
  </r>
  <r>
    <x v="129"/>
    <d v="1899-12-30T15:21:36"/>
    <x v="6"/>
    <x v="0"/>
    <x v="65"/>
    <n v="92"/>
  </r>
  <r>
    <x v="136"/>
    <d v="1899-12-30T08:52:48"/>
    <x v="6"/>
    <x v="3"/>
    <x v="2050"/>
    <n v="92"/>
  </r>
  <r>
    <x v="129"/>
    <d v="1899-12-30T08:24:00"/>
    <x v="6"/>
    <x v="2"/>
    <x v="2302"/>
    <n v="92"/>
  </r>
  <r>
    <x v="129"/>
    <d v="1899-12-30T02:24:00"/>
    <x v="6"/>
    <x v="1"/>
    <x v="150"/>
    <n v="92"/>
  </r>
  <r>
    <x v="136"/>
    <d v="1899-12-30T12:57:36"/>
    <x v="6"/>
    <x v="2"/>
    <x v="1369"/>
    <n v="92"/>
  </r>
  <r>
    <x v="144"/>
    <d v="1899-12-30T00:57:36"/>
    <x v="6"/>
    <x v="0"/>
    <x v="1425"/>
    <n v="92"/>
  </r>
  <r>
    <x v="129"/>
    <d v="1899-12-30T04:19:12"/>
    <x v="6"/>
    <x v="1"/>
    <x v="707"/>
    <n v="92"/>
  </r>
  <r>
    <x v="129"/>
    <d v="1899-12-30T20:24:00"/>
    <x v="6"/>
    <x v="1"/>
    <x v="1874"/>
    <n v="92"/>
  </r>
  <r>
    <x v="129"/>
    <d v="1899-12-30T09:07:12"/>
    <x v="6"/>
    <x v="1"/>
    <x v="30"/>
    <n v="92"/>
  </r>
  <r>
    <x v="130"/>
    <d v="1899-12-30T17:31:12"/>
    <x v="6"/>
    <x v="0"/>
    <x v="2501"/>
    <n v="92"/>
  </r>
  <r>
    <x v="138"/>
    <d v="1899-12-30T17:31:12"/>
    <x v="6"/>
    <x v="3"/>
    <x v="1637"/>
    <n v="92"/>
  </r>
  <r>
    <x v="129"/>
    <d v="1899-12-30T21:07:12"/>
    <x v="6"/>
    <x v="1"/>
    <x v="2134"/>
    <n v="92"/>
  </r>
  <r>
    <x v="129"/>
    <d v="1899-12-30T14:09:36"/>
    <x v="6"/>
    <x v="1"/>
    <x v="2731"/>
    <n v="92"/>
  </r>
  <r>
    <x v="138"/>
    <d v="1899-12-30T12:00:00"/>
    <x v="6"/>
    <x v="3"/>
    <x v="890"/>
    <n v="92"/>
  </r>
  <r>
    <x v="141"/>
    <d v="1899-12-30T13:26:24"/>
    <x v="6"/>
    <x v="0"/>
    <x v="420"/>
    <n v="92"/>
  </r>
  <r>
    <x v="133"/>
    <d v="1899-12-30T08:24:00"/>
    <x v="6"/>
    <x v="4"/>
    <x v="338"/>
    <n v="92"/>
  </r>
  <r>
    <x v="129"/>
    <d v="1899-12-30T04:04:48"/>
    <x v="6"/>
    <x v="1"/>
    <x v="357"/>
    <n v="92"/>
  </r>
  <r>
    <x v="144"/>
    <d v="1899-12-30T11:16:48"/>
    <x v="6"/>
    <x v="2"/>
    <x v="640"/>
    <n v="92"/>
  </r>
  <r>
    <x v="141"/>
    <d v="1899-12-30T06:14:24"/>
    <x v="6"/>
    <x v="2"/>
    <x v="2316"/>
    <n v="92"/>
  </r>
  <r>
    <x v="129"/>
    <d v="1899-12-30T18:14:24"/>
    <x v="6"/>
    <x v="2"/>
    <x v="1599"/>
    <n v="92"/>
  </r>
  <r>
    <x v="138"/>
    <d v="1899-12-30T05:45:36"/>
    <x v="6"/>
    <x v="3"/>
    <x v="675"/>
    <n v="92"/>
  </r>
  <r>
    <x v="128"/>
    <d v="1899-12-30T21:50:24"/>
    <x v="6"/>
    <x v="0"/>
    <x v="667"/>
    <n v="92"/>
  </r>
  <r>
    <x v="140"/>
    <d v="1899-12-30T13:12:00"/>
    <x v="6"/>
    <x v="0"/>
    <x v="27"/>
    <n v="92"/>
  </r>
  <r>
    <x v="135"/>
    <d v="1899-12-30T01:26:24"/>
    <x v="6"/>
    <x v="2"/>
    <x v="2153"/>
    <n v="92"/>
  </r>
  <r>
    <x v="128"/>
    <d v="1899-12-30T07:40:48"/>
    <x v="6"/>
    <x v="2"/>
    <x v="2038"/>
    <n v="92"/>
  </r>
  <r>
    <x v="133"/>
    <d v="1899-12-30T12:00:00"/>
    <x v="6"/>
    <x v="2"/>
    <x v="746"/>
    <n v="92"/>
  </r>
  <r>
    <x v="139"/>
    <d v="1899-12-30T10:19:12"/>
    <x v="6"/>
    <x v="1"/>
    <x v="726"/>
    <n v="92"/>
  </r>
  <r>
    <x v="142"/>
    <d v="1899-12-30T08:24:00"/>
    <x v="6"/>
    <x v="3"/>
    <x v="723"/>
    <n v="92"/>
  </r>
  <r>
    <x v="141"/>
    <d v="1899-12-30T07:26:24"/>
    <x v="6"/>
    <x v="2"/>
    <x v="918"/>
    <n v="92"/>
  </r>
  <r>
    <x v="139"/>
    <d v="1899-12-30T23:31:12"/>
    <x v="6"/>
    <x v="0"/>
    <x v="690"/>
    <n v="92"/>
  </r>
  <r>
    <x v="137"/>
    <d v="1899-12-30T14:38:24"/>
    <x v="6"/>
    <x v="0"/>
    <x v="1578"/>
    <n v="92"/>
  </r>
  <r>
    <x v="131"/>
    <d v="1899-12-30T00:57:36"/>
    <x v="6"/>
    <x v="2"/>
    <x v="1136"/>
    <n v="92"/>
  </r>
  <r>
    <x v="139"/>
    <d v="1899-12-30T18:57:36"/>
    <x v="6"/>
    <x v="1"/>
    <x v="1878"/>
    <n v="92"/>
  </r>
  <r>
    <x v="134"/>
    <d v="1899-12-30T08:52:48"/>
    <x v="6"/>
    <x v="0"/>
    <x v="215"/>
    <n v="92"/>
  </r>
  <r>
    <x v="139"/>
    <d v="1899-12-30T00:14:24"/>
    <x v="6"/>
    <x v="1"/>
    <x v="2736"/>
    <n v="92"/>
  </r>
  <r>
    <x v="129"/>
    <d v="1899-12-30T06:00:00"/>
    <x v="6"/>
    <x v="4"/>
    <x v="2325"/>
    <n v="92"/>
  </r>
  <r>
    <x v="139"/>
    <d v="1899-12-30T00:14:24"/>
    <x v="6"/>
    <x v="1"/>
    <x v="42"/>
    <n v="92"/>
  </r>
  <r>
    <x v="139"/>
    <d v="1899-12-30T14:52:48"/>
    <x v="6"/>
    <x v="1"/>
    <x v="1279"/>
    <n v="92"/>
  </r>
  <r>
    <x v="129"/>
    <d v="1899-12-30T13:40:48"/>
    <x v="6"/>
    <x v="4"/>
    <x v="2844"/>
    <n v="92"/>
  </r>
  <r>
    <x v="140"/>
    <d v="1899-12-30T21:50:24"/>
    <x v="6"/>
    <x v="2"/>
    <x v="2609"/>
    <n v="92"/>
  </r>
  <r>
    <x v="129"/>
    <d v="1899-12-30T19:26:24"/>
    <x v="6"/>
    <x v="0"/>
    <x v="1418"/>
    <n v="92"/>
  </r>
  <r>
    <x v="142"/>
    <d v="1899-12-30T10:19:12"/>
    <x v="6"/>
    <x v="2"/>
    <x v="1201"/>
    <n v="92"/>
  </r>
  <r>
    <x v="139"/>
    <d v="1899-12-30T16:33:36"/>
    <x v="6"/>
    <x v="1"/>
    <x v="333"/>
    <n v="92"/>
  </r>
  <r>
    <x v="145"/>
    <d v="1899-12-30T12:57:36"/>
    <x v="6"/>
    <x v="4"/>
    <x v="79"/>
    <n v="92"/>
  </r>
  <r>
    <x v="139"/>
    <d v="1899-12-30T00:57:36"/>
    <x v="6"/>
    <x v="1"/>
    <x v="54"/>
    <n v="92"/>
  </r>
  <r>
    <x v="128"/>
    <d v="1899-12-30T13:12:00"/>
    <x v="6"/>
    <x v="3"/>
    <x v="2294"/>
    <n v="92"/>
  </r>
  <r>
    <x v="139"/>
    <d v="1899-12-30T00:14:24"/>
    <x v="6"/>
    <x v="1"/>
    <x v="1616"/>
    <n v="92"/>
  </r>
  <r>
    <x v="142"/>
    <d v="1899-12-30T22:19:12"/>
    <x v="6"/>
    <x v="4"/>
    <x v="1631"/>
    <n v="92"/>
  </r>
  <r>
    <x v="146"/>
    <d v="1899-12-30T00:28:48"/>
    <x v="6"/>
    <x v="3"/>
    <x v="2688"/>
    <n v="92"/>
  </r>
  <r>
    <x v="130"/>
    <d v="1899-12-30T16:48:00"/>
    <x v="6"/>
    <x v="0"/>
    <x v="1265"/>
    <n v="92"/>
  </r>
  <r>
    <x v="139"/>
    <d v="1899-12-30T23:16:48"/>
    <x v="6"/>
    <x v="1"/>
    <x v="513"/>
    <n v="92"/>
  </r>
  <r>
    <x v="139"/>
    <d v="1899-12-30T06:28:48"/>
    <x v="6"/>
    <x v="1"/>
    <x v="1657"/>
    <n v="92"/>
  </r>
  <r>
    <x v="132"/>
    <d v="1899-12-30T03:07:12"/>
    <x v="6"/>
    <x v="2"/>
    <x v="2077"/>
    <n v="92"/>
  </r>
  <r>
    <x v="134"/>
    <d v="1899-12-30T21:21:36"/>
    <x v="6"/>
    <x v="2"/>
    <x v="540"/>
    <n v="92"/>
  </r>
  <r>
    <x v="136"/>
    <d v="1899-12-30T09:50:24"/>
    <x v="6"/>
    <x v="4"/>
    <x v="1551"/>
    <n v="92"/>
  </r>
  <r>
    <x v="139"/>
    <d v="1899-12-30T07:12:00"/>
    <x v="6"/>
    <x v="1"/>
    <x v="1751"/>
    <n v="92"/>
  </r>
  <r>
    <x v="132"/>
    <d v="1899-12-30T10:19:12"/>
    <x v="6"/>
    <x v="4"/>
    <x v="1401"/>
    <n v="92"/>
  </r>
  <r>
    <x v="139"/>
    <d v="1899-12-30T12:28:48"/>
    <x v="6"/>
    <x v="1"/>
    <x v="2575"/>
    <n v="92"/>
  </r>
  <r>
    <x v="137"/>
    <d v="1899-12-30T04:19:12"/>
    <x v="6"/>
    <x v="0"/>
    <x v="1279"/>
    <n v="92"/>
  </r>
  <r>
    <x v="133"/>
    <d v="1899-12-30T07:55:12"/>
    <x v="6"/>
    <x v="4"/>
    <x v="2845"/>
    <n v="92"/>
  </r>
  <r>
    <x v="136"/>
    <d v="1899-12-30T07:12:00"/>
    <x v="6"/>
    <x v="0"/>
    <x v="2531"/>
    <n v="92"/>
  </r>
  <r>
    <x v="128"/>
    <d v="1899-12-30T20:24:00"/>
    <x v="6"/>
    <x v="2"/>
    <x v="1374"/>
    <n v="92"/>
  </r>
  <r>
    <x v="145"/>
    <d v="1899-12-30T16:04:48"/>
    <x v="6"/>
    <x v="4"/>
    <x v="1862"/>
    <n v="92"/>
  </r>
  <r>
    <x v="139"/>
    <d v="1899-12-30T23:31:12"/>
    <x v="6"/>
    <x v="1"/>
    <x v="978"/>
    <n v="92"/>
  </r>
  <r>
    <x v="129"/>
    <d v="1899-12-30T15:36:00"/>
    <x v="6"/>
    <x v="2"/>
    <x v="188"/>
    <n v="92"/>
  </r>
  <r>
    <x v="135"/>
    <d v="1899-12-30T05:16:48"/>
    <x v="6"/>
    <x v="0"/>
    <x v="1554"/>
    <n v="92"/>
  </r>
  <r>
    <x v="145"/>
    <d v="1899-12-30T05:02:24"/>
    <x v="6"/>
    <x v="0"/>
    <x v="2566"/>
    <n v="92"/>
  </r>
  <r>
    <x v="146"/>
    <d v="1899-12-30T03:21:36"/>
    <x v="6"/>
    <x v="0"/>
    <x v="527"/>
    <n v="92"/>
  </r>
  <r>
    <x v="142"/>
    <d v="1899-12-30T22:19:12"/>
    <x v="6"/>
    <x v="2"/>
    <x v="405"/>
    <n v="92"/>
  </r>
  <r>
    <x v="133"/>
    <d v="1899-12-30T06:57:36"/>
    <x v="6"/>
    <x v="2"/>
    <x v="369"/>
    <n v="92"/>
  </r>
  <r>
    <x v="139"/>
    <d v="1899-12-30T23:02:24"/>
    <x v="6"/>
    <x v="1"/>
    <x v="2667"/>
    <n v="92"/>
  </r>
  <r>
    <x v="128"/>
    <d v="1899-12-30T20:09:36"/>
    <x v="6"/>
    <x v="0"/>
    <x v="448"/>
    <n v="92"/>
  </r>
  <r>
    <x v="132"/>
    <d v="1899-12-30T03:07:12"/>
    <x v="6"/>
    <x v="2"/>
    <x v="2517"/>
    <n v="92"/>
  </r>
  <r>
    <x v="132"/>
    <d v="1899-12-30T06:14:24"/>
    <x v="6"/>
    <x v="0"/>
    <x v="857"/>
    <n v="92"/>
  </r>
  <r>
    <x v="139"/>
    <d v="1899-12-30T14:24:00"/>
    <x v="6"/>
    <x v="1"/>
    <x v="1696"/>
    <n v="92"/>
  </r>
  <r>
    <x v="143"/>
    <d v="1899-12-30T02:52:48"/>
    <x v="6"/>
    <x v="2"/>
    <x v="550"/>
    <n v="92"/>
  </r>
  <r>
    <x v="128"/>
    <d v="1899-12-30T18:00:00"/>
    <x v="6"/>
    <x v="2"/>
    <x v="116"/>
    <n v="92"/>
  </r>
  <r>
    <x v="131"/>
    <d v="1899-12-30T09:07:12"/>
    <x v="6"/>
    <x v="2"/>
    <x v="558"/>
    <n v="92"/>
  </r>
  <r>
    <x v="139"/>
    <d v="1899-12-30T12:43:12"/>
    <x v="6"/>
    <x v="1"/>
    <x v="2846"/>
    <n v="92"/>
  </r>
  <r>
    <x v="130"/>
    <d v="1899-12-30T18:57:36"/>
    <x v="6"/>
    <x v="4"/>
    <x v="2251"/>
    <n v="92"/>
  </r>
  <r>
    <x v="142"/>
    <d v="1899-12-30T23:31:12"/>
    <x v="6"/>
    <x v="0"/>
    <x v="681"/>
    <n v="92"/>
  </r>
  <r>
    <x v="131"/>
    <d v="1899-12-30T12:57:36"/>
    <x v="6"/>
    <x v="0"/>
    <x v="967"/>
    <n v="92"/>
  </r>
  <r>
    <x v="129"/>
    <d v="1899-12-30T00:14:24"/>
    <x v="6"/>
    <x v="4"/>
    <x v="2538"/>
    <n v="92"/>
  </r>
  <r>
    <x v="130"/>
    <d v="1899-12-30T19:26:24"/>
    <x v="6"/>
    <x v="0"/>
    <x v="903"/>
    <n v="92"/>
  </r>
  <r>
    <x v="142"/>
    <d v="1899-12-30T11:31:12"/>
    <x v="6"/>
    <x v="0"/>
    <x v="2170"/>
    <n v="92"/>
  </r>
  <r>
    <x v="131"/>
    <d v="1899-12-30T23:45:36"/>
    <x v="6"/>
    <x v="3"/>
    <x v="2029"/>
    <n v="92"/>
  </r>
  <r>
    <x v="139"/>
    <d v="1899-12-30T06:28:48"/>
    <x v="6"/>
    <x v="1"/>
    <x v="82"/>
    <n v="92"/>
  </r>
  <r>
    <x v="138"/>
    <d v="1899-12-30T10:04:48"/>
    <x v="6"/>
    <x v="0"/>
    <x v="1186"/>
    <n v="92"/>
  </r>
  <r>
    <x v="129"/>
    <d v="1899-12-30T06:00:00"/>
    <x v="6"/>
    <x v="2"/>
    <x v="2453"/>
    <n v="92"/>
  </r>
  <r>
    <x v="139"/>
    <d v="1899-12-30T10:19:12"/>
    <x v="6"/>
    <x v="1"/>
    <x v="1122"/>
    <n v="92"/>
  </r>
  <r>
    <x v="139"/>
    <d v="1899-12-30T07:12:00"/>
    <x v="6"/>
    <x v="3"/>
    <x v="676"/>
    <n v="92"/>
  </r>
  <r>
    <x v="139"/>
    <d v="1899-12-30T11:45:36"/>
    <x v="6"/>
    <x v="1"/>
    <x v="593"/>
    <n v="92"/>
  </r>
  <r>
    <x v="144"/>
    <d v="1899-12-30T11:16:48"/>
    <x v="6"/>
    <x v="3"/>
    <x v="1414"/>
    <n v="92"/>
  </r>
  <r>
    <x v="146"/>
    <d v="1899-12-30T21:07:12"/>
    <x v="6"/>
    <x v="2"/>
    <x v="1638"/>
    <n v="92"/>
  </r>
  <r>
    <x v="136"/>
    <d v="1899-12-30T12:43:12"/>
    <x v="6"/>
    <x v="3"/>
    <x v="712"/>
    <n v="92"/>
  </r>
  <r>
    <x v="139"/>
    <d v="1899-12-30T18:00:00"/>
    <x v="6"/>
    <x v="2"/>
    <x v="2404"/>
    <n v="92"/>
  </r>
  <r>
    <x v="133"/>
    <d v="1899-12-30T12:57:36"/>
    <x v="6"/>
    <x v="2"/>
    <x v="2266"/>
    <n v="92"/>
  </r>
  <r>
    <x v="146"/>
    <d v="1899-12-30T21:07:12"/>
    <x v="6"/>
    <x v="0"/>
    <x v="428"/>
    <n v="92"/>
  </r>
  <r>
    <x v="141"/>
    <d v="1899-12-30T09:07:12"/>
    <x v="6"/>
    <x v="2"/>
    <x v="1092"/>
    <n v="92"/>
  </r>
  <r>
    <x v="142"/>
    <d v="1899-12-30T06:57:36"/>
    <x v="6"/>
    <x v="2"/>
    <x v="2427"/>
    <n v="92"/>
  </r>
  <r>
    <x v="141"/>
    <d v="1899-12-30T22:48:00"/>
    <x v="6"/>
    <x v="0"/>
    <x v="1398"/>
    <n v="92"/>
  </r>
  <r>
    <x v="132"/>
    <d v="1899-12-30T18:00:00"/>
    <x v="6"/>
    <x v="2"/>
    <x v="1856"/>
    <n v="92"/>
  </r>
  <r>
    <x v="139"/>
    <d v="1899-12-30T16:19:12"/>
    <x v="6"/>
    <x v="1"/>
    <x v="481"/>
    <n v="92"/>
  </r>
  <r>
    <x v="141"/>
    <d v="1899-12-30T16:04:48"/>
    <x v="6"/>
    <x v="2"/>
    <x v="697"/>
    <n v="92"/>
  </r>
  <r>
    <x v="142"/>
    <d v="1899-12-30T00:28:48"/>
    <x v="6"/>
    <x v="0"/>
    <x v="2847"/>
    <n v="92"/>
  </r>
  <r>
    <x v="145"/>
    <d v="1899-12-30T19:55:12"/>
    <x v="6"/>
    <x v="2"/>
    <x v="1563"/>
    <n v="92"/>
  </r>
  <r>
    <x v="129"/>
    <d v="1899-12-30T05:31:12"/>
    <x v="6"/>
    <x v="0"/>
    <x v="410"/>
    <n v="92"/>
  </r>
  <r>
    <x v="135"/>
    <d v="1899-12-30T08:09:36"/>
    <x v="6"/>
    <x v="3"/>
    <x v="775"/>
    <n v="92"/>
  </r>
  <r>
    <x v="139"/>
    <d v="1899-12-30T06:57:36"/>
    <x v="6"/>
    <x v="1"/>
    <x v="424"/>
    <n v="92"/>
  </r>
  <r>
    <x v="134"/>
    <d v="1899-12-30T07:55:12"/>
    <x v="6"/>
    <x v="0"/>
    <x v="121"/>
    <n v="92"/>
  </r>
  <r>
    <x v="139"/>
    <d v="1899-12-30T12:43:12"/>
    <x v="6"/>
    <x v="1"/>
    <x v="1057"/>
    <n v="92"/>
  </r>
  <r>
    <x v="139"/>
    <d v="1899-12-30T17:31:12"/>
    <x v="6"/>
    <x v="1"/>
    <x v="637"/>
    <n v="92"/>
  </r>
  <r>
    <x v="143"/>
    <d v="1899-12-30T22:33:36"/>
    <x v="6"/>
    <x v="1"/>
    <x v="143"/>
    <n v="92"/>
  </r>
  <r>
    <x v="129"/>
    <d v="1899-12-30T17:02:24"/>
    <x v="6"/>
    <x v="2"/>
    <x v="1932"/>
    <n v="92"/>
  </r>
  <r>
    <x v="143"/>
    <d v="1899-12-30T21:50:24"/>
    <x v="6"/>
    <x v="2"/>
    <x v="1598"/>
    <n v="92"/>
  </r>
  <r>
    <x v="139"/>
    <d v="1899-12-30T20:09:36"/>
    <x v="6"/>
    <x v="0"/>
    <x v="2192"/>
    <n v="92"/>
  </r>
  <r>
    <x v="135"/>
    <d v="1899-12-30T19:12:00"/>
    <x v="6"/>
    <x v="4"/>
    <x v="662"/>
    <n v="92"/>
  </r>
  <r>
    <x v="133"/>
    <d v="1899-12-30T06:00:00"/>
    <x v="6"/>
    <x v="0"/>
    <x v="87"/>
    <n v="92"/>
  </r>
  <r>
    <x v="144"/>
    <d v="1899-12-30T06:28:48"/>
    <x v="6"/>
    <x v="2"/>
    <x v="765"/>
    <n v="92"/>
  </r>
  <r>
    <x v="145"/>
    <d v="1899-12-30T12:00:00"/>
    <x v="6"/>
    <x v="0"/>
    <x v="2126"/>
    <n v="92"/>
  </r>
  <r>
    <x v="143"/>
    <d v="1899-12-30T10:04:48"/>
    <x v="6"/>
    <x v="1"/>
    <x v="1810"/>
    <n v="92"/>
  </r>
  <r>
    <x v="135"/>
    <d v="1899-12-30T13:40:48"/>
    <x v="6"/>
    <x v="0"/>
    <x v="2118"/>
    <n v="92"/>
  </r>
  <r>
    <x v="130"/>
    <d v="1899-12-30T07:12:00"/>
    <x v="6"/>
    <x v="0"/>
    <x v="1796"/>
    <n v="92"/>
  </r>
  <r>
    <x v="146"/>
    <d v="1899-12-30T15:36:00"/>
    <x v="6"/>
    <x v="4"/>
    <x v="2028"/>
    <n v="92"/>
  </r>
  <r>
    <x v="133"/>
    <d v="1899-12-30T05:31:12"/>
    <x v="6"/>
    <x v="2"/>
    <x v="128"/>
    <n v="92"/>
  </r>
  <r>
    <x v="133"/>
    <d v="1899-12-30T01:12:00"/>
    <x v="6"/>
    <x v="0"/>
    <x v="306"/>
    <n v="92"/>
  </r>
  <r>
    <x v="134"/>
    <d v="1899-12-30T19:55:12"/>
    <x v="6"/>
    <x v="0"/>
    <x v="1633"/>
    <n v="92"/>
  </r>
  <r>
    <x v="143"/>
    <d v="1899-12-30T16:04:48"/>
    <x v="6"/>
    <x v="1"/>
    <x v="1044"/>
    <n v="92"/>
  </r>
  <r>
    <x v="144"/>
    <d v="1899-12-30T15:36:00"/>
    <x v="6"/>
    <x v="0"/>
    <x v="23"/>
    <n v="92"/>
  </r>
  <r>
    <x v="138"/>
    <d v="1899-12-30T04:19:12"/>
    <x v="6"/>
    <x v="3"/>
    <x v="405"/>
    <n v="92"/>
  </r>
  <r>
    <x v="133"/>
    <d v="1899-12-30T21:36:00"/>
    <x v="6"/>
    <x v="3"/>
    <x v="566"/>
    <n v="92"/>
  </r>
  <r>
    <x v="135"/>
    <d v="1899-12-30T12:43:12"/>
    <x v="6"/>
    <x v="0"/>
    <x v="374"/>
    <n v="92"/>
  </r>
  <r>
    <x v="143"/>
    <d v="1899-12-30T22:19:12"/>
    <x v="6"/>
    <x v="1"/>
    <x v="29"/>
    <n v="92"/>
  </r>
  <r>
    <x v="145"/>
    <d v="1899-12-30T09:07:12"/>
    <x v="6"/>
    <x v="2"/>
    <x v="2848"/>
    <n v="92"/>
  </r>
  <r>
    <x v="137"/>
    <d v="1899-12-30T22:19:12"/>
    <x v="6"/>
    <x v="0"/>
    <x v="2824"/>
    <n v="92"/>
  </r>
  <r>
    <x v="131"/>
    <d v="1899-12-30T23:02:24"/>
    <x v="6"/>
    <x v="2"/>
    <x v="1131"/>
    <n v="92"/>
  </r>
  <r>
    <x v="143"/>
    <d v="1899-12-30T13:55:12"/>
    <x v="6"/>
    <x v="1"/>
    <x v="373"/>
    <n v="92"/>
  </r>
  <r>
    <x v="135"/>
    <d v="1899-12-30T20:52:48"/>
    <x v="6"/>
    <x v="4"/>
    <x v="2849"/>
    <n v="92"/>
  </r>
  <r>
    <x v="143"/>
    <d v="1899-12-30T16:48:00"/>
    <x v="6"/>
    <x v="1"/>
    <x v="2011"/>
    <n v="92"/>
  </r>
  <r>
    <x v="143"/>
    <d v="1899-12-30T21:21:36"/>
    <x v="6"/>
    <x v="2"/>
    <x v="611"/>
    <n v="92"/>
  </r>
  <r>
    <x v="138"/>
    <d v="1899-12-30T10:33:36"/>
    <x v="6"/>
    <x v="3"/>
    <x v="555"/>
    <n v="92"/>
  </r>
  <r>
    <x v="136"/>
    <d v="1899-12-30T16:33:36"/>
    <x v="6"/>
    <x v="2"/>
    <x v="2547"/>
    <n v="92"/>
  </r>
  <r>
    <x v="146"/>
    <d v="1899-12-30T19:40:48"/>
    <x v="6"/>
    <x v="2"/>
    <x v="977"/>
    <n v="92"/>
  </r>
  <r>
    <x v="139"/>
    <d v="1899-12-30T01:12:00"/>
    <x v="6"/>
    <x v="2"/>
    <x v="2491"/>
    <n v="92"/>
  </r>
  <r>
    <x v="133"/>
    <d v="1899-12-30T18:14:24"/>
    <x v="6"/>
    <x v="0"/>
    <x v="465"/>
    <n v="92"/>
  </r>
  <r>
    <x v="129"/>
    <d v="1899-12-30T04:19:12"/>
    <x v="6"/>
    <x v="2"/>
    <x v="577"/>
    <n v="92"/>
  </r>
  <r>
    <x v="140"/>
    <d v="1899-12-30T21:21:36"/>
    <x v="6"/>
    <x v="3"/>
    <x v="772"/>
    <n v="92"/>
  </r>
  <r>
    <x v="129"/>
    <d v="1899-12-30T22:33:36"/>
    <x v="6"/>
    <x v="3"/>
    <x v="2031"/>
    <n v="92"/>
  </r>
  <r>
    <x v="146"/>
    <d v="1899-12-30T18:28:48"/>
    <x v="6"/>
    <x v="0"/>
    <x v="1118"/>
    <n v="92"/>
  </r>
  <r>
    <x v="144"/>
    <d v="1899-12-30T18:57:36"/>
    <x v="6"/>
    <x v="2"/>
    <x v="144"/>
    <n v="92"/>
  </r>
  <r>
    <x v="143"/>
    <d v="1899-12-30T22:04:48"/>
    <x v="6"/>
    <x v="1"/>
    <x v="2367"/>
    <n v="92"/>
  </r>
  <r>
    <x v="143"/>
    <d v="1899-12-30T18:28:48"/>
    <x v="6"/>
    <x v="1"/>
    <x v="1063"/>
    <n v="92"/>
  </r>
  <r>
    <x v="130"/>
    <d v="1899-12-30T00:43:12"/>
    <x v="6"/>
    <x v="3"/>
    <x v="1715"/>
    <n v="92"/>
  </r>
  <r>
    <x v="133"/>
    <d v="1899-12-30T00:28:48"/>
    <x v="6"/>
    <x v="2"/>
    <x v="2776"/>
    <n v="92"/>
  </r>
  <r>
    <x v="131"/>
    <d v="1899-12-30T03:07:12"/>
    <x v="6"/>
    <x v="2"/>
    <x v="2209"/>
    <n v="92"/>
  </r>
  <r>
    <x v="143"/>
    <d v="1899-12-30T23:31:12"/>
    <x v="6"/>
    <x v="1"/>
    <x v="333"/>
    <n v="92"/>
  </r>
  <r>
    <x v="143"/>
    <d v="1899-12-30T16:48:00"/>
    <x v="6"/>
    <x v="1"/>
    <x v="1669"/>
    <n v="92"/>
  </r>
  <r>
    <x v="137"/>
    <d v="1899-12-30T04:48:00"/>
    <x v="6"/>
    <x v="2"/>
    <x v="637"/>
    <n v="92"/>
  </r>
  <r>
    <x v="143"/>
    <d v="1899-12-30T16:19:12"/>
    <x v="6"/>
    <x v="1"/>
    <x v="875"/>
    <n v="92"/>
  </r>
  <r>
    <x v="137"/>
    <d v="1899-12-30T03:07:12"/>
    <x v="6"/>
    <x v="0"/>
    <x v="1507"/>
    <n v="92"/>
  </r>
  <r>
    <x v="130"/>
    <d v="1899-12-30T21:07:12"/>
    <x v="6"/>
    <x v="2"/>
    <x v="2068"/>
    <n v="92"/>
  </r>
  <r>
    <x v="143"/>
    <d v="1899-12-30T03:36:00"/>
    <x v="6"/>
    <x v="2"/>
    <x v="1427"/>
    <n v="92"/>
  </r>
  <r>
    <x v="130"/>
    <d v="1899-12-30T16:19:12"/>
    <x v="6"/>
    <x v="3"/>
    <x v="160"/>
    <n v="92"/>
  </r>
  <r>
    <x v="143"/>
    <d v="1899-12-30T14:52:48"/>
    <x v="6"/>
    <x v="0"/>
    <x v="2492"/>
    <n v="92"/>
  </r>
  <r>
    <x v="137"/>
    <d v="1899-12-30T23:16:48"/>
    <x v="6"/>
    <x v="2"/>
    <x v="1430"/>
    <n v="92"/>
  </r>
  <r>
    <x v="135"/>
    <d v="1899-12-30T16:48:00"/>
    <x v="6"/>
    <x v="2"/>
    <x v="1677"/>
    <n v="92"/>
  </r>
  <r>
    <x v="142"/>
    <d v="1899-12-30T09:07:12"/>
    <x v="6"/>
    <x v="0"/>
    <x v="1975"/>
    <n v="92"/>
  </r>
  <r>
    <x v="143"/>
    <d v="1899-12-30T08:09:36"/>
    <x v="6"/>
    <x v="1"/>
    <x v="1382"/>
    <n v="92"/>
  </r>
  <r>
    <x v="141"/>
    <d v="1899-12-30T06:00:00"/>
    <x v="6"/>
    <x v="0"/>
    <x v="935"/>
    <n v="92"/>
  </r>
  <r>
    <x v="129"/>
    <d v="1899-12-30T14:24:00"/>
    <x v="6"/>
    <x v="2"/>
    <x v="1421"/>
    <n v="92"/>
  </r>
  <r>
    <x v="143"/>
    <d v="1899-12-30T04:48:00"/>
    <x v="6"/>
    <x v="1"/>
    <x v="611"/>
    <n v="92"/>
  </r>
  <r>
    <x v="144"/>
    <d v="1899-12-30T13:12:00"/>
    <x v="6"/>
    <x v="2"/>
    <x v="2284"/>
    <n v="92"/>
  </r>
  <r>
    <x v="145"/>
    <d v="1899-12-30T23:02:24"/>
    <x v="6"/>
    <x v="3"/>
    <x v="2446"/>
    <n v="92"/>
  </r>
  <r>
    <x v="145"/>
    <d v="1899-12-30T04:48:00"/>
    <x v="6"/>
    <x v="3"/>
    <x v="292"/>
    <n v="92"/>
  </r>
  <r>
    <x v="139"/>
    <d v="1899-12-30T06:00:00"/>
    <x v="6"/>
    <x v="2"/>
    <x v="213"/>
    <n v="92"/>
  </r>
  <r>
    <x v="143"/>
    <d v="1899-12-30T18:43:12"/>
    <x v="6"/>
    <x v="1"/>
    <x v="1290"/>
    <n v="92"/>
  </r>
  <r>
    <x v="130"/>
    <d v="1899-12-30T11:02:24"/>
    <x v="6"/>
    <x v="3"/>
    <x v="2829"/>
    <n v="92"/>
  </r>
  <r>
    <x v="142"/>
    <d v="1899-12-30T14:09:36"/>
    <x v="6"/>
    <x v="4"/>
    <x v="2754"/>
    <n v="92"/>
  </r>
  <r>
    <x v="143"/>
    <d v="1899-12-30T15:36:00"/>
    <x v="6"/>
    <x v="2"/>
    <x v="2194"/>
    <n v="92"/>
  </r>
  <r>
    <x v="133"/>
    <d v="1899-12-30T02:24:00"/>
    <x v="6"/>
    <x v="2"/>
    <x v="2338"/>
    <n v="92"/>
  </r>
  <r>
    <x v="135"/>
    <d v="1899-12-30T04:48:00"/>
    <x v="6"/>
    <x v="3"/>
    <x v="1210"/>
    <n v="92"/>
  </r>
  <r>
    <x v="143"/>
    <d v="1899-12-30T23:02:24"/>
    <x v="6"/>
    <x v="1"/>
    <x v="1761"/>
    <n v="92"/>
  </r>
  <r>
    <x v="143"/>
    <d v="1899-12-30T22:04:48"/>
    <x v="6"/>
    <x v="1"/>
    <x v="1474"/>
    <n v="92"/>
  </r>
  <r>
    <x v="141"/>
    <d v="1899-12-30T06:14:24"/>
    <x v="6"/>
    <x v="2"/>
    <x v="878"/>
    <n v="92"/>
  </r>
  <r>
    <x v="143"/>
    <d v="1899-12-30T11:02:24"/>
    <x v="6"/>
    <x v="1"/>
    <x v="662"/>
    <n v="92"/>
  </r>
  <r>
    <x v="143"/>
    <d v="1899-12-30T14:24:00"/>
    <x v="6"/>
    <x v="1"/>
    <x v="2850"/>
    <n v="92"/>
  </r>
  <r>
    <x v="145"/>
    <d v="1899-12-30T04:48:00"/>
    <x v="6"/>
    <x v="0"/>
    <x v="1636"/>
    <n v="92"/>
  </r>
  <r>
    <x v="131"/>
    <d v="1899-12-30T19:26:24"/>
    <x v="6"/>
    <x v="2"/>
    <x v="1822"/>
    <n v="92"/>
  </r>
  <r>
    <x v="138"/>
    <d v="1899-12-30T06:43:12"/>
    <x v="6"/>
    <x v="3"/>
    <x v="1233"/>
    <n v="92"/>
  </r>
  <r>
    <x v="143"/>
    <d v="1899-12-30T06:00:00"/>
    <x v="6"/>
    <x v="1"/>
    <x v="522"/>
    <n v="92"/>
  </r>
  <r>
    <x v="138"/>
    <d v="1899-12-30T08:24:00"/>
    <x v="6"/>
    <x v="0"/>
    <x v="2001"/>
    <n v="92"/>
  </r>
  <r>
    <x v="143"/>
    <d v="1899-12-30T13:40:48"/>
    <x v="6"/>
    <x v="1"/>
    <x v="374"/>
    <n v="92"/>
  </r>
  <r>
    <x v="140"/>
    <d v="1899-12-30T01:55:12"/>
    <x v="6"/>
    <x v="2"/>
    <x v="2851"/>
    <n v="92"/>
  </r>
  <r>
    <x v="132"/>
    <d v="1899-12-30T13:12:00"/>
    <x v="6"/>
    <x v="0"/>
    <x v="2139"/>
    <n v="92"/>
  </r>
  <r>
    <x v="143"/>
    <d v="1899-12-30T11:31:12"/>
    <x v="6"/>
    <x v="1"/>
    <x v="1172"/>
    <n v="92"/>
  </r>
  <r>
    <x v="146"/>
    <d v="1899-12-30T23:31:12"/>
    <x v="6"/>
    <x v="0"/>
    <x v="401"/>
    <n v="92"/>
  </r>
  <r>
    <x v="130"/>
    <d v="1899-12-30T18:43:12"/>
    <x v="6"/>
    <x v="0"/>
    <x v="443"/>
    <n v="92"/>
  </r>
  <r>
    <x v="130"/>
    <d v="1899-12-30T02:24:00"/>
    <x v="6"/>
    <x v="4"/>
    <x v="911"/>
    <n v="92"/>
  </r>
  <r>
    <x v="140"/>
    <d v="1899-12-30T11:16:48"/>
    <x v="6"/>
    <x v="2"/>
    <x v="1554"/>
    <n v="92"/>
  </r>
  <r>
    <x v="138"/>
    <d v="1899-12-30T11:16:48"/>
    <x v="6"/>
    <x v="0"/>
    <x v="524"/>
    <n v="92"/>
  </r>
  <r>
    <x v="143"/>
    <d v="1899-12-30T12:43:12"/>
    <x v="6"/>
    <x v="1"/>
    <x v="1464"/>
    <n v="92"/>
  </r>
  <r>
    <x v="137"/>
    <d v="1899-12-30T20:38:24"/>
    <x v="6"/>
    <x v="2"/>
    <x v="817"/>
    <n v="92"/>
  </r>
  <r>
    <x v="129"/>
    <d v="1899-12-30T09:50:24"/>
    <x v="6"/>
    <x v="3"/>
    <x v="2343"/>
    <n v="92"/>
  </r>
  <r>
    <x v="144"/>
    <d v="1899-12-30T00:28:48"/>
    <x v="6"/>
    <x v="4"/>
    <x v="1685"/>
    <n v="92"/>
  </r>
  <r>
    <x v="129"/>
    <d v="1899-12-30T00:14:24"/>
    <x v="6"/>
    <x v="2"/>
    <x v="565"/>
    <n v="92"/>
  </r>
  <r>
    <x v="143"/>
    <d v="1899-12-30T20:52:48"/>
    <x v="6"/>
    <x v="1"/>
    <x v="2852"/>
    <n v="92"/>
  </r>
  <r>
    <x v="143"/>
    <d v="1899-12-30T18:00:00"/>
    <x v="6"/>
    <x v="1"/>
    <x v="2242"/>
    <n v="92"/>
  </r>
  <r>
    <x v="143"/>
    <d v="1899-12-30T06:57:36"/>
    <x v="6"/>
    <x v="1"/>
    <x v="233"/>
    <n v="92"/>
  </r>
  <r>
    <x v="135"/>
    <d v="1899-12-30T11:45:36"/>
    <x v="6"/>
    <x v="2"/>
    <x v="396"/>
    <n v="92"/>
  </r>
  <r>
    <x v="137"/>
    <d v="1899-12-30T05:45:36"/>
    <x v="6"/>
    <x v="2"/>
    <x v="1163"/>
    <n v="92"/>
  </r>
  <r>
    <x v="129"/>
    <d v="1899-12-30T13:26:24"/>
    <x v="6"/>
    <x v="2"/>
    <x v="450"/>
    <n v="92"/>
  </r>
  <r>
    <x v="137"/>
    <d v="1899-12-30T20:24:00"/>
    <x v="6"/>
    <x v="3"/>
    <x v="597"/>
    <n v="92"/>
  </r>
  <r>
    <x v="139"/>
    <d v="1899-12-30T11:02:24"/>
    <x v="6"/>
    <x v="2"/>
    <x v="2853"/>
    <n v="92"/>
  </r>
  <r>
    <x v="137"/>
    <d v="1899-12-30T20:09:36"/>
    <x v="6"/>
    <x v="0"/>
    <x v="2854"/>
    <n v="92"/>
  </r>
  <r>
    <x v="135"/>
    <d v="1899-12-30T13:55:12"/>
    <x v="6"/>
    <x v="2"/>
    <x v="2403"/>
    <n v="92"/>
  </r>
  <r>
    <x v="143"/>
    <d v="1899-12-30T18:43:12"/>
    <x v="6"/>
    <x v="1"/>
    <x v="2191"/>
    <n v="92"/>
  </r>
  <r>
    <x v="143"/>
    <d v="1899-12-30T04:33:36"/>
    <x v="6"/>
    <x v="1"/>
    <x v="1126"/>
    <n v="92"/>
  </r>
  <r>
    <x v="141"/>
    <d v="1899-12-30T03:21:36"/>
    <x v="6"/>
    <x v="4"/>
    <x v="1661"/>
    <n v="92"/>
  </r>
  <r>
    <x v="143"/>
    <d v="1899-12-30T01:55:12"/>
    <x v="6"/>
    <x v="1"/>
    <x v="770"/>
    <n v="92"/>
  </r>
  <r>
    <x v="130"/>
    <d v="1899-12-30T23:31:12"/>
    <x v="6"/>
    <x v="2"/>
    <x v="2336"/>
    <n v="92"/>
  </r>
  <r>
    <x v="138"/>
    <d v="1899-12-30T18:28:48"/>
    <x v="6"/>
    <x v="4"/>
    <x v="2849"/>
    <n v="92"/>
  </r>
  <r>
    <x v="135"/>
    <d v="1899-12-30T23:31:12"/>
    <x v="6"/>
    <x v="0"/>
    <x v="2855"/>
    <n v="92"/>
  </r>
  <r>
    <x v="131"/>
    <d v="1899-12-30T23:16:48"/>
    <x v="6"/>
    <x v="2"/>
    <x v="0"/>
    <n v="92"/>
  </r>
  <r>
    <x v="137"/>
    <d v="1899-12-30T16:19:12"/>
    <x v="6"/>
    <x v="3"/>
    <x v="1698"/>
    <n v="92"/>
  </r>
  <r>
    <x v="143"/>
    <d v="1899-12-30T02:24:00"/>
    <x v="6"/>
    <x v="1"/>
    <x v="1730"/>
    <n v="92"/>
  </r>
  <r>
    <x v="141"/>
    <d v="1899-12-30T09:21:36"/>
    <x v="6"/>
    <x v="0"/>
    <x v="994"/>
    <n v="92"/>
  </r>
  <r>
    <x v="145"/>
    <d v="1899-12-30T04:48:00"/>
    <x v="6"/>
    <x v="2"/>
    <x v="2589"/>
    <n v="92"/>
  </r>
  <r>
    <x v="134"/>
    <d v="1899-12-30T05:31:12"/>
    <x v="6"/>
    <x v="0"/>
    <x v="622"/>
    <n v="92"/>
  </r>
  <r>
    <x v="141"/>
    <d v="1899-12-30T15:50:24"/>
    <x v="6"/>
    <x v="0"/>
    <x v="1151"/>
    <n v="92"/>
  </r>
  <r>
    <x v="143"/>
    <d v="1899-12-30T13:12:00"/>
    <x v="6"/>
    <x v="1"/>
    <x v="2019"/>
    <n v="92"/>
  </r>
  <r>
    <x v="142"/>
    <d v="1899-12-30T01:26:24"/>
    <x v="6"/>
    <x v="1"/>
    <x v="861"/>
    <n v="92"/>
  </r>
  <r>
    <x v="129"/>
    <d v="1899-12-30T10:04:48"/>
    <x v="6"/>
    <x v="3"/>
    <x v="753"/>
    <n v="92"/>
  </r>
  <r>
    <x v="142"/>
    <d v="1899-12-30T11:45:36"/>
    <x v="6"/>
    <x v="1"/>
    <x v="957"/>
    <n v="92"/>
  </r>
  <r>
    <x v="129"/>
    <d v="1899-12-30T11:45:36"/>
    <x v="6"/>
    <x v="2"/>
    <x v="2816"/>
    <n v="92"/>
  </r>
  <r>
    <x v="142"/>
    <d v="1899-12-30T00:28:48"/>
    <x v="6"/>
    <x v="1"/>
    <x v="2841"/>
    <n v="92"/>
  </r>
  <r>
    <x v="132"/>
    <d v="1899-12-30T17:16:48"/>
    <x v="6"/>
    <x v="0"/>
    <x v="1595"/>
    <n v="92"/>
  </r>
  <r>
    <x v="142"/>
    <d v="1899-12-30T12:00:00"/>
    <x v="6"/>
    <x v="1"/>
    <x v="480"/>
    <n v="92"/>
  </r>
  <r>
    <x v="135"/>
    <d v="1899-12-30T04:33:36"/>
    <x v="6"/>
    <x v="0"/>
    <x v="1031"/>
    <n v="92"/>
  </r>
  <r>
    <x v="128"/>
    <d v="1899-12-30T07:26:24"/>
    <x v="6"/>
    <x v="2"/>
    <x v="1567"/>
    <n v="92"/>
  </r>
  <r>
    <x v="136"/>
    <d v="1899-12-30T19:55:12"/>
    <x v="6"/>
    <x v="3"/>
    <x v="426"/>
    <n v="92"/>
  </r>
  <r>
    <x v="145"/>
    <d v="1899-12-30T20:24:00"/>
    <x v="6"/>
    <x v="0"/>
    <x v="2383"/>
    <n v="92"/>
  </r>
  <r>
    <x v="138"/>
    <d v="1899-12-30T09:07:12"/>
    <x v="6"/>
    <x v="0"/>
    <x v="316"/>
    <n v="92"/>
  </r>
  <r>
    <x v="137"/>
    <d v="1899-12-30T23:02:24"/>
    <x v="6"/>
    <x v="2"/>
    <x v="924"/>
    <n v="92"/>
  </r>
  <r>
    <x v="143"/>
    <d v="1899-12-30T00:28:48"/>
    <x v="6"/>
    <x v="0"/>
    <x v="626"/>
    <n v="92"/>
  </r>
  <r>
    <x v="136"/>
    <d v="1899-12-30T01:26:24"/>
    <x v="6"/>
    <x v="0"/>
    <x v="852"/>
    <n v="92"/>
  </r>
  <r>
    <x v="134"/>
    <d v="1899-12-30T14:52:48"/>
    <x v="6"/>
    <x v="2"/>
    <x v="2266"/>
    <n v="92"/>
  </r>
  <r>
    <x v="134"/>
    <d v="1899-12-30T17:45:36"/>
    <x v="6"/>
    <x v="2"/>
    <x v="2642"/>
    <n v="92"/>
  </r>
  <r>
    <x v="145"/>
    <d v="1899-12-30T03:21:36"/>
    <x v="6"/>
    <x v="2"/>
    <x v="2714"/>
    <n v="92"/>
  </r>
  <r>
    <x v="145"/>
    <d v="1899-12-30T05:16:48"/>
    <x v="6"/>
    <x v="2"/>
    <x v="2527"/>
    <n v="92"/>
  </r>
  <r>
    <x v="139"/>
    <d v="1899-12-30T17:31:12"/>
    <x v="6"/>
    <x v="3"/>
    <x v="656"/>
    <n v="92"/>
  </r>
  <r>
    <x v="134"/>
    <d v="1899-12-30T05:16:48"/>
    <x v="6"/>
    <x v="3"/>
    <x v="545"/>
    <n v="92"/>
  </r>
  <r>
    <x v="146"/>
    <d v="1899-12-30T16:33:36"/>
    <x v="6"/>
    <x v="4"/>
    <x v="391"/>
    <n v="92"/>
  </r>
  <r>
    <x v="135"/>
    <d v="1899-12-30T04:04:48"/>
    <x v="6"/>
    <x v="0"/>
    <x v="800"/>
    <n v="92"/>
  </r>
  <r>
    <x v="142"/>
    <d v="1899-12-30T19:55:12"/>
    <x v="6"/>
    <x v="1"/>
    <x v="2202"/>
    <n v="92"/>
  </r>
  <r>
    <x v="134"/>
    <d v="1899-12-30T18:43:12"/>
    <x v="6"/>
    <x v="2"/>
    <x v="2752"/>
    <n v="92"/>
  </r>
  <r>
    <x v="142"/>
    <d v="1899-12-30T03:50:24"/>
    <x v="6"/>
    <x v="1"/>
    <x v="708"/>
    <n v="92"/>
  </r>
  <r>
    <x v="128"/>
    <d v="1899-12-30T22:19:12"/>
    <x v="6"/>
    <x v="4"/>
    <x v="386"/>
    <n v="92"/>
  </r>
  <r>
    <x v="130"/>
    <d v="1899-12-30T10:04:48"/>
    <x v="6"/>
    <x v="2"/>
    <x v="2856"/>
    <n v="92"/>
  </r>
  <r>
    <x v="132"/>
    <d v="1899-12-30T06:14:24"/>
    <x v="6"/>
    <x v="3"/>
    <x v="843"/>
    <n v="92"/>
  </r>
  <r>
    <x v="142"/>
    <d v="1899-12-30T06:43:12"/>
    <x v="6"/>
    <x v="1"/>
    <x v="2769"/>
    <n v="92"/>
  </r>
  <r>
    <x v="142"/>
    <d v="1899-12-30T22:19:12"/>
    <x v="6"/>
    <x v="1"/>
    <x v="1863"/>
    <n v="92"/>
  </r>
  <r>
    <x v="135"/>
    <d v="1899-12-30T00:57:36"/>
    <x v="6"/>
    <x v="4"/>
    <x v="2454"/>
    <n v="92"/>
  </r>
  <r>
    <x v="130"/>
    <d v="1899-12-30T03:21:36"/>
    <x v="6"/>
    <x v="2"/>
    <x v="942"/>
    <n v="92"/>
  </r>
  <r>
    <x v="146"/>
    <d v="1899-12-30T21:36:00"/>
    <x v="6"/>
    <x v="2"/>
    <x v="724"/>
    <n v="92"/>
  </r>
  <r>
    <x v="146"/>
    <d v="1899-12-30T17:45:36"/>
    <x v="6"/>
    <x v="0"/>
    <x v="1649"/>
    <n v="92"/>
  </r>
  <r>
    <x v="133"/>
    <d v="1899-12-30T05:31:12"/>
    <x v="6"/>
    <x v="2"/>
    <x v="2646"/>
    <n v="92"/>
  </r>
  <r>
    <x v="139"/>
    <d v="1899-12-30T21:36:00"/>
    <x v="6"/>
    <x v="2"/>
    <x v="1442"/>
    <n v="92"/>
  </r>
  <r>
    <x v="134"/>
    <d v="1899-12-30T22:48:00"/>
    <x v="6"/>
    <x v="4"/>
    <x v="1448"/>
    <n v="92"/>
  </r>
  <r>
    <x v="142"/>
    <d v="1899-12-30T12:43:12"/>
    <x v="6"/>
    <x v="1"/>
    <x v="2827"/>
    <n v="92"/>
  </r>
  <r>
    <x v="142"/>
    <d v="1899-12-30T13:12:00"/>
    <x v="6"/>
    <x v="1"/>
    <x v="2633"/>
    <n v="92"/>
  </r>
  <r>
    <x v="132"/>
    <d v="1899-12-30T12:14:24"/>
    <x v="6"/>
    <x v="0"/>
    <x v="2857"/>
    <n v="92"/>
  </r>
  <r>
    <x v="140"/>
    <d v="1899-12-30T01:26:24"/>
    <x v="6"/>
    <x v="0"/>
    <x v="1931"/>
    <n v="92"/>
  </r>
  <r>
    <x v="138"/>
    <d v="1899-12-30T12:57:36"/>
    <x v="6"/>
    <x v="2"/>
    <x v="2759"/>
    <n v="92"/>
  </r>
  <r>
    <x v="142"/>
    <d v="1899-12-30T09:50:24"/>
    <x v="6"/>
    <x v="0"/>
    <x v="731"/>
    <n v="92"/>
  </r>
  <r>
    <x v="138"/>
    <d v="1899-12-30T05:16:48"/>
    <x v="6"/>
    <x v="0"/>
    <x v="1145"/>
    <n v="92"/>
  </r>
  <r>
    <x v="143"/>
    <d v="1899-12-30T17:02:24"/>
    <x v="6"/>
    <x v="0"/>
    <x v="1570"/>
    <n v="92"/>
  </r>
  <r>
    <x v="142"/>
    <d v="1899-12-30T12:00:00"/>
    <x v="6"/>
    <x v="1"/>
    <x v="872"/>
    <n v="92"/>
  </r>
  <r>
    <x v="128"/>
    <d v="1899-12-30T12:14:24"/>
    <x v="6"/>
    <x v="3"/>
    <x v="1825"/>
    <n v="92"/>
  </r>
  <r>
    <x v="141"/>
    <d v="1899-12-30T03:36:00"/>
    <x v="6"/>
    <x v="4"/>
    <x v="458"/>
    <n v="92"/>
  </r>
  <r>
    <x v="136"/>
    <d v="1899-12-30T21:36:00"/>
    <x v="6"/>
    <x v="2"/>
    <x v="1409"/>
    <n v="92"/>
  </r>
  <r>
    <x v="138"/>
    <d v="1899-12-30T15:07:12"/>
    <x v="6"/>
    <x v="2"/>
    <x v="1679"/>
    <n v="92"/>
  </r>
  <r>
    <x v="140"/>
    <d v="1899-12-30T11:16:48"/>
    <x v="6"/>
    <x v="0"/>
    <x v="397"/>
    <n v="92"/>
  </r>
  <r>
    <x v="142"/>
    <d v="1899-12-30T22:48:00"/>
    <x v="6"/>
    <x v="1"/>
    <x v="434"/>
    <n v="92"/>
  </r>
  <r>
    <x v="142"/>
    <d v="1899-12-30T22:33:36"/>
    <x v="6"/>
    <x v="1"/>
    <x v="1316"/>
    <n v="92"/>
  </r>
  <r>
    <x v="133"/>
    <d v="1899-12-30T20:09:36"/>
    <x v="6"/>
    <x v="3"/>
    <x v="1682"/>
    <n v="92"/>
  </r>
  <r>
    <x v="140"/>
    <d v="1899-12-30T23:02:24"/>
    <x v="6"/>
    <x v="2"/>
    <x v="89"/>
    <n v="92"/>
  </r>
  <r>
    <x v="144"/>
    <d v="1899-12-30T22:48:00"/>
    <x v="6"/>
    <x v="0"/>
    <x v="2400"/>
    <n v="92"/>
  </r>
  <r>
    <x v="142"/>
    <d v="1899-12-30T09:21:36"/>
    <x v="6"/>
    <x v="1"/>
    <x v="1292"/>
    <n v="92"/>
  </r>
  <r>
    <x v="131"/>
    <d v="1899-12-30T23:02:24"/>
    <x v="6"/>
    <x v="0"/>
    <x v="307"/>
    <n v="92"/>
  </r>
  <r>
    <x v="129"/>
    <d v="1899-12-30T05:16:48"/>
    <x v="6"/>
    <x v="2"/>
    <x v="1015"/>
    <n v="92"/>
  </r>
  <r>
    <x v="142"/>
    <d v="1899-12-30T09:50:24"/>
    <x v="6"/>
    <x v="1"/>
    <x v="1292"/>
    <n v="92"/>
  </r>
  <r>
    <x v="142"/>
    <d v="1899-12-30T17:16:48"/>
    <x v="6"/>
    <x v="1"/>
    <x v="474"/>
    <n v="92"/>
  </r>
  <r>
    <x v="128"/>
    <d v="1899-12-30T19:40:48"/>
    <x v="6"/>
    <x v="0"/>
    <x v="521"/>
    <n v="92"/>
  </r>
  <r>
    <x v="139"/>
    <d v="1899-12-30T07:12:00"/>
    <x v="6"/>
    <x v="0"/>
    <x v="1958"/>
    <n v="92"/>
  </r>
  <r>
    <x v="138"/>
    <d v="1899-12-30T12:00:00"/>
    <x v="6"/>
    <x v="2"/>
    <x v="1730"/>
    <n v="92"/>
  </r>
  <r>
    <x v="142"/>
    <d v="1899-12-30T22:19:12"/>
    <x v="6"/>
    <x v="1"/>
    <x v="1455"/>
    <n v="92"/>
  </r>
  <r>
    <x v="142"/>
    <d v="1899-12-30T07:12:00"/>
    <x v="6"/>
    <x v="2"/>
    <x v="955"/>
    <n v="92"/>
  </r>
  <r>
    <x v="134"/>
    <d v="1899-12-30T01:26:24"/>
    <x v="6"/>
    <x v="0"/>
    <x v="70"/>
    <n v="92"/>
  </r>
  <r>
    <x v="145"/>
    <d v="1899-12-30T23:31:12"/>
    <x v="6"/>
    <x v="3"/>
    <x v="2475"/>
    <n v="92"/>
  </r>
  <r>
    <x v="137"/>
    <d v="1899-12-30T15:21:36"/>
    <x v="6"/>
    <x v="2"/>
    <x v="876"/>
    <n v="92"/>
  </r>
  <r>
    <x v="136"/>
    <d v="1899-12-30T00:57:36"/>
    <x v="6"/>
    <x v="2"/>
    <x v="405"/>
    <n v="92"/>
  </r>
  <r>
    <x v="134"/>
    <d v="1899-12-30T01:55:12"/>
    <x v="6"/>
    <x v="0"/>
    <x v="78"/>
    <n v="92"/>
  </r>
  <r>
    <x v="142"/>
    <d v="1899-12-30T01:12:00"/>
    <x v="6"/>
    <x v="3"/>
    <x v="2186"/>
    <n v="92"/>
  </r>
  <r>
    <x v="135"/>
    <d v="1899-12-30T07:12:00"/>
    <x v="6"/>
    <x v="2"/>
    <x v="1250"/>
    <n v="92"/>
  </r>
  <r>
    <x v="142"/>
    <d v="1899-12-30T09:50:24"/>
    <x v="6"/>
    <x v="1"/>
    <x v="2858"/>
    <n v="92"/>
  </r>
  <r>
    <x v="146"/>
    <d v="1899-12-30T01:26:24"/>
    <x v="6"/>
    <x v="4"/>
    <x v="1605"/>
    <n v="92"/>
  </r>
  <r>
    <x v="128"/>
    <d v="1899-12-30T14:09:36"/>
    <x v="6"/>
    <x v="4"/>
    <x v="180"/>
    <n v="92"/>
  </r>
  <r>
    <x v="142"/>
    <d v="1899-12-30T14:24:00"/>
    <x v="6"/>
    <x v="1"/>
    <x v="445"/>
    <n v="92"/>
  </r>
  <r>
    <x v="132"/>
    <d v="1899-12-30T18:57:36"/>
    <x v="6"/>
    <x v="3"/>
    <x v="1936"/>
    <n v="92"/>
  </r>
  <r>
    <x v="132"/>
    <d v="1899-12-30T12:57:36"/>
    <x v="6"/>
    <x v="2"/>
    <x v="1912"/>
    <n v="92"/>
  </r>
  <r>
    <x v="142"/>
    <d v="1899-12-30T16:19:12"/>
    <x v="6"/>
    <x v="1"/>
    <x v="49"/>
    <n v="92"/>
  </r>
  <r>
    <x v="142"/>
    <d v="1899-12-30T07:55:12"/>
    <x v="6"/>
    <x v="1"/>
    <x v="2591"/>
    <n v="92"/>
  </r>
  <r>
    <x v="142"/>
    <d v="1899-12-30T19:12:00"/>
    <x v="6"/>
    <x v="1"/>
    <x v="2259"/>
    <n v="92"/>
  </r>
  <r>
    <x v="146"/>
    <d v="1899-12-30T01:55:12"/>
    <x v="6"/>
    <x v="2"/>
    <x v="2375"/>
    <n v="92"/>
  </r>
  <r>
    <x v="134"/>
    <d v="1899-12-30T22:48:00"/>
    <x v="6"/>
    <x v="2"/>
    <x v="1309"/>
    <n v="92"/>
  </r>
  <r>
    <x v="141"/>
    <d v="1899-12-30T20:09:36"/>
    <x v="6"/>
    <x v="3"/>
    <x v="462"/>
    <n v="92"/>
  </r>
  <r>
    <x v="129"/>
    <d v="1899-12-30T04:48:00"/>
    <x v="6"/>
    <x v="2"/>
    <x v="2773"/>
    <n v="92"/>
  </r>
  <r>
    <x v="145"/>
    <d v="1899-12-30T08:52:48"/>
    <x v="6"/>
    <x v="3"/>
    <x v="2289"/>
    <n v="92"/>
  </r>
  <r>
    <x v="134"/>
    <d v="1899-12-30T04:04:48"/>
    <x v="6"/>
    <x v="0"/>
    <x v="375"/>
    <n v="92"/>
  </r>
  <r>
    <x v="134"/>
    <d v="1899-12-30T21:21:36"/>
    <x v="6"/>
    <x v="2"/>
    <x v="1532"/>
    <n v="92"/>
  </r>
  <r>
    <x v="140"/>
    <d v="1899-12-30T01:55:12"/>
    <x v="6"/>
    <x v="3"/>
    <x v="1973"/>
    <n v="92"/>
  </r>
  <r>
    <x v="144"/>
    <d v="1899-12-30T17:16:48"/>
    <x v="6"/>
    <x v="2"/>
    <x v="655"/>
    <n v="92"/>
  </r>
  <r>
    <x v="128"/>
    <d v="1899-12-30T12:00:00"/>
    <x v="6"/>
    <x v="2"/>
    <x v="2621"/>
    <n v="92"/>
  </r>
  <r>
    <x v="131"/>
    <d v="1899-12-30T22:33:36"/>
    <x v="6"/>
    <x v="0"/>
    <x v="2859"/>
    <n v="92"/>
  </r>
  <r>
    <x v="136"/>
    <d v="1899-12-30T11:16:48"/>
    <x v="6"/>
    <x v="2"/>
    <x v="2384"/>
    <n v="92"/>
  </r>
  <r>
    <x v="128"/>
    <d v="1899-12-30T13:26:24"/>
    <x v="6"/>
    <x v="2"/>
    <x v="2312"/>
    <n v="92"/>
  </r>
  <r>
    <x v="140"/>
    <d v="1899-12-30T14:52:48"/>
    <x v="6"/>
    <x v="2"/>
    <x v="2169"/>
    <n v="92"/>
  </r>
  <r>
    <x v="142"/>
    <d v="1899-12-30T00:14:24"/>
    <x v="6"/>
    <x v="1"/>
    <x v="1657"/>
    <n v="92"/>
  </r>
  <r>
    <x v="142"/>
    <d v="1899-12-30T18:43:12"/>
    <x v="6"/>
    <x v="1"/>
    <x v="1714"/>
    <n v="92"/>
  </r>
  <r>
    <x v="146"/>
    <d v="1899-12-30T16:04:48"/>
    <x v="6"/>
    <x v="0"/>
    <x v="1752"/>
    <n v="92"/>
  </r>
  <r>
    <x v="137"/>
    <d v="1899-12-30T07:12:00"/>
    <x v="6"/>
    <x v="2"/>
    <x v="817"/>
    <n v="92"/>
  </r>
  <r>
    <x v="130"/>
    <d v="1899-12-30T15:21:36"/>
    <x v="6"/>
    <x v="3"/>
    <x v="1034"/>
    <n v="92"/>
  </r>
  <r>
    <x v="130"/>
    <d v="1899-12-30T11:16:48"/>
    <x v="6"/>
    <x v="0"/>
    <x v="1636"/>
    <n v="92"/>
  </r>
  <r>
    <x v="133"/>
    <d v="1899-12-30T10:19:12"/>
    <x v="6"/>
    <x v="2"/>
    <x v="421"/>
    <n v="92"/>
  </r>
  <r>
    <x v="136"/>
    <d v="1899-12-30T17:45:36"/>
    <x v="6"/>
    <x v="2"/>
    <x v="1413"/>
    <n v="92"/>
  </r>
  <r>
    <x v="139"/>
    <d v="1899-12-30T04:33:36"/>
    <x v="6"/>
    <x v="2"/>
    <x v="210"/>
    <n v="92"/>
  </r>
  <r>
    <x v="142"/>
    <d v="1899-12-30T23:45:36"/>
    <x v="6"/>
    <x v="1"/>
    <x v="893"/>
    <n v="92"/>
  </r>
  <r>
    <x v="145"/>
    <d v="1899-12-30T08:38:24"/>
    <x v="6"/>
    <x v="0"/>
    <x v="2860"/>
    <n v="92"/>
  </r>
  <r>
    <x v="128"/>
    <d v="1899-12-30T13:55:12"/>
    <x v="6"/>
    <x v="4"/>
    <x v="881"/>
    <n v="92"/>
  </r>
  <r>
    <x v="144"/>
    <d v="1899-12-30T16:48:00"/>
    <x v="6"/>
    <x v="0"/>
    <x v="24"/>
    <n v="92"/>
  </r>
  <r>
    <x v="142"/>
    <d v="1899-12-30T14:09:36"/>
    <x v="6"/>
    <x v="1"/>
    <x v="1950"/>
    <n v="92"/>
  </r>
  <r>
    <x v="142"/>
    <d v="1899-12-30T11:02:24"/>
    <x v="6"/>
    <x v="1"/>
    <x v="2275"/>
    <n v="92"/>
  </r>
  <r>
    <x v="142"/>
    <d v="1899-12-30T23:45:36"/>
    <x v="6"/>
    <x v="1"/>
    <x v="325"/>
    <n v="92"/>
  </r>
  <r>
    <x v="142"/>
    <d v="1899-12-30T00:14:24"/>
    <x v="6"/>
    <x v="1"/>
    <x v="90"/>
    <n v="92"/>
  </r>
  <r>
    <x v="142"/>
    <d v="1899-12-30T04:33:36"/>
    <x v="6"/>
    <x v="1"/>
    <x v="2276"/>
    <n v="92"/>
  </r>
  <r>
    <x v="142"/>
    <d v="1899-12-30T08:24:00"/>
    <x v="6"/>
    <x v="1"/>
    <x v="2121"/>
    <n v="92"/>
  </r>
  <r>
    <x v="145"/>
    <d v="1899-12-30T04:19:12"/>
    <x v="6"/>
    <x v="0"/>
    <x v="204"/>
    <n v="92"/>
  </r>
  <r>
    <x v="142"/>
    <d v="1899-12-30T03:21:36"/>
    <x v="6"/>
    <x v="1"/>
    <x v="192"/>
    <n v="92"/>
  </r>
  <r>
    <x v="142"/>
    <d v="1899-12-30T08:09:36"/>
    <x v="6"/>
    <x v="1"/>
    <x v="2549"/>
    <n v="92"/>
  </r>
  <r>
    <x v="142"/>
    <d v="1899-12-30T16:19:12"/>
    <x v="6"/>
    <x v="1"/>
    <x v="1840"/>
    <n v="92"/>
  </r>
  <r>
    <x v="142"/>
    <d v="1899-12-30T10:48:00"/>
    <x v="6"/>
    <x v="1"/>
    <x v="135"/>
    <n v="92"/>
  </r>
  <r>
    <x v="141"/>
    <d v="1899-12-30T13:40:48"/>
    <x v="6"/>
    <x v="2"/>
    <x v="2019"/>
    <n v="92"/>
  </r>
  <r>
    <x v="145"/>
    <d v="1899-12-30T04:19:12"/>
    <x v="6"/>
    <x v="0"/>
    <x v="2272"/>
    <n v="92"/>
  </r>
  <r>
    <x v="139"/>
    <d v="1899-12-30T20:52:48"/>
    <x v="6"/>
    <x v="4"/>
    <x v="1002"/>
    <n v="92"/>
  </r>
  <r>
    <x v="138"/>
    <d v="1899-12-30T10:48:00"/>
    <x v="6"/>
    <x v="2"/>
    <x v="430"/>
    <n v="92"/>
  </r>
  <r>
    <x v="142"/>
    <d v="1899-12-30T01:40:48"/>
    <x v="6"/>
    <x v="1"/>
    <x v="360"/>
    <n v="92"/>
  </r>
  <r>
    <x v="137"/>
    <d v="1899-12-30T21:07:12"/>
    <x v="6"/>
    <x v="0"/>
    <x v="1066"/>
    <n v="92"/>
  </r>
  <r>
    <x v="139"/>
    <d v="1899-12-30T22:33:36"/>
    <x v="6"/>
    <x v="2"/>
    <x v="1455"/>
    <n v="92"/>
  </r>
  <r>
    <x v="130"/>
    <d v="1899-12-30T10:33:36"/>
    <x v="6"/>
    <x v="2"/>
    <x v="2274"/>
    <n v="92"/>
  </r>
  <r>
    <x v="142"/>
    <d v="1899-12-30T13:26:24"/>
    <x v="6"/>
    <x v="1"/>
    <x v="2018"/>
    <n v="92"/>
  </r>
  <r>
    <x v="144"/>
    <d v="1899-12-30T09:50:24"/>
    <x v="6"/>
    <x v="2"/>
    <x v="308"/>
    <n v="92"/>
  </r>
  <r>
    <x v="132"/>
    <d v="1899-12-30T13:26:24"/>
    <x v="6"/>
    <x v="4"/>
    <x v="2751"/>
    <n v="92"/>
  </r>
  <r>
    <x v="142"/>
    <d v="1899-12-30T07:26:24"/>
    <x v="6"/>
    <x v="1"/>
    <x v="794"/>
    <n v="92"/>
  </r>
  <r>
    <x v="142"/>
    <d v="1899-12-30T09:50:24"/>
    <x v="6"/>
    <x v="1"/>
    <x v="1355"/>
    <n v="92"/>
  </r>
  <r>
    <x v="142"/>
    <d v="1899-12-30T07:55:12"/>
    <x v="6"/>
    <x v="1"/>
    <x v="2832"/>
    <n v="92"/>
  </r>
  <r>
    <x v="137"/>
    <d v="1899-12-30T04:33:36"/>
    <x v="6"/>
    <x v="2"/>
    <x v="2682"/>
    <n v="92"/>
  </r>
  <r>
    <x v="141"/>
    <d v="1899-12-30T18:57:36"/>
    <x v="6"/>
    <x v="1"/>
    <x v="126"/>
    <n v="92"/>
  </r>
  <r>
    <x v="137"/>
    <d v="1899-12-30T20:24:00"/>
    <x v="6"/>
    <x v="0"/>
    <x v="1581"/>
    <n v="92"/>
  </r>
  <r>
    <x v="128"/>
    <d v="1899-12-30T06:14:24"/>
    <x v="6"/>
    <x v="3"/>
    <x v="2580"/>
    <n v="92"/>
  </r>
  <r>
    <x v="136"/>
    <d v="1899-12-30T13:12:00"/>
    <x v="6"/>
    <x v="2"/>
    <x v="1802"/>
    <n v="92"/>
  </r>
  <r>
    <x v="131"/>
    <d v="1899-12-30T20:38:24"/>
    <x v="6"/>
    <x v="3"/>
    <x v="1698"/>
    <n v="92"/>
  </r>
  <r>
    <x v="141"/>
    <d v="1899-12-30T07:26:24"/>
    <x v="6"/>
    <x v="1"/>
    <x v="1961"/>
    <n v="92"/>
  </r>
  <r>
    <x v="129"/>
    <d v="1899-12-30T17:45:36"/>
    <x v="6"/>
    <x v="0"/>
    <x v="759"/>
    <n v="92"/>
  </r>
  <r>
    <x v="129"/>
    <d v="1899-12-30T12:28:48"/>
    <x v="6"/>
    <x v="0"/>
    <x v="183"/>
    <n v="92"/>
  </r>
  <r>
    <x v="130"/>
    <d v="1899-12-30T06:43:12"/>
    <x v="6"/>
    <x v="0"/>
    <x v="2180"/>
    <n v="92"/>
  </r>
  <r>
    <x v="140"/>
    <d v="1899-12-30T14:52:48"/>
    <x v="6"/>
    <x v="2"/>
    <x v="1624"/>
    <n v="92"/>
  </r>
  <r>
    <x v="141"/>
    <d v="1899-12-30T12:43:12"/>
    <x v="6"/>
    <x v="1"/>
    <x v="967"/>
    <n v="92"/>
  </r>
  <r>
    <x v="136"/>
    <d v="1899-12-30T10:33:36"/>
    <x v="6"/>
    <x v="2"/>
    <x v="268"/>
    <n v="92"/>
  </r>
  <r>
    <x v="141"/>
    <d v="1899-12-30T00:28:48"/>
    <x v="6"/>
    <x v="1"/>
    <x v="1197"/>
    <n v="92"/>
  </r>
  <r>
    <x v="146"/>
    <d v="1899-12-30T03:36:00"/>
    <x v="6"/>
    <x v="0"/>
    <x v="810"/>
    <n v="92"/>
  </r>
  <r>
    <x v="134"/>
    <d v="1899-12-30T20:38:24"/>
    <x v="6"/>
    <x v="2"/>
    <x v="302"/>
    <n v="92"/>
  </r>
  <r>
    <x v="129"/>
    <d v="1899-12-30T02:38:24"/>
    <x v="6"/>
    <x v="0"/>
    <x v="240"/>
    <n v="92"/>
  </r>
  <r>
    <x v="144"/>
    <d v="1899-12-30T21:21:36"/>
    <x v="6"/>
    <x v="3"/>
    <x v="127"/>
    <n v="92"/>
  </r>
  <r>
    <x v="131"/>
    <d v="1899-12-30T17:45:36"/>
    <x v="6"/>
    <x v="3"/>
    <x v="1016"/>
    <n v="92"/>
  </r>
  <r>
    <x v="141"/>
    <d v="1899-12-30T22:19:12"/>
    <x v="6"/>
    <x v="0"/>
    <x v="793"/>
    <n v="92"/>
  </r>
  <r>
    <x v="141"/>
    <d v="1899-12-30T15:50:24"/>
    <x v="6"/>
    <x v="1"/>
    <x v="2154"/>
    <n v="92"/>
  </r>
  <r>
    <x v="141"/>
    <d v="1899-12-30T08:52:48"/>
    <x v="6"/>
    <x v="1"/>
    <x v="1830"/>
    <n v="92"/>
  </r>
  <r>
    <x v="141"/>
    <d v="1899-12-30T07:12:00"/>
    <x v="6"/>
    <x v="1"/>
    <x v="1310"/>
    <n v="92"/>
  </r>
  <r>
    <x v="141"/>
    <d v="1899-12-30T06:28:48"/>
    <x v="6"/>
    <x v="1"/>
    <x v="333"/>
    <n v="92"/>
  </r>
  <r>
    <x v="131"/>
    <d v="1899-12-30T22:33:36"/>
    <x v="6"/>
    <x v="3"/>
    <x v="2288"/>
    <n v="92"/>
  </r>
  <r>
    <x v="141"/>
    <d v="1899-12-30T07:26:24"/>
    <x v="6"/>
    <x v="1"/>
    <x v="1983"/>
    <n v="92"/>
  </r>
  <r>
    <x v="141"/>
    <d v="1899-12-30T16:19:12"/>
    <x v="6"/>
    <x v="1"/>
    <x v="2307"/>
    <n v="92"/>
  </r>
  <r>
    <x v="141"/>
    <d v="1899-12-30T02:52:48"/>
    <x v="6"/>
    <x v="1"/>
    <x v="2861"/>
    <n v="92"/>
  </r>
  <r>
    <x v="131"/>
    <d v="1899-12-30T12:43:12"/>
    <x v="6"/>
    <x v="2"/>
    <x v="2804"/>
    <n v="92"/>
  </r>
  <r>
    <x v="137"/>
    <d v="1899-12-30T11:31:12"/>
    <x v="6"/>
    <x v="0"/>
    <x v="1100"/>
    <n v="92"/>
  </r>
  <r>
    <x v="141"/>
    <d v="1899-12-30T23:31:12"/>
    <x v="6"/>
    <x v="1"/>
    <x v="89"/>
    <n v="92"/>
  </r>
  <r>
    <x v="141"/>
    <d v="1899-12-30T16:19:12"/>
    <x v="6"/>
    <x v="1"/>
    <x v="2862"/>
    <n v="92"/>
  </r>
  <r>
    <x v="141"/>
    <d v="1899-12-30T12:14:24"/>
    <x v="6"/>
    <x v="0"/>
    <x v="1479"/>
    <n v="92"/>
  </r>
  <r>
    <x v="134"/>
    <d v="1899-12-30T00:57:36"/>
    <x v="6"/>
    <x v="2"/>
    <x v="2289"/>
    <n v="92"/>
  </r>
  <r>
    <x v="141"/>
    <d v="1899-12-30T15:50:24"/>
    <x v="6"/>
    <x v="1"/>
    <x v="235"/>
    <n v="92"/>
  </r>
  <r>
    <x v="140"/>
    <d v="1899-12-30T01:12:00"/>
    <x v="6"/>
    <x v="2"/>
    <x v="2214"/>
    <n v="92"/>
  </r>
  <r>
    <x v="141"/>
    <d v="1899-12-30T09:36:00"/>
    <x v="6"/>
    <x v="1"/>
    <x v="1453"/>
    <n v="92"/>
  </r>
  <r>
    <x v="134"/>
    <d v="1899-12-30T10:04:48"/>
    <x v="6"/>
    <x v="3"/>
    <x v="2344"/>
    <n v="92"/>
  </r>
  <r>
    <x v="140"/>
    <d v="1899-12-30T16:48:00"/>
    <x v="6"/>
    <x v="4"/>
    <x v="413"/>
    <n v="92"/>
  </r>
  <r>
    <x v="141"/>
    <d v="1899-12-30T21:07:12"/>
    <x v="6"/>
    <x v="1"/>
    <x v="332"/>
    <n v="92"/>
  </r>
  <r>
    <x v="141"/>
    <d v="1899-12-30T11:31:12"/>
    <x v="6"/>
    <x v="0"/>
    <x v="2775"/>
    <n v="92"/>
  </r>
  <r>
    <x v="141"/>
    <d v="1899-12-30T13:40:48"/>
    <x v="6"/>
    <x v="1"/>
    <x v="2863"/>
    <n v="92"/>
  </r>
  <r>
    <x v="145"/>
    <d v="1899-12-30T07:55:12"/>
    <x v="6"/>
    <x v="0"/>
    <x v="910"/>
    <n v="92"/>
  </r>
  <r>
    <x v="138"/>
    <d v="1899-12-30T14:09:36"/>
    <x v="6"/>
    <x v="4"/>
    <x v="2813"/>
    <n v="92"/>
  </r>
  <r>
    <x v="144"/>
    <d v="1899-12-30T01:12:00"/>
    <x v="6"/>
    <x v="2"/>
    <x v="2440"/>
    <n v="92"/>
  </r>
  <r>
    <x v="141"/>
    <d v="1899-12-30T12:14:24"/>
    <x v="6"/>
    <x v="1"/>
    <x v="2313"/>
    <n v="92"/>
  </r>
  <r>
    <x v="131"/>
    <d v="1899-12-30T12:14:24"/>
    <x v="6"/>
    <x v="2"/>
    <x v="2731"/>
    <n v="92"/>
  </r>
  <r>
    <x v="141"/>
    <d v="1899-12-30T17:31:12"/>
    <x v="6"/>
    <x v="2"/>
    <x v="1668"/>
    <n v="92"/>
  </r>
  <r>
    <x v="130"/>
    <d v="1899-12-30T20:52:48"/>
    <x v="6"/>
    <x v="0"/>
    <x v="923"/>
    <n v="92"/>
  </r>
  <r>
    <x v="128"/>
    <d v="1899-12-30T16:33:36"/>
    <x v="6"/>
    <x v="2"/>
    <x v="1851"/>
    <n v="92"/>
  </r>
  <r>
    <x v="140"/>
    <d v="1899-12-30T10:33:36"/>
    <x v="6"/>
    <x v="0"/>
    <x v="2811"/>
    <n v="92"/>
  </r>
  <r>
    <x v="141"/>
    <d v="1899-12-30T05:16:48"/>
    <x v="6"/>
    <x v="1"/>
    <x v="1773"/>
    <n v="92"/>
  </r>
  <r>
    <x v="146"/>
    <d v="1899-12-30T08:38:24"/>
    <x v="6"/>
    <x v="0"/>
    <x v="254"/>
    <n v="92"/>
  </r>
  <r>
    <x v="142"/>
    <d v="1899-12-30T07:26:24"/>
    <x v="6"/>
    <x v="2"/>
    <x v="1424"/>
    <n v="92"/>
  </r>
  <r>
    <x v="135"/>
    <d v="1899-12-30T05:02:24"/>
    <x v="6"/>
    <x v="3"/>
    <x v="1052"/>
    <n v="92"/>
  </r>
  <r>
    <x v="146"/>
    <d v="1899-12-30T05:31:12"/>
    <x v="6"/>
    <x v="4"/>
    <x v="2526"/>
    <n v="92"/>
  </r>
  <r>
    <x v="141"/>
    <d v="1899-12-30T16:48:00"/>
    <x v="6"/>
    <x v="1"/>
    <x v="869"/>
    <n v="92"/>
  </r>
  <r>
    <x v="146"/>
    <d v="1899-12-30T06:57:36"/>
    <x v="6"/>
    <x v="1"/>
    <x v="2010"/>
    <n v="92"/>
  </r>
  <r>
    <x v="146"/>
    <d v="1899-12-30T11:31:12"/>
    <x v="6"/>
    <x v="1"/>
    <x v="2864"/>
    <n v="92"/>
  </r>
  <r>
    <x v="144"/>
    <d v="1899-12-30T04:33:36"/>
    <x v="6"/>
    <x v="2"/>
    <x v="438"/>
    <n v="92"/>
  </r>
  <r>
    <x v="146"/>
    <d v="1899-12-30T18:43:12"/>
    <x v="6"/>
    <x v="1"/>
    <x v="2505"/>
    <n v="92"/>
  </r>
  <r>
    <x v="146"/>
    <d v="1899-12-30T00:43:12"/>
    <x v="6"/>
    <x v="1"/>
    <x v="1117"/>
    <n v="92"/>
  </r>
  <r>
    <x v="146"/>
    <d v="1899-12-30T07:40:48"/>
    <x v="6"/>
    <x v="1"/>
    <x v="2507"/>
    <n v="92"/>
  </r>
  <r>
    <x v="131"/>
    <d v="1899-12-30T05:45:36"/>
    <x v="6"/>
    <x v="2"/>
    <x v="2440"/>
    <n v="92"/>
  </r>
  <r>
    <x v="144"/>
    <d v="1899-12-30T08:52:48"/>
    <x v="6"/>
    <x v="0"/>
    <x v="2341"/>
    <n v="92"/>
  </r>
  <r>
    <x v="145"/>
    <d v="1899-12-30T11:16:48"/>
    <x v="6"/>
    <x v="2"/>
    <x v="1361"/>
    <n v="92"/>
  </r>
  <r>
    <x v="128"/>
    <d v="1899-12-30T03:50:24"/>
    <x v="6"/>
    <x v="0"/>
    <x v="1493"/>
    <n v="92"/>
  </r>
  <r>
    <x v="146"/>
    <d v="1899-12-30T04:33:36"/>
    <x v="6"/>
    <x v="1"/>
    <x v="2785"/>
    <n v="92"/>
  </r>
  <r>
    <x v="134"/>
    <d v="1899-12-30T09:36:00"/>
    <x v="6"/>
    <x v="3"/>
    <x v="240"/>
    <n v="92"/>
  </r>
  <r>
    <x v="141"/>
    <d v="1899-12-30T02:38:24"/>
    <x v="6"/>
    <x v="2"/>
    <x v="2865"/>
    <n v="92"/>
  </r>
  <r>
    <x v="146"/>
    <d v="1899-12-30T16:04:48"/>
    <x v="6"/>
    <x v="1"/>
    <x v="2445"/>
    <n v="92"/>
  </r>
  <r>
    <x v="140"/>
    <d v="1899-12-30T03:21:36"/>
    <x v="6"/>
    <x v="2"/>
    <x v="2130"/>
    <n v="92"/>
  </r>
  <r>
    <x v="146"/>
    <d v="1899-12-30T10:04:48"/>
    <x v="6"/>
    <x v="1"/>
    <x v="1924"/>
    <n v="92"/>
  </r>
  <r>
    <x v="146"/>
    <d v="1899-12-30T03:21:36"/>
    <x v="6"/>
    <x v="2"/>
    <x v="1544"/>
    <n v="92"/>
  </r>
  <r>
    <x v="146"/>
    <d v="1899-12-30T03:21:36"/>
    <x v="6"/>
    <x v="1"/>
    <x v="118"/>
    <n v="92"/>
  </r>
  <r>
    <x v="133"/>
    <d v="1899-12-30T06:43:12"/>
    <x v="6"/>
    <x v="2"/>
    <x v="1990"/>
    <n v="92"/>
  </r>
  <r>
    <x v="134"/>
    <d v="1899-12-30T08:38:24"/>
    <x v="6"/>
    <x v="4"/>
    <x v="2349"/>
    <n v="92"/>
  </r>
  <r>
    <x v="146"/>
    <d v="1899-12-30T19:40:48"/>
    <x v="6"/>
    <x v="3"/>
    <x v="542"/>
    <n v="92"/>
  </r>
  <r>
    <x v="133"/>
    <d v="1899-12-30T16:33:36"/>
    <x v="6"/>
    <x v="2"/>
    <x v="1240"/>
    <n v="92"/>
  </r>
  <r>
    <x v="142"/>
    <d v="1899-12-30T05:45:36"/>
    <x v="6"/>
    <x v="0"/>
    <x v="2065"/>
    <n v="92"/>
  </r>
  <r>
    <x v="138"/>
    <d v="1899-12-30T08:24:00"/>
    <x v="6"/>
    <x v="0"/>
    <x v="2776"/>
    <n v="92"/>
  </r>
  <r>
    <x v="145"/>
    <d v="1899-12-30T16:04:48"/>
    <x v="6"/>
    <x v="0"/>
    <x v="1434"/>
    <n v="92"/>
  </r>
  <r>
    <x v="146"/>
    <d v="1899-12-30T03:50:24"/>
    <x v="6"/>
    <x v="1"/>
    <x v="1264"/>
    <n v="92"/>
  </r>
  <r>
    <x v="146"/>
    <d v="1899-12-30T14:38:24"/>
    <x v="6"/>
    <x v="1"/>
    <x v="2351"/>
    <n v="92"/>
  </r>
  <r>
    <x v="141"/>
    <d v="1899-12-30T02:52:48"/>
    <x v="6"/>
    <x v="3"/>
    <x v="2624"/>
    <n v="92"/>
  </r>
  <r>
    <x v="140"/>
    <d v="1899-12-30T07:55:12"/>
    <x v="6"/>
    <x v="2"/>
    <x v="696"/>
    <n v="92"/>
  </r>
  <r>
    <x v="134"/>
    <d v="1899-12-30T05:45:36"/>
    <x v="6"/>
    <x v="2"/>
    <x v="2866"/>
    <n v="92"/>
  </r>
  <r>
    <x v="145"/>
    <d v="1899-12-30T03:36:00"/>
    <x v="6"/>
    <x v="0"/>
    <x v="1405"/>
    <n v="92"/>
  </r>
  <r>
    <x v="132"/>
    <d v="1899-12-30T01:12:00"/>
    <x v="6"/>
    <x v="2"/>
    <x v="475"/>
    <n v="92"/>
  </r>
  <r>
    <x v="128"/>
    <d v="1899-12-30T03:36:00"/>
    <x v="6"/>
    <x v="3"/>
    <x v="2309"/>
    <n v="92"/>
  </r>
  <r>
    <x v="146"/>
    <d v="1899-12-30T19:55:12"/>
    <x v="6"/>
    <x v="1"/>
    <x v="2450"/>
    <n v="92"/>
  </r>
  <r>
    <x v="133"/>
    <d v="1899-12-30T07:40:48"/>
    <x v="6"/>
    <x v="4"/>
    <x v="1632"/>
    <n v="92"/>
  </r>
  <r>
    <x v="131"/>
    <d v="1899-12-30T06:28:48"/>
    <x v="6"/>
    <x v="0"/>
    <x v="1912"/>
    <n v="92"/>
  </r>
  <r>
    <x v="130"/>
    <d v="1899-12-30T04:33:36"/>
    <x v="6"/>
    <x v="2"/>
    <x v="2156"/>
    <n v="92"/>
  </r>
  <r>
    <x v="143"/>
    <d v="1899-12-30T22:04:48"/>
    <x v="6"/>
    <x v="0"/>
    <x v="2726"/>
    <n v="92"/>
  </r>
  <r>
    <x v="134"/>
    <d v="1899-12-30T11:16:48"/>
    <x v="6"/>
    <x v="2"/>
    <x v="2645"/>
    <n v="92"/>
  </r>
  <r>
    <x v="133"/>
    <d v="1899-12-30T14:24:00"/>
    <x v="6"/>
    <x v="2"/>
    <x v="1472"/>
    <n v="92"/>
  </r>
  <r>
    <x v="136"/>
    <d v="1899-12-30T12:43:12"/>
    <x v="6"/>
    <x v="2"/>
    <x v="415"/>
    <n v="92"/>
  </r>
  <r>
    <x v="130"/>
    <d v="1899-12-30T02:09:36"/>
    <x v="6"/>
    <x v="4"/>
    <x v="643"/>
    <n v="92"/>
  </r>
  <r>
    <x v="128"/>
    <d v="1899-12-30T05:45:36"/>
    <x v="6"/>
    <x v="0"/>
    <x v="1974"/>
    <n v="92"/>
  </r>
  <r>
    <x v="131"/>
    <d v="1899-12-30T10:33:36"/>
    <x v="6"/>
    <x v="2"/>
    <x v="2825"/>
    <n v="92"/>
  </r>
  <r>
    <x v="146"/>
    <d v="1899-12-30T05:16:48"/>
    <x v="6"/>
    <x v="2"/>
    <x v="2214"/>
    <n v="92"/>
  </r>
  <r>
    <x v="140"/>
    <d v="1899-12-30T00:28:48"/>
    <x v="6"/>
    <x v="2"/>
    <x v="1222"/>
    <n v="92"/>
  </r>
  <r>
    <x v="134"/>
    <d v="1899-12-30T07:12:00"/>
    <x v="6"/>
    <x v="2"/>
    <x v="550"/>
    <n v="92"/>
  </r>
  <r>
    <x v="133"/>
    <d v="1899-12-30T22:04:48"/>
    <x v="6"/>
    <x v="2"/>
    <x v="4"/>
    <n v="92"/>
  </r>
  <r>
    <x v="131"/>
    <d v="1899-12-30T05:31:12"/>
    <x v="6"/>
    <x v="0"/>
    <x v="2355"/>
    <n v="92"/>
  </r>
  <r>
    <x v="139"/>
    <d v="1899-12-30T17:02:24"/>
    <x v="6"/>
    <x v="4"/>
    <x v="2261"/>
    <n v="92"/>
  </r>
  <r>
    <x v="130"/>
    <d v="1899-12-30T21:36:00"/>
    <x v="6"/>
    <x v="4"/>
    <x v="2343"/>
    <n v="92"/>
  </r>
  <r>
    <x v="135"/>
    <d v="1899-12-30T07:40:48"/>
    <x v="6"/>
    <x v="2"/>
    <x v="674"/>
    <n v="92"/>
  </r>
  <r>
    <x v="146"/>
    <d v="1899-12-30T02:24:00"/>
    <x v="6"/>
    <x v="1"/>
    <x v="153"/>
    <n v="92"/>
  </r>
  <r>
    <x v="130"/>
    <d v="1899-12-30T07:40:48"/>
    <x v="6"/>
    <x v="0"/>
    <x v="2124"/>
    <n v="92"/>
  </r>
  <r>
    <x v="146"/>
    <d v="1899-12-30T02:09:36"/>
    <x v="6"/>
    <x v="1"/>
    <x v="504"/>
    <n v="92"/>
  </r>
  <r>
    <x v="134"/>
    <d v="1899-12-30T03:50:24"/>
    <x v="6"/>
    <x v="0"/>
    <x v="369"/>
    <n v="92"/>
  </r>
  <r>
    <x v="140"/>
    <d v="1899-12-30T18:57:36"/>
    <x v="6"/>
    <x v="0"/>
    <x v="605"/>
    <n v="92"/>
  </r>
  <r>
    <x v="146"/>
    <d v="1899-12-30T19:12:00"/>
    <x v="6"/>
    <x v="1"/>
    <x v="108"/>
    <n v="92"/>
  </r>
  <r>
    <x v="129"/>
    <d v="1899-12-30T03:21:36"/>
    <x v="6"/>
    <x v="2"/>
    <x v="2063"/>
    <n v="92"/>
  </r>
  <r>
    <x v="144"/>
    <d v="1899-12-30T06:57:36"/>
    <x v="6"/>
    <x v="3"/>
    <x v="2323"/>
    <n v="92"/>
  </r>
  <r>
    <x v="138"/>
    <d v="1899-12-30T06:57:36"/>
    <x v="6"/>
    <x v="2"/>
    <x v="1611"/>
    <n v="92"/>
  </r>
  <r>
    <x v="146"/>
    <d v="1899-12-30T06:28:48"/>
    <x v="6"/>
    <x v="1"/>
    <x v="2867"/>
    <n v="92"/>
  </r>
  <r>
    <x v="146"/>
    <d v="1899-12-30T11:16:48"/>
    <x v="6"/>
    <x v="1"/>
    <x v="2868"/>
    <n v="92"/>
  </r>
  <r>
    <x v="138"/>
    <d v="1899-12-30T02:24:00"/>
    <x v="6"/>
    <x v="0"/>
    <x v="896"/>
    <n v="92"/>
  </r>
  <r>
    <x v="129"/>
    <d v="1899-12-30T19:26:24"/>
    <x v="6"/>
    <x v="0"/>
    <x v="442"/>
    <n v="92"/>
  </r>
  <r>
    <x v="139"/>
    <d v="1899-12-30T21:36:00"/>
    <x v="6"/>
    <x v="3"/>
    <x v="2315"/>
    <n v="92"/>
  </r>
  <r>
    <x v="146"/>
    <d v="1899-12-30T21:50:24"/>
    <x v="6"/>
    <x v="1"/>
    <x v="821"/>
    <n v="92"/>
  </r>
  <r>
    <x v="136"/>
    <d v="1899-12-30T07:55:12"/>
    <x v="6"/>
    <x v="0"/>
    <x v="2226"/>
    <n v="92"/>
  </r>
  <r>
    <x v="146"/>
    <d v="1899-12-30T04:33:36"/>
    <x v="6"/>
    <x v="1"/>
    <x v="553"/>
    <n v="92"/>
  </r>
  <r>
    <x v="144"/>
    <d v="1899-12-30T20:09:36"/>
    <x v="6"/>
    <x v="2"/>
    <x v="1816"/>
    <n v="92"/>
  </r>
  <r>
    <x v="142"/>
    <d v="1899-12-30T06:28:48"/>
    <x v="6"/>
    <x v="2"/>
    <x v="1711"/>
    <n v="92"/>
  </r>
  <r>
    <x v="140"/>
    <d v="1899-12-30T15:07:12"/>
    <x v="6"/>
    <x v="0"/>
    <x v="1162"/>
    <n v="92"/>
  </r>
  <r>
    <x v="146"/>
    <d v="1899-12-30T10:19:12"/>
    <x v="6"/>
    <x v="1"/>
    <x v="154"/>
    <n v="92"/>
  </r>
  <r>
    <x v="133"/>
    <d v="1899-12-30T18:28:48"/>
    <x v="6"/>
    <x v="3"/>
    <x v="238"/>
    <n v="92"/>
  </r>
  <r>
    <x v="133"/>
    <d v="1899-12-30T09:07:12"/>
    <x v="6"/>
    <x v="2"/>
    <x v="2529"/>
    <n v="92"/>
  </r>
  <r>
    <x v="146"/>
    <d v="1899-12-30T12:43:12"/>
    <x v="6"/>
    <x v="1"/>
    <x v="454"/>
    <n v="92"/>
  </r>
  <r>
    <x v="146"/>
    <d v="1899-12-30T09:50:24"/>
    <x v="6"/>
    <x v="1"/>
    <x v="2429"/>
    <n v="92"/>
  </r>
  <r>
    <x v="146"/>
    <d v="1899-12-30T22:04:48"/>
    <x v="6"/>
    <x v="1"/>
    <x v="2316"/>
    <n v="92"/>
  </r>
  <r>
    <x v="146"/>
    <d v="1899-12-30T19:12:00"/>
    <x v="6"/>
    <x v="1"/>
    <x v="719"/>
    <n v="92"/>
  </r>
  <r>
    <x v="131"/>
    <d v="1899-12-30T23:31:12"/>
    <x v="6"/>
    <x v="3"/>
    <x v="1396"/>
    <n v="92"/>
  </r>
  <r>
    <x v="143"/>
    <d v="1899-12-30T22:48:00"/>
    <x v="6"/>
    <x v="2"/>
    <x v="1313"/>
    <n v="92"/>
  </r>
  <r>
    <x v="146"/>
    <d v="1899-12-30T10:48:00"/>
    <x v="6"/>
    <x v="1"/>
    <x v="2438"/>
    <n v="92"/>
  </r>
  <r>
    <x v="143"/>
    <d v="1899-12-30T12:00:00"/>
    <x v="6"/>
    <x v="0"/>
    <x v="406"/>
    <n v="92"/>
  </r>
  <r>
    <x v="129"/>
    <d v="1899-12-30T06:57:36"/>
    <x v="6"/>
    <x v="4"/>
    <x v="1317"/>
    <n v="92"/>
  </r>
  <r>
    <x v="136"/>
    <d v="1899-12-30T03:07:12"/>
    <x v="6"/>
    <x v="2"/>
    <x v="462"/>
    <n v="92"/>
  </r>
  <r>
    <x v="138"/>
    <d v="1899-12-30T12:43:12"/>
    <x v="6"/>
    <x v="3"/>
    <x v="2636"/>
    <n v="92"/>
  </r>
  <r>
    <x v="133"/>
    <d v="1899-12-30T21:50:24"/>
    <x v="6"/>
    <x v="0"/>
    <x v="1631"/>
    <n v="92"/>
  </r>
  <r>
    <x v="146"/>
    <d v="1899-12-30T06:28:48"/>
    <x v="6"/>
    <x v="1"/>
    <x v="2039"/>
    <n v="92"/>
  </r>
  <r>
    <x v="131"/>
    <d v="1899-12-30T08:09:36"/>
    <x v="6"/>
    <x v="2"/>
    <x v="2511"/>
    <n v="92"/>
  </r>
  <r>
    <x v="146"/>
    <d v="1899-12-30T15:36:00"/>
    <x v="6"/>
    <x v="2"/>
    <x v="1852"/>
    <n v="92"/>
  </r>
  <r>
    <x v="146"/>
    <d v="1899-12-30T21:21:36"/>
    <x v="6"/>
    <x v="4"/>
    <x v="687"/>
    <n v="92"/>
  </r>
  <r>
    <x v="146"/>
    <d v="1899-12-30T12:28:48"/>
    <x v="6"/>
    <x v="1"/>
    <x v="1561"/>
    <n v="92"/>
  </r>
  <r>
    <x v="135"/>
    <d v="1899-12-30T13:12:00"/>
    <x v="6"/>
    <x v="2"/>
    <x v="710"/>
    <n v="92"/>
  </r>
  <r>
    <x v="138"/>
    <d v="1899-12-30T06:57:36"/>
    <x v="6"/>
    <x v="0"/>
    <x v="789"/>
    <n v="92"/>
  </r>
  <r>
    <x v="146"/>
    <d v="1899-12-30T18:14:24"/>
    <x v="6"/>
    <x v="1"/>
    <x v="2811"/>
    <n v="92"/>
  </r>
  <r>
    <x v="146"/>
    <d v="1899-12-30T10:04:48"/>
    <x v="6"/>
    <x v="1"/>
    <x v="360"/>
    <n v="92"/>
  </r>
  <r>
    <x v="131"/>
    <d v="1899-12-30T23:45:36"/>
    <x v="6"/>
    <x v="3"/>
    <x v="69"/>
    <n v="92"/>
  </r>
  <r>
    <x v="131"/>
    <d v="1899-12-30T20:38:24"/>
    <x v="6"/>
    <x v="2"/>
    <x v="931"/>
    <n v="92"/>
  </r>
  <r>
    <x v="146"/>
    <d v="1899-12-30T18:57:36"/>
    <x v="6"/>
    <x v="1"/>
    <x v="2120"/>
    <n v="92"/>
  </r>
  <r>
    <x v="146"/>
    <d v="1899-12-30T18:28:48"/>
    <x v="6"/>
    <x v="0"/>
    <x v="503"/>
    <n v="92"/>
  </r>
  <r>
    <x v="132"/>
    <d v="1899-12-30T09:50:24"/>
    <x v="6"/>
    <x v="0"/>
    <x v="2479"/>
    <n v="92"/>
  </r>
  <r>
    <x v="146"/>
    <d v="1899-12-30T18:00:00"/>
    <x v="6"/>
    <x v="1"/>
    <x v="2098"/>
    <n v="92"/>
  </r>
  <r>
    <x v="130"/>
    <d v="1899-12-30T05:02:24"/>
    <x v="6"/>
    <x v="2"/>
    <x v="384"/>
    <n v="92"/>
  </r>
  <r>
    <x v="146"/>
    <d v="1899-12-30T04:19:12"/>
    <x v="6"/>
    <x v="1"/>
    <x v="770"/>
    <n v="92"/>
  </r>
  <r>
    <x v="142"/>
    <d v="1899-12-30T17:45:36"/>
    <x v="6"/>
    <x v="0"/>
    <x v="1599"/>
    <n v="92"/>
  </r>
  <r>
    <x v="131"/>
    <d v="1899-12-30T22:48:00"/>
    <x v="6"/>
    <x v="0"/>
    <x v="2316"/>
    <n v="92"/>
  </r>
  <r>
    <x v="146"/>
    <d v="1899-12-30T16:33:36"/>
    <x v="6"/>
    <x v="1"/>
    <x v="32"/>
    <n v="92"/>
  </r>
  <r>
    <x v="132"/>
    <d v="1899-12-30T20:38:24"/>
    <x v="6"/>
    <x v="2"/>
    <x v="1405"/>
    <n v="92"/>
  </r>
  <r>
    <x v="134"/>
    <d v="1899-12-30T12:57:36"/>
    <x v="6"/>
    <x v="2"/>
    <x v="384"/>
    <n v="92"/>
  </r>
  <r>
    <x v="133"/>
    <d v="1899-12-30T06:14:24"/>
    <x v="6"/>
    <x v="2"/>
    <x v="2767"/>
    <n v="92"/>
  </r>
  <r>
    <x v="145"/>
    <d v="1899-12-30T21:07:12"/>
    <x v="6"/>
    <x v="4"/>
    <x v="623"/>
    <n v="92"/>
  </r>
  <r>
    <x v="142"/>
    <d v="1899-12-30T14:24:00"/>
    <x v="6"/>
    <x v="2"/>
    <x v="119"/>
    <n v="92"/>
  </r>
  <r>
    <x v="144"/>
    <d v="1899-12-30T11:02:24"/>
    <x v="6"/>
    <x v="3"/>
    <x v="2403"/>
    <n v="92"/>
  </r>
  <r>
    <x v="131"/>
    <d v="1899-12-30T10:04:48"/>
    <x v="6"/>
    <x v="4"/>
    <x v="2042"/>
    <n v="92"/>
  </r>
  <r>
    <x v="128"/>
    <d v="1899-12-30T05:31:12"/>
    <x v="6"/>
    <x v="0"/>
    <x v="2075"/>
    <n v="92"/>
  </r>
  <r>
    <x v="131"/>
    <d v="1899-12-30T16:48:00"/>
    <x v="6"/>
    <x v="1"/>
    <x v="550"/>
    <n v="92"/>
  </r>
  <r>
    <x v="131"/>
    <d v="1899-12-30T18:43:12"/>
    <x v="6"/>
    <x v="1"/>
    <x v="1364"/>
    <n v="92"/>
  </r>
  <r>
    <x v="142"/>
    <d v="1899-12-30T05:45:36"/>
    <x v="6"/>
    <x v="2"/>
    <x v="393"/>
    <n v="92"/>
  </r>
  <r>
    <x v="146"/>
    <d v="1899-12-30T15:07:12"/>
    <x v="6"/>
    <x v="2"/>
    <x v="1618"/>
    <n v="92"/>
  </r>
  <r>
    <x v="132"/>
    <d v="1899-12-30T19:55:12"/>
    <x v="6"/>
    <x v="2"/>
    <x v="1182"/>
    <n v="92"/>
  </r>
  <r>
    <x v="134"/>
    <d v="1899-12-30T00:28:48"/>
    <x v="6"/>
    <x v="2"/>
    <x v="901"/>
    <n v="92"/>
  </r>
  <r>
    <x v="136"/>
    <d v="1899-12-30T11:02:24"/>
    <x v="6"/>
    <x v="3"/>
    <x v="1326"/>
    <n v="92"/>
  </r>
  <r>
    <x v="131"/>
    <d v="1899-12-30T15:50:24"/>
    <x v="6"/>
    <x v="1"/>
    <x v="387"/>
    <n v="92"/>
  </r>
  <r>
    <x v="131"/>
    <d v="1899-12-30T07:26:24"/>
    <x v="6"/>
    <x v="1"/>
    <x v="146"/>
    <n v="92"/>
  </r>
  <r>
    <x v="145"/>
    <d v="1899-12-30T20:38:24"/>
    <x v="6"/>
    <x v="2"/>
    <x v="1356"/>
    <n v="92"/>
  </r>
  <r>
    <x v="130"/>
    <d v="1899-12-30T20:24:00"/>
    <x v="6"/>
    <x v="2"/>
    <x v="322"/>
    <n v="92"/>
  </r>
  <r>
    <x v="130"/>
    <d v="1899-12-30T06:57:36"/>
    <x v="6"/>
    <x v="2"/>
    <x v="305"/>
    <n v="92"/>
  </r>
  <r>
    <x v="142"/>
    <d v="1899-12-30T07:12:00"/>
    <x v="6"/>
    <x v="0"/>
    <x v="1704"/>
    <n v="92"/>
  </r>
  <r>
    <x v="145"/>
    <d v="1899-12-30T04:04:48"/>
    <x v="6"/>
    <x v="0"/>
    <x v="2186"/>
    <n v="92"/>
  </r>
  <r>
    <x v="130"/>
    <d v="1899-12-30T01:55:12"/>
    <x v="6"/>
    <x v="2"/>
    <x v="1075"/>
    <n v="92"/>
  </r>
  <r>
    <x v="128"/>
    <d v="1899-12-30T16:33:36"/>
    <x v="6"/>
    <x v="2"/>
    <x v="701"/>
    <n v="92"/>
  </r>
  <r>
    <x v="144"/>
    <d v="1899-12-30T13:26:24"/>
    <x v="6"/>
    <x v="2"/>
    <x v="478"/>
    <n v="92"/>
  </r>
  <r>
    <x v="144"/>
    <d v="1899-12-30T22:19:12"/>
    <x v="6"/>
    <x v="2"/>
    <x v="498"/>
    <n v="92"/>
  </r>
  <r>
    <x v="131"/>
    <d v="1899-12-30T17:02:24"/>
    <x v="6"/>
    <x v="1"/>
    <x v="1838"/>
    <n v="92"/>
  </r>
  <r>
    <x v="130"/>
    <d v="1899-12-30T01:26:24"/>
    <x v="6"/>
    <x v="2"/>
    <x v="738"/>
    <n v="92"/>
  </r>
  <r>
    <x v="131"/>
    <d v="1899-12-30T14:09:36"/>
    <x v="6"/>
    <x v="1"/>
    <x v="2508"/>
    <n v="92"/>
  </r>
  <r>
    <x v="130"/>
    <d v="1899-12-30T23:31:12"/>
    <x v="6"/>
    <x v="0"/>
    <x v="1448"/>
    <n v="92"/>
  </r>
  <r>
    <x v="131"/>
    <d v="1899-12-30T15:50:24"/>
    <x v="6"/>
    <x v="2"/>
    <x v="2210"/>
    <n v="92"/>
  </r>
  <r>
    <x v="132"/>
    <d v="1899-12-30T15:36:00"/>
    <x v="6"/>
    <x v="2"/>
    <x v="831"/>
    <n v="92"/>
  </r>
  <r>
    <x v="131"/>
    <d v="1899-12-30T14:38:24"/>
    <x v="6"/>
    <x v="1"/>
    <x v="873"/>
    <n v="92"/>
  </r>
  <r>
    <x v="134"/>
    <d v="1899-12-30T13:55:12"/>
    <x v="6"/>
    <x v="3"/>
    <x v="624"/>
    <n v="92"/>
  </r>
  <r>
    <x v="137"/>
    <d v="1899-12-30T13:12:00"/>
    <x v="6"/>
    <x v="0"/>
    <x v="159"/>
    <n v="92"/>
  </r>
  <r>
    <x v="130"/>
    <d v="1899-12-30T15:07:12"/>
    <x v="6"/>
    <x v="2"/>
    <x v="462"/>
    <n v="92"/>
  </r>
  <r>
    <x v="134"/>
    <d v="1899-12-30T06:43:12"/>
    <x v="6"/>
    <x v="0"/>
    <x v="1047"/>
    <n v="92"/>
  </r>
  <r>
    <x v="133"/>
    <d v="1899-12-30T23:02:24"/>
    <x v="6"/>
    <x v="0"/>
    <x v="572"/>
    <n v="92"/>
  </r>
  <r>
    <x v="128"/>
    <d v="1899-12-30T05:16:48"/>
    <x v="6"/>
    <x v="0"/>
    <x v="686"/>
    <n v="92"/>
  </r>
  <r>
    <x v="143"/>
    <d v="1899-12-30T19:12:00"/>
    <x v="6"/>
    <x v="0"/>
    <x v="1644"/>
    <n v="92"/>
  </r>
  <r>
    <x v="134"/>
    <d v="1899-12-30T16:33:36"/>
    <x v="6"/>
    <x v="3"/>
    <x v="2379"/>
    <n v="92"/>
  </r>
  <r>
    <x v="132"/>
    <d v="1899-12-30T01:12:00"/>
    <x v="6"/>
    <x v="2"/>
    <x v="1374"/>
    <n v="92"/>
  </r>
  <r>
    <x v="145"/>
    <d v="1899-12-30T17:16:48"/>
    <x v="6"/>
    <x v="3"/>
    <x v="2774"/>
    <n v="92"/>
  </r>
  <r>
    <x v="145"/>
    <d v="1899-12-30T12:57:36"/>
    <x v="6"/>
    <x v="0"/>
    <x v="2020"/>
    <n v="92"/>
  </r>
  <r>
    <x v="138"/>
    <d v="1899-12-30T19:55:12"/>
    <x v="6"/>
    <x v="2"/>
    <x v="728"/>
    <n v="92"/>
  </r>
  <r>
    <x v="134"/>
    <d v="1899-12-30T09:50:24"/>
    <x v="6"/>
    <x v="0"/>
    <x v="2603"/>
    <n v="92"/>
  </r>
  <r>
    <x v="139"/>
    <d v="1899-12-30T17:16:48"/>
    <x v="6"/>
    <x v="2"/>
    <x v="2357"/>
    <n v="92"/>
  </r>
  <r>
    <x v="131"/>
    <d v="1899-12-30T14:24:00"/>
    <x v="6"/>
    <x v="1"/>
    <x v="753"/>
    <n v="92"/>
  </r>
  <r>
    <x v="131"/>
    <d v="1899-12-30T15:36:00"/>
    <x v="6"/>
    <x v="2"/>
    <x v="1233"/>
    <n v="92"/>
  </r>
  <r>
    <x v="131"/>
    <d v="1899-12-30T02:09:36"/>
    <x v="6"/>
    <x v="1"/>
    <x v="384"/>
    <n v="92"/>
  </r>
  <r>
    <x v="143"/>
    <d v="1899-12-30T05:31:12"/>
    <x v="6"/>
    <x v="2"/>
    <x v="1112"/>
    <n v="92"/>
  </r>
  <r>
    <x v="129"/>
    <d v="1899-12-30T10:04:48"/>
    <x v="6"/>
    <x v="0"/>
    <x v="250"/>
    <n v="92"/>
  </r>
  <r>
    <x v="133"/>
    <d v="1899-12-30T06:28:48"/>
    <x v="6"/>
    <x v="0"/>
    <x v="995"/>
    <n v="92"/>
  </r>
  <r>
    <x v="136"/>
    <d v="1899-12-30T09:36:00"/>
    <x v="6"/>
    <x v="2"/>
    <x v="194"/>
    <n v="92"/>
  </r>
  <r>
    <x v="131"/>
    <d v="1899-12-30T16:48:00"/>
    <x v="6"/>
    <x v="1"/>
    <x v="1595"/>
    <n v="92"/>
  </r>
  <r>
    <x v="142"/>
    <d v="1899-12-30T19:55:12"/>
    <x v="6"/>
    <x v="2"/>
    <x v="1223"/>
    <n v="92"/>
  </r>
  <r>
    <x v="135"/>
    <d v="1899-12-30T11:31:12"/>
    <x v="6"/>
    <x v="2"/>
    <x v="1265"/>
    <n v="92"/>
  </r>
  <r>
    <x v="133"/>
    <d v="1899-12-30T19:12:00"/>
    <x v="6"/>
    <x v="3"/>
    <x v="101"/>
    <n v="92"/>
  </r>
  <r>
    <x v="142"/>
    <d v="1899-12-30T11:02:24"/>
    <x v="6"/>
    <x v="0"/>
    <x v="910"/>
    <n v="92"/>
  </r>
  <r>
    <x v="135"/>
    <d v="1899-12-30T03:21:36"/>
    <x v="6"/>
    <x v="2"/>
    <x v="719"/>
    <n v="92"/>
  </r>
  <r>
    <x v="136"/>
    <d v="1899-12-30T08:09:36"/>
    <x v="6"/>
    <x v="2"/>
    <x v="1706"/>
    <n v="92"/>
  </r>
  <r>
    <x v="138"/>
    <d v="1899-12-30T08:38:24"/>
    <x v="6"/>
    <x v="2"/>
    <x v="1095"/>
    <n v="92"/>
  </r>
  <r>
    <x v="141"/>
    <d v="1899-12-30T22:33:36"/>
    <x v="6"/>
    <x v="0"/>
    <x v="949"/>
    <n v="92"/>
  </r>
  <r>
    <x v="136"/>
    <d v="1899-12-30T22:33:36"/>
    <x v="6"/>
    <x v="2"/>
    <x v="1043"/>
    <n v="92"/>
  </r>
  <r>
    <x v="131"/>
    <d v="1899-12-30T03:07:12"/>
    <x v="6"/>
    <x v="1"/>
    <x v="1523"/>
    <n v="92"/>
  </r>
  <r>
    <x v="137"/>
    <d v="1899-12-30T14:52:48"/>
    <x v="6"/>
    <x v="2"/>
    <x v="434"/>
    <n v="92"/>
  </r>
  <r>
    <x v="131"/>
    <d v="1899-12-30T02:24:00"/>
    <x v="6"/>
    <x v="1"/>
    <x v="640"/>
    <n v="92"/>
  </r>
  <r>
    <x v="139"/>
    <d v="1899-12-30T17:16:48"/>
    <x v="6"/>
    <x v="0"/>
    <x v="909"/>
    <n v="92"/>
  </r>
  <r>
    <x v="134"/>
    <d v="1899-12-30T12:14:24"/>
    <x v="6"/>
    <x v="4"/>
    <x v="1765"/>
    <n v="92"/>
  </r>
  <r>
    <x v="131"/>
    <d v="1899-12-30T06:14:24"/>
    <x v="6"/>
    <x v="3"/>
    <x v="390"/>
    <n v="92"/>
  </r>
  <r>
    <x v="141"/>
    <d v="1899-12-30T23:02:24"/>
    <x v="6"/>
    <x v="0"/>
    <x v="2482"/>
    <n v="92"/>
  </r>
  <r>
    <x v="133"/>
    <d v="1899-12-30T20:24:00"/>
    <x v="6"/>
    <x v="2"/>
    <x v="1960"/>
    <n v="92"/>
  </r>
  <r>
    <x v="134"/>
    <d v="1899-12-30T03:36:00"/>
    <x v="6"/>
    <x v="0"/>
    <x v="462"/>
    <n v="92"/>
  </r>
  <r>
    <x v="142"/>
    <d v="1899-12-30T09:36:00"/>
    <x v="6"/>
    <x v="2"/>
    <x v="59"/>
    <n v="92"/>
  </r>
  <r>
    <x v="141"/>
    <d v="1899-12-30T09:36:00"/>
    <x v="6"/>
    <x v="2"/>
    <x v="1129"/>
    <n v="92"/>
  </r>
  <r>
    <x v="145"/>
    <d v="1899-12-30T14:09:36"/>
    <x v="6"/>
    <x v="0"/>
    <x v="1600"/>
    <n v="92"/>
  </r>
  <r>
    <x v="131"/>
    <d v="1899-12-30T03:36:00"/>
    <x v="6"/>
    <x v="1"/>
    <x v="1647"/>
    <n v="92"/>
  </r>
  <r>
    <x v="131"/>
    <d v="1899-12-30T22:04:48"/>
    <x v="6"/>
    <x v="1"/>
    <x v="2630"/>
    <n v="92"/>
  </r>
  <r>
    <x v="142"/>
    <d v="1899-12-30T14:38:24"/>
    <x v="6"/>
    <x v="4"/>
    <x v="1754"/>
    <n v="92"/>
  </r>
  <r>
    <x v="131"/>
    <d v="1899-12-30T10:48:00"/>
    <x v="6"/>
    <x v="1"/>
    <x v="2612"/>
    <n v="92"/>
  </r>
  <r>
    <x v="133"/>
    <d v="1899-12-30T10:19:12"/>
    <x v="6"/>
    <x v="2"/>
    <x v="393"/>
    <n v="92"/>
  </r>
  <r>
    <x v="128"/>
    <d v="1899-12-30T02:38:24"/>
    <x v="6"/>
    <x v="2"/>
    <x v="1216"/>
    <n v="92"/>
  </r>
  <r>
    <x v="144"/>
    <d v="1899-12-30T20:09:36"/>
    <x v="6"/>
    <x v="0"/>
    <x v="521"/>
    <n v="92"/>
  </r>
  <r>
    <x v="131"/>
    <d v="1899-12-30T11:02:24"/>
    <x v="6"/>
    <x v="1"/>
    <x v="797"/>
    <n v="92"/>
  </r>
  <r>
    <x v="133"/>
    <d v="1899-12-30T16:19:12"/>
    <x v="6"/>
    <x v="2"/>
    <x v="2857"/>
    <n v="92"/>
  </r>
  <r>
    <x v="134"/>
    <d v="1899-12-30T14:52:48"/>
    <x v="6"/>
    <x v="3"/>
    <x v="71"/>
    <n v="92"/>
  </r>
  <r>
    <x v="130"/>
    <d v="1899-12-30T13:12:00"/>
    <x v="6"/>
    <x v="2"/>
    <x v="1717"/>
    <n v="92"/>
  </r>
  <r>
    <x v="131"/>
    <d v="1899-12-30T09:07:12"/>
    <x v="6"/>
    <x v="1"/>
    <x v="317"/>
    <n v="92"/>
  </r>
  <r>
    <x v="131"/>
    <d v="1899-12-30T21:07:12"/>
    <x v="6"/>
    <x v="1"/>
    <x v="2869"/>
    <n v="92"/>
  </r>
  <r>
    <x v="131"/>
    <d v="1899-12-30T09:21:36"/>
    <x v="6"/>
    <x v="1"/>
    <x v="1343"/>
    <n v="92"/>
  </r>
  <r>
    <x v="133"/>
    <d v="1899-12-30T03:21:36"/>
    <x v="6"/>
    <x v="3"/>
    <x v="1055"/>
    <n v="92"/>
  </r>
  <r>
    <x v="132"/>
    <d v="1899-12-30T21:07:12"/>
    <x v="6"/>
    <x v="0"/>
    <x v="181"/>
    <n v="92"/>
  </r>
  <r>
    <x v="135"/>
    <d v="1899-12-30T16:19:12"/>
    <x v="6"/>
    <x v="0"/>
    <x v="1577"/>
    <n v="92"/>
  </r>
  <r>
    <x v="136"/>
    <d v="1899-12-30T11:45:36"/>
    <x v="6"/>
    <x v="2"/>
    <x v="194"/>
    <n v="92"/>
  </r>
  <r>
    <x v="132"/>
    <d v="1899-12-30T17:02:24"/>
    <x v="6"/>
    <x v="3"/>
    <x v="421"/>
    <n v="92"/>
  </r>
  <r>
    <x v="131"/>
    <d v="1899-12-30T13:26:24"/>
    <x v="6"/>
    <x v="1"/>
    <x v="1850"/>
    <n v="92"/>
  </r>
  <r>
    <x v="138"/>
    <d v="1899-12-30T02:09:36"/>
    <x v="6"/>
    <x v="2"/>
    <x v="1187"/>
    <n v="92"/>
  </r>
  <r>
    <x v="134"/>
    <d v="1899-12-30T22:33:36"/>
    <x v="6"/>
    <x v="3"/>
    <x v="2770"/>
    <n v="92"/>
  </r>
  <r>
    <x v="131"/>
    <d v="1899-12-30T06:43:12"/>
    <x v="6"/>
    <x v="1"/>
    <x v="626"/>
    <n v="92"/>
  </r>
  <r>
    <x v="131"/>
    <d v="1899-12-30T09:50:24"/>
    <x v="6"/>
    <x v="0"/>
    <x v="2093"/>
    <n v="92"/>
  </r>
  <r>
    <x v="136"/>
    <d v="1899-12-30T20:24:00"/>
    <x v="6"/>
    <x v="2"/>
    <x v="1959"/>
    <n v="92"/>
  </r>
  <r>
    <x v="131"/>
    <d v="1899-12-30T13:26:24"/>
    <x v="6"/>
    <x v="1"/>
    <x v="2350"/>
    <n v="92"/>
  </r>
  <r>
    <x v="135"/>
    <d v="1899-12-30T07:55:12"/>
    <x v="6"/>
    <x v="2"/>
    <x v="2362"/>
    <n v="92"/>
  </r>
  <r>
    <x v="128"/>
    <d v="1899-12-30T13:55:12"/>
    <x v="6"/>
    <x v="0"/>
    <x v="1641"/>
    <n v="92"/>
  </r>
  <r>
    <x v="142"/>
    <d v="1899-12-30T04:04:48"/>
    <x v="6"/>
    <x v="0"/>
    <x v="1527"/>
    <n v="92"/>
  </r>
  <r>
    <x v="135"/>
    <d v="1899-12-30T14:24:00"/>
    <x v="6"/>
    <x v="2"/>
    <x v="1848"/>
    <n v="92"/>
  </r>
  <r>
    <x v="136"/>
    <d v="1899-12-30T06:43:12"/>
    <x v="6"/>
    <x v="0"/>
    <x v="1561"/>
    <n v="92"/>
  </r>
  <r>
    <x v="133"/>
    <d v="1899-12-30T10:04:48"/>
    <x v="6"/>
    <x v="2"/>
    <x v="2092"/>
    <n v="92"/>
  </r>
  <r>
    <x v="134"/>
    <d v="1899-12-30T07:40:48"/>
    <x v="6"/>
    <x v="0"/>
    <x v="1565"/>
    <n v="92"/>
  </r>
  <r>
    <x v="140"/>
    <d v="1899-12-30T00:43:12"/>
    <x v="6"/>
    <x v="4"/>
    <x v="1542"/>
    <n v="92"/>
  </r>
  <r>
    <x v="128"/>
    <d v="1899-12-30T05:16:48"/>
    <x v="6"/>
    <x v="3"/>
    <x v="1079"/>
    <n v="92"/>
  </r>
  <r>
    <x v="145"/>
    <d v="1899-12-30T22:04:48"/>
    <x v="6"/>
    <x v="2"/>
    <x v="368"/>
    <n v="92"/>
  </r>
  <r>
    <x v="131"/>
    <d v="1899-12-30T21:50:24"/>
    <x v="6"/>
    <x v="2"/>
    <x v="1831"/>
    <n v="92"/>
  </r>
  <r>
    <x v="131"/>
    <d v="1899-12-30T17:45:36"/>
    <x v="6"/>
    <x v="1"/>
    <x v="1121"/>
    <n v="92"/>
  </r>
  <r>
    <x v="135"/>
    <d v="1899-12-30T17:02:24"/>
    <x v="6"/>
    <x v="0"/>
    <x v="1665"/>
    <n v="92"/>
  </r>
  <r>
    <x v="128"/>
    <d v="1899-12-30T16:19:12"/>
    <x v="6"/>
    <x v="2"/>
    <x v="210"/>
    <n v="92"/>
  </r>
  <r>
    <x v="129"/>
    <d v="1899-12-30T04:04:48"/>
    <x v="6"/>
    <x v="2"/>
    <x v="1078"/>
    <n v="92"/>
  </r>
  <r>
    <x v="131"/>
    <d v="1899-12-30T22:04:48"/>
    <x v="6"/>
    <x v="3"/>
    <x v="2505"/>
    <n v="92"/>
  </r>
  <r>
    <x v="131"/>
    <d v="1899-12-30T21:36:00"/>
    <x v="6"/>
    <x v="1"/>
    <x v="2810"/>
    <n v="92"/>
  </r>
  <r>
    <x v="131"/>
    <d v="1899-12-30T00:28:48"/>
    <x v="6"/>
    <x v="1"/>
    <x v="1456"/>
    <n v="92"/>
  </r>
  <r>
    <x v="142"/>
    <d v="1899-12-30T22:04:48"/>
    <x v="6"/>
    <x v="4"/>
    <x v="1290"/>
    <n v="92"/>
  </r>
  <r>
    <x v="138"/>
    <d v="1899-12-30T11:31:12"/>
    <x v="6"/>
    <x v="0"/>
    <x v="1567"/>
    <n v="92"/>
  </r>
  <r>
    <x v="131"/>
    <d v="1899-12-30T05:16:48"/>
    <x v="6"/>
    <x v="1"/>
    <x v="2743"/>
    <n v="92"/>
  </r>
  <r>
    <x v="129"/>
    <d v="1899-12-30T18:57:36"/>
    <x v="6"/>
    <x v="2"/>
    <x v="2740"/>
    <n v="92"/>
  </r>
  <r>
    <x v="140"/>
    <d v="1899-12-30T08:24:00"/>
    <x v="6"/>
    <x v="0"/>
    <x v="1041"/>
    <n v="92"/>
  </r>
  <r>
    <x v="146"/>
    <d v="1899-12-30T18:14:24"/>
    <x v="6"/>
    <x v="2"/>
    <x v="2256"/>
    <n v="92"/>
  </r>
  <r>
    <x v="131"/>
    <d v="1899-12-30T08:24:00"/>
    <x v="6"/>
    <x v="1"/>
    <x v="768"/>
    <n v="92"/>
  </r>
  <r>
    <x v="131"/>
    <d v="1899-12-30T21:07:12"/>
    <x v="6"/>
    <x v="1"/>
    <x v="329"/>
    <n v="92"/>
  </r>
  <r>
    <x v="137"/>
    <d v="1899-12-30T15:50:24"/>
    <x v="6"/>
    <x v="3"/>
    <x v="2294"/>
    <n v="92"/>
  </r>
  <r>
    <x v="131"/>
    <d v="1899-12-30T02:09:36"/>
    <x v="6"/>
    <x v="1"/>
    <x v="1298"/>
    <n v="92"/>
  </r>
  <r>
    <x v="136"/>
    <d v="1899-12-30T00:28:48"/>
    <x v="6"/>
    <x v="0"/>
    <x v="454"/>
    <n v="92"/>
  </r>
  <r>
    <x v="129"/>
    <d v="1899-12-30T17:02:24"/>
    <x v="6"/>
    <x v="0"/>
    <x v="1960"/>
    <n v="92"/>
  </r>
  <r>
    <x v="139"/>
    <d v="1899-12-30T17:31:12"/>
    <x v="6"/>
    <x v="0"/>
    <x v="1609"/>
    <n v="92"/>
  </r>
  <r>
    <x v="131"/>
    <d v="1899-12-30T17:16:48"/>
    <x v="6"/>
    <x v="1"/>
    <x v="1489"/>
    <n v="92"/>
  </r>
  <r>
    <x v="131"/>
    <d v="1899-12-30T01:26:24"/>
    <x v="6"/>
    <x v="1"/>
    <x v="592"/>
    <n v="92"/>
  </r>
  <r>
    <x v="140"/>
    <d v="1899-12-30T05:31:12"/>
    <x v="6"/>
    <x v="0"/>
    <x v="1723"/>
    <n v="92"/>
  </r>
  <r>
    <x v="144"/>
    <d v="1899-12-30T10:48:00"/>
    <x v="6"/>
    <x v="3"/>
    <x v="2841"/>
    <n v="92"/>
  </r>
  <r>
    <x v="128"/>
    <d v="1899-12-30T15:50:24"/>
    <x v="6"/>
    <x v="2"/>
    <x v="1378"/>
    <n v="92"/>
  </r>
  <r>
    <x v="143"/>
    <d v="1899-12-30T03:21:36"/>
    <x v="6"/>
    <x v="2"/>
    <x v="894"/>
    <n v="92"/>
  </r>
  <r>
    <x v="140"/>
    <d v="1899-12-30T15:21:36"/>
    <x v="6"/>
    <x v="4"/>
    <x v="829"/>
    <n v="92"/>
  </r>
  <r>
    <x v="141"/>
    <d v="1899-12-30T02:38:24"/>
    <x v="6"/>
    <x v="0"/>
    <x v="528"/>
    <n v="92"/>
  </r>
  <r>
    <x v="131"/>
    <d v="1899-12-30T23:02:24"/>
    <x v="6"/>
    <x v="1"/>
    <x v="2870"/>
    <n v="92"/>
  </r>
  <r>
    <x v="131"/>
    <d v="1899-12-30T09:07:12"/>
    <x v="6"/>
    <x v="1"/>
    <x v="1561"/>
    <n v="92"/>
  </r>
  <r>
    <x v="145"/>
    <d v="1899-12-30T13:26:24"/>
    <x v="6"/>
    <x v="2"/>
    <x v="1853"/>
    <n v="92"/>
  </r>
  <r>
    <x v="144"/>
    <d v="1899-12-30T14:38:24"/>
    <x v="6"/>
    <x v="2"/>
    <x v="677"/>
    <n v="92"/>
  </r>
  <r>
    <x v="135"/>
    <d v="1899-12-30T01:12:00"/>
    <x v="6"/>
    <x v="2"/>
    <x v="1564"/>
    <n v="92"/>
  </r>
  <r>
    <x v="139"/>
    <d v="1899-12-30T11:02:24"/>
    <x v="6"/>
    <x v="4"/>
    <x v="2807"/>
    <n v="92"/>
  </r>
  <r>
    <x v="131"/>
    <d v="1899-12-30T09:07:12"/>
    <x v="6"/>
    <x v="1"/>
    <x v="1583"/>
    <n v="92"/>
  </r>
  <r>
    <x v="136"/>
    <d v="1899-12-30T20:24:00"/>
    <x v="6"/>
    <x v="2"/>
    <x v="624"/>
    <n v="92"/>
  </r>
  <r>
    <x v="130"/>
    <d v="1899-12-30T23:16:48"/>
    <x v="6"/>
    <x v="3"/>
    <x v="1791"/>
    <n v="92"/>
  </r>
  <r>
    <x v="137"/>
    <d v="1899-12-30T02:24:00"/>
    <x v="6"/>
    <x v="3"/>
    <x v="1926"/>
    <n v="92"/>
  </r>
  <r>
    <x v="140"/>
    <d v="1899-12-30T05:02:24"/>
    <x v="6"/>
    <x v="3"/>
    <x v="2278"/>
    <n v="92"/>
  </r>
  <r>
    <x v="129"/>
    <d v="1899-12-30T07:26:24"/>
    <x v="6"/>
    <x v="0"/>
    <x v="604"/>
    <n v="92"/>
  </r>
  <r>
    <x v="131"/>
    <d v="1899-12-30T21:07:12"/>
    <x v="6"/>
    <x v="2"/>
    <x v="67"/>
    <n v="92"/>
  </r>
  <r>
    <x v="131"/>
    <d v="1899-12-30T05:45:36"/>
    <x v="6"/>
    <x v="1"/>
    <x v="1358"/>
    <n v="92"/>
  </r>
  <r>
    <x v="144"/>
    <d v="1899-12-30T09:07:12"/>
    <x v="6"/>
    <x v="1"/>
    <x v="1050"/>
    <n v="92"/>
  </r>
  <r>
    <x v="133"/>
    <d v="1899-12-30T06:43:12"/>
    <x v="6"/>
    <x v="0"/>
    <x v="554"/>
    <n v="92"/>
  </r>
  <r>
    <x v="143"/>
    <d v="1899-12-30T21:07:12"/>
    <x v="6"/>
    <x v="0"/>
    <x v="1576"/>
    <n v="92"/>
  </r>
  <r>
    <x v="145"/>
    <d v="1899-12-30T08:24:00"/>
    <x v="6"/>
    <x v="2"/>
    <x v="2121"/>
    <n v="92"/>
  </r>
  <r>
    <x v="136"/>
    <d v="1899-12-30T20:24:00"/>
    <x v="6"/>
    <x v="3"/>
    <x v="2392"/>
    <n v="92"/>
  </r>
  <r>
    <x v="144"/>
    <d v="1899-12-30T04:33:36"/>
    <x v="6"/>
    <x v="1"/>
    <x v="436"/>
    <n v="92"/>
  </r>
  <r>
    <x v="135"/>
    <d v="1899-12-30T00:57:36"/>
    <x v="6"/>
    <x v="2"/>
    <x v="2427"/>
    <n v="92"/>
  </r>
  <r>
    <x v="144"/>
    <d v="1899-12-30T09:21:36"/>
    <x v="6"/>
    <x v="1"/>
    <x v="399"/>
    <n v="92"/>
  </r>
  <r>
    <x v="133"/>
    <d v="1899-12-30T20:52:48"/>
    <x v="6"/>
    <x v="2"/>
    <x v="437"/>
    <n v="92"/>
  </r>
  <r>
    <x v="128"/>
    <d v="1899-12-30T05:45:36"/>
    <x v="6"/>
    <x v="2"/>
    <x v="49"/>
    <n v="92"/>
  </r>
  <r>
    <x v="129"/>
    <d v="1899-12-30T00:28:48"/>
    <x v="6"/>
    <x v="3"/>
    <x v="2051"/>
    <n v="92"/>
  </r>
  <r>
    <x v="144"/>
    <d v="1899-12-30T07:12:00"/>
    <x v="6"/>
    <x v="1"/>
    <x v="2849"/>
    <n v="92"/>
  </r>
  <r>
    <x v="138"/>
    <d v="1899-12-30T23:45:36"/>
    <x v="6"/>
    <x v="2"/>
    <x v="1639"/>
    <n v="92"/>
  </r>
  <r>
    <x v="138"/>
    <d v="1899-12-30T05:31:12"/>
    <x v="6"/>
    <x v="0"/>
    <x v="913"/>
    <n v="92"/>
  </r>
  <r>
    <x v="144"/>
    <d v="1899-12-30T10:19:12"/>
    <x v="6"/>
    <x v="1"/>
    <x v="35"/>
    <n v="92"/>
  </r>
  <r>
    <x v="135"/>
    <d v="1899-12-30T18:57:36"/>
    <x v="6"/>
    <x v="0"/>
    <x v="520"/>
    <n v="92"/>
  </r>
  <r>
    <x v="144"/>
    <d v="1899-12-30T20:52:48"/>
    <x v="6"/>
    <x v="1"/>
    <x v="2835"/>
    <n v="92"/>
  </r>
  <r>
    <x v="144"/>
    <d v="1899-12-30T18:14:24"/>
    <x v="6"/>
    <x v="1"/>
    <x v="1831"/>
    <n v="92"/>
  </r>
  <r>
    <x v="144"/>
    <d v="1899-12-30T21:36:00"/>
    <x v="6"/>
    <x v="1"/>
    <x v="1877"/>
    <n v="92"/>
  </r>
  <r>
    <x v="144"/>
    <d v="1899-12-30T15:21:36"/>
    <x v="6"/>
    <x v="1"/>
    <x v="1191"/>
    <n v="92"/>
  </r>
  <r>
    <x v="132"/>
    <d v="1899-12-30T11:31:12"/>
    <x v="6"/>
    <x v="2"/>
    <x v="81"/>
    <n v="92"/>
  </r>
  <r>
    <x v="144"/>
    <d v="1899-12-30T01:40:48"/>
    <x v="6"/>
    <x v="1"/>
    <x v="440"/>
    <n v="92"/>
  </r>
  <r>
    <x v="132"/>
    <d v="1899-12-30T02:09:36"/>
    <x v="6"/>
    <x v="0"/>
    <x v="1665"/>
    <n v="92"/>
  </r>
  <r>
    <x v="140"/>
    <d v="1899-12-30T16:19:12"/>
    <x v="6"/>
    <x v="0"/>
    <x v="2489"/>
    <n v="92"/>
  </r>
  <r>
    <x v="142"/>
    <d v="1899-12-30T18:14:24"/>
    <x v="6"/>
    <x v="2"/>
    <x v="1922"/>
    <n v="92"/>
  </r>
  <r>
    <x v="132"/>
    <d v="1899-12-30T00:14:24"/>
    <x v="6"/>
    <x v="3"/>
    <x v="961"/>
    <n v="92"/>
  </r>
  <r>
    <x v="144"/>
    <d v="1899-12-30T19:12:00"/>
    <x v="6"/>
    <x v="1"/>
    <x v="2851"/>
    <n v="92"/>
  </r>
  <r>
    <x v="134"/>
    <d v="1899-12-30T08:52:48"/>
    <x v="6"/>
    <x v="4"/>
    <x v="2622"/>
    <n v="92"/>
  </r>
  <r>
    <x v="146"/>
    <d v="1899-12-30T17:31:12"/>
    <x v="6"/>
    <x v="0"/>
    <x v="1200"/>
    <n v="92"/>
  </r>
  <r>
    <x v="143"/>
    <d v="1899-12-30T00:14:24"/>
    <x v="6"/>
    <x v="0"/>
    <x v="1113"/>
    <n v="92"/>
  </r>
  <r>
    <x v="146"/>
    <d v="1899-12-30T17:31:12"/>
    <x v="6"/>
    <x v="3"/>
    <x v="2752"/>
    <n v="92"/>
  </r>
  <r>
    <x v="144"/>
    <d v="1899-12-30T01:40:48"/>
    <x v="6"/>
    <x v="1"/>
    <x v="506"/>
    <n v="92"/>
  </r>
  <r>
    <x v="137"/>
    <d v="1899-12-30T08:24:00"/>
    <x v="6"/>
    <x v="0"/>
    <x v="979"/>
    <n v="92"/>
  </r>
  <r>
    <x v="144"/>
    <d v="1899-12-30T09:36:00"/>
    <x v="6"/>
    <x v="1"/>
    <x v="2004"/>
    <n v="92"/>
  </r>
  <r>
    <x v="144"/>
    <d v="1899-12-30T05:31:12"/>
    <x v="6"/>
    <x v="1"/>
    <x v="2108"/>
    <n v="92"/>
  </r>
  <r>
    <x v="144"/>
    <d v="1899-12-30T04:19:12"/>
    <x v="6"/>
    <x v="1"/>
    <x v="733"/>
    <n v="92"/>
  </r>
  <r>
    <x v="137"/>
    <d v="1899-12-30T11:02:24"/>
    <x v="6"/>
    <x v="2"/>
    <x v="2504"/>
    <n v="92"/>
  </r>
  <r>
    <x v="140"/>
    <d v="1899-12-30T14:24:00"/>
    <x v="6"/>
    <x v="0"/>
    <x v="1360"/>
    <n v="92"/>
  </r>
  <r>
    <x v="137"/>
    <d v="1899-12-30T00:14:24"/>
    <x v="6"/>
    <x v="2"/>
    <x v="1231"/>
    <n v="92"/>
  </r>
  <r>
    <x v="140"/>
    <d v="1899-12-30T11:02:24"/>
    <x v="6"/>
    <x v="2"/>
    <x v="1486"/>
    <n v="92"/>
  </r>
  <r>
    <x v="133"/>
    <d v="1899-12-30T02:38:24"/>
    <x v="6"/>
    <x v="0"/>
    <x v="1932"/>
    <n v="92"/>
  </r>
  <r>
    <x v="138"/>
    <d v="1899-12-30T10:04:48"/>
    <x v="6"/>
    <x v="3"/>
    <x v="1277"/>
    <n v="92"/>
  </r>
  <r>
    <x v="144"/>
    <d v="1899-12-30T14:52:48"/>
    <x v="6"/>
    <x v="1"/>
    <x v="2035"/>
    <n v="92"/>
  </r>
  <r>
    <x v="132"/>
    <d v="1899-12-30T05:31:12"/>
    <x v="6"/>
    <x v="3"/>
    <x v="1174"/>
    <n v="92"/>
  </r>
  <r>
    <x v="131"/>
    <d v="1899-12-30T12:14:24"/>
    <x v="6"/>
    <x v="2"/>
    <x v="2022"/>
    <n v="92"/>
  </r>
  <r>
    <x v="137"/>
    <d v="1899-12-30T10:33:36"/>
    <x v="6"/>
    <x v="0"/>
    <x v="684"/>
    <n v="92"/>
  </r>
  <r>
    <x v="140"/>
    <d v="1899-12-30T21:21:36"/>
    <x v="6"/>
    <x v="2"/>
    <x v="315"/>
    <n v="92"/>
  </r>
  <r>
    <x v="144"/>
    <d v="1899-12-30T02:38:24"/>
    <x v="6"/>
    <x v="1"/>
    <x v="1908"/>
    <n v="92"/>
  </r>
  <r>
    <x v="144"/>
    <d v="1899-12-30T01:40:48"/>
    <x v="6"/>
    <x v="1"/>
    <x v="2442"/>
    <n v="92"/>
  </r>
  <r>
    <x v="128"/>
    <d v="1899-12-30T22:33:36"/>
    <x v="6"/>
    <x v="2"/>
    <x v="1319"/>
    <n v="92"/>
  </r>
  <r>
    <x v="144"/>
    <d v="1899-12-30T11:02:24"/>
    <x v="6"/>
    <x v="4"/>
    <x v="2470"/>
    <n v="92"/>
  </r>
  <r>
    <x v="130"/>
    <d v="1899-12-30T21:21:36"/>
    <x v="6"/>
    <x v="2"/>
    <x v="2224"/>
    <n v="92"/>
  </r>
  <r>
    <x v="144"/>
    <d v="1899-12-30T04:33:36"/>
    <x v="6"/>
    <x v="1"/>
    <x v="2121"/>
    <n v="92"/>
  </r>
  <r>
    <x v="137"/>
    <d v="1899-12-30T16:19:12"/>
    <x v="6"/>
    <x v="0"/>
    <x v="2344"/>
    <n v="92"/>
  </r>
  <r>
    <x v="132"/>
    <d v="1899-12-30T13:12:00"/>
    <x v="6"/>
    <x v="3"/>
    <x v="2127"/>
    <n v="92"/>
  </r>
  <r>
    <x v="144"/>
    <d v="1899-12-30T10:48:00"/>
    <x v="6"/>
    <x v="1"/>
    <x v="2859"/>
    <n v="92"/>
  </r>
  <r>
    <x v="140"/>
    <d v="1899-12-30T21:21:36"/>
    <x v="6"/>
    <x v="2"/>
    <x v="2465"/>
    <n v="92"/>
  </r>
  <r>
    <x v="133"/>
    <d v="1899-12-30T07:40:48"/>
    <x v="6"/>
    <x v="4"/>
    <x v="1967"/>
    <n v="92"/>
  </r>
  <r>
    <x v="144"/>
    <d v="1899-12-30T15:21:36"/>
    <x v="6"/>
    <x v="1"/>
    <x v="163"/>
    <n v="92"/>
  </r>
  <r>
    <x v="136"/>
    <d v="1899-12-30T01:40:48"/>
    <x v="6"/>
    <x v="0"/>
    <x v="467"/>
    <n v="92"/>
  </r>
  <r>
    <x v="144"/>
    <d v="1899-12-30T09:36:00"/>
    <x v="6"/>
    <x v="1"/>
    <x v="870"/>
    <n v="92"/>
  </r>
  <r>
    <x v="144"/>
    <d v="1899-12-30T04:19:12"/>
    <x v="6"/>
    <x v="1"/>
    <x v="2251"/>
    <n v="92"/>
  </r>
  <r>
    <x v="143"/>
    <d v="1899-12-30T21:07:12"/>
    <x v="6"/>
    <x v="0"/>
    <x v="1073"/>
    <n v="92"/>
  </r>
  <r>
    <x v="144"/>
    <d v="1899-12-30T11:02:24"/>
    <x v="6"/>
    <x v="1"/>
    <x v="955"/>
    <n v="92"/>
  </r>
  <r>
    <x v="140"/>
    <d v="1899-12-30T21:50:24"/>
    <x v="6"/>
    <x v="3"/>
    <x v="835"/>
    <n v="92"/>
  </r>
  <r>
    <x v="132"/>
    <d v="1899-12-30T00:14:24"/>
    <x v="6"/>
    <x v="4"/>
    <x v="1864"/>
    <n v="92"/>
  </r>
  <r>
    <x v="144"/>
    <d v="1899-12-30T16:33:36"/>
    <x v="6"/>
    <x v="2"/>
    <x v="2661"/>
    <n v="92"/>
  </r>
  <r>
    <x v="145"/>
    <d v="1899-12-30T17:45:36"/>
    <x v="6"/>
    <x v="3"/>
    <x v="2424"/>
    <n v="92"/>
  </r>
  <r>
    <x v="129"/>
    <d v="1899-12-30T21:50:24"/>
    <x v="6"/>
    <x v="2"/>
    <x v="213"/>
    <n v="92"/>
  </r>
  <r>
    <x v="144"/>
    <d v="1899-12-30T07:40:48"/>
    <x v="6"/>
    <x v="0"/>
    <x v="963"/>
    <n v="92"/>
  </r>
  <r>
    <x v="143"/>
    <d v="1899-12-30T21:50:24"/>
    <x v="6"/>
    <x v="2"/>
    <x v="1610"/>
    <n v="92"/>
  </r>
  <r>
    <x v="144"/>
    <d v="1899-12-30T04:33:36"/>
    <x v="6"/>
    <x v="1"/>
    <x v="1370"/>
    <n v="92"/>
  </r>
  <r>
    <x v="144"/>
    <d v="1899-12-30T02:09:36"/>
    <x v="6"/>
    <x v="1"/>
    <x v="1473"/>
    <n v="92"/>
  </r>
  <r>
    <x v="144"/>
    <d v="1899-12-30T15:21:36"/>
    <x v="6"/>
    <x v="1"/>
    <x v="103"/>
    <n v="92"/>
  </r>
  <r>
    <x v="130"/>
    <d v="1899-12-30T04:33:36"/>
    <x v="6"/>
    <x v="2"/>
    <x v="1020"/>
    <n v="92"/>
  </r>
  <r>
    <x v="138"/>
    <d v="1899-12-30T14:24:00"/>
    <x v="6"/>
    <x v="2"/>
    <x v="1026"/>
    <n v="92"/>
  </r>
  <r>
    <x v="140"/>
    <d v="1899-12-30T07:26:24"/>
    <x v="6"/>
    <x v="3"/>
    <x v="369"/>
    <n v="92"/>
  </r>
  <r>
    <x v="146"/>
    <d v="1899-12-30T00:43:12"/>
    <x v="6"/>
    <x v="0"/>
    <x v="2845"/>
    <n v="92"/>
  </r>
  <r>
    <x v="145"/>
    <d v="1899-12-30T07:55:12"/>
    <x v="6"/>
    <x v="4"/>
    <x v="1973"/>
    <n v="92"/>
  </r>
  <r>
    <x v="144"/>
    <d v="1899-12-30T21:21:36"/>
    <x v="6"/>
    <x v="1"/>
    <x v="2201"/>
    <n v="92"/>
  </r>
  <r>
    <x v="144"/>
    <d v="1899-12-30T14:09:36"/>
    <x v="6"/>
    <x v="1"/>
    <x v="1757"/>
    <n v="92"/>
  </r>
  <r>
    <x v="138"/>
    <d v="1899-12-30T18:43:12"/>
    <x v="6"/>
    <x v="0"/>
    <x v="1641"/>
    <n v="92"/>
  </r>
  <r>
    <x v="131"/>
    <d v="1899-12-30T12:43:12"/>
    <x v="6"/>
    <x v="2"/>
    <x v="2621"/>
    <n v="92"/>
  </r>
  <r>
    <x v="139"/>
    <d v="1899-12-30T19:40:48"/>
    <x v="6"/>
    <x v="3"/>
    <x v="1442"/>
    <n v="92"/>
  </r>
  <r>
    <x v="132"/>
    <d v="1899-12-30T07:26:24"/>
    <x v="6"/>
    <x v="2"/>
    <x v="1250"/>
    <n v="92"/>
  </r>
  <r>
    <x v="144"/>
    <d v="1899-12-30T05:02:24"/>
    <x v="6"/>
    <x v="1"/>
    <x v="555"/>
    <n v="92"/>
  </r>
  <r>
    <x v="142"/>
    <d v="1899-12-30T23:16:48"/>
    <x v="6"/>
    <x v="3"/>
    <x v="479"/>
    <n v="92"/>
  </r>
  <r>
    <x v="144"/>
    <d v="1899-12-30T03:21:36"/>
    <x v="6"/>
    <x v="1"/>
    <x v="2863"/>
    <n v="92"/>
  </r>
  <r>
    <x v="144"/>
    <d v="1899-12-30T14:52:48"/>
    <x v="6"/>
    <x v="1"/>
    <x v="284"/>
    <n v="92"/>
  </r>
  <r>
    <x v="136"/>
    <d v="1899-12-30T12:28:48"/>
    <x v="6"/>
    <x v="2"/>
    <x v="2871"/>
    <n v="92"/>
  </r>
  <r>
    <x v="141"/>
    <d v="1899-12-30T11:45:36"/>
    <x v="6"/>
    <x v="2"/>
    <x v="2011"/>
    <n v="92"/>
  </r>
  <r>
    <x v="135"/>
    <d v="1899-12-30T14:09:36"/>
    <x v="6"/>
    <x v="0"/>
    <x v="1768"/>
    <n v="92"/>
  </r>
  <r>
    <x v="144"/>
    <d v="1899-12-30T22:04:48"/>
    <x v="6"/>
    <x v="1"/>
    <x v="1832"/>
    <n v="92"/>
  </r>
  <r>
    <x v="134"/>
    <d v="1899-12-30T00:57:36"/>
    <x v="6"/>
    <x v="0"/>
    <x v="1020"/>
    <n v="92"/>
  </r>
  <r>
    <x v="144"/>
    <d v="1899-12-30T08:24:00"/>
    <x v="6"/>
    <x v="2"/>
    <x v="2545"/>
    <n v="92"/>
  </r>
  <r>
    <x v="139"/>
    <d v="1899-12-30T05:45:36"/>
    <x v="6"/>
    <x v="2"/>
    <x v="1583"/>
    <n v="92"/>
  </r>
  <r>
    <x v="144"/>
    <d v="1899-12-30T12:14:24"/>
    <x v="6"/>
    <x v="3"/>
    <x v="13"/>
    <n v="92"/>
  </r>
  <r>
    <x v="128"/>
    <d v="1899-12-30T23:31:12"/>
    <x v="6"/>
    <x v="2"/>
    <x v="726"/>
    <n v="92"/>
  </r>
  <r>
    <x v="134"/>
    <d v="1899-12-30T06:00:00"/>
    <x v="6"/>
    <x v="1"/>
    <x v="2392"/>
    <n v="92"/>
  </r>
  <r>
    <x v="132"/>
    <d v="1899-12-30T00:57:36"/>
    <x v="6"/>
    <x v="2"/>
    <x v="2405"/>
    <n v="92"/>
  </r>
  <r>
    <x v="131"/>
    <d v="1899-12-30T20:52:48"/>
    <x v="6"/>
    <x v="4"/>
    <x v="836"/>
    <n v="92"/>
  </r>
  <r>
    <x v="143"/>
    <d v="1899-12-30T07:26:24"/>
    <x v="6"/>
    <x v="3"/>
    <x v="2064"/>
    <n v="92"/>
  </r>
  <r>
    <x v="129"/>
    <d v="1899-12-30T05:45:36"/>
    <x v="6"/>
    <x v="2"/>
    <x v="2727"/>
    <n v="92"/>
  </r>
  <r>
    <x v="140"/>
    <d v="1899-12-30T04:48:00"/>
    <x v="6"/>
    <x v="3"/>
    <x v="423"/>
    <n v="92"/>
  </r>
  <r>
    <x v="146"/>
    <d v="1899-12-30T15:07:12"/>
    <x v="6"/>
    <x v="2"/>
    <x v="1678"/>
    <n v="92"/>
  </r>
  <r>
    <x v="134"/>
    <d v="1899-12-30T00:14:24"/>
    <x v="6"/>
    <x v="1"/>
    <x v="2419"/>
    <n v="92"/>
  </r>
  <r>
    <x v="134"/>
    <d v="1899-12-30T21:36:00"/>
    <x v="6"/>
    <x v="1"/>
    <x v="2374"/>
    <n v="92"/>
  </r>
  <r>
    <x v="134"/>
    <d v="1899-12-30T14:24:00"/>
    <x v="6"/>
    <x v="1"/>
    <x v="243"/>
    <n v="92"/>
  </r>
  <r>
    <x v="128"/>
    <d v="1899-12-30T08:52:48"/>
    <x v="6"/>
    <x v="2"/>
    <x v="2260"/>
    <n v="92"/>
  </r>
  <r>
    <x v="140"/>
    <d v="1899-12-30T05:02:24"/>
    <x v="6"/>
    <x v="2"/>
    <x v="873"/>
    <n v="92"/>
  </r>
  <r>
    <x v="132"/>
    <d v="1899-12-30T19:26:24"/>
    <x v="6"/>
    <x v="0"/>
    <x v="1171"/>
    <n v="92"/>
  </r>
  <r>
    <x v="146"/>
    <d v="1899-12-30T12:14:24"/>
    <x v="6"/>
    <x v="2"/>
    <x v="1830"/>
    <n v="92"/>
  </r>
  <r>
    <x v="128"/>
    <d v="1899-12-30T10:33:36"/>
    <x v="6"/>
    <x v="0"/>
    <x v="2109"/>
    <n v="92"/>
  </r>
  <r>
    <x v="138"/>
    <d v="1899-12-30T11:31:12"/>
    <x v="6"/>
    <x v="0"/>
    <x v="284"/>
    <n v="92"/>
  </r>
  <r>
    <x v="134"/>
    <d v="1899-12-30T17:31:12"/>
    <x v="6"/>
    <x v="1"/>
    <x v="1076"/>
    <n v="92"/>
  </r>
  <r>
    <x v="134"/>
    <d v="1899-12-30T05:16:48"/>
    <x v="6"/>
    <x v="1"/>
    <x v="207"/>
    <n v="92"/>
  </r>
  <r>
    <x v="141"/>
    <d v="1899-12-30T19:26:24"/>
    <x v="6"/>
    <x v="2"/>
    <x v="1673"/>
    <n v="92"/>
  </r>
  <r>
    <x v="134"/>
    <d v="1899-12-30T23:31:12"/>
    <x v="6"/>
    <x v="1"/>
    <x v="2402"/>
    <n v="92"/>
  </r>
  <r>
    <x v="132"/>
    <d v="1899-12-30T21:50:24"/>
    <x v="6"/>
    <x v="0"/>
    <x v="2485"/>
    <n v="92"/>
  </r>
  <r>
    <x v="145"/>
    <d v="1899-12-30T02:09:36"/>
    <x v="6"/>
    <x v="0"/>
    <x v="2275"/>
    <n v="92"/>
  </r>
  <r>
    <x v="146"/>
    <d v="1899-12-30T17:02:24"/>
    <x v="6"/>
    <x v="0"/>
    <x v="1363"/>
    <n v="92"/>
  </r>
  <r>
    <x v="133"/>
    <d v="1899-12-30T02:52:48"/>
    <x v="6"/>
    <x v="3"/>
    <x v="1854"/>
    <n v="92"/>
  </r>
  <r>
    <x v="130"/>
    <d v="1899-12-30T03:50:24"/>
    <x v="6"/>
    <x v="2"/>
    <x v="505"/>
    <n v="92"/>
  </r>
  <r>
    <x v="143"/>
    <d v="1899-12-30T03:36:00"/>
    <x v="6"/>
    <x v="3"/>
    <x v="2335"/>
    <n v="92"/>
  </r>
  <r>
    <x v="139"/>
    <d v="1899-12-30T22:19:12"/>
    <x v="6"/>
    <x v="2"/>
    <x v="46"/>
    <n v="92"/>
  </r>
  <r>
    <x v="143"/>
    <d v="1899-12-30T03:36:00"/>
    <x v="6"/>
    <x v="0"/>
    <x v="1224"/>
    <n v="92"/>
  </r>
  <r>
    <x v="143"/>
    <d v="1899-12-30T19:55:12"/>
    <x v="6"/>
    <x v="0"/>
    <x v="567"/>
    <n v="92"/>
  </r>
  <r>
    <x v="134"/>
    <d v="1899-12-30T16:48:00"/>
    <x v="6"/>
    <x v="1"/>
    <x v="2785"/>
    <n v="92"/>
  </r>
  <r>
    <x v="146"/>
    <d v="1899-12-30T05:16:48"/>
    <x v="6"/>
    <x v="2"/>
    <x v="1919"/>
    <n v="92"/>
  </r>
  <r>
    <x v="134"/>
    <d v="1899-12-30T08:38:24"/>
    <x v="6"/>
    <x v="1"/>
    <x v="732"/>
    <n v="92"/>
  </r>
  <r>
    <x v="146"/>
    <d v="1899-12-30T00:43:12"/>
    <x v="6"/>
    <x v="2"/>
    <x v="2410"/>
    <n v="92"/>
  </r>
  <r>
    <x v="129"/>
    <d v="1899-12-30T06:57:36"/>
    <x v="6"/>
    <x v="2"/>
    <x v="1841"/>
    <n v="92"/>
  </r>
  <r>
    <x v="132"/>
    <d v="1899-12-30T12:14:24"/>
    <x v="6"/>
    <x v="2"/>
    <x v="2828"/>
    <n v="92"/>
  </r>
  <r>
    <x v="134"/>
    <d v="1899-12-30T19:40:48"/>
    <x v="6"/>
    <x v="1"/>
    <x v="1361"/>
    <n v="92"/>
  </r>
  <r>
    <x v="134"/>
    <d v="1899-12-30T14:09:36"/>
    <x v="6"/>
    <x v="1"/>
    <x v="324"/>
    <n v="92"/>
  </r>
  <r>
    <x v="132"/>
    <d v="1899-12-30T10:33:36"/>
    <x v="6"/>
    <x v="2"/>
    <x v="461"/>
    <n v="92"/>
  </r>
  <r>
    <x v="134"/>
    <d v="1899-12-30T08:24:00"/>
    <x v="6"/>
    <x v="1"/>
    <x v="2682"/>
    <n v="92"/>
  </r>
  <r>
    <x v="134"/>
    <d v="1899-12-30T20:24:00"/>
    <x v="6"/>
    <x v="1"/>
    <x v="1348"/>
    <n v="92"/>
  </r>
  <r>
    <x v="139"/>
    <d v="1899-12-30T08:52:48"/>
    <x v="6"/>
    <x v="2"/>
    <x v="631"/>
    <n v="92"/>
  </r>
  <r>
    <x v="134"/>
    <d v="1899-12-30T11:02:24"/>
    <x v="6"/>
    <x v="1"/>
    <x v="1692"/>
    <n v="92"/>
  </r>
  <r>
    <x v="138"/>
    <d v="1899-12-30T02:52:48"/>
    <x v="6"/>
    <x v="2"/>
    <x v="151"/>
    <n v="92"/>
  </r>
  <r>
    <x v="134"/>
    <d v="1899-12-30T07:40:48"/>
    <x v="6"/>
    <x v="1"/>
    <x v="444"/>
    <n v="92"/>
  </r>
  <r>
    <x v="134"/>
    <d v="1899-12-30T18:14:24"/>
    <x v="6"/>
    <x v="4"/>
    <x v="1376"/>
    <n v="92"/>
  </r>
  <r>
    <x v="128"/>
    <d v="1899-12-30T14:52:48"/>
    <x v="6"/>
    <x v="3"/>
    <x v="714"/>
    <n v="92"/>
  </r>
  <r>
    <x v="144"/>
    <d v="1899-12-30T14:38:24"/>
    <x v="6"/>
    <x v="2"/>
    <x v="772"/>
    <n v="92"/>
  </r>
  <r>
    <x v="137"/>
    <d v="1899-12-30T12:43:12"/>
    <x v="6"/>
    <x v="2"/>
    <x v="1854"/>
    <n v="92"/>
  </r>
  <r>
    <x v="134"/>
    <d v="1899-12-30T11:31:12"/>
    <x v="6"/>
    <x v="1"/>
    <x v="518"/>
    <n v="92"/>
  </r>
  <r>
    <x v="134"/>
    <d v="1899-12-30T09:21:36"/>
    <x v="6"/>
    <x v="2"/>
    <x v="1554"/>
    <n v="92"/>
  </r>
  <r>
    <x v="128"/>
    <d v="1899-12-30T08:09:36"/>
    <x v="6"/>
    <x v="0"/>
    <x v="1002"/>
    <n v="92"/>
  </r>
  <r>
    <x v="134"/>
    <d v="1899-12-30T05:02:24"/>
    <x v="6"/>
    <x v="1"/>
    <x v="1612"/>
    <n v="92"/>
  </r>
  <r>
    <x v="134"/>
    <d v="1899-12-30T00:28:48"/>
    <x v="6"/>
    <x v="1"/>
    <x v="498"/>
    <n v="92"/>
  </r>
  <r>
    <x v="133"/>
    <d v="1899-12-30T20:09:36"/>
    <x v="6"/>
    <x v="0"/>
    <x v="1286"/>
    <n v="92"/>
  </r>
  <r>
    <x v="134"/>
    <d v="1899-12-30T19:40:48"/>
    <x v="6"/>
    <x v="1"/>
    <x v="517"/>
    <n v="92"/>
  </r>
  <r>
    <x v="130"/>
    <d v="1899-12-30T08:24:00"/>
    <x v="6"/>
    <x v="4"/>
    <x v="1311"/>
    <n v="92"/>
  </r>
  <r>
    <x v="140"/>
    <d v="1899-12-30T08:09:36"/>
    <x v="6"/>
    <x v="2"/>
    <x v="930"/>
    <n v="92"/>
  </r>
  <r>
    <x v="134"/>
    <d v="1899-12-30T11:16:48"/>
    <x v="6"/>
    <x v="1"/>
    <x v="2253"/>
    <n v="92"/>
  </r>
  <r>
    <x v="134"/>
    <d v="1899-12-30T04:33:36"/>
    <x v="6"/>
    <x v="1"/>
    <x v="1408"/>
    <n v="92"/>
  </r>
  <r>
    <x v="142"/>
    <d v="1899-12-30T12:14:24"/>
    <x v="6"/>
    <x v="2"/>
    <x v="1909"/>
    <n v="92"/>
  </r>
  <r>
    <x v="138"/>
    <d v="1899-12-30T07:55:12"/>
    <x v="6"/>
    <x v="2"/>
    <x v="1795"/>
    <n v="92"/>
  </r>
  <r>
    <x v="128"/>
    <d v="1899-12-30T16:33:36"/>
    <x v="6"/>
    <x v="4"/>
    <x v="1210"/>
    <n v="92"/>
  </r>
  <r>
    <x v="128"/>
    <d v="1899-12-30T09:21:36"/>
    <x v="6"/>
    <x v="4"/>
    <x v="1939"/>
    <n v="92"/>
  </r>
  <r>
    <x v="133"/>
    <d v="1899-12-30T21:07:12"/>
    <x v="6"/>
    <x v="2"/>
    <x v="2725"/>
    <n v="92"/>
  </r>
  <r>
    <x v="137"/>
    <d v="1899-12-30T21:07:12"/>
    <x v="6"/>
    <x v="2"/>
    <x v="1051"/>
    <n v="92"/>
  </r>
  <r>
    <x v="133"/>
    <d v="1899-12-30T13:26:24"/>
    <x v="6"/>
    <x v="2"/>
    <x v="564"/>
    <n v="92"/>
  </r>
  <r>
    <x v="143"/>
    <d v="1899-12-30T12:14:24"/>
    <x v="6"/>
    <x v="3"/>
    <x v="2220"/>
    <n v="92"/>
  </r>
  <r>
    <x v="130"/>
    <d v="1899-12-30T07:12:00"/>
    <x v="6"/>
    <x v="0"/>
    <x v="1551"/>
    <n v="92"/>
  </r>
  <r>
    <x v="137"/>
    <d v="1899-12-30T07:26:24"/>
    <x v="6"/>
    <x v="2"/>
    <x v="2138"/>
    <n v="92"/>
  </r>
  <r>
    <x v="134"/>
    <d v="1899-12-30T16:19:12"/>
    <x v="6"/>
    <x v="1"/>
    <x v="2582"/>
    <n v="92"/>
  </r>
  <r>
    <x v="128"/>
    <d v="1899-12-30T20:52:48"/>
    <x v="6"/>
    <x v="4"/>
    <x v="126"/>
    <n v="92"/>
  </r>
  <r>
    <x v="134"/>
    <d v="1899-12-30T23:02:24"/>
    <x v="6"/>
    <x v="1"/>
    <x v="1713"/>
    <n v="92"/>
  </r>
  <r>
    <x v="134"/>
    <d v="1899-12-30T03:07:12"/>
    <x v="6"/>
    <x v="1"/>
    <x v="2188"/>
    <n v="92"/>
  </r>
  <r>
    <x v="134"/>
    <d v="1899-12-30T02:38:24"/>
    <x v="6"/>
    <x v="1"/>
    <x v="784"/>
    <n v="92"/>
  </r>
  <r>
    <x v="135"/>
    <d v="1899-12-30T12:57:36"/>
    <x v="6"/>
    <x v="2"/>
    <x v="1661"/>
    <n v="92"/>
  </r>
  <r>
    <x v="133"/>
    <d v="1899-12-30T07:55:12"/>
    <x v="6"/>
    <x v="4"/>
    <x v="1625"/>
    <n v="92"/>
  </r>
  <r>
    <x v="141"/>
    <d v="1899-12-30T01:40:48"/>
    <x v="6"/>
    <x v="4"/>
    <x v="226"/>
    <n v="92"/>
  </r>
  <r>
    <x v="146"/>
    <d v="1899-12-30T08:24:00"/>
    <x v="6"/>
    <x v="0"/>
    <x v="1856"/>
    <n v="92"/>
  </r>
  <r>
    <x v="132"/>
    <d v="1899-12-30T03:36:00"/>
    <x v="6"/>
    <x v="2"/>
    <x v="1311"/>
    <n v="92"/>
  </r>
  <r>
    <x v="134"/>
    <d v="1899-12-30T22:48:00"/>
    <x v="6"/>
    <x v="1"/>
    <x v="2182"/>
    <n v="92"/>
  </r>
  <r>
    <x v="137"/>
    <d v="1899-12-30T08:09:36"/>
    <x v="6"/>
    <x v="3"/>
    <x v="2064"/>
    <n v="92"/>
  </r>
  <r>
    <x v="145"/>
    <d v="1899-12-30T05:16:48"/>
    <x v="6"/>
    <x v="3"/>
    <x v="2872"/>
    <n v="92"/>
  </r>
  <r>
    <x v="134"/>
    <d v="1899-12-30T14:09:36"/>
    <x v="6"/>
    <x v="1"/>
    <x v="1845"/>
    <n v="92"/>
  </r>
  <r>
    <x v="140"/>
    <d v="1899-12-30T16:48:00"/>
    <x v="6"/>
    <x v="1"/>
    <x v="1883"/>
    <n v="92"/>
  </r>
  <r>
    <x v="130"/>
    <d v="1899-12-30T19:40:48"/>
    <x v="6"/>
    <x v="2"/>
    <x v="1426"/>
    <n v="92"/>
  </r>
  <r>
    <x v="137"/>
    <d v="1899-12-30T21:07:12"/>
    <x v="6"/>
    <x v="2"/>
    <x v="1402"/>
    <n v="92"/>
  </r>
  <r>
    <x v="129"/>
    <d v="1899-12-30T16:48:00"/>
    <x v="6"/>
    <x v="2"/>
    <x v="1520"/>
    <n v="92"/>
  </r>
  <r>
    <x v="134"/>
    <d v="1899-12-30T02:38:24"/>
    <x v="6"/>
    <x v="0"/>
    <x v="2670"/>
    <n v="92"/>
  </r>
  <r>
    <x v="128"/>
    <d v="1899-12-30T13:55:12"/>
    <x v="6"/>
    <x v="2"/>
    <x v="1446"/>
    <n v="92"/>
  </r>
  <r>
    <x v="146"/>
    <d v="1899-12-30T03:50:24"/>
    <x v="6"/>
    <x v="0"/>
    <x v="354"/>
    <n v="92"/>
  </r>
  <r>
    <x v="134"/>
    <d v="1899-12-30T21:07:12"/>
    <x v="6"/>
    <x v="2"/>
    <x v="819"/>
    <n v="92"/>
  </r>
  <r>
    <x v="134"/>
    <d v="1899-12-30T12:28:48"/>
    <x v="6"/>
    <x v="2"/>
    <x v="1798"/>
    <n v="92"/>
  </r>
  <r>
    <x v="135"/>
    <d v="1899-12-30T23:16:48"/>
    <x v="6"/>
    <x v="2"/>
    <x v="140"/>
    <n v="92"/>
  </r>
  <r>
    <x v="131"/>
    <d v="1899-12-30T13:26:24"/>
    <x v="6"/>
    <x v="0"/>
    <x v="2745"/>
    <n v="92"/>
  </r>
  <r>
    <x v="132"/>
    <d v="1899-12-30T18:57:36"/>
    <x v="6"/>
    <x v="3"/>
    <x v="1194"/>
    <n v="92"/>
  </r>
  <r>
    <x v="134"/>
    <d v="1899-12-30T18:00:00"/>
    <x v="6"/>
    <x v="3"/>
    <x v="1728"/>
    <n v="92"/>
  </r>
  <r>
    <x v="140"/>
    <d v="1899-12-30T01:26:24"/>
    <x v="6"/>
    <x v="1"/>
    <x v="2531"/>
    <n v="92"/>
  </r>
  <r>
    <x v="140"/>
    <d v="1899-12-30T19:40:48"/>
    <x v="6"/>
    <x v="1"/>
    <x v="1414"/>
    <n v="92"/>
  </r>
  <r>
    <x v="141"/>
    <d v="1899-12-30T01:55:12"/>
    <x v="6"/>
    <x v="3"/>
    <x v="161"/>
    <n v="92"/>
  </r>
  <r>
    <x v="140"/>
    <d v="1899-12-30T02:52:48"/>
    <x v="6"/>
    <x v="2"/>
    <x v="1614"/>
    <n v="92"/>
  </r>
  <r>
    <x v="131"/>
    <d v="1899-12-30T11:31:12"/>
    <x v="6"/>
    <x v="2"/>
    <x v="854"/>
    <n v="92"/>
  </r>
  <r>
    <x v="140"/>
    <d v="1899-12-30T09:50:24"/>
    <x v="6"/>
    <x v="1"/>
    <x v="2812"/>
    <n v="92"/>
  </r>
  <r>
    <x v="140"/>
    <d v="1899-12-30T06:00:00"/>
    <x v="6"/>
    <x v="1"/>
    <x v="384"/>
    <n v="92"/>
  </r>
  <r>
    <x v="131"/>
    <d v="1899-12-30T04:33:36"/>
    <x v="6"/>
    <x v="0"/>
    <x v="1698"/>
    <n v="92"/>
  </r>
  <r>
    <x v="145"/>
    <d v="1899-12-30T12:14:24"/>
    <x v="6"/>
    <x v="3"/>
    <x v="1473"/>
    <n v="92"/>
  </r>
  <r>
    <x v="140"/>
    <d v="1899-12-30T20:52:48"/>
    <x v="6"/>
    <x v="1"/>
    <x v="791"/>
    <n v="92"/>
  </r>
  <r>
    <x v="130"/>
    <d v="1899-12-30T13:26:24"/>
    <x v="6"/>
    <x v="0"/>
    <x v="1706"/>
    <n v="92"/>
  </r>
  <r>
    <x v="140"/>
    <d v="1899-12-30T21:36:00"/>
    <x v="6"/>
    <x v="1"/>
    <x v="152"/>
    <n v="92"/>
  </r>
  <r>
    <x v="144"/>
    <d v="1899-12-30T15:21:36"/>
    <x v="6"/>
    <x v="2"/>
    <x v="2873"/>
    <n v="92"/>
  </r>
  <r>
    <x v="144"/>
    <d v="1899-12-30T02:52:48"/>
    <x v="6"/>
    <x v="2"/>
    <x v="2434"/>
    <n v="92"/>
  </r>
  <r>
    <x v="140"/>
    <d v="1899-12-30T16:48:00"/>
    <x v="6"/>
    <x v="1"/>
    <x v="2306"/>
    <n v="92"/>
  </r>
  <r>
    <x v="128"/>
    <d v="1899-12-30T12:43:12"/>
    <x v="6"/>
    <x v="2"/>
    <x v="434"/>
    <n v="92"/>
  </r>
  <r>
    <x v="137"/>
    <d v="1899-12-30T23:31:12"/>
    <x v="6"/>
    <x v="2"/>
    <x v="362"/>
    <n v="92"/>
  </r>
  <r>
    <x v="141"/>
    <d v="1899-12-30T07:12:00"/>
    <x v="6"/>
    <x v="2"/>
    <x v="2382"/>
    <n v="92"/>
  </r>
  <r>
    <x v="130"/>
    <d v="1899-12-30T10:33:36"/>
    <x v="6"/>
    <x v="0"/>
    <x v="1558"/>
    <n v="92"/>
  </r>
  <r>
    <x v="138"/>
    <d v="1899-12-30T17:16:48"/>
    <x v="6"/>
    <x v="4"/>
    <x v="1144"/>
    <n v="92"/>
  </r>
  <r>
    <x v="135"/>
    <d v="1899-12-30T07:26:24"/>
    <x v="6"/>
    <x v="2"/>
    <x v="258"/>
    <n v="92"/>
  </r>
  <r>
    <x v="138"/>
    <d v="1899-12-30T22:04:48"/>
    <x v="6"/>
    <x v="0"/>
    <x v="1631"/>
    <n v="92"/>
  </r>
  <r>
    <x v="132"/>
    <d v="1899-12-30T13:26:24"/>
    <x v="6"/>
    <x v="2"/>
    <x v="637"/>
    <n v="92"/>
  </r>
  <r>
    <x v="144"/>
    <d v="1899-12-30T19:26:24"/>
    <x v="6"/>
    <x v="3"/>
    <x v="2874"/>
    <n v="92"/>
  </r>
  <r>
    <x v="132"/>
    <d v="1899-12-30T08:09:36"/>
    <x v="6"/>
    <x v="2"/>
    <x v="1775"/>
    <n v="92"/>
  </r>
  <r>
    <x v="134"/>
    <d v="1899-12-30T23:02:24"/>
    <x v="6"/>
    <x v="4"/>
    <x v="270"/>
    <n v="92"/>
  </r>
  <r>
    <x v="145"/>
    <d v="1899-12-30T01:55:12"/>
    <x v="6"/>
    <x v="2"/>
    <x v="2052"/>
    <n v="92"/>
  </r>
  <r>
    <x v="140"/>
    <d v="1899-12-30T03:21:36"/>
    <x v="6"/>
    <x v="1"/>
    <x v="1312"/>
    <n v="92"/>
  </r>
  <r>
    <x v="140"/>
    <d v="1899-12-30T08:52:48"/>
    <x v="6"/>
    <x v="1"/>
    <x v="1590"/>
    <n v="92"/>
  </r>
  <r>
    <x v="140"/>
    <d v="1899-12-30T04:48:00"/>
    <x v="6"/>
    <x v="1"/>
    <x v="1442"/>
    <n v="92"/>
  </r>
  <r>
    <x v="140"/>
    <d v="1899-12-30T13:40:48"/>
    <x v="6"/>
    <x v="1"/>
    <x v="968"/>
    <n v="92"/>
  </r>
  <r>
    <x v="138"/>
    <d v="1899-12-30T04:19:12"/>
    <x v="6"/>
    <x v="0"/>
    <x v="2364"/>
    <n v="92"/>
  </r>
  <r>
    <x v="137"/>
    <d v="1899-12-30T13:40:48"/>
    <x v="6"/>
    <x v="0"/>
    <x v="2436"/>
    <n v="92"/>
  </r>
  <r>
    <x v="128"/>
    <d v="1899-12-30T23:16:48"/>
    <x v="6"/>
    <x v="0"/>
    <x v="351"/>
    <n v="92"/>
  </r>
  <r>
    <x v="139"/>
    <d v="1899-12-30T16:48:00"/>
    <x v="6"/>
    <x v="2"/>
    <x v="882"/>
    <n v="92"/>
  </r>
  <r>
    <x v="144"/>
    <d v="1899-12-30T13:40:48"/>
    <x v="6"/>
    <x v="0"/>
    <x v="2714"/>
    <n v="92"/>
  </r>
  <r>
    <x v="132"/>
    <d v="1899-12-30T18:57:36"/>
    <x v="6"/>
    <x v="2"/>
    <x v="240"/>
    <n v="92"/>
  </r>
  <r>
    <x v="140"/>
    <d v="1899-12-30T03:07:12"/>
    <x v="6"/>
    <x v="1"/>
    <x v="2875"/>
    <n v="92"/>
  </r>
  <r>
    <x v="140"/>
    <d v="1899-12-30T09:07:12"/>
    <x v="6"/>
    <x v="1"/>
    <x v="1203"/>
    <n v="92"/>
  </r>
  <r>
    <x v="143"/>
    <d v="1899-12-30T23:31:12"/>
    <x v="6"/>
    <x v="0"/>
    <x v="2732"/>
    <n v="92"/>
  </r>
  <r>
    <x v="131"/>
    <d v="1899-12-30T20:24:00"/>
    <x v="6"/>
    <x v="0"/>
    <x v="1580"/>
    <n v="92"/>
  </r>
  <r>
    <x v="131"/>
    <d v="1899-12-30T21:07:12"/>
    <x v="6"/>
    <x v="0"/>
    <x v="343"/>
    <n v="92"/>
  </r>
  <r>
    <x v="141"/>
    <d v="1899-12-30T14:52:48"/>
    <x v="6"/>
    <x v="2"/>
    <x v="1707"/>
    <n v="92"/>
  </r>
  <r>
    <x v="144"/>
    <d v="1899-12-30T05:31:12"/>
    <x v="6"/>
    <x v="2"/>
    <x v="2711"/>
    <n v="92"/>
  </r>
  <r>
    <x v="132"/>
    <d v="1899-12-30T07:26:24"/>
    <x v="6"/>
    <x v="2"/>
    <x v="2642"/>
    <n v="92"/>
  </r>
  <r>
    <x v="128"/>
    <d v="1899-12-30T18:43:12"/>
    <x v="6"/>
    <x v="0"/>
    <x v="1713"/>
    <n v="92"/>
  </r>
  <r>
    <x v="131"/>
    <d v="1899-12-30T14:09:36"/>
    <x v="6"/>
    <x v="0"/>
    <x v="130"/>
    <n v="92"/>
  </r>
  <r>
    <x v="140"/>
    <d v="1899-12-30T04:33:36"/>
    <x v="6"/>
    <x v="1"/>
    <x v="664"/>
    <n v="92"/>
  </r>
  <r>
    <x v="134"/>
    <d v="1899-12-30T03:36:00"/>
    <x v="6"/>
    <x v="3"/>
    <x v="1034"/>
    <n v="92"/>
  </r>
  <r>
    <x v="140"/>
    <d v="1899-12-30T21:07:12"/>
    <x v="6"/>
    <x v="2"/>
    <x v="577"/>
    <n v="92"/>
  </r>
  <r>
    <x v="129"/>
    <d v="1899-12-30T05:31:12"/>
    <x v="6"/>
    <x v="2"/>
    <x v="879"/>
    <n v="92"/>
  </r>
  <r>
    <x v="140"/>
    <d v="1899-12-30T10:33:36"/>
    <x v="6"/>
    <x v="1"/>
    <x v="325"/>
    <n v="92"/>
  </r>
  <r>
    <x v="146"/>
    <d v="1899-12-30T03:36:00"/>
    <x v="6"/>
    <x v="2"/>
    <x v="821"/>
    <n v="92"/>
  </r>
  <r>
    <x v="140"/>
    <d v="1899-12-30T19:12:00"/>
    <x v="6"/>
    <x v="1"/>
    <x v="2147"/>
    <n v="92"/>
  </r>
  <r>
    <x v="144"/>
    <d v="1899-12-30T22:33:36"/>
    <x v="6"/>
    <x v="3"/>
    <x v="885"/>
    <n v="92"/>
  </r>
  <r>
    <x v="129"/>
    <d v="1899-12-30T13:12:00"/>
    <x v="6"/>
    <x v="2"/>
    <x v="2667"/>
    <n v="92"/>
  </r>
  <r>
    <x v="131"/>
    <d v="1899-12-30T14:24:00"/>
    <x v="6"/>
    <x v="2"/>
    <x v="809"/>
    <n v="92"/>
  </r>
  <r>
    <x v="138"/>
    <d v="1899-12-30T11:02:24"/>
    <x v="6"/>
    <x v="3"/>
    <x v="1594"/>
    <n v="92"/>
  </r>
  <r>
    <x v="142"/>
    <d v="1899-12-30T11:31:12"/>
    <x v="6"/>
    <x v="2"/>
    <x v="1439"/>
    <n v="92"/>
  </r>
  <r>
    <x v="140"/>
    <d v="1899-12-30T09:36:00"/>
    <x v="6"/>
    <x v="1"/>
    <x v="2453"/>
    <n v="92"/>
  </r>
  <r>
    <x v="138"/>
    <d v="1899-12-30T10:04:48"/>
    <x v="6"/>
    <x v="2"/>
    <x v="1161"/>
    <n v="92"/>
  </r>
  <r>
    <x v="140"/>
    <d v="1899-12-30T07:40:48"/>
    <x v="6"/>
    <x v="1"/>
    <x v="1624"/>
    <n v="92"/>
  </r>
  <r>
    <x v="130"/>
    <d v="1899-12-30T09:07:12"/>
    <x v="6"/>
    <x v="3"/>
    <x v="2860"/>
    <n v="92"/>
  </r>
  <r>
    <x v="140"/>
    <d v="1899-12-30T16:04:48"/>
    <x v="6"/>
    <x v="1"/>
    <x v="1998"/>
    <n v="92"/>
  </r>
  <r>
    <x v="144"/>
    <d v="1899-12-30T12:00:00"/>
    <x v="6"/>
    <x v="3"/>
    <x v="31"/>
    <n v="92"/>
  </r>
  <r>
    <x v="139"/>
    <d v="1899-12-30T00:28:48"/>
    <x v="6"/>
    <x v="0"/>
    <x v="1158"/>
    <n v="92"/>
  </r>
  <r>
    <x v="128"/>
    <d v="1899-12-30T11:31:12"/>
    <x v="6"/>
    <x v="2"/>
    <x v="265"/>
    <n v="92"/>
  </r>
  <r>
    <x v="145"/>
    <d v="1899-12-30T22:19:12"/>
    <x v="6"/>
    <x v="2"/>
    <x v="854"/>
    <n v="92"/>
  </r>
  <r>
    <x v="140"/>
    <d v="1899-12-30T05:45:36"/>
    <x v="6"/>
    <x v="1"/>
    <x v="600"/>
    <n v="92"/>
  </r>
  <r>
    <x v="132"/>
    <d v="1899-12-30T02:09:36"/>
    <x v="6"/>
    <x v="0"/>
    <x v="1813"/>
    <n v="92"/>
  </r>
  <r>
    <x v="140"/>
    <d v="1899-12-30T22:48:00"/>
    <x v="6"/>
    <x v="1"/>
    <x v="2114"/>
    <n v="92"/>
  </r>
  <r>
    <x v="129"/>
    <d v="1899-12-30T02:24:00"/>
    <x v="6"/>
    <x v="0"/>
    <x v="1620"/>
    <n v="92"/>
  </r>
  <r>
    <x v="140"/>
    <d v="1899-12-30T22:19:12"/>
    <x v="6"/>
    <x v="1"/>
    <x v="833"/>
    <n v="92"/>
  </r>
  <r>
    <x v="131"/>
    <d v="1899-12-30T07:26:24"/>
    <x v="6"/>
    <x v="0"/>
    <x v="1628"/>
    <n v="92"/>
  </r>
  <r>
    <x v="140"/>
    <d v="1899-12-30T15:07:12"/>
    <x v="6"/>
    <x v="1"/>
    <x v="1056"/>
    <n v="92"/>
  </r>
  <r>
    <x v="144"/>
    <d v="1899-12-30T00:28:48"/>
    <x v="6"/>
    <x v="3"/>
    <x v="2876"/>
    <n v="92"/>
  </r>
  <r>
    <x v="140"/>
    <d v="1899-12-30T00:57:36"/>
    <x v="6"/>
    <x v="2"/>
    <x v="30"/>
    <n v="92"/>
  </r>
  <r>
    <x v="146"/>
    <d v="1899-12-30T23:16:48"/>
    <x v="6"/>
    <x v="0"/>
    <x v="916"/>
    <n v="92"/>
  </r>
  <r>
    <x v="140"/>
    <d v="1899-12-30T05:45:36"/>
    <x v="6"/>
    <x v="3"/>
    <x v="589"/>
    <n v="92"/>
  </r>
  <r>
    <x v="145"/>
    <d v="1899-12-30T17:45:36"/>
    <x v="6"/>
    <x v="2"/>
    <x v="1430"/>
    <n v="92"/>
  </r>
  <r>
    <x v="140"/>
    <d v="1899-12-30T06:00:00"/>
    <x v="6"/>
    <x v="1"/>
    <x v="871"/>
    <n v="92"/>
  </r>
  <r>
    <x v="134"/>
    <d v="1899-12-30T17:02:24"/>
    <x v="6"/>
    <x v="4"/>
    <x v="2379"/>
    <n v="92"/>
  </r>
  <r>
    <x v="133"/>
    <d v="1899-12-30T10:04:48"/>
    <x v="6"/>
    <x v="3"/>
    <x v="1963"/>
    <n v="92"/>
  </r>
  <r>
    <x v="140"/>
    <d v="1899-12-30T13:12:00"/>
    <x v="6"/>
    <x v="4"/>
    <x v="729"/>
    <n v="92"/>
  </r>
  <r>
    <x v="140"/>
    <d v="1899-12-30T01:40:48"/>
    <x v="6"/>
    <x v="0"/>
    <x v="2567"/>
    <n v="92"/>
  </r>
  <r>
    <x v="140"/>
    <d v="1899-12-30T17:02:24"/>
    <x v="6"/>
    <x v="4"/>
    <x v="1665"/>
    <n v="92"/>
  </r>
  <r>
    <x v="129"/>
    <d v="1899-12-30T15:50:24"/>
    <x v="6"/>
    <x v="2"/>
    <x v="2172"/>
    <n v="92"/>
  </r>
  <r>
    <x v="140"/>
    <d v="1899-12-30T08:24:00"/>
    <x v="6"/>
    <x v="1"/>
    <x v="2744"/>
    <n v="92"/>
  </r>
  <r>
    <x v="140"/>
    <d v="1899-12-30T14:24:00"/>
    <x v="6"/>
    <x v="1"/>
    <x v="2014"/>
    <n v="92"/>
  </r>
  <r>
    <x v="130"/>
    <d v="1899-12-30T09:07:12"/>
    <x v="6"/>
    <x v="2"/>
    <x v="1070"/>
    <n v="92"/>
  </r>
  <r>
    <x v="128"/>
    <d v="1899-12-30T05:16:48"/>
    <x v="6"/>
    <x v="1"/>
    <x v="1782"/>
    <n v="92"/>
  </r>
  <r>
    <x v="142"/>
    <d v="1899-12-30T04:04:48"/>
    <x v="6"/>
    <x v="2"/>
    <x v="658"/>
    <n v="92"/>
  </r>
  <r>
    <x v="143"/>
    <d v="1899-12-30T02:09:36"/>
    <x v="6"/>
    <x v="0"/>
    <x v="309"/>
    <n v="92"/>
  </r>
  <r>
    <x v="139"/>
    <d v="1899-12-30T21:50:24"/>
    <x v="6"/>
    <x v="2"/>
    <x v="2877"/>
    <n v="92"/>
  </r>
  <r>
    <x v="140"/>
    <d v="1899-12-30T17:31:12"/>
    <x v="6"/>
    <x v="2"/>
    <x v="864"/>
    <n v="92"/>
  </r>
  <r>
    <x v="130"/>
    <d v="1899-12-30T07:26:24"/>
    <x v="6"/>
    <x v="2"/>
    <x v="550"/>
    <n v="92"/>
  </r>
  <r>
    <x v="136"/>
    <d v="1899-12-30T11:45:36"/>
    <x v="6"/>
    <x v="2"/>
    <x v="34"/>
    <n v="92"/>
  </r>
  <r>
    <x v="132"/>
    <d v="1899-12-30T03:07:12"/>
    <x v="6"/>
    <x v="0"/>
    <x v="1059"/>
    <n v="92"/>
  </r>
  <r>
    <x v="128"/>
    <d v="1899-12-30T07:26:24"/>
    <x v="6"/>
    <x v="1"/>
    <x v="2564"/>
    <n v="92"/>
  </r>
  <r>
    <x v="145"/>
    <d v="1899-12-30T06:43:12"/>
    <x v="6"/>
    <x v="2"/>
    <x v="1372"/>
    <n v="92"/>
  </r>
  <r>
    <x v="141"/>
    <d v="1899-12-30T09:21:36"/>
    <x v="6"/>
    <x v="0"/>
    <x v="1636"/>
    <n v="92"/>
  </r>
  <r>
    <x v="128"/>
    <d v="1899-12-30T03:07:12"/>
    <x v="6"/>
    <x v="1"/>
    <x v="1013"/>
    <n v="92"/>
  </r>
  <r>
    <x v="128"/>
    <d v="1899-12-30T17:16:48"/>
    <x v="6"/>
    <x v="0"/>
    <x v="911"/>
    <n v="92"/>
  </r>
  <r>
    <x v="128"/>
    <d v="1899-12-30T18:28:48"/>
    <x v="6"/>
    <x v="1"/>
    <x v="1383"/>
    <n v="92"/>
  </r>
  <r>
    <x v="145"/>
    <d v="1899-12-30T08:24:00"/>
    <x v="6"/>
    <x v="2"/>
    <x v="2245"/>
    <n v="92"/>
  </r>
  <r>
    <x v="145"/>
    <d v="1899-12-30T06:57:36"/>
    <x v="6"/>
    <x v="4"/>
    <x v="937"/>
    <n v="92"/>
  </r>
  <r>
    <x v="128"/>
    <d v="1899-12-30T05:45:36"/>
    <x v="6"/>
    <x v="1"/>
    <x v="2270"/>
    <n v="92"/>
  </r>
  <r>
    <x v="129"/>
    <d v="1899-12-30T13:40:48"/>
    <x v="6"/>
    <x v="2"/>
    <x v="240"/>
    <n v="92"/>
  </r>
  <r>
    <x v="133"/>
    <d v="1899-12-30T07:12:00"/>
    <x v="6"/>
    <x v="3"/>
    <x v="542"/>
    <n v="92"/>
  </r>
  <r>
    <x v="133"/>
    <d v="1899-12-30T00:28:48"/>
    <x v="6"/>
    <x v="2"/>
    <x v="2063"/>
    <n v="92"/>
  </r>
  <r>
    <x v="128"/>
    <d v="1899-12-30T17:02:24"/>
    <x v="6"/>
    <x v="1"/>
    <x v="531"/>
    <n v="92"/>
  </r>
  <r>
    <x v="129"/>
    <d v="1899-12-30T14:38:24"/>
    <x v="6"/>
    <x v="0"/>
    <x v="1843"/>
    <n v="92"/>
  </r>
  <r>
    <x v="128"/>
    <d v="1899-12-30T15:07:12"/>
    <x v="6"/>
    <x v="1"/>
    <x v="882"/>
    <n v="92"/>
  </r>
  <r>
    <x v="128"/>
    <d v="1899-12-30T16:33:36"/>
    <x v="6"/>
    <x v="1"/>
    <x v="616"/>
    <n v="92"/>
  </r>
  <r>
    <x v="137"/>
    <d v="1899-12-30T00:14:24"/>
    <x v="6"/>
    <x v="0"/>
    <x v="1423"/>
    <n v="92"/>
  </r>
  <r>
    <x v="128"/>
    <d v="1899-12-30T23:45:36"/>
    <x v="6"/>
    <x v="2"/>
    <x v="166"/>
    <n v="92"/>
  </r>
  <r>
    <x v="142"/>
    <d v="1899-12-30T04:33:36"/>
    <x v="6"/>
    <x v="0"/>
    <x v="1766"/>
    <n v="92"/>
  </r>
  <r>
    <x v="129"/>
    <d v="1899-12-30T01:26:24"/>
    <x v="6"/>
    <x v="0"/>
    <x v="1006"/>
    <n v="92"/>
  </r>
  <r>
    <x v="137"/>
    <d v="1899-12-30T06:00:00"/>
    <x v="6"/>
    <x v="3"/>
    <x v="139"/>
    <n v="92"/>
  </r>
  <r>
    <x v="129"/>
    <d v="1899-12-30T06:57:36"/>
    <x v="6"/>
    <x v="2"/>
    <x v="1134"/>
    <n v="92"/>
  </r>
  <r>
    <x v="128"/>
    <d v="1899-12-30T07:26:24"/>
    <x v="6"/>
    <x v="1"/>
    <x v="776"/>
    <n v="92"/>
  </r>
  <r>
    <x v="144"/>
    <d v="1899-12-30T04:19:12"/>
    <x v="6"/>
    <x v="4"/>
    <x v="1611"/>
    <n v="92"/>
  </r>
  <r>
    <x v="143"/>
    <d v="1899-12-30T22:48:00"/>
    <x v="6"/>
    <x v="2"/>
    <x v="2787"/>
    <n v="92"/>
  </r>
  <r>
    <x v="128"/>
    <d v="1899-12-30T14:52:48"/>
    <x v="6"/>
    <x v="1"/>
    <x v="2222"/>
    <n v="92"/>
  </r>
  <r>
    <x v="140"/>
    <d v="1899-12-30T23:31:12"/>
    <x v="6"/>
    <x v="0"/>
    <x v="391"/>
    <n v="92"/>
  </r>
  <r>
    <x v="128"/>
    <d v="1899-12-30T06:14:24"/>
    <x v="6"/>
    <x v="1"/>
    <x v="2211"/>
    <n v="92"/>
  </r>
  <r>
    <x v="142"/>
    <d v="1899-12-30T18:28:48"/>
    <x v="6"/>
    <x v="2"/>
    <x v="2219"/>
    <n v="92"/>
  </r>
  <r>
    <x v="132"/>
    <d v="1899-12-30T16:04:48"/>
    <x v="6"/>
    <x v="2"/>
    <x v="2132"/>
    <n v="92"/>
  </r>
  <r>
    <x v="129"/>
    <d v="1899-12-30T01:12:00"/>
    <x v="6"/>
    <x v="3"/>
    <x v="573"/>
    <n v="92"/>
  </r>
  <r>
    <x v="128"/>
    <d v="1899-12-30T07:12:00"/>
    <x v="6"/>
    <x v="1"/>
    <x v="922"/>
    <n v="92"/>
  </r>
  <r>
    <x v="140"/>
    <d v="1899-12-30T07:55:12"/>
    <x v="6"/>
    <x v="2"/>
    <x v="395"/>
    <n v="92"/>
  </r>
  <r>
    <x v="141"/>
    <d v="1899-12-30T13:55:12"/>
    <x v="6"/>
    <x v="0"/>
    <x v="2112"/>
    <n v="92"/>
  </r>
  <r>
    <x v="128"/>
    <d v="1899-12-30T14:38:24"/>
    <x v="6"/>
    <x v="1"/>
    <x v="2409"/>
    <n v="92"/>
  </r>
  <r>
    <x v="128"/>
    <d v="1899-12-30T19:40:48"/>
    <x v="6"/>
    <x v="1"/>
    <x v="2430"/>
    <n v="92"/>
  </r>
  <r>
    <x v="129"/>
    <d v="1899-12-30T07:40:48"/>
    <x v="6"/>
    <x v="3"/>
    <x v="21"/>
    <n v="92"/>
  </r>
  <r>
    <x v="141"/>
    <d v="1899-12-30T11:45:36"/>
    <x v="6"/>
    <x v="2"/>
    <x v="2190"/>
    <n v="92"/>
  </r>
  <r>
    <x v="128"/>
    <d v="1899-12-30T08:24:00"/>
    <x v="6"/>
    <x v="1"/>
    <x v="39"/>
    <n v="92"/>
  </r>
  <r>
    <x v="146"/>
    <d v="1899-12-30T19:12:00"/>
    <x v="6"/>
    <x v="2"/>
    <x v="2563"/>
    <n v="92"/>
  </r>
  <r>
    <x v="128"/>
    <d v="1899-12-30T16:48:00"/>
    <x v="6"/>
    <x v="1"/>
    <x v="2482"/>
    <n v="92"/>
  </r>
  <r>
    <x v="131"/>
    <d v="1899-12-30T04:19:12"/>
    <x v="6"/>
    <x v="3"/>
    <x v="841"/>
    <n v="92"/>
  </r>
  <r>
    <x v="128"/>
    <d v="1899-12-30T10:19:12"/>
    <x v="6"/>
    <x v="1"/>
    <x v="2878"/>
    <n v="92"/>
  </r>
  <r>
    <x v="141"/>
    <d v="1899-12-30T03:50:24"/>
    <x v="6"/>
    <x v="2"/>
    <x v="170"/>
    <n v="92"/>
  </r>
  <r>
    <x v="128"/>
    <d v="1899-12-30T03:50:24"/>
    <x v="6"/>
    <x v="1"/>
    <x v="2562"/>
    <n v="92"/>
  </r>
  <r>
    <x v="134"/>
    <d v="1899-12-30T13:12:00"/>
    <x v="6"/>
    <x v="0"/>
    <x v="208"/>
    <n v="92"/>
  </r>
  <r>
    <x v="145"/>
    <d v="1899-12-30T19:12:00"/>
    <x v="6"/>
    <x v="4"/>
    <x v="71"/>
    <n v="92"/>
  </r>
  <r>
    <x v="128"/>
    <d v="1899-12-30T14:24:00"/>
    <x v="6"/>
    <x v="2"/>
    <x v="2182"/>
    <n v="92"/>
  </r>
  <r>
    <x v="144"/>
    <d v="1899-12-30T17:45:36"/>
    <x v="6"/>
    <x v="4"/>
    <x v="1334"/>
    <n v="92"/>
  </r>
  <r>
    <x v="128"/>
    <d v="1899-12-30T20:52:48"/>
    <x v="6"/>
    <x v="1"/>
    <x v="982"/>
    <n v="92"/>
  </r>
  <r>
    <x v="135"/>
    <d v="1899-12-30T22:33:36"/>
    <x v="6"/>
    <x v="0"/>
    <x v="360"/>
    <n v="92"/>
  </r>
  <r>
    <x v="137"/>
    <d v="1899-12-30T15:36:00"/>
    <x v="6"/>
    <x v="2"/>
    <x v="312"/>
    <n v="92"/>
  </r>
  <r>
    <x v="141"/>
    <d v="1899-12-30T00:57:36"/>
    <x v="6"/>
    <x v="0"/>
    <x v="2242"/>
    <n v="92"/>
  </r>
  <r>
    <x v="128"/>
    <d v="1899-12-30T08:24:00"/>
    <x v="6"/>
    <x v="1"/>
    <x v="371"/>
    <n v="92"/>
  </r>
  <r>
    <x v="141"/>
    <d v="1899-12-30T20:52:48"/>
    <x v="6"/>
    <x v="0"/>
    <x v="670"/>
    <n v="92"/>
  </r>
  <r>
    <x v="141"/>
    <d v="1899-12-30T09:07:12"/>
    <x v="6"/>
    <x v="3"/>
    <x v="2067"/>
    <n v="92"/>
  </r>
  <r>
    <x v="141"/>
    <d v="1899-12-30T07:12:00"/>
    <x v="6"/>
    <x v="0"/>
    <x v="160"/>
    <n v="92"/>
  </r>
  <r>
    <x v="128"/>
    <d v="1899-12-30T07:26:24"/>
    <x v="6"/>
    <x v="1"/>
    <x v="1501"/>
    <n v="92"/>
  </r>
  <r>
    <x v="132"/>
    <d v="1899-12-30T12:57:36"/>
    <x v="6"/>
    <x v="2"/>
    <x v="2445"/>
    <n v="92"/>
  </r>
  <r>
    <x v="129"/>
    <d v="1899-12-30T12:57:36"/>
    <x v="6"/>
    <x v="2"/>
    <x v="1906"/>
    <n v="92"/>
  </r>
  <r>
    <x v="146"/>
    <d v="1899-12-30T05:02:24"/>
    <x v="6"/>
    <x v="4"/>
    <x v="142"/>
    <n v="92"/>
  </r>
  <r>
    <x v="146"/>
    <d v="1899-12-30T02:52:48"/>
    <x v="6"/>
    <x v="4"/>
    <x v="212"/>
    <n v="92"/>
  </r>
  <r>
    <x v="128"/>
    <d v="1899-12-30T04:19:12"/>
    <x v="6"/>
    <x v="1"/>
    <x v="1433"/>
    <n v="92"/>
  </r>
  <r>
    <x v="128"/>
    <d v="1899-12-30T16:19:12"/>
    <x v="6"/>
    <x v="1"/>
    <x v="1793"/>
    <n v="92"/>
  </r>
  <r>
    <x v="146"/>
    <d v="1899-12-30T07:12:00"/>
    <x v="6"/>
    <x v="2"/>
    <x v="1998"/>
    <n v="92"/>
  </r>
  <r>
    <x v="137"/>
    <d v="1899-12-30T19:55:12"/>
    <x v="6"/>
    <x v="3"/>
    <x v="413"/>
    <n v="92"/>
  </r>
  <r>
    <x v="131"/>
    <d v="1899-12-30T02:52:48"/>
    <x v="6"/>
    <x v="2"/>
    <x v="1234"/>
    <n v="92"/>
  </r>
  <r>
    <x v="128"/>
    <d v="1899-12-30T13:40:48"/>
    <x v="6"/>
    <x v="1"/>
    <x v="2691"/>
    <n v="92"/>
  </r>
  <r>
    <x v="128"/>
    <d v="1899-12-30T09:36:00"/>
    <x v="6"/>
    <x v="1"/>
    <x v="817"/>
    <n v="92"/>
  </r>
  <r>
    <x v="128"/>
    <d v="1899-12-30T05:16:48"/>
    <x v="6"/>
    <x v="1"/>
    <x v="889"/>
    <n v="92"/>
  </r>
  <r>
    <x v="130"/>
    <d v="1899-12-30T07:55:12"/>
    <x v="6"/>
    <x v="2"/>
    <x v="1442"/>
    <n v="92"/>
  </r>
  <r>
    <x v="128"/>
    <d v="1899-12-30T15:50:24"/>
    <x v="6"/>
    <x v="1"/>
    <x v="1043"/>
    <n v="92"/>
  </r>
  <r>
    <x v="146"/>
    <d v="1899-12-30T12:43:12"/>
    <x v="6"/>
    <x v="2"/>
    <x v="666"/>
    <n v="92"/>
  </r>
  <r>
    <x v="131"/>
    <d v="1899-12-30T01:26:24"/>
    <x v="6"/>
    <x v="4"/>
    <x v="48"/>
    <n v="92"/>
  </r>
  <r>
    <x v="144"/>
    <d v="1899-12-30T06:28:48"/>
    <x v="6"/>
    <x v="0"/>
    <x v="1897"/>
    <n v="92"/>
  </r>
  <r>
    <x v="128"/>
    <d v="1899-12-30T16:04:48"/>
    <x v="6"/>
    <x v="4"/>
    <x v="283"/>
    <n v="92"/>
  </r>
  <r>
    <x v="146"/>
    <d v="1899-12-30T18:00:00"/>
    <x v="6"/>
    <x v="0"/>
    <x v="827"/>
    <n v="92"/>
  </r>
  <r>
    <x v="130"/>
    <d v="1899-12-30T05:02:24"/>
    <x v="6"/>
    <x v="0"/>
    <x v="2171"/>
    <n v="92"/>
  </r>
  <r>
    <x v="131"/>
    <d v="1899-12-30T14:24:00"/>
    <x v="6"/>
    <x v="2"/>
    <x v="1418"/>
    <n v="92"/>
  </r>
  <r>
    <x v="128"/>
    <d v="1899-12-30T09:21:36"/>
    <x v="6"/>
    <x v="1"/>
    <x v="67"/>
    <n v="92"/>
  </r>
  <r>
    <x v="128"/>
    <d v="1899-12-30T17:31:12"/>
    <x v="6"/>
    <x v="1"/>
    <x v="1462"/>
    <n v="92"/>
  </r>
  <r>
    <x v="143"/>
    <d v="1899-12-30T02:24:00"/>
    <x v="6"/>
    <x v="0"/>
    <x v="1603"/>
    <n v="92"/>
  </r>
  <r>
    <x v="129"/>
    <d v="1899-12-30T06:43:12"/>
    <x v="6"/>
    <x v="2"/>
    <x v="273"/>
    <n v="92"/>
  </r>
  <r>
    <x v="142"/>
    <d v="1899-12-30T14:24:00"/>
    <x v="6"/>
    <x v="2"/>
    <x v="375"/>
    <n v="92"/>
  </r>
  <r>
    <x v="136"/>
    <d v="1899-12-30T14:38:24"/>
    <x v="6"/>
    <x v="2"/>
    <x v="2355"/>
    <n v="92"/>
  </r>
  <r>
    <x v="128"/>
    <d v="1899-12-30T11:16:48"/>
    <x v="6"/>
    <x v="1"/>
    <x v="734"/>
    <n v="92"/>
  </r>
  <r>
    <x v="146"/>
    <d v="1899-12-30T18:28:48"/>
    <x v="6"/>
    <x v="2"/>
    <x v="1495"/>
    <n v="92"/>
  </r>
  <r>
    <x v="146"/>
    <d v="1899-12-30T06:57:36"/>
    <x v="6"/>
    <x v="0"/>
    <x v="532"/>
    <n v="92"/>
  </r>
  <r>
    <x v="141"/>
    <d v="1899-12-30T11:31:12"/>
    <x v="6"/>
    <x v="2"/>
    <x v="2544"/>
    <n v="92"/>
  </r>
  <r>
    <x v="139"/>
    <d v="1899-12-30T12:00:00"/>
    <x v="6"/>
    <x v="2"/>
    <x v="312"/>
    <n v="92"/>
  </r>
  <r>
    <x v="128"/>
    <d v="1899-12-30T23:16:48"/>
    <x v="6"/>
    <x v="0"/>
    <x v="245"/>
    <n v="92"/>
  </r>
  <r>
    <x v="140"/>
    <d v="1899-12-30T14:52:48"/>
    <x v="6"/>
    <x v="2"/>
    <x v="1816"/>
    <n v="92"/>
  </r>
  <r>
    <x v="131"/>
    <d v="1899-12-30T14:38:24"/>
    <x v="6"/>
    <x v="2"/>
    <x v="952"/>
    <n v="92"/>
  </r>
  <r>
    <x v="134"/>
    <d v="1899-12-30T11:02:24"/>
    <x v="6"/>
    <x v="2"/>
    <x v="1570"/>
    <n v="92"/>
  </r>
  <r>
    <x v="141"/>
    <d v="1899-12-30T07:55:12"/>
    <x v="6"/>
    <x v="0"/>
    <x v="1530"/>
    <n v="92"/>
  </r>
  <r>
    <x v="133"/>
    <d v="1899-12-30T19:26:24"/>
    <x v="6"/>
    <x v="1"/>
    <x v="1911"/>
    <n v="92"/>
  </r>
  <r>
    <x v="141"/>
    <d v="1899-12-30T19:12:00"/>
    <x v="6"/>
    <x v="3"/>
    <x v="1261"/>
    <n v="92"/>
  </r>
  <r>
    <x v="133"/>
    <d v="1899-12-30T00:57:36"/>
    <x v="6"/>
    <x v="1"/>
    <x v="291"/>
    <n v="92"/>
  </r>
  <r>
    <x v="129"/>
    <d v="1899-12-30T05:02:24"/>
    <x v="6"/>
    <x v="2"/>
    <x v="2013"/>
    <n v="92"/>
  </r>
  <r>
    <x v="136"/>
    <d v="1899-12-30T20:38:24"/>
    <x v="6"/>
    <x v="2"/>
    <x v="648"/>
    <n v="92"/>
  </r>
  <r>
    <x v="133"/>
    <d v="1899-12-30T00:43:12"/>
    <x v="6"/>
    <x v="1"/>
    <x v="936"/>
    <n v="92"/>
  </r>
  <r>
    <x v="142"/>
    <d v="1899-12-30T01:12:00"/>
    <x v="6"/>
    <x v="2"/>
    <x v="274"/>
    <n v="92"/>
  </r>
  <r>
    <x v="131"/>
    <d v="1899-12-30T04:48:00"/>
    <x v="6"/>
    <x v="2"/>
    <x v="2879"/>
    <n v="92"/>
  </r>
  <r>
    <x v="144"/>
    <d v="1899-12-30T13:26:24"/>
    <x v="6"/>
    <x v="3"/>
    <x v="2041"/>
    <n v="92"/>
  </r>
  <r>
    <x v="129"/>
    <d v="1899-12-30T19:12:00"/>
    <x v="6"/>
    <x v="0"/>
    <x v="2651"/>
    <n v="92"/>
  </r>
  <r>
    <x v="130"/>
    <d v="1899-12-30T03:36:00"/>
    <x v="6"/>
    <x v="0"/>
    <x v="1831"/>
    <n v="92"/>
  </r>
  <r>
    <x v="138"/>
    <d v="1899-12-30T21:50:24"/>
    <x v="6"/>
    <x v="2"/>
    <x v="913"/>
    <n v="92"/>
  </r>
  <r>
    <x v="133"/>
    <d v="1899-12-30T16:33:36"/>
    <x v="6"/>
    <x v="1"/>
    <x v="144"/>
    <n v="92"/>
  </r>
  <r>
    <x v="128"/>
    <d v="1899-12-30T11:02:24"/>
    <x v="6"/>
    <x v="0"/>
    <x v="1172"/>
    <n v="92"/>
  </r>
  <r>
    <x v="145"/>
    <d v="1899-12-30T22:04:48"/>
    <x v="6"/>
    <x v="2"/>
    <x v="690"/>
    <n v="92"/>
  </r>
  <r>
    <x v="129"/>
    <d v="1899-12-30T06:14:24"/>
    <x v="6"/>
    <x v="2"/>
    <x v="334"/>
    <n v="92"/>
  </r>
  <r>
    <x v="133"/>
    <d v="1899-12-30T08:52:48"/>
    <x v="6"/>
    <x v="1"/>
    <x v="1291"/>
    <n v="92"/>
  </r>
  <r>
    <x v="133"/>
    <d v="1899-12-30T04:33:36"/>
    <x v="6"/>
    <x v="1"/>
    <x v="536"/>
    <n v="92"/>
  </r>
  <r>
    <x v="133"/>
    <d v="1899-12-30T22:48:00"/>
    <x v="6"/>
    <x v="1"/>
    <x v="1345"/>
    <n v="92"/>
  </r>
  <r>
    <x v="129"/>
    <d v="1899-12-30T16:48:00"/>
    <x v="6"/>
    <x v="0"/>
    <x v="2326"/>
    <n v="92"/>
  </r>
  <r>
    <x v="133"/>
    <d v="1899-12-30T04:04:48"/>
    <x v="6"/>
    <x v="1"/>
    <x v="311"/>
    <n v="92"/>
  </r>
  <r>
    <x v="141"/>
    <d v="1899-12-30T12:57:36"/>
    <x v="6"/>
    <x v="4"/>
    <x v="1234"/>
    <n v="92"/>
  </r>
  <r>
    <x v="138"/>
    <d v="1899-12-30T06:28:48"/>
    <x v="6"/>
    <x v="2"/>
    <x v="1061"/>
    <n v="92"/>
  </r>
  <r>
    <x v="133"/>
    <d v="1899-12-30T02:24:00"/>
    <x v="6"/>
    <x v="1"/>
    <x v="136"/>
    <n v="92"/>
  </r>
  <r>
    <x v="140"/>
    <d v="1899-12-30T01:55:12"/>
    <x v="6"/>
    <x v="0"/>
    <x v="584"/>
    <n v="92"/>
  </r>
  <r>
    <x v="133"/>
    <d v="1899-12-30T08:09:36"/>
    <x v="6"/>
    <x v="1"/>
    <x v="1086"/>
    <n v="92"/>
  </r>
  <r>
    <x v="146"/>
    <d v="1899-12-30T05:16:48"/>
    <x v="6"/>
    <x v="2"/>
    <x v="1850"/>
    <n v="92"/>
  </r>
  <r>
    <x v="133"/>
    <d v="1899-12-30T06:00:00"/>
    <x v="6"/>
    <x v="1"/>
    <x v="1504"/>
    <n v="92"/>
  </r>
  <r>
    <x v="142"/>
    <d v="1899-12-30T22:19:12"/>
    <x v="6"/>
    <x v="2"/>
    <x v="2596"/>
    <n v="92"/>
  </r>
  <r>
    <x v="132"/>
    <d v="1899-12-30T13:12:00"/>
    <x v="6"/>
    <x v="2"/>
    <x v="2767"/>
    <n v="92"/>
  </r>
  <r>
    <x v="133"/>
    <d v="1899-12-30T13:26:24"/>
    <x v="6"/>
    <x v="2"/>
    <x v="1790"/>
    <n v="92"/>
  </r>
  <r>
    <x v="146"/>
    <d v="1899-12-30T03:50:24"/>
    <x v="6"/>
    <x v="2"/>
    <x v="2627"/>
    <n v="92"/>
  </r>
  <r>
    <x v="146"/>
    <d v="1899-12-30T15:21:36"/>
    <x v="6"/>
    <x v="2"/>
    <x v="1373"/>
    <n v="92"/>
  </r>
  <r>
    <x v="133"/>
    <d v="1899-12-30T23:16:48"/>
    <x v="6"/>
    <x v="1"/>
    <x v="317"/>
    <n v="92"/>
  </r>
  <r>
    <x v="133"/>
    <d v="1899-12-30T06:00:00"/>
    <x v="6"/>
    <x v="1"/>
    <x v="844"/>
    <n v="92"/>
  </r>
  <r>
    <x v="133"/>
    <d v="1899-12-30T12:57:36"/>
    <x v="6"/>
    <x v="1"/>
    <x v="1738"/>
    <n v="92"/>
  </r>
  <r>
    <x v="140"/>
    <d v="1899-12-30T01:55:12"/>
    <x v="6"/>
    <x v="0"/>
    <x v="2429"/>
    <n v="92"/>
  </r>
  <r>
    <x v="142"/>
    <d v="1899-12-30T00:14:24"/>
    <x v="6"/>
    <x v="0"/>
    <x v="2806"/>
    <n v="92"/>
  </r>
  <r>
    <x v="132"/>
    <d v="1899-12-30T08:24:00"/>
    <x v="6"/>
    <x v="0"/>
    <x v="2642"/>
    <n v="92"/>
  </r>
  <r>
    <x v="132"/>
    <d v="1899-12-30T18:14:24"/>
    <x v="6"/>
    <x v="4"/>
    <x v="2080"/>
    <n v="92"/>
  </r>
  <r>
    <x v="142"/>
    <d v="1899-12-30T22:48:00"/>
    <x v="6"/>
    <x v="3"/>
    <x v="392"/>
    <n v="92"/>
  </r>
  <r>
    <x v="133"/>
    <d v="1899-12-30T11:31:12"/>
    <x v="6"/>
    <x v="1"/>
    <x v="1833"/>
    <n v="92"/>
  </r>
  <r>
    <x v="138"/>
    <d v="1899-12-30T06:14:24"/>
    <x v="6"/>
    <x v="0"/>
    <x v="1377"/>
    <n v="92"/>
  </r>
  <r>
    <x v="133"/>
    <d v="1899-12-30T17:31:12"/>
    <x v="6"/>
    <x v="1"/>
    <x v="2627"/>
    <n v="92"/>
  </r>
  <r>
    <x v="135"/>
    <d v="1899-12-30T12:00:00"/>
    <x v="6"/>
    <x v="2"/>
    <x v="1723"/>
    <n v="92"/>
  </r>
  <r>
    <x v="133"/>
    <d v="1899-12-30T06:43:12"/>
    <x v="6"/>
    <x v="1"/>
    <x v="1357"/>
    <n v="92"/>
  </r>
  <r>
    <x v="140"/>
    <d v="1899-12-30T03:07:12"/>
    <x v="6"/>
    <x v="2"/>
    <x v="478"/>
    <n v="92"/>
  </r>
  <r>
    <x v="137"/>
    <d v="1899-12-30T09:21:36"/>
    <x v="6"/>
    <x v="2"/>
    <x v="530"/>
    <n v="92"/>
  </r>
  <r>
    <x v="133"/>
    <d v="1899-12-30T09:21:36"/>
    <x v="6"/>
    <x v="1"/>
    <x v="2316"/>
    <n v="92"/>
  </r>
  <r>
    <x v="133"/>
    <d v="1899-12-30T06:43:12"/>
    <x v="6"/>
    <x v="1"/>
    <x v="2212"/>
    <n v="92"/>
  </r>
  <r>
    <x v="146"/>
    <d v="1899-12-30T20:09:36"/>
    <x v="6"/>
    <x v="0"/>
    <x v="2880"/>
    <n v="92"/>
  </r>
  <r>
    <x v="129"/>
    <d v="1899-12-30T16:04:48"/>
    <x v="6"/>
    <x v="2"/>
    <x v="536"/>
    <n v="92"/>
  </r>
  <r>
    <x v="133"/>
    <d v="1899-12-30T04:33:36"/>
    <x v="6"/>
    <x v="1"/>
    <x v="1134"/>
    <n v="92"/>
  </r>
  <r>
    <x v="141"/>
    <d v="1899-12-30T03:50:24"/>
    <x v="6"/>
    <x v="4"/>
    <x v="2468"/>
    <n v="92"/>
  </r>
  <r>
    <x v="146"/>
    <d v="1899-12-30T05:02:24"/>
    <x v="6"/>
    <x v="2"/>
    <x v="1246"/>
    <n v="92"/>
  </r>
  <r>
    <x v="138"/>
    <d v="1899-12-30T07:40:48"/>
    <x v="6"/>
    <x v="2"/>
    <x v="43"/>
    <n v="92"/>
  </r>
  <r>
    <x v="145"/>
    <d v="1899-12-30T02:38:24"/>
    <x v="6"/>
    <x v="0"/>
    <x v="2337"/>
    <n v="92"/>
  </r>
  <r>
    <x v="133"/>
    <d v="1899-12-30T19:40:48"/>
    <x v="6"/>
    <x v="2"/>
    <x v="568"/>
    <n v="92"/>
  </r>
  <r>
    <x v="136"/>
    <d v="1899-12-30T06:14:24"/>
    <x v="6"/>
    <x v="0"/>
    <x v="2640"/>
    <n v="92"/>
  </r>
  <r>
    <x v="133"/>
    <d v="1899-12-30T00:14:24"/>
    <x v="6"/>
    <x v="1"/>
    <x v="574"/>
    <n v="92"/>
  </r>
  <r>
    <x v="133"/>
    <d v="1899-12-30T16:48:00"/>
    <x v="6"/>
    <x v="1"/>
    <x v="1874"/>
    <n v="92"/>
  </r>
  <r>
    <x v="132"/>
    <d v="1899-12-30T16:04:48"/>
    <x v="6"/>
    <x v="2"/>
    <x v="1438"/>
    <n v="92"/>
  </r>
  <r>
    <x v="145"/>
    <d v="1899-12-30T18:57:36"/>
    <x v="6"/>
    <x v="2"/>
    <x v="1309"/>
    <n v="92"/>
  </r>
  <r>
    <x v="133"/>
    <d v="1899-12-30T14:24:00"/>
    <x v="6"/>
    <x v="1"/>
    <x v="2881"/>
    <n v="92"/>
  </r>
  <r>
    <x v="141"/>
    <d v="1899-12-30T14:09:36"/>
    <x v="6"/>
    <x v="0"/>
    <x v="2074"/>
    <n v="92"/>
  </r>
  <r>
    <x v="132"/>
    <d v="1899-12-30T20:52:48"/>
    <x v="6"/>
    <x v="0"/>
    <x v="2078"/>
    <n v="92"/>
  </r>
  <r>
    <x v="133"/>
    <d v="1899-12-30T11:16:48"/>
    <x v="6"/>
    <x v="0"/>
    <x v="2852"/>
    <n v="92"/>
  </r>
  <r>
    <x v="133"/>
    <d v="1899-12-30T07:55:12"/>
    <x v="6"/>
    <x v="1"/>
    <x v="1880"/>
    <n v="92"/>
  </r>
  <r>
    <x v="133"/>
    <d v="1899-12-30T00:28:48"/>
    <x v="6"/>
    <x v="1"/>
    <x v="2229"/>
    <n v="92"/>
  </r>
  <r>
    <x v="133"/>
    <d v="1899-12-30T20:24:00"/>
    <x v="6"/>
    <x v="1"/>
    <x v="2109"/>
    <n v="92"/>
  </r>
  <r>
    <x v="143"/>
    <d v="1899-12-30T20:38:24"/>
    <x v="6"/>
    <x v="0"/>
    <x v="2551"/>
    <n v="92"/>
  </r>
  <r>
    <x v="144"/>
    <d v="1899-12-30T23:31:12"/>
    <x v="6"/>
    <x v="4"/>
    <x v="1371"/>
    <n v="92"/>
  </r>
  <r>
    <x v="138"/>
    <d v="1899-12-30T08:09:36"/>
    <x v="6"/>
    <x v="1"/>
    <x v="2610"/>
    <n v="92"/>
  </r>
  <r>
    <x v="138"/>
    <d v="1899-12-30T15:07:12"/>
    <x v="6"/>
    <x v="1"/>
    <x v="88"/>
    <n v="92"/>
  </r>
  <r>
    <x v="145"/>
    <d v="1899-12-30T22:04:48"/>
    <x v="6"/>
    <x v="3"/>
    <x v="1240"/>
    <n v="92"/>
  </r>
  <r>
    <x v="135"/>
    <d v="1899-12-30T12:14:24"/>
    <x v="6"/>
    <x v="3"/>
    <x v="290"/>
    <n v="92"/>
  </r>
  <r>
    <x v="143"/>
    <d v="1899-12-30T01:55:12"/>
    <x v="6"/>
    <x v="2"/>
    <x v="838"/>
    <n v="92"/>
  </r>
  <r>
    <x v="138"/>
    <d v="1899-12-30T05:02:24"/>
    <x v="6"/>
    <x v="1"/>
    <x v="1782"/>
    <n v="92"/>
  </r>
  <r>
    <x v="129"/>
    <d v="1899-12-30T01:12:00"/>
    <x v="6"/>
    <x v="3"/>
    <x v="2218"/>
    <n v="92"/>
  </r>
  <r>
    <x v="140"/>
    <d v="1899-12-30T10:19:12"/>
    <x v="6"/>
    <x v="0"/>
    <x v="1773"/>
    <n v="92"/>
  </r>
  <r>
    <x v="129"/>
    <d v="1899-12-30T01:12:00"/>
    <x v="6"/>
    <x v="0"/>
    <x v="522"/>
    <n v="92"/>
  </r>
  <r>
    <x v="138"/>
    <d v="1899-12-30T18:28:48"/>
    <x v="6"/>
    <x v="1"/>
    <x v="81"/>
    <n v="92"/>
  </r>
  <r>
    <x v="146"/>
    <d v="1899-12-30T03:50:24"/>
    <x v="6"/>
    <x v="2"/>
    <x v="393"/>
    <n v="92"/>
  </r>
  <r>
    <x v="143"/>
    <d v="1899-12-30T03:36:00"/>
    <x v="6"/>
    <x v="2"/>
    <x v="1999"/>
    <n v="92"/>
  </r>
  <r>
    <x v="144"/>
    <d v="1899-12-30T18:00:00"/>
    <x v="6"/>
    <x v="3"/>
    <x v="2436"/>
    <n v="92"/>
  </r>
  <r>
    <x v="133"/>
    <d v="1899-12-30T23:16:48"/>
    <x v="6"/>
    <x v="2"/>
    <x v="2205"/>
    <n v="92"/>
  </r>
  <r>
    <x v="145"/>
    <d v="1899-12-30T05:31:12"/>
    <x v="6"/>
    <x v="0"/>
    <x v="1180"/>
    <n v="92"/>
  </r>
  <r>
    <x v="145"/>
    <d v="1899-12-30T22:04:48"/>
    <x v="6"/>
    <x v="2"/>
    <x v="203"/>
    <n v="92"/>
  </r>
  <r>
    <x v="146"/>
    <d v="1899-12-30T00:14:24"/>
    <x v="6"/>
    <x v="2"/>
    <x v="2689"/>
    <n v="92"/>
  </r>
  <r>
    <x v="129"/>
    <d v="1899-12-30T14:52:48"/>
    <x v="6"/>
    <x v="2"/>
    <x v="2272"/>
    <n v="92"/>
  </r>
  <r>
    <x v="134"/>
    <d v="1899-12-30T12:00:00"/>
    <x v="6"/>
    <x v="0"/>
    <x v="162"/>
    <n v="92"/>
  </r>
  <r>
    <x v="132"/>
    <d v="1899-12-30T15:36:00"/>
    <x v="6"/>
    <x v="2"/>
    <x v="679"/>
    <n v="92"/>
  </r>
  <r>
    <x v="133"/>
    <d v="1899-12-30T16:48:00"/>
    <x v="6"/>
    <x v="4"/>
    <x v="973"/>
    <n v="92"/>
  </r>
  <r>
    <x v="132"/>
    <d v="1899-12-30T19:55:12"/>
    <x v="6"/>
    <x v="2"/>
    <x v="147"/>
    <n v="92"/>
  </r>
  <r>
    <x v="138"/>
    <d v="1899-12-30T22:48:00"/>
    <x v="6"/>
    <x v="2"/>
    <x v="1270"/>
    <n v="92"/>
  </r>
  <r>
    <x v="146"/>
    <d v="1899-12-30T10:33:36"/>
    <x v="6"/>
    <x v="0"/>
    <x v="360"/>
    <n v="92"/>
  </r>
  <r>
    <x v="138"/>
    <d v="1899-12-30T01:40:48"/>
    <x v="6"/>
    <x v="1"/>
    <x v="1196"/>
    <n v="92"/>
  </r>
  <r>
    <x v="143"/>
    <d v="1899-12-30T20:38:24"/>
    <x v="6"/>
    <x v="0"/>
    <x v="421"/>
    <n v="92"/>
  </r>
  <r>
    <x v="137"/>
    <d v="1899-12-30T11:45:36"/>
    <x v="6"/>
    <x v="2"/>
    <x v="1130"/>
    <n v="92"/>
  </r>
  <r>
    <x v="138"/>
    <d v="1899-12-30T19:40:48"/>
    <x v="6"/>
    <x v="1"/>
    <x v="474"/>
    <n v="92"/>
  </r>
  <r>
    <x v="130"/>
    <d v="1899-12-30T10:48:00"/>
    <x v="6"/>
    <x v="2"/>
    <x v="1862"/>
    <n v="92"/>
  </r>
  <r>
    <x v="137"/>
    <d v="1899-12-30T01:26:24"/>
    <x v="6"/>
    <x v="2"/>
    <x v="655"/>
    <n v="92"/>
  </r>
  <r>
    <x v="133"/>
    <d v="1899-12-30T06:43:12"/>
    <x v="6"/>
    <x v="2"/>
    <x v="1199"/>
    <n v="92"/>
  </r>
  <r>
    <x v="134"/>
    <d v="1899-12-30T02:38:24"/>
    <x v="6"/>
    <x v="0"/>
    <x v="1045"/>
    <n v="92"/>
  </r>
  <r>
    <x v="147"/>
    <d v="1899-12-30T09:36:00"/>
    <x v="6"/>
    <x v="0"/>
    <x v="589"/>
    <n v="92"/>
  </r>
  <r>
    <x v="148"/>
    <d v="1899-12-30T12:57:36"/>
    <x v="6"/>
    <x v="2"/>
    <x v="1754"/>
    <n v="92"/>
  </r>
  <r>
    <x v="149"/>
    <d v="1899-12-30T05:45:36"/>
    <x v="6"/>
    <x v="2"/>
    <x v="1602"/>
    <n v="92"/>
  </r>
  <r>
    <x v="138"/>
    <d v="1899-12-30T07:26:24"/>
    <x v="6"/>
    <x v="1"/>
    <x v="2473"/>
    <n v="92"/>
  </r>
  <r>
    <x v="147"/>
    <d v="1899-12-30T14:09:36"/>
    <x v="6"/>
    <x v="0"/>
    <x v="2782"/>
    <n v="92"/>
  </r>
  <r>
    <x v="138"/>
    <d v="1899-12-30T08:09:36"/>
    <x v="6"/>
    <x v="1"/>
    <x v="619"/>
    <n v="92"/>
  </r>
  <r>
    <x v="150"/>
    <d v="1899-12-30T19:12:00"/>
    <x v="6"/>
    <x v="0"/>
    <x v="604"/>
    <n v="92"/>
  </r>
  <r>
    <x v="137"/>
    <d v="1899-12-30T21:21:36"/>
    <x v="6"/>
    <x v="2"/>
    <x v="1059"/>
    <n v="92"/>
  </r>
  <r>
    <x v="138"/>
    <d v="1899-12-30T09:21:36"/>
    <x v="6"/>
    <x v="1"/>
    <x v="597"/>
    <n v="92"/>
  </r>
  <r>
    <x v="150"/>
    <d v="1899-12-30T19:12:00"/>
    <x v="6"/>
    <x v="4"/>
    <x v="718"/>
    <n v="92"/>
  </r>
  <r>
    <x v="138"/>
    <d v="1899-12-30T23:45:36"/>
    <x v="6"/>
    <x v="1"/>
    <x v="1524"/>
    <n v="92"/>
  </r>
  <r>
    <x v="138"/>
    <d v="1899-12-30T18:00:00"/>
    <x v="6"/>
    <x v="1"/>
    <x v="335"/>
    <n v="92"/>
  </r>
  <r>
    <x v="145"/>
    <d v="1899-12-30T05:31:12"/>
    <x v="6"/>
    <x v="4"/>
    <x v="96"/>
    <n v="92"/>
  </r>
  <r>
    <x v="138"/>
    <d v="1899-12-30T04:33:36"/>
    <x v="6"/>
    <x v="2"/>
    <x v="8"/>
    <n v="92"/>
  </r>
  <r>
    <x v="140"/>
    <d v="1899-12-30T16:19:12"/>
    <x v="6"/>
    <x v="2"/>
    <x v="1564"/>
    <n v="92"/>
  </r>
  <r>
    <x v="138"/>
    <d v="1899-12-30T21:36:00"/>
    <x v="6"/>
    <x v="1"/>
    <x v="2629"/>
    <n v="92"/>
  </r>
  <r>
    <x v="138"/>
    <d v="1899-12-30T19:40:48"/>
    <x v="6"/>
    <x v="1"/>
    <x v="1491"/>
    <n v="92"/>
  </r>
  <r>
    <x v="138"/>
    <d v="1899-12-30T11:02:24"/>
    <x v="6"/>
    <x v="1"/>
    <x v="1697"/>
    <n v="92"/>
  </r>
  <r>
    <x v="144"/>
    <d v="1899-12-30T14:52:48"/>
    <x v="6"/>
    <x v="3"/>
    <x v="572"/>
    <n v="92"/>
  </r>
  <r>
    <x v="131"/>
    <d v="1899-12-30T03:36:00"/>
    <x v="6"/>
    <x v="3"/>
    <x v="965"/>
    <n v="92"/>
  </r>
  <r>
    <x v="139"/>
    <d v="1899-12-30T05:45:36"/>
    <x v="6"/>
    <x v="0"/>
    <x v="1301"/>
    <n v="92"/>
  </r>
  <r>
    <x v="138"/>
    <d v="1899-12-30T08:38:24"/>
    <x v="6"/>
    <x v="1"/>
    <x v="149"/>
    <n v="92"/>
  </r>
  <r>
    <x v="146"/>
    <d v="1899-12-30T12:00:00"/>
    <x v="6"/>
    <x v="0"/>
    <x v="295"/>
    <n v="92"/>
  </r>
  <r>
    <x v="138"/>
    <d v="1899-12-30T03:21:36"/>
    <x v="6"/>
    <x v="1"/>
    <x v="1950"/>
    <n v="92"/>
  </r>
  <r>
    <x v="138"/>
    <d v="1899-12-30T12:43:12"/>
    <x v="6"/>
    <x v="1"/>
    <x v="486"/>
    <n v="92"/>
  </r>
  <r>
    <x v="137"/>
    <d v="1899-12-30T12:43:12"/>
    <x v="6"/>
    <x v="2"/>
    <x v="408"/>
    <n v="92"/>
  </r>
  <r>
    <x v="138"/>
    <d v="1899-12-30T13:55:12"/>
    <x v="6"/>
    <x v="1"/>
    <x v="2704"/>
    <n v="92"/>
  </r>
  <r>
    <x v="137"/>
    <d v="1899-12-30T21:50:24"/>
    <x v="6"/>
    <x v="0"/>
    <x v="2096"/>
    <n v="92"/>
  </r>
  <r>
    <x v="139"/>
    <d v="1899-12-30T05:02:24"/>
    <x v="6"/>
    <x v="0"/>
    <x v="1019"/>
    <n v="92"/>
  </r>
  <r>
    <x v="138"/>
    <d v="1899-12-30T21:50:24"/>
    <x v="6"/>
    <x v="1"/>
    <x v="221"/>
    <n v="92"/>
  </r>
  <r>
    <x v="137"/>
    <d v="1899-12-30T12:00:00"/>
    <x v="6"/>
    <x v="0"/>
    <x v="100"/>
    <n v="92"/>
  </r>
  <r>
    <x v="138"/>
    <d v="1899-12-30T09:07:12"/>
    <x v="6"/>
    <x v="1"/>
    <x v="2331"/>
    <n v="92"/>
  </r>
  <r>
    <x v="128"/>
    <d v="1899-12-30T19:40:48"/>
    <x v="6"/>
    <x v="2"/>
    <x v="1444"/>
    <n v="92"/>
  </r>
  <r>
    <x v="132"/>
    <d v="1899-12-30T08:09:36"/>
    <x v="6"/>
    <x v="0"/>
    <x v="1310"/>
    <n v="92"/>
  </r>
  <r>
    <x v="129"/>
    <d v="1899-12-30T19:55:12"/>
    <x v="6"/>
    <x v="3"/>
    <x v="1127"/>
    <n v="92"/>
  </r>
  <r>
    <x v="128"/>
    <d v="1899-12-30T01:12:00"/>
    <x v="6"/>
    <x v="2"/>
    <x v="1767"/>
    <n v="92"/>
  </r>
  <r>
    <x v="138"/>
    <d v="1899-12-30T02:24:00"/>
    <x v="6"/>
    <x v="1"/>
    <x v="382"/>
    <n v="92"/>
  </r>
  <r>
    <x v="139"/>
    <d v="1899-12-30T21:36:00"/>
    <x v="6"/>
    <x v="3"/>
    <x v="1077"/>
    <n v="92"/>
  </r>
  <r>
    <x v="143"/>
    <d v="1899-12-30T12:14:24"/>
    <x v="6"/>
    <x v="4"/>
    <x v="2127"/>
    <n v="92"/>
  </r>
  <r>
    <x v="129"/>
    <d v="1899-12-30T07:55:12"/>
    <x v="6"/>
    <x v="0"/>
    <x v="1424"/>
    <n v="92"/>
  </r>
  <r>
    <x v="138"/>
    <d v="1899-12-30T05:02:24"/>
    <x v="6"/>
    <x v="0"/>
    <x v="1887"/>
    <n v="92"/>
  </r>
  <r>
    <x v="141"/>
    <d v="1899-12-30T12:28:48"/>
    <x v="6"/>
    <x v="4"/>
    <x v="161"/>
    <n v="92"/>
  </r>
  <r>
    <x v="128"/>
    <d v="1899-12-30T09:50:24"/>
    <x v="6"/>
    <x v="0"/>
    <x v="1926"/>
    <n v="92"/>
  </r>
  <r>
    <x v="130"/>
    <d v="1899-12-30T01:26:24"/>
    <x v="6"/>
    <x v="0"/>
    <x v="1227"/>
    <n v="92"/>
  </r>
  <r>
    <x v="137"/>
    <d v="1899-12-30T15:21:36"/>
    <x v="6"/>
    <x v="3"/>
    <x v="655"/>
    <n v="92"/>
  </r>
  <r>
    <x v="145"/>
    <d v="1899-12-30T15:21:36"/>
    <x v="6"/>
    <x v="0"/>
    <x v="251"/>
    <n v="92"/>
  </r>
  <r>
    <x v="140"/>
    <d v="1899-12-30T06:14:24"/>
    <x v="6"/>
    <x v="2"/>
    <x v="895"/>
    <n v="92"/>
  </r>
  <r>
    <x v="146"/>
    <d v="1899-12-30T05:31:12"/>
    <x v="6"/>
    <x v="0"/>
    <x v="2728"/>
    <n v="92"/>
  </r>
  <r>
    <x v="145"/>
    <d v="1899-12-30T14:09:36"/>
    <x v="6"/>
    <x v="1"/>
    <x v="2584"/>
    <n v="92"/>
  </r>
  <r>
    <x v="145"/>
    <d v="1899-12-30T04:33:36"/>
    <x v="6"/>
    <x v="1"/>
    <x v="379"/>
    <n v="92"/>
  </r>
  <r>
    <x v="143"/>
    <d v="1899-12-30T23:16:48"/>
    <x v="6"/>
    <x v="2"/>
    <x v="622"/>
    <n v="92"/>
  </r>
  <r>
    <x v="130"/>
    <d v="1899-12-30T08:24:00"/>
    <x v="6"/>
    <x v="2"/>
    <x v="1040"/>
    <n v="92"/>
  </r>
  <r>
    <x v="145"/>
    <d v="1899-12-30T12:43:12"/>
    <x v="6"/>
    <x v="1"/>
    <x v="910"/>
    <n v="92"/>
  </r>
  <r>
    <x v="145"/>
    <d v="1899-12-30T16:19:12"/>
    <x v="6"/>
    <x v="1"/>
    <x v="1285"/>
    <n v="92"/>
  </r>
  <r>
    <x v="137"/>
    <d v="1899-12-30T00:28:48"/>
    <x v="6"/>
    <x v="2"/>
    <x v="1518"/>
    <n v="92"/>
  </r>
  <r>
    <x v="137"/>
    <d v="1899-12-30T23:16:48"/>
    <x v="6"/>
    <x v="2"/>
    <x v="143"/>
    <n v="92"/>
  </r>
  <r>
    <x v="145"/>
    <d v="1899-12-30T08:24:00"/>
    <x v="6"/>
    <x v="1"/>
    <x v="1074"/>
    <n v="92"/>
  </r>
  <r>
    <x v="145"/>
    <d v="1899-12-30T01:12:00"/>
    <x v="6"/>
    <x v="1"/>
    <x v="2621"/>
    <n v="92"/>
  </r>
  <r>
    <x v="145"/>
    <d v="1899-12-30T22:04:48"/>
    <x v="6"/>
    <x v="1"/>
    <x v="790"/>
    <n v="92"/>
  </r>
  <r>
    <x v="145"/>
    <d v="1899-12-30T05:31:12"/>
    <x v="6"/>
    <x v="1"/>
    <x v="1067"/>
    <n v="92"/>
  </r>
  <r>
    <x v="141"/>
    <d v="1899-12-30T19:40:48"/>
    <x v="6"/>
    <x v="2"/>
    <x v="2281"/>
    <n v="92"/>
  </r>
  <r>
    <x v="145"/>
    <d v="1899-12-30T12:57:36"/>
    <x v="6"/>
    <x v="1"/>
    <x v="125"/>
    <n v="92"/>
  </r>
  <r>
    <x v="146"/>
    <d v="1899-12-30T13:26:24"/>
    <x v="6"/>
    <x v="2"/>
    <x v="2499"/>
    <n v="92"/>
  </r>
  <r>
    <x v="145"/>
    <d v="1899-12-30T08:09:36"/>
    <x v="6"/>
    <x v="1"/>
    <x v="2665"/>
    <n v="92"/>
  </r>
  <r>
    <x v="145"/>
    <d v="1899-12-30T02:24:00"/>
    <x v="6"/>
    <x v="1"/>
    <x v="2338"/>
    <n v="92"/>
  </r>
  <r>
    <x v="145"/>
    <d v="1899-12-30T15:21:36"/>
    <x v="6"/>
    <x v="1"/>
    <x v="1420"/>
    <n v="92"/>
  </r>
  <r>
    <x v="136"/>
    <d v="1899-12-30T05:31:12"/>
    <x v="6"/>
    <x v="0"/>
    <x v="2882"/>
    <n v="92"/>
  </r>
  <r>
    <x v="130"/>
    <d v="1899-12-30T17:45:36"/>
    <x v="6"/>
    <x v="0"/>
    <x v="475"/>
    <n v="92"/>
  </r>
  <r>
    <x v="133"/>
    <d v="1899-12-30T00:28:48"/>
    <x v="6"/>
    <x v="0"/>
    <x v="2198"/>
    <n v="92"/>
  </r>
  <r>
    <x v="143"/>
    <d v="1899-12-30T18:28:48"/>
    <x v="6"/>
    <x v="0"/>
    <x v="2127"/>
    <n v="92"/>
  </r>
  <r>
    <x v="131"/>
    <d v="1899-12-30T12:43:12"/>
    <x v="6"/>
    <x v="2"/>
    <x v="2610"/>
    <n v="92"/>
  </r>
  <r>
    <x v="142"/>
    <d v="1899-12-30T18:00:00"/>
    <x v="6"/>
    <x v="2"/>
    <x v="2275"/>
    <n v="92"/>
  </r>
  <r>
    <x v="145"/>
    <d v="1899-12-30T15:36:00"/>
    <x v="6"/>
    <x v="1"/>
    <x v="1452"/>
    <n v="92"/>
  </r>
  <r>
    <x v="145"/>
    <d v="1899-12-30T13:26:24"/>
    <x v="6"/>
    <x v="1"/>
    <x v="705"/>
    <n v="92"/>
  </r>
  <r>
    <x v="145"/>
    <d v="1899-12-30T11:31:12"/>
    <x v="6"/>
    <x v="1"/>
    <x v="963"/>
    <n v="92"/>
  </r>
  <r>
    <x v="139"/>
    <d v="1899-12-30T04:19:12"/>
    <x v="6"/>
    <x v="2"/>
    <x v="1916"/>
    <n v="92"/>
  </r>
  <r>
    <x v="134"/>
    <d v="1899-12-30T10:33:36"/>
    <x v="6"/>
    <x v="2"/>
    <x v="1214"/>
    <n v="92"/>
  </r>
  <r>
    <x v="139"/>
    <d v="1899-12-30T21:50:24"/>
    <x v="6"/>
    <x v="2"/>
    <x v="1390"/>
    <n v="92"/>
  </r>
  <r>
    <x v="134"/>
    <d v="1899-12-30T01:55:12"/>
    <x v="6"/>
    <x v="0"/>
    <x v="1412"/>
    <n v="92"/>
  </r>
  <r>
    <x v="145"/>
    <d v="1899-12-30T21:07:12"/>
    <x v="6"/>
    <x v="1"/>
    <x v="2813"/>
    <n v="92"/>
  </r>
  <r>
    <x v="144"/>
    <d v="1899-12-30T07:12:00"/>
    <x v="6"/>
    <x v="2"/>
    <x v="1914"/>
    <n v="92"/>
  </r>
  <r>
    <x v="145"/>
    <d v="1899-12-30T10:48:00"/>
    <x v="6"/>
    <x v="1"/>
    <x v="1350"/>
    <n v="92"/>
  </r>
  <r>
    <x v="131"/>
    <d v="1899-12-30T22:19:12"/>
    <x v="6"/>
    <x v="4"/>
    <x v="2883"/>
    <n v="92"/>
  </r>
  <r>
    <x v="145"/>
    <d v="1899-12-30T06:00:00"/>
    <x v="6"/>
    <x v="1"/>
    <x v="1922"/>
    <n v="92"/>
  </r>
  <r>
    <x v="137"/>
    <d v="1899-12-30T04:48:00"/>
    <x v="6"/>
    <x v="0"/>
    <x v="1489"/>
    <n v="92"/>
  </r>
  <r>
    <x v="132"/>
    <d v="1899-12-30T21:36:00"/>
    <x v="6"/>
    <x v="2"/>
    <x v="598"/>
    <n v="92"/>
  </r>
  <r>
    <x v="135"/>
    <d v="1899-12-30T05:45:36"/>
    <x v="6"/>
    <x v="2"/>
    <x v="596"/>
    <n v="92"/>
  </r>
  <r>
    <x v="145"/>
    <d v="1899-12-30T04:04:48"/>
    <x v="6"/>
    <x v="1"/>
    <x v="492"/>
    <n v="92"/>
  </r>
  <r>
    <x v="145"/>
    <d v="1899-12-30T04:04:48"/>
    <x v="6"/>
    <x v="1"/>
    <x v="1517"/>
    <n v="92"/>
  </r>
  <r>
    <x v="145"/>
    <d v="1899-12-30T02:38:24"/>
    <x v="6"/>
    <x v="1"/>
    <x v="481"/>
    <n v="92"/>
  </r>
  <r>
    <x v="145"/>
    <d v="1899-12-30T02:09:36"/>
    <x v="6"/>
    <x v="1"/>
    <x v="2638"/>
    <n v="92"/>
  </r>
  <r>
    <x v="129"/>
    <d v="1899-12-30T07:12:00"/>
    <x v="6"/>
    <x v="2"/>
    <x v="819"/>
    <n v="92"/>
  </r>
  <r>
    <x v="138"/>
    <d v="1899-12-30T11:02:24"/>
    <x v="6"/>
    <x v="2"/>
    <x v="1880"/>
    <n v="92"/>
  </r>
  <r>
    <x v="140"/>
    <d v="1899-12-30T09:50:24"/>
    <x v="6"/>
    <x v="2"/>
    <x v="2692"/>
    <n v="92"/>
  </r>
  <r>
    <x v="134"/>
    <d v="1899-12-30T14:24:00"/>
    <x v="6"/>
    <x v="2"/>
    <x v="406"/>
    <n v="92"/>
  </r>
  <r>
    <x v="131"/>
    <d v="1899-12-30T15:36:00"/>
    <x v="6"/>
    <x v="4"/>
    <x v="1061"/>
    <n v="92"/>
  </r>
  <r>
    <x v="137"/>
    <d v="1899-12-30T16:04:48"/>
    <x v="6"/>
    <x v="2"/>
    <x v="2762"/>
    <n v="92"/>
  </r>
  <r>
    <x v="146"/>
    <d v="1899-12-30T09:07:12"/>
    <x v="6"/>
    <x v="2"/>
    <x v="839"/>
    <n v="92"/>
  </r>
  <r>
    <x v="137"/>
    <d v="1899-12-30T16:33:36"/>
    <x v="6"/>
    <x v="1"/>
    <x v="236"/>
    <n v="92"/>
  </r>
  <r>
    <x v="134"/>
    <d v="1899-12-30T17:16:48"/>
    <x v="6"/>
    <x v="0"/>
    <x v="2584"/>
    <n v="92"/>
  </r>
  <r>
    <x v="138"/>
    <d v="1899-12-30T10:19:12"/>
    <x v="6"/>
    <x v="2"/>
    <x v="718"/>
    <n v="92"/>
  </r>
  <r>
    <x v="137"/>
    <d v="1899-12-30T01:55:12"/>
    <x v="6"/>
    <x v="1"/>
    <x v="15"/>
    <n v="92"/>
  </r>
  <r>
    <x v="137"/>
    <d v="1899-12-30T22:33:36"/>
    <x v="6"/>
    <x v="1"/>
    <x v="252"/>
    <n v="92"/>
  </r>
  <r>
    <x v="145"/>
    <d v="1899-12-30T09:21:36"/>
    <x v="6"/>
    <x v="3"/>
    <x v="2310"/>
    <n v="92"/>
  </r>
  <r>
    <x v="129"/>
    <d v="1899-12-30T12:00:00"/>
    <x v="6"/>
    <x v="0"/>
    <x v="2220"/>
    <n v="92"/>
  </r>
  <r>
    <x v="130"/>
    <d v="1899-12-30T10:33:36"/>
    <x v="6"/>
    <x v="2"/>
    <x v="172"/>
    <n v="92"/>
  </r>
  <r>
    <x v="144"/>
    <d v="1899-12-30T20:24:00"/>
    <x v="6"/>
    <x v="2"/>
    <x v="1395"/>
    <n v="92"/>
  </r>
  <r>
    <x v="134"/>
    <d v="1899-12-30T12:57:36"/>
    <x v="6"/>
    <x v="2"/>
    <x v="987"/>
    <n v="92"/>
  </r>
  <r>
    <x v="137"/>
    <d v="1899-12-30T09:36:00"/>
    <x v="6"/>
    <x v="2"/>
    <x v="301"/>
    <n v="92"/>
  </r>
  <r>
    <x v="133"/>
    <d v="1899-12-30T13:12:00"/>
    <x v="6"/>
    <x v="4"/>
    <x v="2650"/>
    <n v="92"/>
  </r>
  <r>
    <x v="138"/>
    <d v="1899-12-30T04:48:00"/>
    <x v="6"/>
    <x v="2"/>
    <x v="226"/>
    <n v="92"/>
  </r>
  <r>
    <x v="137"/>
    <d v="1899-12-30T05:02:24"/>
    <x v="6"/>
    <x v="1"/>
    <x v="529"/>
    <n v="92"/>
  </r>
  <r>
    <x v="137"/>
    <d v="1899-12-30T15:50:24"/>
    <x v="6"/>
    <x v="1"/>
    <x v="1801"/>
    <n v="92"/>
  </r>
  <r>
    <x v="140"/>
    <d v="1899-12-30T13:40:48"/>
    <x v="6"/>
    <x v="4"/>
    <x v="1685"/>
    <n v="92"/>
  </r>
  <r>
    <x v="137"/>
    <d v="1899-12-30T09:21:36"/>
    <x v="6"/>
    <x v="2"/>
    <x v="691"/>
    <n v="92"/>
  </r>
  <r>
    <x v="135"/>
    <d v="1899-12-30T07:55:12"/>
    <x v="6"/>
    <x v="2"/>
    <x v="1398"/>
    <n v="92"/>
  </r>
  <r>
    <x v="139"/>
    <d v="1899-12-30T03:36:00"/>
    <x v="6"/>
    <x v="0"/>
    <x v="2318"/>
    <n v="92"/>
  </r>
  <r>
    <x v="137"/>
    <d v="1899-12-30T15:21:36"/>
    <x v="6"/>
    <x v="1"/>
    <x v="1196"/>
    <n v="92"/>
  </r>
  <r>
    <x v="130"/>
    <d v="1899-12-30T03:07:12"/>
    <x v="6"/>
    <x v="3"/>
    <x v="2223"/>
    <n v="92"/>
  </r>
  <r>
    <x v="137"/>
    <d v="1899-12-30T22:48:00"/>
    <x v="6"/>
    <x v="0"/>
    <x v="2750"/>
    <n v="92"/>
  </r>
  <r>
    <x v="144"/>
    <d v="1899-12-30T08:09:36"/>
    <x v="6"/>
    <x v="4"/>
    <x v="1781"/>
    <n v="92"/>
  </r>
  <r>
    <x v="140"/>
    <d v="1899-12-30T11:02:24"/>
    <x v="6"/>
    <x v="2"/>
    <x v="1987"/>
    <n v="92"/>
  </r>
  <r>
    <x v="135"/>
    <d v="1899-12-30T09:07:12"/>
    <x v="6"/>
    <x v="4"/>
    <x v="1852"/>
    <n v="92"/>
  </r>
  <r>
    <x v="135"/>
    <d v="1899-12-30T00:57:36"/>
    <x v="6"/>
    <x v="2"/>
    <x v="2190"/>
    <n v="92"/>
  </r>
  <r>
    <x v="133"/>
    <d v="1899-12-30T21:07:12"/>
    <x v="6"/>
    <x v="2"/>
    <x v="2563"/>
    <n v="92"/>
  </r>
  <r>
    <x v="129"/>
    <d v="1899-12-30T10:19:12"/>
    <x v="6"/>
    <x v="2"/>
    <x v="262"/>
    <n v="92"/>
  </r>
  <r>
    <x v="137"/>
    <d v="1899-12-30T05:31:12"/>
    <x v="6"/>
    <x v="1"/>
    <x v="2337"/>
    <n v="92"/>
  </r>
  <r>
    <x v="142"/>
    <d v="1899-12-30T10:04:48"/>
    <x v="6"/>
    <x v="0"/>
    <x v="1981"/>
    <n v="92"/>
  </r>
  <r>
    <x v="136"/>
    <d v="1899-12-30T05:16:48"/>
    <x v="6"/>
    <x v="2"/>
    <x v="782"/>
    <n v="92"/>
  </r>
  <r>
    <x v="137"/>
    <d v="1899-12-30T04:33:36"/>
    <x v="6"/>
    <x v="1"/>
    <x v="2272"/>
    <n v="92"/>
  </r>
  <r>
    <x v="137"/>
    <d v="1899-12-30T15:36:00"/>
    <x v="6"/>
    <x v="1"/>
    <x v="1587"/>
    <n v="92"/>
  </r>
  <r>
    <x v="137"/>
    <d v="1899-12-30T11:02:24"/>
    <x v="6"/>
    <x v="1"/>
    <x v="1596"/>
    <n v="92"/>
  </r>
  <r>
    <x v="137"/>
    <d v="1899-12-30T15:36:00"/>
    <x v="6"/>
    <x v="4"/>
    <x v="1537"/>
    <n v="92"/>
  </r>
  <r>
    <x v="145"/>
    <d v="1899-12-30T11:16:48"/>
    <x v="6"/>
    <x v="0"/>
    <x v="551"/>
    <n v="92"/>
  </r>
  <r>
    <x v="136"/>
    <d v="1899-12-30T14:09:36"/>
    <x v="6"/>
    <x v="2"/>
    <x v="2371"/>
    <n v="92"/>
  </r>
  <r>
    <x v="141"/>
    <d v="1899-12-30T18:28:48"/>
    <x v="6"/>
    <x v="2"/>
    <x v="2530"/>
    <n v="92"/>
  </r>
  <r>
    <x v="140"/>
    <d v="1899-12-30T19:55:12"/>
    <x v="6"/>
    <x v="2"/>
    <x v="1272"/>
    <n v="92"/>
  </r>
  <r>
    <x v="134"/>
    <d v="1899-12-30T02:09:36"/>
    <x v="6"/>
    <x v="3"/>
    <x v="500"/>
    <n v="92"/>
  </r>
  <r>
    <x v="137"/>
    <d v="1899-12-30T18:43:12"/>
    <x v="6"/>
    <x v="1"/>
    <x v="1852"/>
    <n v="92"/>
  </r>
  <r>
    <x v="132"/>
    <d v="1899-12-30T13:26:24"/>
    <x v="6"/>
    <x v="2"/>
    <x v="856"/>
    <n v="92"/>
  </r>
  <r>
    <x v="137"/>
    <d v="1899-12-30T13:26:24"/>
    <x v="6"/>
    <x v="1"/>
    <x v="2673"/>
    <n v="92"/>
  </r>
  <r>
    <x v="146"/>
    <d v="1899-12-30T04:19:12"/>
    <x v="6"/>
    <x v="0"/>
    <x v="1187"/>
    <n v="92"/>
  </r>
  <r>
    <x v="131"/>
    <d v="1899-12-30T18:57:36"/>
    <x v="6"/>
    <x v="4"/>
    <x v="1895"/>
    <n v="92"/>
  </r>
  <r>
    <x v="137"/>
    <d v="1899-12-30T06:28:48"/>
    <x v="6"/>
    <x v="1"/>
    <x v="653"/>
    <n v="92"/>
  </r>
  <r>
    <x v="137"/>
    <d v="1899-12-30T17:16:48"/>
    <x v="6"/>
    <x v="1"/>
    <x v="2058"/>
    <n v="92"/>
  </r>
  <r>
    <x v="142"/>
    <d v="1899-12-30T05:02:24"/>
    <x v="6"/>
    <x v="0"/>
    <x v="1456"/>
    <n v="92"/>
  </r>
  <r>
    <x v="128"/>
    <d v="1899-12-30T07:26:24"/>
    <x v="6"/>
    <x v="2"/>
    <x v="207"/>
    <n v="92"/>
  </r>
  <r>
    <x v="138"/>
    <d v="1899-12-30T10:19:12"/>
    <x v="6"/>
    <x v="2"/>
    <x v="920"/>
    <n v="92"/>
  </r>
  <r>
    <x v="137"/>
    <d v="1899-12-30T12:43:12"/>
    <x v="6"/>
    <x v="1"/>
    <x v="2639"/>
    <n v="92"/>
  </r>
  <r>
    <x v="144"/>
    <d v="1899-12-30T09:21:36"/>
    <x v="6"/>
    <x v="2"/>
    <x v="1222"/>
    <n v="92"/>
  </r>
  <r>
    <x v="131"/>
    <d v="1899-12-30T08:52:48"/>
    <x v="6"/>
    <x v="2"/>
    <x v="2690"/>
    <n v="92"/>
  </r>
  <r>
    <x v="131"/>
    <d v="1899-12-30T15:36:00"/>
    <x v="6"/>
    <x v="2"/>
    <x v="1272"/>
    <n v="92"/>
  </r>
  <r>
    <x v="139"/>
    <d v="1899-12-30T15:36:00"/>
    <x v="6"/>
    <x v="2"/>
    <x v="2814"/>
    <n v="92"/>
  </r>
  <r>
    <x v="137"/>
    <d v="1899-12-30T16:04:48"/>
    <x v="6"/>
    <x v="1"/>
    <x v="2482"/>
    <n v="92"/>
  </r>
  <r>
    <x v="145"/>
    <d v="1899-12-30T09:07:12"/>
    <x v="6"/>
    <x v="0"/>
    <x v="963"/>
    <n v="92"/>
  </r>
  <r>
    <x v="131"/>
    <d v="1899-12-30T19:26:24"/>
    <x v="6"/>
    <x v="0"/>
    <x v="1065"/>
    <n v="92"/>
  </r>
  <r>
    <x v="146"/>
    <d v="1899-12-30T03:50:24"/>
    <x v="6"/>
    <x v="2"/>
    <x v="1131"/>
    <n v="92"/>
  </r>
  <r>
    <x v="137"/>
    <d v="1899-12-30T14:38:24"/>
    <x v="6"/>
    <x v="1"/>
    <x v="1866"/>
    <n v="92"/>
  </r>
  <r>
    <x v="128"/>
    <d v="1899-12-30T14:24:00"/>
    <x v="6"/>
    <x v="4"/>
    <x v="2762"/>
    <n v="92"/>
  </r>
  <r>
    <x v="136"/>
    <d v="1899-12-30T04:48:00"/>
    <x v="6"/>
    <x v="2"/>
    <x v="134"/>
    <n v="92"/>
  </r>
  <r>
    <x v="141"/>
    <d v="1899-12-30T17:16:48"/>
    <x v="6"/>
    <x v="4"/>
    <x v="16"/>
    <n v="92"/>
  </r>
  <r>
    <x v="128"/>
    <d v="1899-12-30T18:00:00"/>
    <x v="6"/>
    <x v="2"/>
    <x v="123"/>
    <n v="92"/>
  </r>
  <r>
    <x v="139"/>
    <d v="1899-12-30T04:04:48"/>
    <x v="6"/>
    <x v="0"/>
    <x v="2061"/>
    <n v="92"/>
  </r>
  <r>
    <x v="137"/>
    <d v="1899-12-30T07:26:24"/>
    <x v="6"/>
    <x v="1"/>
    <x v="59"/>
    <n v="92"/>
  </r>
  <r>
    <x v="137"/>
    <d v="1899-12-30T02:52:48"/>
    <x v="6"/>
    <x v="1"/>
    <x v="2495"/>
    <n v="92"/>
  </r>
  <r>
    <x v="134"/>
    <d v="1899-12-30T21:36:00"/>
    <x v="6"/>
    <x v="4"/>
    <x v="763"/>
    <n v="92"/>
  </r>
  <r>
    <x v="146"/>
    <d v="1899-12-30T22:04:48"/>
    <x v="6"/>
    <x v="0"/>
    <x v="1341"/>
    <n v="92"/>
  </r>
  <r>
    <x v="129"/>
    <d v="1899-12-30T11:16:48"/>
    <x v="6"/>
    <x v="4"/>
    <x v="2309"/>
    <n v="92"/>
  </r>
  <r>
    <x v="130"/>
    <d v="1899-12-30T13:40:48"/>
    <x v="6"/>
    <x v="0"/>
    <x v="10"/>
    <n v="92"/>
  </r>
  <r>
    <x v="144"/>
    <d v="1899-12-30T23:16:48"/>
    <x v="6"/>
    <x v="4"/>
    <x v="2884"/>
    <n v="92"/>
  </r>
  <r>
    <x v="141"/>
    <d v="1899-12-30T16:19:12"/>
    <x v="6"/>
    <x v="0"/>
    <x v="1683"/>
    <n v="92"/>
  </r>
  <r>
    <x v="132"/>
    <d v="1899-12-30T01:40:48"/>
    <x v="6"/>
    <x v="4"/>
    <x v="334"/>
    <n v="92"/>
  </r>
  <r>
    <x v="132"/>
    <d v="1899-12-30T04:33:36"/>
    <x v="6"/>
    <x v="4"/>
    <x v="2215"/>
    <n v="92"/>
  </r>
  <r>
    <x v="137"/>
    <d v="1899-12-30T02:09:36"/>
    <x v="6"/>
    <x v="1"/>
    <x v="2385"/>
    <n v="92"/>
  </r>
  <r>
    <x v="142"/>
    <d v="1899-12-30T15:50:24"/>
    <x v="6"/>
    <x v="0"/>
    <x v="1256"/>
    <n v="92"/>
  </r>
  <r>
    <x v="137"/>
    <d v="1899-12-30T15:21:36"/>
    <x v="6"/>
    <x v="1"/>
    <x v="2208"/>
    <n v="92"/>
  </r>
  <r>
    <x v="135"/>
    <d v="1899-12-30T13:40:48"/>
    <x v="6"/>
    <x v="4"/>
    <x v="1673"/>
    <n v="92"/>
  </r>
  <r>
    <x v="140"/>
    <d v="1899-12-30T20:38:24"/>
    <x v="6"/>
    <x v="3"/>
    <x v="1258"/>
    <n v="92"/>
  </r>
  <r>
    <x v="143"/>
    <d v="1899-12-30T16:48:00"/>
    <x v="6"/>
    <x v="0"/>
    <x v="1541"/>
    <n v="92"/>
  </r>
  <r>
    <x v="137"/>
    <d v="1899-12-30T16:48:00"/>
    <x v="6"/>
    <x v="1"/>
    <x v="1563"/>
    <n v="92"/>
  </r>
  <r>
    <x v="137"/>
    <d v="1899-12-30T20:52:48"/>
    <x v="6"/>
    <x v="1"/>
    <x v="1176"/>
    <n v="92"/>
  </r>
  <r>
    <x v="137"/>
    <d v="1899-12-30T16:04:48"/>
    <x v="6"/>
    <x v="1"/>
    <x v="1111"/>
    <n v="92"/>
  </r>
  <r>
    <x v="143"/>
    <d v="1899-12-30T20:09:36"/>
    <x v="6"/>
    <x v="2"/>
    <x v="2755"/>
    <n v="92"/>
  </r>
  <r>
    <x v="143"/>
    <d v="1899-12-30T03:07:12"/>
    <x v="6"/>
    <x v="2"/>
    <x v="1712"/>
    <n v="92"/>
  </r>
  <r>
    <x v="134"/>
    <d v="1899-12-30T22:48:00"/>
    <x v="6"/>
    <x v="0"/>
    <x v="2885"/>
    <n v="92"/>
  </r>
  <r>
    <x v="137"/>
    <d v="1899-12-30T03:50:24"/>
    <x v="6"/>
    <x v="1"/>
    <x v="1201"/>
    <n v="92"/>
  </r>
  <r>
    <x v="140"/>
    <d v="1899-12-30T15:50:24"/>
    <x v="6"/>
    <x v="4"/>
    <x v="1141"/>
    <n v="92"/>
  </r>
  <r>
    <x v="130"/>
    <d v="1899-12-30T00:28:48"/>
    <x v="6"/>
    <x v="4"/>
    <x v="326"/>
    <n v="92"/>
  </r>
  <r>
    <x v="133"/>
    <d v="1899-12-30T07:40:48"/>
    <x v="6"/>
    <x v="4"/>
    <x v="931"/>
    <n v="92"/>
  </r>
  <r>
    <x v="130"/>
    <d v="1899-12-30T19:26:24"/>
    <x v="6"/>
    <x v="1"/>
    <x v="1640"/>
    <n v="92"/>
  </r>
  <r>
    <x v="139"/>
    <d v="1899-12-30T05:31:12"/>
    <x v="6"/>
    <x v="2"/>
    <x v="568"/>
    <n v="92"/>
  </r>
  <r>
    <x v="146"/>
    <d v="1899-12-30T14:09:36"/>
    <x v="6"/>
    <x v="0"/>
    <x v="1110"/>
    <n v="92"/>
  </r>
  <r>
    <x v="134"/>
    <d v="1899-12-30T01:40:48"/>
    <x v="6"/>
    <x v="0"/>
    <x v="2564"/>
    <n v="92"/>
  </r>
  <r>
    <x v="140"/>
    <d v="1899-12-30T16:04:48"/>
    <x v="6"/>
    <x v="2"/>
    <x v="191"/>
    <n v="92"/>
  </r>
  <r>
    <x v="146"/>
    <d v="1899-12-30T12:43:12"/>
    <x v="6"/>
    <x v="2"/>
    <x v="1777"/>
    <n v="92"/>
  </r>
  <r>
    <x v="141"/>
    <d v="1899-12-30T13:12:00"/>
    <x v="6"/>
    <x v="2"/>
    <x v="391"/>
    <n v="92"/>
  </r>
  <r>
    <x v="130"/>
    <d v="1899-12-30T07:26:24"/>
    <x v="6"/>
    <x v="1"/>
    <x v="578"/>
    <n v="92"/>
  </r>
  <r>
    <x v="146"/>
    <d v="1899-12-30T22:04:48"/>
    <x v="6"/>
    <x v="2"/>
    <x v="338"/>
    <n v="92"/>
  </r>
  <r>
    <x v="139"/>
    <d v="1899-12-30T00:14:24"/>
    <x v="6"/>
    <x v="0"/>
    <x v="1972"/>
    <n v="92"/>
  </r>
  <r>
    <x v="144"/>
    <d v="1899-12-30T22:33:36"/>
    <x v="6"/>
    <x v="2"/>
    <x v="127"/>
    <n v="92"/>
  </r>
  <r>
    <x v="137"/>
    <d v="1899-12-30T07:40:48"/>
    <x v="6"/>
    <x v="2"/>
    <x v="2886"/>
    <n v="92"/>
  </r>
  <r>
    <x v="130"/>
    <d v="1899-12-30T04:48:00"/>
    <x v="6"/>
    <x v="1"/>
    <x v="2106"/>
    <n v="92"/>
  </r>
  <r>
    <x v="143"/>
    <d v="1899-12-30T14:52:48"/>
    <x v="6"/>
    <x v="2"/>
    <x v="1147"/>
    <n v="92"/>
  </r>
  <r>
    <x v="133"/>
    <d v="1899-12-30T08:09:36"/>
    <x v="6"/>
    <x v="4"/>
    <x v="631"/>
    <n v="92"/>
  </r>
  <r>
    <x v="130"/>
    <d v="1899-12-30T08:38:24"/>
    <x v="6"/>
    <x v="1"/>
    <x v="330"/>
    <n v="92"/>
  </r>
  <r>
    <x v="128"/>
    <d v="1899-12-30T08:09:36"/>
    <x v="6"/>
    <x v="2"/>
    <x v="1971"/>
    <n v="92"/>
  </r>
  <r>
    <x v="128"/>
    <d v="1899-12-30T22:04:48"/>
    <x v="6"/>
    <x v="0"/>
    <x v="4"/>
    <n v="92"/>
  </r>
  <r>
    <x v="141"/>
    <d v="1899-12-30T09:36:00"/>
    <x v="6"/>
    <x v="0"/>
    <x v="837"/>
    <n v="92"/>
  </r>
  <r>
    <x v="130"/>
    <d v="1899-12-30T13:26:24"/>
    <x v="6"/>
    <x v="1"/>
    <x v="2240"/>
    <n v="92"/>
  </r>
  <r>
    <x v="130"/>
    <d v="1899-12-30T03:36:00"/>
    <x v="6"/>
    <x v="1"/>
    <x v="1660"/>
    <n v="92"/>
  </r>
  <r>
    <x v="130"/>
    <d v="1899-12-30T01:12:00"/>
    <x v="6"/>
    <x v="1"/>
    <x v="188"/>
    <n v="92"/>
  </r>
  <r>
    <x v="145"/>
    <d v="1899-12-30T00:57:36"/>
    <x v="6"/>
    <x v="4"/>
    <x v="916"/>
    <n v="92"/>
  </r>
  <r>
    <x v="130"/>
    <d v="1899-12-30T02:38:24"/>
    <x v="6"/>
    <x v="1"/>
    <x v="667"/>
    <n v="92"/>
  </r>
  <r>
    <x v="130"/>
    <d v="1899-12-30T20:09:36"/>
    <x v="6"/>
    <x v="1"/>
    <x v="108"/>
    <n v="92"/>
  </r>
  <r>
    <x v="130"/>
    <d v="1899-12-30T00:57:36"/>
    <x v="6"/>
    <x v="1"/>
    <x v="1960"/>
    <n v="92"/>
  </r>
  <r>
    <x v="130"/>
    <d v="1899-12-30T12:43:12"/>
    <x v="6"/>
    <x v="1"/>
    <x v="2167"/>
    <n v="92"/>
  </r>
  <r>
    <x v="130"/>
    <d v="1899-12-30T08:52:48"/>
    <x v="6"/>
    <x v="1"/>
    <x v="652"/>
    <n v="92"/>
  </r>
  <r>
    <x v="141"/>
    <d v="1899-12-30T18:57:36"/>
    <x v="6"/>
    <x v="2"/>
    <x v="155"/>
    <n v="92"/>
  </r>
  <r>
    <x v="130"/>
    <d v="1899-12-30T14:24:00"/>
    <x v="6"/>
    <x v="1"/>
    <x v="705"/>
    <n v="92"/>
  </r>
  <r>
    <x v="141"/>
    <d v="1899-12-30T02:38:24"/>
    <x v="6"/>
    <x v="2"/>
    <x v="1476"/>
    <n v="92"/>
  </r>
  <r>
    <x v="143"/>
    <d v="1899-12-30T23:16:48"/>
    <x v="6"/>
    <x v="4"/>
    <x v="344"/>
    <n v="92"/>
  </r>
  <r>
    <x v="131"/>
    <d v="1899-12-30T14:09:36"/>
    <x v="6"/>
    <x v="2"/>
    <x v="1994"/>
    <n v="92"/>
  </r>
  <r>
    <x v="134"/>
    <d v="1899-12-30T05:16:48"/>
    <x v="6"/>
    <x v="3"/>
    <x v="1094"/>
    <n v="92"/>
  </r>
  <r>
    <x v="130"/>
    <d v="1899-12-30T17:31:12"/>
    <x v="6"/>
    <x v="1"/>
    <x v="2887"/>
    <n v="92"/>
  </r>
  <r>
    <x v="130"/>
    <d v="1899-12-30T12:57:36"/>
    <x v="6"/>
    <x v="1"/>
    <x v="30"/>
    <n v="92"/>
  </r>
  <r>
    <x v="141"/>
    <d v="1899-12-30T11:45:36"/>
    <x v="6"/>
    <x v="2"/>
    <x v="1437"/>
    <n v="92"/>
  </r>
  <r>
    <x v="142"/>
    <d v="1899-12-30T06:00:00"/>
    <x v="6"/>
    <x v="0"/>
    <x v="194"/>
    <n v="92"/>
  </r>
  <r>
    <x v="140"/>
    <d v="1899-12-30T07:26:24"/>
    <x v="6"/>
    <x v="0"/>
    <x v="1938"/>
    <n v="92"/>
  </r>
  <r>
    <x v="142"/>
    <d v="1899-12-30T12:28:48"/>
    <x v="6"/>
    <x v="4"/>
    <x v="306"/>
    <n v="92"/>
  </r>
  <r>
    <x v="139"/>
    <d v="1899-12-30T07:26:24"/>
    <x v="6"/>
    <x v="0"/>
    <x v="258"/>
    <n v="92"/>
  </r>
  <r>
    <x v="143"/>
    <d v="1899-12-30T04:19:12"/>
    <x v="6"/>
    <x v="2"/>
    <x v="529"/>
    <n v="92"/>
  </r>
  <r>
    <x v="130"/>
    <d v="1899-12-30T17:02:24"/>
    <x v="6"/>
    <x v="1"/>
    <x v="1425"/>
    <n v="92"/>
  </r>
  <r>
    <x v="136"/>
    <d v="1899-12-30T03:50:24"/>
    <x v="6"/>
    <x v="0"/>
    <x v="516"/>
    <n v="92"/>
  </r>
  <r>
    <x v="131"/>
    <d v="1899-12-30T02:24:00"/>
    <x v="6"/>
    <x v="3"/>
    <x v="130"/>
    <n v="92"/>
  </r>
  <r>
    <x v="142"/>
    <d v="1899-12-30T05:16:48"/>
    <x v="6"/>
    <x v="0"/>
    <x v="2672"/>
    <n v="92"/>
  </r>
  <r>
    <x v="131"/>
    <d v="1899-12-30T13:40:48"/>
    <x v="6"/>
    <x v="3"/>
    <x v="2703"/>
    <n v="92"/>
  </r>
  <r>
    <x v="133"/>
    <d v="1899-12-30T15:21:36"/>
    <x v="6"/>
    <x v="0"/>
    <x v="2337"/>
    <n v="92"/>
  </r>
  <r>
    <x v="144"/>
    <d v="1899-12-30T14:38:24"/>
    <x v="6"/>
    <x v="2"/>
    <x v="1030"/>
    <n v="92"/>
  </r>
  <r>
    <x v="131"/>
    <d v="1899-12-30T08:24:00"/>
    <x v="6"/>
    <x v="3"/>
    <x v="2455"/>
    <n v="92"/>
  </r>
  <r>
    <x v="129"/>
    <d v="1899-12-30T13:55:12"/>
    <x v="6"/>
    <x v="2"/>
    <x v="872"/>
    <n v="92"/>
  </r>
  <r>
    <x v="130"/>
    <d v="1899-12-30T05:02:24"/>
    <x v="6"/>
    <x v="1"/>
    <x v="1773"/>
    <n v="92"/>
  </r>
  <r>
    <x v="130"/>
    <d v="1899-12-30T22:48:00"/>
    <x v="6"/>
    <x v="1"/>
    <x v="499"/>
    <n v="92"/>
  </r>
  <r>
    <x v="129"/>
    <d v="1899-12-30T22:04:48"/>
    <x v="6"/>
    <x v="2"/>
    <x v="702"/>
    <n v="92"/>
  </r>
  <r>
    <x v="130"/>
    <d v="1899-12-30T09:07:12"/>
    <x v="6"/>
    <x v="1"/>
    <x v="2790"/>
    <n v="92"/>
  </r>
  <r>
    <x v="142"/>
    <d v="1899-12-30T06:00:00"/>
    <x v="6"/>
    <x v="2"/>
    <x v="522"/>
    <n v="92"/>
  </r>
  <r>
    <x v="135"/>
    <d v="1899-12-30T18:43:12"/>
    <x v="6"/>
    <x v="1"/>
    <x v="2623"/>
    <n v="92"/>
  </r>
  <r>
    <x v="135"/>
    <d v="1899-12-30T11:16:48"/>
    <x v="6"/>
    <x v="1"/>
    <x v="1481"/>
    <n v="92"/>
  </r>
  <r>
    <x v="135"/>
    <d v="1899-12-30T18:00:00"/>
    <x v="6"/>
    <x v="1"/>
    <x v="1335"/>
    <n v="92"/>
  </r>
  <r>
    <x v="135"/>
    <d v="1899-12-30T15:50:24"/>
    <x v="6"/>
    <x v="1"/>
    <x v="86"/>
    <n v="92"/>
  </r>
  <r>
    <x v="135"/>
    <d v="1899-12-30T09:07:12"/>
    <x v="6"/>
    <x v="1"/>
    <x v="2050"/>
    <n v="92"/>
  </r>
  <r>
    <x v="136"/>
    <d v="1899-12-30T12:00:00"/>
    <x v="6"/>
    <x v="0"/>
    <x v="2237"/>
    <n v="92"/>
  </r>
  <r>
    <x v="135"/>
    <d v="1899-12-30T17:45:36"/>
    <x v="6"/>
    <x v="2"/>
    <x v="774"/>
    <n v="92"/>
  </r>
  <r>
    <x v="135"/>
    <d v="1899-12-30T21:21:36"/>
    <x v="6"/>
    <x v="1"/>
    <x v="711"/>
    <n v="92"/>
  </r>
  <r>
    <x v="133"/>
    <d v="1899-12-30T03:50:24"/>
    <x v="6"/>
    <x v="3"/>
    <x v="964"/>
    <n v="92"/>
  </r>
  <r>
    <x v="137"/>
    <d v="1899-12-30T18:28:48"/>
    <x v="6"/>
    <x v="4"/>
    <x v="2073"/>
    <n v="92"/>
  </r>
  <r>
    <x v="136"/>
    <d v="1899-12-30T18:00:00"/>
    <x v="6"/>
    <x v="2"/>
    <x v="1734"/>
    <n v="92"/>
  </r>
  <r>
    <x v="135"/>
    <d v="1899-12-30T19:40:48"/>
    <x v="6"/>
    <x v="1"/>
    <x v="2221"/>
    <n v="92"/>
  </r>
  <r>
    <x v="146"/>
    <d v="1899-12-30T19:40:48"/>
    <x v="6"/>
    <x v="0"/>
    <x v="1820"/>
    <n v="92"/>
  </r>
  <r>
    <x v="138"/>
    <d v="1899-12-30T20:24:00"/>
    <x v="6"/>
    <x v="2"/>
    <x v="812"/>
    <n v="92"/>
  </r>
  <r>
    <x v="135"/>
    <d v="1899-12-30T04:48:00"/>
    <x v="6"/>
    <x v="1"/>
    <x v="2888"/>
    <n v="92"/>
  </r>
  <r>
    <x v="135"/>
    <d v="1899-12-30T19:40:48"/>
    <x v="6"/>
    <x v="1"/>
    <x v="844"/>
    <n v="92"/>
  </r>
  <r>
    <x v="135"/>
    <d v="1899-12-30T01:12:00"/>
    <x v="6"/>
    <x v="1"/>
    <x v="1897"/>
    <n v="92"/>
  </r>
  <r>
    <x v="137"/>
    <d v="1899-12-30T19:12:00"/>
    <x v="6"/>
    <x v="0"/>
    <x v="1387"/>
    <n v="92"/>
  </r>
  <r>
    <x v="134"/>
    <d v="1899-12-30T08:24:00"/>
    <x v="6"/>
    <x v="0"/>
    <x v="1984"/>
    <n v="92"/>
  </r>
  <r>
    <x v="143"/>
    <d v="1899-12-30T23:31:12"/>
    <x v="6"/>
    <x v="0"/>
    <x v="1633"/>
    <n v="92"/>
  </r>
  <r>
    <x v="130"/>
    <d v="1899-12-30T06:14:24"/>
    <x v="6"/>
    <x v="0"/>
    <x v="777"/>
    <n v="92"/>
  </r>
  <r>
    <x v="144"/>
    <d v="1899-12-30T04:04:48"/>
    <x v="6"/>
    <x v="2"/>
    <x v="1139"/>
    <n v="92"/>
  </r>
  <r>
    <x v="137"/>
    <d v="1899-12-30T03:50:24"/>
    <x v="6"/>
    <x v="3"/>
    <x v="2613"/>
    <n v="92"/>
  </r>
  <r>
    <x v="133"/>
    <d v="1899-12-30T10:19:12"/>
    <x v="6"/>
    <x v="2"/>
    <x v="2859"/>
    <n v="92"/>
  </r>
  <r>
    <x v="135"/>
    <d v="1899-12-30T04:04:48"/>
    <x v="6"/>
    <x v="1"/>
    <x v="1973"/>
    <n v="92"/>
  </r>
  <r>
    <x v="131"/>
    <d v="1899-12-30T09:36:00"/>
    <x v="6"/>
    <x v="0"/>
    <x v="1028"/>
    <n v="92"/>
  </r>
  <r>
    <x v="140"/>
    <d v="1899-12-30T12:14:24"/>
    <x v="6"/>
    <x v="0"/>
    <x v="2544"/>
    <n v="92"/>
  </r>
  <r>
    <x v="129"/>
    <d v="1899-12-30T15:36:00"/>
    <x v="6"/>
    <x v="0"/>
    <x v="732"/>
    <n v="92"/>
  </r>
  <r>
    <x v="135"/>
    <d v="1899-12-30T21:07:12"/>
    <x v="6"/>
    <x v="1"/>
    <x v="1611"/>
    <n v="92"/>
  </r>
  <r>
    <x v="135"/>
    <d v="1899-12-30T19:40:48"/>
    <x v="6"/>
    <x v="1"/>
    <x v="1866"/>
    <n v="92"/>
  </r>
  <r>
    <x v="135"/>
    <d v="1899-12-30T13:12:00"/>
    <x v="6"/>
    <x v="1"/>
    <x v="2743"/>
    <n v="92"/>
  </r>
  <r>
    <x v="135"/>
    <d v="1899-12-30T13:26:24"/>
    <x v="6"/>
    <x v="1"/>
    <x v="1252"/>
    <n v="92"/>
  </r>
  <r>
    <x v="132"/>
    <d v="1899-12-30T18:43:12"/>
    <x v="6"/>
    <x v="2"/>
    <x v="1541"/>
    <n v="92"/>
  </r>
  <r>
    <x v="145"/>
    <d v="1899-12-30T04:48:00"/>
    <x v="6"/>
    <x v="2"/>
    <x v="2526"/>
    <n v="92"/>
  </r>
  <r>
    <x v="141"/>
    <d v="1899-12-30T21:50:24"/>
    <x v="6"/>
    <x v="0"/>
    <x v="216"/>
    <n v="92"/>
  </r>
  <r>
    <x v="128"/>
    <d v="1899-12-30T20:24:00"/>
    <x v="6"/>
    <x v="0"/>
    <x v="89"/>
    <n v="92"/>
  </r>
  <r>
    <x v="146"/>
    <d v="1899-12-30T13:12:00"/>
    <x v="6"/>
    <x v="2"/>
    <x v="1490"/>
    <n v="92"/>
  </r>
  <r>
    <x v="137"/>
    <d v="1899-12-30T13:40:48"/>
    <x v="6"/>
    <x v="3"/>
    <x v="935"/>
    <n v="92"/>
  </r>
  <r>
    <x v="135"/>
    <d v="1899-12-30T13:40:48"/>
    <x v="6"/>
    <x v="1"/>
    <x v="2846"/>
    <n v="92"/>
  </r>
  <r>
    <x v="142"/>
    <d v="1899-12-30T12:28:48"/>
    <x v="6"/>
    <x v="2"/>
    <x v="432"/>
    <n v="92"/>
  </r>
  <r>
    <x v="145"/>
    <d v="1899-12-30T13:55:12"/>
    <x v="6"/>
    <x v="3"/>
    <x v="2814"/>
    <n v="92"/>
  </r>
  <r>
    <x v="135"/>
    <d v="1899-12-30T19:55:12"/>
    <x v="6"/>
    <x v="1"/>
    <x v="17"/>
    <n v="92"/>
  </r>
  <r>
    <x v="136"/>
    <d v="1899-12-30T06:14:24"/>
    <x v="6"/>
    <x v="2"/>
    <x v="1610"/>
    <n v="92"/>
  </r>
  <r>
    <x v="135"/>
    <d v="1899-12-30T01:40:48"/>
    <x v="6"/>
    <x v="1"/>
    <x v="107"/>
    <n v="92"/>
  </r>
  <r>
    <x v="141"/>
    <d v="1899-12-30T22:04:48"/>
    <x v="6"/>
    <x v="4"/>
    <x v="501"/>
    <n v="92"/>
  </r>
  <r>
    <x v="131"/>
    <d v="1899-12-30T06:57:36"/>
    <x v="6"/>
    <x v="2"/>
    <x v="1757"/>
    <n v="92"/>
  </r>
  <r>
    <x v="133"/>
    <d v="1899-12-30T22:04:48"/>
    <x v="6"/>
    <x v="3"/>
    <x v="1069"/>
    <n v="92"/>
  </r>
  <r>
    <x v="135"/>
    <d v="1899-12-30T20:24:00"/>
    <x v="6"/>
    <x v="1"/>
    <x v="1172"/>
    <n v="92"/>
  </r>
  <r>
    <x v="135"/>
    <d v="1899-12-30T17:16:48"/>
    <x v="6"/>
    <x v="1"/>
    <x v="956"/>
    <n v="92"/>
  </r>
  <r>
    <x v="137"/>
    <d v="1899-12-30T05:02:24"/>
    <x v="6"/>
    <x v="2"/>
    <x v="2889"/>
    <n v="92"/>
  </r>
  <r>
    <x v="143"/>
    <d v="1899-12-30T13:12:00"/>
    <x v="6"/>
    <x v="3"/>
    <x v="2421"/>
    <n v="92"/>
  </r>
  <r>
    <x v="129"/>
    <d v="1899-12-30T20:09:36"/>
    <x v="6"/>
    <x v="2"/>
    <x v="2009"/>
    <n v="92"/>
  </r>
  <r>
    <x v="135"/>
    <d v="1899-12-30T09:21:36"/>
    <x v="6"/>
    <x v="1"/>
    <x v="463"/>
    <n v="92"/>
  </r>
  <r>
    <x v="144"/>
    <d v="1899-12-30T10:48:00"/>
    <x v="6"/>
    <x v="2"/>
    <x v="2057"/>
    <n v="92"/>
  </r>
  <r>
    <x v="134"/>
    <d v="1899-12-30T05:45:36"/>
    <x v="6"/>
    <x v="2"/>
    <x v="2668"/>
    <n v="92"/>
  </r>
  <r>
    <x v="134"/>
    <d v="1899-12-30T10:48:00"/>
    <x v="6"/>
    <x v="2"/>
    <x v="475"/>
    <n v="92"/>
  </r>
  <r>
    <x v="136"/>
    <d v="1899-12-30T08:52:48"/>
    <x v="6"/>
    <x v="1"/>
    <x v="291"/>
    <n v="92"/>
  </r>
  <r>
    <x v="143"/>
    <d v="1899-12-30T00:43:12"/>
    <x v="6"/>
    <x v="2"/>
    <x v="2477"/>
    <n v="92"/>
  </r>
  <r>
    <x v="136"/>
    <d v="1899-12-30T02:09:36"/>
    <x v="6"/>
    <x v="1"/>
    <x v="2007"/>
    <n v="92"/>
  </r>
  <r>
    <x v="129"/>
    <d v="1899-12-30T10:19:12"/>
    <x v="6"/>
    <x v="2"/>
    <x v="2005"/>
    <n v="92"/>
  </r>
  <r>
    <x v="129"/>
    <d v="1899-12-30T13:26:24"/>
    <x v="6"/>
    <x v="2"/>
    <x v="224"/>
    <n v="92"/>
  </r>
  <r>
    <x v="138"/>
    <d v="1899-12-30T02:52:48"/>
    <x v="6"/>
    <x v="2"/>
    <x v="2408"/>
    <n v="92"/>
  </r>
  <r>
    <x v="136"/>
    <d v="1899-12-30T03:07:12"/>
    <x v="6"/>
    <x v="2"/>
    <x v="318"/>
    <n v="92"/>
  </r>
  <r>
    <x v="130"/>
    <d v="1899-12-30T08:38:24"/>
    <x v="6"/>
    <x v="2"/>
    <x v="2789"/>
    <n v="92"/>
  </r>
  <r>
    <x v="136"/>
    <d v="1899-12-30T15:50:24"/>
    <x v="6"/>
    <x v="1"/>
    <x v="323"/>
    <n v="92"/>
  </r>
  <r>
    <x v="140"/>
    <d v="1899-12-30T01:26:24"/>
    <x v="6"/>
    <x v="2"/>
    <x v="919"/>
    <n v="92"/>
  </r>
  <r>
    <x v="140"/>
    <d v="1899-12-30T05:31:12"/>
    <x v="6"/>
    <x v="2"/>
    <x v="1451"/>
    <n v="92"/>
  </r>
  <r>
    <x v="136"/>
    <d v="1899-12-30T00:14:24"/>
    <x v="6"/>
    <x v="1"/>
    <x v="1811"/>
    <n v="92"/>
  </r>
  <r>
    <x v="145"/>
    <d v="1899-12-30T13:26:24"/>
    <x v="6"/>
    <x v="0"/>
    <x v="376"/>
    <n v="92"/>
  </r>
  <r>
    <x v="136"/>
    <d v="1899-12-30T23:31:12"/>
    <x v="6"/>
    <x v="1"/>
    <x v="1678"/>
    <n v="92"/>
  </r>
  <r>
    <x v="144"/>
    <d v="1899-12-30T08:38:24"/>
    <x v="6"/>
    <x v="0"/>
    <x v="836"/>
    <n v="92"/>
  </r>
  <r>
    <x v="133"/>
    <d v="1899-12-30T00:14:24"/>
    <x v="6"/>
    <x v="2"/>
    <x v="69"/>
    <n v="92"/>
  </r>
  <r>
    <x v="129"/>
    <d v="1899-12-30T12:28:48"/>
    <x v="6"/>
    <x v="3"/>
    <x v="2113"/>
    <n v="92"/>
  </r>
  <r>
    <x v="136"/>
    <d v="1899-12-30T12:43:12"/>
    <x v="6"/>
    <x v="1"/>
    <x v="148"/>
    <n v="92"/>
  </r>
  <r>
    <x v="136"/>
    <d v="1899-12-30T12:43:12"/>
    <x v="6"/>
    <x v="1"/>
    <x v="243"/>
    <n v="92"/>
  </r>
  <r>
    <x v="132"/>
    <d v="1899-12-30T12:28:48"/>
    <x v="6"/>
    <x v="3"/>
    <x v="1724"/>
    <n v="92"/>
  </r>
  <r>
    <x v="136"/>
    <d v="1899-12-30T00:28:48"/>
    <x v="6"/>
    <x v="1"/>
    <x v="2200"/>
    <n v="92"/>
  </r>
  <r>
    <x v="145"/>
    <d v="1899-12-30T09:36:00"/>
    <x v="6"/>
    <x v="3"/>
    <x v="2853"/>
    <n v="92"/>
  </r>
  <r>
    <x v="133"/>
    <d v="1899-12-30T15:50:24"/>
    <x v="6"/>
    <x v="2"/>
    <x v="1991"/>
    <n v="92"/>
  </r>
  <r>
    <x v="139"/>
    <d v="1899-12-30T11:16:48"/>
    <x v="6"/>
    <x v="0"/>
    <x v="666"/>
    <n v="92"/>
  </r>
  <r>
    <x v="136"/>
    <d v="1899-12-30T01:12:00"/>
    <x v="6"/>
    <x v="1"/>
    <x v="36"/>
    <n v="92"/>
  </r>
  <r>
    <x v="136"/>
    <d v="1899-12-30T19:12:00"/>
    <x v="6"/>
    <x v="1"/>
    <x v="1309"/>
    <n v="92"/>
  </r>
  <r>
    <x v="136"/>
    <d v="1899-12-30T09:07:12"/>
    <x v="6"/>
    <x v="1"/>
    <x v="753"/>
    <n v="92"/>
  </r>
  <r>
    <x v="143"/>
    <d v="1899-12-30T16:19:12"/>
    <x v="6"/>
    <x v="3"/>
    <x v="808"/>
    <n v="92"/>
  </r>
  <r>
    <x v="139"/>
    <d v="1899-12-30T04:48:00"/>
    <x v="6"/>
    <x v="2"/>
    <x v="835"/>
    <n v="92"/>
  </r>
  <r>
    <x v="144"/>
    <d v="1899-12-30T14:38:24"/>
    <x v="6"/>
    <x v="2"/>
    <x v="1026"/>
    <n v="92"/>
  </r>
  <r>
    <x v="146"/>
    <d v="1899-12-30T10:33:36"/>
    <x v="6"/>
    <x v="2"/>
    <x v="565"/>
    <n v="92"/>
  </r>
  <r>
    <x v="136"/>
    <d v="1899-12-30T21:36:00"/>
    <x v="6"/>
    <x v="2"/>
    <x v="622"/>
    <n v="92"/>
  </r>
  <r>
    <x v="136"/>
    <d v="1899-12-30T09:07:12"/>
    <x v="6"/>
    <x v="1"/>
    <x v="269"/>
    <n v="92"/>
  </r>
  <r>
    <x v="138"/>
    <d v="1899-12-30T09:36:00"/>
    <x v="6"/>
    <x v="3"/>
    <x v="924"/>
    <n v="92"/>
  </r>
  <r>
    <x v="134"/>
    <d v="1899-12-30T07:26:24"/>
    <x v="6"/>
    <x v="4"/>
    <x v="598"/>
    <n v="92"/>
  </r>
  <r>
    <x v="142"/>
    <d v="1899-12-30T16:19:12"/>
    <x v="6"/>
    <x v="0"/>
    <x v="547"/>
    <n v="92"/>
  </r>
  <r>
    <x v="140"/>
    <d v="1899-12-30T20:38:24"/>
    <x v="6"/>
    <x v="3"/>
    <x v="688"/>
    <n v="92"/>
  </r>
  <r>
    <x v="145"/>
    <d v="1899-12-30T03:07:12"/>
    <x v="6"/>
    <x v="2"/>
    <x v="715"/>
    <n v="92"/>
  </r>
  <r>
    <x v="136"/>
    <d v="1899-12-30T18:57:36"/>
    <x v="6"/>
    <x v="1"/>
    <x v="1870"/>
    <n v="92"/>
  </r>
  <r>
    <x v="138"/>
    <d v="1899-12-30T09:21:36"/>
    <x v="6"/>
    <x v="0"/>
    <x v="2565"/>
    <n v="92"/>
  </r>
  <r>
    <x v="136"/>
    <d v="1899-12-30T04:48:00"/>
    <x v="6"/>
    <x v="1"/>
    <x v="791"/>
    <n v="92"/>
  </r>
  <r>
    <x v="136"/>
    <d v="1899-12-30T06:57:36"/>
    <x v="6"/>
    <x v="1"/>
    <x v="884"/>
    <n v="92"/>
  </r>
  <r>
    <x v="136"/>
    <d v="1899-12-30T12:43:12"/>
    <x v="6"/>
    <x v="1"/>
    <x v="1834"/>
    <n v="92"/>
  </r>
  <r>
    <x v="136"/>
    <d v="1899-12-30T03:50:24"/>
    <x v="6"/>
    <x v="1"/>
    <x v="152"/>
    <n v="92"/>
  </r>
  <r>
    <x v="144"/>
    <d v="1899-12-30T11:16:48"/>
    <x v="6"/>
    <x v="2"/>
    <x v="405"/>
    <n v="92"/>
  </r>
  <r>
    <x v="143"/>
    <d v="1899-12-30T11:45:36"/>
    <x v="6"/>
    <x v="3"/>
    <x v="1825"/>
    <n v="92"/>
  </r>
  <r>
    <x v="143"/>
    <d v="1899-12-30T20:52:48"/>
    <x v="6"/>
    <x v="3"/>
    <x v="1337"/>
    <n v="92"/>
  </r>
  <r>
    <x v="136"/>
    <d v="1899-12-30T19:55:12"/>
    <x v="6"/>
    <x v="1"/>
    <x v="2735"/>
    <n v="92"/>
  </r>
  <r>
    <x v="136"/>
    <d v="1899-12-30T15:21:36"/>
    <x v="6"/>
    <x v="1"/>
    <x v="85"/>
    <n v="92"/>
  </r>
  <r>
    <x v="139"/>
    <d v="1899-12-30T18:14:24"/>
    <x v="6"/>
    <x v="2"/>
    <x v="2880"/>
    <n v="92"/>
  </r>
  <r>
    <x v="144"/>
    <d v="1899-12-30T03:50:24"/>
    <x v="6"/>
    <x v="0"/>
    <x v="2797"/>
    <n v="92"/>
  </r>
  <r>
    <x v="136"/>
    <d v="1899-12-30T01:12:00"/>
    <x v="6"/>
    <x v="1"/>
    <x v="2127"/>
    <n v="92"/>
  </r>
  <r>
    <x v="145"/>
    <d v="1899-12-30T16:19:12"/>
    <x v="6"/>
    <x v="3"/>
    <x v="2054"/>
    <n v="92"/>
  </r>
  <r>
    <x v="136"/>
    <d v="1899-12-30T12:43:12"/>
    <x v="6"/>
    <x v="1"/>
    <x v="309"/>
    <n v="92"/>
  </r>
  <r>
    <x v="138"/>
    <d v="1899-12-30T12:28:48"/>
    <x v="6"/>
    <x v="0"/>
    <x v="716"/>
    <n v="92"/>
  </r>
  <r>
    <x v="143"/>
    <d v="1899-12-30T01:55:12"/>
    <x v="6"/>
    <x v="2"/>
    <x v="650"/>
    <n v="92"/>
  </r>
  <r>
    <x v="132"/>
    <d v="1899-12-30T09:36:00"/>
    <x v="6"/>
    <x v="3"/>
    <x v="1312"/>
    <n v="92"/>
  </r>
  <r>
    <x v="143"/>
    <d v="1899-12-30T17:02:24"/>
    <x v="6"/>
    <x v="3"/>
    <x v="632"/>
    <n v="92"/>
  </r>
  <r>
    <x v="135"/>
    <d v="1899-12-30T21:50:24"/>
    <x v="6"/>
    <x v="0"/>
    <x v="900"/>
    <n v="92"/>
  </r>
  <r>
    <x v="136"/>
    <d v="1899-12-30T08:52:48"/>
    <x v="6"/>
    <x v="0"/>
    <x v="1979"/>
    <n v="92"/>
  </r>
  <r>
    <x v="138"/>
    <d v="1899-12-30T07:55:12"/>
    <x v="6"/>
    <x v="3"/>
    <x v="204"/>
    <n v="92"/>
  </r>
  <r>
    <x v="136"/>
    <d v="1899-12-30T19:40:48"/>
    <x v="6"/>
    <x v="1"/>
    <x v="1320"/>
    <n v="92"/>
  </r>
  <r>
    <x v="130"/>
    <d v="1899-12-30T21:21:36"/>
    <x v="6"/>
    <x v="3"/>
    <x v="313"/>
    <n v="92"/>
  </r>
  <r>
    <x v="135"/>
    <d v="1899-12-30T23:02:24"/>
    <x v="6"/>
    <x v="2"/>
    <x v="537"/>
    <n v="92"/>
  </r>
  <r>
    <x v="146"/>
    <d v="1899-12-30T03:50:24"/>
    <x v="6"/>
    <x v="2"/>
    <x v="1164"/>
    <n v="92"/>
  </r>
  <r>
    <x v="146"/>
    <d v="1899-12-30T00:43:12"/>
    <x v="6"/>
    <x v="4"/>
    <x v="2890"/>
    <n v="92"/>
  </r>
  <r>
    <x v="141"/>
    <d v="1899-12-30T00:28:48"/>
    <x v="6"/>
    <x v="2"/>
    <x v="1481"/>
    <n v="92"/>
  </r>
  <r>
    <x v="136"/>
    <d v="1899-12-30T09:36:00"/>
    <x v="6"/>
    <x v="1"/>
    <x v="2512"/>
    <n v="92"/>
  </r>
  <r>
    <x v="137"/>
    <d v="1899-12-30T23:45:36"/>
    <x v="6"/>
    <x v="0"/>
    <x v="549"/>
    <n v="92"/>
  </r>
  <r>
    <x v="136"/>
    <d v="1899-12-30T06:28:48"/>
    <x v="6"/>
    <x v="1"/>
    <x v="363"/>
    <n v="92"/>
  </r>
  <r>
    <x v="143"/>
    <d v="1899-12-30T10:48:00"/>
    <x v="6"/>
    <x v="0"/>
    <x v="2105"/>
    <n v="92"/>
  </r>
  <r>
    <x v="129"/>
    <d v="1899-12-30T10:19:12"/>
    <x v="6"/>
    <x v="2"/>
    <x v="952"/>
    <n v="92"/>
  </r>
  <r>
    <x v="134"/>
    <d v="1899-12-30T15:21:36"/>
    <x v="6"/>
    <x v="0"/>
    <x v="2891"/>
    <n v="92"/>
  </r>
  <r>
    <x v="129"/>
    <d v="1899-12-30T03:36:00"/>
    <x v="6"/>
    <x v="2"/>
    <x v="593"/>
    <n v="92"/>
  </r>
  <r>
    <x v="133"/>
    <d v="1899-12-30T15:50:24"/>
    <x v="6"/>
    <x v="2"/>
    <x v="1367"/>
    <n v="92"/>
  </r>
  <r>
    <x v="135"/>
    <d v="1899-12-30T13:26:24"/>
    <x v="6"/>
    <x v="0"/>
    <x v="2412"/>
    <n v="92"/>
  </r>
  <r>
    <x v="140"/>
    <d v="1899-12-30T08:09:36"/>
    <x v="6"/>
    <x v="2"/>
    <x v="2454"/>
    <n v="92"/>
  </r>
  <r>
    <x v="141"/>
    <d v="1899-12-30T06:14:24"/>
    <x v="6"/>
    <x v="0"/>
    <x v="635"/>
    <n v="92"/>
  </r>
  <r>
    <x v="136"/>
    <d v="1899-12-30T00:43:12"/>
    <x v="6"/>
    <x v="1"/>
    <x v="1162"/>
    <n v="92"/>
  </r>
  <r>
    <x v="134"/>
    <d v="1899-12-30T20:24:00"/>
    <x v="6"/>
    <x v="3"/>
    <x v="410"/>
    <n v="92"/>
  </r>
  <r>
    <x v="132"/>
    <d v="1899-12-30T14:38:24"/>
    <x v="6"/>
    <x v="2"/>
    <x v="600"/>
    <n v="92"/>
  </r>
  <r>
    <x v="135"/>
    <d v="1899-12-30T06:28:48"/>
    <x v="6"/>
    <x v="0"/>
    <x v="2883"/>
    <n v="92"/>
  </r>
  <r>
    <x v="128"/>
    <d v="1899-12-30T06:00:00"/>
    <x v="6"/>
    <x v="0"/>
    <x v="1043"/>
    <n v="92"/>
  </r>
  <r>
    <x v="131"/>
    <d v="1899-12-30T11:02:24"/>
    <x v="6"/>
    <x v="2"/>
    <x v="2248"/>
    <n v="92"/>
  </r>
  <r>
    <x v="138"/>
    <d v="1899-12-30T11:16:48"/>
    <x v="6"/>
    <x v="0"/>
    <x v="2887"/>
    <n v="92"/>
  </r>
  <r>
    <x v="141"/>
    <d v="1899-12-30T20:09:36"/>
    <x v="6"/>
    <x v="2"/>
    <x v="732"/>
    <n v="92"/>
  </r>
  <r>
    <x v="134"/>
    <d v="1899-12-30T11:31:12"/>
    <x v="6"/>
    <x v="2"/>
    <x v="73"/>
    <n v="92"/>
  </r>
  <r>
    <x v="142"/>
    <d v="1899-12-30T17:16:48"/>
    <x v="6"/>
    <x v="3"/>
    <x v="75"/>
    <n v="92"/>
  </r>
  <r>
    <x v="136"/>
    <d v="1899-12-30T12:28:48"/>
    <x v="6"/>
    <x v="1"/>
    <x v="1122"/>
    <n v="92"/>
  </r>
  <r>
    <x v="130"/>
    <d v="1899-12-30T21:07:12"/>
    <x v="6"/>
    <x v="3"/>
    <x v="1407"/>
    <n v="92"/>
  </r>
  <r>
    <x v="129"/>
    <d v="1899-12-30T05:45:36"/>
    <x v="6"/>
    <x v="2"/>
    <x v="333"/>
    <n v="92"/>
  </r>
  <r>
    <x v="136"/>
    <d v="1899-12-30T04:04:48"/>
    <x v="6"/>
    <x v="1"/>
    <x v="1708"/>
    <n v="92"/>
  </r>
  <r>
    <x v="128"/>
    <d v="1899-12-30T07:55:12"/>
    <x v="6"/>
    <x v="2"/>
    <x v="377"/>
    <n v="92"/>
  </r>
  <r>
    <x v="136"/>
    <d v="1899-12-30T04:33:36"/>
    <x v="6"/>
    <x v="3"/>
    <x v="1099"/>
    <n v="92"/>
  </r>
  <r>
    <x v="136"/>
    <d v="1899-12-30T04:19:12"/>
    <x v="6"/>
    <x v="1"/>
    <x v="2186"/>
    <n v="92"/>
  </r>
  <r>
    <x v="137"/>
    <d v="1899-12-30T05:02:24"/>
    <x v="6"/>
    <x v="0"/>
    <x v="105"/>
    <n v="92"/>
  </r>
  <r>
    <x v="144"/>
    <d v="1899-12-30T10:19:12"/>
    <x v="6"/>
    <x v="2"/>
    <x v="1289"/>
    <n v="92"/>
  </r>
  <r>
    <x v="135"/>
    <d v="1899-12-30T03:21:36"/>
    <x v="6"/>
    <x v="0"/>
    <x v="1141"/>
    <n v="92"/>
  </r>
  <r>
    <x v="136"/>
    <d v="1899-12-30T16:48:00"/>
    <x v="6"/>
    <x v="1"/>
    <x v="899"/>
    <n v="92"/>
  </r>
  <r>
    <x v="145"/>
    <d v="1899-12-30T00:43:12"/>
    <x v="6"/>
    <x v="2"/>
    <x v="1227"/>
    <n v="92"/>
  </r>
  <r>
    <x v="136"/>
    <d v="1899-12-30T20:38:24"/>
    <x v="6"/>
    <x v="1"/>
    <x v="12"/>
    <n v="92"/>
  </r>
  <r>
    <x v="146"/>
    <d v="1899-12-30T08:24:00"/>
    <x v="6"/>
    <x v="4"/>
    <x v="33"/>
    <n v="92"/>
  </r>
  <r>
    <x v="132"/>
    <d v="1899-12-30T21:36:00"/>
    <x v="6"/>
    <x v="1"/>
    <x v="2601"/>
    <n v="92"/>
  </r>
  <r>
    <x v="137"/>
    <d v="1899-12-30T17:45:36"/>
    <x v="6"/>
    <x v="2"/>
    <x v="436"/>
    <n v="92"/>
  </r>
  <r>
    <x v="129"/>
    <d v="1899-12-30T17:02:24"/>
    <x v="6"/>
    <x v="0"/>
    <x v="2312"/>
    <n v="92"/>
  </r>
  <r>
    <x v="130"/>
    <d v="1899-12-30T08:52:48"/>
    <x v="6"/>
    <x v="2"/>
    <x v="2108"/>
    <n v="92"/>
  </r>
  <r>
    <x v="131"/>
    <d v="1899-12-30T17:31:12"/>
    <x v="6"/>
    <x v="2"/>
    <x v="1092"/>
    <n v="92"/>
  </r>
  <r>
    <x v="132"/>
    <d v="1899-12-30T19:55:12"/>
    <x v="6"/>
    <x v="1"/>
    <x v="58"/>
    <n v="92"/>
  </r>
  <r>
    <x v="132"/>
    <d v="1899-12-30T02:38:24"/>
    <x v="6"/>
    <x v="1"/>
    <x v="1997"/>
    <n v="92"/>
  </r>
  <r>
    <x v="140"/>
    <d v="1899-12-30T02:09:36"/>
    <x v="6"/>
    <x v="2"/>
    <x v="90"/>
    <n v="92"/>
  </r>
  <r>
    <x v="132"/>
    <d v="1899-12-30T16:48:00"/>
    <x v="6"/>
    <x v="3"/>
    <x v="2295"/>
    <n v="92"/>
  </r>
  <r>
    <x v="146"/>
    <d v="1899-12-30T08:52:48"/>
    <x v="6"/>
    <x v="2"/>
    <x v="1849"/>
    <n v="92"/>
  </r>
  <r>
    <x v="139"/>
    <d v="1899-12-30T19:26:24"/>
    <x v="6"/>
    <x v="2"/>
    <x v="2735"/>
    <n v="92"/>
  </r>
  <r>
    <x v="132"/>
    <d v="1899-12-30T18:57:36"/>
    <x v="6"/>
    <x v="1"/>
    <x v="1994"/>
    <n v="92"/>
  </r>
  <r>
    <x v="132"/>
    <d v="1899-12-30T04:19:12"/>
    <x v="6"/>
    <x v="1"/>
    <x v="921"/>
    <n v="92"/>
  </r>
  <r>
    <x v="129"/>
    <d v="1899-12-30T14:24:00"/>
    <x v="6"/>
    <x v="2"/>
    <x v="143"/>
    <n v="92"/>
  </r>
  <r>
    <x v="132"/>
    <d v="1899-12-30T23:16:48"/>
    <x v="6"/>
    <x v="1"/>
    <x v="948"/>
    <n v="92"/>
  </r>
  <r>
    <x v="132"/>
    <d v="1899-12-30T08:38:24"/>
    <x v="6"/>
    <x v="1"/>
    <x v="2169"/>
    <n v="92"/>
  </r>
  <r>
    <x v="132"/>
    <d v="1899-12-30T14:24:00"/>
    <x v="6"/>
    <x v="1"/>
    <x v="2589"/>
    <n v="92"/>
  </r>
  <r>
    <x v="131"/>
    <d v="1899-12-30T12:43:12"/>
    <x v="6"/>
    <x v="2"/>
    <x v="735"/>
    <n v="92"/>
  </r>
  <r>
    <x v="129"/>
    <d v="1899-12-30T02:24:00"/>
    <x v="6"/>
    <x v="2"/>
    <x v="1485"/>
    <n v="92"/>
  </r>
  <r>
    <x v="135"/>
    <d v="1899-12-30T00:14:24"/>
    <x v="6"/>
    <x v="2"/>
    <x v="2419"/>
    <n v="92"/>
  </r>
  <r>
    <x v="132"/>
    <d v="1899-12-30T15:07:12"/>
    <x v="6"/>
    <x v="1"/>
    <x v="2892"/>
    <n v="92"/>
  </r>
  <r>
    <x v="139"/>
    <d v="1899-12-30T12:43:12"/>
    <x v="6"/>
    <x v="2"/>
    <x v="2171"/>
    <n v="92"/>
  </r>
  <r>
    <x v="144"/>
    <d v="1899-12-30T12:43:12"/>
    <x v="6"/>
    <x v="3"/>
    <x v="1067"/>
    <n v="92"/>
  </r>
  <r>
    <x v="132"/>
    <d v="1899-12-30T21:36:00"/>
    <x v="6"/>
    <x v="1"/>
    <x v="1302"/>
    <n v="92"/>
  </r>
  <r>
    <x v="132"/>
    <d v="1899-12-30T18:28:48"/>
    <x v="6"/>
    <x v="1"/>
    <x v="1278"/>
    <n v="92"/>
  </r>
  <r>
    <x v="146"/>
    <d v="1899-12-30T01:12:00"/>
    <x v="6"/>
    <x v="3"/>
    <x v="295"/>
    <n v="92"/>
  </r>
  <r>
    <x v="142"/>
    <d v="1899-12-30T18:00:00"/>
    <x v="6"/>
    <x v="2"/>
    <x v="2658"/>
    <n v="92"/>
  </r>
  <r>
    <x v="133"/>
    <d v="1899-12-30T19:26:24"/>
    <x v="6"/>
    <x v="4"/>
    <x v="1492"/>
    <n v="92"/>
  </r>
  <r>
    <x v="134"/>
    <d v="1899-12-30T07:12:00"/>
    <x v="6"/>
    <x v="2"/>
    <x v="1665"/>
    <n v="92"/>
  </r>
  <r>
    <x v="139"/>
    <d v="1899-12-30T21:36:00"/>
    <x v="6"/>
    <x v="4"/>
    <x v="2801"/>
    <n v="92"/>
  </r>
  <r>
    <x v="145"/>
    <d v="1899-12-30T21:50:24"/>
    <x v="6"/>
    <x v="3"/>
    <x v="794"/>
    <n v="92"/>
  </r>
  <r>
    <x v="135"/>
    <d v="1899-12-30T02:24:00"/>
    <x v="6"/>
    <x v="2"/>
    <x v="361"/>
    <n v="92"/>
  </r>
  <r>
    <x v="146"/>
    <d v="1899-12-30T05:45:36"/>
    <x v="6"/>
    <x v="0"/>
    <x v="2538"/>
    <n v="92"/>
  </r>
  <r>
    <x v="140"/>
    <d v="1899-12-30T01:12:00"/>
    <x v="6"/>
    <x v="0"/>
    <x v="586"/>
    <n v="92"/>
  </r>
  <r>
    <x v="138"/>
    <d v="1899-12-30T21:07:12"/>
    <x v="6"/>
    <x v="2"/>
    <x v="2679"/>
    <n v="92"/>
  </r>
  <r>
    <x v="132"/>
    <d v="1899-12-30T21:50:24"/>
    <x v="6"/>
    <x v="1"/>
    <x v="1715"/>
    <n v="92"/>
  </r>
  <r>
    <x v="128"/>
    <d v="1899-12-30T17:45:36"/>
    <x v="6"/>
    <x v="0"/>
    <x v="442"/>
    <n v="92"/>
  </r>
  <r>
    <x v="144"/>
    <d v="1899-12-30T10:19:12"/>
    <x v="6"/>
    <x v="2"/>
    <x v="2695"/>
    <n v="92"/>
  </r>
  <r>
    <x v="136"/>
    <d v="1899-12-30T13:26:24"/>
    <x v="6"/>
    <x v="2"/>
    <x v="2154"/>
    <n v="92"/>
  </r>
  <r>
    <x v="144"/>
    <d v="1899-12-30T20:09:36"/>
    <x v="6"/>
    <x v="3"/>
    <x v="2449"/>
    <n v="92"/>
  </r>
  <r>
    <x v="143"/>
    <d v="1899-12-30T02:24:00"/>
    <x v="6"/>
    <x v="0"/>
    <x v="2860"/>
    <n v="92"/>
  </r>
  <r>
    <x v="141"/>
    <d v="1899-12-30T05:16:48"/>
    <x v="6"/>
    <x v="2"/>
    <x v="1754"/>
    <n v="92"/>
  </r>
  <r>
    <x v="134"/>
    <d v="1899-12-30T04:33:36"/>
    <x v="6"/>
    <x v="3"/>
    <x v="1710"/>
    <n v="92"/>
  </r>
  <r>
    <x v="132"/>
    <d v="1899-12-30T00:14:24"/>
    <x v="6"/>
    <x v="1"/>
    <x v="1850"/>
    <n v="92"/>
  </r>
  <r>
    <x v="130"/>
    <d v="1899-12-30T06:43:12"/>
    <x v="6"/>
    <x v="0"/>
    <x v="286"/>
    <n v="92"/>
  </r>
  <r>
    <x v="132"/>
    <d v="1899-12-30T17:31:12"/>
    <x v="6"/>
    <x v="1"/>
    <x v="2209"/>
    <n v="92"/>
  </r>
  <r>
    <x v="133"/>
    <d v="1899-12-30T03:07:12"/>
    <x v="6"/>
    <x v="4"/>
    <x v="311"/>
    <n v="92"/>
  </r>
  <r>
    <x v="138"/>
    <d v="1899-12-30T13:12:00"/>
    <x v="6"/>
    <x v="4"/>
    <x v="1695"/>
    <n v="92"/>
  </r>
  <r>
    <x v="132"/>
    <d v="1899-12-30T10:33:36"/>
    <x v="6"/>
    <x v="1"/>
    <x v="1163"/>
    <n v="92"/>
  </r>
  <r>
    <x v="143"/>
    <d v="1899-12-30T02:52:48"/>
    <x v="6"/>
    <x v="2"/>
    <x v="2893"/>
    <n v="92"/>
  </r>
  <r>
    <x v="133"/>
    <d v="1899-12-30T02:52:48"/>
    <x v="6"/>
    <x v="3"/>
    <x v="1275"/>
    <n v="92"/>
  </r>
  <r>
    <x v="133"/>
    <d v="1899-12-30T14:09:36"/>
    <x v="6"/>
    <x v="2"/>
    <x v="645"/>
    <n v="92"/>
  </r>
  <r>
    <x v="139"/>
    <d v="1899-12-30T21:36:00"/>
    <x v="6"/>
    <x v="2"/>
    <x v="835"/>
    <n v="92"/>
  </r>
  <r>
    <x v="132"/>
    <d v="1899-12-30T08:38:24"/>
    <x v="6"/>
    <x v="1"/>
    <x v="1943"/>
    <n v="92"/>
  </r>
  <r>
    <x v="144"/>
    <d v="1899-12-30T00:57:36"/>
    <x v="6"/>
    <x v="0"/>
    <x v="2059"/>
    <n v="92"/>
  </r>
  <r>
    <x v="130"/>
    <d v="1899-12-30T09:21:36"/>
    <x v="6"/>
    <x v="2"/>
    <x v="1342"/>
    <n v="92"/>
  </r>
  <r>
    <x v="133"/>
    <d v="1899-12-30T14:24:00"/>
    <x v="6"/>
    <x v="4"/>
    <x v="48"/>
    <n v="92"/>
  </r>
  <r>
    <x v="141"/>
    <d v="1899-12-30T09:07:12"/>
    <x v="6"/>
    <x v="3"/>
    <x v="1689"/>
    <n v="92"/>
  </r>
  <r>
    <x v="136"/>
    <d v="1899-12-30T04:04:48"/>
    <x v="6"/>
    <x v="2"/>
    <x v="2351"/>
    <n v="92"/>
  </r>
  <r>
    <x v="137"/>
    <d v="1899-12-30T06:28:48"/>
    <x v="6"/>
    <x v="4"/>
    <x v="1623"/>
    <n v="92"/>
  </r>
  <r>
    <x v="146"/>
    <d v="1899-12-30T22:33:36"/>
    <x v="6"/>
    <x v="3"/>
    <x v="712"/>
    <n v="92"/>
  </r>
  <r>
    <x v="140"/>
    <d v="1899-12-30T01:26:24"/>
    <x v="6"/>
    <x v="2"/>
    <x v="857"/>
    <n v="92"/>
  </r>
  <r>
    <x v="132"/>
    <d v="1899-12-30T18:57:36"/>
    <x v="6"/>
    <x v="1"/>
    <x v="1298"/>
    <n v="92"/>
  </r>
  <r>
    <x v="132"/>
    <d v="1899-12-30T12:28:48"/>
    <x v="6"/>
    <x v="1"/>
    <x v="455"/>
    <n v="92"/>
  </r>
  <r>
    <x v="141"/>
    <d v="1899-12-30T18:14:24"/>
    <x v="6"/>
    <x v="0"/>
    <x v="23"/>
    <n v="92"/>
  </r>
  <r>
    <x v="134"/>
    <d v="1899-12-30T08:38:24"/>
    <x v="6"/>
    <x v="2"/>
    <x v="270"/>
    <n v="92"/>
  </r>
  <r>
    <x v="132"/>
    <d v="1899-12-30T19:40:48"/>
    <x v="6"/>
    <x v="1"/>
    <x v="1396"/>
    <n v="92"/>
  </r>
  <r>
    <x v="132"/>
    <d v="1899-12-30T20:09:36"/>
    <x v="6"/>
    <x v="1"/>
    <x v="1628"/>
    <n v="92"/>
  </r>
  <r>
    <x v="134"/>
    <d v="1899-12-30T17:16:48"/>
    <x v="6"/>
    <x v="3"/>
    <x v="2105"/>
    <n v="92"/>
  </r>
  <r>
    <x v="140"/>
    <d v="1899-12-30T05:31:12"/>
    <x v="6"/>
    <x v="2"/>
    <x v="52"/>
    <n v="92"/>
  </r>
  <r>
    <x v="132"/>
    <d v="1899-12-30T06:14:24"/>
    <x v="6"/>
    <x v="1"/>
    <x v="2894"/>
    <n v="92"/>
  </r>
  <r>
    <x v="136"/>
    <d v="1899-12-30T21:21:36"/>
    <x v="6"/>
    <x v="2"/>
    <x v="1999"/>
    <n v="92"/>
  </r>
  <r>
    <x v="142"/>
    <d v="1899-12-30T09:21:36"/>
    <x v="6"/>
    <x v="2"/>
    <x v="2423"/>
    <n v="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9">
  <r>
    <s v="Temporada Regular"/>
    <n v="2019"/>
    <n v="43471"/>
    <x v="0"/>
    <n v="43537"/>
    <x v="0"/>
    <x v="0"/>
    <s v="WSP-0001"/>
    <x v="0"/>
    <n v="120"/>
    <x v="0"/>
    <x v="0"/>
    <n v="2"/>
    <n v="0"/>
    <n v="0"/>
  </r>
  <r>
    <s v="Temporada Regular"/>
    <n v="2019"/>
    <n v="43427"/>
    <x v="0"/>
    <n v="43419"/>
    <x v="1"/>
    <x v="0"/>
    <s v="WSP-0002"/>
    <x v="1"/>
    <s v="PASE"/>
    <x v="0"/>
    <x v="0"/>
    <n v="0"/>
    <n v="0"/>
    <n v="-368"/>
  </r>
  <r>
    <s v="Fuera de Temporada"/>
    <n v="2018"/>
    <n v="43396"/>
    <x v="1"/>
    <n v="42834"/>
    <x v="2"/>
    <x v="1"/>
    <s v="WSP-0003"/>
    <x v="2"/>
    <n v="140"/>
    <x v="0"/>
    <x v="1"/>
    <n v="0"/>
    <n v="0"/>
    <n v="0"/>
  </r>
  <r>
    <s v="Temporada Regular"/>
    <n v="2018"/>
    <n v="43429"/>
    <x v="2"/>
    <n v="43125"/>
    <x v="3"/>
    <x v="0"/>
    <s v="WSP-0004"/>
    <x v="3"/>
    <n v="115"/>
    <x v="1"/>
    <x v="0"/>
    <n v="1"/>
    <n v="0"/>
    <n v="0"/>
  </r>
  <r>
    <s v="Temporada Regular"/>
    <n v="2019"/>
    <n v="43429"/>
    <x v="1"/>
    <n v="43492"/>
    <x v="4"/>
    <x v="2"/>
    <s v="WSP-0005"/>
    <x v="4"/>
    <n v="140"/>
    <x v="0"/>
    <x v="2"/>
    <n v="0"/>
    <n v="0"/>
    <n v="0"/>
  </r>
  <r>
    <s v="Fuera de Temporada"/>
    <n v="2018"/>
    <n v="43270"/>
    <x v="0"/>
    <n v="42833"/>
    <x v="5"/>
    <x v="0"/>
    <s v="WSP-0006"/>
    <x v="5"/>
    <n v="120"/>
    <x v="0"/>
    <x v="0"/>
    <n v="0"/>
    <n v="0"/>
    <n v="0"/>
  </r>
  <r>
    <s v="Temporada Regular"/>
    <n v="2018"/>
    <n v="43439"/>
    <x v="2"/>
    <n v="43148"/>
    <x v="6"/>
    <x v="0"/>
    <s v="WSP-0007"/>
    <x v="6"/>
    <n v="75"/>
    <x v="2"/>
    <x v="0"/>
    <n v="0"/>
    <n v="0"/>
    <n v="0"/>
  </r>
  <r>
    <s v="Fuera de Temporada"/>
    <n v="2019"/>
    <n v="43227"/>
    <x v="2"/>
    <n v="43233"/>
    <x v="2"/>
    <x v="0"/>
    <s v="WSP-0008"/>
    <x v="7"/>
    <n v="110"/>
    <x v="3"/>
    <x v="0"/>
    <n v="0"/>
    <n v="30"/>
    <n v="0"/>
  </r>
  <r>
    <s v="Temporada Regular"/>
    <n v="2019"/>
    <n v="43508"/>
    <x v="0"/>
    <n v="43508"/>
    <x v="6"/>
    <x v="0"/>
    <s v="WSP-0009"/>
    <x v="8"/>
    <n v="120"/>
    <x v="0"/>
    <x v="0"/>
    <n v="0"/>
    <n v="0"/>
    <n v="0"/>
  </r>
  <r>
    <s v="Temporada Regular"/>
    <n v="2019"/>
    <n v="43547"/>
    <x v="0"/>
    <n v="43419"/>
    <x v="1"/>
    <x v="0"/>
    <s v="WSP-0010"/>
    <x v="1"/>
    <s v="PASE"/>
    <x v="0"/>
    <x v="0"/>
    <n v="0"/>
    <n v="0"/>
    <n v="-368"/>
  </r>
  <r>
    <s v="Temporada Regular"/>
    <n v="2019"/>
    <n v="43494"/>
    <x v="0"/>
    <n v="43504"/>
    <x v="7"/>
    <x v="0"/>
    <s v="WSP-0011"/>
    <x v="9"/>
    <n v="120"/>
    <x v="0"/>
    <x v="0"/>
    <n v="0"/>
    <n v="0"/>
    <n v="0"/>
  </r>
  <r>
    <s v="Fuera de Temporada"/>
    <n v="2019"/>
    <n v="43262"/>
    <x v="1"/>
    <n v="43225"/>
    <x v="0"/>
    <x v="3"/>
    <s v="WSP-0012"/>
    <x v="10"/>
    <n v="140"/>
    <x v="0"/>
    <x v="2"/>
    <n v="2"/>
    <n v="0"/>
    <n v="0"/>
  </r>
  <r>
    <s v="Temporada Regular"/>
    <n v="2018"/>
    <n v="43428"/>
    <x v="2"/>
    <n v="43061"/>
    <x v="4"/>
    <x v="0"/>
    <s v="WSP-0013"/>
    <x v="11"/>
    <n v="110"/>
    <x v="3"/>
    <x v="0"/>
    <n v="0"/>
    <n v="0"/>
    <n v="0"/>
  </r>
  <r>
    <s v="Temporada Regular"/>
    <n v="2019"/>
    <n v="43504"/>
    <x v="2"/>
    <n v="43501"/>
    <x v="0"/>
    <x v="0"/>
    <s v="WSP-0014"/>
    <x v="12"/>
    <n v="105"/>
    <x v="4"/>
    <x v="0"/>
    <n v="2"/>
    <n v="0"/>
    <n v="0"/>
  </r>
  <r>
    <s v="Temporada Regular"/>
    <n v="2018"/>
    <n v="43158"/>
    <x v="2"/>
    <n v="43171"/>
    <x v="4"/>
    <x v="0"/>
    <s v="WSP-0015"/>
    <x v="11"/>
    <n v="110"/>
    <x v="3"/>
    <x v="0"/>
    <n v="0"/>
    <n v="0"/>
    <n v="0"/>
  </r>
  <r>
    <s v="Temporada Regular"/>
    <n v="2018"/>
    <n v="43435"/>
    <x v="0"/>
    <n v="43144"/>
    <x v="7"/>
    <x v="0"/>
    <s v="WSP-0016"/>
    <x v="9"/>
    <n v="120"/>
    <x v="0"/>
    <x v="0"/>
    <n v="0"/>
    <n v="0"/>
    <n v="0"/>
  </r>
  <r>
    <s v="Temporada Regular"/>
    <n v="2019"/>
    <n v="43476"/>
    <x v="1"/>
    <n v="43483"/>
    <x v="4"/>
    <x v="4"/>
    <s v="WSP-0017"/>
    <x v="4"/>
    <n v="140"/>
    <x v="0"/>
    <x v="2"/>
    <n v="0"/>
    <n v="0"/>
    <n v="0"/>
  </r>
  <r>
    <s v="Temporada Regular"/>
    <n v="2018"/>
    <n v="43439"/>
    <x v="1"/>
    <n v="43078"/>
    <x v="7"/>
    <x v="5"/>
    <s v="WSP-0018"/>
    <x v="13"/>
    <n v="140"/>
    <x v="0"/>
    <x v="3"/>
    <n v="0"/>
    <n v="0"/>
    <n v="0"/>
  </r>
  <r>
    <s v="Temporada Regular"/>
    <n v="2018"/>
    <n v="43462"/>
    <x v="0"/>
    <n v="43113"/>
    <x v="4"/>
    <x v="0"/>
    <s v="WSP-0019"/>
    <x v="14"/>
    <n v="120"/>
    <x v="0"/>
    <x v="0"/>
    <n v="0"/>
    <n v="0"/>
    <n v="0"/>
  </r>
  <r>
    <s v="Fuera de Temporada"/>
    <n v="2018"/>
    <n v="43376"/>
    <x v="0"/>
    <n v="43054"/>
    <x v="1"/>
    <x v="0"/>
    <s v="WSP-0020"/>
    <x v="1"/>
    <s v="PASE"/>
    <x v="0"/>
    <x v="0"/>
    <n v="0"/>
    <n v="0"/>
    <n v="-276"/>
  </r>
  <r>
    <s v="Temporada Regular"/>
    <n v="2019"/>
    <n v="43511"/>
    <x v="0"/>
    <n v="43419"/>
    <x v="1"/>
    <x v="0"/>
    <s v="WSP-0021"/>
    <x v="1"/>
    <s v="PASE"/>
    <x v="0"/>
    <x v="0"/>
    <n v="0"/>
    <n v="0"/>
    <n v="-920"/>
  </r>
  <r>
    <s v="Fuera de Temporada"/>
    <n v="2019"/>
    <n v="43318"/>
    <x v="2"/>
    <n v="43202"/>
    <x v="2"/>
    <x v="0"/>
    <s v="WSP-0022"/>
    <x v="7"/>
    <n v="110"/>
    <x v="3"/>
    <x v="0"/>
    <n v="0"/>
    <n v="30"/>
    <n v="0"/>
  </r>
  <r>
    <s v="Temporada Regular"/>
    <n v="2019"/>
    <n v="43421"/>
    <x v="1"/>
    <n v="43433"/>
    <x v="2"/>
    <x v="4"/>
    <s v="WSP-0023"/>
    <x v="2"/>
    <n v="140"/>
    <x v="0"/>
    <x v="2"/>
    <n v="0"/>
    <n v="0"/>
    <n v="0"/>
  </r>
  <r>
    <s v="Temporada Regular"/>
    <n v="2018"/>
    <n v="43142"/>
    <x v="0"/>
    <n v="43054"/>
    <x v="1"/>
    <x v="0"/>
    <s v="WSP-0024"/>
    <x v="1"/>
    <s v="PASE"/>
    <x v="0"/>
    <x v="0"/>
    <n v="0"/>
    <n v="0"/>
    <n v="-828"/>
  </r>
  <r>
    <s v="Temporada Regular"/>
    <n v="2018"/>
    <n v="43457"/>
    <x v="2"/>
    <n v="43125"/>
    <x v="0"/>
    <x v="0"/>
    <s v="WSP-0025"/>
    <x v="15"/>
    <n v="100"/>
    <x v="5"/>
    <x v="0"/>
    <n v="2"/>
    <n v="0"/>
    <n v="0"/>
  </r>
  <r>
    <s v="Fuera de Temporada"/>
    <n v="2018"/>
    <n v="43331"/>
    <x v="0"/>
    <n v="43054"/>
    <x v="1"/>
    <x v="0"/>
    <s v="WSP-0026"/>
    <x v="1"/>
    <s v="PASE"/>
    <x v="0"/>
    <x v="0"/>
    <n v="0"/>
    <n v="0"/>
    <n v="-368"/>
  </r>
  <r>
    <s v="Temporada Regular"/>
    <n v="2018"/>
    <n v="43449"/>
    <x v="0"/>
    <n v="43054"/>
    <x v="1"/>
    <x v="0"/>
    <s v="WSP-0027"/>
    <x v="1"/>
    <s v="PASE"/>
    <x v="0"/>
    <x v="0"/>
    <n v="0"/>
    <n v="0"/>
    <n v="-460"/>
  </r>
  <r>
    <s v="Fuera de Temporada"/>
    <n v="2019"/>
    <n v="43384"/>
    <x v="2"/>
    <n v="43244"/>
    <x v="2"/>
    <x v="0"/>
    <s v="WSP-0028"/>
    <x v="7"/>
    <n v="110"/>
    <x v="3"/>
    <x v="0"/>
    <n v="0"/>
    <n v="30"/>
    <n v="0"/>
  </r>
  <r>
    <s v="Temporada Regular"/>
    <n v="2019"/>
    <n v="43428"/>
    <x v="0"/>
    <n v="43419"/>
    <x v="1"/>
    <x v="0"/>
    <s v="WSP-0029"/>
    <x v="1"/>
    <s v="PASE"/>
    <x v="0"/>
    <x v="0"/>
    <n v="0"/>
    <n v="0"/>
    <n v="-460"/>
  </r>
  <r>
    <s v="Temporada Regular"/>
    <n v="2019"/>
    <n v="43452"/>
    <x v="0"/>
    <n v="43449"/>
    <x v="3"/>
    <x v="0"/>
    <s v="WSP-0030"/>
    <x v="2"/>
    <n v="120"/>
    <x v="0"/>
    <x v="0"/>
    <n v="1"/>
    <n v="0"/>
    <n v="0"/>
  </r>
  <r>
    <s v="Temporada Regular"/>
    <n v="2019"/>
    <n v="43517"/>
    <x v="2"/>
    <n v="43541"/>
    <x v="2"/>
    <x v="0"/>
    <s v="WSP-0031"/>
    <x v="7"/>
    <n v="110"/>
    <x v="3"/>
    <x v="0"/>
    <n v="0"/>
    <n v="0"/>
    <n v="0"/>
  </r>
  <r>
    <s v="Temporada Regular"/>
    <n v="2019"/>
    <n v="43449"/>
    <x v="2"/>
    <n v="43532"/>
    <x v="6"/>
    <x v="0"/>
    <s v="WSP-0032"/>
    <x v="16"/>
    <n v="100"/>
    <x v="5"/>
    <x v="0"/>
    <n v="0"/>
    <n v="0"/>
    <n v="0"/>
  </r>
  <r>
    <s v="Fuera de Temporada"/>
    <n v="2019"/>
    <n v="43268"/>
    <x v="0"/>
    <n v="43266"/>
    <x v="0"/>
    <x v="0"/>
    <s v="WSP-0033"/>
    <x v="0"/>
    <n v="120"/>
    <x v="0"/>
    <x v="0"/>
    <n v="2"/>
    <n v="0"/>
    <n v="0"/>
  </r>
  <r>
    <s v="Fuera de Temporada"/>
    <n v="2018"/>
    <n v="43298"/>
    <x v="1"/>
    <n v="42851"/>
    <x v="6"/>
    <x v="4"/>
    <s v="WSP-0034"/>
    <x v="17"/>
    <n v="140"/>
    <x v="0"/>
    <x v="2"/>
    <n v="0"/>
    <n v="0"/>
    <n v="0"/>
  </r>
  <r>
    <s v="Temporada Regular"/>
    <n v="2018"/>
    <n v="43107"/>
    <x v="1"/>
    <n v="43121"/>
    <x v="7"/>
    <x v="1"/>
    <s v="WSP-0035"/>
    <x v="13"/>
    <n v="140"/>
    <x v="0"/>
    <x v="1"/>
    <n v="0"/>
    <n v="0"/>
    <n v="0"/>
  </r>
  <r>
    <s v="Temporada Regular"/>
    <n v="2019"/>
    <n v="43554"/>
    <x v="0"/>
    <n v="43546"/>
    <x v="3"/>
    <x v="0"/>
    <s v="WSP-0036"/>
    <x v="2"/>
    <n v="120"/>
    <x v="0"/>
    <x v="0"/>
    <n v="1"/>
    <n v="0"/>
    <n v="0"/>
  </r>
  <r>
    <s v="Temporada Regular"/>
    <n v="2019"/>
    <n v="43479"/>
    <x v="2"/>
    <n v="43525"/>
    <x v="8"/>
    <x v="0"/>
    <s v="WSP-0037"/>
    <x v="18"/>
    <n v="110"/>
    <x v="3"/>
    <x v="0"/>
    <n v="1"/>
    <n v="0"/>
    <n v="0"/>
  </r>
  <r>
    <s v="Temporada Regular"/>
    <n v="2019"/>
    <n v="43555"/>
    <x v="0"/>
    <n v="43419"/>
    <x v="1"/>
    <x v="0"/>
    <s v="WSP-0038"/>
    <x v="1"/>
    <s v="PASE"/>
    <x v="0"/>
    <x v="0"/>
    <n v="0"/>
    <n v="0"/>
    <n v="-552"/>
  </r>
  <r>
    <s v="Temporada Regular"/>
    <n v="2018"/>
    <n v="43120"/>
    <x v="1"/>
    <n v="43173"/>
    <x v="9"/>
    <x v="1"/>
    <s v="WSP-0039"/>
    <x v="19"/>
    <n v="140"/>
    <x v="0"/>
    <x v="1"/>
    <n v="0"/>
    <n v="0"/>
    <n v="0"/>
  </r>
  <r>
    <s v="Temporada Regular"/>
    <n v="2018"/>
    <n v="43103"/>
    <x v="1"/>
    <n v="43166"/>
    <x v="8"/>
    <x v="3"/>
    <s v="WSP-0040"/>
    <x v="20"/>
    <n v="140"/>
    <x v="0"/>
    <x v="2"/>
    <n v="1"/>
    <n v="0"/>
    <n v="0"/>
  </r>
  <r>
    <s v="Temporada Regular"/>
    <n v="2018"/>
    <n v="43433"/>
    <x v="1"/>
    <n v="43094"/>
    <x v="3"/>
    <x v="4"/>
    <s v="WSP-0041"/>
    <x v="21"/>
    <n v="140"/>
    <x v="0"/>
    <x v="2"/>
    <n v="1"/>
    <n v="0"/>
    <n v="0"/>
  </r>
  <r>
    <s v="Fuera de Temporada"/>
    <n v="2018"/>
    <n v="43400"/>
    <x v="3"/>
    <n v="42849"/>
    <x v="2"/>
    <x v="0"/>
    <s v="WSP-0042"/>
    <x v="22"/>
    <n v="120"/>
    <x v="0"/>
    <x v="0"/>
    <n v="0"/>
    <n v="0"/>
    <n v="0"/>
  </r>
  <r>
    <s v="Temporada Regular"/>
    <n v="2019"/>
    <n v="43460"/>
    <x v="2"/>
    <n v="43529"/>
    <x v="3"/>
    <x v="0"/>
    <s v="WSP-0043"/>
    <x v="13"/>
    <n v="100"/>
    <x v="5"/>
    <x v="0"/>
    <n v="1"/>
    <n v="0"/>
    <n v="0"/>
  </r>
  <r>
    <s v="Fuera de Temporada"/>
    <n v="2019"/>
    <n v="43200"/>
    <x v="2"/>
    <n v="43308"/>
    <x v="9"/>
    <x v="0"/>
    <s v="WSP-0044"/>
    <x v="23"/>
    <n v="110"/>
    <x v="3"/>
    <x v="0"/>
    <n v="0"/>
    <n v="30"/>
    <n v="0"/>
  </r>
  <r>
    <s v="Temporada Regular"/>
    <n v="2019"/>
    <n v="43554"/>
    <x v="2"/>
    <n v="43545"/>
    <x v="4"/>
    <x v="0"/>
    <s v="WSP-0045"/>
    <x v="24"/>
    <n v="105"/>
    <x v="4"/>
    <x v="0"/>
    <n v="0"/>
    <n v="0"/>
    <n v="0"/>
  </r>
  <r>
    <s v="Temporada Regular"/>
    <n v="2019"/>
    <n v="43466"/>
    <x v="1"/>
    <n v="43465"/>
    <x v="7"/>
    <x v="5"/>
    <s v="WSP-0046"/>
    <x v="13"/>
    <n v="140"/>
    <x v="0"/>
    <x v="3"/>
    <n v="0"/>
    <n v="0"/>
    <n v="0"/>
  </r>
  <r>
    <s v="Temporada Regular"/>
    <n v="2018"/>
    <n v="43141"/>
    <x v="0"/>
    <n v="43181"/>
    <x v="3"/>
    <x v="0"/>
    <s v="WSP-0047"/>
    <x v="2"/>
    <n v="120"/>
    <x v="0"/>
    <x v="0"/>
    <n v="1"/>
    <n v="0"/>
    <n v="0"/>
  </r>
  <r>
    <s v="Temporada Regular"/>
    <n v="2019"/>
    <n v="43521"/>
    <x v="0"/>
    <n v="43521"/>
    <x v="4"/>
    <x v="0"/>
    <s v="WSP-0048"/>
    <x v="14"/>
    <n v="120"/>
    <x v="0"/>
    <x v="0"/>
    <n v="0"/>
    <n v="0"/>
    <n v="0"/>
  </r>
  <r>
    <s v="Temporada Regular"/>
    <n v="2019"/>
    <n v="43423"/>
    <x v="1"/>
    <n v="43476"/>
    <x v="9"/>
    <x v="2"/>
    <s v="WSP-0049"/>
    <x v="19"/>
    <n v="140"/>
    <x v="0"/>
    <x v="2"/>
    <n v="0"/>
    <n v="0"/>
    <n v="0"/>
  </r>
  <r>
    <s v="Temporada Regular"/>
    <n v="2019"/>
    <n v="43456"/>
    <x v="0"/>
    <n v="43476"/>
    <x v="0"/>
    <x v="0"/>
    <s v="WSP-0050"/>
    <x v="0"/>
    <n v="120"/>
    <x v="0"/>
    <x v="0"/>
    <n v="2"/>
    <n v="0"/>
    <n v="0"/>
  </r>
  <r>
    <s v="Temporada Regular"/>
    <n v="2018"/>
    <n v="43425"/>
    <x v="0"/>
    <n v="43089"/>
    <x v="0"/>
    <x v="0"/>
    <s v="WSP-0051"/>
    <x v="0"/>
    <n v="120"/>
    <x v="0"/>
    <x v="0"/>
    <n v="2"/>
    <n v="0"/>
    <n v="0"/>
  </r>
  <r>
    <s v="Temporada Regular"/>
    <n v="2019"/>
    <n v="43546"/>
    <x v="2"/>
    <n v="43537"/>
    <x v="9"/>
    <x v="0"/>
    <s v="WSP-0052"/>
    <x v="23"/>
    <n v="110"/>
    <x v="3"/>
    <x v="0"/>
    <n v="0"/>
    <n v="0"/>
    <n v="0"/>
  </r>
  <r>
    <s v="Temporada Regular"/>
    <n v="2019"/>
    <n v="43508"/>
    <x v="0"/>
    <n v="43544"/>
    <x v="7"/>
    <x v="0"/>
    <s v="WSP-0053"/>
    <x v="9"/>
    <n v="120"/>
    <x v="0"/>
    <x v="0"/>
    <n v="0"/>
    <n v="0"/>
    <n v="0"/>
  </r>
  <r>
    <s v="Temporada Regular"/>
    <n v="2019"/>
    <n v="43553"/>
    <x v="0"/>
    <n v="43419"/>
    <x v="1"/>
    <x v="0"/>
    <s v="WSP-0054"/>
    <x v="1"/>
    <s v="PASE"/>
    <x v="0"/>
    <x v="0"/>
    <n v="0"/>
    <n v="0"/>
    <n v="-552"/>
  </r>
  <r>
    <s v="Temporada Regular"/>
    <n v="2019"/>
    <n v="43419"/>
    <x v="0"/>
    <n v="43441"/>
    <x v="7"/>
    <x v="0"/>
    <s v="WSP-0055"/>
    <x v="9"/>
    <n v="120"/>
    <x v="0"/>
    <x v="0"/>
    <n v="0"/>
    <n v="0"/>
    <n v="0"/>
  </r>
  <r>
    <s v="Fuera de Temporada"/>
    <n v="2018"/>
    <n v="43282"/>
    <x v="0"/>
    <n v="42909"/>
    <x v="7"/>
    <x v="0"/>
    <s v="WSP-0056"/>
    <x v="9"/>
    <n v="120"/>
    <x v="0"/>
    <x v="0"/>
    <n v="0"/>
    <n v="0"/>
    <n v="0"/>
  </r>
  <r>
    <s v="Temporada Regular"/>
    <n v="2019"/>
    <n v="43469"/>
    <x v="2"/>
    <n v="43518"/>
    <x v="4"/>
    <x v="0"/>
    <s v="WSP-0057"/>
    <x v="25"/>
    <n v="75"/>
    <x v="2"/>
    <x v="0"/>
    <n v="0"/>
    <n v="0"/>
    <n v="0"/>
  </r>
  <r>
    <s v="Fuera de Temporada"/>
    <n v="2018"/>
    <n v="43355"/>
    <x v="0"/>
    <n v="43054"/>
    <x v="1"/>
    <x v="0"/>
    <s v="WSP-0058"/>
    <x v="1"/>
    <s v="PASE"/>
    <x v="0"/>
    <x v="0"/>
    <n v="0"/>
    <n v="0"/>
    <n v="-276"/>
  </r>
  <r>
    <s v="Temporada Regular"/>
    <n v="2018"/>
    <n v="43139"/>
    <x v="1"/>
    <n v="43134"/>
    <x v="3"/>
    <x v="4"/>
    <s v="WSP-0059"/>
    <x v="21"/>
    <n v="140"/>
    <x v="0"/>
    <x v="2"/>
    <n v="1"/>
    <n v="0"/>
    <n v="0"/>
  </r>
  <r>
    <s v="Temporada Regular"/>
    <n v="2018"/>
    <n v="43421"/>
    <x v="0"/>
    <n v="43084"/>
    <x v="2"/>
    <x v="0"/>
    <s v="WSP-0060"/>
    <x v="22"/>
    <n v="120"/>
    <x v="0"/>
    <x v="0"/>
    <n v="0"/>
    <n v="0"/>
    <n v="0"/>
  </r>
  <r>
    <s v="Temporada Regular"/>
    <n v="2018"/>
    <n v="43138"/>
    <x v="1"/>
    <n v="43174"/>
    <x v="9"/>
    <x v="3"/>
    <s v="WSP-0061"/>
    <x v="19"/>
    <n v="140"/>
    <x v="0"/>
    <x v="2"/>
    <n v="0"/>
    <n v="0"/>
    <n v="0"/>
  </r>
  <r>
    <s v="Temporada Regular"/>
    <n v="2018"/>
    <n v="43422"/>
    <x v="1"/>
    <n v="43119"/>
    <x v="6"/>
    <x v="1"/>
    <s v="WSP-0062"/>
    <x v="17"/>
    <n v="140"/>
    <x v="0"/>
    <x v="1"/>
    <n v="0"/>
    <n v="0"/>
    <n v="0"/>
  </r>
  <r>
    <s v="Fuera de Temporada"/>
    <n v="2018"/>
    <n v="43354"/>
    <x v="0"/>
    <n v="42899"/>
    <x v="3"/>
    <x v="0"/>
    <s v="WSP-0063"/>
    <x v="2"/>
    <n v="120"/>
    <x v="0"/>
    <x v="0"/>
    <n v="1"/>
    <n v="0"/>
    <n v="0"/>
  </r>
  <r>
    <s v="Temporada Regular"/>
    <n v="2018"/>
    <n v="43158"/>
    <x v="0"/>
    <n v="43170"/>
    <x v="3"/>
    <x v="0"/>
    <s v="WSP-0064"/>
    <x v="2"/>
    <n v="120"/>
    <x v="0"/>
    <x v="0"/>
    <n v="1"/>
    <n v="0"/>
    <n v="0"/>
  </r>
  <r>
    <s v="Temporada Regular"/>
    <n v="2018"/>
    <n v="43157"/>
    <x v="2"/>
    <n v="43164"/>
    <x v="2"/>
    <x v="0"/>
    <s v="WSP-0065"/>
    <x v="7"/>
    <n v="110"/>
    <x v="3"/>
    <x v="0"/>
    <n v="0"/>
    <n v="0"/>
    <n v="0"/>
  </r>
  <r>
    <s v="Temporada Regular"/>
    <n v="2019"/>
    <n v="43514"/>
    <x v="0"/>
    <n v="43419"/>
    <x v="1"/>
    <x v="0"/>
    <s v="WSP-0066"/>
    <x v="1"/>
    <s v="PASE"/>
    <x v="0"/>
    <x v="0"/>
    <n v="0"/>
    <n v="0"/>
    <n v="-276"/>
  </r>
  <r>
    <s v="Fuera de Temporada"/>
    <n v="2018"/>
    <n v="43209"/>
    <x v="0"/>
    <n v="42829"/>
    <x v="4"/>
    <x v="0"/>
    <s v="WSP-0067"/>
    <x v="14"/>
    <n v="120"/>
    <x v="0"/>
    <x v="0"/>
    <n v="0"/>
    <n v="0"/>
    <n v="0"/>
  </r>
  <r>
    <s v="Temporada Regular"/>
    <n v="2019"/>
    <n v="43530"/>
    <x v="0"/>
    <n v="43545"/>
    <x v="9"/>
    <x v="0"/>
    <s v="WSP-0068"/>
    <x v="26"/>
    <n v="120"/>
    <x v="0"/>
    <x v="0"/>
    <n v="0"/>
    <n v="0"/>
    <n v="0"/>
  </r>
  <r>
    <s v="Fuera de Temporada"/>
    <n v="2018"/>
    <n v="43287"/>
    <x v="0"/>
    <n v="43054"/>
    <x v="1"/>
    <x v="0"/>
    <s v="WSP-0069"/>
    <x v="1"/>
    <s v="PASE"/>
    <x v="0"/>
    <x v="0"/>
    <n v="0"/>
    <n v="0"/>
    <n v="-460"/>
  </r>
  <r>
    <s v="Temporada Regular"/>
    <n v="2018"/>
    <n v="43140"/>
    <x v="0"/>
    <n v="43161"/>
    <x v="6"/>
    <x v="0"/>
    <s v="WSP-0070"/>
    <x v="8"/>
    <n v="120"/>
    <x v="0"/>
    <x v="0"/>
    <n v="0"/>
    <n v="0"/>
    <n v="0"/>
  </r>
  <r>
    <s v="Fuera de Temporada"/>
    <n v="2018"/>
    <n v="43309"/>
    <x v="0"/>
    <n v="43054"/>
    <x v="1"/>
    <x v="0"/>
    <s v="WSP-0071"/>
    <x v="1"/>
    <s v="PASE"/>
    <x v="0"/>
    <x v="0"/>
    <n v="0"/>
    <n v="0"/>
    <n v="-92"/>
  </r>
  <r>
    <s v="Temporada Regular"/>
    <n v="2018"/>
    <n v="43450"/>
    <x v="2"/>
    <n v="43174"/>
    <x v="2"/>
    <x v="0"/>
    <s v="WSP-0072"/>
    <x v="7"/>
    <n v="110"/>
    <x v="3"/>
    <x v="0"/>
    <n v="0"/>
    <n v="0"/>
    <n v="0"/>
  </r>
  <r>
    <s v="Temporada Regular"/>
    <n v="2019"/>
    <n v="43535"/>
    <x v="3"/>
    <n v="43539"/>
    <x v="4"/>
    <x v="0"/>
    <s v="WSP-0073"/>
    <x v="14"/>
    <n v="120"/>
    <x v="0"/>
    <x v="0"/>
    <n v="0"/>
    <n v="0"/>
    <n v="0"/>
  </r>
  <r>
    <s v="Temporada Regular"/>
    <n v="2019"/>
    <n v="43501"/>
    <x v="2"/>
    <n v="43512"/>
    <x v="3"/>
    <x v="0"/>
    <s v="WSP-0074"/>
    <x v="27"/>
    <n v="110"/>
    <x v="3"/>
    <x v="0"/>
    <n v="1"/>
    <n v="0"/>
    <n v="0"/>
  </r>
  <r>
    <s v="Fuera de Temporada"/>
    <n v="2018"/>
    <n v="43335"/>
    <x v="1"/>
    <n v="42872"/>
    <x v="6"/>
    <x v="3"/>
    <s v="WSP-0075"/>
    <x v="17"/>
    <n v="140"/>
    <x v="0"/>
    <x v="2"/>
    <n v="0"/>
    <n v="0"/>
    <n v="0"/>
  </r>
  <r>
    <s v="Temporada Regular"/>
    <n v="2019"/>
    <n v="43549"/>
    <x v="3"/>
    <n v="43545"/>
    <x v="0"/>
    <x v="0"/>
    <s v="WSP-0076"/>
    <x v="0"/>
    <n v="120"/>
    <x v="0"/>
    <x v="0"/>
    <n v="2"/>
    <n v="0"/>
    <n v="0"/>
  </r>
  <r>
    <s v="Temporada Regular"/>
    <n v="2018"/>
    <n v="43441"/>
    <x v="0"/>
    <n v="43054"/>
    <x v="1"/>
    <x v="0"/>
    <s v="WSP-0077"/>
    <x v="1"/>
    <s v="PASE"/>
    <x v="0"/>
    <x v="0"/>
    <n v="0"/>
    <n v="0"/>
    <n v="-828"/>
  </r>
  <r>
    <s v="Temporada Regular"/>
    <n v="2018"/>
    <n v="43432"/>
    <x v="0"/>
    <n v="43167"/>
    <x v="3"/>
    <x v="0"/>
    <s v="WSP-0078"/>
    <x v="2"/>
    <n v="120"/>
    <x v="0"/>
    <x v="0"/>
    <n v="1"/>
    <n v="0"/>
    <n v="0"/>
  </r>
  <r>
    <s v="Temporada Regular"/>
    <n v="2018"/>
    <n v="43189"/>
    <x v="0"/>
    <n v="43054"/>
    <x v="1"/>
    <x v="0"/>
    <s v="WSP-0079"/>
    <x v="1"/>
    <s v="PASE"/>
    <x v="0"/>
    <x v="0"/>
    <n v="0"/>
    <n v="0"/>
    <n v="-184"/>
  </r>
  <r>
    <s v="Fuera de Temporada"/>
    <n v="2019"/>
    <n v="43358"/>
    <x v="1"/>
    <n v="43211"/>
    <x v="5"/>
    <x v="2"/>
    <s v="WSP-0080"/>
    <x v="28"/>
    <n v="140"/>
    <x v="0"/>
    <x v="2"/>
    <n v="0"/>
    <n v="0"/>
    <n v="0"/>
  </r>
  <r>
    <s v="Fuera de Temporada"/>
    <n v="2018"/>
    <n v="43352"/>
    <x v="0"/>
    <n v="42832"/>
    <x v="5"/>
    <x v="0"/>
    <s v="WSP-0081"/>
    <x v="5"/>
    <n v="120"/>
    <x v="0"/>
    <x v="0"/>
    <n v="0"/>
    <n v="0"/>
    <n v="0"/>
  </r>
  <r>
    <s v="Temporada Regular"/>
    <n v="2019"/>
    <n v="43456"/>
    <x v="0"/>
    <n v="43469"/>
    <x v="6"/>
    <x v="0"/>
    <s v="WSP-0082"/>
    <x v="8"/>
    <n v="120"/>
    <x v="0"/>
    <x v="0"/>
    <n v="0"/>
    <n v="0"/>
    <n v="0"/>
  </r>
  <r>
    <s v="Temporada Regular"/>
    <n v="2018"/>
    <n v="43124"/>
    <x v="0"/>
    <n v="43173"/>
    <x v="5"/>
    <x v="0"/>
    <s v="WSP-0083"/>
    <x v="5"/>
    <n v="120"/>
    <x v="0"/>
    <x v="0"/>
    <n v="0"/>
    <n v="0"/>
    <n v="0"/>
  </r>
  <r>
    <s v="Fuera de Temporada"/>
    <n v="2019"/>
    <n v="43284"/>
    <x v="0"/>
    <n v="43197"/>
    <x v="7"/>
    <x v="0"/>
    <s v="WSP-0084"/>
    <x v="9"/>
    <n v="120"/>
    <x v="0"/>
    <x v="0"/>
    <n v="0"/>
    <n v="0"/>
    <n v="0"/>
  </r>
  <r>
    <s v="Temporada Regular"/>
    <n v="2019"/>
    <n v="43486"/>
    <x v="0"/>
    <n v="43541"/>
    <x v="7"/>
    <x v="0"/>
    <s v="WSP-0085"/>
    <x v="9"/>
    <n v="120"/>
    <x v="0"/>
    <x v="0"/>
    <n v="0"/>
    <n v="0"/>
    <n v="0"/>
  </r>
  <r>
    <s v="Temporada Regular"/>
    <n v="2019"/>
    <n v="43475"/>
    <x v="2"/>
    <n v="43473"/>
    <x v="6"/>
    <x v="0"/>
    <s v="WSP-0086"/>
    <x v="6"/>
    <n v="75"/>
    <x v="2"/>
    <x v="0"/>
    <n v="0"/>
    <n v="0"/>
    <n v="0"/>
  </r>
  <r>
    <s v="Fuera de Temporada"/>
    <n v="2019"/>
    <n v="43234"/>
    <x v="0"/>
    <n v="43224"/>
    <x v="7"/>
    <x v="0"/>
    <s v="WSP-0087"/>
    <x v="9"/>
    <n v="120"/>
    <x v="0"/>
    <x v="0"/>
    <n v="0"/>
    <n v="0"/>
    <n v="0"/>
  </r>
  <r>
    <s v="Temporada Regular"/>
    <n v="2019"/>
    <n v="43520"/>
    <x v="0"/>
    <n v="43529"/>
    <x v="6"/>
    <x v="0"/>
    <s v="WSP-0088"/>
    <x v="8"/>
    <n v="120"/>
    <x v="0"/>
    <x v="0"/>
    <n v="0"/>
    <n v="0"/>
    <n v="0"/>
  </r>
  <r>
    <s v="Fuera de Temporada"/>
    <n v="2019"/>
    <n v="43392"/>
    <x v="1"/>
    <n v="43213"/>
    <x v="8"/>
    <x v="4"/>
    <s v="WSP-0089"/>
    <x v="20"/>
    <n v="140"/>
    <x v="0"/>
    <x v="2"/>
    <n v="1"/>
    <n v="0"/>
    <n v="0"/>
  </r>
  <r>
    <s v="Fuera de Temporada"/>
    <n v="2018"/>
    <n v="43364"/>
    <x v="2"/>
    <n v="42890"/>
    <x v="7"/>
    <x v="0"/>
    <s v="WSP-0090"/>
    <x v="29"/>
    <n v="110"/>
    <x v="3"/>
    <x v="0"/>
    <n v="0"/>
    <n v="0"/>
    <n v="0"/>
  </r>
  <r>
    <s v="Temporada Regular"/>
    <n v="2018"/>
    <n v="43129"/>
    <x v="0"/>
    <n v="43149"/>
    <x v="7"/>
    <x v="0"/>
    <s v="WSP-0091"/>
    <x v="9"/>
    <n v="120"/>
    <x v="0"/>
    <x v="0"/>
    <n v="0"/>
    <n v="0"/>
    <n v="0"/>
  </r>
  <r>
    <s v="Fuera de Temporada"/>
    <n v="2019"/>
    <n v="43300"/>
    <x v="0"/>
    <n v="43263"/>
    <x v="8"/>
    <x v="0"/>
    <s v="WSP-0092"/>
    <x v="30"/>
    <n v="120"/>
    <x v="0"/>
    <x v="0"/>
    <n v="1"/>
    <n v="0"/>
    <n v="0"/>
  </r>
  <r>
    <s v="Temporada Regular"/>
    <n v="2018"/>
    <n v="43186"/>
    <x v="0"/>
    <n v="43178"/>
    <x v="4"/>
    <x v="0"/>
    <s v="WSP-0093"/>
    <x v="14"/>
    <n v="120"/>
    <x v="0"/>
    <x v="0"/>
    <n v="0"/>
    <n v="0"/>
    <n v="0"/>
  </r>
  <r>
    <s v="Fuera de Temporada"/>
    <n v="2019"/>
    <n v="43384"/>
    <x v="0"/>
    <n v="43208"/>
    <x v="5"/>
    <x v="0"/>
    <s v="WSP-0094"/>
    <x v="5"/>
    <n v="120"/>
    <x v="0"/>
    <x v="0"/>
    <n v="0"/>
    <n v="0"/>
    <n v="0"/>
  </r>
  <r>
    <s v="Temporada Regular"/>
    <n v="2019"/>
    <n v="43451"/>
    <x v="3"/>
    <n v="43419"/>
    <x v="1"/>
    <x v="0"/>
    <s v="WSP-0095"/>
    <x v="1"/>
    <s v="PASE"/>
    <x v="0"/>
    <x v="0"/>
    <n v="0"/>
    <n v="0"/>
    <n v="-736"/>
  </r>
  <r>
    <s v="Temporada Regular"/>
    <n v="2018"/>
    <n v="43132"/>
    <x v="1"/>
    <n v="43134"/>
    <x v="3"/>
    <x v="4"/>
    <s v="WSP-0096"/>
    <x v="21"/>
    <n v="140"/>
    <x v="0"/>
    <x v="2"/>
    <n v="1"/>
    <n v="0"/>
    <n v="0"/>
  </r>
  <r>
    <s v="Temporada Regular"/>
    <n v="2018"/>
    <n v="43448"/>
    <x v="0"/>
    <n v="43075"/>
    <x v="8"/>
    <x v="0"/>
    <s v="WSP-0097"/>
    <x v="30"/>
    <n v="120"/>
    <x v="0"/>
    <x v="0"/>
    <n v="1"/>
    <n v="0"/>
    <n v="0"/>
  </r>
  <r>
    <s v="Fuera de Temporada"/>
    <n v="2019"/>
    <n v="43311"/>
    <x v="0"/>
    <n v="43419"/>
    <x v="1"/>
    <x v="0"/>
    <s v="WSP-0098"/>
    <x v="1"/>
    <s v="PASE"/>
    <x v="0"/>
    <x v="0"/>
    <n v="0"/>
    <n v="0"/>
    <n v="-184"/>
  </r>
  <r>
    <s v="Temporada Regular"/>
    <n v="2019"/>
    <n v="43442"/>
    <x v="0"/>
    <n v="43541"/>
    <x v="8"/>
    <x v="0"/>
    <s v="WSP-0099"/>
    <x v="30"/>
    <n v="120"/>
    <x v="0"/>
    <x v="0"/>
    <n v="1"/>
    <n v="0"/>
    <n v="0"/>
  </r>
  <r>
    <s v="Temporada Regular"/>
    <n v="2019"/>
    <n v="43432"/>
    <x v="1"/>
    <n v="43428"/>
    <x v="0"/>
    <x v="3"/>
    <s v="WSP-0100"/>
    <x v="10"/>
    <n v="140"/>
    <x v="0"/>
    <x v="2"/>
    <n v="2"/>
    <n v="0"/>
    <n v="0"/>
  </r>
  <r>
    <s v="Fuera de Temporada"/>
    <n v="2018"/>
    <n v="43232"/>
    <x v="0"/>
    <n v="42950"/>
    <x v="6"/>
    <x v="0"/>
    <s v="WSP-0101"/>
    <x v="8"/>
    <n v="120"/>
    <x v="0"/>
    <x v="0"/>
    <n v="0"/>
    <n v="0"/>
    <n v="0"/>
  </r>
  <r>
    <s v="Temporada Regular"/>
    <n v="2018"/>
    <n v="43435"/>
    <x v="2"/>
    <n v="43146"/>
    <x v="7"/>
    <x v="0"/>
    <s v="WSP-0102"/>
    <x v="29"/>
    <n v="110"/>
    <x v="3"/>
    <x v="0"/>
    <n v="0"/>
    <n v="0"/>
    <n v="0"/>
  </r>
  <r>
    <s v="Fuera de Temporada"/>
    <n v="2018"/>
    <n v="43271"/>
    <x v="2"/>
    <n v="42855"/>
    <x v="9"/>
    <x v="0"/>
    <s v="WSP-0103"/>
    <x v="23"/>
    <n v="110"/>
    <x v="3"/>
    <x v="0"/>
    <n v="0"/>
    <n v="0"/>
    <n v="0"/>
  </r>
  <r>
    <s v="Temporada Regular"/>
    <n v="2018"/>
    <n v="43154"/>
    <x v="0"/>
    <n v="43147"/>
    <x v="9"/>
    <x v="0"/>
    <s v="WSP-0104"/>
    <x v="26"/>
    <n v="120"/>
    <x v="0"/>
    <x v="0"/>
    <n v="0"/>
    <n v="0"/>
    <n v="0"/>
  </r>
  <r>
    <s v="Temporada Regular"/>
    <n v="2019"/>
    <n v="43493"/>
    <x v="1"/>
    <n v="43500"/>
    <x v="2"/>
    <x v="4"/>
    <s v="WSP-0105"/>
    <x v="2"/>
    <n v="140"/>
    <x v="0"/>
    <x v="2"/>
    <n v="0"/>
    <n v="0"/>
    <n v="0"/>
  </r>
  <r>
    <s v="Temporada Regular"/>
    <n v="2018"/>
    <n v="43186"/>
    <x v="3"/>
    <n v="43182"/>
    <x v="0"/>
    <x v="0"/>
    <s v="WSP-0106"/>
    <x v="0"/>
    <n v="120"/>
    <x v="0"/>
    <x v="0"/>
    <n v="2"/>
    <n v="0"/>
    <n v="0"/>
  </r>
  <r>
    <s v="Temporada Regular"/>
    <n v="2019"/>
    <n v="43508"/>
    <x v="0"/>
    <n v="43419"/>
    <x v="1"/>
    <x v="0"/>
    <s v="WSP-0107"/>
    <x v="1"/>
    <s v="PASE"/>
    <x v="0"/>
    <x v="0"/>
    <n v="0"/>
    <n v="0"/>
    <n v="-184"/>
  </r>
  <r>
    <s v="Fuera de Temporada"/>
    <n v="2018"/>
    <n v="43402"/>
    <x v="3"/>
    <n v="43054"/>
    <x v="1"/>
    <x v="0"/>
    <s v="WSP-0108"/>
    <x v="1"/>
    <s v="PASE"/>
    <x v="0"/>
    <x v="0"/>
    <n v="0"/>
    <n v="0"/>
    <n v="-92"/>
  </r>
  <r>
    <s v="Temporada Regular"/>
    <n v="2019"/>
    <n v="43507"/>
    <x v="0"/>
    <n v="43419"/>
    <x v="1"/>
    <x v="0"/>
    <s v="WSP-0109"/>
    <x v="1"/>
    <s v="PASE"/>
    <x v="0"/>
    <x v="0"/>
    <n v="0"/>
    <n v="0"/>
    <n v="-276"/>
  </r>
  <r>
    <s v="Temporada Regular"/>
    <n v="2018"/>
    <n v="43438"/>
    <x v="0"/>
    <n v="43067"/>
    <x v="3"/>
    <x v="0"/>
    <s v="WSP-0110"/>
    <x v="2"/>
    <n v="120"/>
    <x v="0"/>
    <x v="0"/>
    <n v="1"/>
    <n v="0"/>
    <n v="0"/>
  </r>
  <r>
    <s v="Temporada Regular"/>
    <n v="2019"/>
    <n v="43425"/>
    <x v="0"/>
    <n v="43426"/>
    <x v="4"/>
    <x v="0"/>
    <s v="WSP-0111"/>
    <x v="14"/>
    <n v="120"/>
    <x v="0"/>
    <x v="0"/>
    <n v="0"/>
    <n v="0"/>
    <n v="0"/>
  </r>
  <r>
    <s v="Temporada Regular"/>
    <n v="2018"/>
    <n v="43449"/>
    <x v="1"/>
    <n v="43083"/>
    <x v="9"/>
    <x v="3"/>
    <s v="WSP-0112"/>
    <x v="19"/>
    <n v="140"/>
    <x v="0"/>
    <x v="2"/>
    <n v="0"/>
    <n v="0"/>
    <n v="0"/>
  </r>
  <r>
    <s v="Temporada Regular"/>
    <n v="2019"/>
    <n v="43459"/>
    <x v="0"/>
    <n v="43419"/>
    <x v="1"/>
    <x v="0"/>
    <s v="WSP-0113"/>
    <x v="1"/>
    <s v="PASE"/>
    <x v="0"/>
    <x v="0"/>
    <n v="0"/>
    <n v="0"/>
    <n v="-552"/>
  </r>
  <r>
    <s v="Temporada Regular"/>
    <n v="2019"/>
    <n v="43509"/>
    <x v="1"/>
    <n v="43527"/>
    <x v="5"/>
    <x v="4"/>
    <s v="WSP-0114"/>
    <x v="28"/>
    <n v="140"/>
    <x v="0"/>
    <x v="2"/>
    <n v="0"/>
    <n v="0"/>
    <n v="0"/>
  </r>
  <r>
    <s v="Temporada Regular"/>
    <n v="2019"/>
    <n v="43553"/>
    <x v="0"/>
    <n v="43545"/>
    <x v="0"/>
    <x v="0"/>
    <s v="WSP-0115"/>
    <x v="0"/>
    <n v="120"/>
    <x v="0"/>
    <x v="0"/>
    <n v="2"/>
    <n v="0"/>
    <n v="0"/>
  </r>
  <r>
    <s v="Temporada Regular"/>
    <n v="2019"/>
    <n v="43444"/>
    <x v="1"/>
    <n v="43490"/>
    <x v="3"/>
    <x v="3"/>
    <s v="WSP-0116"/>
    <x v="21"/>
    <n v="140"/>
    <x v="0"/>
    <x v="2"/>
    <n v="1"/>
    <n v="0"/>
    <n v="0"/>
  </r>
  <r>
    <s v="Temporada Regular"/>
    <n v="2019"/>
    <n v="43482"/>
    <x v="0"/>
    <n v="43519"/>
    <x v="6"/>
    <x v="0"/>
    <s v="WSP-0117"/>
    <x v="8"/>
    <n v="120"/>
    <x v="0"/>
    <x v="0"/>
    <n v="0"/>
    <n v="0"/>
    <n v="0"/>
  </r>
  <r>
    <s v="Fuera de Temporada"/>
    <n v="2019"/>
    <n v="43380"/>
    <x v="0"/>
    <n v="43289"/>
    <x v="2"/>
    <x v="0"/>
    <s v="WSP-0118"/>
    <x v="22"/>
    <n v="120"/>
    <x v="0"/>
    <x v="0"/>
    <n v="0"/>
    <n v="0"/>
    <n v="0"/>
  </r>
  <r>
    <s v="Fuera de Temporada"/>
    <n v="2019"/>
    <n v="43410"/>
    <x v="2"/>
    <n v="43300"/>
    <x v="7"/>
    <x v="0"/>
    <s v="WSP-0119"/>
    <x v="31"/>
    <n v="105"/>
    <x v="4"/>
    <x v="0"/>
    <n v="0"/>
    <n v="30"/>
    <n v="0"/>
  </r>
  <r>
    <s v="Fuera de Temporada"/>
    <n v="2018"/>
    <n v="43227"/>
    <x v="1"/>
    <n v="42897"/>
    <x v="3"/>
    <x v="1"/>
    <s v="WSP-0120"/>
    <x v="21"/>
    <n v="140"/>
    <x v="0"/>
    <x v="1"/>
    <n v="1"/>
    <n v="0"/>
    <n v="0"/>
  </r>
  <r>
    <s v="Temporada Regular"/>
    <n v="2018"/>
    <n v="43141"/>
    <x v="1"/>
    <n v="43169"/>
    <x v="6"/>
    <x v="4"/>
    <s v="WSP-0121"/>
    <x v="17"/>
    <n v="140"/>
    <x v="0"/>
    <x v="2"/>
    <n v="0"/>
    <n v="0"/>
    <n v="0"/>
  </r>
  <r>
    <s v="Temporada Regular"/>
    <n v="2019"/>
    <n v="43493"/>
    <x v="0"/>
    <n v="43509"/>
    <x v="6"/>
    <x v="0"/>
    <s v="WSP-0122"/>
    <x v="8"/>
    <n v="120"/>
    <x v="0"/>
    <x v="0"/>
    <n v="0"/>
    <n v="0"/>
    <n v="0"/>
  </r>
  <r>
    <s v="Fuera de Temporada"/>
    <n v="2018"/>
    <n v="43340"/>
    <x v="0"/>
    <n v="42827"/>
    <x v="9"/>
    <x v="0"/>
    <s v="WSP-0123"/>
    <x v="26"/>
    <n v="120"/>
    <x v="0"/>
    <x v="0"/>
    <n v="0"/>
    <n v="0"/>
    <n v="0"/>
  </r>
  <r>
    <s v="Fuera de Temporada"/>
    <n v="2019"/>
    <n v="43204"/>
    <x v="1"/>
    <n v="43227"/>
    <x v="2"/>
    <x v="3"/>
    <s v="WSP-0124"/>
    <x v="2"/>
    <n v="140"/>
    <x v="0"/>
    <x v="2"/>
    <n v="0"/>
    <n v="0"/>
    <n v="0"/>
  </r>
  <r>
    <s v="Fuera de Temporada"/>
    <n v="2019"/>
    <n v="43370"/>
    <x v="0"/>
    <n v="43315"/>
    <x v="5"/>
    <x v="0"/>
    <s v="WSP-0125"/>
    <x v="5"/>
    <n v="120"/>
    <x v="0"/>
    <x v="0"/>
    <n v="0"/>
    <n v="0"/>
    <n v="0"/>
  </r>
  <r>
    <s v="Temporada Regular"/>
    <n v="2018"/>
    <n v="43445"/>
    <x v="1"/>
    <n v="43134"/>
    <x v="5"/>
    <x v="1"/>
    <s v="WSP-0126"/>
    <x v="28"/>
    <n v="140"/>
    <x v="0"/>
    <x v="1"/>
    <n v="0"/>
    <n v="0"/>
    <n v="0"/>
  </r>
  <r>
    <s v="Temporada Regular"/>
    <n v="2018"/>
    <n v="43461"/>
    <x v="0"/>
    <n v="43054"/>
    <x v="1"/>
    <x v="0"/>
    <s v="WSP-0127"/>
    <x v="1"/>
    <s v="PASE"/>
    <x v="0"/>
    <x v="0"/>
    <n v="0"/>
    <n v="0"/>
    <n v="-368"/>
  </r>
  <r>
    <s v="Temporada Regular"/>
    <n v="2019"/>
    <n v="43482"/>
    <x v="0"/>
    <n v="43518"/>
    <x v="5"/>
    <x v="0"/>
    <s v="WSP-0128"/>
    <x v="5"/>
    <n v="120"/>
    <x v="0"/>
    <x v="0"/>
    <n v="0"/>
    <n v="0"/>
    <n v="0"/>
  </r>
  <r>
    <s v="Temporada Regular"/>
    <n v="2019"/>
    <n v="43435"/>
    <x v="3"/>
    <n v="43511"/>
    <x v="3"/>
    <x v="0"/>
    <s v="WSP-0129"/>
    <x v="2"/>
    <n v="120"/>
    <x v="0"/>
    <x v="0"/>
    <n v="1"/>
    <n v="0"/>
    <n v="0"/>
  </r>
  <r>
    <s v="Temporada Regular"/>
    <n v="2019"/>
    <n v="43540"/>
    <x v="0"/>
    <n v="43542"/>
    <x v="8"/>
    <x v="0"/>
    <s v="WSP-0130"/>
    <x v="30"/>
    <n v="120"/>
    <x v="0"/>
    <x v="0"/>
    <n v="1"/>
    <n v="0"/>
    <n v="0"/>
  </r>
  <r>
    <s v="Temporada Regular"/>
    <n v="2018"/>
    <n v="43122"/>
    <x v="0"/>
    <n v="43146"/>
    <x v="8"/>
    <x v="0"/>
    <s v="WSP-0131"/>
    <x v="30"/>
    <n v="120"/>
    <x v="0"/>
    <x v="0"/>
    <n v="1"/>
    <n v="0"/>
    <n v="0"/>
  </r>
  <r>
    <s v="Temporada Regular"/>
    <n v="2018"/>
    <n v="43104"/>
    <x v="0"/>
    <n v="43159"/>
    <x v="4"/>
    <x v="0"/>
    <s v="WSP-0132"/>
    <x v="14"/>
    <n v="120"/>
    <x v="0"/>
    <x v="0"/>
    <n v="0"/>
    <n v="0"/>
    <n v="0"/>
  </r>
  <r>
    <s v="Temporada Regular"/>
    <n v="2018"/>
    <n v="43164"/>
    <x v="3"/>
    <n v="43168"/>
    <x v="9"/>
    <x v="0"/>
    <s v="WSP-0133"/>
    <x v="26"/>
    <n v="120"/>
    <x v="0"/>
    <x v="0"/>
    <n v="0"/>
    <n v="0"/>
    <n v="0"/>
  </r>
  <r>
    <s v="Temporada Regular"/>
    <n v="2019"/>
    <n v="43493"/>
    <x v="1"/>
    <n v="43538"/>
    <x v="2"/>
    <x v="1"/>
    <s v="WSP-0134"/>
    <x v="2"/>
    <n v="140"/>
    <x v="0"/>
    <x v="1"/>
    <n v="0"/>
    <n v="0"/>
    <n v="0"/>
  </r>
  <r>
    <s v="Temporada Regular"/>
    <n v="2019"/>
    <n v="43554"/>
    <x v="3"/>
    <n v="43547"/>
    <x v="9"/>
    <x v="0"/>
    <s v="WSP-0135"/>
    <x v="26"/>
    <n v="120"/>
    <x v="0"/>
    <x v="0"/>
    <n v="0"/>
    <n v="0"/>
    <n v="0"/>
  </r>
  <r>
    <s v="Temporada Regular"/>
    <n v="2018"/>
    <n v="43190"/>
    <x v="0"/>
    <n v="43182"/>
    <x v="2"/>
    <x v="0"/>
    <s v="WSP-0136"/>
    <x v="22"/>
    <n v="120"/>
    <x v="0"/>
    <x v="0"/>
    <n v="0"/>
    <n v="0"/>
    <n v="0"/>
  </r>
  <r>
    <s v="Temporada Regular"/>
    <n v="2019"/>
    <n v="43550"/>
    <x v="1"/>
    <n v="43544"/>
    <x v="4"/>
    <x v="5"/>
    <s v="WSP-0137"/>
    <x v="4"/>
    <n v="140"/>
    <x v="0"/>
    <x v="3"/>
    <n v="0"/>
    <n v="0"/>
    <n v="0"/>
  </r>
  <r>
    <s v="Fuera de Temporada"/>
    <n v="2018"/>
    <n v="43326"/>
    <x v="0"/>
    <n v="42914"/>
    <x v="4"/>
    <x v="0"/>
    <s v="WSP-0138"/>
    <x v="14"/>
    <n v="120"/>
    <x v="0"/>
    <x v="0"/>
    <n v="0"/>
    <n v="0"/>
    <n v="0"/>
  </r>
  <r>
    <s v="Temporada Regular"/>
    <n v="2019"/>
    <n v="43422"/>
    <x v="1"/>
    <n v="43492"/>
    <x v="9"/>
    <x v="4"/>
    <s v="WSP-0139"/>
    <x v="19"/>
    <n v="140"/>
    <x v="0"/>
    <x v="2"/>
    <n v="0"/>
    <n v="0"/>
    <n v="0"/>
  </r>
  <r>
    <s v="Temporada Regular"/>
    <n v="2019"/>
    <n v="43433"/>
    <x v="1"/>
    <n v="43518"/>
    <x v="8"/>
    <x v="1"/>
    <s v="WSP-0140"/>
    <x v="20"/>
    <n v="140"/>
    <x v="0"/>
    <x v="1"/>
    <n v="1"/>
    <n v="0"/>
    <n v="0"/>
  </r>
  <r>
    <s v="Temporada Regular"/>
    <n v="2018"/>
    <n v="43184"/>
    <x v="2"/>
    <n v="43177"/>
    <x v="5"/>
    <x v="0"/>
    <s v="WSP-0141"/>
    <x v="32"/>
    <n v="105"/>
    <x v="4"/>
    <x v="0"/>
    <n v="0"/>
    <n v="0"/>
    <n v="0"/>
  </r>
  <r>
    <s v="Temporada Regular"/>
    <n v="2019"/>
    <n v="43506"/>
    <x v="0"/>
    <n v="43538"/>
    <x v="6"/>
    <x v="0"/>
    <s v="WSP-0142"/>
    <x v="8"/>
    <n v="120"/>
    <x v="0"/>
    <x v="0"/>
    <n v="0"/>
    <n v="0"/>
    <n v="0"/>
  </r>
  <r>
    <s v="Temporada Regular"/>
    <n v="2018"/>
    <n v="43118"/>
    <x v="1"/>
    <n v="43114"/>
    <x v="5"/>
    <x v="1"/>
    <s v="WSP-0143"/>
    <x v="28"/>
    <n v="140"/>
    <x v="0"/>
    <x v="1"/>
    <n v="0"/>
    <n v="0"/>
    <n v="0"/>
  </r>
  <r>
    <s v="Temporada Regular"/>
    <n v="2018"/>
    <n v="43425"/>
    <x v="1"/>
    <n v="43150"/>
    <x v="4"/>
    <x v="4"/>
    <s v="WSP-0144"/>
    <x v="4"/>
    <n v="140"/>
    <x v="0"/>
    <x v="2"/>
    <n v="0"/>
    <n v="0"/>
    <n v="0"/>
  </r>
  <r>
    <s v="Temporada Regular"/>
    <n v="2019"/>
    <n v="43485"/>
    <x v="0"/>
    <n v="43522"/>
    <x v="0"/>
    <x v="0"/>
    <s v="WSP-0145"/>
    <x v="0"/>
    <n v="120"/>
    <x v="0"/>
    <x v="0"/>
    <n v="2"/>
    <n v="0"/>
    <n v="0"/>
  </r>
  <r>
    <s v="Temporada Regular"/>
    <n v="2018"/>
    <n v="43106"/>
    <x v="1"/>
    <n v="43131"/>
    <x v="8"/>
    <x v="4"/>
    <s v="WSP-0146"/>
    <x v="20"/>
    <n v="140"/>
    <x v="0"/>
    <x v="2"/>
    <n v="1"/>
    <n v="0"/>
    <n v="0"/>
  </r>
  <r>
    <s v="Fuera de Temporada"/>
    <n v="2019"/>
    <n v="43362"/>
    <x v="0"/>
    <n v="43419"/>
    <x v="1"/>
    <x v="0"/>
    <s v="WSP-0147"/>
    <x v="1"/>
    <s v="PASE"/>
    <x v="0"/>
    <x v="0"/>
    <n v="0"/>
    <n v="0"/>
    <n v="-368"/>
  </r>
  <r>
    <s v="Temporada Regular"/>
    <n v="2018"/>
    <n v="43108"/>
    <x v="2"/>
    <n v="43139"/>
    <x v="4"/>
    <x v="0"/>
    <s v="WSP-0148"/>
    <x v="11"/>
    <n v="110"/>
    <x v="3"/>
    <x v="0"/>
    <n v="0"/>
    <n v="0"/>
    <n v="0"/>
  </r>
  <r>
    <s v="Fuera de Temporada"/>
    <n v="2019"/>
    <n v="43406"/>
    <x v="1"/>
    <n v="43207"/>
    <x v="4"/>
    <x v="1"/>
    <s v="WSP-0149"/>
    <x v="4"/>
    <n v="140"/>
    <x v="0"/>
    <x v="1"/>
    <n v="0"/>
    <n v="0"/>
    <n v="0"/>
  </r>
  <r>
    <s v="Fuera de Temporada"/>
    <n v="2019"/>
    <n v="43259"/>
    <x v="0"/>
    <n v="43419"/>
    <x v="1"/>
    <x v="0"/>
    <s v="WSP-0150"/>
    <x v="1"/>
    <s v="PASE"/>
    <x v="0"/>
    <x v="0"/>
    <n v="0"/>
    <n v="0"/>
    <n v="-644"/>
  </r>
  <r>
    <s v="Temporada Regular"/>
    <n v="2018"/>
    <n v="43454"/>
    <x v="1"/>
    <n v="43117"/>
    <x v="9"/>
    <x v="2"/>
    <s v="WSP-0151"/>
    <x v="19"/>
    <n v="140"/>
    <x v="0"/>
    <x v="2"/>
    <n v="0"/>
    <n v="0"/>
    <n v="0"/>
  </r>
  <r>
    <s v="Fuera de Temporada"/>
    <n v="2018"/>
    <n v="43353"/>
    <x v="0"/>
    <n v="42912"/>
    <x v="4"/>
    <x v="0"/>
    <s v="WSP-0152"/>
    <x v="14"/>
    <n v="120"/>
    <x v="0"/>
    <x v="0"/>
    <n v="0"/>
    <n v="0"/>
    <n v="0"/>
  </r>
  <r>
    <s v="Temporada Regular"/>
    <n v="2018"/>
    <n v="43456"/>
    <x v="1"/>
    <n v="43087"/>
    <x v="7"/>
    <x v="2"/>
    <s v="WSP-0153"/>
    <x v="13"/>
    <n v="140"/>
    <x v="0"/>
    <x v="2"/>
    <n v="0"/>
    <n v="0"/>
    <n v="0"/>
  </r>
  <r>
    <s v="Temporada Regular"/>
    <n v="2019"/>
    <n v="43498"/>
    <x v="1"/>
    <n v="43502"/>
    <x v="0"/>
    <x v="5"/>
    <s v="WSP-0154"/>
    <x v="10"/>
    <n v="140"/>
    <x v="0"/>
    <x v="3"/>
    <n v="2"/>
    <n v="0"/>
    <n v="0"/>
  </r>
  <r>
    <s v="Temporada Regular"/>
    <n v="2019"/>
    <n v="43438"/>
    <x v="0"/>
    <n v="43538"/>
    <x v="2"/>
    <x v="0"/>
    <s v="WSP-0155"/>
    <x v="22"/>
    <n v="120"/>
    <x v="0"/>
    <x v="0"/>
    <n v="0"/>
    <n v="0"/>
    <n v="0"/>
  </r>
  <r>
    <s v="Temporada Regular"/>
    <n v="2018"/>
    <n v="43113"/>
    <x v="0"/>
    <n v="43150"/>
    <x v="5"/>
    <x v="0"/>
    <s v="WSP-0156"/>
    <x v="5"/>
    <n v="120"/>
    <x v="0"/>
    <x v="0"/>
    <n v="0"/>
    <n v="0"/>
    <n v="0"/>
  </r>
  <r>
    <s v="Temporada Regular"/>
    <n v="2019"/>
    <n v="43528"/>
    <x v="0"/>
    <n v="43537"/>
    <x v="9"/>
    <x v="0"/>
    <s v="WSP-0157"/>
    <x v="26"/>
    <n v="120"/>
    <x v="0"/>
    <x v="0"/>
    <n v="0"/>
    <n v="0"/>
    <n v="0"/>
  </r>
  <r>
    <s v="Temporada Regular"/>
    <n v="2018"/>
    <n v="43147"/>
    <x v="1"/>
    <n v="43168"/>
    <x v="2"/>
    <x v="4"/>
    <s v="WSP-0158"/>
    <x v="2"/>
    <n v="140"/>
    <x v="0"/>
    <x v="2"/>
    <n v="0"/>
    <n v="0"/>
    <n v="0"/>
  </r>
  <r>
    <s v="Temporada Regular"/>
    <n v="2019"/>
    <n v="43452"/>
    <x v="3"/>
    <n v="43419"/>
    <x v="1"/>
    <x v="0"/>
    <s v="WSP-0159"/>
    <x v="1"/>
    <s v="PASE"/>
    <x v="0"/>
    <x v="0"/>
    <n v="0"/>
    <n v="0"/>
    <n v="-460"/>
  </r>
  <r>
    <s v="Fuera de Temporada"/>
    <n v="2018"/>
    <n v="43317"/>
    <x v="1"/>
    <n v="42833"/>
    <x v="4"/>
    <x v="2"/>
    <s v="WSP-0160"/>
    <x v="4"/>
    <n v="140"/>
    <x v="0"/>
    <x v="2"/>
    <n v="0"/>
    <n v="0"/>
    <n v="0"/>
  </r>
  <r>
    <s v="Temporada Regular"/>
    <n v="2019"/>
    <n v="43480"/>
    <x v="0"/>
    <n v="43506"/>
    <x v="2"/>
    <x v="0"/>
    <s v="WSP-0161"/>
    <x v="22"/>
    <n v="120"/>
    <x v="0"/>
    <x v="0"/>
    <n v="0"/>
    <n v="0"/>
    <n v="0"/>
  </r>
  <r>
    <s v="Temporada Regular"/>
    <n v="2018"/>
    <n v="43187"/>
    <x v="0"/>
    <n v="43054"/>
    <x v="1"/>
    <x v="0"/>
    <s v="WSP-0162"/>
    <x v="1"/>
    <s v="PASE"/>
    <x v="0"/>
    <x v="0"/>
    <n v="0"/>
    <n v="0"/>
    <n v="-92"/>
  </r>
  <r>
    <s v="Fuera de Temporada"/>
    <n v="2018"/>
    <n v="43273"/>
    <x v="2"/>
    <n v="42875"/>
    <x v="8"/>
    <x v="0"/>
    <s v="WSP-0163"/>
    <x v="18"/>
    <n v="110"/>
    <x v="3"/>
    <x v="0"/>
    <n v="1"/>
    <n v="0"/>
    <n v="0"/>
  </r>
  <r>
    <s v="Temporada Regular"/>
    <n v="2019"/>
    <n v="43505"/>
    <x v="1"/>
    <n v="43530"/>
    <x v="7"/>
    <x v="1"/>
    <s v="WSP-0164"/>
    <x v="13"/>
    <n v="140"/>
    <x v="0"/>
    <x v="1"/>
    <n v="0"/>
    <n v="0"/>
    <n v="0"/>
  </r>
  <r>
    <s v="Fuera de Temporada"/>
    <n v="2018"/>
    <n v="43337"/>
    <x v="0"/>
    <n v="42856"/>
    <x v="8"/>
    <x v="0"/>
    <s v="WSP-0165"/>
    <x v="30"/>
    <n v="120"/>
    <x v="0"/>
    <x v="0"/>
    <n v="1"/>
    <n v="0"/>
    <n v="0"/>
  </r>
  <r>
    <s v="Temporada Regular"/>
    <n v="2019"/>
    <n v="43436"/>
    <x v="0"/>
    <n v="43466"/>
    <x v="8"/>
    <x v="0"/>
    <s v="WSP-0166"/>
    <x v="30"/>
    <n v="120"/>
    <x v="0"/>
    <x v="0"/>
    <n v="1"/>
    <n v="0"/>
    <n v="0"/>
  </r>
  <r>
    <s v="Temporada Regular"/>
    <n v="2018"/>
    <n v="43113"/>
    <x v="0"/>
    <n v="43110"/>
    <x v="0"/>
    <x v="0"/>
    <s v="WSP-0167"/>
    <x v="0"/>
    <n v="120"/>
    <x v="0"/>
    <x v="0"/>
    <n v="2"/>
    <n v="0"/>
    <n v="0"/>
  </r>
  <r>
    <s v="Temporada Regular"/>
    <n v="2019"/>
    <n v="43480"/>
    <x v="0"/>
    <n v="43519"/>
    <x v="6"/>
    <x v="0"/>
    <s v="WSP-0168"/>
    <x v="8"/>
    <n v="120"/>
    <x v="0"/>
    <x v="0"/>
    <n v="0"/>
    <n v="0"/>
    <n v="0"/>
  </r>
  <r>
    <s v="Temporada Regular"/>
    <n v="2018"/>
    <n v="43151"/>
    <x v="0"/>
    <n v="43054"/>
    <x v="1"/>
    <x v="0"/>
    <s v="WSP-0169"/>
    <x v="1"/>
    <s v="PASE"/>
    <x v="0"/>
    <x v="0"/>
    <n v="0"/>
    <n v="0"/>
    <n v="0"/>
  </r>
  <r>
    <s v="Temporada Regular"/>
    <n v="2018"/>
    <n v="43109"/>
    <x v="1"/>
    <n v="43167"/>
    <x v="4"/>
    <x v="2"/>
    <s v="WSP-0170"/>
    <x v="4"/>
    <n v="140"/>
    <x v="0"/>
    <x v="2"/>
    <n v="0"/>
    <n v="0"/>
    <n v="0"/>
  </r>
  <r>
    <s v="Fuera de Temporada"/>
    <n v="2019"/>
    <n v="43220"/>
    <x v="1"/>
    <n v="43268"/>
    <x v="3"/>
    <x v="2"/>
    <s v="WSP-0171"/>
    <x v="21"/>
    <n v="140"/>
    <x v="0"/>
    <x v="2"/>
    <n v="1"/>
    <n v="0"/>
    <n v="0"/>
  </r>
  <r>
    <s v="Fuera de Temporada"/>
    <n v="2018"/>
    <n v="43385"/>
    <x v="2"/>
    <n v="42909"/>
    <x v="5"/>
    <x v="0"/>
    <s v="WSP-0172"/>
    <x v="33"/>
    <n v="110"/>
    <x v="3"/>
    <x v="0"/>
    <n v="0"/>
    <n v="0"/>
    <n v="0"/>
  </r>
  <r>
    <s v="Fuera de Temporada"/>
    <n v="2019"/>
    <n v="43290"/>
    <x v="0"/>
    <n v="43419"/>
    <x v="1"/>
    <x v="0"/>
    <s v="WSP-0173"/>
    <x v="1"/>
    <s v="PASE"/>
    <x v="0"/>
    <x v="0"/>
    <n v="0"/>
    <n v="0"/>
    <n v="-460"/>
  </r>
  <r>
    <s v="Temporada Regular"/>
    <n v="2018"/>
    <n v="43140"/>
    <x v="2"/>
    <n v="43154"/>
    <x v="7"/>
    <x v="0"/>
    <s v="WSP-0174"/>
    <x v="29"/>
    <n v="110"/>
    <x v="3"/>
    <x v="0"/>
    <n v="0"/>
    <n v="0"/>
    <n v="0"/>
  </r>
  <r>
    <s v="Temporada Regular"/>
    <n v="2019"/>
    <n v="43525"/>
    <x v="2"/>
    <n v="43540"/>
    <x v="6"/>
    <x v="0"/>
    <s v="WSP-0175"/>
    <x v="4"/>
    <n v="105"/>
    <x v="4"/>
    <x v="0"/>
    <n v="0"/>
    <n v="0"/>
    <n v="0"/>
  </r>
  <r>
    <s v="Temporada Regular"/>
    <n v="2019"/>
    <n v="43445"/>
    <x v="0"/>
    <n v="43497"/>
    <x v="8"/>
    <x v="0"/>
    <s v="WSP-0176"/>
    <x v="30"/>
    <n v="120"/>
    <x v="0"/>
    <x v="0"/>
    <n v="1"/>
    <n v="0"/>
    <n v="0"/>
  </r>
  <r>
    <s v="Temporada Regular"/>
    <n v="2018"/>
    <n v="43463"/>
    <x v="3"/>
    <n v="43116"/>
    <x v="7"/>
    <x v="0"/>
    <s v="WSP-0177"/>
    <x v="9"/>
    <n v="120"/>
    <x v="0"/>
    <x v="0"/>
    <n v="0"/>
    <n v="0"/>
    <n v="0"/>
  </r>
  <r>
    <s v="Temporada Regular"/>
    <n v="2019"/>
    <n v="43461"/>
    <x v="1"/>
    <n v="43515"/>
    <x v="2"/>
    <x v="4"/>
    <s v="WSP-0178"/>
    <x v="2"/>
    <n v="140"/>
    <x v="0"/>
    <x v="2"/>
    <n v="0"/>
    <n v="0"/>
    <n v="0"/>
  </r>
  <r>
    <s v="Temporada Regular"/>
    <n v="2019"/>
    <n v="43511"/>
    <x v="3"/>
    <n v="43546"/>
    <x v="8"/>
    <x v="0"/>
    <s v="WSP-0179"/>
    <x v="30"/>
    <n v="120"/>
    <x v="0"/>
    <x v="0"/>
    <n v="1"/>
    <n v="0"/>
    <n v="0"/>
  </r>
  <r>
    <s v="Temporada Regular"/>
    <n v="2018"/>
    <n v="43133"/>
    <x v="0"/>
    <n v="43151"/>
    <x v="5"/>
    <x v="0"/>
    <s v="WSP-0180"/>
    <x v="5"/>
    <n v="120"/>
    <x v="0"/>
    <x v="0"/>
    <n v="0"/>
    <n v="0"/>
    <n v="0"/>
  </r>
  <r>
    <s v="Temporada Regular"/>
    <n v="2019"/>
    <n v="43477"/>
    <x v="0"/>
    <n v="43496"/>
    <x v="4"/>
    <x v="0"/>
    <s v="WSP-0181"/>
    <x v="14"/>
    <n v="120"/>
    <x v="0"/>
    <x v="0"/>
    <n v="0"/>
    <n v="0"/>
    <n v="0"/>
  </r>
  <r>
    <s v="Temporada Regular"/>
    <n v="2019"/>
    <n v="43466"/>
    <x v="0"/>
    <n v="43536"/>
    <x v="6"/>
    <x v="0"/>
    <s v="WSP-0182"/>
    <x v="8"/>
    <n v="120"/>
    <x v="0"/>
    <x v="0"/>
    <n v="0"/>
    <n v="0"/>
    <n v="0"/>
  </r>
  <r>
    <s v="Temporada Regular"/>
    <n v="2019"/>
    <n v="43419"/>
    <x v="1"/>
    <n v="43416"/>
    <x v="5"/>
    <x v="1"/>
    <s v="WSP-0183"/>
    <x v="28"/>
    <n v="140"/>
    <x v="0"/>
    <x v="1"/>
    <n v="0"/>
    <n v="0"/>
    <n v="0"/>
  </r>
  <r>
    <s v="Temporada Regular"/>
    <n v="2019"/>
    <n v="43480"/>
    <x v="1"/>
    <n v="43536"/>
    <x v="5"/>
    <x v="1"/>
    <s v="WSP-0184"/>
    <x v="28"/>
    <n v="140"/>
    <x v="0"/>
    <x v="1"/>
    <n v="0"/>
    <n v="0"/>
    <n v="0"/>
  </r>
  <r>
    <s v="Fuera de Temporada"/>
    <n v="2019"/>
    <n v="43322"/>
    <x v="3"/>
    <n v="43210"/>
    <x v="9"/>
    <x v="0"/>
    <s v="WSP-0185"/>
    <x v="26"/>
    <n v="120"/>
    <x v="0"/>
    <x v="0"/>
    <n v="0"/>
    <n v="0"/>
    <n v="0"/>
  </r>
  <r>
    <s v="Temporada Regular"/>
    <n v="2018"/>
    <n v="43180"/>
    <x v="2"/>
    <n v="43178"/>
    <x v="5"/>
    <x v="0"/>
    <s v="WSP-0186"/>
    <x v="33"/>
    <n v="110"/>
    <x v="3"/>
    <x v="0"/>
    <n v="0"/>
    <n v="0"/>
    <n v="0"/>
  </r>
  <r>
    <s v="Temporada Regular"/>
    <n v="2018"/>
    <n v="43176"/>
    <x v="0"/>
    <n v="43054"/>
    <x v="1"/>
    <x v="0"/>
    <s v="WSP-0187"/>
    <x v="1"/>
    <s v="PASE"/>
    <x v="0"/>
    <x v="0"/>
    <n v="0"/>
    <n v="0"/>
    <n v="-92"/>
  </r>
  <r>
    <s v="Temporada Regular"/>
    <n v="2019"/>
    <n v="43507"/>
    <x v="3"/>
    <n v="43419"/>
    <x v="1"/>
    <x v="0"/>
    <s v="WSP-0188"/>
    <x v="1"/>
    <s v="PASE"/>
    <x v="0"/>
    <x v="0"/>
    <n v="0"/>
    <n v="0"/>
    <n v="-184"/>
  </r>
  <r>
    <s v="Fuera de Temporada"/>
    <n v="2018"/>
    <n v="43338"/>
    <x v="3"/>
    <n v="42848"/>
    <x v="5"/>
    <x v="0"/>
    <s v="WSP-0189"/>
    <x v="5"/>
    <n v="120"/>
    <x v="0"/>
    <x v="0"/>
    <n v="0"/>
    <n v="0"/>
    <n v="0"/>
  </r>
  <r>
    <s v="Temporada Regular"/>
    <n v="2019"/>
    <n v="43500"/>
    <x v="0"/>
    <n v="43508"/>
    <x v="0"/>
    <x v="0"/>
    <s v="WSP-0190"/>
    <x v="0"/>
    <n v="120"/>
    <x v="0"/>
    <x v="0"/>
    <n v="2"/>
    <n v="0"/>
    <n v="0"/>
  </r>
  <r>
    <s v="Temporada Regular"/>
    <n v="2018"/>
    <n v="43421"/>
    <x v="0"/>
    <n v="43174"/>
    <x v="2"/>
    <x v="0"/>
    <s v="WSP-0191"/>
    <x v="22"/>
    <n v="120"/>
    <x v="0"/>
    <x v="0"/>
    <n v="0"/>
    <n v="0"/>
    <n v="0"/>
  </r>
  <r>
    <s v="Temporada Regular"/>
    <n v="2018"/>
    <n v="43131"/>
    <x v="3"/>
    <n v="43136"/>
    <x v="4"/>
    <x v="0"/>
    <s v="WSP-0192"/>
    <x v="14"/>
    <n v="120"/>
    <x v="0"/>
    <x v="0"/>
    <n v="0"/>
    <n v="0"/>
    <n v="0"/>
  </r>
  <r>
    <s v="Temporada Regular"/>
    <n v="2019"/>
    <n v="43556"/>
    <x v="0"/>
    <n v="43547"/>
    <x v="2"/>
    <x v="0"/>
    <s v="WSP-0193"/>
    <x v="22"/>
    <n v="120"/>
    <x v="0"/>
    <x v="0"/>
    <n v="0"/>
    <n v="0"/>
    <n v="0"/>
  </r>
  <r>
    <s v="Temporada Regular"/>
    <n v="2018"/>
    <n v="43164"/>
    <x v="0"/>
    <n v="43155"/>
    <x v="4"/>
    <x v="0"/>
    <s v="WSP-0194"/>
    <x v="14"/>
    <n v="120"/>
    <x v="0"/>
    <x v="0"/>
    <n v="0"/>
    <n v="0"/>
    <n v="0"/>
  </r>
  <r>
    <s v="Temporada Regular"/>
    <n v="2019"/>
    <n v="43427"/>
    <x v="3"/>
    <n v="43477"/>
    <x v="3"/>
    <x v="0"/>
    <s v="WSP-0195"/>
    <x v="2"/>
    <n v="120"/>
    <x v="0"/>
    <x v="0"/>
    <n v="1"/>
    <n v="0"/>
    <n v="0"/>
  </r>
  <r>
    <s v="Fuera de Temporada"/>
    <n v="2019"/>
    <n v="43226"/>
    <x v="1"/>
    <n v="43215"/>
    <x v="2"/>
    <x v="1"/>
    <s v="WSP-0196"/>
    <x v="2"/>
    <n v="140"/>
    <x v="0"/>
    <x v="1"/>
    <n v="0"/>
    <n v="0"/>
    <n v="0"/>
  </r>
  <r>
    <s v="Temporada Regular"/>
    <n v="2019"/>
    <n v="43433"/>
    <x v="0"/>
    <n v="43419"/>
    <x v="1"/>
    <x v="0"/>
    <s v="WSP-0197"/>
    <x v="1"/>
    <s v="PASE"/>
    <x v="0"/>
    <x v="0"/>
    <n v="0"/>
    <n v="0"/>
    <n v="-276"/>
  </r>
  <r>
    <s v="Temporada Regular"/>
    <n v="2019"/>
    <n v="43480"/>
    <x v="0"/>
    <n v="43419"/>
    <x v="1"/>
    <x v="0"/>
    <s v="WSP-0198"/>
    <x v="1"/>
    <s v="PASE"/>
    <x v="0"/>
    <x v="0"/>
    <n v="0"/>
    <n v="0"/>
    <n v="-368"/>
  </r>
  <r>
    <s v="Temporada Regular"/>
    <n v="2019"/>
    <n v="43481"/>
    <x v="3"/>
    <n v="43517"/>
    <x v="0"/>
    <x v="0"/>
    <s v="WSP-0199"/>
    <x v="0"/>
    <n v="120"/>
    <x v="0"/>
    <x v="0"/>
    <n v="2"/>
    <n v="0"/>
    <n v="0"/>
  </r>
  <r>
    <s v="Temporada Regular"/>
    <n v="2018"/>
    <n v="43118"/>
    <x v="1"/>
    <n v="43174"/>
    <x v="8"/>
    <x v="2"/>
    <s v="WSP-0200"/>
    <x v="20"/>
    <n v="140"/>
    <x v="0"/>
    <x v="2"/>
    <n v="1"/>
    <n v="0"/>
    <n v="0"/>
  </r>
  <r>
    <s v="Fuera de Temporada"/>
    <n v="2018"/>
    <n v="43201"/>
    <x v="2"/>
    <n v="42932"/>
    <x v="9"/>
    <x v="0"/>
    <s v="WSP-0201"/>
    <x v="23"/>
    <n v="110"/>
    <x v="3"/>
    <x v="0"/>
    <n v="0"/>
    <n v="0"/>
    <n v="0"/>
  </r>
  <r>
    <s v="Temporada Regular"/>
    <n v="2018"/>
    <n v="43451"/>
    <x v="2"/>
    <n v="43080"/>
    <x v="3"/>
    <x v="0"/>
    <s v="WSP-0202"/>
    <x v="27"/>
    <n v="110"/>
    <x v="3"/>
    <x v="0"/>
    <n v="1"/>
    <n v="0"/>
    <n v="0"/>
  </r>
  <r>
    <s v="Fuera de Temporada"/>
    <n v="2019"/>
    <n v="43326"/>
    <x v="1"/>
    <n v="43270"/>
    <x v="0"/>
    <x v="1"/>
    <s v="WSP-0203"/>
    <x v="10"/>
    <n v="140"/>
    <x v="0"/>
    <x v="1"/>
    <n v="2"/>
    <n v="0"/>
    <n v="0"/>
  </r>
  <r>
    <s v="Temporada Regular"/>
    <n v="2018"/>
    <n v="43121"/>
    <x v="0"/>
    <n v="43134"/>
    <x v="4"/>
    <x v="0"/>
    <s v="WSP-0204"/>
    <x v="14"/>
    <n v="120"/>
    <x v="0"/>
    <x v="0"/>
    <n v="0"/>
    <n v="0"/>
    <n v="0"/>
  </r>
  <r>
    <s v="Temporada Regular"/>
    <n v="2019"/>
    <n v="43501"/>
    <x v="0"/>
    <n v="43419"/>
    <x v="1"/>
    <x v="0"/>
    <s v="WSP-0205"/>
    <x v="1"/>
    <s v="PASE"/>
    <x v="0"/>
    <x v="0"/>
    <n v="0"/>
    <n v="0"/>
    <n v="-552"/>
  </r>
  <r>
    <s v="Temporada Regular"/>
    <n v="2019"/>
    <n v="43486"/>
    <x v="1"/>
    <n v="43508"/>
    <x v="0"/>
    <x v="3"/>
    <s v="WSP-0206"/>
    <x v="10"/>
    <n v="140"/>
    <x v="0"/>
    <x v="2"/>
    <n v="2"/>
    <n v="0"/>
    <n v="0"/>
  </r>
  <r>
    <s v="Temporada Regular"/>
    <n v="2018"/>
    <n v="43185"/>
    <x v="0"/>
    <n v="43177"/>
    <x v="2"/>
    <x v="0"/>
    <s v="WSP-0207"/>
    <x v="22"/>
    <n v="120"/>
    <x v="0"/>
    <x v="0"/>
    <n v="0"/>
    <n v="0"/>
    <n v="0"/>
  </r>
  <r>
    <s v="Fuera de Temporada"/>
    <n v="2019"/>
    <n v="43303"/>
    <x v="2"/>
    <n v="43256"/>
    <x v="3"/>
    <x v="0"/>
    <s v="WSP-0208"/>
    <x v="13"/>
    <n v="100"/>
    <x v="5"/>
    <x v="0"/>
    <n v="1"/>
    <n v="30"/>
    <n v="0"/>
  </r>
  <r>
    <s v="Temporada Regular"/>
    <n v="2018"/>
    <n v="43130"/>
    <x v="0"/>
    <n v="43054"/>
    <x v="1"/>
    <x v="0"/>
    <s v="WSP-0209"/>
    <x v="1"/>
    <s v="PASE"/>
    <x v="0"/>
    <x v="0"/>
    <n v="0"/>
    <n v="0"/>
    <n v="-460"/>
  </r>
  <r>
    <s v="Temporada Regular"/>
    <n v="2019"/>
    <n v="43458"/>
    <x v="0"/>
    <n v="43470"/>
    <x v="6"/>
    <x v="0"/>
    <s v="WSP-0210"/>
    <x v="8"/>
    <n v="120"/>
    <x v="0"/>
    <x v="0"/>
    <n v="0"/>
    <n v="0"/>
    <n v="0"/>
  </r>
  <r>
    <s v="Temporada Regular"/>
    <n v="2019"/>
    <n v="43440"/>
    <x v="2"/>
    <n v="43438"/>
    <x v="2"/>
    <x v="0"/>
    <s v="WSP-0211"/>
    <x v="7"/>
    <n v="110"/>
    <x v="3"/>
    <x v="0"/>
    <n v="0"/>
    <n v="0"/>
    <n v="0"/>
  </r>
  <r>
    <s v="Temporada Regular"/>
    <n v="2018"/>
    <n v="43167"/>
    <x v="0"/>
    <n v="43168"/>
    <x v="2"/>
    <x v="0"/>
    <s v="WSP-0212"/>
    <x v="22"/>
    <n v="120"/>
    <x v="0"/>
    <x v="0"/>
    <n v="0"/>
    <n v="0"/>
    <n v="0"/>
  </r>
  <r>
    <s v="Temporada Regular"/>
    <n v="2019"/>
    <n v="43533"/>
    <x v="1"/>
    <n v="43526"/>
    <x v="5"/>
    <x v="4"/>
    <s v="WSP-0213"/>
    <x v="28"/>
    <n v="140"/>
    <x v="0"/>
    <x v="2"/>
    <n v="0"/>
    <n v="0"/>
    <n v="0"/>
  </r>
  <r>
    <s v="Temporada Regular"/>
    <n v="2019"/>
    <n v="43471"/>
    <x v="0"/>
    <n v="43464"/>
    <x v="9"/>
    <x v="0"/>
    <s v="WSP-0214"/>
    <x v="26"/>
    <n v="120"/>
    <x v="0"/>
    <x v="0"/>
    <n v="0"/>
    <n v="0"/>
    <n v="0"/>
  </r>
  <r>
    <s v="Temporada Regular"/>
    <n v="2019"/>
    <n v="43431"/>
    <x v="0"/>
    <n v="43419"/>
    <x v="1"/>
    <x v="0"/>
    <s v="WSP-0215"/>
    <x v="1"/>
    <s v="PASE"/>
    <x v="0"/>
    <x v="0"/>
    <n v="0"/>
    <n v="0"/>
    <n v="-736"/>
  </r>
  <r>
    <s v="Temporada Regular"/>
    <n v="2018"/>
    <n v="43436"/>
    <x v="1"/>
    <n v="43087"/>
    <x v="9"/>
    <x v="4"/>
    <s v="WSP-0216"/>
    <x v="19"/>
    <n v="140"/>
    <x v="0"/>
    <x v="2"/>
    <n v="0"/>
    <n v="0"/>
    <n v="0"/>
  </r>
  <r>
    <s v="Temporada Regular"/>
    <n v="2019"/>
    <n v="43483"/>
    <x v="0"/>
    <n v="43538"/>
    <x v="5"/>
    <x v="0"/>
    <s v="WSP-0217"/>
    <x v="5"/>
    <n v="120"/>
    <x v="0"/>
    <x v="0"/>
    <n v="0"/>
    <n v="0"/>
    <n v="0"/>
  </r>
  <r>
    <s v="Temporada Regular"/>
    <n v="2019"/>
    <n v="43538"/>
    <x v="0"/>
    <n v="43538"/>
    <x v="0"/>
    <x v="0"/>
    <s v="WSP-0218"/>
    <x v="0"/>
    <n v="120"/>
    <x v="0"/>
    <x v="0"/>
    <n v="2"/>
    <n v="0"/>
    <n v="0"/>
  </r>
  <r>
    <s v="Temporada Regular"/>
    <n v="2019"/>
    <n v="43421"/>
    <x v="1"/>
    <n v="43508"/>
    <x v="9"/>
    <x v="1"/>
    <s v="WSP-0219"/>
    <x v="19"/>
    <n v="140"/>
    <x v="0"/>
    <x v="1"/>
    <n v="0"/>
    <n v="0"/>
    <n v="0"/>
  </r>
  <r>
    <s v="Temporada Regular"/>
    <n v="2018"/>
    <n v="43120"/>
    <x v="0"/>
    <n v="43147"/>
    <x v="2"/>
    <x v="0"/>
    <s v="WSP-0220"/>
    <x v="22"/>
    <n v="120"/>
    <x v="0"/>
    <x v="0"/>
    <n v="0"/>
    <n v="0"/>
    <n v="0"/>
  </r>
  <r>
    <s v="Temporada Regular"/>
    <n v="2019"/>
    <n v="43545"/>
    <x v="3"/>
    <n v="43536"/>
    <x v="6"/>
    <x v="0"/>
    <s v="WSP-0221"/>
    <x v="8"/>
    <n v="120"/>
    <x v="0"/>
    <x v="0"/>
    <n v="0"/>
    <n v="0"/>
    <n v="0"/>
  </r>
  <r>
    <s v="Fuera de Temporada"/>
    <n v="2019"/>
    <n v="43260"/>
    <x v="0"/>
    <n v="43419"/>
    <x v="1"/>
    <x v="0"/>
    <s v="WSP-0222"/>
    <x v="1"/>
    <s v="PASE"/>
    <x v="0"/>
    <x v="0"/>
    <n v="0"/>
    <n v="0"/>
    <n v="-92"/>
  </r>
  <r>
    <s v="Temporada Regular"/>
    <n v="2018"/>
    <n v="43106"/>
    <x v="1"/>
    <n v="43123"/>
    <x v="8"/>
    <x v="2"/>
    <s v="WSP-0223"/>
    <x v="20"/>
    <n v="140"/>
    <x v="0"/>
    <x v="2"/>
    <n v="1"/>
    <n v="0"/>
    <n v="0"/>
  </r>
  <r>
    <s v="Temporada Regular"/>
    <n v="2018"/>
    <n v="43464"/>
    <x v="1"/>
    <n v="43175"/>
    <x v="5"/>
    <x v="1"/>
    <s v="WSP-0224"/>
    <x v="28"/>
    <n v="140"/>
    <x v="0"/>
    <x v="1"/>
    <n v="0"/>
    <n v="0"/>
    <n v="0"/>
  </r>
  <r>
    <s v="Fuera de Temporada"/>
    <n v="2019"/>
    <n v="43197"/>
    <x v="1"/>
    <n v="43264"/>
    <x v="5"/>
    <x v="2"/>
    <s v="WSP-0225"/>
    <x v="28"/>
    <n v="140"/>
    <x v="0"/>
    <x v="2"/>
    <n v="0"/>
    <n v="0"/>
    <n v="0"/>
  </r>
  <r>
    <s v="Temporada Regular"/>
    <n v="2018"/>
    <n v="43112"/>
    <x v="3"/>
    <n v="43054"/>
    <x v="1"/>
    <x v="0"/>
    <s v="WSP-0226"/>
    <x v="1"/>
    <s v="PASE"/>
    <x v="0"/>
    <x v="0"/>
    <n v="0"/>
    <n v="0"/>
    <n v="-276"/>
  </r>
  <r>
    <s v="Temporada Regular"/>
    <n v="2018"/>
    <n v="43443"/>
    <x v="2"/>
    <n v="43070"/>
    <x v="8"/>
    <x v="0"/>
    <s v="WSP-0227"/>
    <x v="34"/>
    <n v="100"/>
    <x v="5"/>
    <x v="0"/>
    <n v="1"/>
    <n v="0"/>
    <n v="0"/>
  </r>
  <r>
    <s v="Temporada Regular"/>
    <n v="2018"/>
    <n v="43177"/>
    <x v="1"/>
    <n v="43179"/>
    <x v="0"/>
    <x v="4"/>
    <s v="WSP-0228"/>
    <x v="10"/>
    <n v="140"/>
    <x v="0"/>
    <x v="2"/>
    <n v="2"/>
    <n v="0"/>
    <n v="0"/>
  </r>
  <r>
    <s v="Temporada Regular"/>
    <n v="2018"/>
    <n v="43456"/>
    <x v="0"/>
    <n v="43085"/>
    <x v="9"/>
    <x v="0"/>
    <s v="WSP-0229"/>
    <x v="26"/>
    <n v="120"/>
    <x v="0"/>
    <x v="0"/>
    <n v="0"/>
    <n v="0"/>
    <n v="0"/>
  </r>
  <r>
    <s v="Fuera de Temporada"/>
    <n v="2018"/>
    <n v="43348"/>
    <x v="0"/>
    <n v="42838"/>
    <x v="3"/>
    <x v="0"/>
    <s v="WSP-0230"/>
    <x v="2"/>
    <n v="120"/>
    <x v="0"/>
    <x v="0"/>
    <n v="1"/>
    <n v="0"/>
    <n v="0"/>
  </r>
  <r>
    <s v="Temporada Regular"/>
    <n v="2018"/>
    <n v="43152"/>
    <x v="1"/>
    <n v="43179"/>
    <x v="5"/>
    <x v="4"/>
    <s v="WSP-0231"/>
    <x v="28"/>
    <n v="140"/>
    <x v="0"/>
    <x v="2"/>
    <n v="0"/>
    <n v="0"/>
    <n v="0"/>
  </r>
  <r>
    <s v="Temporada Regular"/>
    <n v="2018"/>
    <n v="43126"/>
    <x v="3"/>
    <n v="43054"/>
    <x v="1"/>
    <x v="0"/>
    <s v="WSP-0232"/>
    <x v="1"/>
    <s v="PASE"/>
    <x v="0"/>
    <x v="0"/>
    <n v="0"/>
    <n v="0"/>
    <n v="-460"/>
  </r>
  <r>
    <s v="Temporada Regular"/>
    <n v="2019"/>
    <n v="43452"/>
    <x v="0"/>
    <n v="43518"/>
    <x v="4"/>
    <x v="0"/>
    <s v="WSP-0233"/>
    <x v="14"/>
    <n v="120"/>
    <x v="0"/>
    <x v="0"/>
    <n v="0"/>
    <n v="0"/>
    <n v="0"/>
  </r>
  <r>
    <s v="Temporada Regular"/>
    <n v="2018"/>
    <n v="43146"/>
    <x v="1"/>
    <n v="43156"/>
    <x v="5"/>
    <x v="1"/>
    <s v="WSP-0234"/>
    <x v="28"/>
    <n v="140"/>
    <x v="0"/>
    <x v="1"/>
    <n v="0"/>
    <n v="0"/>
    <n v="0"/>
  </r>
  <r>
    <s v="Temporada Regular"/>
    <n v="2018"/>
    <n v="43180"/>
    <x v="0"/>
    <n v="43173"/>
    <x v="4"/>
    <x v="0"/>
    <s v="WSP-0235"/>
    <x v="14"/>
    <n v="120"/>
    <x v="0"/>
    <x v="0"/>
    <n v="0"/>
    <n v="0"/>
    <n v="0"/>
  </r>
  <r>
    <s v="Temporada Regular"/>
    <n v="2018"/>
    <n v="43153"/>
    <x v="1"/>
    <n v="43148"/>
    <x v="7"/>
    <x v="2"/>
    <s v="WSP-0236"/>
    <x v="13"/>
    <n v="140"/>
    <x v="0"/>
    <x v="2"/>
    <n v="0"/>
    <n v="0"/>
    <n v="0"/>
  </r>
  <r>
    <s v="Temporada Regular"/>
    <n v="2019"/>
    <n v="43527"/>
    <x v="2"/>
    <n v="43521"/>
    <x v="8"/>
    <x v="0"/>
    <s v="WSP-0237"/>
    <x v="18"/>
    <n v="110"/>
    <x v="3"/>
    <x v="0"/>
    <n v="1"/>
    <n v="0"/>
    <n v="0"/>
  </r>
  <r>
    <s v="Temporada Regular"/>
    <n v="2018"/>
    <n v="43445"/>
    <x v="0"/>
    <n v="43054"/>
    <x v="1"/>
    <x v="0"/>
    <s v="WSP-0238"/>
    <x v="1"/>
    <s v="PASE"/>
    <x v="0"/>
    <x v="0"/>
    <n v="0"/>
    <n v="0"/>
    <n v="0"/>
  </r>
  <r>
    <s v="Temporada Regular"/>
    <n v="2019"/>
    <n v="43496"/>
    <x v="0"/>
    <n v="43419"/>
    <x v="1"/>
    <x v="0"/>
    <s v="WSP-0239"/>
    <x v="1"/>
    <s v="PASE"/>
    <x v="0"/>
    <x v="0"/>
    <n v="0"/>
    <n v="0"/>
    <n v="-460"/>
  </r>
  <r>
    <s v="Temporada Regular"/>
    <n v="2019"/>
    <n v="43460"/>
    <x v="1"/>
    <n v="43459"/>
    <x v="5"/>
    <x v="2"/>
    <s v="WSP-0240"/>
    <x v="28"/>
    <n v="140"/>
    <x v="0"/>
    <x v="2"/>
    <n v="0"/>
    <n v="0"/>
    <n v="0"/>
  </r>
  <r>
    <s v="Temporada Regular"/>
    <n v="2018"/>
    <n v="43144"/>
    <x v="0"/>
    <n v="43054"/>
    <x v="1"/>
    <x v="0"/>
    <s v="WSP-0241"/>
    <x v="1"/>
    <s v="PASE"/>
    <x v="0"/>
    <x v="0"/>
    <n v="0"/>
    <n v="0"/>
    <n v="-276"/>
  </r>
  <r>
    <s v="Temporada Regular"/>
    <n v="2018"/>
    <n v="43451"/>
    <x v="0"/>
    <n v="43054"/>
    <x v="1"/>
    <x v="0"/>
    <s v="WSP-0242"/>
    <x v="1"/>
    <s v="PASE"/>
    <x v="0"/>
    <x v="0"/>
    <n v="0"/>
    <n v="0"/>
    <n v="-184"/>
  </r>
  <r>
    <s v="Temporada Regular"/>
    <n v="2018"/>
    <n v="43465"/>
    <x v="1"/>
    <n v="43104"/>
    <x v="7"/>
    <x v="2"/>
    <s v="WSP-0243"/>
    <x v="13"/>
    <n v="140"/>
    <x v="0"/>
    <x v="2"/>
    <n v="0"/>
    <n v="0"/>
    <n v="0"/>
  </r>
  <r>
    <s v="Temporada Regular"/>
    <n v="2019"/>
    <n v="43419"/>
    <x v="2"/>
    <n v="43458"/>
    <x v="6"/>
    <x v="0"/>
    <s v="WSP-0244"/>
    <x v="35"/>
    <n v="110"/>
    <x v="3"/>
    <x v="0"/>
    <n v="0"/>
    <n v="0"/>
    <n v="0"/>
  </r>
  <r>
    <s v="Temporada Regular"/>
    <n v="2018"/>
    <n v="43125"/>
    <x v="1"/>
    <n v="43165"/>
    <x v="0"/>
    <x v="4"/>
    <s v="WSP-0245"/>
    <x v="10"/>
    <n v="140"/>
    <x v="0"/>
    <x v="2"/>
    <n v="2"/>
    <n v="0"/>
    <n v="0"/>
  </r>
  <r>
    <s v="Temporada Regular"/>
    <n v="2018"/>
    <n v="43116"/>
    <x v="2"/>
    <n v="43159"/>
    <x v="7"/>
    <x v="0"/>
    <s v="WSP-0246"/>
    <x v="36"/>
    <n v="100"/>
    <x v="5"/>
    <x v="0"/>
    <n v="0"/>
    <n v="0"/>
    <n v="0"/>
  </r>
  <r>
    <s v="Temporada Regular"/>
    <n v="2019"/>
    <n v="43481"/>
    <x v="0"/>
    <n v="43419"/>
    <x v="1"/>
    <x v="0"/>
    <s v="WSP-0247"/>
    <x v="1"/>
    <s v="PASE"/>
    <x v="0"/>
    <x v="0"/>
    <n v="0"/>
    <n v="0"/>
    <n v="-460"/>
  </r>
  <r>
    <s v="Fuera de Temporada"/>
    <n v="2019"/>
    <n v="43409"/>
    <x v="1"/>
    <n v="43227"/>
    <x v="2"/>
    <x v="2"/>
    <s v="WSP-0248"/>
    <x v="2"/>
    <n v="140"/>
    <x v="0"/>
    <x v="2"/>
    <n v="0"/>
    <n v="0"/>
    <n v="0"/>
  </r>
  <r>
    <s v="Temporada Regular"/>
    <n v="2019"/>
    <n v="43431"/>
    <x v="1"/>
    <n v="43527"/>
    <x v="4"/>
    <x v="4"/>
    <s v="WSP-0249"/>
    <x v="4"/>
    <n v="140"/>
    <x v="0"/>
    <x v="2"/>
    <n v="0"/>
    <n v="0"/>
    <n v="0"/>
  </r>
  <r>
    <s v="Temporada Regular"/>
    <n v="2019"/>
    <n v="43465"/>
    <x v="0"/>
    <n v="43506"/>
    <x v="5"/>
    <x v="0"/>
    <s v="WSP-0250"/>
    <x v="5"/>
    <n v="120"/>
    <x v="0"/>
    <x v="0"/>
    <n v="0"/>
    <n v="0"/>
    <n v="0"/>
  </r>
  <r>
    <s v="Fuera de Temporada"/>
    <n v="2018"/>
    <n v="43271"/>
    <x v="0"/>
    <n v="42864"/>
    <x v="6"/>
    <x v="0"/>
    <s v="WSP-0251"/>
    <x v="8"/>
    <n v="120"/>
    <x v="0"/>
    <x v="0"/>
    <n v="0"/>
    <n v="0"/>
    <n v="0"/>
  </r>
  <r>
    <s v="Temporada Regular"/>
    <n v="2018"/>
    <n v="43465"/>
    <x v="0"/>
    <n v="43054"/>
    <x v="1"/>
    <x v="0"/>
    <s v="WSP-0252"/>
    <x v="1"/>
    <s v="PASE"/>
    <x v="0"/>
    <x v="0"/>
    <n v="0"/>
    <n v="0"/>
    <n v="-460"/>
  </r>
  <r>
    <s v="Temporada Regular"/>
    <n v="2018"/>
    <n v="43129"/>
    <x v="0"/>
    <n v="43132"/>
    <x v="5"/>
    <x v="0"/>
    <s v="WSP-0253"/>
    <x v="5"/>
    <n v="120"/>
    <x v="0"/>
    <x v="0"/>
    <n v="0"/>
    <n v="0"/>
    <n v="0"/>
  </r>
  <r>
    <s v="Temporada Regular"/>
    <n v="2019"/>
    <n v="43438"/>
    <x v="1"/>
    <n v="43494"/>
    <x v="7"/>
    <x v="1"/>
    <s v="WSP-0254"/>
    <x v="13"/>
    <n v="140"/>
    <x v="0"/>
    <x v="1"/>
    <n v="0"/>
    <n v="0"/>
    <n v="0"/>
  </r>
  <r>
    <s v="Temporada Regular"/>
    <n v="2018"/>
    <n v="43164"/>
    <x v="0"/>
    <n v="43177"/>
    <x v="2"/>
    <x v="0"/>
    <s v="WSP-0255"/>
    <x v="22"/>
    <n v="120"/>
    <x v="0"/>
    <x v="0"/>
    <n v="0"/>
    <n v="0"/>
    <n v="0"/>
  </r>
  <r>
    <s v="Temporada Regular"/>
    <n v="2018"/>
    <n v="43120"/>
    <x v="0"/>
    <n v="43054"/>
    <x v="1"/>
    <x v="0"/>
    <s v="WSP-0256"/>
    <x v="1"/>
    <s v="PASE"/>
    <x v="0"/>
    <x v="0"/>
    <n v="0"/>
    <n v="0"/>
    <n v="0"/>
  </r>
  <r>
    <s v="Fuera de Temporada"/>
    <n v="2019"/>
    <n v="43283"/>
    <x v="0"/>
    <n v="43315"/>
    <x v="3"/>
    <x v="0"/>
    <s v="WSP-0257"/>
    <x v="2"/>
    <n v="120"/>
    <x v="0"/>
    <x v="0"/>
    <n v="1"/>
    <n v="0"/>
    <n v="0"/>
  </r>
  <r>
    <s v="Temporada Regular"/>
    <n v="2019"/>
    <n v="43454"/>
    <x v="0"/>
    <n v="43510"/>
    <x v="7"/>
    <x v="0"/>
    <s v="WSP-0258"/>
    <x v="9"/>
    <n v="120"/>
    <x v="0"/>
    <x v="0"/>
    <n v="0"/>
    <n v="0"/>
    <n v="0"/>
  </r>
  <r>
    <s v="Temporada Regular"/>
    <n v="2019"/>
    <n v="43445"/>
    <x v="2"/>
    <n v="43467"/>
    <x v="4"/>
    <x v="0"/>
    <s v="WSP-0259"/>
    <x v="24"/>
    <n v="105"/>
    <x v="4"/>
    <x v="0"/>
    <n v="0"/>
    <n v="0"/>
    <n v="0"/>
  </r>
  <r>
    <s v="Temporada Regular"/>
    <n v="2019"/>
    <n v="43527"/>
    <x v="0"/>
    <n v="43419"/>
    <x v="1"/>
    <x v="0"/>
    <s v="WSP-0260"/>
    <x v="1"/>
    <s v="PASE"/>
    <x v="0"/>
    <x v="0"/>
    <n v="0"/>
    <n v="0"/>
    <n v="-184"/>
  </r>
  <r>
    <s v="Fuera de Temporada"/>
    <n v="2019"/>
    <n v="43327"/>
    <x v="0"/>
    <n v="43309"/>
    <x v="8"/>
    <x v="0"/>
    <s v="WSP-0261"/>
    <x v="30"/>
    <n v="120"/>
    <x v="0"/>
    <x v="0"/>
    <n v="1"/>
    <n v="0"/>
    <n v="0"/>
  </r>
  <r>
    <s v="Fuera de Temporada"/>
    <n v="2019"/>
    <n v="43200"/>
    <x v="3"/>
    <n v="43246"/>
    <x v="7"/>
    <x v="0"/>
    <s v="WSP-0262"/>
    <x v="9"/>
    <n v="120"/>
    <x v="0"/>
    <x v="0"/>
    <n v="0"/>
    <n v="0"/>
    <n v="0"/>
  </r>
  <r>
    <s v="Temporada Regular"/>
    <n v="2019"/>
    <n v="43467"/>
    <x v="2"/>
    <n v="43458"/>
    <x v="7"/>
    <x v="0"/>
    <s v="WSP-0263"/>
    <x v="37"/>
    <n v="75"/>
    <x v="2"/>
    <x v="0"/>
    <n v="0"/>
    <n v="0"/>
    <n v="0"/>
  </r>
  <r>
    <s v="Temporada Regular"/>
    <n v="2018"/>
    <n v="43419"/>
    <x v="0"/>
    <n v="43140"/>
    <x v="8"/>
    <x v="0"/>
    <s v="WSP-0264"/>
    <x v="30"/>
    <n v="120"/>
    <x v="0"/>
    <x v="0"/>
    <n v="1"/>
    <n v="0"/>
    <n v="0"/>
  </r>
  <r>
    <s v="Temporada Regular"/>
    <n v="2019"/>
    <n v="43524"/>
    <x v="0"/>
    <n v="43523"/>
    <x v="0"/>
    <x v="0"/>
    <s v="WSP-0265"/>
    <x v="0"/>
    <n v="120"/>
    <x v="0"/>
    <x v="0"/>
    <n v="2"/>
    <n v="0"/>
    <n v="0"/>
  </r>
  <r>
    <s v="Temporada Regular"/>
    <n v="2019"/>
    <n v="43504"/>
    <x v="1"/>
    <n v="43506"/>
    <x v="6"/>
    <x v="2"/>
    <s v="WSP-0266"/>
    <x v="17"/>
    <n v="140"/>
    <x v="0"/>
    <x v="2"/>
    <n v="0"/>
    <n v="0"/>
    <n v="0"/>
  </r>
  <r>
    <s v="Temporada Regular"/>
    <n v="2019"/>
    <n v="43537"/>
    <x v="0"/>
    <n v="43419"/>
    <x v="1"/>
    <x v="0"/>
    <s v="WSP-0267"/>
    <x v="1"/>
    <s v="PASE"/>
    <x v="0"/>
    <x v="0"/>
    <n v="0"/>
    <n v="0"/>
    <n v="-644"/>
  </r>
  <r>
    <s v="Temporada Regular"/>
    <n v="2018"/>
    <n v="43432"/>
    <x v="1"/>
    <n v="43072"/>
    <x v="2"/>
    <x v="2"/>
    <s v="WSP-0268"/>
    <x v="2"/>
    <n v="140"/>
    <x v="0"/>
    <x v="2"/>
    <n v="0"/>
    <n v="0"/>
    <n v="0"/>
  </r>
  <r>
    <s v="Temporada Regular"/>
    <n v="2019"/>
    <n v="43508"/>
    <x v="3"/>
    <n v="43511"/>
    <x v="3"/>
    <x v="0"/>
    <s v="WSP-0269"/>
    <x v="2"/>
    <n v="120"/>
    <x v="0"/>
    <x v="0"/>
    <n v="1"/>
    <n v="0"/>
    <n v="0"/>
  </r>
  <r>
    <s v="Temporada Regular"/>
    <n v="2018"/>
    <n v="43448"/>
    <x v="1"/>
    <n v="43143"/>
    <x v="0"/>
    <x v="3"/>
    <s v="WSP-0270"/>
    <x v="10"/>
    <n v="140"/>
    <x v="0"/>
    <x v="2"/>
    <n v="2"/>
    <n v="0"/>
    <n v="0"/>
  </r>
  <r>
    <s v="Temporada Regular"/>
    <n v="2019"/>
    <n v="43467"/>
    <x v="0"/>
    <n v="43506"/>
    <x v="2"/>
    <x v="0"/>
    <s v="WSP-0271"/>
    <x v="22"/>
    <n v="120"/>
    <x v="0"/>
    <x v="0"/>
    <n v="0"/>
    <n v="0"/>
    <n v="0"/>
  </r>
  <r>
    <s v="Fuera de Temporada"/>
    <n v="2019"/>
    <n v="43367"/>
    <x v="2"/>
    <n v="43236"/>
    <x v="8"/>
    <x v="0"/>
    <s v="WSP-0272"/>
    <x v="18"/>
    <n v="110"/>
    <x v="3"/>
    <x v="0"/>
    <n v="1"/>
    <n v="30"/>
    <n v="0"/>
  </r>
  <r>
    <s v="Temporada Regular"/>
    <n v="2019"/>
    <n v="43428"/>
    <x v="0"/>
    <n v="43498"/>
    <x v="2"/>
    <x v="0"/>
    <s v="WSP-0273"/>
    <x v="22"/>
    <n v="120"/>
    <x v="0"/>
    <x v="0"/>
    <n v="0"/>
    <n v="0"/>
    <n v="0"/>
  </r>
  <r>
    <s v="Temporada Regular"/>
    <n v="2019"/>
    <n v="43532"/>
    <x v="3"/>
    <n v="43526"/>
    <x v="7"/>
    <x v="0"/>
    <s v="WSP-0274"/>
    <x v="9"/>
    <n v="120"/>
    <x v="0"/>
    <x v="0"/>
    <n v="0"/>
    <n v="0"/>
    <n v="0"/>
  </r>
  <r>
    <s v="Temporada Regular"/>
    <n v="2019"/>
    <n v="43458"/>
    <x v="0"/>
    <n v="43485"/>
    <x v="5"/>
    <x v="0"/>
    <s v="WSP-0275"/>
    <x v="5"/>
    <n v="120"/>
    <x v="0"/>
    <x v="0"/>
    <n v="0"/>
    <n v="0"/>
    <n v="0"/>
  </r>
  <r>
    <s v="Temporada Regular"/>
    <n v="2019"/>
    <n v="43458"/>
    <x v="0"/>
    <n v="43419"/>
    <x v="1"/>
    <x v="0"/>
    <s v="WSP-0276"/>
    <x v="1"/>
    <s v="PASE"/>
    <x v="0"/>
    <x v="0"/>
    <n v="0"/>
    <n v="0"/>
    <n v="-276"/>
  </r>
  <r>
    <s v="Temporada Regular"/>
    <n v="2018"/>
    <n v="43172"/>
    <x v="0"/>
    <n v="43054"/>
    <x v="1"/>
    <x v="0"/>
    <s v="WSP-0277"/>
    <x v="1"/>
    <s v="PASE"/>
    <x v="0"/>
    <x v="0"/>
    <n v="0"/>
    <n v="0"/>
    <n v="-276"/>
  </r>
  <r>
    <s v="Temporada Regular"/>
    <n v="2018"/>
    <n v="43108"/>
    <x v="0"/>
    <n v="43166"/>
    <x v="4"/>
    <x v="0"/>
    <s v="WSP-0278"/>
    <x v="14"/>
    <n v="120"/>
    <x v="0"/>
    <x v="0"/>
    <n v="0"/>
    <n v="0"/>
    <n v="0"/>
  </r>
  <r>
    <s v="Temporada Regular"/>
    <n v="2019"/>
    <n v="43507"/>
    <x v="2"/>
    <n v="43511"/>
    <x v="4"/>
    <x v="0"/>
    <s v="WSP-0279"/>
    <x v="6"/>
    <n v="100"/>
    <x v="5"/>
    <x v="0"/>
    <n v="0"/>
    <n v="0"/>
    <n v="0"/>
  </r>
  <r>
    <s v="Temporada Regular"/>
    <n v="2018"/>
    <n v="43107"/>
    <x v="1"/>
    <n v="43107"/>
    <x v="0"/>
    <x v="1"/>
    <s v="WSP-0280"/>
    <x v="10"/>
    <n v="140"/>
    <x v="0"/>
    <x v="1"/>
    <n v="2"/>
    <n v="0"/>
    <n v="0"/>
  </r>
  <r>
    <s v="Temporada Regular"/>
    <n v="2019"/>
    <n v="43507"/>
    <x v="0"/>
    <n v="43514"/>
    <x v="8"/>
    <x v="0"/>
    <s v="WSP-0281"/>
    <x v="30"/>
    <n v="120"/>
    <x v="0"/>
    <x v="0"/>
    <n v="1"/>
    <n v="0"/>
    <n v="0"/>
  </r>
  <r>
    <s v="Temporada Regular"/>
    <n v="2018"/>
    <n v="43175"/>
    <x v="0"/>
    <n v="43173"/>
    <x v="7"/>
    <x v="0"/>
    <s v="WSP-0282"/>
    <x v="9"/>
    <n v="120"/>
    <x v="0"/>
    <x v="0"/>
    <n v="0"/>
    <n v="0"/>
    <n v="0"/>
  </r>
  <r>
    <s v="Temporada Regular"/>
    <n v="2018"/>
    <n v="43424"/>
    <x v="1"/>
    <n v="43084"/>
    <x v="4"/>
    <x v="2"/>
    <s v="WSP-0283"/>
    <x v="4"/>
    <n v="140"/>
    <x v="0"/>
    <x v="2"/>
    <n v="0"/>
    <n v="0"/>
    <n v="0"/>
  </r>
  <r>
    <s v="Temporada Regular"/>
    <n v="2018"/>
    <n v="43464"/>
    <x v="0"/>
    <n v="43179"/>
    <x v="4"/>
    <x v="0"/>
    <s v="WSP-0284"/>
    <x v="14"/>
    <n v="120"/>
    <x v="0"/>
    <x v="0"/>
    <n v="0"/>
    <n v="0"/>
    <n v="0"/>
  </r>
  <r>
    <s v="Temporada Regular"/>
    <n v="2019"/>
    <n v="43519"/>
    <x v="0"/>
    <n v="43521"/>
    <x v="9"/>
    <x v="0"/>
    <s v="WSP-0285"/>
    <x v="26"/>
    <n v="120"/>
    <x v="0"/>
    <x v="0"/>
    <n v="0"/>
    <n v="0"/>
    <n v="0"/>
  </r>
  <r>
    <s v="Fuera de Temporada"/>
    <n v="2018"/>
    <n v="43192"/>
    <x v="0"/>
    <n v="42894"/>
    <x v="8"/>
    <x v="0"/>
    <s v="WSP-0286"/>
    <x v="30"/>
    <n v="120"/>
    <x v="0"/>
    <x v="0"/>
    <n v="1"/>
    <n v="0"/>
    <n v="0"/>
  </r>
  <r>
    <s v="Temporada Regular"/>
    <n v="2018"/>
    <n v="43179"/>
    <x v="0"/>
    <n v="43171"/>
    <x v="4"/>
    <x v="0"/>
    <s v="WSP-0287"/>
    <x v="14"/>
    <n v="120"/>
    <x v="0"/>
    <x v="0"/>
    <n v="0"/>
    <n v="0"/>
    <n v="0"/>
  </r>
  <r>
    <s v="Temporada Regular"/>
    <n v="2018"/>
    <n v="43108"/>
    <x v="0"/>
    <n v="43169"/>
    <x v="2"/>
    <x v="0"/>
    <s v="WSP-0288"/>
    <x v="22"/>
    <n v="120"/>
    <x v="0"/>
    <x v="0"/>
    <n v="0"/>
    <n v="0"/>
    <n v="0"/>
  </r>
  <r>
    <s v="Temporada Regular"/>
    <n v="2018"/>
    <n v="43455"/>
    <x v="0"/>
    <n v="43131"/>
    <x v="8"/>
    <x v="0"/>
    <s v="WSP-0289"/>
    <x v="30"/>
    <n v="120"/>
    <x v="0"/>
    <x v="0"/>
    <n v="1"/>
    <n v="0"/>
    <n v="0"/>
  </r>
  <r>
    <s v="Temporada Regular"/>
    <n v="2018"/>
    <n v="43178"/>
    <x v="0"/>
    <n v="43054"/>
    <x v="1"/>
    <x v="0"/>
    <s v="WSP-0290"/>
    <x v="1"/>
    <s v="PASE"/>
    <x v="0"/>
    <x v="0"/>
    <n v="0"/>
    <n v="0"/>
    <n v="-276"/>
  </r>
  <r>
    <s v="Temporada Regular"/>
    <n v="2019"/>
    <n v="43534"/>
    <x v="3"/>
    <n v="43419"/>
    <x v="1"/>
    <x v="0"/>
    <s v="WSP-0291"/>
    <x v="1"/>
    <s v="PASE"/>
    <x v="0"/>
    <x v="0"/>
    <n v="0"/>
    <n v="0"/>
    <n v="-552"/>
  </r>
  <r>
    <s v="Temporada Regular"/>
    <n v="2019"/>
    <n v="43449"/>
    <x v="0"/>
    <n v="43440"/>
    <x v="6"/>
    <x v="0"/>
    <s v="WSP-0292"/>
    <x v="8"/>
    <n v="120"/>
    <x v="0"/>
    <x v="0"/>
    <n v="0"/>
    <n v="0"/>
    <n v="0"/>
  </r>
  <r>
    <s v="Fuera de Temporada"/>
    <n v="2019"/>
    <n v="43398"/>
    <x v="2"/>
    <n v="43300"/>
    <x v="9"/>
    <x v="0"/>
    <s v="WSP-0293"/>
    <x v="23"/>
    <n v="110"/>
    <x v="3"/>
    <x v="0"/>
    <n v="0"/>
    <n v="30"/>
    <n v="0"/>
  </r>
  <r>
    <s v="Temporada Regular"/>
    <n v="2018"/>
    <n v="43188"/>
    <x v="0"/>
    <n v="43180"/>
    <x v="8"/>
    <x v="0"/>
    <s v="WSP-0294"/>
    <x v="30"/>
    <n v="120"/>
    <x v="0"/>
    <x v="0"/>
    <n v="1"/>
    <n v="0"/>
    <n v="0"/>
  </r>
  <r>
    <s v="Fuera de Temporada"/>
    <n v="2018"/>
    <n v="43275"/>
    <x v="2"/>
    <n v="42878"/>
    <x v="6"/>
    <x v="0"/>
    <s v="WSP-0295"/>
    <x v="4"/>
    <n v="105"/>
    <x v="4"/>
    <x v="0"/>
    <n v="0"/>
    <n v="0"/>
    <n v="0"/>
  </r>
  <r>
    <s v="Temporada Regular"/>
    <n v="2018"/>
    <n v="43452"/>
    <x v="3"/>
    <n v="43179"/>
    <x v="9"/>
    <x v="0"/>
    <s v="WSP-0296"/>
    <x v="26"/>
    <n v="120"/>
    <x v="0"/>
    <x v="0"/>
    <n v="0"/>
    <n v="0"/>
    <n v="0"/>
  </r>
  <r>
    <s v="Temporada Regular"/>
    <n v="2018"/>
    <n v="43426"/>
    <x v="0"/>
    <n v="43063"/>
    <x v="7"/>
    <x v="0"/>
    <s v="WSP-0297"/>
    <x v="9"/>
    <n v="120"/>
    <x v="0"/>
    <x v="0"/>
    <n v="0"/>
    <n v="0"/>
    <n v="0"/>
  </r>
  <r>
    <s v="Temporada Regular"/>
    <n v="2019"/>
    <n v="43467"/>
    <x v="0"/>
    <n v="43531"/>
    <x v="5"/>
    <x v="0"/>
    <s v="WSP-0298"/>
    <x v="5"/>
    <n v="120"/>
    <x v="0"/>
    <x v="0"/>
    <n v="0"/>
    <n v="0"/>
    <n v="0"/>
  </r>
  <r>
    <s v="Temporada Regular"/>
    <n v="2019"/>
    <n v="43434"/>
    <x v="0"/>
    <n v="43419"/>
    <x v="1"/>
    <x v="0"/>
    <s v="WSP-0299"/>
    <x v="1"/>
    <s v="PASE"/>
    <x v="0"/>
    <x v="0"/>
    <n v="0"/>
    <n v="0"/>
    <n v="-92"/>
  </r>
  <r>
    <s v="Temporada Regular"/>
    <n v="2019"/>
    <n v="43495"/>
    <x v="0"/>
    <n v="43419"/>
    <x v="1"/>
    <x v="0"/>
    <s v="WSP-0300"/>
    <x v="1"/>
    <s v="PASE"/>
    <x v="0"/>
    <x v="0"/>
    <n v="0"/>
    <n v="0"/>
    <n v="0"/>
  </r>
  <r>
    <s v="Temporada Regular"/>
    <n v="2018"/>
    <n v="43171"/>
    <x v="3"/>
    <n v="43172"/>
    <x v="3"/>
    <x v="0"/>
    <s v="WSP-0301"/>
    <x v="2"/>
    <n v="120"/>
    <x v="0"/>
    <x v="0"/>
    <n v="1"/>
    <n v="0"/>
    <n v="0"/>
  </r>
  <r>
    <s v="Fuera de Temporada"/>
    <n v="2018"/>
    <n v="43279"/>
    <x v="2"/>
    <n v="42952"/>
    <x v="5"/>
    <x v="0"/>
    <s v="WSP-0302"/>
    <x v="33"/>
    <n v="110"/>
    <x v="3"/>
    <x v="0"/>
    <n v="0"/>
    <n v="0"/>
    <n v="0"/>
  </r>
  <r>
    <s v="Temporada Regular"/>
    <n v="2018"/>
    <n v="43146"/>
    <x v="0"/>
    <n v="43054"/>
    <x v="1"/>
    <x v="0"/>
    <s v="WSP-0303"/>
    <x v="1"/>
    <s v="PASE"/>
    <x v="0"/>
    <x v="0"/>
    <n v="0"/>
    <n v="0"/>
    <n v="-276"/>
  </r>
  <r>
    <s v="Temporada Regular"/>
    <n v="2019"/>
    <n v="43455"/>
    <x v="0"/>
    <n v="43419"/>
    <x v="1"/>
    <x v="0"/>
    <s v="WSP-0304"/>
    <x v="1"/>
    <s v="PASE"/>
    <x v="0"/>
    <x v="0"/>
    <n v="0"/>
    <n v="0"/>
    <n v="-1196"/>
  </r>
  <r>
    <s v="Temporada Regular"/>
    <n v="2018"/>
    <n v="43171"/>
    <x v="0"/>
    <n v="43172"/>
    <x v="4"/>
    <x v="0"/>
    <s v="WSP-0305"/>
    <x v="14"/>
    <n v="120"/>
    <x v="0"/>
    <x v="0"/>
    <n v="0"/>
    <n v="0"/>
    <n v="0"/>
  </r>
  <r>
    <s v="Temporada Regular"/>
    <n v="2018"/>
    <n v="43110"/>
    <x v="2"/>
    <n v="43160"/>
    <x v="4"/>
    <x v="0"/>
    <s v="WSP-0306"/>
    <x v="11"/>
    <n v="110"/>
    <x v="3"/>
    <x v="0"/>
    <n v="0"/>
    <n v="0"/>
    <n v="0"/>
  </r>
  <r>
    <s v="Temporada Regular"/>
    <n v="2018"/>
    <n v="43425"/>
    <x v="2"/>
    <n v="43121"/>
    <x v="3"/>
    <x v="0"/>
    <s v="WSP-0307"/>
    <x v="27"/>
    <n v="110"/>
    <x v="3"/>
    <x v="0"/>
    <n v="1"/>
    <n v="0"/>
    <n v="0"/>
  </r>
  <r>
    <s v="Temporada Regular"/>
    <n v="2019"/>
    <n v="43533"/>
    <x v="0"/>
    <n v="43543"/>
    <x v="9"/>
    <x v="0"/>
    <s v="WSP-0308"/>
    <x v="26"/>
    <n v="120"/>
    <x v="0"/>
    <x v="0"/>
    <n v="0"/>
    <n v="0"/>
    <n v="0"/>
  </r>
  <r>
    <s v="Fuera de Temporada"/>
    <n v="2019"/>
    <n v="43403"/>
    <x v="0"/>
    <n v="43242"/>
    <x v="8"/>
    <x v="0"/>
    <s v="WSP-0309"/>
    <x v="30"/>
    <n v="120"/>
    <x v="0"/>
    <x v="0"/>
    <n v="1"/>
    <n v="0"/>
    <n v="0"/>
  </r>
  <r>
    <s v="Fuera de Temporada"/>
    <n v="2019"/>
    <n v="43385"/>
    <x v="2"/>
    <n v="43209"/>
    <x v="6"/>
    <x v="0"/>
    <s v="WSP-0310"/>
    <x v="35"/>
    <n v="110"/>
    <x v="3"/>
    <x v="0"/>
    <n v="0"/>
    <n v="30"/>
    <n v="0"/>
  </r>
  <r>
    <s v="Temporada Regular"/>
    <n v="2019"/>
    <n v="43549"/>
    <x v="0"/>
    <n v="43542"/>
    <x v="8"/>
    <x v="0"/>
    <s v="WSP-0311"/>
    <x v="30"/>
    <n v="120"/>
    <x v="0"/>
    <x v="0"/>
    <n v="1"/>
    <n v="0"/>
    <n v="0"/>
  </r>
  <r>
    <s v="Fuera de Temporada"/>
    <n v="2019"/>
    <n v="43195"/>
    <x v="2"/>
    <n v="43200"/>
    <x v="4"/>
    <x v="0"/>
    <s v="WSP-0312"/>
    <x v="11"/>
    <n v="110"/>
    <x v="3"/>
    <x v="0"/>
    <n v="0"/>
    <n v="30"/>
    <n v="0"/>
  </r>
  <r>
    <s v="Temporada Regular"/>
    <n v="2019"/>
    <n v="43538"/>
    <x v="2"/>
    <n v="43529"/>
    <x v="9"/>
    <x v="0"/>
    <s v="WSP-0313"/>
    <x v="38"/>
    <n v="100"/>
    <x v="5"/>
    <x v="0"/>
    <n v="0"/>
    <n v="0"/>
    <n v="0"/>
  </r>
  <r>
    <s v="Temporada Regular"/>
    <n v="2019"/>
    <n v="43440"/>
    <x v="0"/>
    <n v="43419"/>
    <x v="1"/>
    <x v="0"/>
    <s v="WSP-0314"/>
    <x v="1"/>
    <s v="PASE"/>
    <x v="0"/>
    <x v="0"/>
    <n v="0"/>
    <n v="0"/>
    <n v="0"/>
  </r>
  <r>
    <s v="Temporada Regular"/>
    <n v="2018"/>
    <n v="43137"/>
    <x v="2"/>
    <n v="43173"/>
    <x v="8"/>
    <x v="0"/>
    <s v="WSP-0315"/>
    <x v="2"/>
    <n v="105"/>
    <x v="4"/>
    <x v="0"/>
    <n v="1"/>
    <n v="0"/>
    <n v="0"/>
  </r>
  <r>
    <s v="Temporada Regular"/>
    <n v="2018"/>
    <n v="43419"/>
    <x v="1"/>
    <n v="43172"/>
    <x v="5"/>
    <x v="2"/>
    <s v="WSP-0316"/>
    <x v="28"/>
    <n v="140"/>
    <x v="0"/>
    <x v="2"/>
    <n v="0"/>
    <n v="0"/>
    <n v="0"/>
  </r>
  <r>
    <s v="Temporada Regular"/>
    <n v="2019"/>
    <n v="43436"/>
    <x v="0"/>
    <n v="43428"/>
    <x v="2"/>
    <x v="0"/>
    <s v="WSP-0317"/>
    <x v="22"/>
    <n v="120"/>
    <x v="0"/>
    <x v="0"/>
    <n v="0"/>
    <n v="0"/>
    <n v="0"/>
  </r>
  <r>
    <s v="Temporada Regular"/>
    <n v="2018"/>
    <n v="43143"/>
    <x v="0"/>
    <n v="43140"/>
    <x v="8"/>
    <x v="0"/>
    <s v="WSP-0318"/>
    <x v="30"/>
    <n v="120"/>
    <x v="0"/>
    <x v="0"/>
    <n v="1"/>
    <n v="0"/>
    <n v="0"/>
  </r>
  <r>
    <s v="Temporada Regular"/>
    <n v="2018"/>
    <n v="43429"/>
    <x v="3"/>
    <n v="43180"/>
    <x v="7"/>
    <x v="0"/>
    <s v="WSP-0319"/>
    <x v="9"/>
    <n v="120"/>
    <x v="0"/>
    <x v="0"/>
    <n v="0"/>
    <n v="0"/>
    <n v="0"/>
  </r>
  <r>
    <s v="Fuera de Temporada"/>
    <n v="2019"/>
    <n v="43383"/>
    <x v="1"/>
    <n v="43269"/>
    <x v="0"/>
    <x v="2"/>
    <s v="WSP-0320"/>
    <x v="10"/>
    <n v="140"/>
    <x v="0"/>
    <x v="2"/>
    <n v="2"/>
    <n v="0"/>
    <n v="0"/>
  </r>
  <r>
    <s v="Temporada Regular"/>
    <n v="2019"/>
    <n v="43478"/>
    <x v="1"/>
    <n v="43535"/>
    <x v="9"/>
    <x v="4"/>
    <s v="WSP-0321"/>
    <x v="19"/>
    <n v="140"/>
    <x v="0"/>
    <x v="2"/>
    <n v="0"/>
    <n v="0"/>
    <n v="0"/>
  </r>
  <r>
    <s v="Temporada Regular"/>
    <n v="2019"/>
    <n v="43546"/>
    <x v="0"/>
    <n v="43543"/>
    <x v="4"/>
    <x v="0"/>
    <s v="WSP-0322"/>
    <x v="14"/>
    <n v="120"/>
    <x v="0"/>
    <x v="0"/>
    <n v="0"/>
    <n v="0"/>
    <n v="0"/>
  </r>
  <r>
    <s v="Temporada Regular"/>
    <n v="2018"/>
    <n v="43432"/>
    <x v="1"/>
    <n v="43151"/>
    <x v="7"/>
    <x v="4"/>
    <s v="WSP-0323"/>
    <x v="13"/>
    <n v="140"/>
    <x v="0"/>
    <x v="2"/>
    <n v="0"/>
    <n v="0"/>
    <n v="0"/>
  </r>
  <r>
    <s v="Temporada Regular"/>
    <n v="2019"/>
    <n v="43499"/>
    <x v="2"/>
    <n v="43531"/>
    <x v="0"/>
    <x v="0"/>
    <s v="WSP-0324"/>
    <x v="12"/>
    <n v="105"/>
    <x v="4"/>
    <x v="0"/>
    <n v="2"/>
    <n v="0"/>
    <n v="0"/>
  </r>
  <r>
    <s v="Temporada Regular"/>
    <n v="2019"/>
    <n v="43485"/>
    <x v="0"/>
    <n v="43419"/>
    <x v="1"/>
    <x v="0"/>
    <s v="WSP-0325"/>
    <x v="1"/>
    <s v="PASE"/>
    <x v="0"/>
    <x v="0"/>
    <n v="0"/>
    <n v="0"/>
    <n v="-92"/>
  </r>
  <r>
    <s v="Fuera de Temporada"/>
    <n v="2018"/>
    <n v="43242"/>
    <x v="1"/>
    <n v="42833"/>
    <x v="5"/>
    <x v="5"/>
    <s v="WSP-0326"/>
    <x v="28"/>
    <n v="140"/>
    <x v="0"/>
    <x v="3"/>
    <n v="0"/>
    <n v="0"/>
    <n v="0"/>
  </r>
  <r>
    <s v="Temporada Regular"/>
    <n v="2019"/>
    <n v="43481"/>
    <x v="2"/>
    <n v="43515"/>
    <x v="2"/>
    <x v="0"/>
    <s v="WSP-0327"/>
    <x v="7"/>
    <n v="110"/>
    <x v="3"/>
    <x v="0"/>
    <n v="0"/>
    <n v="0"/>
    <n v="0"/>
  </r>
  <r>
    <s v="Temporada Regular"/>
    <n v="2019"/>
    <n v="43498"/>
    <x v="2"/>
    <n v="43521"/>
    <x v="2"/>
    <x v="0"/>
    <s v="WSP-0328"/>
    <x v="39"/>
    <n v="105"/>
    <x v="4"/>
    <x v="0"/>
    <n v="0"/>
    <n v="0"/>
    <n v="0"/>
  </r>
  <r>
    <s v="Temporada Regular"/>
    <n v="2018"/>
    <n v="43444"/>
    <x v="0"/>
    <n v="43148"/>
    <x v="9"/>
    <x v="0"/>
    <s v="WSP-0329"/>
    <x v="26"/>
    <n v="120"/>
    <x v="0"/>
    <x v="0"/>
    <n v="0"/>
    <n v="0"/>
    <n v="0"/>
  </r>
  <r>
    <s v="Temporada Regular"/>
    <n v="2018"/>
    <n v="43461"/>
    <x v="0"/>
    <n v="43102"/>
    <x v="8"/>
    <x v="0"/>
    <s v="WSP-0330"/>
    <x v="30"/>
    <n v="120"/>
    <x v="0"/>
    <x v="0"/>
    <n v="1"/>
    <n v="0"/>
    <n v="0"/>
  </r>
  <r>
    <s v="Temporada Regular"/>
    <n v="2019"/>
    <n v="43529"/>
    <x v="0"/>
    <n v="43419"/>
    <x v="1"/>
    <x v="0"/>
    <s v="WSP-0331"/>
    <x v="1"/>
    <s v="PASE"/>
    <x v="0"/>
    <x v="0"/>
    <n v="0"/>
    <n v="0"/>
    <n v="-368"/>
  </r>
  <r>
    <s v="Temporada Regular"/>
    <n v="2019"/>
    <n v="43455"/>
    <x v="1"/>
    <n v="43470"/>
    <x v="4"/>
    <x v="4"/>
    <s v="WSP-0332"/>
    <x v="4"/>
    <n v="140"/>
    <x v="0"/>
    <x v="2"/>
    <n v="0"/>
    <n v="0"/>
    <n v="0"/>
  </r>
  <r>
    <s v="Temporada Regular"/>
    <n v="2019"/>
    <n v="43484"/>
    <x v="2"/>
    <n v="43535"/>
    <x v="7"/>
    <x v="0"/>
    <s v="WSP-0333"/>
    <x v="31"/>
    <n v="105"/>
    <x v="4"/>
    <x v="0"/>
    <n v="0"/>
    <n v="0"/>
    <n v="0"/>
  </r>
  <r>
    <s v="Temporada Regular"/>
    <n v="2018"/>
    <n v="43109"/>
    <x v="0"/>
    <n v="43140"/>
    <x v="6"/>
    <x v="0"/>
    <s v="WSP-0334"/>
    <x v="8"/>
    <n v="120"/>
    <x v="0"/>
    <x v="0"/>
    <n v="0"/>
    <n v="0"/>
    <n v="0"/>
  </r>
  <r>
    <s v="Temporada Regular"/>
    <n v="2018"/>
    <n v="43141"/>
    <x v="2"/>
    <n v="43162"/>
    <x v="7"/>
    <x v="0"/>
    <s v="WSP-0335"/>
    <x v="36"/>
    <n v="100"/>
    <x v="5"/>
    <x v="0"/>
    <n v="0"/>
    <n v="0"/>
    <n v="0"/>
  </r>
  <r>
    <s v="Temporada Regular"/>
    <n v="2018"/>
    <n v="43422"/>
    <x v="0"/>
    <n v="43153"/>
    <x v="5"/>
    <x v="0"/>
    <s v="WSP-0336"/>
    <x v="5"/>
    <n v="120"/>
    <x v="0"/>
    <x v="0"/>
    <n v="0"/>
    <n v="0"/>
    <n v="0"/>
  </r>
  <r>
    <s v="Temporada Regular"/>
    <n v="2019"/>
    <n v="43432"/>
    <x v="0"/>
    <n v="43419"/>
    <x v="1"/>
    <x v="0"/>
    <s v="WSP-0337"/>
    <x v="1"/>
    <s v="PASE"/>
    <x v="0"/>
    <x v="0"/>
    <n v="0"/>
    <n v="0"/>
    <n v="-552"/>
  </r>
  <r>
    <s v="Temporada Regular"/>
    <n v="2019"/>
    <n v="43496"/>
    <x v="1"/>
    <n v="43522"/>
    <x v="3"/>
    <x v="2"/>
    <s v="WSP-0338"/>
    <x v="21"/>
    <n v="140"/>
    <x v="0"/>
    <x v="2"/>
    <n v="1"/>
    <n v="0"/>
    <n v="0"/>
  </r>
  <r>
    <s v="Temporada Regular"/>
    <n v="2019"/>
    <n v="43549"/>
    <x v="2"/>
    <n v="43540"/>
    <x v="4"/>
    <x v="0"/>
    <s v="WSP-0339"/>
    <x v="11"/>
    <n v="110"/>
    <x v="3"/>
    <x v="0"/>
    <n v="0"/>
    <n v="0"/>
    <n v="0"/>
  </r>
  <r>
    <s v="Temporada Regular"/>
    <n v="2018"/>
    <n v="43161"/>
    <x v="0"/>
    <n v="43178"/>
    <x v="5"/>
    <x v="0"/>
    <s v="WSP-0340"/>
    <x v="5"/>
    <n v="120"/>
    <x v="0"/>
    <x v="0"/>
    <n v="0"/>
    <n v="0"/>
    <n v="0"/>
  </r>
  <r>
    <s v="Fuera de Temporada"/>
    <n v="2019"/>
    <n v="43411"/>
    <x v="0"/>
    <n v="43419"/>
    <x v="1"/>
    <x v="0"/>
    <s v="WSP-0341"/>
    <x v="1"/>
    <s v="PASE"/>
    <x v="0"/>
    <x v="0"/>
    <n v="0"/>
    <n v="0"/>
    <n v="-184"/>
  </r>
  <r>
    <s v="Temporada Regular"/>
    <n v="2019"/>
    <n v="43467"/>
    <x v="0"/>
    <n v="43465"/>
    <x v="6"/>
    <x v="0"/>
    <s v="WSP-0342"/>
    <x v="8"/>
    <n v="120"/>
    <x v="0"/>
    <x v="0"/>
    <n v="0"/>
    <n v="0"/>
    <n v="0"/>
  </r>
  <r>
    <s v="Temporada Regular"/>
    <n v="2018"/>
    <n v="43153"/>
    <x v="0"/>
    <n v="43161"/>
    <x v="9"/>
    <x v="0"/>
    <s v="WSP-0343"/>
    <x v="26"/>
    <n v="120"/>
    <x v="0"/>
    <x v="0"/>
    <n v="0"/>
    <n v="0"/>
    <n v="0"/>
  </r>
  <r>
    <s v="Fuera de Temporada"/>
    <n v="2019"/>
    <n v="43381"/>
    <x v="1"/>
    <n v="43220"/>
    <x v="4"/>
    <x v="4"/>
    <s v="WSP-0344"/>
    <x v="4"/>
    <n v="140"/>
    <x v="0"/>
    <x v="2"/>
    <n v="0"/>
    <n v="0"/>
    <n v="0"/>
  </r>
  <r>
    <s v="Temporada Regular"/>
    <n v="2019"/>
    <n v="43488"/>
    <x v="0"/>
    <n v="43419"/>
    <x v="1"/>
    <x v="0"/>
    <s v="WSP-0345"/>
    <x v="1"/>
    <s v="PASE"/>
    <x v="0"/>
    <x v="0"/>
    <n v="0"/>
    <n v="0"/>
    <n v="-92"/>
  </r>
  <r>
    <s v="Fuera de Temporada"/>
    <n v="2018"/>
    <n v="43401"/>
    <x v="2"/>
    <n v="42830"/>
    <x v="8"/>
    <x v="0"/>
    <s v="WSP-0346"/>
    <x v="2"/>
    <n v="105"/>
    <x v="4"/>
    <x v="0"/>
    <n v="1"/>
    <n v="0"/>
    <n v="0"/>
  </r>
  <r>
    <s v="Fuera de Temporada"/>
    <n v="2018"/>
    <n v="43262"/>
    <x v="1"/>
    <n v="42906"/>
    <x v="9"/>
    <x v="4"/>
    <s v="WSP-0347"/>
    <x v="19"/>
    <n v="140"/>
    <x v="0"/>
    <x v="2"/>
    <n v="0"/>
    <n v="0"/>
    <n v="0"/>
  </r>
  <r>
    <s v="Temporada Regular"/>
    <n v="2018"/>
    <n v="43438"/>
    <x v="2"/>
    <n v="43176"/>
    <x v="2"/>
    <x v="0"/>
    <s v="WSP-0348"/>
    <x v="9"/>
    <n v="100"/>
    <x v="5"/>
    <x v="0"/>
    <n v="0"/>
    <n v="0"/>
    <n v="0"/>
  </r>
  <r>
    <s v="Temporada Regular"/>
    <n v="2019"/>
    <n v="43456"/>
    <x v="1"/>
    <n v="43448"/>
    <x v="8"/>
    <x v="2"/>
    <s v="WSP-0349"/>
    <x v="20"/>
    <n v="140"/>
    <x v="0"/>
    <x v="2"/>
    <n v="1"/>
    <n v="0"/>
    <n v="0"/>
  </r>
  <r>
    <s v="Temporada Regular"/>
    <n v="2018"/>
    <n v="43112"/>
    <x v="1"/>
    <n v="43114"/>
    <x v="0"/>
    <x v="5"/>
    <s v="WSP-0350"/>
    <x v="10"/>
    <n v="140"/>
    <x v="0"/>
    <x v="3"/>
    <n v="2"/>
    <n v="0"/>
    <n v="0"/>
  </r>
  <r>
    <s v="Temporada Regular"/>
    <n v="2019"/>
    <n v="43528"/>
    <x v="1"/>
    <n v="43527"/>
    <x v="3"/>
    <x v="2"/>
    <s v="WSP-0351"/>
    <x v="21"/>
    <n v="140"/>
    <x v="0"/>
    <x v="2"/>
    <n v="1"/>
    <n v="0"/>
    <n v="0"/>
  </r>
  <r>
    <s v="Temporada Regular"/>
    <n v="2019"/>
    <n v="43513"/>
    <x v="1"/>
    <n v="43514"/>
    <x v="9"/>
    <x v="2"/>
    <s v="WSP-0352"/>
    <x v="19"/>
    <n v="140"/>
    <x v="0"/>
    <x v="2"/>
    <n v="0"/>
    <n v="0"/>
    <n v="0"/>
  </r>
  <r>
    <s v="Temporada Regular"/>
    <n v="2019"/>
    <n v="43492"/>
    <x v="0"/>
    <n v="43492"/>
    <x v="3"/>
    <x v="0"/>
    <s v="WSP-0353"/>
    <x v="2"/>
    <n v="120"/>
    <x v="0"/>
    <x v="0"/>
    <n v="1"/>
    <n v="0"/>
    <n v="0"/>
  </r>
  <r>
    <s v="Temporada Regular"/>
    <n v="2019"/>
    <n v="43484"/>
    <x v="2"/>
    <n v="43493"/>
    <x v="5"/>
    <x v="0"/>
    <s v="WSP-0354"/>
    <x v="40"/>
    <n v="100"/>
    <x v="5"/>
    <x v="0"/>
    <n v="0"/>
    <n v="0"/>
    <n v="0"/>
  </r>
  <r>
    <s v="Temporada Regular"/>
    <n v="2018"/>
    <n v="43451"/>
    <x v="0"/>
    <n v="43124"/>
    <x v="3"/>
    <x v="0"/>
    <s v="WSP-0355"/>
    <x v="2"/>
    <n v="120"/>
    <x v="0"/>
    <x v="0"/>
    <n v="1"/>
    <n v="0"/>
    <n v="0"/>
  </r>
  <r>
    <s v="Temporada Regular"/>
    <n v="2019"/>
    <n v="43477"/>
    <x v="0"/>
    <n v="43494"/>
    <x v="8"/>
    <x v="0"/>
    <s v="WSP-0356"/>
    <x v="30"/>
    <n v="120"/>
    <x v="0"/>
    <x v="0"/>
    <n v="1"/>
    <n v="0"/>
    <n v="0"/>
  </r>
  <r>
    <s v="Temporada Regular"/>
    <n v="2019"/>
    <n v="43530"/>
    <x v="3"/>
    <n v="43419"/>
    <x v="1"/>
    <x v="0"/>
    <s v="WSP-0357"/>
    <x v="1"/>
    <s v="PASE"/>
    <x v="0"/>
    <x v="0"/>
    <n v="0"/>
    <n v="0"/>
    <n v="-368"/>
  </r>
  <r>
    <s v="Temporada Regular"/>
    <n v="2018"/>
    <n v="43151"/>
    <x v="0"/>
    <n v="43166"/>
    <x v="3"/>
    <x v="0"/>
    <s v="WSP-0358"/>
    <x v="2"/>
    <n v="120"/>
    <x v="0"/>
    <x v="0"/>
    <n v="1"/>
    <n v="0"/>
    <n v="0"/>
  </r>
  <r>
    <s v="Temporada Regular"/>
    <n v="2019"/>
    <n v="43479"/>
    <x v="0"/>
    <n v="43419"/>
    <x v="1"/>
    <x v="0"/>
    <s v="WSP-0359"/>
    <x v="1"/>
    <s v="PASE"/>
    <x v="0"/>
    <x v="0"/>
    <n v="0"/>
    <n v="0"/>
    <n v="-368"/>
  </r>
  <r>
    <s v="Fuera de Temporada"/>
    <n v="2018"/>
    <n v="43366"/>
    <x v="0"/>
    <n v="42938"/>
    <x v="0"/>
    <x v="0"/>
    <s v="WSP-0360"/>
    <x v="0"/>
    <n v="120"/>
    <x v="0"/>
    <x v="0"/>
    <n v="2"/>
    <n v="0"/>
    <n v="0"/>
  </r>
  <r>
    <s v="Temporada Regular"/>
    <n v="2019"/>
    <n v="43420"/>
    <x v="0"/>
    <n v="43427"/>
    <x v="7"/>
    <x v="0"/>
    <s v="WSP-0361"/>
    <x v="9"/>
    <n v="120"/>
    <x v="0"/>
    <x v="0"/>
    <n v="0"/>
    <n v="0"/>
    <n v="0"/>
  </r>
  <r>
    <s v="Fuera de Temporada"/>
    <n v="2019"/>
    <n v="43222"/>
    <x v="2"/>
    <n v="43275"/>
    <x v="8"/>
    <x v="0"/>
    <s v="WSP-0362"/>
    <x v="18"/>
    <n v="110"/>
    <x v="3"/>
    <x v="0"/>
    <n v="1"/>
    <n v="30"/>
    <n v="0"/>
  </r>
  <r>
    <s v="Temporada Regular"/>
    <n v="2019"/>
    <n v="43447"/>
    <x v="2"/>
    <n v="43444"/>
    <x v="9"/>
    <x v="0"/>
    <s v="WSP-0363"/>
    <x v="23"/>
    <n v="110"/>
    <x v="3"/>
    <x v="0"/>
    <n v="0"/>
    <n v="0"/>
    <n v="0"/>
  </r>
  <r>
    <s v="Temporada Regular"/>
    <n v="2019"/>
    <n v="43521"/>
    <x v="0"/>
    <n v="43419"/>
    <x v="1"/>
    <x v="0"/>
    <s v="WSP-0364"/>
    <x v="1"/>
    <s v="PASE"/>
    <x v="0"/>
    <x v="0"/>
    <n v="0"/>
    <n v="0"/>
    <n v="-276"/>
  </r>
  <r>
    <s v="Fuera de Temporada"/>
    <n v="2018"/>
    <n v="43227"/>
    <x v="0"/>
    <n v="43054"/>
    <x v="1"/>
    <x v="0"/>
    <s v="WSP-0365"/>
    <x v="1"/>
    <s v="PASE"/>
    <x v="0"/>
    <x v="0"/>
    <n v="0"/>
    <n v="0"/>
    <n v="-276"/>
  </r>
  <r>
    <s v="Temporada Regular"/>
    <n v="2019"/>
    <n v="43485"/>
    <x v="1"/>
    <n v="43534"/>
    <x v="4"/>
    <x v="4"/>
    <s v="WSP-0366"/>
    <x v="4"/>
    <n v="140"/>
    <x v="0"/>
    <x v="2"/>
    <n v="0"/>
    <n v="0"/>
    <n v="0"/>
  </r>
  <r>
    <s v="Temporada Regular"/>
    <n v="2019"/>
    <n v="43533"/>
    <x v="1"/>
    <n v="43539"/>
    <x v="6"/>
    <x v="4"/>
    <s v="WSP-0367"/>
    <x v="17"/>
    <n v="140"/>
    <x v="0"/>
    <x v="2"/>
    <n v="0"/>
    <n v="0"/>
    <n v="0"/>
  </r>
  <r>
    <s v="Temporada Regular"/>
    <n v="2019"/>
    <n v="43463"/>
    <x v="0"/>
    <n v="43419"/>
    <x v="1"/>
    <x v="0"/>
    <s v="WSP-0368"/>
    <x v="1"/>
    <s v="PASE"/>
    <x v="0"/>
    <x v="0"/>
    <n v="0"/>
    <n v="0"/>
    <n v="-92"/>
  </r>
  <r>
    <s v="Temporada Regular"/>
    <n v="2018"/>
    <n v="43426"/>
    <x v="3"/>
    <n v="43055"/>
    <x v="3"/>
    <x v="0"/>
    <s v="WSP-0369"/>
    <x v="2"/>
    <n v="120"/>
    <x v="0"/>
    <x v="0"/>
    <n v="1"/>
    <n v="0"/>
    <n v="0"/>
  </r>
  <r>
    <s v="Temporada Regular"/>
    <n v="2019"/>
    <n v="43554"/>
    <x v="2"/>
    <n v="43545"/>
    <x v="3"/>
    <x v="0"/>
    <s v="WSP-0370"/>
    <x v="27"/>
    <n v="110"/>
    <x v="3"/>
    <x v="0"/>
    <n v="1"/>
    <n v="0"/>
    <n v="0"/>
  </r>
  <r>
    <s v="Temporada Regular"/>
    <n v="2019"/>
    <n v="43548"/>
    <x v="1"/>
    <n v="43543"/>
    <x v="2"/>
    <x v="1"/>
    <s v="WSP-0371"/>
    <x v="2"/>
    <n v="140"/>
    <x v="0"/>
    <x v="1"/>
    <n v="0"/>
    <n v="0"/>
    <n v="0"/>
  </r>
  <r>
    <s v="Temporada Regular"/>
    <n v="2019"/>
    <n v="43422"/>
    <x v="2"/>
    <n v="43542"/>
    <x v="8"/>
    <x v="0"/>
    <s v="WSP-0372"/>
    <x v="9"/>
    <n v="75"/>
    <x v="2"/>
    <x v="0"/>
    <n v="1"/>
    <n v="0"/>
    <n v="0"/>
  </r>
  <r>
    <s v="Fuera de Temporada"/>
    <n v="2019"/>
    <n v="43322"/>
    <x v="1"/>
    <n v="43256"/>
    <x v="5"/>
    <x v="4"/>
    <s v="WSP-0373"/>
    <x v="28"/>
    <n v="140"/>
    <x v="0"/>
    <x v="2"/>
    <n v="0"/>
    <n v="0"/>
    <n v="0"/>
  </r>
  <r>
    <s v="Temporada Regular"/>
    <n v="2019"/>
    <n v="43424"/>
    <x v="0"/>
    <n v="43543"/>
    <x v="5"/>
    <x v="0"/>
    <s v="WSP-0374"/>
    <x v="5"/>
    <n v="120"/>
    <x v="0"/>
    <x v="0"/>
    <n v="0"/>
    <n v="0"/>
    <n v="0"/>
  </r>
  <r>
    <s v="Temporada Regular"/>
    <n v="2019"/>
    <n v="43540"/>
    <x v="0"/>
    <n v="43419"/>
    <x v="1"/>
    <x v="0"/>
    <s v="WSP-0375"/>
    <x v="1"/>
    <s v="PASE"/>
    <x v="0"/>
    <x v="0"/>
    <n v="0"/>
    <n v="0"/>
    <n v="-552"/>
  </r>
  <r>
    <s v="Temporada Regular"/>
    <n v="2019"/>
    <n v="43520"/>
    <x v="1"/>
    <n v="43518"/>
    <x v="6"/>
    <x v="2"/>
    <s v="WSP-0376"/>
    <x v="17"/>
    <n v="140"/>
    <x v="0"/>
    <x v="2"/>
    <n v="0"/>
    <n v="0"/>
    <n v="0"/>
  </r>
  <r>
    <s v="Temporada Regular"/>
    <n v="2019"/>
    <n v="43455"/>
    <x v="0"/>
    <n v="43456"/>
    <x v="6"/>
    <x v="0"/>
    <s v="WSP-0377"/>
    <x v="8"/>
    <n v="120"/>
    <x v="0"/>
    <x v="0"/>
    <n v="0"/>
    <n v="0"/>
    <n v="0"/>
  </r>
  <r>
    <s v="Temporada Regular"/>
    <n v="2018"/>
    <n v="43453"/>
    <x v="2"/>
    <n v="43084"/>
    <x v="2"/>
    <x v="0"/>
    <s v="WSP-0378"/>
    <x v="7"/>
    <n v="110"/>
    <x v="3"/>
    <x v="0"/>
    <n v="0"/>
    <n v="0"/>
    <n v="0"/>
  </r>
  <r>
    <s v="Fuera de Temporada"/>
    <n v="2018"/>
    <n v="43265"/>
    <x v="0"/>
    <n v="42907"/>
    <x v="2"/>
    <x v="0"/>
    <s v="WSP-0379"/>
    <x v="22"/>
    <n v="120"/>
    <x v="0"/>
    <x v="0"/>
    <n v="0"/>
    <n v="0"/>
    <n v="0"/>
  </r>
  <r>
    <s v="Temporada Regular"/>
    <n v="2019"/>
    <n v="43462"/>
    <x v="0"/>
    <n v="43527"/>
    <x v="8"/>
    <x v="0"/>
    <s v="WSP-0380"/>
    <x v="30"/>
    <n v="120"/>
    <x v="0"/>
    <x v="0"/>
    <n v="1"/>
    <n v="0"/>
    <n v="0"/>
  </r>
  <r>
    <s v="Temporada Regular"/>
    <n v="2019"/>
    <n v="43422"/>
    <x v="0"/>
    <n v="43419"/>
    <x v="1"/>
    <x v="0"/>
    <s v="WSP-0381"/>
    <x v="1"/>
    <s v="PASE"/>
    <x v="0"/>
    <x v="0"/>
    <n v="0"/>
    <n v="0"/>
    <n v="-184"/>
  </r>
  <r>
    <s v="Fuera de Temporada"/>
    <n v="2018"/>
    <n v="43223"/>
    <x v="1"/>
    <n v="42926"/>
    <x v="0"/>
    <x v="2"/>
    <s v="WSP-0382"/>
    <x v="10"/>
    <n v="140"/>
    <x v="0"/>
    <x v="2"/>
    <n v="2"/>
    <n v="0"/>
    <n v="0"/>
  </r>
  <r>
    <s v="Fuera de Temporada"/>
    <n v="2019"/>
    <n v="43199"/>
    <x v="0"/>
    <n v="43244"/>
    <x v="4"/>
    <x v="0"/>
    <s v="WSP-0383"/>
    <x v="14"/>
    <n v="120"/>
    <x v="0"/>
    <x v="0"/>
    <n v="0"/>
    <n v="0"/>
    <n v="0"/>
  </r>
  <r>
    <s v="Fuera de Temporada"/>
    <n v="2018"/>
    <n v="43411"/>
    <x v="0"/>
    <n v="43054"/>
    <x v="1"/>
    <x v="0"/>
    <s v="WSP-0384"/>
    <x v="1"/>
    <s v="PASE"/>
    <x v="0"/>
    <x v="0"/>
    <n v="0"/>
    <n v="0"/>
    <n v="-276"/>
  </r>
  <r>
    <s v="Temporada Regular"/>
    <n v="2019"/>
    <n v="43542"/>
    <x v="1"/>
    <n v="43541"/>
    <x v="3"/>
    <x v="4"/>
    <s v="WSP-0385"/>
    <x v="21"/>
    <n v="140"/>
    <x v="0"/>
    <x v="2"/>
    <n v="1"/>
    <n v="0"/>
    <n v="0"/>
  </r>
  <r>
    <s v="Temporada Regular"/>
    <n v="2018"/>
    <n v="43118"/>
    <x v="0"/>
    <n v="43054"/>
    <x v="1"/>
    <x v="0"/>
    <s v="WSP-0386"/>
    <x v="1"/>
    <s v="PASE"/>
    <x v="0"/>
    <x v="0"/>
    <n v="0"/>
    <n v="0"/>
    <n v="-184"/>
  </r>
  <r>
    <s v="Temporada Regular"/>
    <n v="2019"/>
    <n v="43500"/>
    <x v="1"/>
    <n v="43537"/>
    <x v="4"/>
    <x v="2"/>
    <s v="WSP-0387"/>
    <x v="4"/>
    <n v="140"/>
    <x v="0"/>
    <x v="2"/>
    <n v="0"/>
    <n v="0"/>
    <n v="0"/>
  </r>
  <r>
    <s v="Fuera de Temporada"/>
    <n v="2018"/>
    <n v="43390"/>
    <x v="0"/>
    <n v="42843"/>
    <x v="6"/>
    <x v="0"/>
    <s v="WSP-0388"/>
    <x v="8"/>
    <n v="120"/>
    <x v="0"/>
    <x v="0"/>
    <n v="0"/>
    <n v="0"/>
    <n v="0"/>
  </r>
  <r>
    <s v="Temporada Regular"/>
    <n v="2019"/>
    <n v="43543"/>
    <x v="0"/>
    <n v="43543"/>
    <x v="4"/>
    <x v="0"/>
    <s v="WSP-0389"/>
    <x v="14"/>
    <n v="120"/>
    <x v="0"/>
    <x v="0"/>
    <n v="0"/>
    <n v="0"/>
    <n v="0"/>
  </r>
  <r>
    <s v="Temporada Regular"/>
    <n v="2019"/>
    <n v="43419"/>
    <x v="0"/>
    <n v="43517"/>
    <x v="8"/>
    <x v="0"/>
    <s v="WSP-0390"/>
    <x v="30"/>
    <n v="120"/>
    <x v="0"/>
    <x v="0"/>
    <n v="1"/>
    <n v="0"/>
    <n v="0"/>
  </r>
  <r>
    <s v="Temporada Regular"/>
    <n v="2019"/>
    <n v="43537"/>
    <x v="0"/>
    <n v="43419"/>
    <x v="1"/>
    <x v="0"/>
    <s v="WSP-0391"/>
    <x v="1"/>
    <s v="PASE"/>
    <x v="0"/>
    <x v="0"/>
    <n v="0"/>
    <n v="0"/>
    <n v="-460"/>
  </r>
  <r>
    <s v="Temporada Regular"/>
    <n v="2019"/>
    <n v="43492"/>
    <x v="1"/>
    <n v="43518"/>
    <x v="7"/>
    <x v="1"/>
    <s v="WSP-0392"/>
    <x v="13"/>
    <n v="140"/>
    <x v="0"/>
    <x v="1"/>
    <n v="0"/>
    <n v="0"/>
    <n v="0"/>
  </r>
  <r>
    <s v="Temporada Regular"/>
    <n v="2019"/>
    <n v="43513"/>
    <x v="0"/>
    <n v="43504"/>
    <x v="6"/>
    <x v="0"/>
    <s v="WSP-0393"/>
    <x v="8"/>
    <n v="120"/>
    <x v="0"/>
    <x v="0"/>
    <n v="0"/>
    <n v="0"/>
    <n v="0"/>
  </r>
  <r>
    <s v="Temporada Regular"/>
    <n v="2019"/>
    <n v="43500"/>
    <x v="0"/>
    <n v="43512"/>
    <x v="2"/>
    <x v="0"/>
    <s v="WSP-0394"/>
    <x v="22"/>
    <n v="120"/>
    <x v="0"/>
    <x v="0"/>
    <n v="0"/>
    <n v="0"/>
    <n v="0"/>
  </r>
  <r>
    <s v="Temporada Regular"/>
    <n v="2018"/>
    <n v="43458"/>
    <x v="0"/>
    <n v="43141"/>
    <x v="4"/>
    <x v="0"/>
    <s v="WSP-0395"/>
    <x v="14"/>
    <n v="120"/>
    <x v="0"/>
    <x v="0"/>
    <n v="0"/>
    <n v="0"/>
    <n v="0"/>
  </r>
  <r>
    <s v="Temporada Regular"/>
    <n v="2019"/>
    <n v="43476"/>
    <x v="1"/>
    <n v="43489"/>
    <x v="9"/>
    <x v="5"/>
    <s v="WSP-0396"/>
    <x v="19"/>
    <n v="140"/>
    <x v="0"/>
    <x v="3"/>
    <n v="0"/>
    <n v="0"/>
    <n v="0"/>
  </r>
  <r>
    <s v="Temporada Regular"/>
    <n v="2019"/>
    <n v="43490"/>
    <x v="0"/>
    <n v="43520"/>
    <x v="3"/>
    <x v="0"/>
    <s v="WSP-0397"/>
    <x v="2"/>
    <n v="120"/>
    <x v="0"/>
    <x v="0"/>
    <n v="1"/>
    <n v="0"/>
    <n v="0"/>
  </r>
  <r>
    <s v="Temporada Regular"/>
    <n v="2018"/>
    <n v="43114"/>
    <x v="1"/>
    <n v="43168"/>
    <x v="7"/>
    <x v="4"/>
    <s v="WSP-0398"/>
    <x v="13"/>
    <n v="140"/>
    <x v="0"/>
    <x v="2"/>
    <n v="0"/>
    <n v="0"/>
    <n v="0"/>
  </r>
  <r>
    <s v="Temporada Regular"/>
    <n v="2019"/>
    <n v="43547"/>
    <x v="0"/>
    <n v="43540"/>
    <x v="4"/>
    <x v="0"/>
    <s v="WSP-0399"/>
    <x v="14"/>
    <n v="120"/>
    <x v="0"/>
    <x v="0"/>
    <n v="0"/>
    <n v="0"/>
    <n v="0"/>
  </r>
  <r>
    <s v="Fuera de Temporada"/>
    <n v="2019"/>
    <n v="43326"/>
    <x v="0"/>
    <n v="43419"/>
    <x v="1"/>
    <x v="0"/>
    <s v="WSP-0400"/>
    <x v="1"/>
    <s v="PASE"/>
    <x v="0"/>
    <x v="0"/>
    <n v="0"/>
    <n v="0"/>
    <n v="-644"/>
  </r>
  <r>
    <s v="Temporada Regular"/>
    <n v="2018"/>
    <n v="43453"/>
    <x v="1"/>
    <n v="43116"/>
    <x v="6"/>
    <x v="3"/>
    <s v="WSP-0401"/>
    <x v="17"/>
    <n v="140"/>
    <x v="0"/>
    <x v="2"/>
    <n v="0"/>
    <n v="0"/>
    <n v="0"/>
  </r>
  <r>
    <s v="Temporada Regular"/>
    <n v="2019"/>
    <n v="43449"/>
    <x v="0"/>
    <n v="43543"/>
    <x v="7"/>
    <x v="0"/>
    <s v="WSP-0402"/>
    <x v="9"/>
    <n v="120"/>
    <x v="0"/>
    <x v="0"/>
    <n v="0"/>
    <n v="0"/>
    <n v="0"/>
  </r>
  <r>
    <s v="Temporada Regular"/>
    <n v="2018"/>
    <n v="43139"/>
    <x v="1"/>
    <n v="43176"/>
    <x v="3"/>
    <x v="4"/>
    <s v="WSP-0403"/>
    <x v="21"/>
    <n v="140"/>
    <x v="0"/>
    <x v="2"/>
    <n v="1"/>
    <n v="0"/>
    <n v="0"/>
  </r>
  <r>
    <s v="Temporada Regular"/>
    <n v="2019"/>
    <n v="43437"/>
    <x v="1"/>
    <n v="43436"/>
    <x v="2"/>
    <x v="2"/>
    <s v="WSP-0404"/>
    <x v="2"/>
    <n v="140"/>
    <x v="0"/>
    <x v="2"/>
    <n v="0"/>
    <n v="0"/>
    <n v="0"/>
  </r>
  <r>
    <s v="Temporada Regular"/>
    <n v="2018"/>
    <n v="43432"/>
    <x v="3"/>
    <n v="43181"/>
    <x v="7"/>
    <x v="0"/>
    <s v="WSP-0405"/>
    <x v="9"/>
    <n v="120"/>
    <x v="0"/>
    <x v="0"/>
    <n v="0"/>
    <n v="0"/>
    <n v="0"/>
  </r>
  <r>
    <s v="Temporada Regular"/>
    <n v="2019"/>
    <n v="43521"/>
    <x v="0"/>
    <n v="43532"/>
    <x v="9"/>
    <x v="0"/>
    <s v="WSP-0406"/>
    <x v="26"/>
    <n v="120"/>
    <x v="0"/>
    <x v="0"/>
    <n v="0"/>
    <n v="0"/>
    <n v="0"/>
  </r>
  <r>
    <s v="Temporada Regular"/>
    <n v="2019"/>
    <n v="43421"/>
    <x v="0"/>
    <n v="43432"/>
    <x v="5"/>
    <x v="0"/>
    <s v="WSP-0407"/>
    <x v="5"/>
    <n v="120"/>
    <x v="0"/>
    <x v="0"/>
    <n v="0"/>
    <n v="0"/>
    <n v="0"/>
  </r>
  <r>
    <s v="Temporada Regular"/>
    <n v="2019"/>
    <n v="43509"/>
    <x v="1"/>
    <n v="43547"/>
    <x v="6"/>
    <x v="2"/>
    <s v="WSP-0408"/>
    <x v="17"/>
    <n v="140"/>
    <x v="0"/>
    <x v="2"/>
    <n v="0"/>
    <n v="0"/>
    <n v="0"/>
  </r>
  <r>
    <s v="Temporada Regular"/>
    <n v="2018"/>
    <n v="43463"/>
    <x v="0"/>
    <n v="43133"/>
    <x v="0"/>
    <x v="0"/>
    <s v="WSP-0409"/>
    <x v="0"/>
    <n v="120"/>
    <x v="0"/>
    <x v="0"/>
    <n v="2"/>
    <n v="0"/>
    <n v="0"/>
  </r>
  <r>
    <s v="Fuera de Temporada"/>
    <n v="2019"/>
    <n v="43293"/>
    <x v="0"/>
    <n v="43419"/>
    <x v="1"/>
    <x v="0"/>
    <s v="WSP-0410"/>
    <x v="1"/>
    <s v="PASE"/>
    <x v="0"/>
    <x v="0"/>
    <n v="0"/>
    <n v="0"/>
    <n v="-552"/>
  </r>
  <r>
    <s v="Temporada Regular"/>
    <n v="2019"/>
    <n v="43524"/>
    <x v="1"/>
    <n v="43518"/>
    <x v="0"/>
    <x v="2"/>
    <s v="WSP-0411"/>
    <x v="10"/>
    <n v="140"/>
    <x v="0"/>
    <x v="2"/>
    <n v="2"/>
    <n v="0"/>
    <n v="0"/>
  </r>
  <r>
    <s v="Temporada Regular"/>
    <n v="2018"/>
    <n v="43159"/>
    <x v="1"/>
    <n v="43182"/>
    <x v="9"/>
    <x v="2"/>
    <s v="WSP-0412"/>
    <x v="19"/>
    <n v="140"/>
    <x v="0"/>
    <x v="2"/>
    <n v="0"/>
    <n v="0"/>
    <n v="0"/>
  </r>
  <r>
    <s v="Fuera de Temporada"/>
    <n v="2019"/>
    <n v="43383"/>
    <x v="0"/>
    <n v="43303"/>
    <x v="4"/>
    <x v="0"/>
    <s v="WSP-0413"/>
    <x v="14"/>
    <n v="120"/>
    <x v="0"/>
    <x v="0"/>
    <n v="0"/>
    <n v="0"/>
    <n v="0"/>
  </r>
  <r>
    <s v="Temporada Regular"/>
    <n v="2019"/>
    <n v="43458"/>
    <x v="0"/>
    <n v="43544"/>
    <x v="8"/>
    <x v="0"/>
    <s v="WSP-0414"/>
    <x v="30"/>
    <n v="120"/>
    <x v="0"/>
    <x v="0"/>
    <n v="1"/>
    <n v="0"/>
    <n v="0"/>
  </r>
  <r>
    <s v="Temporada Regular"/>
    <n v="2019"/>
    <n v="43429"/>
    <x v="1"/>
    <n v="43517"/>
    <x v="7"/>
    <x v="1"/>
    <s v="WSP-0415"/>
    <x v="13"/>
    <n v="140"/>
    <x v="0"/>
    <x v="1"/>
    <n v="0"/>
    <n v="0"/>
    <n v="0"/>
  </r>
  <r>
    <s v="Temporada Regular"/>
    <n v="2019"/>
    <n v="43531"/>
    <x v="0"/>
    <n v="43419"/>
    <x v="1"/>
    <x v="0"/>
    <s v="WSP-0416"/>
    <x v="1"/>
    <s v="PASE"/>
    <x v="0"/>
    <x v="0"/>
    <n v="0"/>
    <n v="0"/>
    <n v="-552"/>
  </r>
  <r>
    <s v="Temporada Regular"/>
    <n v="2018"/>
    <n v="43160"/>
    <x v="0"/>
    <n v="43054"/>
    <x v="1"/>
    <x v="0"/>
    <s v="WSP-0417"/>
    <x v="1"/>
    <s v="PASE"/>
    <x v="0"/>
    <x v="0"/>
    <n v="0"/>
    <n v="0"/>
    <n v="-184"/>
  </r>
  <r>
    <s v="Temporada Regular"/>
    <n v="2019"/>
    <n v="43555"/>
    <x v="0"/>
    <n v="43546"/>
    <x v="2"/>
    <x v="0"/>
    <s v="WSP-0418"/>
    <x v="22"/>
    <n v="120"/>
    <x v="0"/>
    <x v="0"/>
    <n v="0"/>
    <n v="0"/>
    <n v="0"/>
  </r>
  <r>
    <s v="Temporada Regular"/>
    <n v="2018"/>
    <n v="43427"/>
    <x v="0"/>
    <n v="43093"/>
    <x v="7"/>
    <x v="0"/>
    <s v="WSP-0419"/>
    <x v="9"/>
    <n v="120"/>
    <x v="0"/>
    <x v="0"/>
    <n v="0"/>
    <n v="0"/>
    <n v="0"/>
  </r>
  <r>
    <s v="Fuera de Temporada"/>
    <n v="2019"/>
    <n v="43268"/>
    <x v="3"/>
    <n v="43419"/>
    <x v="1"/>
    <x v="0"/>
    <s v="WSP-0420"/>
    <x v="1"/>
    <s v="PASE"/>
    <x v="0"/>
    <x v="0"/>
    <n v="0"/>
    <n v="0"/>
    <n v="-368"/>
  </r>
  <r>
    <s v="Fuera de Temporada"/>
    <n v="2018"/>
    <n v="43394"/>
    <x v="0"/>
    <n v="43054"/>
    <x v="1"/>
    <x v="0"/>
    <s v="WSP-0421"/>
    <x v="1"/>
    <s v="PASE"/>
    <x v="0"/>
    <x v="0"/>
    <n v="0"/>
    <n v="0"/>
    <n v="0"/>
  </r>
  <r>
    <s v="Fuera de Temporada"/>
    <n v="2018"/>
    <n v="43276"/>
    <x v="1"/>
    <n v="42920"/>
    <x v="8"/>
    <x v="2"/>
    <s v="WSP-0422"/>
    <x v="20"/>
    <n v="140"/>
    <x v="0"/>
    <x v="2"/>
    <n v="1"/>
    <n v="0"/>
    <n v="0"/>
  </r>
  <r>
    <s v="Temporada Regular"/>
    <n v="2019"/>
    <n v="43522"/>
    <x v="0"/>
    <n v="43539"/>
    <x v="4"/>
    <x v="0"/>
    <s v="WSP-0423"/>
    <x v="14"/>
    <n v="120"/>
    <x v="0"/>
    <x v="0"/>
    <n v="0"/>
    <n v="0"/>
    <n v="0"/>
  </r>
  <r>
    <s v="Temporada Regular"/>
    <n v="2019"/>
    <n v="43535"/>
    <x v="3"/>
    <n v="43545"/>
    <x v="3"/>
    <x v="0"/>
    <s v="WSP-0424"/>
    <x v="2"/>
    <n v="120"/>
    <x v="0"/>
    <x v="0"/>
    <n v="1"/>
    <n v="0"/>
    <n v="0"/>
  </r>
  <r>
    <s v="Temporada Regular"/>
    <n v="2018"/>
    <n v="43423"/>
    <x v="1"/>
    <n v="43176"/>
    <x v="7"/>
    <x v="4"/>
    <s v="WSP-0425"/>
    <x v="13"/>
    <n v="140"/>
    <x v="0"/>
    <x v="2"/>
    <n v="0"/>
    <n v="0"/>
    <n v="0"/>
  </r>
  <r>
    <s v="Temporada Regular"/>
    <n v="2019"/>
    <n v="43420"/>
    <x v="1"/>
    <n v="43444"/>
    <x v="3"/>
    <x v="2"/>
    <s v="WSP-0426"/>
    <x v="21"/>
    <n v="140"/>
    <x v="0"/>
    <x v="2"/>
    <n v="1"/>
    <n v="0"/>
    <n v="0"/>
  </r>
  <r>
    <s v="Temporada Regular"/>
    <n v="2019"/>
    <n v="43464"/>
    <x v="2"/>
    <n v="43516"/>
    <x v="6"/>
    <x v="0"/>
    <s v="WSP-0427"/>
    <x v="35"/>
    <n v="110"/>
    <x v="3"/>
    <x v="0"/>
    <n v="0"/>
    <n v="0"/>
    <n v="0"/>
  </r>
  <r>
    <s v="Temporada Regular"/>
    <n v="2019"/>
    <n v="43433"/>
    <x v="0"/>
    <n v="43483"/>
    <x v="4"/>
    <x v="0"/>
    <s v="WSP-0428"/>
    <x v="14"/>
    <n v="120"/>
    <x v="0"/>
    <x v="0"/>
    <n v="0"/>
    <n v="0"/>
    <n v="0"/>
  </r>
  <r>
    <s v="Temporada Regular"/>
    <n v="2019"/>
    <n v="43427"/>
    <x v="0"/>
    <n v="43469"/>
    <x v="7"/>
    <x v="0"/>
    <s v="WSP-0429"/>
    <x v="9"/>
    <n v="120"/>
    <x v="0"/>
    <x v="0"/>
    <n v="0"/>
    <n v="0"/>
    <n v="0"/>
  </r>
  <r>
    <s v="Temporada Regular"/>
    <n v="2018"/>
    <n v="43157"/>
    <x v="0"/>
    <n v="43174"/>
    <x v="0"/>
    <x v="0"/>
    <s v="WSP-0430"/>
    <x v="0"/>
    <n v="120"/>
    <x v="0"/>
    <x v="0"/>
    <n v="2"/>
    <n v="0"/>
    <n v="0"/>
  </r>
  <r>
    <s v="Temporada Regular"/>
    <n v="2019"/>
    <n v="43427"/>
    <x v="0"/>
    <n v="43419"/>
    <x v="1"/>
    <x v="0"/>
    <s v="WSP-0431"/>
    <x v="1"/>
    <s v="PASE"/>
    <x v="0"/>
    <x v="0"/>
    <n v="0"/>
    <n v="0"/>
    <n v="-92"/>
  </r>
  <r>
    <s v="Fuera de Temporada"/>
    <n v="2019"/>
    <n v="43358"/>
    <x v="2"/>
    <n v="43304"/>
    <x v="3"/>
    <x v="0"/>
    <s v="WSP-0432"/>
    <x v="27"/>
    <n v="110"/>
    <x v="3"/>
    <x v="0"/>
    <n v="1"/>
    <n v="30"/>
    <n v="0"/>
  </r>
  <r>
    <s v="Fuera de Temporada"/>
    <n v="2018"/>
    <n v="43403"/>
    <x v="2"/>
    <n v="42897"/>
    <x v="9"/>
    <x v="0"/>
    <s v="WSP-0433"/>
    <x v="23"/>
    <n v="110"/>
    <x v="3"/>
    <x v="0"/>
    <n v="0"/>
    <n v="0"/>
    <n v="0"/>
  </r>
  <r>
    <s v="Fuera de Temporada"/>
    <n v="2018"/>
    <n v="43243"/>
    <x v="2"/>
    <n v="42845"/>
    <x v="2"/>
    <x v="0"/>
    <s v="WSP-0434"/>
    <x v="39"/>
    <n v="105"/>
    <x v="4"/>
    <x v="0"/>
    <n v="0"/>
    <n v="0"/>
    <n v="0"/>
  </r>
  <r>
    <s v="Temporada Regular"/>
    <n v="2019"/>
    <n v="43488"/>
    <x v="0"/>
    <n v="43419"/>
    <x v="1"/>
    <x v="0"/>
    <s v="WSP-0435"/>
    <x v="1"/>
    <s v="PASE"/>
    <x v="0"/>
    <x v="0"/>
    <n v="0"/>
    <n v="0"/>
    <n v="-184"/>
  </r>
  <r>
    <s v="Temporada Regular"/>
    <n v="2019"/>
    <n v="43520"/>
    <x v="0"/>
    <n v="43519"/>
    <x v="2"/>
    <x v="0"/>
    <s v="WSP-0436"/>
    <x v="22"/>
    <n v="120"/>
    <x v="0"/>
    <x v="0"/>
    <n v="0"/>
    <n v="0"/>
    <n v="0"/>
  </r>
  <r>
    <s v="Temporada Regular"/>
    <n v="2019"/>
    <n v="43465"/>
    <x v="1"/>
    <n v="43504"/>
    <x v="3"/>
    <x v="4"/>
    <s v="WSP-0437"/>
    <x v="21"/>
    <n v="140"/>
    <x v="0"/>
    <x v="2"/>
    <n v="1"/>
    <n v="0"/>
    <n v="0"/>
  </r>
  <r>
    <s v="Temporada Regular"/>
    <n v="2018"/>
    <n v="43441"/>
    <x v="0"/>
    <n v="43117"/>
    <x v="8"/>
    <x v="0"/>
    <s v="WSP-0438"/>
    <x v="30"/>
    <n v="120"/>
    <x v="0"/>
    <x v="0"/>
    <n v="1"/>
    <n v="0"/>
    <n v="0"/>
  </r>
  <r>
    <s v="Temporada Regular"/>
    <n v="2019"/>
    <n v="43494"/>
    <x v="0"/>
    <n v="43512"/>
    <x v="8"/>
    <x v="0"/>
    <s v="WSP-0439"/>
    <x v="30"/>
    <n v="120"/>
    <x v="0"/>
    <x v="0"/>
    <n v="1"/>
    <n v="0"/>
    <n v="0"/>
  </r>
  <r>
    <s v="Temporada Regular"/>
    <n v="2019"/>
    <n v="43433"/>
    <x v="1"/>
    <n v="43431"/>
    <x v="8"/>
    <x v="1"/>
    <s v="WSP-0440"/>
    <x v="20"/>
    <n v="140"/>
    <x v="0"/>
    <x v="1"/>
    <n v="1"/>
    <n v="0"/>
    <n v="0"/>
  </r>
  <r>
    <s v="Temporada Regular"/>
    <n v="2018"/>
    <n v="43120"/>
    <x v="0"/>
    <n v="43165"/>
    <x v="9"/>
    <x v="0"/>
    <s v="WSP-0441"/>
    <x v="26"/>
    <n v="120"/>
    <x v="0"/>
    <x v="0"/>
    <n v="0"/>
    <n v="0"/>
    <n v="0"/>
  </r>
  <r>
    <s v="Temporada Regular"/>
    <n v="2018"/>
    <n v="43185"/>
    <x v="1"/>
    <n v="43177"/>
    <x v="0"/>
    <x v="4"/>
    <s v="WSP-0442"/>
    <x v="10"/>
    <n v="140"/>
    <x v="0"/>
    <x v="2"/>
    <n v="2"/>
    <n v="0"/>
    <n v="0"/>
  </r>
  <r>
    <s v="Temporada Regular"/>
    <n v="2019"/>
    <n v="43443"/>
    <x v="3"/>
    <n v="43453"/>
    <x v="6"/>
    <x v="0"/>
    <s v="WSP-0443"/>
    <x v="8"/>
    <n v="120"/>
    <x v="0"/>
    <x v="0"/>
    <n v="0"/>
    <n v="0"/>
    <n v="0"/>
  </r>
  <r>
    <s v="Temporada Regular"/>
    <n v="2018"/>
    <n v="43107"/>
    <x v="0"/>
    <n v="43054"/>
    <x v="1"/>
    <x v="0"/>
    <s v="WSP-0444"/>
    <x v="1"/>
    <s v="PASE"/>
    <x v="0"/>
    <x v="0"/>
    <n v="0"/>
    <n v="0"/>
    <n v="-460"/>
  </r>
  <r>
    <s v="Temporada Regular"/>
    <n v="2018"/>
    <n v="43119"/>
    <x v="2"/>
    <n v="43134"/>
    <x v="7"/>
    <x v="0"/>
    <s v="WSP-0445"/>
    <x v="41"/>
    <n v="115"/>
    <x v="1"/>
    <x v="0"/>
    <n v="0"/>
    <n v="0"/>
    <n v="0"/>
  </r>
  <r>
    <s v="Temporada Regular"/>
    <n v="2019"/>
    <n v="43453"/>
    <x v="0"/>
    <n v="43419"/>
    <x v="1"/>
    <x v="0"/>
    <s v="WSP-0446"/>
    <x v="1"/>
    <s v="PASE"/>
    <x v="0"/>
    <x v="0"/>
    <n v="0"/>
    <n v="0"/>
    <n v="-184"/>
  </r>
  <r>
    <s v="Temporada Regular"/>
    <n v="2019"/>
    <n v="43498"/>
    <x v="0"/>
    <n v="43506"/>
    <x v="4"/>
    <x v="0"/>
    <s v="WSP-0447"/>
    <x v="14"/>
    <n v="120"/>
    <x v="0"/>
    <x v="0"/>
    <n v="0"/>
    <n v="0"/>
    <n v="0"/>
  </r>
  <r>
    <s v="Temporada Regular"/>
    <n v="2019"/>
    <n v="43555"/>
    <x v="1"/>
    <n v="43547"/>
    <x v="4"/>
    <x v="4"/>
    <s v="WSP-0448"/>
    <x v="4"/>
    <n v="140"/>
    <x v="0"/>
    <x v="2"/>
    <n v="0"/>
    <n v="0"/>
    <n v="0"/>
  </r>
  <r>
    <s v="Fuera de Temporada"/>
    <n v="2018"/>
    <n v="43286"/>
    <x v="2"/>
    <n v="42856"/>
    <x v="7"/>
    <x v="0"/>
    <s v="WSP-0449"/>
    <x v="31"/>
    <n v="105"/>
    <x v="4"/>
    <x v="0"/>
    <n v="0"/>
    <n v="0"/>
    <n v="0"/>
  </r>
  <r>
    <s v="Temporada Regular"/>
    <n v="2018"/>
    <n v="43457"/>
    <x v="0"/>
    <n v="43118"/>
    <x v="3"/>
    <x v="0"/>
    <s v="WSP-0450"/>
    <x v="2"/>
    <n v="120"/>
    <x v="0"/>
    <x v="0"/>
    <n v="1"/>
    <n v="0"/>
    <n v="0"/>
  </r>
  <r>
    <s v="Temporada Regular"/>
    <n v="2019"/>
    <n v="43471"/>
    <x v="0"/>
    <n v="43502"/>
    <x v="3"/>
    <x v="0"/>
    <s v="WSP-0451"/>
    <x v="2"/>
    <n v="120"/>
    <x v="0"/>
    <x v="0"/>
    <n v="1"/>
    <n v="0"/>
    <n v="0"/>
  </r>
  <r>
    <s v="Temporada Regular"/>
    <n v="2019"/>
    <n v="43429"/>
    <x v="2"/>
    <n v="43462"/>
    <x v="5"/>
    <x v="0"/>
    <s v="WSP-0452"/>
    <x v="33"/>
    <n v="110"/>
    <x v="3"/>
    <x v="0"/>
    <n v="0"/>
    <n v="0"/>
    <n v="0"/>
  </r>
  <r>
    <s v="Temporada Regular"/>
    <n v="2019"/>
    <n v="43498"/>
    <x v="1"/>
    <n v="43534"/>
    <x v="4"/>
    <x v="1"/>
    <s v="WSP-0453"/>
    <x v="4"/>
    <n v="140"/>
    <x v="0"/>
    <x v="1"/>
    <n v="0"/>
    <n v="0"/>
    <n v="0"/>
  </r>
  <r>
    <s v="Fuera de Temporada"/>
    <n v="2019"/>
    <n v="43289"/>
    <x v="0"/>
    <n v="43245"/>
    <x v="0"/>
    <x v="0"/>
    <s v="WSP-0454"/>
    <x v="0"/>
    <n v="120"/>
    <x v="0"/>
    <x v="0"/>
    <n v="2"/>
    <n v="0"/>
    <n v="0"/>
  </r>
  <r>
    <s v="Temporada Regular"/>
    <n v="2019"/>
    <n v="43545"/>
    <x v="0"/>
    <n v="43543"/>
    <x v="7"/>
    <x v="0"/>
    <s v="WSP-0455"/>
    <x v="9"/>
    <n v="120"/>
    <x v="0"/>
    <x v="0"/>
    <n v="0"/>
    <n v="0"/>
    <n v="0"/>
  </r>
  <r>
    <s v="Temporada Regular"/>
    <n v="2018"/>
    <n v="43176"/>
    <x v="2"/>
    <n v="43170"/>
    <x v="6"/>
    <x v="0"/>
    <s v="WSP-0456"/>
    <x v="35"/>
    <n v="110"/>
    <x v="3"/>
    <x v="0"/>
    <n v="0"/>
    <n v="0"/>
    <n v="0"/>
  </r>
  <r>
    <s v="Temporada Regular"/>
    <n v="2019"/>
    <n v="43469"/>
    <x v="3"/>
    <n v="43498"/>
    <x v="9"/>
    <x v="0"/>
    <s v="WSP-0457"/>
    <x v="26"/>
    <n v="120"/>
    <x v="0"/>
    <x v="0"/>
    <n v="0"/>
    <n v="0"/>
    <n v="0"/>
  </r>
  <r>
    <s v="Fuera de Temporada"/>
    <n v="2018"/>
    <n v="43226"/>
    <x v="2"/>
    <n v="42903"/>
    <x v="6"/>
    <x v="0"/>
    <s v="WSP-0458"/>
    <x v="16"/>
    <n v="100"/>
    <x v="5"/>
    <x v="0"/>
    <n v="0"/>
    <n v="0"/>
    <n v="0"/>
  </r>
  <r>
    <s v="Temporada Regular"/>
    <n v="2019"/>
    <n v="43444"/>
    <x v="0"/>
    <n v="43508"/>
    <x v="9"/>
    <x v="0"/>
    <s v="WSP-0459"/>
    <x v="26"/>
    <n v="120"/>
    <x v="0"/>
    <x v="0"/>
    <n v="0"/>
    <n v="0"/>
    <n v="0"/>
  </r>
  <r>
    <s v="Temporada Regular"/>
    <n v="2019"/>
    <n v="43522"/>
    <x v="0"/>
    <n v="43515"/>
    <x v="5"/>
    <x v="0"/>
    <s v="WSP-0460"/>
    <x v="5"/>
    <n v="120"/>
    <x v="0"/>
    <x v="0"/>
    <n v="0"/>
    <n v="0"/>
    <n v="0"/>
  </r>
  <r>
    <s v="Temporada Regular"/>
    <n v="2018"/>
    <n v="43166"/>
    <x v="1"/>
    <n v="43174"/>
    <x v="4"/>
    <x v="1"/>
    <s v="WSP-0461"/>
    <x v="4"/>
    <n v="140"/>
    <x v="0"/>
    <x v="1"/>
    <n v="0"/>
    <n v="0"/>
    <n v="0"/>
  </r>
  <r>
    <s v="Temporada Regular"/>
    <n v="2019"/>
    <n v="43523"/>
    <x v="1"/>
    <n v="43543"/>
    <x v="7"/>
    <x v="1"/>
    <s v="WSP-0462"/>
    <x v="13"/>
    <n v="140"/>
    <x v="0"/>
    <x v="1"/>
    <n v="0"/>
    <n v="0"/>
    <n v="0"/>
  </r>
  <r>
    <s v="Temporada Regular"/>
    <n v="2018"/>
    <n v="43113"/>
    <x v="2"/>
    <n v="43174"/>
    <x v="3"/>
    <x v="0"/>
    <s v="WSP-0463"/>
    <x v="27"/>
    <n v="110"/>
    <x v="3"/>
    <x v="0"/>
    <n v="1"/>
    <n v="0"/>
    <n v="0"/>
  </r>
  <r>
    <s v="Temporada Regular"/>
    <n v="2019"/>
    <n v="43438"/>
    <x v="3"/>
    <n v="43449"/>
    <x v="7"/>
    <x v="0"/>
    <s v="WSP-0464"/>
    <x v="9"/>
    <n v="120"/>
    <x v="0"/>
    <x v="0"/>
    <n v="0"/>
    <n v="0"/>
    <n v="0"/>
  </r>
  <r>
    <s v="Temporada Regular"/>
    <n v="2018"/>
    <n v="43461"/>
    <x v="0"/>
    <n v="43054"/>
    <x v="1"/>
    <x v="0"/>
    <s v="WSP-0465"/>
    <x v="1"/>
    <s v="PASE"/>
    <x v="0"/>
    <x v="0"/>
    <n v="0"/>
    <n v="0"/>
    <n v="-368"/>
  </r>
  <r>
    <s v="Temporada Regular"/>
    <n v="2018"/>
    <n v="43123"/>
    <x v="2"/>
    <n v="43177"/>
    <x v="3"/>
    <x v="0"/>
    <s v="WSP-0466"/>
    <x v="27"/>
    <n v="110"/>
    <x v="3"/>
    <x v="0"/>
    <n v="1"/>
    <n v="0"/>
    <n v="0"/>
  </r>
  <r>
    <s v="Fuera de Temporada"/>
    <n v="2018"/>
    <n v="43396"/>
    <x v="0"/>
    <n v="43054"/>
    <x v="1"/>
    <x v="0"/>
    <s v="WSP-0467"/>
    <x v="1"/>
    <s v="PASE"/>
    <x v="0"/>
    <x v="0"/>
    <n v="0"/>
    <n v="0"/>
    <n v="-184"/>
  </r>
  <r>
    <s v="Temporada Regular"/>
    <n v="2018"/>
    <n v="43465"/>
    <x v="1"/>
    <n v="43165"/>
    <x v="4"/>
    <x v="4"/>
    <s v="WSP-0468"/>
    <x v="4"/>
    <n v="140"/>
    <x v="0"/>
    <x v="2"/>
    <n v="0"/>
    <n v="0"/>
    <n v="0"/>
  </r>
  <r>
    <s v="Temporada Regular"/>
    <n v="2018"/>
    <n v="43154"/>
    <x v="2"/>
    <n v="43165"/>
    <x v="2"/>
    <x v="0"/>
    <s v="WSP-0469"/>
    <x v="7"/>
    <n v="110"/>
    <x v="3"/>
    <x v="0"/>
    <n v="0"/>
    <n v="0"/>
    <n v="0"/>
  </r>
  <r>
    <s v="Temporada Regular"/>
    <n v="2019"/>
    <n v="43492"/>
    <x v="0"/>
    <n v="43508"/>
    <x v="9"/>
    <x v="0"/>
    <s v="WSP-0470"/>
    <x v="26"/>
    <n v="120"/>
    <x v="0"/>
    <x v="0"/>
    <n v="0"/>
    <n v="0"/>
    <n v="0"/>
  </r>
  <r>
    <s v="Temporada Regular"/>
    <n v="2018"/>
    <n v="43164"/>
    <x v="3"/>
    <n v="43054"/>
    <x v="1"/>
    <x v="0"/>
    <s v="WSP-0471"/>
    <x v="1"/>
    <s v="PASE"/>
    <x v="0"/>
    <x v="0"/>
    <n v="0"/>
    <n v="0"/>
    <n v="-736"/>
  </r>
  <r>
    <s v="Temporada Regular"/>
    <n v="2018"/>
    <n v="43127"/>
    <x v="0"/>
    <n v="43146"/>
    <x v="2"/>
    <x v="0"/>
    <s v="WSP-0472"/>
    <x v="22"/>
    <n v="120"/>
    <x v="0"/>
    <x v="0"/>
    <n v="0"/>
    <n v="0"/>
    <n v="0"/>
  </r>
  <r>
    <s v="Temporada Regular"/>
    <n v="2018"/>
    <n v="43420"/>
    <x v="0"/>
    <n v="43054"/>
    <x v="1"/>
    <x v="0"/>
    <s v="WSP-0473"/>
    <x v="1"/>
    <s v="PASE"/>
    <x v="0"/>
    <x v="0"/>
    <n v="0"/>
    <n v="0"/>
    <n v="-92"/>
  </r>
  <r>
    <s v="Fuera de Temporada"/>
    <n v="2018"/>
    <n v="43257"/>
    <x v="1"/>
    <n v="42917"/>
    <x v="7"/>
    <x v="4"/>
    <s v="WSP-0474"/>
    <x v="13"/>
    <n v="140"/>
    <x v="0"/>
    <x v="2"/>
    <n v="0"/>
    <n v="0"/>
    <n v="0"/>
  </r>
  <r>
    <s v="Temporada Regular"/>
    <n v="2018"/>
    <n v="43464"/>
    <x v="0"/>
    <n v="43054"/>
    <x v="1"/>
    <x v="0"/>
    <s v="WSP-0475"/>
    <x v="1"/>
    <s v="PASE"/>
    <x v="0"/>
    <x v="0"/>
    <n v="0"/>
    <n v="0"/>
    <n v="-460"/>
  </r>
  <r>
    <s v="Temporada Regular"/>
    <n v="2019"/>
    <n v="43465"/>
    <x v="0"/>
    <n v="43419"/>
    <x v="1"/>
    <x v="0"/>
    <s v="WSP-0476"/>
    <x v="1"/>
    <s v="PASE"/>
    <x v="0"/>
    <x v="0"/>
    <n v="0"/>
    <n v="0"/>
    <n v="-92"/>
  </r>
  <r>
    <s v="Temporada Regular"/>
    <n v="2018"/>
    <n v="43435"/>
    <x v="1"/>
    <n v="43134"/>
    <x v="5"/>
    <x v="4"/>
    <s v="WSP-0477"/>
    <x v="28"/>
    <n v="140"/>
    <x v="0"/>
    <x v="2"/>
    <n v="0"/>
    <n v="0"/>
    <n v="0"/>
  </r>
  <r>
    <s v="Temporada Regular"/>
    <n v="2018"/>
    <n v="43188"/>
    <x v="2"/>
    <n v="43179"/>
    <x v="0"/>
    <x v="0"/>
    <s v="WSP-0478"/>
    <x v="15"/>
    <n v="100"/>
    <x v="5"/>
    <x v="0"/>
    <n v="2"/>
    <n v="0"/>
    <n v="0"/>
  </r>
  <r>
    <s v="Fuera de Temporada"/>
    <n v="2019"/>
    <n v="43363"/>
    <x v="2"/>
    <n v="43272"/>
    <x v="9"/>
    <x v="0"/>
    <s v="WSP-0479"/>
    <x v="42"/>
    <n v="105"/>
    <x v="4"/>
    <x v="0"/>
    <n v="0"/>
    <n v="30"/>
    <n v="0"/>
  </r>
  <r>
    <s v="Temporada Regular"/>
    <n v="2018"/>
    <n v="43464"/>
    <x v="0"/>
    <n v="43054"/>
    <x v="1"/>
    <x v="0"/>
    <s v="WSP-0480"/>
    <x v="1"/>
    <s v="PASE"/>
    <x v="0"/>
    <x v="0"/>
    <n v="0"/>
    <n v="0"/>
    <n v="-460"/>
  </r>
  <r>
    <s v="Temporada Regular"/>
    <n v="2019"/>
    <n v="43434"/>
    <x v="2"/>
    <n v="43488"/>
    <x v="7"/>
    <x v="0"/>
    <s v="WSP-0481"/>
    <x v="36"/>
    <n v="100"/>
    <x v="5"/>
    <x v="0"/>
    <n v="0"/>
    <n v="0"/>
    <n v="0"/>
  </r>
  <r>
    <s v="Temporada Regular"/>
    <n v="2018"/>
    <n v="43190"/>
    <x v="1"/>
    <n v="43182"/>
    <x v="4"/>
    <x v="4"/>
    <s v="WSP-0482"/>
    <x v="4"/>
    <n v="140"/>
    <x v="0"/>
    <x v="2"/>
    <n v="0"/>
    <n v="0"/>
    <n v="0"/>
  </r>
  <r>
    <s v="Fuera de Temporada"/>
    <n v="2019"/>
    <n v="43256"/>
    <x v="0"/>
    <n v="43419"/>
    <x v="1"/>
    <x v="0"/>
    <s v="WSP-0483"/>
    <x v="1"/>
    <s v="PASE"/>
    <x v="0"/>
    <x v="0"/>
    <n v="0"/>
    <n v="0"/>
    <n v="-736"/>
  </r>
  <r>
    <s v="Temporada Regular"/>
    <n v="2019"/>
    <n v="43485"/>
    <x v="2"/>
    <n v="43486"/>
    <x v="3"/>
    <x v="0"/>
    <s v="WSP-0484"/>
    <x v="27"/>
    <n v="110"/>
    <x v="3"/>
    <x v="0"/>
    <n v="1"/>
    <n v="0"/>
    <n v="0"/>
  </r>
  <r>
    <s v="Temporada Regular"/>
    <n v="2019"/>
    <n v="43431"/>
    <x v="0"/>
    <n v="43509"/>
    <x v="6"/>
    <x v="0"/>
    <s v="WSP-0485"/>
    <x v="8"/>
    <n v="120"/>
    <x v="0"/>
    <x v="0"/>
    <n v="0"/>
    <n v="0"/>
    <n v="0"/>
  </r>
  <r>
    <s v="Temporada Regular"/>
    <n v="2018"/>
    <n v="43118"/>
    <x v="2"/>
    <n v="43165"/>
    <x v="0"/>
    <x v="0"/>
    <s v="WSP-0486"/>
    <x v="15"/>
    <n v="100"/>
    <x v="5"/>
    <x v="0"/>
    <n v="2"/>
    <n v="0"/>
    <n v="0"/>
  </r>
  <r>
    <s v="Temporada Regular"/>
    <n v="2018"/>
    <n v="43182"/>
    <x v="2"/>
    <n v="43174"/>
    <x v="0"/>
    <x v="0"/>
    <s v="WSP-0487"/>
    <x v="43"/>
    <n v="110"/>
    <x v="3"/>
    <x v="0"/>
    <n v="2"/>
    <n v="0"/>
    <n v="0"/>
  </r>
  <r>
    <s v="Fuera de Temporada"/>
    <n v="2019"/>
    <n v="43217"/>
    <x v="0"/>
    <n v="43318"/>
    <x v="8"/>
    <x v="0"/>
    <s v="WSP-0488"/>
    <x v="30"/>
    <n v="120"/>
    <x v="0"/>
    <x v="0"/>
    <n v="1"/>
    <n v="0"/>
    <n v="0"/>
  </r>
  <r>
    <s v="Temporada Regular"/>
    <n v="2019"/>
    <n v="43521"/>
    <x v="0"/>
    <n v="43518"/>
    <x v="2"/>
    <x v="0"/>
    <s v="WSP-0489"/>
    <x v="22"/>
    <n v="120"/>
    <x v="0"/>
    <x v="0"/>
    <n v="0"/>
    <n v="0"/>
    <n v="0"/>
  </r>
  <r>
    <s v="Temporada Regular"/>
    <n v="2018"/>
    <n v="43141"/>
    <x v="1"/>
    <n v="43151"/>
    <x v="9"/>
    <x v="4"/>
    <s v="WSP-0490"/>
    <x v="19"/>
    <n v="140"/>
    <x v="0"/>
    <x v="2"/>
    <n v="0"/>
    <n v="0"/>
    <n v="0"/>
  </r>
  <r>
    <s v="Temporada Regular"/>
    <n v="2018"/>
    <n v="43124"/>
    <x v="1"/>
    <n v="43154"/>
    <x v="6"/>
    <x v="2"/>
    <s v="WSP-0491"/>
    <x v="17"/>
    <n v="140"/>
    <x v="0"/>
    <x v="2"/>
    <n v="0"/>
    <n v="0"/>
    <n v="0"/>
  </r>
  <r>
    <s v="Temporada Regular"/>
    <n v="2018"/>
    <n v="43170"/>
    <x v="0"/>
    <n v="43054"/>
    <x v="1"/>
    <x v="0"/>
    <s v="WSP-0492"/>
    <x v="1"/>
    <s v="PASE"/>
    <x v="0"/>
    <x v="0"/>
    <n v="0"/>
    <n v="0"/>
    <n v="-368"/>
  </r>
  <r>
    <s v="Temporada Regular"/>
    <n v="2018"/>
    <n v="43446"/>
    <x v="1"/>
    <n v="43161"/>
    <x v="2"/>
    <x v="2"/>
    <s v="WSP-0493"/>
    <x v="2"/>
    <n v="140"/>
    <x v="0"/>
    <x v="2"/>
    <n v="0"/>
    <n v="0"/>
    <n v="0"/>
  </r>
  <r>
    <s v="Temporada Regular"/>
    <n v="2018"/>
    <n v="43427"/>
    <x v="1"/>
    <n v="43158"/>
    <x v="3"/>
    <x v="1"/>
    <s v="WSP-0494"/>
    <x v="21"/>
    <n v="140"/>
    <x v="0"/>
    <x v="1"/>
    <n v="1"/>
    <n v="0"/>
    <n v="0"/>
  </r>
  <r>
    <s v="Fuera de Temporada"/>
    <n v="2018"/>
    <n v="43200"/>
    <x v="0"/>
    <n v="43054"/>
    <x v="1"/>
    <x v="0"/>
    <s v="WSP-0495"/>
    <x v="1"/>
    <s v="PASE"/>
    <x v="0"/>
    <x v="0"/>
    <n v="0"/>
    <n v="0"/>
    <n v="-276"/>
  </r>
  <r>
    <s v="Temporada Regular"/>
    <n v="2018"/>
    <n v="43120"/>
    <x v="2"/>
    <n v="43126"/>
    <x v="3"/>
    <x v="0"/>
    <s v="WSP-0496"/>
    <x v="44"/>
    <n v="105"/>
    <x v="4"/>
    <x v="0"/>
    <n v="1"/>
    <n v="0"/>
    <n v="0"/>
  </r>
  <r>
    <s v="Temporada Regular"/>
    <n v="2018"/>
    <n v="43448"/>
    <x v="0"/>
    <n v="43085"/>
    <x v="3"/>
    <x v="0"/>
    <s v="WSP-0497"/>
    <x v="2"/>
    <n v="120"/>
    <x v="0"/>
    <x v="0"/>
    <n v="1"/>
    <n v="0"/>
    <n v="0"/>
  </r>
  <r>
    <s v="Temporada Regular"/>
    <n v="2018"/>
    <n v="43463"/>
    <x v="1"/>
    <n v="43161"/>
    <x v="3"/>
    <x v="2"/>
    <s v="WSP-0498"/>
    <x v="21"/>
    <n v="140"/>
    <x v="0"/>
    <x v="2"/>
    <n v="1"/>
    <n v="0"/>
    <n v="0"/>
  </r>
  <r>
    <s v="Temporada Regular"/>
    <n v="2018"/>
    <n v="43442"/>
    <x v="0"/>
    <n v="43098"/>
    <x v="3"/>
    <x v="0"/>
    <s v="WSP-0499"/>
    <x v="2"/>
    <n v="120"/>
    <x v="0"/>
    <x v="0"/>
    <n v="1"/>
    <n v="0"/>
    <n v="0"/>
  </r>
  <r>
    <s v="Fuera de Temporada"/>
    <n v="2018"/>
    <n v="43404"/>
    <x v="0"/>
    <n v="42880"/>
    <x v="9"/>
    <x v="0"/>
    <s v="WSP-0500"/>
    <x v="26"/>
    <n v="120"/>
    <x v="0"/>
    <x v="0"/>
    <n v="0"/>
    <n v="0"/>
    <n v="0"/>
  </r>
  <r>
    <s v="Temporada Regular"/>
    <n v="2018"/>
    <n v="43124"/>
    <x v="0"/>
    <n v="43127"/>
    <x v="9"/>
    <x v="0"/>
    <s v="WSP-0501"/>
    <x v="26"/>
    <n v="120"/>
    <x v="0"/>
    <x v="0"/>
    <n v="0"/>
    <n v="0"/>
    <n v="0"/>
  </r>
  <r>
    <s v="Temporada Regular"/>
    <n v="2018"/>
    <n v="43461"/>
    <x v="0"/>
    <n v="43176"/>
    <x v="3"/>
    <x v="0"/>
    <s v="WSP-0502"/>
    <x v="2"/>
    <n v="120"/>
    <x v="0"/>
    <x v="0"/>
    <n v="1"/>
    <n v="0"/>
    <n v="0"/>
  </r>
  <r>
    <s v="Fuera de Temporada"/>
    <n v="2019"/>
    <n v="43292"/>
    <x v="1"/>
    <n v="43222"/>
    <x v="5"/>
    <x v="2"/>
    <s v="WSP-0503"/>
    <x v="28"/>
    <n v="140"/>
    <x v="0"/>
    <x v="2"/>
    <n v="0"/>
    <n v="0"/>
    <n v="0"/>
  </r>
  <r>
    <s v="Temporada Regular"/>
    <n v="2018"/>
    <n v="43169"/>
    <x v="1"/>
    <n v="43172"/>
    <x v="5"/>
    <x v="1"/>
    <s v="WSP-0504"/>
    <x v="28"/>
    <n v="140"/>
    <x v="0"/>
    <x v="1"/>
    <n v="0"/>
    <n v="0"/>
    <n v="0"/>
  </r>
  <r>
    <s v="Temporada Regular"/>
    <n v="2019"/>
    <n v="43456"/>
    <x v="0"/>
    <n v="43419"/>
    <x v="1"/>
    <x v="0"/>
    <s v="WSP-0505"/>
    <x v="1"/>
    <s v="PASE"/>
    <x v="0"/>
    <x v="0"/>
    <n v="0"/>
    <n v="0"/>
    <n v="-276"/>
  </r>
  <r>
    <s v="Temporada Regular"/>
    <n v="2019"/>
    <n v="43426"/>
    <x v="1"/>
    <n v="43469"/>
    <x v="3"/>
    <x v="3"/>
    <s v="WSP-0506"/>
    <x v="21"/>
    <n v="140"/>
    <x v="0"/>
    <x v="2"/>
    <n v="1"/>
    <n v="0"/>
    <n v="0"/>
  </r>
  <r>
    <s v="Temporada Regular"/>
    <n v="2019"/>
    <n v="43471"/>
    <x v="1"/>
    <n v="43475"/>
    <x v="4"/>
    <x v="2"/>
    <s v="WSP-0507"/>
    <x v="4"/>
    <n v="140"/>
    <x v="0"/>
    <x v="2"/>
    <n v="0"/>
    <n v="0"/>
    <n v="0"/>
  </r>
  <r>
    <s v="Temporada Regular"/>
    <n v="2018"/>
    <n v="43149"/>
    <x v="0"/>
    <n v="43145"/>
    <x v="9"/>
    <x v="0"/>
    <s v="WSP-0508"/>
    <x v="26"/>
    <n v="120"/>
    <x v="0"/>
    <x v="0"/>
    <n v="0"/>
    <n v="0"/>
    <n v="0"/>
  </r>
  <r>
    <s v="Temporada Regular"/>
    <n v="2019"/>
    <n v="43439"/>
    <x v="0"/>
    <n v="43542"/>
    <x v="8"/>
    <x v="0"/>
    <s v="WSP-0509"/>
    <x v="30"/>
    <n v="120"/>
    <x v="0"/>
    <x v="0"/>
    <n v="1"/>
    <n v="0"/>
    <n v="0"/>
  </r>
  <r>
    <s v="Fuera de Temporada"/>
    <n v="2018"/>
    <n v="43251"/>
    <x v="2"/>
    <n v="42945"/>
    <x v="8"/>
    <x v="0"/>
    <s v="WSP-0510"/>
    <x v="2"/>
    <n v="105"/>
    <x v="4"/>
    <x v="0"/>
    <n v="1"/>
    <n v="0"/>
    <n v="0"/>
  </r>
  <r>
    <s v="Temporada Regular"/>
    <n v="2019"/>
    <n v="43521"/>
    <x v="0"/>
    <n v="43419"/>
    <x v="1"/>
    <x v="0"/>
    <s v="WSP-0511"/>
    <x v="1"/>
    <s v="PASE"/>
    <x v="0"/>
    <x v="0"/>
    <n v="0"/>
    <n v="0"/>
    <n v="-736"/>
  </r>
  <r>
    <s v="Temporada Regular"/>
    <n v="2018"/>
    <n v="43176"/>
    <x v="1"/>
    <n v="43178"/>
    <x v="3"/>
    <x v="4"/>
    <s v="WSP-0512"/>
    <x v="21"/>
    <n v="140"/>
    <x v="0"/>
    <x v="2"/>
    <n v="1"/>
    <n v="0"/>
    <n v="0"/>
  </r>
  <r>
    <s v="Temporada Regular"/>
    <n v="2019"/>
    <n v="43498"/>
    <x v="0"/>
    <n v="43419"/>
    <x v="1"/>
    <x v="0"/>
    <s v="WSP-0513"/>
    <x v="1"/>
    <s v="PASE"/>
    <x v="0"/>
    <x v="0"/>
    <n v="0"/>
    <n v="0"/>
    <n v="-460"/>
  </r>
  <r>
    <s v="Temporada Regular"/>
    <n v="2018"/>
    <n v="43174"/>
    <x v="0"/>
    <n v="43180"/>
    <x v="0"/>
    <x v="0"/>
    <s v="WSP-0514"/>
    <x v="0"/>
    <n v="120"/>
    <x v="0"/>
    <x v="0"/>
    <n v="2"/>
    <n v="0"/>
    <n v="0"/>
  </r>
  <r>
    <s v="Temporada Regular"/>
    <n v="2019"/>
    <n v="43548"/>
    <x v="0"/>
    <n v="43544"/>
    <x v="3"/>
    <x v="0"/>
    <s v="WSP-0515"/>
    <x v="2"/>
    <n v="120"/>
    <x v="0"/>
    <x v="0"/>
    <n v="1"/>
    <n v="0"/>
    <n v="0"/>
  </r>
  <r>
    <s v="Fuera de Temporada"/>
    <n v="2019"/>
    <n v="43283"/>
    <x v="1"/>
    <n v="43284"/>
    <x v="0"/>
    <x v="3"/>
    <s v="WSP-0516"/>
    <x v="10"/>
    <n v="140"/>
    <x v="0"/>
    <x v="2"/>
    <n v="2"/>
    <n v="0"/>
    <n v="0"/>
  </r>
  <r>
    <s v="Temporada Regular"/>
    <n v="2019"/>
    <n v="43445"/>
    <x v="1"/>
    <n v="43532"/>
    <x v="5"/>
    <x v="1"/>
    <s v="WSP-0517"/>
    <x v="28"/>
    <n v="140"/>
    <x v="0"/>
    <x v="1"/>
    <n v="0"/>
    <n v="0"/>
    <n v="0"/>
  </r>
  <r>
    <s v="Temporada Regular"/>
    <n v="2019"/>
    <n v="43421"/>
    <x v="0"/>
    <n v="43467"/>
    <x v="4"/>
    <x v="0"/>
    <s v="WSP-0518"/>
    <x v="14"/>
    <n v="120"/>
    <x v="0"/>
    <x v="0"/>
    <n v="0"/>
    <n v="0"/>
    <n v="0"/>
  </r>
  <r>
    <s v="Fuera de Temporada"/>
    <n v="2019"/>
    <n v="43304"/>
    <x v="0"/>
    <n v="43283"/>
    <x v="2"/>
    <x v="0"/>
    <s v="WSP-0519"/>
    <x v="22"/>
    <n v="120"/>
    <x v="0"/>
    <x v="0"/>
    <n v="0"/>
    <n v="0"/>
    <n v="0"/>
  </r>
  <r>
    <s v="Temporada Regular"/>
    <n v="2019"/>
    <n v="43554"/>
    <x v="1"/>
    <n v="43547"/>
    <x v="3"/>
    <x v="4"/>
    <s v="WSP-0520"/>
    <x v="21"/>
    <n v="140"/>
    <x v="0"/>
    <x v="2"/>
    <n v="1"/>
    <n v="0"/>
    <n v="0"/>
  </r>
  <r>
    <s v="Temporada Regular"/>
    <n v="2018"/>
    <n v="43153"/>
    <x v="2"/>
    <n v="43154"/>
    <x v="5"/>
    <x v="0"/>
    <s v="WSP-0521"/>
    <x v="33"/>
    <n v="110"/>
    <x v="3"/>
    <x v="0"/>
    <n v="0"/>
    <n v="0"/>
    <n v="0"/>
  </r>
  <r>
    <s v="Fuera de Temporada"/>
    <n v="2018"/>
    <n v="43264"/>
    <x v="0"/>
    <n v="42896"/>
    <x v="3"/>
    <x v="0"/>
    <s v="WSP-0522"/>
    <x v="2"/>
    <n v="120"/>
    <x v="0"/>
    <x v="0"/>
    <n v="1"/>
    <n v="0"/>
    <n v="0"/>
  </r>
  <r>
    <s v="Temporada Regular"/>
    <n v="2019"/>
    <n v="43448"/>
    <x v="2"/>
    <n v="43525"/>
    <x v="6"/>
    <x v="0"/>
    <s v="WSP-0523"/>
    <x v="16"/>
    <n v="100"/>
    <x v="5"/>
    <x v="0"/>
    <n v="0"/>
    <n v="0"/>
    <n v="0"/>
  </r>
  <r>
    <s v="Temporada Regular"/>
    <n v="2018"/>
    <n v="43455"/>
    <x v="0"/>
    <n v="43094"/>
    <x v="7"/>
    <x v="0"/>
    <s v="WSP-0524"/>
    <x v="9"/>
    <n v="120"/>
    <x v="0"/>
    <x v="0"/>
    <n v="0"/>
    <n v="0"/>
    <n v="0"/>
  </r>
  <r>
    <s v="Fuera de Temporada"/>
    <n v="2018"/>
    <n v="43378"/>
    <x v="1"/>
    <n v="42949"/>
    <x v="3"/>
    <x v="4"/>
    <s v="WSP-0525"/>
    <x v="21"/>
    <n v="140"/>
    <x v="0"/>
    <x v="2"/>
    <n v="1"/>
    <n v="0"/>
    <n v="0"/>
  </r>
  <r>
    <s v="Temporada Regular"/>
    <n v="2018"/>
    <n v="43109"/>
    <x v="0"/>
    <n v="43129"/>
    <x v="8"/>
    <x v="0"/>
    <s v="WSP-0526"/>
    <x v="30"/>
    <n v="120"/>
    <x v="0"/>
    <x v="0"/>
    <n v="1"/>
    <n v="0"/>
    <n v="0"/>
  </r>
  <r>
    <s v="Temporada Regular"/>
    <n v="2018"/>
    <n v="43112"/>
    <x v="3"/>
    <n v="43145"/>
    <x v="2"/>
    <x v="0"/>
    <s v="WSP-0527"/>
    <x v="22"/>
    <n v="120"/>
    <x v="0"/>
    <x v="0"/>
    <n v="0"/>
    <n v="0"/>
    <n v="0"/>
  </r>
  <r>
    <s v="Temporada Regular"/>
    <n v="2019"/>
    <n v="43433"/>
    <x v="1"/>
    <n v="43519"/>
    <x v="7"/>
    <x v="2"/>
    <s v="WSP-0528"/>
    <x v="13"/>
    <n v="140"/>
    <x v="0"/>
    <x v="2"/>
    <n v="0"/>
    <n v="0"/>
    <n v="0"/>
  </r>
  <r>
    <s v="Fuera de Temporada"/>
    <n v="2018"/>
    <n v="43288"/>
    <x v="0"/>
    <n v="43054"/>
    <x v="1"/>
    <x v="0"/>
    <s v="WSP-0529"/>
    <x v="1"/>
    <s v="PASE"/>
    <x v="0"/>
    <x v="0"/>
    <n v="0"/>
    <n v="0"/>
    <n v="-460"/>
  </r>
  <r>
    <s v="Fuera de Temporada"/>
    <n v="2019"/>
    <n v="43265"/>
    <x v="2"/>
    <n v="43288"/>
    <x v="8"/>
    <x v="0"/>
    <s v="WSP-0530"/>
    <x v="18"/>
    <n v="110"/>
    <x v="3"/>
    <x v="0"/>
    <n v="1"/>
    <n v="30"/>
    <n v="0"/>
  </r>
  <r>
    <s v="Fuera de Temporada"/>
    <n v="2019"/>
    <n v="43227"/>
    <x v="1"/>
    <n v="43249"/>
    <x v="4"/>
    <x v="4"/>
    <s v="WSP-0531"/>
    <x v="4"/>
    <n v="140"/>
    <x v="0"/>
    <x v="2"/>
    <n v="0"/>
    <n v="0"/>
    <n v="0"/>
  </r>
  <r>
    <s v="Fuera de Temporada"/>
    <n v="2018"/>
    <n v="43321"/>
    <x v="0"/>
    <n v="42940"/>
    <x v="0"/>
    <x v="0"/>
    <s v="WSP-0532"/>
    <x v="0"/>
    <n v="120"/>
    <x v="0"/>
    <x v="0"/>
    <n v="2"/>
    <n v="0"/>
    <n v="0"/>
  </r>
  <r>
    <s v="Temporada Regular"/>
    <n v="2018"/>
    <n v="43104"/>
    <x v="0"/>
    <n v="43054"/>
    <x v="1"/>
    <x v="0"/>
    <s v="WSP-0533"/>
    <x v="1"/>
    <s v="PASE"/>
    <x v="0"/>
    <x v="0"/>
    <n v="0"/>
    <n v="0"/>
    <n v="-368"/>
  </r>
  <r>
    <s v="Fuera de Temporada"/>
    <n v="2018"/>
    <n v="43209"/>
    <x v="2"/>
    <n v="42933"/>
    <x v="8"/>
    <x v="0"/>
    <s v="WSP-0534"/>
    <x v="18"/>
    <n v="110"/>
    <x v="3"/>
    <x v="0"/>
    <n v="1"/>
    <n v="0"/>
    <n v="0"/>
  </r>
  <r>
    <s v="Temporada Regular"/>
    <n v="2019"/>
    <n v="43450"/>
    <x v="2"/>
    <n v="43462"/>
    <x v="0"/>
    <x v="0"/>
    <s v="WSP-0535"/>
    <x v="43"/>
    <n v="110"/>
    <x v="3"/>
    <x v="0"/>
    <n v="2"/>
    <n v="0"/>
    <n v="0"/>
  </r>
  <r>
    <s v="Fuera de Temporada"/>
    <n v="2019"/>
    <n v="43316"/>
    <x v="2"/>
    <n v="43300"/>
    <x v="4"/>
    <x v="0"/>
    <s v="WSP-0536"/>
    <x v="11"/>
    <n v="110"/>
    <x v="3"/>
    <x v="0"/>
    <n v="0"/>
    <n v="30"/>
    <n v="0"/>
  </r>
  <r>
    <s v="Temporada Regular"/>
    <n v="2019"/>
    <n v="43492"/>
    <x v="0"/>
    <n v="43419"/>
    <x v="1"/>
    <x v="0"/>
    <s v="WSP-0537"/>
    <x v="1"/>
    <s v="PASE"/>
    <x v="0"/>
    <x v="0"/>
    <n v="0"/>
    <n v="0"/>
    <n v="-1012"/>
  </r>
  <r>
    <s v="Temporada Regular"/>
    <n v="2019"/>
    <n v="43548"/>
    <x v="0"/>
    <n v="43543"/>
    <x v="3"/>
    <x v="0"/>
    <s v="WSP-0538"/>
    <x v="2"/>
    <n v="120"/>
    <x v="0"/>
    <x v="0"/>
    <n v="1"/>
    <n v="0"/>
    <n v="0"/>
  </r>
  <r>
    <s v="Temporada Regular"/>
    <n v="2018"/>
    <n v="43151"/>
    <x v="3"/>
    <n v="43170"/>
    <x v="0"/>
    <x v="0"/>
    <s v="WSP-0539"/>
    <x v="0"/>
    <n v="120"/>
    <x v="0"/>
    <x v="0"/>
    <n v="2"/>
    <n v="0"/>
    <n v="0"/>
  </r>
  <r>
    <s v="Temporada Regular"/>
    <n v="2018"/>
    <n v="43422"/>
    <x v="3"/>
    <n v="43148"/>
    <x v="0"/>
    <x v="0"/>
    <s v="WSP-0540"/>
    <x v="0"/>
    <n v="120"/>
    <x v="0"/>
    <x v="0"/>
    <n v="2"/>
    <n v="0"/>
    <n v="0"/>
  </r>
  <r>
    <s v="Temporada Regular"/>
    <n v="2018"/>
    <n v="43456"/>
    <x v="0"/>
    <n v="43113"/>
    <x v="4"/>
    <x v="0"/>
    <s v="WSP-0541"/>
    <x v="14"/>
    <n v="120"/>
    <x v="0"/>
    <x v="0"/>
    <n v="0"/>
    <n v="0"/>
    <n v="0"/>
  </r>
  <r>
    <s v="Temporada Regular"/>
    <n v="2019"/>
    <n v="43431"/>
    <x v="0"/>
    <n v="43419"/>
    <x v="1"/>
    <x v="0"/>
    <s v="WSP-0542"/>
    <x v="1"/>
    <s v="PASE"/>
    <x v="0"/>
    <x v="0"/>
    <n v="0"/>
    <n v="0"/>
    <n v="-368"/>
  </r>
  <r>
    <s v="Temporada Regular"/>
    <n v="2018"/>
    <n v="43461"/>
    <x v="0"/>
    <n v="43166"/>
    <x v="2"/>
    <x v="0"/>
    <s v="WSP-0543"/>
    <x v="22"/>
    <n v="120"/>
    <x v="0"/>
    <x v="0"/>
    <n v="0"/>
    <n v="0"/>
    <n v="0"/>
  </r>
  <r>
    <s v="Temporada Regular"/>
    <n v="2018"/>
    <n v="43423"/>
    <x v="0"/>
    <n v="43063"/>
    <x v="2"/>
    <x v="0"/>
    <s v="WSP-0544"/>
    <x v="22"/>
    <n v="120"/>
    <x v="0"/>
    <x v="0"/>
    <n v="0"/>
    <n v="0"/>
    <n v="0"/>
  </r>
  <r>
    <s v="Temporada Regular"/>
    <n v="2019"/>
    <n v="43422"/>
    <x v="0"/>
    <n v="43537"/>
    <x v="2"/>
    <x v="0"/>
    <s v="WSP-0545"/>
    <x v="22"/>
    <n v="120"/>
    <x v="0"/>
    <x v="0"/>
    <n v="0"/>
    <n v="0"/>
    <n v="0"/>
  </r>
  <r>
    <s v="Temporada Regular"/>
    <n v="2018"/>
    <n v="43141"/>
    <x v="1"/>
    <n v="43146"/>
    <x v="2"/>
    <x v="4"/>
    <s v="WSP-0546"/>
    <x v="2"/>
    <n v="140"/>
    <x v="0"/>
    <x v="2"/>
    <n v="0"/>
    <n v="0"/>
    <n v="0"/>
  </r>
  <r>
    <s v="Fuera de Temporada"/>
    <n v="2019"/>
    <n v="43264"/>
    <x v="0"/>
    <n v="43238"/>
    <x v="2"/>
    <x v="0"/>
    <s v="WSP-0547"/>
    <x v="22"/>
    <n v="120"/>
    <x v="0"/>
    <x v="0"/>
    <n v="0"/>
    <n v="0"/>
    <n v="0"/>
  </r>
  <r>
    <s v="Temporada Regular"/>
    <n v="2018"/>
    <n v="43459"/>
    <x v="3"/>
    <n v="43054"/>
    <x v="1"/>
    <x v="0"/>
    <s v="WSP-0548"/>
    <x v="1"/>
    <s v="PASE"/>
    <x v="0"/>
    <x v="0"/>
    <n v="0"/>
    <n v="0"/>
    <n v="-276"/>
  </r>
  <r>
    <s v="Temporada Regular"/>
    <n v="2018"/>
    <n v="43129"/>
    <x v="1"/>
    <n v="43125"/>
    <x v="7"/>
    <x v="2"/>
    <s v="WSP-0549"/>
    <x v="13"/>
    <n v="140"/>
    <x v="0"/>
    <x v="2"/>
    <n v="0"/>
    <n v="0"/>
    <n v="0"/>
  </r>
  <r>
    <s v="Temporada Regular"/>
    <n v="2018"/>
    <n v="43445"/>
    <x v="1"/>
    <n v="43138"/>
    <x v="4"/>
    <x v="2"/>
    <s v="WSP-0550"/>
    <x v="4"/>
    <n v="140"/>
    <x v="0"/>
    <x v="2"/>
    <n v="0"/>
    <n v="0"/>
    <n v="0"/>
  </r>
  <r>
    <s v="Temporada Regular"/>
    <n v="2018"/>
    <n v="43172"/>
    <x v="0"/>
    <n v="43178"/>
    <x v="0"/>
    <x v="0"/>
    <s v="WSP-0551"/>
    <x v="0"/>
    <n v="120"/>
    <x v="0"/>
    <x v="0"/>
    <n v="2"/>
    <n v="0"/>
    <n v="0"/>
  </r>
  <r>
    <s v="Fuera de Temporada"/>
    <n v="2018"/>
    <n v="43343"/>
    <x v="0"/>
    <n v="42915"/>
    <x v="5"/>
    <x v="0"/>
    <s v="WSP-0552"/>
    <x v="5"/>
    <n v="120"/>
    <x v="0"/>
    <x v="0"/>
    <n v="0"/>
    <n v="0"/>
    <n v="0"/>
  </r>
  <r>
    <s v="Temporada Regular"/>
    <n v="2019"/>
    <n v="43496"/>
    <x v="2"/>
    <n v="43527"/>
    <x v="6"/>
    <x v="0"/>
    <s v="WSP-0553"/>
    <x v="16"/>
    <n v="100"/>
    <x v="5"/>
    <x v="0"/>
    <n v="0"/>
    <n v="0"/>
    <n v="0"/>
  </r>
  <r>
    <s v="Fuera de Temporada"/>
    <n v="2018"/>
    <n v="43291"/>
    <x v="0"/>
    <n v="42890"/>
    <x v="9"/>
    <x v="0"/>
    <s v="WSP-0554"/>
    <x v="26"/>
    <n v="120"/>
    <x v="0"/>
    <x v="0"/>
    <n v="0"/>
    <n v="0"/>
    <n v="0"/>
  </r>
  <r>
    <s v="Fuera de Temporada"/>
    <n v="2018"/>
    <n v="43298"/>
    <x v="1"/>
    <n v="42845"/>
    <x v="8"/>
    <x v="2"/>
    <s v="WSP-0555"/>
    <x v="20"/>
    <n v="140"/>
    <x v="0"/>
    <x v="2"/>
    <n v="1"/>
    <n v="0"/>
    <n v="0"/>
  </r>
  <r>
    <s v="Temporada Regular"/>
    <n v="2019"/>
    <n v="43512"/>
    <x v="2"/>
    <n v="43545"/>
    <x v="4"/>
    <x v="0"/>
    <s v="WSP-0556"/>
    <x v="11"/>
    <n v="110"/>
    <x v="3"/>
    <x v="0"/>
    <n v="0"/>
    <n v="0"/>
    <n v="0"/>
  </r>
  <r>
    <s v="Fuera de Temporada"/>
    <n v="2019"/>
    <n v="43406"/>
    <x v="2"/>
    <n v="43265"/>
    <x v="7"/>
    <x v="0"/>
    <s v="WSP-0557"/>
    <x v="29"/>
    <n v="110"/>
    <x v="3"/>
    <x v="0"/>
    <n v="0"/>
    <n v="30"/>
    <n v="0"/>
  </r>
  <r>
    <s v="Temporada Regular"/>
    <n v="2018"/>
    <n v="43116"/>
    <x v="0"/>
    <n v="43111"/>
    <x v="7"/>
    <x v="0"/>
    <s v="WSP-0558"/>
    <x v="9"/>
    <n v="120"/>
    <x v="0"/>
    <x v="0"/>
    <n v="0"/>
    <n v="0"/>
    <n v="0"/>
  </r>
  <r>
    <s v="Temporada Regular"/>
    <n v="2019"/>
    <n v="43460"/>
    <x v="0"/>
    <n v="43419"/>
    <x v="1"/>
    <x v="0"/>
    <s v="WSP-0559"/>
    <x v="1"/>
    <s v="PASE"/>
    <x v="0"/>
    <x v="0"/>
    <n v="0"/>
    <n v="0"/>
    <n v="-184"/>
  </r>
  <r>
    <s v="Temporada Regular"/>
    <n v="2019"/>
    <n v="43470"/>
    <x v="1"/>
    <n v="43539"/>
    <x v="5"/>
    <x v="3"/>
    <s v="WSP-0560"/>
    <x v="28"/>
    <n v="140"/>
    <x v="0"/>
    <x v="2"/>
    <n v="0"/>
    <n v="0"/>
    <n v="0"/>
  </r>
  <r>
    <s v="Temporada Regular"/>
    <n v="2019"/>
    <n v="43555"/>
    <x v="2"/>
    <n v="43547"/>
    <x v="9"/>
    <x v="0"/>
    <s v="WSP-0561"/>
    <x v="23"/>
    <n v="110"/>
    <x v="3"/>
    <x v="0"/>
    <n v="0"/>
    <n v="0"/>
    <n v="0"/>
  </r>
  <r>
    <s v="Temporada Regular"/>
    <n v="2019"/>
    <n v="43474"/>
    <x v="1"/>
    <n v="43480"/>
    <x v="4"/>
    <x v="2"/>
    <s v="WSP-0562"/>
    <x v="4"/>
    <n v="140"/>
    <x v="0"/>
    <x v="2"/>
    <n v="0"/>
    <n v="0"/>
    <n v="0"/>
  </r>
  <r>
    <s v="Fuera de Temporada"/>
    <n v="2018"/>
    <n v="43284"/>
    <x v="3"/>
    <n v="42928"/>
    <x v="3"/>
    <x v="0"/>
    <s v="WSP-0563"/>
    <x v="2"/>
    <n v="120"/>
    <x v="0"/>
    <x v="0"/>
    <n v="1"/>
    <n v="0"/>
    <n v="0"/>
  </r>
  <r>
    <s v="Temporada Regular"/>
    <n v="2019"/>
    <n v="43544"/>
    <x v="0"/>
    <n v="43543"/>
    <x v="7"/>
    <x v="0"/>
    <s v="WSP-0564"/>
    <x v="9"/>
    <n v="120"/>
    <x v="0"/>
    <x v="0"/>
    <n v="0"/>
    <n v="0"/>
    <n v="0"/>
  </r>
  <r>
    <s v="Temporada Regular"/>
    <n v="2018"/>
    <n v="43128"/>
    <x v="1"/>
    <n v="43159"/>
    <x v="7"/>
    <x v="2"/>
    <s v="WSP-0565"/>
    <x v="13"/>
    <n v="140"/>
    <x v="0"/>
    <x v="2"/>
    <n v="0"/>
    <n v="0"/>
    <n v="0"/>
  </r>
  <r>
    <s v="Temporada Regular"/>
    <n v="2019"/>
    <n v="43441"/>
    <x v="0"/>
    <n v="43481"/>
    <x v="9"/>
    <x v="0"/>
    <s v="WSP-0566"/>
    <x v="26"/>
    <n v="120"/>
    <x v="0"/>
    <x v="0"/>
    <n v="0"/>
    <n v="0"/>
    <n v="0"/>
  </r>
  <r>
    <s v="Fuera de Temporada"/>
    <n v="2019"/>
    <n v="43410"/>
    <x v="1"/>
    <n v="43198"/>
    <x v="9"/>
    <x v="5"/>
    <s v="WSP-0567"/>
    <x v="19"/>
    <n v="140"/>
    <x v="0"/>
    <x v="3"/>
    <n v="0"/>
    <n v="0"/>
    <n v="0"/>
  </r>
  <r>
    <s v="Temporada Regular"/>
    <n v="2019"/>
    <n v="43537"/>
    <x v="2"/>
    <n v="43535"/>
    <x v="2"/>
    <x v="0"/>
    <s v="WSP-0568"/>
    <x v="39"/>
    <n v="105"/>
    <x v="4"/>
    <x v="0"/>
    <n v="0"/>
    <n v="0"/>
    <n v="0"/>
  </r>
  <r>
    <s v="Temporada Regular"/>
    <n v="2019"/>
    <n v="43522"/>
    <x v="2"/>
    <n v="43533"/>
    <x v="7"/>
    <x v="0"/>
    <s v="WSP-0569"/>
    <x v="29"/>
    <n v="110"/>
    <x v="3"/>
    <x v="0"/>
    <n v="0"/>
    <n v="0"/>
    <n v="0"/>
  </r>
  <r>
    <s v="Temporada Regular"/>
    <n v="2018"/>
    <n v="43185"/>
    <x v="3"/>
    <n v="43176"/>
    <x v="5"/>
    <x v="0"/>
    <s v="WSP-0570"/>
    <x v="5"/>
    <n v="120"/>
    <x v="0"/>
    <x v="0"/>
    <n v="0"/>
    <n v="0"/>
    <n v="0"/>
  </r>
  <r>
    <s v="Temporada Regular"/>
    <n v="2019"/>
    <n v="43491"/>
    <x v="2"/>
    <n v="43501"/>
    <x v="4"/>
    <x v="0"/>
    <s v="WSP-0571"/>
    <x v="25"/>
    <n v="75"/>
    <x v="2"/>
    <x v="0"/>
    <n v="0"/>
    <n v="0"/>
    <n v="0"/>
  </r>
  <r>
    <s v="Temporada Regular"/>
    <n v="2019"/>
    <n v="43500"/>
    <x v="1"/>
    <n v="43546"/>
    <x v="2"/>
    <x v="1"/>
    <s v="WSP-0572"/>
    <x v="2"/>
    <n v="140"/>
    <x v="0"/>
    <x v="1"/>
    <n v="0"/>
    <n v="0"/>
    <n v="0"/>
  </r>
  <r>
    <s v="Temporada Regular"/>
    <n v="2019"/>
    <n v="43512"/>
    <x v="2"/>
    <n v="43517"/>
    <x v="5"/>
    <x v="0"/>
    <s v="WSP-0573"/>
    <x v="32"/>
    <n v="105"/>
    <x v="4"/>
    <x v="0"/>
    <n v="0"/>
    <n v="0"/>
    <n v="0"/>
  </r>
  <r>
    <s v="Temporada Regular"/>
    <n v="2018"/>
    <n v="43443"/>
    <x v="0"/>
    <n v="43165"/>
    <x v="7"/>
    <x v="0"/>
    <s v="WSP-0574"/>
    <x v="9"/>
    <n v="120"/>
    <x v="0"/>
    <x v="0"/>
    <n v="0"/>
    <n v="0"/>
    <n v="0"/>
  </r>
  <r>
    <s v="Temporada Regular"/>
    <n v="2019"/>
    <n v="43455"/>
    <x v="3"/>
    <n v="43485"/>
    <x v="9"/>
    <x v="0"/>
    <s v="WSP-0575"/>
    <x v="26"/>
    <n v="120"/>
    <x v="0"/>
    <x v="0"/>
    <n v="0"/>
    <n v="0"/>
    <n v="0"/>
  </r>
  <r>
    <s v="Temporada Regular"/>
    <n v="2019"/>
    <n v="43520"/>
    <x v="1"/>
    <n v="43526"/>
    <x v="3"/>
    <x v="3"/>
    <s v="WSP-0576"/>
    <x v="21"/>
    <n v="140"/>
    <x v="0"/>
    <x v="2"/>
    <n v="1"/>
    <n v="0"/>
    <n v="0"/>
  </r>
  <r>
    <s v="Temporada Regular"/>
    <n v="2019"/>
    <n v="43505"/>
    <x v="0"/>
    <n v="43545"/>
    <x v="9"/>
    <x v="0"/>
    <s v="WSP-0577"/>
    <x v="26"/>
    <n v="120"/>
    <x v="0"/>
    <x v="0"/>
    <n v="0"/>
    <n v="0"/>
    <n v="0"/>
  </r>
  <r>
    <s v="Temporada Regular"/>
    <n v="2019"/>
    <n v="43440"/>
    <x v="0"/>
    <n v="43419"/>
    <x v="1"/>
    <x v="0"/>
    <s v="WSP-0578"/>
    <x v="1"/>
    <s v="PASE"/>
    <x v="0"/>
    <x v="0"/>
    <n v="0"/>
    <n v="0"/>
    <n v="-368"/>
  </r>
  <r>
    <s v="Fuera de Temporada"/>
    <n v="2019"/>
    <n v="43316"/>
    <x v="2"/>
    <n v="43294"/>
    <x v="6"/>
    <x v="0"/>
    <s v="WSP-0579"/>
    <x v="35"/>
    <n v="110"/>
    <x v="3"/>
    <x v="0"/>
    <n v="0"/>
    <n v="30"/>
    <n v="0"/>
  </r>
  <r>
    <s v="Temporada Regular"/>
    <n v="2018"/>
    <n v="43432"/>
    <x v="2"/>
    <n v="43149"/>
    <x v="5"/>
    <x v="0"/>
    <s v="WSP-0580"/>
    <x v="32"/>
    <n v="105"/>
    <x v="4"/>
    <x v="0"/>
    <n v="0"/>
    <n v="0"/>
    <n v="0"/>
  </r>
  <r>
    <s v="Fuera de Temporada"/>
    <n v="2019"/>
    <n v="43318"/>
    <x v="0"/>
    <n v="43201"/>
    <x v="9"/>
    <x v="0"/>
    <s v="WSP-0581"/>
    <x v="26"/>
    <n v="120"/>
    <x v="0"/>
    <x v="0"/>
    <n v="0"/>
    <n v="0"/>
    <n v="0"/>
  </r>
  <r>
    <s v="Temporada Regular"/>
    <n v="2019"/>
    <n v="43538"/>
    <x v="1"/>
    <n v="43537"/>
    <x v="9"/>
    <x v="4"/>
    <s v="WSP-0582"/>
    <x v="19"/>
    <n v="140"/>
    <x v="0"/>
    <x v="2"/>
    <n v="0"/>
    <n v="0"/>
    <n v="0"/>
  </r>
  <r>
    <s v="Temporada Regular"/>
    <n v="2018"/>
    <n v="43185"/>
    <x v="1"/>
    <n v="43182"/>
    <x v="8"/>
    <x v="1"/>
    <s v="WSP-0583"/>
    <x v="20"/>
    <n v="140"/>
    <x v="0"/>
    <x v="1"/>
    <n v="1"/>
    <n v="0"/>
    <n v="0"/>
  </r>
  <r>
    <s v="Temporada Regular"/>
    <n v="2019"/>
    <n v="43556"/>
    <x v="0"/>
    <n v="43547"/>
    <x v="2"/>
    <x v="0"/>
    <s v="WSP-0584"/>
    <x v="22"/>
    <n v="120"/>
    <x v="0"/>
    <x v="0"/>
    <n v="0"/>
    <n v="0"/>
    <n v="0"/>
  </r>
  <r>
    <s v="Temporada Regular"/>
    <n v="2018"/>
    <n v="43125"/>
    <x v="1"/>
    <n v="43177"/>
    <x v="0"/>
    <x v="4"/>
    <s v="WSP-0585"/>
    <x v="10"/>
    <n v="140"/>
    <x v="0"/>
    <x v="2"/>
    <n v="2"/>
    <n v="0"/>
    <n v="0"/>
  </r>
  <r>
    <s v="Fuera de Temporada"/>
    <n v="2019"/>
    <n v="43418"/>
    <x v="0"/>
    <n v="43271"/>
    <x v="5"/>
    <x v="0"/>
    <s v="WSP-0586"/>
    <x v="5"/>
    <n v="120"/>
    <x v="0"/>
    <x v="0"/>
    <n v="0"/>
    <n v="0"/>
    <n v="0"/>
  </r>
  <r>
    <s v="Temporada Regular"/>
    <n v="2019"/>
    <n v="43528"/>
    <x v="0"/>
    <n v="43535"/>
    <x v="0"/>
    <x v="0"/>
    <s v="WSP-0587"/>
    <x v="0"/>
    <n v="120"/>
    <x v="0"/>
    <x v="0"/>
    <n v="2"/>
    <n v="0"/>
    <n v="0"/>
  </r>
  <r>
    <s v="Temporada Regular"/>
    <n v="2019"/>
    <n v="43504"/>
    <x v="0"/>
    <n v="43419"/>
    <x v="1"/>
    <x v="0"/>
    <s v="WSP-0588"/>
    <x v="1"/>
    <s v="PASE"/>
    <x v="0"/>
    <x v="0"/>
    <n v="0"/>
    <n v="0"/>
    <n v="-368"/>
  </r>
  <r>
    <s v="Temporada Regular"/>
    <n v="2019"/>
    <n v="43427"/>
    <x v="2"/>
    <n v="43547"/>
    <x v="6"/>
    <x v="0"/>
    <s v="WSP-0589"/>
    <x v="4"/>
    <n v="105"/>
    <x v="4"/>
    <x v="0"/>
    <n v="0"/>
    <n v="0"/>
    <n v="0"/>
  </r>
  <r>
    <s v="Temporada Regular"/>
    <n v="2018"/>
    <n v="43144"/>
    <x v="1"/>
    <n v="43176"/>
    <x v="7"/>
    <x v="2"/>
    <s v="WSP-0590"/>
    <x v="13"/>
    <n v="140"/>
    <x v="0"/>
    <x v="2"/>
    <n v="0"/>
    <n v="0"/>
    <n v="0"/>
  </r>
  <r>
    <s v="Fuera de Temporada"/>
    <n v="2018"/>
    <n v="43398"/>
    <x v="0"/>
    <n v="42853"/>
    <x v="0"/>
    <x v="0"/>
    <s v="WSP-0591"/>
    <x v="0"/>
    <n v="120"/>
    <x v="0"/>
    <x v="0"/>
    <n v="2"/>
    <n v="0"/>
    <n v="0"/>
  </r>
  <r>
    <s v="Temporada Regular"/>
    <n v="2018"/>
    <n v="43108"/>
    <x v="0"/>
    <n v="43137"/>
    <x v="0"/>
    <x v="0"/>
    <s v="WSP-0592"/>
    <x v="0"/>
    <n v="120"/>
    <x v="0"/>
    <x v="0"/>
    <n v="2"/>
    <n v="0"/>
    <n v="0"/>
  </r>
  <r>
    <s v="Temporada Regular"/>
    <n v="2018"/>
    <n v="43134"/>
    <x v="1"/>
    <n v="43147"/>
    <x v="8"/>
    <x v="2"/>
    <s v="WSP-0593"/>
    <x v="20"/>
    <n v="140"/>
    <x v="0"/>
    <x v="2"/>
    <n v="1"/>
    <n v="0"/>
    <n v="0"/>
  </r>
  <r>
    <s v="Fuera de Temporada"/>
    <n v="2018"/>
    <n v="43240"/>
    <x v="1"/>
    <n v="42896"/>
    <x v="7"/>
    <x v="2"/>
    <s v="WSP-0594"/>
    <x v="13"/>
    <n v="140"/>
    <x v="0"/>
    <x v="2"/>
    <n v="0"/>
    <n v="0"/>
    <n v="0"/>
  </r>
  <r>
    <s v="Fuera de Temporada"/>
    <n v="2019"/>
    <n v="43263"/>
    <x v="1"/>
    <n v="43303"/>
    <x v="0"/>
    <x v="2"/>
    <s v="WSP-0595"/>
    <x v="10"/>
    <n v="140"/>
    <x v="0"/>
    <x v="2"/>
    <n v="2"/>
    <n v="0"/>
    <n v="0"/>
  </r>
  <r>
    <s v="Temporada Regular"/>
    <n v="2019"/>
    <n v="43555"/>
    <x v="0"/>
    <n v="43546"/>
    <x v="9"/>
    <x v="0"/>
    <s v="WSP-0596"/>
    <x v="26"/>
    <n v="120"/>
    <x v="0"/>
    <x v="0"/>
    <n v="0"/>
    <n v="0"/>
    <n v="0"/>
  </r>
  <r>
    <s v="Fuera de Temporada"/>
    <n v="2019"/>
    <n v="43234"/>
    <x v="1"/>
    <n v="43252"/>
    <x v="0"/>
    <x v="3"/>
    <s v="WSP-0597"/>
    <x v="10"/>
    <n v="140"/>
    <x v="0"/>
    <x v="2"/>
    <n v="2"/>
    <n v="0"/>
    <n v="0"/>
  </r>
  <r>
    <s v="Temporada Regular"/>
    <n v="2018"/>
    <n v="43454"/>
    <x v="1"/>
    <n v="43154"/>
    <x v="6"/>
    <x v="4"/>
    <s v="WSP-0598"/>
    <x v="17"/>
    <n v="140"/>
    <x v="0"/>
    <x v="2"/>
    <n v="0"/>
    <n v="0"/>
    <n v="0"/>
  </r>
  <r>
    <s v="Temporada Regular"/>
    <n v="2018"/>
    <n v="43156"/>
    <x v="0"/>
    <n v="43163"/>
    <x v="5"/>
    <x v="0"/>
    <s v="WSP-0599"/>
    <x v="5"/>
    <n v="120"/>
    <x v="0"/>
    <x v="0"/>
    <n v="0"/>
    <n v="0"/>
    <n v="0"/>
  </r>
  <r>
    <s v="Temporada Regular"/>
    <n v="2019"/>
    <n v="43535"/>
    <x v="0"/>
    <n v="43526"/>
    <x v="7"/>
    <x v="0"/>
    <s v="WSP-0600"/>
    <x v="9"/>
    <n v="120"/>
    <x v="0"/>
    <x v="0"/>
    <n v="0"/>
    <n v="0"/>
    <n v="0"/>
  </r>
  <r>
    <s v="Fuera de Temporada"/>
    <n v="2019"/>
    <n v="43383"/>
    <x v="2"/>
    <n v="43247"/>
    <x v="0"/>
    <x v="0"/>
    <s v="WSP-0601"/>
    <x v="12"/>
    <n v="105"/>
    <x v="4"/>
    <x v="0"/>
    <n v="2"/>
    <n v="30"/>
    <n v="0"/>
  </r>
  <r>
    <s v="Temporada Regular"/>
    <n v="2019"/>
    <n v="43472"/>
    <x v="1"/>
    <n v="43521"/>
    <x v="0"/>
    <x v="3"/>
    <s v="WSP-0602"/>
    <x v="10"/>
    <n v="140"/>
    <x v="0"/>
    <x v="2"/>
    <n v="2"/>
    <n v="0"/>
    <n v="0"/>
  </r>
  <r>
    <s v="Temporada Regular"/>
    <n v="2019"/>
    <n v="43438"/>
    <x v="3"/>
    <n v="43520"/>
    <x v="6"/>
    <x v="0"/>
    <s v="WSP-0603"/>
    <x v="8"/>
    <n v="120"/>
    <x v="0"/>
    <x v="0"/>
    <n v="0"/>
    <n v="0"/>
    <n v="0"/>
  </r>
  <r>
    <s v="Temporada Regular"/>
    <n v="2018"/>
    <n v="43455"/>
    <x v="0"/>
    <n v="43125"/>
    <x v="0"/>
    <x v="0"/>
    <s v="WSP-0604"/>
    <x v="0"/>
    <n v="120"/>
    <x v="0"/>
    <x v="0"/>
    <n v="2"/>
    <n v="0"/>
    <n v="0"/>
  </r>
  <r>
    <s v="Temporada Regular"/>
    <n v="2019"/>
    <n v="43475"/>
    <x v="0"/>
    <n v="43492"/>
    <x v="7"/>
    <x v="0"/>
    <s v="WSP-0605"/>
    <x v="9"/>
    <n v="120"/>
    <x v="0"/>
    <x v="0"/>
    <n v="0"/>
    <n v="0"/>
    <n v="0"/>
  </r>
  <r>
    <s v="Fuera de Temporada"/>
    <n v="2019"/>
    <n v="43247"/>
    <x v="1"/>
    <n v="43311"/>
    <x v="2"/>
    <x v="2"/>
    <s v="WSP-0606"/>
    <x v="2"/>
    <n v="140"/>
    <x v="0"/>
    <x v="2"/>
    <n v="0"/>
    <n v="0"/>
    <n v="0"/>
  </r>
  <r>
    <s v="Temporada Regular"/>
    <n v="2018"/>
    <n v="43431"/>
    <x v="1"/>
    <n v="43152"/>
    <x v="7"/>
    <x v="1"/>
    <s v="WSP-0607"/>
    <x v="13"/>
    <n v="140"/>
    <x v="0"/>
    <x v="1"/>
    <n v="0"/>
    <n v="0"/>
    <n v="0"/>
  </r>
  <r>
    <s v="Temporada Regular"/>
    <n v="2019"/>
    <n v="43495"/>
    <x v="2"/>
    <n v="43516"/>
    <x v="8"/>
    <x v="0"/>
    <s v="WSP-0608"/>
    <x v="45"/>
    <n v="115"/>
    <x v="1"/>
    <x v="0"/>
    <n v="1"/>
    <n v="0"/>
    <n v="0"/>
  </r>
  <r>
    <s v="Temporada Regular"/>
    <n v="2019"/>
    <n v="43444"/>
    <x v="1"/>
    <n v="43471"/>
    <x v="6"/>
    <x v="3"/>
    <s v="WSP-0609"/>
    <x v="17"/>
    <n v="140"/>
    <x v="0"/>
    <x v="2"/>
    <n v="0"/>
    <n v="0"/>
    <n v="0"/>
  </r>
  <r>
    <s v="Temporada Regular"/>
    <n v="2019"/>
    <n v="43508"/>
    <x v="0"/>
    <n v="43508"/>
    <x v="6"/>
    <x v="0"/>
    <s v="WSP-0610"/>
    <x v="8"/>
    <n v="120"/>
    <x v="0"/>
    <x v="0"/>
    <n v="0"/>
    <n v="0"/>
    <n v="0"/>
  </r>
  <r>
    <s v="Temporada Regular"/>
    <n v="2018"/>
    <n v="43150"/>
    <x v="3"/>
    <n v="43143"/>
    <x v="8"/>
    <x v="0"/>
    <s v="WSP-0611"/>
    <x v="30"/>
    <n v="120"/>
    <x v="0"/>
    <x v="0"/>
    <n v="1"/>
    <n v="0"/>
    <n v="0"/>
  </r>
  <r>
    <s v="Temporada Regular"/>
    <n v="2018"/>
    <n v="43454"/>
    <x v="2"/>
    <n v="43165"/>
    <x v="0"/>
    <x v="0"/>
    <s v="WSP-0612"/>
    <x v="43"/>
    <n v="110"/>
    <x v="3"/>
    <x v="0"/>
    <n v="2"/>
    <n v="0"/>
    <n v="0"/>
  </r>
  <r>
    <s v="Temporada Regular"/>
    <n v="2018"/>
    <n v="43144"/>
    <x v="1"/>
    <n v="43146"/>
    <x v="3"/>
    <x v="4"/>
    <s v="WSP-0613"/>
    <x v="21"/>
    <n v="140"/>
    <x v="0"/>
    <x v="2"/>
    <n v="1"/>
    <n v="0"/>
    <n v="0"/>
  </r>
  <r>
    <s v="Fuera de Temporada"/>
    <n v="2018"/>
    <n v="43333"/>
    <x v="0"/>
    <n v="43054"/>
    <x v="1"/>
    <x v="0"/>
    <s v="WSP-0614"/>
    <x v="1"/>
    <s v="PASE"/>
    <x v="0"/>
    <x v="0"/>
    <n v="0"/>
    <n v="0"/>
    <n v="-644"/>
  </r>
  <r>
    <s v="Temporada Regular"/>
    <n v="2019"/>
    <n v="43500"/>
    <x v="0"/>
    <n v="43491"/>
    <x v="5"/>
    <x v="0"/>
    <s v="WSP-0615"/>
    <x v="5"/>
    <n v="120"/>
    <x v="0"/>
    <x v="0"/>
    <n v="0"/>
    <n v="0"/>
    <n v="0"/>
  </r>
  <r>
    <s v="Temporada Regular"/>
    <n v="2019"/>
    <n v="43468"/>
    <x v="2"/>
    <n v="43516"/>
    <x v="5"/>
    <x v="0"/>
    <s v="WSP-0616"/>
    <x v="40"/>
    <n v="100"/>
    <x v="5"/>
    <x v="0"/>
    <n v="0"/>
    <n v="0"/>
    <n v="0"/>
  </r>
  <r>
    <s v="Temporada Regular"/>
    <n v="2019"/>
    <n v="43446"/>
    <x v="0"/>
    <n v="43544"/>
    <x v="6"/>
    <x v="0"/>
    <s v="WSP-0617"/>
    <x v="8"/>
    <n v="120"/>
    <x v="0"/>
    <x v="0"/>
    <n v="0"/>
    <n v="0"/>
    <n v="0"/>
  </r>
  <r>
    <s v="Temporada Regular"/>
    <n v="2019"/>
    <n v="43490"/>
    <x v="1"/>
    <n v="43488"/>
    <x v="9"/>
    <x v="3"/>
    <s v="WSP-0618"/>
    <x v="19"/>
    <n v="140"/>
    <x v="0"/>
    <x v="2"/>
    <n v="0"/>
    <n v="0"/>
    <n v="0"/>
  </r>
  <r>
    <s v="Temporada Regular"/>
    <n v="2019"/>
    <n v="43487"/>
    <x v="2"/>
    <n v="43529"/>
    <x v="3"/>
    <x v="0"/>
    <s v="WSP-0619"/>
    <x v="27"/>
    <n v="110"/>
    <x v="3"/>
    <x v="0"/>
    <n v="1"/>
    <n v="0"/>
    <n v="0"/>
  </r>
  <r>
    <s v="Temporada Regular"/>
    <n v="2019"/>
    <n v="43493"/>
    <x v="0"/>
    <n v="43539"/>
    <x v="2"/>
    <x v="0"/>
    <s v="WSP-0620"/>
    <x v="22"/>
    <n v="120"/>
    <x v="0"/>
    <x v="0"/>
    <n v="0"/>
    <n v="0"/>
    <n v="0"/>
  </r>
  <r>
    <s v="Fuera de Temporada"/>
    <n v="2019"/>
    <n v="43347"/>
    <x v="1"/>
    <n v="43238"/>
    <x v="8"/>
    <x v="2"/>
    <s v="WSP-0621"/>
    <x v="20"/>
    <n v="140"/>
    <x v="0"/>
    <x v="2"/>
    <n v="1"/>
    <n v="0"/>
    <n v="0"/>
  </r>
  <r>
    <s v="Fuera de Temporada"/>
    <n v="2019"/>
    <n v="43206"/>
    <x v="0"/>
    <n v="43316"/>
    <x v="5"/>
    <x v="0"/>
    <s v="WSP-0622"/>
    <x v="5"/>
    <n v="120"/>
    <x v="0"/>
    <x v="0"/>
    <n v="0"/>
    <n v="0"/>
    <n v="0"/>
  </r>
  <r>
    <s v="Temporada Regular"/>
    <n v="2019"/>
    <n v="43467"/>
    <x v="1"/>
    <n v="43473"/>
    <x v="7"/>
    <x v="2"/>
    <s v="WSP-0623"/>
    <x v="13"/>
    <n v="140"/>
    <x v="0"/>
    <x v="2"/>
    <n v="0"/>
    <n v="0"/>
    <n v="0"/>
  </r>
  <r>
    <s v="Temporada Regular"/>
    <n v="2018"/>
    <n v="43137"/>
    <x v="1"/>
    <n v="43147"/>
    <x v="5"/>
    <x v="1"/>
    <s v="WSP-0624"/>
    <x v="28"/>
    <n v="140"/>
    <x v="0"/>
    <x v="1"/>
    <n v="0"/>
    <n v="0"/>
    <n v="0"/>
  </r>
  <r>
    <s v="Temporada Regular"/>
    <n v="2018"/>
    <n v="43122"/>
    <x v="0"/>
    <n v="43123"/>
    <x v="6"/>
    <x v="0"/>
    <s v="WSP-0625"/>
    <x v="8"/>
    <n v="120"/>
    <x v="0"/>
    <x v="0"/>
    <n v="0"/>
    <n v="0"/>
    <n v="0"/>
  </r>
  <r>
    <s v="Temporada Regular"/>
    <n v="2019"/>
    <n v="43505"/>
    <x v="1"/>
    <n v="43543"/>
    <x v="3"/>
    <x v="5"/>
    <s v="WSP-0626"/>
    <x v="21"/>
    <n v="140"/>
    <x v="0"/>
    <x v="3"/>
    <n v="1"/>
    <n v="0"/>
    <n v="0"/>
  </r>
  <r>
    <s v="Temporada Regular"/>
    <n v="2019"/>
    <n v="43445"/>
    <x v="2"/>
    <n v="43505"/>
    <x v="7"/>
    <x v="0"/>
    <s v="WSP-0627"/>
    <x v="31"/>
    <n v="105"/>
    <x v="4"/>
    <x v="0"/>
    <n v="0"/>
    <n v="0"/>
    <n v="0"/>
  </r>
  <r>
    <s v="Temporada Regular"/>
    <n v="2018"/>
    <n v="43428"/>
    <x v="0"/>
    <n v="43151"/>
    <x v="6"/>
    <x v="0"/>
    <s v="WSP-0628"/>
    <x v="8"/>
    <n v="120"/>
    <x v="0"/>
    <x v="0"/>
    <n v="0"/>
    <n v="0"/>
    <n v="0"/>
  </r>
  <r>
    <s v="Temporada Regular"/>
    <n v="2018"/>
    <n v="43172"/>
    <x v="1"/>
    <n v="43177"/>
    <x v="3"/>
    <x v="2"/>
    <s v="WSP-0629"/>
    <x v="21"/>
    <n v="140"/>
    <x v="0"/>
    <x v="2"/>
    <n v="1"/>
    <n v="0"/>
    <n v="0"/>
  </r>
  <r>
    <s v="Temporada Regular"/>
    <n v="2018"/>
    <n v="43450"/>
    <x v="0"/>
    <n v="43155"/>
    <x v="4"/>
    <x v="0"/>
    <s v="WSP-0630"/>
    <x v="14"/>
    <n v="120"/>
    <x v="0"/>
    <x v="0"/>
    <n v="0"/>
    <n v="0"/>
    <n v="0"/>
  </r>
  <r>
    <s v="Temporada Regular"/>
    <n v="2018"/>
    <n v="43148"/>
    <x v="0"/>
    <n v="43165"/>
    <x v="9"/>
    <x v="0"/>
    <s v="WSP-0631"/>
    <x v="26"/>
    <n v="120"/>
    <x v="0"/>
    <x v="0"/>
    <n v="0"/>
    <n v="0"/>
    <n v="0"/>
  </r>
  <r>
    <s v="Temporada Regular"/>
    <n v="2019"/>
    <n v="43440"/>
    <x v="0"/>
    <n v="43419"/>
    <x v="1"/>
    <x v="0"/>
    <s v="WSP-0632"/>
    <x v="1"/>
    <s v="PASE"/>
    <x v="0"/>
    <x v="0"/>
    <n v="0"/>
    <n v="0"/>
    <n v="-368"/>
  </r>
  <r>
    <s v="Fuera de Temporada"/>
    <n v="2019"/>
    <n v="43372"/>
    <x v="0"/>
    <n v="43263"/>
    <x v="6"/>
    <x v="0"/>
    <s v="WSP-0633"/>
    <x v="8"/>
    <n v="120"/>
    <x v="0"/>
    <x v="0"/>
    <n v="0"/>
    <n v="0"/>
    <n v="0"/>
  </r>
  <r>
    <s v="Temporada Regular"/>
    <n v="2018"/>
    <n v="43459"/>
    <x v="0"/>
    <n v="43054"/>
    <x v="1"/>
    <x v="0"/>
    <s v="WSP-0634"/>
    <x v="1"/>
    <s v="PASE"/>
    <x v="0"/>
    <x v="0"/>
    <n v="0"/>
    <n v="0"/>
    <n v="-276"/>
  </r>
  <r>
    <s v="Temporada Regular"/>
    <n v="2018"/>
    <n v="43140"/>
    <x v="0"/>
    <n v="43161"/>
    <x v="8"/>
    <x v="0"/>
    <s v="WSP-0635"/>
    <x v="30"/>
    <n v="120"/>
    <x v="0"/>
    <x v="0"/>
    <n v="1"/>
    <n v="0"/>
    <n v="0"/>
  </r>
  <r>
    <s v="Temporada Regular"/>
    <n v="2019"/>
    <n v="43460"/>
    <x v="1"/>
    <n v="43478"/>
    <x v="9"/>
    <x v="2"/>
    <s v="WSP-0636"/>
    <x v="19"/>
    <n v="140"/>
    <x v="0"/>
    <x v="2"/>
    <n v="0"/>
    <n v="0"/>
    <n v="0"/>
  </r>
  <r>
    <s v="Temporada Regular"/>
    <n v="2019"/>
    <n v="43452"/>
    <x v="2"/>
    <n v="43479"/>
    <x v="2"/>
    <x v="0"/>
    <s v="WSP-0637"/>
    <x v="39"/>
    <n v="105"/>
    <x v="4"/>
    <x v="0"/>
    <n v="0"/>
    <n v="0"/>
    <n v="0"/>
  </r>
  <r>
    <s v="Temporada Regular"/>
    <n v="2018"/>
    <n v="43140"/>
    <x v="1"/>
    <n v="43180"/>
    <x v="3"/>
    <x v="1"/>
    <s v="WSP-0638"/>
    <x v="21"/>
    <n v="140"/>
    <x v="0"/>
    <x v="1"/>
    <n v="1"/>
    <n v="0"/>
    <n v="0"/>
  </r>
  <r>
    <s v="Temporada Regular"/>
    <n v="2018"/>
    <n v="43150"/>
    <x v="0"/>
    <n v="43168"/>
    <x v="4"/>
    <x v="0"/>
    <s v="WSP-0639"/>
    <x v="14"/>
    <n v="120"/>
    <x v="0"/>
    <x v="0"/>
    <n v="0"/>
    <n v="0"/>
    <n v="0"/>
  </r>
  <r>
    <s v="Temporada Regular"/>
    <n v="2018"/>
    <n v="43188"/>
    <x v="0"/>
    <n v="43180"/>
    <x v="7"/>
    <x v="0"/>
    <s v="WSP-0640"/>
    <x v="9"/>
    <n v="120"/>
    <x v="0"/>
    <x v="0"/>
    <n v="0"/>
    <n v="0"/>
    <n v="0"/>
  </r>
  <r>
    <s v="Temporada Regular"/>
    <n v="2018"/>
    <n v="43450"/>
    <x v="0"/>
    <n v="43100"/>
    <x v="3"/>
    <x v="0"/>
    <s v="WSP-0641"/>
    <x v="2"/>
    <n v="120"/>
    <x v="0"/>
    <x v="0"/>
    <n v="1"/>
    <n v="0"/>
    <n v="0"/>
  </r>
  <r>
    <s v="Temporada Regular"/>
    <n v="2018"/>
    <n v="43427"/>
    <x v="1"/>
    <n v="43081"/>
    <x v="8"/>
    <x v="4"/>
    <s v="WSP-0642"/>
    <x v="20"/>
    <n v="140"/>
    <x v="0"/>
    <x v="2"/>
    <n v="1"/>
    <n v="0"/>
    <n v="0"/>
  </r>
  <r>
    <s v="Temporada Regular"/>
    <n v="2019"/>
    <n v="43498"/>
    <x v="0"/>
    <n v="43508"/>
    <x v="2"/>
    <x v="0"/>
    <s v="WSP-0643"/>
    <x v="22"/>
    <n v="120"/>
    <x v="0"/>
    <x v="0"/>
    <n v="0"/>
    <n v="0"/>
    <n v="0"/>
  </r>
  <r>
    <s v="Temporada Regular"/>
    <n v="2019"/>
    <n v="43506"/>
    <x v="0"/>
    <n v="43520"/>
    <x v="9"/>
    <x v="0"/>
    <s v="WSP-0644"/>
    <x v="26"/>
    <n v="120"/>
    <x v="0"/>
    <x v="0"/>
    <n v="0"/>
    <n v="0"/>
    <n v="0"/>
  </r>
  <r>
    <s v="Temporada Regular"/>
    <n v="2019"/>
    <n v="43465"/>
    <x v="0"/>
    <n v="43517"/>
    <x v="6"/>
    <x v="0"/>
    <s v="WSP-0645"/>
    <x v="8"/>
    <n v="120"/>
    <x v="0"/>
    <x v="0"/>
    <n v="0"/>
    <n v="0"/>
    <n v="0"/>
  </r>
  <r>
    <s v="Fuera de Temporada"/>
    <n v="2019"/>
    <n v="43205"/>
    <x v="1"/>
    <n v="43219"/>
    <x v="6"/>
    <x v="1"/>
    <s v="WSP-0646"/>
    <x v="17"/>
    <n v="140"/>
    <x v="0"/>
    <x v="1"/>
    <n v="0"/>
    <n v="0"/>
    <n v="0"/>
  </r>
  <r>
    <s v="Temporada Regular"/>
    <n v="2019"/>
    <n v="43423"/>
    <x v="0"/>
    <n v="43429"/>
    <x v="0"/>
    <x v="0"/>
    <s v="WSP-0647"/>
    <x v="0"/>
    <n v="120"/>
    <x v="0"/>
    <x v="0"/>
    <n v="2"/>
    <n v="0"/>
    <n v="0"/>
  </r>
  <r>
    <s v="Fuera de Temporada"/>
    <n v="2019"/>
    <n v="43343"/>
    <x v="2"/>
    <n v="43196"/>
    <x v="6"/>
    <x v="0"/>
    <s v="WSP-0648"/>
    <x v="35"/>
    <n v="110"/>
    <x v="3"/>
    <x v="0"/>
    <n v="0"/>
    <n v="30"/>
    <n v="0"/>
  </r>
  <r>
    <s v="Temporada Regular"/>
    <n v="2019"/>
    <n v="43521"/>
    <x v="0"/>
    <n v="43419"/>
    <x v="1"/>
    <x v="0"/>
    <s v="WSP-0649"/>
    <x v="1"/>
    <s v="PASE"/>
    <x v="0"/>
    <x v="0"/>
    <n v="0"/>
    <n v="0"/>
    <n v="-184"/>
  </r>
  <r>
    <s v="Temporada Regular"/>
    <n v="2018"/>
    <n v="43431"/>
    <x v="1"/>
    <n v="43103"/>
    <x v="6"/>
    <x v="2"/>
    <s v="WSP-0650"/>
    <x v="17"/>
    <n v="140"/>
    <x v="0"/>
    <x v="2"/>
    <n v="0"/>
    <n v="0"/>
    <n v="0"/>
  </r>
  <r>
    <s v="Temporada Regular"/>
    <n v="2019"/>
    <n v="43468"/>
    <x v="1"/>
    <n v="43473"/>
    <x v="6"/>
    <x v="2"/>
    <s v="WSP-0651"/>
    <x v="17"/>
    <n v="140"/>
    <x v="0"/>
    <x v="2"/>
    <n v="0"/>
    <n v="0"/>
    <n v="0"/>
  </r>
  <r>
    <s v="Temporada Regular"/>
    <n v="2019"/>
    <n v="43481"/>
    <x v="1"/>
    <n v="43512"/>
    <x v="0"/>
    <x v="1"/>
    <s v="WSP-0652"/>
    <x v="10"/>
    <n v="140"/>
    <x v="0"/>
    <x v="1"/>
    <n v="2"/>
    <n v="0"/>
    <n v="0"/>
  </r>
  <r>
    <s v="Temporada Regular"/>
    <n v="2019"/>
    <n v="43473"/>
    <x v="1"/>
    <n v="43506"/>
    <x v="2"/>
    <x v="4"/>
    <s v="WSP-0653"/>
    <x v="2"/>
    <n v="140"/>
    <x v="0"/>
    <x v="2"/>
    <n v="0"/>
    <n v="0"/>
    <n v="0"/>
  </r>
  <r>
    <s v="Temporada Regular"/>
    <n v="2019"/>
    <n v="43550"/>
    <x v="1"/>
    <n v="43542"/>
    <x v="7"/>
    <x v="2"/>
    <s v="WSP-0654"/>
    <x v="13"/>
    <n v="140"/>
    <x v="0"/>
    <x v="2"/>
    <n v="0"/>
    <n v="0"/>
    <n v="0"/>
  </r>
  <r>
    <s v="Fuera de Temporada"/>
    <n v="2019"/>
    <n v="43406"/>
    <x v="1"/>
    <n v="43239"/>
    <x v="2"/>
    <x v="1"/>
    <s v="WSP-0655"/>
    <x v="2"/>
    <n v="140"/>
    <x v="0"/>
    <x v="1"/>
    <n v="0"/>
    <n v="0"/>
    <n v="0"/>
  </r>
  <r>
    <s v="Temporada Regular"/>
    <n v="2019"/>
    <n v="43502"/>
    <x v="0"/>
    <n v="43529"/>
    <x v="2"/>
    <x v="0"/>
    <s v="WSP-0656"/>
    <x v="22"/>
    <n v="120"/>
    <x v="0"/>
    <x v="0"/>
    <n v="0"/>
    <n v="0"/>
    <n v="0"/>
  </r>
  <r>
    <s v="Fuera de Temporada"/>
    <n v="2019"/>
    <n v="43389"/>
    <x v="1"/>
    <n v="43203"/>
    <x v="6"/>
    <x v="1"/>
    <s v="WSP-0657"/>
    <x v="17"/>
    <n v="140"/>
    <x v="0"/>
    <x v="1"/>
    <n v="0"/>
    <n v="0"/>
    <n v="0"/>
  </r>
  <r>
    <s v="Temporada Regular"/>
    <n v="2018"/>
    <n v="43163"/>
    <x v="0"/>
    <n v="43054"/>
    <x v="1"/>
    <x v="0"/>
    <s v="WSP-0658"/>
    <x v="1"/>
    <s v="PASE"/>
    <x v="0"/>
    <x v="0"/>
    <n v="0"/>
    <n v="0"/>
    <n v="-644"/>
  </r>
  <r>
    <s v="Fuera de Temporada"/>
    <n v="2019"/>
    <n v="43313"/>
    <x v="3"/>
    <n v="43280"/>
    <x v="8"/>
    <x v="0"/>
    <s v="WSP-0659"/>
    <x v="30"/>
    <n v="120"/>
    <x v="0"/>
    <x v="0"/>
    <n v="1"/>
    <n v="0"/>
    <n v="0"/>
  </r>
  <r>
    <s v="Temporada Regular"/>
    <n v="2019"/>
    <n v="43553"/>
    <x v="1"/>
    <n v="43545"/>
    <x v="8"/>
    <x v="4"/>
    <s v="WSP-0660"/>
    <x v="20"/>
    <n v="140"/>
    <x v="0"/>
    <x v="2"/>
    <n v="1"/>
    <n v="0"/>
    <n v="0"/>
  </r>
  <r>
    <s v="Temporada Regular"/>
    <n v="2018"/>
    <n v="43109"/>
    <x v="0"/>
    <n v="43054"/>
    <x v="1"/>
    <x v="0"/>
    <s v="WSP-0661"/>
    <x v="1"/>
    <s v="PASE"/>
    <x v="0"/>
    <x v="0"/>
    <n v="0"/>
    <n v="0"/>
    <n v="-460"/>
  </r>
  <r>
    <s v="Fuera de Temporada"/>
    <n v="2019"/>
    <n v="43343"/>
    <x v="2"/>
    <n v="43209"/>
    <x v="9"/>
    <x v="0"/>
    <s v="WSP-0662"/>
    <x v="23"/>
    <n v="110"/>
    <x v="3"/>
    <x v="0"/>
    <n v="0"/>
    <n v="30"/>
    <n v="0"/>
  </r>
  <r>
    <s v="Fuera de Temporada"/>
    <n v="2019"/>
    <n v="43276"/>
    <x v="2"/>
    <n v="43292"/>
    <x v="3"/>
    <x v="0"/>
    <s v="WSP-0663"/>
    <x v="27"/>
    <n v="110"/>
    <x v="3"/>
    <x v="0"/>
    <n v="1"/>
    <n v="30"/>
    <n v="0"/>
  </r>
  <r>
    <s v="Temporada Regular"/>
    <n v="2018"/>
    <n v="43455"/>
    <x v="0"/>
    <n v="43137"/>
    <x v="7"/>
    <x v="0"/>
    <s v="WSP-0664"/>
    <x v="9"/>
    <n v="120"/>
    <x v="0"/>
    <x v="0"/>
    <n v="0"/>
    <n v="0"/>
    <n v="0"/>
  </r>
  <r>
    <s v="Temporada Regular"/>
    <n v="2018"/>
    <n v="43166"/>
    <x v="0"/>
    <n v="43168"/>
    <x v="7"/>
    <x v="0"/>
    <s v="WSP-0665"/>
    <x v="9"/>
    <n v="120"/>
    <x v="0"/>
    <x v="0"/>
    <n v="0"/>
    <n v="0"/>
    <n v="0"/>
  </r>
  <r>
    <s v="Temporada Regular"/>
    <n v="2019"/>
    <n v="43473"/>
    <x v="2"/>
    <n v="43467"/>
    <x v="9"/>
    <x v="0"/>
    <s v="WSP-0666"/>
    <x v="23"/>
    <n v="110"/>
    <x v="3"/>
    <x v="0"/>
    <n v="0"/>
    <n v="0"/>
    <n v="0"/>
  </r>
  <r>
    <s v="Temporada Regular"/>
    <n v="2019"/>
    <n v="43429"/>
    <x v="2"/>
    <n v="43436"/>
    <x v="9"/>
    <x v="0"/>
    <s v="WSP-0667"/>
    <x v="23"/>
    <n v="110"/>
    <x v="3"/>
    <x v="0"/>
    <n v="0"/>
    <n v="0"/>
    <n v="0"/>
  </r>
  <r>
    <s v="Temporada Regular"/>
    <n v="2018"/>
    <n v="43115"/>
    <x v="0"/>
    <n v="43154"/>
    <x v="8"/>
    <x v="0"/>
    <s v="WSP-0668"/>
    <x v="30"/>
    <n v="120"/>
    <x v="0"/>
    <x v="0"/>
    <n v="1"/>
    <n v="0"/>
    <n v="0"/>
  </r>
  <r>
    <s v="Temporada Regular"/>
    <n v="2018"/>
    <n v="43170"/>
    <x v="1"/>
    <n v="43172"/>
    <x v="4"/>
    <x v="2"/>
    <s v="WSP-0669"/>
    <x v="4"/>
    <n v="140"/>
    <x v="0"/>
    <x v="2"/>
    <n v="0"/>
    <n v="0"/>
    <n v="0"/>
  </r>
  <r>
    <s v="Fuera de Temporada"/>
    <n v="2019"/>
    <n v="43355"/>
    <x v="2"/>
    <n v="43216"/>
    <x v="4"/>
    <x v="0"/>
    <s v="WSP-0670"/>
    <x v="24"/>
    <n v="105"/>
    <x v="4"/>
    <x v="0"/>
    <n v="0"/>
    <n v="30"/>
    <n v="0"/>
  </r>
  <r>
    <s v="Temporada Regular"/>
    <n v="2019"/>
    <n v="43518"/>
    <x v="0"/>
    <n v="43530"/>
    <x v="6"/>
    <x v="0"/>
    <s v="WSP-0671"/>
    <x v="8"/>
    <n v="120"/>
    <x v="0"/>
    <x v="0"/>
    <n v="0"/>
    <n v="0"/>
    <n v="0"/>
  </r>
  <r>
    <s v="Temporada Regular"/>
    <n v="2018"/>
    <n v="43427"/>
    <x v="1"/>
    <n v="43180"/>
    <x v="0"/>
    <x v="2"/>
    <s v="WSP-0672"/>
    <x v="10"/>
    <n v="140"/>
    <x v="0"/>
    <x v="2"/>
    <n v="2"/>
    <n v="0"/>
    <n v="0"/>
  </r>
  <r>
    <s v="Temporada Regular"/>
    <n v="2018"/>
    <n v="43440"/>
    <x v="1"/>
    <n v="43084"/>
    <x v="5"/>
    <x v="1"/>
    <s v="WSP-0673"/>
    <x v="28"/>
    <n v="140"/>
    <x v="0"/>
    <x v="1"/>
    <n v="0"/>
    <n v="0"/>
    <n v="0"/>
  </r>
  <r>
    <s v="Temporada Regular"/>
    <n v="2019"/>
    <n v="43452"/>
    <x v="1"/>
    <n v="43517"/>
    <x v="5"/>
    <x v="2"/>
    <s v="WSP-0674"/>
    <x v="28"/>
    <n v="140"/>
    <x v="0"/>
    <x v="2"/>
    <n v="0"/>
    <n v="0"/>
    <n v="0"/>
  </r>
  <r>
    <s v="Temporada Regular"/>
    <n v="2019"/>
    <n v="43479"/>
    <x v="2"/>
    <n v="43528"/>
    <x v="5"/>
    <x v="0"/>
    <s v="WSP-0675"/>
    <x v="33"/>
    <n v="110"/>
    <x v="3"/>
    <x v="0"/>
    <n v="0"/>
    <n v="0"/>
    <n v="0"/>
  </r>
  <r>
    <s v="Fuera de Temporada"/>
    <n v="2019"/>
    <n v="43369"/>
    <x v="2"/>
    <n v="43293"/>
    <x v="7"/>
    <x v="0"/>
    <s v="WSP-0676"/>
    <x v="29"/>
    <n v="110"/>
    <x v="3"/>
    <x v="0"/>
    <n v="0"/>
    <n v="30"/>
    <n v="0"/>
  </r>
  <r>
    <s v="Temporada Regular"/>
    <n v="2018"/>
    <n v="43114"/>
    <x v="0"/>
    <n v="43143"/>
    <x v="9"/>
    <x v="0"/>
    <s v="WSP-0677"/>
    <x v="26"/>
    <n v="120"/>
    <x v="0"/>
    <x v="0"/>
    <n v="0"/>
    <n v="0"/>
    <n v="0"/>
  </r>
  <r>
    <s v="Temporada Regular"/>
    <n v="2018"/>
    <n v="43157"/>
    <x v="0"/>
    <n v="43168"/>
    <x v="2"/>
    <x v="0"/>
    <s v="WSP-0678"/>
    <x v="22"/>
    <n v="120"/>
    <x v="0"/>
    <x v="0"/>
    <n v="0"/>
    <n v="0"/>
    <n v="0"/>
  </r>
  <r>
    <s v="Temporada Regular"/>
    <n v="2018"/>
    <n v="43116"/>
    <x v="3"/>
    <n v="43142"/>
    <x v="9"/>
    <x v="0"/>
    <s v="WSP-0679"/>
    <x v="26"/>
    <n v="120"/>
    <x v="0"/>
    <x v="0"/>
    <n v="0"/>
    <n v="0"/>
    <n v="0"/>
  </r>
  <r>
    <s v="Temporada Regular"/>
    <n v="2019"/>
    <n v="43485"/>
    <x v="1"/>
    <n v="43510"/>
    <x v="0"/>
    <x v="2"/>
    <s v="WSP-0680"/>
    <x v="10"/>
    <n v="140"/>
    <x v="0"/>
    <x v="2"/>
    <n v="2"/>
    <n v="0"/>
    <n v="0"/>
  </r>
  <r>
    <s v="Fuera de Temporada"/>
    <n v="2019"/>
    <n v="43407"/>
    <x v="0"/>
    <n v="43213"/>
    <x v="0"/>
    <x v="0"/>
    <s v="WSP-0681"/>
    <x v="0"/>
    <n v="120"/>
    <x v="0"/>
    <x v="0"/>
    <n v="2"/>
    <n v="0"/>
    <n v="0"/>
  </r>
  <r>
    <s v="Temporada Regular"/>
    <n v="2018"/>
    <n v="43188"/>
    <x v="0"/>
    <n v="43181"/>
    <x v="2"/>
    <x v="0"/>
    <s v="WSP-0682"/>
    <x v="22"/>
    <n v="120"/>
    <x v="0"/>
    <x v="0"/>
    <n v="0"/>
    <n v="0"/>
    <n v="0"/>
  </r>
  <r>
    <s v="Temporada Regular"/>
    <n v="2018"/>
    <n v="43167"/>
    <x v="1"/>
    <n v="43180"/>
    <x v="2"/>
    <x v="1"/>
    <s v="WSP-0683"/>
    <x v="2"/>
    <n v="140"/>
    <x v="0"/>
    <x v="1"/>
    <n v="0"/>
    <n v="0"/>
    <n v="0"/>
  </r>
  <r>
    <s v="Fuera de Temporada"/>
    <n v="2019"/>
    <n v="43416"/>
    <x v="0"/>
    <n v="43270"/>
    <x v="5"/>
    <x v="0"/>
    <s v="WSP-0684"/>
    <x v="5"/>
    <n v="120"/>
    <x v="0"/>
    <x v="0"/>
    <n v="0"/>
    <n v="0"/>
    <n v="0"/>
  </r>
  <r>
    <s v="Temporada Regular"/>
    <n v="2018"/>
    <n v="43126"/>
    <x v="1"/>
    <n v="43181"/>
    <x v="2"/>
    <x v="2"/>
    <s v="WSP-0685"/>
    <x v="2"/>
    <n v="140"/>
    <x v="0"/>
    <x v="2"/>
    <n v="0"/>
    <n v="0"/>
    <n v="0"/>
  </r>
  <r>
    <s v="Fuera de Temporada"/>
    <n v="2019"/>
    <n v="43246"/>
    <x v="2"/>
    <n v="43280"/>
    <x v="4"/>
    <x v="0"/>
    <s v="WSP-0686"/>
    <x v="11"/>
    <n v="110"/>
    <x v="3"/>
    <x v="0"/>
    <n v="0"/>
    <n v="30"/>
    <n v="0"/>
  </r>
  <r>
    <s v="Fuera de Temporada"/>
    <n v="2018"/>
    <n v="43205"/>
    <x v="0"/>
    <n v="42900"/>
    <x v="0"/>
    <x v="0"/>
    <s v="WSP-0687"/>
    <x v="0"/>
    <n v="120"/>
    <x v="0"/>
    <x v="0"/>
    <n v="2"/>
    <n v="0"/>
    <n v="0"/>
  </r>
  <r>
    <s v="Temporada Regular"/>
    <n v="2018"/>
    <n v="43422"/>
    <x v="0"/>
    <n v="43065"/>
    <x v="6"/>
    <x v="0"/>
    <s v="WSP-0688"/>
    <x v="8"/>
    <n v="120"/>
    <x v="0"/>
    <x v="0"/>
    <n v="0"/>
    <n v="0"/>
    <n v="0"/>
  </r>
  <r>
    <s v="Fuera de Temporada"/>
    <n v="2019"/>
    <n v="43233"/>
    <x v="0"/>
    <n v="43193"/>
    <x v="0"/>
    <x v="0"/>
    <s v="WSP-0689"/>
    <x v="0"/>
    <n v="120"/>
    <x v="0"/>
    <x v="0"/>
    <n v="2"/>
    <n v="0"/>
    <n v="0"/>
  </r>
  <r>
    <s v="Temporada Regular"/>
    <n v="2018"/>
    <n v="43125"/>
    <x v="1"/>
    <n v="43125"/>
    <x v="2"/>
    <x v="2"/>
    <s v="WSP-0690"/>
    <x v="2"/>
    <n v="140"/>
    <x v="0"/>
    <x v="2"/>
    <n v="0"/>
    <n v="0"/>
    <n v="0"/>
  </r>
  <r>
    <s v="Temporada Regular"/>
    <n v="2019"/>
    <n v="43517"/>
    <x v="0"/>
    <n v="43419"/>
    <x v="1"/>
    <x v="0"/>
    <s v="WSP-0691"/>
    <x v="1"/>
    <s v="PASE"/>
    <x v="0"/>
    <x v="0"/>
    <n v="0"/>
    <n v="0"/>
    <n v="-92"/>
  </r>
  <r>
    <s v="Temporada Regular"/>
    <n v="2018"/>
    <n v="43187"/>
    <x v="0"/>
    <n v="43180"/>
    <x v="9"/>
    <x v="0"/>
    <s v="WSP-0692"/>
    <x v="26"/>
    <n v="120"/>
    <x v="0"/>
    <x v="0"/>
    <n v="0"/>
    <n v="0"/>
    <n v="0"/>
  </r>
  <r>
    <s v="Temporada Regular"/>
    <n v="2018"/>
    <n v="43146"/>
    <x v="0"/>
    <n v="43054"/>
    <x v="1"/>
    <x v="0"/>
    <s v="WSP-0693"/>
    <x v="1"/>
    <s v="PASE"/>
    <x v="0"/>
    <x v="0"/>
    <n v="0"/>
    <n v="0"/>
    <n v="-368"/>
  </r>
  <r>
    <s v="Temporada Regular"/>
    <n v="2019"/>
    <n v="43549"/>
    <x v="2"/>
    <n v="43543"/>
    <x v="8"/>
    <x v="0"/>
    <s v="WSP-0694"/>
    <x v="18"/>
    <n v="110"/>
    <x v="3"/>
    <x v="0"/>
    <n v="1"/>
    <n v="0"/>
    <n v="0"/>
  </r>
  <r>
    <s v="Temporada Regular"/>
    <n v="2019"/>
    <n v="43455"/>
    <x v="2"/>
    <n v="43538"/>
    <x v="2"/>
    <x v="0"/>
    <s v="WSP-0695"/>
    <x v="9"/>
    <n v="100"/>
    <x v="5"/>
    <x v="0"/>
    <n v="0"/>
    <n v="0"/>
    <n v="0"/>
  </r>
  <r>
    <s v="Fuera de Temporada"/>
    <n v="2018"/>
    <n v="43384"/>
    <x v="0"/>
    <n v="43054"/>
    <x v="1"/>
    <x v="0"/>
    <s v="WSP-0696"/>
    <x v="1"/>
    <s v="PASE"/>
    <x v="0"/>
    <x v="0"/>
    <n v="0"/>
    <n v="0"/>
    <n v="0"/>
  </r>
  <r>
    <s v="Temporada Regular"/>
    <n v="2019"/>
    <n v="43454"/>
    <x v="1"/>
    <n v="43503"/>
    <x v="9"/>
    <x v="4"/>
    <s v="WSP-0697"/>
    <x v="19"/>
    <n v="140"/>
    <x v="0"/>
    <x v="2"/>
    <n v="0"/>
    <n v="0"/>
    <n v="0"/>
  </r>
  <r>
    <s v="Temporada Regular"/>
    <n v="2018"/>
    <n v="43430"/>
    <x v="1"/>
    <n v="43115"/>
    <x v="7"/>
    <x v="5"/>
    <s v="WSP-0698"/>
    <x v="13"/>
    <n v="140"/>
    <x v="0"/>
    <x v="3"/>
    <n v="0"/>
    <n v="0"/>
    <n v="0"/>
  </r>
  <r>
    <s v="Fuera de Temporada"/>
    <n v="2018"/>
    <n v="43217"/>
    <x v="1"/>
    <n v="42904"/>
    <x v="0"/>
    <x v="3"/>
    <s v="WSP-0699"/>
    <x v="10"/>
    <n v="140"/>
    <x v="0"/>
    <x v="2"/>
    <n v="2"/>
    <n v="0"/>
    <n v="0"/>
  </r>
  <r>
    <s v="Fuera de Temporada"/>
    <n v="2019"/>
    <n v="43399"/>
    <x v="2"/>
    <n v="43223"/>
    <x v="0"/>
    <x v="0"/>
    <s v="WSP-0700"/>
    <x v="43"/>
    <n v="110"/>
    <x v="3"/>
    <x v="0"/>
    <n v="2"/>
    <n v="30"/>
    <n v="0"/>
  </r>
  <r>
    <s v="Fuera de Temporada"/>
    <n v="2018"/>
    <n v="43252"/>
    <x v="3"/>
    <n v="42875"/>
    <x v="4"/>
    <x v="0"/>
    <s v="WSP-0701"/>
    <x v="14"/>
    <n v="120"/>
    <x v="0"/>
    <x v="0"/>
    <n v="0"/>
    <n v="0"/>
    <n v="0"/>
  </r>
  <r>
    <s v="Temporada Regular"/>
    <n v="2018"/>
    <n v="43135"/>
    <x v="0"/>
    <n v="43178"/>
    <x v="6"/>
    <x v="0"/>
    <s v="WSP-0702"/>
    <x v="8"/>
    <n v="120"/>
    <x v="0"/>
    <x v="0"/>
    <n v="0"/>
    <n v="0"/>
    <n v="0"/>
  </r>
  <r>
    <s v="Temporada Regular"/>
    <n v="2019"/>
    <n v="43553"/>
    <x v="1"/>
    <n v="43544"/>
    <x v="6"/>
    <x v="1"/>
    <s v="WSP-0703"/>
    <x v="17"/>
    <n v="140"/>
    <x v="0"/>
    <x v="1"/>
    <n v="0"/>
    <n v="0"/>
    <n v="0"/>
  </r>
  <r>
    <s v="Temporada Regular"/>
    <n v="2019"/>
    <n v="43529"/>
    <x v="0"/>
    <n v="43527"/>
    <x v="6"/>
    <x v="0"/>
    <s v="WSP-0704"/>
    <x v="8"/>
    <n v="120"/>
    <x v="0"/>
    <x v="0"/>
    <n v="0"/>
    <n v="0"/>
    <n v="0"/>
  </r>
  <r>
    <s v="Fuera de Temporada"/>
    <n v="2019"/>
    <n v="43230"/>
    <x v="0"/>
    <n v="43260"/>
    <x v="3"/>
    <x v="0"/>
    <s v="WSP-0705"/>
    <x v="2"/>
    <n v="120"/>
    <x v="0"/>
    <x v="0"/>
    <n v="1"/>
    <n v="0"/>
    <n v="0"/>
  </r>
  <r>
    <s v="Temporada Regular"/>
    <n v="2019"/>
    <n v="43512"/>
    <x v="0"/>
    <n v="43519"/>
    <x v="2"/>
    <x v="0"/>
    <s v="WSP-0706"/>
    <x v="22"/>
    <n v="120"/>
    <x v="0"/>
    <x v="0"/>
    <n v="0"/>
    <n v="0"/>
    <n v="0"/>
  </r>
  <r>
    <s v="Fuera de Temporada"/>
    <n v="2018"/>
    <n v="43248"/>
    <x v="0"/>
    <n v="42942"/>
    <x v="0"/>
    <x v="0"/>
    <s v="WSP-0707"/>
    <x v="0"/>
    <n v="120"/>
    <x v="0"/>
    <x v="0"/>
    <n v="2"/>
    <n v="0"/>
    <n v="0"/>
  </r>
  <r>
    <s v="Temporada Regular"/>
    <n v="2018"/>
    <n v="43150"/>
    <x v="0"/>
    <n v="43167"/>
    <x v="4"/>
    <x v="0"/>
    <s v="WSP-0708"/>
    <x v="14"/>
    <n v="120"/>
    <x v="0"/>
    <x v="0"/>
    <n v="0"/>
    <n v="0"/>
    <n v="0"/>
  </r>
  <r>
    <s v="Temporada Regular"/>
    <n v="2018"/>
    <n v="43102"/>
    <x v="2"/>
    <n v="43174"/>
    <x v="0"/>
    <x v="0"/>
    <s v="WSP-0709"/>
    <x v="12"/>
    <n v="105"/>
    <x v="4"/>
    <x v="0"/>
    <n v="2"/>
    <n v="0"/>
    <n v="0"/>
  </r>
  <r>
    <s v="Temporada Regular"/>
    <n v="2019"/>
    <n v="43423"/>
    <x v="2"/>
    <n v="43526"/>
    <x v="0"/>
    <x v="0"/>
    <s v="WSP-0710"/>
    <x v="43"/>
    <n v="110"/>
    <x v="3"/>
    <x v="0"/>
    <n v="2"/>
    <n v="0"/>
    <n v="0"/>
  </r>
  <r>
    <s v="Temporada Regular"/>
    <n v="2018"/>
    <n v="43155"/>
    <x v="0"/>
    <n v="43180"/>
    <x v="6"/>
    <x v="0"/>
    <s v="WSP-0711"/>
    <x v="8"/>
    <n v="120"/>
    <x v="0"/>
    <x v="0"/>
    <n v="0"/>
    <n v="0"/>
    <n v="0"/>
  </r>
  <r>
    <s v="Fuera de Temporada"/>
    <n v="2019"/>
    <n v="43409"/>
    <x v="0"/>
    <n v="43277"/>
    <x v="6"/>
    <x v="0"/>
    <s v="WSP-0712"/>
    <x v="8"/>
    <n v="120"/>
    <x v="0"/>
    <x v="0"/>
    <n v="0"/>
    <n v="0"/>
    <n v="0"/>
  </r>
  <r>
    <s v="Fuera de Temporada"/>
    <n v="2019"/>
    <n v="43298"/>
    <x v="0"/>
    <n v="43283"/>
    <x v="9"/>
    <x v="0"/>
    <s v="WSP-0713"/>
    <x v="26"/>
    <n v="120"/>
    <x v="0"/>
    <x v="0"/>
    <n v="0"/>
    <n v="0"/>
    <n v="0"/>
  </r>
  <r>
    <s v="Temporada Regular"/>
    <n v="2018"/>
    <n v="43185"/>
    <x v="0"/>
    <n v="43054"/>
    <x v="1"/>
    <x v="0"/>
    <s v="WSP-0714"/>
    <x v="1"/>
    <s v="PASE"/>
    <x v="0"/>
    <x v="0"/>
    <n v="0"/>
    <n v="0"/>
    <n v="-276"/>
  </r>
  <r>
    <s v="Temporada Regular"/>
    <n v="2019"/>
    <n v="43548"/>
    <x v="0"/>
    <n v="43539"/>
    <x v="8"/>
    <x v="0"/>
    <s v="WSP-0715"/>
    <x v="30"/>
    <n v="120"/>
    <x v="0"/>
    <x v="0"/>
    <n v="1"/>
    <n v="0"/>
    <n v="0"/>
  </r>
  <r>
    <s v="Temporada Regular"/>
    <n v="2018"/>
    <n v="43124"/>
    <x v="3"/>
    <n v="43151"/>
    <x v="6"/>
    <x v="0"/>
    <s v="WSP-0716"/>
    <x v="8"/>
    <n v="120"/>
    <x v="0"/>
    <x v="0"/>
    <n v="0"/>
    <n v="0"/>
    <n v="0"/>
  </r>
  <r>
    <s v="Temporada Regular"/>
    <n v="2018"/>
    <n v="43158"/>
    <x v="0"/>
    <n v="43149"/>
    <x v="5"/>
    <x v="0"/>
    <s v="WSP-0717"/>
    <x v="5"/>
    <n v="120"/>
    <x v="0"/>
    <x v="0"/>
    <n v="0"/>
    <n v="0"/>
    <n v="0"/>
  </r>
  <r>
    <s v="Temporada Regular"/>
    <n v="2018"/>
    <n v="43166"/>
    <x v="0"/>
    <n v="43163"/>
    <x v="9"/>
    <x v="0"/>
    <s v="WSP-0718"/>
    <x v="26"/>
    <n v="120"/>
    <x v="0"/>
    <x v="0"/>
    <n v="0"/>
    <n v="0"/>
    <n v="0"/>
  </r>
  <r>
    <s v="Temporada Regular"/>
    <n v="2018"/>
    <n v="43442"/>
    <x v="1"/>
    <n v="43123"/>
    <x v="3"/>
    <x v="1"/>
    <s v="WSP-0719"/>
    <x v="21"/>
    <n v="140"/>
    <x v="0"/>
    <x v="1"/>
    <n v="1"/>
    <n v="0"/>
    <n v="0"/>
  </r>
  <r>
    <s v="Temporada Regular"/>
    <n v="2019"/>
    <n v="43443"/>
    <x v="0"/>
    <n v="43535"/>
    <x v="5"/>
    <x v="0"/>
    <s v="WSP-0720"/>
    <x v="5"/>
    <n v="120"/>
    <x v="0"/>
    <x v="0"/>
    <n v="0"/>
    <n v="0"/>
    <n v="0"/>
  </r>
  <r>
    <s v="Fuera de Temporada"/>
    <n v="2019"/>
    <n v="43221"/>
    <x v="1"/>
    <n v="43223"/>
    <x v="6"/>
    <x v="2"/>
    <s v="WSP-0721"/>
    <x v="17"/>
    <n v="140"/>
    <x v="0"/>
    <x v="2"/>
    <n v="0"/>
    <n v="0"/>
    <n v="0"/>
  </r>
  <r>
    <s v="Temporada Regular"/>
    <n v="2019"/>
    <n v="43458"/>
    <x v="0"/>
    <n v="43452"/>
    <x v="3"/>
    <x v="0"/>
    <s v="WSP-0722"/>
    <x v="2"/>
    <n v="120"/>
    <x v="0"/>
    <x v="0"/>
    <n v="1"/>
    <n v="0"/>
    <n v="0"/>
  </r>
  <r>
    <s v="Temporada Regular"/>
    <n v="2019"/>
    <n v="43468"/>
    <x v="2"/>
    <n v="43484"/>
    <x v="2"/>
    <x v="0"/>
    <s v="WSP-0723"/>
    <x v="7"/>
    <n v="110"/>
    <x v="3"/>
    <x v="0"/>
    <n v="0"/>
    <n v="0"/>
    <n v="0"/>
  </r>
  <r>
    <s v="Temporada Regular"/>
    <n v="2019"/>
    <n v="43477"/>
    <x v="2"/>
    <n v="43540"/>
    <x v="6"/>
    <x v="0"/>
    <s v="WSP-0724"/>
    <x v="6"/>
    <n v="75"/>
    <x v="2"/>
    <x v="0"/>
    <n v="0"/>
    <n v="0"/>
    <n v="0"/>
  </r>
  <r>
    <s v="Temporada Regular"/>
    <n v="2019"/>
    <n v="43490"/>
    <x v="0"/>
    <n v="43419"/>
    <x v="1"/>
    <x v="0"/>
    <s v="WSP-0725"/>
    <x v="1"/>
    <s v="PASE"/>
    <x v="0"/>
    <x v="0"/>
    <n v="0"/>
    <n v="0"/>
    <n v="-92"/>
  </r>
  <r>
    <s v="Temporada Regular"/>
    <n v="2019"/>
    <n v="43553"/>
    <x v="1"/>
    <n v="43546"/>
    <x v="9"/>
    <x v="4"/>
    <s v="WSP-0726"/>
    <x v="19"/>
    <n v="140"/>
    <x v="0"/>
    <x v="2"/>
    <n v="0"/>
    <n v="0"/>
    <n v="0"/>
  </r>
  <r>
    <s v="Temporada Regular"/>
    <n v="2019"/>
    <n v="43533"/>
    <x v="0"/>
    <n v="43419"/>
    <x v="1"/>
    <x v="0"/>
    <s v="WSP-0727"/>
    <x v="1"/>
    <s v="PASE"/>
    <x v="0"/>
    <x v="0"/>
    <n v="0"/>
    <n v="0"/>
    <n v="-644"/>
  </r>
  <r>
    <s v="Fuera de Temporada"/>
    <n v="2019"/>
    <n v="43369"/>
    <x v="1"/>
    <n v="43303"/>
    <x v="8"/>
    <x v="1"/>
    <s v="WSP-0728"/>
    <x v="20"/>
    <n v="140"/>
    <x v="0"/>
    <x v="1"/>
    <n v="1"/>
    <n v="0"/>
    <n v="0"/>
  </r>
  <r>
    <s v="Temporada Regular"/>
    <n v="2019"/>
    <n v="43549"/>
    <x v="1"/>
    <n v="43547"/>
    <x v="4"/>
    <x v="2"/>
    <s v="WSP-0729"/>
    <x v="4"/>
    <n v="140"/>
    <x v="0"/>
    <x v="2"/>
    <n v="0"/>
    <n v="0"/>
    <n v="0"/>
  </r>
  <r>
    <s v="Temporada Regular"/>
    <n v="2019"/>
    <n v="43436"/>
    <x v="0"/>
    <n v="43429"/>
    <x v="7"/>
    <x v="0"/>
    <s v="WSP-0730"/>
    <x v="9"/>
    <n v="120"/>
    <x v="0"/>
    <x v="0"/>
    <n v="0"/>
    <n v="0"/>
    <n v="0"/>
  </r>
  <r>
    <s v="Temporada Regular"/>
    <n v="2018"/>
    <n v="43437"/>
    <x v="0"/>
    <n v="43054"/>
    <x v="1"/>
    <x v="0"/>
    <s v="WSP-0731"/>
    <x v="1"/>
    <s v="PASE"/>
    <x v="0"/>
    <x v="0"/>
    <n v="0"/>
    <n v="0"/>
    <n v="-368"/>
  </r>
  <r>
    <s v="Fuera de Temporada"/>
    <n v="2018"/>
    <n v="43255"/>
    <x v="2"/>
    <n v="42916"/>
    <x v="9"/>
    <x v="0"/>
    <s v="WSP-0732"/>
    <x v="42"/>
    <n v="105"/>
    <x v="4"/>
    <x v="0"/>
    <n v="0"/>
    <n v="0"/>
    <n v="0"/>
  </r>
  <r>
    <s v="Temporada Regular"/>
    <n v="2019"/>
    <n v="43549"/>
    <x v="0"/>
    <n v="43419"/>
    <x v="1"/>
    <x v="0"/>
    <s v="WSP-0733"/>
    <x v="1"/>
    <s v="PASE"/>
    <x v="0"/>
    <x v="0"/>
    <n v="0"/>
    <n v="0"/>
    <n v="-1012"/>
  </r>
  <r>
    <s v="Fuera de Temporada"/>
    <n v="2019"/>
    <n v="43193"/>
    <x v="1"/>
    <n v="43293"/>
    <x v="7"/>
    <x v="2"/>
    <s v="WSP-0734"/>
    <x v="13"/>
    <n v="140"/>
    <x v="0"/>
    <x v="2"/>
    <n v="0"/>
    <n v="0"/>
    <n v="0"/>
  </r>
  <r>
    <s v="Temporada Regular"/>
    <n v="2018"/>
    <n v="43422"/>
    <x v="0"/>
    <n v="43054"/>
    <x v="1"/>
    <x v="0"/>
    <s v="WSP-0735"/>
    <x v="1"/>
    <s v="PASE"/>
    <x v="0"/>
    <x v="0"/>
    <n v="0"/>
    <n v="0"/>
    <n v="-552"/>
  </r>
  <r>
    <s v="Temporada Regular"/>
    <n v="2018"/>
    <n v="43115"/>
    <x v="2"/>
    <n v="43159"/>
    <x v="0"/>
    <x v="0"/>
    <s v="WSP-0736"/>
    <x v="15"/>
    <n v="100"/>
    <x v="5"/>
    <x v="0"/>
    <n v="2"/>
    <n v="0"/>
    <n v="0"/>
  </r>
  <r>
    <s v="Temporada Regular"/>
    <n v="2019"/>
    <n v="43554"/>
    <x v="0"/>
    <n v="43547"/>
    <x v="7"/>
    <x v="0"/>
    <s v="WSP-0737"/>
    <x v="9"/>
    <n v="120"/>
    <x v="0"/>
    <x v="0"/>
    <n v="0"/>
    <n v="0"/>
    <n v="0"/>
  </r>
  <r>
    <s v="Temporada Regular"/>
    <n v="2018"/>
    <n v="43137"/>
    <x v="1"/>
    <n v="43174"/>
    <x v="5"/>
    <x v="4"/>
    <s v="WSP-0738"/>
    <x v="28"/>
    <n v="140"/>
    <x v="0"/>
    <x v="2"/>
    <n v="0"/>
    <n v="0"/>
    <n v="0"/>
  </r>
  <r>
    <s v="Fuera de Temporada"/>
    <n v="2018"/>
    <n v="43405"/>
    <x v="0"/>
    <n v="42907"/>
    <x v="0"/>
    <x v="0"/>
    <s v="WSP-0739"/>
    <x v="0"/>
    <n v="120"/>
    <x v="0"/>
    <x v="0"/>
    <n v="2"/>
    <n v="0"/>
    <n v="0"/>
  </r>
  <r>
    <s v="Temporada Regular"/>
    <n v="2018"/>
    <n v="43142"/>
    <x v="0"/>
    <n v="43146"/>
    <x v="3"/>
    <x v="0"/>
    <s v="WSP-0740"/>
    <x v="2"/>
    <n v="120"/>
    <x v="0"/>
    <x v="0"/>
    <n v="1"/>
    <n v="0"/>
    <n v="0"/>
  </r>
  <r>
    <s v="Fuera de Temporada"/>
    <n v="2019"/>
    <n v="43308"/>
    <x v="1"/>
    <n v="43258"/>
    <x v="5"/>
    <x v="1"/>
    <s v="WSP-0741"/>
    <x v="28"/>
    <n v="140"/>
    <x v="0"/>
    <x v="1"/>
    <n v="0"/>
    <n v="0"/>
    <n v="0"/>
  </r>
  <r>
    <s v="Temporada Regular"/>
    <n v="2019"/>
    <n v="43522"/>
    <x v="0"/>
    <n v="43419"/>
    <x v="1"/>
    <x v="0"/>
    <s v="WSP-0742"/>
    <x v="1"/>
    <s v="PASE"/>
    <x v="0"/>
    <x v="0"/>
    <n v="0"/>
    <n v="0"/>
    <n v="-276"/>
  </r>
  <r>
    <s v="Temporada Regular"/>
    <n v="2019"/>
    <n v="43554"/>
    <x v="0"/>
    <n v="43547"/>
    <x v="4"/>
    <x v="0"/>
    <s v="WSP-0743"/>
    <x v="14"/>
    <n v="120"/>
    <x v="0"/>
    <x v="0"/>
    <n v="0"/>
    <n v="0"/>
    <n v="0"/>
  </r>
  <r>
    <s v="Fuera de Temporada"/>
    <n v="2019"/>
    <n v="43394"/>
    <x v="0"/>
    <n v="43419"/>
    <x v="1"/>
    <x v="0"/>
    <s v="WSP-0744"/>
    <x v="1"/>
    <s v="PASE"/>
    <x v="0"/>
    <x v="0"/>
    <n v="0"/>
    <n v="0"/>
    <n v="-828"/>
  </r>
  <r>
    <s v="Temporada Regular"/>
    <n v="2019"/>
    <n v="43517"/>
    <x v="0"/>
    <n v="43544"/>
    <x v="4"/>
    <x v="0"/>
    <s v="WSP-0745"/>
    <x v="14"/>
    <n v="120"/>
    <x v="0"/>
    <x v="0"/>
    <n v="0"/>
    <n v="0"/>
    <n v="0"/>
  </r>
  <r>
    <s v="Temporada Regular"/>
    <n v="2019"/>
    <n v="43446"/>
    <x v="0"/>
    <n v="43419"/>
    <x v="1"/>
    <x v="0"/>
    <s v="WSP-0746"/>
    <x v="1"/>
    <s v="PASE"/>
    <x v="0"/>
    <x v="0"/>
    <n v="0"/>
    <n v="0"/>
    <n v="-368"/>
  </r>
  <r>
    <s v="Temporada Regular"/>
    <n v="2019"/>
    <n v="43504"/>
    <x v="1"/>
    <n v="43499"/>
    <x v="0"/>
    <x v="1"/>
    <s v="WSP-0747"/>
    <x v="10"/>
    <n v="140"/>
    <x v="0"/>
    <x v="1"/>
    <n v="2"/>
    <n v="0"/>
    <n v="0"/>
  </r>
  <r>
    <s v="Temporada Regular"/>
    <n v="2019"/>
    <n v="43419"/>
    <x v="0"/>
    <n v="43419"/>
    <x v="1"/>
    <x v="0"/>
    <s v="WSP-0748"/>
    <x v="1"/>
    <s v="PASE"/>
    <x v="0"/>
    <x v="0"/>
    <n v="0"/>
    <n v="0"/>
    <n v="-460"/>
  </r>
  <r>
    <s v="Temporada Regular"/>
    <n v="2019"/>
    <n v="43512"/>
    <x v="1"/>
    <n v="43531"/>
    <x v="0"/>
    <x v="4"/>
    <s v="WSP-0749"/>
    <x v="10"/>
    <n v="140"/>
    <x v="0"/>
    <x v="2"/>
    <n v="2"/>
    <n v="0"/>
    <n v="0"/>
  </r>
  <r>
    <s v="Fuera de Temporada"/>
    <n v="2019"/>
    <n v="43260"/>
    <x v="2"/>
    <n v="43269"/>
    <x v="7"/>
    <x v="0"/>
    <s v="WSP-0750"/>
    <x v="29"/>
    <n v="110"/>
    <x v="3"/>
    <x v="0"/>
    <n v="0"/>
    <n v="30"/>
    <n v="0"/>
  </r>
  <r>
    <s v="Temporada Regular"/>
    <n v="2018"/>
    <n v="43118"/>
    <x v="0"/>
    <n v="43146"/>
    <x v="7"/>
    <x v="0"/>
    <s v="WSP-0751"/>
    <x v="9"/>
    <n v="120"/>
    <x v="0"/>
    <x v="0"/>
    <n v="0"/>
    <n v="0"/>
    <n v="0"/>
  </r>
  <r>
    <s v="Temporada Regular"/>
    <n v="2019"/>
    <n v="43543"/>
    <x v="2"/>
    <n v="43541"/>
    <x v="4"/>
    <x v="0"/>
    <s v="WSP-0752"/>
    <x v="11"/>
    <n v="110"/>
    <x v="3"/>
    <x v="0"/>
    <n v="0"/>
    <n v="0"/>
    <n v="0"/>
  </r>
  <r>
    <s v="Temporada Regular"/>
    <n v="2019"/>
    <n v="43463"/>
    <x v="2"/>
    <n v="43477"/>
    <x v="9"/>
    <x v="0"/>
    <s v="WSP-0753"/>
    <x v="46"/>
    <n v="75"/>
    <x v="2"/>
    <x v="0"/>
    <n v="0"/>
    <n v="0"/>
    <n v="0"/>
  </r>
  <r>
    <s v="Fuera de Temporada"/>
    <n v="2018"/>
    <n v="43418"/>
    <x v="0"/>
    <n v="42852"/>
    <x v="5"/>
    <x v="0"/>
    <s v="WSP-0754"/>
    <x v="5"/>
    <n v="120"/>
    <x v="0"/>
    <x v="0"/>
    <n v="0"/>
    <n v="0"/>
    <n v="0"/>
  </r>
  <r>
    <s v="Temporada Regular"/>
    <n v="2018"/>
    <n v="43104"/>
    <x v="0"/>
    <n v="43163"/>
    <x v="6"/>
    <x v="0"/>
    <s v="WSP-0755"/>
    <x v="8"/>
    <n v="120"/>
    <x v="0"/>
    <x v="0"/>
    <n v="0"/>
    <n v="0"/>
    <n v="0"/>
  </r>
  <r>
    <s v="Temporada Regular"/>
    <n v="2019"/>
    <n v="43420"/>
    <x v="0"/>
    <n v="43419"/>
    <x v="1"/>
    <x v="0"/>
    <s v="WSP-0756"/>
    <x v="1"/>
    <s v="PASE"/>
    <x v="0"/>
    <x v="0"/>
    <n v="0"/>
    <n v="0"/>
    <n v="-92"/>
  </r>
  <r>
    <s v="Temporada Regular"/>
    <n v="2019"/>
    <n v="43517"/>
    <x v="3"/>
    <n v="43522"/>
    <x v="9"/>
    <x v="0"/>
    <s v="WSP-0757"/>
    <x v="26"/>
    <n v="120"/>
    <x v="0"/>
    <x v="0"/>
    <n v="0"/>
    <n v="0"/>
    <n v="0"/>
  </r>
  <r>
    <s v="Fuera de Temporada"/>
    <n v="2019"/>
    <n v="43351"/>
    <x v="2"/>
    <n v="43221"/>
    <x v="5"/>
    <x v="0"/>
    <s v="WSP-0758"/>
    <x v="33"/>
    <n v="110"/>
    <x v="3"/>
    <x v="0"/>
    <n v="0"/>
    <n v="30"/>
    <n v="0"/>
  </r>
  <r>
    <s v="Temporada Regular"/>
    <n v="2019"/>
    <n v="43549"/>
    <x v="2"/>
    <n v="43543"/>
    <x v="5"/>
    <x v="0"/>
    <s v="WSP-0759"/>
    <x v="33"/>
    <n v="110"/>
    <x v="3"/>
    <x v="0"/>
    <n v="0"/>
    <n v="0"/>
    <n v="0"/>
  </r>
  <r>
    <s v="Temporada Regular"/>
    <n v="2019"/>
    <n v="43550"/>
    <x v="3"/>
    <n v="43544"/>
    <x v="6"/>
    <x v="0"/>
    <s v="WSP-0760"/>
    <x v="8"/>
    <n v="120"/>
    <x v="0"/>
    <x v="0"/>
    <n v="0"/>
    <n v="0"/>
    <n v="0"/>
  </r>
  <r>
    <s v="Temporada Regular"/>
    <n v="2019"/>
    <n v="43491"/>
    <x v="1"/>
    <n v="43510"/>
    <x v="5"/>
    <x v="1"/>
    <s v="WSP-0761"/>
    <x v="28"/>
    <n v="140"/>
    <x v="0"/>
    <x v="1"/>
    <n v="0"/>
    <n v="0"/>
    <n v="0"/>
  </r>
  <r>
    <s v="Temporada Regular"/>
    <n v="2018"/>
    <n v="43125"/>
    <x v="1"/>
    <n v="43161"/>
    <x v="3"/>
    <x v="1"/>
    <s v="WSP-0762"/>
    <x v="21"/>
    <n v="140"/>
    <x v="0"/>
    <x v="1"/>
    <n v="1"/>
    <n v="0"/>
    <n v="0"/>
  </r>
  <r>
    <s v="Fuera de Temporada"/>
    <n v="2018"/>
    <n v="43346"/>
    <x v="0"/>
    <n v="42870"/>
    <x v="6"/>
    <x v="0"/>
    <s v="WSP-0763"/>
    <x v="8"/>
    <n v="120"/>
    <x v="0"/>
    <x v="0"/>
    <n v="0"/>
    <n v="0"/>
    <n v="0"/>
  </r>
  <r>
    <s v="Temporada Regular"/>
    <n v="2019"/>
    <n v="43505"/>
    <x v="1"/>
    <n v="43512"/>
    <x v="8"/>
    <x v="2"/>
    <s v="WSP-0764"/>
    <x v="20"/>
    <n v="140"/>
    <x v="0"/>
    <x v="2"/>
    <n v="1"/>
    <n v="0"/>
    <n v="0"/>
  </r>
  <r>
    <s v="Temporada Regular"/>
    <n v="2018"/>
    <n v="43168"/>
    <x v="2"/>
    <n v="43170"/>
    <x v="4"/>
    <x v="0"/>
    <s v="WSP-0765"/>
    <x v="11"/>
    <n v="110"/>
    <x v="3"/>
    <x v="0"/>
    <n v="0"/>
    <n v="0"/>
    <n v="0"/>
  </r>
  <r>
    <s v="Temporada Regular"/>
    <n v="2018"/>
    <n v="43150"/>
    <x v="1"/>
    <n v="43177"/>
    <x v="3"/>
    <x v="1"/>
    <s v="WSP-0766"/>
    <x v="21"/>
    <n v="140"/>
    <x v="0"/>
    <x v="1"/>
    <n v="1"/>
    <n v="0"/>
    <n v="0"/>
  </r>
  <r>
    <s v="Temporada Regular"/>
    <n v="2018"/>
    <n v="43139"/>
    <x v="1"/>
    <n v="43174"/>
    <x v="2"/>
    <x v="1"/>
    <s v="WSP-0767"/>
    <x v="2"/>
    <n v="140"/>
    <x v="0"/>
    <x v="1"/>
    <n v="0"/>
    <n v="0"/>
    <n v="0"/>
  </r>
  <r>
    <s v="Temporada Regular"/>
    <n v="2019"/>
    <n v="43497"/>
    <x v="0"/>
    <n v="43419"/>
    <x v="1"/>
    <x v="0"/>
    <s v="WSP-0768"/>
    <x v="1"/>
    <s v="PASE"/>
    <x v="0"/>
    <x v="0"/>
    <n v="0"/>
    <n v="0"/>
    <n v="-644"/>
  </r>
  <r>
    <s v="Temporada Regular"/>
    <n v="2018"/>
    <n v="43446"/>
    <x v="0"/>
    <n v="43101"/>
    <x v="4"/>
    <x v="0"/>
    <s v="WSP-0769"/>
    <x v="14"/>
    <n v="120"/>
    <x v="0"/>
    <x v="0"/>
    <n v="0"/>
    <n v="0"/>
    <n v="0"/>
  </r>
  <r>
    <s v="Temporada Regular"/>
    <n v="2019"/>
    <n v="43421"/>
    <x v="0"/>
    <n v="43419"/>
    <x v="1"/>
    <x v="0"/>
    <s v="WSP-0770"/>
    <x v="1"/>
    <s v="PASE"/>
    <x v="0"/>
    <x v="0"/>
    <n v="0"/>
    <n v="0"/>
    <n v="-460"/>
  </r>
  <r>
    <s v="Fuera de Temporada"/>
    <n v="2018"/>
    <n v="43228"/>
    <x v="0"/>
    <n v="42876"/>
    <x v="0"/>
    <x v="0"/>
    <s v="WSP-0771"/>
    <x v="0"/>
    <n v="120"/>
    <x v="0"/>
    <x v="0"/>
    <n v="2"/>
    <n v="0"/>
    <n v="0"/>
  </r>
  <r>
    <s v="Fuera de Temporada"/>
    <n v="2019"/>
    <n v="43335"/>
    <x v="0"/>
    <n v="43213"/>
    <x v="0"/>
    <x v="0"/>
    <s v="WSP-0772"/>
    <x v="0"/>
    <n v="120"/>
    <x v="0"/>
    <x v="0"/>
    <n v="2"/>
    <n v="0"/>
    <n v="0"/>
  </r>
  <r>
    <s v="Temporada Regular"/>
    <n v="2018"/>
    <n v="43176"/>
    <x v="0"/>
    <n v="43177"/>
    <x v="8"/>
    <x v="0"/>
    <s v="WSP-0773"/>
    <x v="30"/>
    <n v="120"/>
    <x v="0"/>
    <x v="0"/>
    <n v="1"/>
    <n v="0"/>
    <n v="0"/>
  </r>
  <r>
    <s v="Fuera de Temporada"/>
    <n v="2019"/>
    <n v="43313"/>
    <x v="0"/>
    <n v="43282"/>
    <x v="7"/>
    <x v="0"/>
    <s v="WSP-0774"/>
    <x v="9"/>
    <n v="120"/>
    <x v="0"/>
    <x v="0"/>
    <n v="0"/>
    <n v="0"/>
    <n v="0"/>
  </r>
  <r>
    <s v="Temporada Regular"/>
    <n v="2018"/>
    <n v="43104"/>
    <x v="0"/>
    <n v="43054"/>
    <x v="1"/>
    <x v="0"/>
    <s v="WSP-0775"/>
    <x v="1"/>
    <s v="PASE"/>
    <x v="0"/>
    <x v="0"/>
    <n v="0"/>
    <n v="0"/>
    <n v="-368"/>
  </r>
  <r>
    <s v="Temporada Regular"/>
    <n v="2019"/>
    <n v="43546"/>
    <x v="1"/>
    <n v="43542"/>
    <x v="7"/>
    <x v="2"/>
    <s v="WSP-0776"/>
    <x v="13"/>
    <n v="140"/>
    <x v="0"/>
    <x v="2"/>
    <n v="0"/>
    <n v="0"/>
    <n v="0"/>
  </r>
  <r>
    <s v="Temporada Regular"/>
    <n v="2018"/>
    <n v="43121"/>
    <x v="0"/>
    <n v="43151"/>
    <x v="5"/>
    <x v="0"/>
    <s v="WSP-0777"/>
    <x v="5"/>
    <n v="120"/>
    <x v="0"/>
    <x v="0"/>
    <n v="0"/>
    <n v="0"/>
    <n v="0"/>
  </r>
  <r>
    <s v="Temporada Regular"/>
    <n v="2018"/>
    <n v="43126"/>
    <x v="1"/>
    <n v="43160"/>
    <x v="7"/>
    <x v="2"/>
    <s v="WSP-0778"/>
    <x v="13"/>
    <n v="140"/>
    <x v="0"/>
    <x v="2"/>
    <n v="0"/>
    <n v="0"/>
    <n v="0"/>
  </r>
  <r>
    <s v="Fuera de Temporada"/>
    <n v="2019"/>
    <n v="43380"/>
    <x v="3"/>
    <n v="43198"/>
    <x v="9"/>
    <x v="0"/>
    <s v="WSP-0779"/>
    <x v="26"/>
    <n v="120"/>
    <x v="0"/>
    <x v="0"/>
    <n v="0"/>
    <n v="0"/>
    <n v="0"/>
  </r>
  <r>
    <s v="Fuera de Temporada"/>
    <n v="2018"/>
    <n v="43383"/>
    <x v="2"/>
    <n v="42920"/>
    <x v="6"/>
    <x v="0"/>
    <s v="WSP-0780"/>
    <x v="16"/>
    <n v="100"/>
    <x v="5"/>
    <x v="0"/>
    <n v="0"/>
    <n v="0"/>
    <n v="0"/>
  </r>
  <r>
    <s v="Temporada Regular"/>
    <n v="2019"/>
    <n v="43485"/>
    <x v="1"/>
    <n v="43507"/>
    <x v="3"/>
    <x v="2"/>
    <s v="WSP-0781"/>
    <x v="21"/>
    <n v="140"/>
    <x v="0"/>
    <x v="2"/>
    <n v="1"/>
    <n v="0"/>
    <n v="0"/>
  </r>
  <r>
    <s v="Temporada Regular"/>
    <n v="2019"/>
    <n v="43450"/>
    <x v="0"/>
    <n v="43515"/>
    <x v="4"/>
    <x v="0"/>
    <s v="WSP-0782"/>
    <x v="14"/>
    <n v="120"/>
    <x v="0"/>
    <x v="0"/>
    <n v="0"/>
    <n v="0"/>
    <n v="0"/>
  </r>
  <r>
    <s v="Temporada Regular"/>
    <n v="2019"/>
    <n v="43535"/>
    <x v="0"/>
    <n v="43419"/>
    <x v="1"/>
    <x v="0"/>
    <s v="WSP-0783"/>
    <x v="1"/>
    <s v="PASE"/>
    <x v="0"/>
    <x v="0"/>
    <n v="0"/>
    <n v="0"/>
    <n v="-92"/>
  </r>
  <r>
    <s v="Temporada Regular"/>
    <n v="2019"/>
    <n v="43523"/>
    <x v="0"/>
    <n v="43519"/>
    <x v="3"/>
    <x v="0"/>
    <s v="WSP-0784"/>
    <x v="2"/>
    <n v="120"/>
    <x v="0"/>
    <x v="0"/>
    <n v="1"/>
    <n v="0"/>
    <n v="0"/>
  </r>
  <r>
    <s v="Temporada Regular"/>
    <n v="2018"/>
    <n v="43458"/>
    <x v="0"/>
    <n v="43149"/>
    <x v="3"/>
    <x v="0"/>
    <s v="WSP-0785"/>
    <x v="2"/>
    <n v="120"/>
    <x v="0"/>
    <x v="0"/>
    <n v="1"/>
    <n v="0"/>
    <n v="0"/>
  </r>
  <r>
    <s v="Temporada Regular"/>
    <n v="2018"/>
    <n v="43440"/>
    <x v="2"/>
    <n v="43096"/>
    <x v="9"/>
    <x v="0"/>
    <s v="WSP-0786"/>
    <x v="23"/>
    <n v="110"/>
    <x v="3"/>
    <x v="0"/>
    <n v="0"/>
    <n v="0"/>
    <n v="0"/>
  </r>
  <r>
    <s v="Temporada Regular"/>
    <n v="2018"/>
    <n v="43160"/>
    <x v="1"/>
    <n v="43167"/>
    <x v="7"/>
    <x v="4"/>
    <s v="WSP-0787"/>
    <x v="13"/>
    <n v="140"/>
    <x v="0"/>
    <x v="2"/>
    <n v="0"/>
    <n v="0"/>
    <n v="0"/>
  </r>
  <r>
    <s v="Temporada Regular"/>
    <n v="2019"/>
    <n v="43503"/>
    <x v="1"/>
    <n v="43494"/>
    <x v="4"/>
    <x v="4"/>
    <s v="WSP-0788"/>
    <x v="4"/>
    <n v="140"/>
    <x v="0"/>
    <x v="2"/>
    <n v="0"/>
    <n v="0"/>
    <n v="0"/>
  </r>
  <r>
    <s v="Fuera de Temporada"/>
    <n v="2019"/>
    <n v="43310"/>
    <x v="1"/>
    <n v="43237"/>
    <x v="5"/>
    <x v="1"/>
    <s v="WSP-0789"/>
    <x v="28"/>
    <n v="140"/>
    <x v="0"/>
    <x v="1"/>
    <n v="0"/>
    <n v="0"/>
    <n v="0"/>
  </r>
  <r>
    <s v="Temporada Regular"/>
    <n v="2018"/>
    <n v="43450"/>
    <x v="0"/>
    <n v="43141"/>
    <x v="7"/>
    <x v="0"/>
    <s v="WSP-0790"/>
    <x v="9"/>
    <n v="120"/>
    <x v="0"/>
    <x v="0"/>
    <n v="0"/>
    <n v="0"/>
    <n v="0"/>
  </r>
  <r>
    <s v="Temporada Regular"/>
    <n v="2019"/>
    <n v="43508"/>
    <x v="0"/>
    <n v="43501"/>
    <x v="7"/>
    <x v="0"/>
    <s v="WSP-0791"/>
    <x v="9"/>
    <n v="120"/>
    <x v="0"/>
    <x v="0"/>
    <n v="0"/>
    <n v="0"/>
    <n v="0"/>
  </r>
  <r>
    <s v="Temporada Regular"/>
    <n v="2019"/>
    <n v="43470"/>
    <x v="1"/>
    <n v="43525"/>
    <x v="2"/>
    <x v="2"/>
    <s v="WSP-0792"/>
    <x v="2"/>
    <n v="140"/>
    <x v="0"/>
    <x v="2"/>
    <n v="0"/>
    <n v="0"/>
    <n v="0"/>
  </r>
  <r>
    <s v="Temporada Regular"/>
    <n v="2018"/>
    <n v="43111"/>
    <x v="1"/>
    <n v="43171"/>
    <x v="0"/>
    <x v="3"/>
    <s v="WSP-0793"/>
    <x v="10"/>
    <n v="140"/>
    <x v="0"/>
    <x v="2"/>
    <n v="2"/>
    <n v="0"/>
    <n v="0"/>
  </r>
  <r>
    <s v="Temporada Regular"/>
    <n v="2018"/>
    <n v="43457"/>
    <x v="2"/>
    <n v="43144"/>
    <x v="0"/>
    <x v="0"/>
    <s v="WSP-0794"/>
    <x v="15"/>
    <n v="100"/>
    <x v="5"/>
    <x v="0"/>
    <n v="2"/>
    <n v="0"/>
    <n v="0"/>
  </r>
  <r>
    <s v="Temporada Regular"/>
    <n v="2019"/>
    <n v="43452"/>
    <x v="0"/>
    <n v="43419"/>
    <x v="1"/>
    <x v="0"/>
    <s v="WSP-0795"/>
    <x v="1"/>
    <s v="PASE"/>
    <x v="0"/>
    <x v="0"/>
    <n v="0"/>
    <n v="0"/>
    <n v="-368"/>
  </r>
  <r>
    <s v="Temporada Regular"/>
    <n v="2019"/>
    <n v="43548"/>
    <x v="3"/>
    <n v="43539"/>
    <x v="0"/>
    <x v="0"/>
    <s v="WSP-0796"/>
    <x v="0"/>
    <n v="120"/>
    <x v="0"/>
    <x v="0"/>
    <n v="2"/>
    <n v="0"/>
    <n v="0"/>
  </r>
  <r>
    <s v="Temporada Regular"/>
    <n v="2019"/>
    <n v="43520"/>
    <x v="1"/>
    <n v="43541"/>
    <x v="8"/>
    <x v="5"/>
    <s v="WSP-0797"/>
    <x v="20"/>
    <n v="140"/>
    <x v="0"/>
    <x v="3"/>
    <n v="1"/>
    <n v="0"/>
    <n v="0"/>
  </r>
  <r>
    <s v="Temporada Regular"/>
    <n v="2019"/>
    <n v="43491"/>
    <x v="1"/>
    <n v="43535"/>
    <x v="2"/>
    <x v="4"/>
    <s v="WSP-0798"/>
    <x v="2"/>
    <n v="140"/>
    <x v="0"/>
    <x v="2"/>
    <n v="0"/>
    <n v="0"/>
    <n v="0"/>
  </r>
  <r>
    <s v="Temporada Regular"/>
    <n v="2018"/>
    <n v="43424"/>
    <x v="2"/>
    <n v="43129"/>
    <x v="6"/>
    <x v="0"/>
    <s v="WSP-0799"/>
    <x v="35"/>
    <n v="110"/>
    <x v="3"/>
    <x v="0"/>
    <n v="0"/>
    <n v="0"/>
    <n v="0"/>
  </r>
  <r>
    <s v="Temporada Regular"/>
    <n v="2018"/>
    <n v="43112"/>
    <x v="2"/>
    <n v="43177"/>
    <x v="8"/>
    <x v="0"/>
    <s v="WSP-0800"/>
    <x v="34"/>
    <n v="100"/>
    <x v="5"/>
    <x v="0"/>
    <n v="1"/>
    <n v="0"/>
    <n v="0"/>
  </r>
  <r>
    <s v="Temporada Regular"/>
    <n v="2018"/>
    <n v="43458"/>
    <x v="0"/>
    <n v="43085"/>
    <x v="7"/>
    <x v="0"/>
    <s v="WSP-0801"/>
    <x v="9"/>
    <n v="120"/>
    <x v="0"/>
    <x v="0"/>
    <n v="0"/>
    <n v="0"/>
    <n v="0"/>
  </r>
  <r>
    <s v="Fuera de Temporada"/>
    <n v="2018"/>
    <n v="43192"/>
    <x v="2"/>
    <n v="42942"/>
    <x v="6"/>
    <x v="0"/>
    <s v="WSP-0802"/>
    <x v="35"/>
    <n v="110"/>
    <x v="3"/>
    <x v="0"/>
    <n v="0"/>
    <n v="0"/>
    <n v="0"/>
  </r>
  <r>
    <s v="Temporada Regular"/>
    <n v="2018"/>
    <n v="43109"/>
    <x v="3"/>
    <n v="43110"/>
    <x v="3"/>
    <x v="0"/>
    <s v="WSP-0803"/>
    <x v="2"/>
    <n v="120"/>
    <x v="0"/>
    <x v="0"/>
    <n v="1"/>
    <n v="0"/>
    <n v="0"/>
  </r>
  <r>
    <s v="Fuera de Temporada"/>
    <n v="2018"/>
    <n v="43375"/>
    <x v="0"/>
    <n v="42902"/>
    <x v="0"/>
    <x v="0"/>
    <s v="WSP-0804"/>
    <x v="0"/>
    <n v="120"/>
    <x v="0"/>
    <x v="0"/>
    <n v="2"/>
    <n v="0"/>
    <n v="0"/>
  </r>
  <r>
    <s v="Temporada Regular"/>
    <n v="2019"/>
    <n v="43522"/>
    <x v="0"/>
    <n v="43419"/>
    <x v="1"/>
    <x v="0"/>
    <s v="WSP-0805"/>
    <x v="1"/>
    <s v="PASE"/>
    <x v="0"/>
    <x v="0"/>
    <n v="0"/>
    <n v="0"/>
    <n v="-1012"/>
  </r>
  <r>
    <s v="Temporada Regular"/>
    <n v="2018"/>
    <n v="43151"/>
    <x v="2"/>
    <n v="43148"/>
    <x v="3"/>
    <x v="0"/>
    <s v="WSP-0806"/>
    <x v="13"/>
    <n v="100"/>
    <x v="5"/>
    <x v="0"/>
    <n v="1"/>
    <n v="0"/>
    <n v="0"/>
  </r>
  <r>
    <s v="Temporada Regular"/>
    <n v="2018"/>
    <n v="43420"/>
    <x v="1"/>
    <n v="43073"/>
    <x v="2"/>
    <x v="4"/>
    <s v="WSP-0807"/>
    <x v="2"/>
    <n v="140"/>
    <x v="0"/>
    <x v="2"/>
    <n v="0"/>
    <n v="0"/>
    <n v="0"/>
  </r>
  <r>
    <s v="Temporada Regular"/>
    <n v="2019"/>
    <n v="43421"/>
    <x v="0"/>
    <n v="43517"/>
    <x v="6"/>
    <x v="0"/>
    <s v="WSP-0808"/>
    <x v="8"/>
    <n v="120"/>
    <x v="0"/>
    <x v="0"/>
    <n v="0"/>
    <n v="0"/>
    <n v="0"/>
  </r>
  <r>
    <s v="Fuera de Temporada"/>
    <n v="2019"/>
    <n v="43310"/>
    <x v="1"/>
    <n v="43272"/>
    <x v="8"/>
    <x v="4"/>
    <s v="WSP-0809"/>
    <x v="20"/>
    <n v="140"/>
    <x v="0"/>
    <x v="2"/>
    <n v="1"/>
    <n v="0"/>
    <n v="0"/>
  </r>
  <r>
    <s v="Temporada Regular"/>
    <n v="2018"/>
    <n v="43425"/>
    <x v="0"/>
    <n v="43132"/>
    <x v="3"/>
    <x v="0"/>
    <s v="WSP-0810"/>
    <x v="2"/>
    <n v="120"/>
    <x v="0"/>
    <x v="0"/>
    <n v="1"/>
    <n v="0"/>
    <n v="0"/>
  </r>
  <r>
    <s v="Fuera de Temporada"/>
    <n v="2019"/>
    <n v="43301"/>
    <x v="0"/>
    <n v="43419"/>
    <x v="1"/>
    <x v="0"/>
    <s v="WSP-0811"/>
    <x v="1"/>
    <s v="PASE"/>
    <x v="0"/>
    <x v="0"/>
    <n v="0"/>
    <n v="0"/>
    <n v="-644"/>
  </r>
  <r>
    <s v="Temporada Regular"/>
    <n v="2019"/>
    <n v="43539"/>
    <x v="2"/>
    <n v="43543"/>
    <x v="8"/>
    <x v="0"/>
    <s v="WSP-0812"/>
    <x v="18"/>
    <n v="110"/>
    <x v="3"/>
    <x v="0"/>
    <n v="1"/>
    <n v="0"/>
    <n v="0"/>
  </r>
  <r>
    <s v="Temporada Regular"/>
    <n v="2018"/>
    <n v="43421"/>
    <x v="2"/>
    <n v="43070"/>
    <x v="9"/>
    <x v="0"/>
    <s v="WSP-0813"/>
    <x v="23"/>
    <n v="110"/>
    <x v="3"/>
    <x v="0"/>
    <n v="0"/>
    <n v="0"/>
    <n v="0"/>
  </r>
  <r>
    <s v="Temporada Regular"/>
    <n v="2018"/>
    <n v="43157"/>
    <x v="1"/>
    <n v="43171"/>
    <x v="6"/>
    <x v="4"/>
    <s v="WSP-0814"/>
    <x v="17"/>
    <n v="140"/>
    <x v="0"/>
    <x v="2"/>
    <n v="0"/>
    <n v="0"/>
    <n v="0"/>
  </r>
  <r>
    <s v="Temporada Regular"/>
    <n v="2018"/>
    <n v="43457"/>
    <x v="0"/>
    <n v="43117"/>
    <x v="4"/>
    <x v="0"/>
    <s v="WSP-0815"/>
    <x v="14"/>
    <n v="120"/>
    <x v="0"/>
    <x v="0"/>
    <n v="0"/>
    <n v="0"/>
    <n v="0"/>
  </r>
  <r>
    <s v="Fuera de Temporada"/>
    <n v="2019"/>
    <n v="43339"/>
    <x v="0"/>
    <n v="43419"/>
    <x v="1"/>
    <x v="0"/>
    <s v="WSP-0816"/>
    <x v="1"/>
    <s v="PASE"/>
    <x v="0"/>
    <x v="0"/>
    <n v="0"/>
    <n v="0"/>
    <n v="-276"/>
  </r>
  <r>
    <s v="Temporada Regular"/>
    <n v="2019"/>
    <n v="43435"/>
    <x v="0"/>
    <n v="43429"/>
    <x v="7"/>
    <x v="0"/>
    <s v="WSP-0817"/>
    <x v="9"/>
    <n v="120"/>
    <x v="0"/>
    <x v="0"/>
    <n v="0"/>
    <n v="0"/>
    <n v="0"/>
  </r>
  <r>
    <s v="Temporada Regular"/>
    <n v="2018"/>
    <n v="43168"/>
    <x v="0"/>
    <n v="43164"/>
    <x v="4"/>
    <x v="0"/>
    <s v="WSP-0818"/>
    <x v="14"/>
    <n v="120"/>
    <x v="0"/>
    <x v="0"/>
    <n v="0"/>
    <n v="0"/>
    <n v="0"/>
  </r>
  <r>
    <s v="Temporada Regular"/>
    <n v="2018"/>
    <n v="43451"/>
    <x v="3"/>
    <n v="43093"/>
    <x v="6"/>
    <x v="0"/>
    <s v="WSP-0819"/>
    <x v="8"/>
    <n v="120"/>
    <x v="0"/>
    <x v="0"/>
    <n v="0"/>
    <n v="0"/>
    <n v="0"/>
  </r>
  <r>
    <s v="Temporada Regular"/>
    <n v="2019"/>
    <n v="43527"/>
    <x v="3"/>
    <n v="43540"/>
    <x v="9"/>
    <x v="0"/>
    <s v="WSP-0820"/>
    <x v="26"/>
    <n v="120"/>
    <x v="0"/>
    <x v="0"/>
    <n v="0"/>
    <n v="0"/>
    <n v="0"/>
  </r>
  <r>
    <s v="Fuera de Temporada"/>
    <n v="2019"/>
    <n v="43278"/>
    <x v="0"/>
    <n v="43281"/>
    <x v="8"/>
    <x v="0"/>
    <s v="WSP-0821"/>
    <x v="30"/>
    <n v="120"/>
    <x v="0"/>
    <x v="0"/>
    <n v="1"/>
    <n v="0"/>
    <n v="0"/>
  </r>
  <r>
    <s v="Temporada Regular"/>
    <n v="2019"/>
    <n v="43518"/>
    <x v="3"/>
    <n v="43522"/>
    <x v="6"/>
    <x v="0"/>
    <s v="WSP-0822"/>
    <x v="8"/>
    <n v="120"/>
    <x v="0"/>
    <x v="0"/>
    <n v="0"/>
    <n v="0"/>
    <n v="0"/>
  </r>
  <r>
    <s v="Fuera de Temporada"/>
    <n v="2019"/>
    <n v="43397"/>
    <x v="0"/>
    <n v="43218"/>
    <x v="8"/>
    <x v="0"/>
    <s v="WSP-0823"/>
    <x v="30"/>
    <n v="120"/>
    <x v="0"/>
    <x v="0"/>
    <n v="1"/>
    <n v="0"/>
    <n v="0"/>
  </r>
  <r>
    <s v="Temporada Regular"/>
    <n v="2019"/>
    <n v="43513"/>
    <x v="1"/>
    <n v="43521"/>
    <x v="3"/>
    <x v="4"/>
    <s v="WSP-0824"/>
    <x v="21"/>
    <n v="140"/>
    <x v="0"/>
    <x v="2"/>
    <n v="1"/>
    <n v="0"/>
    <n v="0"/>
  </r>
  <r>
    <s v="Temporada Regular"/>
    <n v="2018"/>
    <n v="43462"/>
    <x v="2"/>
    <n v="43169"/>
    <x v="7"/>
    <x v="0"/>
    <s v="WSP-0825"/>
    <x v="36"/>
    <n v="100"/>
    <x v="5"/>
    <x v="0"/>
    <n v="0"/>
    <n v="0"/>
    <n v="0"/>
  </r>
  <r>
    <s v="Fuera de Temporada"/>
    <n v="2019"/>
    <n v="43352"/>
    <x v="0"/>
    <n v="43236"/>
    <x v="0"/>
    <x v="0"/>
    <s v="WSP-0826"/>
    <x v="0"/>
    <n v="120"/>
    <x v="0"/>
    <x v="0"/>
    <n v="2"/>
    <n v="0"/>
    <n v="0"/>
  </r>
  <r>
    <s v="Temporada Regular"/>
    <n v="2018"/>
    <n v="43167"/>
    <x v="2"/>
    <n v="43171"/>
    <x v="2"/>
    <x v="0"/>
    <s v="WSP-0827"/>
    <x v="7"/>
    <n v="110"/>
    <x v="3"/>
    <x v="0"/>
    <n v="0"/>
    <n v="0"/>
    <n v="0"/>
  </r>
  <r>
    <s v="Temporada Regular"/>
    <n v="2018"/>
    <n v="43178"/>
    <x v="0"/>
    <n v="43178"/>
    <x v="3"/>
    <x v="0"/>
    <s v="WSP-0828"/>
    <x v="2"/>
    <n v="120"/>
    <x v="0"/>
    <x v="0"/>
    <n v="1"/>
    <n v="0"/>
    <n v="0"/>
  </r>
  <r>
    <s v="Temporada Regular"/>
    <n v="2018"/>
    <n v="43464"/>
    <x v="1"/>
    <n v="43128"/>
    <x v="3"/>
    <x v="2"/>
    <s v="WSP-0829"/>
    <x v="21"/>
    <n v="140"/>
    <x v="0"/>
    <x v="2"/>
    <n v="1"/>
    <n v="0"/>
    <n v="0"/>
  </r>
  <r>
    <s v="Temporada Regular"/>
    <n v="2018"/>
    <n v="43150"/>
    <x v="2"/>
    <n v="43154"/>
    <x v="2"/>
    <x v="0"/>
    <s v="WSP-0830"/>
    <x v="7"/>
    <n v="110"/>
    <x v="3"/>
    <x v="0"/>
    <n v="0"/>
    <n v="0"/>
    <n v="0"/>
  </r>
  <r>
    <s v="Temporada Regular"/>
    <n v="2018"/>
    <n v="43438"/>
    <x v="2"/>
    <n v="43181"/>
    <x v="9"/>
    <x v="0"/>
    <s v="WSP-0831"/>
    <x v="23"/>
    <n v="110"/>
    <x v="3"/>
    <x v="0"/>
    <n v="0"/>
    <n v="0"/>
    <n v="0"/>
  </r>
  <r>
    <s v="Fuera de Temporada"/>
    <n v="2018"/>
    <n v="43212"/>
    <x v="0"/>
    <n v="43054"/>
    <x v="1"/>
    <x v="0"/>
    <s v="WSP-0832"/>
    <x v="1"/>
    <s v="PASE"/>
    <x v="0"/>
    <x v="0"/>
    <n v="0"/>
    <n v="0"/>
    <n v="-184"/>
  </r>
  <r>
    <s v="Temporada Regular"/>
    <n v="2019"/>
    <n v="43466"/>
    <x v="2"/>
    <n v="43485"/>
    <x v="6"/>
    <x v="0"/>
    <s v="WSP-0833"/>
    <x v="4"/>
    <n v="105"/>
    <x v="4"/>
    <x v="0"/>
    <n v="0"/>
    <n v="0"/>
    <n v="0"/>
  </r>
  <r>
    <s v="Fuera de Temporada"/>
    <n v="2019"/>
    <n v="43406"/>
    <x v="2"/>
    <n v="43251"/>
    <x v="9"/>
    <x v="0"/>
    <s v="WSP-0834"/>
    <x v="23"/>
    <n v="110"/>
    <x v="3"/>
    <x v="0"/>
    <n v="0"/>
    <n v="30"/>
    <n v="0"/>
  </r>
  <r>
    <s v="Temporada Regular"/>
    <n v="2018"/>
    <n v="43103"/>
    <x v="2"/>
    <n v="43145"/>
    <x v="9"/>
    <x v="0"/>
    <s v="WSP-0835"/>
    <x v="42"/>
    <n v="105"/>
    <x v="4"/>
    <x v="0"/>
    <n v="0"/>
    <n v="0"/>
    <n v="0"/>
  </r>
  <r>
    <s v="Temporada Regular"/>
    <n v="2019"/>
    <n v="43543"/>
    <x v="1"/>
    <n v="43546"/>
    <x v="0"/>
    <x v="4"/>
    <s v="WSP-0836"/>
    <x v="10"/>
    <n v="140"/>
    <x v="0"/>
    <x v="2"/>
    <n v="2"/>
    <n v="0"/>
    <n v="0"/>
  </r>
  <r>
    <s v="Fuera de Temporada"/>
    <n v="2019"/>
    <n v="43385"/>
    <x v="0"/>
    <n v="43221"/>
    <x v="6"/>
    <x v="0"/>
    <s v="WSP-0837"/>
    <x v="8"/>
    <n v="120"/>
    <x v="0"/>
    <x v="0"/>
    <n v="0"/>
    <n v="0"/>
    <n v="0"/>
  </r>
  <r>
    <s v="Fuera de Temporada"/>
    <n v="2018"/>
    <n v="43232"/>
    <x v="0"/>
    <n v="42912"/>
    <x v="6"/>
    <x v="0"/>
    <s v="WSP-0838"/>
    <x v="8"/>
    <n v="120"/>
    <x v="0"/>
    <x v="0"/>
    <n v="0"/>
    <n v="0"/>
    <n v="0"/>
  </r>
  <r>
    <s v="Temporada Regular"/>
    <n v="2019"/>
    <n v="43549"/>
    <x v="0"/>
    <n v="43419"/>
    <x v="1"/>
    <x v="0"/>
    <s v="WSP-0839"/>
    <x v="1"/>
    <s v="PASE"/>
    <x v="0"/>
    <x v="0"/>
    <n v="0"/>
    <n v="0"/>
    <n v="-828"/>
  </r>
  <r>
    <s v="Temporada Regular"/>
    <n v="2019"/>
    <n v="43473"/>
    <x v="0"/>
    <n v="43514"/>
    <x v="7"/>
    <x v="0"/>
    <s v="WSP-0840"/>
    <x v="9"/>
    <n v="120"/>
    <x v="0"/>
    <x v="0"/>
    <n v="0"/>
    <n v="0"/>
    <n v="0"/>
  </r>
  <r>
    <s v="Temporada Regular"/>
    <n v="2018"/>
    <n v="43454"/>
    <x v="1"/>
    <n v="43131"/>
    <x v="7"/>
    <x v="2"/>
    <s v="WSP-0841"/>
    <x v="13"/>
    <n v="140"/>
    <x v="0"/>
    <x v="2"/>
    <n v="0"/>
    <n v="0"/>
    <n v="0"/>
  </r>
  <r>
    <s v="Fuera de Temporada"/>
    <n v="2018"/>
    <n v="43248"/>
    <x v="0"/>
    <n v="42910"/>
    <x v="9"/>
    <x v="0"/>
    <s v="WSP-0842"/>
    <x v="26"/>
    <n v="120"/>
    <x v="0"/>
    <x v="0"/>
    <n v="0"/>
    <n v="0"/>
    <n v="0"/>
  </r>
  <r>
    <s v="Fuera de Temporada"/>
    <n v="2018"/>
    <n v="43254"/>
    <x v="0"/>
    <n v="43054"/>
    <x v="1"/>
    <x v="0"/>
    <s v="WSP-0843"/>
    <x v="1"/>
    <s v="PASE"/>
    <x v="0"/>
    <x v="0"/>
    <n v="0"/>
    <n v="0"/>
    <n v="-184"/>
  </r>
  <r>
    <s v="Temporada Regular"/>
    <n v="2018"/>
    <n v="43146"/>
    <x v="1"/>
    <n v="43176"/>
    <x v="8"/>
    <x v="2"/>
    <s v="WSP-0844"/>
    <x v="20"/>
    <n v="140"/>
    <x v="0"/>
    <x v="2"/>
    <n v="1"/>
    <n v="0"/>
    <n v="0"/>
  </r>
  <r>
    <s v="Temporada Regular"/>
    <n v="2018"/>
    <n v="43115"/>
    <x v="1"/>
    <n v="43172"/>
    <x v="6"/>
    <x v="1"/>
    <s v="WSP-0845"/>
    <x v="17"/>
    <n v="140"/>
    <x v="0"/>
    <x v="1"/>
    <n v="0"/>
    <n v="0"/>
    <n v="0"/>
  </r>
  <r>
    <s v="Temporada Regular"/>
    <n v="2019"/>
    <n v="43544"/>
    <x v="2"/>
    <n v="43545"/>
    <x v="5"/>
    <x v="0"/>
    <s v="WSP-0846"/>
    <x v="33"/>
    <n v="110"/>
    <x v="3"/>
    <x v="0"/>
    <n v="0"/>
    <n v="0"/>
    <n v="0"/>
  </r>
  <r>
    <s v="Temporada Regular"/>
    <n v="2019"/>
    <n v="43521"/>
    <x v="0"/>
    <n v="43513"/>
    <x v="8"/>
    <x v="0"/>
    <s v="WSP-0847"/>
    <x v="30"/>
    <n v="120"/>
    <x v="0"/>
    <x v="0"/>
    <n v="1"/>
    <n v="0"/>
    <n v="0"/>
  </r>
  <r>
    <s v="Temporada Regular"/>
    <n v="2019"/>
    <n v="43455"/>
    <x v="1"/>
    <n v="43510"/>
    <x v="4"/>
    <x v="1"/>
    <s v="WSP-0848"/>
    <x v="4"/>
    <n v="140"/>
    <x v="0"/>
    <x v="1"/>
    <n v="0"/>
    <n v="0"/>
    <n v="0"/>
  </r>
  <r>
    <s v="Fuera de Temporada"/>
    <n v="2018"/>
    <n v="43232"/>
    <x v="1"/>
    <n v="42857"/>
    <x v="4"/>
    <x v="2"/>
    <s v="WSP-0849"/>
    <x v="4"/>
    <n v="140"/>
    <x v="0"/>
    <x v="2"/>
    <n v="0"/>
    <n v="0"/>
    <n v="0"/>
  </r>
  <r>
    <s v="Temporada Regular"/>
    <n v="2019"/>
    <n v="43478"/>
    <x v="3"/>
    <n v="43541"/>
    <x v="5"/>
    <x v="0"/>
    <s v="WSP-0850"/>
    <x v="5"/>
    <n v="120"/>
    <x v="0"/>
    <x v="0"/>
    <n v="0"/>
    <n v="0"/>
    <n v="0"/>
  </r>
  <r>
    <s v="Temporada Regular"/>
    <n v="2019"/>
    <n v="43452"/>
    <x v="0"/>
    <n v="43488"/>
    <x v="6"/>
    <x v="0"/>
    <s v="WSP-0851"/>
    <x v="8"/>
    <n v="120"/>
    <x v="0"/>
    <x v="0"/>
    <n v="0"/>
    <n v="0"/>
    <n v="0"/>
  </r>
  <r>
    <s v="Temporada Regular"/>
    <n v="2018"/>
    <n v="43450"/>
    <x v="0"/>
    <n v="43127"/>
    <x v="8"/>
    <x v="0"/>
    <s v="WSP-0852"/>
    <x v="30"/>
    <n v="120"/>
    <x v="0"/>
    <x v="0"/>
    <n v="1"/>
    <n v="0"/>
    <n v="0"/>
  </r>
  <r>
    <s v="Temporada Regular"/>
    <n v="2019"/>
    <n v="43438"/>
    <x v="2"/>
    <n v="43435"/>
    <x v="5"/>
    <x v="0"/>
    <s v="WSP-0853"/>
    <x v="33"/>
    <n v="110"/>
    <x v="3"/>
    <x v="0"/>
    <n v="0"/>
    <n v="0"/>
    <n v="0"/>
  </r>
  <r>
    <s v="Temporada Regular"/>
    <n v="2019"/>
    <n v="43455"/>
    <x v="1"/>
    <n v="43487"/>
    <x v="7"/>
    <x v="1"/>
    <s v="WSP-0854"/>
    <x v="13"/>
    <n v="140"/>
    <x v="0"/>
    <x v="1"/>
    <n v="0"/>
    <n v="0"/>
    <n v="0"/>
  </r>
  <r>
    <s v="Temporada Regular"/>
    <n v="2018"/>
    <n v="43124"/>
    <x v="2"/>
    <n v="43119"/>
    <x v="5"/>
    <x v="0"/>
    <s v="WSP-0855"/>
    <x v="40"/>
    <n v="100"/>
    <x v="5"/>
    <x v="0"/>
    <n v="0"/>
    <n v="0"/>
    <n v="0"/>
  </r>
  <r>
    <s v="Temporada Regular"/>
    <n v="2019"/>
    <n v="43520"/>
    <x v="1"/>
    <n v="43511"/>
    <x v="4"/>
    <x v="4"/>
    <s v="WSP-0856"/>
    <x v="4"/>
    <n v="140"/>
    <x v="0"/>
    <x v="2"/>
    <n v="0"/>
    <n v="0"/>
    <n v="0"/>
  </r>
  <r>
    <s v="Temporada Regular"/>
    <n v="2018"/>
    <n v="43103"/>
    <x v="2"/>
    <n v="43109"/>
    <x v="8"/>
    <x v="0"/>
    <s v="WSP-0857"/>
    <x v="2"/>
    <n v="105"/>
    <x v="4"/>
    <x v="0"/>
    <n v="1"/>
    <n v="0"/>
    <n v="0"/>
  </r>
  <r>
    <s v="Temporada Regular"/>
    <n v="2018"/>
    <n v="43153"/>
    <x v="1"/>
    <n v="43165"/>
    <x v="4"/>
    <x v="2"/>
    <s v="WSP-0858"/>
    <x v="4"/>
    <n v="140"/>
    <x v="0"/>
    <x v="2"/>
    <n v="0"/>
    <n v="0"/>
    <n v="0"/>
  </r>
  <r>
    <s v="Temporada Regular"/>
    <n v="2018"/>
    <n v="43137"/>
    <x v="0"/>
    <n v="43175"/>
    <x v="2"/>
    <x v="0"/>
    <s v="WSP-0859"/>
    <x v="22"/>
    <n v="120"/>
    <x v="0"/>
    <x v="0"/>
    <n v="0"/>
    <n v="0"/>
    <n v="0"/>
  </r>
  <r>
    <s v="Temporada Regular"/>
    <n v="2019"/>
    <n v="43432"/>
    <x v="3"/>
    <n v="43453"/>
    <x v="7"/>
    <x v="0"/>
    <s v="WSP-0860"/>
    <x v="9"/>
    <n v="120"/>
    <x v="0"/>
    <x v="0"/>
    <n v="0"/>
    <n v="0"/>
    <n v="0"/>
  </r>
  <r>
    <s v="Temporada Regular"/>
    <n v="2019"/>
    <n v="43421"/>
    <x v="3"/>
    <n v="43419"/>
    <x v="1"/>
    <x v="0"/>
    <s v="WSP-0861"/>
    <x v="1"/>
    <s v="PASE"/>
    <x v="0"/>
    <x v="0"/>
    <n v="0"/>
    <n v="0"/>
    <n v="-552"/>
  </r>
  <r>
    <s v="Temporada Regular"/>
    <n v="2019"/>
    <n v="43519"/>
    <x v="0"/>
    <n v="43419"/>
    <x v="1"/>
    <x v="0"/>
    <s v="WSP-0862"/>
    <x v="1"/>
    <s v="PASE"/>
    <x v="0"/>
    <x v="0"/>
    <n v="0"/>
    <n v="0"/>
    <n v="-460"/>
  </r>
  <r>
    <s v="Temporada Regular"/>
    <n v="2018"/>
    <n v="43461"/>
    <x v="1"/>
    <n v="43092"/>
    <x v="7"/>
    <x v="2"/>
    <s v="WSP-0863"/>
    <x v="13"/>
    <n v="140"/>
    <x v="0"/>
    <x v="2"/>
    <n v="0"/>
    <n v="0"/>
    <n v="0"/>
  </r>
  <r>
    <s v="Temporada Regular"/>
    <n v="2018"/>
    <n v="43142"/>
    <x v="0"/>
    <n v="43150"/>
    <x v="4"/>
    <x v="0"/>
    <s v="WSP-0864"/>
    <x v="14"/>
    <n v="120"/>
    <x v="0"/>
    <x v="0"/>
    <n v="0"/>
    <n v="0"/>
    <n v="0"/>
  </r>
  <r>
    <s v="Temporada Regular"/>
    <n v="2018"/>
    <n v="43455"/>
    <x v="1"/>
    <n v="43169"/>
    <x v="6"/>
    <x v="1"/>
    <s v="WSP-0865"/>
    <x v="17"/>
    <n v="140"/>
    <x v="0"/>
    <x v="1"/>
    <n v="0"/>
    <n v="0"/>
    <n v="0"/>
  </r>
  <r>
    <s v="Fuera de Temporada"/>
    <n v="2018"/>
    <n v="43300"/>
    <x v="0"/>
    <n v="43054"/>
    <x v="1"/>
    <x v="0"/>
    <s v="WSP-0866"/>
    <x v="1"/>
    <s v="PASE"/>
    <x v="0"/>
    <x v="0"/>
    <n v="0"/>
    <n v="0"/>
    <n v="-736"/>
  </r>
  <r>
    <s v="Temporada Regular"/>
    <n v="2018"/>
    <n v="43165"/>
    <x v="0"/>
    <n v="43174"/>
    <x v="2"/>
    <x v="0"/>
    <s v="WSP-0867"/>
    <x v="22"/>
    <n v="120"/>
    <x v="0"/>
    <x v="0"/>
    <n v="0"/>
    <n v="0"/>
    <n v="0"/>
  </r>
  <r>
    <s v="Temporada Regular"/>
    <n v="2019"/>
    <n v="43533"/>
    <x v="0"/>
    <n v="43419"/>
    <x v="1"/>
    <x v="0"/>
    <s v="WSP-0868"/>
    <x v="1"/>
    <s v="PASE"/>
    <x v="0"/>
    <x v="0"/>
    <n v="0"/>
    <n v="0"/>
    <n v="-552"/>
  </r>
  <r>
    <s v="Temporada Regular"/>
    <n v="2018"/>
    <n v="43158"/>
    <x v="0"/>
    <n v="43054"/>
    <x v="1"/>
    <x v="0"/>
    <s v="WSP-0869"/>
    <x v="1"/>
    <s v="PASE"/>
    <x v="0"/>
    <x v="0"/>
    <n v="0"/>
    <n v="0"/>
    <n v="-184"/>
  </r>
  <r>
    <s v="Temporada Regular"/>
    <n v="2018"/>
    <n v="43172"/>
    <x v="1"/>
    <n v="43175"/>
    <x v="8"/>
    <x v="1"/>
    <s v="WSP-0870"/>
    <x v="20"/>
    <n v="140"/>
    <x v="0"/>
    <x v="1"/>
    <n v="1"/>
    <n v="0"/>
    <n v="0"/>
  </r>
  <r>
    <s v="Fuera de Temporada"/>
    <n v="2019"/>
    <n v="43324"/>
    <x v="0"/>
    <n v="43419"/>
    <x v="1"/>
    <x v="0"/>
    <s v="WSP-0871"/>
    <x v="1"/>
    <s v="PASE"/>
    <x v="0"/>
    <x v="0"/>
    <n v="0"/>
    <n v="0"/>
    <n v="-460"/>
  </r>
  <r>
    <s v="Fuera de Temporada"/>
    <n v="2018"/>
    <n v="43266"/>
    <x v="0"/>
    <n v="43054"/>
    <x v="1"/>
    <x v="0"/>
    <s v="WSP-0872"/>
    <x v="1"/>
    <s v="PASE"/>
    <x v="0"/>
    <x v="0"/>
    <n v="0"/>
    <n v="0"/>
    <n v="-276"/>
  </r>
  <r>
    <s v="Temporada Regular"/>
    <n v="2018"/>
    <n v="43158"/>
    <x v="0"/>
    <n v="43054"/>
    <x v="1"/>
    <x v="0"/>
    <s v="WSP-0873"/>
    <x v="1"/>
    <s v="PASE"/>
    <x v="0"/>
    <x v="0"/>
    <n v="0"/>
    <n v="0"/>
    <n v="-276"/>
  </r>
  <r>
    <s v="Temporada Regular"/>
    <n v="2018"/>
    <n v="43454"/>
    <x v="0"/>
    <n v="43102"/>
    <x v="3"/>
    <x v="0"/>
    <s v="WSP-0874"/>
    <x v="2"/>
    <n v="120"/>
    <x v="0"/>
    <x v="0"/>
    <n v="1"/>
    <n v="0"/>
    <n v="0"/>
  </r>
  <r>
    <s v="Fuera de Temporada"/>
    <n v="2019"/>
    <n v="43220"/>
    <x v="3"/>
    <n v="43314"/>
    <x v="9"/>
    <x v="0"/>
    <s v="WSP-0875"/>
    <x v="26"/>
    <n v="120"/>
    <x v="0"/>
    <x v="0"/>
    <n v="0"/>
    <n v="0"/>
    <n v="0"/>
  </r>
  <r>
    <s v="Temporada Regular"/>
    <n v="2019"/>
    <n v="43452"/>
    <x v="0"/>
    <n v="43524"/>
    <x v="3"/>
    <x v="0"/>
    <s v="WSP-0876"/>
    <x v="2"/>
    <n v="120"/>
    <x v="0"/>
    <x v="0"/>
    <n v="1"/>
    <n v="0"/>
    <n v="0"/>
  </r>
  <r>
    <s v="Fuera de Temporada"/>
    <n v="2019"/>
    <n v="43200"/>
    <x v="2"/>
    <n v="43246"/>
    <x v="9"/>
    <x v="0"/>
    <s v="WSP-0877"/>
    <x v="23"/>
    <n v="110"/>
    <x v="3"/>
    <x v="0"/>
    <n v="0"/>
    <n v="30"/>
    <n v="0"/>
  </r>
  <r>
    <s v="Temporada Regular"/>
    <n v="2018"/>
    <n v="43166"/>
    <x v="0"/>
    <n v="43175"/>
    <x v="3"/>
    <x v="0"/>
    <s v="WSP-0878"/>
    <x v="2"/>
    <n v="120"/>
    <x v="0"/>
    <x v="0"/>
    <n v="1"/>
    <n v="0"/>
    <n v="0"/>
  </r>
  <r>
    <s v="Temporada Regular"/>
    <n v="2019"/>
    <n v="43506"/>
    <x v="0"/>
    <n v="43502"/>
    <x v="5"/>
    <x v="0"/>
    <s v="WSP-0879"/>
    <x v="5"/>
    <n v="120"/>
    <x v="0"/>
    <x v="0"/>
    <n v="0"/>
    <n v="0"/>
    <n v="0"/>
  </r>
  <r>
    <s v="Temporada Regular"/>
    <n v="2019"/>
    <n v="43471"/>
    <x v="3"/>
    <n v="43477"/>
    <x v="7"/>
    <x v="0"/>
    <s v="WSP-0880"/>
    <x v="9"/>
    <n v="120"/>
    <x v="0"/>
    <x v="0"/>
    <n v="0"/>
    <n v="0"/>
    <n v="0"/>
  </r>
  <r>
    <s v="Temporada Regular"/>
    <n v="2019"/>
    <n v="43475"/>
    <x v="1"/>
    <n v="43529"/>
    <x v="8"/>
    <x v="2"/>
    <s v="WSP-0881"/>
    <x v="20"/>
    <n v="140"/>
    <x v="0"/>
    <x v="2"/>
    <n v="1"/>
    <n v="0"/>
    <n v="0"/>
  </r>
  <r>
    <s v="Temporada Regular"/>
    <n v="2019"/>
    <n v="43490"/>
    <x v="2"/>
    <n v="43533"/>
    <x v="9"/>
    <x v="0"/>
    <s v="WSP-0882"/>
    <x v="23"/>
    <n v="110"/>
    <x v="3"/>
    <x v="0"/>
    <n v="0"/>
    <n v="0"/>
    <n v="0"/>
  </r>
  <r>
    <s v="Temporada Regular"/>
    <n v="2018"/>
    <n v="43433"/>
    <x v="2"/>
    <n v="43154"/>
    <x v="5"/>
    <x v="0"/>
    <s v="WSP-0883"/>
    <x v="32"/>
    <n v="105"/>
    <x v="4"/>
    <x v="0"/>
    <n v="0"/>
    <n v="0"/>
    <n v="0"/>
  </r>
  <r>
    <s v="Temporada Regular"/>
    <n v="2018"/>
    <n v="43438"/>
    <x v="1"/>
    <n v="43166"/>
    <x v="6"/>
    <x v="2"/>
    <s v="WSP-0884"/>
    <x v="17"/>
    <n v="140"/>
    <x v="0"/>
    <x v="2"/>
    <n v="0"/>
    <n v="0"/>
    <n v="0"/>
  </r>
  <r>
    <s v="Temporada Regular"/>
    <n v="2019"/>
    <n v="43537"/>
    <x v="1"/>
    <n v="43532"/>
    <x v="7"/>
    <x v="3"/>
    <s v="WSP-0885"/>
    <x v="13"/>
    <n v="140"/>
    <x v="0"/>
    <x v="2"/>
    <n v="0"/>
    <n v="0"/>
    <n v="0"/>
  </r>
  <r>
    <s v="Fuera de Temporada"/>
    <n v="2018"/>
    <n v="43212"/>
    <x v="0"/>
    <n v="42906"/>
    <x v="5"/>
    <x v="0"/>
    <s v="WSP-0886"/>
    <x v="5"/>
    <n v="120"/>
    <x v="0"/>
    <x v="0"/>
    <n v="0"/>
    <n v="0"/>
    <n v="0"/>
  </r>
  <r>
    <s v="Fuera de Temporada"/>
    <n v="2018"/>
    <n v="43389"/>
    <x v="2"/>
    <n v="42841"/>
    <x v="5"/>
    <x v="0"/>
    <s v="WSP-0887"/>
    <x v="33"/>
    <n v="110"/>
    <x v="3"/>
    <x v="0"/>
    <n v="0"/>
    <n v="0"/>
    <n v="0"/>
  </r>
  <r>
    <s v="Temporada Regular"/>
    <n v="2019"/>
    <n v="43421"/>
    <x v="1"/>
    <n v="43463"/>
    <x v="7"/>
    <x v="1"/>
    <s v="WSP-0888"/>
    <x v="13"/>
    <n v="140"/>
    <x v="0"/>
    <x v="1"/>
    <n v="0"/>
    <n v="0"/>
    <n v="0"/>
  </r>
  <r>
    <s v="Temporada Regular"/>
    <n v="2018"/>
    <n v="43121"/>
    <x v="0"/>
    <n v="43116"/>
    <x v="0"/>
    <x v="0"/>
    <s v="WSP-0889"/>
    <x v="0"/>
    <n v="120"/>
    <x v="0"/>
    <x v="0"/>
    <n v="2"/>
    <n v="0"/>
    <n v="0"/>
  </r>
  <r>
    <s v="Temporada Regular"/>
    <n v="2019"/>
    <n v="43441"/>
    <x v="0"/>
    <n v="43419"/>
    <x v="1"/>
    <x v="0"/>
    <s v="WSP-0890"/>
    <x v="1"/>
    <s v="PASE"/>
    <x v="0"/>
    <x v="0"/>
    <n v="0"/>
    <n v="0"/>
    <n v="-276"/>
  </r>
  <r>
    <s v="Fuera de Temporada"/>
    <n v="2019"/>
    <n v="43227"/>
    <x v="2"/>
    <n v="43193"/>
    <x v="0"/>
    <x v="0"/>
    <s v="WSP-0891"/>
    <x v="47"/>
    <n v="75"/>
    <x v="2"/>
    <x v="0"/>
    <n v="2"/>
    <n v="30"/>
    <n v="0"/>
  </r>
  <r>
    <s v="Fuera de Temporada"/>
    <n v="2018"/>
    <n v="43345"/>
    <x v="0"/>
    <n v="42856"/>
    <x v="0"/>
    <x v="0"/>
    <s v="WSP-0892"/>
    <x v="0"/>
    <n v="120"/>
    <x v="0"/>
    <x v="0"/>
    <n v="2"/>
    <n v="0"/>
    <n v="0"/>
  </r>
  <r>
    <s v="Temporada Regular"/>
    <n v="2019"/>
    <n v="43443"/>
    <x v="1"/>
    <n v="43494"/>
    <x v="3"/>
    <x v="2"/>
    <s v="WSP-0893"/>
    <x v="21"/>
    <n v="140"/>
    <x v="0"/>
    <x v="2"/>
    <n v="1"/>
    <n v="0"/>
    <n v="0"/>
  </r>
  <r>
    <s v="Temporada Regular"/>
    <n v="2019"/>
    <n v="43502"/>
    <x v="1"/>
    <n v="43526"/>
    <x v="6"/>
    <x v="4"/>
    <s v="WSP-0894"/>
    <x v="17"/>
    <n v="140"/>
    <x v="0"/>
    <x v="2"/>
    <n v="0"/>
    <n v="0"/>
    <n v="0"/>
  </r>
  <r>
    <s v="Temporada Regular"/>
    <n v="2018"/>
    <n v="43169"/>
    <x v="1"/>
    <n v="43165"/>
    <x v="4"/>
    <x v="4"/>
    <s v="WSP-0895"/>
    <x v="4"/>
    <n v="140"/>
    <x v="0"/>
    <x v="2"/>
    <n v="0"/>
    <n v="0"/>
    <n v="0"/>
  </r>
  <r>
    <s v="Temporada Regular"/>
    <n v="2018"/>
    <n v="43124"/>
    <x v="1"/>
    <n v="43124"/>
    <x v="5"/>
    <x v="2"/>
    <s v="WSP-0896"/>
    <x v="28"/>
    <n v="140"/>
    <x v="0"/>
    <x v="2"/>
    <n v="0"/>
    <n v="0"/>
    <n v="0"/>
  </r>
  <r>
    <s v="Temporada Regular"/>
    <n v="2019"/>
    <n v="43424"/>
    <x v="1"/>
    <n v="43475"/>
    <x v="5"/>
    <x v="3"/>
    <s v="WSP-0897"/>
    <x v="28"/>
    <n v="140"/>
    <x v="0"/>
    <x v="2"/>
    <n v="0"/>
    <n v="0"/>
    <n v="0"/>
  </r>
  <r>
    <s v="Temporada Regular"/>
    <n v="2019"/>
    <n v="43429"/>
    <x v="2"/>
    <n v="43440"/>
    <x v="3"/>
    <x v="0"/>
    <s v="WSP-0898"/>
    <x v="44"/>
    <n v="105"/>
    <x v="4"/>
    <x v="0"/>
    <n v="1"/>
    <n v="0"/>
    <n v="0"/>
  </r>
  <r>
    <s v="Temporada Regular"/>
    <n v="2019"/>
    <n v="43552"/>
    <x v="2"/>
    <n v="43545"/>
    <x v="6"/>
    <x v="0"/>
    <s v="WSP-0899"/>
    <x v="16"/>
    <n v="100"/>
    <x v="5"/>
    <x v="0"/>
    <n v="0"/>
    <n v="0"/>
    <n v="0"/>
  </r>
  <r>
    <s v="Fuera de Temporada"/>
    <n v="2019"/>
    <n v="43330"/>
    <x v="0"/>
    <n v="43233"/>
    <x v="8"/>
    <x v="0"/>
    <s v="WSP-0900"/>
    <x v="30"/>
    <n v="120"/>
    <x v="0"/>
    <x v="0"/>
    <n v="1"/>
    <n v="0"/>
    <n v="0"/>
  </r>
  <r>
    <s v="Temporada Regular"/>
    <n v="2018"/>
    <n v="43131"/>
    <x v="0"/>
    <n v="43178"/>
    <x v="4"/>
    <x v="0"/>
    <s v="WSP-0901"/>
    <x v="14"/>
    <n v="120"/>
    <x v="0"/>
    <x v="0"/>
    <n v="0"/>
    <n v="0"/>
    <n v="0"/>
  </r>
  <r>
    <s v="Temporada Regular"/>
    <n v="2018"/>
    <n v="43133"/>
    <x v="0"/>
    <n v="43054"/>
    <x v="1"/>
    <x v="0"/>
    <s v="WSP-0902"/>
    <x v="1"/>
    <s v="PASE"/>
    <x v="0"/>
    <x v="0"/>
    <n v="0"/>
    <n v="0"/>
    <n v="-460"/>
  </r>
  <r>
    <s v="Fuera de Temporada"/>
    <n v="2018"/>
    <n v="43364"/>
    <x v="0"/>
    <n v="42919"/>
    <x v="9"/>
    <x v="0"/>
    <s v="WSP-0903"/>
    <x v="26"/>
    <n v="120"/>
    <x v="0"/>
    <x v="0"/>
    <n v="0"/>
    <n v="0"/>
    <n v="0"/>
  </r>
  <r>
    <s v="Temporada Regular"/>
    <n v="2019"/>
    <n v="43531"/>
    <x v="0"/>
    <n v="43419"/>
    <x v="1"/>
    <x v="0"/>
    <s v="WSP-0904"/>
    <x v="1"/>
    <s v="PASE"/>
    <x v="0"/>
    <x v="0"/>
    <n v="0"/>
    <n v="0"/>
    <n v="-276"/>
  </r>
  <r>
    <s v="Fuera de Temporada"/>
    <n v="2018"/>
    <n v="43254"/>
    <x v="1"/>
    <n v="42852"/>
    <x v="3"/>
    <x v="2"/>
    <s v="WSP-0905"/>
    <x v="21"/>
    <n v="140"/>
    <x v="0"/>
    <x v="2"/>
    <n v="1"/>
    <n v="0"/>
    <n v="0"/>
  </r>
  <r>
    <s v="Temporada Regular"/>
    <n v="2018"/>
    <n v="43444"/>
    <x v="0"/>
    <n v="43107"/>
    <x v="4"/>
    <x v="0"/>
    <s v="WSP-0906"/>
    <x v="14"/>
    <n v="120"/>
    <x v="0"/>
    <x v="0"/>
    <n v="0"/>
    <n v="0"/>
    <n v="0"/>
  </r>
  <r>
    <s v="Fuera de Temporada"/>
    <n v="2019"/>
    <n v="43415"/>
    <x v="1"/>
    <n v="43200"/>
    <x v="8"/>
    <x v="1"/>
    <s v="WSP-0907"/>
    <x v="20"/>
    <n v="140"/>
    <x v="0"/>
    <x v="1"/>
    <n v="1"/>
    <n v="0"/>
    <n v="0"/>
  </r>
  <r>
    <s v="Fuera de Temporada"/>
    <n v="2018"/>
    <n v="43214"/>
    <x v="2"/>
    <n v="42830"/>
    <x v="4"/>
    <x v="0"/>
    <s v="WSP-0908"/>
    <x v="11"/>
    <n v="110"/>
    <x v="3"/>
    <x v="0"/>
    <n v="0"/>
    <n v="0"/>
    <n v="0"/>
  </r>
  <r>
    <s v="Temporada Regular"/>
    <n v="2018"/>
    <n v="43144"/>
    <x v="0"/>
    <n v="43163"/>
    <x v="4"/>
    <x v="0"/>
    <s v="WSP-0909"/>
    <x v="14"/>
    <n v="120"/>
    <x v="0"/>
    <x v="0"/>
    <n v="0"/>
    <n v="0"/>
    <n v="0"/>
  </r>
  <r>
    <s v="Fuera de Temporada"/>
    <n v="2019"/>
    <n v="43351"/>
    <x v="0"/>
    <n v="43240"/>
    <x v="3"/>
    <x v="0"/>
    <s v="WSP-0910"/>
    <x v="2"/>
    <n v="120"/>
    <x v="0"/>
    <x v="0"/>
    <n v="1"/>
    <n v="0"/>
    <n v="0"/>
  </r>
  <r>
    <s v="Temporada Regular"/>
    <n v="2019"/>
    <n v="43529"/>
    <x v="0"/>
    <n v="43539"/>
    <x v="4"/>
    <x v="0"/>
    <s v="WSP-0911"/>
    <x v="14"/>
    <n v="120"/>
    <x v="0"/>
    <x v="0"/>
    <n v="0"/>
    <n v="0"/>
    <n v="0"/>
  </r>
  <r>
    <s v="Temporada Regular"/>
    <n v="2019"/>
    <n v="43537"/>
    <x v="2"/>
    <n v="43537"/>
    <x v="3"/>
    <x v="0"/>
    <s v="WSP-0912"/>
    <x v="27"/>
    <n v="110"/>
    <x v="3"/>
    <x v="0"/>
    <n v="1"/>
    <n v="0"/>
    <n v="0"/>
  </r>
  <r>
    <s v="Temporada Regular"/>
    <n v="2019"/>
    <n v="43426"/>
    <x v="1"/>
    <n v="43494"/>
    <x v="5"/>
    <x v="1"/>
    <s v="WSP-0913"/>
    <x v="28"/>
    <n v="140"/>
    <x v="0"/>
    <x v="1"/>
    <n v="0"/>
    <n v="0"/>
    <n v="0"/>
  </r>
  <r>
    <s v="Fuera de Temporada"/>
    <n v="2018"/>
    <n v="43303"/>
    <x v="3"/>
    <n v="42845"/>
    <x v="2"/>
    <x v="0"/>
    <s v="WSP-0914"/>
    <x v="22"/>
    <n v="120"/>
    <x v="0"/>
    <x v="0"/>
    <n v="0"/>
    <n v="0"/>
    <n v="0"/>
  </r>
  <r>
    <s v="Fuera de Temporada"/>
    <n v="2018"/>
    <n v="43286"/>
    <x v="1"/>
    <n v="42855"/>
    <x v="7"/>
    <x v="1"/>
    <s v="WSP-0915"/>
    <x v="13"/>
    <n v="140"/>
    <x v="0"/>
    <x v="1"/>
    <n v="0"/>
    <n v="0"/>
    <n v="0"/>
  </r>
  <r>
    <s v="Fuera de Temporada"/>
    <n v="2019"/>
    <n v="43382"/>
    <x v="0"/>
    <n v="43292"/>
    <x v="6"/>
    <x v="0"/>
    <s v="WSP-0916"/>
    <x v="8"/>
    <n v="120"/>
    <x v="0"/>
    <x v="0"/>
    <n v="0"/>
    <n v="0"/>
    <n v="0"/>
  </r>
  <r>
    <s v="Temporada Regular"/>
    <n v="2019"/>
    <n v="43419"/>
    <x v="2"/>
    <n v="43426"/>
    <x v="8"/>
    <x v="0"/>
    <s v="WSP-0917"/>
    <x v="2"/>
    <n v="105"/>
    <x v="4"/>
    <x v="0"/>
    <n v="1"/>
    <n v="0"/>
    <n v="0"/>
  </r>
  <r>
    <s v="Temporada Regular"/>
    <n v="2018"/>
    <n v="43430"/>
    <x v="1"/>
    <n v="43138"/>
    <x v="5"/>
    <x v="4"/>
    <s v="WSP-0918"/>
    <x v="28"/>
    <n v="140"/>
    <x v="0"/>
    <x v="2"/>
    <n v="0"/>
    <n v="0"/>
    <n v="0"/>
  </r>
  <r>
    <s v="Fuera de Temporada"/>
    <n v="2019"/>
    <n v="43310"/>
    <x v="0"/>
    <n v="43261"/>
    <x v="9"/>
    <x v="0"/>
    <s v="WSP-0919"/>
    <x v="26"/>
    <n v="120"/>
    <x v="0"/>
    <x v="0"/>
    <n v="0"/>
    <n v="0"/>
    <n v="0"/>
  </r>
  <r>
    <s v="Temporada Regular"/>
    <n v="2018"/>
    <n v="43157"/>
    <x v="0"/>
    <n v="43160"/>
    <x v="9"/>
    <x v="0"/>
    <s v="WSP-0920"/>
    <x v="26"/>
    <n v="120"/>
    <x v="0"/>
    <x v="0"/>
    <n v="0"/>
    <n v="0"/>
    <n v="0"/>
  </r>
  <r>
    <s v="Temporada Regular"/>
    <n v="2019"/>
    <n v="43497"/>
    <x v="0"/>
    <n v="43509"/>
    <x v="0"/>
    <x v="0"/>
    <s v="WSP-0921"/>
    <x v="0"/>
    <n v="120"/>
    <x v="0"/>
    <x v="0"/>
    <n v="2"/>
    <n v="0"/>
    <n v="0"/>
  </r>
  <r>
    <s v="Temporada Regular"/>
    <n v="2019"/>
    <n v="43525"/>
    <x v="0"/>
    <n v="43519"/>
    <x v="7"/>
    <x v="0"/>
    <s v="WSP-0922"/>
    <x v="9"/>
    <n v="120"/>
    <x v="0"/>
    <x v="0"/>
    <n v="0"/>
    <n v="0"/>
    <n v="0"/>
  </r>
  <r>
    <s v="Temporada Regular"/>
    <n v="2019"/>
    <n v="43464"/>
    <x v="0"/>
    <n v="43503"/>
    <x v="0"/>
    <x v="0"/>
    <s v="WSP-0923"/>
    <x v="0"/>
    <n v="120"/>
    <x v="0"/>
    <x v="0"/>
    <n v="2"/>
    <n v="0"/>
    <n v="0"/>
  </r>
  <r>
    <s v="Temporada Regular"/>
    <n v="2018"/>
    <n v="43107"/>
    <x v="1"/>
    <n v="43168"/>
    <x v="7"/>
    <x v="1"/>
    <s v="WSP-0924"/>
    <x v="13"/>
    <n v="140"/>
    <x v="0"/>
    <x v="1"/>
    <n v="0"/>
    <n v="0"/>
    <n v="0"/>
  </r>
  <r>
    <s v="Temporada Regular"/>
    <n v="2019"/>
    <n v="43476"/>
    <x v="2"/>
    <n v="43492"/>
    <x v="0"/>
    <x v="0"/>
    <s v="WSP-0925"/>
    <x v="12"/>
    <n v="105"/>
    <x v="4"/>
    <x v="0"/>
    <n v="2"/>
    <n v="0"/>
    <n v="0"/>
  </r>
  <r>
    <s v="Temporada Regular"/>
    <n v="2019"/>
    <n v="43540"/>
    <x v="1"/>
    <n v="43535"/>
    <x v="5"/>
    <x v="4"/>
    <s v="WSP-0926"/>
    <x v="28"/>
    <n v="140"/>
    <x v="0"/>
    <x v="2"/>
    <n v="0"/>
    <n v="0"/>
    <n v="0"/>
  </r>
  <r>
    <s v="Temporada Regular"/>
    <n v="2019"/>
    <n v="43423"/>
    <x v="1"/>
    <n v="43462"/>
    <x v="4"/>
    <x v="2"/>
    <s v="WSP-0927"/>
    <x v="4"/>
    <n v="140"/>
    <x v="0"/>
    <x v="2"/>
    <n v="0"/>
    <n v="0"/>
    <n v="0"/>
  </r>
  <r>
    <s v="Temporada Regular"/>
    <n v="2019"/>
    <n v="43489"/>
    <x v="0"/>
    <n v="43419"/>
    <x v="1"/>
    <x v="0"/>
    <s v="WSP-0928"/>
    <x v="1"/>
    <s v="PASE"/>
    <x v="0"/>
    <x v="0"/>
    <n v="0"/>
    <n v="0"/>
    <n v="-276"/>
  </r>
  <r>
    <s v="Temporada Regular"/>
    <n v="2018"/>
    <n v="43428"/>
    <x v="0"/>
    <n v="43054"/>
    <x v="1"/>
    <x v="0"/>
    <s v="WSP-0929"/>
    <x v="1"/>
    <s v="PASE"/>
    <x v="0"/>
    <x v="0"/>
    <n v="0"/>
    <n v="0"/>
    <n v="-276"/>
  </r>
  <r>
    <s v="Temporada Regular"/>
    <n v="2019"/>
    <n v="43455"/>
    <x v="0"/>
    <n v="43507"/>
    <x v="2"/>
    <x v="0"/>
    <s v="WSP-0930"/>
    <x v="22"/>
    <n v="120"/>
    <x v="0"/>
    <x v="0"/>
    <n v="0"/>
    <n v="0"/>
    <n v="0"/>
  </r>
  <r>
    <s v="Fuera de Temporada"/>
    <n v="2018"/>
    <n v="43356"/>
    <x v="0"/>
    <n v="42924"/>
    <x v="0"/>
    <x v="0"/>
    <s v="WSP-0931"/>
    <x v="0"/>
    <n v="120"/>
    <x v="0"/>
    <x v="0"/>
    <n v="2"/>
    <n v="0"/>
    <n v="0"/>
  </r>
  <r>
    <s v="Temporada Regular"/>
    <n v="2019"/>
    <n v="43460"/>
    <x v="0"/>
    <n v="43496"/>
    <x v="5"/>
    <x v="0"/>
    <s v="WSP-0932"/>
    <x v="5"/>
    <n v="120"/>
    <x v="0"/>
    <x v="0"/>
    <n v="0"/>
    <n v="0"/>
    <n v="0"/>
  </r>
  <r>
    <s v="Temporada Regular"/>
    <n v="2018"/>
    <n v="43101"/>
    <x v="0"/>
    <n v="43112"/>
    <x v="3"/>
    <x v="0"/>
    <s v="WSP-0933"/>
    <x v="2"/>
    <n v="120"/>
    <x v="0"/>
    <x v="0"/>
    <n v="1"/>
    <n v="0"/>
    <n v="0"/>
  </r>
  <r>
    <s v="Temporada Regular"/>
    <n v="2019"/>
    <n v="43424"/>
    <x v="1"/>
    <n v="43523"/>
    <x v="0"/>
    <x v="1"/>
    <s v="WSP-0934"/>
    <x v="10"/>
    <n v="140"/>
    <x v="0"/>
    <x v="1"/>
    <n v="2"/>
    <n v="0"/>
    <n v="0"/>
  </r>
  <r>
    <s v="Temporada Regular"/>
    <n v="2019"/>
    <n v="43445"/>
    <x v="1"/>
    <n v="43477"/>
    <x v="4"/>
    <x v="2"/>
    <s v="WSP-0935"/>
    <x v="4"/>
    <n v="140"/>
    <x v="0"/>
    <x v="2"/>
    <n v="0"/>
    <n v="0"/>
    <n v="0"/>
  </r>
  <r>
    <s v="Temporada Regular"/>
    <n v="2018"/>
    <n v="43119"/>
    <x v="1"/>
    <n v="43146"/>
    <x v="6"/>
    <x v="4"/>
    <s v="WSP-0936"/>
    <x v="17"/>
    <n v="140"/>
    <x v="0"/>
    <x v="2"/>
    <n v="0"/>
    <n v="0"/>
    <n v="0"/>
  </r>
  <r>
    <s v="Temporada Regular"/>
    <n v="2018"/>
    <n v="43143"/>
    <x v="1"/>
    <n v="43141"/>
    <x v="5"/>
    <x v="2"/>
    <s v="WSP-0937"/>
    <x v="28"/>
    <n v="140"/>
    <x v="0"/>
    <x v="2"/>
    <n v="0"/>
    <n v="0"/>
    <n v="0"/>
  </r>
  <r>
    <s v="Temporada Regular"/>
    <n v="2019"/>
    <n v="43449"/>
    <x v="1"/>
    <n v="43519"/>
    <x v="0"/>
    <x v="1"/>
    <s v="WSP-0938"/>
    <x v="10"/>
    <n v="140"/>
    <x v="0"/>
    <x v="1"/>
    <n v="2"/>
    <n v="0"/>
    <n v="0"/>
  </r>
  <r>
    <s v="Temporada Regular"/>
    <n v="2019"/>
    <n v="43436"/>
    <x v="2"/>
    <n v="43537"/>
    <x v="3"/>
    <x v="0"/>
    <s v="WSP-0939"/>
    <x v="27"/>
    <n v="110"/>
    <x v="3"/>
    <x v="0"/>
    <n v="1"/>
    <n v="0"/>
    <n v="0"/>
  </r>
  <r>
    <s v="Temporada Regular"/>
    <n v="2018"/>
    <n v="43105"/>
    <x v="3"/>
    <n v="43101"/>
    <x v="6"/>
    <x v="0"/>
    <s v="WSP-0940"/>
    <x v="8"/>
    <n v="120"/>
    <x v="0"/>
    <x v="0"/>
    <n v="0"/>
    <n v="0"/>
    <n v="0"/>
  </r>
  <r>
    <s v="Temporada Regular"/>
    <n v="2019"/>
    <n v="43516"/>
    <x v="0"/>
    <n v="43519"/>
    <x v="6"/>
    <x v="0"/>
    <s v="WSP-0941"/>
    <x v="8"/>
    <n v="120"/>
    <x v="0"/>
    <x v="0"/>
    <n v="0"/>
    <n v="0"/>
    <n v="0"/>
  </r>
  <r>
    <s v="Temporada Regular"/>
    <n v="2019"/>
    <n v="43511"/>
    <x v="1"/>
    <n v="43533"/>
    <x v="2"/>
    <x v="3"/>
    <s v="WSP-0942"/>
    <x v="2"/>
    <n v="140"/>
    <x v="0"/>
    <x v="2"/>
    <n v="0"/>
    <n v="0"/>
    <n v="0"/>
  </r>
  <r>
    <s v="Temporada Regular"/>
    <n v="2018"/>
    <n v="43427"/>
    <x v="0"/>
    <n v="43054"/>
    <x v="1"/>
    <x v="0"/>
    <s v="WSP-0943"/>
    <x v="1"/>
    <s v="PASE"/>
    <x v="0"/>
    <x v="0"/>
    <n v="0"/>
    <n v="0"/>
    <n v="-460"/>
  </r>
  <r>
    <s v="Temporada Regular"/>
    <n v="2019"/>
    <n v="43518"/>
    <x v="0"/>
    <n v="43544"/>
    <x v="3"/>
    <x v="0"/>
    <s v="WSP-0944"/>
    <x v="2"/>
    <n v="120"/>
    <x v="0"/>
    <x v="0"/>
    <n v="1"/>
    <n v="0"/>
    <n v="0"/>
  </r>
  <r>
    <s v="Temporada Regular"/>
    <n v="2018"/>
    <n v="43158"/>
    <x v="0"/>
    <n v="43175"/>
    <x v="0"/>
    <x v="0"/>
    <s v="WSP-0945"/>
    <x v="0"/>
    <n v="120"/>
    <x v="0"/>
    <x v="0"/>
    <n v="2"/>
    <n v="0"/>
    <n v="0"/>
  </r>
  <r>
    <s v="Temporada Regular"/>
    <n v="2018"/>
    <n v="43115"/>
    <x v="0"/>
    <n v="43134"/>
    <x v="9"/>
    <x v="0"/>
    <s v="WSP-0946"/>
    <x v="26"/>
    <n v="120"/>
    <x v="0"/>
    <x v="0"/>
    <n v="0"/>
    <n v="0"/>
    <n v="0"/>
  </r>
  <r>
    <s v="Fuera de Temporada"/>
    <n v="2018"/>
    <n v="43323"/>
    <x v="0"/>
    <n v="42925"/>
    <x v="9"/>
    <x v="0"/>
    <s v="WSP-0947"/>
    <x v="26"/>
    <n v="120"/>
    <x v="0"/>
    <x v="0"/>
    <n v="0"/>
    <n v="0"/>
    <n v="0"/>
  </r>
  <r>
    <s v="Fuera de Temporada"/>
    <n v="2018"/>
    <n v="43240"/>
    <x v="0"/>
    <n v="42869"/>
    <x v="8"/>
    <x v="0"/>
    <s v="WSP-0948"/>
    <x v="30"/>
    <n v="120"/>
    <x v="0"/>
    <x v="0"/>
    <n v="1"/>
    <n v="0"/>
    <n v="0"/>
  </r>
  <r>
    <s v="Temporada Regular"/>
    <n v="2018"/>
    <n v="43456"/>
    <x v="0"/>
    <n v="43054"/>
    <x v="1"/>
    <x v="0"/>
    <s v="WSP-0949"/>
    <x v="1"/>
    <s v="PASE"/>
    <x v="0"/>
    <x v="0"/>
    <n v="0"/>
    <n v="0"/>
    <n v="-368"/>
  </r>
  <r>
    <s v="Temporada Regular"/>
    <n v="2019"/>
    <n v="43496"/>
    <x v="0"/>
    <n v="43419"/>
    <x v="1"/>
    <x v="0"/>
    <s v="WSP-0950"/>
    <x v="1"/>
    <s v="PASE"/>
    <x v="0"/>
    <x v="0"/>
    <n v="0"/>
    <n v="0"/>
    <n v="-276"/>
  </r>
  <r>
    <s v="Temporada Regular"/>
    <n v="2018"/>
    <n v="43424"/>
    <x v="1"/>
    <n v="43134"/>
    <x v="9"/>
    <x v="1"/>
    <s v="WSP-0951"/>
    <x v="19"/>
    <n v="140"/>
    <x v="0"/>
    <x v="1"/>
    <n v="0"/>
    <n v="0"/>
    <n v="0"/>
  </r>
  <r>
    <s v="Temporada Regular"/>
    <n v="2019"/>
    <n v="43437"/>
    <x v="2"/>
    <n v="43462"/>
    <x v="3"/>
    <x v="0"/>
    <s v="WSP-0952"/>
    <x v="44"/>
    <n v="105"/>
    <x v="4"/>
    <x v="0"/>
    <n v="1"/>
    <n v="0"/>
    <n v="0"/>
  </r>
  <r>
    <s v="Fuera de Temporada"/>
    <n v="2018"/>
    <n v="43324"/>
    <x v="3"/>
    <n v="42903"/>
    <x v="3"/>
    <x v="0"/>
    <s v="WSP-0953"/>
    <x v="2"/>
    <n v="120"/>
    <x v="0"/>
    <x v="0"/>
    <n v="1"/>
    <n v="0"/>
    <n v="0"/>
  </r>
  <r>
    <s v="Temporada Regular"/>
    <n v="2018"/>
    <n v="43429"/>
    <x v="1"/>
    <n v="43169"/>
    <x v="4"/>
    <x v="4"/>
    <s v="WSP-0954"/>
    <x v="4"/>
    <n v="140"/>
    <x v="0"/>
    <x v="2"/>
    <n v="0"/>
    <n v="0"/>
    <n v="0"/>
  </r>
  <r>
    <s v="Fuera de Temporada"/>
    <n v="2019"/>
    <n v="43383"/>
    <x v="0"/>
    <n v="43259"/>
    <x v="0"/>
    <x v="0"/>
    <s v="WSP-0955"/>
    <x v="0"/>
    <n v="120"/>
    <x v="0"/>
    <x v="0"/>
    <n v="2"/>
    <n v="0"/>
    <n v="0"/>
  </r>
  <r>
    <s v="Temporada Regular"/>
    <n v="2019"/>
    <n v="43450"/>
    <x v="0"/>
    <n v="43447"/>
    <x v="8"/>
    <x v="0"/>
    <s v="WSP-0956"/>
    <x v="30"/>
    <n v="120"/>
    <x v="0"/>
    <x v="0"/>
    <n v="1"/>
    <n v="0"/>
    <n v="0"/>
  </r>
  <r>
    <s v="Temporada Regular"/>
    <n v="2019"/>
    <n v="43553"/>
    <x v="2"/>
    <n v="43545"/>
    <x v="5"/>
    <x v="0"/>
    <s v="WSP-0957"/>
    <x v="33"/>
    <n v="110"/>
    <x v="3"/>
    <x v="0"/>
    <n v="0"/>
    <n v="0"/>
    <n v="0"/>
  </r>
  <r>
    <s v="Temporada Regular"/>
    <n v="2018"/>
    <n v="43449"/>
    <x v="1"/>
    <n v="43166"/>
    <x v="6"/>
    <x v="3"/>
    <s v="WSP-0958"/>
    <x v="17"/>
    <n v="140"/>
    <x v="0"/>
    <x v="2"/>
    <n v="0"/>
    <n v="0"/>
    <n v="0"/>
  </r>
  <r>
    <s v="Fuera de Temporada"/>
    <n v="2019"/>
    <n v="43273"/>
    <x v="1"/>
    <n v="43256"/>
    <x v="5"/>
    <x v="1"/>
    <s v="WSP-0959"/>
    <x v="28"/>
    <n v="140"/>
    <x v="0"/>
    <x v="1"/>
    <n v="0"/>
    <n v="0"/>
    <n v="0"/>
  </r>
  <r>
    <s v="Fuera de Temporada"/>
    <n v="2019"/>
    <n v="43386"/>
    <x v="0"/>
    <n v="43274"/>
    <x v="9"/>
    <x v="0"/>
    <s v="WSP-0960"/>
    <x v="26"/>
    <n v="120"/>
    <x v="0"/>
    <x v="0"/>
    <n v="0"/>
    <n v="0"/>
    <n v="0"/>
  </r>
  <r>
    <s v="Fuera de Temporada"/>
    <n v="2019"/>
    <n v="43200"/>
    <x v="1"/>
    <n v="43297"/>
    <x v="0"/>
    <x v="2"/>
    <s v="WSP-0961"/>
    <x v="10"/>
    <n v="140"/>
    <x v="0"/>
    <x v="2"/>
    <n v="2"/>
    <n v="0"/>
    <n v="0"/>
  </r>
  <r>
    <s v="Temporada Regular"/>
    <n v="2018"/>
    <n v="43452"/>
    <x v="1"/>
    <n v="43106"/>
    <x v="4"/>
    <x v="2"/>
    <s v="WSP-0962"/>
    <x v="4"/>
    <n v="140"/>
    <x v="0"/>
    <x v="2"/>
    <n v="0"/>
    <n v="0"/>
    <n v="0"/>
  </r>
  <r>
    <s v="Fuera de Temporada"/>
    <n v="2019"/>
    <n v="43367"/>
    <x v="0"/>
    <n v="43296"/>
    <x v="5"/>
    <x v="0"/>
    <s v="WSP-0963"/>
    <x v="5"/>
    <n v="120"/>
    <x v="0"/>
    <x v="0"/>
    <n v="0"/>
    <n v="0"/>
    <n v="0"/>
  </r>
  <r>
    <s v="Temporada Regular"/>
    <n v="2019"/>
    <n v="43446"/>
    <x v="1"/>
    <n v="43478"/>
    <x v="6"/>
    <x v="4"/>
    <s v="WSP-0964"/>
    <x v="17"/>
    <n v="140"/>
    <x v="0"/>
    <x v="2"/>
    <n v="0"/>
    <n v="0"/>
    <n v="0"/>
  </r>
  <r>
    <s v="Fuera de Temporada"/>
    <n v="2019"/>
    <n v="43369"/>
    <x v="3"/>
    <n v="43280"/>
    <x v="0"/>
    <x v="0"/>
    <s v="WSP-0965"/>
    <x v="0"/>
    <n v="120"/>
    <x v="0"/>
    <x v="0"/>
    <n v="2"/>
    <n v="0"/>
    <n v="0"/>
  </r>
  <r>
    <s v="Temporada Regular"/>
    <n v="2019"/>
    <n v="43477"/>
    <x v="1"/>
    <n v="43535"/>
    <x v="2"/>
    <x v="2"/>
    <s v="WSP-0966"/>
    <x v="2"/>
    <n v="140"/>
    <x v="0"/>
    <x v="2"/>
    <n v="0"/>
    <n v="0"/>
    <n v="0"/>
  </r>
  <r>
    <s v="Temporada Regular"/>
    <n v="2019"/>
    <n v="43425"/>
    <x v="1"/>
    <n v="43446"/>
    <x v="6"/>
    <x v="4"/>
    <s v="WSP-0967"/>
    <x v="17"/>
    <n v="140"/>
    <x v="0"/>
    <x v="2"/>
    <n v="0"/>
    <n v="0"/>
    <n v="0"/>
  </r>
  <r>
    <s v="Temporada Regular"/>
    <n v="2019"/>
    <n v="43422"/>
    <x v="1"/>
    <n v="43505"/>
    <x v="2"/>
    <x v="2"/>
    <s v="WSP-0968"/>
    <x v="2"/>
    <n v="140"/>
    <x v="0"/>
    <x v="2"/>
    <n v="0"/>
    <n v="0"/>
    <n v="0"/>
  </r>
  <r>
    <s v="Temporada Regular"/>
    <n v="2019"/>
    <n v="43458"/>
    <x v="1"/>
    <n v="43537"/>
    <x v="2"/>
    <x v="5"/>
    <s v="WSP-0969"/>
    <x v="2"/>
    <n v="140"/>
    <x v="0"/>
    <x v="3"/>
    <n v="0"/>
    <n v="0"/>
    <n v="0"/>
  </r>
  <r>
    <s v="Temporada Regular"/>
    <n v="2018"/>
    <n v="43164"/>
    <x v="0"/>
    <n v="43054"/>
    <x v="1"/>
    <x v="0"/>
    <s v="WSP-0970"/>
    <x v="1"/>
    <s v="PASE"/>
    <x v="0"/>
    <x v="0"/>
    <n v="0"/>
    <n v="0"/>
    <n v="-644"/>
  </r>
  <r>
    <s v="Temporada Regular"/>
    <n v="2018"/>
    <n v="43165"/>
    <x v="1"/>
    <n v="43171"/>
    <x v="2"/>
    <x v="2"/>
    <s v="WSP-0971"/>
    <x v="2"/>
    <n v="140"/>
    <x v="0"/>
    <x v="2"/>
    <n v="0"/>
    <n v="0"/>
    <n v="0"/>
  </r>
  <r>
    <s v="Temporada Regular"/>
    <n v="2018"/>
    <n v="43139"/>
    <x v="0"/>
    <n v="43054"/>
    <x v="1"/>
    <x v="0"/>
    <s v="WSP-0972"/>
    <x v="1"/>
    <s v="PASE"/>
    <x v="0"/>
    <x v="0"/>
    <n v="0"/>
    <n v="0"/>
    <n v="-184"/>
  </r>
  <r>
    <s v="Fuera de Temporada"/>
    <n v="2018"/>
    <n v="43336"/>
    <x v="1"/>
    <n v="42947"/>
    <x v="2"/>
    <x v="1"/>
    <s v="WSP-0973"/>
    <x v="2"/>
    <n v="140"/>
    <x v="0"/>
    <x v="1"/>
    <n v="0"/>
    <n v="0"/>
    <n v="0"/>
  </r>
  <r>
    <s v="Temporada Regular"/>
    <n v="2018"/>
    <n v="43188"/>
    <x v="0"/>
    <n v="43054"/>
    <x v="1"/>
    <x v="0"/>
    <s v="WSP-0974"/>
    <x v="1"/>
    <s v="PASE"/>
    <x v="0"/>
    <x v="0"/>
    <n v="0"/>
    <n v="0"/>
    <n v="-184"/>
  </r>
  <r>
    <s v="Temporada Regular"/>
    <n v="2018"/>
    <n v="43178"/>
    <x v="3"/>
    <n v="43182"/>
    <x v="2"/>
    <x v="0"/>
    <s v="WSP-0975"/>
    <x v="22"/>
    <n v="120"/>
    <x v="0"/>
    <x v="0"/>
    <n v="0"/>
    <n v="0"/>
    <n v="0"/>
  </r>
  <r>
    <s v="Temporada Regular"/>
    <n v="2019"/>
    <n v="43437"/>
    <x v="1"/>
    <n v="43434"/>
    <x v="3"/>
    <x v="1"/>
    <s v="WSP-0976"/>
    <x v="21"/>
    <n v="140"/>
    <x v="0"/>
    <x v="1"/>
    <n v="1"/>
    <n v="0"/>
    <n v="0"/>
  </r>
  <r>
    <s v="Temporada Regular"/>
    <n v="2018"/>
    <n v="43444"/>
    <x v="3"/>
    <n v="43093"/>
    <x v="0"/>
    <x v="0"/>
    <s v="WSP-0977"/>
    <x v="0"/>
    <n v="120"/>
    <x v="0"/>
    <x v="0"/>
    <n v="2"/>
    <n v="0"/>
    <n v="0"/>
  </r>
  <r>
    <s v="Temporada Regular"/>
    <n v="2019"/>
    <n v="43448"/>
    <x v="1"/>
    <n v="43484"/>
    <x v="2"/>
    <x v="2"/>
    <s v="WSP-0978"/>
    <x v="2"/>
    <n v="140"/>
    <x v="0"/>
    <x v="2"/>
    <n v="0"/>
    <n v="0"/>
    <n v="0"/>
  </r>
  <r>
    <s v="Fuera de Temporada"/>
    <n v="2019"/>
    <n v="43254"/>
    <x v="0"/>
    <n v="43211"/>
    <x v="5"/>
    <x v="0"/>
    <s v="WSP-0979"/>
    <x v="5"/>
    <n v="120"/>
    <x v="0"/>
    <x v="0"/>
    <n v="0"/>
    <n v="0"/>
    <n v="0"/>
  </r>
  <r>
    <s v="Temporada Regular"/>
    <n v="2018"/>
    <n v="43138"/>
    <x v="0"/>
    <n v="43168"/>
    <x v="8"/>
    <x v="0"/>
    <s v="WSP-0980"/>
    <x v="30"/>
    <n v="120"/>
    <x v="0"/>
    <x v="0"/>
    <n v="1"/>
    <n v="0"/>
    <n v="0"/>
  </r>
  <r>
    <s v="Temporada Regular"/>
    <n v="2019"/>
    <n v="43446"/>
    <x v="1"/>
    <n v="43459"/>
    <x v="9"/>
    <x v="5"/>
    <s v="WSP-0981"/>
    <x v="19"/>
    <n v="140"/>
    <x v="0"/>
    <x v="3"/>
    <n v="0"/>
    <n v="0"/>
    <n v="0"/>
  </r>
  <r>
    <s v="Temporada Regular"/>
    <n v="2019"/>
    <n v="43452"/>
    <x v="0"/>
    <n v="43457"/>
    <x v="6"/>
    <x v="0"/>
    <s v="WSP-0982"/>
    <x v="8"/>
    <n v="120"/>
    <x v="0"/>
    <x v="0"/>
    <n v="0"/>
    <n v="0"/>
    <n v="0"/>
  </r>
  <r>
    <s v="Temporada Regular"/>
    <n v="2019"/>
    <n v="43536"/>
    <x v="1"/>
    <n v="43529"/>
    <x v="6"/>
    <x v="4"/>
    <s v="WSP-0983"/>
    <x v="17"/>
    <n v="140"/>
    <x v="0"/>
    <x v="2"/>
    <n v="0"/>
    <n v="0"/>
    <n v="0"/>
  </r>
  <r>
    <s v="Temporada Regular"/>
    <n v="2018"/>
    <n v="43171"/>
    <x v="1"/>
    <n v="43165"/>
    <x v="2"/>
    <x v="1"/>
    <s v="WSP-0984"/>
    <x v="2"/>
    <n v="140"/>
    <x v="0"/>
    <x v="1"/>
    <n v="0"/>
    <n v="0"/>
    <n v="0"/>
  </r>
  <r>
    <s v="Temporada Regular"/>
    <n v="2019"/>
    <n v="43463"/>
    <x v="3"/>
    <n v="43514"/>
    <x v="8"/>
    <x v="0"/>
    <s v="WSP-0985"/>
    <x v="30"/>
    <n v="120"/>
    <x v="0"/>
    <x v="0"/>
    <n v="1"/>
    <n v="0"/>
    <n v="0"/>
  </r>
  <r>
    <s v="Fuera de Temporada"/>
    <n v="2019"/>
    <n v="43334"/>
    <x v="0"/>
    <n v="43267"/>
    <x v="6"/>
    <x v="0"/>
    <s v="WSP-0986"/>
    <x v="8"/>
    <n v="120"/>
    <x v="0"/>
    <x v="0"/>
    <n v="0"/>
    <n v="0"/>
    <n v="0"/>
  </r>
  <r>
    <s v="Temporada Regular"/>
    <n v="2018"/>
    <n v="43125"/>
    <x v="3"/>
    <n v="43178"/>
    <x v="3"/>
    <x v="0"/>
    <s v="WSP-0987"/>
    <x v="2"/>
    <n v="120"/>
    <x v="0"/>
    <x v="0"/>
    <n v="1"/>
    <n v="0"/>
    <n v="0"/>
  </r>
  <r>
    <s v="Temporada Regular"/>
    <n v="2018"/>
    <n v="43170"/>
    <x v="1"/>
    <n v="43171"/>
    <x v="2"/>
    <x v="1"/>
    <s v="WSP-0988"/>
    <x v="2"/>
    <n v="140"/>
    <x v="0"/>
    <x v="1"/>
    <n v="0"/>
    <n v="0"/>
    <n v="0"/>
  </r>
  <r>
    <s v="Fuera de Temporada"/>
    <n v="2019"/>
    <n v="43307"/>
    <x v="0"/>
    <n v="43268"/>
    <x v="0"/>
    <x v="0"/>
    <s v="WSP-0989"/>
    <x v="0"/>
    <n v="120"/>
    <x v="0"/>
    <x v="0"/>
    <n v="2"/>
    <n v="0"/>
    <n v="0"/>
  </r>
  <r>
    <s v="Temporada Regular"/>
    <n v="2018"/>
    <n v="43145"/>
    <x v="1"/>
    <n v="43167"/>
    <x v="0"/>
    <x v="2"/>
    <s v="WSP-0990"/>
    <x v="10"/>
    <n v="140"/>
    <x v="0"/>
    <x v="2"/>
    <n v="2"/>
    <n v="0"/>
    <n v="0"/>
  </r>
  <r>
    <s v="Temporada Regular"/>
    <n v="2018"/>
    <n v="43434"/>
    <x v="1"/>
    <n v="43060"/>
    <x v="6"/>
    <x v="2"/>
    <s v="WSP-0991"/>
    <x v="17"/>
    <n v="140"/>
    <x v="0"/>
    <x v="2"/>
    <n v="0"/>
    <n v="0"/>
    <n v="0"/>
  </r>
  <r>
    <s v="Fuera de Temporada"/>
    <n v="2018"/>
    <n v="43330"/>
    <x v="0"/>
    <n v="42902"/>
    <x v="6"/>
    <x v="0"/>
    <s v="WSP-0992"/>
    <x v="8"/>
    <n v="120"/>
    <x v="0"/>
    <x v="0"/>
    <n v="0"/>
    <n v="0"/>
    <n v="0"/>
  </r>
  <r>
    <s v="Temporada Regular"/>
    <n v="2019"/>
    <n v="43440"/>
    <x v="2"/>
    <n v="43541"/>
    <x v="6"/>
    <x v="0"/>
    <s v="WSP-0993"/>
    <x v="35"/>
    <n v="110"/>
    <x v="3"/>
    <x v="0"/>
    <n v="0"/>
    <n v="0"/>
    <n v="0"/>
  </r>
  <r>
    <s v="Temporada Regular"/>
    <n v="2018"/>
    <n v="43179"/>
    <x v="1"/>
    <n v="43173"/>
    <x v="0"/>
    <x v="3"/>
    <s v="WSP-0994"/>
    <x v="10"/>
    <n v="140"/>
    <x v="0"/>
    <x v="2"/>
    <n v="2"/>
    <n v="0"/>
    <n v="0"/>
  </r>
  <r>
    <s v="Fuera de Temporada"/>
    <n v="2019"/>
    <n v="43216"/>
    <x v="0"/>
    <n v="43236"/>
    <x v="8"/>
    <x v="0"/>
    <s v="WSP-0995"/>
    <x v="30"/>
    <n v="120"/>
    <x v="0"/>
    <x v="0"/>
    <n v="1"/>
    <n v="0"/>
    <n v="0"/>
  </r>
  <r>
    <s v="Temporada Regular"/>
    <n v="2018"/>
    <n v="43107"/>
    <x v="0"/>
    <n v="43180"/>
    <x v="6"/>
    <x v="0"/>
    <s v="WSP-0996"/>
    <x v="8"/>
    <n v="120"/>
    <x v="0"/>
    <x v="0"/>
    <n v="0"/>
    <n v="0"/>
    <n v="0"/>
  </r>
  <r>
    <s v="Temporada Regular"/>
    <n v="2019"/>
    <n v="43454"/>
    <x v="0"/>
    <n v="43466"/>
    <x v="8"/>
    <x v="0"/>
    <s v="WSP-0997"/>
    <x v="30"/>
    <n v="120"/>
    <x v="0"/>
    <x v="0"/>
    <n v="1"/>
    <n v="0"/>
    <n v="0"/>
  </r>
  <r>
    <s v="Temporada Regular"/>
    <n v="2018"/>
    <n v="43453"/>
    <x v="0"/>
    <n v="43095"/>
    <x v="4"/>
    <x v="0"/>
    <s v="WSP-0998"/>
    <x v="14"/>
    <n v="120"/>
    <x v="0"/>
    <x v="0"/>
    <n v="0"/>
    <n v="0"/>
    <n v="0"/>
  </r>
  <r>
    <s v="Temporada Regular"/>
    <n v="2018"/>
    <n v="43127"/>
    <x v="1"/>
    <n v="43127"/>
    <x v="0"/>
    <x v="2"/>
    <s v="WSP-0999"/>
    <x v="10"/>
    <n v="140"/>
    <x v="0"/>
    <x v="2"/>
    <n v="2"/>
    <n v="0"/>
    <n v="0"/>
  </r>
  <r>
    <s v="Temporada Regular"/>
    <n v="2018"/>
    <n v="43183"/>
    <x v="0"/>
    <n v="43054"/>
    <x v="1"/>
    <x v="0"/>
    <s v="WSP-1000"/>
    <x v="1"/>
    <s v="PASE"/>
    <x v="0"/>
    <x v="0"/>
    <n v="0"/>
    <n v="0"/>
    <n v="-644"/>
  </r>
  <r>
    <s v="Temporada Regular"/>
    <n v="2018"/>
    <n v="43442"/>
    <x v="1"/>
    <n v="43097"/>
    <x v="2"/>
    <x v="3"/>
    <s v="WSP-1001"/>
    <x v="2"/>
    <n v="140"/>
    <x v="0"/>
    <x v="2"/>
    <n v="0"/>
    <n v="0"/>
    <n v="0"/>
  </r>
  <r>
    <s v="Fuera de Temporada"/>
    <n v="2019"/>
    <n v="43308"/>
    <x v="0"/>
    <n v="43213"/>
    <x v="0"/>
    <x v="0"/>
    <s v="WSP-1002"/>
    <x v="0"/>
    <n v="120"/>
    <x v="0"/>
    <x v="0"/>
    <n v="2"/>
    <n v="0"/>
    <n v="0"/>
  </r>
  <r>
    <s v="Temporada Regular"/>
    <n v="2018"/>
    <n v="43155"/>
    <x v="0"/>
    <n v="43054"/>
    <x v="1"/>
    <x v="0"/>
    <s v="WSP-1003"/>
    <x v="1"/>
    <s v="PASE"/>
    <x v="0"/>
    <x v="0"/>
    <n v="0"/>
    <n v="0"/>
    <n v="0"/>
  </r>
  <r>
    <s v="Temporada Regular"/>
    <n v="2018"/>
    <n v="43119"/>
    <x v="0"/>
    <n v="43054"/>
    <x v="1"/>
    <x v="0"/>
    <s v="WSP-1004"/>
    <x v="1"/>
    <s v="PASE"/>
    <x v="0"/>
    <x v="0"/>
    <n v="0"/>
    <n v="0"/>
    <n v="-368"/>
  </r>
  <r>
    <s v="Temporada Regular"/>
    <n v="2019"/>
    <n v="43450"/>
    <x v="0"/>
    <n v="43419"/>
    <x v="1"/>
    <x v="0"/>
    <s v="WSP-1005"/>
    <x v="1"/>
    <s v="PASE"/>
    <x v="0"/>
    <x v="0"/>
    <n v="0"/>
    <n v="0"/>
    <n v="-92"/>
  </r>
  <r>
    <s v="Temporada Regular"/>
    <n v="2019"/>
    <n v="43419"/>
    <x v="1"/>
    <n v="43541"/>
    <x v="8"/>
    <x v="1"/>
    <s v="WSP-1006"/>
    <x v="20"/>
    <n v="140"/>
    <x v="0"/>
    <x v="1"/>
    <n v="1"/>
    <n v="0"/>
    <n v="0"/>
  </r>
  <r>
    <s v="Temporada Regular"/>
    <n v="2019"/>
    <n v="43469"/>
    <x v="0"/>
    <n v="43419"/>
    <x v="1"/>
    <x v="0"/>
    <s v="WSP-1007"/>
    <x v="1"/>
    <s v="PASE"/>
    <x v="0"/>
    <x v="0"/>
    <n v="0"/>
    <n v="0"/>
    <n v="-460"/>
  </r>
  <r>
    <s v="Temporada Regular"/>
    <n v="2018"/>
    <n v="43186"/>
    <x v="2"/>
    <n v="43178"/>
    <x v="7"/>
    <x v="0"/>
    <s v="WSP-1008"/>
    <x v="29"/>
    <n v="110"/>
    <x v="3"/>
    <x v="0"/>
    <n v="0"/>
    <n v="0"/>
    <n v="0"/>
  </r>
  <r>
    <s v="Temporada Regular"/>
    <n v="2019"/>
    <n v="43545"/>
    <x v="0"/>
    <n v="43545"/>
    <x v="2"/>
    <x v="0"/>
    <s v="WSP-1009"/>
    <x v="22"/>
    <n v="120"/>
    <x v="0"/>
    <x v="0"/>
    <n v="0"/>
    <n v="0"/>
    <n v="0"/>
  </r>
  <r>
    <s v="Temporada Regular"/>
    <n v="2019"/>
    <n v="43523"/>
    <x v="2"/>
    <n v="43537"/>
    <x v="2"/>
    <x v="0"/>
    <s v="WSP-1010"/>
    <x v="7"/>
    <n v="110"/>
    <x v="3"/>
    <x v="0"/>
    <n v="0"/>
    <n v="0"/>
    <n v="0"/>
  </r>
  <r>
    <s v="Temporada Regular"/>
    <n v="2018"/>
    <n v="43181"/>
    <x v="2"/>
    <n v="43177"/>
    <x v="3"/>
    <x v="0"/>
    <s v="WSP-1011"/>
    <x v="27"/>
    <n v="110"/>
    <x v="3"/>
    <x v="0"/>
    <n v="1"/>
    <n v="0"/>
    <n v="0"/>
  </r>
  <r>
    <s v="Temporada Regular"/>
    <n v="2019"/>
    <n v="43514"/>
    <x v="3"/>
    <n v="43524"/>
    <x v="0"/>
    <x v="0"/>
    <s v="WSP-1012"/>
    <x v="0"/>
    <n v="120"/>
    <x v="0"/>
    <x v="0"/>
    <n v="2"/>
    <n v="0"/>
    <n v="0"/>
  </r>
  <r>
    <s v="Temporada Regular"/>
    <n v="2018"/>
    <n v="43155"/>
    <x v="3"/>
    <n v="43160"/>
    <x v="7"/>
    <x v="0"/>
    <s v="WSP-1013"/>
    <x v="9"/>
    <n v="120"/>
    <x v="0"/>
    <x v="0"/>
    <n v="0"/>
    <n v="0"/>
    <n v="0"/>
  </r>
  <r>
    <s v="Temporada Regular"/>
    <n v="2018"/>
    <n v="43188"/>
    <x v="0"/>
    <n v="43054"/>
    <x v="1"/>
    <x v="0"/>
    <s v="WSP-1014"/>
    <x v="1"/>
    <s v="PASE"/>
    <x v="0"/>
    <x v="0"/>
    <n v="0"/>
    <n v="0"/>
    <n v="-368"/>
  </r>
  <r>
    <s v="Temporada Regular"/>
    <n v="2019"/>
    <n v="43486"/>
    <x v="1"/>
    <n v="43535"/>
    <x v="6"/>
    <x v="1"/>
    <s v="WSP-1015"/>
    <x v="17"/>
    <n v="140"/>
    <x v="0"/>
    <x v="1"/>
    <n v="0"/>
    <n v="0"/>
    <n v="0"/>
  </r>
  <r>
    <s v="Temporada Regular"/>
    <n v="2019"/>
    <n v="43501"/>
    <x v="0"/>
    <n v="43515"/>
    <x v="7"/>
    <x v="0"/>
    <s v="WSP-1016"/>
    <x v="9"/>
    <n v="120"/>
    <x v="0"/>
    <x v="0"/>
    <n v="0"/>
    <n v="0"/>
    <n v="0"/>
  </r>
  <r>
    <s v="Temporada Regular"/>
    <n v="2018"/>
    <n v="43432"/>
    <x v="0"/>
    <n v="43153"/>
    <x v="4"/>
    <x v="0"/>
    <s v="WSP-1017"/>
    <x v="14"/>
    <n v="120"/>
    <x v="0"/>
    <x v="0"/>
    <n v="0"/>
    <n v="0"/>
    <n v="0"/>
  </r>
  <r>
    <s v="Temporada Regular"/>
    <n v="2018"/>
    <n v="43447"/>
    <x v="2"/>
    <n v="43137"/>
    <x v="5"/>
    <x v="0"/>
    <s v="WSP-1018"/>
    <x v="33"/>
    <n v="110"/>
    <x v="3"/>
    <x v="0"/>
    <n v="0"/>
    <n v="0"/>
    <n v="0"/>
  </r>
  <r>
    <s v="Temporada Regular"/>
    <n v="2018"/>
    <n v="43462"/>
    <x v="0"/>
    <n v="43137"/>
    <x v="5"/>
    <x v="0"/>
    <s v="WSP-1019"/>
    <x v="5"/>
    <n v="120"/>
    <x v="0"/>
    <x v="0"/>
    <n v="0"/>
    <n v="0"/>
    <n v="0"/>
  </r>
  <r>
    <s v="Temporada Regular"/>
    <n v="2019"/>
    <n v="43546"/>
    <x v="0"/>
    <n v="43419"/>
    <x v="1"/>
    <x v="0"/>
    <s v="WSP-1020"/>
    <x v="1"/>
    <s v="PASE"/>
    <x v="0"/>
    <x v="0"/>
    <n v="0"/>
    <n v="0"/>
    <n v="-276"/>
  </r>
  <r>
    <s v="Temporada Regular"/>
    <n v="2018"/>
    <n v="43460"/>
    <x v="1"/>
    <n v="43134"/>
    <x v="4"/>
    <x v="1"/>
    <s v="WSP-1021"/>
    <x v="4"/>
    <n v="140"/>
    <x v="0"/>
    <x v="1"/>
    <n v="0"/>
    <n v="0"/>
    <n v="0"/>
  </r>
  <r>
    <s v="Temporada Regular"/>
    <n v="2019"/>
    <n v="43485"/>
    <x v="0"/>
    <n v="43477"/>
    <x v="8"/>
    <x v="0"/>
    <s v="WSP-1022"/>
    <x v="30"/>
    <n v="120"/>
    <x v="0"/>
    <x v="0"/>
    <n v="1"/>
    <n v="0"/>
    <n v="0"/>
  </r>
  <r>
    <s v="Temporada Regular"/>
    <n v="2019"/>
    <n v="43437"/>
    <x v="0"/>
    <n v="43515"/>
    <x v="6"/>
    <x v="0"/>
    <s v="WSP-1023"/>
    <x v="8"/>
    <n v="120"/>
    <x v="0"/>
    <x v="0"/>
    <n v="0"/>
    <n v="0"/>
    <n v="0"/>
  </r>
  <r>
    <s v="Temporada Regular"/>
    <n v="2018"/>
    <n v="43166"/>
    <x v="1"/>
    <n v="43173"/>
    <x v="3"/>
    <x v="2"/>
    <s v="WSP-1024"/>
    <x v="21"/>
    <n v="140"/>
    <x v="0"/>
    <x v="2"/>
    <n v="1"/>
    <n v="0"/>
    <n v="0"/>
  </r>
  <r>
    <s v="Temporada Regular"/>
    <n v="2018"/>
    <n v="43122"/>
    <x v="0"/>
    <n v="43170"/>
    <x v="8"/>
    <x v="0"/>
    <s v="WSP-1025"/>
    <x v="30"/>
    <n v="120"/>
    <x v="0"/>
    <x v="0"/>
    <n v="1"/>
    <n v="0"/>
    <n v="0"/>
  </r>
  <r>
    <s v="Temporada Regular"/>
    <n v="2019"/>
    <n v="43481"/>
    <x v="3"/>
    <n v="43475"/>
    <x v="2"/>
    <x v="0"/>
    <s v="WSP-1026"/>
    <x v="22"/>
    <n v="120"/>
    <x v="0"/>
    <x v="0"/>
    <n v="0"/>
    <n v="0"/>
    <n v="0"/>
  </r>
  <r>
    <s v="Temporada Regular"/>
    <n v="2019"/>
    <n v="43466"/>
    <x v="2"/>
    <n v="43458"/>
    <x v="4"/>
    <x v="0"/>
    <s v="WSP-1027"/>
    <x v="11"/>
    <n v="110"/>
    <x v="3"/>
    <x v="0"/>
    <n v="0"/>
    <n v="0"/>
    <n v="0"/>
  </r>
  <r>
    <s v="Temporada Regular"/>
    <n v="2018"/>
    <n v="43169"/>
    <x v="2"/>
    <n v="43175"/>
    <x v="3"/>
    <x v="0"/>
    <s v="WSP-1028"/>
    <x v="27"/>
    <n v="110"/>
    <x v="3"/>
    <x v="0"/>
    <n v="1"/>
    <n v="0"/>
    <n v="0"/>
  </r>
  <r>
    <s v="Fuera de Temporada"/>
    <n v="2019"/>
    <n v="43326"/>
    <x v="2"/>
    <n v="43256"/>
    <x v="3"/>
    <x v="0"/>
    <s v="WSP-1029"/>
    <x v="13"/>
    <n v="100"/>
    <x v="5"/>
    <x v="0"/>
    <n v="1"/>
    <n v="30"/>
    <n v="0"/>
  </r>
  <r>
    <s v="Temporada Regular"/>
    <n v="2019"/>
    <n v="43553"/>
    <x v="1"/>
    <n v="43545"/>
    <x v="4"/>
    <x v="2"/>
    <s v="WSP-1030"/>
    <x v="4"/>
    <n v="140"/>
    <x v="0"/>
    <x v="2"/>
    <n v="0"/>
    <n v="0"/>
    <n v="0"/>
  </r>
  <r>
    <s v="Fuera de Temporada"/>
    <n v="2018"/>
    <n v="43330"/>
    <x v="0"/>
    <n v="43054"/>
    <x v="1"/>
    <x v="0"/>
    <s v="WSP-1031"/>
    <x v="1"/>
    <s v="PASE"/>
    <x v="0"/>
    <x v="0"/>
    <n v="0"/>
    <n v="0"/>
    <n v="-644"/>
  </r>
  <r>
    <s v="Fuera de Temporada"/>
    <n v="2018"/>
    <n v="43260"/>
    <x v="0"/>
    <n v="42894"/>
    <x v="8"/>
    <x v="0"/>
    <s v="WSP-1032"/>
    <x v="30"/>
    <n v="120"/>
    <x v="0"/>
    <x v="0"/>
    <n v="1"/>
    <n v="0"/>
    <n v="0"/>
  </r>
  <r>
    <s v="Temporada Regular"/>
    <n v="2018"/>
    <n v="43182"/>
    <x v="0"/>
    <n v="43181"/>
    <x v="4"/>
    <x v="0"/>
    <s v="WSP-1033"/>
    <x v="14"/>
    <n v="120"/>
    <x v="0"/>
    <x v="0"/>
    <n v="0"/>
    <n v="0"/>
    <n v="0"/>
  </r>
  <r>
    <s v="Temporada Regular"/>
    <n v="2018"/>
    <n v="43429"/>
    <x v="1"/>
    <n v="43094"/>
    <x v="0"/>
    <x v="2"/>
    <s v="WSP-1034"/>
    <x v="10"/>
    <n v="140"/>
    <x v="0"/>
    <x v="2"/>
    <n v="2"/>
    <n v="0"/>
    <n v="0"/>
  </r>
  <r>
    <s v="Temporada Regular"/>
    <n v="2019"/>
    <n v="43484"/>
    <x v="0"/>
    <n v="43534"/>
    <x v="7"/>
    <x v="0"/>
    <s v="WSP-1035"/>
    <x v="9"/>
    <n v="120"/>
    <x v="0"/>
    <x v="0"/>
    <n v="0"/>
    <n v="0"/>
    <n v="0"/>
  </r>
  <r>
    <s v="Fuera de Temporada"/>
    <n v="2019"/>
    <n v="43366"/>
    <x v="0"/>
    <n v="43211"/>
    <x v="3"/>
    <x v="0"/>
    <s v="WSP-1036"/>
    <x v="2"/>
    <n v="120"/>
    <x v="0"/>
    <x v="0"/>
    <n v="1"/>
    <n v="0"/>
    <n v="0"/>
  </r>
  <r>
    <s v="Fuera de Temporada"/>
    <n v="2018"/>
    <n v="43390"/>
    <x v="2"/>
    <n v="42925"/>
    <x v="0"/>
    <x v="0"/>
    <s v="WSP-1037"/>
    <x v="48"/>
    <n v="115"/>
    <x v="1"/>
    <x v="0"/>
    <n v="2"/>
    <n v="0"/>
    <n v="0"/>
  </r>
  <r>
    <s v="Fuera de Temporada"/>
    <n v="2019"/>
    <n v="43260"/>
    <x v="0"/>
    <n v="43212"/>
    <x v="6"/>
    <x v="0"/>
    <s v="WSP-1038"/>
    <x v="8"/>
    <n v="120"/>
    <x v="0"/>
    <x v="0"/>
    <n v="0"/>
    <n v="0"/>
    <n v="0"/>
  </r>
  <r>
    <s v="Fuera de Temporada"/>
    <n v="2018"/>
    <n v="43248"/>
    <x v="0"/>
    <n v="42855"/>
    <x v="8"/>
    <x v="0"/>
    <s v="WSP-1039"/>
    <x v="30"/>
    <n v="120"/>
    <x v="0"/>
    <x v="0"/>
    <n v="1"/>
    <n v="0"/>
    <n v="0"/>
  </r>
  <r>
    <s v="Fuera de Temporada"/>
    <n v="2018"/>
    <n v="43385"/>
    <x v="1"/>
    <n v="42846"/>
    <x v="7"/>
    <x v="5"/>
    <s v="WSP-1040"/>
    <x v="13"/>
    <n v="140"/>
    <x v="0"/>
    <x v="3"/>
    <n v="0"/>
    <n v="0"/>
    <n v="0"/>
  </r>
  <r>
    <s v="Temporada Regular"/>
    <n v="2019"/>
    <n v="43425"/>
    <x v="0"/>
    <n v="43524"/>
    <x v="2"/>
    <x v="0"/>
    <s v="WSP-1041"/>
    <x v="22"/>
    <n v="120"/>
    <x v="0"/>
    <x v="0"/>
    <n v="0"/>
    <n v="0"/>
    <n v="0"/>
  </r>
  <r>
    <s v="Temporada Regular"/>
    <n v="2019"/>
    <n v="43533"/>
    <x v="0"/>
    <n v="43419"/>
    <x v="1"/>
    <x v="0"/>
    <s v="WSP-1042"/>
    <x v="1"/>
    <s v="PASE"/>
    <x v="0"/>
    <x v="0"/>
    <n v="0"/>
    <n v="0"/>
    <n v="-552"/>
  </r>
  <r>
    <s v="Fuera de Temporada"/>
    <n v="2019"/>
    <n v="43356"/>
    <x v="0"/>
    <n v="43419"/>
    <x v="1"/>
    <x v="0"/>
    <s v="WSP-1043"/>
    <x v="1"/>
    <s v="PASE"/>
    <x v="0"/>
    <x v="0"/>
    <n v="0"/>
    <n v="0"/>
    <n v="-368"/>
  </r>
  <r>
    <s v="Temporada Regular"/>
    <n v="2018"/>
    <n v="43167"/>
    <x v="0"/>
    <n v="43161"/>
    <x v="9"/>
    <x v="0"/>
    <s v="WSP-1044"/>
    <x v="26"/>
    <n v="120"/>
    <x v="0"/>
    <x v="0"/>
    <n v="0"/>
    <n v="0"/>
    <n v="0"/>
  </r>
  <r>
    <s v="Temporada Regular"/>
    <n v="2019"/>
    <n v="43470"/>
    <x v="0"/>
    <n v="43471"/>
    <x v="8"/>
    <x v="0"/>
    <s v="WSP-1045"/>
    <x v="30"/>
    <n v="120"/>
    <x v="0"/>
    <x v="0"/>
    <n v="1"/>
    <n v="0"/>
    <n v="0"/>
  </r>
  <r>
    <s v="Temporada Regular"/>
    <n v="2018"/>
    <n v="43184"/>
    <x v="2"/>
    <n v="43181"/>
    <x v="0"/>
    <x v="0"/>
    <s v="WSP-1046"/>
    <x v="43"/>
    <n v="110"/>
    <x v="3"/>
    <x v="0"/>
    <n v="2"/>
    <n v="0"/>
    <n v="0"/>
  </r>
  <r>
    <s v="Temporada Regular"/>
    <n v="2019"/>
    <n v="43457"/>
    <x v="0"/>
    <n v="43502"/>
    <x v="3"/>
    <x v="0"/>
    <s v="WSP-1047"/>
    <x v="2"/>
    <n v="120"/>
    <x v="0"/>
    <x v="0"/>
    <n v="1"/>
    <n v="0"/>
    <n v="0"/>
  </r>
  <r>
    <s v="Temporada Regular"/>
    <n v="2018"/>
    <n v="43179"/>
    <x v="0"/>
    <n v="43177"/>
    <x v="8"/>
    <x v="0"/>
    <s v="WSP-1048"/>
    <x v="30"/>
    <n v="120"/>
    <x v="0"/>
    <x v="0"/>
    <n v="1"/>
    <n v="0"/>
    <n v="0"/>
  </r>
  <r>
    <s v="Temporada Regular"/>
    <n v="2018"/>
    <n v="43425"/>
    <x v="3"/>
    <n v="43054"/>
    <x v="1"/>
    <x v="0"/>
    <s v="WSP-1049"/>
    <x v="1"/>
    <s v="PASE"/>
    <x v="0"/>
    <x v="0"/>
    <n v="0"/>
    <n v="0"/>
    <n v="-460"/>
  </r>
  <r>
    <s v="Temporada Regular"/>
    <n v="2019"/>
    <n v="43436"/>
    <x v="0"/>
    <n v="43419"/>
    <x v="1"/>
    <x v="0"/>
    <s v="WSP-1050"/>
    <x v="1"/>
    <s v="PASE"/>
    <x v="0"/>
    <x v="0"/>
    <n v="0"/>
    <n v="0"/>
    <n v="-276"/>
  </r>
  <r>
    <s v="Fuera de Temporada"/>
    <n v="2019"/>
    <n v="43355"/>
    <x v="3"/>
    <n v="43266"/>
    <x v="8"/>
    <x v="0"/>
    <s v="WSP-1051"/>
    <x v="30"/>
    <n v="120"/>
    <x v="0"/>
    <x v="0"/>
    <n v="1"/>
    <n v="0"/>
    <n v="0"/>
  </r>
  <r>
    <s v="Temporada Regular"/>
    <n v="2019"/>
    <n v="43456"/>
    <x v="0"/>
    <n v="43499"/>
    <x v="5"/>
    <x v="0"/>
    <s v="WSP-1052"/>
    <x v="5"/>
    <n v="120"/>
    <x v="0"/>
    <x v="0"/>
    <n v="0"/>
    <n v="0"/>
    <n v="0"/>
  </r>
  <r>
    <s v="Temporada Regular"/>
    <n v="2018"/>
    <n v="43442"/>
    <x v="0"/>
    <n v="43099"/>
    <x v="8"/>
    <x v="0"/>
    <s v="WSP-1053"/>
    <x v="30"/>
    <n v="120"/>
    <x v="0"/>
    <x v="0"/>
    <n v="1"/>
    <n v="0"/>
    <n v="0"/>
  </r>
  <r>
    <s v="Temporada Regular"/>
    <n v="2019"/>
    <n v="43524"/>
    <x v="0"/>
    <n v="43419"/>
    <x v="1"/>
    <x v="0"/>
    <s v="WSP-1054"/>
    <x v="1"/>
    <s v="PASE"/>
    <x v="0"/>
    <x v="0"/>
    <n v="0"/>
    <n v="0"/>
    <n v="-276"/>
  </r>
  <r>
    <s v="Temporada Regular"/>
    <n v="2018"/>
    <n v="43462"/>
    <x v="0"/>
    <n v="43092"/>
    <x v="2"/>
    <x v="0"/>
    <s v="WSP-1055"/>
    <x v="22"/>
    <n v="120"/>
    <x v="0"/>
    <x v="0"/>
    <n v="0"/>
    <n v="0"/>
    <n v="0"/>
  </r>
  <r>
    <s v="Temporada Regular"/>
    <n v="2019"/>
    <n v="43475"/>
    <x v="1"/>
    <n v="43525"/>
    <x v="6"/>
    <x v="1"/>
    <s v="WSP-1056"/>
    <x v="17"/>
    <n v="140"/>
    <x v="0"/>
    <x v="1"/>
    <n v="0"/>
    <n v="0"/>
    <n v="0"/>
  </r>
  <r>
    <s v="Temporada Regular"/>
    <n v="2018"/>
    <n v="43154"/>
    <x v="0"/>
    <n v="43153"/>
    <x v="4"/>
    <x v="0"/>
    <s v="WSP-1057"/>
    <x v="14"/>
    <n v="120"/>
    <x v="0"/>
    <x v="0"/>
    <n v="0"/>
    <n v="0"/>
    <n v="0"/>
  </r>
  <r>
    <s v="Temporada Regular"/>
    <n v="2018"/>
    <n v="43422"/>
    <x v="1"/>
    <n v="43061"/>
    <x v="2"/>
    <x v="4"/>
    <s v="WSP-1058"/>
    <x v="2"/>
    <n v="140"/>
    <x v="0"/>
    <x v="2"/>
    <n v="0"/>
    <n v="0"/>
    <n v="0"/>
  </r>
  <r>
    <s v="Temporada Regular"/>
    <n v="2019"/>
    <n v="43515"/>
    <x v="1"/>
    <n v="43544"/>
    <x v="8"/>
    <x v="4"/>
    <s v="WSP-1059"/>
    <x v="20"/>
    <n v="140"/>
    <x v="0"/>
    <x v="2"/>
    <n v="1"/>
    <n v="0"/>
    <n v="0"/>
  </r>
  <r>
    <s v="Temporada Regular"/>
    <n v="2018"/>
    <n v="43439"/>
    <x v="0"/>
    <n v="43104"/>
    <x v="5"/>
    <x v="0"/>
    <s v="WSP-1060"/>
    <x v="5"/>
    <n v="120"/>
    <x v="0"/>
    <x v="0"/>
    <n v="0"/>
    <n v="0"/>
    <n v="0"/>
  </r>
  <r>
    <s v="Temporada Regular"/>
    <n v="2019"/>
    <n v="43536"/>
    <x v="1"/>
    <n v="43537"/>
    <x v="0"/>
    <x v="4"/>
    <s v="WSP-1061"/>
    <x v="10"/>
    <n v="140"/>
    <x v="0"/>
    <x v="2"/>
    <n v="2"/>
    <n v="0"/>
    <n v="0"/>
  </r>
  <r>
    <s v="Temporada Regular"/>
    <n v="2019"/>
    <n v="43469"/>
    <x v="1"/>
    <n v="43489"/>
    <x v="3"/>
    <x v="2"/>
    <s v="WSP-1062"/>
    <x v="21"/>
    <n v="140"/>
    <x v="0"/>
    <x v="2"/>
    <n v="1"/>
    <n v="0"/>
    <n v="0"/>
  </r>
  <r>
    <s v="Temporada Regular"/>
    <n v="2018"/>
    <n v="43134"/>
    <x v="0"/>
    <n v="43054"/>
    <x v="1"/>
    <x v="0"/>
    <s v="WSP-1063"/>
    <x v="1"/>
    <s v="PASE"/>
    <x v="0"/>
    <x v="0"/>
    <n v="0"/>
    <n v="0"/>
    <n v="-460"/>
  </r>
  <r>
    <s v="Temporada Regular"/>
    <n v="2018"/>
    <n v="43431"/>
    <x v="1"/>
    <n v="43092"/>
    <x v="8"/>
    <x v="2"/>
    <s v="WSP-1064"/>
    <x v="20"/>
    <n v="140"/>
    <x v="0"/>
    <x v="2"/>
    <n v="1"/>
    <n v="0"/>
    <n v="0"/>
  </r>
  <r>
    <s v="Temporada Regular"/>
    <n v="2018"/>
    <n v="43436"/>
    <x v="0"/>
    <n v="43153"/>
    <x v="8"/>
    <x v="0"/>
    <s v="WSP-1065"/>
    <x v="30"/>
    <n v="120"/>
    <x v="0"/>
    <x v="0"/>
    <n v="1"/>
    <n v="0"/>
    <n v="0"/>
  </r>
  <r>
    <s v="Temporada Regular"/>
    <n v="2019"/>
    <n v="43444"/>
    <x v="0"/>
    <n v="43501"/>
    <x v="4"/>
    <x v="0"/>
    <s v="WSP-1066"/>
    <x v="14"/>
    <n v="120"/>
    <x v="0"/>
    <x v="0"/>
    <n v="0"/>
    <n v="0"/>
    <n v="0"/>
  </r>
  <r>
    <s v="Temporada Regular"/>
    <n v="2018"/>
    <n v="43462"/>
    <x v="2"/>
    <n v="43123"/>
    <x v="7"/>
    <x v="0"/>
    <s v="WSP-1067"/>
    <x v="29"/>
    <n v="110"/>
    <x v="3"/>
    <x v="0"/>
    <n v="0"/>
    <n v="0"/>
    <n v="0"/>
  </r>
  <r>
    <s v="Temporada Regular"/>
    <n v="2018"/>
    <n v="43188"/>
    <x v="0"/>
    <n v="43180"/>
    <x v="2"/>
    <x v="0"/>
    <s v="WSP-1068"/>
    <x v="22"/>
    <n v="120"/>
    <x v="0"/>
    <x v="0"/>
    <n v="0"/>
    <n v="0"/>
    <n v="0"/>
  </r>
  <r>
    <s v="Temporada Regular"/>
    <n v="2018"/>
    <n v="43445"/>
    <x v="3"/>
    <n v="43094"/>
    <x v="0"/>
    <x v="0"/>
    <s v="WSP-1069"/>
    <x v="0"/>
    <n v="120"/>
    <x v="0"/>
    <x v="0"/>
    <n v="2"/>
    <n v="0"/>
    <n v="0"/>
  </r>
  <r>
    <s v="Temporada Regular"/>
    <n v="2018"/>
    <n v="43136"/>
    <x v="0"/>
    <n v="43149"/>
    <x v="9"/>
    <x v="0"/>
    <s v="WSP-1070"/>
    <x v="26"/>
    <n v="120"/>
    <x v="0"/>
    <x v="0"/>
    <n v="0"/>
    <n v="0"/>
    <n v="0"/>
  </r>
  <r>
    <s v="Temporada Regular"/>
    <n v="2018"/>
    <n v="43430"/>
    <x v="1"/>
    <n v="43137"/>
    <x v="7"/>
    <x v="4"/>
    <s v="WSP-1071"/>
    <x v="13"/>
    <n v="140"/>
    <x v="0"/>
    <x v="2"/>
    <n v="0"/>
    <n v="0"/>
    <n v="0"/>
  </r>
  <r>
    <s v="Temporada Regular"/>
    <n v="2019"/>
    <n v="43465"/>
    <x v="1"/>
    <n v="43481"/>
    <x v="3"/>
    <x v="2"/>
    <s v="WSP-1072"/>
    <x v="21"/>
    <n v="140"/>
    <x v="0"/>
    <x v="2"/>
    <n v="1"/>
    <n v="0"/>
    <n v="0"/>
  </r>
  <r>
    <s v="Temporada Regular"/>
    <n v="2019"/>
    <n v="43460"/>
    <x v="2"/>
    <n v="43532"/>
    <x v="2"/>
    <x v="0"/>
    <s v="WSP-1073"/>
    <x v="7"/>
    <n v="110"/>
    <x v="3"/>
    <x v="0"/>
    <n v="0"/>
    <n v="0"/>
    <n v="0"/>
  </r>
  <r>
    <s v="Temporada Regular"/>
    <n v="2019"/>
    <n v="43553"/>
    <x v="1"/>
    <n v="43544"/>
    <x v="9"/>
    <x v="2"/>
    <s v="WSP-1074"/>
    <x v="19"/>
    <n v="140"/>
    <x v="0"/>
    <x v="2"/>
    <n v="0"/>
    <n v="0"/>
    <n v="0"/>
  </r>
  <r>
    <s v="Temporada Regular"/>
    <n v="2019"/>
    <n v="43439"/>
    <x v="0"/>
    <n v="43419"/>
    <x v="1"/>
    <x v="0"/>
    <s v="WSP-1075"/>
    <x v="1"/>
    <s v="PASE"/>
    <x v="0"/>
    <x v="0"/>
    <n v="0"/>
    <n v="0"/>
    <n v="-184"/>
  </r>
  <r>
    <s v="Temporada Regular"/>
    <n v="2018"/>
    <n v="43164"/>
    <x v="0"/>
    <n v="43054"/>
    <x v="1"/>
    <x v="0"/>
    <s v="WSP-1076"/>
    <x v="1"/>
    <s v="PASE"/>
    <x v="0"/>
    <x v="0"/>
    <n v="0"/>
    <n v="0"/>
    <n v="-276"/>
  </r>
  <r>
    <s v="Temporada Regular"/>
    <n v="2018"/>
    <n v="43133"/>
    <x v="1"/>
    <n v="43149"/>
    <x v="0"/>
    <x v="4"/>
    <s v="WSP-1077"/>
    <x v="10"/>
    <n v="140"/>
    <x v="0"/>
    <x v="2"/>
    <n v="2"/>
    <n v="0"/>
    <n v="0"/>
  </r>
  <r>
    <s v="Temporada Regular"/>
    <n v="2019"/>
    <n v="43547"/>
    <x v="0"/>
    <n v="43544"/>
    <x v="4"/>
    <x v="0"/>
    <s v="WSP-1078"/>
    <x v="14"/>
    <n v="120"/>
    <x v="0"/>
    <x v="0"/>
    <n v="0"/>
    <n v="0"/>
    <n v="0"/>
  </r>
  <r>
    <s v="Temporada Regular"/>
    <n v="2019"/>
    <n v="43428"/>
    <x v="1"/>
    <n v="43519"/>
    <x v="9"/>
    <x v="1"/>
    <s v="WSP-1079"/>
    <x v="19"/>
    <n v="140"/>
    <x v="0"/>
    <x v="1"/>
    <n v="0"/>
    <n v="0"/>
    <n v="0"/>
  </r>
  <r>
    <s v="Temporada Regular"/>
    <n v="2019"/>
    <n v="43478"/>
    <x v="0"/>
    <n v="43508"/>
    <x v="4"/>
    <x v="0"/>
    <s v="WSP-1080"/>
    <x v="14"/>
    <n v="120"/>
    <x v="0"/>
    <x v="0"/>
    <n v="0"/>
    <n v="0"/>
    <n v="0"/>
  </r>
  <r>
    <s v="Temporada Regular"/>
    <n v="2018"/>
    <n v="43189"/>
    <x v="0"/>
    <n v="43181"/>
    <x v="8"/>
    <x v="0"/>
    <s v="WSP-1081"/>
    <x v="30"/>
    <n v="120"/>
    <x v="0"/>
    <x v="0"/>
    <n v="1"/>
    <n v="0"/>
    <n v="0"/>
  </r>
  <r>
    <s v="Temporada Regular"/>
    <n v="2018"/>
    <n v="43110"/>
    <x v="0"/>
    <n v="43132"/>
    <x v="5"/>
    <x v="0"/>
    <s v="WSP-1082"/>
    <x v="5"/>
    <n v="120"/>
    <x v="0"/>
    <x v="0"/>
    <n v="0"/>
    <n v="0"/>
    <n v="0"/>
  </r>
  <r>
    <s v="Temporada Regular"/>
    <n v="2019"/>
    <n v="43535"/>
    <x v="3"/>
    <n v="43547"/>
    <x v="5"/>
    <x v="0"/>
    <s v="WSP-1083"/>
    <x v="5"/>
    <n v="120"/>
    <x v="0"/>
    <x v="0"/>
    <n v="0"/>
    <n v="0"/>
    <n v="0"/>
  </r>
  <r>
    <s v="Temporada Regular"/>
    <n v="2019"/>
    <n v="43523"/>
    <x v="0"/>
    <n v="43542"/>
    <x v="6"/>
    <x v="0"/>
    <s v="WSP-1084"/>
    <x v="8"/>
    <n v="120"/>
    <x v="0"/>
    <x v="0"/>
    <n v="0"/>
    <n v="0"/>
    <n v="0"/>
  </r>
  <r>
    <s v="Temporada Regular"/>
    <n v="2018"/>
    <n v="43441"/>
    <x v="3"/>
    <n v="43140"/>
    <x v="5"/>
    <x v="0"/>
    <s v="WSP-1085"/>
    <x v="5"/>
    <n v="120"/>
    <x v="0"/>
    <x v="0"/>
    <n v="0"/>
    <n v="0"/>
    <n v="0"/>
  </r>
  <r>
    <s v="Fuera de Temporada"/>
    <n v="2019"/>
    <n v="43369"/>
    <x v="1"/>
    <n v="43213"/>
    <x v="6"/>
    <x v="1"/>
    <s v="WSP-1086"/>
    <x v="17"/>
    <n v="140"/>
    <x v="0"/>
    <x v="1"/>
    <n v="0"/>
    <n v="0"/>
    <n v="0"/>
  </r>
  <r>
    <s v="Temporada Regular"/>
    <n v="2018"/>
    <n v="43129"/>
    <x v="1"/>
    <n v="43124"/>
    <x v="2"/>
    <x v="1"/>
    <s v="WSP-1087"/>
    <x v="2"/>
    <n v="140"/>
    <x v="0"/>
    <x v="1"/>
    <n v="0"/>
    <n v="0"/>
    <n v="0"/>
  </r>
  <r>
    <s v="Fuera de Temporada"/>
    <n v="2018"/>
    <n v="43346"/>
    <x v="0"/>
    <n v="42946"/>
    <x v="3"/>
    <x v="0"/>
    <s v="WSP-1088"/>
    <x v="2"/>
    <n v="120"/>
    <x v="0"/>
    <x v="0"/>
    <n v="1"/>
    <n v="0"/>
    <n v="0"/>
  </r>
  <r>
    <s v="Fuera de Temporada"/>
    <n v="2019"/>
    <n v="43288"/>
    <x v="1"/>
    <n v="43241"/>
    <x v="5"/>
    <x v="4"/>
    <s v="WSP-1089"/>
    <x v="28"/>
    <n v="140"/>
    <x v="0"/>
    <x v="2"/>
    <n v="0"/>
    <n v="0"/>
    <n v="0"/>
  </r>
  <r>
    <s v="Temporada Regular"/>
    <n v="2019"/>
    <n v="43512"/>
    <x v="1"/>
    <n v="43532"/>
    <x v="3"/>
    <x v="5"/>
    <s v="WSP-1090"/>
    <x v="21"/>
    <n v="140"/>
    <x v="0"/>
    <x v="3"/>
    <n v="1"/>
    <n v="0"/>
    <n v="0"/>
  </r>
  <r>
    <s v="Temporada Regular"/>
    <n v="2019"/>
    <n v="43517"/>
    <x v="3"/>
    <n v="43529"/>
    <x v="2"/>
    <x v="0"/>
    <s v="WSP-1091"/>
    <x v="22"/>
    <n v="120"/>
    <x v="0"/>
    <x v="0"/>
    <n v="0"/>
    <n v="0"/>
    <n v="0"/>
  </r>
  <r>
    <s v="Temporada Regular"/>
    <n v="2019"/>
    <n v="43545"/>
    <x v="1"/>
    <n v="43543"/>
    <x v="9"/>
    <x v="2"/>
    <s v="WSP-1092"/>
    <x v="19"/>
    <n v="140"/>
    <x v="0"/>
    <x v="2"/>
    <n v="0"/>
    <n v="0"/>
    <n v="0"/>
  </r>
  <r>
    <s v="Temporada Regular"/>
    <n v="2018"/>
    <n v="43115"/>
    <x v="2"/>
    <n v="43160"/>
    <x v="3"/>
    <x v="0"/>
    <s v="WSP-1093"/>
    <x v="27"/>
    <n v="110"/>
    <x v="3"/>
    <x v="0"/>
    <n v="1"/>
    <n v="0"/>
    <n v="0"/>
  </r>
  <r>
    <s v="Temporada Regular"/>
    <n v="2018"/>
    <n v="43106"/>
    <x v="1"/>
    <n v="43168"/>
    <x v="8"/>
    <x v="1"/>
    <s v="WSP-1094"/>
    <x v="20"/>
    <n v="140"/>
    <x v="0"/>
    <x v="1"/>
    <n v="1"/>
    <n v="0"/>
    <n v="0"/>
  </r>
  <r>
    <s v="Fuera de Temporada"/>
    <n v="2018"/>
    <n v="43282"/>
    <x v="1"/>
    <n v="42870"/>
    <x v="4"/>
    <x v="2"/>
    <s v="WSP-1095"/>
    <x v="4"/>
    <n v="140"/>
    <x v="0"/>
    <x v="2"/>
    <n v="0"/>
    <n v="0"/>
    <n v="0"/>
  </r>
  <r>
    <s v="Temporada Regular"/>
    <n v="2018"/>
    <n v="43111"/>
    <x v="1"/>
    <n v="43138"/>
    <x v="4"/>
    <x v="2"/>
    <s v="WSP-1096"/>
    <x v="4"/>
    <n v="140"/>
    <x v="0"/>
    <x v="2"/>
    <n v="0"/>
    <n v="0"/>
    <n v="0"/>
  </r>
  <r>
    <s v="Temporada Regular"/>
    <n v="2019"/>
    <n v="43505"/>
    <x v="1"/>
    <n v="43504"/>
    <x v="8"/>
    <x v="4"/>
    <s v="WSP-1097"/>
    <x v="20"/>
    <n v="140"/>
    <x v="0"/>
    <x v="2"/>
    <n v="1"/>
    <n v="0"/>
    <n v="0"/>
  </r>
  <r>
    <s v="Temporada Regular"/>
    <n v="2019"/>
    <n v="43553"/>
    <x v="1"/>
    <n v="43545"/>
    <x v="4"/>
    <x v="4"/>
    <s v="WSP-1098"/>
    <x v="4"/>
    <n v="140"/>
    <x v="0"/>
    <x v="2"/>
    <n v="0"/>
    <n v="0"/>
    <n v="0"/>
  </r>
  <r>
    <s v="Temporada Regular"/>
    <n v="2019"/>
    <n v="43474"/>
    <x v="0"/>
    <n v="43531"/>
    <x v="0"/>
    <x v="0"/>
    <s v="WSP-1099"/>
    <x v="0"/>
    <n v="120"/>
    <x v="0"/>
    <x v="0"/>
    <n v="2"/>
    <n v="0"/>
    <n v="0"/>
  </r>
  <r>
    <s v="Temporada Regular"/>
    <n v="2018"/>
    <n v="43121"/>
    <x v="0"/>
    <n v="43146"/>
    <x v="9"/>
    <x v="0"/>
    <s v="WSP-1100"/>
    <x v="26"/>
    <n v="120"/>
    <x v="0"/>
    <x v="0"/>
    <n v="0"/>
    <n v="0"/>
    <n v="0"/>
  </r>
  <r>
    <s v="Fuera de Temporada"/>
    <n v="2019"/>
    <n v="43377"/>
    <x v="2"/>
    <n v="43241"/>
    <x v="4"/>
    <x v="0"/>
    <s v="WSP-1101"/>
    <x v="11"/>
    <n v="110"/>
    <x v="3"/>
    <x v="0"/>
    <n v="0"/>
    <n v="30"/>
    <n v="0"/>
  </r>
  <r>
    <s v="Fuera de Temporada"/>
    <n v="2019"/>
    <n v="43346"/>
    <x v="1"/>
    <n v="43304"/>
    <x v="7"/>
    <x v="2"/>
    <s v="WSP-1102"/>
    <x v="13"/>
    <n v="140"/>
    <x v="0"/>
    <x v="2"/>
    <n v="0"/>
    <n v="0"/>
    <n v="0"/>
  </r>
  <r>
    <s v="Temporada Regular"/>
    <n v="2018"/>
    <n v="43108"/>
    <x v="1"/>
    <n v="43147"/>
    <x v="2"/>
    <x v="3"/>
    <s v="WSP-1103"/>
    <x v="2"/>
    <n v="140"/>
    <x v="0"/>
    <x v="2"/>
    <n v="0"/>
    <n v="0"/>
    <n v="0"/>
  </r>
  <r>
    <s v="Temporada Regular"/>
    <n v="2018"/>
    <n v="43443"/>
    <x v="0"/>
    <n v="43100"/>
    <x v="8"/>
    <x v="0"/>
    <s v="WSP-1104"/>
    <x v="30"/>
    <n v="120"/>
    <x v="0"/>
    <x v="0"/>
    <n v="1"/>
    <n v="0"/>
    <n v="0"/>
  </r>
  <r>
    <s v="Temporada Regular"/>
    <n v="2018"/>
    <n v="43159"/>
    <x v="3"/>
    <n v="43172"/>
    <x v="2"/>
    <x v="0"/>
    <s v="WSP-1105"/>
    <x v="22"/>
    <n v="120"/>
    <x v="0"/>
    <x v="0"/>
    <n v="0"/>
    <n v="0"/>
    <n v="0"/>
  </r>
  <r>
    <s v="Temporada Regular"/>
    <n v="2019"/>
    <n v="43533"/>
    <x v="0"/>
    <n v="43524"/>
    <x v="0"/>
    <x v="0"/>
    <s v="WSP-1106"/>
    <x v="0"/>
    <n v="120"/>
    <x v="0"/>
    <x v="0"/>
    <n v="2"/>
    <n v="0"/>
    <n v="0"/>
  </r>
  <r>
    <s v="Fuera de Temporada"/>
    <n v="2018"/>
    <n v="43327"/>
    <x v="1"/>
    <n v="42844"/>
    <x v="6"/>
    <x v="2"/>
    <s v="WSP-1107"/>
    <x v="17"/>
    <n v="140"/>
    <x v="0"/>
    <x v="2"/>
    <n v="0"/>
    <n v="0"/>
    <n v="0"/>
  </r>
  <r>
    <s v="Temporada Regular"/>
    <n v="2018"/>
    <n v="43126"/>
    <x v="0"/>
    <n v="43182"/>
    <x v="7"/>
    <x v="0"/>
    <s v="WSP-1108"/>
    <x v="9"/>
    <n v="120"/>
    <x v="0"/>
    <x v="0"/>
    <n v="0"/>
    <n v="0"/>
    <n v="0"/>
  </r>
  <r>
    <s v="Temporada Regular"/>
    <n v="2019"/>
    <n v="43493"/>
    <x v="0"/>
    <n v="43511"/>
    <x v="0"/>
    <x v="0"/>
    <s v="WSP-1109"/>
    <x v="0"/>
    <n v="120"/>
    <x v="0"/>
    <x v="0"/>
    <n v="2"/>
    <n v="0"/>
    <n v="0"/>
  </r>
  <r>
    <s v="Fuera de Temporada"/>
    <n v="2018"/>
    <n v="43387"/>
    <x v="1"/>
    <n v="42895"/>
    <x v="7"/>
    <x v="2"/>
    <s v="WSP-1110"/>
    <x v="13"/>
    <n v="140"/>
    <x v="0"/>
    <x v="2"/>
    <n v="0"/>
    <n v="0"/>
    <n v="0"/>
  </r>
  <r>
    <s v="Temporada Regular"/>
    <n v="2018"/>
    <n v="43170"/>
    <x v="2"/>
    <n v="43163"/>
    <x v="7"/>
    <x v="0"/>
    <s v="WSP-1111"/>
    <x v="29"/>
    <n v="110"/>
    <x v="3"/>
    <x v="0"/>
    <n v="0"/>
    <n v="0"/>
    <n v="0"/>
  </r>
  <r>
    <s v="Fuera de Temporada"/>
    <n v="2019"/>
    <n v="43394"/>
    <x v="0"/>
    <n v="43419"/>
    <x v="1"/>
    <x v="0"/>
    <s v="WSP-1112"/>
    <x v="1"/>
    <s v="PASE"/>
    <x v="0"/>
    <x v="0"/>
    <n v="0"/>
    <n v="0"/>
    <n v="-184"/>
  </r>
  <r>
    <s v="Temporada Regular"/>
    <n v="2018"/>
    <n v="43102"/>
    <x v="2"/>
    <n v="43113"/>
    <x v="5"/>
    <x v="0"/>
    <s v="WSP-1113"/>
    <x v="33"/>
    <n v="110"/>
    <x v="3"/>
    <x v="0"/>
    <n v="0"/>
    <n v="0"/>
    <n v="0"/>
  </r>
  <r>
    <s v="Temporada Regular"/>
    <n v="2019"/>
    <n v="43423"/>
    <x v="0"/>
    <n v="43419"/>
    <x v="1"/>
    <x v="0"/>
    <s v="WSP-1114"/>
    <x v="1"/>
    <s v="PASE"/>
    <x v="0"/>
    <x v="0"/>
    <n v="0"/>
    <n v="0"/>
    <n v="-92"/>
  </r>
  <r>
    <s v="Temporada Regular"/>
    <n v="2018"/>
    <n v="43153"/>
    <x v="0"/>
    <n v="43166"/>
    <x v="5"/>
    <x v="0"/>
    <s v="WSP-1115"/>
    <x v="5"/>
    <n v="120"/>
    <x v="0"/>
    <x v="0"/>
    <n v="0"/>
    <n v="0"/>
    <n v="0"/>
  </r>
  <r>
    <s v="Temporada Regular"/>
    <n v="2018"/>
    <n v="43134"/>
    <x v="0"/>
    <n v="43148"/>
    <x v="0"/>
    <x v="0"/>
    <s v="WSP-1116"/>
    <x v="0"/>
    <n v="120"/>
    <x v="0"/>
    <x v="0"/>
    <n v="2"/>
    <n v="0"/>
    <n v="0"/>
  </r>
  <r>
    <s v="Temporada Regular"/>
    <n v="2018"/>
    <n v="43171"/>
    <x v="2"/>
    <n v="43168"/>
    <x v="0"/>
    <x v="0"/>
    <s v="WSP-1117"/>
    <x v="43"/>
    <n v="110"/>
    <x v="3"/>
    <x v="0"/>
    <n v="2"/>
    <n v="0"/>
    <n v="0"/>
  </r>
  <r>
    <s v="Temporada Regular"/>
    <n v="2018"/>
    <n v="43101"/>
    <x v="1"/>
    <n v="43125"/>
    <x v="4"/>
    <x v="2"/>
    <s v="WSP-1118"/>
    <x v="4"/>
    <n v="140"/>
    <x v="0"/>
    <x v="2"/>
    <n v="0"/>
    <n v="0"/>
    <n v="0"/>
  </r>
  <r>
    <s v="Temporada Regular"/>
    <n v="2019"/>
    <n v="43549"/>
    <x v="1"/>
    <n v="43543"/>
    <x v="0"/>
    <x v="4"/>
    <s v="WSP-1119"/>
    <x v="10"/>
    <n v="140"/>
    <x v="0"/>
    <x v="2"/>
    <n v="2"/>
    <n v="0"/>
    <n v="0"/>
  </r>
  <r>
    <s v="Temporada Regular"/>
    <n v="2019"/>
    <n v="43444"/>
    <x v="0"/>
    <n v="43452"/>
    <x v="5"/>
    <x v="0"/>
    <s v="WSP-1120"/>
    <x v="5"/>
    <n v="120"/>
    <x v="0"/>
    <x v="0"/>
    <n v="0"/>
    <n v="0"/>
    <n v="0"/>
  </r>
  <r>
    <s v="Temporada Regular"/>
    <n v="2019"/>
    <n v="43487"/>
    <x v="2"/>
    <n v="43529"/>
    <x v="8"/>
    <x v="0"/>
    <s v="WSP-1121"/>
    <x v="34"/>
    <n v="100"/>
    <x v="5"/>
    <x v="0"/>
    <n v="1"/>
    <n v="0"/>
    <n v="0"/>
  </r>
  <r>
    <s v="Temporada Regular"/>
    <n v="2018"/>
    <n v="43432"/>
    <x v="1"/>
    <n v="43116"/>
    <x v="0"/>
    <x v="4"/>
    <s v="WSP-1122"/>
    <x v="10"/>
    <n v="140"/>
    <x v="0"/>
    <x v="2"/>
    <n v="2"/>
    <n v="0"/>
    <n v="0"/>
  </r>
  <r>
    <s v="Temporada Regular"/>
    <n v="2019"/>
    <n v="43543"/>
    <x v="0"/>
    <n v="43541"/>
    <x v="8"/>
    <x v="0"/>
    <s v="WSP-1123"/>
    <x v="30"/>
    <n v="120"/>
    <x v="0"/>
    <x v="0"/>
    <n v="1"/>
    <n v="0"/>
    <n v="0"/>
  </r>
  <r>
    <s v="Temporada Regular"/>
    <n v="2018"/>
    <n v="43112"/>
    <x v="0"/>
    <n v="43165"/>
    <x v="6"/>
    <x v="0"/>
    <s v="WSP-1124"/>
    <x v="8"/>
    <n v="120"/>
    <x v="0"/>
    <x v="0"/>
    <n v="0"/>
    <n v="0"/>
    <n v="0"/>
  </r>
  <r>
    <s v="Temporada Regular"/>
    <n v="2018"/>
    <n v="43428"/>
    <x v="1"/>
    <n v="43061"/>
    <x v="9"/>
    <x v="2"/>
    <s v="WSP-1125"/>
    <x v="19"/>
    <n v="140"/>
    <x v="0"/>
    <x v="2"/>
    <n v="0"/>
    <n v="0"/>
    <n v="0"/>
  </r>
  <r>
    <s v="Temporada Regular"/>
    <n v="2019"/>
    <n v="43542"/>
    <x v="1"/>
    <n v="43545"/>
    <x v="8"/>
    <x v="1"/>
    <s v="WSP-1126"/>
    <x v="20"/>
    <n v="140"/>
    <x v="0"/>
    <x v="1"/>
    <n v="1"/>
    <n v="0"/>
    <n v="0"/>
  </r>
  <r>
    <s v="Temporada Regular"/>
    <n v="2019"/>
    <n v="43442"/>
    <x v="1"/>
    <n v="43499"/>
    <x v="3"/>
    <x v="5"/>
    <s v="WSP-1127"/>
    <x v="21"/>
    <n v="140"/>
    <x v="0"/>
    <x v="3"/>
    <n v="1"/>
    <n v="0"/>
    <n v="0"/>
  </r>
  <r>
    <s v="Temporada Regular"/>
    <n v="2018"/>
    <n v="43137"/>
    <x v="0"/>
    <n v="43156"/>
    <x v="8"/>
    <x v="0"/>
    <s v="WSP-1128"/>
    <x v="30"/>
    <n v="120"/>
    <x v="0"/>
    <x v="0"/>
    <n v="1"/>
    <n v="0"/>
    <n v="0"/>
  </r>
  <r>
    <s v="Temporada Regular"/>
    <n v="2019"/>
    <n v="43475"/>
    <x v="2"/>
    <n v="43481"/>
    <x v="7"/>
    <x v="0"/>
    <s v="WSP-1129"/>
    <x v="36"/>
    <n v="100"/>
    <x v="5"/>
    <x v="0"/>
    <n v="0"/>
    <n v="0"/>
    <n v="0"/>
  </r>
  <r>
    <s v="Temporada Regular"/>
    <n v="2019"/>
    <n v="43441"/>
    <x v="0"/>
    <n v="43470"/>
    <x v="5"/>
    <x v="0"/>
    <s v="WSP-1130"/>
    <x v="5"/>
    <n v="120"/>
    <x v="0"/>
    <x v="0"/>
    <n v="0"/>
    <n v="0"/>
    <n v="0"/>
  </r>
  <r>
    <s v="Temporada Regular"/>
    <n v="2018"/>
    <n v="43108"/>
    <x v="0"/>
    <n v="43054"/>
    <x v="1"/>
    <x v="0"/>
    <s v="WSP-1131"/>
    <x v="1"/>
    <s v="PASE"/>
    <x v="0"/>
    <x v="0"/>
    <n v="0"/>
    <n v="0"/>
    <n v="-460"/>
  </r>
  <r>
    <s v="Temporada Regular"/>
    <n v="2018"/>
    <n v="43464"/>
    <x v="2"/>
    <n v="43110"/>
    <x v="5"/>
    <x v="0"/>
    <s v="WSP-1132"/>
    <x v="33"/>
    <n v="110"/>
    <x v="3"/>
    <x v="0"/>
    <n v="0"/>
    <n v="0"/>
    <n v="0"/>
  </r>
  <r>
    <s v="Temporada Regular"/>
    <n v="2019"/>
    <n v="43540"/>
    <x v="1"/>
    <n v="43531"/>
    <x v="5"/>
    <x v="1"/>
    <s v="WSP-1133"/>
    <x v="28"/>
    <n v="140"/>
    <x v="0"/>
    <x v="1"/>
    <n v="0"/>
    <n v="0"/>
    <n v="0"/>
  </r>
  <r>
    <s v="Fuera de Temporada"/>
    <n v="2018"/>
    <n v="43272"/>
    <x v="1"/>
    <n v="42940"/>
    <x v="9"/>
    <x v="2"/>
    <s v="WSP-1134"/>
    <x v="19"/>
    <n v="140"/>
    <x v="0"/>
    <x v="2"/>
    <n v="0"/>
    <n v="0"/>
    <n v="0"/>
  </r>
  <r>
    <s v="Fuera de Temporada"/>
    <n v="2018"/>
    <n v="43377"/>
    <x v="0"/>
    <n v="42939"/>
    <x v="6"/>
    <x v="0"/>
    <s v="WSP-1135"/>
    <x v="8"/>
    <n v="120"/>
    <x v="0"/>
    <x v="0"/>
    <n v="0"/>
    <n v="0"/>
    <n v="0"/>
  </r>
  <r>
    <s v="Temporada Regular"/>
    <n v="2019"/>
    <n v="43513"/>
    <x v="2"/>
    <n v="43543"/>
    <x v="7"/>
    <x v="0"/>
    <s v="WSP-1136"/>
    <x v="31"/>
    <n v="105"/>
    <x v="4"/>
    <x v="0"/>
    <n v="0"/>
    <n v="0"/>
    <n v="0"/>
  </r>
  <r>
    <s v="Fuera de Temporada"/>
    <n v="2018"/>
    <n v="43385"/>
    <x v="0"/>
    <n v="42840"/>
    <x v="0"/>
    <x v="0"/>
    <s v="WSP-1137"/>
    <x v="0"/>
    <n v="120"/>
    <x v="0"/>
    <x v="0"/>
    <n v="2"/>
    <n v="0"/>
    <n v="0"/>
  </r>
  <r>
    <s v="Temporada Regular"/>
    <n v="2018"/>
    <n v="43116"/>
    <x v="2"/>
    <n v="43141"/>
    <x v="8"/>
    <x v="0"/>
    <s v="WSP-1138"/>
    <x v="34"/>
    <n v="100"/>
    <x v="5"/>
    <x v="0"/>
    <n v="1"/>
    <n v="0"/>
    <n v="0"/>
  </r>
  <r>
    <s v="Temporada Regular"/>
    <n v="2018"/>
    <n v="43450"/>
    <x v="3"/>
    <n v="43144"/>
    <x v="8"/>
    <x v="0"/>
    <s v="WSP-1139"/>
    <x v="30"/>
    <n v="120"/>
    <x v="0"/>
    <x v="0"/>
    <n v="1"/>
    <n v="0"/>
    <n v="0"/>
  </r>
  <r>
    <s v="Temporada Regular"/>
    <n v="2018"/>
    <n v="43440"/>
    <x v="3"/>
    <n v="43118"/>
    <x v="9"/>
    <x v="0"/>
    <s v="WSP-1140"/>
    <x v="26"/>
    <n v="120"/>
    <x v="0"/>
    <x v="0"/>
    <n v="0"/>
    <n v="0"/>
    <n v="0"/>
  </r>
  <r>
    <s v="Fuera de Temporada"/>
    <n v="2019"/>
    <n v="43294"/>
    <x v="0"/>
    <n v="43419"/>
    <x v="1"/>
    <x v="0"/>
    <s v="WSP-1141"/>
    <x v="1"/>
    <s v="PASE"/>
    <x v="0"/>
    <x v="0"/>
    <n v="0"/>
    <n v="0"/>
    <n v="-460"/>
  </r>
  <r>
    <s v="Temporada Regular"/>
    <n v="2019"/>
    <n v="43437"/>
    <x v="0"/>
    <n v="43419"/>
    <x v="1"/>
    <x v="0"/>
    <s v="WSP-1142"/>
    <x v="1"/>
    <s v="PASE"/>
    <x v="0"/>
    <x v="0"/>
    <n v="0"/>
    <n v="0"/>
    <n v="-368"/>
  </r>
  <r>
    <s v="Temporada Regular"/>
    <n v="2019"/>
    <n v="43499"/>
    <x v="1"/>
    <n v="43518"/>
    <x v="4"/>
    <x v="1"/>
    <s v="WSP-1143"/>
    <x v="4"/>
    <n v="140"/>
    <x v="0"/>
    <x v="1"/>
    <n v="0"/>
    <n v="0"/>
    <n v="0"/>
  </r>
  <r>
    <s v="Temporada Regular"/>
    <n v="2018"/>
    <n v="43184"/>
    <x v="0"/>
    <n v="43054"/>
    <x v="1"/>
    <x v="0"/>
    <s v="WSP-1144"/>
    <x v="1"/>
    <s v="PASE"/>
    <x v="0"/>
    <x v="0"/>
    <n v="0"/>
    <n v="0"/>
    <n v="-276"/>
  </r>
  <r>
    <s v="Temporada Regular"/>
    <n v="2019"/>
    <n v="43447"/>
    <x v="2"/>
    <n v="43478"/>
    <x v="3"/>
    <x v="0"/>
    <s v="WSP-1145"/>
    <x v="13"/>
    <n v="100"/>
    <x v="5"/>
    <x v="0"/>
    <n v="1"/>
    <n v="0"/>
    <n v="0"/>
  </r>
  <r>
    <s v="Temporada Regular"/>
    <n v="2019"/>
    <n v="43526"/>
    <x v="0"/>
    <n v="43419"/>
    <x v="1"/>
    <x v="0"/>
    <s v="WSP-1146"/>
    <x v="1"/>
    <s v="PASE"/>
    <x v="0"/>
    <x v="0"/>
    <n v="0"/>
    <n v="0"/>
    <n v="-276"/>
  </r>
  <r>
    <s v="Temporada Regular"/>
    <n v="2019"/>
    <n v="43463"/>
    <x v="0"/>
    <n v="43475"/>
    <x v="7"/>
    <x v="0"/>
    <s v="WSP-1147"/>
    <x v="9"/>
    <n v="120"/>
    <x v="0"/>
    <x v="0"/>
    <n v="0"/>
    <n v="0"/>
    <n v="0"/>
  </r>
  <r>
    <s v="Temporada Regular"/>
    <n v="2018"/>
    <n v="43462"/>
    <x v="1"/>
    <n v="43158"/>
    <x v="4"/>
    <x v="2"/>
    <s v="WSP-1148"/>
    <x v="4"/>
    <n v="140"/>
    <x v="0"/>
    <x v="2"/>
    <n v="0"/>
    <n v="0"/>
    <n v="0"/>
  </r>
  <r>
    <s v="Temporada Regular"/>
    <n v="2019"/>
    <n v="43536"/>
    <x v="2"/>
    <n v="43533"/>
    <x v="8"/>
    <x v="0"/>
    <s v="WSP-1149"/>
    <x v="2"/>
    <n v="105"/>
    <x v="4"/>
    <x v="0"/>
    <n v="1"/>
    <n v="0"/>
    <n v="0"/>
  </r>
  <r>
    <s v="Temporada Regular"/>
    <n v="2018"/>
    <n v="43163"/>
    <x v="1"/>
    <n v="43165"/>
    <x v="9"/>
    <x v="4"/>
    <s v="WSP-1150"/>
    <x v="19"/>
    <n v="140"/>
    <x v="0"/>
    <x v="2"/>
    <n v="0"/>
    <n v="0"/>
    <n v="0"/>
  </r>
  <r>
    <s v="Temporada Regular"/>
    <n v="2019"/>
    <n v="43464"/>
    <x v="1"/>
    <n v="43504"/>
    <x v="5"/>
    <x v="2"/>
    <s v="WSP-1151"/>
    <x v="28"/>
    <n v="140"/>
    <x v="0"/>
    <x v="2"/>
    <n v="0"/>
    <n v="0"/>
    <n v="0"/>
  </r>
  <r>
    <s v="Temporada Regular"/>
    <n v="2018"/>
    <n v="43120"/>
    <x v="2"/>
    <n v="43158"/>
    <x v="6"/>
    <x v="0"/>
    <s v="WSP-1152"/>
    <x v="35"/>
    <n v="110"/>
    <x v="3"/>
    <x v="0"/>
    <n v="0"/>
    <n v="0"/>
    <n v="0"/>
  </r>
  <r>
    <s v="Temporada Regular"/>
    <n v="2018"/>
    <n v="43430"/>
    <x v="2"/>
    <n v="43150"/>
    <x v="5"/>
    <x v="0"/>
    <s v="WSP-1153"/>
    <x v="40"/>
    <n v="100"/>
    <x v="5"/>
    <x v="0"/>
    <n v="0"/>
    <n v="0"/>
    <n v="0"/>
  </r>
  <r>
    <s v="Temporada Regular"/>
    <n v="2019"/>
    <n v="43476"/>
    <x v="0"/>
    <n v="43540"/>
    <x v="3"/>
    <x v="0"/>
    <s v="WSP-1154"/>
    <x v="2"/>
    <n v="120"/>
    <x v="0"/>
    <x v="0"/>
    <n v="1"/>
    <n v="0"/>
    <n v="0"/>
  </r>
  <r>
    <s v="Temporada Regular"/>
    <n v="2019"/>
    <n v="43426"/>
    <x v="1"/>
    <n v="43535"/>
    <x v="5"/>
    <x v="3"/>
    <s v="WSP-1155"/>
    <x v="28"/>
    <n v="140"/>
    <x v="0"/>
    <x v="2"/>
    <n v="0"/>
    <n v="0"/>
    <n v="0"/>
  </r>
  <r>
    <s v="Temporada Regular"/>
    <n v="2019"/>
    <n v="43493"/>
    <x v="1"/>
    <n v="43543"/>
    <x v="6"/>
    <x v="1"/>
    <s v="WSP-1156"/>
    <x v="17"/>
    <n v="140"/>
    <x v="0"/>
    <x v="1"/>
    <n v="0"/>
    <n v="0"/>
    <n v="0"/>
  </r>
  <r>
    <s v="Fuera de Temporada"/>
    <n v="2018"/>
    <n v="43414"/>
    <x v="2"/>
    <n v="42898"/>
    <x v="0"/>
    <x v="0"/>
    <s v="WSP-1157"/>
    <x v="43"/>
    <n v="110"/>
    <x v="3"/>
    <x v="0"/>
    <n v="2"/>
    <n v="0"/>
    <n v="0"/>
  </r>
  <r>
    <s v="Temporada Regular"/>
    <n v="2018"/>
    <n v="43136"/>
    <x v="1"/>
    <n v="43133"/>
    <x v="3"/>
    <x v="2"/>
    <s v="WSP-1158"/>
    <x v="21"/>
    <n v="140"/>
    <x v="0"/>
    <x v="2"/>
    <n v="1"/>
    <n v="0"/>
    <n v="0"/>
  </r>
  <r>
    <s v="Temporada Regular"/>
    <n v="2019"/>
    <n v="43541"/>
    <x v="0"/>
    <n v="43534"/>
    <x v="0"/>
    <x v="0"/>
    <s v="WSP-1159"/>
    <x v="0"/>
    <n v="120"/>
    <x v="0"/>
    <x v="0"/>
    <n v="2"/>
    <n v="0"/>
    <n v="0"/>
  </r>
  <r>
    <s v="Fuera de Temporada"/>
    <n v="2019"/>
    <n v="43194"/>
    <x v="0"/>
    <n v="43252"/>
    <x v="8"/>
    <x v="0"/>
    <s v="WSP-1160"/>
    <x v="30"/>
    <n v="120"/>
    <x v="0"/>
    <x v="0"/>
    <n v="1"/>
    <n v="0"/>
    <n v="0"/>
  </r>
  <r>
    <s v="Temporada Regular"/>
    <n v="2019"/>
    <n v="43469"/>
    <x v="2"/>
    <n v="43483"/>
    <x v="4"/>
    <x v="0"/>
    <s v="WSP-1161"/>
    <x v="24"/>
    <n v="105"/>
    <x v="4"/>
    <x v="0"/>
    <n v="0"/>
    <n v="0"/>
    <n v="0"/>
  </r>
  <r>
    <s v="Fuera de Temporada"/>
    <n v="2019"/>
    <n v="43232"/>
    <x v="0"/>
    <n v="43225"/>
    <x v="0"/>
    <x v="0"/>
    <s v="WSP-1162"/>
    <x v="0"/>
    <n v="120"/>
    <x v="0"/>
    <x v="0"/>
    <n v="2"/>
    <n v="0"/>
    <n v="0"/>
  </r>
  <r>
    <s v="Fuera de Temporada"/>
    <n v="2018"/>
    <n v="43402"/>
    <x v="0"/>
    <n v="42940"/>
    <x v="2"/>
    <x v="0"/>
    <s v="WSP-1163"/>
    <x v="22"/>
    <n v="120"/>
    <x v="0"/>
    <x v="0"/>
    <n v="0"/>
    <n v="0"/>
    <n v="0"/>
  </r>
  <r>
    <s v="Temporada Regular"/>
    <n v="2019"/>
    <n v="43512"/>
    <x v="0"/>
    <n v="43512"/>
    <x v="9"/>
    <x v="0"/>
    <s v="WSP-1164"/>
    <x v="26"/>
    <n v="120"/>
    <x v="0"/>
    <x v="0"/>
    <n v="0"/>
    <n v="0"/>
    <n v="0"/>
  </r>
  <r>
    <s v="Temporada Regular"/>
    <n v="2019"/>
    <n v="43505"/>
    <x v="0"/>
    <n v="43527"/>
    <x v="5"/>
    <x v="0"/>
    <s v="WSP-1165"/>
    <x v="5"/>
    <n v="120"/>
    <x v="0"/>
    <x v="0"/>
    <n v="0"/>
    <n v="0"/>
    <n v="0"/>
  </r>
  <r>
    <s v="Temporada Regular"/>
    <n v="2018"/>
    <n v="43173"/>
    <x v="2"/>
    <n v="43168"/>
    <x v="2"/>
    <x v="0"/>
    <s v="WSP-1166"/>
    <x v="7"/>
    <n v="110"/>
    <x v="3"/>
    <x v="0"/>
    <n v="0"/>
    <n v="0"/>
    <n v="0"/>
  </r>
  <r>
    <s v="Temporada Regular"/>
    <n v="2019"/>
    <n v="43436"/>
    <x v="0"/>
    <n v="43498"/>
    <x v="7"/>
    <x v="0"/>
    <s v="WSP-1167"/>
    <x v="9"/>
    <n v="120"/>
    <x v="0"/>
    <x v="0"/>
    <n v="0"/>
    <n v="0"/>
    <n v="0"/>
  </r>
  <r>
    <s v="Temporada Regular"/>
    <n v="2018"/>
    <n v="43443"/>
    <x v="0"/>
    <n v="43155"/>
    <x v="5"/>
    <x v="0"/>
    <s v="WSP-1168"/>
    <x v="5"/>
    <n v="120"/>
    <x v="0"/>
    <x v="0"/>
    <n v="0"/>
    <n v="0"/>
    <n v="0"/>
  </r>
  <r>
    <s v="Temporada Regular"/>
    <n v="2019"/>
    <n v="43545"/>
    <x v="2"/>
    <n v="43542"/>
    <x v="5"/>
    <x v="0"/>
    <s v="WSP-1169"/>
    <x v="33"/>
    <n v="110"/>
    <x v="3"/>
    <x v="0"/>
    <n v="0"/>
    <n v="0"/>
    <n v="0"/>
  </r>
  <r>
    <s v="Temporada Regular"/>
    <n v="2019"/>
    <n v="43484"/>
    <x v="0"/>
    <n v="43508"/>
    <x v="0"/>
    <x v="0"/>
    <s v="WSP-1170"/>
    <x v="0"/>
    <n v="120"/>
    <x v="0"/>
    <x v="0"/>
    <n v="2"/>
    <n v="0"/>
    <n v="0"/>
  </r>
  <r>
    <s v="Temporada Regular"/>
    <n v="2018"/>
    <n v="43435"/>
    <x v="2"/>
    <n v="43174"/>
    <x v="0"/>
    <x v="0"/>
    <s v="WSP-1171"/>
    <x v="12"/>
    <n v="105"/>
    <x v="4"/>
    <x v="0"/>
    <n v="2"/>
    <n v="0"/>
    <n v="0"/>
  </r>
  <r>
    <s v="Temporada Regular"/>
    <n v="2018"/>
    <n v="43442"/>
    <x v="2"/>
    <n v="43118"/>
    <x v="5"/>
    <x v="0"/>
    <s v="WSP-1172"/>
    <x v="32"/>
    <n v="105"/>
    <x v="4"/>
    <x v="0"/>
    <n v="0"/>
    <n v="0"/>
    <n v="0"/>
  </r>
  <r>
    <s v="Fuera de Temporada"/>
    <n v="2019"/>
    <n v="43367"/>
    <x v="1"/>
    <n v="43266"/>
    <x v="2"/>
    <x v="1"/>
    <s v="WSP-1173"/>
    <x v="2"/>
    <n v="140"/>
    <x v="0"/>
    <x v="1"/>
    <n v="0"/>
    <n v="0"/>
    <n v="0"/>
  </r>
  <r>
    <s v="Temporada Regular"/>
    <n v="2019"/>
    <n v="43527"/>
    <x v="1"/>
    <n v="43524"/>
    <x v="8"/>
    <x v="1"/>
    <s v="WSP-1174"/>
    <x v="20"/>
    <n v="140"/>
    <x v="0"/>
    <x v="1"/>
    <n v="1"/>
    <n v="0"/>
    <n v="0"/>
  </r>
  <r>
    <s v="Temporada Regular"/>
    <n v="2019"/>
    <n v="43477"/>
    <x v="2"/>
    <n v="43497"/>
    <x v="5"/>
    <x v="0"/>
    <s v="WSP-1175"/>
    <x v="32"/>
    <n v="105"/>
    <x v="4"/>
    <x v="0"/>
    <n v="0"/>
    <n v="0"/>
    <n v="0"/>
  </r>
  <r>
    <s v="Temporada Regular"/>
    <n v="2019"/>
    <n v="43521"/>
    <x v="1"/>
    <n v="43522"/>
    <x v="0"/>
    <x v="1"/>
    <s v="WSP-1176"/>
    <x v="10"/>
    <n v="140"/>
    <x v="0"/>
    <x v="1"/>
    <n v="2"/>
    <n v="0"/>
    <n v="0"/>
  </r>
  <r>
    <s v="Temporada Regular"/>
    <n v="2018"/>
    <n v="43452"/>
    <x v="3"/>
    <n v="43119"/>
    <x v="9"/>
    <x v="0"/>
    <s v="WSP-1177"/>
    <x v="26"/>
    <n v="120"/>
    <x v="0"/>
    <x v="0"/>
    <n v="0"/>
    <n v="0"/>
    <n v="0"/>
  </r>
  <r>
    <s v="Temporada Regular"/>
    <n v="2019"/>
    <n v="43514"/>
    <x v="0"/>
    <n v="43514"/>
    <x v="9"/>
    <x v="0"/>
    <s v="WSP-1178"/>
    <x v="26"/>
    <n v="120"/>
    <x v="0"/>
    <x v="0"/>
    <n v="0"/>
    <n v="0"/>
    <n v="0"/>
  </r>
  <r>
    <s v="Temporada Regular"/>
    <n v="2018"/>
    <n v="43419"/>
    <x v="1"/>
    <n v="43154"/>
    <x v="0"/>
    <x v="2"/>
    <s v="WSP-1179"/>
    <x v="10"/>
    <n v="140"/>
    <x v="0"/>
    <x v="2"/>
    <n v="2"/>
    <n v="0"/>
    <n v="0"/>
  </r>
  <r>
    <s v="Fuera de Temporada"/>
    <n v="2018"/>
    <n v="43342"/>
    <x v="3"/>
    <n v="42851"/>
    <x v="3"/>
    <x v="0"/>
    <s v="WSP-1180"/>
    <x v="2"/>
    <n v="120"/>
    <x v="0"/>
    <x v="0"/>
    <n v="1"/>
    <n v="0"/>
    <n v="0"/>
  </r>
  <r>
    <s v="Temporada Regular"/>
    <n v="2018"/>
    <n v="43449"/>
    <x v="0"/>
    <n v="43125"/>
    <x v="6"/>
    <x v="0"/>
    <s v="WSP-1181"/>
    <x v="8"/>
    <n v="120"/>
    <x v="0"/>
    <x v="0"/>
    <n v="0"/>
    <n v="0"/>
    <n v="0"/>
  </r>
  <r>
    <s v="Temporada Regular"/>
    <n v="2019"/>
    <n v="43552"/>
    <x v="0"/>
    <n v="43544"/>
    <x v="4"/>
    <x v="0"/>
    <s v="WSP-1182"/>
    <x v="14"/>
    <n v="120"/>
    <x v="0"/>
    <x v="0"/>
    <n v="0"/>
    <n v="0"/>
    <n v="0"/>
  </r>
  <r>
    <s v="Temporada Regular"/>
    <n v="2019"/>
    <n v="43438"/>
    <x v="2"/>
    <n v="43478"/>
    <x v="5"/>
    <x v="0"/>
    <s v="WSP-1183"/>
    <x v="33"/>
    <n v="110"/>
    <x v="3"/>
    <x v="0"/>
    <n v="0"/>
    <n v="0"/>
    <n v="0"/>
  </r>
  <r>
    <s v="Temporada Regular"/>
    <n v="2019"/>
    <n v="43435"/>
    <x v="0"/>
    <n v="43479"/>
    <x v="0"/>
    <x v="0"/>
    <s v="WSP-1184"/>
    <x v="0"/>
    <n v="120"/>
    <x v="0"/>
    <x v="0"/>
    <n v="2"/>
    <n v="0"/>
    <n v="0"/>
  </r>
  <r>
    <s v="Fuera de Temporada"/>
    <n v="2018"/>
    <n v="43231"/>
    <x v="0"/>
    <n v="42837"/>
    <x v="9"/>
    <x v="0"/>
    <s v="WSP-1185"/>
    <x v="26"/>
    <n v="120"/>
    <x v="0"/>
    <x v="0"/>
    <n v="0"/>
    <n v="0"/>
    <n v="0"/>
  </r>
  <r>
    <s v="Temporada Regular"/>
    <n v="2018"/>
    <n v="43176"/>
    <x v="2"/>
    <n v="43180"/>
    <x v="9"/>
    <x v="0"/>
    <s v="WSP-1186"/>
    <x v="23"/>
    <n v="110"/>
    <x v="3"/>
    <x v="0"/>
    <n v="0"/>
    <n v="0"/>
    <n v="0"/>
  </r>
  <r>
    <s v="Temporada Regular"/>
    <n v="2018"/>
    <n v="43190"/>
    <x v="0"/>
    <n v="43182"/>
    <x v="4"/>
    <x v="0"/>
    <s v="WSP-1187"/>
    <x v="14"/>
    <n v="120"/>
    <x v="0"/>
    <x v="0"/>
    <n v="0"/>
    <n v="0"/>
    <n v="0"/>
  </r>
  <r>
    <s v="Temporada Regular"/>
    <n v="2018"/>
    <n v="43176"/>
    <x v="1"/>
    <n v="43177"/>
    <x v="4"/>
    <x v="2"/>
    <s v="WSP-1188"/>
    <x v="4"/>
    <n v="140"/>
    <x v="0"/>
    <x v="2"/>
    <n v="0"/>
    <n v="0"/>
    <n v="0"/>
  </r>
  <r>
    <s v="Temporada Regular"/>
    <n v="2018"/>
    <n v="43175"/>
    <x v="0"/>
    <n v="43181"/>
    <x v="8"/>
    <x v="0"/>
    <s v="WSP-1189"/>
    <x v="30"/>
    <n v="120"/>
    <x v="0"/>
    <x v="0"/>
    <n v="1"/>
    <n v="0"/>
    <n v="0"/>
  </r>
  <r>
    <s v="Temporada Regular"/>
    <n v="2019"/>
    <n v="43544"/>
    <x v="3"/>
    <n v="43419"/>
    <x v="1"/>
    <x v="0"/>
    <s v="WSP-1190"/>
    <x v="1"/>
    <s v="PASE"/>
    <x v="0"/>
    <x v="0"/>
    <n v="0"/>
    <n v="0"/>
    <n v="-276"/>
  </r>
  <r>
    <s v="Temporada Regular"/>
    <n v="2019"/>
    <n v="43525"/>
    <x v="2"/>
    <n v="43527"/>
    <x v="4"/>
    <x v="0"/>
    <s v="WSP-1191"/>
    <x v="6"/>
    <n v="100"/>
    <x v="5"/>
    <x v="0"/>
    <n v="0"/>
    <n v="0"/>
    <n v="0"/>
  </r>
  <r>
    <s v="Temporada Regular"/>
    <n v="2018"/>
    <n v="43124"/>
    <x v="1"/>
    <n v="43166"/>
    <x v="3"/>
    <x v="5"/>
    <s v="WSP-1192"/>
    <x v="21"/>
    <n v="140"/>
    <x v="0"/>
    <x v="3"/>
    <n v="1"/>
    <n v="0"/>
    <n v="0"/>
  </r>
  <r>
    <s v="Temporada Regular"/>
    <n v="2019"/>
    <n v="43457"/>
    <x v="0"/>
    <n v="43476"/>
    <x v="0"/>
    <x v="0"/>
    <s v="WSP-1193"/>
    <x v="0"/>
    <n v="120"/>
    <x v="0"/>
    <x v="0"/>
    <n v="2"/>
    <n v="0"/>
    <n v="0"/>
  </r>
  <r>
    <s v="Temporada Regular"/>
    <n v="2019"/>
    <n v="43532"/>
    <x v="0"/>
    <n v="43419"/>
    <x v="1"/>
    <x v="0"/>
    <s v="WSP-1194"/>
    <x v="1"/>
    <s v="PASE"/>
    <x v="0"/>
    <x v="0"/>
    <n v="0"/>
    <n v="0"/>
    <n v="-368"/>
  </r>
  <r>
    <s v="Temporada Regular"/>
    <n v="2018"/>
    <n v="43157"/>
    <x v="0"/>
    <n v="43169"/>
    <x v="3"/>
    <x v="0"/>
    <s v="WSP-1195"/>
    <x v="2"/>
    <n v="120"/>
    <x v="0"/>
    <x v="0"/>
    <n v="1"/>
    <n v="0"/>
    <n v="0"/>
  </r>
  <r>
    <s v="Fuera de Temporada"/>
    <n v="2018"/>
    <n v="43300"/>
    <x v="1"/>
    <n v="42830"/>
    <x v="2"/>
    <x v="2"/>
    <s v="WSP-1196"/>
    <x v="2"/>
    <n v="140"/>
    <x v="0"/>
    <x v="2"/>
    <n v="0"/>
    <n v="0"/>
    <n v="0"/>
  </r>
  <r>
    <s v="Fuera de Temporada"/>
    <n v="2018"/>
    <n v="43273"/>
    <x v="0"/>
    <n v="42842"/>
    <x v="9"/>
    <x v="0"/>
    <s v="WSP-1197"/>
    <x v="26"/>
    <n v="120"/>
    <x v="0"/>
    <x v="0"/>
    <n v="0"/>
    <n v="0"/>
    <n v="0"/>
  </r>
  <r>
    <s v="Temporada Regular"/>
    <n v="2019"/>
    <n v="43510"/>
    <x v="0"/>
    <n v="43419"/>
    <x v="1"/>
    <x v="0"/>
    <s v="WSP-1198"/>
    <x v="1"/>
    <s v="PASE"/>
    <x v="0"/>
    <x v="0"/>
    <n v="0"/>
    <n v="0"/>
    <n v="-368"/>
  </r>
  <r>
    <s v="Fuera de Temporada"/>
    <n v="2018"/>
    <n v="43236"/>
    <x v="0"/>
    <n v="42913"/>
    <x v="3"/>
    <x v="0"/>
    <s v="WSP-1199"/>
    <x v="2"/>
    <n v="120"/>
    <x v="0"/>
    <x v="0"/>
    <n v="1"/>
    <n v="0"/>
    <n v="0"/>
  </r>
  <r>
    <s v="Temporada Regular"/>
    <n v="2018"/>
    <n v="43126"/>
    <x v="1"/>
    <n v="43117"/>
    <x v="4"/>
    <x v="4"/>
    <s v="WSP-1200"/>
    <x v="4"/>
    <n v="140"/>
    <x v="0"/>
    <x v="2"/>
    <n v="0"/>
    <n v="0"/>
    <n v="0"/>
  </r>
  <r>
    <s v="Fuera de Temporada"/>
    <n v="2018"/>
    <n v="43369"/>
    <x v="1"/>
    <n v="42949"/>
    <x v="7"/>
    <x v="3"/>
    <s v="WSP-1201"/>
    <x v="13"/>
    <n v="140"/>
    <x v="0"/>
    <x v="2"/>
    <n v="0"/>
    <n v="0"/>
    <n v="0"/>
  </r>
  <r>
    <s v="Fuera de Temporada"/>
    <n v="2019"/>
    <n v="43301"/>
    <x v="1"/>
    <n v="43219"/>
    <x v="4"/>
    <x v="1"/>
    <s v="WSP-1202"/>
    <x v="4"/>
    <n v="140"/>
    <x v="0"/>
    <x v="1"/>
    <n v="0"/>
    <n v="0"/>
    <n v="0"/>
  </r>
  <r>
    <s v="Temporada Regular"/>
    <n v="2019"/>
    <n v="43471"/>
    <x v="2"/>
    <n v="43525"/>
    <x v="4"/>
    <x v="0"/>
    <s v="WSP-1203"/>
    <x v="6"/>
    <n v="100"/>
    <x v="5"/>
    <x v="0"/>
    <n v="0"/>
    <n v="0"/>
    <n v="0"/>
  </r>
  <r>
    <s v="Temporada Regular"/>
    <n v="2019"/>
    <n v="43460"/>
    <x v="3"/>
    <n v="43509"/>
    <x v="3"/>
    <x v="0"/>
    <s v="WSP-1204"/>
    <x v="2"/>
    <n v="120"/>
    <x v="0"/>
    <x v="0"/>
    <n v="1"/>
    <n v="0"/>
    <n v="0"/>
  </r>
  <r>
    <s v="Temporada Regular"/>
    <n v="2018"/>
    <n v="43126"/>
    <x v="1"/>
    <n v="43140"/>
    <x v="7"/>
    <x v="4"/>
    <s v="WSP-1205"/>
    <x v="13"/>
    <n v="140"/>
    <x v="0"/>
    <x v="2"/>
    <n v="0"/>
    <n v="0"/>
    <n v="0"/>
  </r>
  <r>
    <s v="Temporada Regular"/>
    <n v="2018"/>
    <n v="43428"/>
    <x v="0"/>
    <n v="43174"/>
    <x v="8"/>
    <x v="0"/>
    <s v="WSP-1206"/>
    <x v="30"/>
    <n v="120"/>
    <x v="0"/>
    <x v="0"/>
    <n v="1"/>
    <n v="0"/>
    <n v="0"/>
  </r>
  <r>
    <s v="Temporada Regular"/>
    <n v="2019"/>
    <n v="43509"/>
    <x v="2"/>
    <n v="43510"/>
    <x v="6"/>
    <x v="0"/>
    <s v="WSP-1207"/>
    <x v="6"/>
    <n v="75"/>
    <x v="2"/>
    <x v="0"/>
    <n v="0"/>
    <n v="0"/>
    <n v="0"/>
  </r>
  <r>
    <s v="Temporada Regular"/>
    <n v="2019"/>
    <n v="43451"/>
    <x v="1"/>
    <n v="43448"/>
    <x v="8"/>
    <x v="2"/>
    <s v="WSP-1208"/>
    <x v="20"/>
    <n v="140"/>
    <x v="0"/>
    <x v="2"/>
    <n v="1"/>
    <n v="0"/>
    <n v="0"/>
  </r>
  <r>
    <s v="Fuera de Temporada"/>
    <n v="2018"/>
    <n v="43233"/>
    <x v="1"/>
    <n v="42953"/>
    <x v="4"/>
    <x v="4"/>
    <s v="WSP-1209"/>
    <x v="4"/>
    <n v="140"/>
    <x v="0"/>
    <x v="2"/>
    <n v="0"/>
    <n v="0"/>
    <n v="0"/>
  </r>
  <r>
    <s v="Temporada Regular"/>
    <n v="2018"/>
    <n v="43101"/>
    <x v="2"/>
    <n v="43129"/>
    <x v="7"/>
    <x v="0"/>
    <s v="WSP-1210"/>
    <x v="29"/>
    <n v="110"/>
    <x v="3"/>
    <x v="0"/>
    <n v="0"/>
    <n v="0"/>
    <n v="0"/>
  </r>
  <r>
    <s v="Fuera de Temporada"/>
    <n v="2018"/>
    <n v="43220"/>
    <x v="3"/>
    <n v="43054"/>
    <x v="1"/>
    <x v="0"/>
    <s v="WSP-1211"/>
    <x v="1"/>
    <s v="PASE"/>
    <x v="0"/>
    <x v="0"/>
    <n v="0"/>
    <n v="0"/>
    <n v="-184"/>
  </r>
  <r>
    <s v="Temporada Regular"/>
    <n v="2018"/>
    <n v="43113"/>
    <x v="2"/>
    <n v="43158"/>
    <x v="4"/>
    <x v="0"/>
    <s v="WSP-1212"/>
    <x v="24"/>
    <n v="105"/>
    <x v="4"/>
    <x v="0"/>
    <n v="0"/>
    <n v="0"/>
    <n v="0"/>
  </r>
  <r>
    <s v="Temporada Regular"/>
    <n v="2019"/>
    <n v="43464"/>
    <x v="2"/>
    <n v="43496"/>
    <x v="4"/>
    <x v="0"/>
    <s v="WSP-1213"/>
    <x v="24"/>
    <n v="105"/>
    <x v="4"/>
    <x v="0"/>
    <n v="0"/>
    <n v="0"/>
    <n v="0"/>
  </r>
  <r>
    <s v="Temporada Regular"/>
    <n v="2019"/>
    <n v="43452"/>
    <x v="0"/>
    <n v="43492"/>
    <x v="0"/>
    <x v="0"/>
    <s v="WSP-1214"/>
    <x v="0"/>
    <n v="120"/>
    <x v="0"/>
    <x v="0"/>
    <n v="2"/>
    <n v="0"/>
    <n v="0"/>
  </r>
  <r>
    <s v="Temporada Regular"/>
    <n v="2019"/>
    <n v="43512"/>
    <x v="0"/>
    <n v="43509"/>
    <x v="0"/>
    <x v="0"/>
    <s v="WSP-1215"/>
    <x v="0"/>
    <n v="120"/>
    <x v="0"/>
    <x v="0"/>
    <n v="2"/>
    <n v="0"/>
    <n v="0"/>
  </r>
  <r>
    <s v="Temporada Regular"/>
    <n v="2018"/>
    <n v="43156"/>
    <x v="0"/>
    <n v="43054"/>
    <x v="1"/>
    <x v="0"/>
    <s v="WSP-1216"/>
    <x v="1"/>
    <s v="PASE"/>
    <x v="0"/>
    <x v="0"/>
    <n v="0"/>
    <n v="0"/>
    <n v="-184"/>
  </r>
  <r>
    <s v="Fuera de Temporada"/>
    <n v="2018"/>
    <n v="43227"/>
    <x v="1"/>
    <n v="42827"/>
    <x v="0"/>
    <x v="4"/>
    <s v="WSP-1217"/>
    <x v="10"/>
    <n v="140"/>
    <x v="0"/>
    <x v="2"/>
    <n v="2"/>
    <n v="0"/>
    <n v="0"/>
  </r>
  <r>
    <s v="Fuera de Temporada"/>
    <n v="2019"/>
    <n v="43385"/>
    <x v="0"/>
    <n v="43264"/>
    <x v="2"/>
    <x v="0"/>
    <s v="WSP-1218"/>
    <x v="22"/>
    <n v="120"/>
    <x v="0"/>
    <x v="0"/>
    <n v="0"/>
    <n v="0"/>
    <n v="0"/>
  </r>
  <r>
    <s v="Fuera de Temporada"/>
    <n v="2019"/>
    <n v="43345"/>
    <x v="0"/>
    <n v="43193"/>
    <x v="6"/>
    <x v="0"/>
    <s v="WSP-1219"/>
    <x v="8"/>
    <n v="120"/>
    <x v="0"/>
    <x v="0"/>
    <n v="0"/>
    <n v="0"/>
    <n v="0"/>
  </r>
  <r>
    <s v="Temporada Regular"/>
    <n v="2019"/>
    <n v="43466"/>
    <x v="0"/>
    <n v="43469"/>
    <x v="4"/>
    <x v="0"/>
    <s v="WSP-1220"/>
    <x v="14"/>
    <n v="120"/>
    <x v="0"/>
    <x v="0"/>
    <n v="0"/>
    <n v="0"/>
    <n v="0"/>
  </r>
  <r>
    <s v="Temporada Regular"/>
    <n v="2018"/>
    <n v="43431"/>
    <x v="2"/>
    <n v="43083"/>
    <x v="6"/>
    <x v="0"/>
    <s v="WSP-1221"/>
    <x v="35"/>
    <n v="110"/>
    <x v="3"/>
    <x v="0"/>
    <n v="0"/>
    <n v="0"/>
    <n v="0"/>
  </r>
  <r>
    <s v="Temporada Regular"/>
    <n v="2019"/>
    <n v="43511"/>
    <x v="2"/>
    <n v="43512"/>
    <x v="2"/>
    <x v="0"/>
    <s v="WSP-1222"/>
    <x v="9"/>
    <n v="100"/>
    <x v="5"/>
    <x v="0"/>
    <n v="0"/>
    <n v="0"/>
    <n v="0"/>
  </r>
  <r>
    <s v="Temporada Regular"/>
    <n v="2018"/>
    <n v="43156"/>
    <x v="1"/>
    <n v="43151"/>
    <x v="7"/>
    <x v="4"/>
    <s v="WSP-1223"/>
    <x v="13"/>
    <n v="140"/>
    <x v="0"/>
    <x v="2"/>
    <n v="0"/>
    <n v="0"/>
    <n v="0"/>
  </r>
  <r>
    <s v="Fuera de Temporada"/>
    <n v="2018"/>
    <n v="43361"/>
    <x v="0"/>
    <n v="42905"/>
    <x v="2"/>
    <x v="0"/>
    <s v="WSP-1224"/>
    <x v="22"/>
    <n v="120"/>
    <x v="0"/>
    <x v="0"/>
    <n v="0"/>
    <n v="0"/>
    <n v="0"/>
  </r>
  <r>
    <s v="Temporada Regular"/>
    <n v="2019"/>
    <n v="43528"/>
    <x v="0"/>
    <n v="43537"/>
    <x v="2"/>
    <x v="0"/>
    <s v="WSP-1225"/>
    <x v="22"/>
    <n v="120"/>
    <x v="0"/>
    <x v="0"/>
    <n v="0"/>
    <n v="0"/>
    <n v="0"/>
  </r>
  <r>
    <s v="Temporada Regular"/>
    <n v="2018"/>
    <n v="43461"/>
    <x v="1"/>
    <n v="43169"/>
    <x v="0"/>
    <x v="4"/>
    <s v="WSP-1226"/>
    <x v="10"/>
    <n v="140"/>
    <x v="0"/>
    <x v="2"/>
    <n v="2"/>
    <n v="0"/>
    <n v="0"/>
  </r>
  <r>
    <s v="Temporada Regular"/>
    <n v="2019"/>
    <n v="43490"/>
    <x v="0"/>
    <n v="43419"/>
    <x v="1"/>
    <x v="0"/>
    <s v="WSP-1227"/>
    <x v="1"/>
    <s v="PASE"/>
    <x v="0"/>
    <x v="0"/>
    <n v="0"/>
    <n v="0"/>
    <n v="-552"/>
  </r>
  <r>
    <s v="Temporada Regular"/>
    <n v="2019"/>
    <n v="43533"/>
    <x v="3"/>
    <n v="43547"/>
    <x v="2"/>
    <x v="0"/>
    <s v="WSP-1228"/>
    <x v="22"/>
    <n v="120"/>
    <x v="0"/>
    <x v="0"/>
    <n v="0"/>
    <n v="0"/>
    <n v="0"/>
  </r>
  <r>
    <s v="Temporada Regular"/>
    <n v="2019"/>
    <n v="43447"/>
    <x v="3"/>
    <n v="43456"/>
    <x v="4"/>
    <x v="0"/>
    <s v="WSP-1229"/>
    <x v="14"/>
    <n v="120"/>
    <x v="0"/>
    <x v="0"/>
    <n v="0"/>
    <n v="0"/>
    <n v="0"/>
  </r>
  <r>
    <s v="Temporada Regular"/>
    <n v="2019"/>
    <n v="43550"/>
    <x v="0"/>
    <n v="43546"/>
    <x v="8"/>
    <x v="0"/>
    <s v="WSP-1230"/>
    <x v="30"/>
    <n v="120"/>
    <x v="0"/>
    <x v="0"/>
    <n v="1"/>
    <n v="0"/>
    <n v="0"/>
  </r>
  <r>
    <s v="Temporada Regular"/>
    <n v="2018"/>
    <n v="43185"/>
    <x v="0"/>
    <n v="43182"/>
    <x v="2"/>
    <x v="0"/>
    <s v="WSP-1231"/>
    <x v="22"/>
    <n v="120"/>
    <x v="0"/>
    <x v="0"/>
    <n v="0"/>
    <n v="0"/>
    <n v="0"/>
  </r>
  <r>
    <s v="Fuera de Temporada"/>
    <n v="2018"/>
    <n v="43200"/>
    <x v="0"/>
    <n v="42903"/>
    <x v="5"/>
    <x v="0"/>
    <s v="WSP-1232"/>
    <x v="5"/>
    <n v="120"/>
    <x v="0"/>
    <x v="0"/>
    <n v="0"/>
    <n v="0"/>
    <n v="0"/>
  </r>
  <r>
    <s v="Fuera de Temporada"/>
    <n v="2018"/>
    <n v="43310"/>
    <x v="0"/>
    <n v="43054"/>
    <x v="1"/>
    <x v="0"/>
    <s v="WSP-1233"/>
    <x v="1"/>
    <s v="PASE"/>
    <x v="0"/>
    <x v="0"/>
    <n v="0"/>
    <n v="0"/>
    <n v="-368"/>
  </r>
  <r>
    <s v="Temporada Regular"/>
    <n v="2018"/>
    <n v="43463"/>
    <x v="3"/>
    <n v="43097"/>
    <x v="3"/>
    <x v="0"/>
    <s v="WSP-1234"/>
    <x v="2"/>
    <n v="120"/>
    <x v="0"/>
    <x v="0"/>
    <n v="1"/>
    <n v="0"/>
    <n v="0"/>
  </r>
  <r>
    <s v="Temporada Regular"/>
    <n v="2019"/>
    <n v="43471"/>
    <x v="0"/>
    <n v="43544"/>
    <x v="6"/>
    <x v="0"/>
    <s v="WSP-1235"/>
    <x v="8"/>
    <n v="120"/>
    <x v="0"/>
    <x v="0"/>
    <n v="0"/>
    <n v="0"/>
    <n v="0"/>
  </r>
  <r>
    <s v="Temporada Regular"/>
    <n v="2019"/>
    <n v="43546"/>
    <x v="2"/>
    <n v="43541"/>
    <x v="5"/>
    <x v="0"/>
    <s v="WSP-1236"/>
    <x v="49"/>
    <n v="75"/>
    <x v="2"/>
    <x v="0"/>
    <n v="0"/>
    <n v="0"/>
    <n v="0"/>
  </r>
  <r>
    <s v="Temporada Regular"/>
    <n v="2019"/>
    <n v="43518"/>
    <x v="1"/>
    <n v="43528"/>
    <x v="7"/>
    <x v="1"/>
    <s v="WSP-1237"/>
    <x v="13"/>
    <n v="140"/>
    <x v="0"/>
    <x v="1"/>
    <n v="0"/>
    <n v="0"/>
    <n v="0"/>
  </r>
  <r>
    <s v="Temporada Regular"/>
    <n v="2018"/>
    <n v="43420"/>
    <x v="3"/>
    <n v="43077"/>
    <x v="2"/>
    <x v="0"/>
    <s v="WSP-1238"/>
    <x v="22"/>
    <n v="120"/>
    <x v="0"/>
    <x v="0"/>
    <n v="0"/>
    <n v="0"/>
    <n v="0"/>
  </r>
  <r>
    <s v="Temporada Regular"/>
    <n v="2018"/>
    <n v="43454"/>
    <x v="1"/>
    <n v="43177"/>
    <x v="9"/>
    <x v="2"/>
    <s v="WSP-1239"/>
    <x v="19"/>
    <n v="140"/>
    <x v="0"/>
    <x v="2"/>
    <n v="0"/>
    <n v="0"/>
    <n v="0"/>
  </r>
  <r>
    <s v="Temporada Regular"/>
    <n v="2019"/>
    <n v="43509"/>
    <x v="0"/>
    <n v="43501"/>
    <x v="8"/>
    <x v="0"/>
    <s v="WSP-1240"/>
    <x v="30"/>
    <n v="120"/>
    <x v="0"/>
    <x v="0"/>
    <n v="1"/>
    <n v="0"/>
    <n v="0"/>
  </r>
  <r>
    <s v="Temporada Regular"/>
    <n v="2018"/>
    <n v="43119"/>
    <x v="0"/>
    <n v="43171"/>
    <x v="2"/>
    <x v="0"/>
    <s v="WSP-1241"/>
    <x v="22"/>
    <n v="120"/>
    <x v="0"/>
    <x v="0"/>
    <n v="0"/>
    <n v="0"/>
    <n v="0"/>
  </r>
  <r>
    <s v="Temporada Regular"/>
    <n v="2019"/>
    <n v="43540"/>
    <x v="1"/>
    <n v="43532"/>
    <x v="7"/>
    <x v="2"/>
    <s v="WSP-1242"/>
    <x v="13"/>
    <n v="140"/>
    <x v="0"/>
    <x v="2"/>
    <n v="0"/>
    <n v="0"/>
    <n v="0"/>
  </r>
  <r>
    <s v="Temporada Regular"/>
    <n v="2018"/>
    <n v="43111"/>
    <x v="3"/>
    <n v="43155"/>
    <x v="7"/>
    <x v="0"/>
    <s v="WSP-1243"/>
    <x v="9"/>
    <n v="120"/>
    <x v="0"/>
    <x v="0"/>
    <n v="0"/>
    <n v="0"/>
    <n v="0"/>
  </r>
  <r>
    <s v="Temporada Regular"/>
    <n v="2018"/>
    <n v="43123"/>
    <x v="1"/>
    <n v="43121"/>
    <x v="0"/>
    <x v="4"/>
    <s v="WSP-1244"/>
    <x v="10"/>
    <n v="140"/>
    <x v="0"/>
    <x v="2"/>
    <n v="2"/>
    <n v="0"/>
    <n v="0"/>
  </r>
  <r>
    <s v="Fuera de Temporada"/>
    <n v="2018"/>
    <n v="43255"/>
    <x v="2"/>
    <n v="42891"/>
    <x v="7"/>
    <x v="0"/>
    <s v="WSP-1245"/>
    <x v="37"/>
    <n v="75"/>
    <x v="2"/>
    <x v="0"/>
    <n v="0"/>
    <n v="0"/>
    <n v="0"/>
  </r>
  <r>
    <s v="Temporada Regular"/>
    <n v="2018"/>
    <n v="43122"/>
    <x v="0"/>
    <n v="43054"/>
    <x v="1"/>
    <x v="0"/>
    <s v="WSP-1246"/>
    <x v="1"/>
    <s v="PASE"/>
    <x v="0"/>
    <x v="0"/>
    <n v="0"/>
    <n v="0"/>
    <n v="-184"/>
  </r>
  <r>
    <s v="Temporada Regular"/>
    <n v="2019"/>
    <n v="43536"/>
    <x v="2"/>
    <n v="43536"/>
    <x v="3"/>
    <x v="0"/>
    <s v="WSP-1247"/>
    <x v="27"/>
    <n v="110"/>
    <x v="3"/>
    <x v="0"/>
    <n v="1"/>
    <n v="0"/>
    <n v="0"/>
  </r>
  <r>
    <s v="Temporada Regular"/>
    <n v="2018"/>
    <n v="43131"/>
    <x v="0"/>
    <n v="43177"/>
    <x v="7"/>
    <x v="0"/>
    <s v="WSP-1248"/>
    <x v="9"/>
    <n v="120"/>
    <x v="0"/>
    <x v="0"/>
    <n v="0"/>
    <n v="0"/>
    <n v="0"/>
  </r>
  <r>
    <s v="Temporada Regular"/>
    <n v="2018"/>
    <n v="43184"/>
    <x v="0"/>
    <n v="43175"/>
    <x v="5"/>
    <x v="0"/>
    <s v="WSP-1249"/>
    <x v="5"/>
    <n v="120"/>
    <x v="0"/>
    <x v="0"/>
    <n v="0"/>
    <n v="0"/>
    <n v="0"/>
  </r>
  <r>
    <s v="Temporada Regular"/>
    <n v="2018"/>
    <n v="43126"/>
    <x v="1"/>
    <n v="43149"/>
    <x v="0"/>
    <x v="2"/>
    <s v="WSP-1250"/>
    <x v="10"/>
    <n v="140"/>
    <x v="0"/>
    <x v="2"/>
    <n v="2"/>
    <n v="0"/>
    <n v="0"/>
  </r>
  <r>
    <s v="Temporada Regular"/>
    <n v="2018"/>
    <n v="43161"/>
    <x v="0"/>
    <n v="43175"/>
    <x v="5"/>
    <x v="0"/>
    <s v="WSP-1251"/>
    <x v="5"/>
    <n v="120"/>
    <x v="0"/>
    <x v="0"/>
    <n v="0"/>
    <n v="0"/>
    <n v="0"/>
  </r>
  <r>
    <s v="Fuera de Temporada"/>
    <n v="2019"/>
    <n v="43298"/>
    <x v="0"/>
    <n v="43260"/>
    <x v="8"/>
    <x v="0"/>
    <s v="WSP-1252"/>
    <x v="30"/>
    <n v="120"/>
    <x v="0"/>
    <x v="0"/>
    <n v="1"/>
    <n v="0"/>
    <n v="0"/>
  </r>
  <r>
    <s v="Temporada Regular"/>
    <n v="2019"/>
    <n v="43444"/>
    <x v="0"/>
    <n v="43419"/>
    <x v="1"/>
    <x v="0"/>
    <s v="WSP-1253"/>
    <x v="1"/>
    <s v="PASE"/>
    <x v="0"/>
    <x v="0"/>
    <n v="0"/>
    <n v="0"/>
    <n v="0"/>
  </r>
  <r>
    <s v="Temporada Regular"/>
    <n v="2019"/>
    <n v="43429"/>
    <x v="0"/>
    <n v="43536"/>
    <x v="3"/>
    <x v="0"/>
    <s v="WSP-1254"/>
    <x v="2"/>
    <n v="120"/>
    <x v="0"/>
    <x v="0"/>
    <n v="1"/>
    <n v="0"/>
    <n v="0"/>
  </r>
  <r>
    <s v="Temporada Regular"/>
    <n v="2019"/>
    <n v="43478"/>
    <x v="0"/>
    <n v="43477"/>
    <x v="8"/>
    <x v="0"/>
    <s v="WSP-1255"/>
    <x v="30"/>
    <n v="120"/>
    <x v="0"/>
    <x v="0"/>
    <n v="1"/>
    <n v="0"/>
    <n v="0"/>
  </r>
  <r>
    <s v="Temporada Regular"/>
    <n v="2019"/>
    <n v="43483"/>
    <x v="2"/>
    <n v="43535"/>
    <x v="4"/>
    <x v="0"/>
    <s v="WSP-1256"/>
    <x v="24"/>
    <n v="105"/>
    <x v="4"/>
    <x v="0"/>
    <n v="0"/>
    <n v="0"/>
    <n v="0"/>
  </r>
  <r>
    <s v="Temporada Regular"/>
    <n v="2019"/>
    <n v="43442"/>
    <x v="1"/>
    <n v="43505"/>
    <x v="2"/>
    <x v="4"/>
    <s v="WSP-1257"/>
    <x v="2"/>
    <n v="140"/>
    <x v="0"/>
    <x v="2"/>
    <n v="0"/>
    <n v="0"/>
    <n v="0"/>
  </r>
  <r>
    <s v="Temporada Regular"/>
    <n v="2019"/>
    <n v="43496"/>
    <x v="0"/>
    <n v="43419"/>
    <x v="1"/>
    <x v="0"/>
    <s v="WSP-1258"/>
    <x v="1"/>
    <s v="PASE"/>
    <x v="0"/>
    <x v="0"/>
    <n v="0"/>
    <n v="0"/>
    <n v="-460"/>
  </r>
  <r>
    <s v="Temporada Regular"/>
    <n v="2018"/>
    <n v="43424"/>
    <x v="0"/>
    <n v="43098"/>
    <x v="4"/>
    <x v="0"/>
    <s v="WSP-1259"/>
    <x v="14"/>
    <n v="120"/>
    <x v="0"/>
    <x v="0"/>
    <n v="0"/>
    <n v="0"/>
    <n v="0"/>
  </r>
  <r>
    <s v="Temporada Regular"/>
    <n v="2019"/>
    <n v="43546"/>
    <x v="0"/>
    <n v="43545"/>
    <x v="8"/>
    <x v="0"/>
    <s v="WSP-1260"/>
    <x v="30"/>
    <n v="120"/>
    <x v="0"/>
    <x v="0"/>
    <n v="1"/>
    <n v="0"/>
    <n v="0"/>
  </r>
  <r>
    <s v="Temporada Regular"/>
    <n v="2019"/>
    <n v="43442"/>
    <x v="0"/>
    <n v="43455"/>
    <x v="2"/>
    <x v="0"/>
    <s v="WSP-1261"/>
    <x v="22"/>
    <n v="120"/>
    <x v="0"/>
    <x v="0"/>
    <n v="0"/>
    <n v="0"/>
    <n v="0"/>
  </r>
  <r>
    <s v="Temporada Regular"/>
    <n v="2018"/>
    <n v="43169"/>
    <x v="1"/>
    <n v="43164"/>
    <x v="6"/>
    <x v="5"/>
    <s v="WSP-1262"/>
    <x v="17"/>
    <n v="140"/>
    <x v="0"/>
    <x v="3"/>
    <n v="0"/>
    <n v="0"/>
    <n v="0"/>
  </r>
  <r>
    <s v="Temporada Regular"/>
    <n v="2018"/>
    <n v="43177"/>
    <x v="1"/>
    <n v="43170"/>
    <x v="8"/>
    <x v="2"/>
    <s v="WSP-1263"/>
    <x v="20"/>
    <n v="140"/>
    <x v="0"/>
    <x v="2"/>
    <n v="1"/>
    <n v="0"/>
    <n v="0"/>
  </r>
  <r>
    <s v="Temporada Regular"/>
    <n v="2019"/>
    <n v="43451"/>
    <x v="0"/>
    <n v="43419"/>
    <x v="1"/>
    <x v="0"/>
    <s v="WSP-1264"/>
    <x v="1"/>
    <s v="PASE"/>
    <x v="0"/>
    <x v="0"/>
    <n v="0"/>
    <n v="0"/>
    <n v="-184"/>
  </r>
  <r>
    <s v="Fuera de Temporada"/>
    <n v="2018"/>
    <n v="43415"/>
    <x v="1"/>
    <n v="42833"/>
    <x v="8"/>
    <x v="2"/>
    <s v="WSP-1265"/>
    <x v="20"/>
    <n v="140"/>
    <x v="0"/>
    <x v="2"/>
    <n v="1"/>
    <n v="0"/>
    <n v="0"/>
  </r>
  <r>
    <s v="Fuera de Temporada"/>
    <n v="2019"/>
    <n v="43388"/>
    <x v="0"/>
    <n v="43245"/>
    <x v="9"/>
    <x v="0"/>
    <s v="WSP-1266"/>
    <x v="26"/>
    <n v="120"/>
    <x v="0"/>
    <x v="0"/>
    <n v="0"/>
    <n v="0"/>
    <n v="0"/>
  </r>
  <r>
    <s v="Temporada Regular"/>
    <n v="2018"/>
    <n v="43435"/>
    <x v="0"/>
    <n v="43165"/>
    <x v="2"/>
    <x v="0"/>
    <s v="WSP-1267"/>
    <x v="22"/>
    <n v="120"/>
    <x v="0"/>
    <x v="0"/>
    <n v="0"/>
    <n v="0"/>
    <n v="0"/>
  </r>
  <r>
    <s v="Temporada Regular"/>
    <n v="2019"/>
    <n v="43525"/>
    <x v="0"/>
    <n v="43541"/>
    <x v="7"/>
    <x v="0"/>
    <s v="WSP-1268"/>
    <x v="9"/>
    <n v="120"/>
    <x v="0"/>
    <x v="0"/>
    <n v="0"/>
    <n v="0"/>
    <n v="0"/>
  </r>
  <r>
    <s v="Fuera de Temporada"/>
    <n v="2018"/>
    <n v="43386"/>
    <x v="0"/>
    <n v="43054"/>
    <x v="1"/>
    <x v="0"/>
    <s v="WSP-1269"/>
    <x v="1"/>
    <s v="PASE"/>
    <x v="0"/>
    <x v="0"/>
    <n v="0"/>
    <n v="0"/>
    <n v="-828"/>
  </r>
  <r>
    <s v="Temporada Regular"/>
    <n v="2018"/>
    <n v="43115"/>
    <x v="0"/>
    <n v="43159"/>
    <x v="7"/>
    <x v="0"/>
    <s v="WSP-1270"/>
    <x v="9"/>
    <n v="120"/>
    <x v="0"/>
    <x v="0"/>
    <n v="0"/>
    <n v="0"/>
    <n v="0"/>
  </r>
  <r>
    <s v="Temporada Regular"/>
    <n v="2019"/>
    <n v="43435"/>
    <x v="0"/>
    <n v="43484"/>
    <x v="8"/>
    <x v="0"/>
    <s v="WSP-1271"/>
    <x v="30"/>
    <n v="120"/>
    <x v="0"/>
    <x v="0"/>
    <n v="1"/>
    <n v="0"/>
    <n v="0"/>
  </r>
  <r>
    <s v="Temporada Regular"/>
    <n v="2018"/>
    <n v="43190"/>
    <x v="0"/>
    <n v="43054"/>
    <x v="1"/>
    <x v="0"/>
    <s v="WSP-1272"/>
    <x v="1"/>
    <s v="PASE"/>
    <x v="0"/>
    <x v="0"/>
    <n v="0"/>
    <n v="0"/>
    <n v="-828"/>
  </r>
  <r>
    <s v="Temporada Regular"/>
    <n v="2018"/>
    <n v="43168"/>
    <x v="3"/>
    <n v="43054"/>
    <x v="1"/>
    <x v="0"/>
    <s v="WSP-1273"/>
    <x v="1"/>
    <s v="PASE"/>
    <x v="0"/>
    <x v="0"/>
    <n v="0"/>
    <n v="0"/>
    <n v="-92"/>
  </r>
  <r>
    <s v="Temporada Regular"/>
    <n v="2019"/>
    <n v="43481"/>
    <x v="2"/>
    <n v="43473"/>
    <x v="0"/>
    <x v="0"/>
    <s v="WSP-1274"/>
    <x v="15"/>
    <n v="100"/>
    <x v="5"/>
    <x v="0"/>
    <n v="2"/>
    <n v="0"/>
    <n v="0"/>
  </r>
  <r>
    <s v="Temporada Regular"/>
    <n v="2019"/>
    <n v="43547"/>
    <x v="0"/>
    <n v="43544"/>
    <x v="2"/>
    <x v="0"/>
    <s v="WSP-1275"/>
    <x v="22"/>
    <n v="120"/>
    <x v="0"/>
    <x v="0"/>
    <n v="0"/>
    <n v="0"/>
    <n v="0"/>
  </r>
  <r>
    <s v="Temporada Regular"/>
    <n v="2019"/>
    <n v="43540"/>
    <x v="2"/>
    <n v="43542"/>
    <x v="8"/>
    <x v="0"/>
    <s v="WSP-1276"/>
    <x v="18"/>
    <n v="110"/>
    <x v="3"/>
    <x v="0"/>
    <n v="1"/>
    <n v="0"/>
    <n v="0"/>
  </r>
  <r>
    <s v="Temporada Regular"/>
    <n v="2018"/>
    <n v="43126"/>
    <x v="0"/>
    <n v="43054"/>
    <x v="1"/>
    <x v="0"/>
    <s v="WSP-1277"/>
    <x v="1"/>
    <s v="PASE"/>
    <x v="0"/>
    <x v="0"/>
    <n v="0"/>
    <n v="0"/>
    <n v="-552"/>
  </r>
  <r>
    <s v="Temporada Regular"/>
    <n v="2018"/>
    <n v="43104"/>
    <x v="0"/>
    <n v="43140"/>
    <x v="6"/>
    <x v="0"/>
    <s v="WSP-1278"/>
    <x v="8"/>
    <n v="120"/>
    <x v="0"/>
    <x v="0"/>
    <n v="0"/>
    <n v="0"/>
    <n v="0"/>
  </r>
  <r>
    <s v="Fuera de Temporada"/>
    <n v="2018"/>
    <n v="43413"/>
    <x v="0"/>
    <n v="42907"/>
    <x v="4"/>
    <x v="0"/>
    <s v="WSP-1279"/>
    <x v="14"/>
    <n v="120"/>
    <x v="0"/>
    <x v="0"/>
    <n v="0"/>
    <n v="0"/>
    <n v="0"/>
  </r>
  <r>
    <s v="Temporada Regular"/>
    <n v="2019"/>
    <n v="43452"/>
    <x v="2"/>
    <n v="43492"/>
    <x v="4"/>
    <x v="0"/>
    <s v="WSP-1280"/>
    <x v="25"/>
    <n v="75"/>
    <x v="2"/>
    <x v="0"/>
    <n v="0"/>
    <n v="0"/>
    <n v="0"/>
  </r>
  <r>
    <s v="Temporada Regular"/>
    <n v="2018"/>
    <n v="43156"/>
    <x v="3"/>
    <n v="43170"/>
    <x v="0"/>
    <x v="0"/>
    <s v="WSP-1281"/>
    <x v="0"/>
    <n v="120"/>
    <x v="0"/>
    <x v="0"/>
    <n v="2"/>
    <n v="0"/>
    <n v="0"/>
  </r>
  <r>
    <s v="Temporada Regular"/>
    <n v="2019"/>
    <n v="43440"/>
    <x v="1"/>
    <n v="43482"/>
    <x v="9"/>
    <x v="4"/>
    <s v="WSP-1282"/>
    <x v="19"/>
    <n v="140"/>
    <x v="0"/>
    <x v="2"/>
    <n v="0"/>
    <n v="0"/>
    <n v="0"/>
  </r>
  <r>
    <s v="Temporada Regular"/>
    <n v="2018"/>
    <n v="43172"/>
    <x v="0"/>
    <n v="43054"/>
    <x v="1"/>
    <x v="0"/>
    <s v="WSP-1283"/>
    <x v="1"/>
    <s v="PASE"/>
    <x v="0"/>
    <x v="0"/>
    <n v="0"/>
    <n v="0"/>
    <n v="-276"/>
  </r>
  <r>
    <s v="Fuera de Temporada"/>
    <n v="2018"/>
    <n v="43262"/>
    <x v="1"/>
    <n v="42849"/>
    <x v="3"/>
    <x v="4"/>
    <s v="WSP-1284"/>
    <x v="21"/>
    <n v="140"/>
    <x v="0"/>
    <x v="2"/>
    <n v="1"/>
    <n v="0"/>
    <n v="0"/>
  </r>
  <r>
    <s v="Temporada Regular"/>
    <n v="2018"/>
    <n v="43142"/>
    <x v="1"/>
    <n v="43154"/>
    <x v="2"/>
    <x v="2"/>
    <s v="WSP-1285"/>
    <x v="2"/>
    <n v="140"/>
    <x v="0"/>
    <x v="2"/>
    <n v="0"/>
    <n v="0"/>
    <n v="0"/>
  </r>
  <r>
    <s v="Fuera de Temporada"/>
    <n v="2018"/>
    <n v="43267"/>
    <x v="0"/>
    <n v="42854"/>
    <x v="2"/>
    <x v="0"/>
    <s v="WSP-1286"/>
    <x v="22"/>
    <n v="120"/>
    <x v="0"/>
    <x v="0"/>
    <n v="0"/>
    <n v="0"/>
    <n v="0"/>
  </r>
  <r>
    <s v="Fuera de Temporada"/>
    <n v="2019"/>
    <n v="43362"/>
    <x v="2"/>
    <n v="43195"/>
    <x v="5"/>
    <x v="0"/>
    <s v="WSP-1287"/>
    <x v="40"/>
    <n v="100"/>
    <x v="5"/>
    <x v="0"/>
    <n v="0"/>
    <n v="30"/>
    <n v="0"/>
  </r>
  <r>
    <s v="Fuera de Temporada"/>
    <n v="2018"/>
    <n v="43244"/>
    <x v="1"/>
    <n v="42914"/>
    <x v="7"/>
    <x v="4"/>
    <s v="WSP-1288"/>
    <x v="13"/>
    <n v="140"/>
    <x v="0"/>
    <x v="2"/>
    <n v="0"/>
    <n v="0"/>
    <n v="0"/>
  </r>
  <r>
    <s v="Temporada Regular"/>
    <n v="2018"/>
    <n v="43142"/>
    <x v="0"/>
    <n v="43147"/>
    <x v="2"/>
    <x v="0"/>
    <s v="WSP-1289"/>
    <x v="22"/>
    <n v="120"/>
    <x v="0"/>
    <x v="0"/>
    <n v="0"/>
    <n v="0"/>
    <n v="0"/>
  </r>
  <r>
    <s v="Temporada Regular"/>
    <n v="2019"/>
    <n v="43482"/>
    <x v="1"/>
    <n v="43543"/>
    <x v="7"/>
    <x v="4"/>
    <s v="WSP-1290"/>
    <x v="13"/>
    <n v="140"/>
    <x v="0"/>
    <x v="2"/>
    <n v="0"/>
    <n v="0"/>
    <n v="0"/>
  </r>
  <r>
    <s v="Temporada Regular"/>
    <n v="2018"/>
    <n v="43465"/>
    <x v="0"/>
    <n v="43054"/>
    <x v="1"/>
    <x v="0"/>
    <s v="WSP-1291"/>
    <x v="1"/>
    <s v="PASE"/>
    <x v="0"/>
    <x v="0"/>
    <n v="0"/>
    <n v="0"/>
    <n v="-276"/>
  </r>
  <r>
    <s v="Fuera de Temporada"/>
    <n v="2018"/>
    <n v="43262"/>
    <x v="0"/>
    <n v="42893"/>
    <x v="3"/>
    <x v="0"/>
    <s v="WSP-1292"/>
    <x v="2"/>
    <n v="120"/>
    <x v="0"/>
    <x v="0"/>
    <n v="1"/>
    <n v="0"/>
    <n v="0"/>
  </r>
  <r>
    <s v="Fuera de Temporada"/>
    <n v="2018"/>
    <n v="43324"/>
    <x v="0"/>
    <n v="42834"/>
    <x v="5"/>
    <x v="0"/>
    <s v="WSP-1293"/>
    <x v="5"/>
    <n v="120"/>
    <x v="0"/>
    <x v="0"/>
    <n v="0"/>
    <n v="0"/>
    <n v="0"/>
  </r>
  <r>
    <s v="Temporada Regular"/>
    <n v="2019"/>
    <n v="43542"/>
    <x v="1"/>
    <n v="43547"/>
    <x v="6"/>
    <x v="4"/>
    <s v="WSP-1294"/>
    <x v="17"/>
    <n v="140"/>
    <x v="0"/>
    <x v="2"/>
    <n v="0"/>
    <n v="0"/>
    <n v="0"/>
  </r>
  <r>
    <s v="Temporada Regular"/>
    <n v="2019"/>
    <n v="43481"/>
    <x v="0"/>
    <n v="43532"/>
    <x v="9"/>
    <x v="0"/>
    <s v="WSP-1295"/>
    <x v="26"/>
    <n v="120"/>
    <x v="0"/>
    <x v="0"/>
    <n v="0"/>
    <n v="0"/>
    <n v="0"/>
  </r>
  <r>
    <s v="Temporada Regular"/>
    <n v="2018"/>
    <n v="43144"/>
    <x v="1"/>
    <n v="43166"/>
    <x v="2"/>
    <x v="1"/>
    <s v="WSP-1296"/>
    <x v="2"/>
    <n v="140"/>
    <x v="0"/>
    <x v="1"/>
    <n v="0"/>
    <n v="0"/>
    <n v="0"/>
  </r>
  <r>
    <s v="Temporada Regular"/>
    <n v="2018"/>
    <n v="43440"/>
    <x v="3"/>
    <n v="43176"/>
    <x v="5"/>
    <x v="0"/>
    <s v="WSP-1297"/>
    <x v="5"/>
    <n v="120"/>
    <x v="0"/>
    <x v="0"/>
    <n v="0"/>
    <n v="0"/>
    <n v="0"/>
  </r>
  <r>
    <s v="Temporada Regular"/>
    <n v="2019"/>
    <n v="43515"/>
    <x v="1"/>
    <n v="43536"/>
    <x v="5"/>
    <x v="2"/>
    <s v="WSP-1298"/>
    <x v="28"/>
    <n v="140"/>
    <x v="0"/>
    <x v="2"/>
    <n v="0"/>
    <n v="0"/>
    <n v="0"/>
  </r>
  <r>
    <s v="Fuera de Temporada"/>
    <n v="2018"/>
    <n v="43405"/>
    <x v="0"/>
    <n v="43054"/>
    <x v="1"/>
    <x v="0"/>
    <s v="WSP-1299"/>
    <x v="1"/>
    <s v="PASE"/>
    <x v="0"/>
    <x v="0"/>
    <n v="0"/>
    <n v="0"/>
    <n v="-368"/>
  </r>
  <r>
    <s v="Fuera de Temporada"/>
    <n v="2019"/>
    <n v="43345"/>
    <x v="0"/>
    <n v="43419"/>
    <x v="1"/>
    <x v="0"/>
    <s v="WSP-1300"/>
    <x v="1"/>
    <s v="PASE"/>
    <x v="0"/>
    <x v="0"/>
    <n v="0"/>
    <n v="0"/>
    <n v="-368"/>
  </r>
  <r>
    <s v="Temporada Regular"/>
    <n v="2019"/>
    <n v="43467"/>
    <x v="3"/>
    <n v="43512"/>
    <x v="0"/>
    <x v="0"/>
    <s v="WSP-1301"/>
    <x v="0"/>
    <n v="120"/>
    <x v="0"/>
    <x v="0"/>
    <n v="2"/>
    <n v="0"/>
    <n v="0"/>
  </r>
  <r>
    <s v="Temporada Regular"/>
    <n v="2018"/>
    <n v="43116"/>
    <x v="0"/>
    <n v="43125"/>
    <x v="2"/>
    <x v="0"/>
    <s v="WSP-1302"/>
    <x v="22"/>
    <n v="120"/>
    <x v="0"/>
    <x v="0"/>
    <n v="0"/>
    <n v="0"/>
    <n v="0"/>
  </r>
  <r>
    <s v="Temporada Regular"/>
    <n v="2019"/>
    <n v="43446"/>
    <x v="0"/>
    <n v="43452"/>
    <x v="0"/>
    <x v="0"/>
    <s v="WSP-1303"/>
    <x v="0"/>
    <n v="120"/>
    <x v="0"/>
    <x v="0"/>
    <n v="2"/>
    <n v="0"/>
    <n v="0"/>
  </r>
  <r>
    <s v="Fuera de Temporada"/>
    <n v="2018"/>
    <n v="43413"/>
    <x v="1"/>
    <n v="42946"/>
    <x v="6"/>
    <x v="2"/>
    <s v="WSP-1304"/>
    <x v="17"/>
    <n v="140"/>
    <x v="0"/>
    <x v="2"/>
    <n v="0"/>
    <n v="0"/>
    <n v="0"/>
  </r>
  <r>
    <s v="Fuera de Temporada"/>
    <n v="2019"/>
    <n v="43375"/>
    <x v="0"/>
    <n v="43263"/>
    <x v="9"/>
    <x v="0"/>
    <s v="WSP-1305"/>
    <x v="26"/>
    <n v="120"/>
    <x v="0"/>
    <x v="0"/>
    <n v="0"/>
    <n v="0"/>
    <n v="0"/>
  </r>
  <r>
    <s v="Temporada Regular"/>
    <n v="2019"/>
    <n v="43526"/>
    <x v="0"/>
    <n v="43419"/>
    <x v="1"/>
    <x v="0"/>
    <s v="WSP-1306"/>
    <x v="1"/>
    <s v="PASE"/>
    <x v="0"/>
    <x v="0"/>
    <n v="0"/>
    <n v="0"/>
    <n v="-552"/>
  </r>
  <r>
    <s v="Fuera de Temporada"/>
    <n v="2018"/>
    <n v="43201"/>
    <x v="0"/>
    <n v="42909"/>
    <x v="5"/>
    <x v="0"/>
    <s v="WSP-1307"/>
    <x v="5"/>
    <n v="120"/>
    <x v="0"/>
    <x v="0"/>
    <n v="0"/>
    <n v="0"/>
    <n v="0"/>
  </r>
  <r>
    <s v="Temporada Regular"/>
    <n v="2019"/>
    <n v="43506"/>
    <x v="0"/>
    <n v="43419"/>
    <x v="1"/>
    <x v="0"/>
    <s v="WSP-1308"/>
    <x v="1"/>
    <s v="PASE"/>
    <x v="0"/>
    <x v="0"/>
    <n v="0"/>
    <n v="0"/>
    <n v="-368"/>
  </r>
  <r>
    <s v="Fuera de Temporada"/>
    <n v="2018"/>
    <n v="43243"/>
    <x v="0"/>
    <n v="42843"/>
    <x v="2"/>
    <x v="0"/>
    <s v="WSP-1309"/>
    <x v="22"/>
    <n v="120"/>
    <x v="0"/>
    <x v="0"/>
    <n v="0"/>
    <n v="0"/>
    <n v="0"/>
  </r>
  <r>
    <s v="Fuera de Temporada"/>
    <n v="2019"/>
    <n v="43209"/>
    <x v="0"/>
    <n v="43228"/>
    <x v="9"/>
    <x v="0"/>
    <s v="WSP-1310"/>
    <x v="26"/>
    <n v="120"/>
    <x v="0"/>
    <x v="0"/>
    <n v="0"/>
    <n v="0"/>
    <n v="0"/>
  </r>
  <r>
    <s v="Fuera de Temporada"/>
    <n v="2018"/>
    <n v="43310"/>
    <x v="2"/>
    <n v="42876"/>
    <x v="6"/>
    <x v="0"/>
    <s v="WSP-1311"/>
    <x v="35"/>
    <n v="110"/>
    <x v="3"/>
    <x v="0"/>
    <n v="0"/>
    <n v="0"/>
    <n v="0"/>
  </r>
  <r>
    <s v="Temporada Regular"/>
    <n v="2018"/>
    <n v="43460"/>
    <x v="0"/>
    <n v="43114"/>
    <x v="0"/>
    <x v="0"/>
    <s v="WSP-1312"/>
    <x v="0"/>
    <n v="120"/>
    <x v="0"/>
    <x v="0"/>
    <n v="2"/>
    <n v="0"/>
    <n v="0"/>
  </r>
  <r>
    <s v="Temporada Regular"/>
    <n v="2018"/>
    <n v="43116"/>
    <x v="0"/>
    <n v="43139"/>
    <x v="9"/>
    <x v="0"/>
    <s v="WSP-1313"/>
    <x v="26"/>
    <n v="120"/>
    <x v="0"/>
    <x v="0"/>
    <n v="0"/>
    <n v="0"/>
    <n v="0"/>
  </r>
  <r>
    <s v="Temporada Regular"/>
    <n v="2018"/>
    <n v="43155"/>
    <x v="0"/>
    <n v="43167"/>
    <x v="9"/>
    <x v="0"/>
    <s v="WSP-1314"/>
    <x v="26"/>
    <n v="120"/>
    <x v="0"/>
    <x v="0"/>
    <n v="0"/>
    <n v="0"/>
    <n v="0"/>
  </r>
  <r>
    <s v="Temporada Regular"/>
    <n v="2019"/>
    <n v="43480"/>
    <x v="1"/>
    <n v="43503"/>
    <x v="4"/>
    <x v="2"/>
    <s v="WSP-1315"/>
    <x v="4"/>
    <n v="140"/>
    <x v="0"/>
    <x v="2"/>
    <n v="0"/>
    <n v="0"/>
    <n v="0"/>
  </r>
  <r>
    <s v="Temporada Regular"/>
    <n v="2019"/>
    <n v="43420"/>
    <x v="2"/>
    <n v="43415"/>
    <x v="8"/>
    <x v="0"/>
    <s v="WSP-1316"/>
    <x v="2"/>
    <n v="105"/>
    <x v="4"/>
    <x v="0"/>
    <n v="1"/>
    <n v="0"/>
    <n v="0"/>
  </r>
  <r>
    <s v="Temporada Regular"/>
    <n v="2018"/>
    <n v="43456"/>
    <x v="2"/>
    <n v="43169"/>
    <x v="2"/>
    <x v="0"/>
    <s v="WSP-1317"/>
    <x v="7"/>
    <n v="110"/>
    <x v="3"/>
    <x v="0"/>
    <n v="0"/>
    <n v="0"/>
    <n v="0"/>
  </r>
  <r>
    <s v="Temporada Regular"/>
    <n v="2019"/>
    <n v="43545"/>
    <x v="0"/>
    <n v="43547"/>
    <x v="8"/>
    <x v="0"/>
    <s v="WSP-1318"/>
    <x v="30"/>
    <n v="120"/>
    <x v="0"/>
    <x v="0"/>
    <n v="1"/>
    <n v="0"/>
    <n v="0"/>
  </r>
  <r>
    <s v="Temporada Regular"/>
    <n v="2018"/>
    <n v="43457"/>
    <x v="3"/>
    <n v="43113"/>
    <x v="2"/>
    <x v="0"/>
    <s v="WSP-1319"/>
    <x v="22"/>
    <n v="120"/>
    <x v="0"/>
    <x v="0"/>
    <n v="0"/>
    <n v="0"/>
    <n v="0"/>
  </r>
  <r>
    <s v="Temporada Regular"/>
    <n v="2018"/>
    <n v="43426"/>
    <x v="3"/>
    <n v="43054"/>
    <x v="1"/>
    <x v="0"/>
    <s v="WSP-1320"/>
    <x v="1"/>
    <s v="PASE"/>
    <x v="0"/>
    <x v="0"/>
    <n v="0"/>
    <n v="0"/>
    <n v="-276"/>
  </r>
  <r>
    <s v="Temporada Regular"/>
    <n v="2018"/>
    <n v="43451"/>
    <x v="1"/>
    <n v="43085"/>
    <x v="3"/>
    <x v="3"/>
    <s v="WSP-1321"/>
    <x v="21"/>
    <n v="140"/>
    <x v="0"/>
    <x v="2"/>
    <n v="1"/>
    <n v="0"/>
    <n v="0"/>
  </r>
  <r>
    <s v="Temporada Regular"/>
    <n v="2018"/>
    <n v="43102"/>
    <x v="2"/>
    <n v="43129"/>
    <x v="6"/>
    <x v="0"/>
    <s v="WSP-1322"/>
    <x v="4"/>
    <n v="105"/>
    <x v="4"/>
    <x v="0"/>
    <n v="0"/>
    <n v="0"/>
    <n v="0"/>
  </r>
  <r>
    <s v="Temporada Regular"/>
    <n v="2019"/>
    <n v="43460"/>
    <x v="2"/>
    <n v="43511"/>
    <x v="4"/>
    <x v="0"/>
    <s v="WSP-1323"/>
    <x v="11"/>
    <n v="110"/>
    <x v="3"/>
    <x v="0"/>
    <n v="0"/>
    <n v="0"/>
    <n v="0"/>
  </r>
  <r>
    <s v="Temporada Regular"/>
    <n v="2019"/>
    <n v="43524"/>
    <x v="0"/>
    <n v="43419"/>
    <x v="1"/>
    <x v="0"/>
    <s v="WSP-1324"/>
    <x v="1"/>
    <s v="PASE"/>
    <x v="0"/>
    <x v="0"/>
    <n v="0"/>
    <n v="0"/>
    <n v="-92"/>
  </r>
  <r>
    <s v="Temporada Regular"/>
    <n v="2018"/>
    <n v="43445"/>
    <x v="0"/>
    <n v="43170"/>
    <x v="7"/>
    <x v="0"/>
    <s v="WSP-1325"/>
    <x v="9"/>
    <n v="120"/>
    <x v="0"/>
    <x v="0"/>
    <n v="0"/>
    <n v="0"/>
    <n v="0"/>
  </r>
  <r>
    <s v="Temporada Regular"/>
    <n v="2019"/>
    <n v="43483"/>
    <x v="1"/>
    <n v="43512"/>
    <x v="5"/>
    <x v="2"/>
    <s v="WSP-1326"/>
    <x v="28"/>
    <n v="140"/>
    <x v="0"/>
    <x v="2"/>
    <n v="0"/>
    <n v="0"/>
    <n v="0"/>
  </r>
  <r>
    <s v="Temporada Regular"/>
    <n v="2019"/>
    <n v="43520"/>
    <x v="0"/>
    <n v="43528"/>
    <x v="9"/>
    <x v="0"/>
    <s v="WSP-1327"/>
    <x v="26"/>
    <n v="120"/>
    <x v="0"/>
    <x v="0"/>
    <n v="0"/>
    <n v="0"/>
    <n v="0"/>
  </r>
  <r>
    <s v="Fuera de Temporada"/>
    <n v="2018"/>
    <n v="43336"/>
    <x v="1"/>
    <n v="42898"/>
    <x v="6"/>
    <x v="4"/>
    <s v="WSP-1328"/>
    <x v="17"/>
    <n v="140"/>
    <x v="0"/>
    <x v="2"/>
    <n v="0"/>
    <n v="0"/>
    <n v="0"/>
  </r>
  <r>
    <s v="Temporada Regular"/>
    <n v="2019"/>
    <n v="43484"/>
    <x v="2"/>
    <n v="43484"/>
    <x v="7"/>
    <x v="0"/>
    <s v="WSP-1329"/>
    <x v="29"/>
    <n v="110"/>
    <x v="3"/>
    <x v="0"/>
    <n v="0"/>
    <n v="0"/>
    <n v="0"/>
  </r>
  <r>
    <s v="Temporada Regular"/>
    <n v="2019"/>
    <n v="43511"/>
    <x v="2"/>
    <n v="43511"/>
    <x v="5"/>
    <x v="0"/>
    <s v="WSP-1330"/>
    <x v="33"/>
    <n v="110"/>
    <x v="3"/>
    <x v="0"/>
    <n v="0"/>
    <n v="0"/>
    <n v="0"/>
  </r>
  <r>
    <s v="Temporada Regular"/>
    <n v="2019"/>
    <n v="43459"/>
    <x v="3"/>
    <n v="43518"/>
    <x v="2"/>
    <x v="0"/>
    <s v="WSP-1331"/>
    <x v="22"/>
    <n v="120"/>
    <x v="0"/>
    <x v="0"/>
    <n v="0"/>
    <n v="0"/>
    <n v="0"/>
  </r>
  <r>
    <s v="Temporada Regular"/>
    <n v="2019"/>
    <n v="43451"/>
    <x v="0"/>
    <n v="43472"/>
    <x v="4"/>
    <x v="0"/>
    <s v="WSP-1332"/>
    <x v="14"/>
    <n v="120"/>
    <x v="0"/>
    <x v="0"/>
    <n v="0"/>
    <n v="0"/>
    <n v="0"/>
  </r>
  <r>
    <s v="Fuera de Temporada"/>
    <n v="2018"/>
    <n v="43355"/>
    <x v="0"/>
    <n v="42885"/>
    <x v="0"/>
    <x v="0"/>
    <s v="WSP-1333"/>
    <x v="0"/>
    <n v="120"/>
    <x v="0"/>
    <x v="0"/>
    <n v="2"/>
    <n v="0"/>
    <n v="0"/>
  </r>
  <r>
    <s v="Temporada Regular"/>
    <n v="2019"/>
    <n v="43422"/>
    <x v="0"/>
    <n v="43505"/>
    <x v="2"/>
    <x v="0"/>
    <s v="WSP-1334"/>
    <x v="22"/>
    <n v="120"/>
    <x v="0"/>
    <x v="0"/>
    <n v="0"/>
    <n v="0"/>
    <n v="0"/>
  </r>
  <r>
    <s v="Temporada Regular"/>
    <n v="2019"/>
    <n v="43460"/>
    <x v="1"/>
    <n v="43484"/>
    <x v="5"/>
    <x v="1"/>
    <s v="WSP-1335"/>
    <x v="28"/>
    <n v="140"/>
    <x v="0"/>
    <x v="1"/>
    <n v="0"/>
    <n v="0"/>
    <n v="0"/>
  </r>
  <r>
    <s v="Temporada Regular"/>
    <n v="2019"/>
    <n v="43444"/>
    <x v="1"/>
    <n v="43536"/>
    <x v="5"/>
    <x v="3"/>
    <s v="WSP-1336"/>
    <x v="28"/>
    <n v="140"/>
    <x v="0"/>
    <x v="2"/>
    <n v="0"/>
    <n v="0"/>
    <n v="0"/>
  </r>
  <r>
    <s v="Temporada Regular"/>
    <n v="2019"/>
    <n v="43486"/>
    <x v="1"/>
    <n v="43532"/>
    <x v="5"/>
    <x v="1"/>
    <s v="WSP-1337"/>
    <x v="28"/>
    <n v="140"/>
    <x v="0"/>
    <x v="1"/>
    <n v="0"/>
    <n v="0"/>
    <n v="0"/>
  </r>
  <r>
    <s v="Temporada Regular"/>
    <n v="2019"/>
    <n v="43555"/>
    <x v="1"/>
    <n v="43547"/>
    <x v="4"/>
    <x v="1"/>
    <s v="WSP-1338"/>
    <x v="4"/>
    <n v="140"/>
    <x v="0"/>
    <x v="1"/>
    <n v="0"/>
    <n v="0"/>
    <n v="0"/>
  </r>
  <r>
    <s v="Temporada Regular"/>
    <n v="2018"/>
    <n v="43420"/>
    <x v="0"/>
    <n v="43054"/>
    <x v="1"/>
    <x v="0"/>
    <s v="WSP-1339"/>
    <x v="1"/>
    <s v="PASE"/>
    <x v="0"/>
    <x v="0"/>
    <n v="0"/>
    <n v="0"/>
    <n v="-184"/>
  </r>
  <r>
    <s v="Temporada Regular"/>
    <n v="2018"/>
    <n v="43147"/>
    <x v="0"/>
    <n v="43054"/>
    <x v="1"/>
    <x v="0"/>
    <s v="WSP-1340"/>
    <x v="1"/>
    <s v="PASE"/>
    <x v="0"/>
    <x v="0"/>
    <n v="0"/>
    <n v="0"/>
    <n v="-184"/>
  </r>
  <r>
    <s v="Fuera de Temporada"/>
    <n v="2018"/>
    <n v="43197"/>
    <x v="1"/>
    <n v="42900"/>
    <x v="9"/>
    <x v="4"/>
    <s v="WSP-1341"/>
    <x v="19"/>
    <n v="140"/>
    <x v="0"/>
    <x v="2"/>
    <n v="0"/>
    <n v="0"/>
    <n v="0"/>
  </r>
  <r>
    <s v="Temporada Regular"/>
    <n v="2019"/>
    <n v="43510"/>
    <x v="1"/>
    <n v="43547"/>
    <x v="4"/>
    <x v="4"/>
    <s v="WSP-1342"/>
    <x v="4"/>
    <n v="140"/>
    <x v="0"/>
    <x v="2"/>
    <n v="0"/>
    <n v="0"/>
    <n v="0"/>
  </r>
  <r>
    <s v="Fuera de Temporada"/>
    <n v="2018"/>
    <n v="43324"/>
    <x v="1"/>
    <n v="42839"/>
    <x v="6"/>
    <x v="4"/>
    <s v="WSP-1343"/>
    <x v="17"/>
    <n v="140"/>
    <x v="0"/>
    <x v="2"/>
    <n v="0"/>
    <n v="0"/>
    <n v="0"/>
  </r>
  <r>
    <s v="Temporada Regular"/>
    <n v="2019"/>
    <n v="43453"/>
    <x v="0"/>
    <n v="43540"/>
    <x v="2"/>
    <x v="0"/>
    <s v="WSP-1344"/>
    <x v="22"/>
    <n v="120"/>
    <x v="0"/>
    <x v="0"/>
    <n v="0"/>
    <n v="0"/>
    <n v="0"/>
  </r>
  <r>
    <s v="Temporada Regular"/>
    <n v="2019"/>
    <n v="43505"/>
    <x v="0"/>
    <n v="43419"/>
    <x v="1"/>
    <x v="0"/>
    <s v="WSP-1345"/>
    <x v="1"/>
    <s v="PASE"/>
    <x v="0"/>
    <x v="0"/>
    <n v="0"/>
    <n v="0"/>
    <n v="-828"/>
  </r>
  <r>
    <s v="Fuera de Temporada"/>
    <n v="2019"/>
    <n v="43390"/>
    <x v="0"/>
    <n v="43301"/>
    <x v="3"/>
    <x v="0"/>
    <s v="WSP-1346"/>
    <x v="2"/>
    <n v="120"/>
    <x v="0"/>
    <x v="0"/>
    <n v="1"/>
    <n v="0"/>
    <n v="0"/>
  </r>
  <r>
    <s v="Temporada Regular"/>
    <n v="2019"/>
    <n v="43481"/>
    <x v="2"/>
    <n v="43476"/>
    <x v="6"/>
    <x v="0"/>
    <s v="WSP-1347"/>
    <x v="35"/>
    <n v="110"/>
    <x v="3"/>
    <x v="0"/>
    <n v="0"/>
    <n v="0"/>
    <n v="0"/>
  </r>
  <r>
    <s v="Fuera de Temporada"/>
    <n v="2019"/>
    <n v="43205"/>
    <x v="0"/>
    <n v="43220"/>
    <x v="0"/>
    <x v="0"/>
    <s v="WSP-1348"/>
    <x v="0"/>
    <n v="120"/>
    <x v="0"/>
    <x v="0"/>
    <n v="2"/>
    <n v="0"/>
    <n v="0"/>
  </r>
  <r>
    <s v="Temporada Regular"/>
    <n v="2019"/>
    <n v="43484"/>
    <x v="2"/>
    <n v="43506"/>
    <x v="7"/>
    <x v="0"/>
    <s v="WSP-1349"/>
    <x v="29"/>
    <n v="110"/>
    <x v="3"/>
    <x v="0"/>
    <n v="0"/>
    <n v="0"/>
    <n v="0"/>
  </r>
  <r>
    <s v="Fuera de Temporada"/>
    <n v="2018"/>
    <n v="43365"/>
    <x v="1"/>
    <n v="42845"/>
    <x v="7"/>
    <x v="2"/>
    <s v="WSP-1350"/>
    <x v="13"/>
    <n v="140"/>
    <x v="0"/>
    <x v="2"/>
    <n v="0"/>
    <n v="0"/>
    <n v="0"/>
  </r>
  <r>
    <s v="Temporada Regular"/>
    <n v="2019"/>
    <n v="43519"/>
    <x v="0"/>
    <n v="43523"/>
    <x v="3"/>
    <x v="0"/>
    <s v="WSP-1351"/>
    <x v="2"/>
    <n v="120"/>
    <x v="0"/>
    <x v="0"/>
    <n v="1"/>
    <n v="0"/>
    <n v="0"/>
  </r>
  <r>
    <s v="Temporada Regular"/>
    <n v="2019"/>
    <n v="43465"/>
    <x v="1"/>
    <n v="43498"/>
    <x v="0"/>
    <x v="1"/>
    <s v="WSP-1352"/>
    <x v="10"/>
    <n v="140"/>
    <x v="0"/>
    <x v="1"/>
    <n v="2"/>
    <n v="0"/>
    <n v="0"/>
  </r>
  <r>
    <s v="Fuera de Temporada"/>
    <n v="2018"/>
    <n v="43254"/>
    <x v="0"/>
    <n v="43054"/>
    <x v="1"/>
    <x v="0"/>
    <s v="WSP-1353"/>
    <x v="1"/>
    <s v="PASE"/>
    <x v="0"/>
    <x v="0"/>
    <n v="0"/>
    <n v="0"/>
    <n v="-368"/>
  </r>
  <r>
    <s v="Temporada Regular"/>
    <n v="2019"/>
    <n v="43537"/>
    <x v="2"/>
    <n v="43546"/>
    <x v="7"/>
    <x v="0"/>
    <s v="WSP-1354"/>
    <x v="29"/>
    <n v="110"/>
    <x v="3"/>
    <x v="0"/>
    <n v="0"/>
    <n v="0"/>
    <n v="0"/>
  </r>
  <r>
    <s v="Temporada Regular"/>
    <n v="2019"/>
    <n v="43472"/>
    <x v="1"/>
    <n v="43521"/>
    <x v="5"/>
    <x v="1"/>
    <s v="WSP-1355"/>
    <x v="28"/>
    <n v="140"/>
    <x v="0"/>
    <x v="1"/>
    <n v="0"/>
    <n v="0"/>
    <n v="0"/>
  </r>
  <r>
    <s v="Temporada Regular"/>
    <n v="2018"/>
    <n v="43104"/>
    <x v="0"/>
    <n v="43054"/>
    <x v="1"/>
    <x v="0"/>
    <s v="WSP-1356"/>
    <x v="1"/>
    <s v="PASE"/>
    <x v="0"/>
    <x v="0"/>
    <n v="0"/>
    <n v="0"/>
    <n v="-184"/>
  </r>
  <r>
    <s v="Temporada Regular"/>
    <n v="2018"/>
    <n v="43136"/>
    <x v="2"/>
    <n v="43164"/>
    <x v="6"/>
    <x v="0"/>
    <s v="WSP-1357"/>
    <x v="35"/>
    <n v="110"/>
    <x v="3"/>
    <x v="0"/>
    <n v="0"/>
    <n v="0"/>
    <n v="0"/>
  </r>
  <r>
    <s v="Temporada Regular"/>
    <n v="2019"/>
    <n v="43478"/>
    <x v="0"/>
    <n v="43546"/>
    <x v="4"/>
    <x v="0"/>
    <s v="WSP-1358"/>
    <x v="14"/>
    <n v="120"/>
    <x v="0"/>
    <x v="0"/>
    <n v="0"/>
    <n v="0"/>
    <n v="0"/>
  </r>
  <r>
    <s v="Fuera de Temporada"/>
    <n v="2019"/>
    <n v="43292"/>
    <x v="2"/>
    <n v="43293"/>
    <x v="5"/>
    <x v="0"/>
    <s v="WSP-1359"/>
    <x v="40"/>
    <n v="100"/>
    <x v="5"/>
    <x v="0"/>
    <n v="0"/>
    <n v="30"/>
    <n v="0"/>
  </r>
  <r>
    <s v="Temporada Regular"/>
    <n v="2018"/>
    <n v="43161"/>
    <x v="1"/>
    <n v="43165"/>
    <x v="0"/>
    <x v="2"/>
    <s v="WSP-1360"/>
    <x v="10"/>
    <n v="140"/>
    <x v="0"/>
    <x v="2"/>
    <n v="2"/>
    <n v="0"/>
    <n v="0"/>
  </r>
  <r>
    <s v="Temporada Regular"/>
    <n v="2019"/>
    <n v="43452"/>
    <x v="0"/>
    <n v="43487"/>
    <x v="8"/>
    <x v="0"/>
    <s v="WSP-1361"/>
    <x v="30"/>
    <n v="120"/>
    <x v="0"/>
    <x v="0"/>
    <n v="1"/>
    <n v="0"/>
    <n v="0"/>
  </r>
  <r>
    <s v="Temporada Regular"/>
    <n v="2019"/>
    <n v="43481"/>
    <x v="1"/>
    <n v="43524"/>
    <x v="8"/>
    <x v="4"/>
    <s v="WSP-1362"/>
    <x v="20"/>
    <n v="140"/>
    <x v="0"/>
    <x v="2"/>
    <n v="1"/>
    <n v="0"/>
    <n v="0"/>
  </r>
  <r>
    <s v="Temporada Regular"/>
    <n v="2018"/>
    <n v="43158"/>
    <x v="2"/>
    <n v="43166"/>
    <x v="9"/>
    <x v="0"/>
    <s v="WSP-1363"/>
    <x v="42"/>
    <n v="105"/>
    <x v="4"/>
    <x v="0"/>
    <n v="0"/>
    <n v="0"/>
    <n v="0"/>
  </r>
  <r>
    <s v="Temporada Regular"/>
    <n v="2019"/>
    <n v="43490"/>
    <x v="0"/>
    <n v="43509"/>
    <x v="8"/>
    <x v="0"/>
    <s v="WSP-1364"/>
    <x v="30"/>
    <n v="120"/>
    <x v="0"/>
    <x v="0"/>
    <n v="1"/>
    <n v="0"/>
    <n v="0"/>
  </r>
  <r>
    <s v="Temporada Regular"/>
    <n v="2019"/>
    <n v="43446"/>
    <x v="0"/>
    <n v="43547"/>
    <x v="3"/>
    <x v="0"/>
    <s v="WSP-1365"/>
    <x v="2"/>
    <n v="120"/>
    <x v="0"/>
    <x v="0"/>
    <n v="1"/>
    <n v="0"/>
    <n v="0"/>
  </r>
  <r>
    <s v="Temporada Regular"/>
    <n v="2019"/>
    <n v="43474"/>
    <x v="2"/>
    <n v="43484"/>
    <x v="3"/>
    <x v="0"/>
    <s v="WSP-1366"/>
    <x v="27"/>
    <n v="110"/>
    <x v="3"/>
    <x v="0"/>
    <n v="1"/>
    <n v="0"/>
    <n v="0"/>
  </r>
  <r>
    <s v="Temporada Regular"/>
    <n v="2018"/>
    <n v="43459"/>
    <x v="1"/>
    <n v="43167"/>
    <x v="3"/>
    <x v="2"/>
    <s v="WSP-1367"/>
    <x v="21"/>
    <n v="140"/>
    <x v="0"/>
    <x v="2"/>
    <n v="1"/>
    <n v="0"/>
    <n v="0"/>
  </r>
  <r>
    <s v="Temporada Regular"/>
    <n v="2019"/>
    <n v="43539"/>
    <x v="0"/>
    <n v="43419"/>
    <x v="1"/>
    <x v="0"/>
    <s v="WSP-1368"/>
    <x v="1"/>
    <s v="PASE"/>
    <x v="0"/>
    <x v="0"/>
    <n v="0"/>
    <n v="0"/>
    <n v="-460"/>
  </r>
  <r>
    <s v="Fuera de Temporada"/>
    <n v="2019"/>
    <n v="43323"/>
    <x v="3"/>
    <n v="43419"/>
    <x v="1"/>
    <x v="0"/>
    <s v="WSP-1369"/>
    <x v="1"/>
    <s v="PASE"/>
    <x v="0"/>
    <x v="0"/>
    <n v="0"/>
    <n v="0"/>
    <n v="-920"/>
  </r>
  <r>
    <s v="Fuera de Temporada"/>
    <n v="2019"/>
    <n v="43365"/>
    <x v="2"/>
    <n v="43207"/>
    <x v="7"/>
    <x v="0"/>
    <s v="WSP-1370"/>
    <x v="29"/>
    <n v="110"/>
    <x v="3"/>
    <x v="0"/>
    <n v="0"/>
    <n v="30"/>
    <n v="0"/>
  </r>
  <r>
    <s v="Temporada Regular"/>
    <n v="2019"/>
    <n v="43538"/>
    <x v="0"/>
    <n v="43419"/>
    <x v="1"/>
    <x v="0"/>
    <s v="WSP-1371"/>
    <x v="1"/>
    <s v="PASE"/>
    <x v="0"/>
    <x v="0"/>
    <n v="0"/>
    <n v="0"/>
    <n v="-92"/>
  </r>
  <r>
    <s v="Temporada Regular"/>
    <n v="2019"/>
    <n v="43474"/>
    <x v="2"/>
    <n v="43507"/>
    <x v="4"/>
    <x v="0"/>
    <s v="WSP-1372"/>
    <x v="6"/>
    <n v="100"/>
    <x v="5"/>
    <x v="0"/>
    <n v="0"/>
    <n v="0"/>
    <n v="0"/>
  </r>
  <r>
    <s v="Temporada Regular"/>
    <n v="2019"/>
    <n v="43432"/>
    <x v="0"/>
    <n v="43419"/>
    <x v="1"/>
    <x v="0"/>
    <s v="WSP-1373"/>
    <x v="1"/>
    <s v="PASE"/>
    <x v="0"/>
    <x v="0"/>
    <n v="0"/>
    <n v="0"/>
    <n v="-276"/>
  </r>
  <r>
    <s v="Fuera de Temporada"/>
    <n v="2018"/>
    <n v="43245"/>
    <x v="0"/>
    <n v="42926"/>
    <x v="2"/>
    <x v="0"/>
    <s v="WSP-1374"/>
    <x v="22"/>
    <n v="120"/>
    <x v="0"/>
    <x v="0"/>
    <n v="0"/>
    <n v="0"/>
    <n v="0"/>
  </r>
  <r>
    <s v="Temporada Regular"/>
    <n v="2019"/>
    <n v="43517"/>
    <x v="1"/>
    <n v="43524"/>
    <x v="0"/>
    <x v="3"/>
    <s v="WSP-1375"/>
    <x v="10"/>
    <n v="140"/>
    <x v="0"/>
    <x v="2"/>
    <n v="2"/>
    <n v="0"/>
    <n v="0"/>
  </r>
  <r>
    <s v="Temporada Regular"/>
    <n v="2019"/>
    <n v="43521"/>
    <x v="1"/>
    <n v="43543"/>
    <x v="5"/>
    <x v="3"/>
    <s v="WSP-1376"/>
    <x v="28"/>
    <n v="140"/>
    <x v="0"/>
    <x v="2"/>
    <n v="0"/>
    <n v="0"/>
    <n v="0"/>
  </r>
  <r>
    <s v="Temporada Regular"/>
    <n v="2019"/>
    <n v="43478"/>
    <x v="0"/>
    <n v="43537"/>
    <x v="6"/>
    <x v="0"/>
    <s v="WSP-1377"/>
    <x v="8"/>
    <n v="120"/>
    <x v="0"/>
    <x v="0"/>
    <n v="0"/>
    <n v="0"/>
    <n v="0"/>
  </r>
  <r>
    <s v="Fuera de Temporada"/>
    <n v="2018"/>
    <n v="43379"/>
    <x v="3"/>
    <n v="42903"/>
    <x v="9"/>
    <x v="0"/>
    <s v="WSP-1378"/>
    <x v="26"/>
    <n v="120"/>
    <x v="0"/>
    <x v="0"/>
    <n v="0"/>
    <n v="0"/>
    <n v="0"/>
  </r>
  <r>
    <s v="Temporada Regular"/>
    <n v="2019"/>
    <n v="43430"/>
    <x v="0"/>
    <n v="43502"/>
    <x v="2"/>
    <x v="0"/>
    <s v="WSP-1379"/>
    <x v="22"/>
    <n v="120"/>
    <x v="0"/>
    <x v="0"/>
    <n v="0"/>
    <n v="0"/>
    <n v="0"/>
  </r>
  <r>
    <s v="Temporada Regular"/>
    <n v="2018"/>
    <n v="43161"/>
    <x v="1"/>
    <n v="43174"/>
    <x v="6"/>
    <x v="5"/>
    <s v="WSP-1380"/>
    <x v="17"/>
    <n v="140"/>
    <x v="0"/>
    <x v="3"/>
    <n v="0"/>
    <n v="0"/>
    <n v="0"/>
  </r>
  <r>
    <s v="Temporada Regular"/>
    <n v="2019"/>
    <n v="43517"/>
    <x v="0"/>
    <n v="43544"/>
    <x v="6"/>
    <x v="0"/>
    <s v="WSP-1381"/>
    <x v="8"/>
    <n v="120"/>
    <x v="0"/>
    <x v="0"/>
    <n v="0"/>
    <n v="0"/>
    <n v="0"/>
  </r>
  <r>
    <s v="Temporada Regular"/>
    <n v="2019"/>
    <n v="43423"/>
    <x v="0"/>
    <n v="43476"/>
    <x v="2"/>
    <x v="0"/>
    <s v="WSP-1382"/>
    <x v="22"/>
    <n v="120"/>
    <x v="0"/>
    <x v="0"/>
    <n v="0"/>
    <n v="0"/>
    <n v="0"/>
  </r>
  <r>
    <s v="Temporada Regular"/>
    <n v="2019"/>
    <n v="43511"/>
    <x v="1"/>
    <n v="43510"/>
    <x v="5"/>
    <x v="2"/>
    <s v="WSP-1383"/>
    <x v="28"/>
    <n v="140"/>
    <x v="0"/>
    <x v="2"/>
    <n v="0"/>
    <n v="0"/>
    <n v="0"/>
  </r>
  <r>
    <s v="Temporada Regular"/>
    <n v="2018"/>
    <n v="43166"/>
    <x v="0"/>
    <n v="43054"/>
    <x v="1"/>
    <x v="0"/>
    <s v="WSP-1384"/>
    <x v="1"/>
    <s v="PASE"/>
    <x v="0"/>
    <x v="0"/>
    <n v="0"/>
    <n v="0"/>
    <n v="-368"/>
  </r>
  <r>
    <s v="Fuera de Temporada"/>
    <n v="2019"/>
    <n v="43363"/>
    <x v="3"/>
    <n v="43251"/>
    <x v="7"/>
    <x v="0"/>
    <s v="WSP-1385"/>
    <x v="9"/>
    <n v="120"/>
    <x v="0"/>
    <x v="0"/>
    <n v="0"/>
    <n v="0"/>
    <n v="0"/>
  </r>
  <r>
    <s v="Temporada Regular"/>
    <n v="2019"/>
    <n v="43445"/>
    <x v="1"/>
    <n v="43498"/>
    <x v="0"/>
    <x v="5"/>
    <s v="WSP-1386"/>
    <x v="10"/>
    <n v="140"/>
    <x v="0"/>
    <x v="3"/>
    <n v="2"/>
    <n v="0"/>
    <n v="0"/>
  </r>
  <r>
    <s v="Temporada Regular"/>
    <n v="2018"/>
    <n v="43464"/>
    <x v="0"/>
    <n v="43145"/>
    <x v="3"/>
    <x v="0"/>
    <s v="WSP-1387"/>
    <x v="2"/>
    <n v="120"/>
    <x v="0"/>
    <x v="0"/>
    <n v="1"/>
    <n v="0"/>
    <n v="0"/>
  </r>
  <r>
    <s v="Temporada Regular"/>
    <n v="2019"/>
    <n v="43428"/>
    <x v="0"/>
    <n v="43467"/>
    <x v="7"/>
    <x v="0"/>
    <s v="WSP-1388"/>
    <x v="9"/>
    <n v="120"/>
    <x v="0"/>
    <x v="0"/>
    <n v="0"/>
    <n v="0"/>
    <n v="0"/>
  </r>
  <r>
    <s v="Temporada Regular"/>
    <n v="2019"/>
    <n v="43537"/>
    <x v="0"/>
    <n v="43419"/>
    <x v="1"/>
    <x v="0"/>
    <s v="WSP-1389"/>
    <x v="1"/>
    <s v="PASE"/>
    <x v="0"/>
    <x v="0"/>
    <n v="0"/>
    <n v="0"/>
    <n v="-368"/>
  </r>
  <r>
    <s v="Temporada Regular"/>
    <n v="2019"/>
    <n v="43420"/>
    <x v="1"/>
    <n v="43517"/>
    <x v="9"/>
    <x v="4"/>
    <s v="WSP-1390"/>
    <x v="19"/>
    <n v="140"/>
    <x v="0"/>
    <x v="2"/>
    <n v="0"/>
    <n v="0"/>
    <n v="0"/>
  </r>
  <r>
    <s v="Temporada Regular"/>
    <n v="2019"/>
    <n v="43478"/>
    <x v="0"/>
    <n v="43542"/>
    <x v="4"/>
    <x v="0"/>
    <s v="WSP-1391"/>
    <x v="14"/>
    <n v="120"/>
    <x v="0"/>
    <x v="0"/>
    <n v="0"/>
    <n v="0"/>
    <n v="0"/>
  </r>
  <r>
    <s v="Temporada Regular"/>
    <n v="2018"/>
    <n v="43108"/>
    <x v="0"/>
    <n v="43152"/>
    <x v="5"/>
    <x v="0"/>
    <s v="WSP-1392"/>
    <x v="5"/>
    <n v="120"/>
    <x v="0"/>
    <x v="0"/>
    <n v="0"/>
    <n v="0"/>
    <n v="0"/>
  </r>
  <r>
    <s v="Temporada Regular"/>
    <n v="2018"/>
    <n v="43106"/>
    <x v="1"/>
    <n v="43108"/>
    <x v="3"/>
    <x v="2"/>
    <s v="WSP-1393"/>
    <x v="21"/>
    <n v="140"/>
    <x v="0"/>
    <x v="2"/>
    <n v="1"/>
    <n v="0"/>
    <n v="0"/>
  </r>
  <r>
    <s v="Temporada Regular"/>
    <n v="2019"/>
    <n v="43496"/>
    <x v="2"/>
    <n v="43494"/>
    <x v="3"/>
    <x v="0"/>
    <s v="WSP-1394"/>
    <x v="44"/>
    <n v="105"/>
    <x v="4"/>
    <x v="0"/>
    <n v="1"/>
    <n v="0"/>
    <n v="0"/>
  </r>
  <r>
    <s v="Fuera de Temporada"/>
    <n v="2019"/>
    <n v="43349"/>
    <x v="1"/>
    <n v="43267"/>
    <x v="9"/>
    <x v="4"/>
    <s v="WSP-1395"/>
    <x v="19"/>
    <n v="140"/>
    <x v="0"/>
    <x v="2"/>
    <n v="0"/>
    <n v="0"/>
    <n v="0"/>
  </r>
  <r>
    <s v="Temporada Regular"/>
    <n v="2018"/>
    <n v="43181"/>
    <x v="0"/>
    <n v="43054"/>
    <x v="1"/>
    <x v="0"/>
    <s v="WSP-1396"/>
    <x v="1"/>
    <s v="PASE"/>
    <x v="0"/>
    <x v="0"/>
    <n v="0"/>
    <n v="0"/>
    <n v="-1104"/>
  </r>
  <r>
    <s v="Temporada Regular"/>
    <n v="2018"/>
    <n v="43448"/>
    <x v="0"/>
    <n v="43169"/>
    <x v="4"/>
    <x v="0"/>
    <s v="WSP-1397"/>
    <x v="14"/>
    <n v="120"/>
    <x v="0"/>
    <x v="0"/>
    <n v="0"/>
    <n v="0"/>
    <n v="0"/>
  </r>
  <r>
    <s v="Temporada Regular"/>
    <n v="2019"/>
    <n v="43492"/>
    <x v="0"/>
    <n v="43532"/>
    <x v="5"/>
    <x v="0"/>
    <s v="WSP-1398"/>
    <x v="5"/>
    <n v="120"/>
    <x v="0"/>
    <x v="0"/>
    <n v="0"/>
    <n v="0"/>
    <n v="0"/>
  </r>
  <r>
    <s v="Temporada Regular"/>
    <n v="2019"/>
    <n v="43432"/>
    <x v="0"/>
    <n v="43454"/>
    <x v="3"/>
    <x v="0"/>
    <s v="WSP-1399"/>
    <x v="2"/>
    <n v="120"/>
    <x v="0"/>
    <x v="0"/>
    <n v="1"/>
    <n v="0"/>
    <n v="0"/>
  </r>
  <r>
    <s v="Temporada Regular"/>
    <n v="2019"/>
    <n v="43452"/>
    <x v="0"/>
    <n v="43513"/>
    <x v="3"/>
    <x v="0"/>
    <s v="WSP-1400"/>
    <x v="2"/>
    <n v="120"/>
    <x v="0"/>
    <x v="0"/>
    <n v="1"/>
    <n v="0"/>
    <n v="0"/>
  </r>
  <r>
    <s v="Temporada Regular"/>
    <n v="2018"/>
    <n v="43160"/>
    <x v="0"/>
    <n v="43162"/>
    <x v="8"/>
    <x v="0"/>
    <s v="WSP-1401"/>
    <x v="30"/>
    <n v="120"/>
    <x v="0"/>
    <x v="0"/>
    <n v="1"/>
    <n v="0"/>
    <n v="0"/>
  </r>
  <r>
    <s v="Temporada Regular"/>
    <n v="2019"/>
    <n v="43472"/>
    <x v="2"/>
    <n v="43490"/>
    <x v="2"/>
    <x v="0"/>
    <s v="WSP-1402"/>
    <x v="9"/>
    <n v="100"/>
    <x v="5"/>
    <x v="0"/>
    <n v="0"/>
    <n v="0"/>
    <n v="0"/>
  </r>
  <r>
    <s v="Temporada Regular"/>
    <n v="2018"/>
    <n v="43141"/>
    <x v="2"/>
    <n v="43166"/>
    <x v="0"/>
    <x v="0"/>
    <s v="WSP-1403"/>
    <x v="12"/>
    <n v="105"/>
    <x v="4"/>
    <x v="0"/>
    <n v="2"/>
    <n v="0"/>
    <n v="0"/>
  </r>
  <r>
    <s v="Temporada Regular"/>
    <n v="2018"/>
    <n v="43134"/>
    <x v="0"/>
    <n v="43054"/>
    <x v="1"/>
    <x v="0"/>
    <s v="WSP-1404"/>
    <x v="1"/>
    <s v="PASE"/>
    <x v="0"/>
    <x v="0"/>
    <n v="0"/>
    <n v="0"/>
    <n v="-276"/>
  </r>
  <r>
    <s v="Temporada Regular"/>
    <n v="2019"/>
    <n v="43498"/>
    <x v="3"/>
    <n v="43539"/>
    <x v="2"/>
    <x v="0"/>
    <s v="WSP-1405"/>
    <x v="22"/>
    <n v="120"/>
    <x v="0"/>
    <x v="0"/>
    <n v="0"/>
    <n v="0"/>
    <n v="0"/>
  </r>
  <r>
    <s v="Temporada Regular"/>
    <n v="2018"/>
    <n v="43438"/>
    <x v="3"/>
    <n v="43081"/>
    <x v="4"/>
    <x v="0"/>
    <s v="WSP-1406"/>
    <x v="14"/>
    <n v="120"/>
    <x v="0"/>
    <x v="0"/>
    <n v="0"/>
    <n v="0"/>
    <n v="0"/>
  </r>
  <r>
    <s v="Temporada Regular"/>
    <n v="2019"/>
    <n v="43530"/>
    <x v="2"/>
    <n v="43547"/>
    <x v="6"/>
    <x v="0"/>
    <s v="WSP-1407"/>
    <x v="35"/>
    <n v="110"/>
    <x v="3"/>
    <x v="0"/>
    <n v="0"/>
    <n v="0"/>
    <n v="0"/>
  </r>
  <r>
    <s v="Temporada Regular"/>
    <n v="2019"/>
    <n v="43452"/>
    <x v="0"/>
    <n v="43480"/>
    <x v="0"/>
    <x v="0"/>
    <s v="WSP-1408"/>
    <x v="0"/>
    <n v="120"/>
    <x v="0"/>
    <x v="0"/>
    <n v="2"/>
    <n v="0"/>
    <n v="0"/>
  </r>
  <r>
    <s v="Temporada Regular"/>
    <n v="2018"/>
    <n v="43140"/>
    <x v="1"/>
    <n v="43150"/>
    <x v="4"/>
    <x v="4"/>
    <s v="WSP-1409"/>
    <x v="4"/>
    <n v="140"/>
    <x v="0"/>
    <x v="2"/>
    <n v="0"/>
    <n v="0"/>
    <n v="0"/>
  </r>
  <r>
    <s v="Temporada Regular"/>
    <n v="2018"/>
    <n v="43423"/>
    <x v="3"/>
    <n v="43107"/>
    <x v="5"/>
    <x v="0"/>
    <s v="WSP-1410"/>
    <x v="5"/>
    <n v="120"/>
    <x v="0"/>
    <x v="0"/>
    <n v="0"/>
    <n v="0"/>
    <n v="0"/>
  </r>
  <r>
    <s v="Temporada Regular"/>
    <n v="2018"/>
    <n v="43124"/>
    <x v="0"/>
    <n v="43162"/>
    <x v="5"/>
    <x v="0"/>
    <s v="WSP-1411"/>
    <x v="5"/>
    <n v="120"/>
    <x v="0"/>
    <x v="0"/>
    <n v="0"/>
    <n v="0"/>
    <n v="0"/>
  </r>
  <r>
    <s v="Fuera de Temporada"/>
    <n v="2019"/>
    <n v="43237"/>
    <x v="1"/>
    <n v="43228"/>
    <x v="4"/>
    <x v="1"/>
    <s v="WSP-1412"/>
    <x v="4"/>
    <n v="140"/>
    <x v="0"/>
    <x v="1"/>
    <n v="0"/>
    <n v="0"/>
    <n v="0"/>
  </r>
  <r>
    <s v="Fuera de Temporada"/>
    <n v="2018"/>
    <n v="43396"/>
    <x v="2"/>
    <n v="42849"/>
    <x v="8"/>
    <x v="0"/>
    <s v="WSP-1413"/>
    <x v="18"/>
    <n v="110"/>
    <x v="3"/>
    <x v="0"/>
    <n v="1"/>
    <n v="0"/>
    <n v="0"/>
  </r>
  <r>
    <s v="Temporada Regular"/>
    <n v="2019"/>
    <n v="43476"/>
    <x v="0"/>
    <n v="43419"/>
    <x v="1"/>
    <x v="0"/>
    <s v="WSP-1414"/>
    <x v="1"/>
    <s v="PASE"/>
    <x v="0"/>
    <x v="0"/>
    <n v="0"/>
    <n v="0"/>
    <n v="-184"/>
  </r>
  <r>
    <s v="Temporada Regular"/>
    <n v="2019"/>
    <n v="43434"/>
    <x v="0"/>
    <n v="43445"/>
    <x v="0"/>
    <x v="0"/>
    <s v="WSP-1415"/>
    <x v="0"/>
    <n v="120"/>
    <x v="0"/>
    <x v="0"/>
    <n v="2"/>
    <n v="0"/>
    <n v="0"/>
  </r>
  <r>
    <s v="Temporada Regular"/>
    <n v="2019"/>
    <n v="43496"/>
    <x v="1"/>
    <n v="43537"/>
    <x v="7"/>
    <x v="2"/>
    <s v="WSP-1416"/>
    <x v="13"/>
    <n v="140"/>
    <x v="0"/>
    <x v="2"/>
    <n v="0"/>
    <n v="0"/>
    <n v="0"/>
  </r>
  <r>
    <s v="Fuera de Temporada"/>
    <n v="2019"/>
    <n v="43374"/>
    <x v="0"/>
    <n v="43419"/>
    <x v="1"/>
    <x v="0"/>
    <s v="WSP-1417"/>
    <x v="1"/>
    <s v="PASE"/>
    <x v="0"/>
    <x v="0"/>
    <n v="0"/>
    <n v="0"/>
    <n v="-644"/>
  </r>
  <r>
    <s v="Temporada Regular"/>
    <n v="2018"/>
    <n v="43125"/>
    <x v="3"/>
    <n v="43163"/>
    <x v="2"/>
    <x v="0"/>
    <s v="WSP-1418"/>
    <x v="22"/>
    <n v="120"/>
    <x v="0"/>
    <x v="0"/>
    <n v="0"/>
    <n v="0"/>
    <n v="0"/>
  </r>
  <r>
    <s v="Temporada Regular"/>
    <n v="2018"/>
    <n v="43141"/>
    <x v="0"/>
    <n v="43132"/>
    <x v="5"/>
    <x v="0"/>
    <s v="WSP-1419"/>
    <x v="5"/>
    <n v="120"/>
    <x v="0"/>
    <x v="0"/>
    <n v="0"/>
    <n v="0"/>
    <n v="0"/>
  </r>
  <r>
    <s v="Fuera de Temporada"/>
    <n v="2018"/>
    <n v="43329"/>
    <x v="2"/>
    <n v="42897"/>
    <x v="6"/>
    <x v="0"/>
    <s v="WSP-1420"/>
    <x v="16"/>
    <n v="100"/>
    <x v="5"/>
    <x v="0"/>
    <n v="0"/>
    <n v="0"/>
    <n v="0"/>
  </r>
  <r>
    <s v="Temporada Regular"/>
    <n v="2019"/>
    <n v="43423"/>
    <x v="0"/>
    <n v="43498"/>
    <x v="6"/>
    <x v="0"/>
    <s v="WSP-1421"/>
    <x v="8"/>
    <n v="120"/>
    <x v="0"/>
    <x v="0"/>
    <n v="0"/>
    <n v="0"/>
    <n v="0"/>
  </r>
  <r>
    <s v="Fuera de Temporada"/>
    <n v="2019"/>
    <n v="43299"/>
    <x v="3"/>
    <n v="43290"/>
    <x v="7"/>
    <x v="0"/>
    <s v="WSP-1422"/>
    <x v="9"/>
    <n v="120"/>
    <x v="0"/>
    <x v="0"/>
    <n v="0"/>
    <n v="0"/>
    <n v="0"/>
  </r>
  <r>
    <s v="Temporada Regular"/>
    <n v="2019"/>
    <n v="43431"/>
    <x v="2"/>
    <n v="43511"/>
    <x v="2"/>
    <x v="0"/>
    <s v="WSP-1423"/>
    <x v="7"/>
    <n v="110"/>
    <x v="3"/>
    <x v="0"/>
    <n v="0"/>
    <n v="0"/>
    <n v="0"/>
  </r>
  <r>
    <s v="Temporada Regular"/>
    <n v="2019"/>
    <n v="43424"/>
    <x v="1"/>
    <n v="43478"/>
    <x v="5"/>
    <x v="4"/>
    <s v="WSP-1424"/>
    <x v="28"/>
    <n v="140"/>
    <x v="0"/>
    <x v="2"/>
    <n v="0"/>
    <n v="0"/>
    <n v="0"/>
  </r>
  <r>
    <s v="Temporada Regular"/>
    <n v="2019"/>
    <n v="43421"/>
    <x v="2"/>
    <n v="43462"/>
    <x v="4"/>
    <x v="0"/>
    <s v="WSP-1425"/>
    <x v="6"/>
    <n v="100"/>
    <x v="5"/>
    <x v="0"/>
    <n v="0"/>
    <n v="0"/>
    <n v="0"/>
  </r>
  <r>
    <s v="Fuera de Temporada"/>
    <n v="2018"/>
    <n v="43256"/>
    <x v="0"/>
    <n v="43054"/>
    <x v="1"/>
    <x v="0"/>
    <s v="WSP-1426"/>
    <x v="1"/>
    <s v="PASE"/>
    <x v="0"/>
    <x v="0"/>
    <n v="0"/>
    <n v="0"/>
    <n v="-460"/>
  </r>
  <r>
    <s v="Temporada Regular"/>
    <n v="2019"/>
    <n v="43455"/>
    <x v="0"/>
    <n v="43482"/>
    <x v="4"/>
    <x v="0"/>
    <s v="WSP-1427"/>
    <x v="14"/>
    <n v="120"/>
    <x v="0"/>
    <x v="0"/>
    <n v="0"/>
    <n v="0"/>
    <n v="0"/>
  </r>
  <r>
    <s v="Temporada Regular"/>
    <n v="2019"/>
    <n v="43430"/>
    <x v="1"/>
    <n v="43444"/>
    <x v="9"/>
    <x v="2"/>
    <s v="WSP-1428"/>
    <x v="19"/>
    <n v="140"/>
    <x v="0"/>
    <x v="2"/>
    <n v="0"/>
    <n v="0"/>
    <n v="0"/>
  </r>
  <r>
    <s v="Temporada Regular"/>
    <n v="2019"/>
    <n v="43501"/>
    <x v="0"/>
    <n v="43495"/>
    <x v="9"/>
    <x v="0"/>
    <s v="WSP-1429"/>
    <x v="26"/>
    <n v="120"/>
    <x v="0"/>
    <x v="0"/>
    <n v="0"/>
    <n v="0"/>
    <n v="0"/>
  </r>
  <r>
    <s v="Temporada Regular"/>
    <n v="2019"/>
    <n v="43426"/>
    <x v="2"/>
    <n v="43533"/>
    <x v="5"/>
    <x v="0"/>
    <s v="WSP-1430"/>
    <x v="33"/>
    <n v="110"/>
    <x v="3"/>
    <x v="0"/>
    <n v="0"/>
    <n v="0"/>
    <n v="0"/>
  </r>
  <r>
    <s v="Temporada Regular"/>
    <n v="2018"/>
    <n v="43162"/>
    <x v="0"/>
    <n v="43154"/>
    <x v="5"/>
    <x v="0"/>
    <s v="WSP-1431"/>
    <x v="5"/>
    <n v="120"/>
    <x v="0"/>
    <x v="0"/>
    <n v="0"/>
    <n v="0"/>
    <n v="0"/>
  </r>
  <r>
    <s v="Temporada Regular"/>
    <n v="2019"/>
    <n v="43419"/>
    <x v="0"/>
    <n v="43418"/>
    <x v="8"/>
    <x v="0"/>
    <s v="WSP-1432"/>
    <x v="30"/>
    <n v="120"/>
    <x v="0"/>
    <x v="0"/>
    <n v="1"/>
    <n v="0"/>
    <n v="0"/>
  </r>
  <r>
    <s v="Temporada Regular"/>
    <n v="2019"/>
    <n v="43514"/>
    <x v="0"/>
    <n v="43547"/>
    <x v="5"/>
    <x v="0"/>
    <s v="WSP-1433"/>
    <x v="5"/>
    <n v="120"/>
    <x v="0"/>
    <x v="0"/>
    <n v="0"/>
    <n v="0"/>
    <n v="0"/>
  </r>
  <r>
    <s v="Fuera de Temporada"/>
    <n v="2019"/>
    <n v="43336"/>
    <x v="2"/>
    <n v="43266"/>
    <x v="0"/>
    <x v="0"/>
    <s v="WSP-1434"/>
    <x v="43"/>
    <n v="110"/>
    <x v="3"/>
    <x v="0"/>
    <n v="2"/>
    <n v="30"/>
    <n v="0"/>
  </r>
  <r>
    <s v="Temporada Regular"/>
    <n v="2018"/>
    <n v="43189"/>
    <x v="0"/>
    <n v="43182"/>
    <x v="7"/>
    <x v="0"/>
    <s v="WSP-1435"/>
    <x v="9"/>
    <n v="120"/>
    <x v="0"/>
    <x v="0"/>
    <n v="0"/>
    <n v="0"/>
    <n v="0"/>
  </r>
  <r>
    <s v="Temporada Regular"/>
    <n v="2019"/>
    <n v="43523"/>
    <x v="0"/>
    <n v="43419"/>
    <x v="1"/>
    <x v="0"/>
    <s v="WSP-1436"/>
    <x v="1"/>
    <s v="PASE"/>
    <x v="0"/>
    <x v="0"/>
    <n v="0"/>
    <n v="0"/>
    <n v="-828"/>
  </r>
  <r>
    <s v="Temporada Regular"/>
    <n v="2019"/>
    <n v="43518"/>
    <x v="1"/>
    <n v="43535"/>
    <x v="7"/>
    <x v="4"/>
    <s v="WSP-1437"/>
    <x v="13"/>
    <n v="140"/>
    <x v="0"/>
    <x v="2"/>
    <n v="0"/>
    <n v="0"/>
    <n v="0"/>
  </r>
  <r>
    <s v="Temporada Regular"/>
    <n v="2019"/>
    <n v="43455"/>
    <x v="0"/>
    <n v="43517"/>
    <x v="3"/>
    <x v="0"/>
    <s v="WSP-1438"/>
    <x v="2"/>
    <n v="120"/>
    <x v="0"/>
    <x v="0"/>
    <n v="1"/>
    <n v="0"/>
    <n v="0"/>
  </r>
  <r>
    <s v="Fuera de Temporada"/>
    <n v="2018"/>
    <n v="43406"/>
    <x v="0"/>
    <n v="42855"/>
    <x v="7"/>
    <x v="0"/>
    <s v="WSP-1439"/>
    <x v="9"/>
    <n v="120"/>
    <x v="0"/>
    <x v="0"/>
    <n v="0"/>
    <n v="0"/>
    <n v="0"/>
  </r>
  <r>
    <s v="Fuera de Temporada"/>
    <n v="2018"/>
    <n v="43395"/>
    <x v="0"/>
    <n v="43054"/>
    <x v="1"/>
    <x v="0"/>
    <s v="WSP-1440"/>
    <x v="1"/>
    <s v="PASE"/>
    <x v="0"/>
    <x v="0"/>
    <n v="0"/>
    <n v="0"/>
    <n v="-460"/>
  </r>
  <r>
    <s v="Temporada Regular"/>
    <n v="2019"/>
    <n v="43516"/>
    <x v="2"/>
    <n v="43526"/>
    <x v="5"/>
    <x v="0"/>
    <s v="WSP-1441"/>
    <x v="33"/>
    <n v="110"/>
    <x v="3"/>
    <x v="0"/>
    <n v="0"/>
    <n v="0"/>
    <n v="0"/>
  </r>
  <r>
    <s v="Temporada Regular"/>
    <n v="2018"/>
    <n v="43153"/>
    <x v="1"/>
    <n v="43167"/>
    <x v="4"/>
    <x v="4"/>
    <s v="WSP-1442"/>
    <x v="4"/>
    <n v="140"/>
    <x v="0"/>
    <x v="2"/>
    <n v="0"/>
    <n v="0"/>
    <n v="0"/>
  </r>
  <r>
    <s v="Temporada Regular"/>
    <n v="2018"/>
    <n v="43178"/>
    <x v="0"/>
    <n v="43054"/>
    <x v="1"/>
    <x v="0"/>
    <s v="WSP-1443"/>
    <x v="1"/>
    <s v="PASE"/>
    <x v="0"/>
    <x v="0"/>
    <n v="0"/>
    <n v="0"/>
    <n v="-276"/>
  </r>
  <r>
    <s v="Temporada Regular"/>
    <n v="2019"/>
    <n v="43442"/>
    <x v="0"/>
    <n v="43419"/>
    <x v="1"/>
    <x v="0"/>
    <s v="WSP-1444"/>
    <x v="1"/>
    <s v="PASE"/>
    <x v="0"/>
    <x v="0"/>
    <n v="0"/>
    <n v="0"/>
    <n v="-552"/>
  </r>
  <r>
    <s v="Temporada Regular"/>
    <n v="2019"/>
    <n v="43511"/>
    <x v="1"/>
    <n v="43513"/>
    <x v="5"/>
    <x v="1"/>
    <s v="WSP-1445"/>
    <x v="28"/>
    <n v="140"/>
    <x v="0"/>
    <x v="1"/>
    <n v="0"/>
    <n v="0"/>
    <n v="0"/>
  </r>
  <r>
    <s v="Temporada Regular"/>
    <n v="2018"/>
    <n v="43431"/>
    <x v="0"/>
    <n v="43060"/>
    <x v="4"/>
    <x v="0"/>
    <s v="WSP-1446"/>
    <x v="14"/>
    <n v="120"/>
    <x v="0"/>
    <x v="0"/>
    <n v="0"/>
    <n v="0"/>
    <n v="0"/>
  </r>
  <r>
    <s v="Fuera de Temporada"/>
    <n v="2019"/>
    <n v="43242"/>
    <x v="1"/>
    <n v="43274"/>
    <x v="6"/>
    <x v="4"/>
    <s v="WSP-1447"/>
    <x v="17"/>
    <n v="140"/>
    <x v="0"/>
    <x v="2"/>
    <n v="0"/>
    <n v="0"/>
    <n v="0"/>
  </r>
  <r>
    <s v="Fuera de Temporada"/>
    <n v="2018"/>
    <n v="43355"/>
    <x v="0"/>
    <n v="42881"/>
    <x v="5"/>
    <x v="0"/>
    <s v="WSP-1448"/>
    <x v="5"/>
    <n v="120"/>
    <x v="0"/>
    <x v="0"/>
    <n v="0"/>
    <n v="0"/>
    <n v="0"/>
  </r>
  <r>
    <s v="Temporada Regular"/>
    <n v="2018"/>
    <n v="43439"/>
    <x v="0"/>
    <n v="43054"/>
    <x v="1"/>
    <x v="0"/>
    <s v="WSP-1449"/>
    <x v="1"/>
    <s v="PASE"/>
    <x v="0"/>
    <x v="0"/>
    <n v="0"/>
    <n v="0"/>
    <n v="-460"/>
  </r>
  <r>
    <s v="Fuera de Temporada"/>
    <n v="2018"/>
    <n v="43359"/>
    <x v="0"/>
    <n v="43054"/>
    <x v="1"/>
    <x v="0"/>
    <s v="WSP-1450"/>
    <x v="1"/>
    <s v="PASE"/>
    <x v="0"/>
    <x v="0"/>
    <n v="0"/>
    <n v="0"/>
    <n v="-460"/>
  </r>
  <r>
    <s v="Fuera de Temporada"/>
    <n v="2019"/>
    <n v="43402"/>
    <x v="0"/>
    <n v="43230"/>
    <x v="0"/>
    <x v="0"/>
    <s v="WSP-1451"/>
    <x v="0"/>
    <n v="120"/>
    <x v="0"/>
    <x v="0"/>
    <n v="2"/>
    <n v="0"/>
    <n v="0"/>
  </r>
  <r>
    <s v="Temporada Regular"/>
    <n v="2019"/>
    <n v="43455"/>
    <x v="0"/>
    <n v="43511"/>
    <x v="4"/>
    <x v="0"/>
    <s v="WSP-1452"/>
    <x v="14"/>
    <n v="120"/>
    <x v="0"/>
    <x v="0"/>
    <n v="0"/>
    <n v="0"/>
    <n v="0"/>
  </r>
  <r>
    <s v="Temporada Regular"/>
    <n v="2018"/>
    <n v="43421"/>
    <x v="0"/>
    <n v="43178"/>
    <x v="4"/>
    <x v="0"/>
    <s v="WSP-1453"/>
    <x v="14"/>
    <n v="120"/>
    <x v="0"/>
    <x v="0"/>
    <n v="0"/>
    <n v="0"/>
    <n v="0"/>
  </r>
  <r>
    <s v="Temporada Regular"/>
    <n v="2019"/>
    <n v="43476"/>
    <x v="2"/>
    <n v="43520"/>
    <x v="8"/>
    <x v="0"/>
    <s v="WSP-1454"/>
    <x v="18"/>
    <n v="110"/>
    <x v="3"/>
    <x v="0"/>
    <n v="1"/>
    <n v="0"/>
    <n v="0"/>
  </r>
  <r>
    <s v="Temporada Regular"/>
    <n v="2019"/>
    <n v="43475"/>
    <x v="0"/>
    <n v="43547"/>
    <x v="4"/>
    <x v="0"/>
    <s v="WSP-1455"/>
    <x v="14"/>
    <n v="120"/>
    <x v="0"/>
    <x v="0"/>
    <n v="0"/>
    <n v="0"/>
    <n v="0"/>
  </r>
  <r>
    <s v="Temporada Regular"/>
    <n v="2019"/>
    <n v="43462"/>
    <x v="3"/>
    <n v="43485"/>
    <x v="6"/>
    <x v="0"/>
    <s v="WSP-1456"/>
    <x v="8"/>
    <n v="120"/>
    <x v="0"/>
    <x v="0"/>
    <n v="0"/>
    <n v="0"/>
    <n v="0"/>
  </r>
  <r>
    <s v="Fuera de Temporada"/>
    <n v="2019"/>
    <n v="43356"/>
    <x v="1"/>
    <n v="43219"/>
    <x v="4"/>
    <x v="2"/>
    <s v="WSP-1457"/>
    <x v="4"/>
    <n v="140"/>
    <x v="0"/>
    <x v="2"/>
    <n v="0"/>
    <n v="0"/>
    <n v="0"/>
  </r>
  <r>
    <s v="Temporada Regular"/>
    <n v="2019"/>
    <n v="43514"/>
    <x v="3"/>
    <n v="43509"/>
    <x v="5"/>
    <x v="0"/>
    <s v="WSP-1458"/>
    <x v="5"/>
    <n v="120"/>
    <x v="0"/>
    <x v="0"/>
    <n v="0"/>
    <n v="0"/>
    <n v="0"/>
  </r>
  <r>
    <s v="Fuera de Temporada"/>
    <n v="2019"/>
    <n v="43379"/>
    <x v="0"/>
    <n v="43312"/>
    <x v="9"/>
    <x v="0"/>
    <s v="WSP-1459"/>
    <x v="26"/>
    <n v="120"/>
    <x v="0"/>
    <x v="0"/>
    <n v="0"/>
    <n v="0"/>
    <n v="0"/>
  </r>
  <r>
    <s v="Temporada Regular"/>
    <n v="2018"/>
    <n v="43164"/>
    <x v="1"/>
    <n v="43170"/>
    <x v="0"/>
    <x v="2"/>
    <s v="WSP-1460"/>
    <x v="10"/>
    <n v="140"/>
    <x v="0"/>
    <x v="2"/>
    <n v="2"/>
    <n v="0"/>
    <n v="0"/>
  </r>
  <r>
    <s v="Temporada Regular"/>
    <n v="2018"/>
    <n v="43171"/>
    <x v="2"/>
    <n v="43170"/>
    <x v="2"/>
    <x v="0"/>
    <s v="WSP-1461"/>
    <x v="50"/>
    <n v="75"/>
    <x v="2"/>
    <x v="0"/>
    <n v="0"/>
    <n v="0"/>
    <n v="0"/>
  </r>
  <r>
    <s v="Temporada Regular"/>
    <n v="2018"/>
    <n v="43148"/>
    <x v="0"/>
    <n v="43181"/>
    <x v="3"/>
    <x v="0"/>
    <s v="WSP-1462"/>
    <x v="2"/>
    <n v="120"/>
    <x v="0"/>
    <x v="0"/>
    <n v="1"/>
    <n v="0"/>
    <n v="0"/>
  </r>
  <r>
    <s v="Fuera de Temporada"/>
    <n v="2019"/>
    <n v="43407"/>
    <x v="0"/>
    <n v="43294"/>
    <x v="7"/>
    <x v="0"/>
    <s v="WSP-1463"/>
    <x v="9"/>
    <n v="120"/>
    <x v="0"/>
    <x v="0"/>
    <n v="0"/>
    <n v="0"/>
    <n v="0"/>
  </r>
  <r>
    <s v="Temporada Regular"/>
    <n v="2019"/>
    <n v="43458"/>
    <x v="0"/>
    <n v="43517"/>
    <x v="5"/>
    <x v="0"/>
    <s v="WSP-1464"/>
    <x v="5"/>
    <n v="120"/>
    <x v="0"/>
    <x v="0"/>
    <n v="0"/>
    <n v="0"/>
    <n v="0"/>
  </r>
  <r>
    <s v="Temporada Regular"/>
    <n v="2018"/>
    <n v="43165"/>
    <x v="1"/>
    <n v="43175"/>
    <x v="0"/>
    <x v="2"/>
    <s v="WSP-1465"/>
    <x v="10"/>
    <n v="140"/>
    <x v="0"/>
    <x v="2"/>
    <n v="2"/>
    <n v="0"/>
    <n v="0"/>
  </r>
  <r>
    <s v="Temporada Regular"/>
    <n v="2019"/>
    <n v="43435"/>
    <x v="2"/>
    <n v="43430"/>
    <x v="9"/>
    <x v="0"/>
    <s v="WSP-1466"/>
    <x v="42"/>
    <n v="105"/>
    <x v="4"/>
    <x v="0"/>
    <n v="0"/>
    <n v="0"/>
    <n v="0"/>
  </r>
  <r>
    <s v="Temporada Regular"/>
    <n v="2018"/>
    <n v="43449"/>
    <x v="2"/>
    <n v="43080"/>
    <x v="9"/>
    <x v="0"/>
    <s v="WSP-1467"/>
    <x v="23"/>
    <n v="110"/>
    <x v="3"/>
    <x v="0"/>
    <n v="0"/>
    <n v="0"/>
    <n v="0"/>
  </r>
  <r>
    <s v="Temporada Regular"/>
    <n v="2018"/>
    <n v="43101"/>
    <x v="1"/>
    <n v="43144"/>
    <x v="6"/>
    <x v="2"/>
    <s v="WSP-1468"/>
    <x v="17"/>
    <n v="140"/>
    <x v="0"/>
    <x v="2"/>
    <n v="0"/>
    <n v="0"/>
    <n v="0"/>
  </r>
  <r>
    <s v="Temporada Regular"/>
    <n v="2018"/>
    <n v="43435"/>
    <x v="2"/>
    <n v="43148"/>
    <x v="2"/>
    <x v="0"/>
    <s v="WSP-1469"/>
    <x v="51"/>
    <n v="115"/>
    <x v="1"/>
    <x v="0"/>
    <n v="0"/>
    <n v="0"/>
    <n v="0"/>
  </r>
  <r>
    <s v="Temporada Regular"/>
    <n v="2018"/>
    <n v="43191"/>
    <x v="1"/>
    <n v="43182"/>
    <x v="3"/>
    <x v="3"/>
    <s v="WSP-1470"/>
    <x v="21"/>
    <n v="140"/>
    <x v="0"/>
    <x v="2"/>
    <n v="1"/>
    <n v="0"/>
    <n v="0"/>
  </r>
  <r>
    <s v="Temporada Regular"/>
    <n v="2018"/>
    <n v="43430"/>
    <x v="2"/>
    <n v="43151"/>
    <x v="3"/>
    <x v="0"/>
    <s v="WSP-1471"/>
    <x v="27"/>
    <n v="110"/>
    <x v="3"/>
    <x v="0"/>
    <n v="1"/>
    <n v="0"/>
    <n v="0"/>
  </r>
  <r>
    <s v="Temporada Regular"/>
    <n v="2019"/>
    <n v="43457"/>
    <x v="2"/>
    <n v="43464"/>
    <x v="7"/>
    <x v="0"/>
    <s v="WSP-1472"/>
    <x v="29"/>
    <n v="110"/>
    <x v="3"/>
    <x v="0"/>
    <n v="0"/>
    <n v="0"/>
    <n v="0"/>
  </r>
  <r>
    <s v="Temporada Regular"/>
    <n v="2019"/>
    <n v="43509"/>
    <x v="1"/>
    <n v="43543"/>
    <x v="5"/>
    <x v="4"/>
    <s v="WSP-1473"/>
    <x v="28"/>
    <n v="140"/>
    <x v="0"/>
    <x v="2"/>
    <n v="0"/>
    <n v="0"/>
    <n v="0"/>
  </r>
  <r>
    <s v="Temporada Regular"/>
    <n v="2018"/>
    <n v="43117"/>
    <x v="3"/>
    <n v="43109"/>
    <x v="4"/>
    <x v="0"/>
    <s v="WSP-1474"/>
    <x v="14"/>
    <n v="120"/>
    <x v="0"/>
    <x v="0"/>
    <n v="0"/>
    <n v="0"/>
    <n v="0"/>
  </r>
  <r>
    <s v="Temporada Regular"/>
    <n v="2018"/>
    <n v="43449"/>
    <x v="2"/>
    <n v="43127"/>
    <x v="4"/>
    <x v="0"/>
    <s v="WSP-1475"/>
    <x v="11"/>
    <n v="110"/>
    <x v="3"/>
    <x v="0"/>
    <n v="0"/>
    <n v="0"/>
    <n v="0"/>
  </r>
  <r>
    <s v="Fuera de Temporada"/>
    <n v="2019"/>
    <n v="43274"/>
    <x v="2"/>
    <n v="43211"/>
    <x v="9"/>
    <x v="0"/>
    <s v="WSP-1476"/>
    <x v="23"/>
    <n v="110"/>
    <x v="3"/>
    <x v="0"/>
    <n v="0"/>
    <n v="30"/>
    <n v="0"/>
  </r>
  <r>
    <s v="Temporada Regular"/>
    <n v="2018"/>
    <n v="43420"/>
    <x v="0"/>
    <n v="43068"/>
    <x v="6"/>
    <x v="0"/>
    <s v="WSP-1477"/>
    <x v="8"/>
    <n v="120"/>
    <x v="0"/>
    <x v="0"/>
    <n v="0"/>
    <n v="0"/>
    <n v="0"/>
  </r>
  <r>
    <s v="Temporada Regular"/>
    <n v="2019"/>
    <n v="43535"/>
    <x v="0"/>
    <n v="43536"/>
    <x v="5"/>
    <x v="0"/>
    <s v="WSP-1478"/>
    <x v="5"/>
    <n v="120"/>
    <x v="0"/>
    <x v="0"/>
    <n v="0"/>
    <n v="0"/>
    <n v="0"/>
  </r>
  <r>
    <s v="Temporada Regular"/>
    <n v="2019"/>
    <n v="43444"/>
    <x v="1"/>
    <n v="43510"/>
    <x v="8"/>
    <x v="2"/>
    <s v="WSP-1479"/>
    <x v="20"/>
    <n v="140"/>
    <x v="0"/>
    <x v="2"/>
    <n v="1"/>
    <n v="0"/>
    <n v="0"/>
  </r>
  <r>
    <s v="Temporada Regular"/>
    <n v="2018"/>
    <n v="43161"/>
    <x v="0"/>
    <n v="43154"/>
    <x v="9"/>
    <x v="0"/>
    <s v="WSP-1480"/>
    <x v="26"/>
    <n v="120"/>
    <x v="0"/>
    <x v="0"/>
    <n v="0"/>
    <n v="0"/>
    <n v="0"/>
  </r>
  <r>
    <s v="Temporada Regular"/>
    <n v="2018"/>
    <n v="43454"/>
    <x v="0"/>
    <n v="43151"/>
    <x v="8"/>
    <x v="0"/>
    <s v="WSP-1481"/>
    <x v="30"/>
    <n v="120"/>
    <x v="0"/>
    <x v="0"/>
    <n v="1"/>
    <n v="0"/>
    <n v="0"/>
  </r>
  <r>
    <s v="Temporada Regular"/>
    <n v="2018"/>
    <n v="43465"/>
    <x v="3"/>
    <n v="43152"/>
    <x v="9"/>
    <x v="0"/>
    <s v="WSP-1482"/>
    <x v="26"/>
    <n v="120"/>
    <x v="0"/>
    <x v="0"/>
    <n v="0"/>
    <n v="0"/>
    <n v="0"/>
  </r>
  <r>
    <s v="Fuera de Temporada"/>
    <n v="2019"/>
    <n v="43311"/>
    <x v="2"/>
    <n v="43212"/>
    <x v="8"/>
    <x v="0"/>
    <s v="WSP-1483"/>
    <x v="18"/>
    <n v="110"/>
    <x v="3"/>
    <x v="0"/>
    <n v="1"/>
    <n v="30"/>
    <n v="0"/>
  </r>
  <r>
    <s v="Temporada Regular"/>
    <n v="2018"/>
    <n v="43463"/>
    <x v="0"/>
    <n v="43155"/>
    <x v="8"/>
    <x v="0"/>
    <s v="WSP-1484"/>
    <x v="30"/>
    <n v="120"/>
    <x v="0"/>
    <x v="0"/>
    <n v="1"/>
    <n v="0"/>
    <n v="0"/>
  </r>
  <r>
    <s v="Fuera de Temporada"/>
    <n v="2018"/>
    <n v="43291"/>
    <x v="1"/>
    <n v="42879"/>
    <x v="8"/>
    <x v="3"/>
    <s v="WSP-1485"/>
    <x v="20"/>
    <n v="140"/>
    <x v="0"/>
    <x v="2"/>
    <n v="1"/>
    <n v="0"/>
    <n v="0"/>
  </r>
  <r>
    <s v="Temporada Regular"/>
    <n v="2019"/>
    <n v="43442"/>
    <x v="0"/>
    <n v="43474"/>
    <x v="8"/>
    <x v="0"/>
    <s v="WSP-1486"/>
    <x v="30"/>
    <n v="120"/>
    <x v="0"/>
    <x v="0"/>
    <n v="1"/>
    <n v="0"/>
    <n v="0"/>
  </r>
  <r>
    <s v="Temporada Regular"/>
    <n v="2018"/>
    <n v="43459"/>
    <x v="3"/>
    <n v="43054"/>
    <x v="1"/>
    <x v="0"/>
    <s v="WSP-1487"/>
    <x v="1"/>
    <s v="PASE"/>
    <x v="0"/>
    <x v="0"/>
    <n v="0"/>
    <n v="0"/>
    <n v="-276"/>
  </r>
  <r>
    <s v="Temporada Regular"/>
    <n v="2018"/>
    <n v="43175"/>
    <x v="2"/>
    <n v="43176"/>
    <x v="3"/>
    <x v="0"/>
    <s v="WSP-1488"/>
    <x v="13"/>
    <n v="100"/>
    <x v="5"/>
    <x v="0"/>
    <n v="1"/>
    <n v="0"/>
    <n v="0"/>
  </r>
  <r>
    <s v="Temporada Regular"/>
    <n v="2019"/>
    <n v="43545"/>
    <x v="0"/>
    <n v="43541"/>
    <x v="5"/>
    <x v="0"/>
    <s v="WSP-1489"/>
    <x v="5"/>
    <n v="120"/>
    <x v="0"/>
    <x v="0"/>
    <n v="0"/>
    <n v="0"/>
    <n v="0"/>
  </r>
  <r>
    <s v="Fuera de Temporada"/>
    <n v="2019"/>
    <n v="43416"/>
    <x v="2"/>
    <n v="43234"/>
    <x v="9"/>
    <x v="0"/>
    <s v="WSP-1490"/>
    <x v="38"/>
    <n v="100"/>
    <x v="5"/>
    <x v="0"/>
    <n v="0"/>
    <n v="30"/>
    <n v="0"/>
  </r>
  <r>
    <s v="Temporada Regular"/>
    <n v="2018"/>
    <n v="43153"/>
    <x v="0"/>
    <n v="43179"/>
    <x v="2"/>
    <x v="0"/>
    <s v="WSP-1491"/>
    <x v="22"/>
    <n v="120"/>
    <x v="0"/>
    <x v="0"/>
    <n v="0"/>
    <n v="0"/>
    <n v="0"/>
  </r>
  <r>
    <s v="Temporada Regular"/>
    <n v="2018"/>
    <n v="43103"/>
    <x v="1"/>
    <n v="43161"/>
    <x v="5"/>
    <x v="4"/>
    <s v="WSP-1492"/>
    <x v="28"/>
    <n v="140"/>
    <x v="0"/>
    <x v="2"/>
    <n v="0"/>
    <n v="0"/>
    <n v="0"/>
  </r>
  <r>
    <s v="Temporada Regular"/>
    <n v="2018"/>
    <n v="43431"/>
    <x v="0"/>
    <n v="43054"/>
    <x v="1"/>
    <x v="0"/>
    <s v="WSP-1493"/>
    <x v="1"/>
    <s v="PASE"/>
    <x v="0"/>
    <x v="0"/>
    <n v="0"/>
    <n v="0"/>
    <n v="-644"/>
  </r>
  <r>
    <s v="Fuera de Temporada"/>
    <n v="2019"/>
    <n v="43356"/>
    <x v="1"/>
    <n v="43295"/>
    <x v="2"/>
    <x v="4"/>
    <s v="WSP-1494"/>
    <x v="2"/>
    <n v="140"/>
    <x v="0"/>
    <x v="2"/>
    <n v="0"/>
    <n v="0"/>
    <n v="0"/>
  </r>
  <r>
    <s v="Temporada Regular"/>
    <n v="2019"/>
    <n v="43429"/>
    <x v="3"/>
    <n v="43534"/>
    <x v="6"/>
    <x v="0"/>
    <s v="WSP-1495"/>
    <x v="8"/>
    <n v="120"/>
    <x v="0"/>
    <x v="0"/>
    <n v="0"/>
    <n v="0"/>
    <n v="0"/>
  </r>
  <r>
    <s v="Temporada Regular"/>
    <n v="2019"/>
    <n v="43425"/>
    <x v="0"/>
    <n v="43482"/>
    <x v="7"/>
    <x v="0"/>
    <s v="WSP-1496"/>
    <x v="9"/>
    <n v="120"/>
    <x v="0"/>
    <x v="0"/>
    <n v="0"/>
    <n v="0"/>
    <n v="0"/>
  </r>
  <r>
    <s v="Fuera de Temporada"/>
    <n v="2019"/>
    <n v="43286"/>
    <x v="0"/>
    <n v="43419"/>
    <x v="1"/>
    <x v="0"/>
    <s v="WSP-1497"/>
    <x v="1"/>
    <s v="PASE"/>
    <x v="0"/>
    <x v="0"/>
    <n v="0"/>
    <n v="0"/>
    <n v="-184"/>
  </r>
  <r>
    <s v="Fuera de Temporada"/>
    <n v="2019"/>
    <n v="43322"/>
    <x v="2"/>
    <n v="43277"/>
    <x v="7"/>
    <x v="0"/>
    <s v="WSP-1498"/>
    <x v="29"/>
    <n v="110"/>
    <x v="3"/>
    <x v="0"/>
    <n v="0"/>
    <n v="30"/>
    <n v="0"/>
  </r>
  <r>
    <s v="Fuera de Temporada"/>
    <n v="2019"/>
    <n v="43224"/>
    <x v="0"/>
    <n v="43270"/>
    <x v="0"/>
    <x v="0"/>
    <s v="WSP-1499"/>
    <x v="0"/>
    <n v="120"/>
    <x v="0"/>
    <x v="0"/>
    <n v="2"/>
    <n v="0"/>
    <n v="0"/>
  </r>
  <r>
    <s v="Temporada Regular"/>
    <n v="2019"/>
    <n v="43476"/>
    <x v="1"/>
    <n v="43473"/>
    <x v="2"/>
    <x v="4"/>
    <s v="WSP-1500"/>
    <x v="2"/>
    <n v="140"/>
    <x v="0"/>
    <x v="2"/>
    <n v="0"/>
    <n v="0"/>
    <n v="0"/>
  </r>
  <r>
    <s v="Fuera de Temporada"/>
    <n v="2018"/>
    <n v="43199"/>
    <x v="0"/>
    <n v="42928"/>
    <x v="6"/>
    <x v="0"/>
    <s v="WSP-1501"/>
    <x v="8"/>
    <n v="120"/>
    <x v="0"/>
    <x v="0"/>
    <n v="0"/>
    <n v="0"/>
    <n v="0"/>
  </r>
  <r>
    <s v="Temporada Regular"/>
    <n v="2018"/>
    <n v="43451"/>
    <x v="3"/>
    <n v="43105"/>
    <x v="5"/>
    <x v="0"/>
    <s v="WSP-1502"/>
    <x v="5"/>
    <n v="120"/>
    <x v="0"/>
    <x v="0"/>
    <n v="0"/>
    <n v="0"/>
    <n v="0"/>
  </r>
  <r>
    <s v="Temporada Regular"/>
    <n v="2018"/>
    <n v="43454"/>
    <x v="0"/>
    <n v="43096"/>
    <x v="4"/>
    <x v="0"/>
    <s v="WSP-1503"/>
    <x v="14"/>
    <n v="120"/>
    <x v="0"/>
    <x v="0"/>
    <n v="0"/>
    <n v="0"/>
    <n v="0"/>
  </r>
  <r>
    <s v="Temporada Regular"/>
    <n v="2018"/>
    <n v="43189"/>
    <x v="1"/>
    <n v="43182"/>
    <x v="9"/>
    <x v="4"/>
    <s v="WSP-1504"/>
    <x v="19"/>
    <n v="140"/>
    <x v="0"/>
    <x v="2"/>
    <n v="0"/>
    <n v="0"/>
    <n v="0"/>
  </r>
  <r>
    <s v="Temporada Regular"/>
    <n v="2019"/>
    <n v="43547"/>
    <x v="0"/>
    <n v="43547"/>
    <x v="0"/>
    <x v="0"/>
    <s v="WSP-1505"/>
    <x v="0"/>
    <n v="120"/>
    <x v="0"/>
    <x v="0"/>
    <n v="2"/>
    <n v="0"/>
    <n v="0"/>
  </r>
  <r>
    <s v="Fuera de Temporada"/>
    <n v="2018"/>
    <n v="43269"/>
    <x v="0"/>
    <n v="43054"/>
    <x v="1"/>
    <x v="0"/>
    <s v="WSP-1506"/>
    <x v="1"/>
    <s v="PASE"/>
    <x v="0"/>
    <x v="0"/>
    <n v="0"/>
    <n v="0"/>
    <n v="-552"/>
  </r>
  <r>
    <s v="Temporada Regular"/>
    <n v="2019"/>
    <n v="43476"/>
    <x v="1"/>
    <n v="43546"/>
    <x v="8"/>
    <x v="1"/>
    <s v="WSP-1507"/>
    <x v="20"/>
    <n v="140"/>
    <x v="0"/>
    <x v="1"/>
    <n v="1"/>
    <n v="0"/>
    <n v="0"/>
  </r>
  <r>
    <s v="Fuera de Temporada"/>
    <n v="2019"/>
    <n v="43292"/>
    <x v="1"/>
    <n v="43224"/>
    <x v="7"/>
    <x v="1"/>
    <s v="WSP-1508"/>
    <x v="13"/>
    <n v="140"/>
    <x v="0"/>
    <x v="1"/>
    <n v="0"/>
    <n v="0"/>
    <n v="0"/>
  </r>
  <r>
    <s v="Temporada Regular"/>
    <n v="2019"/>
    <n v="43422"/>
    <x v="0"/>
    <n v="43419"/>
    <x v="1"/>
    <x v="0"/>
    <s v="WSP-1509"/>
    <x v="1"/>
    <s v="PASE"/>
    <x v="0"/>
    <x v="0"/>
    <n v="0"/>
    <n v="0"/>
    <n v="-368"/>
  </r>
  <r>
    <s v="Fuera de Temporada"/>
    <n v="2018"/>
    <n v="43193"/>
    <x v="1"/>
    <n v="42951"/>
    <x v="0"/>
    <x v="1"/>
    <s v="WSP-1510"/>
    <x v="10"/>
    <n v="140"/>
    <x v="0"/>
    <x v="1"/>
    <n v="2"/>
    <n v="0"/>
    <n v="0"/>
  </r>
  <r>
    <s v="Temporada Regular"/>
    <n v="2019"/>
    <n v="43544"/>
    <x v="0"/>
    <n v="43535"/>
    <x v="0"/>
    <x v="0"/>
    <s v="WSP-1511"/>
    <x v="0"/>
    <n v="120"/>
    <x v="0"/>
    <x v="0"/>
    <n v="2"/>
    <n v="0"/>
    <n v="0"/>
  </r>
  <r>
    <s v="Temporada Regular"/>
    <n v="2018"/>
    <n v="43455"/>
    <x v="2"/>
    <n v="43146"/>
    <x v="5"/>
    <x v="0"/>
    <s v="WSP-1512"/>
    <x v="33"/>
    <n v="110"/>
    <x v="3"/>
    <x v="0"/>
    <n v="0"/>
    <n v="0"/>
    <n v="0"/>
  </r>
  <r>
    <s v="Fuera de Temporada"/>
    <n v="2019"/>
    <n v="43193"/>
    <x v="0"/>
    <n v="43294"/>
    <x v="0"/>
    <x v="0"/>
    <s v="WSP-1513"/>
    <x v="0"/>
    <n v="120"/>
    <x v="0"/>
    <x v="0"/>
    <n v="2"/>
    <n v="0"/>
    <n v="0"/>
  </r>
  <r>
    <s v="Fuera de Temporada"/>
    <n v="2019"/>
    <n v="43287"/>
    <x v="0"/>
    <n v="43419"/>
    <x v="1"/>
    <x v="0"/>
    <s v="WSP-1514"/>
    <x v="1"/>
    <s v="PASE"/>
    <x v="0"/>
    <x v="0"/>
    <n v="0"/>
    <n v="0"/>
    <n v="-368"/>
  </r>
  <r>
    <s v="Fuera de Temporada"/>
    <n v="2019"/>
    <n v="43309"/>
    <x v="3"/>
    <n v="43216"/>
    <x v="7"/>
    <x v="0"/>
    <s v="WSP-1515"/>
    <x v="9"/>
    <n v="120"/>
    <x v="0"/>
    <x v="0"/>
    <n v="0"/>
    <n v="0"/>
    <n v="0"/>
  </r>
  <r>
    <s v="Temporada Regular"/>
    <n v="2019"/>
    <n v="43455"/>
    <x v="0"/>
    <n v="43514"/>
    <x v="0"/>
    <x v="0"/>
    <s v="WSP-1516"/>
    <x v="0"/>
    <n v="120"/>
    <x v="0"/>
    <x v="0"/>
    <n v="2"/>
    <n v="0"/>
    <n v="0"/>
  </r>
  <r>
    <s v="Temporada Regular"/>
    <n v="2018"/>
    <n v="43101"/>
    <x v="3"/>
    <n v="43155"/>
    <x v="3"/>
    <x v="0"/>
    <s v="WSP-1517"/>
    <x v="2"/>
    <n v="120"/>
    <x v="0"/>
    <x v="0"/>
    <n v="1"/>
    <n v="0"/>
    <n v="0"/>
  </r>
  <r>
    <s v="Fuera de Temporada"/>
    <n v="2018"/>
    <n v="43344"/>
    <x v="0"/>
    <n v="42913"/>
    <x v="8"/>
    <x v="0"/>
    <s v="WSP-1518"/>
    <x v="30"/>
    <n v="120"/>
    <x v="0"/>
    <x v="0"/>
    <n v="1"/>
    <n v="0"/>
    <n v="0"/>
  </r>
  <r>
    <s v="Temporada Regular"/>
    <n v="2019"/>
    <n v="43509"/>
    <x v="3"/>
    <n v="43501"/>
    <x v="4"/>
    <x v="0"/>
    <s v="WSP-1519"/>
    <x v="14"/>
    <n v="120"/>
    <x v="0"/>
    <x v="0"/>
    <n v="0"/>
    <n v="0"/>
    <n v="0"/>
  </r>
  <r>
    <s v="Temporada Regular"/>
    <n v="2019"/>
    <n v="43496"/>
    <x v="1"/>
    <n v="43534"/>
    <x v="8"/>
    <x v="2"/>
    <s v="WSP-1520"/>
    <x v="20"/>
    <n v="140"/>
    <x v="0"/>
    <x v="2"/>
    <n v="1"/>
    <n v="0"/>
    <n v="0"/>
  </r>
  <r>
    <s v="Temporada Regular"/>
    <n v="2018"/>
    <n v="43137"/>
    <x v="1"/>
    <n v="43129"/>
    <x v="9"/>
    <x v="2"/>
    <s v="WSP-1521"/>
    <x v="19"/>
    <n v="140"/>
    <x v="0"/>
    <x v="2"/>
    <n v="0"/>
    <n v="0"/>
    <n v="0"/>
  </r>
  <r>
    <s v="Temporada Regular"/>
    <n v="2019"/>
    <n v="43456"/>
    <x v="1"/>
    <n v="43458"/>
    <x v="8"/>
    <x v="4"/>
    <s v="WSP-1522"/>
    <x v="20"/>
    <n v="140"/>
    <x v="0"/>
    <x v="2"/>
    <n v="1"/>
    <n v="0"/>
    <n v="0"/>
  </r>
  <r>
    <s v="Temporada Regular"/>
    <n v="2018"/>
    <n v="43121"/>
    <x v="1"/>
    <n v="43125"/>
    <x v="0"/>
    <x v="1"/>
    <s v="WSP-1523"/>
    <x v="10"/>
    <n v="140"/>
    <x v="0"/>
    <x v="1"/>
    <n v="2"/>
    <n v="0"/>
    <n v="0"/>
  </r>
  <r>
    <s v="Temporada Regular"/>
    <n v="2019"/>
    <n v="43452"/>
    <x v="1"/>
    <n v="43467"/>
    <x v="0"/>
    <x v="2"/>
    <s v="WSP-1524"/>
    <x v="10"/>
    <n v="140"/>
    <x v="0"/>
    <x v="2"/>
    <n v="2"/>
    <n v="0"/>
    <n v="0"/>
  </r>
  <r>
    <s v="Fuera de Temporada"/>
    <n v="2018"/>
    <n v="43352"/>
    <x v="1"/>
    <n v="42932"/>
    <x v="2"/>
    <x v="2"/>
    <s v="WSP-1525"/>
    <x v="2"/>
    <n v="140"/>
    <x v="0"/>
    <x v="2"/>
    <n v="0"/>
    <n v="0"/>
    <n v="0"/>
  </r>
  <r>
    <s v="Temporada Regular"/>
    <n v="2018"/>
    <n v="43151"/>
    <x v="1"/>
    <n v="43142"/>
    <x v="9"/>
    <x v="5"/>
    <s v="WSP-1526"/>
    <x v="19"/>
    <n v="140"/>
    <x v="0"/>
    <x v="3"/>
    <n v="0"/>
    <n v="0"/>
    <n v="0"/>
  </r>
  <r>
    <s v="Temporada Regular"/>
    <n v="2019"/>
    <n v="43537"/>
    <x v="0"/>
    <n v="43419"/>
    <x v="1"/>
    <x v="0"/>
    <s v="WSP-1527"/>
    <x v="1"/>
    <s v="PASE"/>
    <x v="0"/>
    <x v="0"/>
    <n v="0"/>
    <n v="0"/>
    <n v="0"/>
  </r>
  <r>
    <s v="Temporada Regular"/>
    <n v="2019"/>
    <n v="43463"/>
    <x v="3"/>
    <n v="43509"/>
    <x v="9"/>
    <x v="0"/>
    <s v="WSP-1528"/>
    <x v="26"/>
    <n v="120"/>
    <x v="0"/>
    <x v="0"/>
    <n v="0"/>
    <n v="0"/>
    <n v="0"/>
  </r>
  <r>
    <s v="Temporada Regular"/>
    <n v="2018"/>
    <n v="43104"/>
    <x v="0"/>
    <n v="43101"/>
    <x v="9"/>
    <x v="0"/>
    <s v="WSP-1529"/>
    <x v="26"/>
    <n v="120"/>
    <x v="0"/>
    <x v="0"/>
    <n v="0"/>
    <n v="0"/>
    <n v="0"/>
  </r>
  <r>
    <s v="Temporada Regular"/>
    <n v="2019"/>
    <n v="43485"/>
    <x v="0"/>
    <n v="43533"/>
    <x v="7"/>
    <x v="0"/>
    <s v="WSP-1530"/>
    <x v="9"/>
    <n v="120"/>
    <x v="0"/>
    <x v="0"/>
    <n v="0"/>
    <n v="0"/>
    <n v="0"/>
  </r>
  <r>
    <s v="Fuera de Temporada"/>
    <n v="2018"/>
    <n v="43367"/>
    <x v="3"/>
    <n v="42870"/>
    <x v="4"/>
    <x v="0"/>
    <s v="WSP-1531"/>
    <x v="14"/>
    <n v="120"/>
    <x v="0"/>
    <x v="0"/>
    <n v="0"/>
    <n v="0"/>
    <n v="0"/>
  </r>
  <r>
    <s v="Temporada Regular"/>
    <n v="2019"/>
    <n v="43431"/>
    <x v="2"/>
    <n v="43443"/>
    <x v="0"/>
    <x v="0"/>
    <s v="WSP-1532"/>
    <x v="12"/>
    <n v="105"/>
    <x v="4"/>
    <x v="0"/>
    <n v="2"/>
    <n v="0"/>
    <n v="0"/>
  </r>
  <r>
    <s v="Fuera de Temporada"/>
    <n v="2018"/>
    <n v="43364"/>
    <x v="0"/>
    <n v="42923"/>
    <x v="3"/>
    <x v="0"/>
    <s v="WSP-1533"/>
    <x v="2"/>
    <n v="120"/>
    <x v="0"/>
    <x v="0"/>
    <n v="1"/>
    <n v="0"/>
    <n v="0"/>
  </r>
  <r>
    <s v="Temporada Regular"/>
    <n v="2019"/>
    <n v="43488"/>
    <x v="1"/>
    <n v="43503"/>
    <x v="4"/>
    <x v="3"/>
    <s v="WSP-1534"/>
    <x v="4"/>
    <n v="140"/>
    <x v="0"/>
    <x v="2"/>
    <n v="0"/>
    <n v="0"/>
    <n v="0"/>
  </r>
  <r>
    <s v="Temporada Regular"/>
    <n v="2019"/>
    <n v="43433"/>
    <x v="0"/>
    <n v="43512"/>
    <x v="9"/>
    <x v="0"/>
    <s v="WSP-1535"/>
    <x v="26"/>
    <n v="120"/>
    <x v="0"/>
    <x v="0"/>
    <n v="0"/>
    <n v="0"/>
    <n v="0"/>
  </r>
  <r>
    <s v="Fuera de Temporada"/>
    <n v="2019"/>
    <n v="43263"/>
    <x v="0"/>
    <n v="43259"/>
    <x v="7"/>
    <x v="0"/>
    <s v="WSP-1536"/>
    <x v="9"/>
    <n v="120"/>
    <x v="0"/>
    <x v="0"/>
    <n v="0"/>
    <n v="0"/>
    <n v="0"/>
  </r>
  <r>
    <s v="Temporada Regular"/>
    <n v="2018"/>
    <n v="43116"/>
    <x v="0"/>
    <n v="43054"/>
    <x v="1"/>
    <x v="0"/>
    <s v="WSP-1537"/>
    <x v="1"/>
    <s v="PASE"/>
    <x v="0"/>
    <x v="0"/>
    <n v="0"/>
    <n v="0"/>
    <n v="-92"/>
  </r>
  <r>
    <s v="Fuera de Temporada"/>
    <n v="2019"/>
    <n v="43307"/>
    <x v="1"/>
    <n v="43268"/>
    <x v="4"/>
    <x v="5"/>
    <s v="WSP-1538"/>
    <x v="4"/>
    <n v="140"/>
    <x v="0"/>
    <x v="3"/>
    <n v="0"/>
    <n v="0"/>
    <n v="0"/>
  </r>
  <r>
    <s v="Temporada Regular"/>
    <n v="2019"/>
    <n v="43507"/>
    <x v="1"/>
    <n v="43538"/>
    <x v="3"/>
    <x v="3"/>
    <s v="WSP-1539"/>
    <x v="21"/>
    <n v="140"/>
    <x v="0"/>
    <x v="2"/>
    <n v="1"/>
    <n v="0"/>
    <n v="0"/>
  </r>
  <r>
    <s v="Temporada Regular"/>
    <n v="2019"/>
    <n v="43419"/>
    <x v="0"/>
    <n v="43453"/>
    <x v="9"/>
    <x v="0"/>
    <s v="WSP-1540"/>
    <x v="26"/>
    <n v="120"/>
    <x v="0"/>
    <x v="0"/>
    <n v="0"/>
    <n v="0"/>
    <n v="0"/>
  </r>
  <r>
    <s v="Temporada Regular"/>
    <n v="2019"/>
    <n v="43422"/>
    <x v="0"/>
    <n v="43419"/>
    <x v="1"/>
    <x v="0"/>
    <s v="WSP-1541"/>
    <x v="1"/>
    <s v="PASE"/>
    <x v="0"/>
    <x v="0"/>
    <n v="0"/>
    <n v="0"/>
    <n v="-92"/>
  </r>
  <r>
    <s v="Fuera de Temporada"/>
    <n v="2019"/>
    <n v="43283"/>
    <x v="3"/>
    <n v="43201"/>
    <x v="8"/>
    <x v="0"/>
    <s v="WSP-1542"/>
    <x v="30"/>
    <n v="120"/>
    <x v="0"/>
    <x v="0"/>
    <n v="1"/>
    <n v="0"/>
    <n v="0"/>
  </r>
  <r>
    <s v="Temporada Regular"/>
    <n v="2018"/>
    <n v="43435"/>
    <x v="2"/>
    <n v="43100"/>
    <x v="2"/>
    <x v="0"/>
    <s v="WSP-1543"/>
    <x v="7"/>
    <n v="110"/>
    <x v="3"/>
    <x v="0"/>
    <n v="0"/>
    <n v="0"/>
    <n v="0"/>
  </r>
  <r>
    <s v="Fuera de Temporada"/>
    <n v="2019"/>
    <n v="43212"/>
    <x v="1"/>
    <n v="43310"/>
    <x v="8"/>
    <x v="4"/>
    <s v="WSP-1544"/>
    <x v="20"/>
    <n v="140"/>
    <x v="0"/>
    <x v="2"/>
    <n v="1"/>
    <n v="0"/>
    <n v="0"/>
  </r>
  <r>
    <s v="Fuera de Temporada"/>
    <n v="2019"/>
    <n v="43373"/>
    <x v="0"/>
    <n v="43419"/>
    <x v="1"/>
    <x v="0"/>
    <s v="WSP-1545"/>
    <x v="1"/>
    <s v="PASE"/>
    <x v="0"/>
    <x v="0"/>
    <n v="0"/>
    <n v="0"/>
    <n v="-276"/>
  </r>
  <r>
    <s v="Temporada Regular"/>
    <n v="2019"/>
    <n v="43491"/>
    <x v="0"/>
    <n v="43533"/>
    <x v="2"/>
    <x v="0"/>
    <s v="WSP-1546"/>
    <x v="22"/>
    <n v="120"/>
    <x v="0"/>
    <x v="0"/>
    <n v="0"/>
    <n v="0"/>
    <n v="0"/>
  </r>
  <r>
    <s v="Fuera de Temporada"/>
    <n v="2019"/>
    <n v="43279"/>
    <x v="0"/>
    <n v="43268"/>
    <x v="7"/>
    <x v="0"/>
    <s v="WSP-1547"/>
    <x v="9"/>
    <n v="120"/>
    <x v="0"/>
    <x v="0"/>
    <n v="0"/>
    <n v="0"/>
    <n v="0"/>
  </r>
  <r>
    <s v="Fuera de Temporada"/>
    <n v="2019"/>
    <n v="43351"/>
    <x v="2"/>
    <n v="43298"/>
    <x v="0"/>
    <x v="0"/>
    <s v="WSP-1548"/>
    <x v="15"/>
    <n v="100"/>
    <x v="5"/>
    <x v="0"/>
    <n v="2"/>
    <n v="30"/>
    <n v="0"/>
  </r>
  <r>
    <s v="Temporada Regular"/>
    <n v="2018"/>
    <n v="43424"/>
    <x v="0"/>
    <n v="43054"/>
    <x v="1"/>
    <x v="0"/>
    <s v="WSP-1549"/>
    <x v="1"/>
    <s v="PASE"/>
    <x v="0"/>
    <x v="0"/>
    <n v="0"/>
    <n v="0"/>
    <n v="0"/>
  </r>
  <r>
    <s v="Temporada Regular"/>
    <n v="2018"/>
    <n v="43423"/>
    <x v="0"/>
    <n v="43054"/>
    <x v="1"/>
    <x v="0"/>
    <s v="WSP-1550"/>
    <x v="1"/>
    <s v="PASE"/>
    <x v="0"/>
    <x v="0"/>
    <n v="0"/>
    <n v="0"/>
    <n v="-460"/>
  </r>
  <r>
    <s v="Fuera de Temporada"/>
    <n v="2019"/>
    <n v="43402"/>
    <x v="0"/>
    <n v="43201"/>
    <x v="3"/>
    <x v="0"/>
    <s v="WSP-1551"/>
    <x v="2"/>
    <n v="120"/>
    <x v="0"/>
    <x v="0"/>
    <n v="1"/>
    <n v="0"/>
    <n v="0"/>
  </r>
  <r>
    <s v="Temporada Regular"/>
    <n v="2018"/>
    <n v="43162"/>
    <x v="1"/>
    <n v="43177"/>
    <x v="9"/>
    <x v="2"/>
    <s v="WSP-1552"/>
    <x v="19"/>
    <n v="140"/>
    <x v="0"/>
    <x v="2"/>
    <n v="0"/>
    <n v="0"/>
    <n v="0"/>
  </r>
  <r>
    <s v="Temporada Regular"/>
    <n v="2018"/>
    <n v="43436"/>
    <x v="3"/>
    <n v="43062"/>
    <x v="3"/>
    <x v="0"/>
    <s v="WSP-1553"/>
    <x v="2"/>
    <n v="120"/>
    <x v="0"/>
    <x v="0"/>
    <n v="1"/>
    <n v="0"/>
    <n v="0"/>
  </r>
  <r>
    <s v="Temporada Regular"/>
    <n v="2019"/>
    <n v="43465"/>
    <x v="0"/>
    <n v="43462"/>
    <x v="5"/>
    <x v="0"/>
    <s v="WSP-1554"/>
    <x v="5"/>
    <n v="120"/>
    <x v="0"/>
    <x v="0"/>
    <n v="0"/>
    <n v="0"/>
    <n v="0"/>
  </r>
  <r>
    <s v="Temporada Regular"/>
    <n v="2019"/>
    <n v="43554"/>
    <x v="1"/>
    <n v="43547"/>
    <x v="5"/>
    <x v="1"/>
    <s v="WSP-1555"/>
    <x v="28"/>
    <n v="140"/>
    <x v="0"/>
    <x v="1"/>
    <n v="0"/>
    <n v="0"/>
    <n v="0"/>
  </r>
  <r>
    <s v="Fuera de Temporada"/>
    <n v="2019"/>
    <n v="43355"/>
    <x v="1"/>
    <n v="43207"/>
    <x v="5"/>
    <x v="2"/>
    <s v="WSP-1556"/>
    <x v="28"/>
    <n v="140"/>
    <x v="0"/>
    <x v="2"/>
    <n v="0"/>
    <n v="0"/>
    <n v="0"/>
  </r>
  <r>
    <s v="Temporada Regular"/>
    <n v="2019"/>
    <n v="43484"/>
    <x v="2"/>
    <n v="43496"/>
    <x v="8"/>
    <x v="0"/>
    <s v="WSP-1557"/>
    <x v="18"/>
    <n v="110"/>
    <x v="3"/>
    <x v="0"/>
    <n v="1"/>
    <n v="0"/>
    <n v="0"/>
  </r>
  <r>
    <s v="Temporada Regular"/>
    <n v="2018"/>
    <n v="43153"/>
    <x v="0"/>
    <n v="43152"/>
    <x v="9"/>
    <x v="0"/>
    <s v="WSP-1558"/>
    <x v="26"/>
    <n v="120"/>
    <x v="0"/>
    <x v="0"/>
    <n v="0"/>
    <n v="0"/>
    <n v="0"/>
  </r>
  <r>
    <s v="Temporada Regular"/>
    <n v="2018"/>
    <n v="43170"/>
    <x v="1"/>
    <n v="43176"/>
    <x v="4"/>
    <x v="2"/>
    <s v="WSP-1559"/>
    <x v="4"/>
    <n v="140"/>
    <x v="0"/>
    <x v="2"/>
    <n v="0"/>
    <n v="0"/>
    <n v="0"/>
  </r>
  <r>
    <s v="Fuera de Temporada"/>
    <n v="2018"/>
    <n v="43208"/>
    <x v="0"/>
    <n v="42860"/>
    <x v="4"/>
    <x v="0"/>
    <s v="WSP-1560"/>
    <x v="14"/>
    <n v="120"/>
    <x v="0"/>
    <x v="0"/>
    <n v="0"/>
    <n v="0"/>
    <n v="0"/>
  </r>
  <r>
    <s v="Temporada Regular"/>
    <n v="2019"/>
    <n v="43487"/>
    <x v="0"/>
    <n v="43537"/>
    <x v="3"/>
    <x v="0"/>
    <s v="WSP-1561"/>
    <x v="2"/>
    <n v="120"/>
    <x v="0"/>
    <x v="0"/>
    <n v="1"/>
    <n v="0"/>
    <n v="0"/>
  </r>
  <r>
    <s v="Fuera de Temporada"/>
    <n v="2019"/>
    <n v="43228"/>
    <x v="2"/>
    <n v="43198"/>
    <x v="4"/>
    <x v="0"/>
    <s v="WSP-1562"/>
    <x v="6"/>
    <n v="100"/>
    <x v="5"/>
    <x v="0"/>
    <n v="0"/>
    <n v="30"/>
    <n v="0"/>
  </r>
  <r>
    <s v="Temporada Regular"/>
    <n v="2019"/>
    <n v="43513"/>
    <x v="3"/>
    <n v="43527"/>
    <x v="8"/>
    <x v="0"/>
    <s v="WSP-1563"/>
    <x v="30"/>
    <n v="120"/>
    <x v="0"/>
    <x v="0"/>
    <n v="1"/>
    <n v="0"/>
    <n v="0"/>
  </r>
  <r>
    <s v="Temporada Regular"/>
    <n v="2019"/>
    <n v="43530"/>
    <x v="0"/>
    <n v="43527"/>
    <x v="5"/>
    <x v="0"/>
    <s v="WSP-1564"/>
    <x v="5"/>
    <n v="120"/>
    <x v="0"/>
    <x v="0"/>
    <n v="0"/>
    <n v="0"/>
    <n v="0"/>
  </r>
  <r>
    <s v="Temporada Regular"/>
    <n v="2018"/>
    <n v="43135"/>
    <x v="0"/>
    <n v="43151"/>
    <x v="0"/>
    <x v="0"/>
    <s v="WSP-1565"/>
    <x v="0"/>
    <n v="120"/>
    <x v="0"/>
    <x v="0"/>
    <n v="2"/>
    <n v="0"/>
    <n v="0"/>
  </r>
  <r>
    <s v="Temporada Regular"/>
    <n v="2019"/>
    <n v="43487"/>
    <x v="2"/>
    <n v="43523"/>
    <x v="7"/>
    <x v="0"/>
    <s v="WSP-1566"/>
    <x v="31"/>
    <n v="105"/>
    <x v="4"/>
    <x v="0"/>
    <n v="0"/>
    <n v="0"/>
    <n v="0"/>
  </r>
  <r>
    <s v="Temporada Regular"/>
    <n v="2019"/>
    <n v="43451"/>
    <x v="1"/>
    <n v="43503"/>
    <x v="9"/>
    <x v="2"/>
    <s v="WSP-1567"/>
    <x v="19"/>
    <n v="140"/>
    <x v="0"/>
    <x v="2"/>
    <n v="0"/>
    <n v="0"/>
    <n v="0"/>
  </r>
  <r>
    <s v="Temporada Regular"/>
    <n v="2019"/>
    <n v="43547"/>
    <x v="1"/>
    <n v="43540"/>
    <x v="6"/>
    <x v="2"/>
    <s v="WSP-1568"/>
    <x v="17"/>
    <n v="140"/>
    <x v="0"/>
    <x v="2"/>
    <n v="0"/>
    <n v="0"/>
    <n v="0"/>
  </r>
  <r>
    <s v="Temporada Regular"/>
    <n v="2019"/>
    <n v="43427"/>
    <x v="0"/>
    <n v="43427"/>
    <x v="4"/>
    <x v="0"/>
    <s v="WSP-1569"/>
    <x v="14"/>
    <n v="120"/>
    <x v="0"/>
    <x v="0"/>
    <n v="0"/>
    <n v="0"/>
    <n v="0"/>
  </r>
  <r>
    <s v="Temporada Regular"/>
    <n v="2019"/>
    <n v="43466"/>
    <x v="2"/>
    <n v="43536"/>
    <x v="2"/>
    <x v="0"/>
    <s v="WSP-1570"/>
    <x v="9"/>
    <n v="100"/>
    <x v="5"/>
    <x v="0"/>
    <n v="0"/>
    <n v="0"/>
    <n v="0"/>
  </r>
  <r>
    <s v="Fuera de Temporada"/>
    <n v="2019"/>
    <n v="43355"/>
    <x v="1"/>
    <n v="43223"/>
    <x v="9"/>
    <x v="4"/>
    <s v="WSP-1571"/>
    <x v="19"/>
    <n v="140"/>
    <x v="0"/>
    <x v="2"/>
    <n v="0"/>
    <n v="0"/>
    <n v="0"/>
  </r>
  <r>
    <s v="Temporada Regular"/>
    <n v="2018"/>
    <n v="43433"/>
    <x v="1"/>
    <n v="43117"/>
    <x v="9"/>
    <x v="4"/>
    <s v="WSP-1572"/>
    <x v="19"/>
    <n v="140"/>
    <x v="0"/>
    <x v="2"/>
    <n v="0"/>
    <n v="0"/>
    <n v="0"/>
  </r>
  <r>
    <s v="Temporada Regular"/>
    <n v="2019"/>
    <n v="43473"/>
    <x v="1"/>
    <n v="43544"/>
    <x v="5"/>
    <x v="1"/>
    <s v="WSP-1573"/>
    <x v="28"/>
    <n v="140"/>
    <x v="0"/>
    <x v="1"/>
    <n v="0"/>
    <n v="0"/>
    <n v="0"/>
  </r>
  <r>
    <s v="Fuera de Temporada"/>
    <n v="2018"/>
    <n v="43377"/>
    <x v="0"/>
    <n v="42942"/>
    <x v="5"/>
    <x v="0"/>
    <s v="WSP-1574"/>
    <x v="5"/>
    <n v="120"/>
    <x v="0"/>
    <x v="0"/>
    <n v="0"/>
    <n v="0"/>
    <n v="0"/>
  </r>
  <r>
    <s v="Temporada Regular"/>
    <n v="2019"/>
    <n v="43545"/>
    <x v="1"/>
    <n v="43542"/>
    <x v="0"/>
    <x v="1"/>
    <s v="WSP-1575"/>
    <x v="10"/>
    <n v="140"/>
    <x v="0"/>
    <x v="1"/>
    <n v="2"/>
    <n v="0"/>
    <n v="0"/>
  </r>
  <r>
    <s v="Temporada Regular"/>
    <n v="2019"/>
    <n v="43428"/>
    <x v="0"/>
    <n v="43443"/>
    <x v="5"/>
    <x v="0"/>
    <s v="WSP-1576"/>
    <x v="5"/>
    <n v="120"/>
    <x v="0"/>
    <x v="0"/>
    <n v="0"/>
    <n v="0"/>
    <n v="0"/>
  </r>
  <r>
    <s v="Temporada Regular"/>
    <n v="2018"/>
    <n v="43183"/>
    <x v="0"/>
    <n v="43054"/>
    <x v="1"/>
    <x v="0"/>
    <s v="WSP-1577"/>
    <x v="1"/>
    <s v="PASE"/>
    <x v="0"/>
    <x v="0"/>
    <n v="0"/>
    <n v="0"/>
    <n v="-184"/>
  </r>
  <r>
    <s v="Temporada Regular"/>
    <n v="2019"/>
    <n v="43516"/>
    <x v="0"/>
    <n v="43509"/>
    <x v="6"/>
    <x v="0"/>
    <s v="WSP-1578"/>
    <x v="8"/>
    <n v="120"/>
    <x v="0"/>
    <x v="0"/>
    <n v="0"/>
    <n v="0"/>
    <n v="0"/>
  </r>
  <r>
    <s v="Temporada Regular"/>
    <n v="2019"/>
    <n v="43470"/>
    <x v="3"/>
    <n v="43475"/>
    <x v="7"/>
    <x v="0"/>
    <s v="WSP-1579"/>
    <x v="9"/>
    <n v="120"/>
    <x v="0"/>
    <x v="0"/>
    <n v="0"/>
    <n v="0"/>
    <n v="0"/>
  </r>
  <r>
    <s v="Temporada Regular"/>
    <n v="2018"/>
    <n v="43463"/>
    <x v="1"/>
    <n v="43166"/>
    <x v="4"/>
    <x v="2"/>
    <s v="WSP-1580"/>
    <x v="4"/>
    <n v="140"/>
    <x v="0"/>
    <x v="2"/>
    <n v="0"/>
    <n v="0"/>
    <n v="0"/>
  </r>
  <r>
    <s v="Fuera de Temporada"/>
    <n v="2019"/>
    <n v="43199"/>
    <x v="3"/>
    <n v="43419"/>
    <x v="1"/>
    <x v="0"/>
    <s v="WSP-1581"/>
    <x v="1"/>
    <s v="PASE"/>
    <x v="0"/>
    <x v="0"/>
    <n v="0"/>
    <n v="0"/>
    <n v="-552"/>
  </r>
  <r>
    <s v="Temporada Regular"/>
    <n v="2019"/>
    <n v="43421"/>
    <x v="0"/>
    <n v="43490"/>
    <x v="9"/>
    <x v="0"/>
    <s v="WSP-1582"/>
    <x v="26"/>
    <n v="120"/>
    <x v="0"/>
    <x v="0"/>
    <n v="0"/>
    <n v="0"/>
    <n v="0"/>
  </r>
  <r>
    <s v="Temporada Regular"/>
    <n v="2019"/>
    <n v="43476"/>
    <x v="1"/>
    <n v="43503"/>
    <x v="3"/>
    <x v="3"/>
    <s v="WSP-1583"/>
    <x v="21"/>
    <n v="140"/>
    <x v="0"/>
    <x v="2"/>
    <n v="1"/>
    <n v="0"/>
    <n v="0"/>
  </r>
  <r>
    <s v="Temporada Regular"/>
    <n v="2019"/>
    <n v="43439"/>
    <x v="1"/>
    <n v="43541"/>
    <x v="0"/>
    <x v="4"/>
    <s v="WSP-1584"/>
    <x v="10"/>
    <n v="140"/>
    <x v="0"/>
    <x v="2"/>
    <n v="2"/>
    <n v="0"/>
    <n v="0"/>
  </r>
  <r>
    <s v="Fuera de Temporada"/>
    <n v="2019"/>
    <n v="43333"/>
    <x v="0"/>
    <n v="43196"/>
    <x v="9"/>
    <x v="0"/>
    <s v="WSP-1585"/>
    <x v="26"/>
    <n v="120"/>
    <x v="0"/>
    <x v="0"/>
    <n v="0"/>
    <n v="0"/>
    <n v="0"/>
  </r>
  <r>
    <s v="Temporada Regular"/>
    <n v="2018"/>
    <n v="43189"/>
    <x v="2"/>
    <n v="43181"/>
    <x v="0"/>
    <x v="0"/>
    <s v="WSP-1586"/>
    <x v="12"/>
    <n v="105"/>
    <x v="4"/>
    <x v="0"/>
    <n v="2"/>
    <n v="0"/>
    <n v="0"/>
  </r>
  <r>
    <s v="Temporada Regular"/>
    <n v="2019"/>
    <n v="43454"/>
    <x v="0"/>
    <n v="43529"/>
    <x v="8"/>
    <x v="0"/>
    <s v="WSP-1587"/>
    <x v="30"/>
    <n v="120"/>
    <x v="0"/>
    <x v="0"/>
    <n v="1"/>
    <n v="0"/>
    <n v="0"/>
  </r>
  <r>
    <s v="Fuera de Temporada"/>
    <n v="2018"/>
    <n v="43285"/>
    <x v="0"/>
    <n v="42950"/>
    <x v="4"/>
    <x v="0"/>
    <s v="WSP-1588"/>
    <x v="14"/>
    <n v="120"/>
    <x v="0"/>
    <x v="0"/>
    <n v="0"/>
    <n v="0"/>
    <n v="0"/>
  </r>
  <r>
    <s v="Temporada Regular"/>
    <n v="2018"/>
    <n v="43431"/>
    <x v="1"/>
    <n v="43109"/>
    <x v="2"/>
    <x v="4"/>
    <s v="WSP-1589"/>
    <x v="2"/>
    <n v="140"/>
    <x v="0"/>
    <x v="2"/>
    <n v="0"/>
    <n v="0"/>
    <n v="0"/>
  </r>
  <r>
    <s v="Temporada Regular"/>
    <n v="2018"/>
    <n v="43161"/>
    <x v="0"/>
    <n v="43179"/>
    <x v="2"/>
    <x v="0"/>
    <s v="WSP-1590"/>
    <x v="22"/>
    <n v="120"/>
    <x v="0"/>
    <x v="0"/>
    <n v="0"/>
    <n v="0"/>
    <n v="0"/>
  </r>
  <r>
    <s v="Fuera de Temporada"/>
    <n v="2019"/>
    <n v="43224"/>
    <x v="3"/>
    <n v="43419"/>
    <x v="1"/>
    <x v="0"/>
    <s v="WSP-1591"/>
    <x v="1"/>
    <s v="PASE"/>
    <x v="0"/>
    <x v="0"/>
    <n v="0"/>
    <n v="0"/>
    <n v="0"/>
  </r>
  <r>
    <s v="Temporada Regular"/>
    <n v="2019"/>
    <n v="43514"/>
    <x v="0"/>
    <n v="43519"/>
    <x v="4"/>
    <x v="0"/>
    <s v="WSP-1592"/>
    <x v="14"/>
    <n v="120"/>
    <x v="0"/>
    <x v="0"/>
    <n v="0"/>
    <n v="0"/>
    <n v="0"/>
  </r>
  <r>
    <s v="Temporada Regular"/>
    <n v="2019"/>
    <n v="43553"/>
    <x v="0"/>
    <n v="43419"/>
    <x v="1"/>
    <x v="0"/>
    <s v="WSP-1593"/>
    <x v="1"/>
    <s v="PASE"/>
    <x v="0"/>
    <x v="0"/>
    <n v="0"/>
    <n v="0"/>
    <n v="-92"/>
  </r>
  <r>
    <s v="Temporada Regular"/>
    <n v="2019"/>
    <n v="43422"/>
    <x v="0"/>
    <n v="43415"/>
    <x v="9"/>
    <x v="0"/>
    <s v="WSP-1594"/>
    <x v="26"/>
    <n v="120"/>
    <x v="0"/>
    <x v="0"/>
    <n v="0"/>
    <n v="0"/>
    <n v="0"/>
  </r>
  <r>
    <s v="Temporada Regular"/>
    <n v="2019"/>
    <n v="43497"/>
    <x v="0"/>
    <n v="43499"/>
    <x v="6"/>
    <x v="0"/>
    <s v="WSP-1595"/>
    <x v="8"/>
    <n v="120"/>
    <x v="0"/>
    <x v="0"/>
    <n v="0"/>
    <n v="0"/>
    <n v="0"/>
  </r>
  <r>
    <s v="Temporada Regular"/>
    <n v="2019"/>
    <n v="43479"/>
    <x v="0"/>
    <n v="43505"/>
    <x v="2"/>
    <x v="0"/>
    <s v="WSP-1596"/>
    <x v="22"/>
    <n v="120"/>
    <x v="0"/>
    <x v="0"/>
    <n v="0"/>
    <n v="0"/>
    <n v="0"/>
  </r>
  <r>
    <s v="Fuera de Temporada"/>
    <n v="2018"/>
    <n v="43235"/>
    <x v="1"/>
    <n v="42860"/>
    <x v="0"/>
    <x v="5"/>
    <s v="WSP-1597"/>
    <x v="10"/>
    <n v="140"/>
    <x v="0"/>
    <x v="3"/>
    <n v="2"/>
    <n v="0"/>
    <n v="0"/>
  </r>
  <r>
    <s v="Temporada Regular"/>
    <n v="2018"/>
    <n v="43189"/>
    <x v="0"/>
    <n v="43181"/>
    <x v="7"/>
    <x v="0"/>
    <s v="WSP-1598"/>
    <x v="9"/>
    <n v="120"/>
    <x v="0"/>
    <x v="0"/>
    <n v="0"/>
    <n v="0"/>
    <n v="0"/>
  </r>
  <r>
    <s v="Temporada Regular"/>
    <n v="2018"/>
    <n v="43169"/>
    <x v="3"/>
    <n v="43174"/>
    <x v="2"/>
    <x v="0"/>
    <s v="WSP-1599"/>
    <x v="22"/>
    <n v="120"/>
    <x v="0"/>
    <x v="0"/>
    <n v="0"/>
    <n v="0"/>
    <n v="0"/>
  </r>
  <r>
    <s v="Temporada Regular"/>
    <n v="2019"/>
    <n v="43468"/>
    <x v="0"/>
    <n v="43419"/>
    <x v="1"/>
    <x v="0"/>
    <s v="WSP-1600"/>
    <x v="1"/>
    <s v="PASE"/>
    <x v="0"/>
    <x v="0"/>
    <n v="0"/>
    <n v="0"/>
    <n v="-276"/>
  </r>
  <r>
    <s v="Temporada Regular"/>
    <n v="2019"/>
    <n v="43431"/>
    <x v="0"/>
    <n v="43457"/>
    <x v="2"/>
    <x v="0"/>
    <s v="WSP-1601"/>
    <x v="22"/>
    <n v="120"/>
    <x v="0"/>
    <x v="0"/>
    <n v="0"/>
    <n v="0"/>
    <n v="0"/>
  </r>
  <r>
    <s v="Temporada Regular"/>
    <n v="2018"/>
    <n v="43103"/>
    <x v="0"/>
    <n v="43145"/>
    <x v="7"/>
    <x v="0"/>
    <s v="WSP-1602"/>
    <x v="9"/>
    <n v="120"/>
    <x v="0"/>
    <x v="0"/>
    <n v="0"/>
    <n v="0"/>
    <n v="0"/>
  </r>
  <r>
    <s v="Temporada Regular"/>
    <n v="2018"/>
    <n v="43190"/>
    <x v="1"/>
    <n v="43182"/>
    <x v="4"/>
    <x v="2"/>
    <s v="WSP-1603"/>
    <x v="4"/>
    <n v="140"/>
    <x v="0"/>
    <x v="2"/>
    <n v="0"/>
    <n v="0"/>
    <n v="0"/>
  </r>
  <r>
    <s v="Temporada Regular"/>
    <n v="2019"/>
    <n v="43466"/>
    <x v="2"/>
    <n v="43464"/>
    <x v="9"/>
    <x v="0"/>
    <s v="WSP-1604"/>
    <x v="42"/>
    <n v="105"/>
    <x v="4"/>
    <x v="0"/>
    <n v="0"/>
    <n v="0"/>
    <n v="0"/>
  </r>
  <r>
    <s v="Temporada Regular"/>
    <n v="2019"/>
    <n v="43423"/>
    <x v="0"/>
    <n v="43465"/>
    <x v="9"/>
    <x v="0"/>
    <s v="WSP-1605"/>
    <x v="26"/>
    <n v="120"/>
    <x v="0"/>
    <x v="0"/>
    <n v="0"/>
    <n v="0"/>
    <n v="0"/>
  </r>
  <r>
    <s v="Temporada Regular"/>
    <n v="2018"/>
    <n v="43427"/>
    <x v="0"/>
    <n v="43054"/>
    <x v="1"/>
    <x v="0"/>
    <s v="WSP-1606"/>
    <x v="1"/>
    <s v="PASE"/>
    <x v="0"/>
    <x v="0"/>
    <n v="0"/>
    <n v="0"/>
    <n v="-736"/>
  </r>
  <r>
    <s v="Fuera de Temporada"/>
    <n v="2018"/>
    <n v="43290"/>
    <x v="2"/>
    <n v="42931"/>
    <x v="5"/>
    <x v="0"/>
    <s v="WSP-1607"/>
    <x v="33"/>
    <n v="110"/>
    <x v="3"/>
    <x v="0"/>
    <n v="0"/>
    <n v="0"/>
    <n v="0"/>
  </r>
  <r>
    <s v="Fuera de Temporada"/>
    <n v="2018"/>
    <n v="43401"/>
    <x v="2"/>
    <n v="42943"/>
    <x v="8"/>
    <x v="0"/>
    <s v="WSP-1608"/>
    <x v="18"/>
    <n v="110"/>
    <x v="3"/>
    <x v="0"/>
    <n v="1"/>
    <n v="0"/>
    <n v="0"/>
  </r>
  <r>
    <s v="Temporada Regular"/>
    <n v="2018"/>
    <n v="43421"/>
    <x v="2"/>
    <n v="43148"/>
    <x v="5"/>
    <x v="0"/>
    <s v="WSP-1609"/>
    <x v="40"/>
    <n v="100"/>
    <x v="5"/>
    <x v="0"/>
    <n v="0"/>
    <n v="0"/>
    <n v="0"/>
  </r>
  <r>
    <s v="Temporada Regular"/>
    <n v="2019"/>
    <n v="43501"/>
    <x v="0"/>
    <n v="43505"/>
    <x v="9"/>
    <x v="0"/>
    <s v="WSP-1610"/>
    <x v="26"/>
    <n v="120"/>
    <x v="0"/>
    <x v="0"/>
    <n v="0"/>
    <n v="0"/>
    <n v="0"/>
  </r>
  <r>
    <s v="Temporada Regular"/>
    <n v="2018"/>
    <n v="43104"/>
    <x v="1"/>
    <n v="43133"/>
    <x v="2"/>
    <x v="2"/>
    <s v="WSP-1611"/>
    <x v="2"/>
    <n v="140"/>
    <x v="0"/>
    <x v="2"/>
    <n v="0"/>
    <n v="0"/>
    <n v="0"/>
  </r>
  <r>
    <s v="Temporada Regular"/>
    <n v="2019"/>
    <n v="43545"/>
    <x v="0"/>
    <n v="43541"/>
    <x v="9"/>
    <x v="0"/>
    <s v="WSP-1612"/>
    <x v="26"/>
    <n v="120"/>
    <x v="0"/>
    <x v="0"/>
    <n v="0"/>
    <n v="0"/>
    <n v="0"/>
  </r>
  <r>
    <s v="Temporada Regular"/>
    <n v="2018"/>
    <n v="43180"/>
    <x v="3"/>
    <n v="43182"/>
    <x v="2"/>
    <x v="0"/>
    <s v="WSP-1613"/>
    <x v="22"/>
    <n v="120"/>
    <x v="0"/>
    <x v="0"/>
    <n v="0"/>
    <n v="0"/>
    <n v="0"/>
  </r>
  <r>
    <s v="Fuera de Temporada"/>
    <n v="2019"/>
    <n v="43388"/>
    <x v="0"/>
    <n v="43282"/>
    <x v="8"/>
    <x v="0"/>
    <s v="WSP-1614"/>
    <x v="30"/>
    <n v="120"/>
    <x v="0"/>
    <x v="0"/>
    <n v="1"/>
    <n v="0"/>
    <n v="0"/>
  </r>
  <r>
    <s v="Temporada Regular"/>
    <n v="2019"/>
    <n v="43452"/>
    <x v="2"/>
    <n v="43530"/>
    <x v="9"/>
    <x v="0"/>
    <s v="WSP-1615"/>
    <x v="42"/>
    <n v="105"/>
    <x v="4"/>
    <x v="0"/>
    <n v="0"/>
    <n v="0"/>
    <n v="0"/>
  </r>
  <r>
    <s v="Temporada Regular"/>
    <n v="2018"/>
    <n v="43139"/>
    <x v="3"/>
    <n v="43054"/>
    <x v="1"/>
    <x v="0"/>
    <s v="WSP-1616"/>
    <x v="1"/>
    <s v="PASE"/>
    <x v="0"/>
    <x v="0"/>
    <n v="0"/>
    <n v="0"/>
    <n v="-184"/>
  </r>
  <r>
    <s v="Temporada Regular"/>
    <n v="2019"/>
    <n v="43487"/>
    <x v="0"/>
    <n v="43419"/>
    <x v="1"/>
    <x v="0"/>
    <s v="WSP-1617"/>
    <x v="1"/>
    <s v="PASE"/>
    <x v="0"/>
    <x v="0"/>
    <n v="0"/>
    <n v="0"/>
    <n v="-644"/>
  </r>
  <r>
    <s v="Temporada Regular"/>
    <n v="2019"/>
    <n v="43519"/>
    <x v="0"/>
    <n v="43524"/>
    <x v="3"/>
    <x v="0"/>
    <s v="WSP-1618"/>
    <x v="2"/>
    <n v="120"/>
    <x v="0"/>
    <x v="0"/>
    <n v="1"/>
    <n v="0"/>
    <n v="0"/>
  </r>
  <r>
    <s v="Fuera de Temporada"/>
    <n v="2019"/>
    <n v="43273"/>
    <x v="2"/>
    <n v="43293"/>
    <x v="2"/>
    <x v="0"/>
    <s v="WSP-1619"/>
    <x v="39"/>
    <n v="105"/>
    <x v="4"/>
    <x v="0"/>
    <n v="0"/>
    <n v="30"/>
    <n v="0"/>
  </r>
  <r>
    <s v="Fuera de Temporada"/>
    <n v="2019"/>
    <n v="43381"/>
    <x v="0"/>
    <n v="43419"/>
    <x v="1"/>
    <x v="0"/>
    <s v="WSP-1620"/>
    <x v="1"/>
    <s v="PASE"/>
    <x v="0"/>
    <x v="0"/>
    <n v="0"/>
    <n v="0"/>
    <n v="-460"/>
  </r>
  <r>
    <s v="Temporada Regular"/>
    <n v="2019"/>
    <n v="43419"/>
    <x v="1"/>
    <n v="43435"/>
    <x v="0"/>
    <x v="2"/>
    <s v="WSP-1621"/>
    <x v="10"/>
    <n v="140"/>
    <x v="0"/>
    <x v="2"/>
    <n v="2"/>
    <n v="0"/>
    <n v="0"/>
  </r>
  <r>
    <s v="Temporada Regular"/>
    <n v="2019"/>
    <n v="43438"/>
    <x v="0"/>
    <n v="43419"/>
    <x v="1"/>
    <x v="0"/>
    <s v="WSP-1622"/>
    <x v="1"/>
    <s v="PASE"/>
    <x v="0"/>
    <x v="0"/>
    <n v="0"/>
    <n v="0"/>
    <n v="-368"/>
  </r>
  <r>
    <s v="Temporada Regular"/>
    <n v="2018"/>
    <n v="43450"/>
    <x v="2"/>
    <n v="43083"/>
    <x v="3"/>
    <x v="0"/>
    <s v="WSP-1623"/>
    <x v="27"/>
    <n v="110"/>
    <x v="3"/>
    <x v="0"/>
    <n v="1"/>
    <n v="0"/>
    <n v="0"/>
  </r>
  <r>
    <s v="Temporada Regular"/>
    <n v="2019"/>
    <n v="43518"/>
    <x v="1"/>
    <n v="43516"/>
    <x v="6"/>
    <x v="1"/>
    <s v="WSP-1624"/>
    <x v="17"/>
    <n v="140"/>
    <x v="0"/>
    <x v="1"/>
    <n v="0"/>
    <n v="0"/>
    <n v="0"/>
  </r>
  <r>
    <s v="Temporada Regular"/>
    <n v="2019"/>
    <n v="43533"/>
    <x v="0"/>
    <n v="43535"/>
    <x v="4"/>
    <x v="0"/>
    <s v="WSP-1625"/>
    <x v="14"/>
    <n v="120"/>
    <x v="0"/>
    <x v="0"/>
    <n v="0"/>
    <n v="0"/>
    <n v="0"/>
  </r>
  <r>
    <s v="Temporada Regular"/>
    <n v="2018"/>
    <n v="43121"/>
    <x v="0"/>
    <n v="43146"/>
    <x v="0"/>
    <x v="0"/>
    <s v="WSP-1626"/>
    <x v="0"/>
    <n v="120"/>
    <x v="0"/>
    <x v="0"/>
    <n v="2"/>
    <n v="0"/>
    <n v="0"/>
  </r>
  <r>
    <s v="Fuera de Temporada"/>
    <n v="2018"/>
    <n v="43229"/>
    <x v="1"/>
    <n v="42866"/>
    <x v="3"/>
    <x v="4"/>
    <s v="WSP-1627"/>
    <x v="21"/>
    <n v="140"/>
    <x v="0"/>
    <x v="2"/>
    <n v="1"/>
    <n v="0"/>
    <n v="0"/>
  </r>
  <r>
    <s v="Temporada Regular"/>
    <n v="2019"/>
    <n v="43460"/>
    <x v="2"/>
    <n v="43485"/>
    <x v="2"/>
    <x v="0"/>
    <s v="WSP-1628"/>
    <x v="9"/>
    <n v="100"/>
    <x v="5"/>
    <x v="0"/>
    <n v="0"/>
    <n v="0"/>
    <n v="0"/>
  </r>
  <r>
    <s v="Temporada Regular"/>
    <n v="2019"/>
    <n v="43431"/>
    <x v="0"/>
    <n v="43422"/>
    <x v="9"/>
    <x v="0"/>
    <s v="WSP-1629"/>
    <x v="26"/>
    <n v="120"/>
    <x v="0"/>
    <x v="0"/>
    <n v="0"/>
    <n v="0"/>
    <n v="0"/>
  </r>
  <r>
    <s v="Temporada Regular"/>
    <n v="2019"/>
    <n v="43491"/>
    <x v="1"/>
    <n v="43513"/>
    <x v="0"/>
    <x v="2"/>
    <s v="WSP-1630"/>
    <x v="10"/>
    <n v="140"/>
    <x v="0"/>
    <x v="2"/>
    <n v="2"/>
    <n v="0"/>
    <n v="0"/>
  </r>
  <r>
    <s v="Temporada Regular"/>
    <n v="2018"/>
    <n v="43459"/>
    <x v="0"/>
    <n v="43113"/>
    <x v="2"/>
    <x v="0"/>
    <s v="WSP-1631"/>
    <x v="22"/>
    <n v="120"/>
    <x v="0"/>
    <x v="0"/>
    <n v="0"/>
    <n v="0"/>
    <n v="0"/>
  </r>
  <r>
    <s v="Fuera de Temporada"/>
    <n v="2019"/>
    <n v="43356"/>
    <x v="0"/>
    <n v="43308"/>
    <x v="6"/>
    <x v="0"/>
    <s v="WSP-1632"/>
    <x v="8"/>
    <n v="120"/>
    <x v="0"/>
    <x v="0"/>
    <n v="0"/>
    <n v="0"/>
    <n v="0"/>
  </r>
  <r>
    <s v="Temporada Regular"/>
    <n v="2019"/>
    <n v="43536"/>
    <x v="2"/>
    <n v="43539"/>
    <x v="7"/>
    <x v="0"/>
    <s v="WSP-1633"/>
    <x v="29"/>
    <n v="110"/>
    <x v="3"/>
    <x v="0"/>
    <n v="0"/>
    <n v="0"/>
    <n v="0"/>
  </r>
  <r>
    <s v="Temporada Regular"/>
    <n v="2019"/>
    <n v="43553"/>
    <x v="0"/>
    <n v="43547"/>
    <x v="3"/>
    <x v="0"/>
    <s v="WSP-1634"/>
    <x v="2"/>
    <n v="120"/>
    <x v="0"/>
    <x v="0"/>
    <n v="1"/>
    <n v="0"/>
    <n v="0"/>
  </r>
  <r>
    <s v="Temporada Regular"/>
    <n v="2018"/>
    <n v="43183"/>
    <x v="0"/>
    <n v="43054"/>
    <x v="1"/>
    <x v="0"/>
    <s v="WSP-1635"/>
    <x v="1"/>
    <s v="PASE"/>
    <x v="0"/>
    <x v="0"/>
    <n v="0"/>
    <n v="0"/>
    <n v="-368"/>
  </r>
  <r>
    <s v="Fuera de Temporada"/>
    <n v="2018"/>
    <n v="43292"/>
    <x v="2"/>
    <n v="42871"/>
    <x v="2"/>
    <x v="0"/>
    <s v="WSP-1636"/>
    <x v="9"/>
    <n v="100"/>
    <x v="5"/>
    <x v="0"/>
    <n v="0"/>
    <n v="0"/>
    <n v="0"/>
  </r>
  <r>
    <s v="Temporada Regular"/>
    <n v="2018"/>
    <n v="43184"/>
    <x v="1"/>
    <n v="43175"/>
    <x v="5"/>
    <x v="4"/>
    <s v="WSP-1637"/>
    <x v="28"/>
    <n v="140"/>
    <x v="0"/>
    <x v="2"/>
    <n v="0"/>
    <n v="0"/>
    <n v="0"/>
  </r>
  <r>
    <s v="Temporada Regular"/>
    <n v="2018"/>
    <n v="43126"/>
    <x v="3"/>
    <n v="43054"/>
    <x v="1"/>
    <x v="0"/>
    <s v="WSP-1638"/>
    <x v="1"/>
    <s v="PASE"/>
    <x v="0"/>
    <x v="0"/>
    <n v="0"/>
    <n v="0"/>
    <n v="-184"/>
  </r>
  <r>
    <s v="Temporada Regular"/>
    <n v="2018"/>
    <n v="43453"/>
    <x v="3"/>
    <n v="43105"/>
    <x v="7"/>
    <x v="0"/>
    <s v="WSP-1639"/>
    <x v="9"/>
    <n v="120"/>
    <x v="0"/>
    <x v="0"/>
    <n v="0"/>
    <n v="0"/>
    <n v="0"/>
  </r>
  <r>
    <s v="Temporada Regular"/>
    <n v="2018"/>
    <n v="43432"/>
    <x v="0"/>
    <n v="43182"/>
    <x v="9"/>
    <x v="0"/>
    <s v="WSP-1640"/>
    <x v="26"/>
    <n v="120"/>
    <x v="0"/>
    <x v="0"/>
    <n v="0"/>
    <n v="0"/>
    <n v="0"/>
  </r>
  <r>
    <s v="Temporada Regular"/>
    <n v="2019"/>
    <n v="43523"/>
    <x v="2"/>
    <n v="43532"/>
    <x v="7"/>
    <x v="0"/>
    <s v="WSP-1641"/>
    <x v="36"/>
    <n v="100"/>
    <x v="5"/>
    <x v="0"/>
    <n v="0"/>
    <n v="0"/>
    <n v="0"/>
  </r>
  <r>
    <s v="Temporada Regular"/>
    <n v="2019"/>
    <n v="43481"/>
    <x v="2"/>
    <n v="43491"/>
    <x v="0"/>
    <x v="0"/>
    <s v="WSP-1642"/>
    <x v="15"/>
    <n v="100"/>
    <x v="5"/>
    <x v="0"/>
    <n v="2"/>
    <n v="0"/>
    <n v="0"/>
  </r>
  <r>
    <s v="Temporada Regular"/>
    <n v="2018"/>
    <n v="43451"/>
    <x v="1"/>
    <n v="43116"/>
    <x v="8"/>
    <x v="2"/>
    <s v="WSP-1643"/>
    <x v="20"/>
    <n v="140"/>
    <x v="0"/>
    <x v="2"/>
    <n v="1"/>
    <n v="0"/>
    <n v="0"/>
  </r>
  <r>
    <s v="Temporada Regular"/>
    <n v="2018"/>
    <n v="43185"/>
    <x v="0"/>
    <n v="43178"/>
    <x v="8"/>
    <x v="0"/>
    <s v="WSP-1644"/>
    <x v="30"/>
    <n v="120"/>
    <x v="0"/>
    <x v="0"/>
    <n v="1"/>
    <n v="0"/>
    <n v="0"/>
  </r>
  <r>
    <s v="Fuera de Temporada"/>
    <n v="2019"/>
    <n v="43192"/>
    <x v="2"/>
    <n v="43212"/>
    <x v="4"/>
    <x v="0"/>
    <s v="WSP-1645"/>
    <x v="11"/>
    <n v="110"/>
    <x v="3"/>
    <x v="0"/>
    <n v="0"/>
    <n v="30"/>
    <n v="0"/>
  </r>
  <r>
    <s v="Temporada Regular"/>
    <n v="2019"/>
    <n v="43426"/>
    <x v="0"/>
    <n v="43465"/>
    <x v="4"/>
    <x v="0"/>
    <s v="WSP-1646"/>
    <x v="14"/>
    <n v="120"/>
    <x v="0"/>
    <x v="0"/>
    <n v="0"/>
    <n v="0"/>
    <n v="0"/>
  </r>
  <r>
    <s v="Temporada Regular"/>
    <n v="2019"/>
    <n v="43423"/>
    <x v="0"/>
    <n v="43535"/>
    <x v="6"/>
    <x v="0"/>
    <s v="WSP-1647"/>
    <x v="8"/>
    <n v="120"/>
    <x v="0"/>
    <x v="0"/>
    <n v="0"/>
    <n v="0"/>
    <n v="0"/>
  </r>
  <r>
    <s v="Temporada Regular"/>
    <n v="2018"/>
    <n v="43191"/>
    <x v="1"/>
    <n v="43182"/>
    <x v="9"/>
    <x v="2"/>
    <s v="WSP-1648"/>
    <x v="19"/>
    <n v="140"/>
    <x v="0"/>
    <x v="2"/>
    <n v="0"/>
    <n v="0"/>
    <n v="0"/>
  </r>
  <r>
    <s v="Temporada Regular"/>
    <n v="2019"/>
    <n v="43453"/>
    <x v="1"/>
    <n v="43499"/>
    <x v="4"/>
    <x v="4"/>
    <s v="WSP-1649"/>
    <x v="4"/>
    <n v="140"/>
    <x v="0"/>
    <x v="2"/>
    <n v="0"/>
    <n v="0"/>
    <n v="0"/>
  </r>
  <r>
    <s v="Fuera de Temporada"/>
    <n v="2019"/>
    <n v="43225"/>
    <x v="0"/>
    <n v="43208"/>
    <x v="9"/>
    <x v="0"/>
    <s v="WSP-1650"/>
    <x v="26"/>
    <n v="120"/>
    <x v="0"/>
    <x v="0"/>
    <n v="0"/>
    <n v="0"/>
    <n v="0"/>
  </r>
  <r>
    <s v="Temporada Regular"/>
    <n v="2019"/>
    <n v="43454"/>
    <x v="0"/>
    <n v="43514"/>
    <x v="5"/>
    <x v="0"/>
    <s v="WSP-1651"/>
    <x v="5"/>
    <n v="120"/>
    <x v="0"/>
    <x v="0"/>
    <n v="0"/>
    <n v="0"/>
    <n v="0"/>
  </r>
  <r>
    <s v="Fuera de Temporada"/>
    <n v="2019"/>
    <n v="43322"/>
    <x v="0"/>
    <n v="43292"/>
    <x v="3"/>
    <x v="0"/>
    <s v="WSP-1652"/>
    <x v="2"/>
    <n v="120"/>
    <x v="0"/>
    <x v="0"/>
    <n v="1"/>
    <n v="0"/>
    <n v="0"/>
  </r>
  <r>
    <s v="Temporada Regular"/>
    <n v="2018"/>
    <n v="43137"/>
    <x v="0"/>
    <n v="43164"/>
    <x v="3"/>
    <x v="0"/>
    <s v="WSP-1653"/>
    <x v="2"/>
    <n v="120"/>
    <x v="0"/>
    <x v="0"/>
    <n v="1"/>
    <n v="0"/>
    <n v="0"/>
  </r>
  <r>
    <s v="Fuera de Temporada"/>
    <n v="2019"/>
    <n v="43403"/>
    <x v="0"/>
    <n v="43203"/>
    <x v="9"/>
    <x v="0"/>
    <s v="WSP-1654"/>
    <x v="26"/>
    <n v="120"/>
    <x v="0"/>
    <x v="0"/>
    <n v="0"/>
    <n v="0"/>
    <n v="0"/>
  </r>
  <r>
    <s v="Temporada Regular"/>
    <n v="2019"/>
    <n v="43509"/>
    <x v="0"/>
    <n v="43518"/>
    <x v="2"/>
    <x v="0"/>
    <s v="WSP-1655"/>
    <x v="22"/>
    <n v="120"/>
    <x v="0"/>
    <x v="0"/>
    <n v="0"/>
    <n v="0"/>
    <n v="0"/>
  </r>
  <r>
    <s v="Temporada Regular"/>
    <n v="2019"/>
    <n v="43519"/>
    <x v="2"/>
    <n v="43520"/>
    <x v="4"/>
    <x v="0"/>
    <s v="WSP-1656"/>
    <x v="6"/>
    <n v="100"/>
    <x v="5"/>
    <x v="0"/>
    <n v="0"/>
    <n v="0"/>
    <n v="0"/>
  </r>
  <r>
    <s v="Fuera de Temporada"/>
    <n v="2018"/>
    <n v="43391"/>
    <x v="2"/>
    <n v="42926"/>
    <x v="0"/>
    <x v="0"/>
    <s v="WSP-1657"/>
    <x v="43"/>
    <n v="110"/>
    <x v="3"/>
    <x v="0"/>
    <n v="2"/>
    <n v="0"/>
    <n v="0"/>
  </r>
  <r>
    <s v="Temporada Regular"/>
    <n v="2019"/>
    <n v="43484"/>
    <x v="3"/>
    <n v="43527"/>
    <x v="8"/>
    <x v="0"/>
    <s v="WSP-1658"/>
    <x v="30"/>
    <n v="120"/>
    <x v="0"/>
    <x v="0"/>
    <n v="1"/>
    <n v="0"/>
    <n v="0"/>
  </r>
  <r>
    <s v="Fuera de Temporada"/>
    <n v="2018"/>
    <n v="43282"/>
    <x v="0"/>
    <n v="43054"/>
    <x v="1"/>
    <x v="0"/>
    <s v="WSP-1659"/>
    <x v="1"/>
    <s v="PASE"/>
    <x v="0"/>
    <x v="0"/>
    <n v="0"/>
    <n v="0"/>
    <n v="-92"/>
  </r>
  <r>
    <s v="Temporada Regular"/>
    <n v="2018"/>
    <n v="43191"/>
    <x v="1"/>
    <n v="43182"/>
    <x v="2"/>
    <x v="1"/>
    <s v="WSP-1660"/>
    <x v="2"/>
    <n v="140"/>
    <x v="0"/>
    <x v="1"/>
    <n v="0"/>
    <n v="0"/>
    <n v="0"/>
  </r>
  <r>
    <s v="Fuera de Temporada"/>
    <n v="2018"/>
    <n v="43374"/>
    <x v="1"/>
    <n v="42938"/>
    <x v="0"/>
    <x v="3"/>
    <s v="WSP-1661"/>
    <x v="10"/>
    <n v="140"/>
    <x v="0"/>
    <x v="2"/>
    <n v="2"/>
    <n v="0"/>
    <n v="0"/>
  </r>
  <r>
    <s v="Fuera de Temporada"/>
    <n v="2019"/>
    <n v="43287"/>
    <x v="1"/>
    <n v="43276"/>
    <x v="6"/>
    <x v="1"/>
    <s v="WSP-1662"/>
    <x v="17"/>
    <n v="140"/>
    <x v="0"/>
    <x v="1"/>
    <n v="0"/>
    <n v="0"/>
    <n v="0"/>
  </r>
  <r>
    <s v="Temporada Regular"/>
    <n v="2018"/>
    <n v="43436"/>
    <x v="0"/>
    <n v="43181"/>
    <x v="2"/>
    <x v="0"/>
    <s v="WSP-1663"/>
    <x v="22"/>
    <n v="120"/>
    <x v="0"/>
    <x v="0"/>
    <n v="0"/>
    <n v="0"/>
    <n v="0"/>
  </r>
  <r>
    <s v="Temporada Regular"/>
    <n v="2018"/>
    <n v="43112"/>
    <x v="0"/>
    <n v="43121"/>
    <x v="8"/>
    <x v="0"/>
    <s v="WSP-1664"/>
    <x v="30"/>
    <n v="120"/>
    <x v="0"/>
    <x v="0"/>
    <n v="1"/>
    <n v="0"/>
    <n v="0"/>
  </r>
  <r>
    <s v="Temporada Regular"/>
    <n v="2018"/>
    <n v="43423"/>
    <x v="1"/>
    <n v="43086"/>
    <x v="5"/>
    <x v="2"/>
    <s v="WSP-1665"/>
    <x v="28"/>
    <n v="140"/>
    <x v="0"/>
    <x v="2"/>
    <n v="0"/>
    <n v="0"/>
    <n v="0"/>
  </r>
  <r>
    <s v="Temporada Regular"/>
    <n v="2018"/>
    <n v="43440"/>
    <x v="3"/>
    <n v="43108"/>
    <x v="2"/>
    <x v="0"/>
    <s v="WSP-1666"/>
    <x v="22"/>
    <n v="120"/>
    <x v="0"/>
    <x v="0"/>
    <n v="0"/>
    <n v="0"/>
    <n v="0"/>
  </r>
  <r>
    <s v="Temporada Regular"/>
    <n v="2019"/>
    <n v="43529"/>
    <x v="0"/>
    <n v="43419"/>
    <x v="1"/>
    <x v="0"/>
    <s v="WSP-1667"/>
    <x v="1"/>
    <s v="PASE"/>
    <x v="0"/>
    <x v="0"/>
    <n v="0"/>
    <n v="0"/>
    <n v="0"/>
  </r>
  <r>
    <s v="Fuera de Temporada"/>
    <n v="2018"/>
    <n v="43309"/>
    <x v="0"/>
    <n v="43054"/>
    <x v="1"/>
    <x v="0"/>
    <s v="WSP-1668"/>
    <x v="1"/>
    <s v="PASE"/>
    <x v="0"/>
    <x v="0"/>
    <n v="0"/>
    <n v="0"/>
    <n v="-736"/>
  </r>
  <r>
    <s v="Temporada Regular"/>
    <n v="2019"/>
    <n v="43520"/>
    <x v="0"/>
    <n v="43521"/>
    <x v="3"/>
    <x v="0"/>
    <s v="WSP-1669"/>
    <x v="2"/>
    <n v="120"/>
    <x v="0"/>
    <x v="0"/>
    <n v="1"/>
    <n v="0"/>
    <n v="0"/>
  </r>
  <r>
    <s v="Fuera de Temporada"/>
    <n v="2019"/>
    <n v="43206"/>
    <x v="0"/>
    <n v="43195"/>
    <x v="9"/>
    <x v="0"/>
    <s v="WSP-1670"/>
    <x v="26"/>
    <n v="120"/>
    <x v="0"/>
    <x v="0"/>
    <n v="0"/>
    <n v="0"/>
    <n v="0"/>
  </r>
  <r>
    <s v="Fuera de Temporada"/>
    <n v="2019"/>
    <n v="43294"/>
    <x v="0"/>
    <n v="43314"/>
    <x v="8"/>
    <x v="0"/>
    <s v="WSP-1671"/>
    <x v="30"/>
    <n v="120"/>
    <x v="0"/>
    <x v="0"/>
    <n v="1"/>
    <n v="0"/>
    <n v="0"/>
  </r>
  <r>
    <s v="Temporada Regular"/>
    <n v="2018"/>
    <n v="43161"/>
    <x v="3"/>
    <n v="43178"/>
    <x v="0"/>
    <x v="0"/>
    <s v="WSP-1672"/>
    <x v="0"/>
    <n v="120"/>
    <x v="0"/>
    <x v="0"/>
    <n v="2"/>
    <n v="0"/>
    <n v="0"/>
  </r>
  <r>
    <s v="Temporada Regular"/>
    <n v="2018"/>
    <n v="43169"/>
    <x v="3"/>
    <n v="43179"/>
    <x v="2"/>
    <x v="0"/>
    <s v="WSP-1673"/>
    <x v="22"/>
    <n v="120"/>
    <x v="0"/>
    <x v="0"/>
    <n v="0"/>
    <n v="0"/>
    <n v="0"/>
  </r>
  <r>
    <s v="Fuera de Temporada"/>
    <n v="2019"/>
    <n v="43335"/>
    <x v="1"/>
    <n v="43288"/>
    <x v="4"/>
    <x v="1"/>
    <s v="WSP-1674"/>
    <x v="4"/>
    <n v="140"/>
    <x v="0"/>
    <x v="1"/>
    <n v="0"/>
    <n v="0"/>
    <n v="0"/>
  </r>
  <r>
    <s v="Temporada Regular"/>
    <n v="2018"/>
    <n v="43130"/>
    <x v="0"/>
    <n v="43054"/>
    <x v="1"/>
    <x v="0"/>
    <s v="WSP-1675"/>
    <x v="1"/>
    <s v="PASE"/>
    <x v="0"/>
    <x v="0"/>
    <n v="0"/>
    <n v="0"/>
    <n v="-276"/>
  </r>
  <r>
    <s v="Temporada Regular"/>
    <n v="2018"/>
    <n v="43139"/>
    <x v="2"/>
    <n v="43159"/>
    <x v="5"/>
    <x v="0"/>
    <s v="WSP-1676"/>
    <x v="33"/>
    <n v="110"/>
    <x v="3"/>
    <x v="0"/>
    <n v="0"/>
    <n v="0"/>
    <n v="0"/>
  </r>
  <r>
    <s v="Temporada Regular"/>
    <n v="2018"/>
    <n v="43460"/>
    <x v="0"/>
    <n v="43113"/>
    <x v="3"/>
    <x v="0"/>
    <s v="WSP-1677"/>
    <x v="2"/>
    <n v="120"/>
    <x v="0"/>
    <x v="0"/>
    <n v="1"/>
    <n v="0"/>
    <n v="0"/>
  </r>
  <r>
    <s v="Temporada Regular"/>
    <n v="2018"/>
    <n v="43441"/>
    <x v="1"/>
    <n v="43110"/>
    <x v="0"/>
    <x v="5"/>
    <s v="WSP-1678"/>
    <x v="10"/>
    <n v="140"/>
    <x v="0"/>
    <x v="3"/>
    <n v="2"/>
    <n v="0"/>
    <n v="0"/>
  </r>
  <r>
    <s v="Temporada Regular"/>
    <n v="2019"/>
    <n v="43510"/>
    <x v="0"/>
    <n v="43540"/>
    <x v="7"/>
    <x v="0"/>
    <s v="WSP-1679"/>
    <x v="9"/>
    <n v="120"/>
    <x v="0"/>
    <x v="0"/>
    <n v="0"/>
    <n v="0"/>
    <n v="0"/>
  </r>
  <r>
    <s v="Fuera de Temporada"/>
    <n v="2018"/>
    <n v="43371"/>
    <x v="0"/>
    <n v="42832"/>
    <x v="0"/>
    <x v="0"/>
    <s v="WSP-1680"/>
    <x v="0"/>
    <n v="120"/>
    <x v="0"/>
    <x v="0"/>
    <n v="2"/>
    <n v="0"/>
    <n v="0"/>
  </r>
  <r>
    <s v="Fuera de Temporada"/>
    <n v="2019"/>
    <n v="43384"/>
    <x v="2"/>
    <n v="43280"/>
    <x v="3"/>
    <x v="0"/>
    <s v="WSP-1681"/>
    <x v="27"/>
    <n v="110"/>
    <x v="3"/>
    <x v="0"/>
    <n v="1"/>
    <n v="30"/>
    <n v="0"/>
  </r>
  <r>
    <s v="Temporada Regular"/>
    <n v="2019"/>
    <n v="43536"/>
    <x v="0"/>
    <n v="43546"/>
    <x v="9"/>
    <x v="0"/>
    <s v="WSP-1682"/>
    <x v="26"/>
    <n v="120"/>
    <x v="0"/>
    <x v="0"/>
    <n v="0"/>
    <n v="0"/>
    <n v="0"/>
  </r>
  <r>
    <s v="Temporada Regular"/>
    <n v="2018"/>
    <n v="43106"/>
    <x v="1"/>
    <n v="43171"/>
    <x v="0"/>
    <x v="1"/>
    <s v="WSP-1683"/>
    <x v="10"/>
    <n v="140"/>
    <x v="0"/>
    <x v="1"/>
    <n v="2"/>
    <n v="0"/>
    <n v="0"/>
  </r>
  <r>
    <s v="Temporada Regular"/>
    <n v="2018"/>
    <n v="43132"/>
    <x v="1"/>
    <n v="43169"/>
    <x v="0"/>
    <x v="2"/>
    <s v="WSP-1684"/>
    <x v="10"/>
    <n v="140"/>
    <x v="0"/>
    <x v="2"/>
    <n v="2"/>
    <n v="0"/>
    <n v="0"/>
  </r>
  <r>
    <s v="Temporada Regular"/>
    <n v="2018"/>
    <n v="43461"/>
    <x v="0"/>
    <n v="43130"/>
    <x v="0"/>
    <x v="0"/>
    <s v="WSP-1685"/>
    <x v="0"/>
    <n v="120"/>
    <x v="0"/>
    <x v="0"/>
    <n v="2"/>
    <n v="0"/>
    <n v="0"/>
  </r>
  <r>
    <s v="Temporada Regular"/>
    <n v="2019"/>
    <n v="43497"/>
    <x v="1"/>
    <n v="43535"/>
    <x v="0"/>
    <x v="5"/>
    <s v="WSP-1686"/>
    <x v="10"/>
    <n v="140"/>
    <x v="0"/>
    <x v="3"/>
    <n v="2"/>
    <n v="0"/>
    <n v="0"/>
  </r>
  <r>
    <s v="Fuera de Temporada"/>
    <n v="2019"/>
    <n v="43376"/>
    <x v="0"/>
    <n v="43226"/>
    <x v="8"/>
    <x v="0"/>
    <s v="WSP-1687"/>
    <x v="30"/>
    <n v="120"/>
    <x v="0"/>
    <x v="0"/>
    <n v="1"/>
    <n v="0"/>
    <n v="0"/>
  </r>
  <r>
    <s v="Temporada Regular"/>
    <n v="2018"/>
    <n v="43122"/>
    <x v="0"/>
    <n v="43054"/>
    <x v="1"/>
    <x v="0"/>
    <s v="WSP-1688"/>
    <x v="1"/>
    <s v="PASE"/>
    <x v="0"/>
    <x v="0"/>
    <n v="0"/>
    <n v="0"/>
    <n v="-552"/>
  </r>
  <r>
    <s v="Temporada Regular"/>
    <n v="2019"/>
    <n v="43455"/>
    <x v="0"/>
    <n v="43506"/>
    <x v="7"/>
    <x v="0"/>
    <s v="WSP-1689"/>
    <x v="9"/>
    <n v="120"/>
    <x v="0"/>
    <x v="0"/>
    <n v="0"/>
    <n v="0"/>
    <n v="0"/>
  </r>
  <r>
    <s v="Temporada Regular"/>
    <n v="2018"/>
    <n v="43153"/>
    <x v="0"/>
    <n v="43054"/>
    <x v="1"/>
    <x v="0"/>
    <s v="WSP-1690"/>
    <x v="1"/>
    <s v="PASE"/>
    <x v="0"/>
    <x v="0"/>
    <n v="0"/>
    <n v="0"/>
    <n v="-368"/>
  </r>
  <r>
    <s v="Fuera de Temporada"/>
    <n v="2018"/>
    <n v="43244"/>
    <x v="1"/>
    <n v="42881"/>
    <x v="8"/>
    <x v="3"/>
    <s v="WSP-1691"/>
    <x v="20"/>
    <n v="140"/>
    <x v="0"/>
    <x v="2"/>
    <n v="1"/>
    <n v="0"/>
    <n v="0"/>
  </r>
  <r>
    <s v="Fuera de Temporada"/>
    <n v="2019"/>
    <n v="43415"/>
    <x v="0"/>
    <n v="43245"/>
    <x v="3"/>
    <x v="0"/>
    <s v="WSP-1692"/>
    <x v="2"/>
    <n v="120"/>
    <x v="0"/>
    <x v="0"/>
    <n v="1"/>
    <n v="0"/>
    <n v="0"/>
  </r>
  <r>
    <s v="Temporada Regular"/>
    <n v="2019"/>
    <n v="43547"/>
    <x v="3"/>
    <n v="43547"/>
    <x v="0"/>
    <x v="0"/>
    <s v="WSP-1693"/>
    <x v="0"/>
    <n v="120"/>
    <x v="0"/>
    <x v="0"/>
    <n v="2"/>
    <n v="0"/>
    <n v="0"/>
  </r>
  <r>
    <s v="Temporada Regular"/>
    <n v="2019"/>
    <n v="43421"/>
    <x v="1"/>
    <n v="43468"/>
    <x v="7"/>
    <x v="1"/>
    <s v="WSP-1694"/>
    <x v="13"/>
    <n v="140"/>
    <x v="0"/>
    <x v="1"/>
    <n v="0"/>
    <n v="0"/>
    <n v="0"/>
  </r>
  <r>
    <s v="Temporada Regular"/>
    <n v="2019"/>
    <n v="43477"/>
    <x v="0"/>
    <n v="43500"/>
    <x v="9"/>
    <x v="0"/>
    <s v="WSP-1695"/>
    <x v="26"/>
    <n v="120"/>
    <x v="0"/>
    <x v="0"/>
    <n v="0"/>
    <n v="0"/>
    <n v="0"/>
  </r>
  <r>
    <s v="Temporada Regular"/>
    <n v="2019"/>
    <n v="43513"/>
    <x v="2"/>
    <n v="43546"/>
    <x v="7"/>
    <x v="0"/>
    <s v="WSP-1696"/>
    <x v="29"/>
    <n v="110"/>
    <x v="3"/>
    <x v="0"/>
    <n v="0"/>
    <n v="0"/>
    <n v="0"/>
  </r>
  <r>
    <s v="Temporada Regular"/>
    <n v="2019"/>
    <n v="43509"/>
    <x v="0"/>
    <n v="43511"/>
    <x v="8"/>
    <x v="0"/>
    <s v="WSP-1697"/>
    <x v="30"/>
    <n v="120"/>
    <x v="0"/>
    <x v="0"/>
    <n v="1"/>
    <n v="0"/>
    <n v="0"/>
  </r>
  <r>
    <s v="Temporada Regular"/>
    <n v="2019"/>
    <n v="43525"/>
    <x v="3"/>
    <n v="43532"/>
    <x v="5"/>
    <x v="0"/>
    <s v="WSP-1698"/>
    <x v="5"/>
    <n v="120"/>
    <x v="0"/>
    <x v="0"/>
    <n v="0"/>
    <n v="0"/>
    <n v="0"/>
  </r>
  <r>
    <s v="Temporada Regular"/>
    <n v="2018"/>
    <n v="43156"/>
    <x v="0"/>
    <n v="43054"/>
    <x v="1"/>
    <x v="0"/>
    <s v="WSP-1699"/>
    <x v="1"/>
    <s v="PASE"/>
    <x v="0"/>
    <x v="0"/>
    <n v="0"/>
    <n v="0"/>
    <n v="-276"/>
  </r>
  <r>
    <s v="Temporada Regular"/>
    <n v="2019"/>
    <n v="43511"/>
    <x v="0"/>
    <n v="43510"/>
    <x v="9"/>
    <x v="0"/>
    <s v="WSP-1700"/>
    <x v="26"/>
    <n v="120"/>
    <x v="0"/>
    <x v="0"/>
    <n v="0"/>
    <n v="0"/>
    <n v="0"/>
  </r>
  <r>
    <s v="Temporada Regular"/>
    <n v="2019"/>
    <n v="43474"/>
    <x v="0"/>
    <n v="43419"/>
    <x v="1"/>
    <x v="0"/>
    <s v="WSP-1701"/>
    <x v="1"/>
    <s v="PASE"/>
    <x v="0"/>
    <x v="0"/>
    <n v="0"/>
    <n v="0"/>
    <n v="-460"/>
  </r>
  <r>
    <s v="Temporada Regular"/>
    <n v="2019"/>
    <n v="43534"/>
    <x v="2"/>
    <n v="43544"/>
    <x v="0"/>
    <x v="0"/>
    <s v="WSP-1702"/>
    <x v="15"/>
    <n v="100"/>
    <x v="5"/>
    <x v="0"/>
    <n v="2"/>
    <n v="0"/>
    <n v="0"/>
  </r>
  <r>
    <s v="Temporada Regular"/>
    <n v="2019"/>
    <n v="43486"/>
    <x v="0"/>
    <n v="43543"/>
    <x v="8"/>
    <x v="0"/>
    <s v="WSP-1703"/>
    <x v="30"/>
    <n v="120"/>
    <x v="0"/>
    <x v="0"/>
    <n v="1"/>
    <n v="0"/>
    <n v="0"/>
  </r>
  <r>
    <s v="Fuera de Temporada"/>
    <n v="2018"/>
    <n v="43226"/>
    <x v="1"/>
    <n v="42853"/>
    <x v="0"/>
    <x v="1"/>
    <s v="WSP-1704"/>
    <x v="10"/>
    <n v="140"/>
    <x v="0"/>
    <x v="1"/>
    <n v="2"/>
    <n v="0"/>
    <n v="0"/>
  </r>
  <r>
    <s v="Temporada Regular"/>
    <n v="2018"/>
    <n v="43450"/>
    <x v="1"/>
    <n v="43144"/>
    <x v="2"/>
    <x v="1"/>
    <s v="WSP-1705"/>
    <x v="2"/>
    <n v="140"/>
    <x v="0"/>
    <x v="1"/>
    <n v="0"/>
    <n v="0"/>
    <n v="0"/>
  </r>
  <r>
    <s v="Temporada Regular"/>
    <n v="2018"/>
    <n v="43137"/>
    <x v="0"/>
    <n v="43141"/>
    <x v="5"/>
    <x v="0"/>
    <s v="WSP-1706"/>
    <x v="5"/>
    <n v="120"/>
    <x v="0"/>
    <x v="0"/>
    <n v="0"/>
    <n v="0"/>
    <n v="0"/>
  </r>
  <r>
    <s v="Temporada Regular"/>
    <n v="2019"/>
    <n v="43472"/>
    <x v="1"/>
    <n v="43491"/>
    <x v="5"/>
    <x v="1"/>
    <s v="WSP-1707"/>
    <x v="28"/>
    <n v="140"/>
    <x v="0"/>
    <x v="1"/>
    <n v="0"/>
    <n v="0"/>
    <n v="0"/>
  </r>
  <r>
    <s v="Temporada Regular"/>
    <n v="2018"/>
    <n v="43426"/>
    <x v="2"/>
    <n v="43137"/>
    <x v="4"/>
    <x v="0"/>
    <s v="WSP-1708"/>
    <x v="24"/>
    <n v="105"/>
    <x v="4"/>
    <x v="0"/>
    <n v="0"/>
    <n v="0"/>
    <n v="0"/>
  </r>
  <r>
    <s v="Fuera de Temporada"/>
    <n v="2018"/>
    <n v="43343"/>
    <x v="0"/>
    <n v="43054"/>
    <x v="1"/>
    <x v="0"/>
    <s v="WSP-1709"/>
    <x v="1"/>
    <s v="PASE"/>
    <x v="0"/>
    <x v="0"/>
    <n v="0"/>
    <n v="0"/>
    <n v="-828"/>
  </r>
  <r>
    <s v="Temporada Regular"/>
    <n v="2019"/>
    <n v="43430"/>
    <x v="1"/>
    <n v="43458"/>
    <x v="8"/>
    <x v="5"/>
    <s v="WSP-1710"/>
    <x v="20"/>
    <n v="140"/>
    <x v="0"/>
    <x v="3"/>
    <n v="1"/>
    <n v="0"/>
    <n v="0"/>
  </r>
  <r>
    <s v="Temporada Regular"/>
    <n v="2018"/>
    <n v="43190"/>
    <x v="0"/>
    <n v="43054"/>
    <x v="1"/>
    <x v="0"/>
    <s v="WSP-1711"/>
    <x v="1"/>
    <s v="PASE"/>
    <x v="0"/>
    <x v="0"/>
    <n v="0"/>
    <n v="0"/>
    <n v="-644"/>
  </r>
  <r>
    <s v="Temporada Regular"/>
    <n v="2018"/>
    <n v="43431"/>
    <x v="3"/>
    <n v="43098"/>
    <x v="9"/>
    <x v="0"/>
    <s v="WSP-1712"/>
    <x v="26"/>
    <n v="120"/>
    <x v="0"/>
    <x v="0"/>
    <n v="0"/>
    <n v="0"/>
    <n v="0"/>
  </r>
  <r>
    <s v="Temporada Regular"/>
    <n v="2018"/>
    <n v="43460"/>
    <x v="0"/>
    <n v="43132"/>
    <x v="7"/>
    <x v="0"/>
    <s v="WSP-1713"/>
    <x v="9"/>
    <n v="120"/>
    <x v="0"/>
    <x v="0"/>
    <n v="0"/>
    <n v="0"/>
    <n v="0"/>
  </r>
  <r>
    <s v="Temporada Regular"/>
    <n v="2018"/>
    <n v="43172"/>
    <x v="1"/>
    <n v="43180"/>
    <x v="3"/>
    <x v="2"/>
    <s v="WSP-1714"/>
    <x v="21"/>
    <n v="140"/>
    <x v="0"/>
    <x v="2"/>
    <n v="1"/>
    <n v="0"/>
    <n v="0"/>
  </r>
  <r>
    <s v="Temporada Regular"/>
    <n v="2019"/>
    <n v="43515"/>
    <x v="1"/>
    <n v="43536"/>
    <x v="7"/>
    <x v="5"/>
    <s v="WSP-1715"/>
    <x v="13"/>
    <n v="140"/>
    <x v="0"/>
    <x v="3"/>
    <n v="0"/>
    <n v="0"/>
    <n v="0"/>
  </r>
  <r>
    <s v="Temporada Regular"/>
    <n v="2019"/>
    <n v="43508"/>
    <x v="0"/>
    <n v="43542"/>
    <x v="0"/>
    <x v="0"/>
    <s v="WSP-1716"/>
    <x v="0"/>
    <n v="120"/>
    <x v="0"/>
    <x v="0"/>
    <n v="2"/>
    <n v="0"/>
    <n v="0"/>
  </r>
  <r>
    <s v="Temporada Regular"/>
    <n v="2018"/>
    <n v="43422"/>
    <x v="1"/>
    <n v="43141"/>
    <x v="2"/>
    <x v="3"/>
    <s v="WSP-1717"/>
    <x v="2"/>
    <n v="140"/>
    <x v="0"/>
    <x v="2"/>
    <n v="0"/>
    <n v="0"/>
    <n v="0"/>
  </r>
  <r>
    <s v="Temporada Regular"/>
    <n v="2018"/>
    <n v="43439"/>
    <x v="0"/>
    <n v="43106"/>
    <x v="3"/>
    <x v="0"/>
    <s v="WSP-1718"/>
    <x v="2"/>
    <n v="120"/>
    <x v="0"/>
    <x v="0"/>
    <n v="1"/>
    <n v="0"/>
    <n v="0"/>
  </r>
  <r>
    <s v="Fuera de Temporada"/>
    <n v="2019"/>
    <n v="43240"/>
    <x v="0"/>
    <n v="43217"/>
    <x v="7"/>
    <x v="0"/>
    <s v="WSP-1719"/>
    <x v="9"/>
    <n v="120"/>
    <x v="0"/>
    <x v="0"/>
    <n v="0"/>
    <n v="0"/>
    <n v="0"/>
  </r>
  <r>
    <s v="Temporada Regular"/>
    <n v="2018"/>
    <n v="43176"/>
    <x v="1"/>
    <n v="43171"/>
    <x v="3"/>
    <x v="4"/>
    <s v="WSP-1720"/>
    <x v="21"/>
    <n v="140"/>
    <x v="0"/>
    <x v="2"/>
    <n v="1"/>
    <n v="0"/>
    <n v="0"/>
  </r>
  <r>
    <s v="Fuera de Temporada"/>
    <n v="2018"/>
    <n v="43241"/>
    <x v="1"/>
    <n v="42888"/>
    <x v="7"/>
    <x v="4"/>
    <s v="WSP-1721"/>
    <x v="13"/>
    <n v="140"/>
    <x v="0"/>
    <x v="2"/>
    <n v="0"/>
    <n v="0"/>
    <n v="0"/>
  </r>
  <r>
    <s v="Fuera de Temporada"/>
    <n v="2018"/>
    <n v="43313"/>
    <x v="2"/>
    <n v="42898"/>
    <x v="9"/>
    <x v="0"/>
    <s v="WSP-1722"/>
    <x v="42"/>
    <n v="105"/>
    <x v="4"/>
    <x v="0"/>
    <n v="0"/>
    <n v="0"/>
    <n v="0"/>
  </r>
  <r>
    <s v="Fuera de Temporada"/>
    <n v="2019"/>
    <n v="43356"/>
    <x v="0"/>
    <n v="43194"/>
    <x v="7"/>
    <x v="0"/>
    <s v="WSP-1723"/>
    <x v="9"/>
    <n v="120"/>
    <x v="0"/>
    <x v="0"/>
    <n v="0"/>
    <n v="0"/>
    <n v="0"/>
  </r>
  <r>
    <s v="Fuera de Temporada"/>
    <n v="2018"/>
    <n v="43331"/>
    <x v="0"/>
    <n v="43054"/>
    <x v="1"/>
    <x v="0"/>
    <s v="WSP-1724"/>
    <x v="1"/>
    <s v="PASE"/>
    <x v="0"/>
    <x v="0"/>
    <n v="0"/>
    <n v="0"/>
    <n v="-92"/>
  </r>
  <r>
    <s v="Temporada Regular"/>
    <n v="2018"/>
    <n v="43130"/>
    <x v="1"/>
    <n v="43125"/>
    <x v="7"/>
    <x v="2"/>
    <s v="WSP-1725"/>
    <x v="13"/>
    <n v="140"/>
    <x v="0"/>
    <x v="2"/>
    <n v="0"/>
    <n v="0"/>
    <n v="0"/>
  </r>
  <r>
    <s v="Fuera de Temporada"/>
    <n v="2019"/>
    <n v="43282"/>
    <x v="2"/>
    <n v="43265"/>
    <x v="6"/>
    <x v="0"/>
    <s v="WSP-1726"/>
    <x v="4"/>
    <n v="105"/>
    <x v="4"/>
    <x v="0"/>
    <n v="0"/>
    <n v="30"/>
    <n v="0"/>
  </r>
  <r>
    <s v="Temporada Regular"/>
    <n v="2018"/>
    <n v="43131"/>
    <x v="0"/>
    <n v="43150"/>
    <x v="2"/>
    <x v="0"/>
    <s v="WSP-1727"/>
    <x v="22"/>
    <n v="120"/>
    <x v="0"/>
    <x v="0"/>
    <n v="0"/>
    <n v="0"/>
    <n v="0"/>
  </r>
  <r>
    <s v="Temporada Regular"/>
    <n v="2019"/>
    <n v="43500"/>
    <x v="0"/>
    <n v="43527"/>
    <x v="0"/>
    <x v="0"/>
    <s v="WSP-1728"/>
    <x v="0"/>
    <n v="120"/>
    <x v="0"/>
    <x v="0"/>
    <n v="2"/>
    <n v="0"/>
    <n v="0"/>
  </r>
  <r>
    <s v="Fuera de Temporada"/>
    <n v="2018"/>
    <n v="43417"/>
    <x v="1"/>
    <n v="42834"/>
    <x v="2"/>
    <x v="2"/>
    <s v="WSP-1729"/>
    <x v="2"/>
    <n v="140"/>
    <x v="0"/>
    <x v="2"/>
    <n v="0"/>
    <n v="0"/>
    <n v="0"/>
  </r>
  <r>
    <s v="Temporada Regular"/>
    <n v="2018"/>
    <n v="43162"/>
    <x v="2"/>
    <n v="43156"/>
    <x v="0"/>
    <x v="0"/>
    <s v="WSP-1730"/>
    <x v="15"/>
    <n v="100"/>
    <x v="5"/>
    <x v="0"/>
    <n v="2"/>
    <n v="0"/>
    <n v="0"/>
  </r>
  <r>
    <s v="Temporada Regular"/>
    <n v="2019"/>
    <n v="43511"/>
    <x v="0"/>
    <n v="43419"/>
    <x v="1"/>
    <x v="0"/>
    <s v="WSP-1731"/>
    <x v="1"/>
    <s v="PASE"/>
    <x v="0"/>
    <x v="0"/>
    <n v="0"/>
    <n v="0"/>
    <n v="-552"/>
  </r>
  <r>
    <s v="Temporada Regular"/>
    <n v="2018"/>
    <n v="43166"/>
    <x v="2"/>
    <n v="43173"/>
    <x v="3"/>
    <x v="0"/>
    <s v="WSP-1732"/>
    <x v="44"/>
    <n v="105"/>
    <x v="4"/>
    <x v="0"/>
    <n v="1"/>
    <n v="0"/>
    <n v="0"/>
  </r>
  <r>
    <s v="Temporada Regular"/>
    <n v="2019"/>
    <n v="43512"/>
    <x v="0"/>
    <n v="43504"/>
    <x v="2"/>
    <x v="0"/>
    <s v="WSP-1733"/>
    <x v="22"/>
    <n v="120"/>
    <x v="0"/>
    <x v="0"/>
    <n v="0"/>
    <n v="0"/>
    <n v="0"/>
  </r>
  <r>
    <s v="Temporada Regular"/>
    <n v="2019"/>
    <n v="43458"/>
    <x v="0"/>
    <n v="43419"/>
    <x v="1"/>
    <x v="0"/>
    <s v="WSP-1734"/>
    <x v="1"/>
    <s v="PASE"/>
    <x v="0"/>
    <x v="0"/>
    <n v="0"/>
    <n v="0"/>
    <n v="-644"/>
  </r>
  <r>
    <s v="Fuera de Temporada"/>
    <n v="2018"/>
    <n v="43201"/>
    <x v="1"/>
    <n v="42901"/>
    <x v="2"/>
    <x v="2"/>
    <s v="WSP-1735"/>
    <x v="2"/>
    <n v="140"/>
    <x v="0"/>
    <x v="2"/>
    <n v="0"/>
    <n v="0"/>
    <n v="0"/>
  </r>
  <r>
    <s v="Fuera de Temporada"/>
    <n v="2018"/>
    <n v="43290"/>
    <x v="0"/>
    <n v="43054"/>
    <x v="1"/>
    <x v="0"/>
    <s v="WSP-1736"/>
    <x v="1"/>
    <s v="PASE"/>
    <x v="0"/>
    <x v="0"/>
    <n v="0"/>
    <n v="0"/>
    <n v="-276"/>
  </r>
  <r>
    <s v="Temporada Regular"/>
    <n v="2018"/>
    <n v="43111"/>
    <x v="1"/>
    <n v="43159"/>
    <x v="4"/>
    <x v="2"/>
    <s v="WSP-1737"/>
    <x v="4"/>
    <n v="140"/>
    <x v="0"/>
    <x v="2"/>
    <n v="0"/>
    <n v="0"/>
    <n v="0"/>
  </r>
  <r>
    <s v="Fuera de Temporada"/>
    <n v="2018"/>
    <n v="43281"/>
    <x v="2"/>
    <n v="42887"/>
    <x v="5"/>
    <x v="0"/>
    <s v="WSP-1738"/>
    <x v="32"/>
    <n v="105"/>
    <x v="4"/>
    <x v="0"/>
    <n v="0"/>
    <n v="0"/>
    <n v="0"/>
  </r>
  <r>
    <s v="Temporada Regular"/>
    <n v="2019"/>
    <n v="43477"/>
    <x v="2"/>
    <n v="43539"/>
    <x v="0"/>
    <x v="0"/>
    <s v="WSP-1739"/>
    <x v="43"/>
    <n v="110"/>
    <x v="3"/>
    <x v="0"/>
    <n v="2"/>
    <n v="0"/>
    <n v="0"/>
  </r>
  <r>
    <s v="Temporada Regular"/>
    <n v="2018"/>
    <n v="43142"/>
    <x v="0"/>
    <n v="43142"/>
    <x v="0"/>
    <x v="0"/>
    <s v="WSP-1740"/>
    <x v="0"/>
    <n v="120"/>
    <x v="0"/>
    <x v="0"/>
    <n v="2"/>
    <n v="0"/>
    <n v="0"/>
  </r>
  <r>
    <s v="Temporada Regular"/>
    <n v="2018"/>
    <n v="43111"/>
    <x v="1"/>
    <n v="43126"/>
    <x v="2"/>
    <x v="2"/>
    <s v="WSP-1741"/>
    <x v="2"/>
    <n v="140"/>
    <x v="0"/>
    <x v="2"/>
    <n v="0"/>
    <n v="0"/>
    <n v="0"/>
  </r>
  <r>
    <s v="Temporada Regular"/>
    <n v="2019"/>
    <n v="43463"/>
    <x v="0"/>
    <n v="43465"/>
    <x v="0"/>
    <x v="0"/>
    <s v="WSP-1742"/>
    <x v="0"/>
    <n v="120"/>
    <x v="0"/>
    <x v="0"/>
    <n v="2"/>
    <n v="0"/>
    <n v="0"/>
  </r>
  <r>
    <s v="Temporada Regular"/>
    <n v="2018"/>
    <n v="43188"/>
    <x v="1"/>
    <n v="43182"/>
    <x v="0"/>
    <x v="2"/>
    <s v="WSP-1743"/>
    <x v="10"/>
    <n v="140"/>
    <x v="0"/>
    <x v="2"/>
    <n v="2"/>
    <n v="0"/>
    <n v="0"/>
  </r>
  <r>
    <s v="Temporada Regular"/>
    <n v="2018"/>
    <n v="43118"/>
    <x v="1"/>
    <n v="43134"/>
    <x v="2"/>
    <x v="2"/>
    <s v="WSP-1744"/>
    <x v="2"/>
    <n v="140"/>
    <x v="0"/>
    <x v="2"/>
    <n v="0"/>
    <n v="0"/>
    <n v="0"/>
  </r>
  <r>
    <s v="Temporada Regular"/>
    <n v="2018"/>
    <n v="43110"/>
    <x v="2"/>
    <n v="43117"/>
    <x v="4"/>
    <x v="0"/>
    <s v="WSP-1745"/>
    <x v="11"/>
    <n v="110"/>
    <x v="3"/>
    <x v="0"/>
    <n v="0"/>
    <n v="0"/>
    <n v="0"/>
  </r>
  <r>
    <s v="Fuera de Temporada"/>
    <n v="2018"/>
    <n v="43245"/>
    <x v="0"/>
    <n v="43054"/>
    <x v="1"/>
    <x v="0"/>
    <s v="WSP-1746"/>
    <x v="1"/>
    <s v="PASE"/>
    <x v="0"/>
    <x v="0"/>
    <n v="0"/>
    <n v="0"/>
    <n v="-184"/>
  </r>
  <r>
    <s v="Fuera de Temporada"/>
    <n v="2019"/>
    <n v="43377"/>
    <x v="1"/>
    <n v="43264"/>
    <x v="9"/>
    <x v="4"/>
    <s v="WSP-1747"/>
    <x v="19"/>
    <n v="140"/>
    <x v="0"/>
    <x v="2"/>
    <n v="0"/>
    <n v="0"/>
    <n v="0"/>
  </r>
  <r>
    <s v="Temporada Regular"/>
    <n v="2018"/>
    <n v="43150"/>
    <x v="1"/>
    <n v="43161"/>
    <x v="5"/>
    <x v="2"/>
    <s v="WSP-1748"/>
    <x v="28"/>
    <n v="140"/>
    <x v="0"/>
    <x v="2"/>
    <n v="0"/>
    <n v="0"/>
    <n v="0"/>
  </r>
  <r>
    <s v="Temporada Regular"/>
    <n v="2019"/>
    <n v="43428"/>
    <x v="3"/>
    <n v="43445"/>
    <x v="5"/>
    <x v="0"/>
    <s v="WSP-1749"/>
    <x v="5"/>
    <n v="120"/>
    <x v="0"/>
    <x v="0"/>
    <n v="0"/>
    <n v="0"/>
    <n v="0"/>
  </r>
  <r>
    <s v="Temporada Regular"/>
    <n v="2018"/>
    <n v="43165"/>
    <x v="2"/>
    <n v="43166"/>
    <x v="0"/>
    <x v="0"/>
    <s v="WSP-1750"/>
    <x v="43"/>
    <n v="110"/>
    <x v="3"/>
    <x v="0"/>
    <n v="2"/>
    <n v="0"/>
    <n v="0"/>
  </r>
  <r>
    <s v="Temporada Regular"/>
    <n v="2019"/>
    <n v="43523"/>
    <x v="1"/>
    <n v="43525"/>
    <x v="3"/>
    <x v="1"/>
    <s v="WSP-1751"/>
    <x v="21"/>
    <n v="140"/>
    <x v="0"/>
    <x v="1"/>
    <n v="1"/>
    <n v="0"/>
    <n v="0"/>
  </r>
  <r>
    <s v="Temporada Regular"/>
    <n v="2018"/>
    <n v="43127"/>
    <x v="2"/>
    <n v="43159"/>
    <x v="2"/>
    <x v="0"/>
    <s v="WSP-1752"/>
    <x v="39"/>
    <n v="105"/>
    <x v="4"/>
    <x v="0"/>
    <n v="0"/>
    <n v="0"/>
    <n v="0"/>
  </r>
  <r>
    <s v="Fuera de Temporada"/>
    <n v="2018"/>
    <n v="43404"/>
    <x v="0"/>
    <n v="43054"/>
    <x v="1"/>
    <x v="0"/>
    <s v="WSP-1753"/>
    <x v="1"/>
    <s v="PASE"/>
    <x v="0"/>
    <x v="0"/>
    <n v="0"/>
    <n v="0"/>
    <n v="-552"/>
  </r>
  <r>
    <s v="Temporada Regular"/>
    <n v="2018"/>
    <n v="43177"/>
    <x v="0"/>
    <n v="43054"/>
    <x v="1"/>
    <x v="0"/>
    <s v="WSP-1754"/>
    <x v="1"/>
    <s v="PASE"/>
    <x v="0"/>
    <x v="0"/>
    <n v="0"/>
    <n v="0"/>
    <n v="0"/>
  </r>
  <r>
    <s v="Fuera de Temporada"/>
    <n v="2018"/>
    <n v="43196"/>
    <x v="1"/>
    <n v="42912"/>
    <x v="3"/>
    <x v="2"/>
    <s v="WSP-1755"/>
    <x v="21"/>
    <n v="140"/>
    <x v="0"/>
    <x v="2"/>
    <n v="1"/>
    <n v="0"/>
    <n v="0"/>
  </r>
  <r>
    <s v="Temporada Regular"/>
    <n v="2019"/>
    <n v="43474"/>
    <x v="0"/>
    <n v="43419"/>
    <x v="1"/>
    <x v="0"/>
    <s v="WSP-1756"/>
    <x v="1"/>
    <s v="PASE"/>
    <x v="0"/>
    <x v="0"/>
    <n v="0"/>
    <n v="0"/>
    <n v="-552"/>
  </r>
  <r>
    <s v="Temporada Regular"/>
    <n v="2019"/>
    <n v="43419"/>
    <x v="0"/>
    <n v="43419"/>
    <x v="1"/>
    <x v="0"/>
    <s v="WSP-1757"/>
    <x v="1"/>
    <s v="PASE"/>
    <x v="0"/>
    <x v="0"/>
    <n v="0"/>
    <n v="0"/>
    <n v="-92"/>
  </r>
  <r>
    <s v="Temporada Regular"/>
    <n v="2018"/>
    <n v="43175"/>
    <x v="2"/>
    <n v="43176"/>
    <x v="3"/>
    <x v="0"/>
    <s v="WSP-1758"/>
    <x v="31"/>
    <n v="75"/>
    <x v="2"/>
    <x v="0"/>
    <n v="1"/>
    <n v="0"/>
    <n v="0"/>
  </r>
  <r>
    <s v="Temporada Regular"/>
    <n v="2018"/>
    <n v="43122"/>
    <x v="2"/>
    <n v="43138"/>
    <x v="6"/>
    <x v="0"/>
    <s v="WSP-1759"/>
    <x v="16"/>
    <n v="100"/>
    <x v="5"/>
    <x v="0"/>
    <n v="0"/>
    <n v="0"/>
    <n v="0"/>
  </r>
  <r>
    <s v="Fuera de Temporada"/>
    <n v="2018"/>
    <n v="43219"/>
    <x v="2"/>
    <n v="42906"/>
    <x v="4"/>
    <x v="0"/>
    <s v="WSP-1760"/>
    <x v="11"/>
    <n v="110"/>
    <x v="3"/>
    <x v="0"/>
    <n v="0"/>
    <n v="0"/>
    <n v="0"/>
  </r>
  <r>
    <s v="Temporada Regular"/>
    <n v="2018"/>
    <n v="43121"/>
    <x v="0"/>
    <n v="43155"/>
    <x v="8"/>
    <x v="0"/>
    <s v="WSP-1761"/>
    <x v="30"/>
    <n v="120"/>
    <x v="0"/>
    <x v="0"/>
    <n v="1"/>
    <n v="0"/>
    <n v="0"/>
  </r>
  <r>
    <s v="Temporada Regular"/>
    <n v="2019"/>
    <n v="43500"/>
    <x v="1"/>
    <n v="43492"/>
    <x v="4"/>
    <x v="1"/>
    <s v="WSP-1762"/>
    <x v="4"/>
    <n v="140"/>
    <x v="0"/>
    <x v="1"/>
    <n v="0"/>
    <n v="0"/>
    <n v="0"/>
  </r>
  <r>
    <s v="Temporada Regular"/>
    <n v="2018"/>
    <n v="43133"/>
    <x v="0"/>
    <n v="43181"/>
    <x v="3"/>
    <x v="0"/>
    <s v="WSP-1763"/>
    <x v="2"/>
    <n v="120"/>
    <x v="0"/>
    <x v="0"/>
    <n v="1"/>
    <n v="0"/>
    <n v="0"/>
  </r>
  <r>
    <s v="Temporada Regular"/>
    <n v="2018"/>
    <n v="43146"/>
    <x v="1"/>
    <n v="43180"/>
    <x v="7"/>
    <x v="4"/>
    <s v="WSP-1764"/>
    <x v="13"/>
    <n v="140"/>
    <x v="0"/>
    <x v="2"/>
    <n v="0"/>
    <n v="0"/>
    <n v="0"/>
  </r>
  <r>
    <s v="Temporada Regular"/>
    <n v="2019"/>
    <n v="43446"/>
    <x v="0"/>
    <n v="43472"/>
    <x v="9"/>
    <x v="0"/>
    <s v="WSP-1765"/>
    <x v="26"/>
    <n v="120"/>
    <x v="0"/>
    <x v="0"/>
    <n v="0"/>
    <n v="0"/>
    <n v="0"/>
  </r>
  <r>
    <s v="Temporada Regular"/>
    <n v="2019"/>
    <n v="43421"/>
    <x v="0"/>
    <n v="43435"/>
    <x v="9"/>
    <x v="0"/>
    <s v="WSP-1766"/>
    <x v="26"/>
    <n v="120"/>
    <x v="0"/>
    <x v="0"/>
    <n v="0"/>
    <n v="0"/>
    <n v="0"/>
  </r>
  <r>
    <s v="Temporada Regular"/>
    <n v="2019"/>
    <n v="43463"/>
    <x v="0"/>
    <n v="43463"/>
    <x v="5"/>
    <x v="0"/>
    <s v="WSP-1767"/>
    <x v="5"/>
    <n v="120"/>
    <x v="0"/>
    <x v="0"/>
    <n v="0"/>
    <n v="0"/>
    <n v="0"/>
  </r>
  <r>
    <s v="Temporada Regular"/>
    <n v="2019"/>
    <n v="43495"/>
    <x v="0"/>
    <n v="43419"/>
    <x v="1"/>
    <x v="0"/>
    <s v="WSP-1768"/>
    <x v="1"/>
    <s v="PASE"/>
    <x v="0"/>
    <x v="0"/>
    <n v="0"/>
    <n v="0"/>
    <n v="-1104"/>
  </r>
  <r>
    <s v="Temporada Regular"/>
    <n v="2019"/>
    <n v="43538"/>
    <x v="2"/>
    <n v="43536"/>
    <x v="4"/>
    <x v="0"/>
    <s v="WSP-1769"/>
    <x v="25"/>
    <n v="75"/>
    <x v="2"/>
    <x v="0"/>
    <n v="0"/>
    <n v="0"/>
    <n v="0"/>
  </r>
  <r>
    <s v="Fuera de Temporada"/>
    <n v="2018"/>
    <n v="43359"/>
    <x v="0"/>
    <n v="42909"/>
    <x v="2"/>
    <x v="0"/>
    <s v="WSP-1770"/>
    <x v="22"/>
    <n v="120"/>
    <x v="0"/>
    <x v="0"/>
    <n v="0"/>
    <n v="0"/>
    <n v="0"/>
  </r>
  <r>
    <s v="Temporada Regular"/>
    <n v="2019"/>
    <n v="43495"/>
    <x v="0"/>
    <n v="43419"/>
    <x v="1"/>
    <x v="0"/>
    <s v="WSP-1771"/>
    <x v="1"/>
    <s v="PASE"/>
    <x v="0"/>
    <x v="0"/>
    <n v="0"/>
    <n v="0"/>
    <n v="-460"/>
  </r>
  <r>
    <s v="Fuera de Temporada"/>
    <n v="2019"/>
    <n v="43378"/>
    <x v="1"/>
    <n v="43228"/>
    <x v="9"/>
    <x v="2"/>
    <s v="WSP-1772"/>
    <x v="19"/>
    <n v="140"/>
    <x v="0"/>
    <x v="2"/>
    <n v="0"/>
    <n v="0"/>
    <n v="0"/>
  </r>
  <r>
    <s v="Temporada Regular"/>
    <n v="2019"/>
    <n v="43471"/>
    <x v="1"/>
    <n v="43510"/>
    <x v="0"/>
    <x v="1"/>
    <s v="WSP-1773"/>
    <x v="10"/>
    <n v="140"/>
    <x v="0"/>
    <x v="1"/>
    <n v="2"/>
    <n v="0"/>
    <n v="0"/>
  </r>
  <r>
    <s v="Temporada Regular"/>
    <n v="2018"/>
    <n v="43182"/>
    <x v="3"/>
    <n v="43175"/>
    <x v="9"/>
    <x v="0"/>
    <s v="WSP-1774"/>
    <x v="26"/>
    <n v="120"/>
    <x v="0"/>
    <x v="0"/>
    <n v="0"/>
    <n v="0"/>
    <n v="0"/>
  </r>
  <r>
    <s v="Temporada Regular"/>
    <n v="2018"/>
    <n v="43119"/>
    <x v="0"/>
    <n v="43149"/>
    <x v="5"/>
    <x v="0"/>
    <s v="WSP-1775"/>
    <x v="5"/>
    <n v="120"/>
    <x v="0"/>
    <x v="0"/>
    <n v="0"/>
    <n v="0"/>
    <n v="0"/>
  </r>
  <r>
    <s v="Temporada Regular"/>
    <n v="2018"/>
    <n v="43461"/>
    <x v="2"/>
    <n v="43092"/>
    <x v="6"/>
    <x v="0"/>
    <s v="WSP-1776"/>
    <x v="4"/>
    <n v="105"/>
    <x v="4"/>
    <x v="0"/>
    <n v="0"/>
    <n v="0"/>
    <n v="0"/>
  </r>
  <r>
    <s v="Fuera de Temporada"/>
    <n v="2019"/>
    <n v="43389"/>
    <x v="2"/>
    <n v="43277"/>
    <x v="2"/>
    <x v="0"/>
    <s v="WSP-1777"/>
    <x v="7"/>
    <n v="110"/>
    <x v="3"/>
    <x v="0"/>
    <n v="0"/>
    <n v="30"/>
    <n v="0"/>
  </r>
  <r>
    <s v="Fuera de Temporada"/>
    <n v="2019"/>
    <n v="43401"/>
    <x v="3"/>
    <n v="43304"/>
    <x v="8"/>
    <x v="0"/>
    <s v="WSP-1778"/>
    <x v="30"/>
    <n v="120"/>
    <x v="0"/>
    <x v="0"/>
    <n v="1"/>
    <n v="0"/>
    <n v="0"/>
  </r>
  <r>
    <s v="Temporada Regular"/>
    <n v="2019"/>
    <n v="43451"/>
    <x v="1"/>
    <n v="43457"/>
    <x v="6"/>
    <x v="2"/>
    <s v="WSP-1779"/>
    <x v="17"/>
    <n v="140"/>
    <x v="0"/>
    <x v="2"/>
    <n v="0"/>
    <n v="0"/>
    <n v="0"/>
  </r>
  <r>
    <s v="Temporada Regular"/>
    <n v="2019"/>
    <n v="43457"/>
    <x v="3"/>
    <n v="43535"/>
    <x v="4"/>
    <x v="0"/>
    <s v="WSP-1780"/>
    <x v="14"/>
    <n v="120"/>
    <x v="0"/>
    <x v="0"/>
    <n v="0"/>
    <n v="0"/>
    <n v="0"/>
  </r>
  <r>
    <s v="Temporada Regular"/>
    <n v="2018"/>
    <n v="43429"/>
    <x v="1"/>
    <n v="43141"/>
    <x v="4"/>
    <x v="2"/>
    <s v="WSP-1781"/>
    <x v="4"/>
    <n v="140"/>
    <x v="0"/>
    <x v="2"/>
    <n v="0"/>
    <n v="0"/>
    <n v="0"/>
  </r>
  <r>
    <s v="Temporada Regular"/>
    <n v="2018"/>
    <n v="43428"/>
    <x v="0"/>
    <n v="43101"/>
    <x v="9"/>
    <x v="0"/>
    <s v="WSP-1782"/>
    <x v="26"/>
    <n v="120"/>
    <x v="0"/>
    <x v="0"/>
    <n v="0"/>
    <n v="0"/>
    <n v="0"/>
  </r>
  <r>
    <s v="Temporada Regular"/>
    <n v="2019"/>
    <n v="43521"/>
    <x v="0"/>
    <n v="43524"/>
    <x v="8"/>
    <x v="0"/>
    <s v="WSP-1783"/>
    <x v="30"/>
    <n v="120"/>
    <x v="0"/>
    <x v="0"/>
    <n v="1"/>
    <n v="0"/>
    <n v="0"/>
  </r>
  <r>
    <s v="Temporada Regular"/>
    <n v="2018"/>
    <n v="43180"/>
    <x v="2"/>
    <n v="43174"/>
    <x v="9"/>
    <x v="0"/>
    <s v="WSP-1784"/>
    <x v="42"/>
    <n v="105"/>
    <x v="4"/>
    <x v="0"/>
    <n v="0"/>
    <n v="0"/>
    <n v="0"/>
  </r>
  <r>
    <s v="Temporada Regular"/>
    <n v="2019"/>
    <n v="43536"/>
    <x v="1"/>
    <n v="43542"/>
    <x v="0"/>
    <x v="2"/>
    <s v="WSP-1785"/>
    <x v="10"/>
    <n v="140"/>
    <x v="0"/>
    <x v="2"/>
    <n v="2"/>
    <n v="0"/>
    <n v="0"/>
  </r>
  <r>
    <s v="Fuera de Temporada"/>
    <n v="2018"/>
    <n v="43348"/>
    <x v="3"/>
    <n v="42903"/>
    <x v="2"/>
    <x v="0"/>
    <s v="WSP-1786"/>
    <x v="22"/>
    <n v="120"/>
    <x v="0"/>
    <x v="0"/>
    <n v="0"/>
    <n v="0"/>
    <n v="0"/>
  </r>
  <r>
    <s v="Temporada Regular"/>
    <n v="2019"/>
    <n v="43501"/>
    <x v="1"/>
    <n v="43507"/>
    <x v="6"/>
    <x v="2"/>
    <s v="WSP-1787"/>
    <x v="17"/>
    <n v="140"/>
    <x v="0"/>
    <x v="2"/>
    <n v="0"/>
    <n v="0"/>
    <n v="0"/>
  </r>
  <r>
    <s v="Temporada Regular"/>
    <n v="2019"/>
    <n v="43465"/>
    <x v="0"/>
    <n v="43463"/>
    <x v="5"/>
    <x v="0"/>
    <s v="WSP-1788"/>
    <x v="5"/>
    <n v="120"/>
    <x v="0"/>
    <x v="0"/>
    <n v="0"/>
    <n v="0"/>
    <n v="0"/>
  </r>
  <r>
    <s v="Temporada Regular"/>
    <n v="2019"/>
    <n v="43428"/>
    <x v="0"/>
    <n v="43419"/>
    <x v="1"/>
    <x v="0"/>
    <s v="WSP-1789"/>
    <x v="1"/>
    <s v="PASE"/>
    <x v="0"/>
    <x v="0"/>
    <n v="0"/>
    <n v="0"/>
    <n v="-644"/>
  </r>
  <r>
    <s v="Fuera de Temporada"/>
    <n v="2019"/>
    <n v="43316"/>
    <x v="1"/>
    <n v="43299"/>
    <x v="4"/>
    <x v="2"/>
    <s v="WSP-1790"/>
    <x v="4"/>
    <n v="140"/>
    <x v="0"/>
    <x v="2"/>
    <n v="0"/>
    <n v="0"/>
    <n v="0"/>
  </r>
  <r>
    <s v="Fuera de Temporada"/>
    <n v="2019"/>
    <n v="43228"/>
    <x v="1"/>
    <n v="43276"/>
    <x v="7"/>
    <x v="4"/>
    <s v="WSP-1791"/>
    <x v="13"/>
    <n v="140"/>
    <x v="0"/>
    <x v="2"/>
    <n v="0"/>
    <n v="0"/>
    <n v="0"/>
  </r>
  <r>
    <s v="Fuera de Temporada"/>
    <n v="2019"/>
    <n v="43284"/>
    <x v="0"/>
    <n v="43419"/>
    <x v="1"/>
    <x v="0"/>
    <s v="WSP-1792"/>
    <x v="1"/>
    <s v="PASE"/>
    <x v="0"/>
    <x v="0"/>
    <n v="0"/>
    <n v="0"/>
    <n v="-828"/>
  </r>
  <r>
    <s v="Temporada Regular"/>
    <n v="2018"/>
    <n v="43419"/>
    <x v="1"/>
    <n v="43072"/>
    <x v="4"/>
    <x v="4"/>
    <s v="WSP-1793"/>
    <x v="4"/>
    <n v="140"/>
    <x v="0"/>
    <x v="2"/>
    <n v="0"/>
    <n v="0"/>
    <n v="0"/>
  </r>
  <r>
    <s v="Temporada Regular"/>
    <n v="2019"/>
    <n v="43512"/>
    <x v="2"/>
    <n v="43515"/>
    <x v="0"/>
    <x v="0"/>
    <s v="WSP-1794"/>
    <x v="43"/>
    <n v="110"/>
    <x v="3"/>
    <x v="0"/>
    <n v="2"/>
    <n v="0"/>
    <n v="0"/>
  </r>
  <r>
    <s v="Temporada Regular"/>
    <n v="2019"/>
    <n v="43449"/>
    <x v="0"/>
    <n v="43419"/>
    <x v="1"/>
    <x v="0"/>
    <s v="WSP-1795"/>
    <x v="1"/>
    <s v="PASE"/>
    <x v="0"/>
    <x v="0"/>
    <n v="0"/>
    <n v="0"/>
    <n v="-276"/>
  </r>
  <r>
    <s v="Temporada Regular"/>
    <n v="2019"/>
    <n v="43445"/>
    <x v="0"/>
    <n v="43464"/>
    <x v="8"/>
    <x v="0"/>
    <s v="WSP-1796"/>
    <x v="30"/>
    <n v="120"/>
    <x v="0"/>
    <x v="0"/>
    <n v="1"/>
    <n v="0"/>
    <n v="0"/>
  </r>
  <r>
    <s v="Temporada Regular"/>
    <n v="2019"/>
    <n v="43446"/>
    <x v="2"/>
    <n v="43544"/>
    <x v="0"/>
    <x v="0"/>
    <s v="WSP-1797"/>
    <x v="12"/>
    <n v="105"/>
    <x v="4"/>
    <x v="0"/>
    <n v="2"/>
    <n v="0"/>
    <n v="0"/>
  </r>
  <r>
    <s v="Temporada Regular"/>
    <n v="2018"/>
    <n v="43427"/>
    <x v="0"/>
    <n v="43103"/>
    <x v="6"/>
    <x v="0"/>
    <s v="WSP-1798"/>
    <x v="8"/>
    <n v="120"/>
    <x v="0"/>
    <x v="0"/>
    <n v="0"/>
    <n v="0"/>
    <n v="0"/>
  </r>
  <r>
    <s v="Fuera de Temporada"/>
    <n v="2019"/>
    <n v="43248"/>
    <x v="0"/>
    <n v="43419"/>
    <x v="1"/>
    <x v="0"/>
    <s v="WSP-1799"/>
    <x v="1"/>
    <s v="PASE"/>
    <x v="0"/>
    <x v="0"/>
    <n v="0"/>
    <n v="0"/>
    <n v="-92"/>
  </r>
  <r>
    <s v="Temporada Regular"/>
    <n v="2018"/>
    <n v="43142"/>
    <x v="2"/>
    <n v="43172"/>
    <x v="6"/>
    <x v="0"/>
    <s v="WSP-1800"/>
    <x v="6"/>
    <n v="75"/>
    <x v="2"/>
    <x v="0"/>
    <n v="0"/>
    <n v="0"/>
    <n v="0"/>
  </r>
  <r>
    <s v="Temporada Regular"/>
    <n v="2019"/>
    <n v="43469"/>
    <x v="0"/>
    <n v="43500"/>
    <x v="7"/>
    <x v="0"/>
    <s v="WSP-1801"/>
    <x v="9"/>
    <n v="120"/>
    <x v="0"/>
    <x v="0"/>
    <n v="0"/>
    <n v="0"/>
    <n v="0"/>
  </r>
  <r>
    <s v="Temporada Regular"/>
    <n v="2019"/>
    <n v="43538"/>
    <x v="3"/>
    <n v="43538"/>
    <x v="4"/>
    <x v="0"/>
    <s v="WSP-1802"/>
    <x v="14"/>
    <n v="120"/>
    <x v="0"/>
    <x v="0"/>
    <n v="0"/>
    <n v="0"/>
    <n v="0"/>
  </r>
  <r>
    <s v="Temporada Regular"/>
    <n v="2018"/>
    <n v="43158"/>
    <x v="0"/>
    <n v="43154"/>
    <x v="5"/>
    <x v="0"/>
    <s v="WSP-1803"/>
    <x v="5"/>
    <n v="120"/>
    <x v="0"/>
    <x v="0"/>
    <n v="0"/>
    <n v="0"/>
    <n v="0"/>
  </r>
  <r>
    <s v="Fuera de Temporada"/>
    <n v="2019"/>
    <n v="43235"/>
    <x v="3"/>
    <n v="43208"/>
    <x v="8"/>
    <x v="0"/>
    <s v="WSP-1804"/>
    <x v="30"/>
    <n v="120"/>
    <x v="0"/>
    <x v="0"/>
    <n v="1"/>
    <n v="0"/>
    <n v="0"/>
  </r>
  <r>
    <s v="Fuera de Temporada"/>
    <n v="2018"/>
    <n v="43350"/>
    <x v="0"/>
    <n v="43054"/>
    <x v="1"/>
    <x v="0"/>
    <s v="WSP-1805"/>
    <x v="1"/>
    <s v="PASE"/>
    <x v="0"/>
    <x v="0"/>
    <n v="0"/>
    <n v="0"/>
    <n v="-92"/>
  </r>
  <r>
    <s v="Temporada Regular"/>
    <n v="2018"/>
    <n v="43139"/>
    <x v="2"/>
    <n v="43179"/>
    <x v="4"/>
    <x v="0"/>
    <s v="WSP-1806"/>
    <x v="24"/>
    <n v="105"/>
    <x v="4"/>
    <x v="0"/>
    <n v="0"/>
    <n v="0"/>
    <n v="0"/>
  </r>
  <r>
    <s v="Temporada Regular"/>
    <n v="2018"/>
    <n v="43142"/>
    <x v="0"/>
    <n v="43162"/>
    <x v="2"/>
    <x v="0"/>
    <s v="WSP-1807"/>
    <x v="22"/>
    <n v="120"/>
    <x v="0"/>
    <x v="0"/>
    <n v="0"/>
    <n v="0"/>
    <n v="0"/>
  </r>
  <r>
    <s v="Fuera de Temporada"/>
    <n v="2018"/>
    <n v="43241"/>
    <x v="0"/>
    <n v="42868"/>
    <x v="9"/>
    <x v="0"/>
    <s v="WSP-1808"/>
    <x v="26"/>
    <n v="120"/>
    <x v="0"/>
    <x v="0"/>
    <n v="0"/>
    <n v="0"/>
    <n v="0"/>
  </r>
  <r>
    <s v="Fuera de Temporada"/>
    <n v="2019"/>
    <n v="43310"/>
    <x v="2"/>
    <n v="43265"/>
    <x v="5"/>
    <x v="0"/>
    <s v="WSP-1809"/>
    <x v="52"/>
    <n v="115"/>
    <x v="1"/>
    <x v="0"/>
    <n v="0"/>
    <n v="30"/>
    <n v="0"/>
  </r>
  <r>
    <s v="Temporada Regular"/>
    <n v="2018"/>
    <n v="43447"/>
    <x v="2"/>
    <n v="43098"/>
    <x v="5"/>
    <x v="0"/>
    <s v="WSP-1810"/>
    <x v="33"/>
    <n v="110"/>
    <x v="3"/>
    <x v="0"/>
    <n v="0"/>
    <n v="0"/>
    <n v="0"/>
  </r>
  <r>
    <s v="Temporada Regular"/>
    <n v="2019"/>
    <n v="43535"/>
    <x v="1"/>
    <n v="43542"/>
    <x v="5"/>
    <x v="3"/>
    <s v="WSP-1811"/>
    <x v="28"/>
    <n v="140"/>
    <x v="0"/>
    <x v="2"/>
    <n v="0"/>
    <n v="0"/>
    <n v="0"/>
  </r>
  <r>
    <s v="Temporada Regular"/>
    <n v="2019"/>
    <n v="43499"/>
    <x v="2"/>
    <n v="43527"/>
    <x v="2"/>
    <x v="0"/>
    <s v="WSP-1812"/>
    <x v="39"/>
    <n v="105"/>
    <x v="4"/>
    <x v="0"/>
    <n v="0"/>
    <n v="0"/>
    <n v="0"/>
  </r>
  <r>
    <s v="Temporada Regular"/>
    <n v="2018"/>
    <n v="43126"/>
    <x v="1"/>
    <n v="43118"/>
    <x v="0"/>
    <x v="2"/>
    <s v="WSP-1813"/>
    <x v="10"/>
    <n v="140"/>
    <x v="0"/>
    <x v="2"/>
    <n v="2"/>
    <n v="0"/>
    <n v="0"/>
  </r>
  <r>
    <s v="Temporada Regular"/>
    <n v="2019"/>
    <n v="43488"/>
    <x v="0"/>
    <n v="43547"/>
    <x v="2"/>
    <x v="0"/>
    <s v="WSP-1814"/>
    <x v="22"/>
    <n v="120"/>
    <x v="0"/>
    <x v="0"/>
    <n v="0"/>
    <n v="0"/>
    <n v="0"/>
  </r>
  <r>
    <s v="Fuera de Temporada"/>
    <n v="2018"/>
    <n v="43231"/>
    <x v="0"/>
    <n v="42896"/>
    <x v="2"/>
    <x v="0"/>
    <s v="WSP-1815"/>
    <x v="22"/>
    <n v="120"/>
    <x v="0"/>
    <x v="0"/>
    <n v="0"/>
    <n v="0"/>
    <n v="0"/>
  </r>
  <r>
    <s v="Temporada Regular"/>
    <n v="2019"/>
    <n v="43492"/>
    <x v="2"/>
    <n v="43512"/>
    <x v="8"/>
    <x v="0"/>
    <s v="WSP-1816"/>
    <x v="18"/>
    <n v="110"/>
    <x v="3"/>
    <x v="0"/>
    <n v="1"/>
    <n v="0"/>
    <n v="0"/>
  </r>
  <r>
    <s v="Temporada Regular"/>
    <n v="2019"/>
    <n v="43466"/>
    <x v="1"/>
    <n v="43478"/>
    <x v="9"/>
    <x v="4"/>
    <s v="WSP-1817"/>
    <x v="19"/>
    <n v="140"/>
    <x v="0"/>
    <x v="2"/>
    <n v="0"/>
    <n v="0"/>
    <n v="0"/>
  </r>
  <r>
    <s v="Temporada Regular"/>
    <n v="2019"/>
    <n v="43460"/>
    <x v="1"/>
    <n v="43470"/>
    <x v="3"/>
    <x v="4"/>
    <s v="WSP-1818"/>
    <x v="21"/>
    <n v="140"/>
    <x v="0"/>
    <x v="2"/>
    <n v="1"/>
    <n v="0"/>
    <n v="0"/>
  </r>
  <r>
    <s v="Temporada Regular"/>
    <n v="2018"/>
    <n v="43450"/>
    <x v="0"/>
    <n v="43153"/>
    <x v="7"/>
    <x v="0"/>
    <s v="WSP-1819"/>
    <x v="9"/>
    <n v="120"/>
    <x v="0"/>
    <x v="0"/>
    <n v="0"/>
    <n v="0"/>
    <n v="0"/>
  </r>
  <r>
    <s v="Temporada Regular"/>
    <n v="2018"/>
    <n v="43448"/>
    <x v="0"/>
    <n v="43182"/>
    <x v="6"/>
    <x v="0"/>
    <s v="WSP-1820"/>
    <x v="8"/>
    <n v="120"/>
    <x v="0"/>
    <x v="0"/>
    <n v="0"/>
    <n v="0"/>
    <n v="0"/>
  </r>
  <r>
    <s v="Temporada Regular"/>
    <n v="2019"/>
    <n v="43534"/>
    <x v="0"/>
    <n v="43529"/>
    <x v="3"/>
    <x v="0"/>
    <s v="WSP-1821"/>
    <x v="2"/>
    <n v="120"/>
    <x v="0"/>
    <x v="0"/>
    <n v="1"/>
    <n v="0"/>
    <n v="0"/>
  </r>
  <r>
    <s v="Temporada Regular"/>
    <n v="2019"/>
    <n v="43511"/>
    <x v="0"/>
    <n v="43515"/>
    <x v="2"/>
    <x v="0"/>
    <s v="WSP-1822"/>
    <x v="22"/>
    <n v="120"/>
    <x v="0"/>
    <x v="0"/>
    <n v="0"/>
    <n v="0"/>
    <n v="0"/>
  </r>
  <r>
    <s v="Temporada Regular"/>
    <n v="2018"/>
    <n v="43453"/>
    <x v="0"/>
    <n v="43054"/>
    <x v="1"/>
    <x v="0"/>
    <s v="WSP-1823"/>
    <x v="1"/>
    <s v="PASE"/>
    <x v="0"/>
    <x v="0"/>
    <n v="0"/>
    <n v="0"/>
    <n v="-460"/>
  </r>
  <r>
    <s v="Temporada Regular"/>
    <n v="2019"/>
    <n v="43538"/>
    <x v="2"/>
    <n v="43544"/>
    <x v="3"/>
    <x v="0"/>
    <s v="WSP-1824"/>
    <x v="13"/>
    <n v="100"/>
    <x v="5"/>
    <x v="0"/>
    <n v="1"/>
    <n v="0"/>
    <n v="0"/>
  </r>
  <r>
    <s v="Temporada Regular"/>
    <n v="2018"/>
    <n v="43115"/>
    <x v="1"/>
    <n v="43159"/>
    <x v="6"/>
    <x v="2"/>
    <s v="WSP-1825"/>
    <x v="17"/>
    <n v="140"/>
    <x v="0"/>
    <x v="2"/>
    <n v="0"/>
    <n v="0"/>
    <n v="0"/>
  </r>
  <r>
    <s v="Temporada Regular"/>
    <n v="2019"/>
    <n v="43473"/>
    <x v="0"/>
    <n v="43419"/>
    <x v="1"/>
    <x v="0"/>
    <s v="WSP-1826"/>
    <x v="1"/>
    <s v="PASE"/>
    <x v="0"/>
    <x v="0"/>
    <n v="0"/>
    <n v="0"/>
    <n v="-644"/>
  </r>
  <r>
    <s v="Temporada Regular"/>
    <n v="2018"/>
    <n v="43101"/>
    <x v="0"/>
    <n v="43099"/>
    <x v="8"/>
    <x v="0"/>
    <s v="WSP-1827"/>
    <x v="30"/>
    <n v="120"/>
    <x v="0"/>
    <x v="0"/>
    <n v="1"/>
    <n v="0"/>
    <n v="0"/>
  </r>
  <r>
    <s v="Temporada Regular"/>
    <n v="2019"/>
    <n v="43462"/>
    <x v="0"/>
    <n v="43485"/>
    <x v="2"/>
    <x v="0"/>
    <s v="WSP-1828"/>
    <x v="22"/>
    <n v="120"/>
    <x v="0"/>
    <x v="0"/>
    <n v="0"/>
    <n v="0"/>
    <n v="0"/>
  </r>
  <r>
    <s v="Temporada Regular"/>
    <n v="2019"/>
    <n v="43460"/>
    <x v="0"/>
    <n v="43496"/>
    <x v="0"/>
    <x v="0"/>
    <s v="WSP-1829"/>
    <x v="0"/>
    <n v="120"/>
    <x v="0"/>
    <x v="0"/>
    <n v="2"/>
    <n v="0"/>
    <n v="0"/>
  </r>
  <r>
    <s v="Fuera de Temporada"/>
    <n v="2018"/>
    <n v="43303"/>
    <x v="3"/>
    <n v="42859"/>
    <x v="7"/>
    <x v="0"/>
    <s v="WSP-1830"/>
    <x v="9"/>
    <n v="120"/>
    <x v="0"/>
    <x v="0"/>
    <n v="0"/>
    <n v="0"/>
    <n v="0"/>
  </r>
  <r>
    <s v="Temporada Regular"/>
    <n v="2019"/>
    <n v="43454"/>
    <x v="0"/>
    <n v="43527"/>
    <x v="6"/>
    <x v="0"/>
    <s v="WSP-1831"/>
    <x v="8"/>
    <n v="120"/>
    <x v="0"/>
    <x v="0"/>
    <n v="0"/>
    <n v="0"/>
    <n v="0"/>
  </r>
  <r>
    <s v="Temporada Regular"/>
    <n v="2019"/>
    <n v="43522"/>
    <x v="1"/>
    <n v="43540"/>
    <x v="4"/>
    <x v="1"/>
    <s v="WSP-1832"/>
    <x v="4"/>
    <n v="140"/>
    <x v="0"/>
    <x v="1"/>
    <n v="0"/>
    <n v="0"/>
    <n v="0"/>
  </r>
  <r>
    <s v="Temporada Regular"/>
    <n v="2019"/>
    <n v="43442"/>
    <x v="2"/>
    <n v="43509"/>
    <x v="7"/>
    <x v="0"/>
    <s v="WSP-1833"/>
    <x v="29"/>
    <n v="110"/>
    <x v="3"/>
    <x v="0"/>
    <n v="0"/>
    <n v="0"/>
    <n v="0"/>
  </r>
  <r>
    <s v="Fuera de Temporada"/>
    <n v="2019"/>
    <n v="43316"/>
    <x v="0"/>
    <n v="43231"/>
    <x v="5"/>
    <x v="0"/>
    <s v="WSP-1834"/>
    <x v="5"/>
    <n v="120"/>
    <x v="0"/>
    <x v="0"/>
    <n v="0"/>
    <n v="0"/>
    <n v="0"/>
  </r>
  <r>
    <s v="Temporada Regular"/>
    <n v="2019"/>
    <n v="43554"/>
    <x v="3"/>
    <n v="43545"/>
    <x v="7"/>
    <x v="0"/>
    <s v="WSP-1835"/>
    <x v="9"/>
    <n v="120"/>
    <x v="0"/>
    <x v="0"/>
    <n v="0"/>
    <n v="0"/>
    <n v="0"/>
  </r>
  <r>
    <s v="Temporada Regular"/>
    <n v="2019"/>
    <n v="43431"/>
    <x v="2"/>
    <n v="43427"/>
    <x v="6"/>
    <x v="0"/>
    <s v="WSP-1836"/>
    <x v="4"/>
    <n v="105"/>
    <x v="4"/>
    <x v="0"/>
    <n v="0"/>
    <n v="0"/>
    <n v="0"/>
  </r>
  <r>
    <s v="Temporada Regular"/>
    <n v="2019"/>
    <n v="43493"/>
    <x v="1"/>
    <n v="43498"/>
    <x v="9"/>
    <x v="5"/>
    <s v="WSP-1837"/>
    <x v="19"/>
    <n v="140"/>
    <x v="0"/>
    <x v="3"/>
    <n v="0"/>
    <n v="0"/>
    <n v="0"/>
  </r>
  <r>
    <s v="Temporada Regular"/>
    <n v="2019"/>
    <n v="43533"/>
    <x v="2"/>
    <n v="43542"/>
    <x v="9"/>
    <x v="0"/>
    <s v="WSP-1838"/>
    <x v="23"/>
    <n v="110"/>
    <x v="3"/>
    <x v="0"/>
    <n v="0"/>
    <n v="0"/>
    <n v="0"/>
  </r>
  <r>
    <s v="Temporada Regular"/>
    <n v="2019"/>
    <n v="43522"/>
    <x v="0"/>
    <n v="43547"/>
    <x v="9"/>
    <x v="0"/>
    <s v="WSP-1839"/>
    <x v="26"/>
    <n v="120"/>
    <x v="0"/>
    <x v="0"/>
    <n v="0"/>
    <n v="0"/>
    <n v="0"/>
  </r>
  <r>
    <s v="Fuera de Temporada"/>
    <n v="2018"/>
    <n v="43387"/>
    <x v="2"/>
    <n v="42898"/>
    <x v="3"/>
    <x v="0"/>
    <s v="WSP-1840"/>
    <x v="27"/>
    <n v="110"/>
    <x v="3"/>
    <x v="0"/>
    <n v="1"/>
    <n v="0"/>
    <n v="0"/>
  </r>
  <r>
    <s v="Temporada Regular"/>
    <n v="2018"/>
    <n v="43455"/>
    <x v="0"/>
    <n v="43130"/>
    <x v="3"/>
    <x v="0"/>
    <s v="WSP-1841"/>
    <x v="2"/>
    <n v="120"/>
    <x v="0"/>
    <x v="0"/>
    <n v="1"/>
    <n v="0"/>
    <n v="0"/>
  </r>
  <r>
    <s v="Fuera de Temporada"/>
    <n v="2018"/>
    <n v="43294"/>
    <x v="3"/>
    <n v="43054"/>
    <x v="1"/>
    <x v="0"/>
    <s v="WSP-1842"/>
    <x v="1"/>
    <s v="PASE"/>
    <x v="0"/>
    <x v="0"/>
    <n v="0"/>
    <n v="0"/>
    <n v="-736"/>
  </r>
  <r>
    <s v="Temporada Regular"/>
    <n v="2019"/>
    <n v="43426"/>
    <x v="0"/>
    <n v="43497"/>
    <x v="9"/>
    <x v="0"/>
    <s v="WSP-1843"/>
    <x v="26"/>
    <n v="120"/>
    <x v="0"/>
    <x v="0"/>
    <n v="0"/>
    <n v="0"/>
    <n v="0"/>
  </r>
  <r>
    <s v="Temporada Regular"/>
    <n v="2018"/>
    <n v="43184"/>
    <x v="0"/>
    <n v="43179"/>
    <x v="2"/>
    <x v="0"/>
    <s v="WSP-1844"/>
    <x v="22"/>
    <n v="120"/>
    <x v="0"/>
    <x v="0"/>
    <n v="0"/>
    <n v="0"/>
    <n v="0"/>
  </r>
  <r>
    <s v="Temporada Regular"/>
    <n v="2019"/>
    <n v="43448"/>
    <x v="0"/>
    <n v="43419"/>
    <x v="1"/>
    <x v="0"/>
    <s v="WSP-1845"/>
    <x v="1"/>
    <s v="PASE"/>
    <x v="0"/>
    <x v="0"/>
    <n v="0"/>
    <n v="0"/>
    <n v="-184"/>
  </r>
  <r>
    <s v="Temporada Regular"/>
    <n v="2018"/>
    <n v="43432"/>
    <x v="2"/>
    <n v="43132"/>
    <x v="6"/>
    <x v="0"/>
    <s v="WSP-1846"/>
    <x v="16"/>
    <n v="100"/>
    <x v="5"/>
    <x v="0"/>
    <n v="0"/>
    <n v="0"/>
    <n v="0"/>
  </r>
  <r>
    <s v="Temporada Regular"/>
    <n v="2018"/>
    <n v="43422"/>
    <x v="0"/>
    <n v="43176"/>
    <x v="3"/>
    <x v="0"/>
    <s v="WSP-1847"/>
    <x v="2"/>
    <n v="120"/>
    <x v="0"/>
    <x v="0"/>
    <n v="1"/>
    <n v="0"/>
    <n v="0"/>
  </r>
  <r>
    <s v="Fuera de Temporada"/>
    <n v="2018"/>
    <n v="43307"/>
    <x v="0"/>
    <n v="42845"/>
    <x v="7"/>
    <x v="0"/>
    <s v="WSP-1848"/>
    <x v="9"/>
    <n v="120"/>
    <x v="0"/>
    <x v="0"/>
    <n v="0"/>
    <n v="0"/>
    <n v="0"/>
  </r>
  <r>
    <s v="Temporada Regular"/>
    <n v="2018"/>
    <n v="43457"/>
    <x v="0"/>
    <n v="43054"/>
    <x v="1"/>
    <x v="0"/>
    <s v="WSP-1849"/>
    <x v="1"/>
    <s v="PASE"/>
    <x v="0"/>
    <x v="0"/>
    <n v="0"/>
    <n v="0"/>
    <n v="-184"/>
  </r>
  <r>
    <s v="Temporada Regular"/>
    <n v="2018"/>
    <n v="43454"/>
    <x v="1"/>
    <n v="43100"/>
    <x v="9"/>
    <x v="2"/>
    <s v="WSP-1850"/>
    <x v="19"/>
    <n v="140"/>
    <x v="0"/>
    <x v="2"/>
    <n v="0"/>
    <n v="0"/>
    <n v="0"/>
  </r>
  <r>
    <s v="Temporada Regular"/>
    <n v="2018"/>
    <n v="43145"/>
    <x v="1"/>
    <n v="43167"/>
    <x v="4"/>
    <x v="5"/>
    <s v="WSP-1851"/>
    <x v="4"/>
    <n v="140"/>
    <x v="0"/>
    <x v="3"/>
    <n v="0"/>
    <n v="0"/>
    <n v="0"/>
  </r>
  <r>
    <s v="Temporada Regular"/>
    <n v="2019"/>
    <n v="43430"/>
    <x v="2"/>
    <n v="43523"/>
    <x v="7"/>
    <x v="0"/>
    <s v="WSP-1852"/>
    <x v="29"/>
    <n v="110"/>
    <x v="3"/>
    <x v="0"/>
    <n v="0"/>
    <n v="0"/>
    <n v="0"/>
  </r>
  <r>
    <s v="Fuera de Temporada"/>
    <n v="2018"/>
    <n v="43274"/>
    <x v="2"/>
    <n v="42871"/>
    <x v="5"/>
    <x v="0"/>
    <s v="WSP-1853"/>
    <x v="40"/>
    <n v="100"/>
    <x v="5"/>
    <x v="0"/>
    <n v="0"/>
    <n v="0"/>
    <n v="0"/>
  </r>
  <r>
    <s v="Fuera de Temporada"/>
    <n v="2018"/>
    <n v="43388"/>
    <x v="0"/>
    <n v="43054"/>
    <x v="1"/>
    <x v="0"/>
    <s v="WSP-1854"/>
    <x v="1"/>
    <s v="PASE"/>
    <x v="0"/>
    <x v="0"/>
    <n v="0"/>
    <n v="0"/>
    <n v="-736"/>
  </r>
  <r>
    <s v="Temporada Regular"/>
    <n v="2019"/>
    <n v="43480"/>
    <x v="0"/>
    <n v="43497"/>
    <x v="3"/>
    <x v="0"/>
    <s v="WSP-1855"/>
    <x v="2"/>
    <n v="120"/>
    <x v="0"/>
    <x v="0"/>
    <n v="1"/>
    <n v="0"/>
    <n v="0"/>
  </r>
  <r>
    <s v="Fuera de Temporada"/>
    <n v="2019"/>
    <n v="43199"/>
    <x v="0"/>
    <n v="43267"/>
    <x v="7"/>
    <x v="0"/>
    <s v="WSP-1856"/>
    <x v="9"/>
    <n v="120"/>
    <x v="0"/>
    <x v="0"/>
    <n v="0"/>
    <n v="0"/>
    <n v="0"/>
  </r>
  <r>
    <s v="Temporada Regular"/>
    <n v="2019"/>
    <n v="43450"/>
    <x v="0"/>
    <n v="43419"/>
    <x v="1"/>
    <x v="0"/>
    <s v="WSP-1857"/>
    <x v="1"/>
    <s v="PASE"/>
    <x v="0"/>
    <x v="0"/>
    <n v="0"/>
    <n v="0"/>
    <n v="-368"/>
  </r>
  <r>
    <s v="Temporada Regular"/>
    <n v="2019"/>
    <n v="43488"/>
    <x v="0"/>
    <n v="43498"/>
    <x v="0"/>
    <x v="0"/>
    <s v="WSP-1858"/>
    <x v="0"/>
    <n v="120"/>
    <x v="0"/>
    <x v="0"/>
    <n v="2"/>
    <n v="0"/>
    <n v="0"/>
  </r>
  <r>
    <s v="Fuera de Temporada"/>
    <n v="2018"/>
    <n v="43250"/>
    <x v="1"/>
    <n v="42875"/>
    <x v="0"/>
    <x v="4"/>
    <s v="WSP-1859"/>
    <x v="10"/>
    <n v="140"/>
    <x v="0"/>
    <x v="2"/>
    <n v="2"/>
    <n v="0"/>
    <n v="0"/>
  </r>
  <r>
    <s v="Temporada Regular"/>
    <n v="2019"/>
    <n v="43491"/>
    <x v="0"/>
    <n v="43419"/>
    <x v="1"/>
    <x v="0"/>
    <s v="WSP-1860"/>
    <x v="1"/>
    <s v="PASE"/>
    <x v="0"/>
    <x v="0"/>
    <n v="0"/>
    <n v="0"/>
    <n v="-460"/>
  </r>
  <r>
    <s v="Temporada Regular"/>
    <n v="2019"/>
    <n v="43504"/>
    <x v="0"/>
    <n v="43532"/>
    <x v="5"/>
    <x v="0"/>
    <s v="WSP-1861"/>
    <x v="5"/>
    <n v="120"/>
    <x v="0"/>
    <x v="0"/>
    <n v="0"/>
    <n v="0"/>
    <n v="0"/>
  </r>
  <r>
    <s v="Temporada Regular"/>
    <n v="2019"/>
    <n v="43479"/>
    <x v="2"/>
    <n v="43492"/>
    <x v="0"/>
    <x v="0"/>
    <s v="WSP-1862"/>
    <x v="15"/>
    <n v="100"/>
    <x v="5"/>
    <x v="0"/>
    <n v="2"/>
    <n v="0"/>
    <n v="0"/>
  </r>
  <r>
    <s v="Temporada Regular"/>
    <n v="2019"/>
    <n v="43472"/>
    <x v="1"/>
    <n v="43472"/>
    <x v="3"/>
    <x v="2"/>
    <s v="WSP-1863"/>
    <x v="21"/>
    <n v="140"/>
    <x v="0"/>
    <x v="2"/>
    <n v="1"/>
    <n v="0"/>
    <n v="0"/>
  </r>
  <r>
    <s v="Temporada Regular"/>
    <n v="2019"/>
    <n v="43542"/>
    <x v="3"/>
    <n v="43547"/>
    <x v="3"/>
    <x v="0"/>
    <s v="WSP-1864"/>
    <x v="2"/>
    <n v="120"/>
    <x v="0"/>
    <x v="0"/>
    <n v="1"/>
    <n v="0"/>
    <n v="0"/>
  </r>
  <r>
    <s v="Temporada Regular"/>
    <n v="2018"/>
    <n v="43139"/>
    <x v="0"/>
    <n v="43158"/>
    <x v="0"/>
    <x v="0"/>
    <s v="WSP-1865"/>
    <x v="0"/>
    <n v="120"/>
    <x v="0"/>
    <x v="0"/>
    <n v="2"/>
    <n v="0"/>
    <n v="0"/>
  </r>
  <r>
    <s v="Fuera de Temporada"/>
    <n v="2018"/>
    <n v="43407"/>
    <x v="0"/>
    <n v="42907"/>
    <x v="6"/>
    <x v="0"/>
    <s v="WSP-1866"/>
    <x v="8"/>
    <n v="120"/>
    <x v="0"/>
    <x v="0"/>
    <n v="0"/>
    <n v="0"/>
    <n v="0"/>
  </r>
  <r>
    <s v="Fuera de Temporada"/>
    <n v="2019"/>
    <n v="43365"/>
    <x v="0"/>
    <n v="43419"/>
    <x v="1"/>
    <x v="0"/>
    <s v="WSP-1867"/>
    <x v="1"/>
    <s v="PASE"/>
    <x v="0"/>
    <x v="0"/>
    <n v="0"/>
    <n v="0"/>
    <n v="-552"/>
  </r>
  <r>
    <s v="Fuera de Temporada"/>
    <n v="2019"/>
    <n v="43301"/>
    <x v="3"/>
    <n v="43238"/>
    <x v="4"/>
    <x v="0"/>
    <s v="WSP-1868"/>
    <x v="14"/>
    <n v="120"/>
    <x v="0"/>
    <x v="0"/>
    <n v="0"/>
    <n v="0"/>
    <n v="0"/>
  </r>
  <r>
    <s v="Temporada Regular"/>
    <n v="2019"/>
    <n v="43520"/>
    <x v="1"/>
    <n v="43519"/>
    <x v="9"/>
    <x v="1"/>
    <s v="WSP-1869"/>
    <x v="19"/>
    <n v="140"/>
    <x v="0"/>
    <x v="1"/>
    <n v="0"/>
    <n v="0"/>
    <n v="0"/>
  </r>
  <r>
    <s v="Temporada Regular"/>
    <n v="2019"/>
    <n v="43547"/>
    <x v="0"/>
    <n v="43543"/>
    <x v="2"/>
    <x v="0"/>
    <s v="WSP-1870"/>
    <x v="22"/>
    <n v="120"/>
    <x v="0"/>
    <x v="0"/>
    <n v="0"/>
    <n v="0"/>
    <n v="0"/>
  </r>
  <r>
    <s v="Temporada Regular"/>
    <n v="2019"/>
    <n v="43511"/>
    <x v="3"/>
    <n v="43510"/>
    <x v="8"/>
    <x v="0"/>
    <s v="WSP-1871"/>
    <x v="30"/>
    <n v="120"/>
    <x v="0"/>
    <x v="0"/>
    <n v="1"/>
    <n v="0"/>
    <n v="0"/>
  </r>
  <r>
    <s v="Fuera de Temporada"/>
    <n v="2018"/>
    <n v="43221"/>
    <x v="1"/>
    <n v="42853"/>
    <x v="0"/>
    <x v="4"/>
    <s v="WSP-1872"/>
    <x v="10"/>
    <n v="140"/>
    <x v="0"/>
    <x v="2"/>
    <n v="2"/>
    <n v="0"/>
    <n v="0"/>
  </r>
  <r>
    <s v="Fuera de Temporada"/>
    <n v="2018"/>
    <n v="43235"/>
    <x v="0"/>
    <n v="43054"/>
    <x v="1"/>
    <x v="0"/>
    <s v="WSP-1873"/>
    <x v="1"/>
    <s v="PASE"/>
    <x v="0"/>
    <x v="0"/>
    <n v="0"/>
    <n v="0"/>
    <n v="-460"/>
  </r>
  <r>
    <s v="Temporada Regular"/>
    <n v="2019"/>
    <n v="43449"/>
    <x v="2"/>
    <n v="43465"/>
    <x v="9"/>
    <x v="0"/>
    <s v="WSP-1874"/>
    <x v="23"/>
    <n v="110"/>
    <x v="3"/>
    <x v="0"/>
    <n v="0"/>
    <n v="0"/>
    <n v="0"/>
  </r>
  <r>
    <s v="Temporada Regular"/>
    <n v="2018"/>
    <n v="43443"/>
    <x v="1"/>
    <n v="43111"/>
    <x v="3"/>
    <x v="2"/>
    <s v="WSP-1875"/>
    <x v="21"/>
    <n v="140"/>
    <x v="0"/>
    <x v="2"/>
    <n v="1"/>
    <n v="0"/>
    <n v="0"/>
  </r>
  <r>
    <s v="Temporada Regular"/>
    <n v="2018"/>
    <n v="43438"/>
    <x v="0"/>
    <n v="43116"/>
    <x v="4"/>
    <x v="0"/>
    <s v="WSP-1876"/>
    <x v="14"/>
    <n v="120"/>
    <x v="0"/>
    <x v="0"/>
    <n v="0"/>
    <n v="0"/>
    <n v="0"/>
  </r>
  <r>
    <s v="Temporada Regular"/>
    <n v="2018"/>
    <n v="43442"/>
    <x v="0"/>
    <n v="43174"/>
    <x v="9"/>
    <x v="0"/>
    <s v="WSP-1877"/>
    <x v="26"/>
    <n v="120"/>
    <x v="0"/>
    <x v="0"/>
    <n v="0"/>
    <n v="0"/>
    <n v="0"/>
  </r>
  <r>
    <s v="Temporada Regular"/>
    <n v="2019"/>
    <n v="43452"/>
    <x v="1"/>
    <n v="43518"/>
    <x v="9"/>
    <x v="1"/>
    <s v="WSP-1878"/>
    <x v="19"/>
    <n v="140"/>
    <x v="0"/>
    <x v="1"/>
    <n v="0"/>
    <n v="0"/>
    <n v="0"/>
  </r>
  <r>
    <s v="Temporada Regular"/>
    <n v="2018"/>
    <n v="43143"/>
    <x v="0"/>
    <n v="43165"/>
    <x v="3"/>
    <x v="0"/>
    <s v="WSP-1879"/>
    <x v="2"/>
    <n v="120"/>
    <x v="0"/>
    <x v="0"/>
    <n v="1"/>
    <n v="0"/>
    <n v="0"/>
  </r>
  <r>
    <s v="Fuera de Temporada"/>
    <n v="2018"/>
    <n v="43205"/>
    <x v="2"/>
    <n v="42908"/>
    <x v="5"/>
    <x v="0"/>
    <s v="WSP-1880"/>
    <x v="33"/>
    <n v="110"/>
    <x v="3"/>
    <x v="0"/>
    <n v="0"/>
    <n v="0"/>
    <n v="0"/>
  </r>
  <r>
    <s v="Fuera de Temporada"/>
    <n v="2019"/>
    <n v="43264"/>
    <x v="3"/>
    <n v="43275"/>
    <x v="9"/>
    <x v="0"/>
    <s v="WSP-1881"/>
    <x v="26"/>
    <n v="120"/>
    <x v="0"/>
    <x v="0"/>
    <n v="0"/>
    <n v="0"/>
    <n v="0"/>
  </r>
  <r>
    <s v="Temporada Regular"/>
    <n v="2018"/>
    <n v="43112"/>
    <x v="0"/>
    <n v="43140"/>
    <x v="8"/>
    <x v="0"/>
    <s v="WSP-1882"/>
    <x v="30"/>
    <n v="120"/>
    <x v="0"/>
    <x v="0"/>
    <n v="1"/>
    <n v="0"/>
    <n v="0"/>
  </r>
  <r>
    <s v="Fuera de Temporada"/>
    <n v="2018"/>
    <n v="43291"/>
    <x v="1"/>
    <n v="42872"/>
    <x v="5"/>
    <x v="4"/>
    <s v="WSP-1883"/>
    <x v="28"/>
    <n v="140"/>
    <x v="0"/>
    <x v="2"/>
    <n v="0"/>
    <n v="0"/>
    <n v="0"/>
  </r>
  <r>
    <s v="Temporada Regular"/>
    <n v="2018"/>
    <n v="43446"/>
    <x v="1"/>
    <n v="43112"/>
    <x v="5"/>
    <x v="1"/>
    <s v="WSP-1884"/>
    <x v="28"/>
    <n v="140"/>
    <x v="0"/>
    <x v="1"/>
    <n v="0"/>
    <n v="0"/>
    <n v="0"/>
  </r>
  <r>
    <s v="Temporada Regular"/>
    <n v="2019"/>
    <n v="43536"/>
    <x v="2"/>
    <n v="43535"/>
    <x v="6"/>
    <x v="0"/>
    <s v="WSP-1885"/>
    <x v="35"/>
    <n v="110"/>
    <x v="3"/>
    <x v="0"/>
    <n v="0"/>
    <n v="0"/>
    <n v="0"/>
  </r>
  <r>
    <s v="Temporada Regular"/>
    <n v="2018"/>
    <n v="43449"/>
    <x v="0"/>
    <n v="43164"/>
    <x v="4"/>
    <x v="0"/>
    <s v="WSP-1886"/>
    <x v="14"/>
    <n v="120"/>
    <x v="0"/>
    <x v="0"/>
    <n v="0"/>
    <n v="0"/>
    <n v="0"/>
  </r>
  <r>
    <s v="Temporada Regular"/>
    <n v="2019"/>
    <n v="43493"/>
    <x v="0"/>
    <n v="43529"/>
    <x v="8"/>
    <x v="0"/>
    <s v="WSP-1887"/>
    <x v="30"/>
    <n v="120"/>
    <x v="0"/>
    <x v="0"/>
    <n v="1"/>
    <n v="0"/>
    <n v="0"/>
  </r>
  <r>
    <s v="Fuera de Temporada"/>
    <n v="2018"/>
    <n v="43301"/>
    <x v="1"/>
    <n v="42925"/>
    <x v="3"/>
    <x v="2"/>
    <s v="WSP-1888"/>
    <x v="21"/>
    <n v="140"/>
    <x v="0"/>
    <x v="2"/>
    <n v="1"/>
    <n v="0"/>
    <n v="0"/>
  </r>
  <r>
    <s v="Temporada Regular"/>
    <n v="2019"/>
    <n v="43541"/>
    <x v="0"/>
    <n v="43533"/>
    <x v="7"/>
    <x v="0"/>
    <s v="WSP-1889"/>
    <x v="9"/>
    <n v="120"/>
    <x v="0"/>
    <x v="0"/>
    <n v="0"/>
    <n v="0"/>
    <n v="0"/>
  </r>
  <r>
    <s v="Temporada Regular"/>
    <n v="2018"/>
    <n v="43426"/>
    <x v="0"/>
    <n v="43119"/>
    <x v="2"/>
    <x v="0"/>
    <s v="WSP-1890"/>
    <x v="22"/>
    <n v="120"/>
    <x v="0"/>
    <x v="0"/>
    <n v="0"/>
    <n v="0"/>
    <n v="0"/>
  </r>
  <r>
    <s v="Temporada Regular"/>
    <n v="2019"/>
    <n v="43488"/>
    <x v="2"/>
    <n v="43541"/>
    <x v="9"/>
    <x v="0"/>
    <s v="WSP-1891"/>
    <x v="38"/>
    <n v="100"/>
    <x v="5"/>
    <x v="0"/>
    <n v="0"/>
    <n v="0"/>
    <n v="0"/>
  </r>
  <r>
    <s v="Temporada Regular"/>
    <n v="2019"/>
    <n v="43448"/>
    <x v="0"/>
    <n v="43469"/>
    <x v="2"/>
    <x v="0"/>
    <s v="WSP-1892"/>
    <x v="22"/>
    <n v="120"/>
    <x v="0"/>
    <x v="0"/>
    <n v="0"/>
    <n v="0"/>
    <n v="0"/>
  </r>
  <r>
    <s v="Temporada Regular"/>
    <n v="2018"/>
    <n v="43108"/>
    <x v="0"/>
    <n v="43147"/>
    <x v="7"/>
    <x v="0"/>
    <s v="WSP-1893"/>
    <x v="9"/>
    <n v="120"/>
    <x v="0"/>
    <x v="0"/>
    <n v="0"/>
    <n v="0"/>
    <n v="0"/>
  </r>
  <r>
    <s v="Temporada Regular"/>
    <n v="2019"/>
    <n v="43489"/>
    <x v="1"/>
    <n v="43541"/>
    <x v="4"/>
    <x v="2"/>
    <s v="WSP-1894"/>
    <x v="4"/>
    <n v="140"/>
    <x v="0"/>
    <x v="2"/>
    <n v="0"/>
    <n v="0"/>
    <n v="0"/>
  </r>
  <r>
    <s v="Temporada Regular"/>
    <n v="2018"/>
    <n v="43434"/>
    <x v="2"/>
    <n v="43107"/>
    <x v="9"/>
    <x v="0"/>
    <s v="WSP-1895"/>
    <x v="42"/>
    <n v="105"/>
    <x v="4"/>
    <x v="0"/>
    <n v="0"/>
    <n v="0"/>
    <n v="0"/>
  </r>
  <r>
    <s v="Fuera de Temporada"/>
    <n v="2019"/>
    <n v="43201"/>
    <x v="1"/>
    <n v="43230"/>
    <x v="4"/>
    <x v="1"/>
    <s v="WSP-1896"/>
    <x v="4"/>
    <n v="140"/>
    <x v="0"/>
    <x v="1"/>
    <n v="0"/>
    <n v="0"/>
    <n v="0"/>
  </r>
  <r>
    <s v="Temporada Regular"/>
    <n v="2019"/>
    <n v="43501"/>
    <x v="1"/>
    <n v="43525"/>
    <x v="3"/>
    <x v="1"/>
    <s v="WSP-1897"/>
    <x v="21"/>
    <n v="140"/>
    <x v="0"/>
    <x v="1"/>
    <n v="1"/>
    <n v="0"/>
    <n v="0"/>
  </r>
  <r>
    <s v="Temporada Regular"/>
    <n v="2019"/>
    <n v="43531"/>
    <x v="0"/>
    <n v="43419"/>
    <x v="1"/>
    <x v="0"/>
    <s v="WSP-1898"/>
    <x v="1"/>
    <s v="PASE"/>
    <x v="0"/>
    <x v="0"/>
    <n v="0"/>
    <n v="0"/>
    <n v="-92"/>
  </r>
  <r>
    <s v="Temporada Regular"/>
    <n v="2018"/>
    <n v="43463"/>
    <x v="1"/>
    <n v="43111"/>
    <x v="0"/>
    <x v="4"/>
    <s v="WSP-1899"/>
    <x v="10"/>
    <n v="140"/>
    <x v="0"/>
    <x v="2"/>
    <n v="2"/>
    <n v="0"/>
    <n v="0"/>
  </r>
  <r>
    <s v="Fuera de Temporada"/>
    <n v="2019"/>
    <n v="43359"/>
    <x v="1"/>
    <n v="43317"/>
    <x v="7"/>
    <x v="1"/>
    <s v="WSP-1900"/>
    <x v="13"/>
    <n v="140"/>
    <x v="0"/>
    <x v="1"/>
    <n v="0"/>
    <n v="0"/>
    <n v="0"/>
  </r>
  <r>
    <s v="Temporada Regular"/>
    <n v="2019"/>
    <n v="43553"/>
    <x v="1"/>
    <n v="43545"/>
    <x v="9"/>
    <x v="1"/>
    <s v="WSP-1901"/>
    <x v="19"/>
    <n v="140"/>
    <x v="0"/>
    <x v="1"/>
    <n v="0"/>
    <n v="0"/>
    <n v="0"/>
  </r>
  <r>
    <s v="Temporada Regular"/>
    <n v="2019"/>
    <n v="43510"/>
    <x v="1"/>
    <n v="43544"/>
    <x v="0"/>
    <x v="1"/>
    <s v="WSP-1902"/>
    <x v="10"/>
    <n v="140"/>
    <x v="0"/>
    <x v="1"/>
    <n v="2"/>
    <n v="0"/>
    <n v="0"/>
  </r>
  <r>
    <s v="Temporada Regular"/>
    <n v="2018"/>
    <n v="43119"/>
    <x v="2"/>
    <n v="43142"/>
    <x v="5"/>
    <x v="0"/>
    <s v="WSP-1903"/>
    <x v="32"/>
    <n v="105"/>
    <x v="4"/>
    <x v="0"/>
    <n v="0"/>
    <n v="0"/>
    <n v="0"/>
  </r>
  <r>
    <s v="Temporada Regular"/>
    <n v="2019"/>
    <n v="43473"/>
    <x v="2"/>
    <n v="43495"/>
    <x v="8"/>
    <x v="0"/>
    <s v="WSP-1904"/>
    <x v="2"/>
    <n v="105"/>
    <x v="4"/>
    <x v="0"/>
    <n v="1"/>
    <n v="0"/>
    <n v="0"/>
  </r>
  <r>
    <s v="Temporada Regular"/>
    <n v="2018"/>
    <n v="43435"/>
    <x v="1"/>
    <n v="43069"/>
    <x v="6"/>
    <x v="4"/>
    <s v="WSP-1905"/>
    <x v="17"/>
    <n v="140"/>
    <x v="0"/>
    <x v="2"/>
    <n v="0"/>
    <n v="0"/>
    <n v="0"/>
  </r>
  <r>
    <s v="Temporada Regular"/>
    <n v="2018"/>
    <n v="43456"/>
    <x v="2"/>
    <n v="43133"/>
    <x v="3"/>
    <x v="0"/>
    <s v="WSP-1906"/>
    <x v="44"/>
    <n v="105"/>
    <x v="4"/>
    <x v="0"/>
    <n v="1"/>
    <n v="0"/>
    <n v="0"/>
  </r>
  <r>
    <s v="Fuera de Temporada"/>
    <n v="2019"/>
    <n v="43326"/>
    <x v="2"/>
    <n v="43222"/>
    <x v="5"/>
    <x v="0"/>
    <s v="WSP-1907"/>
    <x v="40"/>
    <n v="100"/>
    <x v="5"/>
    <x v="0"/>
    <n v="0"/>
    <n v="30"/>
    <n v="0"/>
  </r>
  <r>
    <s v="Temporada Regular"/>
    <n v="2019"/>
    <n v="43422"/>
    <x v="1"/>
    <n v="43441"/>
    <x v="6"/>
    <x v="4"/>
    <s v="WSP-1908"/>
    <x v="17"/>
    <n v="140"/>
    <x v="0"/>
    <x v="2"/>
    <n v="0"/>
    <n v="0"/>
    <n v="0"/>
  </r>
  <r>
    <s v="Temporada Regular"/>
    <n v="2018"/>
    <n v="43427"/>
    <x v="0"/>
    <n v="43054"/>
    <x v="1"/>
    <x v="0"/>
    <s v="WSP-1909"/>
    <x v="1"/>
    <s v="PASE"/>
    <x v="0"/>
    <x v="0"/>
    <n v="0"/>
    <n v="0"/>
    <n v="-460"/>
  </r>
  <r>
    <s v="Temporada Regular"/>
    <n v="2019"/>
    <n v="43524"/>
    <x v="1"/>
    <n v="43540"/>
    <x v="0"/>
    <x v="3"/>
    <s v="WSP-1910"/>
    <x v="10"/>
    <n v="140"/>
    <x v="0"/>
    <x v="2"/>
    <n v="2"/>
    <n v="0"/>
    <n v="0"/>
  </r>
  <r>
    <s v="Temporada Regular"/>
    <n v="2018"/>
    <n v="43434"/>
    <x v="2"/>
    <n v="43147"/>
    <x v="0"/>
    <x v="0"/>
    <s v="WSP-1911"/>
    <x v="43"/>
    <n v="110"/>
    <x v="3"/>
    <x v="0"/>
    <n v="2"/>
    <n v="0"/>
    <n v="0"/>
  </r>
  <r>
    <s v="Temporada Regular"/>
    <n v="2019"/>
    <n v="43521"/>
    <x v="0"/>
    <n v="43516"/>
    <x v="3"/>
    <x v="0"/>
    <s v="WSP-1912"/>
    <x v="2"/>
    <n v="120"/>
    <x v="0"/>
    <x v="0"/>
    <n v="1"/>
    <n v="0"/>
    <n v="0"/>
  </r>
  <r>
    <s v="Fuera de Temporada"/>
    <n v="2019"/>
    <n v="43214"/>
    <x v="1"/>
    <n v="43196"/>
    <x v="7"/>
    <x v="4"/>
    <s v="WSP-1913"/>
    <x v="13"/>
    <n v="140"/>
    <x v="0"/>
    <x v="2"/>
    <n v="0"/>
    <n v="0"/>
    <n v="0"/>
  </r>
  <r>
    <s v="Temporada Regular"/>
    <n v="2018"/>
    <n v="43181"/>
    <x v="1"/>
    <n v="43182"/>
    <x v="7"/>
    <x v="4"/>
    <s v="WSP-1914"/>
    <x v="13"/>
    <n v="140"/>
    <x v="0"/>
    <x v="2"/>
    <n v="0"/>
    <n v="0"/>
    <n v="0"/>
  </r>
  <r>
    <s v="Temporada Regular"/>
    <n v="2019"/>
    <n v="43509"/>
    <x v="0"/>
    <n v="43520"/>
    <x v="7"/>
    <x v="0"/>
    <s v="WSP-1915"/>
    <x v="9"/>
    <n v="120"/>
    <x v="0"/>
    <x v="0"/>
    <n v="0"/>
    <n v="0"/>
    <n v="0"/>
  </r>
  <r>
    <s v="Fuera de Temporada"/>
    <n v="2019"/>
    <n v="43378"/>
    <x v="2"/>
    <n v="43259"/>
    <x v="8"/>
    <x v="0"/>
    <s v="WSP-1916"/>
    <x v="2"/>
    <n v="105"/>
    <x v="4"/>
    <x v="0"/>
    <n v="1"/>
    <n v="30"/>
    <n v="0"/>
  </r>
  <r>
    <s v="Temporada Regular"/>
    <n v="2018"/>
    <n v="43165"/>
    <x v="0"/>
    <n v="43054"/>
    <x v="1"/>
    <x v="0"/>
    <s v="WSP-1917"/>
    <x v="1"/>
    <s v="PASE"/>
    <x v="0"/>
    <x v="0"/>
    <n v="0"/>
    <n v="0"/>
    <n v="-184"/>
  </r>
  <r>
    <s v="Temporada Regular"/>
    <n v="2018"/>
    <n v="43132"/>
    <x v="0"/>
    <n v="43165"/>
    <x v="0"/>
    <x v="0"/>
    <s v="WSP-1918"/>
    <x v="0"/>
    <n v="120"/>
    <x v="0"/>
    <x v="0"/>
    <n v="2"/>
    <n v="0"/>
    <n v="0"/>
  </r>
  <r>
    <s v="Temporada Regular"/>
    <n v="2019"/>
    <n v="43515"/>
    <x v="0"/>
    <n v="43531"/>
    <x v="5"/>
    <x v="0"/>
    <s v="WSP-1919"/>
    <x v="5"/>
    <n v="120"/>
    <x v="0"/>
    <x v="0"/>
    <n v="0"/>
    <n v="0"/>
    <n v="0"/>
  </r>
  <r>
    <s v="Fuera de Temporada"/>
    <n v="2019"/>
    <n v="43411"/>
    <x v="1"/>
    <n v="43195"/>
    <x v="5"/>
    <x v="4"/>
    <s v="WSP-1920"/>
    <x v="28"/>
    <n v="140"/>
    <x v="0"/>
    <x v="2"/>
    <n v="0"/>
    <n v="0"/>
    <n v="0"/>
  </r>
  <r>
    <s v="Fuera de Temporada"/>
    <n v="2019"/>
    <n v="43298"/>
    <x v="1"/>
    <n v="43228"/>
    <x v="4"/>
    <x v="2"/>
    <s v="WSP-1921"/>
    <x v="4"/>
    <n v="140"/>
    <x v="0"/>
    <x v="2"/>
    <n v="0"/>
    <n v="0"/>
    <n v="0"/>
  </r>
  <r>
    <s v="Temporada Regular"/>
    <n v="2018"/>
    <n v="43423"/>
    <x v="0"/>
    <n v="43054"/>
    <x v="1"/>
    <x v="0"/>
    <s v="WSP-1922"/>
    <x v="1"/>
    <s v="PASE"/>
    <x v="0"/>
    <x v="0"/>
    <n v="0"/>
    <n v="0"/>
    <n v="-368"/>
  </r>
  <r>
    <s v="Temporada Regular"/>
    <n v="2019"/>
    <n v="43496"/>
    <x v="1"/>
    <n v="43494"/>
    <x v="3"/>
    <x v="2"/>
    <s v="WSP-1923"/>
    <x v="21"/>
    <n v="140"/>
    <x v="0"/>
    <x v="2"/>
    <n v="1"/>
    <n v="0"/>
    <n v="0"/>
  </r>
  <r>
    <s v="Temporada Regular"/>
    <n v="2019"/>
    <n v="43453"/>
    <x v="2"/>
    <n v="43492"/>
    <x v="4"/>
    <x v="0"/>
    <s v="WSP-1924"/>
    <x v="24"/>
    <n v="105"/>
    <x v="4"/>
    <x v="0"/>
    <n v="0"/>
    <n v="0"/>
    <n v="0"/>
  </r>
  <r>
    <s v="Temporada Regular"/>
    <n v="2018"/>
    <n v="43159"/>
    <x v="1"/>
    <n v="43151"/>
    <x v="6"/>
    <x v="4"/>
    <s v="WSP-1925"/>
    <x v="17"/>
    <n v="140"/>
    <x v="0"/>
    <x v="2"/>
    <n v="0"/>
    <n v="0"/>
    <n v="0"/>
  </r>
  <r>
    <s v="Temporada Regular"/>
    <n v="2019"/>
    <n v="43448"/>
    <x v="2"/>
    <n v="43443"/>
    <x v="0"/>
    <x v="0"/>
    <s v="WSP-1926"/>
    <x v="15"/>
    <n v="100"/>
    <x v="5"/>
    <x v="0"/>
    <n v="2"/>
    <n v="0"/>
    <n v="0"/>
  </r>
  <r>
    <s v="Temporada Regular"/>
    <n v="2018"/>
    <n v="43159"/>
    <x v="0"/>
    <n v="43054"/>
    <x v="1"/>
    <x v="0"/>
    <s v="WSP-1927"/>
    <x v="1"/>
    <s v="PASE"/>
    <x v="0"/>
    <x v="0"/>
    <n v="0"/>
    <n v="0"/>
    <n v="-184"/>
  </r>
  <r>
    <s v="Temporada Regular"/>
    <n v="2019"/>
    <n v="43458"/>
    <x v="2"/>
    <n v="43517"/>
    <x v="5"/>
    <x v="0"/>
    <s v="WSP-1928"/>
    <x v="32"/>
    <n v="105"/>
    <x v="4"/>
    <x v="0"/>
    <n v="0"/>
    <n v="0"/>
    <n v="0"/>
  </r>
  <r>
    <s v="Fuera de Temporada"/>
    <n v="2018"/>
    <n v="43417"/>
    <x v="1"/>
    <n v="42898"/>
    <x v="9"/>
    <x v="3"/>
    <s v="WSP-1929"/>
    <x v="19"/>
    <n v="140"/>
    <x v="0"/>
    <x v="2"/>
    <n v="0"/>
    <n v="0"/>
    <n v="0"/>
  </r>
  <r>
    <s v="Temporada Regular"/>
    <n v="2018"/>
    <n v="43126"/>
    <x v="0"/>
    <n v="43139"/>
    <x v="6"/>
    <x v="0"/>
    <s v="WSP-1930"/>
    <x v="8"/>
    <n v="120"/>
    <x v="0"/>
    <x v="0"/>
    <n v="0"/>
    <n v="0"/>
    <n v="0"/>
  </r>
  <r>
    <s v="Temporada Regular"/>
    <n v="2018"/>
    <n v="43438"/>
    <x v="1"/>
    <n v="43178"/>
    <x v="7"/>
    <x v="4"/>
    <s v="WSP-1931"/>
    <x v="13"/>
    <n v="140"/>
    <x v="0"/>
    <x v="2"/>
    <n v="0"/>
    <n v="0"/>
    <n v="0"/>
  </r>
  <r>
    <s v="Temporada Regular"/>
    <n v="2018"/>
    <n v="43133"/>
    <x v="3"/>
    <n v="43156"/>
    <x v="4"/>
    <x v="0"/>
    <s v="WSP-1932"/>
    <x v="14"/>
    <n v="120"/>
    <x v="0"/>
    <x v="0"/>
    <n v="0"/>
    <n v="0"/>
    <n v="0"/>
  </r>
  <r>
    <s v="Temporada Regular"/>
    <n v="2019"/>
    <n v="43444"/>
    <x v="3"/>
    <n v="43517"/>
    <x v="6"/>
    <x v="0"/>
    <s v="WSP-1933"/>
    <x v="8"/>
    <n v="120"/>
    <x v="0"/>
    <x v="0"/>
    <n v="0"/>
    <n v="0"/>
    <n v="0"/>
  </r>
  <r>
    <s v="Temporada Regular"/>
    <n v="2019"/>
    <n v="43533"/>
    <x v="0"/>
    <n v="43419"/>
    <x v="1"/>
    <x v="0"/>
    <s v="WSP-1934"/>
    <x v="1"/>
    <s v="PASE"/>
    <x v="0"/>
    <x v="0"/>
    <n v="0"/>
    <n v="0"/>
    <n v="-460"/>
  </r>
  <r>
    <s v="Temporada Regular"/>
    <n v="2018"/>
    <n v="43422"/>
    <x v="3"/>
    <n v="43067"/>
    <x v="3"/>
    <x v="0"/>
    <s v="WSP-1935"/>
    <x v="2"/>
    <n v="120"/>
    <x v="0"/>
    <x v="0"/>
    <n v="1"/>
    <n v="0"/>
    <n v="0"/>
  </r>
  <r>
    <s v="Temporada Regular"/>
    <n v="2019"/>
    <n v="43530"/>
    <x v="0"/>
    <n v="43529"/>
    <x v="8"/>
    <x v="0"/>
    <s v="WSP-1936"/>
    <x v="30"/>
    <n v="120"/>
    <x v="0"/>
    <x v="0"/>
    <n v="1"/>
    <n v="0"/>
    <n v="0"/>
  </r>
  <r>
    <s v="Fuera de Temporada"/>
    <n v="2018"/>
    <n v="43376"/>
    <x v="3"/>
    <n v="42892"/>
    <x v="6"/>
    <x v="0"/>
    <s v="WSP-1937"/>
    <x v="8"/>
    <n v="120"/>
    <x v="0"/>
    <x v="0"/>
    <n v="0"/>
    <n v="0"/>
    <n v="0"/>
  </r>
  <r>
    <s v="Temporada Regular"/>
    <n v="2018"/>
    <n v="43170"/>
    <x v="1"/>
    <n v="43177"/>
    <x v="8"/>
    <x v="4"/>
    <s v="WSP-1938"/>
    <x v="20"/>
    <n v="140"/>
    <x v="0"/>
    <x v="2"/>
    <n v="1"/>
    <n v="0"/>
    <n v="0"/>
  </r>
  <r>
    <s v="Temporada Regular"/>
    <n v="2018"/>
    <n v="43425"/>
    <x v="0"/>
    <n v="43054"/>
    <x v="1"/>
    <x v="0"/>
    <s v="WSP-1939"/>
    <x v="1"/>
    <s v="PASE"/>
    <x v="0"/>
    <x v="0"/>
    <n v="0"/>
    <n v="0"/>
    <n v="-644"/>
  </r>
  <r>
    <s v="Temporada Regular"/>
    <n v="2019"/>
    <n v="43486"/>
    <x v="2"/>
    <n v="43482"/>
    <x v="0"/>
    <x v="0"/>
    <s v="WSP-1940"/>
    <x v="43"/>
    <n v="110"/>
    <x v="3"/>
    <x v="0"/>
    <n v="2"/>
    <n v="0"/>
    <n v="0"/>
  </r>
  <r>
    <s v="Fuera de Temporada"/>
    <n v="2019"/>
    <n v="43216"/>
    <x v="1"/>
    <n v="43302"/>
    <x v="0"/>
    <x v="1"/>
    <s v="WSP-1941"/>
    <x v="10"/>
    <n v="140"/>
    <x v="0"/>
    <x v="1"/>
    <n v="2"/>
    <n v="0"/>
    <n v="0"/>
  </r>
  <r>
    <s v="Temporada Regular"/>
    <n v="2018"/>
    <n v="43179"/>
    <x v="1"/>
    <n v="43176"/>
    <x v="2"/>
    <x v="2"/>
    <s v="WSP-1942"/>
    <x v="2"/>
    <n v="140"/>
    <x v="0"/>
    <x v="2"/>
    <n v="0"/>
    <n v="0"/>
    <n v="0"/>
  </r>
  <r>
    <s v="Temporada Regular"/>
    <n v="2018"/>
    <n v="43449"/>
    <x v="0"/>
    <n v="43103"/>
    <x v="3"/>
    <x v="0"/>
    <s v="WSP-1943"/>
    <x v="2"/>
    <n v="120"/>
    <x v="0"/>
    <x v="0"/>
    <n v="1"/>
    <n v="0"/>
    <n v="0"/>
  </r>
  <r>
    <s v="Temporada Regular"/>
    <n v="2019"/>
    <n v="43473"/>
    <x v="0"/>
    <n v="43480"/>
    <x v="0"/>
    <x v="0"/>
    <s v="WSP-1944"/>
    <x v="0"/>
    <n v="120"/>
    <x v="0"/>
    <x v="0"/>
    <n v="2"/>
    <n v="0"/>
    <n v="0"/>
  </r>
  <r>
    <s v="Fuera de Temporada"/>
    <n v="2019"/>
    <n v="43267"/>
    <x v="2"/>
    <n v="43193"/>
    <x v="4"/>
    <x v="0"/>
    <s v="WSP-1945"/>
    <x v="6"/>
    <n v="100"/>
    <x v="5"/>
    <x v="0"/>
    <n v="0"/>
    <n v="30"/>
    <n v="0"/>
  </r>
  <r>
    <s v="Temporada Regular"/>
    <n v="2019"/>
    <n v="43512"/>
    <x v="0"/>
    <n v="43506"/>
    <x v="6"/>
    <x v="0"/>
    <s v="WSP-1946"/>
    <x v="8"/>
    <n v="120"/>
    <x v="0"/>
    <x v="0"/>
    <n v="0"/>
    <n v="0"/>
    <n v="0"/>
  </r>
  <r>
    <s v="Fuera de Temporada"/>
    <n v="2019"/>
    <n v="43314"/>
    <x v="1"/>
    <n v="43305"/>
    <x v="9"/>
    <x v="1"/>
    <s v="WSP-1947"/>
    <x v="19"/>
    <n v="140"/>
    <x v="0"/>
    <x v="1"/>
    <n v="0"/>
    <n v="0"/>
    <n v="0"/>
  </r>
  <r>
    <s v="Temporada Regular"/>
    <n v="2019"/>
    <n v="43516"/>
    <x v="0"/>
    <n v="43527"/>
    <x v="8"/>
    <x v="0"/>
    <s v="WSP-1948"/>
    <x v="30"/>
    <n v="120"/>
    <x v="0"/>
    <x v="0"/>
    <n v="1"/>
    <n v="0"/>
    <n v="0"/>
  </r>
  <r>
    <s v="Temporada Regular"/>
    <n v="2018"/>
    <n v="43438"/>
    <x v="0"/>
    <n v="43090"/>
    <x v="8"/>
    <x v="0"/>
    <s v="WSP-1949"/>
    <x v="30"/>
    <n v="120"/>
    <x v="0"/>
    <x v="0"/>
    <n v="1"/>
    <n v="0"/>
    <n v="0"/>
  </r>
  <r>
    <s v="Temporada Regular"/>
    <n v="2019"/>
    <n v="43514"/>
    <x v="3"/>
    <n v="43507"/>
    <x v="6"/>
    <x v="0"/>
    <s v="WSP-1950"/>
    <x v="8"/>
    <n v="120"/>
    <x v="0"/>
    <x v="0"/>
    <n v="0"/>
    <n v="0"/>
    <n v="0"/>
  </r>
  <r>
    <s v="Temporada Regular"/>
    <n v="2019"/>
    <n v="43454"/>
    <x v="1"/>
    <n v="43519"/>
    <x v="7"/>
    <x v="1"/>
    <s v="WSP-1951"/>
    <x v="13"/>
    <n v="140"/>
    <x v="0"/>
    <x v="1"/>
    <n v="0"/>
    <n v="0"/>
    <n v="0"/>
  </r>
  <r>
    <s v="Temporada Regular"/>
    <n v="2018"/>
    <n v="43185"/>
    <x v="0"/>
    <n v="43176"/>
    <x v="7"/>
    <x v="0"/>
    <s v="WSP-1952"/>
    <x v="9"/>
    <n v="120"/>
    <x v="0"/>
    <x v="0"/>
    <n v="0"/>
    <n v="0"/>
    <n v="0"/>
  </r>
  <r>
    <s v="Temporada Regular"/>
    <n v="2019"/>
    <n v="43536"/>
    <x v="1"/>
    <n v="43539"/>
    <x v="9"/>
    <x v="2"/>
    <s v="WSP-1953"/>
    <x v="19"/>
    <n v="140"/>
    <x v="0"/>
    <x v="2"/>
    <n v="0"/>
    <n v="0"/>
    <n v="0"/>
  </r>
  <r>
    <s v="Temporada Regular"/>
    <n v="2018"/>
    <n v="43137"/>
    <x v="3"/>
    <n v="43138"/>
    <x v="9"/>
    <x v="0"/>
    <s v="WSP-1954"/>
    <x v="26"/>
    <n v="120"/>
    <x v="0"/>
    <x v="0"/>
    <n v="0"/>
    <n v="0"/>
    <n v="0"/>
  </r>
  <r>
    <s v="Temporada Regular"/>
    <n v="2018"/>
    <n v="43420"/>
    <x v="0"/>
    <n v="43077"/>
    <x v="2"/>
    <x v="0"/>
    <s v="WSP-1955"/>
    <x v="22"/>
    <n v="120"/>
    <x v="0"/>
    <x v="0"/>
    <n v="0"/>
    <n v="0"/>
    <n v="0"/>
  </r>
  <r>
    <s v="Temporada Regular"/>
    <n v="2019"/>
    <n v="43440"/>
    <x v="3"/>
    <n v="43483"/>
    <x v="5"/>
    <x v="0"/>
    <s v="WSP-1956"/>
    <x v="5"/>
    <n v="120"/>
    <x v="0"/>
    <x v="0"/>
    <n v="0"/>
    <n v="0"/>
    <n v="0"/>
  </r>
  <r>
    <s v="Fuera de Temporada"/>
    <n v="2019"/>
    <n v="43390"/>
    <x v="0"/>
    <n v="43214"/>
    <x v="5"/>
    <x v="0"/>
    <s v="WSP-1957"/>
    <x v="5"/>
    <n v="120"/>
    <x v="0"/>
    <x v="0"/>
    <n v="0"/>
    <n v="0"/>
    <n v="0"/>
  </r>
  <r>
    <s v="Temporada Regular"/>
    <n v="2019"/>
    <n v="43476"/>
    <x v="2"/>
    <n v="43492"/>
    <x v="5"/>
    <x v="0"/>
    <s v="WSP-1958"/>
    <x v="33"/>
    <n v="110"/>
    <x v="3"/>
    <x v="0"/>
    <n v="0"/>
    <n v="0"/>
    <n v="0"/>
  </r>
  <r>
    <s v="Fuera de Temporada"/>
    <n v="2019"/>
    <n v="43291"/>
    <x v="1"/>
    <n v="43311"/>
    <x v="2"/>
    <x v="2"/>
    <s v="WSP-1959"/>
    <x v="2"/>
    <n v="140"/>
    <x v="0"/>
    <x v="2"/>
    <n v="0"/>
    <n v="0"/>
    <n v="0"/>
  </r>
  <r>
    <s v="Temporada Regular"/>
    <n v="2019"/>
    <n v="43445"/>
    <x v="1"/>
    <n v="43503"/>
    <x v="3"/>
    <x v="4"/>
    <s v="WSP-1960"/>
    <x v="21"/>
    <n v="140"/>
    <x v="0"/>
    <x v="2"/>
    <n v="1"/>
    <n v="0"/>
    <n v="0"/>
  </r>
  <r>
    <s v="Temporada Regular"/>
    <n v="2018"/>
    <n v="43184"/>
    <x v="0"/>
    <n v="43054"/>
    <x v="1"/>
    <x v="0"/>
    <s v="WSP-1961"/>
    <x v="1"/>
    <s v="PASE"/>
    <x v="0"/>
    <x v="0"/>
    <n v="0"/>
    <n v="0"/>
    <n v="-368"/>
  </r>
  <r>
    <s v="Temporada Regular"/>
    <n v="2019"/>
    <n v="43424"/>
    <x v="0"/>
    <n v="43440"/>
    <x v="2"/>
    <x v="0"/>
    <s v="WSP-1962"/>
    <x v="22"/>
    <n v="120"/>
    <x v="0"/>
    <x v="0"/>
    <n v="0"/>
    <n v="0"/>
    <n v="0"/>
  </r>
  <r>
    <s v="Fuera de Temporada"/>
    <n v="2019"/>
    <n v="43223"/>
    <x v="0"/>
    <n v="43419"/>
    <x v="1"/>
    <x v="0"/>
    <s v="WSP-1963"/>
    <x v="1"/>
    <s v="PASE"/>
    <x v="0"/>
    <x v="0"/>
    <n v="0"/>
    <n v="0"/>
    <n v="-276"/>
  </r>
  <r>
    <s v="Temporada Regular"/>
    <n v="2019"/>
    <n v="43442"/>
    <x v="3"/>
    <n v="43511"/>
    <x v="8"/>
    <x v="0"/>
    <s v="WSP-1964"/>
    <x v="30"/>
    <n v="120"/>
    <x v="0"/>
    <x v="0"/>
    <n v="1"/>
    <n v="0"/>
    <n v="0"/>
  </r>
  <r>
    <s v="Fuera de Temporada"/>
    <n v="2019"/>
    <n v="43248"/>
    <x v="0"/>
    <n v="43218"/>
    <x v="3"/>
    <x v="0"/>
    <s v="WSP-1965"/>
    <x v="2"/>
    <n v="120"/>
    <x v="0"/>
    <x v="0"/>
    <n v="1"/>
    <n v="0"/>
    <n v="0"/>
  </r>
  <r>
    <s v="Temporada Regular"/>
    <n v="2018"/>
    <n v="43163"/>
    <x v="1"/>
    <n v="43172"/>
    <x v="4"/>
    <x v="2"/>
    <s v="WSP-1966"/>
    <x v="4"/>
    <n v="140"/>
    <x v="0"/>
    <x v="2"/>
    <n v="0"/>
    <n v="0"/>
    <n v="0"/>
  </r>
  <r>
    <s v="Fuera de Temporada"/>
    <n v="2018"/>
    <n v="43303"/>
    <x v="3"/>
    <n v="42892"/>
    <x v="0"/>
    <x v="0"/>
    <s v="WSP-1967"/>
    <x v="0"/>
    <n v="120"/>
    <x v="0"/>
    <x v="0"/>
    <n v="2"/>
    <n v="0"/>
    <n v="0"/>
  </r>
  <r>
    <s v="Temporada Regular"/>
    <n v="2019"/>
    <n v="43486"/>
    <x v="0"/>
    <n v="43419"/>
    <x v="1"/>
    <x v="0"/>
    <s v="WSP-1968"/>
    <x v="1"/>
    <s v="PASE"/>
    <x v="0"/>
    <x v="0"/>
    <n v="0"/>
    <n v="0"/>
    <n v="-184"/>
  </r>
  <r>
    <s v="Temporada Regular"/>
    <n v="2018"/>
    <n v="43182"/>
    <x v="2"/>
    <n v="43176"/>
    <x v="7"/>
    <x v="0"/>
    <s v="WSP-1969"/>
    <x v="29"/>
    <n v="110"/>
    <x v="3"/>
    <x v="0"/>
    <n v="0"/>
    <n v="0"/>
    <n v="0"/>
  </r>
  <r>
    <s v="Fuera de Temporada"/>
    <n v="2018"/>
    <n v="43211"/>
    <x v="1"/>
    <n v="42863"/>
    <x v="7"/>
    <x v="5"/>
    <s v="WSP-1970"/>
    <x v="13"/>
    <n v="140"/>
    <x v="0"/>
    <x v="3"/>
    <n v="0"/>
    <n v="0"/>
    <n v="0"/>
  </r>
  <r>
    <s v="Temporada Regular"/>
    <n v="2019"/>
    <n v="43466"/>
    <x v="1"/>
    <n v="43467"/>
    <x v="6"/>
    <x v="2"/>
    <s v="WSP-1971"/>
    <x v="17"/>
    <n v="140"/>
    <x v="0"/>
    <x v="2"/>
    <n v="0"/>
    <n v="0"/>
    <n v="0"/>
  </r>
  <r>
    <s v="Temporada Regular"/>
    <n v="2019"/>
    <n v="43493"/>
    <x v="0"/>
    <n v="43419"/>
    <x v="1"/>
    <x v="0"/>
    <s v="WSP-1972"/>
    <x v="1"/>
    <s v="PASE"/>
    <x v="0"/>
    <x v="0"/>
    <n v="0"/>
    <n v="0"/>
    <n v="-736"/>
  </r>
  <r>
    <s v="Temporada Regular"/>
    <n v="2019"/>
    <n v="43477"/>
    <x v="1"/>
    <n v="43506"/>
    <x v="9"/>
    <x v="1"/>
    <s v="WSP-1973"/>
    <x v="19"/>
    <n v="140"/>
    <x v="0"/>
    <x v="1"/>
    <n v="0"/>
    <n v="0"/>
    <n v="0"/>
  </r>
  <r>
    <s v="Fuera de Temporada"/>
    <n v="2019"/>
    <n v="43416"/>
    <x v="3"/>
    <n v="43261"/>
    <x v="3"/>
    <x v="0"/>
    <s v="WSP-1974"/>
    <x v="2"/>
    <n v="120"/>
    <x v="0"/>
    <x v="0"/>
    <n v="1"/>
    <n v="0"/>
    <n v="0"/>
  </r>
  <r>
    <s v="Temporada Regular"/>
    <n v="2019"/>
    <n v="43554"/>
    <x v="0"/>
    <n v="43419"/>
    <x v="1"/>
    <x v="0"/>
    <s v="WSP-1975"/>
    <x v="1"/>
    <s v="PASE"/>
    <x v="0"/>
    <x v="0"/>
    <n v="0"/>
    <n v="0"/>
    <n v="-552"/>
  </r>
  <r>
    <s v="Temporada Regular"/>
    <n v="2019"/>
    <n v="43554"/>
    <x v="0"/>
    <n v="43546"/>
    <x v="5"/>
    <x v="0"/>
    <s v="WSP-1976"/>
    <x v="5"/>
    <n v="120"/>
    <x v="0"/>
    <x v="0"/>
    <n v="0"/>
    <n v="0"/>
    <n v="0"/>
  </r>
  <r>
    <s v="Temporada Regular"/>
    <n v="2018"/>
    <n v="43449"/>
    <x v="0"/>
    <n v="43125"/>
    <x v="8"/>
    <x v="0"/>
    <s v="WSP-1977"/>
    <x v="30"/>
    <n v="120"/>
    <x v="0"/>
    <x v="0"/>
    <n v="1"/>
    <n v="0"/>
    <n v="0"/>
  </r>
  <r>
    <s v="Temporada Regular"/>
    <n v="2019"/>
    <n v="43531"/>
    <x v="0"/>
    <n v="43528"/>
    <x v="0"/>
    <x v="0"/>
    <s v="WSP-1978"/>
    <x v="0"/>
    <n v="120"/>
    <x v="0"/>
    <x v="0"/>
    <n v="2"/>
    <n v="0"/>
    <n v="0"/>
  </r>
  <r>
    <s v="Temporada Regular"/>
    <n v="2018"/>
    <n v="43148"/>
    <x v="0"/>
    <n v="43166"/>
    <x v="2"/>
    <x v="0"/>
    <s v="WSP-1979"/>
    <x v="22"/>
    <n v="120"/>
    <x v="0"/>
    <x v="0"/>
    <n v="0"/>
    <n v="0"/>
    <n v="0"/>
  </r>
  <r>
    <s v="Temporada Regular"/>
    <n v="2019"/>
    <n v="43492"/>
    <x v="3"/>
    <n v="43483"/>
    <x v="0"/>
    <x v="0"/>
    <s v="WSP-1980"/>
    <x v="0"/>
    <n v="120"/>
    <x v="0"/>
    <x v="0"/>
    <n v="2"/>
    <n v="0"/>
    <n v="0"/>
  </r>
  <r>
    <s v="Temporada Regular"/>
    <n v="2018"/>
    <n v="43430"/>
    <x v="0"/>
    <n v="43054"/>
    <x v="1"/>
    <x v="0"/>
    <s v="WSP-1981"/>
    <x v="1"/>
    <s v="PASE"/>
    <x v="0"/>
    <x v="0"/>
    <n v="0"/>
    <n v="0"/>
    <n v="-460"/>
  </r>
  <r>
    <s v="Temporada Regular"/>
    <n v="2019"/>
    <n v="43516"/>
    <x v="1"/>
    <n v="43507"/>
    <x v="8"/>
    <x v="2"/>
    <s v="WSP-1982"/>
    <x v="20"/>
    <n v="140"/>
    <x v="0"/>
    <x v="2"/>
    <n v="1"/>
    <n v="0"/>
    <n v="0"/>
  </r>
  <r>
    <s v="Temporada Regular"/>
    <n v="2019"/>
    <n v="43441"/>
    <x v="1"/>
    <n v="43441"/>
    <x v="0"/>
    <x v="2"/>
    <s v="WSP-1983"/>
    <x v="10"/>
    <n v="140"/>
    <x v="0"/>
    <x v="2"/>
    <n v="2"/>
    <n v="0"/>
    <n v="0"/>
  </r>
  <r>
    <s v="Temporada Regular"/>
    <n v="2018"/>
    <n v="43142"/>
    <x v="0"/>
    <n v="43139"/>
    <x v="2"/>
    <x v="0"/>
    <s v="WSP-1984"/>
    <x v="22"/>
    <n v="120"/>
    <x v="0"/>
    <x v="0"/>
    <n v="0"/>
    <n v="0"/>
    <n v="0"/>
  </r>
  <r>
    <s v="Temporada Regular"/>
    <n v="2018"/>
    <n v="43102"/>
    <x v="1"/>
    <n v="43125"/>
    <x v="5"/>
    <x v="2"/>
    <s v="WSP-1985"/>
    <x v="28"/>
    <n v="140"/>
    <x v="0"/>
    <x v="2"/>
    <n v="0"/>
    <n v="0"/>
    <n v="0"/>
  </r>
  <r>
    <s v="Temporada Regular"/>
    <n v="2018"/>
    <n v="43156"/>
    <x v="0"/>
    <n v="43054"/>
    <x v="1"/>
    <x v="0"/>
    <s v="WSP-1986"/>
    <x v="1"/>
    <s v="PASE"/>
    <x v="0"/>
    <x v="0"/>
    <n v="0"/>
    <n v="0"/>
    <n v="-460"/>
  </r>
  <r>
    <s v="Temporada Regular"/>
    <n v="2018"/>
    <n v="43448"/>
    <x v="0"/>
    <n v="43160"/>
    <x v="9"/>
    <x v="0"/>
    <s v="WSP-1987"/>
    <x v="26"/>
    <n v="120"/>
    <x v="0"/>
    <x v="0"/>
    <n v="0"/>
    <n v="0"/>
    <n v="0"/>
  </r>
  <r>
    <s v="Fuera de Temporada"/>
    <n v="2019"/>
    <n v="43340"/>
    <x v="1"/>
    <n v="43210"/>
    <x v="3"/>
    <x v="2"/>
    <s v="WSP-1988"/>
    <x v="21"/>
    <n v="140"/>
    <x v="0"/>
    <x v="2"/>
    <n v="1"/>
    <n v="0"/>
    <n v="0"/>
  </r>
  <r>
    <s v="Temporada Regular"/>
    <n v="2019"/>
    <n v="43419"/>
    <x v="2"/>
    <n v="43469"/>
    <x v="7"/>
    <x v="0"/>
    <s v="WSP-1989"/>
    <x v="31"/>
    <n v="105"/>
    <x v="4"/>
    <x v="0"/>
    <n v="0"/>
    <n v="0"/>
    <n v="0"/>
  </r>
  <r>
    <s v="Temporada Regular"/>
    <n v="2019"/>
    <n v="43453"/>
    <x v="0"/>
    <n v="43454"/>
    <x v="2"/>
    <x v="0"/>
    <s v="WSP-1990"/>
    <x v="22"/>
    <n v="120"/>
    <x v="0"/>
    <x v="0"/>
    <n v="0"/>
    <n v="0"/>
    <n v="0"/>
  </r>
  <r>
    <s v="Temporada Regular"/>
    <n v="2018"/>
    <n v="43176"/>
    <x v="1"/>
    <n v="43171"/>
    <x v="3"/>
    <x v="5"/>
    <s v="WSP-1991"/>
    <x v="21"/>
    <n v="140"/>
    <x v="0"/>
    <x v="3"/>
    <n v="1"/>
    <n v="0"/>
    <n v="0"/>
  </r>
  <r>
    <s v="Temporada Regular"/>
    <n v="2019"/>
    <n v="43448"/>
    <x v="0"/>
    <n v="43512"/>
    <x v="3"/>
    <x v="0"/>
    <s v="WSP-1992"/>
    <x v="2"/>
    <n v="120"/>
    <x v="0"/>
    <x v="0"/>
    <n v="1"/>
    <n v="0"/>
    <n v="0"/>
  </r>
  <r>
    <s v="Temporada Regular"/>
    <n v="2018"/>
    <n v="43174"/>
    <x v="0"/>
    <n v="43179"/>
    <x v="4"/>
    <x v="0"/>
    <s v="WSP-1993"/>
    <x v="14"/>
    <n v="120"/>
    <x v="0"/>
    <x v="0"/>
    <n v="0"/>
    <n v="0"/>
    <n v="0"/>
  </r>
  <r>
    <s v="Temporada Regular"/>
    <n v="2018"/>
    <n v="43453"/>
    <x v="0"/>
    <n v="43146"/>
    <x v="7"/>
    <x v="0"/>
    <s v="WSP-1994"/>
    <x v="9"/>
    <n v="120"/>
    <x v="0"/>
    <x v="0"/>
    <n v="0"/>
    <n v="0"/>
    <n v="0"/>
  </r>
  <r>
    <s v="Temporada Regular"/>
    <n v="2018"/>
    <n v="43133"/>
    <x v="1"/>
    <n v="43139"/>
    <x v="5"/>
    <x v="2"/>
    <s v="WSP-1995"/>
    <x v="28"/>
    <n v="140"/>
    <x v="0"/>
    <x v="2"/>
    <n v="0"/>
    <n v="0"/>
    <n v="0"/>
  </r>
  <r>
    <s v="Fuera de Temporada"/>
    <n v="2019"/>
    <n v="43387"/>
    <x v="0"/>
    <n v="43295"/>
    <x v="7"/>
    <x v="0"/>
    <s v="WSP-1996"/>
    <x v="9"/>
    <n v="120"/>
    <x v="0"/>
    <x v="0"/>
    <n v="0"/>
    <n v="0"/>
    <n v="0"/>
  </r>
  <r>
    <s v="Temporada Regular"/>
    <n v="2019"/>
    <n v="43427"/>
    <x v="0"/>
    <n v="43479"/>
    <x v="5"/>
    <x v="0"/>
    <s v="WSP-1997"/>
    <x v="5"/>
    <n v="120"/>
    <x v="0"/>
    <x v="0"/>
    <n v="0"/>
    <n v="0"/>
    <n v="0"/>
  </r>
  <r>
    <s v="Fuera de Temporada"/>
    <n v="2019"/>
    <n v="43332"/>
    <x v="0"/>
    <n v="43259"/>
    <x v="0"/>
    <x v="0"/>
    <s v="WSP-1998"/>
    <x v="0"/>
    <n v="120"/>
    <x v="0"/>
    <x v="0"/>
    <n v="2"/>
    <n v="0"/>
    <n v="0"/>
  </r>
  <r>
    <s v="Temporada Regular"/>
    <n v="2019"/>
    <n v="43491"/>
    <x v="2"/>
    <n v="43502"/>
    <x v="3"/>
    <x v="0"/>
    <s v="WSP-1999"/>
    <x v="13"/>
    <n v="100"/>
    <x v="5"/>
    <x v="0"/>
    <n v="1"/>
    <n v="0"/>
    <n v="0"/>
  </r>
  <r>
    <s v="Fuera de Temporada"/>
    <n v="2018"/>
    <n v="43225"/>
    <x v="0"/>
    <n v="42836"/>
    <x v="2"/>
    <x v="0"/>
    <s v="WSP-2000"/>
    <x v="22"/>
    <n v="120"/>
    <x v="0"/>
    <x v="0"/>
    <n v="0"/>
    <n v="0"/>
    <n v="0"/>
  </r>
  <r>
    <s v="Temporada Regular"/>
    <n v="2019"/>
    <n v="43543"/>
    <x v="0"/>
    <n v="43547"/>
    <x v="3"/>
    <x v="0"/>
    <s v="WSP-2001"/>
    <x v="2"/>
    <n v="120"/>
    <x v="0"/>
    <x v="0"/>
    <n v="1"/>
    <n v="0"/>
    <n v="0"/>
  </r>
  <r>
    <s v="Temporada Regular"/>
    <n v="2018"/>
    <n v="43156"/>
    <x v="0"/>
    <n v="43054"/>
    <x v="1"/>
    <x v="0"/>
    <s v="WSP-2002"/>
    <x v="1"/>
    <s v="PASE"/>
    <x v="0"/>
    <x v="0"/>
    <n v="0"/>
    <n v="0"/>
    <n v="-276"/>
  </r>
  <r>
    <s v="Temporada Regular"/>
    <n v="2018"/>
    <n v="43461"/>
    <x v="1"/>
    <n v="43098"/>
    <x v="4"/>
    <x v="2"/>
    <s v="WSP-2003"/>
    <x v="4"/>
    <n v="140"/>
    <x v="0"/>
    <x v="2"/>
    <n v="0"/>
    <n v="0"/>
    <n v="0"/>
  </r>
  <r>
    <s v="Temporada Regular"/>
    <n v="2018"/>
    <n v="43136"/>
    <x v="0"/>
    <n v="43054"/>
    <x v="1"/>
    <x v="0"/>
    <s v="WSP-2004"/>
    <x v="1"/>
    <s v="PASE"/>
    <x v="0"/>
    <x v="0"/>
    <n v="0"/>
    <n v="0"/>
    <n v="-184"/>
  </r>
  <r>
    <s v="Fuera de Temporada"/>
    <n v="2018"/>
    <n v="43192"/>
    <x v="0"/>
    <n v="42865"/>
    <x v="4"/>
    <x v="0"/>
    <s v="WSP-2005"/>
    <x v="14"/>
    <n v="120"/>
    <x v="0"/>
    <x v="0"/>
    <n v="0"/>
    <n v="0"/>
    <n v="0"/>
  </r>
  <r>
    <s v="Temporada Regular"/>
    <n v="2019"/>
    <n v="43439"/>
    <x v="0"/>
    <n v="43419"/>
    <x v="1"/>
    <x v="0"/>
    <s v="WSP-2006"/>
    <x v="1"/>
    <s v="PASE"/>
    <x v="0"/>
    <x v="0"/>
    <n v="0"/>
    <n v="0"/>
    <n v="-92"/>
  </r>
  <r>
    <s v="Temporada Regular"/>
    <n v="2019"/>
    <n v="43440"/>
    <x v="1"/>
    <n v="43546"/>
    <x v="4"/>
    <x v="1"/>
    <s v="WSP-2007"/>
    <x v="4"/>
    <n v="140"/>
    <x v="0"/>
    <x v="1"/>
    <n v="0"/>
    <n v="0"/>
    <n v="0"/>
  </r>
  <r>
    <s v="Temporada Regular"/>
    <n v="2019"/>
    <n v="43458"/>
    <x v="1"/>
    <n v="43452"/>
    <x v="5"/>
    <x v="1"/>
    <s v="WSP-2008"/>
    <x v="28"/>
    <n v="140"/>
    <x v="0"/>
    <x v="1"/>
    <n v="0"/>
    <n v="0"/>
    <n v="0"/>
  </r>
  <r>
    <s v="Temporada Regular"/>
    <n v="2019"/>
    <n v="43425"/>
    <x v="2"/>
    <n v="43527"/>
    <x v="3"/>
    <x v="0"/>
    <s v="WSP-2009"/>
    <x v="44"/>
    <n v="105"/>
    <x v="4"/>
    <x v="0"/>
    <n v="1"/>
    <n v="0"/>
    <n v="0"/>
  </r>
  <r>
    <s v="Temporada Regular"/>
    <n v="2018"/>
    <n v="43123"/>
    <x v="3"/>
    <n v="43121"/>
    <x v="2"/>
    <x v="0"/>
    <s v="WSP-2010"/>
    <x v="22"/>
    <n v="120"/>
    <x v="0"/>
    <x v="0"/>
    <n v="0"/>
    <n v="0"/>
    <n v="0"/>
  </r>
  <r>
    <s v="Fuera de Temporada"/>
    <n v="2019"/>
    <n v="43282"/>
    <x v="1"/>
    <n v="43318"/>
    <x v="6"/>
    <x v="4"/>
    <s v="WSP-2011"/>
    <x v="17"/>
    <n v="140"/>
    <x v="0"/>
    <x v="2"/>
    <n v="0"/>
    <n v="0"/>
    <n v="0"/>
  </r>
  <r>
    <s v="Temporada Regular"/>
    <n v="2019"/>
    <n v="43543"/>
    <x v="1"/>
    <n v="43540"/>
    <x v="7"/>
    <x v="1"/>
    <s v="WSP-2012"/>
    <x v="13"/>
    <n v="140"/>
    <x v="0"/>
    <x v="1"/>
    <n v="0"/>
    <n v="0"/>
    <n v="0"/>
  </r>
  <r>
    <s v="Fuera de Temporada"/>
    <n v="2018"/>
    <n v="43265"/>
    <x v="2"/>
    <n v="42857"/>
    <x v="9"/>
    <x v="0"/>
    <s v="WSP-2013"/>
    <x v="38"/>
    <n v="100"/>
    <x v="5"/>
    <x v="0"/>
    <n v="0"/>
    <n v="0"/>
    <n v="0"/>
  </r>
  <r>
    <s v="Temporada Regular"/>
    <n v="2018"/>
    <n v="43163"/>
    <x v="3"/>
    <n v="43172"/>
    <x v="3"/>
    <x v="0"/>
    <s v="WSP-2014"/>
    <x v="2"/>
    <n v="120"/>
    <x v="0"/>
    <x v="0"/>
    <n v="1"/>
    <n v="0"/>
    <n v="0"/>
  </r>
  <r>
    <s v="Temporada Regular"/>
    <n v="2018"/>
    <n v="43165"/>
    <x v="2"/>
    <n v="43164"/>
    <x v="0"/>
    <x v="0"/>
    <s v="WSP-2015"/>
    <x v="43"/>
    <n v="110"/>
    <x v="3"/>
    <x v="0"/>
    <n v="2"/>
    <n v="0"/>
    <n v="0"/>
  </r>
  <r>
    <s v="Temporada Regular"/>
    <n v="2019"/>
    <n v="43419"/>
    <x v="2"/>
    <n v="43507"/>
    <x v="8"/>
    <x v="0"/>
    <s v="WSP-2016"/>
    <x v="18"/>
    <n v="110"/>
    <x v="3"/>
    <x v="0"/>
    <n v="1"/>
    <n v="0"/>
    <n v="0"/>
  </r>
  <r>
    <s v="Fuera de Temporada"/>
    <n v="2018"/>
    <n v="43371"/>
    <x v="0"/>
    <n v="42876"/>
    <x v="2"/>
    <x v="0"/>
    <s v="WSP-2017"/>
    <x v="22"/>
    <n v="120"/>
    <x v="0"/>
    <x v="0"/>
    <n v="0"/>
    <n v="0"/>
    <n v="0"/>
  </r>
  <r>
    <s v="Temporada Regular"/>
    <n v="2018"/>
    <n v="43124"/>
    <x v="1"/>
    <n v="43129"/>
    <x v="9"/>
    <x v="3"/>
    <s v="WSP-2018"/>
    <x v="19"/>
    <n v="140"/>
    <x v="0"/>
    <x v="2"/>
    <n v="0"/>
    <n v="0"/>
    <n v="0"/>
  </r>
  <r>
    <s v="Fuera de Temporada"/>
    <n v="2019"/>
    <n v="43401"/>
    <x v="0"/>
    <n v="43241"/>
    <x v="7"/>
    <x v="0"/>
    <s v="WSP-2019"/>
    <x v="9"/>
    <n v="120"/>
    <x v="0"/>
    <x v="0"/>
    <n v="0"/>
    <n v="0"/>
    <n v="0"/>
  </r>
  <r>
    <s v="Temporada Regular"/>
    <n v="2018"/>
    <n v="43446"/>
    <x v="1"/>
    <n v="43168"/>
    <x v="7"/>
    <x v="3"/>
    <s v="WSP-2020"/>
    <x v="13"/>
    <n v="140"/>
    <x v="0"/>
    <x v="2"/>
    <n v="0"/>
    <n v="0"/>
    <n v="0"/>
  </r>
  <r>
    <s v="Temporada Regular"/>
    <n v="2019"/>
    <n v="43443"/>
    <x v="0"/>
    <n v="43419"/>
    <x v="1"/>
    <x v="0"/>
    <s v="WSP-2021"/>
    <x v="1"/>
    <s v="PASE"/>
    <x v="0"/>
    <x v="0"/>
    <n v="0"/>
    <n v="0"/>
    <n v="-368"/>
  </r>
  <r>
    <s v="Temporada Regular"/>
    <n v="2018"/>
    <n v="43175"/>
    <x v="3"/>
    <n v="43180"/>
    <x v="3"/>
    <x v="0"/>
    <s v="WSP-2022"/>
    <x v="2"/>
    <n v="120"/>
    <x v="0"/>
    <x v="0"/>
    <n v="1"/>
    <n v="0"/>
    <n v="0"/>
  </r>
  <r>
    <s v="Fuera de Temporada"/>
    <n v="2019"/>
    <n v="43300"/>
    <x v="1"/>
    <n v="43283"/>
    <x v="5"/>
    <x v="4"/>
    <s v="WSP-2023"/>
    <x v="28"/>
    <n v="140"/>
    <x v="0"/>
    <x v="2"/>
    <n v="0"/>
    <n v="0"/>
    <n v="0"/>
  </r>
  <r>
    <s v="Temporada Regular"/>
    <n v="2018"/>
    <n v="43145"/>
    <x v="0"/>
    <n v="43054"/>
    <x v="1"/>
    <x v="0"/>
    <s v="WSP-2024"/>
    <x v="1"/>
    <s v="PASE"/>
    <x v="0"/>
    <x v="0"/>
    <n v="0"/>
    <n v="0"/>
    <n v="-276"/>
  </r>
  <r>
    <s v="Temporada Regular"/>
    <n v="2018"/>
    <n v="43172"/>
    <x v="0"/>
    <n v="43054"/>
    <x v="1"/>
    <x v="0"/>
    <s v="WSP-2025"/>
    <x v="1"/>
    <s v="PASE"/>
    <x v="0"/>
    <x v="0"/>
    <n v="0"/>
    <n v="0"/>
    <n v="-644"/>
  </r>
  <r>
    <s v="Temporada Regular"/>
    <n v="2018"/>
    <n v="43136"/>
    <x v="1"/>
    <n v="43138"/>
    <x v="0"/>
    <x v="1"/>
    <s v="WSP-2026"/>
    <x v="10"/>
    <n v="140"/>
    <x v="0"/>
    <x v="1"/>
    <n v="2"/>
    <n v="0"/>
    <n v="0"/>
  </r>
  <r>
    <s v="Temporada Regular"/>
    <n v="2019"/>
    <n v="43529"/>
    <x v="2"/>
    <n v="43546"/>
    <x v="0"/>
    <x v="0"/>
    <s v="WSP-2027"/>
    <x v="43"/>
    <n v="110"/>
    <x v="3"/>
    <x v="0"/>
    <n v="2"/>
    <n v="0"/>
    <n v="0"/>
  </r>
  <r>
    <s v="Temporada Regular"/>
    <n v="2019"/>
    <n v="43469"/>
    <x v="3"/>
    <n v="43419"/>
    <x v="1"/>
    <x v="0"/>
    <s v="WSP-2028"/>
    <x v="1"/>
    <s v="PASE"/>
    <x v="0"/>
    <x v="0"/>
    <n v="0"/>
    <n v="0"/>
    <n v="-828"/>
  </r>
  <r>
    <s v="Temporada Regular"/>
    <n v="2019"/>
    <n v="43472"/>
    <x v="2"/>
    <n v="43520"/>
    <x v="2"/>
    <x v="0"/>
    <s v="WSP-2029"/>
    <x v="7"/>
    <n v="110"/>
    <x v="3"/>
    <x v="0"/>
    <n v="0"/>
    <n v="0"/>
    <n v="0"/>
  </r>
  <r>
    <s v="Temporada Regular"/>
    <n v="2018"/>
    <n v="43457"/>
    <x v="2"/>
    <n v="43095"/>
    <x v="2"/>
    <x v="0"/>
    <s v="WSP-2030"/>
    <x v="7"/>
    <n v="110"/>
    <x v="3"/>
    <x v="0"/>
    <n v="0"/>
    <n v="0"/>
    <n v="0"/>
  </r>
  <r>
    <s v="Temporada Regular"/>
    <n v="2018"/>
    <n v="43178"/>
    <x v="0"/>
    <n v="43182"/>
    <x v="5"/>
    <x v="0"/>
    <s v="WSP-2031"/>
    <x v="5"/>
    <n v="120"/>
    <x v="0"/>
    <x v="0"/>
    <n v="0"/>
    <n v="0"/>
    <n v="0"/>
  </r>
  <r>
    <s v="Temporada Regular"/>
    <n v="2018"/>
    <n v="43130"/>
    <x v="1"/>
    <n v="43145"/>
    <x v="3"/>
    <x v="4"/>
    <s v="WSP-2032"/>
    <x v="21"/>
    <n v="140"/>
    <x v="0"/>
    <x v="2"/>
    <n v="1"/>
    <n v="0"/>
    <n v="0"/>
  </r>
  <r>
    <s v="Temporada Regular"/>
    <n v="2018"/>
    <n v="43174"/>
    <x v="2"/>
    <n v="43177"/>
    <x v="8"/>
    <x v="0"/>
    <s v="WSP-2033"/>
    <x v="2"/>
    <n v="105"/>
    <x v="4"/>
    <x v="0"/>
    <n v="1"/>
    <n v="0"/>
    <n v="0"/>
  </r>
  <r>
    <s v="Temporada Regular"/>
    <n v="2019"/>
    <n v="43548"/>
    <x v="3"/>
    <n v="43419"/>
    <x v="1"/>
    <x v="0"/>
    <s v="WSP-2034"/>
    <x v="1"/>
    <s v="PASE"/>
    <x v="0"/>
    <x v="0"/>
    <n v="0"/>
    <n v="0"/>
    <n v="0"/>
  </r>
  <r>
    <s v="Temporada Regular"/>
    <n v="2018"/>
    <n v="43104"/>
    <x v="2"/>
    <n v="43143"/>
    <x v="5"/>
    <x v="0"/>
    <s v="WSP-2035"/>
    <x v="40"/>
    <n v="100"/>
    <x v="5"/>
    <x v="0"/>
    <n v="0"/>
    <n v="0"/>
    <n v="0"/>
  </r>
  <r>
    <s v="Temporada Regular"/>
    <n v="2019"/>
    <n v="43458"/>
    <x v="2"/>
    <n v="43464"/>
    <x v="6"/>
    <x v="0"/>
    <s v="WSP-2036"/>
    <x v="35"/>
    <n v="110"/>
    <x v="3"/>
    <x v="0"/>
    <n v="0"/>
    <n v="0"/>
    <n v="0"/>
  </r>
  <r>
    <s v="Temporada Regular"/>
    <n v="2018"/>
    <n v="43191"/>
    <x v="1"/>
    <n v="43182"/>
    <x v="3"/>
    <x v="2"/>
    <s v="WSP-2037"/>
    <x v="21"/>
    <n v="140"/>
    <x v="0"/>
    <x v="2"/>
    <n v="1"/>
    <n v="0"/>
    <n v="0"/>
  </r>
  <r>
    <s v="Temporada Regular"/>
    <n v="2019"/>
    <n v="43420"/>
    <x v="3"/>
    <n v="43460"/>
    <x v="3"/>
    <x v="0"/>
    <s v="WSP-2038"/>
    <x v="2"/>
    <n v="120"/>
    <x v="0"/>
    <x v="0"/>
    <n v="1"/>
    <n v="0"/>
    <n v="0"/>
  </r>
  <r>
    <s v="Temporada Regular"/>
    <n v="2018"/>
    <n v="43120"/>
    <x v="0"/>
    <n v="43054"/>
    <x v="1"/>
    <x v="0"/>
    <s v="WSP-2039"/>
    <x v="1"/>
    <s v="PASE"/>
    <x v="0"/>
    <x v="0"/>
    <n v="0"/>
    <n v="0"/>
    <n v="-92"/>
  </r>
  <r>
    <s v="Temporada Regular"/>
    <n v="2019"/>
    <n v="43419"/>
    <x v="2"/>
    <n v="43425"/>
    <x v="4"/>
    <x v="0"/>
    <s v="WSP-2040"/>
    <x v="11"/>
    <n v="110"/>
    <x v="3"/>
    <x v="0"/>
    <n v="0"/>
    <n v="0"/>
    <n v="0"/>
  </r>
  <r>
    <s v="Temporada Regular"/>
    <n v="2018"/>
    <n v="43420"/>
    <x v="0"/>
    <n v="43054"/>
    <x v="1"/>
    <x v="0"/>
    <s v="WSP-2041"/>
    <x v="1"/>
    <s v="PASE"/>
    <x v="0"/>
    <x v="0"/>
    <n v="0"/>
    <n v="0"/>
    <n v="-644"/>
  </r>
  <r>
    <s v="Temporada Regular"/>
    <n v="2018"/>
    <n v="43181"/>
    <x v="2"/>
    <n v="43175"/>
    <x v="3"/>
    <x v="0"/>
    <s v="WSP-2042"/>
    <x v="31"/>
    <n v="75"/>
    <x v="2"/>
    <x v="0"/>
    <n v="1"/>
    <n v="0"/>
    <n v="0"/>
  </r>
  <r>
    <s v="Temporada Regular"/>
    <n v="2019"/>
    <n v="43544"/>
    <x v="0"/>
    <n v="43537"/>
    <x v="6"/>
    <x v="0"/>
    <s v="WSP-2043"/>
    <x v="8"/>
    <n v="120"/>
    <x v="0"/>
    <x v="0"/>
    <n v="0"/>
    <n v="0"/>
    <n v="0"/>
  </r>
  <r>
    <s v="Temporada Regular"/>
    <n v="2018"/>
    <n v="43437"/>
    <x v="0"/>
    <n v="43167"/>
    <x v="3"/>
    <x v="0"/>
    <s v="WSP-2044"/>
    <x v="2"/>
    <n v="120"/>
    <x v="0"/>
    <x v="0"/>
    <n v="1"/>
    <n v="0"/>
    <n v="0"/>
  </r>
  <r>
    <s v="Temporada Regular"/>
    <n v="2019"/>
    <n v="43454"/>
    <x v="0"/>
    <n v="43502"/>
    <x v="0"/>
    <x v="0"/>
    <s v="WSP-2045"/>
    <x v="0"/>
    <n v="120"/>
    <x v="0"/>
    <x v="0"/>
    <n v="2"/>
    <n v="0"/>
    <n v="0"/>
  </r>
  <r>
    <s v="Fuera de Temporada"/>
    <n v="2019"/>
    <n v="43410"/>
    <x v="0"/>
    <n v="43226"/>
    <x v="8"/>
    <x v="0"/>
    <s v="WSP-2046"/>
    <x v="30"/>
    <n v="120"/>
    <x v="0"/>
    <x v="0"/>
    <n v="1"/>
    <n v="0"/>
    <n v="0"/>
  </r>
  <r>
    <s v="Temporada Regular"/>
    <n v="2019"/>
    <n v="43516"/>
    <x v="0"/>
    <n v="43419"/>
    <x v="1"/>
    <x v="0"/>
    <s v="WSP-2047"/>
    <x v="1"/>
    <s v="PASE"/>
    <x v="0"/>
    <x v="0"/>
    <n v="0"/>
    <n v="0"/>
    <n v="-552"/>
  </r>
  <r>
    <s v="Fuera de Temporada"/>
    <n v="2019"/>
    <n v="43361"/>
    <x v="1"/>
    <n v="43208"/>
    <x v="2"/>
    <x v="2"/>
    <s v="WSP-2048"/>
    <x v="2"/>
    <n v="140"/>
    <x v="0"/>
    <x v="2"/>
    <n v="0"/>
    <n v="0"/>
    <n v="0"/>
  </r>
  <r>
    <s v="Temporada Regular"/>
    <n v="2019"/>
    <n v="43524"/>
    <x v="0"/>
    <n v="43533"/>
    <x v="2"/>
    <x v="0"/>
    <s v="WSP-2049"/>
    <x v="22"/>
    <n v="120"/>
    <x v="0"/>
    <x v="0"/>
    <n v="0"/>
    <n v="0"/>
    <n v="0"/>
  </r>
  <r>
    <s v="Temporada Regular"/>
    <n v="2018"/>
    <n v="43149"/>
    <x v="0"/>
    <n v="43172"/>
    <x v="9"/>
    <x v="0"/>
    <s v="WSP-2050"/>
    <x v="26"/>
    <n v="120"/>
    <x v="0"/>
    <x v="0"/>
    <n v="0"/>
    <n v="0"/>
    <n v="0"/>
  </r>
  <r>
    <s v="Temporada Regular"/>
    <n v="2018"/>
    <n v="43184"/>
    <x v="0"/>
    <n v="43054"/>
    <x v="1"/>
    <x v="0"/>
    <s v="WSP-2051"/>
    <x v="1"/>
    <s v="PASE"/>
    <x v="0"/>
    <x v="0"/>
    <n v="0"/>
    <n v="0"/>
    <n v="-276"/>
  </r>
  <r>
    <s v="Temporada Regular"/>
    <n v="2019"/>
    <n v="43499"/>
    <x v="0"/>
    <n v="43530"/>
    <x v="9"/>
    <x v="0"/>
    <s v="WSP-2052"/>
    <x v="26"/>
    <n v="120"/>
    <x v="0"/>
    <x v="0"/>
    <n v="0"/>
    <n v="0"/>
    <n v="0"/>
  </r>
  <r>
    <s v="Temporada Regular"/>
    <n v="2019"/>
    <n v="43536"/>
    <x v="3"/>
    <n v="43529"/>
    <x v="8"/>
    <x v="0"/>
    <s v="WSP-2053"/>
    <x v="30"/>
    <n v="120"/>
    <x v="0"/>
    <x v="0"/>
    <n v="1"/>
    <n v="0"/>
    <n v="0"/>
  </r>
  <r>
    <s v="Temporada Regular"/>
    <n v="2019"/>
    <n v="43535"/>
    <x v="2"/>
    <n v="43530"/>
    <x v="7"/>
    <x v="0"/>
    <s v="WSP-2054"/>
    <x v="29"/>
    <n v="110"/>
    <x v="3"/>
    <x v="0"/>
    <n v="0"/>
    <n v="0"/>
    <n v="0"/>
  </r>
  <r>
    <s v="Fuera de Temporada"/>
    <n v="2018"/>
    <n v="43201"/>
    <x v="1"/>
    <n v="42929"/>
    <x v="3"/>
    <x v="2"/>
    <s v="WSP-2055"/>
    <x v="21"/>
    <n v="140"/>
    <x v="0"/>
    <x v="2"/>
    <n v="1"/>
    <n v="0"/>
    <n v="0"/>
  </r>
  <r>
    <s v="Fuera de Temporada"/>
    <n v="2019"/>
    <n v="43379"/>
    <x v="2"/>
    <n v="43271"/>
    <x v="4"/>
    <x v="0"/>
    <s v="WSP-2056"/>
    <x v="11"/>
    <n v="110"/>
    <x v="3"/>
    <x v="0"/>
    <n v="0"/>
    <n v="30"/>
    <n v="0"/>
  </r>
  <r>
    <s v="Temporada Regular"/>
    <n v="2018"/>
    <n v="43449"/>
    <x v="2"/>
    <n v="43139"/>
    <x v="7"/>
    <x v="0"/>
    <s v="WSP-2057"/>
    <x v="31"/>
    <n v="105"/>
    <x v="4"/>
    <x v="0"/>
    <n v="0"/>
    <n v="0"/>
    <n v="0"/>
  </r>
  <r>
    <s v="Temporada Regular"/>
    <n v="2019"/>
    <n v="43452"/>
    <x v="0"/>
    <n v="43419"/>
    <x v="1"/>
    <x v="0"/>
    <s v="WSP-2058"/>
    <x v="1"/>
    <s v="PASE"/>
    <x v="0"/>
    <x v="0"/>
    <n v="0"/>
    <n v="0"/>
    <n v="-276"/>
  </r>
  <r>
    <s v="Temporada Regular"/>
    <n v="2018"/>
    <n v="43103"/>
    <x v="0"/>
    <n v="43123"/>
    <x v="6"/>
    <x v="0"/>
    <s v="WSP-2059"/>
    <x v="8"/>
    <n v="120"/>
    <x v="0"/>
    <x v="0"/>
    <n v="0"/>
    <n v="0"/>
    <n v="0"/>
  </r>
  <r>
    <s v="Temporada Regular"/>
    <n v="2018"/>
    <n v="43161"/>
    <x v="0"/>
    <n v="43158"/>
    <x v="6"/>
    <x v="0"/>
    <s v="WSP-2060"/>
    <x v="8"/>
    <n v="120"/>
    <x v="0"/>
    <x v="0"/>
    <n v="0"/>
    <n v="0"/>
    <n v="0"/>
  </r>
  <r>
    <s v="Temporada Regular"/>
    <n v="2019"/>
    <n v="43421"/>
    <x v="3"/>
    <n v="43419"/>
    <x v="1"/>
    <x v="0"/>
    <s v="WSP-2061"/>
    <x v="1"/>
    <s v="PASE"/>
    <x v="0"/>
    <x v="0"/>
    <n v="0"/>
    <n v="0"/>
    <n v="-184"/>
  </r>
  <r>
    <s v="Temporada Regular"/>
    <n v="2019"/>
    <n v="43527"/>
    <x v="0"/>
    <n v="43519"/>
    <x v="4"/>
    <x v="0"/>
    <s v="WSP-2062"/>
    <x v="14"/>
    <n v="120"/>
    <x v="0"/>
    <x v="0"/>
    <n v="0"/>
    <n v="0"/>
    <n v="0"/>
  </r>
  <r>
    <s v="Temporada Regular"/>
    <n v="2019"/>
    <n v="43506"/>
    <x v="0"/>
    <n v="43547"/>
    <x v="7"/>
    <x v="0"/>
    <s v="WSP-2063"/>
    <x v="9"/>
    <n v="120"/>
    <x v="0"/>
    <x v="0"/>
    <n v="0"/>
    <n v="0"/>
    <n v="0"/>
  </r>
  <r>
    <s v="Temporada Regular"/>
    <n v="2019"/>
    <n v="43502"/>
    <x v="0"/>
    <n v="43499"/>
    <x v="7"/>
    <x v="0"/>
    <s v="WSP-2064"/>
    <x v="9"/>
    <n v="120"/>
    <x v="0"/>
    <x v="0"/>
    <n v="0"/>
    <n v="0"/>
    <n v="0"/>
  </r>
  <r>
    <s v="Temporada Regular"/>
    <n v="2018"/>
    <n v="43170"/>
    <x v="0"/>
    <n v="43168"/>
    <x v="0"/>
    <x v="0"/>
    <s v="WSP-2065"/>
    <x v="0"/>
    <n v="120"/>
    <x v="0"/>
    <x v="0"/>
    <n v="2"/>
    <n v="0"/>
    <n v="0"/>
  </r>
  <r>
    <s v="Temporada Regular"/>
    <n v="2018"/>
    <n v="43165"/>
    <x v="3"/>
    <n v="43165"/>
    <x v="8"/>
    <x v="0"/>
    <s v="WSP-2066"/>
    <x v="30"/>
    <n v="120"/>
    <x v="0"/>
    <x v="0"/>
    <n v="1"/>
    <n v="0"/>
    <n v="0"/>
  </r>
  <r>
    <s v="Temporada Regular"/>
    <n v="2019"/>
    <n v="43521"/>
    <x v="0"/>
    <n v="43419"/>
    <x v="1"/>
    <x v="0"/>
    <s v="WSP-2067"/>
    <x v="1"/>
    <s v="PASE"/>
    <x v="0"/>
    <x v="0"/>
    <n v="0"/>
    <n v="0"/>
    <n v="-644"/>
  </r>
  <r>
    <s v="Temporada Regular"/>
    <n v="2018"/>
    <n v="43456"/>
    <x v="1"/>
    <n v="43182"/>
    <x v="7"/>
    <x v="2"/>
    <s v="WSP-2068"/>
    <x v="13"/>
    <n v="140"/>
    <x v="0"/>
    <x v="2"/>
    <n v="0"/>
    <n v="0"/>
    <n v="0"/>
  </r>
  <r>
    <s v="Fuera de Temporada"/>
    <n v="2019"/>
    <n v="43368"/>
    <x v="2"/>
    <n v="43194"/>
    <x v="6"/>
    <x v="0"/>
    <s v="WSP-2069"/>
    <x v="35"/>
    <n v="110"/>
    <x v="3"/>
    <x v="0"/>
    <n v="0"/>
    <n v="30"/>
    <n v="0"/>
  </r>
  <r>
    <s v="Temporada Regular"/>
    <n v="2019"/>
    <n v="43449"/>
    <x v="1"/>
    <n v="43516"/>
    <x v="0"/>
    <x v="2"/>
    <s v="WSP-2070"/>
    <x v="10"/>
    <n v="140"/>
    <x v="0"/>
    <x v="2"/>
    <n v="2"/>
    <n v="0"/>
    <n v="0"/>
  </r>
  <r>
    <s v="Temporada Regular"/>
    <n v="2019"/>
    <n v="43548"/>
    <x v="1"/>
    <n v="43543"/>
    <x v="6"/>
    <x v="3"/>
    <s v="WSP-2071"/>
    <x v="17"/>
    <n v="140"/>
    <x v="0"/>
    <x v="2"/>
    <n v="0"/>
    <n v="0"/>
    <n v="0"/>
  </r>
  <r>
    <s v="Fuera de Temporada"/>
    <n v="2019"/>
    <n v="43204"/>
    <x v="3"/>
    <n v="43283"/>
    <x v="0"/>
    <x v="0"/>
    <s v="WSP-2072"/>
    <x v="0"/>
    <n v="120"/>
    <x v="0"/>
    <x v="0"/>
    <n v="2"/>
    <n v="0"/>
    <n v="0"/>
  </r>
  <r>
    <s v="Temporada Regular"/>
    <n v="2019"/>
    <n v="43530"/>
    <x v="0"/>
    <n v="43419"/>
    <x v="1"/>
    <x v="0"/>
    <s v="WSP-2073"/>
    <x v="1"/>
    <s v="PASE"/>
    <x v="0"/>
    <x v="0"/>
    <n v="0"/>
    <n v="0"/>
    <n v="-460"/>
  </r>
  <r>
    <s v="Fuera de Temporada"/>
    <n v="2018"/>
    <n v="43287"/>
    <x v="0"/>
    <n v="42850"/>
    <x v="4"/>
    <x v="0"/>
    <s v="WSP-2074"/>
    <x v="14"/>
    <n v="120"/>
    <x v="0"/>
    <x v="0"/>
    <n v="0"/>
    <n v="0"/>
    <n v="0"/>
  </r>
  <r>
    <s v="Temporada Regular"/>
    <n v="2019"/>
    <n v="43430"/>
    <x v="1"/>
    <n v="43498"/>
    <x v="0"/>
    <x v="1"/>
    <s v="WSP-2075"/>
    <x v="10"/>
    <n v="140"/>
    <x v="0"/>
    <x v="1"/>
    <n v="2"/>
    <n v="0"/>
    <n v="0"/>
  </r>
  <r>
    <s v="Temporada Regular"/>
    <n v="2019"/>
    <n v="43528"/>
    <x v="0"/>
    <n v="43419"/>
    <x v="1"/>
    <x v="0"/>
    <s v="WSP-2076"/>
    <x v="1"/>
    <s v="PASE"/>
    <x v="0"/>
    <x v="0"/>
    <n v="0"/>
    <n v="0"/>
    <n v="-276"/>
  </r>
  <r>
    <s v="Temporada Regular"/>
    <n v="2018"/>
    <n v="43450"/>
    <x v="3"/>
    <n v="43095"/>
    <x v="6"/>
    <x v="0"/>
    <s v="WSP-2077"/>
    <x v="8"/>
    <n v="120"/>
    <x v="0"/>
    <x v="0"/>
    <n v="0"/>
    <n v="0"/>
    <n v="0"/>
  </r>
  <r>
    <s v="Fuera de Temporada"/>
    <n v="2019"/>
    <n v="43231"/>
    <x v="1"/>
    <n v="43277"/>
    <x v="5"/>
    <x v="1"/>
    <s v="WSP-2078"/>
    <x v="28"/>
    <n v="140"/>
    <x v="0"/>
    <x v="1"/>
    <n v="0"/>
    <n v="0"/>
    <n v="0"/>
  </r>
  <r>
    <s v="Temporada Regular"/>
    <n v="2019"/>
    <n v="43441"/>
    <x v="0"/>
    <n v="43419"/>
    <x v="1"/>
    <x v="0"/>
    <s v="WSP-2079"/>
    <x v="1"/>
    <s v="PASE"/>
    <x v="0"/>
    <x v="0"/>
    <n v="0"/>
    <n v="0"/>
    <n v="-552"/>
  </r>
  <r>
    <s v="Temporada Regular"/>
    <n v="2019"/>
    <n v="43526"/>
    <x v="2"/>
    <n v="43545"/>
    <x v="0"/>
    <x v="0"/>
    <s v="WSP-2080"/>
    <x v="12"/>
    <n v="105"/>
    <x v="4"/>
    <x v="0"/>
    <n v="2"/>
    <n v="0"/>
    <n v="0"/>
  </r>
  <r>
    <s v="Fuera de Temporada"/>
    <n v="2018"/>
    <n v="43234"/>
    <x v="0"/>
    <n v="42857"/>
    <x v="5"/>
    <x v="0"/>
    <s v="WSP-2081"/>
    <x v="5"/>
    <n v="120"/>
    <x v="0"/>
    <x v="0"/>
    <n v="0"/>
    <n v="0"/>
    <n v="0"/>
  </r>
  <r>
    <s v="Temporada Regular"/>
    <n v="2019"/>
    <n v="43547"/>
    <x v="2"/>
    <n v="43539"/>
    <x v="0"/>
    <x v="0"/>
    <s v="WSP-2082"/>
    <x v="43"/>
    <n v="110"/>
    <x v="3"/>
    <x v="0"/>
    <n v="2"/>
    <n v="0"/>
    <n v="0"/>
  </r>
  <r>
    <s v="Temporada Regular"/>
    <n v="2019"/>
    <n v="43513"/>
    <x v="0"/>
    <n v="43546"/>
    <x v="6"/>
    <x v="0"/>
    <s v="WSP-2083"/>
    <x v="8"/>
    <n v="120"/>
    <x v="0"/>
    <x v="0"/>
    <n v="0"/>
    <n v="0"/>
    <n v="0"/>
  </r>
  <r>
    <s v="Temporada Regular"/>
    <n v="2018"/>
    <n v="43171"/>
    <x v="1"/>
    <n v="43174"/>
    <x v="3"/>
    <x v="4"/>
    <s v="WSP-2084"/>
    <x v="21"/>
    <n v="140"/>
    <x v="0"/>
    <x v="2"/>
    <n v="1"/>
    <n v="0"/>
    <n v="0"/>
  </r>
  <r>
    <s v="Fuera de Temporada"/>
    <n v="2018"/>
    <n v="43298"/>
    <x v="2"/>
    <n v="42859"/>
    <x v="6"/>
    <x v="0"/>
    <s v="WSP-2085"/>
    <x v="4"/>
    <n v="105"/>
    <x v="4"/>
    <x v="0"/>
    <n v="0"/>
    <n v="0"/>
    <n v="0"/>
  </r>
  <r>
    <s v="Temporada Regular"/>
    <n v="2019"/>
    <n v="43553"/>
    <x v="0"/>
    <n v="43419"/>
    <x v="1"/>
    <x v="0"/>
    <s v="WSP-2086"/>
    <x v="1"/>
    <s v="PASE"/>
    <x v="0"/>
    <x v="0"/>
    <n v="0"/>
    <n v="0"/>
    <n v="-276"/>
  </r>
  <r>
    <s v="Temporada Regular"/>
    <n v="2019"/>
    <n v="43490"/>
    <x v="1"/>
    <n v="43513"/>
    <x v="6"/>
    <x v="4"/>
    <s v="WSP-2087"/>
    <x v="17"/>
    <n v="140"/>
    <x v="0"/>
    <x v="2"/>
    <n v="0"/>
    <n v="0"/>
    <n v="0"/>
  </r>
  <r>
    <s v="Temporada Regular"/>
    <n v="2019"/>
    <n v="43509"/>
    <x v="0"/>
    <n v="43521"/>
    <x v="9"/>
    <x v="0"/>
    <s v="WSP-2088"/>
    <x v="26"/>
    <n v="120"/>
    <x v="0"/>
    <x v="0"/>
    <n v="0"/>
    <n v="0"/>
    <n v="0"/>
  </r>
  <r>
    <s v="Temporada Regular"/>
    <n v="2019"/>
    <n v="43502"/>
    <x v="1"/>
    <n v="43502"/>
    <x v="8"/>
    <x v="2"/>
    <s v="WSP-2089"/>
    <x v="20"/>
    <n v="140"/>
    <x v="0"/>
    <x v="2"/>
    <n v="1"/>
    <n v="0"/>
    <n v="0"/>
  </r>
  <r>
    <s v="Temporada Regular"/>
    <n v="2019"/>
    <n v="43490"/>
    <x v="2"/>
    <n v="43513"/>
    <x v="8"/>
    <x v="0"/>
    <s v="WSP-2090"/>
    <x v="2"/>
    <n v="105"/>
    <x v="4"/>
    <x v="0"/>
    <n v="1"/>
    <n v="0"/>
    <n v="0"/>
  </r>
  <r>
    <s v="Fuera de Temporada"/>
    <n v="2019"/>
    <n v="43315"/>
    <x v="1"/>
    <n v="43307"/>
    <x v="9"/>
    <x v="3"/>
    <s v="WSP-2091"/>
    <x v="19"/>
    <n v="140"/>
    <x v="0"/>
    <x v="2"/>
    <n v="0"/>
    <n v="0"/>
    <n v="0"/>
  </r>
  <r>
    <s v="Temporada Regular"/>
    <n v="2019"/>
    <n v="43441"/>
    <x v="3"/>
    <n v="43446"/>
    <x v="6"/>
    <x v="0"/>
    <s v="WSP-2092"/>
    <x v="8"/>
    <n v="120"/>
    <x v="0"/>
    <x v="0"/>
    <n v="0"/>
    <n v="0"/>
    <n v="0"/>
  </r>
  <r>
    <s v="Temporada Regular"/>
    <n v="2019"/>
    <n v="43438"/>
    <x v="0"/>
    <n v="43440"/>
    <x v="0"/>
    <x v="0"/>
    <s v="WSP-2093"/>
    <x v="0"/>
    <n v="120"/>
    <x v="0"/>
    <x v="0"/>
    <n v="2"/>
    <n v="0"/>
    <n v="0"/>
  </r>
  <r>
    <s v="Fuera de Temporada"/>
    <n v="2019"/>
    <n v="43197"/>
    <x v="2"/>
    <n v="43256"/>
    <x v="3"/>
    <x v="0"/>
    <s v="WSP-2094"/>
    <x v="3"/>
    <n v="115"/>
    <x v="1"/>
    <x v="0"/>
    <n v="1"/>
    <n v="30"/>
    <n v="0"/>
  </r>
  <r>
    <s v="Temporada Regular"/>
    <n v="2018"/>
    <n v="43458"/>
    <x v="1"/>
    <n v="43174"/>
    <x v="5"/>
    <x v="1"/>
    <s v="WSP-2095"/>
    <x v="28"/>
    <n v="140"/>
    <x v="0"/>
    <x v="1"/>
    <n v="0"/>
    <n v="0"/>
    <n v="0"/>
  </r>
  <r>
    <s v="Temporada Regular"/>
    <n v="2018"/>
    <n v="43137"/>
    <x v="0"/>
    <n v="43054"/>
    <x v="1"/>
    <x v="0"/>
    <s v="WSP-2096"/>
    <x v="1"/>
    <s v="PASE"/>
    <x v="0"/>
    <x v="0"/>
    <n v="0"/>
    <n v="0"/>
    <n v="-368"/>
  </r>
  <r>
    <s v="Temporada Regular"/>
    <n v="2018"/>
    <n v="43120"/>
    <x v="1"/>
    <n v="43149"/>
    <x v="9"/>
    <x v="4"/>
    <s v="WSP-2097"/>
    <x v="19"/>
    <n v="140"/>
    <x v="0"/>
    <x v="2"/>
    <n v="0"/>
    <n v="0"/>
    <n v="0"/>
  </r>
  <r>
    <s v="Temporada Regular"/>
    <n v="2018"/>
    <n v="43132"/>
    <x v="2"/>
    <n v="43127"/>
    <x v="6"/>
    <x v="0"/>
    <s v="WSP-2098"/>
    <x v="35"/>
    <n v="110"/>
    <x v="3"/>
    <x v="0"/>
    <n v="0"/>
    <n v="0"/>
    <n v="0"/>
  </r>
  <r>
    <s v="Temporada Regular"/>
    <n v="2019"/>
    <n v="43481"/>
    <x v="0"/>
    <n v="43512"/>
    <x v="4"/>
    <x v="0"/>
    <s v="WSP-2099"/>
    <x v="14"/>
    <n v="120"/>
    <x v="0"/>
    <x v="0"/>
    <n v="0"/>
    <n v="0"/>
    <n v="0"/>
  </r>
  <r>
    <s v="Temporada Regular"/>
    <n v="2018"/>
    <n v="43439"/>
    <x v="1"/>
    <n v="43119"/>
    <x v="8"/>
    <x v="2"/>
    <s v="WSP-2100"/>
    <x v="20"/>
    <n v="140"/>
    <x v="0"/>
    <x v="2"/>
    <n v="1"/>
    <n v="0"/>
    <n v="0"/>
  </r>
  <r>
    <s v="Fuera de Temporada"/>
    <n v="2018"/>
    <n v="43231"/>
    <x v="0"/>
    <n v="42852"/>
    <x v="7"/>
    <x v="0"/>
    <s v="WSP-2101"/>
    <x v="9"/>
    <n v="120"/>
    <x v="0"/>
    <x v="0"/>
    <n v="0"/>
    <n v="0"/>
    <n v="0"/>
  </r>
  <r>
    <s v="Fuera de Temporada"/>
    <n v="2019"/>
    <n v="43393"/>
    <x v="0"/>
    <n v="43240"/>
    <x v="6"/>
    <x v="0"/>
    <s v="WSP-2102"/>
    <x v="8"/>
    <n v="120"/>
    <x v="0"/>
    <x v="0"/>
    <n v="0"/>
    <n v="0"/>
    <n v="0"/>
  </r>
  <r>
    <s v="Temporada Regular"/>
    <n v="2018"/>
    <n v="43130"/>
    <x v="0"/>
    <n v="43156"/>
    <x v="8"/>
    <x v="0"/>
    <s v="WSP-2103"/>
    <x v="30"/>
    <n v="120"/>
    <x v="0"/>
    <x v="0"/>
    <n v="1"/>
    <n v="0"/>
    <n v="0"/>
  </r>
  <r>
    <s v="Fuera de Temporada"/>
    <n v="2018"/>
    <n v="43267"/>
    <x v="1"/>
    <n v="42924"/>
    <x v="3"/>
    <x v="1"/>
    <s v="WSP-2104"/>
    <x v="21"/>
    <n v="140"/>
    <x v="0"/>
    <x v="1"/>
    <n v="1"/>
    <n v="0"/>
    <n v="0"/>
  </r>
  <r>
    <s v="Fuera de Temporada"/>
    <n v="2018"/>
    <n v="43340"/>
    <x v="1"/>
    <n v="42876"/>
    <x v="5"/>
    <x v="4"/>
    <s v="WSP-2105"/>
    <x v="28"/>
    <n v="140"/>
    <x v="0"/>
    <x v="2"/>
    <n v="0"/>
    <n v="0"/>
    <n v="0"/>
  </r>
  <r>
    <s v="Temporada Regular"/>
    <n v="2018"/>
    <n v="43179"/>
    <x v="2"/>
    <n v="43170"/>
    <x v="7"/>
    <x v="0"/>
    <s v="WSP-2106"/>
    <x v="37"/>
    <n v="75"/>
    <x v="2"/>
    <x v="0"/>
    <n v="0"/>
    <n v="0"/>
    <n v="0"/>
  </r>
  <r>
    <s v="Temporada Regular"/>
    <n v="2019"/>
    <n v="43523"/>
    <x v="2"/>
    <n v="43532"/>
    <x v="6"/>
    <x v="0"/>
    <s v="WSP-2107"/>
    <x v="6"/>
    <n v="75"/>
    <x v="2"/>
    <x v="0"/>
    <n v="0"/>
    <n v="0"/>
    <n v="0"/>
  </r>
  <r>
    <s v="Temporada Regular"/>
    <n v="2019"/>
    <n v="43523"/>
    <x v="1"/>
    <n v="43540"/>
    <x v="5"/>
    <x v="2"/>
    <s v="WSP-2108"/>
    <x v="28"/>
    <n v="140"/>
    <x v="0"/>
    <x v="2"/>
    <n v="0"/>
    <n v="0"/>
    <n v="0"/>
  </r>
  <r>
    <s v="Temporada Regular"/>
    <n v="2019"/>
    <n v="43464"/>
    <x v="1"/>
    <n v="43506"/>
    <x v="5"/>
    <x v="4"/>
    <s v="WSP-2109"/>
    <x v="28"/>
    <n v="140"/>
    <x v="0"/>
    <x v="2"/>
    <n v="0"/>
    <n v="0"/>
    <n v="0"/>
  </r>
  <r>
    <s v="Fuera de Temporada"/>
    <n v="2019"/>
    <n v="43239"/>
    <x v="2"/>
    <n v="43220"/>
    <x v="6"/>
    <x v="0"/>
    <s v="WSP-2110"/>
    <x v="35"/>
    <n v="110"/>
    <x v="3"/>
    <x v="0"/>
    <n v="0"/>
    <n v="30"/>
    <n v="0"/>
  </r>
  <r>
    <s v="Temporada Regular"/>
    <n v="2018"/>
    <n v="43459"/>
    <x v="0"/>
    <n v="43157"/>
    <x v="8"/>
    <x v="0"/>
    <s v="WSP-2111"/>
    <x v="30"/>
    <n v="120"/>
    <x v="0"/>
    <x v="0"/>
    <n v="1"/>
    <n v="0"/>
    <n v="0"/>
  </r>
  <r>
    <s v="Temporada Regular"/>
    <n v="2018"/>
    <n v="43419"/>
    <x v="1"/>
    <n v="43103"/>
    <x v="2"/>
    <x v="3"/>
    <s v="WSP-2112"/>
    <x v="2"/>
    <n v="140"/>
    <x v="0"/>
    <x v="2"/>
    <n v="0"/>
    <n v="0"/>
    <n v="0"/>
  </r>
  <r>
    <s v="Temporada Regular"/>
    <n v="2018"/>
    <n v="43159"/>
    <x v="0"/>
    <n v="43166"/>
    <x v="2"/>
    <x v="0"/>
    <s v="WSP-2113"/>
    <x v="22"/>
    <n v="120"/>
    <x v="0"/>
    <x v="0"/>
    <n v="0"/>
    <n v="0"/>
    <n v="0"/>
  </r>
  <r>
    <s v="Temporada Regular"/>
    <n v="2018"/>
    <n v="43169"/>
    <x v="2"/>
    <n v="43177"/>
    <x v="6"/>
    <x v="0"/>
    <s v="WSP-2114"/>
    <x v="16"/>
    <n v="100"/>
    <x v="5"/>
    <x v="0"/>
    <n v="0"/>
    <n v="0"/>
    <n v="0"/>
  </r>
  <r>
    <s v="Temporada Regular"/>
    <n v="2018"/>
    <n v="43187"/>
    <x v="1"/>
    <n v="43180"/>
    <x v="7"/>
    <x v="1"/>
    <s v="WSP-2115"/>
    <x v="13"/>
    <n v="140"/>
    <x v="0"/>
    <x v="1"/>
    <n v="0"/>
    <n v="0"/>
    <n v="0"/>
  </r>
  <r>
    <s v="Fuera de Temporada"/>
    <n v="2018"/>
    <n v="43213"/>
    <x v="3"/>
    <n v="43054"/>
    <x v="1"/>
    <x v="0"/>
    <s v="WSP-2116"/>
    <x v="1"/>
    <s v="PASE"/>
    <x v="0"/>
    <x v="0"/>
    <n v="0"/>
    <n v="0"/>
    <n v="-552"/>
  </r>
  <r>
    <s v="Temporada Regular"/>
    <n v="2019"/>
    <n v="43453"/>
    <x v="2"/>
    <n v="43449"/>
    <x v="6"/>
    <x v="0"/>
    <s v="WSP-2117"/>
    <x v="4"/>
    <n v="105"/>
    <x v="4"/>
    <x v="0"/>
    <n v="0"/>
    <n v="0"/>
    <n v="0"/>
  </r>
  <r>
    <s v="Fuera de Temporada"/>
    <n v="2018"/>
    <n v="43387"/>
    <x v="1"/>
    <n v="42909"/>
    <x v="0"/>
    <x v="2"/>
    <s v="WSP-2118"/>
    <x v="10"/>
    <n v="140"/>
    <x v="0"/>
    <x v="2"/>
    <n v="2"/>
    <n v="0"/>
    <n v="0"/>
  </r>
  <r>
    <s v="Temporada Regular"/>
    <n v="2018"/>
    <n v="43441"/>
    <x v="0"/>
    <n v="43073"/>
    <x v="6"/>
    <x v="0"/>
    <s v="WSP-2119"/>
    <x v="8"/>
    <n v="120"/>
    <x v="0"/>
    <x v="0"/>
    <n v="0"/>
    <n v="0"/>
    <n v="0"/>
  </r>
  <r>
    <s v="Fuera de Temporada"/>
    <n v="2019"/>
    <n v="43311"/>
    <x v="0"/>
    <n v="43288"/>
    <x v="7"/>
    <x v="0"/>
    <s v="WSP-2120"/>
    <x v="9"/>
    <n v="120"/>
    <x v="0"/>
    <x v="0"/>
    <n v="0"/>
    <n v="0"/>
    <n v="0"/>
  </r>
  <r>
    <s v="Fuera de Temporada"/>
    <n v="2019"/>
    <n v="43362"/>
    <x v="1"/>
    <n v="43315"/>
    <x v="7"/>
    <x v="2"/>
    <s v="WSP-2121"/>
    <x v="13"/>
    <n v="140"/>
    <x v="0"/>
    <x v="2"/>
    <n v="0"/>
    <n v="0"/>
    <n v="0"/>
  </r>
  <r>
    <s v="Temporada Regular"/>
    <n v="2018"/>
    <n v="43145"/>
    <x v="0"/>
    <n v="43181"/>
    <x v="9"/>
    <x v="0"/>
    <s v="WSP-2122"/>
    <x v="26"/>
    <n v="120"/>
    <x v="0"/>
    <x v="0"/>
    <n v="0"/>
    <n v="0"/>
    <n v="0"/>
  </r>
  <r>
    <s v="Fuera de Temporada"/>
    <n v="2019"/>
    <n v="43331"/>
    <x v="0"/>
    <n v="43419"/>
    <x v="1"/>
    <x v="0"/>
    <s v="WSP-2123"/>
    <x v="1"/>
    <s v="PASE"/>
    <x v="0"/>
    <x v="0"/>
    <n v="0"/>
    <n v="0"/>
    <n v="-460"/>
  </r>
  <r>
    <s v="Fuera de Temporada"/>
    <n v="2019"/>
    <n v="43380"/>
    <x v="0"/>
    <n v="43419"/>
    <x v="1"/>
    <x v="0"/>
    <s v="WSP-2124"/>
    <x v="1"/>
    <s v="PASE"/>
    <x v="0"/>
    <x v="0"/>
    <n v="0"/>
    <n v="0"/>
    <n v="-184"/>
  </r>
  <r>
    <s v="Temporada Regular"/>
    <n v="2019"/>
    <n v="43485"/>
    <x v="2"/>
    <n v="43515"/>
    <x v="3"/>
    <x v="0"/>
    <s v="WSP-2125"/>
    <x v="13"/>
    <n v="100"/>
    <x v="5"/>
    <x v="0"/>
    <n v="1"/>
    <n v="0"/>
    <n v="0"/>
  </r>
  <r>
    <s v="Temporada Regular"/>
    <n v="2019"/>
    <n v="43550"/>
    <x v="1"/>
    <n v="43545"/>
    <x v="8"/>
    <x v="1"/>
    <s v="WSP-2126"/>
    <x v="20"/>
    <n v="140"/>
    <x v="0"/>
    <x v="1"/>
    <n v="1"/>
    <n v="0"/>
    <n v="0"/>
  </r>
  <r>
    <s v="Temporada Regular"/>
    <n v="2019"/>
    <n v="43479"/>
    <x v="2"/>
    <n v="43475"/>
    <x v="8"/>
    <x v="0"/>
    <s v="WSP-2127"/>
    <x v="18"/>
    <n v="110"/>
    <x v="3"/>
    <x v="0"/>
    <n v="1"/>
    <n v="0"/>
    <n v="0"/>
  </r>
  <r>
    <s v="Temporada Regular"/>
    <n v="2018"/>
    <n v="43101"/>
    <x v="0"/>
    <n v="43054"/>
    <x v="1"/>
    <x v="0"/>
    <s v="WSP-2128"/>
    <x v="1"/>
    <s v="PASE"/>
    <x v="0"/>
    <x v="0"/>
    <n v="0"/>
    <n v="0"/>
    <n v="-276"/>
  </r>
  <r>
    <s v="Temporada Regular"/>
    <n v="2019"/>
    <n v="43486"/>
    <x v="0"/>
    <n v="43480"/>
    <x v="8"/>
    <x v="0"/>
    <s v="WSP-2129"/>
    <x v="30"/>
    <n v="120"/>
    <x v="0"/>
    <x v="0"/>
    <n v="1"/>
    <n v="0"/>
    <n v="0"/>
  </r>
  <r>
    <s v="Temporada Regular"/>
    <n v="2018"/>
    <n v="43187"/>
    <x v="1"/>
    <n v="43178"/>
    <x v="7"/>
    <x v="4"/>
    <s v="WSP-2130"/>
    <x v="13"/>
    <n v="140"/>
    <x v="0"/>
    <x v="2"/>
    <n v="0"/>
    <n v="0"/>
    <n v="0"/>
  </r>
  <r>
    <s v="Fuera de Temporada"/>
    <n v="2018"/>
    <n v="43396"/>
    <x v="2"/>
    <n v="42920"/>
    <x v="3"/>
    <x v="0"/>
    <s v="WSP-2131"/>
    <x v="44"/>
    <n v="105"/>
    <x v="4"/>
    <x v="0"/>
    <n v="1"/>
    <n v="0"/>
    <n v="0"/>
  </r>
  <r>
    <s v="Fuera de Temporada"/>
    <n v="2019"/>
    <n v="43345"/>
    <x v="0"/>
    <n v="43196"/>
    <x v="5"/>
    <x v="0"/>
    <s v="WSP-2132"/>
    <x v="5"/>
    <n v="120"/>
    <x v="0"/>
    <x v="0"/>
    <n v="0"/>
    <n v="0"/>
    <n v="0"/>
  </r>
  <r>
    <s v="Temporada Regular"/>
    <n v="2019"/>
    <n v="43431"/>
    <x v="1"/>
    <n v="43546"/>
    <x v="5"/>
    <x v="4"/>
    <s v="WSP-2133"/>
    <x v="28"/>
    <n v="140"/>
    <x v="0"/>
    <x v="2"/>
    <n v="0"/>
    <n v="0"/>
    <n v="0"/>
  </r>
  <r>
    <s v="Temporada Regular"/>
    <n v="2018"/>
    <n v="43449"/>
    <x v="0"/>
    <n v="43093"/>
    <x v="9"/>
    <x v="0"/>
    <s v="WSP-2134"/>
    <x v="26"/>
    <n v="120"/>
    <x v="0"/>
    <x v="0"/>
    <n v="0"/>
    <n v="0"/>
    <n v="0"/>
  </r>
  <r>
    <s v="Temporada Regular"/>
    <n v="2019"/>
    <n v="43479"/>
    <x v="0"/>
    <n v="43482"/>
    <x v="7"/>
    <x v="0"/>
    <s v="WSP-2135"/>
    <x v="9"/>
    <n v="120"/>
    <x v="0"/>
    <x v="0"/>
    <n v="0"/>
    <n v="0"/>
    <n v="0"/>
  </r>
  <r>
    <s v="Temporada Regular"/>
    <n v="2018"/>
    <n v="43115"/>
    <x v="0"/>
    <n v="43175"/>
    <x v="3"/>
    <x v="0"/>
    <s v="WSP-2136"/>
    <x v="2"/>
    <n v="120"/>
    <x v="0"/>
    <x v="0"/>
    <n v="1"/>
    <n v="0"/>
    <n v="0"/>
  </r>
  <r>
    <s v="Fuera de Temporada"/>
    <n v="2018"/>
    <n v="43300"/>
    <x v="0"/>
    <n v="43054"/>
    <x v="1"/>
    <x v="0"/>
    <s v="WSP-2137"/>
    <x v="1"/>
    <s v="PASE"/>
    <x v="0"/>
    <x v="0"/>
    <n v="0"/>
    <n v="0"/>
    <n v="-460"/>
  </r>
  <r>
    <s v="Temporada Regular"/>
    <n v="2019"/>
    <n v="43424"/>
    <x v="0"/>
    <n v="43475"/>
    <x v="6"/>
    <x v="0"/>
    <s v="WSP-2138"/>
    <x v="8"/>
    <n v="120"/>
    <x v="0"/>
    <x v="0"/>
    <n v="0"/>
    <n v="0"/>
    <n v="0"/>
  </r>
  <r>
    <s v="Fuera de Temporada"/>
    <n v="2019"/>
    <n v="43287"/>
    <x v="0"/>
    <n v="43288"/>
    <x v="9"/>
    <x v="0"/>
    <s v="WSP-2139"/>
    <x v="26"/>
    <n v="120"/>
    <x v="0"/>
    <x v="0"/>
    <n v="0"/>
    <n v="0"/>
    <n v="0"/>
  </r>
  <r>
    <s v="Temporada Regular"/>
    <n v="2018"/>
    <n v="43138"/>
    <x v="1"/>
    <n v="43134"/>
    <x v="4"/>
    <x v="1"/>
    <s v="WSP-2140"/>
    <x v="4"/>
    <n v="140"/>
    <x v="0"/>
    <x v="1"/>
    <n v="0"/>
    <n v="0"/>
    <n v="0"/>
  </r>
  <r>
    <s v="Fuera de Temporada"/>
    <n v="2018"/>
    <n v="43247"/>
    <x v="0"/>
    <n v="43054"/>
    <x v="1"/>
    <x v="0"/>
    <s v="WSP-2141"/>
    <x v="1"/>
    <s v="PASE"/>
    <x v="0"/>
    <x v="0"/>
    <n v="0"/>
    <n v="0"/>
    <n v="-92"/>
  </r>
  <r>
    <s v="Fuera de Temporada"/>
    <n v="2019"/>
    <n v="43230"/>
    <x v="0"/>
    <n v="43419"/>
    <x v="1"/>
    <x v="0"/>
    <s v="WSP-2142"/>
    <x v="1"/>
    <s v="PASE"/>
    <x v="0"/>
    <x v="0"/>
    <n v="0"/>
    <n v="0"/>
    <n v="-276"/>
  </r>
  <r>
    <s v="Temporada Regular"/>
    <n v="2019"/>
    <n v="43501"/>
    <x v="0"/>
    <n v="43504"/>
    <x v="2"/>
    <x v="0"/>
    <s v="WSP-2143"/>
    <x v="22"/>
    <n v="120"/>
    <x v="0"/>
    <x v="0"/>
    <n v="0"/>
    <n v="0"/>
    <n v="0"/>
  </r>
  <r>
    <s v="Fuera de Temporada"/>
    <n v="2019"/>
    <n v="43402"/>
    <x v="3"/>
    <n v="43279"/>
    <x v="6"/>
    <x v="0"/>
    <s v="WSP-2144"/>
    <x v="8"/>
    <n v="120"/>
    <x v="0"/>
    <x v="0"/>
    <n v="0"/>
    <n v="0"/>
    <n v="0"/>
  </r>
  <r>
    <s v="Temporada Regular"/>
    <n v="2018"/>
    <n v="43107"/>
    <x v="0"/>
    <n v="43054"/>
    <x v="1"/>
    <x v="0"/>
    <s v="WSP-2145"/>
    <x v="1"/>
    <s v="PASE"/>
    <x v="0"/>
    <x v="0"/>
    <n v="0"/>
    <n v="0"/>
    <n v="-644"/>
  </r>
  <r>
    <s v="Temporada Regular"/>
    <n v="2019"/>
    <n v="43503"/>
    <x v="0"/>
    <n v="43505"/>
    <x v="6"/>
    <x v="0"/>
    <s v="WSP-2146"/>
    <x v="8"/>
    <n v="120"/>
    <x v="0"/>
    <x v="0"/>
    <n v="0"/>
    <n v="0"/>
    <n v="0"/>
  </r>
  <r>
    <s v="Fuera de Temporada"/>
    <n v="2019"/>
    <n v="43319"/>
    <x v="2"/>
    <n v="43276"/>
    <x v="5"/>
    <x v="0"/>
    <s v="WSP-2147"/>
    <x v="33"/>
    <n v="110"/>
    <x v="3"/>
    <x v="0"/>
    <n v="0"/>
    <n v="30"/>
    <n v="0"/>
  </r>
  <r>
    <s v="Fuera de Temporada"/>
    <n v="2018"/>
    <n v="43414"/>
    <x v="2"/>
    <n v="42877"/>
    <x v="2"/>
    <x v="0"/>
    <s v="WSP-2148"/>
    <x v="7"/>
    <n v="110"/>
    <x v="3"/>
    <x v="0"/>
    <n v="0"/>
    <n v="0"/>
    <n v="0"/>
  </r>
  <r>
    <s v="Temporada Regular"/>
    <n v="2019"/>
    <n v="43431"/>
    <x v="0"/>
    <n v="43509"/>
    <x v="8"/>
    <x v="0"/>
    <s v="WSP-2149"/>
    <x v="30"/>
    <n v="120"/>
    <x v="0"/>
    <x v="0"/>
    <n v="1"/>
    <n v="0"/>
    <n v="0"/>
  </r>
  <r>
    <s v="Temporada Regular"/>
    <n v="2018"/>
    <n v="43177"/>
    <x v="0"/>
    <n v="43174"/>
    <x v="2"/>
    <x v="0"/>
    <s v="WSP-2150"/>
    <x v="22"/>
    <n v="120"/>
    <x v="0"/>
    <x v="0"/>
    <n v="0"/>
    <n v="0"/>
    <n v="0"/>
  </r>
  <r>
    <s v="Fuera de Temporada"/>
    <n v="2018"/>
    <n v="43351"/>
    <x v="1"/>
    <n v="42833"/>
    <x v="3"/>
    <x v="3"/>
    <s v="WSP-2151"/>
    <x v="21"/>
    <n v="140"/>
    <x v="0"/>
    <x v="2"/>
    <n v="1"/>
    <n v="0"/>
    <n v="0"/>
  </r>
  <r>
    <s v="Fuera de Temporada"/>
    <n v="2018"/>
    <n v="43412"/>
    <x v="0"/>
    <n v="42829"/>
    <x v="0"/>
    <x v="0"/>
    <s v="WSP-2152"/>
    <x v="0"/>
    <n v="120"/>
    <x v="0"/>
    <x v="0"/>
    <n v="2"/>
    <n v="0"/>
    <n v="0"/>
  </r>
  <r>
    <s v="Temporada Regular"/>
    <n v="2019"/>
    <n v="43485"/>
    <x v="3"/>
    <n v="43419"/>
    <x v="1"/>
    <x v="0"/>
    <s v="WSP-2153"/>
    <x v="1"/>
    <s v="PASE"/>
    <x v="0"/>
    <x v="0"/>
    <n v="0"/>
    <n v="0"/>
    <n v="-552"/>
  </r>
  <r>
    <s v="Temporada Regular"/>
    <n v="2018"/>
    <n v="43131"/>
    <x v="0"/>
    <n v="43166"/>
    <x v="5"/>
    <x v="0"/>
    <s v="WSP-2154"/>
    <x v="5"/>
    <n v="120"/>
    <x v="0"/>
    <x v="0"/>
    <n v="0"/>
    <n v="0"/>
    <n v="0"/>
  </r>
  <r>
    <s v="Temporada Regular"/>
    <n v="2018"/>
    <n v="43180"/>
    <x v="1"/>
    <n v="43180"/>
    <x v="5"/>
    <x v="4"/>
    <s v="WSP-2155"/>
    <x v="28"/>
    <n v="140"/>
    <x v="0"/>
    <x v="2"/>
    <n v="0"/>
    <n v="0"/>
    <n v="0"/>
  </r>
  <r>
    <s v="Temporada Regular"/>
    <n v="2018"/>
    <n v="43174"/>
    <x v="0"/>
    <n v="43180"/>
    <x v="2"/>
    <x v="0"/>
    <s v="WSP-2156"/>
    <x v="22"/>
    <n v="120"/>
    <x v="0"/>
    <x v="0"/>
    <n v="0"/>
    <n v="0"/>
    <n v="0"/>
  </r>
  <r>
    <s v="Temporada Regular"/>
    <n v="2018"/>
    <n v="43118"/>
    <x v="0"/>
    <n v="43131"/>
    <x v="8"/>
    <x v="0"/>
    <s v="WSP-2157"/>
    <x v="30"/>
    <n v="120"/>
    <x v="0"/>
    <x v="0"/>
    <n v="1"/>
    <n v="0"/>
    <n v="0"/>
  </r>
  <r>
    <s v="Temporada Regular"/>
    <n v="2019"/>
    <n v="43428"/>
    <x v="1"/>
    <n v="43438"/>
    <x v="6"/>
    <x v="4"/>
    <s v="WSP-2158"/>
    <x v="17"/>
    <n v="140"/>
    <x v="0"/>
    <x v="2"/>
    <n v="0"/>
    <n v="0"/>
    <n v="0"/>
  </r>
  <r>
    <s v="Temporada Regular"/>
    <n v="2018"/>
    <n v="43455"/>
    <x v="1"/>
    <n v="43177"/>
    <x v="0"/>
    <x v="2"/>
    <s v="WSP-2159"/>
    <x v="10"/>
    <n v="140"/>
    <x v="0"/>
    <x v="2"/>
    <n v="2"/>
    <n v="0"/>
    <n v="0"/>
  </r>
  <r>
    <s v="Fuera de Temporada"/>
    <n v="2019"/>
    <n v="43198"/>
    <x v="0"/>
    <n v="43304"/>
    <x v="6"/>
    <x v="0"/>
    <s v="WSP-2160"/>
    <x v="8"/>
    <n v="120"/>
    <x v="0"/>
    <x v="0"/>
    <n v="0"/>
    <n v="0"/>
    <n v="0"/>
  </r>
  <r>
    <s v="Temporada Regular"/>
    <n v="2019"/>
    <n v="43445"/>
    <x v="1"/>
    <n v="43452"/>
    <x v="9"/>
    <x v="3"/>
    <s v="WSP-2161"/>
    <x v="19"/>
    <n v="140"/>
    <x v="0"/>
    <x v="2"/>
    <n v="0"/>
    <n v="0"/>
    <n v="0"/>
  </r>
  <r>
    <s v="Temporada Regular"/>
    <n v="2019"/>
    <n v="43546"/>
    <x v="0"/>
    <n v="43419"/>
    <x v="1"/>
    <x v="0"/>
    <s v="WSP-2162"/>
    <x v="1"/>
    <s v="PASE"/>
    <x v="0"/>
    <x v="0"/>
    <n v="0"/>
    <n v="0"/>
    <n v="-644"/>
  </r>
  <r>
    <s v="Temporada Regular"/>
    <n v="2019"/>
    <n v="43500"/>
    <x v="2"/>
    <n v="43527"/>
    <x v="5"/>
    <x v="0"/>
    <s v="WSP-2163"/>
    <x v="40"/>
    <n v="100"/>
    <x v="5"/>
    <x v="0"/>
    <n v="0"/>
    <n v="0"/>
    <n v="0"/>
  </r>
  <r>
    <s v="Temporada Regular"/>
    <n v="2019"/>
    <n v="43544"/>
    <x v="1"/>
    <n v="43536"/>
    <x v="4"/>
    <x v="2"/>
    <s v="WSP-2164"/>
    <x v="4"/>
    <n v="140"/>
    <x v="0"/>
    <x v="2"/>
    <n v="0"/>
    <n v="0"/>
    <n v="0"/>
  </r>
  <r>
    <s v="Temporada Regular"/>
    <n v="2019"/>
    <n v="43516"/>
    <x v="3"/>
    <n v="43532"/>
    <x v="4"/>
    <x v="0"/>
    <s v="WSP-2165"/>
    <x v="14"/>
    <n v="120"/>
    <x v="0"/>
    <x v="0"/>
    <n v="0"/>
    <n v="0"/>
    <n v="0"/>
  </r>
  <r>
    <s v="Temporada Regular"/>
    <n v="2018"/>
    <n v="43104"/>
    <x v="0"/>
    <n v="43117"/>
    <x v="2"/>
    <x v="0"/>
    <s v="WSP-2166"/>
    <x v="22"/>
    <n v="120"/>
    <x v="0"/>
    <x v="0"/>
    <n v="0"/>
    <n v="0"/>
    <n v="0"/>
  </r>
  <r>
    <s v="Fuera de Temporada"/>
    <n v="2019"/>
    <n v="43388"/>
    <x v="0"/>
    <n v="43419"/>
    <x v="1"/>
    <x v="0"/>
    <s v="WSP-2167"/>
    <x v="1"/>
    <s v="PASE"/>
    <x v="0"/>
    <x v="0"/>
    <n v="0"/>
    <n v="0"/>
    <n v="-92"/>
  </r>
  <r>
    <s v="Temporada Regular"/>
    <n v="2019"/>
    <n v="43457"/>
    <x v="2"/>
    <n v="43528"/>
    <x v="7"/>
    <x v="0"/>
    <s v="WSP-2168"/>
    <x v="37"/>
    <n v="75"/>
    <x v="2"/>
    <x v="0"/>
    <n v="0"/>
    <n v="0"/>
    <n v="0"/>
  </r>
  <r>
    <s v="Temporada Regular"/>
    <n v="2019"/>
    <n v="43522"/>
    <x v="0"/>
    <n v="43419"/>
    <x v="1"/>
    <x v="0"/>
    <s v="WSP-2169"/>
    <x v="1"/>
    <s v="PASE"/>
    <x v="0"/>
    <x v="0"/>
    <n v="0"/>
    <n v="0"/>
    <n v="-552"/>
  </r>
  <r>
    <s v="Fuera de Temporada"/>
    <n v="2018"/>
    <n v="43390"/>
    <x v="0"/>
    <n v="42896"/>
    <x v="5"/>
    <x v="0"/>
    <s v="WSP-2170"/>
    <x v="5"/>
    <n v="120"/>
    <x v="0"/>
    <x v="0"/>
    <n v="0"/>
    <n v="0"/>
    <n v="0"/>
  </r>
  <r>
    <s v="Temporada Regular"/>
    <n v="2018"/>
    <n v="43165"/>
    <x v="0"/>
    <n v="43166"/>
    <x v="4"/>
    <x v="0"/>
    <s v="WSP-2171"/>
    <x v="14"/>
    <n v="120"/>
    <x v="0"/>
    <x v="0"/>
    <n v="0"/>
    <n v="0"/>
    <n v="0"/>
  </r>
  <r>
    <s v="Temporada Regular"/>
    <n v="2019"/>
    <n v="43432"/>
    <x v="1"/>
    <n v="43472"/>
    <x v="2"/>
    <x v="2"/>
    <s v="WSP-2172"/>
    <x v="2"/>
    <n v="140"/>
    <x v="0"/>
    <x v="2"/>
    <n v="0"/>
    <n v="0"/>
    <n v="0"/>
  </r>
  <r>
    <s v="Temporada Regular"/>
    <n v="2019"/>
    <n v="43529"/>
    <x v="3"/>
    <n v="43533"/>
    <x v="8"/>
    <x v="0"/>
    <s v="WSP-2173"/>
    <x v="30"/>
    <n v="120"/>
    <x v="0"/>
    <x v="0"/>
    <n v="1"/>
    <n v="0"/>
    <n v="0"/>
  </r>
  <r>
    <s v="Temporada Regular"/>
    <n v="2019"/>
    <n v="43487"/>
    <x v="0"/>
    <n v="43534"/>
    <x v="9"/>
    <x v="0"/>
    <s v="WSP-2174"/>
    <x v="26"/>
    <n v="120"/>
    <x v="0"/>
    <x v="0"/>
    <n v="0"/>
    <n v="0"/>
    <n v="0"/>
  </r>
  <r>
    <s v="Temporada Regular"/>
    <n v="2019"/>
    <n v="43431"/>
    <x v="0"/>
    <n v="43536"/>
    <x v="4"/>
    <x v="0"/>
    <s v="WSP-2175"/>
    <x v="14"/>
    <n v="120"/>
    <x v="0"/>
    <x v="0"/>
    <n v="0"/>
    <n v="0"/>
    <n v="0"/>
  </r>
  <r>
    <s v="Temporada Regular"/>
    <n v="2019"/>
    <n v="43451"/>
    <x v="1"/>
    <n v="43530"/>
    <x v="9"/>
    <x v="1"/>
    <s v="WSP-2176"/>
    <x v="19"/>
    <n v="140"/>
    <x v="0"/>
    <x v="1"/>
    <n v="0"/>
    <n v="0"/>
    <n v="0"/>
  </r>
  <r>
    <s v="Temporada Regular"/>
    <n v="2019"/>
    <n v="43555"/>
    <x v="0"/>
    <n v="43419"/>
    <x v="1"/>
    <x v="0"/>
    <s v="WSP-2177"/>
    <x v="1"/>
    <s v="PASE"/>
    <x v="0"/>
    <x v="0"/>
    <n v="0"/>
    <n v="0"/>
    <n v="-276"/>
  </r>
  <r>
    <s v="Temporada Regular"/>
    <n v="2019"/>
    <n v="43530"/>
    <x v="2"/>
    <n v="43531"/>
    <x v="5"/>
    <x v="0"/>
    <s v="WSP-2178"/>
    <x v="32"/>
    <n v="105"/>
    <x v="4"/>
    <x v="0"/>
    <n v="0"/>
    <n v="0"/>
    <n v="0"/>
  </r>
  <r>
    <s v="Fuera de Temporada"/>
    <n v="2018"/>
    <n v="43389"/>
    <x v="1"/>
    <n v="42946"/>
    <x v="4"/>
    <x v="1"/>
    <s v="WSP-2179"/>
    <x v="4"/>
    <n v="140"/>
    <x v="0"/>
    <x v="1"/>
    <n v="0"/>
    <n v="0"/>
    <n v="0"/>
  </r>
  <r>
    <s v="Temporada Regular"/>
    <n v="2019"/>
    <n v="43497"/>
    <x v="1"/>
    <n v="43525"/>
    <x v="3"/>
    <x v="2"/>
    <s v="WSP-2180"/>
    <x v="21"/>
    <n v="140"/>
    <x v="0"/>
    <x v="2"/>
    <n v="1"/>
    <n v="0"/>
    <n v="0"/>
  </r>
  <r>
    <s v="Temporada Regular"/>
    <n v="2019"/>
    <n v="43426"/>
    <x v="1"/>
    <n v="43547"/>
    <x v="0"/>
    <x v="4"/>
    <s v="WSP-2181"/>
    <x v="10"/>
    <n v="140"/>
    <x v="0"/>
    <x v="2"/>
    <n v="2"/>
    <n v="0"/>
    <n v="0"/>
  </r>
  <r>
    <s v="Temporada Regular"/>
    <n v="2018"/>
    <n v="43144"/>
    <x v="0"/>
    <n v="43153"/>
    <x v="7"/>
    <x v="0"/>
    <s v="WSP-2182"/>
    <x v="9"/>
    <n v="120"/>
    <x v="0"/>
    <x v="0"/>
    <n v="0"/>
    <n v="0"/>
    <n v="0"/>
  </r>
  <r>
    <s v="Temporada Regular"/>
    <n v="2018"/>
    <n v="43137"/>
    <x v="1"/>
    <n v="43154"/>
    <x v="5"/>
    <x v="1"/>
    <s v="WSP-2183"/>
    <x v="28"/>
    <n v="140"/>
    <x v="0"/>
    <x v="1"/>
    <n v="0"/>
    <n v="0"/>
    <n v="0"/>
  </r>
  <r>
    <s v="Fuera de Temporada"/>
    <n v="2018"/>
    <n v="43384"/>
    <x v="0"/>
    <n v="43054"/>
    <x v="1"/>
    <x v="0"/>
    <s v="WSP-2184"/>
    <x v="1"/>
    <s v="PASE"/>
    <x v="0"/>
    <x v="0"/>
    <n v="0"/>
    <n v="0"/>
    <n v="-460"/>
  </r>
  <r>
    <s v="Fuera de Temporada"/>
    <n v="2019"/>
    <n v="43233"/>
    <x v="0"/>
    <n v="43311"/>
    <x v="4"/>
    <x v="0"/>
    <s v="WSP-2185"/>
    <x v="14"/>
    <n v="120"/>
    <x v="0"/>
    <x v="0"/>
    <n v="0"/>
    <n v="0"/>
    <n v="0"/>
  </r>
  <r>
    <s v="Temporada Regular"/>
    <n v="2019"/>
    <n v="43504"/>
    <x v="0"/>
    <n v="43511"/>
    <x v="2"/>
    <x v="0"/>
    <s v="WSP-2186"/>
    <x v="22"/>
    <n v="120"/>
    <x v="0"/>
    <x v="0"/>
    <n v="0"/>
    <n v="0"/>
    <n v="0"/>
  </r>
  <r>
    <s v="Fuera de Temporada"/>
    <n v="2019"/>
    <n v="43315"/>
    <x v="2"/>
    <n v="43282"/>
    <x v="5"/>
    <x v="0"/>
    <s v="WSP-2187"/>
    <x v="40"/>
    <n v="100"/>
    <x v="5"/>
    <x v="0"/>
    <n v="0"/>
    <n v="30"/>
    <n v="0"/>
  </r>
  <r>
    <s v="Temporada Regular"/>
    <n v="2019"/>
    <n v="43507"/>
    <x v="1"/>
    <n v="43502"/>
    <x v="4"/>
    <x v="2"/>
    <s v="WSP-2188"/>
    <x v="4"/>
    <n v="140"/>
    <x v="0"/>
    <x v="2"/>
    <n v="0"/>
    <n v="0"/>
    <n v="0"/>
  </r>
  <r>
    <s v="Temporada Regular"/>
    <n v="2018"/>
    <n v="43177"/>
    <x v="0"/>
    <n v="43173"/>
    <x v="8"/>
    <x v="0"/>
    <s v="WSP-2189"/>
    <x v="30"/>
    <n v="120"/>
    <x v="0"/>
    <x v="0"/>
    <n v="1"/>
    <n v="0"/>
    <n v="0"/>
  </r>
  <r>
    <s v="Temporada Regular"/>
    <n v="2019"/>
    <n v="43427"/>
    <x v="0"/>
    <n v="43469"/>
    <x v="8"/>
    <x v="0"/>
    <s v="WSP-2190"/>
    <x v="30"/>
    <n v="120"/>
    <x v="0"/>
    <x v="0"/>
    <n v="1"/>
    <n v="0"/>
    <n v="0"/>
  </r>
  <r>
    <s v="Temporada Regular"/>
    <n v="2019"/>
    <n v="43472"/>
    <x v="2"/>
    <n v="43517"/>
    <x v="5"/>
    <x v="0"/>
    <s v="WSP-2191"/>
    <x v="32"/>
    <n v="105"/>
    <x v="4"/>
    <x v="0"/>
    <n v="0"/>
    <n v="0"/>
    <n v="0"/>
  </r>
  <r>
    <s v="Temporada Regular"/>
    <n v="2018"/>
    <n v="43103"/>
    <x v="0"/>
    <n v="43054"/>
    <x v="1"/>
    <x v="0"/>
    <s v="WSP-2192"/>
    <x v="1"/>
    <s v="PASE"/>
    <x v="0"/>
    <x v="0"/>
    <n v="0"/>
    <n v="0"/>
    <n v="-184"/>
  </r>
  <r>
    <s v="Temporada Regular"/>
    <n v="2019"/>
    <n v="43530"/>
    <x v="0"/>
    <n v="43544"/>
    <x v="4"/>
    <x v="0"/>
    <s v="WSP-2193"/>
    <x v="14"/>
    <n v="120"/>
    <x v="0"/>
    <x v="0"/>
    <n v="0"/>
    <n v="0"/>
    <n v="0"/>
  </r>
  <r>
    <s v="Temporada Regular"/>
    <n v="2019"/>
    <n v="43498"/>
    <x v="2"/>
    <n v="43501"/>
    <x v="8"/>
    <x v="0"/>
    <s v="WSP-2194"/>
    <x v="18"/>
    <n v="110"/>
    <x v="3"/>
    <x v="0"/>
    <n v="1"/>
    <n v="0"/>
    <n v="0"/>
  </r>
  <r>
    <s v="Fuera de Temporada"/>
    <n v="2019"/>
    <n v="43361"/>
    <x v="1"/>
    <n v="43281"/>
    <x v="3"/>
    <x v="2"/>
    <s v="WSP-2195"/>
    <x v="21"/>
    <n v="140"/>
    <x v="0"/>
    <x v="2"/>
    <n v="1"/>
    <n v="0"/>
    <n v="0"/>
  </r>
  <r>
    <s v="Fuera de Temporada"/>
    <n v="2019"/>
    <n v="43369"/>
    <x v="1"/>
    <n v="43315"/>
    <x v="8"/>
    <x v="1"/>
    <s v="WSP-2196"/>
    <x v="20"/>
    <n v="140"/>
    <x v="0"/>
    <x v="1"/>
    <n v="1"/>
    <n v="0"/>
    <n v="0"/>
  </r>
  <r>
    <s v="Fuera de Temporada"/>
    <n v="2018"/>
    <n v="43308"/>
    <x v="0"/>
    <n v="43054"/>
    <x v="1"/>
    <x v="0"/>
    <s v="WSP-2197"/>
    <x v="1"/>
    <s v="PASE"/>
    <x v="0"/>
    <x v="0"/>
    <n v="0"/>
    <n v="0"/>
    <n v="0"/>
  </r>
  <r>
    <s v="Fuera de Temporada"/>
    <n v="2018"/>
    <n v="43265"/>
    <x v="0"/>
    <n v="43054"/>
    <x v="1"/>
    <x v="0"/>
    <s v="WSP-2198"/>
    <x v="1"/>
    <s v="PASE"/>
    <x v="0"/>
    <x v="0"/>
    <n v="0"/>
    <n v="0"/>
    <n v="-276"/>
  </r>
  <r>
    <s v="Temporada Regular"/>
    <n v="2019"/>
    <n v="43540"/>
    <x v="2"/>
    <n v="43546"/>
    <x v="5"/>
    <x v="0"/>
    <s v="WSP-2199"/>
    <x v="33"/>
    <n v="110"/>
    <x v="3"/>
    <x v="0"/>
    <n v="0"/>
    <n v="0"/>
    <n v="0"/>
  </r>
  <r>
    <s v="Temporada Regular"/>
    <n v="2019"/>
    <n v="43516"/>
    <x v="3"/>
    <n v="43419"/>
    <x v="1"/>
    <x v="0"/>
    <s v="WSP-2200"/>
    <x v="1"/>
    <s v="PASE"/>
    <x v="0"/>
    <x v="0"/>
    <n v="0"/>
    <n v="0"/>
    <n v="-828"/>
  </r>
  <r>
    <s v="Temporada Regular"/>
    <n v="2019"/>
    <n v="43518"/>
    <x v="0"/>
    <n v="43519"/>
    <x v="6"/>
    <x v="0"/>
    <s v="WSP-2201"/>
    <x v="8"/>
    <n v="120"/>
    <x v="0"/>
    <x v="0"/>
    <n v="0"/>
    <n v="0"/>
    <n v="0"/>
  </r>
  <r>
    <s v="Temporada Regular"/>
    <n v="2019"/>
    <n v="43475"/>
    <x v="2"/>
    <n v="43476"/>
    <x v="3"/>
    <x v="0"/>
    <s v="WSP-2202"/>
    <x v="13"/>
    <n v="100"/>
    <x v="5"/>
    <x v="0"/>
    <n v="1"/>
    <n v="0"/>
    <n v="0"/>
  </r>
  <r>
    <s v="Temporada Regular"/>
    <n v="2018"/>
    <n v="43180"/>
    <x v="1"/>
    <n v="43178"/>
    <x v="5"/>
    <x v="1"/>
    <s v="WSP-2203"/>
    <x v="28"/>
    <n v="140"/>
    <x v="0"/>
    <x v="1"/>
    <n v="0"/>
    <n v="0"/>
    <n v="0"/>
  </r>
  <r>
    <s v="Temporada Regular"/>
    <n v="2019"/>
    <n v="43518"/>
    <x v="1"/>
    <n v="43512"/>
    <x v="2"/>
    <x v="1"/>
    <s v="WSP-2204"/>
    <x v="2"/>
    <n v="140"/>
    <x v="0"/>
    <x v="1"/>
    <n v="0"/>
    <n v="0"/>
    <n v="0"/>
  </r>
  <r>
    <s v="Fuera de Temporada"/>
    <n v="2018"/>
    <n v="43383"/>
    <x v="1"/>
    <n v="42936"/>
    <x v="0"/>
    <x v="2"/>
    <s v="WSP-2205"/>
    <x v="10"/>
    <n v="140"/>
    <x v="0"/>
    <x v="2"/>
    <n v="2"/>
    <n v="0"/>
    <n v="0"/>
  </r>
  <r>
    <s v="Temporada Regular"/>
    <n v="2018"/>
    <n v="43139"/>
    <x v="0"/>
    <n v="43161"/>
    <x v="9"/>
    <x v="0"/>
    <s v="WSP-2206"/>
    <x v="26"/>
    <n v="120"/>
    <x v="0"/>
    <x v="0"/>
    <n v="0"/>
    <n v="0"/>
    <n v="0"/>
  </r>
  <r>
    <s v="Temporada Regular"/>
    <n v="2018"/>
    <n v="43419"/>
    <x v="3"/>
    <n v="43081"/>
    <x v="8"/>
    <x v="0"/>
    <s v="WSP-2207"/>
    <x v="30"/>
    <n v="120"/>
    <x v="0"/>
    <x v="0"/>
    <n v="1"/>
    <n v="0"/>
    <n v="0"/>
  </r>
  <r>
    <s v="Temporada Regular"/>
    <n v="2019"/>
    <n v="43535"/>
    <x v="0"/>
    <n v="43419"/>
    <x v="1"/>
    <x v="0"/>
    <s v="WSP-2208"/>
    <x v="1"/>
    <s v="PASE"/>
    <x v="0"/>
    <x v="0"/>
    <n v="0"/>
    <n v="0"/>
    <n v="-552"/>
  </r>
  <r>
    <s v="Temporada Regular"/>
    <n v="2018"/>
    <n v="43141"/>
    <x v="0"/>
    <n v="43159"/>
    <x v="2"/>
    <x v="0"/>
    <s v="WSP-2209"/>
    <x v="22"/>
    <n v="120"/>
    <x v="0"/>
    <x v="0"/>
    <n v="0"/>
    <n v="0"/>
    <n v="0"/>
  </r>
  <r>
    <s v="Temporada Regular"/>
    <n v="2018"/>
    <n v="43128"/>
    <x v="0"/>
    <n v="43177"/>
    <x v="2"/>
    <x v="0"/>
    <s v="WSP-2210"/>
    <x v="22"/>
    <n v="120"/>
    <x v="0"/>
    <x v="0"/>
    <n v="0"/>
    <n v="0"/>
    <n v="0"/>
  </r>
  <r>
    <s v="Fuera de Temporada"/>
    <n v="2018"/>
    <n v="43405"/>
    <x v="0"/>
    <n v="42913"/>
    <x v="8"/>
    <x v="0"/>
    <s v="WSP-2211"/>
    <x v="30"/>
    <n v="120"/>
    <x v="0"/>
    <x v="0"/>
    <n v="1"/>
    <n v="0"/>
    <n v="0"/>
  </r>
  <r>
    <s v="Temporada Regular"/>
    <n v="2018"/>
    <n v="43431"/>
    <x v="1"/>
    <n v="43086"/>
    <x v="4"/>
    <x v="1"/>
    <s v="WSP-2212"/>
    <x v="4"/>
    <n v="140"/>
    <x v="0"/>
    <x v="1"/>
    <n v="0"/>
    <n v="0"/>
    <n v="0"/>
  </r>
  <r>
    <s v="Temporada Regular"/>
    <n v="2019"/>
    <n v="43425"/>
    <x v="0"/>
    <n v="43432"/>
    <x v="0"/>
    <x v="0"/>
    <s v="WSP-2213"/>
    <x v="0"/>
    <n v="120"/>
    <x v="0"/>
    <x v="0"/>
    <n v="2"/>
    <n v="0"/>
    <n v="0"/>
  </r>
  <r>
    <s v="Temporada Regular"/>
    <n v="2019"/>
    <n v="43550"/>
    <x v="2"/>
    <n v="43542"/>
    <x v="9"/>
    <x v="0"/>
    <s v="WSP-2214"/>
    <x v="23"/>
    <n v="110"/>
    <x v="3"/>
    <x v="0"/>
    <n v="0"/>
    <n v="0"/>
    <n v="0"/>
  </r>
  <r>
    <s v="Temporada Regular"/>
    <n v="2019"/>
    <n v="43554"/>
    <x v="3"/>
    <n v="43419"/>
    <x v="1"/>
    <x v="0"/>
    <s v="WSP-2215"/>
    <x v="1"/>
    <s v="PASE"/>
    <x v="0"/>
    <x v="0"/>
    <n v="0"/>
    <n v="0"/>
    <n v="-920"/>
  </r>
  <r>
    <s v="Temporada Regular"/>
    <n v="2018"/>
    <n v="43439"/>
    <x v="0"/>
    <n v="43054"/>
    <x v="1"/>
    <x v="0"/>
    <s v="WSP-2216"/>
    <x v="1"/>
    <s v="PASE"/>
    <x v="0"/>
    <x v="0"/>
    <n v="0"/>
    <n v="0"/>
    <n v="-368"/>
  </r>
  <r>
    <s v="Temporada Regular"/>
    <n v="2018"/>
    <n v="43110"/>
    <x v="1"/>
    <n v="43128"/>
    <x v="2"/>
    <x v="4"/>
    <s v="WSP-2217"/>
    <x v="2"/>
    <n v="140"/>
    <x v="0"/>
    <x v="2"/>
    <n v="0"/>
    <n v="0"/>
    <n v="0"/>
  </r>
  <r>
    <s v="Temporada Regular"/>
    <n v="2019"/>
    <n v="43422"/>
    <x v="0"/>
    <n v="43419"/>
    <x v="1"/>
    <x v="0"/>
    <s v="WSP-2218"/>
    <x v="1"/>
    <s v="PASE"/>
    <x v="0"/>
    <x v="0"/>
    <n v="0"/>
    <n v="0"/>
    <n v="-828"/>
  </r>
  <r>
    <s v="Temporada Regular"/>
    <n v="2018"/>
    <n v="43430"/>
    <x v="0"/>
    <n v="43096"/>
    <x v="8"/>
    <x v="0"/>
    <s v="WSP-2219"/>
    <x v="30"/>
    <n v="120"/>
    <x v="0"/>
    <x v="0"/>
    <n v="1"/>
    <n v="0"/>
    <n v="0"/>
  </r>
  <r>
    <s v="Temporada Regular"/>
    <n v="2019"/>
    <n v="43432"/>
    <x v="0"/>
    <n v="43522"/>
    <x v="9"/>
    <x v="0"/>
    <s v="WSP-2220"/>
    <x v="26"/>
    <n v="120"/>
    <x v="0"/>
    <x v="0"/>
    <n v="0"/>
    <n v="0"/>
    <n v="0"/>
  </r>
  <r>
    <s v="Temporada Regular"/>
    <n v="2019"/>
    <n v="43477"/>
    <x v="0"/>
    <n v="43419"/>
    <x v="1"/>
    <x v="0"/>
    <s v="WSP-2221"/>
    <x v="1"/>
    <s v="PASE"/>
    <x v="0"/>
    <x v="0"/>
    <n v="0"/>
    <n v="0"/>
    <n v="-828"/>
  </r>
  <r>
    <s v="Temporada Regular"/>
    <n v="2018"/>
    <n v="43425"/>
    <x v="0"/>
    <n v="43054"/>
    <x v="1"/>
    <x v="0"/>
    <s v="WSP-2222"/>
    <x v="1"/>
    <s v="PASE"/>
    <x v="0"/>
    <x v="0"/>
    <n v="0"/>
    <n v="0"/>
    <n v="-644"/>
  </r>
  <r>
    <s v="Temporada Regular"/>
    <n v="2019"/>
    <n v="43489"/>
    <x v="0"/>
    <n v="43508"/>
    <x v="2"/>
    <x v="0"/>
    <s v="WSP-2223"/>
    <x v="22"/>
    <n v="120"/>
    <x v="0"/>
    <x v="0"/>
    <n v="0"/>
    <n v="0"/>
    <n v="0"/>
  </r>
  <r>
    <s v="Temporada Regular"/>
    <n v="2018"/>
    <n v="43127"/>
    <x v="0"/>
    <n v="43125"/>
    <x v="4"/>
    <x v="0"/>
    <s v="WSP-2224"/>
    <x v="14"/>
    <n v="120"/>
    <x v="0"/>
    <x v="0"/>
    <n v="0"/>
    <n v="0"/>
    <n v="0"/>
  </r>
  <r>
    <s v="Fuera de Temporada"/>
    <n v="2019"/>
    <n v="43339"/>
    <x v="0"/>
    <n v="43318"/>
    <x v="0"/>
    <x v="0"/>
    <s v="WSP-2225"/>
    <x v="0"/>
    <n v="120"/>
    <x v="0"/>
    <x v="0"/>
    <n v="2"/>
    <n v="0"/>
    <n v="0"/>
  </r>
  <r>
    <s v="Fuera de Temporada"/>
    <n v="2018"/>
    <n v="43373"/>
    <x v="2"/>
    <n v="42868"/>
    <x v="2"/>
    <x v="0"/>
    <s v="WSP-2226"/>
    <x v="9"/>
    <n v="100"/>
    <x v="5"/>
    <x v="0"/>
    <n v="0"/>
    <n v="0"/>
    <n v="0"/>
  </r>
  <r>
    <s v="Temporada Regular"/>
    <n v="2019"/>
    <n v="43507"/>
    <x v="0"/>
    <n v="43419"/>
    <x v="1"/>
    <x v="0"/>
    <s v="WSP-2227"/>
    <x v="1"/>
    <s v="PASE"/>
    <x v="0"/>
    <x v="0"/>
    <n v="0"/>
    <n v="0"/>
    <n v="-460"/>
  </r>
  <r>
    <s v="Temporada Regular"/>
    <n v="2018"/>
    <n v="43181"/>
    <x v="1"/>
    <n v="43173"/>
    <x v="5"/>
    <x v="1"/>
    <s v="WSP-2228"/>
    <x v="28"/>
    <n v="140"/>
    <x v="0"/>
    <x v="1"/>
    <n v="0"/>
    <n v="0"/>
    <n v="0"/>
  </r>
  <r>
    <s v="Temporada Regular"/>
    <n v="2019"/>
    <n v="43423"/>
    <x v="3"/>
    <n v="43485"/>
    <x v="3"/>
    <x v="0"/>
    <s v="WSP-2229"/>
    <x v="2"/>
    <n v="120"/>
    <x v="0"/>
    <x v="0"/>
    <n v="1"/>
    <n v="0"/>
    <n v="0"/>
  </r>
  <r>
    <s v="Temporada Regular"/>
    <n v="2019"/>
    <n v="43443"/>
    <x v="3"/>
    <n v="43526"/>
    <x v="3"/>
    <x v="0"/>
    <s v="WSP-2230"/>
    <x v="2"/>
    <n v="120"/>
    <x v="0"/>
    <x v="0"/>
    <n v="1"/>
    <n v="0"/>
    <n v="0"/>
  </r>
  <r>
    <s v="Temporada Regular"/>
    <n v="2019"/>
    <n v="43477"/>
    <x v="0"/>
    <n v="43478"/>
    <x v="7"/>
    <x v="0"/>
    <s v="WSP-2231"/>
    <x v="9"/>
    <n v="120"/>
    <x v="0"/>
    <x v="0"/>
    <n v="0"/>
    <n v="0"/>
    <n v="0"/>
  </r>
  <r>
    <s v="Temporada Regular"/>
    <n v="2019"/>
    <n v="43440"/>
    <x v="3"/>
    <n v="43419"/>
    <x v="1"/>
    <x v="0"/>
    <s v="WSP-2232"/>
    <x v="1"/>
    <s v="PASE"/>
    <x v="0"/>
    <x v="0"/>
    <n v="0"/>
    <n v="0"/>
    <n v="-184"/>
  </r>
  <r>
    <s v="Temporada Regular"/>
    <n v="2019"/>
    <n v="43554"/>
    <x v="3"/>
    <n v="43546"/>
    <x v="5"/>
    <x v="0"/>
    <s v="WSP-2233"/>
    <x v="5"/>
    <n v="120"/>
    <x v="0"/>
    <x v="0"/>
    <n v="0"/>
    <n v="0"/>
    <n v="0"/>
  </r>
  <r>
    <s v="Temporada Regular"/>
    <n v="2019"/>
    <n v="43499"/>
    <x v="0"/>
    <n v="43534"/>
    <x v="0"/>
    <x v="0"/>
    <s v="WSP-2234"/>
    <x v="0"/>
    <n v="120"/>
    <x v="0"/>
    <x v="0"/>
    <n v="2"/>
    <n v="0"/>
    <n v="0"/>
  </r>
  <r>
    <s v="Fuera de Temporada"/>
    <n v="2019"/>
    <n v="43382"/>
    <x v="2"/>
    <n v="43274"/>
    <x v="8"/>
    <x v="0"/>
    <s v="WSP-2235"/>
    <x v="18"/>
    <n v="110"/>
    <x v="3"/>
    <x v="0"/>
    <n v="1"/>
    <n v="30"/>
    <n v="0"/>
  </r>
  <r>
    <s v="Temporada Regular"/>
    <n v="2019"/>
    <n v="43474"/>
    <x v="0"/>
    <n v="43535"/>
    <x v="5"/>
    <x v="0"/>
    <s v="WSP-2236"/>
    <x v="5"/>
    <n v="120"/>
    <x v="0"/>
    <x v="0"/>
    <n v="0"/>
    <n v="0"/>
    <n v="0"/>
  </r>
  <r>
    <s v="Temporada Regular"/>
    <n v="2018"/>
    <n v="43157"/>
    <x v="0"/>
    <n v="43154"/>
    <x v="5"/>
    <x v="0"/>
    <s v="WSP-2237"/>
    <x v="5"/>
    <n v="120"/>
    <x v="0"/>
    <x v="0"/>
    <n v="0"/>
    <n v="0"/>
    <n v="0"/>
  </r>
  <r>
    <s v="Temporada Regular"/>
    <n v="2019"/>
    <n v="43536"/>
    <x v="0"/>
    <n v="43419"/>
    <x v="1"/>
    <x v="0"/>
    <s v="WSP-2238"/>
    <x v="1"/>
    <s v="PASE"/>
    <x v="0"/>
    <x v="0"/>
    <n v="0"/>
    <n v="0"/>
    <n v="-276"/>
  </r>
  <r>
    <s v="Temporada Regular"/>
    <n v="2018"/>
    <n v="43457"/>
    <x v="0"/>
    <n v="43054"/>
    <x v="1"/>
    <x v="0"/>
    <s v="WSP-2239"/>
    <x v="1"/>
    <s v="PASE"/>
    <x v="0"/>
    <x v="0"/>
    <n v="0"/>
    <n v="0"/>
    <n v="-460"/>
  </r>
  <r>
    <s v="Temporada Regular"/>
    <n v="2018"/>
    <n v="43440"/>
    <x v="0"/>
    <n v="43089"/>
    <x v="6"/>
    <x v="0"/>
    <s v="WSP-2240"/>
    <x v="8"/>
    <n v="120"/>
    <x v="0"/>
    <x v="0"/>
    <n v="0"/>
    <n v="0"/>
    <n v="0"/>
  </r>
  <r>
    <s v="Fuera de Temporada"/>
    <n v="2019"/>
    <n v="43368"/>
    <x v="0"/>
    <n v="43276"/>
    <x v="2"/>
    <x v="0"/>
    <s v="WSP-2241"/>
    <x v="22"/>
    <n v="120"/>
    <x v="0"/>
    <x v="0"/>
    <n v="0"/>
    <n v="0"/>
    <n v="0"/>
  </r>
  <r>
    <s v="Temporada Regular"/>
    <n v="2019"/>
    <n v="43484"/>
    <x v="0"/>
    <n v="43479"/>
    <x v="6"/>
    <x v="0"/>
    <s v="WSP-2242"/>
    <x v="8"/>
    <n v="120"/>
    <x v="0"/>
    <x v="0"/>
    <n v="0"/>
    <n v="0"/>
    <n v="0"/>
  </r>
  <r>
    <s v="Fuera de Temporada"/>
    <n v="2018"/>
    <n v="43342"/>
    <x v="0"/>
    <n v="43054"/>
    <x v="1"/>
    <x v="0"/>
    <s v="WSP-2243"/>
    <x v="1"/>
    <s v="PASE"/>
    <x v="0"/>
    <x v="0"/>
    <n v="0"/>
    <n v="0"/>
    <n v="-368"/>
  </r>
  <r>
    <s v="Fuera de Temporada"/>
    <n v="2019"/>
    <n v="43334"/>
    <x v="0"/>
    <n v="43284"/>
    <x v="9"/>
    <x v="0"/>
    <s v="WSP-2244"/>
    <x v="26"/>
    <n v="120"/>
    <x v="0"/>
    <x v="0"/>
    <n v="0"/>
    <n v="0"/>
    <n v="0"/>
  </r>
  <r>
    <s v="Temporada Regular"/>
    <n v="2018"/>
    <n v="43138"/>
    <x v="3"/>
    <n v="43156"/>
    <x v="2"/>
    <x v="0"/>
    <s v="WSP-2245"/>
    <x v="22"/>
    <n v="120"/>
    <x v="0"/>
    <x v="0"/>
    <n v="0"/>
    <n v="0"/>
    <n v="0"/>
  </r>
  <r>
    <s v="Fuera de Temporada"/>
    <n v="2019"/>
    <n v="43234"/>
    <x v="0"/>
    <n v="43419"/>
    <x v="1"/>
    <x v="0"/>
    <s v="WSP-2246"/>
    <x v="1"/>
    <s v="PASE"/>
    <x v="0"/>
    <x v="0"/>
    <n v="0"/>
    <n v="0"/>
    <n v="-368"/>
  </r>
  <r>
    <s v="Temporada Regular"/>
    <n v="2019"/>
    <n v="43441"/>
    <x v="3"/>
    <n v="43545"/>
    <x v="9"/>
    <x v="0"/>
    <s v="WSP-2247"/>
    <x v="26"/>
    <n v="120"/>
    <x v="0"/>
    <x v="0"/>
    <n v="0"/>
    <n v="0"/>
    <n v="0"/>
  </r>
  <r>
    <s v="Temporada Regular"/>
    <n v="2019"/>
    <n v="43426"/>
    <x v="1"/>
    <n v="43458"/>
    <x v="5"/>
    <x v="2"/>
    <s v="WSP-2248"/>
    <x v="28"/>
    <n v="140"/>
    <x v="0"/>
    <x v="2"/>
    <n v="0"/>
    <n v="0"/>
    <n v="0"/>
  </r>
  <r>
    <s v="Temporada Regular"/>
    <n v="2019"/>
    <n v="43503"/>
    <x v="0"/>
    <n v="43502"/>
    <x v="8"/>
    <x v="0"/>
    <s v="WSP-2249"/>
    <x v="30"/>
    <n v="120"/>
    <x v="0"/>
    <x v="0"/>
    <n v="1"/>
    <n v="0"/>
    <n v="0"/>
  </r>
  <r>
    <s v="Temporada Regular"/>
    <n v="2019"/>
    <n v="43529"/>
    <x v="1"/>
    <n v="43537"/>
    <x v="8"/>
    <x v="4"/>
    <s v="WSP-2250"/>
    <x v="20"/>
    <n v="140"/>
    <x v="0"/>
    <x v="2"/>
    <n v="1"/>
    <n v="0"/>
    <n v="0"/>
  </r>
  <r>
    <s v="Fuera de Temporada"/>
    <n v="2019"/>
    <n v="43389"/>
    <x v="0"/>
    <n v="43318"/>
    <x v="7"/>
    <x v="0"/>
    <s v="WSP-2251"/>
    <x v="9"/>
    <n v="120"/>
    <x v="0"/>
    <x v="0"/>
    <n v="0"/>
    <n v="0"/>
    <n v="0"/>
  </r>
  <r>
    <s v="Temporada Regular"/>
    <n v="2019"/>
    <n v="43433"/>
    <x v="1"/>
    <n v="43521"/>
    <x v="8"/>
    <x v="4"/>
    <s v="WSP-2252"/>
    <x v="20"/>
    <n v="140"/>
    <x v="0"/>
    <x v="2"/>
    <n v="1"/>
    <n v="0"/>
    <n v="0"/>
  </r>
  <r>
    <s v="Temporada Regular"/>
    <n v="2018"/>
    <n v="43174"/>
    <x v="1"/>
    <n v="43182"/>
    <x v="0"/>
    <x v="3"/>
    <s v="WSP-2253"/>
    <x v="10"/>
    <n v="140"/>
    <x v="0"/>
    <x v="2"/>
    <n v="2"/>
    <n v="0"/>
    <n v="0"/>
  </r>
  <r>
    <s v="Fuera de Temporada"/>
    <n v="2019"/>
    <n v="43385"/>
    <x v="2"/>
    <n v="43233"/>
    <x v="5"/>
    <x v="0"/>
    <s v="WSP-2254"/>
    <x v="33"/>
    <n v="110"/>
    <x v="3"/>
    <x v="0"/>
    <n v="0"/>
    <n v="30"/>
    <n v="0"/>
  </r>
  <r>
    <s v="Fuera de Temporada"/>
    <n v="2018"/>
    <n v="43406"/>
    <x v="0"/>
    <n v="43054"/>
    <x v="1"/>
    <x v="0"/>
    <s v="WSP-2255"/>
    <x v="1"/>
    <s v="PASE"/>
    <x v="0"/>
    <x v="0"/>
    <n v="0"/>
    <n v="0"/>
    <n v="-1012"/>
  </r>
  <r>
    <s v="Temporada Regular"/>
    <n v="2019"/>
    <n v="43509"/>
    <x v="0"/>
    <n v="43535"/>
    <x v="0"/>
    <x v="0"/>
    <s v="WSP-2256"/>
    <x v="0"/>
    <n v="120"/>
    <x v="0"/>
    <x v="0"/>
    <n v="2"/>
    <n v="0"/>
    <n v="0"/>
  </r>
  <r>
    <s v="Temporada Regular"/>
    <n v="2018"/>
    <n v="43101"/>
    <x v="0"/>
    <n v="43054"/>
    <x v="1"/>
    <x v="0"/>
    <s v="WSP-2257"/>
    <x v="1"/>
    <s v="PASE"/>
    <x v="0"/>
    <x v="0"/>
    <n v="0"/>
    <n v="0"/>
    <n v="-460"/>
  </r>
  <r>
    <s v="Temporada Regular"/>
    <n v="2018"/>
    <n v="43447"/>
    <x v="0"/>
    <n v="43054"/>
    <x v="1"/>
    <x v="0"/>
    <s v="WSP-2258"/>
    <x v="1"/>
    <s v="PASE"/>
    <x v="0"/>
    <x v="0"/>
    <n v="0"/>
    <n v="0"/>
    <n v="-460"/>
  </r>
  <r>
    <s v="Fuera de Temporada"/>
    <n v="2018"/>
    <n v="43305"/>
    <x v="0"/>
    <n v="42915"/>
    <x v="7"/>
    <x v="0"/>
    <s v="WSP-2259"/>
    <x v="9"/>
    <n v="120"/>
    <x v="0"/>
    <x v="0"/>
    <n v="0"/>
    <n v="0"/>
    <n v="0"/>
  </r>
  <r>
    <s v="Temporada Regular"/>
    <n v="2019"/>
    <n v="43479"/>
    <x v="0"/>
    <n v="43472"/>
    <x v="0"/>
    <x v="0"/>
    <s v="WSP-2260"/>
    <x v="0"/>
    <n v="120"/>
    <x v="0"/>
    <x v="0"/>
    <n v="2"/>
    <n v="0"/>
    <n v="0"/>
  </r>
  <r>
    <s v="Temporada Regular"/>
    <n v="2019"/>
    <n v="43509"/>
    <x v="3"/>
    <n v="43539"/>
    <x v="5"/>
    <x v="0"/>
    <s v="WSP-2261"/>
    <x v="5"/>
    <n v="120"/>
    <x v="0"/>
    <x v="0"/>
    <n v="0"/>
    <n v="0"/>
    <n v="0"/>
  </r>
  <r>
    <s v="Temporada Regular"/>
    <n v="2019"/>
    <n v="43520"/>
    <x v="0"/>
    <n v="43518"/>
    <x v="7"/>
    <x v="0"/>
    <s v="WSP-2262"/>
    <x v="9"/>
    <n v="120"/>
    <x v="0"/>
    <x v="0"/>
    <n v="0"/>
    <n v="0"/>
    <n v="0"/>
  </r>
  <r>
    <s v="Temporada Regular"/>
    <n v="2018"/>
    <n v="43110"/>
    <x v="0"/>
    <n v="43054"/>
    <x v="1"/>
    <x v="0"/>
    <s v="WSP-2263"/>
    <x v="1"/>
    <s v="PASE"/>
    <x v="0"/>
    <x v="0"/>
    <n v="0"/>
    <n v="0"/>
    <n v="-552"/>
  </r>
  <r>
    <s v="Temporada Regular"/>
    <n v="2019"/>
    <n v="43462"/>
    <x v="1"/>
    <n v="43495"/>
    <x v="2"/>
    <x v="1"/>
    <s v="WSP-2264"/>
    <x v="2"/>
    <n v="140"/>
    <x v="0"/>
    <x v="1"/>
    <n v="0"/>
    <n v="0"/>
    <n v="0"/>
  </r>
  <r>
    <s v="Fuera de Temporada"/>
    <n v="2018"/>
    <n v="43223"/>
    <x v="1"/>
    <n v="42928"/>
    <x v="0"/>
    <x v="2"/>
    <s v="WSP-2265"/>
    <x v="10"/>
    <n v="140"/>
    <x v="0"/>
    <x v="2"/>
    <n v="2"/>
    <n v="0"/>
    <n v="0"/>
  </r>
  <r>
    <s v="Temporada Regular"/>
    <n v="2019"/>
    <n v="43452"/>
    <x v="0"/>
    <n v="43489"/>
    <x v="4"/>
    <x v="0"/>
    <s v="WSP-2266"/>
    <x v="14"/>
    <n v="120"/>
    <x v="0"/>
    <x v="0"/>
    <n v="0"/>
    <n v="0"/>
    <n v="0"/>
  </r>
  <r>
    <s v="Temporada Regular"/>
    <n v="2018"/>
    <n v="43454"/>
    <x v="2"/>
    <n v="43094"/>
    <x v="7"/>
    <x v="0"/>
    <s v="WSP-2267"/>
    <x v="36"/>
    <n v="100"/>
    <x v="5"/>
    <x v="0"/>
    <n v="0"/>
    <n v="0"/>
    <n v="0"/>
  </r>
  <r>
    <s v="Temporada Regular"/>
    <n v="2019"/>
    <n v="43498"/>
    <x v="0"/>
    <n v="43522"/>
    <x v="8"/>
    <x v="0"/>
    <s v="WSP-2268"/>
    <x v="30"/>
    <n v="120"/>
    <x v="0"/>
    <x v="0"/>
    <n v="1"/>
    <n v="0"/>
    <n v="0"/>
  </r>
  <r>
    <s v="Fuera de Temporada"/>
    <n v="2018"/>
    <n v="43392"/>
    <x v="3"/>
    <n v="42943"/>
    <x v="4"/>
    <x v="0"/>
    <s v="WSP-2269"/>
    <x v="14"/>
    <n v="120"/>
    <x v="0"/>
    <x v="0"/>
    <n v="0"/>
    <n v="0"/>
    <n v="0"/>
  </r>
  <r>
    <s v="Fuera de Temporada"/>
    <n v="2019"/>
    <n v="43300"/>
    <x v="1"/>
    <n v="43292"/>
    <x v="3"/>
    <x v="1"/>
    <s v="WSP-2270"/>
    <x v="21"/>
    <n v="140"/>
    <x v="0"/>
    <x v="1"/>
    <n v="1"/>
    <n v="0"/>
    <n v="0"/>
  </r>
  <r>
    <s v="Temporada Regular"/>
    <n v="2019"/>
    <n v="43526"/>
    <x v="0"/>
    <n v="43520"/>
    <x v="9"/>
    <x v="0"/>
    <s v="WSP-2271"/>
    <x v="26"/>
    <n v="120"/>
    <x v="0"/>
    <x v="0"/>
    <n v="0"/>
    <n v="0"/>
    <n v="0"/>
  </r>
  <r>
    <s v="Fuera de Temporada"/>
    <n v="2019"/>
    <n v="43333"/>
    <x v="0"/>
    <n v="43285"/>
    <x v="8"/>
    <x v="0"/>
    <s v="WSP-2272"/>
    <x v="30"/>
    <n v="120"/>
    <x v="0"/>
    <x v="0"/>
    <n v="1"/>
    <n v="0"/>
    <n v="0"/>
  </r>
  <r>
    <s v="Fuera de Temporada"/>
    <n v="2018"/>
    <n v="43415"/>
    <x v="2"/>
    <n v="42920"/>
    <x v="2"/>
    <x v="0"/>
    <s v="WSP-2273"/>
    <x v="7"/>
    <n v="110"/>
    <x v="3"/>
    <x v="0"/>
    <n v="0"/>
    <n v="0"/>
    <n v="0"/>
  </r>
  <r>
    <s v="Temporada Regular"/>
    <n v="2019"/>
    <n v="43515"/>
    <x v="0"/>
    <n v="43517"/>
    <x v="7"/>
    <x v="0"/>
    <s v="WSP-2274"/>
    <x v="9"/>
    <n v="120"/>
    <x v="0"/>
    <x v="0"/>
    <n v="0"/>
    <n v="0"/>
    <n v="0"/>
  </r>
  <r>
    <s v="Temporada Regular"/>
    <n v="2019"/>
    <n v="43527"/>
    <x v="0"/>
    <n v="43546"/>
    <x v="4"/>
    <x v="0"/>
    <s v="WSP-2275"/>
    <x v="14"/>
    <n v="120"/>
    <x v="0"/>
    <x v="0"/>
    <n v="0"/>
    <n v="0"/>
    <n v="0"/>
  </r>
  <r>
    <s v="Temporada Regular"/>
    <n v="2018"/>
    <n v="43161"/>
    <x v="0"/>
    <n v="43167"/>
    <x v="5"/>
    <x v="0"/>
    <s v="WSP-2276"/>
    <x v="5"/>
    <n v="120"/>
    <x v="0"/>
    <x v="0"/>
    <n v="0"/>
    <n v="0"/>
    <n v="0"/>
  </r>
  <r>
    <s v="Temporada Regular"/>
    <n v="2019"/>
    <n v="43463"/>
    <x v="1"/>
    <n v="43542"/>
    <x v="6"/>
    <x v="1"/>
    <s v="WSP-2277"/>
    <x v="17"/>
    <n v="140"/>
    <x v="0"/>
    <x v="1"/>
    <n v="0"/>
    <n v="0"/>
    <n v="0"/>
  </r>
  <r>
    <s v="Fuera de Temporada"/>
    <n v="2018"/>
    <n v="43209"/>
    <x v="1"/>
    <n v="42932"/>
    <x v="2"/>
    <x v="4"/>
    <s v="WSP-2278"/>
    <x v="2"/>
    <n v="140"/>
    <x v="0"/>
    <x v="2"/>
    <n v="0"/>
    <n v="0"/>
    <n v="0"/>
  </r>
  <r>
    <s v="Fuera de Temporada"/>
    <n v="2019"/>
    <n v="43263"/>
    <x v="2"/>
    <n v="43299"/>
    <x v="0"/>
    <x v="0"/>
    <s v="WSP-2279"/>
    <x v="12"/>
    <n v="105"/>
    <x v="4"/>
    <x v="0"/>
    <n v="2"/>
    <n v="30"/>
    <n v="0"/>
  </r>
  <r>
    <s v="Temporada Regular"/>
    <n v="2018"/>
    <n v="43126"/>
    <x v="3"/>
    <n v="43123"/>
    <x v="9"/>
    <x v="0"/>
    <s v="WSP-2280"/>
    <x v="26"/>
    <n v="120"/>
    <x v="0"/>
    <x v="0"/>
    <n v="0"/>
    <n v="0"/>
    <n v="0"/>
  </r>
  <r>
    <s v="Temporada Regular"/>
    <n v="2018"/>
    <n v="43141"/>
    <x v="0"/>
    <n v="43133"/>
    <x v="7"/>
    <x v="0"/>
    <s v="WSP-2281"/>
    <x v="9"/>
    <n v="120"/>
    <x v="0"/>
    <x v="0"/>
    <n v="0"/>
    <n v="0"/>
    <n v="0"/>
  </r>
  <r>
    <s v="Temporada Regular"/>
    <n v="2019"/>
    <n v="43485"/>
    <x v="0"/>
    <n v="43419"/>
    <x v="1"/>
    <x v="0"/>
    <s v="WSP-2282"/>
    <x v="1"/>
    <s v="PASE"/>
    <x v="0"/>
    <x v="0"/>
    <n v="0"/>
    <n v="0"/>
    <n v="-644"/>
  </r>
  <r>
    <s v="Temporada Regular"/>
    <n v="2018"/>
    <n v="43430"/>
    <x v="1"/>
    <n v="43128"/>
    <x v="5"/>
    <x v="2"/>
    <s v="WSP-2283"/>
    <x v="28"/>
    <n v="140"/>
    <x v="0"/>
    <x v="2"/>
    <n v="0"/>
    <n v="0"/>
    <n v="0"/>
  </r>
  <r>
    <s v="Temporada Regular"/>
    <n v="2018"/>
    <n v="43102"/>
    <x v="0"/>
    <n v="43116"/>
    <x v="0"/>
    <x v="0"/>
    <s v="WSP-2284"/>
    <x v="0"/>
    <n v="120"/>
    <x v="0"/>
    <x v="0"/>
    <n v="2"/>
    <n v="0"/>
    <n v="0"/>
  </r>
  <r>
    <s v="Temporada Regular"/>
    <n v="2019"/>
    <n v="43528"/>
    <x v="1"/>
    <n v="43543"/>
    <x v="9"/>
    <x v="2"/>
    <s v="WSP-2285"/>
    <x v="19"/>
    <n v="140"/>
    <x v="0"/>
    <x v="2"/>
    <n v="0"/>
    <n v="0"/>
    <n v="0"/>
  </r>
  <r>
    <s v="Temporada Regular"/>
    <n v="2019"/>
    <n v="43538"/>
    <x v="0"/>
    <n v="43531"/>
    <x v="0"/>
    <x v="0"/>
    <s v="WSP-2286"/>
    <x v="0"/>
    <n v="120"/>
    <x v="0"/>
    <x v="0"/>
    <n v="2"/>
    <n v="0"/>
    <n v="0"/>
  </r>
  <r>
    <s v="Temporada Regular"/>
    <n v="2019"/>
    <n v="43440"/>
    <x v="0"/>
    <n v="43457"/>
    <x v="3"/>
    <x v="0"/>
    <s v="WSP-2287"/>
    <x v="2"/>
    <n v="120"/>
    <x v="0"/>
    <x v="0"/>
    <n v="1"/>
    <n v="0"/>
    <n v="0"/>
  </r>
  <r>
    <s v="Temporada Regular"/>
    <n v="2018"/>
    <n v="43146"/>
    <x v="2"/>
    <n v="43176"/>
    <x v="4"/>
    <x v="0"/>
    <s v="WSP-2288"/>
    <x v="11"/>
    <n v="110"/>
    <x v="3"/>
    <x v="0"/>
    <n v="0"/>
    <n v="0"/>
    <n v="0"/>
  </r>
  <r>
    <s v="Temporada Regular"/>
    <n v="2019"/>
    <n v="43545"/>
    <x v="0"/>
    <n v="43537"/>
    <x v="7"/>
    <x v="0"/>
    <s v="WSP-2289"/>
    <x v="9"/>
    <n v="120"/>
    <x v="0"/>
    <x v="0"/>
    <n v="0"/>
    <n v="0"/>
    <n v="0"/>
  </r>
  <r>
    <s v="Temporada Regular"/>
    <n v="2018"/>
    <n v="43145"/>
    <x v="2"/>
    <n v="43154"/>
    <x v="0"/>
    <x v="0"/>
    <s v="WSP-2290"/>
    <x v="12"/>
    <n v="105"/>
    <x v="4"/>
    <x v="0"/>
    <n v="2"/>
    <n v="0"/>
    <n v="0"/>
  </r>
  <r>
    <s v="Temporada Regular"/>
    <n v="2018"/>
    <n v="43140"/>
    <x v="1"/>
    <n v="43148"/>
    <x v="6"/>
    <x v="3"/>
    <s v="WSP-2291"/>
    <x v="17"/>
    <n v="140"/>
    <x v="0"/>
    <x v="2"/>
    <n v="0"/>
    <n v="0"/>
    <n v="0"/>
  </r>
  <r>
    <s v="Temporada Regular"/>
    <n v="2018"/>
    <n v="43141"/>
    <x v="0"/>
    <n v="43179"/>
    <x v="7"/>
    <x v="0"/>
    <s v="WSP-2292"/>
    <x v="9"/>
    <n v="120"/>
    <x v="0"/>
    <x v="0"/>
    <n v="0"/>
    <n v="0"/>
    <n v="0"/>
  </r>
  <r>
    <s v="Temporada Regular"/>
    <n v="2019"/>
    <n v="43541"/>
    <x v="1"/>
    <n v="43534"/>
    <x v="9"/>
    <x v="3"/>
    <s v="WSP-2293"/>
    <x v="19"/>
    <n v="140"/>
    <x v="0"/>
    <x v="2"/>
    <n v="0"/>
    <n v="0"/>
    <n v="0"/>
  </r>
  <r>
    <s v="Temporada Regular"/>
    <n v="2019"/>
    <n v="43487"/>
    <x v="0"/>
    <n v="43511"/>
    <x v="5"/>
    <x v="0"/>
    <s v="WSP-2294"/>
    <x v="5"/>
    <n v="120"/>
    <x v="0"/>
    <x v="0"/>
    <n v="0"/>
    <n v="0"/>
    <n v="0"/>
  </r>
  <r>
    <s v="Temporada Regular"/>
    <n v="2018"/>
    <n v="43154"/>
    <x v="2"/>
    <n v="43154"/>
    <x v="5"/>
    <x v="0"/>
    <s v="WSP-2295"/>
    <x v="33"/>
    <n v="110"/>
    <x v="3"/>
    <x v="0"/>
    <n v="0"/>
    <n v="0"/>
    <n v="0"/>
  </r>
  <r>
    <s v="Temporada Regular"/>
    <n v="2018"/>
    <n v="43181"/>
    <x v="1"/>
    <n v="43176"/>
    <x v="0"/>
    <x v="5"/>
    <s v="WSP-2296"/>
    <x v="10"/>
    <n v="140"/>
    <x v="0"/>
    <x v="3"/>
    <n v="2"/>
    <n v="0"/>
    <n v="0"/>
  </r>
  <r>
    <s v="Temporada Regular"/>
    <n v="2018"/>
    <n v="43102"/>
    <x v="0"/>
    <n v="43181"/>
    <x v="0"/>
    <x v="0"/>
    <s v="WSP-2297"/>
    <x v="0"/>
    <n v="120"/>
    <x v="0"/>
    <x v="0"/>
    <n v="2"/>
    <n v="0"/>
    <n v="0"/>
  </r>
  <r>
    <s v="Temporada Regular"/>
    <n v="2019"/>
    <n v="43467"/>
    <x v="1"/>
    <n v="43486"/>
    <x v="4"/>
    <x v="2"/>
    <s v="WSP-2298"/>
    <x v="4"/>
    <n v="140"/>
    <x v="0"/>
    <x v="2"/>
    <n v="0"/>
    <n v="0"/>
    <n v="0"/>
  </r>
  <r>
    <s v="Temporada Regular"/>
    <n v="2019"/>
    <n v="43440"/>
    <x v="1"/>
    <n v="43469"/>
    <x v="9"/>
    <x v="4"/>
    <s v="WSP-2299"/>
    <x v="19"/>
    <n v="140"/>
    <x v="0"/>
    <x v="2"/>
    <n v="0"/>
    <n v="0"/>
    <n v="0"/>
  </r>
  <r>
    <s v="Fuera de Temporada"/>
    <n v="2018"/>
    <n v="43356"/>
    <x v="1"/>
    <n v="42946"/>
    <x v="6"/>
    <x v="2"/>
    <s v="WSP-2300"/>
    <x v="17"/>
    <n v="140"/>
    <x v="0"/>
    <x v="2"/>
    <n v="0"/>
    <n v="0"/>
    <n v="0"/>
  </r>
  <r>
    <s v="Temporada Regular"/>
    <n v="2018"/>
    <n v="43135"/>
    <x v="3"/>
    <n v="43168"/>
    <x v="8"/>
    <x v="0"/>
    <s v="WSP-2301"/>
    <x v="30"/>
    <n v="120"/>
    <x v="0"/>
    <x v="0"/>
    <n v="1"/>
    <n v="0"/>
    <n v="0"/>
  </r>
  <r>
    <s v="Fuera de Temporada"/>
    <n v="2018"/>
    <n v="43276"/>
    <x v="2"/>
    <n v="42891"/>
    <x v="3"/>
    <x v="0"/>
    <s v="WSP-2302"/>
    <x v="13"/>
    <n v="100"/>
    <x v="5"/>
    <x v="0"/>
    <n v="1"/>
    <n v="0"/>
    <n v="0"/>
  </r>
  <r>
    <s v="Fuera de Temporada"/>
    <n v="2018"/>
    <n v="43398"/>
    <x v="2"/>
    <n v="42844"/>
    <x v="5"/>
    <x v="0"/>
    <s v="WSP-2303"/>
    <x v="32"/>
    <n v="105"/>
    <x v="4"/>
    <x v="0"/>
    <n v="0"/>
    <n v="0"/>
    <n v="0"/>
  </r>
  <r>
    <s v="Fuera de Temporada"/>
    <n v="2018"/>
    <n v="43203"/>
    <x v="0"/>
    <n v="42928"/>
    <x v="7"/>
    <x v="0"/>
    <s v="WSP-2304"/>
    <x v="9"/>
    <n v="120"/>
    <x v="0"/>
    <x v="0"/>
    <n v="0"/>
    <n v="0"/>
    <n v="0"/>
  </r>
  <r>
    <s v="Temporada Regular"/>
    <n v="2019"/>
    <n v="43534"/>
    <x v="1"/>
    <n v="43534"/>
    <x v="4"/>
    <x v="2"/>
    <s v="WSP-2305"/>
    <x v="4"/>
    <n v="140"/>
    <x v="0"/>
    <x v="2"/>
    <n v="0"/>
    <n v="0"/>
    <n v="0"/>
  </r>
  <r>
    <s v="Fuera de Temporada"/>
    <n v="2018"/>
    <n v="43362"/>
    <x v="3"/>
    <n v="43054"/>
    <x v="1"/>
    <x v="0"/>
    <s v="WSP-2306"/>
    <x v="1"/>
    <s v="PASE"/>
    <x v="0"/>
    <x v="0"/>
    <n v="0"/>
    <n v="0"/>
    <n v="-460"/>
  </r>
  <r>
    <s v="Temporada Regular"/>
    <n v="2018"/>
    <n v="43117"/>
    <x v="3"/>
    <n v="43144"/>
    <x v="5"/>
    <x v="0"/>
    <s v="WSP-2307"/>
    <x v="5"/>
    <n v="120"/>
    <x v="0"/>
    <x v="0"/>
    <n v="0"/>
    <n v="0"/>
    <n v="0"/>
  </r>
  <r>
    <s v="Temporada Regular"/>
    <n v="2019"/>
    <n v="43444"/>
    <x v="0"/>
    <n v="43522"/>
    <x v="2"/>
    <x v="0"/>
    <s v="WSP-2308"/>
    <x v="22"/>
    <n v="120"/>
    <x v="0"/>
    <x v="0"/>
    <n v="0"/>
    <n v="0"/>
    <n v="0"/>
  </r>
  <r>
    <s v="Temporada Regular"/>
    <n v="2018"/>
    <n v="43175"/>
    <x v="2"/>
    <n v="43175"/>
    <x v="8"/>
    <x v="0"/>
    <s v="WSP-2309"/>
    <x v="18"/>
    <n v="110"/>
    <x v="3"/>
    <x v="0"/>
    <n v="1"/>
    <n v="0"/>
    <n v="0"/>
  </r>
  <r>
    <s v="Temporada Regular"/>
    <n v="2019"/>
    <n v="43466"/>
    <x v="1"/>
    <n v="43541"/>
    <x v="4"/>
    <x v="4"/>
    <s v="WSP-2310"/>
    <x v="4"/>
    <n v="140"/>
    <x v="0"/>
    <x v="2"/>
    <n v="0"/>
    <n v="0"/>
    <n v="0"/>
  </r>
  <r>
    <s v="Temporada Regular"/>
    <n v="2019"/>
    <n v="43512"/>
    <x v="0"/>
    <n v="43524"/>
    <x v="5"/>
    <x v="0"/>
    <s v="WSP-2311"/>
    <x v="5"/>
    <n v="120"/>
    <x v="0"/>
    <x v="0"/>
    <n v="0"/>
    <n v="0"/>
    <n v="0"/>
  </r>
  <r>
    <s v="Temporada Regular"/>
    <n v="2019"/>
    <n v="43525"/>
    <x v="3"/>
    <n v="43547"/>
    <x v="9"/>
    <x v="0"/>
    <s v="WSP-2312"/>
    <x v="26"/>
    <n v="120"/>
    <x v="0"/>
    <x v="0"/>
    <n v="0"/>
    <n v="0"/>
    <n v="0"/>
  </r>
  <r>
    <s v="Temporada Regular"/>
    <n v="2018"/>
    <n v="43465"/>
    <x v="0"/>
    <n v="43054"/>
    <x v="1"/>
    <x v="0"/>
    <s v="WSP-2313"/>
    <x v="1"/>
    <s v="PASE"/>
    <x v="0"/>
    <x v="0"/>
    <n v="0"/>
    <n v="0"/>
    <n v="-552"/>
  </r>
  <r>
    <s v="Temporada Regular"/>
    <n v="2019"/>
    <n v="43537"/>
    <x v="1"/>
    <n v="43547"/>
    <x v="3"/>
    <x v="1"/>
    <s v="WSP-2314"/>
    <x v="21"/>
    <n v="140"/>
    <x v="0"/>
    <x v="1"/>
    <n v="1"/>
    <n v="0"/>
    <n v="0"/>
  </r>
  <r>
    <s v="Temporada Regular"/>
    <n v="2018"/>
    <n v="43185"/>
    <x v="0"/>
    <n v="43181"/>
    <x v="6"/>
    <x v="0"/>
    <s v="WSP-2315"/>
    <x v="8"/>
    <n v="120"/>
    <x v="0"/>
    <x v="0"/>
    <n v="0"/>
    <n v="0"/>
    <n v="0"/>
  </r>
  <r>
    <s v="Temporada Regular"/>
    <n v="2018"/>
    <n v="43144"/>
    <x v="1"/>
    <n v="43157"/>
    <x v="6"/>
    <x v="4"/>
    <s v="WSP-2316"/>
    <x v="17"/>
    <n v="140"/>
    <x v="0"/>
    <x v="2"/>
    <n v="0"/>
    <n v="0"/>
    <n v="0"/>
  </r>
  <r>
    <s v="Temporada Regular"/>
    <n v="2019"/>
    <n v="43491"/>
    <x v="0"/>
    <n v="43523"/>
    <x v="3"/>
    <x v="0"/>
    <s v="WSP-2317"/>
    <x v="2"/>
    <n v="120"/>
    <x v="0"/>
    <x v="0"/>
    <n v="1"/>
    <n v="0"/>
    <n v="0"/>
  </r>
  <r>
    <s v="Fuera de Temporada"/>
    <n v="2019"/>
    <n v="43316"/>
    <x v="1"/>
    <n v="43298"/>
    <x v="6"/>
    <x v="4"/>
    <s v="WSP-2318"/>
    <x v="17"/>
    <n v="140"/>
    <x v="0"/>
    <x v="2"/>
    <n v="0"/>
    <n v="0"/>
    <n v="0"/>
  </r>
  <r>
    <s v="Temporada Regular"/>
    <n v="2018"/>
    <n v="43429"/>
    <x v="2"/>
    <n v="43162"/>
    <x v="5"/>
    <x v="0"/>
    <s v="WSP-2319"/>
    <x v="33"/>
    <n v="110"/>
    <x v="3"/>
    <x v="0"/>
    <n v="0"/>
    <n v="0"/>
    <n v="0"/>
  </r>
  <r>
    <s v="Temporada Regular"/>
    <n v="2019"/>
    <n v="43454"/>
    <x v="0"/>
    <n v="43533"/>
    <x v="6"/>
    <x v="0"/>
    <s v="WSP-2320"/>
    <x v="8"/>
    <n v="120"/>
    <x v="0"/>
    <x v="0"/>
    <n v="0"/>
    <n v="0"/>
    <n v="0"/>
  </r>
  <r>
    <s v="Temporada Regular"/>
    <n v="2018"/>
    <n v="43138"/>
    <x v="2"/>
    <n v="43174"/>
    <x v="3"/>
    <x v="0"/>
    <s v="WSP-2321"/>
    <x v="27"/>
    <n v="110"/>
    <x v="3"/>
    <x v="0"/>
    <n v="1"/>
    <n v="0"/>
    <n v="0"/>
  </r>
  <r>
    <s v="Temporada Regular"/>
    <n v="2019"/>
    <n v="43445"/>
    <x v="0"/>
    <n v="43437"/>
    <x v="6"/>
    <x v="0"/>
    <s v="WSP-2322"/>
    <x v="8"/>
    <n v="120"/>
    <x v="0"/>
    <x v="0"/>
    <n v="0"/>
    <n v="0"/>
    <n v="0"/>
  </r>
  <r>
    <s v="Temporada Regular"/>
    <n v="2019"/>
    <n v="43481"/>
    <x v="0"/>
    <n v="43472"/>
    <x v="5"/>
    <x v="0"/>
    <s v="WSP-2323"/>
    <x v="5"/>
    <n v="120"/>
    <x v="0"/>
    <x v="0"/>
    <n v="0"/>
    <n v="0"/>
    <n v="0"/>
  </r>
  <r>
    <s v="Temporada Regular"/>
    <n v="2018"/>
    <n v="43172"/>
    <x v="2"/>
    <n v="43171"/>
    <x v="9"/>
    <x v="0"/>
    <s v="WSP-2324"/>
    <x v="23"/>
    <n v="110"/>
    <x v="3"/>
    <x v="0"/>
    <n v="0"/>
    <n v="0"/>
    <n v="0"/>
  </r>
  <r>
    <s v="Fuera de Temporada"/>
    <n v="2018"/>
    <n v="43328"/>
    <x v="1"/>
    <n v="42915"/>
    <x v="8"/>
    <x v="3"/>
    <s v="WSP-2325"/>
    <x v="20"/>
    <n v="140"/>
    <x v="0"/>
    <x v="2"/>
    <n v="1"/>
    <n v="0"/>
    <n v="0"/>
  </r>
  <r>
    <s v="Fuera de Temporada"/>
    <n v="2018"/>
    <n v="43226"/>
    <x v="3"/>
    <n v="42858"/>
    <x v="8"/>
    <x v="0"/>
    <s v="WSP-2326"/>
    <x v="30"/>
    <n v="120"/>
    <x v="0"/>
    <x v="0"/>
    <n v="1"/>
    <n v="0"/>
    <n v="0"/>
  </r>
  <r>
    <s v="Temporada Regular"/>
    <n v="2019"/>
    <n v="43537"/>
    <x v="0"/>
    <n v="43532"/>
    <x v="9"/>
    <x v="0"/>
    <s v="WSP-2327"/>
    <x v="26"/>
    <n v="120"/>
    <x v="0"/>
    <x v="0"/>
    <n v="0"/>
    <n v="0"/>
    <n v="0"/>
  </r>
  <r>
    <s v="Fuera de Temporada"/>
    <n v="2019"/>
    <n v="43390"/>
    <x v="2"/>
    <n v="43257"/>
    <x v="2"/>
    <x v="0"/>
    <s v="WSP-2328"/>
    <x v="7"/>
    <n v="110"/>
    <x v="3"/>
    <x v="0"/>
    <n v="0"/>
    <n v="30"/>
    <n v="0"/>
  </r>
  <r>
    <s v="Temporada Regular"/>
    <n v="2018"/>
    <n v="43169"/>
    <x v="2"/>
    <n v="43167"/>
    <x v="6"/>
    <x v="0"/>
    <s v="WSP-2329"/>
    <x v="35"/>
    <n v="110"/>
    <x v="3"/>
    <x v="0"/>
    <n v="0"/>
    <n v="0"/>
    <n v="0"/>
  </r>
  <r>
    <s v="Temporada Regular"/>
    <n v="2018"/>
    <n v="43428"/>
    <x v="0"/>
    <n v="43075"/>
    <x v="7"/>
    <x v="0"/>
    <s v="WSP-2330"/>
    <x v="9"/>
    <n v="120"/>
    <x v="0"/>
    <x v="0"/>
    <n v="0"/>
    <n v="0"/>
    <n v="0"/>
  </r>
  <r>
    <s v="Fuera de Temporada"/>
    <n v="2019"/>
    <n v="43205"/>
    <x v="1"/>
    <n v="43299"/>
    <x v="8"/>
    <x v="1"/>
    <s v="WSP-2331"/>
    <x v="20"/>
    <n v="140"/>
    <x v="0"/>
    <x v="1"/>
    <n v="1"/>
    <n v="0"/>
    <n v="0"/>
  </r>
  <r>
    <s v="Fuera de Temporada"/>
    <n v="2019"/>
    <n v="43367"/>
    <x v="2"/>
    <n v="43290"/>
    <x v="5"/>
    <x v="0"/>
    <s v="WSP-2332"/>
    <x v="32"/>
    <n v="105"/>
    <x v="4"/>
    <x v="0"/>
    <n v="0"/>
    <n v="30"/>
    <n v="0"/>
  </r>
  <r>
    <s v="Fuera de Temporada"/>
    <n v="2018"/>
    <n v="43309"/>
    <x v="2"/>
    <n v="42881"/>
    <x v="6"/>
    <x v="0"/>
    <s v="WSP-2333"/>
    <x v="35"/>
    <n v="110"/>
    <x v="3"/>
    <x v="0"/>
    <n v="0"/>
    <n v="0"/>
    <n v="0"/>
  </r>
  <r>
    <s v="Temporada Regular"/>
    <n v="2018"/>
    <n v="43451"/>
    <x v="0"/>
    <n v="43054"/>
    <x v="1"/>
    <x v="0"/>
    <s v="WSP-2334"/>
    <x v="1"/>
    <s v="PASE"/>
    <x v="0"/>
    <x v="0"/>
    <n v="0"/>
    <n v="0"/>
    <n v="-828"/>
  </r>
  <r>
    <s v="Temporada Regular"/>
    <n v="2019"/>
    <n v="43556"/>
    <x v="2"/>
    <n v="43547"/>
    <x v="5"/>
    <x v="0"/>
    <s v="WSP-2335"/>
    <x v="33"/>
    <n v="110"/>
    <x v="3"/>
    <x v="0"/>
    <n v="0"/>
    <n v="0"/>
    <n v="0"/>
  </r>
  <r>
    <s v="Temporada Regular"/>
    <n v="2019"/>
    <n v="43491"/>
    <x v="2"/>
    <n v="43514"/>
    <x v="8"/>
    <x v="0"/>
    <s v="WSP-2336"/>
    <x v="18"/>
    <n v="110"/>
    <x v="3"/>
    <x v="0"/>
    <n v="1"/>
    <n v="0"/>
    <n v="0"/>
  </r>
  <r>
    <s v="Temporada Regular"/>
    <n v="2018"/>
    <n v="43427"/>
    <x v="0"/>
    <n v="43116"/>
    <x v="7"/>
    <x v="0"/>
    <s v="WSP-2337"/>
    <x v="9"/>
    <n v="120"/>
    <x v="0"/>
    <x v="0"/>
    <n v="0"/>
    <n v="0"/>
    <n v="0"/>
  </r>
  <r>
    <s v="Temporada Regular"/>
    <n v="2019"/>
    <n v="43439"/>
    <x v="0"/>
    <n v="43459"/>
    <x v="6"/>
    <x v="0"/>
    <s v="WSP-2338"/>
    <x v="8"/>
    <n v="120"/>
    <x v="0"/>
    <x v="0"/>
    <n v="0"/>
    <n v="0"/>
    <n v="0"/>
  </r>
  <r>
    <s v="Temporada Regular"/>
    <n v="2018"/>
    <n v="43439"/>
    <x v="1"/>
    <n v="43119"/>
    <x v="8"/>
    <x v="1"/>
    <s v="WSP-2339"/>
    <x v="20"/>
    <n v="140"/>
    <x v="0"/>
    <x v="1"/>
    <n v="1"/>
    <n v="0"/>
    <n v="0"/>
  </r>
  <r>
    <s v="Temporada Regular"/>
    <n v="2018"/>
    <n v="43176"/>
    <x v="2"/>
    <n v="43169"/>
    <x v="7"/>
    <x v="0"/>
    <s v="WSP-2340"/>
    <x v="31"/>
    <n v="105"/>
    <x v="4"/>
    <x v="0"/>
    <n v="0"/>
    <n v="0"/>
    <n v="0"/>
  </r>
  <r>
    <s v="Temporada Regular"/>
    <n v="2019"/>
    <n v="43495"/>
    <x v="1"/>
    <n v="43486"/>
    <x v="8"/>
    <x v="2"/>
    <s v="WSP-2341"/>
    <x v="20"/>
    <n v="140"/>
    <x v="0"/>
    <x v="2"/>
    <n v="1"/>
    <n v="0"/>
    <n v="0"/>
  </r>
  <r>
    <s v="Temporada Regular"/>
    <n v="2019"/>
    <n v="43420"/>
    <x v="0"/>
    <n v="43531"/>
    <x v="9"/>
    <x v="0"/>
    <s v="WSP-2342"/>
    <x v="26"/>
    <n v="120"/>
    <x v="0"/>
    <x v="0"/>
    <n v="0"/>
    <n v="0"/>
    <n v="0"/>
  </r>
  <r>
    <s v="Temporada Regular"/>
    <n v="2019"/>
    <n v="43459"/>
    <x v="0"/>
    <n v="43479"/>
    <x v="7"/>
    <x v="0"/>
    <s v="WSP-2343"/>
    <x v="9"/>
    <n v="120"/>
    <x v="0"/>
    <x v="0"/>
    <n v="0"/>
    <n v="0"/>
    <n v="0"/>
  </r>
  <r>
    <s v="Fuera de Temporada"/>
    <n v="2019"/>
    <n v="43388"/>
    <x v="3"/>
    <n v="43298"/>
    <x v="9"/>
    <x v="0"/>
    <s v="WSP-2344"/>
    <x v="26"/>
    <n v="120"/>
    <x v="0"/>
    <x v="0"/>
    <n v="0"/>
    <n v="0"/>
    <n v="0"/>
  </r>
  <r>
    <s v="Temporada Regular"/>
    <n v="2019"/>
    <n v="43483"/>
    <x v="0"/>
    <n v="43419"/>
    <x v="1"/>
    <x v="0"/>
    <s v="WSP-2345"/>
    <x v="1"/>
    <s v="PASE"/>
    <x v="0"/>
    <x v="0"/>
    <n v="0"/>
    <n v="0"/>
    <n v="-460"/>
  </r>
  <r>
    <s v="Temporada Regular"/>
    <n v="2019"/>
    <n v="43460"/>
    <x v="0"/>
    <n v="43419"/>
    <x v="1"/>
    <x v="0"/>
    <s v="WSP-2346"/>
    <x v="1"/>
    <s v="PASE"/>
    <x v="0"/>
    <x v="0"/>
    <n v="0"/>
    <n v="0"/>
    <n v="-460"/>
  </r>
  <r>
    <s v="Temporada Regular"/>
    <n v="2019"/>
    <n v="43442"/>
    <x v="0"/>
    <n v="43508"/>
    <x v="7"/>
    <x v="0"/>
    <s v="WSP-2347"/>
    <x v="9"/>
    <n v="120"/>
    <x v="0"/>
    <x v="0"/>
    <n v="0"/>
    <n v="0"/>
    <n v="0"/>
  </r>
  <r>
    <s v="Temporada Regular"/>
    <n v="2019"/>
    <n v="43487"/>
    <x v="2"/>
    <n v="43487"/>
    <x v="3"/>
    <x v="0"/>
    <s v="WSP-2348"/>
    <x v="44"/>
    <n v="105"/>
    <x v="4"/>
    <x v="0"/>
    <n v="1"/>
    <n v="0"/>
    <n v="0"/>
  </r>
  <r>
    <s v="Temporada Regular"/>
    <n v="2019"/>
    <n v="43506"/>
    <x v="0"/>
    <n v="43498"/>
    <x v="6"/>
    <x v="0"/>
    <s v="WSP-2349"/>
    <x v="8"/>
    <n v="120"/>
    <x v="0"/>
    <x v="0"/>
    <n v="0"/>
    <n v="0"/>
    <n v="0"/>
  </r>
  <r>
    <s v="Temporada Regular"/>
    <n v="2019"/>
    <n v="43486"/>
    <x v="0"/>
    <n v="43419"/>
    <x v="1"/>
    <x v="0"/>
    <s v="WSP-2350"/>
    <x v="1"/>
    <s v="PASE"/>
    <x v="0"/>
    <x v="0"/>
    <n v="0"/>
    <n v="0"/>
    <n v="-368"/>
  </r>
  <r>
    <s v="Temporada Regular"/>
    <n v="2019"/>
    <n v="43547"/>
    <x v="2"/>
    <n v="43544"/>
    <x v="7"/>
    <x v="0"/>
    <s v="WSP-2351"/>
    <x v="29"/>
    <n v="110"/>
    <x v="3"/>
    <x v="0"/>
    <n v="0"/>
    <n v="0"/>
    <n v="0"/>
  </r>
  <r>
    <s v="Temporada Regular"/>
    <n v="2019"/>
    <n v="43539"/>
    <x v="3"/>
    <n v="43419"/>
    <x v="1"/>
    <x v="0"/>
    <s v="WSP-2352"/>
    <x v="1"/>
    <s v="PASE"/>
    <x v="0"/>
    <x v="0"/>
    <n v="0"/>
    <n v="0"/>
    <n v="-368"/>
  </r>
  <r>
    <s v="Temporada Regular"/>
    <n v="2019"/>
    <n v="43465"/>
    <x v="1"/>
    <n v="43504"/>
    <x v="8"/>
    <x v="4"/>
    <s v="WSP-2353"/>
    <x v="20"/>
    <n v="140"/>
    <x v="0"/>
    <x v="2"/>
    <n v="1"/>
    <n v="0"/>
    <n v="0"/>
  </r>
  <r>
    <s v="Temporada Regular"/>
    <n v="2019"/>
    <n v="43556"/>
    <x v="1"/>
    <n v="43547"/>
    <x v="3"/>
    <x v="1"/>
    <s v="WSP-2354"/>
    <x v="21"/>
    <n v="140"/>
    <x v="0"/>
    <x v="1"/>
    <n v="1"/>
    <n v="0"/>
    <n v="0"/>
  </r>
  <r>
    <s v="Temporada Regular"/>
    <n v="2019"/>
    <n v="43531"/>
    <x v="2"/>
    <n v="43531"/>
    <x v="6"/>
    <x v="0"/>
    <s v="WSP-2355"/>
    <x v="4"/>
    <n v="105"/>
    <x v="4"/>
    <x v="0"/>
    <n v="0"/>
    <n v="0"/>
    <n v="0"/>
  </r>
  <r>
    <s v="Temporada Regular"/>
    <n v="2019"/>
    <n v="43435"/>
    <x v="2"/>
    <n v="43491"/>
    <x v="3"/>
    <x v="0"/>
    <s v="WSP-2356"/>
    <x v="44"/>
    <n v="105"/>
    <x v="4"/>
    <x v="0"/>
    <n v="1"/>
    <n v="0"/>
    <n v="0"/>
  </r>
  <r>
    <s v="Temporada Regular"/>
    <n v="2019"/>
    <n v="43535"/>
    <x v="0"/>
    <n v="43419"/>
    <x v="1"/>
    <x v="0"/>
    <s v="WSP-2357"/>
    <x v="1"/>
    <s v="PASE"/>
    <x v="0"/>
    <x v="0"/>
    <n v="0"/>
    <n v="0"/>
    <n v="-368"/>
  </r>
  <r>
    <s v="Fuera de Temporada"/>
    <n v="2019"/>
    <n v="43214"/>
    <x v="0"/>
    <n v="43270"/>
    <x v="0"/>
    <x v="0"/>
    <s v="WSP-2358"/>
    <x v="0"/>
    <n v="120"/>
    <x v="0"/>
    <x v="0"/>
    <n v="2"/>
    <n v="0"/>
    <n v="0"/>
  </r>
  <r>
    <s v="Temporada Regular"/>
    <n v="2019"/>
    <n v="43475"/>
    <x v="0"/>
    <n v="43537"/>
    <x v="8"/>
    <x v="0"/>
    <s v="WSP-2359"/>
    <x v="30"/>
    <n v="120"/>
    <x v="0"/>
    <x v="0"/>
    <n v="1"/>
    <n v="0"/>
    <n v="0"/>
  </r>
  <r>
    <s v="Temporada Regular"/>
    <n v="2018"/>
    <n v="43464"/>
    <x v="2"/>
    <n v="43158"/>
    <x v="5"/>
    <x v="0"/>
    <s v="WSP-2360"/>
    <x v="33"/>
    <n v="110"/>
    <x v="3"/>
    <x v="0"/>
    <n v="0"/>
    <n v="0"/>
    <n v="0"/>
  </r>
  <r>
    <s v="Temporada Regular"/>
    <n v="2018"/>
    <n v="43113"/>
    <x v="0"/>
    <n v="43054"/>
    <x v="1"/>
    <x v="0"/>
    <s v="WSP-2361"/>
    <x v="1"/>
    <s v="PASE"/>
    <x v="0"/>
    <x v="0"/>
    <n v="0"/>
    <n v="0"/>
    <n v="-368"/>
  </r>
  <r>
    <s v="Temporada Regular"/>
    <n v="2018"/>
    <n v="43107"/>
    <x v="2"/>
    <n v="43135"/>
    <x v="0"/>
    <x v="0"/>
    <s v="WSP-2362"/>
    <x v="43"/>
    <n v="110"/>
    <x v="3"/>
    <x v="0"/>
    <n v="2"/>
    <n v="0"/>
    <n v="0"/>
  </r>
  <r>
    <s v="Temporada Regular"/>
    <n v="2018"/>
    <n v="43105"/>
    <x v="0"/>
    <n v="43156"/>
    <x v="7"/>
    <x v="0"/>
    <s v="WSP-2363"/>
    <x v="9"/>
    <n v="120"/>
    <x v="0"/>
    <x v="0"/>
    <n v="0"/>
    <n v="0"/>
    <n v="0"/>
  </r>
  <r>
    <s v="Temporada Regular"/>
    <n v="2019"/>
    <n v="43544"/>
    <x v="0"/>
    <n v="43538"/>
    <x v="6"/>
    <x v="0"/>
    <s v="WSP-2364"/>
    <x v="8"/>
    <n v="120"/>
    <x v="0"/>
    <x v="0"/>
    <n v="0"/>
    <n v="0"/>
    <n v="0"/>
  </r>
  <r>
    <s v="Fuera de Temporada"/>
    <n v="2019"/>
    <n v="43330"/>
    <x v="2"/>
    <n v="43270"/>
    <x v="5"/>
    <x v="0"/>
    <s v="WSP-2365"/>
    <x v="40"/>
    <n v="100"/>
    <x v="5"/>
    <x v="0"/>
    <n v="0"/>
    <n v="30"/>
    <n v="0"/>
  </r>
  <r>
    <s v="Temporada Regular"/>
    <n v="2018"/>
    <n v="43455"/>
    <x v="1"/>
    <n v="43106"/>
    <x v="5"/>
    <x v="4"/>
    <s v="WSP-2366"/>
    <x v="28"/>
    <n v="140"/>
    <x v="0"/>
    <x v="2"/>
    <n v="0"/>
    <n v="0"/>
    <n v="0"/>
  </r>
  <r>
    <s v="Temporada Regular"/>
    <n v="2018"/>
    <n v="43189"/>
    <x v="2"/>
    <n v="43180"/>
    <x v="6"/>
    <x v="0"/>
    <s v="WSP-2367"/>
    <x v="4"/>
    <n v="105"/>
    <x v="4"/>
    <x v="0"/>
    <n v="0"/>
    <n v="0"/>
    <n v="0"/>
  </r>
  <r>
    <s v="Temporada Regular"/>
    <n v="2018"/>
    <n v="43110"/>
    <x v="1"/>
    <n v="43141"/>
    <x v="8"/>
    <x v="2"/>
    <s v="WSP-2368"/>
    <x v="20"/>
    <n v="140"/>
    <x v="0"/>
    <x v="2"/>
    <n v="1"/>
    <n v="0"/>
    <n v="0"/>
  </r>
  <r>
    <s v="Temporada Regular"/>
    <n v="2019"/>
    <n v="43519"/>
    <x v="0"/>
    <n v="43530"/>
    <x v="0"/>
    <x v="0"/>
    <s v="WSP-2369"/>
    <x v="0"/>
    <n v="120"/>
    <x v="0"/>
    <x v="0"/>
    <n v="2"/>
    <n v="0"/>
    <n v="0"/>
  </r>
  <r>
    <s v="Temporada Regular"/>
    <n v="2018"/>
    <n v="43181"/>
    <x v="1"/>
    <n v="43172"/>
    <x v="0"/>
    <x v="1"/>
    <s v="WSP-2370"/>
    <x v="10"/>
    <n v="140"/>
    <x v="0"/>
    <x v="1"/>
    <n v="2"/>
    <n v="0"/>
    <n v="0"/>
  </r>
  <r>
    <s v="Temporada Regular"/>
    <n v="2018"/>
    <n v="43442"/>
    <x v="2"/>
    <n v="43075"/>
    <x v="2"/>
    <x v="0"/>
    <s v="WSP-2371"/>
    <x v="9"/>
    <n v="100"/>
    <x v="5"/>
    <x v="0"/>
    <n v="0"/>
    <n v="0"/>
    <n v="0"/>
  </r>
  <r>
    <s v="Temporada Regular"/>
    <n v="2018"/>
    <n v="43173"/>
    <x v="2"/>
    <n v="43179"/>
    <x v="8"/>
    <x v="0"/>
    <s v="WSP-2372"/>
    <x v="18"/>
    <n v="110"/>
    <x v="3"/>
    <x v="0"/>
    <n v="1"/>
    <n v="0"/>
    <n v="0"/>
  </r>
  <r>
    <s v="Temporada Regular"/>
    <n v="2019"/>
    <n v="43542"/>
    <x v="1"/>
    <n v="43542"/>
    <x v="9"/>
    <x v="4"/>
    <s v="WSP-2373"/>
    <x v="19"/>
    <n v="140"/>
    <x v="0"/>
    <x v="2"/>
    <n v="0"/>
    <n v="0"/>
    <n v="0"/>
  </r>
  <r>
    <s v="Temporada Regular"/>
    <n v="2019"/>
    <n v="43531"/>
    <x v="0"/>
    <n v="43526"/>
    <x v="5"/>
    <x v="0"/>
    <s v="WSP-2374"/>
    <x v="5"/>
    <n v="120"/>
    <x v="0"/>
    <x v="0"/>
    <n v="0"/>
    <n v="0"/>
    <n v="0"/>
  </r>
  <r>
    <s v="Temporada Regular"/>
    <n v="2018"/>
    <n v="43133"/>
    <x v="1"/>
    <n v="43143"/>
    <x v="7"/>
    <x v="3"/>
    <s v="WSP-2375"/>
    <x v="13"/>
    <n v="140"/>
    <x v="0"/>
    <x v="2"/>
    <n v="0"/>
    <n v="0"/>
    <n v="0"/>
  </r>
  <r>
    <s v="Temporada Regular"/>
    <n v="2019"/>
    <n v="43521"/>
    <x v="0"/>
    <n v="43530"/>
    <x v="9"/>
    <x v="0"/>
    <s v="WSP-2376"/>
    <x v="26"/>
    <n v="120"/>
    <x v="0"/>
    <x v="0"/>
    <n v="0"/>
    <n v="0"/>
    <n v="0"/>
  </r>
  <r>
    <s v="Fuera de Temporada"/>
    <n v="2019"/>
    <n v="43334"/>
    <x v="0"/>
    <n v="43305"/>
    <x v="4"/>
    <x v="0"/>
    <s v="WSP-2377"/>
    <x v="14"/>
    <n v="120"/>
    <x v="0"/>
    <x v="0"/>
    <n v="0"/>
    <n v="0"/>
    <n v="0"/>
  </r>
  <r>
    <s v="Fuera de Temporada"/>
    <n v="2019"/>
    <n v="43370"/>
    <x v="1"/>
    <n v="43308"/>
    <x v="4"/>
    <x v="2"/>
    <s v="WSP-2378"/>
    <x v="4"/>
    <n v="140"/>
    <x v="0"/>
    <x v="2"/>
    <n v="0"/>
    <n v="0"/>
    <n v="0"/>
  </r>
  <r>
    <s v="Temporada Regular"/>
    <n v="2018"/>
    <n v="43450"/>
    <x v="0"/>
    <n v="43092"/>
    <x v="6"/>
    <x v="0"/>
    <s v="WSP-2379"/>
    <x v="8"/>
    <n v="120"/>
    <x v="0"/>
    <x v="0"/>
    <n v="0"/>
    <n v="0"/>
    <n v="0"/>
  </r>
  <r>
    <s v="Temporada Regular"/>
    <n v="2019"/>
    <n v="43485"/>
    <x v="2"/>
    <n v="43547"/>
    <x v="5"/>
    <x v="0"/>
    <s v="WSP-2380"/>
    <x v="33"/>
    <n v="110"/>
    <x v="3"/>
    <x v="0"/>
    <n v="0"/>
    <n v="0"/>
    <n v="0"/>
  </r>
  <r>
    <s v="Temporada Regular"/>
    <n v="2018"/>
    <n v="43437"/>
    <x v="1"/>
    <n v="43107"/>
    <x v="7"/>
    <x v="2"/>
    <s v="WSP-2381"/>
    <x v="13"/>
    <n v="140"/>
    <x v="0"/>
    <x v="2"/>
    <n v="0"/>
    <n v="0"/>
    <n v="0"/>
  </r>
  <r>
    <s v="Fuera de Temporada"/>
    <n v="2019"/>
    <n v="43333"/>
    <x v="1"/>
    <n v="43231"/>
    <x v="3"/>
    <x v="4"/>
    <s v="WSP-2382"/>
    <x v="21"/>
    <n v="140"/>
    <x v="0"/>
    <x v="2"/>
    <n v="1"/>
    <n v="0"/>
    <n v="0"/>
  </r>
  <r>
    <s v="Temporada Regular"/>
    <n v="2019"/>
    <n v="43512"/>
    <x v="1"/>
    <n v="43537"/>
    <x v="4"/>
    <x v="1"/>
    <s v="WSP-2383"/>
    <x v="4"/>
    <n v="140"/>
    <x v="0"/>
    <x v="1"/>
    <n v="0"/>
    <n v="0"/>
    <n v="0"/>
  </r>
  <r>
    <s v="Temporada Regular"/>
    <n v="2019"/>
    <n v="43449"/>
    <x v="0"/>
    <n v="43419"/>
    <x v="1"/>
    <x v="0"/>
    <s v="WSP-2384"/>
    <x v="1"/>
    <s v="PASE"/>
    <x v="0"/>
    <x v="0"/>
    <n v="0"/>
    <n v="0"/>
    <n v="-460"/>
  </r>
  <r>
    <s v="Fuera de Temporada"/>
    <n v="2018"/>
    <n v="43215"/>
    <x v="3"/>
    <n v="42837"/>
    <x v="7"/>
    <x v="0"/>
    <s v="WSP-2385"/>
    <x v="9"/>
    <n v="120"/>
    <x v="0"/>
    <x v="0"/>
    <n v="0"/>
    <n v="0"/>
    <n v="0"/>
  </r>
  <r>
    <s v="Temporada Regular"/>
    <n v="2019"/>
    <n v="43501"/>
    <x v="0"/>
    <n v="43419"/>
    <x v="1"/>
    <x v="0"/>
    <s v="WSP-2386"/>
    <x v="1"/>
    <s v="PASE"/>
    <x v="0"/>
    <x v="0"/>
    <n v="0"/>
    <n v="0"/>
    <n v="-552"/>
  </r>
  <r>
    <s v="Temporada Regular"/>
    <n v="2018"/>
    <n v="43106"/>
    <x v="0"/>
    <n v="43155"/>
    <x v="9"/>
    <x v="0"/>
    <s v="WSP-2387"/>
    <x v="26"/>
    <n v="120"/>
    <x v="0"/>
    <x v="0"/>
    <n v="0"/>
    <n v="0"/>
    <n v="0"/>
  </r>
  <r>
    <s v="Fuera de Temporada"/>
    <n v="2019"/>
    <n v="43286"/>
    <x v="2"/>
    <n v="43270"/>
    <x v="3"/>
    <x v="0"/>
    <s v="WSP-2388"/>
    <x v="27"/>
    <n v="110"/>
    <x v="3"/>
    <x v="0"/>
    <n v="1"/>
    <n v="30"/>
    <n v="0"/>
  </r>
  <r>
    <s v="Temporada Regular"/>
    <n v="2018"/>
    <n v="43184"/>
    <x v="3"/>
    <n v="43179"/>
    <x v="2"/>
    <x v="0"/>
    <s v="WSP-2389"/>
    <x v="22"/>
    <n v="120"/>
    <x v="0"/>
    <x v="0"/>
    <n v="0"/>
    <n v="0"/>
    <n v="0"/>
  </r>
  <r>
    <s v="Temporada Regular"/>
    <n v="2018"/>
    <n v="43463"/>
    <x v="3"/>
    <n v="43125"/>
    <x v="6"/>
    <x v="0"/>
    <s v="WSP-2390"/>
    <x v="8"/>
    <n v="120"/>
    <x v="0"/>
    <x v="0"/>
    <n v="0"/>
    <n v="0"/>
    <n v="0"/>
  </r>
  <r>
    <s v="Temporada Regular"/>
    <n v="2019"/>
    <n v="43490"/>
    <x v="2"/>
    <n v="43529"/>
    <x v="9"/>
    <x v="0"/>
    <s v="WSP-2391"/>
    <x v="42"/>
    <n v="105"/>
    <x v="4"/>
    <x v="0"/>
    <n v="0"/>
    <n v="0"/>
    <n v="0"/>
  </r>
  <r>
    <s v="Temporada Regular"/>
    <n v="2018"/>
    <n v="43442"/>
    <x v="3"/>
    <n v="43104"/>
    <x v="2"/>
    <x v="0"/>
    <s v="WSP-2392"/>
    <x v="22"/>
    <n v="120"/>
    <x v="0"/>
    <x v="0"/>
    <n v="0"/>
    <n v="0"/>
    <n v="0"/>
  </r>
  <r>
    <s v="Temporada Regular"/>
    <n v="2018"/>
    <n v="43180"/>
    <x v="0"/>
    <n v="43174"/>
    <x v="9"/>
    <x v="0"/>
    <s v="WSP-2393"/>
    <x v="26"/>
    <n v="120"/>
    <x v="0"/>
    <x v="0"/>
    <n v="0"/>
    <n v="0"/>
    <n v="0"/>
  </r>
  <r>
    <s v="Temporada Regular"/>
    <n v="2019"/>
    <n v="43514"/>
    <x v="0"/>
    <n v="43536"/>
    <x v="9"/>
    <x v="0"/>
    <s v="WSP-2394"/>
    <x v="26"/>
    <n v="120"/>
    <x v="0"/>
    <x v="0"/>
    <n v="0"/>
    <n v="0"/>
    <n v="0"/>
  </r>
  <r>
    <s v="Temporada Regular"/>
    <n v="2019"/>
    <n v="43439"/>
    <x v="0"/>
    <n v="43419"/>
    <x v="1"/>
    <x v="0"/>
    <s v="WSP-2395"/>
    <x v="1"/>
    <s v="PASE"/>
    <x v="0"/>
    <x v="0"/>
    <n v="0"/>
    <n v="0"/>
    <n v="-552"/>
  </r>
  <r>
    <s v="Fuera de Temporada"/>
    <n v="2018"/>
    <n v="43264"/>
    <x v="2"/>
    <n v="42868"/>
    <x v="7"/>
    <x v="0"/>
    <s v="WSP-2396"/>
    <x v="29"/>
    <n v="110"/>
    <x v="3"/>
    <x v="0"/>
    <n v="0"/>
    <n v="0"/>
    <n v="0"/>
  </r>
  <r>
    <s v="Temporada Regular"/>
    <n v="2019"/>
    <n v="43537"/>
    <x v="0"/>
    <n v="43419"/>
    <x v="1"/>
    <x v="0"/>
    <s v="WSP-2397"/>
    <x v="1"/>
    <s v="PASE"/>
    <x v="0"/>
    <x v="0"/>
    <n v="0"/>
    <n v="0"/>
    <n v="-184"/>
  </r>
  <r>
    <s v="Fuera de Temporada"/>
    <n v="2019"/>
    <n v="43300"/>
    <x v="1"/>
    <n v="43306"/>
    <x v="0"/>
    <x v="2"/>
    <s v="WSP-2398"/>
    <x v="10"/>
    <n v="140"/>
    <x v="0"/>
    <x v="2"/>
    <n v="2"/>
    <n v="0"/>
    <n v="0"/>
  </r>
  <r>
    <s v="Fuera de Temporada"/>
    <n v="2018"/>
    <n v="43245"/>
    <x v="2"/>
    <n v="42834"/>
    <x v="3"/>
    <x v="0"/>
    <s v="WSP-2399"/>
    <x v="27"/>
    <n v="110"/>
    <x v="3"/>
    <x v="0"/>
    <n v="1"/>
    <n v="0"/>
    <n v="0"/>
  </r>
  <r>
    <s v="Temporada Regular"/>
    <n v="2018"/>
    <n v="43160"/>
    <x v="1"/>
    <n v="43171"/>
    <x v="0"/>
    <x v="4"/>
    <s v="WSP-2400"/>
    <x v="10"/>
    <n v="140"/>
    <x v="0"/>
    <x v="2"/>
    <n v="2"/>
    <n v="0"/>
    <n v="0"/>
  </r>
  <r>
    <s v="Temporada Regular"/>
    <n v="2019"/>
    <n v="43454"/>
    <x v="3"/>
    <n v="43504"/>
    <x v="8"/>
    <x v="0"/>
    <s v="WSP-2401"/>
    <x v="30"/>
    <n v="120"/>
    <x v="0"/>
    <x v="0"/>
    <n v="1"/>
    <n v="0"/>
    <n v="0"/>
  </r>
  <r>
    <s v="Temporada Regular"/>
    <n v="2019"/>
    <n v="43423"/>
    <x v="0"/>
    <n v="43461"/>
    <x v="2"/>
    <x v="0"/>
    <s v="WSP-2402"/>
    <x v="22"/>
    <n v="120"/>
    <x v="0"/>
    <x v="0"/>
    <n v="0"/>
    <n v="0"/>
    <n v="0"/>
  </r>
  <r>
    <s v="Temporada Regular"/>
    <n v="2019"/>
    <n v="43512"/>
    <x v="0"/>
    <n v="43419"/>
    <x v="1"/>
    <x v="0"/>
    <s v="WSP-2403"/>
    <x v="1"/>
    <s v="PASE"/>
    <x v="0"/>
    <x v="0"/>
    <n v="0"/>
    <n v="0"/>
    <n v="-368"/>
  </r>
  <r>
    <s v="Fuera de Temporada"/>
    <n v="2019"/>
    <n v="43268"/>
    <x v="2"/>
    <n v="43284"/>
    <x v="7"/>
    <x v="0"/>
    <s v="WSP-2404"/>
    <x v="31"/>
    <n v="105"/>
    <x v="4"/>
    <x v="0"/>
    <n v="0"/>
    <n v="30"/>
    <n v="0"/>
  </r>
  <r>
    <s v="Temporada Regular"/>
    <n v="2018"/>
    <n v="43126"/>
    <x v="3"/>
    <n v="43119"/>
    <x v="0"/>
    <x v="0"/>
    <s v="WSP-2405"/>
    <x v="0"/>
    <n v="120"/>
    <x v="0"/>
    <x v="0"/>
    <n v="2"/>
    <n v="0"/>
    <n v="0"/>
  </r>
  <r>
    <s v="Temporada Regular"/>
    <n v="2018"/>
    <n v="43103"/>
    <x v="0"/>
    <n v="43054"/>
    <x v="1"/>
    <x v="0"/>
    <s v="WSP-2406"/>
    <x v="1"/>
    <s v="PASE"/>
    <x v="0"/>
    <x v="0"/>
    <n v="0"/>
    <n v="0"/>
    <n v="0"/>
  </r>
  <r>
    <s v="Temporada Regular"/>
    <n v="2019"/>
    <n v="43519"/>
    <x v="1"/>
    <n v="43526"/>
    <x v="5"/>
    <x v="2"/>
    <s v="WSP-2407"/>
    <x v="28"/>
    <n v="140"/>
    <x v="0"/>
    <x v="2"/>
    <n v="0"/>
    <n v="0"/>
    <n v="0"/>
  </r>
  <r>
    <s v="Temporada Regular"/>
    <n v="2018"/>
    <n v="43153"/>
    <x v="1"/>
    <n v="43146"/>
    <x v="0"/>
    <x v="3"/>
    <s v="WSP-2408"/>
    <x v="10"/>
    <n v="140"/>
    <x v="0"/>
    <x v="2"/>
    <n v="2"/>
    <n v="0"/>
    <n v="0"/>
  </r>
  <r>
    <s v="Fuera de Temporada"/>
    <n v="2019"/>
    <n v="43282"/>
    <x v="0"/>
    <n v="43310"/>
    <x v="2"/>
    <x v="0"/>
    <s v="WSP-2409"/>
    <x v="22"/>
    <n v="120"/>
    <x v="0"/>
    <x v="0"/>
    <n v="0"/>
    <n v="0"/>
    <n v="0"/>
  </r>
  <r>
    <s v="Temporada Regular"/>
    <n v="2018"/>
    <n v="43151"/>
    <x v="0"/>
    <n v="43178"/>
    <x v="4"/>
    <x v="0"/>
    <s v="WSP-2410"/>
    <x v="14"/>
    <n v="120"/>
    <x v="0"/>
    <x v="0"/>
    <n v="0"/>
    <n v="0"/>
    <n v="0"/>
  </r>
  <r>
    <s v="Fuera de Temporada"/>
    <n v="2019"/>
    <n v="43358"/>
    <x v="0"/>
    <n v="43419"/>
    <x v="1"/>
    <x v="0"/>
    <s v="WSP-2411"/>
    <x v="1"/>
    <s v="PASE"/>
    <x v="0"/>
    <x v="0"/>
    <n v="0"/>
    <n v="0"/>
    <n v="-184"/>
  </r>
  <r>
    <s v="Temporada Regular"/>
    <n v="2018"/>
    <n v="43171"/>
    <x v="0"/>
    <n v="43176"/>
    <x v="2"/>
    <x v="0"/>
    <s v="WSP-2412"/>
    <x v="22"/>
    <n v="120"/>
    <x v="0"/>
    <x v="0"/>
    <n v="0"/>
    <n v="0"/>
    <n v="0"/>
  </r>
  <r>
    <s v="Fuera de Temporada"/>
    <n v="2019"/>
    <n v="43289"/>
    <x v="1"/>
    <n v="43204"/>
    <x v="6"/>
    <x v="2"/>
    <s v="WSP-2413"/>
    <x v="17"/>
    <n v="140"/>
    <x v="0"/>
    <x v="2"/>
    <n v="0"/>
    <n v="0"/>
    <n v="0"/>
  </r>
  <r>
    <s v="Temporada Regular"/>
    <n v="2018"/>
    <n v="43426"/>
    <x v="0"/>
    <n v="43058"/>
    <x v="7"/>
    <x v="0"/>
    <s v="WSP-2414"/>
    <x v="9"/>
    <n v="120"/>
    <x v="0"/>
    <x v="0"/>
    <n v="0"/>
    <n v="0"/>
    <n v="0"/>
  </r>
  <r>
    <s v="Temporada Regular"/>
    <n v="2019"/>
    <n v="43455"/>
    <x v="2"/>
    <n v="43469"/>
    <x v="2"/>
    <x v="0"/>
    <s v="WSP-2415"/>
    <x v="7"/>
    <n v="110"/>
    <x v="3"/>
    <x v="0"/>
    <n v="0"/>
    <n v="0"/>
    <n v="0"/>
  </r>
  <r>
    <s v="Temporada Regular"/>
    <n v="2018"/>
    <n v="43173"/>
    <x v="0"/>
    <n v="43164"/>
    <x v="8"/>
    <x v="0"/>
    <s v="WSP-2416"/>
    <x v="30"/>
    <n v="120"/>
    <x v="0"/>
    <x v="0"/>
    <n v="1"/>
    <n v="0"/>
    <n v="0"/>
  </r>
  <r>
    <s v="Temporada Regular"/>
    <n v="2019"/>
    <n v="43439"/>
    <x v="1"/>
    <n v="43474"/>
    <x v="6"/>
    <x v="1"/>
    <s v="WSP-2417"/>
    <x v="17"/>
    <n v="140"/>
    <x v="0"/>
    <x v="1"/>
    <n v="0"/>
    <n v="0"/>
    <n v="0"/>
  </r>
  <r>
    <s v="Temporada Regular"/>
    <n v="2019"/>
    <n v="43430"/>
    <x v="1"/>
    <n v="43485"/>
    <x v="9"/>
    <x v="2"/>
    <s v="WSP-2418"/>
    <x v="19"/>
    <n v="140"/>
    <x v="0"/>
    <x v="2"/>
    <n v="0"/>
    <n v="0"/>
    <n v="0"/>
  </r>
  <r>
    <s v="Fuera de Temporada"/>
    <n v="2018"/>
    <n v="43343"/>
    <x v="0"/>
    <n v="42903"/>
    <x v="9"/>
    <x v="0"/>
    <s v="WSP-2419"/>
    <x v="26"/>
    <n v="120"/>
    <x v="0"/>
    <x v="0"/>
    <n v="0"/>
    <n v="0"/>
    <n v="0"/>
  </r>
  <r>
    <s v="Temporada Regular"/>
    <n v="2019"/>
    <n v="43499"/>
    <x v="1"/>
    <n v="43502"/>
    <x v="7"/>
    <x v="2"/>
    <s v="WSP-2420"/>
    <x v="13"/>
    <n v="140"/>
    <x v="0"/>
    <x v="2"/>
    <n v="0"/>
    <n v="0"/>
    <n v="0"/>
  </r>
  <r>
    <s v="Temporada Regular"/>
    <n v="2018"/>
    <n v="43157"/>
    <x v="2"/>
    <n v="43160"/>
    <x v="2"/>
    <x v="0"/>
    <s v="WSP-2421"/>
    <x v="9"/>
    <n v="100"/>
    <x v="5"/>
    <x v="0"/>
    <n v="0"/>
    <n v="0"/>
    <n v="0"/>
  </r>
  <r>
    <s v="Temporada Regular"/>
    <n v="2018"/>
    <n v="43126"/>
    <x v="0"/>
    <n v="43054"/>
    <x v="1"/>
    <x v="0"/>
    <s v="WSP-2422"/>
    <x v="1"/>
    <s v="PASE"/>
    <x v="0"/>
    <x v="0"/>
    <n v="0"/>
    <n v="0"/>
    <n v="-644"/>
  </r>
  <r>
    <s v="Temporada Regular"/>
    <n v="2019"/>
    <n v="43551"/>
    <x v="0"/>
    <n v="43542"/>
    <x v="4"/>
    <x v="0"/>
    <s v="WSP-2423"/>
    <x v="14"/>
    <n v="120"/>
    <x v="0"/>
    <x v="0"/>
    <n v="0"/>
    <n v="0"/>
    <n v="0"/>
  </r>
  <r>
    <s v="Temporada Regular"/>
    <n v="2018"/>
    <n v="43140"/>
    <x v="0"/>
    <n v="43168"/>
    <x v="3"/>
    <x v="0"/>
    <s v="WSP-2424"/>
    <x v="2"/>
    <n v="120"/>
    <x v="0"/>
    <x v="0"/>
    <n v="1"/>
    <n v="0"/>
    <n v="0"/>
  </r>
  <r>
    <s v="Temporada Regular"/>
    <n v="2019"/>
    <n v="43504"/>
    <x v="0"/>
    <n v="43529"/>
    <x v="2"/>
    <x v="0"/>
    <s v="WSP-2425"/>
    <x v="22"/>
    <n v="120"/>
    <x v="0"/>
    <x v="0"/>
    <n v="0"/>
    <n v="0"/>
    <n v="0"/>
  </r>
  <r>
    <s v="Temporada Regular"/>
    <n v="2019"/>
    <n v="43443"/>
    <x v="0"/>
    <n v="43419"/>
    <x v="1"/>
    <x v="0"/>
    <s v="WSP-2426"/>
    <x v="1"/>
    <s v="PASE"/>
    <x v="0"/>
    <x v="0"/>
    <n v="0"/>
    <n v="0"/>
    <n v="-644"/>
  </r>
  <r>
    <s v="Temporada Regular"/>
    <n v="2019"/>
    <n v="43508"/>
    <x v="2"/>
    <n v="43501"/>
    <x v="2"/>
    <x v="0"/>
    <s v="WSP-2427"/>
    <x v="9"/>
    <n v="100"/>
    <x v="5"/>
    <x v="0"/>
    <n v="0"/>
    <n v="0"/>
    <n v="0"/>
  </r>
  <r>
    <s v="Fuera de Temporada"/>
    <n v="2018"/>
    <n v="43261"/>
    <x v="1"/>
    <n v="42925"/>
    <x v="5"/>
    <x v="2"/>
    <s v="WSP-2428"/>
    <x v="28"/>
    <n v="140"/>
    <x v="0"/>
    <x v="2"/>
    <n v="0"/>
    <n v="0"/>
    <n v="0"/>
  </r>
  <r>
    <s v="Fuera de Temporada"/>
    <n v="2019"/>
    <n v="43272"/>
    <x v="1"/>
    <n v="43204"/>
    <x v="6"/>
    <x v="4"/>
    <s v="WSP-2429"/>
    <x v="17"/>
    <n v="140"/>
    <x v="0"/>
    <x v="2"/>
    <n v="0"/>
    <n v="0"/>
    <n v="0"/>
  </r>
  <r>
    <s v="Temporada Regular"/>
    <n v="2019"/>
    <n v="43467"/>
    <x v="1"/>
    <n v="43520"/>
    <x v="9"/>
    <x v="4"/>
    <s v="WSP-2430"/>
    <x v="19"/>
    <n v="140"/>
    <x v="0"/>
    <x v="2"/>
    <n v="0"/>
    <n v="0"/>
    <n v="0"/>
  </r>
  <r>
    <s v="Fuera de Temporada"/>
    <n v="2019"/>
    <n v="43391"/>
    <x v="0"/>
    <n v="43280"/>
    <x v="6"/>
    <x v="0"/>
    <s v="WSP-2431"/>
    <x v="8"/>
    <n v="120"/>
    <x v="0"/>
    <x v="0"/>
    <n v="0"/>
    <n v="0"/>
    <n v="0"/>
  </r>
  <r>
    <s v="Temporada Regular"/>
    <n v="2019"/>
    <n v="43485"/>
    <x v="0"/>
    <n v="43536"/>
    <x v="2"/>
    <x v="0"/>
    <s v="WSP-2432"/>
    <x v="22"/>
    <n v="120"/>
    <x v="0"/>
    <x v="0"/>
    <n v="0"/>
    <n v="0"/>
    <n v="0"/>
  </r>
  <r>
    <s v="Temporada Regular"/>
    <n v="2019"/>
    <n v="43456"/>
    <x v="0"/>
    <n v="43419"/>
    <x v="1"/>
    <x v="0"/>
    <s v="WSP-2433"/>
    <x v="1"/>
    <s v="PASE"/>
    <x v="0"/>
    <x v="0"/>
    <n v="0"/>
    <n v="0"/>
    <n v="-184"/>
  </r>
  <r>
    <s v="Temporada Regular"/>
    <n v="2018"/>
    <n v="43184"/>
    <x v="1"/>
    <n v="43176"/>
    <x v="8"/>
    <x v="2"/>
    <s v="WSP-2434"/>
    <x v="20"/>
    <n v="140"/>
    <x v="0"/>
    <x v="2"/>
    <n v="1"/>
    <n v="0"/>
    <n v="0"/>
  </r>
  <r>
    <s v="Temporada Regular"/>
    <n v="2018"/>
    <n v="43151"/>
    <x v="3"/>
    <n v="43054"/>
    <x v="1"/>
    <x v="0"/>
    <s v="WSP-2435"/>
    <x v="1"/>
    <s v="PASE"/>
    <x v="0"/>
    <x v="0"/>
    <n v="0"/>
    <n v="0"/>
    <n v="-368"/>
  </r>
  <r>
    <s v="Temporada Regular"/>
    <n v="2018"/>
    <n v="43124"/>
    <x v="0"/>
    <n v="43054"/>
    <x v="1"/>
    <x v="0"/>
    <s v="WSP-2436"/>
    <x v="1"/>
    <s v="PASE"/>
    <x v="0"/>
    <x v="0"/>
    <n v="0"/>
    <n v="0"/>
    <n v="0"/>
  </r>
  <r>
    <s v="Temporada Regular"/>
    <n v="2019"/>
    <n v="43544"/>
    <x v="2"/>
    <n v="43536"/>
    <x v="4"/>
    <x v="0"/>
    <s v="WSP-2437"/>
    <x v="6"/>
    <n v="100"/>
    <x v="5"/>
    <x v="0"/>
    <n v="0"/>
    <n v="0"/>
    <n v="0"/>
  </r>
  <r>
    <s v="Temporada Regular"/>
    <n v="2018"/>
    <n v="43443"/>
    <x v="0"/>
    <n v="43173"/>
    <x v="0"/>
    <x v="0"/>
    <s v="WSP-2438"/>
    <x v="0"/>
    <n v="120"/>
    <x v="0"/>
    <x v="0"/>
    <n v="2"/>
    <n v="0"/>
    <n v="0"/>
  </r>
  <r>
    <s v="Temporada Regular"/>
    <n v="2018"/>
    <n v="43101"/>
    <x v="0"/>
    <n v="43178"/>
    <x v="5"/>
    <x v="0"/>
    <s v="WSP-2439"/>
    <x v="5"/>
    <n v="120"/>
    <x v="0"/>
    <x v="0"/>
    <n v="0"/>
    <n v="0"/>
    <n v="0"/>
  </r>
  <r>
    <s v="Temporada Regular"/>
    <n v="2018"/>
    <n v="43101"/>
    <x v="0"/>
    <n v="43140"/>
    <x v="9"/>
    <x v="0"/>
    <s v="WSP-2440"/>
    <x v="26"/>
    <n v="120"/>
    <x v="0"/>
    <x v="0"/>
    <n v="0"/>
    <n v="0"/>
    <n v="0"/>
  </r>
  <r>
    <s v="Temporada Regular"/>
    <n v="2018"/>
    <n v="43433"/>
    <x v="0"/>
    <n v="43100"/>
    <x v="3"/>
    <x v="0"/>
    <s v="WSP-2441"/>
    <x v="2"/>
    <n v="120"/>
    <x v="0"/>
    <x v="0"/>
    <n v="1"/>
    <n v="0"/>
    <n v="0"/>
  </r>
  <r>
    <s v="Temporada Regular"/>
    <n v="2019"/>
    <n v="43462"/>
    <x v="0"/>
    <n v="43544"/>
    <x v="2"/>
    <x v="0"/>
    <s v="WSP-2442"/>
    <x v="22"/>
    <n v="120"/>
    <x v="0"/>
    <x v="0"/>
    <n v="0"/>
    <n v="0"/>
    <n v="0"/>
  </r>
  <r>
    <s v="Temporada Regular"/>
    <n v="2019"/>
    <n v="43504"/>
    <x v="0"/>
    <n v="43527"/>
    <x v="4"/>
    <x v="0"/>
    <s v="WSP-2443"/>
    <x v="14"/>
    <n v="120"/>
    <x v="0"/>
    <x v="0"/>
    <n v="0"/>
    <n v="0"/>
    <n v="0"/>
  </r>
  <r>
    <s v="Temporada Regular"/>
    <n v="2019"/>
    <n v="43516"/>
    <x v="2"/>
    <n v="43507"/>
    <x v="5"/>
    <x v="0"/>
    <s v="WSP-2444"/>
    <x v="33"/>
    <n v="110"/>
    <x v="3"/>
    <x v="0"/>
    <n v="0"/>
    <n v="0"/>
    <n v="0"/>
  </r>
  <r>
    <s v="Fuera de Temporada"/>
    <n v="2018"/>
    <n v="43326"/>
    <x v="2"/>
    <n v="42928"/>
    <x v="9"/>
    <x v="0"/>
    <s v="WSP-2445"/>
    <x v="46"/>
    <n v="75"/>
    <x v="2"/>
    <x v="0"/>
    <n v="0"/>
    <n v="0"/>
    <n v="0"/>
  </r>
  <r>
    <s v="Temporada Regular"/>
    <n v="2018"/>
    <n v="43463"/>
    <x v="1"/>
    <n v="43156"/>
    <x v="6"/>
    <x v="1"/>
    <s v="WSP-2446"/>
    <x v="17"/>
    <n v="140"/>
    <x v="0"/>
    <x v="1"/>
    <n v="0"/>
    <n v="0"/>
    <n v="0"/>
  </r>
  <r>
    <s v="Temporada Regular"/>
    <n v="2019"/>
    <n v="43556"/>
    <x v="1"/>
    <n v="43547"/>
    <x v="6"/>
    <x v="1"/>
    <s v="WSP-2447"/>
    <x v="17"/>
    <n v="140"/>
    <x v="0"/>
    <x v="1"/>
    <n v="0"/>
    <n v="0"/>
    <n v="0"/>
  </r>
  <r>
    <s v="Temporada Regular"/>
    <n v="2018"/>
    <n v="43175"/>
    <x v="1"/>
    <n v="43174"/>
    <x v="0"/>
    <x v="2"/>
    <s v="WSP-2448"/>
    <x v="10"/>
    <n v="140"/>
    <x v="0"/>
    <x v="2"/>
    <n v="2"/>
    <n v="0"/>
    <n v="0"/>
  </r>
  <r>
    <s v="Temporada Regular"/>
    <n v="2019"/>
    <n v="43462"/>
    <x v="1"/>
    <n v="43521"/>
    <x v="6"/>
    <x v="4"/>
    <s v="WSP-2449"/>
    <x v="17"/>
    <n v="140"/>
    <x v="0"/>
    <x v="2"/>
    <n v="0"/>
    <n v="0"/>
    <n v="0"/>
  </r>
  <r>
    <s v="Temporada Regular"/>
    <n v="2019"/>
    <n v="43521"/>
    <x v="1"/>
    <n v="43532"/>
    <x v="5"/>
    <x v="5"/>
    <s v="WSP-2450"/>
    <x v="28"/>
    <n v="140"/>
    <x v="0"/>
    <x v="3"/>
    <n v="0"/>
    <n v="0"/>
    <n v="0"/>
  </r>
  <r>
    <s v="Temporada Regular"/>
    <n v="2018"/>
    <n v="43123"/>
    <x v="0"/>
    <n v="43054"/>
    <x v="1"/>
    <x v="0"/>
    <s v="WSP-2451"/>
    <x v="1"/>
    <s v="PASE"/>
    <x v="0"/>
    <x v="0"/>
    <n v="0"/>
    <n v="0"/>
    <n v="-460"/>
  </r>
  <r>
    <s v="Temporada Regular"/>
    <n v="2018"/>
    <n v="43422"/>
    <x v="0"/>
    <n v="43054"/>
    <x v="1"/>
    <x v="0"/>
    <s v="WSP-2452"/>
    <x v="1"/>
    <s v="PASE"/>
    <x v="0"/>
    <x v="0"/>
    <n v="0"/>
    <n v="0"/>
    <n v="-736"/>
  </r>
  <r>
    <s v="Temporada Regular"/>
    <n v="2018"/>
    <n v="43134"/>
    <x v="0"/>
    <n v="43155"/>
    <x v="7"/>
    <x v="0"/>
    <s v="WSP-2453"/>
    <x v="9"/>
    <n v="120"/>
    <x v="0"/>
    <x v="0"/>
    <n v="0"/>
    <n v="0"/>
    <n v="0"/>
  </r>
  <r>
    <s v="Temporada Regular"/>
    <n v="2018"/>
    <n v="43172"/>
    <x v="1"/>
    <n v="43166"/>
    <x v="0"/>
    <x v="2"/>
    <s v="WSP-2454"/>
    <x v="10"/>
    <n v="140"/>
    <x v="0"/>
    <x v="2"/>
    <n v="2"/>
    <n v="0"/>
    <n v="0"/>
  </r>
  <r>
    <s v="Temporada Regular"/>
    <n v="2018"/>
    <n v="43166"/>
    <x v="0"/>
    <n v="43181"/>
    <x v="5"/>
    <x v="0"/>
    <s v="WSP-2455"/>
    <x v="5"/>
    <n v="120"/>
    <x v="0"/>
    <x v="0"/>
    <n v="0"/>
    <n v="0"/>
    <n v="0"/>
  </r>
  <r>
    <s v="Temporada Regular"/>
    <n v="2018"/>
    <n v="43188"/>
    <x v="0"/>
    <n v="43181"/>
    <x v="0"/>
    <x v="0"/>
    <s v="WSP-2456"/>
    <x v="0"/>
    <n v="120"/>
    <x v="0"/>
    <x v="0"/>
    <n v="2"/>
    <n v="0"/>
    <n v="0"/>
  </r>
  <r>
    <s v="Temporada Regular"/>
    <n v="2018"/>
    <n v="43133"/>
    <x v="2"/>
    <n v="43182"/>
    <x v="0"/>
    <x v="0"/>
    <s v="WSP-2457"/>
    <x v="12"/>
    <n v="105"/>
    <x v="4"/>
    <x v="0"/>
    <n v="2"/>
    <n v="0"/>
    <n v="0"/>
  </r>
  <r>
    <s v="Temporada Regular"/>
    <n v="2018"/>
    <n v="43164"/>
    <x v="0"/>
    <n v="43161"/>
    <x v="5"/>
    <x v="0"/>
    <s v="WSP-2458"/>
    <x v="5"/>
    <n v="120"/>
    <x v="0"/>
    <x v="0"/>
    <n v="0"/>
    <n v="0"/>
    <n v="0"/>
  </r>
  <r>
    <s v="Temporada Regular"/>
    <n v="2018"/>
    <n v="43183"/>
    <x v="0"/>
    <n v="43180"/>
    <x v="3"/>
    <x v="0"/>
    <s v="WSP-2459"/>
    <x v="2"/>
    <n v="120"/>
    <x v="0"/>
    <x v="0"/>
    <n v="1"/>
    <n v="0"/>
    <n v="0"/>
  </r>
  <r>
    <s v="Temporada Regular"/>
    <n v="2019"/>
    <n v="43459"/>
    <x v="1"/>
    <n v="43469"/>
    <x v="4"/>
    <x v="2"/>
    <s v="WSP-2460"/>
    <x v="4"/>
    <n v="140"/>
    <x v="0"/>
    <x v="2"/>
    <n v="0"/>
    <n v="0"/>
    <n v="0"/>
  </r>
  <r>
    <s v="Temporada Regular"/>
    <n v="2019"/>
    <n v="43526"/>
    <x v="0"/>
    <n v="43419"/>
    <x v="1"/>
    <x v="0"/>
    <s v="WSP-2461"/>
    <x v="1"/>
    <s v="PASE"/>
    <x v="0"/>
    <x v="0"/>
    <n v="0"/>
    <n v="0"/>
    <n v="-460"/>
  </r>
  <r>
    <s v="Temporada Regular"/>
    <n v="2019"/>
    <n v="43512"/>
    <x v="0"/>
    <n v="43514"/>
    <x v="7"/>
    <x v="0"/>
    <s v="WSP-2462"/>
    <x v="9"/>
    <n v="120"/>
    <x v="0"/>
    <x v="0"/>
    <n v="0"/>
    <n v="0"/>
    <n v="0"/>
  </r>
  <r>
    <s v="Temporada Regular"/>
    <n v="2018"/>
    <n v="43117"/>
    <x v="0"/>
    <n v="43054"/>
    <x v="1"/>
    <x v="0"/>
    <s v="WSP-2463"/>
    <x v="1"/>
    <s v="PASE"/>
    <x v="0"/>
    <x v="0"/>
    <n v="0"/>
    <n v="0"/>
    <n v="-92"/>
  </r>
  <r>
    <s v="Temporada Regular"/>
    <n v="2019"/>
    <n v="43468"/>
    <x v="2"/>
    <n v="43477"/>
    <x v="7"/>
    <x v="0"/>
    <s v="WSP-2464"/>
    <x v="31"/>
    <n v="105"/>
    <x v="4"/>
    <x v="0"/>
    <n v="0"/>
    <n v="0"/>
    <n v="0"/>
  </r>
  <r>
    <s v="Fuera de Temporada"/>
    <n v="2019"/>
    <n v="43330"/>
    <x v="1"/>
    <n v="43231"/>
    <x v="8"/>
    <x v="4"/>
    <s v="WSP-2465"/>
    <x v="20"/>
    <n v="140"/>
    <x v="0"/>
    <x v="2"/>
    <n v="1"/>
    <n v="0"/>
    <n v="0"/>
  </r>
  <r>
    <s v="Temporada Regular"/>
    <n v="2019"/>
    <n v="43530"/>
    <x v="0"/>
    <n v="43525"/>
    <x v="9"/>
    <x v="0"/>
    <s v="WSP-2466"/>
    <x v="26"/>
    <n v="120"/>
    <x v="0"/>
    <x v="0"/>
    <n v="0"/>
    <n v="0"/>
    <n v="0"/>
  </r>
  <r>
    <s v="Temporada Regular"/>
    <n v="2018"/>
    <n v="43130"/>
    <x v="0"/>
    <n v="43182"/>
    <x v="7"/>
    <x v="0"/>
    <s v="WSP-2467"/>
    <x v="9"/>
    <n v="120"/>
    <x v="0"/>
    <x v="0"/>
    <n v="0"/>
    <n v="0"/>
    <n v="0"/>
  </r>
  <r>
    <s v="Temporada Regular"/>
    <n v="2019"/>
    <n v="43443"/>
    <x v="1"/>
    <n v="43526"/>
    <x v="3"/>
    <x v="4"/>
    <s v="WSP-2468"/>
    <x v="21"/>
    <n v="140"/>
    <x v="0"/>
    <x v="2"/>
    <n v="1"/>
    <n v="0"/>
    <n v="0"/>
  </r>
  <r>
    <s v="Fuera de Temporada"/>
    <n v="2019"/>
    <n v="43296"/>
    <x v="0"/>
    <n v="43216"/>
    <x v="9"/>
    <x v="0"/>
    <s v="WSP-2469"/>
    <x v="26"/>
    <n v="120"/>
    <x v="0"/>
    <x v="0"/>
    <n v="0"/>
    <n v="0"/>
    <n v="0"/>
  </r>
  <r>
    <s v="Fuera de Temporada"/>
    <n v="2019"/>
    <n v="43346"/>
    <x v="1"/>
    <n v="43291"/>
    <x v="7"/>
    <x v="1"/>
    <s v="WSP-2470"/>
    <x v="13"/>
    <n v="140"/>
    <x v="0"/>
    <x v="1"/>
    <n v="0"/>
    <n v="0"/>
    <n v="0"/>
  </r>
  <r>
    <s v="Temporada Regular"/>
    <n v="2019"/>
    <n v="43467"/>
    <x v="2"/>
    <n v="43461"/>
    <x v="9"/>
    <x v="0"/>
    <s v="WSP-2471"/>
    <x v="38"/>
    <n v="100"/>
    <x v="5"/>
    <x v="0"/>
    <n v="0"/>
    <n v="0"/>
    <n v="0"/>
  </r>
  <r>
    <s v="Temporada Regular"/>
    <n v="2019"/>
    <n v="43472"/>
    <x v="1"/>
    <n v="43528"/>
    <x v="6"/>
    <x v="2"/>
    <s v="WSP-2472"/>
    <x v="17"/>
    <n v="140"/>
    <x v="0"/>
    <x v="2"/>
    <n v="0"/>
    <n v="0"/>
    <n v="0"/>
  </r>
  <r>
    <s v="Temporada Regular"/>
    <n v="2019"/>
    <n v="43513"/>
    <x v="0"/>
    <n v="43419"/>
    <x v="1"/>
    <x v="0"/>
    <s v="WSP-2473"/>
    <x v="1"/>
    <s v="PASE"/>
    <x v="0"/>
    <x v="0"/>
    <n v="0"/>
    <n v="0"/>
    <n v="-828"/>
  </r>
  <r>
    <s v="Temporada Regular"/>
    <n v="2019"/>
    <n v="43453"/>
    <x v="0"/>
    <n v="43504"/>
    <x v="5"/>
    <x v="0"/>
    <s v="WSP-2474"/>
    <x v="5"/>
    <n v="120"/>
    <x v="0"/>
    <x v="0"/>
    <n v="0"/>
    <n v="0"/>
    <n v="0"/>
  </r>
  <r>
    <s v="Fuera de Temporada"/>
    <n v="2019"/>
    <n v="43365"/>
    <x v="2"/>
    <n v="43248"/>
    <x v="2"/>
    <x v="0"/>
    <s v="WSP-2475"/>
    <x v="7"/>
    <n v="110"/>
    <x v="3"/>
    <x v="0"/>
    <n v="0"/>
    <n v="30"/>
    <n v="0"/>
  </r>
  <r>
    <s v="Temporada Regular"/>
    <n v="2018"/>
    <n v="43148"/>
    <x v="0"/>
    <n v="43152"/>
    <x v="9"/>
    <x v="0"/>
    <s v="WSP-2476"/>
    <x v="26"/>
    <n v="120"/>
    <x v="0"/>
    <x v="0"/>
    <n v="0"/>
    <n v="0"/>
    <n v="0"/>
  </r>
  <r>
    <s v="Temporada Regular"/>
    <n v="2019"/>
    <n v="43481"/>
    <x v="2"/>
    <n v="43505"/>
    <x v="6"/>
    <x v="0"/>
    <s v="WSP-2477"/>
    <x v="35"/>
    <n v="110"/>
    <x v="3"/>
    <x v="0"/>
    <n v="0"/>
    <n v="0"/>
    <n v="0"/>
  </r>
  <r>
    <s v="Fuera de Temporada"/>
    <n v="2018"/>
    <n v="43300"/>
    <x v="0"/>
    <n v="43054"/>
    <x v="1"/>
    <x v="0"/>
    <s v="WSP-2478"/>
    <x v="1"/>
    <s v="PASE"/>
    <x v="0"/>
    <x v="0"/>
    <n v="0"/>
    <n v="0"/>
    <n v="-644"/>
  </r>
  <r>
    <s v="Temporada Regular"/>
    <n v="2018"/>
    <n v="43111"/>
    <x v="2"/>
    <n v="43170"/>
    <x v="7"/>
    <x v="0"/>
    <s v="WSP-2479"/>
    <x v="29"/>
    <n v="110"/>
    <x v="3"/>
    <x v="0"/>
    <n v="0"/>
    <n v="0"/>
    <n v="0"/>
  </r>
  <r>
    <s v="Temporada Regular"/>
    <n v="2019"/>
    <n v="43458"/>
    <x v="2"/>
    <n v="43461"/>
    <x v="7"/>
    <x v="0"/>
    <s v="WSP-2480"/>
    <x v="37"/>
    <n v="75"/>
    <x v="2"/>
    <x v="0"/>
    <n v="0"/>
    <n v="0"/>
    <n v="0"/>
  </r>
  <r>
    <s v="Temporada Regular"/>
    <n v="2018"/>
    <n v="43159"/>
    <x v="0"/>
    <n v="43157"/>
    <x v="4"/>
    <x v="0"/>
    <s v="WSP-2481"/>
    <x v="14"/>
    <n v="120"/>
    <x v="0"/>
    <x v="0"/>
    <n v="0"/>
    <n v="0"/>
    <n v="0"/>
  </r>
  <r>
    <s v="Temporada Regular"/>
    <n v="2019"/>
    <n v="43528"/>
    <x v="1"/>
    <n v="43536"/>
    <x v="3"/>
    <x v="1"/>
    <s v="WSP-2482"/>
    <x v="21"/>
    <n v="140"/>
    <x v="0"/>
    <x v="1"/>
    <n v="1"/>
    <n v="0"/>
    <n v="0"/>
  </r>
  <r>
    <s v="Temporada Regular"/>
    <n v="2018"/>
    <n v="43442"/>
    <x v="1"/>
    <n v="43092"/>
    <x v="6"/>
    <x v="5"/>
    <s v="WSP-2483"/>
    <x v="17"/>
    <n v="140"/>
    <x v="0"/>
    <x v="3"/>
    <n v="0"/>
    <n v="0"/>
    <n v="0"/>
  </r>
  <r>
    <s v="Temporada Regular"/>
    <n v="2019"/>
    <n v="43545"/>
    <x v="0"/>
    <n v="43547"/>
    <x v="9"/>
    <x v="0"/>
    <s v="WSP-2484"/>
    <x v="26"/>
    <n v="120"/>
    <x v="0"/>
    <x v="0"/>
    <n v="0"/>
    <n v="0"/>
    <n v="0"/>
  </r>
  <r>
    <s v="Temporada Regular"/>
    <n v="2019"/>
    <n v="43458"/>
    <x v="0"/>
    <n v="43482"/>
    <x v="2"/>
    <x v="0"/>
    <s v="WSP-2485"/>
    <x v="22"/>
    <n v="120"/>
    <x v="0"/>
    <x v="0"/>
    <n v="0"/>
    <n v="0"/>
    <n v="0"/>
  </r>
  <r>
    <s v="Temporada Regular"/>
    <n v="2019"/>
    <n v="43484"/>
    <x v="0"/>
    <n v="43419"/>
    <x v="1"/>
    <x v="0"/>
    <s v="WSP-2486"/>
    <x v="1"/>
    <s v="PASE"/>
    <x v="0"/>
    <x v="0"/>
    <n v="0"/>
    <n v="0"/>
    <n v="-92"/>
  </r>
  <r>
    <s v="Temporada Regular"/>
    <n v="2019"/>
    <n v="43500"/>
    <x v="0"/>
    <n v="43419"/>
    <x v="1"/>
    <x v="0"/>
    <s v="WSP-2487"/>
    <x v="1"/>
    <s v="PASE"/>
    <x v="0"/>
    <x v="0"/>
    <n v="0"/>
    <n v="0"/>
    <n v="-276"/>
  </r>
  <r>
    <s v="Fuera de Temporada"/>
    <n v="2019"/>
    <n v="43372"/>
    <x v="0"/>
    <n v="43274"/>
    <x v="7"/>
    <x v="0"/>
    <s v="WSP-2488"/>
    <x v="9"/>
    <n v="120"/>
    <x v="0"/>
    <x v="0"/>
    <n v="0"/>
    <n v="0"/>
    <n v="0"/>
  </r>
  <r>
    <s v="Temporada Regular"/>
    <n v="2018"/>
    <n v="43453"/>
    <x v="1"/>
    <n v="43178"/>
    <x v="4"/>
    <x v="1"/>
    <s v="WSP-2489"/>
    <x v="4"/>
    <n v="140"/>
    <x v="0"/>
    <x v="1"/>
    <n v="0"/>
    <n v="0"/>
    <n v="0"/>
  </r>
  <r>
    <s v="Temporada Regular"/>
    <n v="2018"/>
    <n v="43118"/>
    <x v="0"/>
    <n v="43054"/>
    <x v="1"/>
    <x v="0"/>
    <s v="WSP-2490"/>
    <x v="1"/>
    <s v="PASE"/>
    <x v="0"/>
    <x v="0"/>
    <n v="0"/>
    <n v="0"/>
    <n v="0"/>
  </r>
  <r>
    <s v="Temporada Regular"/>
    <n v="2019"/>
    <n v="43474"/>
    <x v="2"/>
    <n v="43467"/>
    <x v="0"/>
    <x v="0"/>
    <s v="WSP-2491"/>
    <x v="43"/>
    <n v="110"/>
    <x v="3"/>
    <x v="0"/>
    <n v="2"/>
    <n v="0"/>
    <n v="0"/>
  </r>
  <r>
    <s v="Temporada Regular"/>
    <n v="2019"/>
    <n v="43433"/>
    <x v="0"/>
    <n v="43442"/>
    <x v="9"/>
    <x v="0"/>
    <s v="WSP-2492"/>
    <x v="26"/>
    <n v="120"/>
    <x v="0"/>
    <x v="0"/>
    <n v="0"/>
    <n v="0"/>
    <n v="0"/>
  </r>
  <r>
    <s v="Temporada Regular"/>
    <n v="2018"/>
    <n v="43175"/>
    <x v="0"/>
    <n v="43054"/>
    <x v="1"/>
    <x v="0"/>
    <s v="WSP-2493"/>
    <x v="1"/>
    <s v="PASE"/>
    <x v="0"/>
    <x v="0"/>
    <n v="0"/>
    <n v="0"/>
    <n v="-184"/>
  </r>
  <r>
    <s v="Fuera de Temporada"/>
    <n v="2019"/>
    <n v="43391"/>
    <x v="0"/>
    <n v="43249"/>
    <x v="8"/>
    <x v="0"/>
    <s v="WSP-2494"/>
    <x v="30"/>
    <n v="120"/>
    <x v="0"/>
    <x v="0"/>
    <n v="1"/>
    <n v="0"/>
    <n v="0"/>
  </r>
  <r>
    <s v="Temporada Regular"/>
    <n v="2018"/>
    <n v="43169"/>
    <x v="0"/>
    <n v="43165"/>
    <x v="9"/>
    <x v="0"/>
    <s v="WSP-2495"/>
    <x v="26"/>
    <n v="120"/>
    <x v="0"/>
    <x v="0"/>
    <n v="0"/>
    <n v="0"/>
    <n v="0"/>
  </r>
  <r>
    <s v="Fuera de Temporada"/>
    <n v="2018"/>
    <n v="43347"/>
    <x v="1"/>
    <n v="42867"/>
    <x v="6"/>
    <x v="2"/>
    <s v="WSP-2496"/>
    <x v="17"/>
    <n v="140"/>
    <x v="0"/>
    <x v="2"/>
    <n v="0"/>
    <n v="0"/>
    <n v="0"/>
  </r>
  <r>
    <s v="Temporada Regular"/>
    <n v="2019"/>
    <n v="43500"/>
    <x v="0"/>
    <n v="43419"/>
    <x v="1"/>
    <x v="0"/>
    <s v="WSP-2497"/>
    <x v="1"/>
    <s v="PASE"/>
    <x v="0"/>
    <x v="0"/>
    <n v="0"/>
    <n v="0"/>
    <n v="-184"/>
  </r>
  <r>
    <s v="Fuera de Temporada"/>
    <n v="2018"/>
    <n v="43415"/>
    <x v="2"/>
    <n v="42830"/>
    <x v="7"/>
    <x v="0"/>
    <s v="WSP-2498"/>
    <x v="29"/>
    <n v="110"/>
    <x v="3"/>
    <x v="0"/>
    <n v="0"/>
    <n v="0"/>
    <n v="0"/>
  </r>
  <r>
    <s v="Temporada Regular"/>
    <n v="2018"/>
    <n v="43158"/>
    <x v="1"/>
    <n v="43171"/>
    <x v="4"/>
    <x v="4"/>
    <s v="WSP-2499"/>
    <x v="4"/>
    <n v="140"/>
    <x v="0"/>
    <x v="2"/>
    <n v="0"/>
    <n v="0"/>
    <n v="0"/>
  </r>
  <r>
    <s v="Fuera de Temporada"/>
    <n v="2019"/>
    <n v="43292"/>
    <x v="2"/>
    <n v="43198"/>
    <x v="7"/>
    <x v="0"/>
    <s v="WSP-2500"/>
    <x v="31"/>
    <n v="105"/>
    <x v="4"/>
    <x v="0"/>
    <n v="0"/>
    <n v="30"/>
    <n v="0"/>
  </r>
  <r>
    <s v="Temporada Regular"/>
    <n v="2019"/>
    <n v="43507"/>
    <x v="0"/>
    <n v="43506"/>
    <x v="8"/>
    <x v="0"/>
    <s v="WSP-2501"/>
    <x v="30"/>
    <n v="120"/>
    <x v="0"/>
    <x v="0"/>
    <n v="1"/>
    <n v="0"/>
    <n v="0"/>
  </r>
  <r>
    <s v="Fuera de Temporada"/>
    <n v="2018"/>
    <n v="43275"/>
    <x v="0"/>
    <n v="42924"/>
    <x v="7"/>
    <x v="0"/>
    <s v="WSP-2502"/>
    <x v="9"/>
    <n v="120"/>
    <x v="0"/>
    <x v="0"/>
    <n v="0"/>
    <n v="0"/>
    <n v="0"/>
  </r>
  <r>
    <s v="Temporada Regular"/>
    <n v="2018"/>
    <n v="43108"/>
    <x v="3"/>
    <n v="43155"/>
    <x v="0"/>
    <x v="0"/>
    <s v="WSP-2503"/>
    <x v="0"/>
    <n v="120"/>
    <x v="0"/>
    <x v="0"/>
    <n v="2"/>
    <n v="0"/>
    <n v="0"/>
  </r>
  <r>
    <s v="Temporada Regular"/>
    <n v="2019"/>
    <n v="43444"/>
    <x v="1"/>
    <n v="43465"/>
    <x v="5"/>
    <x v="4"/>
    <s v="WSP-2504"/>
    <x v="28"/>
    <n v="140"/>
    <x v="0"/>
    <x v="2"/>
    <n v="0"/>
    <n v="0"/>
    <n v="0"/>
  </r>
  <r>
    <s v="Temporada Regular"/>
    <n v="2019"/>
    <n v="43452"/>
    <x v="1"/>
    <n v="43463"/>
    <x v="0"/>
    <x v="1"/>
    <s v="WSP-2505"/>
    <x v="10"/>
    <n v="140"/>
    <x v="0"/>
    <x v="1"/>
    <n v="2"/>
    <n v="0"/>
    <n v="0"/>
  </r>
  <r>
    <s v="Temporada Regular"/>
    <n v="2018"/>
    <n v="43101"/>
    <x v="0"/>
    <n v="43054"/>
    <x v="1"/>
    <x v="0"/>
    <s v="WSP-2506"/>
    <x v="1"/>
    <s v="PASE"/>
    <x v="0"/>
    <x v="0"/>
    <n v="0"/>
    <n v="0"/>
    <n v="-368"/>
  </r>
  <r>
    <s v="Temporada Regular"/>
    <n v="2019"/>
    <n v="43428"/>
    <x v="1"/>
    <n v="43500"/>
    <x v="2"/>
    <x v="2"/>
    <s v="WSP-2507"/>
    <x v="2"/>
    <n v="140"/>
    <x v="0"/>
    <x v="2"/>
    <n v="0"/>
    <n v="0"/>
    <n v="0"/>
  </r>
  <r>
    <s v="Temporada Regular"/>
    <n v="2018"/>
    <n v="43116"/>
    <x v="0"/>
    <n v="43164"/>
    <x v="2"/>
    <x v="0"/>
    <s v="WSP-2508"/>
    <x v="22"/>
    <n v="120"/>
    <x v="0"/>
    <x v="0"/>
    <n v="0"/>
    <n v="0"/>
    <n v="0"/>
  </r>
  <r>
    <s v="Temporada Regular"/>
    <n v="2018"/>
    <n v="43146"/>
    <x v="0"/>
    <n v="43054"/>
    <x v="1"/>
    <x v="0"/>
    <s v="WSP-2509"/>
    <x v="1"/>
    <s v="PASE"/>
    <x v="0"/>
    <x v="0"/>
    <n v="0"/>
    <n v="0"/>
    <n v="-828"/>
  </r>
  <r>
    <s v="Temporada Regular"/>
    <n v="2018"/>
    <n v="43161"/>
    <x v="0"/>
    <n v="43176"/>
    <x v="0"/>
    <x v="0"/>
    <s v="WSP-2510"/>
    <x v="0"/>
    <n v="120"/>
    <x v="0"/>
    <x v="0"/>
    <n v="2"/>
    <n v="0"/>
    <n v="0"/>
  </r>
  <r>
    <s v="Fuera de Temporada"/>
    <n v="2019"/>
    <n v="43212"/>
    <x v="2"/>
    <n v="43287"/>
    <x v="9"/>
    <x v="0"/>
    <s v="WSP-2511"/>
    <x v="38"/>
    <n v="100"/>
    <x v="5"/>
    <x v="0"/>
    <n v="0"/>
    <n v="30"/>
    <n v="0"/>
  </r>
  <r>
    <s v="Temporada Regular"/>
    <n v="2019"/>
    <n v="43424"/>
    <x v="2"/>
    <n v="43514"/>
    <x v="9"/>
    <x v="0"/>
    <s v="WSP-2512"/>
    <x v="38"/>
    <n v="100"/>
    <x v="5"/>
    <x v="0"/>
    <n v="0"/>
    <n v="0"/>
    <n v="0"/>
  </r>
  <r>
    <s v="Temporada Regular"/>
    <n v="2019"/>
    <n v="43444"/>
    <x v="1"/>
    <n v="43460"/>
    <x v="7"/>
    <x v="1"/>
    <s v="WSP-2513"/>
    <x v="13"/>
    <n v="140"/>
    <x v="0"/>
    <x v="1"/>
    <n v="0"/>
    <n v="0"/>
    <n v="0"/>
  </r>
  <r>
    <s v="Fuera de Temporada"/>
    <n v="2018"/>
    <n v="43319"/>
    <x v="0"/>
    <n v="42908"/>
    <x v="8"/>
    <x v="0"/>
    <s v="WSP-2514"/>
    <x v="30"/>
    <n v="120"/>
    <x v="0"/>
    <x v="0"/>
    <n v="1"/>
    <n v="0"/>
    <n v="0"/>
  </r>
  <r>
    <s v="Temporada Regular"/>
    <n v="2019"/>
    <n v="43539"/>
    <x v="0"/>
    <n v="43546"/>
    <x v="0"/>
    <x v="0"/>
    <s v="WSP-2515"/>
    <x v="0"/>
    <n v="120"/>
    <x v="0"/>
    <x v="0"/>
    <n v="2"/>
    <n v="0"/>
    <n v="0"/>
  </r>
  <r>
    <s v="Temporada Regular"/>
    <n v="2019"/>
    <n v="43522"/>
    <x v="0"/>
    <n v="43535"/>
    <x v="6"/>
    <x v="0"/>
    <s v="WSP-2516"/>
    <x v="8"/>
    <n v="120"/>
    <x v="0"/>
    <x v="0"/>
    <n v="0"/>
    <n v="0"/>
    <n v="0"/>
  </r>
  <r>
    <s v="Temporada Regular"/>
    <n v="2019"/>
    <n v="43463"/>
    <x v="1"/>
    <n v="43524"/>
    <x v="8"/>
    <x v="2"/>
    <s v="WSP-2517"/>
    <x v="20"/>
    <n v="140"/>
    <x v="0"/>
    <x v="2"/>
    <n v="1"/>
    <n v="0"/>
    <n v="0"/>
  </r>
  <r>
    <s v="Fuera de Temporada"/>
    <n v="2019"/>
    <n v="43327"/>
    <x v="0"/>
    <n v="43228"/>
    <x v="8"/>
    <x v="0"/>
    <s v="WSP-2518"/>
    <x v="30"/>
    <n v="120"/>
    <x v="0"/>
    <x v="0"/>
    <n v="1"/>
    <n v="0"/>
    <n v="0"/>
  </r>
  <r>
    <s v="Fuera de Temporada"/>
    <n v="2018"/>
    <n v="43239"/>
    <x v="1"/>
    <n v="42853"/>
    <x v="3"/>
    <x v="2"/>
    <s v="WSP-2519"/>
    <x v="21"/>
    <n v="140"/>
    <x v="0"/>
    <x v="2"/>
    <n v="1"/>
    <n v="0"/>
    <n v="0"/>
  </r>
  <r>
    <s v="Temporada Regular"/>
    <n v="2018"/>
    <n v="43164"/>
    <x v="0"/>
    <n v="43156"/>
    <x v="9"/>
    <x v="0"/>
    <s v="WSP-2520"/>
    <x v="26"/>
    <n v="120"/>
    <x v="0"/>
    <x v="0"/>
    <n v="0"/>
    <n v="0"/>
    <n v="0"/>
  </r>
  <r>
    <s v="Temporada Regular"/>
    <n v="2018"/>
    <n v="43126"/>
    <x v="0"/>
    <n v="43130"/>
    <x v="8"/>
    <x v="0"/>
    <s v="WSP-2521"/>
    <x v="30"/>
    <n v="120"/>
    <x v="0"/>
    <x v="0"/>
    <n v="1"/>
    <n v="0"/>
    <n v="0"/>
  </r>
  <r>
    <s v="Temporada Regular"/>
    <n v="2019"/>
    <n v="43469"/>
    <x v="1"/>
    <n v="43534"/>
    <x v="3"/>
    <x v="2"/>
    <s v="WSP-2522"/>
    <x v="21"/>
    <n v="140"/>
    <x v="0"/>
    <x v="2"/>
    <n v="1"/>
    <n v="0"/>
    <n v="0"/>
  </r>
  <r>
    <s v="Temporada Regular"/>
    <n v="2019"/>
    <n v="43515"/>
    <x v="0"/>
    <n v="43419"/>
    <x v="1"/>
    <x v="0"/>
    <s v="WSP-2523"/>
    <x v="1"/>
    <s v="PASE"/>
    <x v="0"/>
    <x v="0"/>
    <n v="0"/>
    <n v="0"/>
    <n v="-368"/>
  </r>
  <r>
    <s v="Temporada Regular"/>
    <n v="2018"/>
    <n v="43111"/>
    <x v="0"/>
    <n v="43054"/>
    <x v="1"/>
    <x v="0"/>
    <s v="WSP-2524"/>
    <x v="1"/>
    <s v="PASE"/>
    <x v="0"/>
    <x v="0"/>
    <n v="0"/>
    <n v="0"/>
    <n v="-460"/>
  </r>
  <r>
    <s v="Temporada Regular"/>
    <n v="2019"/>
    <n v="43459"/>
    <x v="0"/>
    <n v="43525"/>
    <x v="7"/>
    <x v="0"/>
    <s v="WSP-2525"/>
    <x v="9"/>
    <n v="120"/>
    <x v="0"/>
    <x v="0"/>
    <n v="0"/>
    <n v="0"/>
    <n v="0"/>
  </r>
  <r>
    <s v="Temporada Regular"/>
    <n v="2019"/>
    <n v="43518"/>
    <x v="2"/>
    <n v="43544"/>
    <x v="5"/>
    <x v="0"/>
    <s v="WSP-2526"/>
    <x v="33"/>
    <n v="110"/>
    <x v="3"/>
    <x v="0"/>
    <n v="0"/>
    <n v="0"/>
    <n v="0"/>
  </r>
  <r>
    <s v="Temporada Regular"/>
    <n v="2019"/>
    <n v="43477"/>
    <x v="0"/>
    <n v="43502"/>
    <x v="7"/>
    <x v="0"/>
    <s v="WSP-2527"/>
    <x v="9"/>
    <n v="120"/>
    <x v="0"/>
    <x v="0"/>
    <n v="0"/>
    <n v="0"/>
    <n v="0"/>
  </r>
  <r>
    <s v="Temporada Regular"/>
    <n v="2019"/>
    <n v="43547"/>
    <x v="0"/>
    <n v="43546"/>
    <x v="8"/>
    <x v="0"/>
    <s v="WSP-2528"/>
    <x v="30"/>
    <n v="120"/>
    <x v="0"/>
    <x v="0"/>
    <n v="1"/>
    <n v="0"/>
    <n v="0"/>
  </r>
  <r>
    <s v="Fuera de Temporada"/>
    <n v="2018"/>
    <n v="43385"/>
    <x v="2"/>
    <n v="42953"/>
    <x v="2"/>
    <x v="0"/>
    <s v="WSP-2529"/>
    <x v="9"/>
    <n v="100"/>
    <x v="5"/>
    <x v="0"/>
    <n v="0"/>
    <n v="0"/>
    <n v="0"/>
  </r>
  <r>
    <s v="Temporada Regular"/>
    <n v="2019"/>
    <n v="43491"/>
    <x v="2"/>
    <n v="43539"/>
    <x v="8"/>
    <x v="0"/>
    <s v="WSP-2530"/>
    <x v="18"/>
    <n v="110"/>
    <x v="3"/>
    <x v="0"/>
    <n v="1"/>
    <n v="0"/>
    <n v="0"/>
  </r>
  <r>
    <s v="Temporada Regular"/>
    <n v="2018"/>
    <n v="43181"/>
    <x v="0"/>
    <n v="43054"/>
    <x v="1"/>
    <x v="0"/>
    <s v="WSP-2531"/>
    <x v="1"/>
    <s v="PASE"/>
    <x v="0"/>
    <x v="0"/>
    <n v="0"/>
    <n v="0"/>
    <n v="-552"/>
  </r>
  <r>
    <s v="Temporada Regular"/>
    <n v="2019"/>
    <n v="43424"/>
    <x v="0"/>
    <n v="43526"/>
    <x v="6"/>
    <x v="0"/>
    <s v="WSP-2532"/>
    <x v="8"/>
    <n v="120"/>
    <x v="0"/>
    <x v="0"/>
    <n v="0"/>
    <n v="0"/>
    <n v="0"/>
  </r>
  <r>
    <s v="Temporada Regular"/>
    <n v="2019"/>
    <n v="43432"/>
    <x v="2"/>
    <n v="43438"/>
    <x v="3"/>
    <x v="0"/>
    <s v="WSP-2533"/>
    <x v="44"/>
    <n v="105"/>
    <x v="4"/>
    <x v="0"/>
    <n v="1"/>
    <n v="0"/>
    <n v="0"/>
  </r>
  <r>
    <s v="Temporada Regular"/>
    <n v="2018"/>
    <n v="43134"/>
    <x v="2"/>
    <n v="43136"/>
    <x v="6"/>
    <x v="0"/>
    <s v="WSP-2534"/>
    <x v="53"/>
    <n v="115"/>
    <x v="1"/>
    <x v="0"/>
    <n v="0"/>
    <n v="0"/>
    <n v="0"/>
  </r>
  <r>
    <s v="Temporada Regular"/>
    <n v="2019"/>
    <n v="43538"/>
    <x v="0"/>
    <n v="43419"/>
    <x v="1"/>
    <x v="0"/>
    <s v="WSP-2535"/>
    <x v="1"/>
    <s v="PASE"/>
    <x v="0"/>
    <x v="0"/>
    <n v="0"/>
    <n v="0"/>
    <n v="-552"/>
  </r>
  <r>
    <s v="Temporada Regular"/>
    <n v="2018"/>
    <n v="43121"/>
    <x v="0"/>
    <n v="43054"/>
    <x v="1"/>
    <x v="0"/>
    <s v="WSP-2536"/>
    <x v="1"/>
    <s v="PASE"/>
    <x v="0"/>
    <x v="0"/>
    <n v="0"/>
    <n v="0"/>
    <n v="-184"/>
  </r>
  <r>
    <s v="Temporada Regular"/>
    <n v="2018"/>
    <n v="43116"/>
    <x v="1"/>
    <n v="43110"/>
    <x v="0"/>
    <x v="4"/>
    <s v="WSP-2537"/>
    <x v="10"/>
    <n v="140"/>
    <x v="0"/>
    <x v="2"/>
    <n v="2"/>
    <n v="0"/>
    <n v="0"/>
  </r>
  <r>
    <s v="Temporada Regular"/>
    <n v="2019"/>
    <n v="43508"/>
    <x v="0"/>
    <n v="43506"/>
    <x v="4"/>
    <x v="0"/>
    <s v="WSP-2538"/>
    <x v="14"/>
    <n v="120"/>
    <x v="0"/>
    <x v="0"/>
    <n v="0"/>
    <n v="0"/>
    <n v="0"/>
  </r>
  <r>
    <s v="Temporada Regular"/>
    <n v="2019"/>
    <n v="43467"/>
    <x v="0"/>
    <n v="43419"/>
    <x v="1"/>
    <x v="0"/>
    <s v="WSP-2539"/>
    <x v="1"/>
    <s v="PASE"/>
    <x v="0"/>
    <x v="0"/>
    <n v="0"/>
    <n v="0"/>
    <n v="-276"/>
  </r>
  <r>
    <s v="Fuera de Temporada"/>
    <n v="2019"/>
    <n v="43317"/>
    <x v="0"/>
    <n v="43419"/>
    <x v="1"/>
    <x v="0"/>
    <s v="WSP-2540"/>
    <x v="1"/>
    <s v="PASE"/>
    <x v="0"/>
    <x v="0"/>
    <n v="0"/>
    <n v="0"/>
    <n v="-92"/>
  </r>
  <r>
    <s v="Temporada Regular"/>
    <n v="2019"/>
    <n v="43530"/>
    <x v="0"/>
    <n v="43546"/>
    <x v="7"/>
    <x v="0"/>
    <s v="WSP-2541"/>
    <x v="9"/>
    <n v="120"/>
    <x v="0"/>
    <x v="0"/>
    <n v="0"/>
    <n v="0"/>
    <n v="0"/>
  </r>
  <r>
    <s v="Fuera de Temporada"/>
    <n v="2019"/>
    <n v="43314"/>
    <x v="1"/>
    <n v="43196"/>
    <x v="8"/>
    <x v="2"/>
    <s v="WSP-2542"/>
    <x v="20"/>
    <n v="140"/>
    <x v="0"/>
    <x v="2"/>
    <n v="1"/>
    <n v="0"/>
    <n v="0"/>
  </r>
  <r>
    <s v="Temporada Regular"/>
    <n v="2019"/>
    <n v="43441"/>
    <x v="1"/>
    <n v="43460"/>
    <x v="9"/>
    <x v="4"/>
    <s v="WSP-2543"/>
    <x v="19"/>
    <n v="140"/>
    <x v="0"/>
    <x v="2"/>
    <n v="0"/>
    <n v="0"/>
    <n v="0"/>
  </r>
  <r>
    <s v="Temporada Regular"/>
    <n v="2019"/>
    <n v="43463"/>
    <x v="2"/>
    <n v="43496"/>
    <x v="3"/>
    <x v="0"/>
    <s v="WSP-2544"/>
    <x v="27"/>
    <n v="110"/>
    <x v="3"/>
    <x v="0"/>
    <n v="1"/>
    <n v="0"/>
    <n v="0"/>
  </r>
  <r>
    <s v="Temporada Regular"/>
    <n v="2018"/>
    <n v="43141"/>
    <x v="0"/>
    <n v="43180"/>
    <x v="4"/>
    <x v="0"/>
    <s v="WSP-2545"/>
    <x v="14"/>
    <n v="120"/>
    <x v="0"/>
    <x v="0"/>
    <n v="0"/>
    <n v="0"/>
    <n v="0"/>
  </r>
  <r>
    <s v="Temporada Regular"/>
    <n v="2019"/>
    <n v="43529"/>
    <x v="0"/>
    <n v="43419"/>
    <x v="1"/>
    <x v="0"/>
    <s v="WSP-2546"/>
    <x v="1"/>
    <s v="PASE"/>
    <x v="0"/>
    <x v="0"/>
    <n v="0"/>
    <n v="0"/>
    <n v="-184"/>
  </r>
  <r>
    <s v="Temporada Regular"/>
    <n v="2018"/>
    <n v="43446"/>
    <x v="0"/>
    <n v="43054"/>
    <x v="1"/>
    <x v="0"/>
    <s v="WSP-2547"/>
    <x v="1"/>
    <s v="PASE"/>
    <x v="0"/>
    <x v="0"/>
    <n v="0"/>
    <n v="0"/>
    <n v="-368"/>
  </r>
  <r>
    <s v="Temporada Regular"/>
    <n v="2019"/>
    <n v="43482"/>
    <x v="0"/>
    <n v="43419"/>
    <x v="1"/>
    <x v="0"/>
    <s v="WSP-2548"/>
    <x v="1"/>
    <s v="PASE"/>
    <x v="0"/>
    <x v="0"/>
    <n v="0"/>
    <n v="0"/>
    <n v="-276"/>
  </r>
  <r>
    <s v="Fuera de Temporada"/>
    <n v="2018"/>
    <n v="43385"/>
    <x v="0"/>
    <n v="43054"/>
    <x v="1"/>
    <x v="0"/>
    <s v="WSP-2549"/>
    <x v="1"/>
    <s v="PASE"/>
    <x v="0"/>
    <x v="0"/>
    <n v="0"/>
    <n v="0"/>
    <n v="-828"/>
  </r>
  <r>
    <s v="Temporada Regular"/>
    <n v="2019"/>
    <n v="43435"/>
    <x v="1"/>
    <n v="43513"/>
    <x v="3"/>
    <x v="4"/>
    <s v="WSP-2550"/>
    <x v="21"/>
    <n v="140"/>
    <x v="0"/>
    <x v="2"/>
    <n v="1"/>
    <n v="0"/>
    <n v="0"/>
  </r>
  <r>
    <s v="Temporada Regular"/>
    <n v="2018"/>
    <n v="43176"/>
    <x v="3"/>
    <n v="43171"/>
    <x v="6"/>
    <x v="0"/>
    <s v="WSP-2551"/>
    <x v="8"/>
    <n v="120"/>
    <x v="0"/>
    <x v="0"/>
    <n v="0"/>
    <n v="0"/>
    <n v="0"/>
  </r>
  <r>
    <s v="Fuera de Temporada"/>
    <n v="2019"/>
    <n v="43219"/>
    <x v="3"/>
    <n v="43235"/>
    <x v="9"/>
    <x v="0"/>
    <s v="WSP-2552"/>
    <x v="26"/>
    <n v="120"/>
    <x v="0"/>
    <x v="0"/>
    <n v="0"/>
    <n v="0"/>
    <n v="0"/>
  </r>
  <r>
    <s v="Temporada Regular"/>
    <n v="2018"/>
    <n v="43445"/>
    <x v="0"/>
    <n v="43084"/>
    <x v="3"/>
    <x v="0"/>
    <s v="WSP-2553"/>
    <x v="2"/>
    <n v="120"/>
    <x v="0"/>
    <x v="0"/>
    <n v="1"/>
    <n v="0"/>
    <n v="0"/>
  </r>
  <r>
    <s v="Temporada Regular"/>
    <n v="2018"/>
    <n v="43428"/>
    <x v="2"/>
    <n v="43100"/>
    <x v="8"/>
    <x v="0"/>
    <s v="WSP-2554"/>
    <x v="18"/>
    <n v="110"/>
    <x v="3"/>
    <x v="0"/>
    <n v="1"/>
    <n v="0"/>
    <n v="0"/>
  </r>
  <r>
    <s v="Temporada Regular"/>
    <n v="2019"/>
    <n v="43522"/>
    <x v="0"/>
    <n v="43543"/>
    <x v="5"/>
    <x v="0"/>
    <s v="WSP-2555"/>
    <x v="5"/>
    <n v="120"/>
    <x v="0"/>
    <x v="0"/>
    <n v="0"/>
    <n v="0"/>
    <n v="0"/>
  </r>
  <r>
    <s v="Temporada Regular"/>
    <n v="2019"/>
    <n v="43542"/>
    <x v="0"/>
    <n v="43544"/>
    <x v="4"/>
    <x v="0"/>
    <s v="WSP-2556"/>
    <x v="14"/>
    <n v="120"/>
    <x v="0"/>
    <x v="0"/>
    <n v="0"/>
    <n v="0"/>
    <n v="0"/>
  </r>
  <r>
    <s v="Fuera de Temporada"/>
    <n v="2019"/>
    <n v="43282"/>
    <x v="1"/>
    <n v="43241"/>
    <x v="6"/>
    <x v="4"/>
    <s v="WSP-2557"/>
    <x v="17"/>
    <n v="140"/>
    <x v="0"/>
    <x v="2"/>
    <n v="0"/>
    <n v="0"/>
    <n v="0"/>
  </r>
  <r>
    <s v="Temporada Regular"/>
    <n v="2018"/>
    <n v="43123"/>
    <x v="2"/>
    <n v="43127"/>
    <x v="4"/>
    <x v="0"/>
    <s v="WSP-2558"/>
    <x v="11"/>
    <n v="110"/>
    <x v="3"/>
    <x v="0"/>
    <n v="0"/>
    <n v="0"/>
    <n v="0"/>
  </r>
  <r>
    <s v="Fuera de Temporada"/>
    <n v="2018"/>
    <n v="43341"/>
    <x v="0"/>
    <n v="42880"/>
    <x v="4"/>
    <x v="0"/>
    <s v="WSP-2559"/>
    <x v="14"/>
    <n v="120"/>
    <x v="0"/>
    <x v="0"/>
    <n v="0"/>
    <n v="0"/>
    <n v="0"/>
  </r>
  <r>
    <s v="Temporada Regular"/>
    <n v="2018"/>
    <n v="43185"/>
    <x v="0"/>
    <n v="43182"/>
    <x v="4"/>
    <x v="0"/>
    <s v="WSP-2560"/>
    <x v="14"/>
    <n v="120"/>
    <x v="0"/>
    <x v="0"/>
    <n v="0"/>
    <n v="0"/>
    <n v="0"/>
  </r>
  <r>
    <s v="Temporada Regular"/>
    <n v="2018"/>
    <n v="43103"/>
    <x v="1"/>
    <n v="43101"/>
    <x v="7"/>
    <x v="4"/>
    <s v="WSP-2561"/>
    <x v="13"/>
    <n v="140"/>
    <x v="0"/>
    <x v="2"/>
    <n v="0"/>
    <n v="0"/>
    <n v="0"/>
  </r>
  <r>
    <s v="Temporada Regular"/>
    <n v="2019"/>
    <n v="43531"/>
    <x v="0"/>
    <n v="43545"/>
    <x v="9"/>
    <x v="0"/>
    <s v="WSP-2562"/>
    <x v="26"/>
    <n v="120"/>
    <x v="0"/>
    <x v="0"/>
    <n v="0"/>
    <n v="0"/>
    <n v="0"/>
  </r>
  <r>
    <s v="Temporada Regular"/>
    <n v="2018"/>
    <n v="43439"/>
    <x v="0"/>
    <n v="43066"/>
    <x v="7"/>
    <x v="0"/>
    <s v="WSP-2563"/>
    <x v="9"/>
    <n v="120"/>
    <x v="0"/>
    <x v="0"/>
    <n v="0"/>
    <n v="0"/>
    <n v="0"/>
  </r>
  <r>
    <s v="Fuera de Temporada"/>
    <n v="2019"/>
    <n v="43380"/>
    <x v="0"/>
    <n v="43278"/>
    <x v="9"/>
    <x v="0"/>
    <s v="WSP-2564"/>
    <x v="26"/>
    <n v="120"/>
    <x v="0"/>
    <x v="0"/>
    <n v="0"/>
    <n v="0"/>
    <n v="0"/>
  </r>
  <r>
    <s v="Fuera de Temporada"/>
    <n v="2018"/>
    <n v="43306"/>
    <x v="0"/>
    <n v="43054"/>
    <x v="1"/>
    <x v="0"/>
    <s v="WSP-2565"/>
    <x v="1"/>
    <s v="PASE"/>
    <x v="0"/>
    <x v="0"/>
    <n v="0"/>
    <n v="0"/>
    <n v="-736"/>
  </r>
  <r>
    <s v="Temporada Regular"/>
    <n v="2019"/>
    <n v="43504"/>
    <x v="0"/>
    <n v="43531"/>
    <x v="4"/>
    <x v="0"/>
    <s v="WSP-2566"/>
    <x v="14"/>
    <n v="120"/>
    <x v="0"/>
    <x v="0"/>
    <n v="0"/>
    <n v="0"/>
    <n v="0"/>
  </r>
  <r>
    <s v="Fuera de Temporada"/>
    <n v="2018"/>
    <n v="43415"/>
    <x v="0"/>
    <n v="42947"/>
    <x v="3"/>
    <x v="0"/>
    <s v="WSP-2567"/>
    <x v="2"/>
    <n v="120"/>
    <x v="0"/>
    <x v="0"/>
    <n v="1"/>
    <n v="0"/>
    <n v="0"/>
  </r>
  <r>
    <s v="Temporada Regular"/>
    <n v="2019"/>
    <n v="43555"/>
    <x v="1"/>
    <n v="43547"/>
    <x v="2"/>
    <x v="4"/>
    <s v="WSP-2568"/>
    <x v="2"/>
    <n v="140"/>
    <x v="0"/>
    <x v="2"/>
    <n v="0"/>
    <n v="0"/>
    <n v="0"/>
  </r>
  <r>
    <s v="Temporada Regular"/>
    <n v="2019"/>
    <n v="43524"/>
    <x v="2"/>
    <n v="43535"/>
    <x v="9"/>
    <x v="0"/>
    <s v="WSP-2569"/>
    <x v="42"/>
    <n v="105"/>
    <x v="4"/>
    <x v="0"/>
    <n v="0"/>
    <n v="0"/>
    <n v="0"/>
  </r>
  <r>
    <s v="Temporada Regular"/>
    <n v="2019"/>
    <n v="43428"/>
    <x v="1"/>
    <n v="43431"/>
    <x v="2"/>
    <x v="1"/>
    <s v="WSP-2570"/>
    <x v="2"/>
    <n v="140"/>
    <x v="0"/>
    <x v="1"/>
    <n v="0"/>
    <n v="0"/>
    <n v="0"/>
  </r>
  <r>
    <s v="Temporada Regular"/>
    <n v="2019"/>
    <n v="43519"/>
    <x v="0"/>
    <n v="43536"/>
    <x v="6"/>
    <x v="0"/>
    <s v="WSP-2571"/>
    <x v="8"/>
    <n v="120"/>
    <x v="0"/>
    <x v="0"/>
    <n v="0"/>
    <n v="0"/>
    <n v="0"/>
  </r>
  <r>
    <s v="Temporada Regular"/>
    <n v="2018"/>
    <n v="43179"/>
    <x v="1"/>
    <n v="43175"/>
    <x v="7"/>
    <x v="2"/>
    <s v="WSP-2572"/>
    <x v="13"/>
    <n v="140"/>
    <x v="0"/>
    <x v="2"/>
    <n v="0"/>
    <n v="0"/>
    <n v="0"/>
  </r>
  <r>
    <s v="Fuera de Temporada"/>
    <n v="2019"/>
    <n v="43331"/>
    <x v="2"/>
    <n v="43219"/>
    <x v="7"/>
    <x v="0"/>
    <s v="WSP-2573"/>
    <x v="36"/>
    <n v="100"/>
    <x v="5"/>
    <x v="0"/>
    <n v="0"/>
    <n v="30"/>
    <n v="0"/>
  </r>
  <r>
    <s v="Temporada Regular"/>
    <n v="2019"/>
    <n v="43431"/>
    <x v="1"/>
    <n v="43490"/>
    <x v="5"/>
    <x v="4"/>
    <s v="WSP-2574"/>
    <x v="28"/>
    <n v="140"/>
    <x v="0"/>
    <x v="2"/>
    <n v="0"/>
    <n v="0"/>
    <n v="0"/>
  </r>
  <r>
    <s v="Fuera de Temporada"/>
    <n v="2019"/>
    <n v="43407"/>
    <x v="0"/>
    <n v="43419"/>
    <x v="1"/>
    <x v="0"/>
    <s v="WSP-2575"/>
    <x v="1"/>
    <s v="PASE"/>
    <x v="0"/>
    <x v="0"/>
    <n v="0"/>
    <n v="0"/>
    <n v="-276"/>
  </r>
  <r>
    <s v="Fuera de Temporada"/>
    <n v="2018"/>
    <n v="43344"/>
    <x v="2"/>
    <n v="42843"/>
    <x v="9"/>
    <x v="0"/>
    <s v="WSP-2576"/>
    <x v="42"/>
    <n v="105"/>
    <x v="4"/>
    <x v="0"/>
    <n v="0"/>
    <n v="0"/>
    <n v="0"/>
  </r>
  <r>
    <s v="Fuera de Temporada"/>
    <n v="2018"/>
    <n v="43309"/>
    <x v="3"/>
    <n v="42898"/>
    <x v="4"/>
    <x v="0"/>
    <s v="WSP-2577"/>
    <x v="14"/>
    <n v="120"/>
    <x v="0"/>
    <x v="0"/>
    <n v="0"/>
    <n v="0"/>
    <n v="0"/>
  </r>
  <r>
    <s v="Fuera de Temporada"/>
    <n v="2018"/>
    <n v="43208"/>
    <x v="0"/>
    <n v="42904"/>
    <x v="7"/>
    <x v="0"/>
    <s v="WSP-2578"/>
    <x v="9"/>
    <n v="120"/>
    <x v="0"/>
    <x v="0"/>
    <n v="0"/>
    <n v="0"/>
    <n v="0"/>
  </r>
  <r>
    <s v="Temporada Regular"/>
    <n v="2019"/>
    <n v="43442"/>
    <x v="0"/>
    <n v="43419"/>
    <x v="1"/>
    <x v="0"/>
    <s v="WSP-2579"/>
    <x v="1"/>
    <s v="PASE"/>
    <x v="0"/>
    <x v="0"/>
    <n v="0"/>
    <n v="0"/>
    <n v="-736"/>
  </r>
  <r>
    <s v="Temporada Regular"/>
    <n v="2019"/>
    <n v="43485"/>
    <x v="0"/>
    <n v="43531"/>
    <x v="7"/>
    <x v="0"/>
    <s v="WSP-2580"/>
    <x v="9"/>
    <n v="120"/>
    <x v="0"/>
    <x v="0"/>
    <n v="0"/>
    <n v="0"/>
    <n v="0"/>
  </r>
  <r>
    <s v="Temporada Regular"/>
    <n v="2018"/>
    <n v="43122"/>
    <x v="0"/>
    <n v="43134"/>
    <x v="6"/>
    <x v="0"/>
    <s v="WSP-2581"/>
    <x v="8"/>
    <n v="120"/>
    <x v="0"/>
    <x v="0"/>
    <n v="0"/>
    <n v="0"/>
    <n v="0"/>
  </r>
  <r>
    <s v="Temporada Regular"/>
    <n v="2018"/>
    <n v="43455"/>
    <x v="0"/>
    <n v="43054"/>
    <x v="1"/>
    <x v="0"/>
    <s v="WSP-2582"/>
    <x v="1"/>
    <s v="PASE"/>
    <x v="0"/>
    <x v="0"/>
    <n v="0"/>
    <n v="0"/>
    <n v="-184"/>
  </r>
  <r>
    <s v="Temporada Regular"/>
    <n v="2019"/>
    <n v="43501"/>
    <x v="2"/>
    <n v="43502"/>
    <x v="9"/>
    <x v="0"/>
    <s v="WSP-2583"/>
    <x v="23"/>
    <n v="110"/>
    <x v="3"/>
    <x v="0"/>
    <n v="0"/>
    <n v="0"/>
    <n v="0"/>
  </r>
  <r>
    <s v="Fuera de Temporada"/>
    <n v="2018"/>
    <n v="43211"/>
    <x v="1"/>
    <n v="42935"/>
    <x v="5"/>
    <x v="2"/>
    <s v="WSP-2584"/>
    <x v="28"/>
    <n v="140"/>
    <x v="0"/>
    <x v="2"/>
    <n v="0"/>
    <n v="0"/>
    <n v="0"/>
  </r>
  <r>
    <s v="Fuera de Temporada"/>
    <n v="2018"/>
    <n v="43274"/>
    <x v="0"/>
    <n v="43054"/>
    <x v="1"/>
    <x v="0"/>
    <s v="WSP-2585"/>
    <x v="1"/>
    <s v="PASE"/>
    <x v="0"/>
    <x v="0"/>
    <n v="0"/>
    <n v="0"/>
    <n v="-460"/>
  </r>
  <r>
    <s v="Temporada Regular"/>
    <n v="2019"/>
    <n v="43443"/>
    <x v="0"/>
    <n v="43518"/>
    <x v="0"/>
    <x v="0"/>
    <s v="WSP-2586"/>
    <x v="0"/>
    <n v="120"/>
    <x v="0"/>
    <x v="0"/>
    <n v="2"/>
    <n v="0"/>
    <n v="0"/>
  </r>
  <r>
    <s v="Temporada Regular"/>
    <n v="2019"/>
    <n v="43435"/>
    <x v="0"/>
    <n v="43501"/>
    <x v="3"/>
    <x v="0"/>
    <s v="WSP-2587"/>
    <x v="2"/>
    <n v="120"/>
    <x v="0"/>
    <x v="0"/>
    <n v="1"/>
    <n v="0"/>
    <n v="0"/>
  </r>
  <r>
    <s v="Temporada Regular"/>
    <n v="2018"/>
    <n v="43112"/>
    <x v="0"/>
    <n v="43054"/>
    <x v="1"/>
    <x v="0"/>
    <s v="WSP-2588"/>
    <x v="1"/>
    <s v="PASE"/>
    <x v="0"/>
    <x v="0"/>
    <n v="0"/>
    <n v="0"/>
    <n v="-736"/>
  </r>
  <r>
    <s v="Temporada Regular"/>
    <n v="2019"/>
    <n v="43554"/>
    <x v="1"/>
    <n v="43547"/>
    <x v="8"/>
    <x v="2"/>
    <s v="WSP-2589"/>
    <x v="20"/>
    <n v="140"/>
    <x v="0"/>
    <x v="2"/>
    <n v="1"/>
    <n v="0"/>
    <n v="0"/>
  </r>
  <r>
    <s v="Temporada Regular"/>
    <n v="2019"/>
    <n v="43528"/>
    <x v="0"/>
    <n v="43419"/>
    <x v="1"/>
    <x v="0"/>
    <s v="WSP-2590"/>
    <x v="1"/>
    <s v="PASE"/>
    <x v="0"/>
    <x v="0"/>
    <n v="0"/>
    <n v="0"/>
    <n v="-276"/>
  </r>
  <r>
    <s v="Temporada Regular"/>
    <n v="2019"/>
    <n v="43517"/>
    <x v="0"/>
    <n v="43528"/>
    <x v="2"/>
    <x v="0"/>
    <s v="WSP-2591"/>
    <x v="22"/>
    <n v="120"/>
    <x v="0"/>
    <x v="0"/>
    <n v="0"/>
    <n v="0"/>
    <n v="0"/>
  </r>
  <r>
    <s v="Temporada Regular"/>
    <n v="2018"/>
    <n v="43171"/>
    <x v="2"/>
    <n v="43179"/>
    <x v="8"/>
    <x v="0"/>
    <s v="WSP-2592"/>
    <x v="18"/>
    <n v="110"/>
    <x v="3"/>
    <x v="0"/>
    <n v="1"/>
    <n v="0"/>
    <n v="0"/>
  </r>
  <r>
    <s v="Fuera de Temporada"/>
    <n v="2019"/>
    <n v="43353"/>
    <x v="0"/>
    <n v="43270"/>
    <x v="9"/>
    <x v="0"/>
    <s v="WSP-2593"/>
    <x v="26"/>
    <n v="120"/>
    <x v="0"/>
    <x v="0"/>
    <n v="0"/>
    <n v="0"/>
    <n v="0"/>
  </r>
  <r>
    <s v="Temporada Regular"/>
    <n v="2018"/>
    <n v="43456"/>
    <x v="0"/>
    <n v="43054"/>
    <x v="1"/>
    <x v="0"/>
    <s v="WSP-2594"/>
    <x v="1"/>
    <s v="PASE"/>
    <x v="0"/>
    <x v="0"/>
    <n v="0"/>
    <n v="0"/>
    <n v="-184"/>
  </r>
  <r>
    <s v="Temporada Regular"/>
    <n v="2019"/>
    <n v="43459"/>
    <x v="0"/>
    <n v="43516"/>
    <x v="0"/>
    <x v="0"/>
    <s v="WSP-2595"/>
    <x v="0"/>
    <n v="120"/>
    <x v="0"/>
    <x v="0"/>
    <n v="2"/>
    <n v="0"/>
    <n v="0"/>
  </r>
  <r>
    <s v="Temporada Regular"/>
    <n v="2018"/>
    <n v="43103"/>
    <x v="1"/>
    <n v="43097"/>
    <x v="5"/>
    <x v="2"/>
    <s v="WSP-2596"/>
    <x v="28"/>
    <n v="140"/>
    <x v="0"/>
    <x v="2"/>
    <n v="0"/>
    <n v="0"/>
    <n v="0"/>
  </r>
  <r>
    <s v="Temporada Regular"/>
    <n v="2018"/>
    <n v="43131"/>
    <x v="0"/>
    <n v="43165"/>
    <x v="6"/>
    <x v="0"/>
    <s v="WSP-2597"/>
    <x v="8"/>
    <n v="120"/>
    <x v="0"/>
    <x v="0"/>
    <n v="0"/>
    <n v="0"/>
    <n v="0"/>
  </r>
  <r>
    <s v="Fuera de Temporada"/>
    <n v="2018"/>
    <n v="43304"/>
    <x v="0"/>
    <n v="42924"/>
    <x v="0"/>
    <x v="0"/>
    <s v="WSP-2598"/>
    <x v="0"/>
    <n v="120"/>
    <x v="0"/>
    <x v="0"/>
    <n v="2"/>
    <n v="0"/>
    <n v="0"/>
  </r>
  <r>
    <s v="Fuera de Temporada"/>
    <n v="2018"/>
    <n v="43329"/>
    <x v="0"/>
    <n v="42939"/>
    <x v="6"/>
    <x v="0"/>
    <s v="WSP-2599"/>
    <x v="8"/>
    <n v="120"/>
    <x v="0"/>
    <x v="0"/>
    <n v="0"/>
    <n v="0"/>
    <n v="0"/>
  </r>
  <r>
    <s v="Temporada Regular"/>
    <n v="2018"/>
    <n v="43166"/>
    <x v="0"/>
    <n v="43054"/>
    <x v="1"/>
    <x v="0"/>
    <s v="WSP-2600"/>
    <x v="1"/>
    <s v="PASE"/>
    <x v="0"/>
    <x v="0"/>
    <n v="0"/>
    <n v="0"/>
    <n v="0"/>
  </r>
  <r>
    <s v="Temporada Regular"/>
    <n v="2018"/>
    <n v="43191"/>
    <x v="1"/>
    <n v="43182"/>
    <x v="9"/>
    <x v="3"/>
    <s v="WSP-2601"/>
    <x v="19"/>
    <n v="140"/>
    <x v="0"/>
    <x v="2"/>
    <n v="0"/>
    <n v="0"/>
    <n v="0"/>
  </r>
  <r>
    <s v="Fuera de Temporada"/>
    <n v="2018"/>
    <n v="43352"/>
    <x v="1"/>
    <n v="42931"/>
    <x v="0"/>
    <x v="1"/>
    <s v="WSP-2602"/>
    <x v="10"/>
    <n v="140"/>
    <x v="0"/>
    <x v="1"/>
    <n v="2"/>
    <n v="0"/>
    <n v="0"/>
  </r>
  <r>
    <s v="Temporada Regular"/>
    <n v="2018"/>
    <n v="43133"/>
    <x v="0"/>
    <n v="43157"/>
    <x v="6"/>
    <x v="0"/>
    <s v="WSP-2603"/>
    <x v="8"/>
    <n v="120"/>
    <x v="0"/>
    <x v="0"/>
    <n v="0"/>
    <n v="0"/>
    <n v="0"/>
  </r>
  <r>
    <s v="Temporada Regular"/>
    <n v="2019"/>
    <n v="43473"/>
    <x v="1"/>
    <n v="43507"/>
    <x v="3"/>
    <x v="4"/>
    <s v="WSP-2604"/>
    <x v="21"/>
    <n v="140"/>
    <x v="0"/>
    <x v="2"/>
    <n v="1"/>
    <n v="0"/>
    <n v="0"/>
  </r>
  <r>
    <s v="Temporada Regular"/>
    <n v="2019"/>
    <n v="43505"/>
    <x v="2"/>
    <n v="43525"/>
    <x v="8"/>
    <x v="0"/>
    <s v="WSP-2605"/>
    <x v="18"/>
    <n v="110"/>
    <x v="3"/>
    <x v="0"/>
    <n v="1"/>
    <n v="0"/>
    <n v="0"/>
  </r>
  <r>
    <s v="Temporada Regular"/>
    <n v="2019"/>
    <n v="43426"/>
    <x v="0"/>
    <n v="43419"/>
    <x v="1"/>
    <x v="0"/>
    <s v="WSP-2606"/>
    <x v="1"/>
    <s v="PASE"/>
    <x v="0"/>
    <x v="0"/>
    <n v="0"/>
    <n v="0"/>
    <n v="-460"/>
  </r>
  <r>
    <s v="Temporada Regular"/>
    <n v="2018"/>
    <n v="43187"/>
    <x v="0"/>
    <n v="43054"/>
    <x v="1"/>
    <x v="0"/>
    <s v="WSP-2607"/>
    <x v="1"/>
    <s v="PASE"/>
    <x v="0"/>
    <x v="0"/>
    <n v="0"/>
    <n v="0"/>
    <n v="-460"/>
  </r>
  <r>
    <s v="Temporada Regular"/>
    <n v="2019"/>
    <n v="43458"/>
    <x v="0"/>
    <n v="43469"/>
    <x v="2"/>
    <x v="0"/>
    <s v="WSP-2608"/>
    <x v="22"/>
    <n v="120"/>
    <x v="0"/>
    <x v="0"/>
    <n v="0"/>
    <n v="0"/>
    <n v="0"/>
  </r>
  <r>
    <s v="Temporada Regular"/>
    <n v="2018"/>
    <n v="43174"/>
    <x v="0"/>
    <n v="43166"/>
    <x v="5"/>
    <x v="0"/>
    <s v="WSP-2609"/>
    <x v="5"/>
    <n v="120"/>
    <x v="0"/>
    <x v="0"/>
    <n v="0"/>
    <n v="0"/>
    <n v="0"/>
  </r>
  <r>
    <s v="Fuera de Temporada"/>
    <n v="2019"/>
    <n v="43330"/>
    <x v="1"/>
    <n v="43256"/>
    <x v="8"/>
    <x v="2"/>
    <s v="WSP-2610"/>
    <x v="20"/>
    <n v="140"/>
    <x v="0"/>
    <x v="2"/>
    <n v="1"/>
    <n v="0"/>
    <n v="0"/>
  </r>
  <r>
    <s v="Temporada Regular"/>
    <n v="2018"/>
    <n v="43163"/>
    <x v="2"/>
    <n v="43172"/>
    <x v="3"/>
    <x v="0"/>
    <s v="WSP-2611"/>
    <x v="27"/>
    <n v="110"/>
    <x v="3"/>
    <x v="0"/>
    <n v="1"/>
    <n v="0"/>
    <n v="0"/>
  </r>
  <r>
    <s v="Temporada Regular"/>
    <n v="2019"/>
    <n v="43453"/>
    <x v="0"/>
    <n v="43525"/>
    <x v="2"/>
    <x v="0"/>
    <s v="WSP-2612"/>
    <x v="22"/>
    <n v="120"/>
    <x v="0"/>
    <x v="0"/>
    <n v="0"/>
    <n v="0"/>
    <n v="0"/>
  </r>
  <r>
    <s v="Fuera de Temporada"/>
    <n v="2019"/>
    <n v="43291"/>
    <x v="0"/>
    <n v="43271"/>
    <x v="4"/>
    <x v="0"/>
    <s v="WSP-2613"/>
    <x v="14"/>
    <n v="120"/>
    <x v="0"/>
    <x v="0"/>
    <n v="0"/>
    <n v="0"/>
    <n v="0"/>
  </r>
  <r>
    <s v="Fuera de Temporada"/>
    <n v="2019"/>
    <n v="43256"/>
    <x v="3"/>
    <n v="43419"/>
    <x v="1"/>
    <x v="0"/>
    <s v="WSP-2614"/>
    <x v="1"/>
    <s v="PASE"/>
    <x v="0"/>
    <x v="0"/>
    <n v="0"/>
    <n v="0"/>
    <n v="-276"/>
  </r>
  <r>
    <s v="Temporada Regular"/>
    <n v="2019"/>
    <n v="43550"/>
    <x v="0"/>
    <n v="43542"/>
    <x v="7"/>
    <x v="0"/>
    <s v="WSP-2615"/>
    <x v="9"/>
    <n v="120"/>
    <x v="0"/>
    <x v="0"/>
    <n v="0"/>
    <n v="0"/>
    <n v="0"/>
  </r>
  <r>
    <s v="Temporada Regular"/>
    <n v="2018"/>
    <n v="43172"/>
    <x v="0"/>
    <n v="43054"/>
    <x v="1"/>
    <x v="0"/>
    <s v="WSP-2616"/>
    <x v="1"/>
    <s v="PASE"/>
    <x v="0"/>
    <x v="0"/>
    <n v="0"/>
    <n v="0"/>
    <n v="-92"/>
  </r>
  <r>
    <s v="Temporada Regular"/>
    <n v="2019"/>
    <n v="43555"/>
    <x v="1"/>
    <n v="43547"/>
    <x v="7"/>
    <x v="3"/>
    <s v="WSP-2617"/>
    <x v="13"/>
    <n v="140"/>
    <x v="0"/>
    <x v="2"/>
    <n v="0"/>
    <n v="0"/>
    <n v="0"/>
  </r>
  <r>
    <s v="Temporada Regular"/>
    <n v="2019"/>
    <n v="43438"/>
    <x v="0"/>
    <n v="43419"/>
    <x v="1"/>
    <x v="0"/>
    <s v="WSP-2618"/>
    <x v="1"/>
    <s v="PASE"/>
    <x v="0"/>
    <x v="0"/>
    <n v="0"/>
    <n v="0"/>
    <n v="-552"/>
  </r>
  <r>
    <s v="Temporada Regular"/>
    <n v="2019"/>
    <n v="43490"/>
    <x v="0"/>
    <n v="43491"/>
    <x v="2"/>
    <x v="0"/>
    <s v="WSP-2619"/>
    <x v="22"/>
    <n v="120"/>
    <x v="0"/>
    <x v="0"/>
    <n v="0"/>
    <n v="0"/>
    <n v="0"/>
  </r>
  <r>
    <s v="Temporada Regular"/>
    <n v="2019"/>
    <n v="43422"/>
    <x v="0"/>
    <n v="43419"/>
    <x v="1"/>
    <x v="0"/>
    <s v="WSP-2620"/>
    <x v="1"/>
    <s v="PASE"/>
    <x v="0"/>
    <x v="0"/>
    <n v="0"/>
    <n v="0"/>
    <n v="-276"/>
  </r>
  <r>
    <s v="Fuera de Temporada"/>
    <n v="2018"/>
    <n v="43229"/>
    <x v="0"/>
    <n v="43054"/>
    <x v="1"/>
    <x v="0"/>
    <s v="WSP-2621"/>
    <x v="1"/>
    <s v="PASE"/>
    <x v="0"/>
    <x v="0"/>
    <n v="0"/>
    <n v="0"/>
    <n v="-92"/>
  </r>
  <r>
    <s v="Fuera de Temporada"/>
    <n v="2018"/>
    <n v="43342"/>
    <x v="0"/>
    <n v="42857"/>
    <x v="4"/>
    <x v="0"/>
    <s v="WSP-2622"/>
    <x v="14"/>
    <n v="120"/>
    <x v="0"/>
    <x v="0"/>
    <n v="0"/>
    <n v="0"/>
    <n v="0"/>
  </r>
  <r>
    <s v="Temporada Regular"/>
    <n v="2019"/>
    <n v="43469"/>
    <x v="0"/>
    <n v="43546"/>
    <x v="0"/>
    <x v="0"/>
    <s v="WSP-2623"/>
    <x v="0"/>
    <n v="120"/>
    <x v="0"/>
    <x v="0"/>
    <n v="2"/>
    <n v="0"/>
    <n v="0"/>
  </r>
  <r>
    <s v="Temporada Regular"/>
    <n v="2018"/>
    <n v="43103"/>
    <x v="1"/>
    <n v="43165"/>
    <x v="4"/>
    <x v="4"/>
    <s v="WSP-2624"/>
    <x v="4"/>
    <n v="140"/>
    <x v="0"/>
    <x v="2"/>
    <n v="0"/>
    <n v="0"/>
    <n v="0"/>
  </r>
  <r>
    <s v="Temporada Regular"/>
    <n v="2019"/>
    <n v="43429"/>
    <x v="1"/>
    <n v="43459"/>
    <x v="5"/>
    <x v="1"/>
    <s v="WSP-2625"/>
    <x v="28"/>
    <n v="140"/>
    <x v="0"/>
    <x v="1"/>
    <n v="0"/>
    <n v="0"/>
    <n v="0"/>
  </r>
  <r>
    <s v="Fuera de Temporada"/>
    <n v="2019"/>
    <n v="43344"/>
    <x v="0"/>
    <n v="43419"/>
    <x v="1"/>
    <x v="0"/>
    <s v="WSP-2626"/>
    <x v="1"/>
    <s v="PASE"/>
    <x v="0"/>
    <x v="0"/>
    <n v="0"/>
    <n v="0"/>
    <n v="-736"/>
  </r>
  <r>
    <s v="Temporada Regular"/>
    <n v="2018"/>
    <n v="43425"/>
    <x v="1"/>
    <n v="43129"/>
    <x v="7"/>
    <x v="2"/>
    <s v="WSP-2627"/>
    <x v="13"/>
    <n v="140"/>
    <x v="0"/>
    <x v="2"/>
    <n v="0"/>
    <n v="0"/>
    <n v="0"/>
  </r>
  <r>
    <s v="Fuera de Temporada"/>
    <n v="2018"/>
    <n v="43231"/>
    <x v="3"/>
    <n v="43054"/>
    <x v="1"/>
    <x v="0"/>
    <s v="WSP-2628"/>
    <x v="1"/>
    <s v="PASE"/>
    <x v="0"/>
    <x v="0"/>
    <n v="0"/>
    <n v="0"/>
    <n v="-736"/>
  </r>
  <r>
    <s v="Temporada Regular"/>
    <n v="2019"/>
    <n v="43500"/>
    <x v="0"/>
    <n v="43515"/>
    <x v="3"/>
    <x v="0"/>
    <s v="WSP-2629"/>
    <x v="2"/>
    <n v="120"/>
    <x v="0"/>
    <x v="0"/>
    <n v="1"/>
    <n v="0"/>
    <n v="0"/>
  </r>
  <r>
    <s v="Temporada Regular"/>
    <n v="2019"/>
    <n v="43447"/>
    <x v="2"/>
    <n v="43524"/>
    <x v="6"/>
    <x v="0"/>
    <s v="WSP-2630"/>
    <x v="4"/>
    <n v="105"/>
    <x v="4"/>
    <x v="0"/>
    <n v="0"/>
    <n v="0"/>
    <n v="0"/>
  </r>
  <r>
    <s v="Temporada Regular"/>
    <n v="2018"/>
    <n v="43108"/>
    <x v="0"/>
    <n v="43158"/>
    <x v="8"/>
    <x v="0"/>
    <s v="WSP-2631"/>
    <x v="30"/>
    <n v="120"/>
    <x v="0"/>
    <x v="0"/>
    <n v="1"/>
    <n v="0"/>
    <n v="0"/>
  </r>
  <r>
    <s v="Temporada Regular"/>
    <n v="2018"/>
    <n v="43454"/>
    <x v="2"/>
    <n v="43141"/>
    <x v="4"/>
    <x v="0"/>
    <s v="WSP-2632"/>
    <x v="11"/>
    <n v="110"/>
    <x v="3"/>
    <x v="0"/>
    <n v="0"/>
    <n v="0"/>
    <n v="0"/>
  </r>
  <r>
    <s v="Temporada Regular"/>
    <n v="2018"/>
    <n v="43145"/>
    <x v="0"/>
    <n v="43054"/>
    <x v="1"/>
    <x v="0"/>
    <s v="WSP-2633"/>
    <x v="1"/>
    <s v="PASE"/>
    <x v="0"/>
    <x v="0"/>
    <n v="0"/>
    <n v="0"/>
    <n v="0"/>
  </r>
  <r>
    <s v="Fuera de Temporada"/>
    <n v="2019"/>
    <n v="43291"/>
    <x v="3"/>
    <n v="43419"/>
    <x v="1"/>
    <x v="0"/>
    <s v="WSP-2634"/>
    <x v="1"/>
    <s v="PASE"/>
    <x v="0"/>
    <x v="0"/>
    <n v="0"/>
    <n v="0"/>
    <n v="-184"/>
  </r>
  <r>
    <s v="Temporada Regular"/>
    <n v="2019"/>
    <n v="43501"/>
    <x v="0"/>
    <n v="43540"/>
    <x v="8"/>
    <x v="0"/>
    <s v="WSP-2635"/>
    <x v="30"/>
    <n v="120"/>
    <x v="0"/>
    <x v="0"/>
    <n v="1"/>
    <n v="0"/>
    <n v="0"/>
  </r>
  <r>
    <s v="Temporada Regular"/>
    <n v="2019"/>
    <n v="43512"/>
    <x v="1"/>
    <n v="43511"/>
    <x v="7"/>
    <x v="4"/>
    <s v="WSP-2636"/>
    <x v="13"/>
    <n v="140"/>
    <x v="0"/>
    <x v="2"/>
    <n v="0"/>
    <n v="0"/>
    <n v="0"/>
  </r>
  <r>
    <s v="Fuera de Temporada"/>
    <n v="2019"/>
    <n v="43200"/>
    <x v="1"/>
    <n v="43312"/>
    <x v="2"/>
    <x v="2"/>
    <s v="WSP-2637"/>
    <x v="2"/>
    <n v="140"/>
    <x v="0"/>
    <x v="2"/>
    <n v="0"/>
    <n v="0"/>
    <n v="0"/>
  </r>
  <r>
    <s v="Temporada Regular"/>
    <n v="2018"/>
    <n v="43434"/>
    <x v="0"/>
    <n v="43054"/>
    <x v="1"/>
    <x v="0"/>
    <s v="WSP-2638"/>
    <x v="1"/>
    <s v="PASE"/>
    <x v="0"/>
    <x v="0"/>
    <n v="0"/>
    <n v="0"/>
    <n v="-276"/>
  </r>
  <r>
    <s v="Temporada Regular"/>
    <n v="2019"/>
    <n v="43482"/>
    <x v="2"/>
    <n v="43543"/>
    <x v="6"/>
    <x v="0"/>
    <s v="WSP-2639"/>
    <x v="35"/>
    <n v="110"/>
    <x v="3"/>
    <x v="0"/>
    <n v="0"/>
    <n v="0"/>
    <n v="0"/>
  </r>
  <r>
    <s v="Temporada Regular"/>
    <n v="2019"/>
    <n v="43540"/>
    <x v="0"/>
    <n v="43543"/>
    <x v="3"/>
    <x v="0"/>
    <s v="WSP-2640"/>
    <x v="2"/>
    <n v="120"/>
    <x v="0"/>
    <x v="0"/>
    <n v="1"/>
    <n v="0"/>
    <n v="0"/>
  </r>
  <r>
    <s v="Temporada Regular"/>
    <n v="2018"/>
    <n v="43160"/>
    <x v="0"/>
    <n v="43054"/>
    <x v="1"/>
    <x v="0"/>
    <s v="WSP-2641"/>
    <x v="1"/>
    <s v="PASE"/>
    <x v="0"/>
    <x v="0"/>
    <n v="0"/>
    <n v="0"/>
    <n v="-552"/>
  </r>
  <r>
    <s v="Fuera de Temporada"/>
    <n v="2019"/>
    <n v="43390"/>
    <x v="0"/>
    <n v="43230"/>
    <x v="0"/>
    <x v="0"/>
    <s v="WSP-2642"/>
    <x v="0"/>
    <n v="120"/>
    <x v="0"/>
    <x v="0"/>
    <n v="2"/>
    <n v="0"/>
    <n v="0"/>
  </r>
  <r>
    <s v="Fuera de Temporada"/>
    <n v="2018"/>
    <n v="43259"/>
    <x v="1"/>
    <n v="42864"/>
    <x v="8"/>
    <x v="3"/>
    <s v="WSP-2643"/>
    <x v="20"/>
    <n v="140"/>
    <x v="0"/>
    <x v="2"/>
    <n v="1"/>
    <n v="0"/>
    <n v="0"/>
  </r>
  <r>
    <s v="Temporada Regular"/>
    <n v="2019"/>
    <n v="43444"/>
    <x v="2"/>
    <n v="43499"/>
    <x v="2"/>
    <x v="0"/>
    <s v="WSP-2644"/>
    <x v="7"/>
    <n v="110"/>
    <x v="3"/>
    <x v="0"/>
    <n v="0"/>
    <n v="0"/>
    <n v="0"/>
  </r>
  <r>
    <s v="Temporada Regular"/>
    <n v="2018"/>
    <n v="43128"/>
    <x v="3"/>
    <n v="43172"/>
    <x v="5"/>
    <x v="0"/>
    <s v="WSP-2645"/>
    <x v="5"/>
    <n v="120"/>
    <x v="0"/>
    <x v="0"/>
    <n v="0"/>
    <n v="0"/>
    <n v="0"/>
  </r>
  <r>
    <s v="Temporada Regular"/>
    <n v="2019"/>
    <n v="43537"/>
    <x v="1"/>
    <n v="43539"/>
    <x v="0"/>
    <x v="1"/>
    <s v="WSP-2646"/>
    <x v="10"/>
    <n v="140"/>
    <x v="0"/>
    <x v="1"/>
    <n v="2"/>
    <n v="0"/>
    <n v="0"/>
  </r>
  <r>
    <s v="Temporada Regular"/>
    <n v="2018"/>
    <n v="43140"/>
    <x v="0"/>
    <n v="43147"/>
    <x v="9"/>
    <x v="0"/>
    <s v="WSP-2647"/>
    <x v="26"/>
    <n v="120"/>
    <x v="0"/>
    <x v="0"/>
    <n v="0"/>
    <n v="0"/>
    <n v="0"/>
  </r>
  <r>
    <s v="Temporada Regular"/>
    <n v="2019"/>
    <n v="43422"/>
    <x v="2"/>
    <n v="43473"/>
    <x v="4"/>
    <x v="0"/>
    <s v="WSP-2648"/>
    <x v="24"/>
    <n v="105"/>
    <x v="4"/>
    <x v="0"/>
    <n v="0"/>
    <n v="0"/>
    <n v="0"/>
  </r>
  <r>
    <s v="Temporada Regular"/>
    <n v="2018"/>
    <n v="43107"/>
    <x v="0"/>
    <n v="43124"/>
    <x v="9"/>
    <x v="0"/>
    <s v="WSP-2649"/>
    <x v="26"/>
    <n v="120"/>
    <x v="0"/>
    <x v="0"/>
    <n v="0"/>
    <n v="0"/>
    <n v="0"/>
  </r>
  <r>
    <s v="Temporada Regular"/>
    <n v="2019"/>
    <n v="43419"/>
    <x v="1"/>
    <n v="43462"/>
    <x v="3"/>
    <x v="1"/>
    <s v="WSP-2650"/>
    <x v="21"/>
    <n v="140"/>
    <x v="0"/>
    <x v="1"/>
    <n v="1"/>
    <n v="0"/>
    <n v="0"/>
  </r>
  <r>
    <s v="Temporada Regular"/>
    <n v="2019"/>
    <n v="43481"/>
    <x v="2"/>
    <n v="43473"/>
    <x v="6"/>
    <x v="0"/>
    <s v="WSP-2651"/>
    <x v="4"/>
    <n v="105"/>
    <x v="4"/>
    <x v="0"/>
    <n v="0"/>
    <n v="0"/>
    <n v="0"/>
  </r>
  <r>
    <s v="Fuera de Temporada"/>
    <n v="2018"/>
    <n v="43340"/>
    <x v="2"/>
    <n v="42883"/>
    <x v="9"/>
    <x v="0"/>
    <s v="WSP-2652"/>
    <x v="23"/>
    <n v="110"/>
    <x v="3"/>
    <x v="0"/>
    <n v="0"/>
    <n v="0"/>
    <n v="0"/>
  </r>
  <r>
    <s v="Temporada Regular"/>
    <n v="2018"/>
    <n v="43438"/>
    <x v="3"/>
    <n v="43147"/>
    <x v="0"/>
    <x v="0"/>
    <s v="WSP-2653"/>
    <x v="0"/>
    <n v="120"/>
    <x v="0"/>
    <x v="0"/>
    <n v="2"/>
    <n v="0"/>
    <n v="0"/>
  </r>
  <r>
    <s v="Temporada Regular"/>
    <n v="2019"/>
    <n v="43439"/>
    <x v="0"/>
    <n v="43419"/>
    <x v="1"/>
    <x v="0"/>
    <s v="WSP-2654"/>
    <x v="1"/>
    <s v="PASE"/>
    <x v="0"/>
    <x v="0"/>
    <n v="0"/>
    <n v="0"/>
    <n v="-644"/>
  </r>
  <r>
    <s v="Temporada Regular"/>
    <n v="2018"/>
    <n v="43440"/>
    <x v="0"/>
    <n v="43054"/>
    <x v="1"/>
    <x v="0"/>
    <s v="WSP-2655"/>
    <x v="1"/>
    <s v="PASE"/>
    <x v="0"/>
    <x v="0"/>
    <n v="0"/>
    <n v="0"/>
    <n v="-460"/>
  </r>
  <r>
    <s v="Temporada Regular"/>
    <n v="2018"/>
    <n v="43425"/>
    <x v="0"/>
    <n v="43182"/>
    <x v="5"/>
    <x v="0"/>
    <s v="WSP-2656"/>
    <x v="5"/>
    <n v="120"/>
    <x v="0"/>
    <x v="0"/>
    <n v="0"/>
    <n v="0"/>
    <n v="0"/>
  </r>
  <r>
    <s v="Temporada Regular"/>
    <n v="2019"/>
    <n v="43444"/>
    <x v="0"/>
    <n v="43419"/>
    <x v="1"/>
    <x v="0"/>
    <s v="WSP-2657"/>
    <x v="1"/>
    <s v="PASE"/>
    <x v="0"/>
    <x v="0"/>
    <n v="0"/>
    <n v="0"/>
    <n v="-276"/>
  </r>
  <r>
    <s v="Temporada Regular"/>
    <n v="2019"/>
    <n v="43478"/>
    <x v="2"/>
    <n v="43545"/>
    <x v="6"/>
    <x v="0"/>
    <s v="WSP-2658"/>
    <x v="16"/>
    <n v="100"/>
    <x v="5"/>
    <x v="0"/>
    <n v="0"/>
    <n v="0"/>
    <n v="0"/>
  </r>
  <r>
    <s v="Temporada Regular"/>
    <n v="2019"/>
    <n v="43542"/>
    <x v="0"/>
    <n v="43545"/>
    <x v="0"/>
    <x v="0"/>
    <s v="WSP-2659"/>
    <x v="0"/>
    <n v="120"/>
    <x v="0"/>
    <x v="0"/>
    <n v="2"/>
    <n v="0"/>
    <n v="0"/>
  </r>
  <r>
    <s v="Temporada Regular"/>
    <n v="2019"/>
    <n v="43468"/>
    <x v="3"/>
    <n v="43419"/>
    <x v="1"/>
    <x v="0"/>
    <s v="WSP-2660"/>
    <x v="1"/>
    <s v="PASE"/>
    <x v="0"/>
    <x v="0"/>
    <n v="0"/>
    <n v="0"/>
    <n v="0"/>
  </r>
  <r>
    <s v="Temporada Regular"/>
    <n v="2018"/>
    <n v="43144"/>
    <x v="0"/>
    <n v="43148"/>
    <x v="5"/>
    <x v="0"/>
    <s v="WSP-2661"/>
    <x v="5"/>
    <n v="120"/>
    <x v="0"/>
    <x v="0"/>
    <n v="0"/>
    <n v="0"/>
    <n v="0"/>
  </r>
  <r>
    <s v="Fuera de Temporada"/>
    <n v="2019"/>
    <n v="43409"/>
    <x v="2"/>
    <n v="43314"/>
    <x v="9"/>
    <x v="0"/>
    <s v="WSP-2662"/>
    <x v="42"/>
    <n v="105"/>
    <x v="4"/>
    <x v="0"/>
    <n v="0"/>
    <n v="30"/>
    <n v="0"/>
  </r>
  <r>
    <s v="Temporada Regular"/>
    <n v="2019"/>
    <n v="43542"/>
    <x v="1"/>
    <n v="43546"/>
    <x v="8"/>
    <x v="2"/>
    <s v="WSP-2663"/>
    <x v="20"/>
    <n v="140"/>
    <x v="0"/>
    <x v="2"/>
    <n v="1"/>
    <n v="0"/>
    <n v="0"/>
  </r>
  <r>
    <s v="Temporada Regular"/>
    <n v="2018"/>
    <n v="43172"/>
    <x v="0"/>
    <n v="43178"/>
    <x v="0"/>
    <x v="0"/>
    <s v="WSP-2664"/>
    <x v="0"/>
    <n v="120"/>
    <x v="0"/>
    <x v="0"/>
    <n v="2"/>
    <n v="0"/>
    <n v="0"/>
  </r>
  <r>
    <s v="Temporada Regular"/>
    <n v="2019"/>
    <n v="43426"/>
    <x v="1"/>
    <n v="43507"/>
    <x v="4"/>
    <x v="4"/>
    <s v="WSP-2665"/>
    <x v="4"/>
    <n v="140"/>
    <x v="0"/>
    <x v="2"/>
    <n v="0"/>
    <n v="0"/>
    <n v="0"/>
  </r>
  <r>
    <s v="Temporada Regular"/>
    <n v="2019"/>
    <n v="43497"/>
    <x v="2"/>
    <n v="43489"/>
    <x v="9"/>
    <x v="0"/>
    <s v="WSP-2666"/>
    <x v="38"/>
    <n v="100"/>
    <x v="5"/>
    <x v="0"/>
    <n v="0"/>
    <n v="0"/>
    <n v="0"/>
  </r>
  <r>
    <s v="Fuera de Temporada"/>
    <n v="2019"/>
    <n v="43219"/>
    <x v="0"/>
    <n v="43419"/>
    <x v="1"/>
    <x v="0"/>
    <s v="WSP-2667"/>
    <x v="1"/>
    <s v="PASE"/>
    <x v="0"/>
    <x v="0"/>
    <n v="0"/>
    <n v="0"/>
    <n v="0"/>
  </r>
  <r>
    <s v="Temporada Regular"/>
    <n v="2019"/>
    <n v="43430"/>
    <x v="1"/>
    <n v="43513"/>
    <x v="5"/>
    <x v="5"/>
    <s v="WSP-2668"/>
    <x v="28"/>
    <n v="140"/>
    <x v="0"/>
    <x v="3"/>
    <n v="0"/>
    <n v="0"/>
    <n v="0"/>
  </r>
  <r>
    <s v="Temporada Regular"/>
    <n v="2019"/>
    <n v="43493"/>
    <x v="0"/>
    <n v="43491"/>
    <x v="8"/>
    <x v="0"/>
    <s v="WSP-2669"/>
    <x v="30"/>
    <n v="120"/>
    <x v="0"/>
    <x v="0"/>
    <n v="1"/>
    <n v="0"/>
    <n v="0"/>
  </r>
  <r>
    <s v="Fuera de Temporada"/>
    <n v="2019"/>
    <n v="43415"/>
    <x v="0"/>
    <n v="43419"/>
    <x v="1"/>
    <x v="0"/>
    <s v="WSP-2670"/>
    <x v="1"/>
    <s v="PASE"/>
    <x v="0"/>
    <x v="0"/>
    <n v="0"/>
    <n v="0"/>
    <n v="-92"/>
  </r>
  <r>
    <s v="Fuera de Temporada"/>
    <n v="2019"/>
    <n v="43309"/>
    <x v="1"/>
    <n v="43266"/>
    <x v="3"/>
    <x v="4"/>
    <s v="WSP-2671"/>
    <x v="21"/>
    <n v="140"/>
    <x v="0"/>
    <x v="2"/>
    <n v="1"/>
    <n v="0"/>
    <n v="0"/>
  </r>
  <r>
    <s v="Fuera de Temporada"/>
    <n v="2019"/>
    <n v="43297"/>
    <x v="0"/>
    <n v="43419"/>
    <x v="1"/>
    <x v="0"/>
    <s v="WSP-2672"/>
    <x v="1"/>
    <s v="PASE"/>
    <x v="0"/>
    <x v="0"/>
    <n v="0"/>
    <n v="0"/>
    <n v="-276"/>
  </r>
  <r>
    <s v="Fuera de Temporada"/>
    <n v="2019"/>
    <n v="43352"/>
    <x v="1"/>
    <n v="43195"/>
    <x v="8"/>
    <x v="1"/>
    <s v="WSP-2673"/>
    <x v="20"/>
    <n v="140"/>
    <x v="0"/>
    <x v="1"/>
    <n v="1"/>
    <n v="0"/>
    <n v="0"/>
  </r>
  <r>
    <s v="Temporada Regular"/>
    <n v="2019"/>
    <n v="43438"/>
    <x v="0"/>
    <n v="43419"/>
    <x v="1"/>
    <x v="0"/>
    <s v="WSP-2674"/>
    <x v="1"/>
    <s v="PASE"/>
    <x v="0"/>
    <x v="0"/>
    <n v="0"/>
    <n v="0"/>
    <n v="-92"/>
  </r>
  <r>
    <s v="Temporada Regular"/>
    <n v="2018"/>
    <n v="43419"/>
    <x v="0"/>
    <n v="43132"/>
    <x v="4"/>
    <x v="0"/>
    <s v="WSP-2675"/>
    <x v="14"/>
    <n v="120"/>
    <x v="0"/>
    <x v="0"/>
    <n v="0"/>
    <n v="0"/>
    <n v="0"/>
  </r>
  <r>
    <s v="Temporada Regular"/>
    <n v="2019"/>
    <n v="43541"/>
    <x v="2"/>
    <n v="43533"/>
    <x v="7"/>
    <x v="0"/>
    <s v="WSP-2676"/>
    <x v="29"/>
    <n v="110"/>
    <x v="3"/>
    <x v="0"/>
    <n v="0"/>
    <n v="0"/>
    <n v="0"/>
  </r>
  <r>
    <s v="Temporada Regular"/>
    <n v="2019"/>
    <n v="43508"/>
    <x v="0"/>
    <n v="43518"/>
    <x v="7"/>
    <x v="0"/>
    <s v="WSP-2677"/>
    <x v="9"/>
    <n v="120"/>
    <x v="0"/>
    <x v="0"/>
    <n v="0"/>
    <n v="0"/>
    <n v="0"/>
  </r>
  <r>
    <s v="Temporada Regular"/>
    <n v="2019"/>
    <n v="43483"/>
    <x v="3"/>
    <n v="43477"/>
    <x v="0"/>
    <x v="0"/>
    <s v="WSP-2678"/>
    <x v="0"/>
    <n v="120"/>
    <x v="0"/>
    <x v="0"/>
    <n v="2"/>
    <n v="0"/>
    <n v="0"/>
  </r>
  <r>
    <s v="Temporada Regular"/>
    <n v="2018"/>
    <n v="43111"/>
    <x v="1"/>
    <n v="43117"/>
    <x v="2"/>
    <x v="2"/>
    <s v="WSP-2679"/>
    <x v="2"/>
    <n v="140"/>
    <x v="0"/>
    <x v="2"/>
    <n v="0"/>
    <n v="0"/>
    <n v="0"/>
  </r>
  <r>
    <s v="Temporada Regular"/>
    <n v="2018"/>
    <n v="43132"/>
    <x v="2"/>
    <n v="43150"/>
    <x v="5"/>
    <x v="0"/>
    <s v="WSP-2680"/>
    <x v="32"/>
    <n v="105"/>
    <x v="4"/>
    <x v="0"/>
    <n v="0"/>
    <n v="0"/>
    <n v="0"/>
  </r>
  <r>
    <s v="Fuera de Temporada"/>
    <n v="2019"/>
    <n v="43317"/>
    <x v="2"/>
    <n v="43271"/>
    <x v="0"/>
    <x v="0"/>
    <s v="WSP-2681"/>
    <x v="43"/>
    <n v="110"/>
    <x v="3"/>
    <x v="0"/>
    <n v="2"/>
    <n v="30"/>
    <n v="0"/>
  </r>
  <r>
    <s v="Temporada Regular"/>
    <n v="2018"/>
    <n v="43139"/>
    <x v="3"/>
    <n v="43141"/>
    <x v="2"/>
    <x v="0"/>
    <s v="WSP-2682"/>
    <x v="22"/>
    <n v="120"/>
    <x v="0"/>
    <x v="0"/>
    <n v="0"/>
    <n v="0"/>
    <n v="0"/>
  </r>
  <r>
    <s v="Temporada Regular"/>
    <n v="2019"/>
    <n v="43464"/>
    <x v="1"/>
    <n v="43512"/>
    <x v="7"/>
    <x v="1"/>
    <s v="WSP-2683"/>
    <x v="13"/>
    <n v="140"/>
    <x v="0"/>
    <x v="1"/>
    <n v="0"/>
    <n v="0"/>
    <n v="0"/>
  </r>
  <r>
    <s v="Temporada Regular"/>
    <n v="2019"/>
    <n v="43507"/>
    <x v="2"/>
    <n v="43504"/>
    <x v="0"/>
    <x v="0"/>
    <s v="WSP-2684"/>
    <x v="43"/>
    <n v="110"/>
    <x v="3"/>
    <x v="0"/>
    <n v="2"/>
    <n v="0"/>
    <n v="0"/>
  </r>
  <r>
    <s v="Fuera de Temporada"/>
    <n v="2019"/>
    <n v="43369"/>
    <x v="2"/>
    <n v="43317"/>
    <x v="5"/>
    <x v="0"/>
    <s v="WSP-2685"/>
    <x v="32"/>
    <n v="105"/>
    <x v="4"/>
    <x v="0"/>
    <n v="0"/>
    <n v="30"/>
    <n v="0"/>
  </r>
  <r>
    <s v="Temporada Regular"/>
    <n v="2019"/>
    <n v="43502"/>
    <x v="0"/>
    <n v="43419"/>
    <x v="1"/>
    <x v="0"/>
    <s v="WSP-2686"/>
    <x v="1"/>
    <s v="PASE"/>
    <x v="0"/>
    <x v="0"/>
    <n v="0"/>
    <n v="0"/>
    <n v="-552"/>
  </r>
  <r>
    <s v="Temporada Regular"/>
    <n v="2018"/>
    <n v="43123"/>
    <x v="1"/>
    <n v="43166"/>
    <x v="0"/>
    <x v="2"/>
    <s v="WSP-2687"/>
    <x v="10"/>
    <n v="140"/>
    <x v="0"/>
    <x v="2"/>
    <n v="2"/>
    <n v="0"/>
    <n v="0"/>
  </r>
  <r>
    <s v="Temporada Regular"/>
    <n v="2018"/>
    <n v="43426"/>
    <x v="0"/>
    <n v="43131"/>
    <x v="8"/>
    <x v="0"/>
    <s v="WSP-2688"/>
    <x v="30"/>
    <n v="120"/>
    <x v="0"/>
    <x v="0"/>
    <n v="1"/>
    <n v="0"/>
    <n v="0"/>
  </r>
  <r>
    <s v="Temporada Regular"/>
    <n v="2019"/>
    <n v="43520"/>
    <x v="1"/>
    <n v="43545"/>
    <x v="6"/>
    <x v="2"/>
    <s v="WSP-2689"/>
    <x v="17"/>
    <n v="140"/>
    <x v="0"/>
    <x v="2"/>
    <n v="0"/>
    <n v="0"/>
    <n v="0"/>
  </r>
  <r>
    <s v="Temporada Regular"/>
    <n v="2019"/>
    <n v="43456"/>
    <x v="0"/>
    <n v="43482"/>
    <x v="7"/>
    <x v="0"/>
    <s v="WSP-2690"/>
    <x v="9"/>
    <n v="120"/>
    <x v="0"/>
    <x v="0"/>
    <n v="0"/>
    <n v="0"/>
    <n v="0"/>
  </r>
  <r>
    <s v="Fuera de Temporada"/>
    <n v="2019"/>
    <n v="43343"/>
    <x v="0"/>
    <n v="43310"/>
    <x v="4"/>
    <x v="0"/>
    <s v="WSP-2691"/>
    <x v="14"/>
    <n v="120"/>
    <x v="0"/>
    <x v="0"/>
    <n v="0"/>
    <n v="0"/>
    <n v="0"/>
  </r>
  <r>
    <s v="Temporada Regular"/>
    <n v="2019"/>
    <n v="43458"/>
    <x v="0"/>
    <n v="43513"/>
    <x v="7"/>
    <x v="0"/>
    <s v="WSP-2692"/>
    <x v="9"/>
    <n v="120"/>
    <x v="0"/>
    <x v="0"/>
    <n v="0"/>
    <n v="0"/>
    <n v="0"/>
  </r>
  <r>
    <s v="Fuera de Temporada"/>
    <n v="2018"/>
    <n v="43381"/>
    <x v="0"/>
    <n v="42909"/>
    <x v="8"/>
    <x v="0"/>
    <s v="WSP-2693"/>
    <x v="30"/>
    <n v="120"/>
    <x v="0"/>
    <x v="0"/>
    <n v="1"/>
    <n v="0"/>
    <n v="0"/>
  </r>
  <r>
    <s v="Temporada Regular"/>
    <n v="2019"/>
    <n v="43504"/>
    <x v="0"/>
    <n v="43503"/>
    <x v="5"/>
    <x v="0"/>
    <s v="WSP-2694"/>
    <x v="5"/>
    <n v="120"/>
    <x v="0"/>
    <x v="0"/>
    <n v="0"/>
    <n v="0"/>
    <n v="0"/>
  </r>
  <r>
    <s v="Temporada Regular"/>
    <n v="2019"/>
    <n v="43539"/>
    <x v="0"/>
    <n v="43419"/>
    <x v="1"/>
    <x v="0"/>
    <s v="WSP-2695"/>
    <x v="1"/>
    <s v="PASE"/>
    <x v="0"/>
    <x v="0"/>
    <n v="0"/>
    <n v="0"/>
    <n v="-276"/>
  </r>
  <r>
    <s v="Temporada Regular"/>
    <n v="2019"/>
    <n v="43536"/>
    <x v="2"/>
    <n v="43531"/>
    <x v="2"/>
    <x v="0"/>
    <s v="WSP-2696"/>
    <x v="7"/>
    <n v="110"/>
    <x v="3"/>
    <x v="0"/>
    <n v="0"/>
    <n v="0"/>
    <n v="0"/>
  </r>
  <r>
    <s v="Fuera de Temporada"/>
    <n v="2019"/>
    <n v="43413"/>
    <x v="1"/>
    <n v="43300"/>
    <x v="6"/>
    <x v="2"/>
    <s v="WSP-2697"/>
    <x v="17"/>
    <n v="140"/>
    <x v="0"/>
    <x v="2"/>
    <n v="0"/>
    <n v="0"/>
    <n v="0"/>
  </r>
  <r>
    <s v="Temporada Regular"/>
    <n v="2019"/>
    <n v="43551"/>
    <x v="0"/>
    <n v="43543"/>
    <x v="6"/>
    <x v="0"/>
    <s v="WSP-2698"/>
    <x v="8"/>
    <n v="120"/>
    <x v="0"/>
    <x v="0"/>
    <n v="0"/>
    <n v="0"/>
    <n v="0"/>
  </r>
  <r>
    <s v="Fuera de Temporada"/>
    <n v="2019"/>
    <n v="43289"/>
    <x v="3"/>
    <n v="43261"/>
    <x v="4"/>
    <x v="0"/>
    <s v="WSP-2699"/>
    <x v="14"/>
    <n v="120"/>
    <x v="0"/>
    <x v="0"/>
    <n v="0"/>
    <n v="0"/>
    <n v="0"/>
  </r>
  <r>
    <s v="Temporada Regular"/>
    <n v="2018"/>
    <n v="43444"/>
    <x v="2"/>
    <n v="43167"/>
    <x v="0"/>
    <x v="0"/>
    <s v="WSP-2700"/>
    <x v="43"/>
    <n v="110"/>
    <x v="3"/>
    <x v="0"/>
    <n v="2"/>
    <n v="0"/>
    <n v="0"/>
  </r>
  <r>
    <s v="Temporada Regular"/>
    <n v="2018"/>
    <n v="43150"/>
    <x v="0"/>
    <n v="43156"/>
    <x v="7"/>
    <x v="0"/>
    <s v="WSP-2701"/>
    <x v="9"/>
    <n v="120"/>
    <x v="0"/>
    <x v="0"/>
    <n v="0"/>
    <n v="0"/>
    <n v="0"/>
  </r>
  <r>
    <s v="Fuera de Temporada"/>
    <n v="2018"/>
    <n v="43247"/>
    <x v="0"/>
    <n v="42953"/>
    <x v="2"/>
    <x v="0"/>
    <s v="WSP-2702"/>
    <x v="22"/>
    <n v="120"/>
    <x v="0"/>
    <x v="0"/>
    <n v="0"/>
    <n v="0"/>
    <n v="0"/>
  </r>
  <r>
    <s v="Temporada Regular"/>
    <n v="2018"/>
    <n v="43155"/>
    <x v="1"/>
    <n v="43163"/>
    <x v="4"/>
    <x v="4"/>
    <s v="WSP-2703"/>
    <x v="4"/>
    <n v="140"/>
    <x v="0"/>
    <x v="2"/>
    <n v="0"/>
    <n v="0"/>
    <n v="0"/>
  </r>
  <r>
    <s v="Temporada Regular"/>
    <n v="2019"/>
    <n v="43530"/>
    <x v="1"/>
    <n v="43533"/>
    <x v="5"/>
    <x v="1"/>
    <s v="WSP-2704"/>
    <x v="28"/>
    <n v="140"/>
    <x v="0"/>
    <x v="1"/>
    <n v="0"/>
    <n v="0"/>
    <n v="0"/>
  </r>
  <r>
    <s v="Temporada Regular"/>
    <n v="2019"/>
    <n v="43422"/>
    <x v="2"/>
    <n v="43416"/>
    <x v="8"/>
    <x v="0"/>
    <s v="WSP-2705"/>
    <x v="34"/>
    <n v="100"/>
    <x v="5"/>
    <x v="0"/>
    <n v="1"/>
    <n v="0"/>
    <n v="0"/>
  </r>
  <r>
    <s v="Fuera de Temporada"/>
    <n v="2019"/>
    <n v="43326"/>
    <x v="0"/>
    <n v="43199"/>
    <x v="6"/>
    <x v="0"/>
    <s v="WSP-2706"/>
    <x v="8"/>
    <n v="120"/>
    <x v="0"/>
    <x v="0"/>
    <n v="0"/>
    <n v="0"/>
    <n v="0"/>
  </r>
  <r>
    <s v="Temporada Regular"/>
    <n v="2019"/>
    <n v="43440"/>
    <x v="1"/>
    <n v="43432"/>
    <x v="6"/>
    <x v="1"/>
    <s v="WSP-2707"/>
    <x v="17"/>
    <n v="140"/>
    <x v="0"/>
    <x v="1"/>
    <n v="0"/>
    <n v="0"/>
    <n v="0"/>
  </r>
  <r>
    <s v="Temporada Regular"/>
    <n v="2019"/>
    <n v="43526"/>
    <x v="0"/>
    <n v="43534"/>
    <x v="4"/>
    <x v="0"/>
    <s v="WSP-2708"/>
    <x v="14"/>
    <n v="120"/>
    <x v="0"/>
    <x v="0"/>
    <n v="0"/>
    <n v="0"/>
    <n v="0"/>
  </r>
  <r>
    <s v="Temporada Regular"/>
    <n v="2019"/>
    <n v="43478"/>
    <x v="0"/>
    <n v="43528"/>
    <x v="7"/>
    <x v="0"/>
    <s v="WSP-2709"/>
    <x v="9"/>
    <n v="120"/>
    <x v="0"/>
    <x v="0"/>
    <n v="0"/>
    <n v="0"/>
    <n v="0"/>
  </r>
  <r>
    <s v="Temporada Regular"/>
    <n v="2018"/>
    <n v="43419"/>
    <x v="1"/>
    <n v="43152"/>
    <x v="7"/>
    <x v="1"/>
    <s v="WSP-2710"/>
    <x v="13"/>
    <n v="140"/>
    <x v="0"/>
    <x v="1"/>
    <n v="0"/>
    <n v="0"/>
    <n v="0"/>
  </r>
  <r>
    <s v="Temporada Regular"/>
    <n v="2019"/>
    <n v="43507"/>
    <x v="3"/>
    <n v="43515"/>
    <x v="9"/>
    <x v="0"/>
    <s v="WSP-2711"/>
    <x v="26"/>
    <n v="120"/>
    <x v="0"/>
    <x v="0"/>
    <n v="0"/>
    <n v="0"/>
    <n v="0"/>
  </r>
  <r>
    <s v="Temporada Regular"/>
    <n v="2018"/>
    <n v="43169"/>
    <x v="1"/>
    <n v="43162"/>
    <x v="0"/>
    <x v="4"/>
    <s v="WSP-2712"/>
    <x v="10"/>
    <n v="140"/>
    <x v="0"/>
    <x v="2"/>
    <n v="2"/>
    <n v="0"/>
    <n v="0"/>
  </r>
  <r>
    <s v="Temporada Regular"/>
    <n v="2018"/>
    <n v="43104"/>
    <x v="2"/>
    <n v="43099"/>
    <x v="4"/>
    <x v="0"/>
    <s v="WSP-2713"/>
    <x v="24"/>
    <n v="105"/>
    <x v="4"/>
    <x v="0"/>
    <n v="0"/>
    <n v="0"/>
    <n v="0"/>
  </r>
  <r>
    <s v="Fuera de Temporada"/>
    <n v="2019"/>
    <n v="43339"/>
    <x v="1"/>
    <n v="43316"/>
    <x v="3"/>
    <x v="4"/>
    <s v="WSP-2714"/>
    <x v="21"/>
    <n v="140"/>
    <x v="0"/>
    <x v="2"/>
    <n v="1"/>
    <n v="0"/>
    <n v="0"/>
  </r>
  <r>
    <s v="Temporada Regular"/>
    <n v="2019"/>
    <n v="43438"/>
    <x v="0"/>
    <n v="43489"/>
    <x v="7"/>
    <x v="0"/>
    <s v="WSP-2715"/>
    <x v="9"/>
    <n v="120"/>
    <x v="0"/>
    <x v="0"/>
    <n v="0"/>
    <n v="0"/>
    <n v="0"/>
  </r>
  <r>
    <s v="Temporada Regular"/>
    <n v="2018"/>
    <n v="43140"/>
    <x v="1"/>
    <n v="43179"/>
    <x v="5"/>
    <x v="4"/>
    <s v="WSP-2716"/>
    <x v="28"/>
    <n v="140"/>
    <x v="0"/>
    <x v="2"/>
    <n v="0"/>
    <n v="0"/>
    <n v="0"/>
  </r>
  <r>
    <s v="Fuera de Temporada"/>
    <n v="2018"/>
    <n v="43238"/>
    <x v="0"/>
    <n v="43054"/>
    <x v="1"/>
    <x v="0"/>
    <s v="WSP-2717"/>
    <x v="1"/>
    <s v="PASE"/>
    <x v="0"/>
    <x v="0"/>
    <n v="0"/>
    <n v="0"/>
    <n v="0"/>
  </r>
  <r>
    <s v="Temporada Regular"/>
    <n v="2018"/>
    <n v="43104"/>
    <x v="0"/>
    <n v="43164"/>
    <x v="0"/>
    <x v="0"/>
    <s v="WSP-2718"/>
    <x v="0"/>
    <n v="120"/>
    <x v="0"/>
    <x v="0"/>
    <n v="2"/>
    <n v="0"/>
    <n v="0"/>
  </r>
  <r>
    <s v="Temporada Regular"/>
    <n v="2018"/>
    <n v="43153"/>
    <x v="1"/>
    <n v="43177"/>
    <x v="0"/>
    <x v="1"/>
    <s v="WSP-2719"/>
    <x v="10"/>
    <n v="140"/>
    <x v="0"/>
    <x v="1"/>
    <n v="2"/>
    <n v="0"/>
    <n v="0"/>
  </r>
  <r>
    <s v="Temporada Regular"/>
    <n v="2019"/>
    <n v="43480"/>
    <x v="1"/>
    <n v="43510"/>
    <x v="3"/>
    <x v="3"/>
    <s v="WSP-2720"/>
    <x v="21"/>
    <n v="140"/>
    <x v="0"/>
    <x v="2"/>
    <n v="1"/>
    <n v="0"/>
    <n v="0"/>
  </r>
  <r>
    <s v="Temporada Regular"/>
    <n v="2018"/>
    <n v="43438"/>
    <x v="1"/>
    <n v="43074"/>
    <x v="4"/>
    <x v="2"/>
    <s v="WSP-2721"/>
    <x v="4"/>
    <n v="140"/>
    <x v="0"/>
    <x v="2"/>
    <n v="0"/>
    <n v="0"/>
    <n v="0"/>
  </r>
  <r>
    <s v="Temporada Regular"/>
    <n v="2018"/>
    <n v="43163"/>
    <x v="0"/>
    <n v="43162"/>
    <x v="0"/>
    <x v="0"/>
    <s v="WSP-2722"/>
    <x v="0"/>
    <n v="120"/>
    <x v="0"/>
    <x v="0"/>
    <n v="2"/>
    <n v="0"/>
    <n v="0"/>
  </r>
  <r>
    <s v="Fuera de Temporada"/>
    <n v="2018"/>
    <n v="43404"/>
    <x v="0"/>
    <n v="42829"/>
    <x v="7"/>
    <x v="0"/>
    <s v="WSP-2723"/>
    <x v="9"/>
    <n v="120"/>
    <x v="0"/>
    <x v="0"/>
    <n v="0"/>
    <n v="0"/>
    <n v="0"/>
  </r>
  <r>
    <s v="Temporada Regular"/>
    <n v="2018"/>
    <n v="43423"/>
    <x v="2"/>
    <n v="43109"/>
    <x v="8"/>
    <x v="0"/>
    <s v="WSP-2724"/>
    <x v="18"/>
    <n v="110"/>
    <x v="3"/>
    <x v="0"/>
    <n v="1"/>
    <n v="0"/>
    <n v="0"/>
  </r>
  <r>
    <s v="Temporada Regular"/>
    <n v="2019"/>
    <n v="43487"/>
    <x v="3"/>
    <n v="43538"/>
    <x v="7"/>
    <x v="0"/>
    <s v="WSP-2725"/>
    <x v="9"/>
    <n v="120"/>
    <x v="0"/>
    <x v="0"/>
    <n v="0"/>
    <n v="0"/>
    <n v="0"/>
  </r>
  <r>
    <s v="Temporada Regular"/>
    <n v="2019"/>
    <n v="43498"/>
    <x v="0"/>
    <n v="43419"/>
    <x v="1"/>
    <x v="0"/>
    <s v="WSP-2726"/>
    <x v="1"/>
    <s v="PASE"/>
    <x v="0"/>
    <x v="0"/>
    <n v="0"/>
    <n v="0"/>
    <n v="-184"/>
  </r>
  <r>
    <s v="Temporada Regular"/>
    <n v="2019"/>
    <n v="43480"/>
    <x v="0"/>
    <n v="43419"/>
    <x v="1"/>
    <x v="0"/>
    <s v="WSP-2727"/>
    <x v="1"/>
    <s v="PASE"/>
    <x v="0"/>
    <x v="0"/>
    <n v="0"/>
    <n v="0"/>
    <n v="-736"/>
  </r>
  <r>
    <s v="Temporada Regular"/>
    <n v="2018"/>
    <n v="43454"/>
    <x v="0"/>
    <n v="43054"/>
    <x v="1"/>
    <x v="0"/>
    <s v="WSP-2728"/>
    <x v="1"/>
    <s v="PASE"/>
    <x v="0"/>
    <x v="0"/>
    <n v="0"/>
    <n v="0"/>
    <n v="-184"/>
  </r>
  <r>
    <s v="Temporada Regular"/>
    <n v="2018"/>
    <n v="43188"/>
    <x v="0"/>
    <n v="43054"/>
    <x v="1"/>
    <x v="0"/>
    <s v="WSP-2729"/>
    <x v="1"/>
    <s v="PASE"/>
    <x v="0"/>
    <x v="0"/>
    <n v="0"/>
    <n v="0"/>
    <n v="-460"/>
  </r>
  <r>
    <s v="Temporada Regular"/>
    <n v="2019"/>
    <n v="43521"/>
    <x v="2"/>
    <n v="43513"/>
    <x v="7"/>
    <x v="0"/>
    <s v="WSP-2730"/>
    <x v="29"/>
    <n v="110"/>
    <x v="3"/>
    <x v="0"/>
    <n v="0"/>
    <n v="0"/>
    <n v="0"/>
  </r>
  <r>
    <s v="Temporada Regular"/>
    <n v="2018"/>
    <n v="43141"/>
    <x v="3"/>
    <n v="43169"/>
    <x v="6"/>
    <x v="0"/>
    <s v="WSP-2731"/>
    <x v="8"/>
    <n v="120"/>
    <x v="0"/>
    <x v="0"/>
    <n v="0"/>
    <n v="0"/>
    <n v="0"/>
  </r>
  <r>
    <s v="Fuera de Temporada"/>
    <n v="2019"/>
    <n v="43295"/>
    <x v="1"/>
    <n v="43304"/>
    <x v="5"/>
    <x v="2"/>
    <s v="WSP-2732"/>
    <x v="28"/>
    <n v="140"/>
    <x v="0"/>
    <x v="2"/>
    <n v="0"/>
    <n v="0"/>
    <n v="0"/>
  </r>
  <r>
    <s v="Temporada Regular"/>
    <n v="2018"/>
    <n v="43125"/>
    <x v="1"/>
    <n v="43124"/>
    <x v="9"/>
    <x v="4"/>
    <s v="WSP-2733"/>
    <x v="19"/>
    <n v="140"/>
    <x v="0"/>
    <x v="2"/>
    <n v="0"/>
    <n v="0"/>
    <n v="0"/>
  </r>
  <r>
    <s v="Temporada Regular"/>
    <n v="2018"/>
    <n v="43110"/>
    <x v="2"/>
    <n v="43172"/>
    <x v="0"/>
    <x v="0"/>
    <s v="WSP-2734"/>
    <x v="43"/>
    <n v="110"/>
    <x v="3"/>
    <x v="0"/>
    <n v="2"/>
    <n v="0"/>
    <n v="0"/>
  </r>
  <r>
    <s v="Temporada Regular"/>
    <n v="2019"/>
    <n v="43554"/>
    <x v="1"/>
    <n v="43547"/>
    <x v="7"/>
    <x v="1"/>
    <s v="WSP-2735"/>
    <x v="13"/>
    <n v="140"/>
    <x v="0"/>
    <x v="1"/>
    <n v="0"/>
    <n v="0"/>
    <n v="0"/>
  </r>
  <r>
    <s v="Temporada Regular"/>
    <n v="2019"/>
    <n v="43515"/>
    <x v="2"/>
    <n v="43509"/>
    <x v="9"/>
    <x v="0"/>
    <s v="WSP-2736"/>
    <x v="23"/>
    <n v="110"/>
    <x v="3"/>
    <x v="0"/>
    <n v="0"/>
    <n v="0"/>
    <n v="0"/>
  </r>
  <r>
    <s v="Fuera de Temporada"/>
    <n v="2019"/>
    <n v="43401"/>
    <x v="0"/>
    <n v="43234"/>
    <x v="4"/>
    <x v="0"/>
    <s v="WSP-2737"/>
    <x v="14"/>
    <n v="120"/>
    <x v="0"/>
    <x v="0"/>
    <n v="0"/>
    <n v="0"/>
    <n v="0"/>
  </r>
  <r>
    <s v="Temporada Regular"/>
    <n v="2019"/>
    <n v="43501"/>
    <x v="2"/>
    <n v="43508"/>
    <x v="5"/>
    <x v="0"/>
    <s v="WSP-2738"/>
    <x v="33"/>
    <n v="110"/>
    <x v="3"/>
    <x v="0"/>
    <n v="0"/>
    <n v="0"/>
    <n v="0"/>
  </r>
  <r>
    <s v="Temporada Regular"/>
    <n v="2018"/>
    <n v="43148"/>
    <x v="1"/>
    <n v="43143"/>
    <x v="5"/>
    <x v="2"/>
    <s v="WSP-2739"/>
    <x v="28"/>
    <n v="140"/>
    <x v="0"/>
    <x v="2"/>
    <n v="0"/>
    <n v="0"/>
    <n v="0"/>
  </r>
  <r>
    <s v="Temporada Regular"/>
    <n v="2019"/>
    <n v="43453"/>
    <x v="0"/>
    <n v="43476"/>
    <x v="3"/>
    <x v="0"/>
    <s v="WSP-2740"/>
    <x v="2"/>
    <n v="120"/>
    <x v="0"/>
    <x v="0"/>
    <n v="1"/>
    <n v="0"/>
    <n v="0"/>
  </r>
  <r>
    <s v="Temporada Regular"/>
    <n v="2018"/>
    <n v="43154"/>
    <x v="1"/>
    <n v="43179"/>
    <x v="2"/>
    <x v="1"/>
    <s v="WSP-2741"/>
    <x v="2"/>
    <n v="140"/>
    <x v="0"/>
    <x v="1"/>
    <n v="0"/>
    <n v="0"/>
    <n v="0"/>
  </r>
  <r>
    <s v="Temporada Regular"/>
    <n v="2019"/>
    <n v="43481"/>
    <x v="0"/>
    <n v="43419"/>
    <x v="1"/>
    <x v="0"/>
    <s v="WSP-2742"/>
    <x v="1"/>
    <s v="PASE"/>
    <x v="0"/>
    <x v="0"/>
    <n v="0"/>
    <n v="0"/>
    <n v="-368"/>
  </r>
  <r>
    <s v="Temporada Regular"/>
    <n v="2019"/>
    <n v="43464"/>
    <x v="0"/>
    <n v="43419"/>
    <x v="1"/>
    <x v="0"/>
    <s v="WSP-2743"/>
    <x v="1"/>
    <s v="PASE"/>
    <x v="0"/>
    <x v="0"/>
    <n v="0"/>
    <n v="0"/>
    <n v="0"/>
  </r>
  <r>
    <s v="Temporada Regular"/>
    <n v="2019"/>
    <n v="43458"/>
    <x v="3"/>
    <n v="43512"/>
    <x v="2"/>
    <x v="0"/>
    <s v="WSP-2744"/>
    <x v="22"/>
    <n v="120"/>
    <x v="0"/>
    <x v="0"/>
    <n v="0"/>
    <n v="0"/>
    <n v="0"/>
  </r>
  <r>
    <s v="Fuera de Temporada"/>
    <n v="2019"/>
    <n v="43285"/>
    <x v="0"/>
    <n v="43225"/>
    <x v="9"/>
    <x v="0"/>
    <s v="WSP-2745"/>
    <x v="26"/>
    <n v="120"/>
    <x v="0"/>
    <x v="0"/>
    <n v="0"/>
    <n v="0"/>
    <n v="0"/>
  </r>
  <r>
    <s v="Temporada Regular"/>
    <n v="2018"/>
    <n v="43169"/>
    <x v="2"/>
    <n v="43164"/>
    <x v="9"/>
    <x v="0"/>
    <s v="WSP-2746"/>
    <x v="38"/>
    <n v="100"/>
    <x v="5"/>
    <x v="0"/>
    <n v="0"/>
    <n v="0"/>
    <n v="0"/>
  </r>
  <r>
    <s v="Temporada Regular"/>
    <n v="2018"/>
    <n v="43440"/>
    <x v="1"/>
    <n v="43177"/>
    <x v="2"/>
    <x v="2"/>
    <s v="WSP-2747"/>
    <x v="2"/>
    <n v="140"/>
    <x v="0"/>
    <x v="2"/>
    <n v="0"/>
    <n v="0"/>
    <n v="0"/>
  </r>
  <r>
    <s v="Temporada Regular"/>
    <n v="2019"/>
    <n v="43515"/>
    <x v="0"/>
    <n v="43517"/>
    <x v="6"/>
    <x v="0"/>
    <s v="WSP-2748"/>
    <x v="8"/>
    <n v="120"/>
    <x v="0"/>
    <x v="0"/>
    <n v="0"/>
    <n v="0"/>
    <n v="0"/>
  </r>
  <r>
    <s v="Fuera de Temporada"/>
    <n v="2018"/>
    <n v="43260"/>
    <x v="0"/>
    <n v="43054"/>
    <x v="1"/>
    <x v="0"/>
    <s v="WSP-2749"/>
    <x v="1"/>
    <s v="PASE"/>
    <x v="0"/>
    <x v="0"/>
    <n v="0"/>
    <n v="0"/>
    <n v="-368"/>
  </r>
  <r>
    <s v="Temporada Regular"/>
    <n v="2018"/>
    <n v="43129"/>
    <x v="0"/>
    <n v="43054"/>
    <x v="1"/>
    <x v="0"/>
    <s v="WSP-2750"/>
    <x v="1"/>
    <s v="PASE"/>
    <x v="0"/>
    <x v="0"/>
    <n v="0"/>
    <n v="0"/>
    <n v="-92"/>
  </r>
  <r>
    <s v="Temporada Regular"/>
    <n v="2019"/>
    <n v="43549"/>
    <x v="2"/>
    <n v="43540"/>
    <x v="9"/>
    <x v="0"/>
    <s v="WSP-2751"/>
    <x v="42"/>
    <n v="105"/>
    <x v="4"/>
    <x v="0"/>
    <n v="0"/>
    <n v="0"/>
    <n v="0"/>
  </r>
  <r>
    <s v="Temporada Regular"/>
    <n v="2018"/>
    <n v="43441"/>
    <x v="0"/>
    <n v="43054"/>
    <x v="1"/>
    <x v="0"/>
    <s v="WSP-2752"/>
    <x v="1"/>
    <s v="PASE"/>
    <x v="0"/>
    <x v="0"/>
    <n v="0"/>
    <n v="0"/>
    <n v="-276"/>
  </r>
  <r>
    <s v="Temporada Regular"/>
    <n v="2018"/>
    <n v="43186"/>
    <x v="2"/>
    <n v="43178"/>
    <x v="5"/>
    <x v="0"/>
    <s v="WSP-2753"/>
    <x v="32"/>
    <n v="105"/>
    <x v="4"/>
    <x v="0"/>
    <n v="0"/>
    <n v="0"/>
    <n v="0"/>
  </r>
  <r>
    <s v="Temporada Regular"/>
    <n v="2018"/>
    <n v="43137"/>
    <x v="1"/>
    <n v="43156"/>
    <x v="5"/>
    <x v="5"/>
    <s v="WSP-2754"/>
    <x v="28"/>
    <n v="140"/>
    <x v="0"/>
    <x v="3"/>
    <n v="0"/>
    <n v="0"/>
    <n v="0"/>
  </r>
  <r>
    <s v="Fuera de Temporada"/>
    <n v="2019"/>
    <n v="43353"/>
    <x v="1"/>
    <n v="43202"/>
    <x v="5"/>
    <x v="4"/>
    <s v="WSP-2755"/>
    <x v="28"/>
    <n v="140"/>
    <x v="0"/>
    <x v="2"/>
    <n v="0"/>
    <n v="0"/>
    <n v="0"/>
  </r>
  <r>
    <s v="Fuera de Temporada"/>
    <n v="2018"/>
    <n v="43398"/>
    <x v="1"/>
    <n v="42827"/>
    <x v="9"/>
    <x v="4"/>
    <s v="WSP-2756"/>
    <x v="19"/>
    <n v="140"/>
    <x v="0"/>
    <x v="2"/>
    <n v="0"/>
    <n v="0"/>
    <n v="0"/>
  </r>
  <r>
    <s v="Temporada Regular"/>
    <n v="2019"/>
    <n v="43491"/>
    <x v="1"/>
    <n v="43507"/>
    <x v="3"/>
    <x v="5"/>
    <s v="WSP-2757"/>
    <x v="21"/>
    <n v="140"/>
    <x v="0"/>
    <x v="3"/>
    <n v="1"/>
    <n v="0"/>
    <n v="0"/>
  </r>
  <r>
    <s v="Temporada Regular"/>
    <n v="2018"/>
    <n v="43133"/>
    <x v="1"/>
    <n v="43157"/>
    <x v="4"/>
    <x v="2"/>
    <s v="WSP-2758"/>
    <x v="4"/>
    <n v="140"/>
    <x v="0"/>
    <x v="2"/>
    <n v="0"/>
    <n v="0"/>
    <n v="0"/>
  </r>
  <r>
    <s v="Fuera de Temporada"/>
    <n v="2018"/>
    <n v="43412"/>
    <x v="3"/>
    <n v="42921"/>
    <x v="9"/>
    <x v="0"/>
    <s v="WSP-2759"/>
    <x v="26"/>
    <n v="120"/>
    <x v="0"/>
    <x v="0"/>
    <n v="0"/>
    <n v="0"/>
    <n v="0"/>
  </r>
  <r>
    <s v="Temporada Regular"/>
    <n v="2018"/>
    <n v="43438"/>
    <x v="0"/>
    <n v="43178"/>
    <x v="6"/>
    <x v="0"/>
    <s v="WSP-2760"/>
    <x v="8"/>
    <n v="120"/>
    <x v="0"/>
    <x v="0"/>
    <n v="0"/>
    <n v="0"/>
    <n v="0"/>
  </r>
  <r>
    <s v="Fuera de Temporada"/>
    <n v="2019"/>
    <n v="43255"/>
    <x v="2"/>
    <n v="43247"/>
    <x v="0"/>
    <x v="0"/>
    <s v="WSP-2761"/>
    <x v="43"/>
    <n v="110"/>
    <x v="3"/>
    <x v="0"/>
    <n v="2"/>
    <n v="30"/>
    <n v="0"/>
  </r>
  <r>
    <s v="Temporada Regular"/>
    <n v="2018"/>
    <n v="43155"/>
    <x v="1"/>
    <n v="43152"/>
    <x v="4"/>
    <x v="2"/>
    <s v="WSP-2762"/>
    <x v="4"/>
    <n v="140"/>
    <x v="0"/>
    <x v="2"/>
    <n v="0"/>
    <n v="0"/>
    <n v="0"/>
  </r>
  <r>
    <s v="Temporada Regular"/>
    <n v="2019"/>
    <n v="43554"/>
    <x v="2"/>
    <n v="43545"/>
    <x v="6"/>
    <x v="0"/>
    <s v="WSP-2763"/>
    <x v="35"/>
    <n v="110"/>
    <x v="3"/>
    <x v="0"/>
    <n v="0"/>
    <n v="0"/>
    <n v="0"/>
  </r>
  <r>
    <s v="Temporada Regular"/>
    <n v="2018"/>
    <n v="43140"/>
    <x v="0"/>
    <n v="43153"/>
    <x v="2"/>
    <x v="0"/>
    <s v="WSP-2764"/>
    <x v="22"/>
    <n v="120"/>
    <x v="0"/>
    <x v="0"/>
    <n v="0"/>
    <n v="0"/>
    <n v="0"/>
  </r>
  <r>
    <s v="Temporada Regular"/>
    <n v="2019"/>
    <n v="43454"/>
    <x v="1"/>
    <n v="43457"/>
    <x v="0"/>
    <x v="4"/>
    <s v="WSP-2765"/>
    <x v="10"/>
    <n v="140"/>
    <x v="0"/>
    <x v="2"/>
    <n v="2"/>
    <n v="0"/>
    <n v="0"/>
  </r>
  <r>
    <s v="Fuera de Temporada"/>
    <n v="2018"/>
    <n v="43418"/>
    <x v="0"/>
    <n v="42921"/>
    <x v="5"/>
    <x v="0"/>
    <s v="WSP-2766"/>
    <x v="5"/>
    <n v="120"/>
    <x v="0"/>
    <x v="0"/>
    <n v="0"/>
    <n v="0"/>
    <n v="0"/>
  </r>
  <r>
    <s v="Fuera de Temporada"/>
    <n v="2018"/>
    <n v="43207"/>
    <x v="1"/>
    <n v="42933"/>
    <x v="4"/>
    <x v="1"/>
    <s v="WSP-2767"/>
    <x v="4"/>
    <n v="140"/>
    <x v="0"/>
    <x v="1"/>
    <n v="0"/>
    <n v="0"/>
    <n v="0"/>
  </r>
  <r>
    <s v="Temporada Regular"/>
    <n v="2018"/>
    <n v="43431"/>
    <x v="2"/>
    <n v="43071"/>
    <x v="8"/>
    <x v="0"/>
    <s v="WSP-2768"/>
    <x v="18"/>
    <n v="110"/>
    <x v="3"/>
    <x v="0"/>
    <n v="1"/>
    <n v="0"/>
    <n v="0"/>
  </r>
  <r>
    <s v="Temporada Regular"/>
    <n v="2019"/>
    <n v="43554"/>
    <x v="0"/>
    <n v="43547"/>
    <x v="0"/>
    <x v="0"/>
    <s v="WSP-2769"/>
    <x v="0"/>
    <n v="120"/>
    <x v="0"/>
    <x v="0"/>
    <n v="2"/>
    <n v="0"/>
    <n v="0"/>
  </r>
  <r>
    <s v="Temporada Regular"/>
    <n v="2018"/>
    <n v="43142"/>
    <x v="0"/>
    <n v="43179"/>
    <x v="9"/>
    <x v="0"/>
    <s v="WSP-2770"/>
    <x v="26"/>
    <n v="120"/>
    <x v="0"/>
    <x v="0"/>
    <n v="0"/>
    <n v="0"/>
    <n v="0"/>
  </r>
  <r>
    <s v="Fuera de Temporada"/>
    <n v="2019"/>
    <n v="43210"/>
    <x v="0"/>
    <n v="43230"/>
    <x v="4"/>
    <x v="0"/>
    <s v="WSP-2771"/>
    <x v="14"/>
    <n v="120"/>
    <x v="0"/>
    <x v="0"/>
    <n v="0"/>
    <n v="0"/>
    <n v="0"/>
  </r>
  <r>
    <s v="Temporada Regular"/>
    <n v="2019"/>
    <n v="43462"/>
    <x v="0"/>
    <n v="43471"/>
    <x v="7"/>
    <x v="0"/>
    <s v="WSP-2772"/>
    <x v="9"/>
    <n v="120"/>
    <x v="0"/>
    <x v="0"/>
    <n v="0"/>
    <n v="0"/>
    <n v="0"/>
  </r>
  <r>
    <s v="Temporada Regular"/>
    <n v="2018"/>
    <n v="43433"/>
    <x v="3"/>
    <n v="43127"/>
    <x v="2"/>
    <x v="0"/>
    <s v="WSP-2773"/>
    <x v="22"/>
    <n v="120"/>
    <x v="0"/>
    <x v="0"/>
    <n v="0"/>
    <n v="0"/>
    <n v="0"/>
  </r>
  <r>
    <s v="Temporada Regular"/>
    <n v="2018"/>
    <n v="43128"/>
    <x v="2"/>
    <n v="43133"/>
    <x v="3"/>
    <x v="0"/>
    <s v="WSP-2774"/>
    <x v="13"/>
    <n v="100"/>
    <x v="5"/>
    <x v="0"/>
    <n v="1"/>
    <n v="0"/>
    <n v="0"/>
  </r>
  <r>
    <s v="Fuera de Temporada"/>
    <n v="2019"/>
    <n v="43229"/>
    <x v="2"/>
    <n v="43278"/>
    <x v="4"/>
    <x v="0"/>
    <s v="WSP-2775"/>
    <x v="6"/>
    <n v="100"/>
    <x v="5"/>
    <x v="0"/>
    <n v="0"/>
    <n v="30"/>
    <n v="0"/>
  </r>
  <r>
    <s v="Temporada Regular"/>
    <n v="2019"/>
    <n v="43470"/>
    <x v="0"/>
    <n v="43484"/>
    <x v="2"/>
    <x v="0"/>
    <s v="WSP-2776"/>
    <x v="22"/>
    <n v="120"/>
    <x v="0"/>
    <x v="0"/>
    <n v="0"/>
    <n v="0"/>
    <n v="0"/>
  </r>
  <r>
    <s v="Temporada Regular"/>
    <n v="2018"/>
    <n v="43179"/>
    <x v="3"/>
    <n v="43175"/>
    <x v="2"/>
    <x v="0"/>
    <s v="WSP-2777"/>
    <x v="22"/>
    <n v="120"/>
    <x v="0"/>
    <x v="0"/>
    <n v="0"/>
    <n v="0"/>
    <n v="0"/>
  </r>
  <r>
    <s v="Temporada Regular"/>
    <n v="2018"/>
    <n v="43422"/>
    <x v="0"/>
    <n v="43053"/>
    <x v="8"/>
    <x v="0"/>
    <s v="WSP-2778"/>
    <x v="30"/>
    <n v="120"/>
    <x v="0"/>
    <x v="0"/>
    <n v="1"/>
    <n v="0"/>
    <n v="0"/>
  </r>
  <r>
    <s v="Temporada Regular"/>
    <n v="2018"/>
    <n v="43431"/>
    <x v="0"/>
    <n v="43124"/>
    <x v="5"/>
    <x v="0"/>
    <s v="WSP-2779"/>
    <x v="5"/>
    <n v="120"/>
    <x v="0"/>
    <x v="0"/>
    <n v="0"/>
    <n v="0"/>
    <n v="0"/>
  </r>
  <r>
    <s v="Fuera de Temporada"/>
    <n v="2019"/>
    <n v="43286"/>
    <x v="1"/>
    <n v="43289"/>
    <x v="7"/>
    <x v="2"/>
    <s v="WSP-2780"/>
    <x v="13"/>
    <n v="140"/>
    <x v="0"/>
    <x v="2"/>
    <n v="0"/>
    <n v="0"/>
    <n v="0"/>
  </r>
  <r>
    <s v="Temporada Regular"/>
    <n v="2019"/>
    <n v="43428"/>
    <x v="2"/>
    <n v="43520"/>
    <x v="7"/>
    <x v="0"/>
    <s v="WSP-2781"/>
    <x v="36"/>
    <n v="100"/>
    <x v="5"/>
    <x v="0"/>
    <n v="0"/>
    <n v="0"/>
    <n v="0"/>
  </r>
  <r>
    <s v="Temporada Regular"/>
    <n v="2018"/>
    <n v="43457"/>
    <x v="0"/>
    <n v="43097"/>
    <x v="2"/>
    <x v="0"/>
    <s v="WSP-2782"/>
    <x v="22"/>
    <n v="120"/>
    <x v="0"/>
    <x v="0"/>
    <n v="0"/>
    <n v="0"/>
    <n v="0"/>
  </r>
  <r>
    <s v="Temporada Regular"/>
    <n v="2018"/>
    <n v="43123"/>
    <x v="1"/>
    <n v="43136"/>
    <x v="9"/>
    <x v="1"/>
    <s v="WSP-2783"/>
    <x v="19"/>
    <n v="140"/>
    <x v="0"/>
    <x v="1"/>
    <n v="0"/>
    <n v="0"/>
    <n v="0"/>
  </r>
  <r>
    <s v="Temporada Regular"/>
    <n v="2018"/>
    <n v="43138"/>
    <x v="0"/>
    <n v="43146"/>
    <x v="6"/>
    <x v="0"/>
    <s v="WSP-2784"/>
    <x v="8"/>
    <n v="120"/>
    <x v="0"/>
    <x v="0"/>
    <n v="0"/>
    <n v="0"/>
    <n v="0"/>
  </r>
  <r>
    <s v="Temporada Regular"/>
    <n v="2019"/>
    <n v="43547"/>
    <x v="1"/>
    <n v="43541"/>
    <x v="5"/>
    <x v="5"/>
    <s v="WSP-2785"/>
    <x v="28"/>
    <n v="140"/>
    <x v="0"/>
    <x v="3"/>
    <n v="0"/>
    <n v="0"/>
    <n v="0"/>
  </r>
  <r>
    <s v="Temporada Regular"/>
    <n v="2019"/>
    <n v="43516"/>
    <x v="0"/>
    <n v="43536"/>
    <x v="3"/>
    <x v="0"/>
    <s v="WSP-2786"/>
    <x v="2"/>
    <n v="120"/>
    <x v="0"/>
    <x v="0"/>
    <n v="1"/>
    <n v="0"/>
    <n v="0"/>
  </r>
  <r>
    <s v="Temporada Regular"/>
    <n v="2018"/>
    <n v="43434"/>
    <x v="0"/>
    <n v="43179"/>
    <x v="5"/>
    <x v="0"/>
    <s v="WSP-2787"/>
    <x v="5"/>
    <n v="120"/>
    <x v="0"/>
    <x v="0"/>
    <n v="0"/>
    <n v="0"/>
    <n v="0"/>
  </r>
  <r>
    <s v="Temporada Regular"/>
    <n v="2019"/>
    <n v="43555"/>
    <x v="2"/>
    <n v="43546"/>
    <x v="8"/>
    <x v="0"/>
    <s v="WSP-2788"/>
    <x v="18"/>
    <n v="110"/>
    <x v="3"/>
    <x v="0"/>
    <n v="1"/>
    <n v="0"/>
    <n v="0"/>
  </r>
  <r>
    <s v="Fuera de Temporada"/>
    <n v="2019"/>
    <n v="43351"/>
    <x v="1"/>
    <n v="43262"/>
    <x v="0"/>
    <x v="2"/>
    <s v="WSP-2789"/>
    <x v="10"/>
    <n v="140"/>
    <x v="0"/>
    <x v="2"/>
    <n v="2"/>
    <n v="0"/>
    <n v="0"/>
  </r>
  <r>
    <s v="Fuera de Temporada"/>
    <n v="2019"/>
    <n v="43345"/>
    <x v="1"/>
    <n v="43258"/>
    <x v="5"/>
    <x v="5"/>
    <s v="WSP-2790"/>
    <x v="28"/>
    <n v="140"/>
    <x v="0"/>
    <x v="3"/>
    <n v="0"/>
    <n v="0"/>
    <n v="0"/>
  </r>
  <r>
    <s v="Temporada Regular"/>
    <n v="2019"/>
    <n v="43497"/>
    <x v="0"/>
    <n v="43505"/>
    <x v="8"/>
    <x v="0"/>
    <s v="WSP-2791"/>
    <x v="30"/>
    <n v="120"/>
    <x v="0"/>
    <x v="0"/>
    <n v="1"/>
    <n v="0"/>
    <n v="0"/>
  </r>
  <r>
    <s v="Fuera de Temporada"/>
    <n v="2019"/>
    <n v="43216"/>
    <x v="1"/>
    <n v="43241"/>
    <x v="3"/>
    <x v="3"/>
    <s v="WSP-2792"/>
    <x v="21"/>
    <n v="140"/>
    <x v="0"/>
    <x v="2"/>
    <n v="1"/>
    <n v="0"/>
    <n v="0"/>
  </r>
  <r>
    <s v="Temporada Regular"/>
    <n v="2018"/>
    <n v="43188"/>
    <x v="3"/>
    <n v="43182"/>
    <x v="2"/>
    <x v="0"/>
    <s v="WSP-2793"/>
    <x v="22"/>
    <n v="120"/>
    <x v="0"/>
    <x v="0"/>
    <n v="0"/>
    <n v="0"/>
    <n v="0"/>
  </r>
  <r>
    <s v="Temporada Regular"/>
    <n v="2019"/>
    <n v="43451"/>
    <x v="1"/>
    <n v="43463"/>
    <x v="2"/>
    <x v="4"/>
    <s v="WSP-2794"/>
    <x v="2"/>
    <n v="140"/>
    <x v="0"/>
    <x v="2"/>
    <n v="0"/>
    <n v="0"/>
    <n v="0"/>
  </r>
  <r>
    <s v="Temporada Regular"/>
    <n v="2019"/>
    <n v="43440"/>
    <x v="1"/>
    <n v="43545"/>
    <x v="3"/>
    <x v="1"/>
    <s v="WSP-2795"/>
    <x v="21"/>
    <n v="140"/>
    <x v="0"/>
    <x v="1"/>
    <n v="1"/>
    <n v="0"/>
    <n v="0"/>
  </r>
  <r>
    <s v="Temporada Regular"/>
    <n v="2019"/>
    <n v="43530"/>
    <x v="0"/>
    <n v="43533"/>
    <x v="8"/>
    <x v="0"/>
    <s v="WSP-2796"/>
    <x v="30"/>
    <n v="120"/>
    <x v="0"/>
    <x v="0"/>
    <n v="1"/>
    <n v="0"/>
    <n v="0"/>
  </r>
  <r>
    <s v="Temporada Regular"/>
    <n v="2019"/>
    <n v="43533"/>
    <x v="0"/>
    <n v="43531"/>
    <x v="3"/>
    <x v="0"/>
    <s v="WSP-2797"/>
    <x v="2"/>
    <n v="120"/>
    <x v="0"/>
    <x v="0"/>
    <n v="1"/>
    <n v="0"/>
    <n v="0"/>
  </r>
  <r>
    <s v="Temporada Regular"/>
    <n v="2019"/>
    <n v="43449"/>
    <x v="0"/>
    <n v="43536"/>
    <x v="6"/>
    <x v="0"/>
    <s v="WSP-2798"/>
    <x v="8"/>
    <n v="120"/>
    <x v="0"/>
    <x v="0"/>
    <n v="0"/>
    <n v="0"/>
    <n v="0"/>
  </r>
  <r>
    <s v="Temporada Regular"/>
    <n v="2019"/>
    <n v="43447"/>
    <x v="2"/>
    <n v="43467"/>
    <x v="9"/>
    <x v="0"/>
    <s v="WSP-2799"/>
    <x v="38"/>
    <n v="100"/>
    <x v="5"/>
    <x v="0"/>
    <n v="0"/>
    <n v="0"/>
    <n v="0"/>
  </r>
  <r>
    <s v="Temporada Regular"/>
    <n v="2019"/>
    <n v="43548"/>
    <x v="0"/>
    <n v="43539"/>
    <x v="4"/>
    <x v="0"/>
    <s v="WSP-2800"/>
    <x v="14"/>
    <n v="120"/>
    <x v="0"/>
    <x v="0"/>
    <n v="0"/>
    <n v="0"/>
    <n v="0"/>
  </r>
  <r>
    <s v="Temporada Regular"/>
    <n v="2019"/>
    <n v="43456"/>
    <x v="0"/>
    <n v="43419"/>
    <x v="1"/>
    <x v="0"/>
    <s v="WSP-2801"/>
    <x v="1"/>
    <s v="PASE"/>
    <x v="0"/>
    <x v="0"/>
    <n v="0"/>
    <n v="0"/>
    <n v="-276"/>
  </r>
  <r>
    <s v="Temporada Regular"/>
    <n v="2019"/>
    <n v="43516"/>
    <x v="0"/>
    <n v="43524"/>
    <x v="6"/>
    <x v="0"/>
    <s v="WSP-2802"/>
    <x v="8"/>
    <n v="120"/>
    <x v="0"/>
    <x v="0"/>
    <n v="0"/>
    <n v="0"/>
    <n v="0"/>
  </r>
  <r>
    <s v="Temporada Regular"/>
    <n v="2019"/>
    <n v="43514"/>
    <x v="2"/>
    <n v="43535"/>
    <x v="8"/>
    <x v="0"/>
    <s v="WSP-2803"/>
    <x v="2"/>
    <n v="105"/>
    <x v="4"/>
    <x v="0"/>
    <n v="1"/>
    <n v="0"/>
    <n v="0"/>
  </r>
  <r>
    <s v="Temporada Regular"/>
    <n v="2019"/>
    <n v="43476"/>
    <x v="1"/>
    <n v="43496"/>
    <x v="5"/>
    <x v="4"/>
    <s v="WSP-2804"/>
    <x v="28"/>
    <n v="140"/>
    <x v="0"/>
    <x v="2"/>
    <n v="0"/>
    <n v="0"/>
    <n v="0"/>
  </r>
  <r>
    <s v="Temporada Regular"/>
    <n v="2018"/>
    <n v="43154"/>
    <x v="0"/>
    <n v="43147"/>
    <x v="0"/>
    <x v="0"/>
    <s v="WSP-2805"/>
    <x v="0"/>
    <n v="120"/>
    <x v="0"/>
    <x v="0"/>
    <n v="2"/>
    <n v="0"/>
    <n v="0"/>
  </r>
  <r>
    <s v="Temporada Regular"/>
    <n v="2018"/>
    <n v="43448"/>
    <x v="1"/>
    <n v="43088"/>
    <x v="3"/>
    <x v="2"/>
    <s v="WSP-2806"/>
    <x v="21"/>
    <n v="140"/>
    <x v="0"/>
    <x v="2"/>
    <n v="1"/>
    <n v="0"/>
    <n v="0"/>
  </r>
  <r>
    <s v="Temporada Regular"/>
    <n v="2019"/>
    <n v="43442"/>
    <x v="1"/>
    <n v="43454"/>
    <x v="4"/>
    <x v="3"/>
    <s v="WSP-2807"/>
    <x v="4"/>
    <n v="140"/>
    <x v="0"/>
    <x v="2"/>
    <n v="0"/>
    <n v="0"/>
    <n v="0"/>
  </r>
  <r>
    <s v="Temporada Regular"/>
    <n v="2018"/>
    <n v="43113"/>
    <x v="0"/>
    <n v="43115"/>
    <x v="7"/>
    <x v="0"/>
    <s v="WSP-2808"/>
    <x v="9"/>
    <n v="120"/>
    <x v="0"/>
    <x v="0"/>
    <n v="0"/>
    <n v="0"/>
    <n v="0"/>
  </r>
  <r>
    <s v="Temporada Regular"/>
    <n v="2018"/>
    <n v="43453"/>
    <x v="1"/>
    <n v="43175"/>
    <x v="6"/>
    <x v="1"/>
    <s v="WSP-2809"/>
    <x v="17"/>
    <n v="140"/>
    <x v="0"/>
    <x v="1"/>
    <n v="0"/>
    <n v="0"/>
    <n v="0"/>
  </r>
  <r>
    <s v="Temporada Regular"/>
    <n v="2019"/>
    <n v="43422"/>
    <x v="2"/>
    <n v="43465"/>
    <x v="3"/>
    <x v="0"/>
    <s v="WSP-2810"/>
    <x v="44"/>
    <n v="105"/>
    <x v="4"/>
    <x v="0"/>
    <n v="1"/>
    <n v="0"/>
    <n v="0"/>
  </r>
  <r>
    <s v="Temporada Regular"/>
    <n v="2019"/>
    <n v="43529"/>
    <x v="1"/>
    <n v="43533"/>
    <x v="7"/>
    <x v="2"/>
    <s v="WSP-2811"/>
    <x v="13"/>
    <n v="140"/>
    <x v="0"/>
    <x v="2"/>
    <n v="0"/>
    <n v="0"/>
    <n v="0"/>
  </r>
  <r>
    <s v="Temporada Regular"/>
    <n v="2019"/>
    <n v="43485"/>
    <x v="1"/>
    <n v="43523"/>
    <x v="8"/>
    <x v="2"/>
    <s v="WSP-2812"/>
    <x v="20"/>
    <n v="140"/>
    <x v="0"/>
    <x v="2"/>
    <n v="1"/>
    <n v="0"/>
    <n v="0"/>
  </r>
  <r>
    <s v="Temporada Regular"/>
    <n v="2018"/>
    <n v="43462"/>
    <x v="2"/>
    <n v="43158"/>
    <x v="9"/>
    <x v="0"/>
    <s v="WSP-2813"/>
    <x v="42"/>
    <n v="105"/>
    <x v="4"/>
    <x v="0"/>
    <n v="0"/>
    <n v="0"/>
    <n v="0"/>
  </r>
  <r>
    <s v="Fuera de Temporada"/>
    <n v="2018"/>
    <n v="43352"/>
    <x v="1"/>
    <n v="42953"/>
    <x v="3"/>
    <x v="3"/>
    <s v="WSP-2814"/>
    <x v="21"/>
    <n v="140"/>
    <x v="0"/>
    <x v="2"/>
    <n v="1"/>
    <n v="0"/>
    <n v="0"/>
  </r>
  <r>
    <s v="Fuera de Temporada"/>
    <n v="2019"/>
    <n v="43227"/>
    <x v="0"/>
    <n v="43242"/>
    <x v="3"/>
    <x v="0"/>
    <s v="WSP-2815"/>
    <x v="2"/>
    <n v="120"/>
    <x v="0"/>
    <x v="0"/>
    <n v="1"/>
    <n v="0"/>
    <n v="0"/>
  </r>
  <r>
    <s v="Temporada Regular"/>
    <n v="2019"/>
    <n v="43434"/>
    <x v="0"/>
    <n v="43463"/>
    <x v="9"/>
    <x v="0"/>
    <s v="WSP-2816"/>
    <x v="26"/>
    <n v="120"/>
    <x v="0"/>
    <x v="0"/>
    <n v="0"/>
    <n v="0"/>
    <n v="0"/>
  </r>
  <r>
    <s v="Temporada Regular"/>
    <n v="2019"/>
    <n v="43537"/>
    <x v="0"/>
    <n v="43536"/>
    <x v="6"/>
    <x v="0"/>
    <s v="WSP-2817"/>
    <x v="8"/>
    <n v="120"/>
    <x v="0"/>
    <x v="0"/>
    <n v="0"/>
    <n v="0"/>
    <n v="0"/>
  </r>
  <r>
    <s v="Temporada Regular"/>
    <n v="2019"/>
    <n v="43422"/>
    <x v="0"/>
    <n v="43483"/>
    <x v="0"/>
    <x v="0"/>
    <s v="WSP-2818"/>
    <x v="0"/>
    <n v="120"/>
    <x v="0"/>
    <x v="0"/>
    <n v="2"/>
    <n v="0"/>
    <n v="0"/>
  </r>
  <r>
    <s v="Temporada Regular"/>
    <n v="2018"/>
    <n v="43191"/>
    <x v="0"/>
    <n v="43182"/>
    <x v="2"/>
    <x v="0"/>
    <s v="WSP-2819"/>
    <x v="22"/>
    <n v="120"/>
    <x v="0"/>
    <x v="0"/>
    <n v="0"/>
    <n v="0"/>
    <n v="0"/>
  </r>
  <r>
    <s v="Temporada Regular"/>
    <n v="2019"/>
    <n v="43429"/>
    <x v="0"/>
    <n v="43419"/>
    <x v="1"/>
    <x v="0"/>
    <s v="WSP-2820"/>
    <x v="1"/>
    <s v="PASE"/>
    <x v="0"/>
    <x v="0"/>
    <n v="0"/>
    <n v="0"/>
    <n v="-276"/>
  </r>
  <r>
    <s v="Fuera de Temporada"/>
    <n v="2019"/>
    <n v="43409"/>
    <x v="0"/>
    <n v="43291"/>
    <x v="6"/>
    <x v="0"/>
    <s v="WSP-2821"/>
    <x v="8"/>
    <n v="120"/>
    <x v="0"/>
    <x v="0"/>
    <n v="0"/>
    <n v="0"/>
    <n v="0"/>
  </r>
  <r>
    <s v="Temporada Regular"/>
    <n v="2018"/>
    <n v="43441"/>
    <x v="0"/>
    <n v="43054"/>
    <x v="1"/>
    <x v="0"/>
    <s v="WSP-2822"/>
    <x v="1"/>
    <s v="PASE"/>
    <x v="0"/>
    <x v="0"/>
    <n v="0"/>
    <n v="0"/>
    <n v="-460"/>
  </r>
  <r>
    <s v="Temporada Regular"/>
    <n v="2019"/>
    <n v="43495"/>
    <x v="1"/>
    <n v="43497"/>
    <x v="7"/>
    <x v="4"/>
    <s v="WSP-2823"/>
    <x v="13"/>
    <n v="140"/>
    <x v="0"/>
    <x v="2"/>
    <n v="0"/>
    <n v="0"/>
    <n v="0"/>
  </r>
  <r>
    <s v="Temporada Regular"/>
    <n v="2018"/>
    <n v="43191"/>
    <x v="1"/>
    <n v="43182"/>
    <x v="3"/>
    <x v="2"/>
    <s v="WSP-2824"/>
    <x v="21"/>
    <n v="140"/>
    <x v="0"/>
    <x v="2"/>
    <n v="1"/>
    <n v="0"/>
    <n v="0"/>
  </r>
  <r>
    <s v="Temporada Regular"/>
    <n v="2018"/>
    <n v="43118"/>
    <x v="2"/>
    <n v="43171"/>
    <x v="6"/>
    <x v="0"/>
    <s v="WSP-2825"/>
    <x v="4"/>
    <n v="105"/>
    <x v="4"/>
    <x v="0"/>
    <n v="0"/>
    <n v="0"/>
    <n v="0"/>
  </r>
  <r>
    <s v="Fuera de Temporada"/>
    <n v="2019"/>
    <n v="43306"/>
    <x v="1"/>
    <n v="43318"/>
    <x v="6"/>
    <x v="2"/>
    <s v="WSP-2826"/>
    <x v="17"/>
    <n v="140"/>
    <x v="0"/>
    <x v="2"/>
    <n v="0"/>
    <n v="0"/>
    <n v="0"/>
  </r>
  <r>
    <s v="Fuera de Temporada"/>
    <n v="2019"/>
    <n v="43195"/>
    <x v="1"/>
    <n v="43314"/>
    <x v="0"/>
    <x v="1"/>
    <s v="WSP-2827"/>
    <x v="10"/>
    <n v="140"/>
    <x v="0"/>
    <x v="1"/>
    <n v="2"/>
    <n v="0"/>
    <n v="0"/>
  </r>
  <r>
    <s v="Temporada Regular"/>
    <n v="2018"/>
    <n v="43448"/>
    <x v="0"/>
    <n v="43176"/>
    <x v="0"/>
    <x v="0"/>
    <s v="WSP-2828"/>
    <x v="0"/>
    <n v="120"/>
    <x v="0"/>
    <x v="0"/>
    <n v="2"/>
    <n v="0"/>
    <n v="0"/>
  </r>
  <r>
    <s v="Temporada Regular"/>
    <n v="2019"/>
    <n v="43449"/>
    <x v="2"/>
    <n v="43465"/>
    <x v="8"/>
    <x v="0"/>
    <s v="WSP-2829"/>
    <x v="2"/>
    <n v="105"/>
    <x v="4"/>
    <x v="0"/>
    <n v="1"/>
    <n v="0"/>
    <n v="0"/>
  </r>
  <r>
    <s v="Temporada Regular"/>
    <n v="2018"/>
    <n v="43156"/>
    <x v="2"/>
    <n v="43156"/>
    <x v="0"/>
    <x v="0"/>
    <s v="WSP-2830"/>
    <x v="12"/>
    <n v="105"/>
    <x v="4"/>
    <x v="0"/>
    <n v="2"/>
    <n v="0"/>
    <n v="0"/>
  </r>
  <r>
    <s v="Temporada Regular"/>
    <n v="2019"/>
    <n v="43455"/>
    <x v="0"/>
    <n v="43486"/>
    <x v="5"/>
    <x v="0"/>
    <s v="WSP-2831"/>
    <x v="5"/>
    <n v="120"/>
    <x v="0"/>
    <x v="0"/>
    <n v="0"/>
    <n v="0"/>
    <n v="0"/>
  </r>
  <r>
    <s v="Fuera de Temporada"/>
    <n v="2018"/>
    <n v="43241"/>
    <x v="0"/>
    <n v="42874"/>
    <x v="8"/>
    <x v="0"/>
    <s v="WSP-2832"/>
    <x v="30"/>
    <n v="120"/>
    <x v="0"/>
    <x v="0"/>
    <n v="1"/>
    <n v="0"/>
    <n v="0"/>
  </r>
  <r>
    <s v="Temporada Regular"/>
    <n v="2019"/>
    <n v="43463"/>
    <x v="1"/>
    <n v="43469"/>
    <x v="2"/>
    <x v="2"/>
    <s v="WSP-2833"/>
    <x v="2"/>
    <n v="140"/>
    <x v="0"/>
    <x v="2"/>
    <n v="0"/>
    <n v="0"/>
    <n v="0"/>
  </r>
  <r>
    <s v="Temporada Regular"/>
    <n v="2018"/>
    <n v="43128"/>
    <x v="0"/>
    <n v="43159"/>
    <x v="2"/>
    <x v="0"/>
    <s v="WSP-2834"/>
    <x v="22"/>
    <n v="120"/>
    <x v="0"/>
    <x v="0"/>
    <n v="0"/>
    <n v="0"/>
    <n v="0"/>
  </r>
  <r>
    <s v="Temporada Regular"/>
    <n v="2019"/>
    <n v="43489"/>
    <x v="0"/>
    <n v="43419"/>
    <x v="1"/>
    <x v="0"/>
    <s v="WSP-2835"/>
    <x v="1"/>
    <s v="PASE"/>
    <x v="0"/>
    <x v="0"/>
    <n v="0"/>
    <n v="0"/>
    <n v="-276"/>
  </r>
  <r>
    <s v="Fuera de Temporada"/>
    <n v="2018"/>
    <n v="43285"/>
    <x v="0"/>
    <n v="42851"/>
    <x v="3"/>
    <x v="0"/>
    <s v="WSP-2836"/>
    <x v="2"/>
    <n v="120"/>
    <x v="0"/>
    <x v="0"/>
    <n v="1"/>
    <n v="0"/>
    <n v="0"/>
  </r>
  <r>
    <s v="Temporada Regular"/>
    <n v="2019"/>
    <n v="43533"/>
    <x v="1"/>
    <n v="43528"/>
    <x v="3"/>
    <x v="3"/>
    <s v="WSP-2837"/>
    <x v="21"/>
    <n v="140"/>
    <x v="0"/>
    <x v="2"/>
    <n v="1"/>
    <n v="0"/>
    <n v="0"/>
  </r>
  <r>
    <s v="Temporada Regular"/>
    <n v="2018"/>
    <n v="43171"/>
    <x v="1"/>
    <n v="43181"/>
    <x v="8"/>
    <x v="4"/>
    <s v="WSP-2838"/>
    <x v="20"/>
    <n v="140"/>
    <x v="0"/>
    <x v="2"/>
    <n v="1"/>
    <n v="0"/>
    <n v="0"/>
  </r>
  <r>
    <s v="Fuera de Temporada"/>
    <n v="2019"/>
    <n v="43270"/>
    <x v="0"/>
    <n v="43419"/>
    <x v="1"/>
    <x v="0"/>
    <s v="WSP-2839"/>
    <x v="1"/>
    <s v="PASE"/>
    <x v="0"/>
    <x v="0"/>
    <n v="0"/>
    <n v="0"/>
    <n v="-460"/>
  </r>
  <r>
    <s v="Fuera de Temporada"/>
    <n v="2019"/>
    <n v="43195"/>
    <x v="0"/>
    <n v="43270"/>
    <x v="5"/>
    <x v="0"/>
    <s v="WSP-2840"/>
    <x v="5"/>
    <n v="120"/>
    <x v="0"/>
    <x v="0"/>
    <n v="0"/>
    <n v="0"/>
    <n v="0"/>
  </r>
  <r>
    <s v="Temporada Regular"/>
    <n v="2018"/>
    <n v="43457"/>
    <x v="0"/>
    <n v="43054"/>
    <x v="1"/>
    <x v="0"/>
    <s v="WSP-2841"/>
    <x v="1"/>
    <s v="PASE"/>
    <x v="0"/>
    <x v="0"/>
    <n v="0"/>
    <n v="0"/>
    <n v="-276"/>
  </r>
  <r>
    <s v="Temporada Regular"/>
    <n v="2019"/>
    <n v="43508"/>
    <x v="0"/>
    <n v="43543"/>
    <x v="7"/>
    <x v="0"/>
    <s v="WSP-2842"/>
    <x v="9"/>
    <n v="120"/>
    <x v="0"/>
    <x v="0"/>
    <n v="0"/>
    <n v="0"/>
    <n v="0"/>
  </r>
  <r>
    <s v="Temporada Regular"/>
    <n v="2018"/>
    <n v="43441"/>
    <x v="3"/>
    <n v="43083"/>
    <x v="2"/>
    <x v="0"/>
    <s v="WSP-2843"/>
    <x v="22"/>
    <n v="120"/>
    <x v="0"/>
    <x v="0"/>
    <n v="0"/>
    <n v="0"/>
    <n v="0"/>
  </r>
  <r>
    <s v="Fuera de Temporada"/>
    <n v="2019"/>
    <n v="43210"/>
    <x v="1"/>
    <n v="43248"/>
    <x v="7"/>
    <x v="4"/>
    <s v="WSP-2844"/>
    <x v="13"/>
    <n v="140"/>
    <x v="0"/>
    <x v="2"/>
    <n v="0"/>
    <n v="0"/>
    <n v="0"/>
  </r>
  <r>
    <s v="Temporada Regular"/>
    <n v="2019"/>
    <n v="43521"/>
    <x v="2"/>
    <n v="43534"/>
    <x v="0"/>
    <x v="0"/>
    <s v="WSP-2845"/>
    <x v="12"/>
    <n v="105"/>
    <x v="4"/>
    <x v="0"/>
    <n v="2"/>
    <n v="0"/>
    <n v="0"/>
  </r>
  <r>
    <s v="Temporada Regular"/>
    <n v="2018"/>
    <n v="43122"/>
    <x v="0"/>
    <n v="43143"/>
    <x v="9"/>
    <x v="0"/>
    <s v="WSP-2846"/>
    <x v="26"/>
    <n v="120"/>
    <x v="0"/>
    <x v="0"/>
    <n v="0"/>
    <n v="0"/>
    <n v="0"/>
  </r>
  <r>
    <s v="Temporada Regular"/>
    <n v="2019"/>
    <n v="43432"/>
    <x v="0"/>
    <n v="43438"/>
    <x v="7"/>
    <x v="0"/>
    <s v="WSP-2847"/>
    <x v="9"/>
    <n v="120"/>
    <x v="0"/>
    <x v="0"/>
    <n v="0"/>
    <n v="0"/>
    <n v="0"/>
  </r>
  <r>
    <s v="Fuera de Temporada"/>
    <n v="2018"/>
    <n v="43414"/>
    <x v="1"/>
    <n v="42953"/>
    <x v="0"/>
    <x v="4"/>
    <s v="WSP-2848"/>
    <x v="10"/>
    <n v="140"/>
    <x v="0"/>
    <x v="2"/>
    <n v="2"/>
    <n v="0"/>
    <n v="0"/>
  </r>
  <r>
    <s v="Fuera de Temporada"/>
    <n v="2018"/>
    <n v="43339"/>
    <x v="3"/>
    <n v="42901"/>
    <x v="7"/>
    <x v="0"/>
    <s v="WSP-2849"/>
    <x v="9"/>
    <n v="120"/>
    <x v="0"/>
    <x v="0"/>
    <n v="0"/>
    <n v="0"/>
    <n v="0"/>
  </r>
  <r>
    <s v="Temporada Regular"/>
    <n v="2018"/>
    <n v="43164"/>
    <x v="0"/>
    <n v="43170"/>
    <x v="7"/>
    <x v="0"/>
    <s v="WSP-2850"/>
    <x v="9"/>
    <n v="120"/>
    <x v="0"/>
    <x v="0"/>
    <n v="0"/>
    <n v="0"/>
    <n v="0"/>
  </r>
  <r>
    <s v="Temporada Regular"/>
    <n v="2019"/>
    <n v="43470"/>
    <x v="3"/>
    <n v="43514"/>
    <x v="0"/>
    <x v="0"/>
    <s v="WSP-2851"/>
    <x v="0"/>
    <n v="120"/>
    <x v="0"/>
    <x v="0"/>
    <n v="2"/>
    <n v="0"/>
    <n v="0"/>
  </r>
  <r>
    <s v="Temporada Regular"/>
    <n v="2019"/>
    <n v="43512"/>
    <x v="0"/>
    <n v="43419"/>
    <x v="1"/>
    <x v="0"/>
    <s v="WSP-2852"/>
    <x v="1"/>
    <s v="PASE"/>
    <x v="0"/>
    <x v="0"/>
    <n v="0"/>
    <n v="0"/>
    <n v="-276"/>
  </r>
  <r>
    <s v="Fuera de Temporada"/>
    <n v="2018"/>
    <n v="43287"/>
    <x v="0"/>
    <n v="43054"/>
    <x v="1"/>
    <x v="0"/>
    <s v="WSP-2853"/>
    <x v="1"/>
    <s v="PASE"/>
    <x v="0"/>
    <x v="0"/>
    <n v="0"/>
    <n v="0"/>
    <n v="-92"/>
  </r>
  <r>
    <s v="Temporada Regular"/>
    <n v="2019"/>
    <n v="43456"/>
    <x v="0"/>
    <n v="43479"/>
    <x v="2"/>
    <x v="0"/>
    <s v="WSP-2854"/>
    <x v="22"/>
    <n v="120"/>
    <x v="0"/>
    <x v="0"/>
    <n v="0"/>
    <n v="0"/>
    <n v="0"/>
  </r>
  <r>
    <s v="Temporada Regular"/>
    <n v="2019"/>
    <n v="43481"/>
    <x v="0"/>
    <n v="43531"/>
    <x v="8"/>
    <x v="0"/>
    <s v="WSP-2855"/>
    <x v="30"/>
    <n v="120"/>
    <x v="0"/>
    <x v="0"/>
    <n v="1"/>
    <n v="0"/>
    <n v="0"/>
  </r>
  <r>
    <s v="Temporada Regular"/>
    <n v="2018"/>
    <n v="43159"/>
    <x v="0"/>
    <n v="43165"/>
    <x v="8"/>
    <x v="0"/>
    <s v="WSP-2856"/>
    <x v="30"/>
    <n v="120"/>
    <x v="0"/>
    <x v="0"/>
    <n v="1"/>
    <n v="0"/>
    <n v="0"/>
  </r>
  <r>
    <s v="Temporada Regular"/>
    <n v="2018"/>
    <n v="43448"/>
    <x v="0"/>
    <n v="43111"/>
    <x v="8"/>
    <x v="0"/>
    <s v="WSP-2857"/>
    <x v="30"/>
    <n v="120"/>
    <x v="0"/>
    <x v="0"/>
    <n v="1"/>
    <n v="0"/>
    <n v="0"/>
  </r>
  <r>
    <s v="Fuera de Temporada"/>
    <n v="2019"/>
    <n v="43255"/>
    <x v="2"/>
    <n v="43226"/>
    <x v="3"/>
    <x v="0"/>
    <s v="WSP-2858"/>
    <x v="31"/>
    <n v="75"/>
    <x v="2"/>
    <x v="0"/>
    <n v="1"/>
    <n v="30"/>
    <n v="0"/>
  </r>
  <r>
    <s v="Temporada Regular"/>
    <n v="2019"/>
    <n v="43485"/>
    <x v="0"/>
    <n v="43419"/>
    <x v="1"/>
    <x v="0"/>
    <s v="WSP-2859"/>
    <x v="1"/>
    <s v="PASE"/>
    <x v="0"/>
    <x v="0"/>
    <n v="0"/>
    <n v="0"/>
    <n v="-368"/>
  </r>
  <r>
    <s v="Temporada Regular"/>
    <n v="2019"/>
    <n v="43530"/>
    <x v="1"/>
    <n v="43524"/>
    <x v="8"/>
    <x v="2"/>
    <s v="WSP-2860"/>
    <x v="20"/>
    <n v="140"/>
    <x v="0"/>
    <x v="2"/>
    <n v="1"/>
    <n v="0"/>
    <n v="0"/>
  </r>
  <r>
    <s v="Temporada Regular"/>
    <n v="2018"/>
    <n v="43457"/>
    <x v="2"/>
    <n v="43111"/>
    <x v="7"/>
    <x v="0"/>
    <s v="WSP-2861"/>
    <x v="31"/>
    <n v="105"/>
    <x v="4"/>
    <x v="0"/>
    <n v="0"/>
    <n v="0"/>
    <n v="0"/>
  </r>
  <r>
    <s v="Fuera de Temporada"/>
    <n v="2019"/>
    <n v="43298"/>
    <x v="0"/>
    <n v="43419"/>
    <x v="1"/>
    <x v="0"/>
    <s v="WSP-2862"/>
    <x v="1"/>
    <s v="PASE"/>
    <x v="0"/>
    <x v="0"/>
    <n v="0"/>
    <n v="0"/>
    <n v="-920"/>
  </r>
  <r>
    <s v="Temporada Regular"/>
    <n v="2019"/>
    <n v="43547"/>
    <x v="1"/>
    <n v="43547"/>
    <x v="7"/>
    <x v="2"/>
    <s v="WSP-2863"/>
    <x v="13"/>
    <n v="140"/>
    <x v="0"/>
    <x v="2"/>
    <n v="0"/>
    <n v="0"/>
    <n v="0"/>
  </r>
  <r>
    <s v="Fuera de Temporada"/>
    <n v="2018"/>
    <n v="43359"/>
    <x v="0"/>
    <n v="42911"/>
    <x v="5"/>
    <x v="0"/>
    <s v="WSP-2864"/>
    <x v="5"/>
    <n v="120"/>
    <x v="0"/>
    <x v="0"/>
    <n v="0"/>
    <n v="0"/>
    <n v="0"/>
  </r>
  <r>
    <s v="Fuera de Temporada"/>
    <n v="2019"/>
    <n v="43345"/>
    <x v="0"/>
    <n v="43256"/>
    <x v="5"/>
    <x v="0"/>
    <s v="WSP-2865"/>
    <x v="5"/>
    <n v="120"/>
    <x v="0"/>
    <x v="0"/>
    <n v="0"/>
    <n v="0"/>
    <n v="0"/>
  </r>
  <r>
    <s v="Temporada Regular"/>
    <n v="2019"/>
    <n v="43526"/>
    <x v="0"/>
    <n v="43545"/>
    <x v="6"/>
    <x v="0"/>
    <s v="WSP-2866"/>
    <x v="8"/>
    <n v="120"/>
    <x v="0"/>
    <x v="0"/>
    <n v="0"/>
    <n v="0"/>
    <n v="0"/>
  </r>
  <r>
    <s v="Temporada Regular"/>
    <n v="2019"/>
    <n v="43484"/>
    <x v="0"/>
    <n v="43533"/>
    <x v="9"/>
    <x v="0"/>
    <s v="WSP-2867"/>
    <x v="26"/>
    <n v="120"/>
    <x v="0"/>
    <x v="0"/>
    <n v="0"/>
    <n v="0"/>
    <n v="0"/>
  </r>
  <r>
    <s v="Fuera de Temporada"/>
    <n v="2019"/>
    <n v="43201"/>
    <x v="0"/>
    <n v="43298"/>
    <x v="2"/>
    <x v="0"/>
    <s v="WSP-2868"/>
    <x v="22"/>
    <n v="120"/>
    <x v="0"/>
    <x v="0"/>
    <n v="0"/>
    <n v="0"/>
    <n v="0"/>
  </r>
  <r>
    <s v="Fuera de Temporada"/>
    <n v="2019"/>
    <n v="43193"/>
    <x v="3"/>
    <n v="43419"/>
    <x v="1"/>
    <x v="0"/>
    <s v="WSP-2869"/>
    <x v="1"/>
    <s v="PASE"/>
    <x v="0"/>
    <x v="0"/>
    <n v="0"/>
    <n v="0"/>
    <n v="-184"/>
  </r>
  <r>
    <s v="Temporada Regular"/>
    <n v="2018"/>
    <n v="43167"/>
    <x v="0"/>
    <n v="43054"/>
    <x v="1"/>
    <x v="0"/>
    <s v="WSP-2870"/>
    <x v="1"/>
    <s v="PASE"/>
    <x v="0"/>
    <x v="0"/>
    <n v="0"/>
    <n v="0"/>
    <n v="-184"/>
  </r>
  <r>
    <s v="Temporada Regular"/>
    <n v="2018"/>
    <n v="43189"/>
    <x v="0"/>
    <n v="43180"/>
    <x v="8"/>
    <x v="0"/>
    <s v="WSP-2871"/>
    <x v="30"/>
    <n v="120"/>
    <x v="0"/>
    <x v="0"/>
    <n v="1"/>
    <n v="0"/>
    <n v="0"/>
  </r>
  <r>
    <s v="Temporada Regular"/>
    <n v="2018"/>
    <n v="43443"/>
    <x v="0"/>
    <n v="43054"/>
    <x v="1"/>
    <x v="0"/>
    <s v="WSP-2872"/>
    <x v="1"/>
    <s v="PASE"/>
    <x v="0"/>
    <x v="0"/>
    <n v="0"/>
    <n v="0"/>
    <n v="-368"/>
  </r>
  <r>
    <s v="Fuera de Temporada"/>
    <n v="2018"/>
    <n v="43259"/>
    <x v="1"/>
    <n v="42904"/>
    <x v="8"/>
    <x v="3"/>
    <s v="WSP-2873"/>
    <x v="20"/>
    <n v="140"/>
    <x v="0"/>
    <x v="2"/>
    <n v="1"/>
    <n v="0"/>
    <n v="0"/>
  </r>
  <r>
    <s v="Temporada Regular"/>
    <n v="2018"/>
    <n v="43421"/>
    <x v="0"/>
    <n v="43156"/>
    <x v="6"/>
    <x v="0"/>
    <s v="WSP-2874"/>
    <x v="8"/>
    <n v="120"/>
    <x v="0"/>
    <x v="0"/>
    <n v="0"/>
    <n v="0"/>
    <n v="0"/>
  </r>
  <r>
    <s v="Temporada Regular"/>
    <n v="2018"/>
    <n v="43124"/>
    <x v="0"/>
    <n v="43180"/>
    <x v="4"/>
    <x v="0"/>
    <s v="WSP-2875"/>
    <x v="14"/>
    <n v="120"/>
    <x v="0"/>
    <x v="0"/>
    <n v="0"/>
    <n v="0"/>
    <n v="0"/>
  </r>
  <r>
    <s v="Temporada Regular"/>
    <n v="2018"/>
    <n v="43425"/>
    <x v="0"/>
    <n v="43077"/>
    <x v="5"/>
    <x v="0"/>
    <s v="WSP-2876"/>
    <x v="5"/>
    <n v="120"/>
    <x v="0"/>
    <x v="0"/>
    <n v="0"/>
    <n v="0"/>
    <n v="0"/>
  </r>
  <r>
    <s v="Temporada Regular"/>
    <n v="2018"/>
    <n v="43121"/>
    <x v="1"/>
    <n v="43139"/>
    <x v="2"/>
    <x v="2"/>
    <s v="WSP-2877"/>
    <x v="2"/>
    <n v="140"/>
    <x v="0"/>
    <x v="2"/>
    <n v="0"/>
    <n v="0"/>
    <n v="0"/>
  </r>
  <r>
    <s v="Temporada Regular"/>
    <n v="2019"/>
    <n v="43423"/>
    <x v="0"/>
    <n v="43504"/>
    <x v="9"/>
    <x v="0"/>
    <s v="WSP-2878"/>
    <x v="26"/>
    <n v="120"/>
    <x v="0"/>
    <x v="0"/>
    <n v="0"/>
    <n v="0"/>
    <n v="0"/>
  </r>
  <r>
    <s v="Temporada Regular"/>
    <n v="2019"/>
    <n v="43451"/>
    <x v="0"/>
    <n v="43451"/>
    <x v="0"/>
    <x v="0"/>
    <s v="WSP-2879"/>
    <x v="0"/>
    <n v="120"/>
    <x v="0"/>
    <x v="0"/>
    <n v="2"/>
    <n v="0"/>
    <n v="0"/>
  </r>
  <r>
    <s v="Fuera de Temporada"/>
    <n v="2018"/>
    <n v="43206"/>
    <x v="2"/>
    <n v="42839"/>
    <x v="0"/>
    <x v="0"/>
    <s v="WSP-2880"/>
    <x v="48"/>
    <n v="115"/>
    <x v="1"/>
    <x v="0"/>
    <n v="2"/>
    <n v="0"/>
    <n v="0"/>
  </r>
  <r>
    <s v="Temporada Regular"/>
    <n v="2019"/>
    <n v="43527"/>
    <x v="3"/>
    <n v="43419"/>
    <x v="1"/>
    <x v="0"/>
    <s v="WSP-2881"/>
    <x v="1"/>
    <s v="PASE"/>
    <x v="0"/>
    <x v="0"/>
    <n v="0"/>
    <n v="0"/>
    <n v="-92"/>
  </r>
  <r>
    <s v="Temporada Regular"/>
    <n v="2018"/>
    <n v="43461"/>
    <x v="1"/>
    <n v="43166"/>
    <x v="7"/>
    <x v="4"/>
    <s v="WSP-2882"/>
    <x v="13"/>
    <n v="140"/>
    <x v="0"/>
    <x v="2"/>
    <n v="0"/>
    <n v="0"/>
    <n v="0"/>
  </r>
  <r>
    <s v="Fuera de Temporada"/>
    <n v="2018"/>
    <n v="43291"/>
    <x v="1"/>
    <n v="42850"/>
    <x v="6"/>
    <x v="4"/>
    <s v="WSP-2883"/>
    <x v="17"/>
    <n v="140"/>
    <x v="0"/>
    <x v="2"/>
    <n v="0"/>
    <n v="0"/>
    <n v="0"/>
  </r>
  <r>
    <s v="Temporada Regular"/>
    <n v="2019"/>
    <n v="43421"/>
    <x v="1"/>
    <n v="43420"/>
    <x v="2"/>
    <x v="1"/>
    <s v="WSP-2884"/>
    <x v="2"/>
    <n v="140"/>
    <x v="0"/>
    <x v="1"/>
    <n v="0"/>
    <n v="0"/>
    <n v="0"/>
  </r>
  <r>
    <s v="Temporada Regular"/>
    <n v="2019"/>
    <n v="43520"/>
    <x v="0"/>
    <n v="43532"/>
    <x v="0"/>
    <x v="0"/>
    <s v="WSP-2885"/>
    <x v="0"/>
    <n v="120"/>
    <x v="0"/>
    <x v="0"/>
    <n v="2"/>
    <n v="0"/>
    <n v="0"/>
  </r>
  <r>
    <s v="Temporada Regular"/>
    <n v="2019"/>
    <n v="43449"/>
    <x v="2"/>
    <n v="43472"/>
    <x v="7"/>
    <x v="0"/>
    <s v="WSP-2886"/>
    <x v="36"/>
    <n v="100"/>
    <x v="5"/>
    <x v="0"/>
    <n v="0"/>
    <n v="0"/>
    <n v="0"/>
  </r>
  <r>
    <s v="Temporada Regular"/>
    <n v="2018"/>
    <n v="43453"/>
    <x v="1"/>
    <n v="43080"/>
    <x v="3"/>
    <x v="1"/>
    <s v="WSP-2887"/>
    <x v="21"/>
    <n v="140"/>
    <x v="0"/>
    <x v="1"/>
    <n v="1"/>
    <n v="0"/>
    <n v="0"/>
  </r>
  <r>
    <s v="Temporada Regular"/>
    <n v="2018"/>
    <n v="43180"/>
    <x v="2"/>
    <n v="43178"/>
    <x v="2"/>
    <x v="0"/>
    <s v="WSP-2888"/>
    <x v="9"/>
    <n v="100"/>
    <x v="5"/>
    <x v="0"/>
    <n v="0"/>
    <n v="0"/>
    <n v="0"/>
  </r>
  <r>
    <s v="Temporada Regular"/>
    <n v="2018"/>
    <n v="43170"/>
    <x v="2"/>
    <n v="43172"/>
    <x v="9"/>
    <x v="0"/>
    <s v="WSP-2889"/>
    <x v="23"/>
    <n v="110"/>
    <x v="3"/>
    <x v="0"/>
    <n v="0"/>
    <n v="0"/>
    <n v="0"/>
  </r>
  <r>
    <s v="Temporada Regular"/>
    <n v="2019"/>
    <n v="43512"/>
    <x v="0"/>
    <n v="43419"/>
    <x v="1"/>
    <x v="0"/>
    <s v="WSP-2890"/>
    <x v="1"/>
    <s v="PASE"/>
    <x v="0"/>
    <x v="0"/>
    <n v="0"/>
    <n v="0"/>
    <n v="-92"/>
  </r>
  <r>
    <s v="Temporada Regular"/>
    <n v="2019"/>
    <n v="43486"/>
    <x v="1"/>
    <n v="43546"/>
    <x v="7"/>
    <x v="1"/>
    <s v="WSP-2891"/>
    <x v="13"/>
    <n v="140"/>
    <x v="0"/>
    <x v="1"/>
    <n v="0"/>
    <n v="0"/>
    <n v="0"/>
  </r>
  <r>
    <s v="Temporada Regular"/>
    <n v="2018"/>
    <n v="43183"/>
    <x v="3"/>
    <n v="43054"/>
    <x v="1"/>
    <x v="0"/>
    <s v="WSP-2892"/>
    <x v="1"/>
    <s v="PASE"/>
    <x v="0"/>
    <x v="0"/>
    <n v="0"/>
    <n v="0"/>
    <n v="-1012"/>
  </r>
  <r>
    <s v="Fuera de Temporada"/>
    <n v="2019"/>
    <n v="43391"/>
    <x v="0"/>
    <n v="43265"/>
    <x v="0"/>
    <x v="0"/>
    <s v="WSP-2893"/>
    <x v="0"/>
    <n v="120"/>
    <x v="0"/>
    <x v="0"/>
    <n v="2"/>
    <n v="0"/>
    <n v="0"/>
  </r>
  <r>
    <s v="Fuera de Temporada"/>
    <n v="2019"/>
    <n v="43239"/>
    <x v="0"/>
    <n v="43200"/>
    <x v="9"/>
    <x v="0"/>
    <s v="WSP-2894"/>
    <x v="26"/>
    <n v="120"/>
    <x v="0"/>
    <x v="0"/>
    <n v="0"/>
    <n v="0"/>
    <n v="0"/>
  </r>
  <r>
    <s v="Temporada Regular"/>
    <n v="2019"/>
    <n v="43441"/>
    <x v="0"/>
    <n v="43498"/>
    <x v="4"/>
    <x v="0"/>
    <s v="WSP-2895"/>
    <x v="14"/>
    <n v="120"/>
    <x v="0"/>
    <x v="0"/>
    <n v="0"/>
    <n v="0"/>
    <n v="0"/>
  </r>
  <r>
    <s v="Fuera de Temporada"/>
    <n v="2019"/>
    <n v="43383"/>
    <x v="0"/>
    <n v="43419"/>
    <x v="1"/>
    <x v="0"/>
    <s v="WSP-2896"/>
    <x v="1"/>
    <s v="PASE"/>
    <x v="0"/>
    <x v="0"/>
    <n v="0"/>
    <n v="0"/>
    <n v="-184"/>
  </r>
  <r>
    <s v="Temporada Regular"/>
    <n v="2019"/>
    <n v="43546"/>
    <x v="0"/>
    <n v="43538"/>
    <x v="4"/>
    <x v="0"/>
    <s v="WSP-2897"/>
    <x v="14"/>
    <n v="120"/>
    <x v="0"/>
    <x v="0"/>
    <n v="0"/>
    <n v="0"/>
    <n v="0"/>
  </r>
  <r>
    <s v="Temporada Regular"/>
    <n v="2019"/>
    <n v="43444"/>
    <x v="0"/>
    <n v="43474"/>
    <x v="0"/>
    <x v="0"/>
    <s v="WSP-2898"/>
    <x v="0"/>
    <n v="120"/>
    <x v="0"/>
    <x v="0"/>
    <n v="2"/>
    <n v="0"/>
    <n v="0"/>
  </r>
  <r>
    <s v="Temporada Regular"/>
    <n v="2019"/>
    <n v="43530"/>
    <x v="0"/>
    <n v="43543"/>
    <x v="5"/>
    <x v="0"/>
    <s v="WSP-2899"/>
    <x v="5"/>
    <n v="120"/>
    <x v="0"/>
    <x v="0"/>
    <n v="0"/>
    <n v="0"/>
    <n v="0"/>
  </r>
  <r>
    <s v="Temporada Regular"/>
    <n v="2019"/>
    <n v="43484"/>
    <x v="0"/>
    <n v="43478"/>
    <x v="3"/>
    <x v="0"/>
    <s v="WSP-2900"/>
    <x v="2"/>
    <n v="120"/>
    <x v="0"/>
    <x v="0"/>
    <n v="1"/>
    <n v="0"/>
    <n v="0"/>
  </r>
  <r>
    <s v="Temporada Regular"/>
    <n v="2019"/>
    <n v="43508"/>
    <x v="0"/>
    <n v="43510"/>
    <x v="5"/>
    <x v="0"/>
    <s v="WSP-2901"/>
    <x v="5"/>
    <n v="120"/>
    <x v="0"/>
    <x v="0"/>
    <n v="0"/>
    <n v="0"/>
    <n v="0"/>
  </r>
  <r>
    <s v="Temporada Regular"/>
    <n v="2018"/>
    <n v="43440"/>
    <x v="2"/>
    <n v="43068"/>
    <x v="6"/>
    <x v="0"/>
    <s v="WSP-2902"/>
    <x v="4"/>
    <n v="105"/>
    <x v="4"/>
    <x v="0"/>
    <n v="0"/>
    <n v="0"/>
    <n v="0"/>
  </r>
  <r>
    <s v="Temporada Regular"/>
    <n v="2018"/>
    <n v="43159"/>
    <x v="1"/>
    <n v="43181"/>
    <x v="2"/>
    <x v="2"/>
    <s v="WSP-2903"/>
    <x v="2"/>
    <n v="140"/>
    <x v="0"/>
    <x v="2"/>
    <n v="0"/>
    <n v="0"/>
    <n v="0"/>
  </r>
  <r>
    <s v="Fuera de Temporada"/>
    <n v="2019"/>
    <n v="43334"/>
    <x v="1"/>
    <n v="43195"/>
    <x v="8"/>
    <x v="4"/>
    <s v="WSP-2904"/>
    <x v="20"/>
    <n v="140"/>
    <x v="0"/>
    <x v="2"/>
    <n v="1"/>
    <n v="0"/>
    <n v="0"/>
  </r>
  <r>
    <s v="Temporada Regular"/>
    <n v="2018"/>
    <n v="43189"/>
    <x v="0"/>
    <n v="43054"/>
    <x v="1"/>
    <x v="0"/>
    <s v="WSP-2905"/>
    <x v="1"/>
    <s v="PASE"/>
    <x v="0"/>
    <x v="0"/>
    <n v="0"/>
    <n v="0"/>
    <n v="-552"/>
  </r>
  <r>
    <s v="Fuera de Temporada"/>
    <n v="2018"/>
    <n v="43332"/>
    <x v="2"/>
    <n v="42863"/>
    <x v="8"/>
    <x v="0"/>
    <s v="WSP-2906"/>
    <x v="2"/>
    <n v="105"/>
    <x v="4"/>
    <x v="0"/>
    <n v="1"/>
    <n v="0"/>
    <n v="0"/>
  </r>
  <r>
    <s v="Temporada Regular"/>
    <n v="2018"/>
    <n v="43140"/>
    <x v="0"/>
    <n v="43141"/>
    <x v="4"/>
    <x v="0"/>
    <s v="WSP-2907"/>
    <x v="14"/>
    <n v="120"/>
    <x v="0"/>
    <x v="0"/>
    <n v="0"/>
    <n v="0"/>
    <n v="0"/>
  </r>
  <r>
    <s v="Temporada Regular"/>
    <n v="2018"/>
    <n v="43452"/>
    <x v="0"/>
    <n v="43054"/>
    <x v="1"/>
    <x v="0"/>
    <s v="WSP-2908"/>
    <x v="1"/>
    <s v="PASE"/>
    <x v="0"/>
    <x v="0"/>
    <n v="0"/>
    <n v="0"/>
    <n v="0"/>
  </r>
  <r>
    <s v="Temporada Regular"/>
    <n v="2018"/>
    <n v="43450"/>
    <x v="0"/>
    <n v="43146"/>
    <x v="2"/>
    <x v="0"/>
    <s v="WSP-2909"/>
    <x v="22"/>
    <n v="120"/>
    <x v="0"/>
    <x v="0"/>
    <n v="0"/>
    <n v="0"/>
    <n v="0"/>
  </r>
  <r>
    <s v="Temporada Regular"/>
    <n v="2018"/>
    <n v="43435"/>
    <x v="0"/>
    <n v="43077"/>
    <x v="6"/>
    <x v="0"/>
    <s v="WSP-2910"/>
    <x v="8"/>
    <n v="120"/>
    <x v="0"/>
    <x v="0"/>
    <n v="0"/>
    <n v="0"/>
    <n v="0"/>
  </r>
  <r>
    <s v="Fuera de Temporada"/>
    <n v="2019"/>
    <n v="43266"/>
    <x v="2"/>
    <n v="43292"/>
    <x v="6"/>
    <x v="0"/>
    <s v="WSP-2911"/>
    <x v="35"/>
    <n v="110"/>
    <x v="3"/>
    <x v="0"/>
    <n v="0"/>
    <n v="30"/>
    <n v="0"/>
  </r>
  <r>
    <s v="Fuera de Temporada"/>
    <n v="2019"/>
    <n v="43196"/>
    <x v="1"/>
    <n v="43298"/>
    <x v="4"/>
    <x v="2"/>
    <s v="WSP-2912"/>
    <x v="4"/>
    <n v="140"/>
    <x v="0"/>
    <x v="2"/>
    <n v="0"/>
    <n v="0"/>
    <n v="0"/>
  </r>
  <r>
    <s v="Temporada Regular"/>
    <n v="2018"/>
    <n v="43463"/>
    <x v="0"/>
    <n v="43179"/>
    <x v="6"/>
    <x v="0"/>
    <s v="WSP-2913"/>
    <x v="8"/>
    <n v="120"/>
    <x v="0"/>
    <x v="0"/>
    <n v="0"/>
    <n v="0"/>
    <n v="0"/>
  </r>
  <r>
    <s v="Temporada Regular"/>
    <n v="2018"/>
    <n v="43169"/>
    <x v="0"/>
    <n v="43168"/>
    <x v="6"/>
    <x v="0"/>
    <s v="WSP-2914"/>
    <x v="8"/>
    <n v="120"/>
    <x v="0"/>
    <x v="0"/>
    <n v="0"/>
    <n v="0"/>
    <n v="0"/>
  </r>
  <r>
    <s v="Temporada Regular"/>
    <n v="2019"/>
    <n v="43468"/>
    <x v="0"/>
    <n v="43504"/>
    <x v="7"/>
    <x v="0"/>
    <s v="WSP-2915"/>
    <x v="9"/>
    <n v="120"/>
    <x v="0"/>
    <x v="0"/>
    <n v="0"/>
    <n v="0"/>
    <n v="0"/>
  </r>
  <r>
    <s v="Fuera de Temporada"/>
    <n v="2018"/>
    <n v="43289"/>
    <x v="0"/>
    <n v="43054"/>
    <x v="1"/>
    <x v="0"/>
    <s v="WSP-2916"/>
    <x v="1"/>
    <s v="PASE"/>
    <x v="0"/>
    <x v="0"/>
    <n v="0"/>
    <n v="0"/>
    <n v="-184"/>
  </r>
  <r>
    <s v="Temporada Regular"/>
    <n v="2019"/>
    <n v="43457"/>
    <x v="1"/>
    <n v="43482"/>
    <x v="4"/>
    <x v="3"/>
    <s v="WSP-2917"/>
    <x v="4"/>
    <n v="140"/>
    <x v="0"/>
    <x v="2"/>
    <n v="0"/>
    <n v="0"/>
    <n v="0"/>
  </r>
  <r>
    <s v="Temporada Regular"/>
    <n v="2018"/>
    <n v="43111"/>
    <x v="0"/>
    <n v="43137"/>
    <x v="3"/>
    <x v="0"/>
    <s v="WSP-2918"/>
    <x v="2"/>
    <n v="120"/>
    <x v="0"/>
    <x v="0"/>
    <n v="1"/>
    <n v="0"/>
    <n v="0"/>
  </r>
  <r>
    <s v="Temporada Regular"/>
    <n v="2018"/>
    <n v="43103"/>
    <x v="0"/>
    <n v="43130"/>
    <x v="5"/>
    <x v="0"/>
    <s v="WSP-2919"/>
    <x v="5"/>
    <n v="120"/>
    <x v="0"/>
    <x v="0"/>
    <n v="0"/>
    <n v="0"/>
    <n v="0"/>
  </r>
  <r>
    <s v="Temporada Regular"/>
    <n v="2019"/>
    <n v="43531"/>
    <x v="1"/>
    <n v="43534"/>
    <x v="2"/>
    <x v="1"/>
    <s v="WSP-2920"/>
    <x v="2"/>
    <n v="140"/>
    <x v="0"/>
    <x v="1"/>
    <n v="0"/>
    <n v="0"/>
    <n v="0"/>
  </r>
  <r>
    <s v="Fuera de Temporada"/>
    <n v="2019"/>
    <n v="43363"/>
    <x v="0"/>
    <n v="43419"/>
    <x v="1"/>
    <x v="0"/>
    <s v="WSP-2921"/>
    <x v="1"/>
    <s v="PASE"/>
    <x v="0"/>
    <x v="0"/>
    <n v="0"/>
    <n v="0"/>
    <n v="-644"/>
  </r>
  <r>
    <s v="Temporada Regular"/>
    <n v="2019"/>
    <n v="43524"/>
    <x v="0"/>
    <n v="43543"/>
    <x v="9"/>
    <x v="0"/>
    <s v="WSP-2922"/>
    <x v="26"/>
    <n v="120"/>
    <x v="0"/>
    <x v="0"/>
    <n v="0"/>
    <n v="0"/>
    <n v="0"/>
  </r>
  <r>
    <s v="Fuera de Temporada"/>
    <n v="2019"/>
    <n v="43216"/>
    <x v="0"/>
    <n v="43419"/>
    <x v="1"/>
    <x v="0"/>
    <s v="WSP-2923"/>
    <x v="1"/>
    <s v="PASE"/>
    <x v="0"/>
    <x v="0"/>
    <n v="0"/>
    <n v="0"/>
    <n v="-368"/>
  </r>
  <r>
    <s v="Temporada Regular"/>
    <n v="2019"/>
    <n v="43521"/>
    <x v="0"/>
    <n v="43522"/>
    <x v="0"/>
    <x v="0"/>
    <s v="WSP-2924"/>
    <x v="0"/>
    <n v="120"/>
    <x v="0"/>
    <x v="0"/>
    <n v="2"/>
    <n v="0"/>
    <n v="0"/>
  </r>
  <r>
    <s v="Fuera de Temporada"/>
    <n v="2018"/>
    <n v="43199"/>
    <x v="0"/>
    <n v="42896"/>
    <x v="9"/>
    <x v="0"/>
    <s v="WSP-2925"/>
    <x v="26"/>
    <n v="120"/>
    <x v="0"/>
    <x v="0"/>
    <n v="0"/>
    <n v="0"/>
    <n v="0"/>
  </r>
  <r>
    <s v="Temporada Regular"/>
    <n v="2019"/>
    <n v="43490"/>
    <x v="0"/>
    <n v="43499"/>
    <x v="0"/>
    <x v="0"/>
    <s v="WSP-2926"/>
    <x v="0"/>
    <n v="120"/>
    <x v="0"/>
    <x v="0"/>
    <n v="2"/>
    <n v="0"/>
    <n v="0"/>
  </r>
  <r>
    <s v="Temporada Regular"/>
    <n v="2019"/>
    <n v="43427"/>
    <x v="0"/>
    <n v="43419"/>
    <x v="1"/>
    <x v="0"/>
    <s v="WSP-2927"/>
    <x v="1"/>
    <s v="PASE"/>
    <x v="0"/>
    <x v="0"/>
    <n v="0"/>
    <n v="0"/>
    <n v="-92"/>
  </r>
  <r>
    <s v="Temporada Regular"/>
    <n v="2019"/>
    <n v="43481"/>
    <x v="3"/>
    <n v="43476"/>
    <x v="7"/>
    <x v="0"/>
    <s v="WSP-2928"/>
    <x v="9"/>
    <n v="120"/>
    <x v="0"/>
    <x v="0"/>
    <n v="0"/>
    <n v="0"/>
    <n v="0"/>
  </r>
  <r>
    <s v="Temporada Regular"/>
    <n v="2018"/>
    <n v="43148"/>
    <x v="2"/>
    <n v="43172"/>
    <x v="6"/>
    <x v="0"/>
    <s v="WSP-2929"/>
    <x v="35"/>
    <n v="110"/>
    <x v="3"/>
    <x v="0"/>
    <n v="0"/>
    <n v="0"/>
    <n v="0"/>
  </r>
  <r>
    <s v="Temporada Regular"/>
    <n v="2018"/>
    <n v="43421"/>
    <x v="0"/>
    <n v="43125"/>
    <x v="7"/>
    <x v="0"/>
    <s v="WSP-2930"/>
    <x v="9"/>
    <n v="120"/>
    <x v="0"/>
    <x v="0"/>
    <n v="0"/>
    <n v="0"/>
    <n v="0"/>
  </r>
  <r>
    <s v="Temporada Regular"/>
    <n v="2018"/>
    <n v="43454"/>
    <x v="0"/>
    <n v="43129"/>
    <x v="2"/>
    <x v="0"/>
    <s v="WSP-2931"/>
    <x v="22"/>
    <n v="120"/>
    <x v="0"/>
    <x v="0"/>
    <n v="0"/>
    <n v="0"/>
    <n v="0"/>
  </r>
  <r>
    <s v="Temporada Regular"/>
    <n v="2018"/>
    <n v="43151"/>
    <x v="2"/>
    <n v="43173"/>
    <x v="3"/>
    <x v="0"/>
    <s v="WSP-2932"/>
    <x v="27"/>
    <n v="110"/>
    <x v="3"/>
    <x v="0"/>
    <n v="1"/>
    <n v="0"/>
    <n v="0"/>
  </r>
  <r>
    <s v="Temporada Regular"/>
    <n v="2019"/>
    <n v="43446"/>
    <x v="3"/>
    <n v="43453"/>
    <x v="8"/>
    <x v="0"/>
    <s v="WSP-2933"/>
    <x v="30"/>
    <n v="120"/>
    <x v="0"/>
    <x v="0"/>
    <n v="1"/>
    <n v="0"/>
    <n v="0"/>
  </r>
  <r>
    <s v="Temporada Regular"/>
    <n v="2019"/>
    <n v="43433"/>
    <x v="1"/>
    <n v="43479"/>
    <x v="9"/>
    <x v="4"/>
    <s v="WSP-2934"/>
    <x v="19"/>
    <n v="140"/>
    <x v="0"/>
    <x v="2"/>
    <n v="0"/>
    <n v="0"/>
    <n v="0"/>
  </r>
  <r>
    <s v="Fuera de Temporada"/>
    <n v="2018"/>
    <n v="43196"/>
    <x v="0"/>
    <n v="43054"/>
    <x v="1"/>
    <x v="0"/>
    <s v="WSP-2935"/>
    <x v="1"/>
    <s v="PASE"/>
    <x v="0"/>
    <x v="0"/>
    <n v="0"/>
    <n v="0"/>
    <n v="-276"/>
  </r>
  <r>
    <s v="Temporada Regular"/>
    <n v="2018"/>
    <n v="43188"/>
    <x v="0"/>
    <n v="43181"/>
    <x v="8"/>
    <x v="0"/>
    <s v="WSP-2936"/>
    <x v="30"/>
    <n v="120"/>
    <x v="0"/>
    <x v="0"/>
    <n v="1"/>
    <n v="0"/>
    <n v="0"/>
  </r>
  <r>
    <s v="Fuera de Temporada"/>
    <n v="2018"/>
    <n v="43249"/>
    <x v="2"/>
    <n v="42877"/>
    <x v="8"/>
    <x v="0"/>
    <s v="WSP-2937"/>
    <x v="34"/>
    <n v="100"/>
    <x v="5"/>
    <x v="0"/>
    <n v="1"/>
    <n v="0"/>
    <n v="0"/>
  </r>
  <r>
    <s v="Temporada Regular"/>
    <n v="2019"/>
    <n v="43489"/>
    <x v="0"/>
    <n v="43419"/>
    <x v="1"/>
    <x v="0"/>
    <s v="WSP-2938"/>
    <x v="1"/>
    <s v="PASE"/>
    <x v="0"/>
    <x v="0"/>
    <n v="0"/>
    <n v="0"/>
    <n v="-644"/>
  </r>
  <r>
    <s v="Temporada Regular"/>
    <n v="2018"/>
    <n v="43452"/>
    <x v="2"/>
    <n v="43113"/>
    <x v="4"/>
    <x v="0"/>
    <s v="WSP-2939"/>
    <x v="11"/>
    <n v="110"/>
    <x v="3"/>
    <x v="0"/>
    <n v="0"/>
    <n v="0"/>
    <n v="0"/>
  </r>
  <r>
    <s v="Fuera de Temporada"/>
    <n v="2019"/>
    <n v="43245"/>
    <x v="1"/>
    <n v="43200"/>
    <x v="4"/>
    <x v="2"/>
    <s v="WSP-2940"/>
    <x v="4"/>
    <n v="140"/>
    <x v="0"/>
    <x v="2"/>
    <n v="0"/>
    <n v="0"/>
    <n v="0"/>
  </r>
  <r>
    <s v="Temporada Regular"/>
    <n v="2018"/>
    <n v="43166"/>
    <x v="1"/>
    <n v="43182"/>
    <x v="0"/>
    <x v="4"/>
    <s v="WSP-2941"/>
    <x v="10"/>
    <n v="140"/>
    <x v="0"/>
    <x v="2"/>
    <n v="2"/>
    <n v="0"/>
    <n v="0"/>
  </r>
  <r>
    <s v="Fuera de Temporada"/>
    <n v="2019"/>
    <n v="43297"/>
    <x v="1"/>
    <n v="43235"/>
    <x v="5"/>
    <x v="4"/>
    <s v="WSP-2942"/>
    <x v="28"/>
    <n v="140"/>
    <x v="0"/>
    <x v="2"/>
    <n v="0"/>
    <n v="0"/>
    <n v="0"/>
  </r>
  <r>
    <s v="Temporada Regular"/>
    <n v="2019"/>
    <n v="43553"/>
    <x v="0"/>
    <n v="43419"/>
    <x v="1"/>
    <x v="0"/>
    <s v="WSP-2943"/>
    <x v="1"/>
    <s v="PASE"/>
    <x v="0"/>
    <x v="0"/>
    <n v="0"/>
    <n v="0"/>
    <n v="-184"/>
  </r>
  <r>
    <s v="Temporada Regular"/>
    <n v="2019"/>
    <n v="43530"/>
    <x v="0"/>
    <n v="43529"/>
    <x v="0"/>
    <x v="0"/>
    <s v="WSP-2944"/>
    <x v="0"/>
    <n v="120"/>
    <x v="0"/>
    <x v="0"/>
    <n v="2"/>
    <n v="0"/>
    <n v="0"/>
  </r>
  <r>
    <s v="Temporada Regular"/>
    <n v="2018"/>
    <n v="43463"/>
    <x v="2"/>
    <n v="43166"/>
    <x v="8"/>
    <x v="0"/>
    <s v="WSP-2945"/>
    <x v="18"/>
    <n v="110"/>
    <x v="3"/>
    <x v="0"/>
    <n v="1"/>
    <n v="0"/>
    <n v="0"/>
  </r>
  <r>
    <s v="Fuera de Temporada"/>
    <n v="2018"/>
    <n v="43417"/>
    <x v="2"/>
    <n v="42827"/>
    <x v="2"/>
    <x v="0"/>
    <s v="WSP-2946"/>
    <x v="39"/>
    <n v="105"/>
    <x v="4"/>
    <x v="0"/>
    <n v="0"/>
    <n v="0"/>
    <n v="0"/>
  </r>
  <r>
    <s v="Temporada Regular"/>
    <n v="2018"/>
    <n v="43423"/>
    <x v="0"/>
    <n v="43068"/>
    <x v="0"/>
    <x v="0"/>
    <s v="WSP-2947"/>
    <x v="0"/>
    <n v="120"/>
    <x v="0"/>
    <x v="0"/>
    <n v="2"/>
    <n v="0"/>
    <n v="0"/>
  </r>
  <r>
    <s v="Temporada Regular"/>
    <n v="2018"/>
    <n v="43157"/>
    <x v="0"/>
    <n v="43158"/>
    <x v="5"/>
    <x v="0"/>
    <s v="WSP-2948"/>
    <x v="5"/>
    <n v="120"/>
    <x v="0"/>
    <x v="0"/>
    <n v="0"/>
    <n v="0"/>
    <n v="0"/>
  </r>
  <r>
    <s v="Temporada Regular"/>
    <n v="2018"/>
    <n v="43150"/>
    <x v="1"/>
    <n v="43142"/>
    <x v="0"/>
    <x v="4"/>
    <s v="WSP-2949"/>
    <x v="10"/>
    <n v="140"/>
    <x v="0"/>
    <x v="2"/>
    <n v="2"/>
    <n v="0"/>
    <n v="0"/>
  </r>
  <r>
    <s v="Temporada Regular"/>
    <n v="2018"/>
    <n v="43135"/>
    <x v="0"/>
    <n v="43161"/>
    <x v="4"/>
    <x v="0"/>
    <s v="WSP-2950"/>
    <x v="14"/>
    <n v="120"/>
    <x v="0"/>
    <x v="0"/>
    <n v="0"/>
    <n v="0"/>
    <n v="0"/>
  </r>
  <r>
    <s v="Temporada Regular"/>
    <n v="2018"/>
    <n v="43156"/>
    <x v="2"/>
    <n v="43151"/>
    <x v="5"/>
    <x v="0"/>
    <s v="WSP-2951"/>
    <x v="49"/>
    <n v="75"/>
    <x v="2"/>
    <x v="0"/>
    <n v="0"/>
    <n v="0"/>
    <n v="0"/>
  </r>
  <r>
    <s v="Temporada Regular"/>
    <n v="2019"/>
    <n v="43453"/>
    <x v="0"/>
    <n v="43520"/>
    <x v="9"/>
    <x v="0"/>
    <s v="WSP-2952"/>
    <x v="26"/>
    <n v="120"/>
    <x v="0"/>
    <x v="0"/>
    <n v="0"/>
    <n v="0"/>
    <n v="0"/>
  </r>
  <r>
    <s v="Temporada Regular"/>
    <n v="2018"/>
    <n v="43102"/>
    <x v="3"/>
    <n v="43054"/>
    <x v="1"/>
    <x v="0"/>
    <s v="WSP-2953"/>
    <x v="1"/>
    <s v="PASE"/>
    <x v="0"/>
    <x v="0"/>
    <n v="0"/>
    <n v="0"/>
    <n v="-368"/>
  </r>
  <r>
    <s v="Temporada Regular"/>
    <n v="2018"/>
    <n v="43133"/>
    <x v="1"/>
    <n v="43180"/>
    <x v="7"/>
    <x v="3"/>
    <s v="WSP-2954"/>
    <x v="13"/>
    <n v="140"/>
    <x v="0"/>
    <x v="2"/>
    <n v="0"/>
    <n v="0"/>
    <n v="0"/>
  </r>
  <r>
    <s v="Temporada Regular"/>
    <n v="2019"/>
    <n v="43530"/>
    <x v="0"/>
    <n v="43535"/>
    <x v="2"/>
    <x v="0"/>
    <s v="WSP-2955"/>
    <x v="22"/>
    <n v="120"/>
    <x v="0"/>
    <x v="0"/>
    <n v="0"/>
    <n v="0"/>
    <n v="0"/>
  </r>
  <r>
    <s v="Temporada Regular"/>
    <n v="2018"/>
    <n v="43181"/>
    <x v="2"/>
    <n v="43181"/>
    <x v="7"/>
    <x v="0"/>
    <s v="WSP-2956"/>
    <x v="31"/>
    <n v="105"/>
    <x v="4"/>
    <x v="0"/>
    <n v="0"/>
    <n v="0"/>
    <n v="0"/>
  </r>
  <r>
    <s v="Temporada Regular"/>
    <n v="2018"/>
    <n v="43441"/>
    <x v="2"/>
    <n v="43108"/>
    <x v="4"/>
    <x v="0"/>
    <s v="WSP-2957"/>
    <x v="11"/>
    <n v="110"/>
    <x v="3"/>
    <x v="0"/>
    <n v="0"/>
    <n v="0"/>
    <n v="0"/>
  </r>
  <r>
    <s v="Fuera de Temporada"/>
    <n v="2019"/>
    <n v="43232"/>
    <x v="0"/>
    <n v="43419"/>
    <x v="1"/>
    <x v="0"/>
    <s v="WSP-2958"/>
    <x v="1"/>
    <s v="PASE"/>
    <x v="0"/>
    <x v="0"/>
    <n v="0"/>
    <n v="0"/>
    <n v="-644"/>
  </r>
  <r>
    <s v="Temporada Regular"/>
    <n v="2019"/>
    <n v="43483"/>
    <x v="1"/>
    <n v="43487"/>
    <x v="6"/>
    <x v="2"/>
    <s v="WSP-2959"/>
    <x v="17"/>
    <n v="140"/>
    <x v="0"/>
    <x v="2"/>
    <n v="0"/>
    <n v="0"/>
    <n v="0"/>
  </r>
  <r>
    <s v="Temporada Regular"/>
    <n v="2018"/>
    <n v="43113"/>
    <x v="1"/>
    <n v="43164"/>
    <x v="9"/>
    <x v="4"/>
    <s v="WSP-2960"/>
    <x v="19"/>
    <n v="140"/>
    <x v="0"/>
    <x v="2"/>
    <n v="0"/>
    <n v="0"/>
    <n v="0"/>
  </r>
  <r>
    <s v="Fuera de Temporada"/>
    <n v="2019"/>
    <n v="43346"/>
    <x v="0"/>
    <n v="43222"/>
    <x v="8"/>
    <x v="0"/>
    <s v="WSP-2961"/>
    <x v="30"/>
    <n v="120"/>
    <x v="0"/>
    <x v="0"/>
    <n v="1"/>
    <n v="0"/>
    <n v="0"/>
  </r>
  <r>
    <s v="Fuera de Temporada"/>
    <n v="2019"/>
    <n v="43410"/>
    <x v="0"/>
    <n v="43241"/>
    <x v="6"/>
    <x v="0"/>
    <s v="WSP-2962"/>
    <x v="8"/>
    <n v="120"/>
    <x v="0"/>
    <x v="0"/>
    <n v="0"/>
    <n v="0"/>
    <n v="0"/>
  </r>
  <r>
    <s v="Temporada Regular"/>
    <n v="2018"/>
    <n v="43187"/>
    <x v="1"/>
    <n v="43179"/>
    <x v="6"/>
    <x v="1"/>
    <s v="WSP-2963"/>
    <x v="17"/>
    <n v="140"/>
    <x v="0"/>
    <x v="1"/>
    <n v="0"/>
    <n v="0"/>
    <n v="0"/>
  </r>
  <r>
    <s v="Temporada Regular"/>
    <n v="2019"/>
    <n v="43514"/>
    <x v="0"/>
    <n v="43419"/>
    <x v="1"/>
    <x v="0"/>
    <s v="WSP-2964"/>
    <x v="1"/>
    <s v="PASE"/>
    <x v="0"/>
    <x v="0"/>
    <n v="0"/>
    <n v="0"/>
    <n v="-644"/>
  </r>
  <r>
    <s v="Fuera de Temporada"/>
    <n v="2018"/>
    <n v="43359"/>
    <x v="2"/>
    <n v="42946"/>
    <x v="0"/>
    <x v="0"/>
    <s v="WSP-2965"/>
    <x v="12"/>
    <n v="105"/>
    <x v="4"/>
    <x v="0"/>
    <n v="2"/>
    <n v="0"/>
    <n v="0"/>
  </r>
  <r>
    <s v="Fuera de Temporada"/>
    <n v="2019"/>
    <n v="43228"/>
    <x v="0"/>
    <n v="43224"/>
    <x v="4"/>
    <x v="0"/>
    <s v="WSP-2966"/>
    <x v="14"/>
    <n v="120"/>
    <x v="0"/>
    <x v="0"/>
    <n v="0"/>
    <n v="0"/>
    <n v="0"/>
  </r>
  <r>
    <s v="Temporada Regular"/>
    <n v="2018"/>
    <n v="43455"/>
    <x v="1"/>
    <n v="43120"/>
    <x v="0"/>
    <x v="3"/>
    <s v="WSP-2967"/>
    <x v="10"/>
    <n v="140"/>
    <x v="0"/>
    <x v="2"/>
    <n v="2"/>
    <n v="0"/>
    <n v="0"/>
  </r>
  <r>
    <s v="Temporada Regular"/>
    <n v="2019"/>
    <n v="43539"/>
    <x v="0"/>
    <n v="43419"/>
    <x v="1"/>
    <x v="0"/>
    <s v="WSP-2968"/>
    <x v="1"/>
    <s v="PASE"/>
    <x v="0"/>
    <x v="0"/>
    <n v="0"/>
    <n v="0"/>
    <n v="-184"/>
  </r>
  <r>
    <s v="Temporada Regular"/>
    <n v="2018"/>
    <n v="43186"/>
    <x v="0"/>
    <n v="43177"/>
    <x v="6"/>
    <x v="0"/>
    <s v="WSP-2969"/>
    <x v="8"/>
    <n v="120"/>
    <x v="0"/>
    <x v="0"/>
    <n v="0"/>
    <n v="0"/>
    <n v="0"/>
  </r>
  <r>
    <s v="Temporada Regular"/>
    <n v="2018"/>
    <n v="43433"/>
    <x v="0"/>
    <n v="43060"/>
    <x v="3"/>
    <x v="0"/>
    <s v="WSP-2970"/>
    <x v="2"/>
    <n v="120"/>
    <x v="0"/>
    <x v="0"/>
    <n v="1"/>
    <n v="0"/>
    <n v="0"/>
  </r>
  <r>
    <s v="Fuera de Temporada"/>
    <n v="2018"/>
    <n v="43356"/>
    <x v="0"/>
    <n v="43054"/>
    <x v="1"/>
    <x v="0"/>
    <s v="WSP-2971"/>
    <x v="1"/>
    <s v="PASE"/>
    <x v="0"/>
    <x v="0"/>
    <n v="0"/>
    <n v="0"/>
    <n v="-460"/>
  </r>
  <r>
    <s v="Temporada Regular"/>
    <n v="2018"/>
    <n v="43147"/>
    <x v="0"/>
    <n v="43054"/>
    <x v="1"/>
    <x v="0"/>
    <s v="WSP-2972"/>
    <x v="1"/>
    <s v="PASE"/>
    <x v="0"/>
    <x v="0"/>
    <n v="0"/>
    <n v="0"/>
    <n v="-184"/>
  </r>
  <r>
    <s v="Temporada Regular"/>
    <n v="2018"/>
    <n v="43174"/>
    <x v="0"/>
    <n v="43178"/>
    <x v="9"/>
    <x v="0"/>
    <s v="WSP-2973"/>
    <x v="26"/>
    <n v="120"/>
    <x v="0"/>
    <x v="0"/>
    <n v="0"/>
    <n v="0"/>
    <n v="0"/>
  </r>
  <r>
    <s v="Temporada Regular"/>
    <n v="2018"/>
    <n v="43168"/>
    <x v="2"/>
    <n v="43180"/>
    <x v="0"/>
    <x v="0"/>
    <s v="WSP-2974"/>
    <x v="43"/>
    <n v="110"/>
    <x v="3"/>
    <x v="0"/>
    <n v="2"/>
    <n v="0"/>
    <n v="0"/>
  </r>
  <r>
    <s v="Temporada Regular"/>
    <n v="2019"/>
    <n v="43471"/>
    <x v="0"/>
    <n v="43419"/>
    <x v="1"/>
    <x v="0"/>
    <s v="WSP-2975"/>
    <x v="1"/>
    <s v="PASE"/>
    <x v="0"/>
    <x v="0"/>
    <n v="0"/>
    <n v="0"/>
    <n v="-368"/>
  </r>
  <r>
    <s v="Temporada Regular"/>
    <n v="2019"/>
    <n v="43485"/>
    <x v="3"/>
    <n v="43517"/>
    <x v="0"/>
    <x v="0"/>
    <s v="WSP-2976"/>
    <x v="0"/>
    <n v="120"/>
    <x v="0"/>
    <x v="0"/>
    <n v="2"/>
    <n v="0"/>
    <n v="0"/>
  </r>
  <r>
    <s v="Temporada Regular"/>
    <n v="2018"/>
    <n v="43116"/>
    <x v="2"/>
    <n v="43174"/>
    <x v="6"/>
    <x v="0"/>
    <s v="WSP-2977"/>
    <x v="4"/>
    <n v="105"/>
    <x v="4"/>
    <x v="0"/>
    <n v="0"/>
    <n v="0"/>
    <n v="0"/>
  </r>
  <r>
    <s v="Temporada Regular"/>
    <n v="2018"/>
    <n v="43451"/>
    <x v="1"/>
    <n v="43131"/>
    <x v="2"/>
    <x v="1"/>
    <s v="WSP-2978"/>
    <x v="2"/>
    <n v="140"/>
    <x v="0"/>
    <x v="1"/>
    <n v="0"/>
    <n v="0"/>
    <n v="0"/>
  </r>
  <r>
    <s v="Temporada Regular"/>
    <n v="2018"/>
    <n v="43175"/>
    <x v="1"/>
    <n v="43168"/>
    <x v="8"/>
    <x v="5"/>
    <s v="WSP-2979"/>
    <x v="20"/>
    <n v="140"/>
    <x v="0"/>
    <x v="3"/>
    <n v="1"/>
    <n v="0"/>
    <n v="0"/>
  </r>
  <r>
    <s v="Temporada Regular"/>
    <n v="2019"/>
    <n v="43458"/>
    <x v="0"/>
    <n v="43472"/>
    <x v="8"/>
    <x v="0"/>
    <s v="WSP-2980"/>
    <x v="30"/>
    <n v="120"/>
    <x v="0"/>
    <x v="0"/>
    <n v="1"/>
    <n v="0"/>
    <n v="0"/>
  </r>
  <r>
    <s v="Temporada Regular"/>
    <n v="2019"/>
    <n v="43423"/>
    <x v="1"/>
    <n v="43429"/>
    <x v="7"/>
    <x v="4"/>
    <s v="WSP-2981"/>
    <x v="13"/>
    <n v="140"/>
    <x v="0"/>
    <x v="2"/>
    <n v="0"/>
    <n v="0"/>
    <n v="0"/>
  </r>
  <r>
    <s v="Temporada Regular"/>
    <n v="2019"/>
    <n v="43451"/>
    <x v="0"/>
    <n v="43527"/>
    <x v="5"/>
    <x v="0"/>
    <s v="WSP-2982"/>
    <x v="5"/>
    <n v="120"/>
    <x v="0"/>
    <x v="0"/>
    <n v="0"/>
    <n v="0"/>
    <n v="0"/>
  </r>
  <r>
    <s v="Temporada Regular"/>
    <n v="2019"/>
    <n v="43496"/>
    <x v="0"/>
    <n v="43419"/>
    <x v="1"/>
    <x v="0"/>
    <s v="WSP-2983"/>
    <x v="1"/>
    <s v="PASE"/>
    <x v="0"/>
    <x v="0"/>
    <n v="0"/>
    <n v="0"/>
    <n v="-460"/>
  </r>
  <r>
    <s v="Fuera de Temporada"/>
    <n v="2018"/>
    <n v="43204"/>
    <x v="2"/>
    <n v="42939"/>
    <x v="9"/>
    <x v="0"/>
    <s v="WSP-2984"/>
    <x v="23"/>
    <n v="110"/>
    <x v="3"/>
    <x v="0"/>
    <n v="0"/>
    <n v="0"/>
    <n v="0"/>
  </r>
  <r>
    <s v="Temporada Regular"/>
    <n v="2018"/>
    <n v="43121"/>
    <x v="0"/>
    <n v="43143"/>
    <x v="5"/>
    <x v="0"/>
    <s v="WSP-2985"/>
    <x v="5"/>
    <n v="120"/>
    <x v="0"/>
    <x v="0"/>
    <n v="0"/>
    <n v="0"/>
    <n v="0"/>
  </r>
  <r>
    <s v="Temporada Regular"/>
    <n v="2019"/>
    <n v="43444"/>
    <x v="0"/>
    <n v="43514"/>
    <x v="3"/>
    <x v="0"/>
    <s v="WSP-2986"/>
    <x v="2"/>
    <n v="120"/>
    <x v="0"/>
    <x v="0"/>
    <n v="1"/>
    <n v="0"/>
    <n v="0"/>
  </r>
  <r>
    <s v="Temporada Regular"/>
    <n v="2019"/>
    <n v="43444"/>
    <x v="2"/>
    <n v="43462"/>
    <x v="9"/>
    <x v="0"/>
    <s v="WSP-2987"/>
    <x v="42"/>
    <n v="105"/>
    <x v="4"/>
    <x v="0"/>
    <n v="0"/>
    <n v="0"/>
    <n v="0"/>
  </r>
  <r>
    <s v="Temporada Regular"/>
    <n v="2019"/>
    <n v="43545"/>
    <x v="0"/>
    <n v="43539"/>
    <x v="7"/>
    <x v="0"/>
    <s v="WSP-2988"/>
    <x v="9"/>
    <n v="120"/>
    <x v="0"/>
    <x v="0"/>
    <n v="0"/>
    <n v="0"/>
    <n v="0"/>
  </r>
  <r>
    <s v="Temporada Regular"/>
    <n v="2018"/>
    <n v="43172"/>
    <x v="2"/>
    <n v="43181"/>
    <x v="3"/>
    <x v="0"/>
    <s v="WSP-2989"/>
    <x v="13"/>
    <n v="100"/>
    <x v="5"/>
    <x v="0"/>
    <n v="1"/>
    <n v="0"/>
    <n v="0"/>
  </r>
  <r>
    <s v="Temporada Regular"/>
    <n v="2018"/>
    <n v="43136"/>
    <x v="0"/>
    <n v="43137"/>
    <x v="0"/>
    <x v="0"/>
    <s v="WSP-2990"/>
    <x v="0"/>
    <n v="120"/>
    <x v="0"/>
    <x v="0"/>
    <n v="2"/>
    <n v="0"/>
    <n v="0"/>
  </r>
  <r>
    <s v="Fuera de Temporada"/>
    <n v="2018"/>
    <n v="43363"/>
    <x v="1"/>
    <n v="42858"/>
    <x v="6"/>
    <x v="2"/>
    <s v="WSP-2991"/>
    <x v="17"/>
    <n v="140"/>
    <x v="0"/>
    <x v="2"/>
    <n v="0"/>
    <n v="0"/>
    <n v="0"/>
  </r>
  <r>
    <s v="Temporada Regular"/>
    <n v="2018"/>
    <n v="43448"/>
    <x v="1"/>
    <n v="43078"/>
    <x v="4"/>
    <x v="3"/>
    <s v="WSP-2992"/>
    <x v="4"/>
    <n v="140"/>
    <x v="0"/>
    <x v="2"/>
    <n v="0"/>
    <n v="0"/>
    <n v="0"/>
  </r>
  <r>
    <s v="Temporada Regular"/>
    <n v="2019"/>
    <n v="43422"/>
    <x v="3"/>
    <n v="43419"/>
    <x v="1"/>
    <x v="0"/>
    <s v="WSP-2993"/>
    <x v="1"/>
    <s v="PASE"/>
    <x v="0"/>
    <x v="0"/>
    <n v="0"/>
    <n v="0"/>
    <n v="-736"/>
  </r>
  <r>
    <s v="Temporada Regular"/>
    <n v="2019"/>
    <n v="43476"/>
    <x v="0"/>
    <n v="43534"/>
    <x v="0"/>
    <x v="0"/>
    <s v="WSP-2994"/>
    <x v="0"/>
    <n v="120"/>
    <x v="0"/>
    <x v="0"/>
    <n v="2"/>
    <n v="0"/>
    <n v="0"/>
  </r>
  <r>
    <s v="Temporada Regular"/>
    <n v="2018"/>
    <n v="43126"/>
    <x v="0"/>
    <n v="43165"/>
    <x v="4"/>
    <x v="0"/>
    <s v="WSP-2995"/>
    <x v="14"/>
    <n v="120"/>
    <x v="0"/>
    <x v="0"/>
    <n v="0"/>
    <n v="0"/>
    <n v="0"/>
  </r>
  <r>
    <s v="Temporada Regular"/>
    <n v="2018"/>
    <n v="43148"/>
    <x v="0"/>
    <n v="43054"/>
    <x v="1"/>
    <x v="0"/>
    <s v="WSP-2996"/>
    <x v="1"/>
    <s v="PASE"/>
    <x v="0"/>
    <x v="0"/>
    <n v="0"/>
    <n v="0"/>
    <n v="0"/>
  </r>
  <r>
    <s v="Temporada Regular"/>
    <n v="2019"/>
    <n v="43428"/>
    <x v="3"/>
    <n v="43496"/>
    <x v="4"/>
    <x v="0"/>
    <s v="WSP-2997"/>
    <x v="14"/>
    <n v="120"/>
    <x v="0"/>
    <x v="0"/>
    <n v="0"/>
    <n v="0"/>
    <n v="0"/>
  </r>
  <r>
    <s v="Temporada Regular"/>
    <n v="2019"/>
    <n v="43555"/>
    <x v="1"/>
    <n v="43547"/>
    <x v="8"/>
    <x v="4"/>
    <s v="WSP-2998"/>
    <x v="20"/>
    <n v="140"/>
    <x v="0"/>
    <x v="2"/>
    <n v="1"/>
    <n v="0"/>
    <n v="0"/>
  </r>
  <r>
    <s v="Fuera de Temporada"/>
    <n v="2019"/>
    <n v="43313"/>
    <x v="1"/>
    <n v="43239"/>
    <x v="8"/>
    <x v="4"/>
    <s v="WSP-2999"/>
    <x v="20"/>
    <n v="140"/>
    <x v="0"/>
    <x v="2"/>
    <n v="1"/>
    <n v="0"/>
    <n v="0"/>
  </r>
  <r>
    <s v="Temporada Regular"/>
    <n v="2018"/>
    <n v="43420"/>
    <x v="0"/>
    <n v="43054"/>
    <x v="1"/>
    <x v="0"/>
    <s v="WSP-3000"/>
    <x v="1"/>
    <s v="PASE"/>
    <x v="0"/>
    <x v="0"/>
    <n v="0"/>
    <n v="0"/>
    <n v="-184"/>
  </r>
  <r>
    <s v="Temporada Regular"/>
    <n v="2018"/>
    <n v="43139"/>
    <x v="0"/>
    <n v="43173"/>
    <x v="3"/>
    <x v="0"/>
    <s v="WSP-3001"/>
    <x v="2"/>
    <n v="120"/>
    <x v="0"/>
    <x v="0"/>
    <n v="1"/>
    <n v="0"/>
    <n v="0"/>
  </r>
  <r>
    <s v="Temporada Regular"/>
    <n v="2019"/>
    <n v="43451"/>
    <x v="0"/>
    <n v="43452"/>
    <x v="5"/>
    <x v="0"/>
    <s v="WSP-3002"/>
    <x v="5"/>
    <n v="120"/>
    <x v="0"/>
    <x v="0"/>
    <n v="0"/>
    <n v="0"/>
    <n v="0"/>
  </r>
  <r>
    <s v="Temporada Regular"/>
    <n v="2019"/>
    <n v="43434"/>
    <x v="0"/>
    <n v="43448"/>
    <x v="5"/>
    <x v="0"/>
    <s v="WSP-3003"/>
    <x v="5"/>
    <n v="120"/>
    <x v="0"/>
    <x v="0"/>
    <n v="0"/>
    <n v="0"/>
    <n v="0"/>
  </r>
  <r>
    <s v="Temporada Regular"/>
    <n v="2019"/>
    <n v="43487"/>
    <x v="2"/>
    <n v="43534"/>
    <x v="7"/>
    <x v="0"/>
    <s v="WSP-3004"/>
    <x v="29"/>
    <n v="110"/>
    <x v="3"/>
    <x v="0"/>
    <n v="0"/>
    <n v="0"/>
    <n v="0"/>
  </r>
  <r>
    <s v="Temporada Regular"/>
    <n v="2018"/>
    <n v="43145"/>
    <x v="3"/>
    <n v="43172"/>
    <x v="2"/>
    <x v="0"/>
    <s v="WSP-3005"/>
    <x v="22"/>
    <n v="120"/>
    <x v="0"/>
    <x v="0"/>
    <n v="0"/>
    <n v="0"/>
    <n v="0"/>
  </r>
  <r>
    <s v="Temporada Regular"/>
    <n v="2018"/>
    <n v="43162"/>
    <x v="2"/>
    <n v="43159"/>
    <x v="5"/>
    <x v="0"/>
    <s v="WSP-3006"/>
    <x v="32"/>
    <n v="105"/>
    <x v="4"/>
    <x v="0"/>
    <n v="0"/>
    <n v="0"/>
    <n v="0"/>
  </r>
  <r>
    <s v="Temporada Regular"/>
    <n v="2019"/>
    <n v="43488"/>
    <x v="0"/>
    <n v="43530"/>
    <x v="2"/>
    <x v="0"/>
    <s v="WSP-3007"/>
    <x v="22"/>
    <n v="120"/>
    <x v="0"/>
    <x v="0"/>
    <n v="0"/>
    <n v="0"/>
    <n v="0"/>
  </r>
  <r>
    <s v="Temporada Regular"/>
    <n v="2018"/>
    <n v="43146"/>
    <x v="0"/>
    <n v="43145"/>
    <x v="6"/>
    <x v="0"/>
    <s v="WSP-3008"/>
    <x v="8"/>
    <n v="120"/>
    <x v="0"/>
    <x v="0"/>
    <n v="0"/>
    <n v="0"/>
    <n v="0"/>
  </r>
  <r>
    <s v="Fuera de Temporada"/>
    <n v="2018"/>
    <n v="43224"/>
    <x v="0"/>
    <n v="42936"/>
    <x v="7"/>
    <x v="0"/>
    <s v="WSP-3009"/>
    <x v="9"/>
    <n v="120"/>
    <x v="0"/>
    <x v="0"/>
    <n v="0"/>
    <n v="0"/>
    <n v="0"/>
  </r>
  <r>
    <s v="Temporada Regular"/>
    <n v="2019"/>
    <n v="43468"/>
    <x v="0"/>
    <n v="43531"/>
    <x v="9"/>
    <x v="0"/>
    <s v="WSP-3010"/>
    <x v="26"/>
    <n v="120"/>
    <x v="0"/>
    <x v="0"/>
    <n v="0"/>
    <n v="0"/>
    <n v="0"/>
  </r>
  <r>
    <s v="Temporada Regular"/>
    <n v="2018"/>
    <n v="43174"/>
    <x v="0"/>
    <n v="43173"/>
    <x v="5"/>
    <x v="0"/>
    <s v="WSP-3011"/>
    <x v="5"/>
    <n v="120"/>
    <x v="0"/>
    <x v="0"/>
    <n v="0"/>
    <n v="0"/>
    <n v="0"/>
  </r>
  <r>
    <s v="Temporada Regular"/>
    <n v="2019"/>
    <n v="43547"/>
    <x v="0"/>
    <n v="43545"/>
    <x v="7"/>
    <x v="0"/>
    <s v="WSP-3012"/>
    <x v="9"/>
    <n v="120"/>
    <x v="0"/>
    <x v="0"/>
    <n v="0"/>
    <n v="0"/>
    <n v="0"/>
  </r>
  <r>
    <s v="Temporada Regular"/>
    <n v="2018"/>
    <n v="43464"/>
    <x v="0"/>
    <n v="43141"/>
    <x v="2"/>
    <x v="0"/>
    <s v="WSP-3013"/>
    <x v="22"/>
    <n v="120"/>
    <x v="0"/>
    <x v="0"/>
    <n v="0"/>
    <n v="0"/>
    <n v="0"/>
  </r>
  <r>
    <s v="Temporada Regular"/>
    <n v="2019"/>
    <n v="43514"/>
    <x v="2"/>
    <n v="43545"/>
    <x v="8"/>
    <x v="0"/>
    <s v="WSP-3014"/>
    <x v="2"/>
    <n v="105"/>
    <x v="4"/>
    <x v="0"/>
    <n v="1"/>
    <n v="0"/>
    <n v="0"/>
  </r>
  <r>
    <s v="Temporada Regular"/>
    <n v="2018"/>
    <n v="43132"/>
    <x v="0"/>
    <n v="43159"/>
    <x v="8"/>
    <x v="0"/>
    <s v="WSP-3015"/>
    <x v="30"/>
    <n v="120"/>
    <x v="0"/>
    <x v="0"/>
    <n v="1"/>
    <n v="0"/>
    <n v="0"/>
  </r>
  <r>
    <s v="Temporada Regular"/>
    <n v="2018"/>
    <n v="43130"/>
    <x v="1"/>
    <n v="43134"/>
    <x v="6"/>
    <x v="1"/>
    <s v="WSP-3016"/>
    <x v="17"/>
    <n v="140"/>
    <x v="0"/>
    <x v="1"/>
    <n v="0"/>
    <n v="0"/>
    <n v="0"/>
  </r>
  <r>
    <s v="Temporada Regular"/>
    <n v="2019"/>
    <n v="43497"/>
    <x v="0"/>
    <n v="43419"/>
    <x v="1"/>
    <x v="0"/>
    <s v="WSP-3017"/>
    <x v="1"/>
    <s v="PASE"/>
    <x v="0"/>
    <x v="0"/>
    <n v="0"/>
    <n v="0"/>
    <n v="-368"/>
  </r>
  <r>
    <s v="Temporada Regular"/>
    <n v="2018"/>
    <n v="43452"/>
    <x v="2"/>
    <n v="43100"/>
    <x v="7"/>
    <x v="0"/>
    <s v="WSP-3018"/>
    <x v="36"/>
    <n v="100"/>
    <x v="5"/>
    <x v="0"/>
    <n v="0"/>
    <n v="0"/>
    <n v="0"/>
  </r>
  <r>
    <s v="Temporada Regular"/>
    <n v="2018"/>
    <n v="43174"/>
    <x v="0"/>
    <n v="43170"/>
    <x v="2"/>
    <x v="0"/>
    <s v="WSP-3019"/>
    <x v="22"/>
    <n v="120"/>
    <x v="0"/>
    <x v="0"/>
    <n v="0"/>
    <n v="0"/>
    <n v="0"/>
  </r>
  <r>
    <s v="Temporada Regular"/>
    <n v="2018"/>
    <n v="43458"/>
    <x v="1"/>
    <n v="43133"/>
    <x v="9"/>
    <x v="3"/>
    <s v="WSP-3020"/>
    <x v="19"/>
    <n v="140"/>
    <x v="0"/>
    <x v="2"/>
    <n v="0"/>
    <n v="0"/>
    <n v="0"/>
  </r>
  <r>
    <s v="Temporada Regular"/>
    <n v="2018"/>
    <n v="43121"/>
    <x v="0"/>
    <n v="43054"/>
    <x v="1"/>
    <x v="0"/>
    <s v="WSP-3021"/>
    <x v="1"/>
    <s v="PASE"/>
    <x v="0"/>
    <x v="0"/>
    <n v="0"/>
    <n v="0"/>
    <n v="-552"/>
  </r>
  <r>
    <s v="Temporada Regular"/>
    <n v="2019"/>
    <n v="43472"/>
    <x v="1"/>
    <n v="43532"/>
    <x v="8"/>
    <x v="4"/>
    <s v="WSP-3022"/>
    <x v="20"/>
    <n v="140"/>
    <x v="0"/>
    <x v="2"/>
    <n v="1"/>
    <n v="0"/>
    <n v="0"/>
  </r>
  <r>
    <s v="Temporada Regular"/>
    <n v="2018"/>
    <n v="43433"/>
    <x v="2"/>
    <n v="43079"/>
    <x v="6"/>
    <x v="0"/>
    <s v="WSP-3023"/>
    <x v="35"/>
    <n v="110"/>
    <x v="3"/>
    <x v="0"/>
    <n v="0"/>
    <n v="0"/>
    <n v="0"/>
  </r>
  <r>
    <s v="Temporada Regular"/>
    <n v="2019"/>
    <n v="43487"/>
    <x v="2"/>
    <n v="43489"/>
    <x v="0"/>
    <x v="0"/>
    <s v="WSP-3024"/>
    <x v="43"/>
    <n v="110"/>
    <x v="3"/>
    <x v="0"/>
    <n v="2"/>
    <n v="0"/>
    <n v="0"/>
  </r>
  <r>
    <s v="Fuera de Temporada"/>
    <n v="2019"/>
    <n v="43252"/>
    <x v="0"/>
    <n v="43224"/>
    <x v="3"/>
    <x v="0"/>
    <s v="WSP-3025"/>
    <x v="2"/>
    <n v="120"/>
    <x v="0"/>
    <x v="0"/>
    <n v="1"/>
    <n v="0"/>
    <n v="0"/>
  </r>
  <r>
    <s v="Temporada Regular"/>
    <n v="2018"/>
    <n v="43134"/>
    <x v="0"/>
    <n v="43144"/>
    <x v="0"/>
    <x v="0"/>
    <s v="WSP-3026"/>
    <x v="0"/>
    <n v="120"/>
    <x v="0"/>
    <x v="0"/>
    <n v="2"/>
    <n v="0"/>
    <n v="0"/>
  </r>
  <r>
    <s v="Temporada Regular"/>
    <n v="2018"/>
    <n v="43109"/>
    <x v="0"/>
    <n v="43054"/>
    <x v="1"/>
    <x v="0"/>
    <s v="WSP-3027"/>
    <x v="1"/>
    <s v="PASE"/>
    <x v="0"/>
    <x v="0"/>
    <n v="0"/>
    <n v="0"/>
    <n v="-184"/>
  </r>
  <r>
    <s v="Temporada Regular"/>
    <n v="2019"/>
    <n v="43511"/>
    <x v="0"/>
    <n v="43523"/>
    <x v="6"/>
    <x v="0"/>
    <s v="WSP-3028"/>
    <x v="8"/>
    <n v="120"/>
    <x v="0"/>
    <x v="0"/>
    <n v="0"/>
    <n v="0"/>
    <n v="0"/>
  </r>
  <r>
    <s v="Temporada Regular"/>
    <n v="2018"/>
    <n v="43127"/>
    <x v="1"/>
    <n v="43155"/>
    <x v="4"/>
    <x v="3"/>
    <s v="WSP-3029"/>
    <x v="4"/>
    <n v="140"/>
    <x v="0"/>
    <x v="2"/>
    <n v="0"/>
    <n v="0"/>
    <n v="0"/>
  </r>
  <r>
    <s v="Temporada Regular"/>
    <n v="2019"/>
    <n v="43512"/>
    <x v="2"/>
    <n v="43542"/>
    <x v="0"/>
    <x v="0"/>
    <s v="WSP-3030"/>
    <x v="12"/>
    <n v="105"/>
    <x v="4"/>
    <x v="0"/>
    <n v="2"/>
    <n v="0"/>
    <n v="0"/>
  </r>
  <r>
    <s v="Fuera de Temporada"/>
    <n v="2018"/>
    <n v="43272"/>
    <x v="0"/>
    <n v="42933"/>
    <x v="5"/>
    <x v="0"/>
    <s v="WSP-3031"/>
    <x v="5"/>
    <n v="120"/>
    <x v="0"/>
    <x v="0"/>
    <n v="0"/>
    <n v="0"/>
    <n v="0"/>
  </r>
  <r>
    <s v="Temporada Regular"/>
    <n v="2019"/>
    <n v="43489"/>
    <x v="1"/>
    <n v="43486"/>
    <x v="4"/>
    <x v="4"/>
    <s v="WSP-3032"/>
    <x v="4"/>
    <n v="140"/>
    <x v="0"/>
    <x v="2"/>
    <n v="0"/>
    <n v="0"/>
    <n v="0"/>
  </r>
  <r>
    <s v="Fuera de Temporada"/>
    <n v="2019"/>
    <n v="43219"/>
    <x v="1"/>
    <n v="43294"/>
    <x v="3"/>
    <x v="1"/>
    <s v="WSP-3033"/>
    <x v="21"/>
    <n v="140"/>
    <x v="0"/>
    <x v="1"/>
    <n v="1"/>
    <n v="0"/>
    <n v="0"/>
  </r>
  <r>
    <s v="Temporada Regular"/>
    <n v="2018"/>
    <n v="43186"/>
    <x v="3"/>
    <n v="43182"/>
    <x v="8"/>
    <x v="0"/>
    <s v="WSP-3034"/>
    <x v="30"/>
    <n v="120"/>
    <x v="0"/>
    <x v="0"/>
    <n v="1"/>
    <n v="0"/>
    <n v="0"/>
  </r>
  <r>
    <s v="Temporada Regular"/>
    <n v="2018"/>
    <n v="43147"/>
    <x v="0"/>
    <n v="43054"/>
    <x v="1"/>
    <x v="0"/>
    <s v="WSP-3035"/>
    <x v="1"/>
    <s v="PASE"/>
    <x v="0"/>
    <x v="0"/>
    <n v="0"/>
    <n v="0"/>
    <n v="-368"/>
  </r>
  <r>
    <s v="Temporada Regular"/>
    <n v="2018"/>
    <n v="43123"/>
    <x v="0"/>
    <n v="43133"/>
    <x v="0"/>
    <x v="0"/>
    <s v="WSP-3036"/>
    <x v="0"/>
    <n v="120"/>
    <x v="0"/>
    <x v="0"/>
    <n v="2"/>
    <n v="0"/>
    <n v="0"/>
  </r>
  <r>
    <s v="Temporada Regular"/>
    <n v="2018"/>
    <n v="43124"/>
    <x v="0"/>
    <n v="43142"/>
    <x v="0"/>
    <x v="0"/>
    <s v="WSP-3037"/>
    <x v="0"/>
    <n v="120"/>
    <x v="0"/>
    <x v="0"/>
    <n v="2"/>
    <n v="0"/>
    <n v="0"/>
  </r>
  <r>
    <s v="Temporada Regular"/>
    <n v="2018"/>
    <n v="43431"/>
    <x v="0"/>
    <n v="43097"/>
    <x v="9"/>
    <x v="0"/>
    <s v="WSP-3038"/>
    <x v="26"/>
    <n v="120"/>
    <x v="0"/>
    <x v="0"/>
    <n v="0"/>
    <n v="0"/>
    <n v="0"/>
  </r>
  <r>
    <s v="Temporada Regular"/>
    <n v="2019"/>
    <n v="43502"/>
    <x v="0"/>
    <n v="43531"/>
    <x v="9"/>
    <x v="0"/>
    <s v="WSP-3039"/>
    <x v="26"/>
    <n v="120"/>
    <x v="0"/>
    <x v="0"/>
    <n v="0"/>
    <n v="0"/>
    <n v="0"/>
  </r>
  <r>
    <s v="Temporada Regular"/>
    <n v="2018"/>
    <n v="43126"/>
    <x v="1"/>
    <n v="43159"/>
    <x v="6"/>
    <x v="4"/>
    <s v="WSP-3040"/>
    <x v="17"/>
    <n v="140"/>
    <x v="0"/>
    <x v="2"/>
    <n v="0"/>
    <n v="0"/>
    <n v="0"/>
  </r>
  <r>
    <s v="Temporada Regular"/>
    <n v="2018"/>
    <n v="43104"/>
    <x v="0"/>
    <n v="43132"/>
    <x v="2"/>
    <x v="0"/>
    <s v="WSP-3041"/>
    <x v="22"/>
    <n v="120"/>
    <x v="0"/>
    <x v="0"/>
    <n v="0"/>
    <n v="0"/>
    <n v="0"/>
  </r>
  <r>
    <s v="Temporada Regular"/>
    <n v="2018"/>
    <n v="43155"/>
    <x v="3"/>
    <n v="43149"/>
    <x v="7"/>
    <x v="0"/>
    <s v="WSP-3042"/>
    <x v="9"/>
    <n v="120"/>
    <x v="0"/>
    <x v="0"/>
    <n v="0"/>
    <n v="0"/>
    <n v="0"/>
  </r>
  <r>
    <s v="Temporada Regular"/>
    <n v="2019"/>
    <n v="43532"/>
    <x v="3"/>
    <n v="43528"/>
    <x v="0"/>
    <x v="0"/>
    <s v="WSP-3043"/>
    <x v="0"/>
    <n v="120"/>
    <x v="0"/>
    <x v="0"/>
    <n v="2"/>
    <n v="0"/>
    <n v="0"/>
  </r>
  <r>
    <s v="Fuera de Temporada"/>
    <n v="2018"/>
    <n v="43315"/>
    <x v="0"/>
    <n v="42908"/>
    <x v="0"/>
    <x v="0"/>
    <s v="WSP-3044"/>
    <x v="0"/>
    <n v="120"/>
    <x v="0"/>
    <x v="0"/>
    <n v="2"/>
    <n v="0"/>
    <n v="0"/>
  </r>
  <r>
    <s v="Temporada Regular"/>
    <n v="2018"/>
    <n v="43106"/>
    <x v="1"/>
    <n v="43116"/>
    <x v="8"/>
    <x v="3"/>
    <s v="WSP-3045"/>
    <x v="20"/>
    <n v="140"/>
    <x v="0"/>
    <x v="2"/>
    <n v="1"/>
    <n v="0"/>
    <n v="0"/>
  </r>
  <r>
    <s v="Temporada Regular"/>
    <n v="2018"/>
    <n v="43439"/>
    <x v="1"/>
    <n v="43108"/>
    <x v="7"/>
    <x v="2"/>
    <s v="WSP-3046"/>
    <x v="13"/>
    <n v="140"/>
    <x v="0"/>
    <x v="2"/>
    <n v="0"/>
    <n v="0"/>
    <n v="0"/>
  </r>
  <r>
    <s v="Fuera de Temporada"/>
    <n v="2019"/>
    <n v="43329"/>
    <x v="2"/>
    <n v="43218"/>
    <x v="8"/>
    <x v="0"/>
    <s v="WSP-3047"/>
    <x v="2"/>
    <n v="105"/>
    <x v="4"/>
    <x v="0"/>
    <n v="1"/>
    <n v="30"/>
    <n v="0"/>
  </r>
  <r>
    <s v="Temporada Regular"/>
    <n v="2019"/>
    <n v="43481"/>
    <x v="2"/>
    <n v="43473"/>
    <x v="3"/>
    <x v="0"/>
    <s v="WSP-3048"/>
    <x v="44"/>
    <n v="105"/>
    <x v="4"/>
    <x v="0"/>
    <n v="1"/>
    <n v="0"/>
    <n v="0"/>
  </r>
  <r>
    <s v="Temporada Regular"/>
    <n v="2019"/>
    <n v="43486"/>
    <x v="0"/>
    <n v="43521"/>
    <x v="7"/>
    <x v="0"/>
    <s v="WSP-3049"/>
    <x v="9"/>
    <n v="120"/>
    <x v="0"/>
    <x v="0"/>
    <n v="0"/>
    <n v="0"/>
    <n v="0"/>
  </r>
  <r>
    <s v="Temporada Regular"/>
    <n v="2019"/>
    <n v="43468"/>
    <x v="2"/>
    <n v="43482"/>
    <x v="8"/>
    <x v="0"/>
    <s v="WSP-3050"/>
    <x v="18"/>
    <n v="110"/>
    <x v="3"/>
    <x v="0"/>
    <n v="1"/>
    <n v="0"/>
    <n v="0"/>
  </r>
  <r>
    <s v="Temporada Regular"/>
    <n v="2019"/>
    <n v="43494"/>
    <x v="1"/>
    <n v="43513"/>
    <x v="5"/>
    <x v="4"/>
    <s v="WSP-3051"/>
    <x v="28"/>
    <n v="140"/>
    <x v="0"/>
    <x v="2"/>
    <n v="0"/>
    <n v="0"/>
    <n v="0"/>
  </r>
  <r>
    <s v="Temporada Regular"/>
    <n v="2019"/>
    <n v="43484"/>
    <x v="0"/>
    <n v="43539"/>
    <x v="3"/>
    <x v="0"/>
    <s v="WSP-3052"/>
    <x v="2"/>
    <n v="120"/>
    <x v="0"/>
    <x v="0"/>
    <n v="1"/>
    <n v="0"/>
    <n v="0"/>
  </r>
  <r>
    <s v="Temporada Regular"/>
    <n v="2018"/>
    <n v="43156"/>
    <x v="0"/>
    <n v="43173"/>
    <x v="7"/>
    <x v="0"/>
    <s v="WSP-3053"/>
    <x v="9"/>
    <n v="120"/>
    <x v="0"/>
    <x v="0"/>
    <n v="0"/>
    <n v="0"/>
    <n v="0"/>
  </r>
  <r>
    <s v="Temporada Regular"/>
    <n v="2019"/>
    <n v="43457"/>
    <x v="0"/>
    <n v="43513"/>
    <x v="6"/>
    <x v="0"/>
    <s v="WSP-3054"/>
    <x v="8"/>
    <n v="120"/>
    <x v="0"/>
    <x v="0"/>
    <n v="0"/>
    <n v="0"/>
    <n v="0"/>
  </r>
  <r>
    <s v="Temporada Regular"/>
    <n v="2019"/>
    <n v="43477"/>
    <x v="1"/>
    <n v="43515"/>
    <x v="0"/>
    <x v="3"/>
    <s v="WSP-3055"/>
    <x v="10"/>
    <n v="140"/>
    <x v="0"/>
    <x v="2"/>
    <n v="2"/>
    <n v="0"/>
    <n v="0"/>
  </r>
  <r>
    <s v="Temporada Regular"/>
    <n v="2019"/>
    <n v="43550"/>
    <x v="1"/>
    <n v="43541"/>
    <x v="9"/>
    <x v="2"/>
    <s v="WSP-3056"/>
    <x v="19"/>
    <n v="140"/>
    <x v="0"/>
    <x v="2"/>
    <n v="0"/>
    <n v="0"/>
    <n v="0"/>
  </r>
  <r>
    <s v="Temporada Regular"/>
    <n v="2018"/>
    <n v="43137"/>
    <x v="1"/>
    <n v="43155"/>
    <x v="8"/>
    <x v="2"/>
    <s v="WSP-3057"/>
    <x v="20"/>
    <n v="140"/>
    <x v="0"/>
    <x v="2"/>
    <n v="1"/>
    <n v="0"/>
    <n v="0"/>
  </r>
  <r>
    <s v="Temporada Regular"/>
    <n v="2018"/>
    <n v="43443"/>
    <x v="1"/>
    <n v="43143"/>
    <x v="7"/>
    <x v="5"/>
    <s v="WSP-3058"/>
    <x v="13"/>
    <n v="140"/>
    <x v="0"/>
    <x v="3"/>
    <n v="0"/>
    <n v="0"/>
    <n v="0"/>
  </r>
  <r>
    <s v="Fuera de Temporada"/>
    <n v="2019"/>
    <n v="43209"/>
    <x v="1"/>
    <n v="43255"/>
    <x v="5"/>
    <x v="1"/>
    <s v="WSP-3059"/>
    <x v="28"/>
    <n v="140"/>
    <x v="0"/>
    <x v="1"/>
    <n v="0"/>
    <n v="0"/>
    <n v="0"/>
  </r>
  <r>
    <s v="Temporada Regular"/>
    <n v="2019"/>
    <n v="43470"/>
    <x v="0"/>
    <n v="43493"/>
    <x v="4"/>
    <x v="0"/>
    <s v="WSP-3060"/>
    <x v="14"/>
    <n v="120"/>
    <x v="0"/>
    <x v="0"/>
    <n v="0"/>
    <n v="0"/>
    <n v="0"/>
  </r>
  <r>
    <s v="Temporada Regular"/>
    <n v="2018"/>
    <n v="43174"/>
    <x v="0"/>
    <n v="43054"/>
    <x v="1"/>
    <x v="0"/>
    <s v="WSP-3061"/>
    <x v="1"/>
    <s v="PASE"/>
    <x v="0"/>
    <x v="0"/>
    <n v="0"/>
    <n v="0"/>
    <n v="-184"/>
  </r>
  <r>
    <s v="Temporada Regular"/>
    <n v="2019"/>
    <n v="43507"/>
    <x v="0"/>
    <n v="43419"/>
    <x v="1"/>
    <x v="0"/>
    <s v="WSP-3062"/>
    <x v="1"/>
    <s v="PASE"/>
    <x v="0"/>
    <x v="0"/>
    <n v="0"/>
    <n v="0"/>
    <n v="-184"/>
  </r>
  <r>
    <s v="Temporada Regular"/>
    <n v="2018"/>
    <n v="43182"/>
    <x v="2"/>
    <n v="43178"/>
    <x v="3"/>
    <x v="0"/>
    <s v="WSP-3063"/>
    <x v="27"/>
    <n v="110"/>
    <x v="3"/>
    <x v="0"/>
    <n v="1"/>
    <n v="0"/>
    <n v="0"/>
  </r>
  <r>
    <s v="Temporada Regular"/>
    <n v="2019"/>
    <n v="43499"/>
    <x v="0"/>
    <n v="43533"/>
    <x v="6"/>
    <x v="0"/>
    <s v="WSP-3064"/>
    <x v="8"/>
    <n v="120"/>
    <x v="0"/>
    <x v="0"/>
    <n v="0"/>
    <n v="0"/>
    <n v="0"/>
  </r>
  <r>
    <s v="Temporada Regular"/>
    <n v="2018"/>
    <n v="43128"/>
    <x v="2"/>
    <n v="43145"/>
    <x v="7"/>
    <x v="0"/>
    <s v="WSP-3065"/>
    <x v="29"/>
    <n v="110"/>
    <x v="3"/>
    <x v="0"/>
    <n v="0"/>
    <n v="0"/>
    <n v="0"/>
  </r>
  <r>
    <s v="Temporada Regular"/>
    <n v="2019"/>
    <n v="43493"/>
    <x v="1"/>
    <n v="43545"/>
    <x v="7"/>
    <x v="4"/>
    <s v="WSP-3066"/>
    <x v="13"/>
    <n v="140"/>
    <x v="0"/>
    <x v="2"/>
    <n v="0"/>
    <n v="0"/>
    <n v="0"/>
  </r>
  <r>
    <s v="Temporada Regular"/>
    <n v="2018"/>
    <n v="43148"/>
    <x v="0"/>
    <n v="43151"/>
    <x v="9"/>
    <x v="0"/>
    <s v="WSP-3067"/>
    <x v="26"/>
    <n v="120"/>
    <x v="0"/>
    <x v="0"/>
    <n v="0"/>
    <n v="0"/>
    <n v="0"/>
  </r>
  <r>
    <s v="Temporada Regular"/>
    <n v="2019"/>
    <n v="43451"/>
    <x v="1"/>
    <n v="43479"/>
    <x v="7"/>
    <x v="5"/>
    <s v="WSP-3068"/>
    <x v="13"/>
    <n v="140"/>
    <x v="0"/>
    <x v="3"/>
    <n v="0"/>
    <n v="0"/>
    <n v="0"/>
  </r>
  <r>
    <s v="Temporada Regular"/>
    <n v="2018"/>
    <n v="43424"/>
    <x v="0"/>
    <n v="43133"/>
    <x v="5"/>
    <x v="0"/>
    <s v="WSP-3069"/>
    <x v="5"/>
    <n v="120"/>
    <x v="0"/>
    <x v="0"/>
    <n v="0"/>
    <n v="0"/>
    <n v="0"/>
  </r>
  <r>
    <s v="Temporada Regular"/>
    <n v="2019"/>
    <n v="43524"/>
    <x v="0"/>
    <n v="43419"/>
    <x v="1"/>
    <x v="0"/>
    <s v="WSP-3070"/>
    <x v="1"/>
    <s v="PASE"/>
    <x v="0"/>
    <x v="0"/>
    <n v="0"/>
    <n v="0"/>
    <n v="-368"/>
  </r>
  <r>
    <s v="Temporada Regular"/>
    <n v="2019"/>
    <n v="43421"/>
    <x v="2"/>
    <n v="43514"/>
    <x v="4"/>
    <x v="0"/>
    <s v="WSP-3071"/>
    <x v="11"/>
    <n v="110"/>
    <x v="3"/>
    <x v="0"/>
    <n v="0"/>
    <n v="0"/>
    <n v="0"/>
  </r>
  <r>
    <s v="Temporada Regular"/>
    <n v="2018"/>
    <n v="43163"/>
    <x v="1"/>
    <n v="43169"/>
    <x v="8"/>
    <x v="1"/>
    <s v="WSP-3072"/>
    <x v="20"/>
    <n v="140"/>
    <x v="0"/>
    <x v="1"/>
    <n v="1"/>
    <n v="0"/>
    <n v="0"/>
  </r>
  <r>
    <s v="Temporada Regular"/>
    <n v="2018"/>
    <n v="43181"/>
    <x v="3"/>
    <n v="43054"/>
    <x v="1"/>
    <x v="0"/>
    <s v="WSP-3073"/>
    <x v="1"/>
    <s v="PASE"/>
    <x v="0"/>
    <x v="0"/>
    <n v="0"/>
    <n v="0"/>
    <n v="-644"/>
  </r>
  <r>
    <s v="Temporada Regular"/>
    <n v="2019"/>
    <n v="43440"/>
    <x v="1"/>
    <n v="43502"/>
    <x v="6"/>
    <x v="2"/>
    <s v="WSP-3074"/>
    <x v="17"/>
    <n v="140"/>
    <x v="0"/>
    <x v="2"/>
    <n v="0"/>
    <n v="0"/>
    <n v="0"/>
  </r>
  <r>
    <s v="Temporada Regular"/>
    <n v="2019"/>
    <n v="43427"/>
    <x v="0"/>
    <n v="43442"/>
    <x v="6"/>
    <x v="0"/>
    <s v="WSP-3075"/>
    <x v="8"/>
    <n v="120"/>
    <x v="0"/>
    <x v="0"/>
    <n v="0"/>
    <n v="0"/>
    <n v="0"/>
  </r>
  <r>
    <s v="Temporada Regular"/>
    <n v="2019"/>
    <n v="43544"/>
    <x v="0"/>
    <n v="43419"/>
    <x v="1"/>
    <x v="0"/>
    <s v="WSP-3076"/>
    <x v="1"/>
    <s v="PASE"/>
    <x v="0"/>
    <x v="0"/>
    <n v="0"/>
    <n v="0"/>
    <n v="-920"/>
  </r>
  <r>
    <s v="Fuera de Temporada"/>
    <n v="2018"/>
    <n v="43384"/>
    <x v="1"/>
    <n v="42862"/>
    <x v="9"/>
    <x v="1"/>
    <s v="WSP-3077"/>
    <x v="19"/>
    <n v="140"/>
    <x v="0"/>
    <x v="1"/>
    <n v="0"/>
    <n v="0"/>
    <n v="0"/>
  </r>
  <r>
    <s v="Temporada Regular"/>
    <n v="2018"/>
    <n v="43107"/>
    <x v="1"/>
    <n v="43117"/>
    <x v="4"/>
    <x v="1"/>
    <s v="WSP-3078"/>
    <x v="4"/>
    <n v="140"/>
    <x v="0"/>
    <x v="1"/>
    <n v="0"/>
    <n v="0"/>
    <n v="0"/>
  </r>
  <r>
    <s v="Temporada Regular"/>
    <n v="2019"/>
    <n v="43534"/>
    <x v="3"/>
    <n v="43545"/>
    <x v="6"/>
    <x v="0"/>
    <s v="WSP-3079"/>
    <x v="8"/>
    <n v="120"/>
    <x v="0"/>
    <x v="0"/>
    <n v="0"/>
    <n v="0"/>
    <n v="0"/>
  </r>
  <r>
    <s v="Fuera de Temporada"/>
    <n v="2018"/>
    <n v="43228"/>
    <x v="0"/>
    <n v="42906"/>
    <x v="3"/>
    <x v="0"/>
    <s v="WSP-3080"/>
    <x v="2"/>
    <n v="120"/>
    <x v="0"/>
    <x v="0"/>
    <n v="1"/>
    <n v="0"/>
    <n v="0"/>
  </r>
  <r>
    <s v="Fuera de Temporada"/>
    <n v="2018"/>
    <n v="43245"/>
    <x v="0"/>
    <n v="42929"/>
    <x v="7"/>
    <x v="0"/>
    <s v="WSP-3081"/>
    <x v="9"/>
    <n v="120"/>
    <x v="0"/>
    <x v="0"/>
    <n v="0"/>
    <n v="0"/>
    <n v="0"/>
  </r>
  <r>
    <s v="Fuera de Temporada"/>
    <n v="2018"/>
    <n v="43407"/>
    <x v="0"/>
    <n v="42828"/>
    <x v="3"/>
    <x v="0"/>
    <s v="WSP-3082"/>
    <x v="2"/>
    <n v="120"/>
    <x v="0"/>
    <x v="0"/>
    <n v="1"/>
    <n v="0"/>
    <n v="0"/>
  </r>
  <r>
    <s v="Temporada Regular"/>
    <n v="2019"/>
    <n v="43528"/>
    <x v="0"/>
    <n v="43535"/>
    <x v="9"/>
    <x v="0"/>
    <s v="WSP-3083"/>
    <x v="26"/>
    <n v="120"/>
    <x v="0"/>
    <x v="0"/>
    <n v="0"/>
    <n v="0"/>
    <n v="0"/>
  </r>
  <r>
    <s v="Temporada Regular"/>
    <n v="2019"/>
    <n v="43441"/>
    <x v="1"/>
    <n v="43502"/>
    <x v="5"/>
    <x v="3"/>
    <s v="WSP-3084"/>
    <x v="28"/>
    <n v="140"/>
    <x v="0"/>
    <x v="2"/>
    <n v="0"/>
    <n v="0"/>
    <n v="0"/>
  </r>
  <r>
    <s v="Temporada Regular"/>
    <n v="2018"/>
    <n v="43457"/>
    <x v="1"/>
    <n v="43090"/>
    <x v="5"/>
    <x v="1"/>
    <s v="WSP-3085"/>
    <x v="28"/>
    <n v="140"/>
    <x v="0"/>
    <x v="1"/>
    <n v="0"/>
    <n v="0"/>
    <n v="0"/>
  </r>
  <r>
    <s v="Temporada Regular"/>
    <n v="2018"/>
    <n v="43139"/>
    <x v="0"/>
    <n v="43174"/>
    <x v="2"/>
    <x v="0"/>
    <s v="WSP-3086"/>
    <x v="22"/>
    <n v="120"/>
    <x v="0"/>
    <x v="0"/>
    <n v="0"/>
    <n v="0"/>
    <n v="0"/>
  </r>
  <r>
    <s v="Temporada Regular"/>
    <n v="2018"/>
    <n v="43167"/>
    <x v="1"/>
    <n v="43182"/>
    <x v="6"/>
    <x v="2"/>
    <s v="WSP-3087"/>
    <x v="17"/>
    <n v="140"/>
    <x v="0"/>
    <x v="2"/>
    <n v="0"/>
    <n v="0"/>
    <n v="0"/>
  </r>
  <r>
    <s v="Temporada Regular"/>
    <n v="2019"/>
    <n v="43498"/>
    <x v="1"/>
    <n v="43520"/>
    <x v="2"/>
    <x v="4"/>
    <s v="WSP-3088"/>
    <x v="2"/>
    <n v="140"/>
    <x v="0"/>
    <x v="2"/>
    <n v="0"/>
    <n v="0"/>
    <n v="0"/>
  </r>
  <r>
    <s v="Fuera de Temporada"/>
    <n v="2018"/>
    <n v="43378"/>
    <x v="1"/>
    <n v="42835"/>
    <x v="5"/>
    <x v="2"/>
    <s v="WSP-3089"/>
    <x v="28"/>
    <n v="140"/>
    <x v="0"/>
    <x v="2"/>
    <n v="0"/>
    <n v="0"/>
    <n v="0"/>
  </r>
  <r>
    <s v="Fuera de Temporada"/>
    <n v="2019"/>
    <n v="43302"/>
    <x v="1"/>
    <n v="43274"/>
    <x v="6"/>
    <x v="2"/>
    <s v="WSP-3090"/>
    <x v="17"/>
    <n v="140"/>
    <x v="0"/>
    <x v="2"/>
    <n v="0"/>
    <n v="0"/>
    <n v="0"/>
  </r>
  <r>
    <s v="Temporada Regular"/>
    <n v="2018"/>
    <n v="43107"/>
    <x v="1"/>
    <n v="43181"/>
    <x v="8"/>
    <x v="4"/>
    <s v="WSP-3091"/>
    <x v="20"/>
    <n v="140"/>
    <x v="0"/>
    <x v="2"/>
    <n v="1"/>
    <n v="0"/>
    <n v="0"/>
  </r>
  <r>
    <s v="Temporada Regular"/>
    <n v="2019"/>
    <n v="43442"/>
    <x v="0"/>
    <n v="43419"/>
    <x v="1"/>
    <x v="0"/>
    <s v="WSP-3092"/>
    <x v="1"/>
    <s v="PASE"/>
    <x v="0"/>
    <x v="0"/>
    <n v="0"/>
    <n v="0"/>
    <n v="0"/>
  </r>
  <r>
    <s v="Temporada Regular"/>
    <n v="2019"/>
    <n v="43446"/>
    <x v="0"/>
    <n v="43484"/>
    <x v="9"/>
    <x v="0"/>
    <s v="WSP-3093"/>
    <x v="26"/>
    <n v="120"/>
    <x v="0"/>
    <x v="0"/>
    <n v="0"/>
    <n v="0"/>
    <n v="0"/>
  </r>
  <r>
    <s v="Temporada Regular"/>
    <n v="2018"/>
    <n v="43145"/>
    <x v="2"/>
    <n v="43169"/>
    <x v="7"/>
    <x v="0"/>
    <s v="WSP-3094"/>
    <x v="36"/>
    <n v="100"/>
    <x v="5"/>
    <x v="0"/>
    <n v="0"/>
    <n v="0"/>
    <n v="0"/>
  </r>
  <r>
    <s v="Temporada Regular"/>
    <n v="2019"/>
    <n v="43446"/>
    <x v="1"/>
    <n v="43474"/>
    <x v="0"/>
    <x v="2"/>
    <s v="WSP-3095"/>
    <x v="10"/>
    <n v="140"/>
    <x v="0"/>
    <x v="2"/>
    <n v="2"/>
    <n v="0"/>
    <n v="0"/>
  </r>
  <r>
    <s v="Fuera de Temporada"/>
    <n v="2018"/>
    <n v="43359"/>
    <x v="1"/>
    <n v="42883"/>
    <x v="6"/>
    <x v="2"/>
    <s v="WSP-3096"/>
    <x v="17"/>
    <n v="140"/>
    <x v="0"/>
    <x v="2"/>
    <n v="0"/>
    <n v="0"/>
    <n v="0"/>
  </r>
  <r>
    <s v="Temporada Regular"/>
    <n v="2018"/>
    <n v="43170"/>
    <x v="0"/>
    <n v="43170"/>
    <x v="9"/>
    <x v="0"/>
    <s v="WSP-3097"/>
    <x v="26"/>
    <n v="120"/>
    <x v="0"/>
    <x v="0"/>
    <n v="0"/>
    <n v="0"/>
    <n v="0"/>
  </r>
  <r>
    <s v="Fuera de Temporada"/>
    <n v="2018"/>
    <n v="43297"/>
    <x v="0"/>
    <n v="43054"/>
    <x v="1"/>
    <x v="0"/>
    <s v="WSP-3098"/>
    <x v="1"/>
    <s v="PASE"/>
    <x v="0"/>
    <x v="0"/>
    <n v="0"/>
    <n v="0"/>
    <n v="-92"/>
  </r>
  <r>
    <s v="Temporada Regular"/>
    <n v="2018"/>
    <n v="43157"/>
    <x v="0"/>
    <n v="43182"/>
    <x v="4"/>
    <x v="0"/>
    <s v="WSP-3099"/>
    <x v="14"/>
    <n v="120"/>
    <x v="0"/>
    <x v="0"/>
    <n v="0"/>
    <n v="0"/>
    <n v="0"/>
  </r>
  <r>
    <s v="Temporada Regular"/>
    <n v="2019"/>
    <n v="43500"/>
    <x v="0"/>
    <n v="43499"/>
    <x v="2"/>
    <x v="0"/>
    <s v="WSP-3100"/>
    <x v="22"/>
    <n v="120"/>
    <x v="0"/>
    <x v="0"/>
    <n v="0"/>
    <n v="0"/>
    <n v="0"/>
  </r>
  <r>
    <s v="Fuera de Temporada"/>
    <n v="2018"/>
    <n v="43274"/>
    <x v="2"/>
    <n v="42911"/>
    <x v="9"/>
    <x v="0"/>
    <s v="WSP-3101"/>
    <x v="23"/>
    <n v="110"/>
    <x v="3"/>
    <x v="0"/>
    <n v="0"/>
    <n v="0"/>
    <n v="0"/>
  </r>
  <r>
    <s v="Temporada Regular"/>
    <n v="2019"/>
    <n v="43496"/>
    <x v="1"/>
    <n v="43490"/>
    <x v="9"/>
    <x v="1"/>
    <s v="WSP-3102"/>
    <x v="19"/>
    <n v="140"/>
    <x v="0"/>
    <x v="1"/>
    <n v="0"/>
    <n v="0"/>
    <n v="0"/>
  </r>
  <r>
    <s v="Temporada Regular"/>
    <n v="2019"/>
    <n v="43460"/>
    <x v="0"/>
    <n v="43522"/>
    <x v="4"/>
    <x v="0"/>
    <s v="WSP-3103"/>
    <x v="14"/>
    <n v="120"/>
    <x v="0"/>
    <x v="0"/>
    <n v="0"/>
    <n v="0"/>
    <n v="0"/>
  </r>
  <r>
    <s v="Temporada Regular"/>
    <n v="2018"/>
    <n v="43104"/>
    <x v="0"/>
    <n v="43113"/>
    <x v="5"/>
    <x v="0"/>
    <s v="WSP-3104"/>
    <x v="5"/>
    <n v="120"/>
    <x v="0"/>
    <x v="0"/>
    <n v="0"/>
    <n v="0"/>
    <n v="0"/>
  </r>
  <r>
    <s v="Fuera de Temporada"/>
    <n v="2019"/>
    <n v="43416"/>
    <x v="0"/>
    <n v="43246"/>
    <x v="6"/>
    <x v="0"/>
    <s v="WSP-3105"/>
    <x v="8"/>
    <n v="120"/>
    <x v="0"/>
    <x v="0"/>
    <n v="0"/>
    <n v="0"/>
    <n v="0"/>
  </r>
  <r>
    <s v="Temporada Regular"/>
    <n v="2018"/>
    <n v="43125"/>
    <x v="0"/>
    <n v="43146"/>
    <x v="6"/>
    <x v="0"/>
    <s v="WSP-3106"/>
    <x v="8"/>
    <n v="120"/>
    <x v="0"/>
    <x v="0"/>
    <n v="0"/>
    <n v="0"/>
    <n v="0"/>
  </r>
  <r>
    <s v="Temporada Regular"/>
    <n v="2019"/>
    <n v="43554"/>
    <x v="2"/>
    <n v="43547"/>
    <x v="2"/>
    <x v="0"/>
    <s v="WSP-3107"/>
    <x v="7"/>
    <n v="110"/>
    <x v="3"/>
    <x v="0"/>
    <n v="0"/>
    <n v="0"/>
    <n v="0"/>
  </r>
  <r>
    <s v="Temporada Regular"/>
    <n v="2019"/>
    <n v="43521"/>
    <x v="1"/>
    <n v="43534"/>
    <x v="3"/>
    <x v="2"/>
    <s v="WSP-3108"/>
    <x v="21"/>
    <n v="140"/>
    <x v="0"/>
    <x v="2"/>
    <n v="1"/>
    <n v="0"/>
    <n v="0"/>
  </r>
  <r>
    <s v="Temporada Regular"/>
    <n v="2018"/>
    <n v="43181"/>
    <x v="0"/>
    <n v="43180"/>
    <x v="2"/>
    <x v="0"/>
    <s v="WSP-3109"/>
    <x v="22"/>
    <n v="120"/>
    <x v="0"/>
    <x v="0"/>
    <n v="0"/>
    <n v="0"/>
    <n v="0"/>
  </r>
  <r>
    <s v="Fuera de Temporada"/>
    <n v="2018"/>
    <n v="43247"/>
    <x v="1"/>
    <n v="42835"/>
    <x v="8"/>
    <x v="2"/>
    <s v="WSP-3110"/>
    <x v="20"/>
    <n v="140"/>
    <x v="0"/>
    <x v="2"/>
    <n v="1"/>
    <n v="0"/>
    <n v="0"/>
  </r>
  <r>
    <s v="Temporada Regular"/>
    <n v="2018"/>
    <n v="43424"/>
    <x v="0"/>
    <n v="43145"/>
    <x v="9"/>
    <x v="0"/>
    <s v="WSP-3111"/>
    <x v="26"/>
    <n v="120"/>
    <x v="0"/>
    <x v="0"/>
    <n v="0"/>
    <n v="0"/>
    <n v="0"/>
  </r>
  <r>
    <s v="Temporada Regular"/>
    <n v="2018"/>
    <n v="43131"/>
    <x v="1"/>
    <n v="43144"/>
    <x v="7"/>
    <x v="1"/>
    <s v="WSP-3112"/>
    <x v="13"/>
    <n v="140"/>
    <x v="0"/>
    <x v="1"/>
    <n v="0"/>
    <n v="0"/>
    <n v="0"/>
  </r>
  <r>
    <s v="Temporada Regular"/>
    <n v="2019"/>
    <n v="43502"/>
    <x v="3"/>
    <n v="43419"/>
    <x v="1"/>
    <x v="0"/>
    <s v="WSP-3113"/>
    <x v="1"/>
    <s v="PASE"/>
    <x v="0"/>
    <x v="0"/>
    <n v="0"/>
    <n v="0"/>
    <n v="-368"/>
  </r>
  <r>
    <s v="Fuera de Temporada"/>
    <n v="2019"/>
    <n v="43307"/>
    <x v="1"/>
    <n v="43280"/>
    <x v="2"/>
    <x v="4"/>
    <s v="WSP-3114"/>
    <x v="2"/>
    <n v="140"/>
    <x v="0"/>
    <x v="2"/>
    <n v="0"/>
    <n v="0"/>
    <n v="0"/>
  </r>
  <r>
    <s v="Temporada Regular"/>
    <n v="2018"/>
    <n v="43107"/>
    <x v="0"/>
    <n v="43179"/>
    <x v="5"/>
    <x v="0"/>
    <s v="WSP-3115"/>
    <x v="5"/>
    <n v="120"/>
    <x v="0"/>
    <x v="0"/>
    <n v="0"/>
    <n v="0"/>
    <n v="0"/>
  </r>
  <r>
    <s v="Temporada Regular"/>
    <n v="2018"/>
    <n v="43454"/>
    <x v="0"/>
    <n v="43100"/>
    <x v="3"/>
    <x v="0"/>
    <s v="WSP-3116"/>
    <x v="2"/>
    <n v="120"/>
    <x v="0"/>
    <x v="0"/>
    <n v="1"/>
    <n v="0"/>
    <n v="0"/>
  </r>
  <r>
    <s v="Temporada Regular"/>
    <n v="2018"/>
    <n v="43123"/>
    <x v="0"/>
    <n v="43054"/>
    <x v="1"/>
    <x v="0"/>
    <s v="WSP-3117"/>
    <x v="1"/>
    <s v="PASE"/>
    <x v="0"/>
    <x v="0"/>
    <n v="0"/>
    <n v="0"/>
    <n v="-276"/>
  </r>
  <r>
    <s v="Temporada Regular"/>
    <n v="2018"/>
    <n v="43162"/>
    <x v="0"/>
    <n v="43171"/>
    <x v="0"/>
    <x v="0"/>
    <s v="WSP-3118"/>
    <x v="0"/>
    <n v="120"/>
    <x v="0"/>
    <x v="0"/>
    <n v="2"/>
    <n v="0"/>
    <n v="0"/>
  </r>
  <r>
    <s v="Temporada Regular"/>
    <n v="2018"/>
    <n v="43174"/>
    <x v="0"/>
    <n v="43171"/>
    <x v="0"/>
    <x v="0"/>
    <s v="WSP-3119"/>
    <x v="0"/>
    <n v="120"/>
    <x v="0"/>
    <x v="0"/>
    <n v="2"/>
    <n v="0"/>
    <n v="0"/>
  </r>
  <r>
    <s v="Temporada Regular"/>
    <n v="2019"/>
    <n v="43497"/>
    <x v="0"/>
    <n v="43529"/>
    <x v="2"/>
    <x v="0"/>
    <s v="WSP-3120"/>
    <x v="22"/>
    <n v="120"/>
    <x v="0"/>
    <x v="0"/>
    <n v="0"/>
    <n v="0"/>
    <n v="0"/>
  </r>
  <r>
    <s v="Temporada Regular"/>
    <n v="2018"/>
    <n v="43463"/>
    <x v="3"/>
    <n v="43146"/>
    <x v="7"/>
    <x v="0"/>
    <s v="WSP-3121"/>
    <x v="9"/>
    <n v="120"/>
    <x v="0"/>
    <x v="0"/>
    <n v="0"/>
    <n v="0"/>
    <n v="0"/>
  </r>
  <r>
    <s v="Temporada Regular"/>
    <n v="2019"/>
    <n v="43524"/>
    <x v="2"/>
    <n v="43542"/>
    <x v="9"/>
    <x v="0"/>
    <s v="WSP-3122"/>
    <x v="38"/>
    <n v="100"/>
    <x v="5"/>
    <x v="0"/>
    <n v="0"/>
    <n v="0"/>
    <n v="0"/>
  </r>
  <r>
    <s v="Temporada Regular"/>
    <n v="2018"/>
    <n v="43170"/>
    <x v="2"/>
    <n v="43181"/>
    <x v="5"/>
    <x v="0"/>
    <s v="WSP-3123"/>
    <x v="40"/>
    <n v="100"/>
    <x v="5"/>
    <x v="0"/>
    <n v="0"/>
    <n v="0"/>
    <n v="0"/>
  </r>
  <r>
    <s v="Temporada Regular"/>
    <n v="2019"/>
    <n v="43453"/>
    <x v="2"/>
    <n v="43453"/>
    <x v="7"/>
    <x v="0"/>
    <s v="WSP-3124"/>
    <x v="29"/>
    <n v="110"/>
    <x v="3"/>
    <x v="0"/>
    <n v="0"/>
    <n v="0"/>
    <n v="0"/>
  </r>
  <r>
    <s v="Temporada Regular"/>
    <n v="2018"/>
    <n v="43433"/>
    <x v="2"/>
    <n v="43113"/>
    <x v="0"/>
    <x v="0"/>
    <s v="WSP-3125"/>
    <x v="15"/>
    <n v="100"/>
    <x v="5"/>
    <x v="0"/>
    <n v="2"/>
    <n v="0"/>
    <n v="0"/>
  </r>
  <r>
    <s v="Temporada Regular"/>
    <n v="2018"/>
    <n v="43152"/>
    <x v="0"/>
    <n v="43159"/>
    <x v="5"/>
    <x v="0"/>
    <s v="WSP-3126"/>
    <x v="5"/>
    <n v="120"/>
    <x v="0"/>
    <x v="0"/>
    <n v="0"/>
    <n v="0"/>
    <n v="0"/>
  </r>
  <r>
    <s v="Fuera de Temporada"/>
    <n v="2018"/>
    <n v="43293"/>
    <x v="0"/>
    <n v="42947"/>
    <x v="2"/>
    <x v="0"/>
    <s v="WSP-3127"/>
    <x v="22"/>
    <n v="120"/>
    <x v="0"/>
    <x v="0"/>
    <n v="0"/>
    <n v="0"/>
    <n v="0"/>
  </r>
  <r>
    <s v="Temporada Regular"/>
    <n v="2018"/>
    <n v="43148"/>
    <x v="1"/>
    <n v="43156"/>
    <x v="8"/>
    <x v="4"/>
    <s v="WSP-3128"/>
    <x v="20"/>
    <n v="140"/>
    <x v="0"/>
    <x v="2"/>
    <n v="1"/>
    <n v="0"/>
    <n v="0"/>
  </r>
  <r>
    <s v="Fuera de Temporada"/>
    <n v="2019"/>
    <n v="43247"/>
    <x v="2"/>
    <n v="43268"/>
    <x v="0"/>
    <x v="0"/>
    <s v="WSP-3129"/>
    <x v="43"/>
    <n v="110"/>
    <x v="3"/>
    <x v="0"/>
    <n v="2"/>
    <n v="30"/>
    <n v="0"/>
  </r>
  <r>
    <s v="Temporada Regular"/>
    <n v="2019"/>
    <n v="43446"/>
    <x v="1"/>
    <n v="43529"/>
    <x v="6"/>
    <x v="2"/>
    <s v="WSP-3130"/>
    <x v="17"/>
    <n v="140"/>
    <x v="0"/>
    <x v="2"/>
    <n v="0"/>
    <n v="0"/>
    <n v="0"/>
  </r>
  <r>
    <s v="Temporada Regular"/>
    <n v="2018"/>
    <n v="43107"/>
    <x v="1"/>
    <n v="43144"/>
    <x v="8"/>
    <x v="4"/>
    <s v="WSP-3131"/>
    <x v="20"/>
    <n v="140"/>
    <x v="0"/>
    <x v="2"/>
    <n v="1"/>
    <n v="0"/>
    <n v="0"/>
  </r>
  <r>
    <s v="Temporada Regular"/>
    <n v="2019"/>
    <n v="43547"/>
    <x v="3"/>
    <n v="43545"/>
    <x v="4"/>
    <x v="0"/>
    <s v="WSP-3132"/>
    <x v="14"/>
    <n v="120"/>
    <x v="0"/>
    <x v="0"/>
    <n v="0"/>
    <n v="0"/>
    <n v="0"/>
  </r>
  <r>
    <s v="Temporada Regular"/>
    <n v="2019"/>
    <n v="43529"/>
    <x v="3"/>
    <n v="43540"/>
    <x v="7"/>
    <x v="0"/>
    <s v="WSP-3133"/>
    <x v="9"/>
    <n v="120"/>
    <x v="0"/>
    <x v="0"/>
    <n v="0"/>
    <n v="0"/>
    <n v="0"/>
  </r>
  <r>
    <s v="Temporada Regular"/>
    <n v="2019"/>
    <n v="43425"/>
    <x v="1"/>
    <n v="43469"/>
    <x v="6"/>
    <x v="1"/>
    <s v="WSP-3134"/>
    <x v="17"/>
    <n v="140"/>
    <x v="0"/>
    <x v="1"/>
    <n v="0"/>
    <n v="0"/>
    <n v="0"/>
  </r>
  <r>
    <s v="Temporada Regular"/>
    <n v="2018"/>
    <n v="43112"/>
    <x v="0"/>
    <n v="43167"/>
    <x v="6"/>
    <x v="0"/>
    <s v="WSP-3135"/>
    <x v="8"/>
    <n v="120"/>
    <x v="0"/>
    <x v="0"/>
    <n v="0"/>
    <n v="0"/>
    <n v="0"/>
  </r>
  <r>
    <s v="Temporada Regular"/>
    <n v="2019"/>
    <n v="43447"/>
    <x v="0"/>
    <n v="43494"/>
    <x v="0"/>
    <x v="0"/>
    <s v="WSP-3136"/>
    <x v="0"/>
    <n v="120"/>
    <x v="0"/>
    <x v="0"/>
    <n v="2"/>
    <n v="0"/>
    <n v="0"/>
  </r>
  <r>
    <s v="Temporada Regular"/>
    <n v="2018"/>
    <n v="43420"/>
    <x v="2"/>
    <n v="43125"/>
    <x v="2"/>
    <x v="0"/>
    <s v="WSP-3137"/>
    <x v="39"/>
    <n v="105"/>
    <x v="4"/>
    <x v="0"/>
    <n v="0"/>
    <n v="0"/>
    <n v="0"/>
  </r>
  <r>
    <s v="Fuera de Temporada"/>
    <n v="2019"/>
    <n v="43227"/>
    <x v="2"/>
    <n v="43278"/>
    <x v="0"/>
    <x v="0"/>
    <s v="WSP-3138"/>
    <x v="43"/>
    <n v="110"/>
    <x v="3"/>
    <x v="0"/>
    <n v="2"/>
    <n v="30"/>
    <n v="0"/>
  </r>
  <r>
    <s v="Temporada Regular"/>
    <n v="2019"/>
    <n v="43507"/>
    <x v="0"/>
    <n v="43529"/>
    <x v="5"/>
    <x v="0"/>
    <s v="WSP-3139"/>
    <x v="5"/>
    <n v="120"/>
    <x v="0"/>
    <x v="0"/>
    <n v="0"/>
    <n v="0"/>
    <n v="0"/>
  </r>
  <r>
    <s v="Temporada Regular"/>
    <n v="2019"/>
    <n v="43474"/>
    <x v="0"/>
    <n v="43496"/>
    <x v="0"/>
    <x v="0"/>
    <s v="WSP-3140"/>
    <x v="0"/>
    <n v="120"/>
    <x v="0"/>
    <x v="0"/>
    <n v="2"/>
    <n v="0"/>
    <n v="0"/>
  </r>
  <r>
    <s v="Fuera de Temporada"/>
    <n v="2018"/>
    <n v="43225"/>
    <x v="2"/>
    <n v="42847"/>
    <x v="2"/>
    <x v="0"/>
    <s v="WSP-3141"/>
    <x v="7"/>
    <n v="110"/>
    <x v="3"/>
    <x v="0"/>
    <n v="0"/>
    <n v="0"/>
    <n v="0"/>
  </r>
  <r>
    <s v="Temporada Regular"/>
    <n v="2018"/>
    <n v="43448"/>
    <x v="0"/>
    <n v="43054"/>
    <x v="1"/>
    <x v="0"/>
    <s v="WSP-3142"/>
    <x v="1"/>
    <s v="PASE"/>
    <x v="0"/>
    <x v="0"/>
    <n v="0"/>
    <n v="0"/>
    <n v="-644"/>
  </r>
  <r>
    <s v="Temporada Regular"/>
    <n v="2019"/>
    <n v="43534"/>
    <x v="3"/>
    <n v="43526"/>
    <x v="7"/>
    <x v="0"/>
    <s v="WSP-3143"/>
    <x v="9"/>
    <n v="120"/>
    <x v="0"/>
    <x v="0"/>
    <n v="0"/>
    <n v="0"/>
    <n v="0"/>
  </r>
  <r>
    <s v="Temporada Regular"/>
    <n v="2018"/>
    <n v="43450"/>
    <x v="0"/>
    <n v="43054"/>
    <x v="1"/>
    <x v="0"/>
    <s v="WSP-3144"/>
    <x v="1"/>
    <s v="PASE"/>
    <x v="0"/>
    <x v="0"/>
    <n v="0"/>
    <n v="0"/>
    <n v="-552"/>
  </r>
  <r>
    <s v="Temporada Regular"/>
    <n v="2019"/>
    <n v="43458"/>
    <x v="1"/>
    <n v="43547"/>
    <x v="0"/>
    <x v="4"/>
    <s v="WSP-3145"/>
    <x v="10"/>
    <n v="140"/>
    <x v="0"/>
    <x v="2"/>
    <n v="2"/>
    <n v="0"/>
    <n v="0"/>
  </r>
  <r>
    <s v="Temporada Regular"/>
    <n v="2019"/>
    <n v="43528"/>
    <x v="3"/>
    <n v="43533"/>
    <x v="3"/>
    <x v="0"/>
    <s v="WSP-3146"/>
    <x v="2"/>
    <n v="120"/>
    <x v="0"/>
    <x v="0"/>
    <n v="1"/>
    <n v="0"/>
    <n v="0"/>
  </r>
  <r>
    <s v="Temporada Regular"/>
    <n v="2019"/>
    <n v="43529"/>
    <x v="0"/>
    <n v="43419"/>
    <x v="1"/>
    <x v="0"/>
    <s v="WSP-3147"/>
    <x v="1"/>
    <s v="PASE"/>
    <x v="0"/>
    <x v="0"/>
    <n v="0"/>
    <n v="0"/>
    <n v="-184"/>
  </r>
  <r>
    <s v="Temporada Regular"/>
    <n v="2019"/>
    <n v="43474"/>
    <x v="1"/>
    <n v="43513"/>
    <x v="8"/>
    <x v="5"/>
    <s v="WSP-3148"/>
    <x v="20"/>
    <n v="140"/>
    <x v="0"/>
    <x v="3"/>
    <n v="1"/>
    <n v="0"/>
    <n v="0"/>
  </r>
  <r>
    <s v="Temporada Regular"/>
    <n v="2019"/>
    <n v="43451"/>
    <x v="0"/>
    <n v="43500"/>
    <x v="6"/>
    <x v="0"/>
    <s v="WSP-3149"/>
    <x v="8"/>
    <n v="120"/>
    <x v="0"/>
    <x v="0"/>
    <n v="0"/>
    <n v="0"/>
    <n v="0"/>
  </r>
  <r>
    <s v="Temporada Regular"/>
    <n v="2018"/>
    <n v="43142"/>
    <x v="0"/>
    <n v="43172"/>
    <x v="2"/>
    <x v="0"/>
    <s v="WSP-3150"/>
    <x v="22"/>
    <n v="120"/>
    <x v="0"/>
    <x v="0"/>
    <n v="0"/>
    <n v="0"/>
    <n v="0"/>
  </r>
  <r>
    <s v="Fuera de Temporada"/>
    <n v="2018"/>
    <n v="43322"/>
    <x v="0"/>
    <n v="42908"/>
    <x v="8"/>
    <x v="0"/>
    <s v="WSP-3151"/>
    <x v="30"/>
    <n v="120"/>
    <x v="0"/>
    <x v="0"/>
    <n v="1"/>
    <n v="0"/>
    <n v="0"/>
  </r>
  <r>
    <s v="Temporada Regular"/>
    <n v="2019"/>
    <n v="43420"/>
    <x v="3"/>
    <n v="43451"/>
    <x v="8"/>
    <x v="0"/>
    <s v="WSP-3152"/>
    <x v="30"/>
    <n v="120"/>
    <x v="0"/>
    <x v="0"/>
    <n v="1"/>
    <n v="0"/>
    <n v="0"/>
  </r>
  <r>
    <s v="Temporada Regular"/>
    <n v="2019"/>
    <n v="43438"/>
    <x v="0"/>
    <n v="43474"/>
    <x v="0"/>
    <x v="0"/>
    <s v="WSP-3153"/>
    <x v="0"/>
    <n v="120"/>
    <x v="0"/>
    <x v="0"/>
    <n v="2"/>
    <n v="0"/>
    <n v="0"/>
  </r>
  <r>
    <s v="Temporada Regular"/>
    <n v="2018"/>
    <n v="43125"/>
    <x v="1"/>
    <n v="43171"/>
    <x v="7"/>
    <x v="2"/>
    <s v="WSP-3154"/>
    <x v="13"/>
    <n v="140"/>
    <x v="0"/>
    <x v="2"/>
    <n v="0"/>
    <n v="0"/>
    <n v="0"/>
  </r>
  <r>
    <s v="Temporada Regular"/>
    <n v="2018"/>
    <n v="43164"/>
    <x v="0"/>
    <n v="43168"/>
    <x v="8"/>
    <x v="0"/>
    <s v="WSP-3155"/>
    <x v="30"/>
    <n v="120"/>
    <x v="0"/>
    <x v="0"/>
    <n v="1"/>
    <n v="0"/>
    <n v="0"/>
  </r>
  <r>
    <s v="Temporada Regular"/>
    <n v="2018"/>
    <n v="43447"/>
    <x v="1"/>
    <n v="43076"/>
    <x v="3"/>
    <x v="1"/>
    <s v="WSP-3156"/>
    <x v="21"/>
    <n v="140"/>
    <x v="0"/>
    <x v="1"/>
    <n v="1"/>
    <n v="0"/>
    <n v="0"/>
  </r>
  <r>
    <s v="Temporada Regular"/>
    <n v="2018"/>
    <n v="43111"/>
    <x v="0"/>
    <n v="43165"/>
    <x v="4"/>
    <x v="0"/>
    <s v="WSP-3157"/>
    <x v="14"/>
    <n v="120"/>
    <x v="0"/>
    <x v="0"/>
    <n v="0"/>
    <n v="0"/>
    <n v="0"/>
  </r>
  <r>
    <s v="Temporada Regular"/>
    <n v="2018"/>
    <n v="43138"/>
    <x v="3"/>
    <n v="43130"/>
    <x v="7"/>
    <x v="0"/>
    <s v="WSP-3158"/>
    <x v="9"/>
    <n v="120"/>
    <x v="0"/>
    <x v="0"/>
    <n v="0"/>
    <n v="0"/>
    <n v="0"/>
  </r>
  <r>
    <s v="Temporada Regular"/>
    <n v="2019"/>
    <n v="43424"/>
    <x v="1"/>
    <n v="43420"/>
    <x v="0"/>
    <x v="1"/>
    <s v="WSP-3159"/>
    <x v="10"/>
    <n v="140"/>
    <x v="0"/>
    <x v="1"/>
    <n v="2"/>
    <n v="0"/>
    <n v="0"/>
  </r>
  <r>
    <s v="Temporada Regular"/>
    <n v="2019"/>
    <n v="43443"/>
    <x v="2"/>
    <n v="43492"/>
    <x v="7"/>
    <x v="0"/>
    <s v="WSP-3160"/>
    <x v="29"/>
    <n v="110"/>
    <x v="3"/>
    <x v="0"/>
    <n v="0"/>
    <n v="0"/>
    <n v="0"/>
  </r>
  <r>
    <s v="Temporada Regular"/>
    <n v="2019"/>
    <n v="43488"/>
    <x v="0"/>
    <n v="43515"/>
    <x v="4"/>
    <x v="0"/>
    <s v="WSP-3161"/>
    <x v="14"/>
    <n v="120"/>
    <x v="0"/>
    <x v="0"/>
    <n v="0"/>
    <n v="0"/>
    <n v="0"/>
  </r>
  <r>
    <s v="Temporada Regular"/>
    <n v="2018"/>
    <n v="43133"/>
    <x v="2"/>
    <n v="43181"/>
    <x v="6"/>
    <x v="0"/>
    <s v="WSP-3162"/>
    <x v="35"/>
    <n v="110"/>
    <x v="3"/>
    <x v="0"/>
    <n v="0"/>
    <n v="0"/>
    <n v="0"/>
  </r>
  <r>
    <s v="Temporada Regular"/>
    <n v="2019"/>
    <n v="43489"/>
    <x v="0"/>
    <n v="43502"/>
    <x v="3"/>
    <x v="0"/>
    <s v="WSP-3163"/>
    <x v="2"/>
    <n v="120"/>
    <x v="0"/>
    <x v="0"/>
    <n v="1"/>
    <n v="0"/>
    <n v="0"/>
  </r>
  <r>
    <s v="Temporada Regular"/>
    <n v="2019"/>
    <n v="43510"/>
    <x v="0"/>
    <n v="43501"/>
    <x v="5"/>
    <x v="0"/>
    <s v="WSP-3164"/>
    <x v="5"/>
    <n v="120"/>
    <x v="0"/>
    <x v="0"/>
    <n v="0"/>
    <n v="0"/>
    <n v="0"/>
  </r>
  <r>
    <s v="Temporada Regular"/>
    <n v="2019"/>
    <n v="43539"/>
    <x v="0"/>
    <n v="43419"/>
    <x v="1"/>
    <x v="0"/>
    <s v="WSP-3165"/>
    <x v="1"/>
    <s v="PASE"/>
    <x v="0"/>
    <x v="0"/>
    <n v="0"/>
    <n v="0"/>
    <n v="-368"/>
  </r>
  <r>
    <s v="Temporada Regular"/>
    <n v="2018"/>
    <n v="43461"/>
    <x v="2"/>
    <n v="43119"/>
    <x v="9"/>
    <x v="0"/>
    <s v="WSP-3166"/>
    <x v="46"/>
    <n v="75"/>
    <x v="2"/>
    <x v="0"/>
    <n v="0"/>
    <n v="0"/>
    <n v="0"/>
  </r>
  <r>
    <s v="Fuera de Temporada"/>
    <n v="2019"/>
    <n v="43339"/>
    <x v="0"/>
    <n v="43194"/>
    <x v="4"/>
    <x v="0"/>
    <s v="WSP-3167"/>
    <x v="14"/>
    <n v="120"/>
    <x v="0"/>
    <x v="0"/>
    <n v="0"/>
    <n v="0"/>
    <n v="0"/>
  </r>
  <r>
    <s v="Temporada Regular"/>
    <n v="2019"/>
    <n v="43440"/>
    <x v="2"/>
    <n v="43518"/>
    <x v="4"/>
    <x v="0"/>
    <s v="WSP-3168"/>
    <x v="6"/>
    <n v="100"/>
    <x v="5"/>
    <x v="0"/>
    <n v="0"/>
    <n v="0"/>
    <n v="0"/>
  </r>
  <r>
    <s v="Temporada Regular"/>
    <n v="2019"/>
    <n v="43455"/>
    <x v="1"/>
    <n v="43540"/>
    <x v="5"/>
    <x v="2"/>
    <s v="WSP-3169"/>
    <x v="28"/>
    <n v="140"/>
    <x v="0"/>
    <x v="2"/>
    <n v="0"/>
    <n v="0"/>
    <n v="0"/>
  </r>
  <r>
    <s v="Temporada Regular"/>
    <n v="2018"/>
    <n v="43165"/>
    <x v="1"/>
    <n v="43163"/>
    <x v="5"/>
    <x v="2"/>
    <s v="WSP-3170"/>
    <x v="28"/>
    <n v="140"/>
    <x v="0"/>
    <x v="2"/>
    <n v="0"/>
    <n v="0"/>
    <n v="0"/>
  </r>
  <r>
    <s v="Temporada Regular"/>
    <n v="2018"/>
    <n v="43128"/>
    <x v="1"/>
    <n v="43121"/>
    <x v="8"/>
    <x v="4"/>
    <s v="WSP-3171"/>
    <x v="20"/>
    <n v="140"/>
    <x v="0"/>
    <x v="2"/>
    <n v="1"/>
    <n v="0"/>
    <n v="0"/>
  </r>
  <r>
    <s v="Fuera de Temporada"/>
    <n v="2019"/>
    <n v="43229"/>
    <x v="2"/>
    <n v="43197"/>
    <x v="2"/>
    <x v="0"/>
    <s v="WSP-3172"/>
    <x v="7"/>
    <n v="110"/>
    <x v="3"/>
    <x v="0"/>
    <n v="0"/>
    <n v="30"/>
    <n v="0"/>
  </r>
  <r>
    <s v="Temporada Regular"/>
    <n v="2018"/>
    <n v="43104"/>
    <x v="0"/>
    <n v="43101"/>
    <x v="7"/>
    <x v="0"/>
    <s v="WSP-3173"/>
    <x v="9"/>
    <n v="120"/>
    <x v="0"/>
    <x v="0"/>
    <n v="0"/>
    <n v="0"/>
    <n v="0"/>
  </r>
  <r>
    <s v="Temporada Regular"/>
    <n v="2019"/>
    <n v="43450"/>
    <x v="0"/>
    <n v="43504"/>
    <x v="0"/>
    <x v="0"/>
    <s v="WSP-3174"/>
    <x v="0"/>
    <n v="120"/>
    <x v="0"/>
    <x v="0"/>
    <n v="2"/>
    <n v="0"/>
    <n v="0"/>
  </r>
  <r>
    <s v="Temporada Regular"/>
    <n v="2018"/>
    <n v="43185"/>
    <x v="1"/>
    <n v="43179"/>
    <x v="4"/>
    <x v="2"/>
    <s v="WSP-3175"/>
    <x v="4"/>
    <n v="140"/>
    <x v="0"/>
    <x v="2"/>
    <n v="0"/>
    <n v="0"/>
    <n v="0"/>
  </r>
  <r>
    <s v="Temporada Regular"/>
    <n v="2019"/>
    <n v="43485"/>
    <x v="3"/>
    <n v="43419"/>
    <x v="1"/>
    <x v="0"/>
    <s v="WSP-3176"/>
    <x v="1"/>
    <s v="PASE"/>
    <x v="0"/>
    <x v="0"/>
    <n v="0"/>
    <n v="0"/>
    <n v="-460"/>
  </r>
  <r>
    <s v="Temporada Regular"/>
    <n v="2019"/>
    <n v="43450"/>
    <x v="1"/>
    <n v="43496"/>
    <x v="4"/>
    <x v="2"/>
    <s v="WSP-3177"/>
    <x v="4"/>
    <n v="140"/>
    <x v="0"/>
    <x v="2"/>
    <n v="0"/>
    <n v="0"/>
    <n v="0"/>
  </r>
  <r>
    <s v="Temporada Regular"/>
    <n v="2019"/>
    <n v="43532"/>
    <x v="0"/>
    <n v="43419"/>
    <x v="1"/>
    <x v="0"/>
    <s v="WSP-3178"/>
    <x v="1"/>
    <s v="PASE"/>
    <x v="0"/>
    <x v="0"/>
    <n v="0"/>
    <n v="0"/>
    <n v="-92"/>
  </r>
  <r>
    <s v="Fuera de Temporada"/>
    <n v="2018"/>
    <n v="43256"/>
    <x v="0"/>
    <n v="43054"/>
    <x v="1"/>
    <x v="0"/>
    <s v="WSP-3179"/>
    <x v="1"/>
    <s v="PASE"/>
    <x v="0"/>
    <x v="0"/>
    <n v="0"/>
    <n v="0"/>
    <n v="-368"/>
  </r>
  <r>
    <s v="Fuera de Temporada"/>
    <n v="2018"/>
    <n v="43262"/>
    <x v="2"/>
    <n v="42917"/>
    <x v="7"/>
    <x v="0"/>
    <s v="WSP-3180"/>
    <x v="31"/>
    <n v="105"/>
    <x v="4"/>
    <x v="0"/>
    <n v="0"/>
    <n v="0"/>
    <n v="0"/>
  </r>
  <r>
    <s v="Temporada Regular"/>
    <n v="2019"/>
    <n v="43463"/>
    <x v="2"/>
    <n v="43517"/>
    <x v="4"/>
    <x v="0"/>
    <s v="WSP-3181"/>
    <x v="11"/>
    <n v="110"/>
    <x v="3"/>
    <x v="0"/>
    <n v="0"/>
    <n v="0"/>
    <n v="0"/>
  </r>
  <r>
    <s v="Temporada Regular"/>
    <n v="2018"/>
    <n v="43102"/>
    <x v="2"/>
    <n v="43119"/>
    <x v="7"/>
    <x v="0"/>
    <s v="WSP-3182"/>
    <x v="29"/>
    <n v="110"/>
    <x v="3"/>
    <x v="0"/>
    <n v="0"/>
    <n v="0"/>
    <n v="0"/>
  </r>
  <r>
    <s v="Fuera de Temporada"/>
    <n v="2019"/>
    <n v="43221"/>
    <x v="0"/>
    <n v="43419"/>
    <x v="1"/>
    <x v="0"/>
    <s v="WSP-3183"/>
    <x v="1"/>
    <s v="PASE"/>
    <x v="0"/>
    <x v="0"/>
    <n v="0"/>
    <n v="0"/>
    <n v="-552"/>
  </r>
  <r>
    <s v="Temporada Regular"/>
    <n v="2019"/>
    <n v="43508"/>
    <x v="1"/>
    <n v="43502"/>
    <x v="6"/>
    <x v="4"/>
    <s v="WSP-3184"/>
    <x v="17"/>
    <n v="140"/>
    <x v="0"/>
    <x v="2"/>
    <n v="0"/>
    <n v="0"/>
    <n v="0"/>
  </r>
  <r>
    <s v="Temporada Regular"/>
    <n v="2019"/>
    <n v="43498"/>
    <x v="0"/>
    <n v="43419"/>
    <x v="1"/>
    <x v="0"/>
    <s v="WSP-3185"/>
    <x v="1"/>
    <s v="PASE"/>
    <x v="0"/>
    <x v="0"/>
    <n v="0"/>
    <n v="0"/>
    <n v="-368"/>
  </r>
  <r>
    <s v="Temporada Regular"/>
    <n v="2019"/>
    <n v="43510"/>
    <x v="0"/>
    <n v="43523"/>
    <x v="5"/>
    <x v="0"/>
    <s v="WSP-3186"/>
    <x v="5"/>
    <n v="120"/>
    <x v="0"/>
    <x v="0"/>
    <n v="0"/>
    <n v="0"/>
    <n v="0"/>
  </r>
  <r>
    <s v="Temporada Regular"/>
    <n v="2018"/>
    <n v="43187"/>
    <x v="2"/>
    <n v="43178"/>
    <x v="5"/>
    <x v="0"/>
    <s v="WSP-3187"/>
    <x v="33"/>
    <n v="110"/>
    <x v="3"/>
    <x v="0"/>
    <n v="0"/>
    <n v="0"/>
    <n v="0"/>
  </r>
  <r>
    <s v="Fuera de Temporada"/>
    <n v="2019"/>
    <n v="43416"/>
    <x v="0"/>
    <n v="43243"/>
    <x v="9"/>
    <x v="0"/>
    <s v="WSP-3188"/>
    <x v="26"/>
    <n v="120"/>
    <x v="0"/>
    <x v="0"/>
    <n v="0"/>
    <n v="0"/>
    <n v="0"/>
  </r>
  <r>
    <s v="Temporada Regular"/>
    <n v="2019"/>
    <n v="43523"/>
    <x v="0"/>
    <n v="43515"/>
    <x v="3"/>
    <x v="0"/>
    <s v="WSP-3189"/>
    <x v="2"/>
    <n v="120"/>
    <x v="0"/>
    <x v="0"/>
    <n v="1"/>
    <n v="0"/>
    <n v="0"/>
  </r>
  <r>
    <s v="Temporada Regular"/>
    <n v="2019"/>
    <n v="43484"/>
    <x v="0"/>
    <n v="43519"/>
    <x v="6"/>
    <x v="0"/>
    <s v="WSP-3190"/>
    <x v="8"/>
    <n v="120"/>
    <x v="0"/>
    <x v="0"/>
    <n v="0"/>
    <n v="0"/>
    <n v="0"/>
  </r>
  <r>
    <s v="Fuera de Temporada"/>
    <n v="2018"/>
    <n v="43413"/>
    <x v="3"/>
    <n v="43054"/>
    <x v="1"/>
    <x v="0"/>
    <s v="WSP-3191"/>
    <x v="1"/>
    <s v="PASE"/>
    <x v="0"/>
    <x v="0"/>
    <n v="0"/>
    <n v="0"/>
    <n v="-368"/>
  </r>
  <r>
    <s v="Temporada Regular"/>
    <n v="2018"/>
    <n v="43154"/>
    <x v="2"/>
    <n v="43175"/>
    <x v="0"/>
    <x v="0"/>
    <s v="WSP-3192"/>
    <x v="15"/>
    <n v="100"/>
    <x v="5"/>
    <x v="0"/>
    <n v="2"/>
    <n v="0"/>
    <n v="0"/>
  </r>
  <r>
    <s v="Temporada Regular"/>
    <n v="2018"/>
    <n v="43156"/>
    <x v="2"/>
    <n v="43158"/>
    <x v="6"/>
    <x v="0"/>
    <s v="WSP-3193"/>
    <x v="35"/>
    <n v="110"/>
    <x v="3"/>
    <x v="0"/>
    <n v="0"/>
    <n v="0"/>
    <n v="0"/>
  </r>
  <r>
    <s v="Temporada Regular"/>
    <n v="2019"/>
    <n v="43529"/>
    <x v="1"/>
    <n v="43538"/>
    <x v="3"/>
    <x v="2"/>
    <s v="WSP-3194"/>
    <x v="21"/>
    <n v="140"/>
    <x v="0"/>
    <x v="2"/>
    <n v="1"/>
    <n v="0"/>
    <n v="0"/>
  </r>
  <r>
    <s v="Temporada Regular"/>
    <n v="2018"/>
    <n v="43141"/>
    <x v="1"/>
    <n v="43149"/>
    <x v="2"/>
    <x v="4"/>
    <s v="WSP-3195"/>
    <x v="2"/>
    <n v="140"/>
    <x v="0"/>
    <x v="2"/>
    <n v="0"/>
    <n v="0"/>
    <n v="0"/>
  </r>
  <r>
    <s v="Temporada Regular"/>
    <n v="2018"/>
    <n v="43462"/>
    <x v="0"/>
    <n v="43054"/>
    <x v="1"/>
    <x v="0"/>
    <s v="WSP-3196"/>
    <x v="1"/>
    <s v="PASE"/>
    <x v="0"/>
    <x v="0"/>
    <n v="0"/>
    <n v="0"/>
    <n v="-276"/>
  </r>
  <r>
    <s v="Temporada Regular"/>
    <n v="2019"/>
    <n v="43489"/>
    <x v="3"/>
    <n v="43524"/>
    <x v="6"/>
    <x v="0"/>
    <s v="WSP-3197"/>
    <x v="8"/>
    <n v="120"/>
    <x v="0"/>
    <x v="0"/>
    <n v="0"/>
    <n v="0"/>
    <n v="0"/>
  </r>
  <r>
    <s v="Temporada Regular"/>
    <n v="2018"/>
    <n v="43182"/>
    <x v="1"/>
    <n v="43173"/>
    <x v="7"/>
    <x v="2"/>
    <s v="WSP-3198"/>
    <x v="13"/>
    <n v="140"/>
    <x v="0"/>
    <x v="2"/>
    <n v="0"/>
    <n v="0"/>
    <n v="0"/>
  </r>
  <r>
    <s v="Temporada Regular"/>
    <n v="2018"/>
    <n v="43107"/>
    <x v="0"/>
    <n v="43121"/>
    <x v="2"/>
    <x v="0"/>
    <s v="WSP-3199"/>
    <x v="22"/>
    <n v="120"/>
    <x v="0"/>
    <x v="0"/>
    <n v="0"/>
    <n v="0"/>
    <n v="0"/>
  </r>
  <r>
    <s v="Fuera de Temporada"/>
    <n v="2019"/>
    <n v="43400"/>
    <x v="0"/>
    <n v="43419"/>
    <x v="1"/>
    <x v="0"/>
    <s v="WSP-3200"/>
    <x v="1"/>
    <s v="PASE"/>
    <x v="0"/>
    <x v="0"/>
    <n v="0"/>
    <n v="0"/>
    <n v="-276"/>
  </r>
  <r>
    <s v="Temporada Regular"/>
    <n v="2019"/>
    <n v="43506"/>
    <x v="1"/>
    <n v="43516"/>
    <x v="8"/>
    <x v="4"/>
    <s v="WSP-3201"/>
    <x v="20"/>
    <n v="140"/>
    <x v="0"/>
    <x v="2"/>
    <n v="1"/>
    <n v="0"/>
    <n v="0"/>
  </r>
  <r>
    <s v="Temporada Regular"/>
    <n v="2019"/>
    <n v="43467"/>
    <x v="2"/>
    <n v="43474"/>
    <x v="4"/>
    <x v="0"/>
    <s v="WSP-3202"/>
    <x v="24"/>
    <n v="105"/>
    <x v="4"/>
    <x v="0"/>
    <n v="0"/>
    <n v="0"/>
    <n v="0"/>
  </r>
  <r>
    <s v="Temporada Regular"/>
    <n v="2019"/>
    <n v="43451"/>
    <x v="1"/>
    <n v="43489"/>
    <x v="9"/>
    <x v="3"/>
    <s v="WSP-3203"/>
    <x v="19"/>
    <n v="140"/>
    <x v="0"/>
    <x v="2"/>
    <n v="0"/>
    <n v="0"/>
    <n v="0"/>
  </r>
  <r>
    <s v="Temporada Regular"/>
    <n v="2018"/>
    <n v="43108"/>
    <x v="1"/>
    <n v="43163"/>
    <x v="9"/>
    <x v="3"/>
    <s v="WSP-3204"/>
    <x v="19"/>
    <n v="140"/>
    <x v="0"/>
    <x v="2"/>
    <n v="0"/>
    <n v="0"/>
    <n v="0"/>
  </r>
  <r>
    <s v="Temporada Regular"/>
    <n v="2019"/>
    <n v="43464"/>
    <x v="0"/>
    <n v="43419"/>
    <x v="1"/>
    <x v="0"/>
    <s v="WSP-3205"/>
    <x v="1"/>
    <s v="PASE"/>
    <x v="0"/>
    <x v="0"/>
    <n v="0"/>
    <n v="0"/>
    <n v="-552"/>
  </r>
  <r>
    <s v="Temporada Regular"/>
    <n v="2019"/>
    <n v="43445"/>
    <x v="0"/>
    <n v="43546"/>
    <x v="9"/>
    <x v="0"/>
    <s v="WSP-3206"/>
    <x v="26"/>
    <n v="120"/>
    <x v="0"/>
    <x v="0"/>
    <n v="0"/>
    <n v="0"/>
    <n v="0"/>
  </r>
  <r>
    <s v="Temporada Regular"/>
    <n v="2018"/>
    <n v="43105"/>
    <x v="1"/>
    <n v="43175"/>
    <x v="3"/>
    <x v="3"/>
    <s v="WSP-3207"/>
    <x v="21"/>
    <n v="140"/>
    <x v="0"/>
    <x v="2"/>
    <n v="1"/>
    <n v="0"/>
    <n v="0"/>
  </r>
  <r>
    <s v="Fuera de Temporada"/>
    <n v="2019"/>
    <n v="43322"/>
    <x v="1"/>
    <n v="43291"/>
    <x v="9"/>
    <x v="4"/>
    <s v="WSP-3208"/>
    <x v="19"/>
    <n v="140"/>
    <x v="0"/>
    <x v="2"/>
    <n v="0"/>
    <n v="0"/>
    <n v="0"/>
  </r>
  <r>
    <s v="Temporada Regular"/>
    <n v="2019"/>
    <n v="43436"/>
    <x v="0"/>
    <n v="43469"/>
    <x v="2"/>
    <x v="0"/>
    <s v="WSP-3209"/>
    <x v="22"/>
    <n v="120"/>
    <x v="0"/>
    <x v="0"/>
    <n v="0"/>
    <n v="0"/>
    <n v="0"/>
  </r>
  <r>
    <s v="Fuera de Temporada"/>
    <n v="2019"/>
    <n v="43299"/>
    <x v="1"/>
    <n v="43278"/>
    <x v="2"/>
    <x v="2"/>
    <s v="WSP-3210"/>
    <x v="2"/>
    <n v="140"/>
    <x v="0"/>
    <x v="2"/>
    <n v="0"/>
    <n v="0"/>
    <n v="0"/>
  </r>
  <r>
    <s v="Fuera de Temporada"/>
    <n v="2018"/>
    <n v="43315"/>
    <x v="2"/>
    <n v="42872"/>
    <x v="2"/>
    <x v="0"/>
    <s v="WSP-3211"/>
    <x v="7"/>
    <n v="110"/>
    <x v="3"/>
    <x v="0"/>
    <n v="0"/>
    <n v="0"/>
    <n v="0"/>
  </r>
  <r>
    <s v="Fuera de Temporada"/>
    <n v="2018"/>
    <n v="43299"/>
    <x v="2"/>
    <n v="42856"/>
    <x v="8"/>
    <x v="0"/>
    <s v="WSP-3212"/>
    <x v="2"/>
    <n v="105"/>
    <x v="4"/>
    <x v="0"/>
    <n v="1"/>
    <n v="0"/>
    <n v="0"/>
  </r>
  <r>
    <s v="Fuera de Temporada"/>
    <n v="2019"/>
    <n v="43375"/>
    <x v="2"/>
    <n v="43281"/>
    <x v="4"/>
    <x v="0"/>
    <s v="WSP-3213"/>
    <x v="24"/>
    <n v="105"/>
    <x v="4"/>
    <x v="0"/>
    <n v="0"/>
    <n v="30"/>
    <n v="0"/>
  </r>
  <r>
    <s v="Temporada Regular"/>
    <n v="2019"/>
    <n v="43474"/>
    <x v="0"/>
    <n v="43539"/>
    <x v="2"/>
    <x v="0"/>
    <s v="WSP-3214"/>
    <x v="22"/>
    <n v="120"/>
    <x v="0"/>
    <x v="0"/>
    <n v="0"/>
    <n v="0"/>
    <n v="0"/>
  </r>
  <r>
    <s v="Temporada Regular"/>
    <n v="2019"/>
    <n v="43455"/>
    <x v="3"/>
    <n v="43509"/>
    <x v="4"/>
    <x v="0"/>
    <s v="WSP-3215"/>
    <x v="14"/>
    <n v="120"/>
    <x v="0"/>
    <x v="0"/>
    <n v="0"/>
    <n v="0"/>
    <n v="0"/>
  </r>
  <r>
    <s v="Temporada Regular"/>
    <n v="2018"/>
    <n v="43169"/>
    <x v="2"/>
    <n v="43166"/>
    <x v="3"/>
    <x v="0"/>
    <s v="WSP-3216"/>
    <x v="27"/>
    <n v="110"/>
    <x v="3"/>
    <x v="0"/>
    <n v="1"/>
    <n v="0"/>
    <n v="0"/>
  </r>
  <r>
    <s v="Temporada Regular"/>
    <n v="2018"/>
    <n v="43451"/>
    <x v="0"/>
    <n v="43090"/>
    <x v="4"/>
    <x v="0"/>
    <s v="WSP-3217"/>
    <x v="14"/>
    <n v="120"/>
    <x v="0"/>
    <x v="0"/>
    <n v="0"/>
    <n v="0"/>
    <n v="0"/>
  </r>
  <r>
    <s v="Temporada Regular"/>
    <n v="2018"/>
    <n v="43175"/>
    <x v="1"/>
    <n v="43166"/>
    <x v="3"/>
    <x v="2"/>
    <s v="WSP-3218"/>
    <x v="21"/>
    <n v="140"/>
    <x v="0"/>
    <x v="2"/>
    <n v="1"/>
    <n v="0"/>
    <n v="0"/>
  </r>
  <r>
    <s v="Fuera de Temporada"/>
    <n v="2018"/>
    <n v="43203"/>
    <x v="0"/>
    <n v="43054"/>
    <x v="1"/>
    <x v="0"/>
    <s v="WSP-3219"/>
    <x v="1"/>
    <s v="PASE"/>
    <x v="0"/>
    <x v="0"/>
    <n v="0"/>
    <n v="0"/>
    <n v="-276"/>
  </r>
  <r>
    <s v="Temporada Regular"/>
    <n v="2018"/>
    <n v="43437"/>
    <x v="1"/>
    <n v="43068"/>
    <x v="4"/>
    <x v="4"/>
    <s v="WSP-3220"/>
    <x v="4"/>
    <n v="140"/>
    <x v="0"/>
    <x v="2"/>
    <n v="0"/>
    <n v="0"/>
    <n v="0"/>
  </r>
  <r>
    <s v="Temporada Regular"/>
    <n v="2018"/>
    <n v="43189"/>
    <x v="1"/>
    <n v="43182"/>
    <x v="6"/>
    <x v="3"/>
    <s v="WSP-3221"/>
    <x v="17"/>
    <n v="140"/>
    <x v="0"/>
    <x v="2"/>
    <n v="0"/>
    <n v="0"/>
    <n v="0"/>
  </r>
  <r>
    <s v="Fuera de Temporada"/>
    <n v="2019"/>
    <n v="43255"/>
    <x v="1"/>
    <n v="43210"/>
    <x v="4"/>
    <x v="4"/>
    <s v="WSP-3222"/>
    <x v="4"/>
    <n v="140"/>
    <x v="0"/>
    <x v="2"/>
    <n v="0"/>
    <n v="0"/>
    <n v="0"/>
  </r>
  <r>
    <s v="Temporada Regular"/>
    <n v="2019"/>
    <n v="43453"/>
    <x v="1"/>
    <n v="43493"/>
    <x v="6"/>
    <x v="2"/>
    <s v="WSP-3223"/>
    <x v="17"/>
    <n v="140"/>
    <x v="0"/>
    <x v="2"/>
    <n v="0"/>
    <n v="0"/>
    <n v="0"/>
  </r>
  <r>
    <s v="Temporada Regular"/>
    <n v="2018"/>
    <n v="43186"/>
    <x v="0"/>
    <n v="43180"/>
    <x v="8"/>
    <x v="0"/>
    <s v="WSP-3224"/>
    <x v="30"/>
    <n v="120"/>
    <x v="0"/>
    <x v="0"/>
    <n v="1"/>
    <n v="0"/>
    <n v="0"/>
  </r>
  <r>
    <s v="Temporada Regular"/>
    <n v="2019"/>
    <n v="43552"/>
    <x v="0"/>
    <n v="43547"/>
    <x v="8"/>
    <x v="0"/>
    <s v="WSP-3225"/>
    <x v="30"/>
    <n v="120"/>
    <x v="0"/>
    <x v="0"/>
    <n v="1"/>
    <n v="0"/>
    <n v="0"/>
  </r>
  <r>
    <s v="Temporada Regular"/>
    <n v="2019"/>
    <n v="43426"/>
    <x v="3"/>
    <n v="43490"/>
    <x v="5"/>
    <x v="0"/>
    <s v="WSP-3226"/>
    <x v="5"/>
    <n v="120"/>
    <x v="0"/>
    <x v="0"/>
    <n v="0"/>
    <n v="0"/>
    <n v="0"/>
  </r>
  <r>
    <s v="Fuera de Temporada"/>
    <n v="2019"/>
    <n v="43213"/>
    <x v="0"/>
    <n v="43267"/>
    <x v="4"/>
    <x v="0"/>
    <s v="WSP-3227"/>
    <x v="14"/>
    <n v="120"/>
    <x v="0"/>
    <x v="0"/>
    <n v="0"/>
    <n v="0"/>
    <n v="0"/>
  </r>
  <r>
    <s v="Temporada Regular"/>
    <n v="2018"/>
    <n v="43456"/>
    <x v="0"/>
    <n v="43096"/>
    <x v="5"/>
    <x v="0"/>
    <s v="WSP-3228"/>
    <x v="5"/>
    <n v="120"/>
    <x v="0"/>
    <x v="0"/>
    <n v="0"/>
    <n v="0"/>
    <n v="0"/>
  </r>
  <r>
    <s v="Temporada Regular"/>
    <n v="2018"/>
    <n v="43176"/>
    <x v="0"/>
    <n v="43175"/>
    <x v="6"/>
    <x v="0"/>
    <s v="WSP-3229"/>
    <x v="8"/>
    <n v="120"/>
    <x v="0"/>
    <x v="0"/>
    <n v="0"/>
    <n v="0"/>
    <n v="0"/>
  </r>
  <r>
    <s v="Temporada Regular"/>
    <n v="2019"/>
    <n v="43429"/>
    <x v="2"/>
    <n v="43492"/>
    <x v="4"/>
    <x v="0"/>
    <s v="WSP-3230"/>
    <x v="6"/>
    <n v="100"/>
    <x v="5"/>
    <x v="0"/>
    <n v="0"/>
    <n v="0"/>
    <n v="0"/>
  </r>
  <r>
    <s v="Temporada Regular"/>
    <n v="2019"/>
    <n v="43535"/>
    <x v="1"/>
    <n v="43526"/>
    <x v="6"/>
    <x v="1"/>
    <s v="WSP-3231"/>
    <x v="17"/>
    <n v="140"/>
    <x v="0"/>
    <x v="1"/>
    <n v="0"/>
    <n v="0"/>
    <n v="0"/>
  </r>
  <r>
    <s v="Temporada Regular"/>
    <n v="2019"/>
    <n v="43460"/>
    <x v="0"/>
    <n v="43473"/>
    <x v="5"/>
    <x v="0"/>
    <s v="WSP-3232"/>
    <x v="5"/>
    <n v="120"/>
    <x v="0"/>
    <x v="0"/>
    <n v="0"/>
    <n v="0"/>
    <n v="0"/>
  </r>
  <r>
    <s v="Temporada Regular"/>
    <n v="2019"/>
    <n v="43511"/>
    <x v="1"/>
    <n v="43513"/>
    <x v="3"/>
    <x v="2"/>
    <s v="WSP-3233"/>
    <x v="21"/>
    <n v="140"/>
    <x v="0"/>
    <x v="2"/>
    <n v="1"/>
    <n v="0"/>
    <n v="0"/>
  </r>
  <r>
    <s v="Temporada Regular"/>
    <n v="2019"/>
    <n v="43436"/>
    <x v="3"/>
    <n v="43533"/>
    <x v="6"/>
    <x v="0"/>
    <s v="WSP-3234"/>
    <x v="8"/>
    <n v="120"/>
    <x v="0"/>
    <x v="0"/>
    <n v="0"/>
    <n v="0"/>
    <n v="0"/>
  </r>
  <r>
    <s v="Temporada Regular"/>
    <n v="2019"/>
    <n v="43495"/>
    <x v="0"/>
    <n v="43545"/>
    <x v="5"/>
    <x v="0"/>
    <s v="WSP-3235"/>
    <x v="5"/>
    <n v="120"/>
    <x v="0"/>
    <x v="0"/>
    <n v="0"/>
    <n v="0"/>
    <n v="0"/>
  </r>
  <r>
    <s v="Temporada Regular"/>
    <n v="2018"/>
    <n v="43141"/>
    <x v="0"/>
    <n v="43171"/>
    <x v="6"/>
    <x v="0"/>
    <s v="WSP-3236"/>
    <x v="8"/>
    <n v="120"/>
    <x v="0"/>
    <x v="0"/>
    <n v="0"/>
    <n v="0"/>
    <n v="0"/>
  </r>
  <r>
    <s v="Temporada Regular"/>
    <n v="2018"/>
    <n v="43114"/>
    <x v="1"/>
    <n v="43147"/>
    <x v="5"/>
    <x v="4"/>
    <s v="WSP-3237"/>
    <x v="28"/>
    <n v="140"/>
    <x v="0"/>
    <x v="2"/>
    <n v="0"/>
    <n v="0"/>
    <n v="0"/>
  </r>
  <r>
    <s v="Temporada Regular"/>
    <n v="2018"/>
    <n v="43170"/>
    <x v="3"/>
    <n v="43164"/>
    <x v="5"/>
    <x v="0"/>
    <s v="WSP-3238"/>
    <x v="5"/>
    <n v="120"/>
    <x v="0"/>
    <x v="0"/>
    <n v="0"/>
    <n v="0"/>
    <n v="0"/>
  </r>
  <r>
    <s v="Temporada Regular"/>
    <n v="2019"/>
    <n v="43449"/>
    <x v="1"/>
    <n v="43519"/>
    <x v="5"/>
    <x v="4"/>
    <s v="WSP-3239"/>
    <x v="28"/>
    <n v="140"/>
    <x v="0"/>
    <x v="2"/>
    <n v="0"/>
    <n v="0"/>
    <n v="0"/>
  </r>
  <r>
    <s v="Temporada Regular"/>
    <n v="2018"/>
    <n v="43125"/>
    <x v="0"/>
    <n v="43145"/>
    <x v="5"/>
    <x v="0"/>
    <s v="WSP-3240"/>
    <x v="5"/>
    <n v="120"/>
    <x v="0"/>
    <x v="0"/>
    <n v="0"/>
    <n v="0"/>
    <n v="0"/>
  </r>
  <r>
    <s v="Temporada Regular"/>
    <n v="2018"/>
    <n v="43419"/>
    <x v="1"/>
    <n v="43129"/>
    <x v="2"/>
    <x v="4"/>
    <s v="WSP-3241"/>
    <x v="2"/>
    <n v="140"/>
    <x v="0"/>
    <x v="2"/>
    <n v="0"/>
    <n v="0"/>
    <n v="0"/>
  </r>
  <r>
    <s v="Temporada Regular"/>
    <n v="2018"/>
    <n v="43126"/>
    <x v="0"/>
    <n v="43179"/>
    <x v="7"/>
    <x v="0"/>
    <s v="WSP-3242"/>
    <x v="9"/>
    <n v="120"/>
    <x v="0"/>
    <x v="0"/>
    <n v="0"/>
    <n v="0"/>
    <n v="0"/>
  </r>
  <r>
    <s v="Fuera de Temporada"/>
    <n v="2019"/>
    <n v="43347"/>
    <x v="0"/>
    <n v="43294"/>
    <x v="9"/>
    <x v="0"/>
    <s v="WSP-3243"/>
    <x v="26"/>
    <n v="120"/>
    <x v="0"/>
    <x v="0"/>
    <n v="0"/>
    <n v="0"/>
    <n v="0"/>
  </r>
  <r>
    <s v="Temporada Regular"/>
    <n v="2019"/>
    <n v="43497"/>
    <x v="0"/>
    <n v="43536"/>
    <x v="0"/>
    <x v="0"/>
    <s v="WSP-3244"/>
    <x v="0"/>
    <n v="120"/>
    <x v="0"/>
    <x v="0"/>
    <n v="2"/>
    <n v="0"/>
    <n v="0"/>
  </r>
  <r>
    <s v="Temporada Regular"/>
    <n v="2018"/>
    <n v="43166"/>
    <x v="3"/>
    <n v="43165"/>
    <x v="4"/>
    <x v="0"/>
    <s v="WSP-3245"/>
    <x v="14"/>
    <n v="120"/>
    <x v="0"/>
    <x v="0"/>
    <n v="0"/>
    <n v="0"/>
    <n v="0"/>
  </r>
  <r>
    <s v="Temporada Regular"/>
    <n v="2018"/>
    <n v="43112"/>
    <x v="0"/>
    <n v="43132"/>
    <x v="8"/>
    <x v="0"/>
    <s v="WSP-3246"/>
    <x v="30"/>
    <n v="120"/>
    <x v="0"/>
    <x v="0"/>
    <n v="1"/>
    <n v="0"/>
    <n v="0"/>
  </r>
  <r>
    <s v="Temporada Regular"/>
    <n v="2019"/>
    <n v="43518"/>
    <x v="1"/>
    <n v="43514"/>
    <x v="0"/>
    <x v="1"/>
    <s v="WSP-3247"/>
    <x v="10"/>
    <n v="140"/>
    <x v="0"/>
    <x v="1"/>
    <n v="2"/>
    <n v="0"/>
    <n v="0"/>
  </r>
  <r>
    <s v="Temporada Regular"/>
    <n v="2019"/>
    <n v="43512"/>
    <x v="1"/>
    <n v="43543"/>
    <x v="6"/>
    <x v="4"/>
    <s v="WSP-3248"/>
    <x v="17"/>
    <n v="140"/>
    <x v="0"/>
    <x v="2"/>
    <n v="0"/>
    <n v="0"/>
    <n v="0"/>
  </r>
  <r>
    <s v="Temporada Regular"/>
    <n v="2018"/>
    <n v="43464"/>
    <x v="3"/>
    <n v="43174"/>
    <x v="4"/>
    <x v="0"/>
    <s v="WSP-3249"/>
    <x v="14"/>
    <n v="120"/>
    <x v="0"/>
    <x v="0"/>
    <n v="0"/>
    <n v="0"/>
    <n v="0"/>
  </r>
  <r>
    <s v="Fuera de Temporada"/>
    <n v="2018"/>
    <n v="43247"/>
    <x v="1"/>
    <n v="42866"/>
    <x v="0"/>
    <x v="2"/>
    <s v="WSP-3250"/>
    <x v="10"/>
    <n v="140"/>
    <x v="0"/>
    <x v="2"/>
    <n v="2"/>
    <n v="0"/>
    <n v="0"/>
  </r>
  <r>
    <s v="Temporada Regular"/>
    <n v="2019"/>
    <n v="43442"/>
    <x v="0"/>
    <n v="43498"/>
    <x v="2"/>
    <x v="0"/>
    <s v="WSP-3251"/>
    <x v="22"/>
    <n v="120"/>
    <x v="0"/>
    <x v="0"/>
    <n v="0"/>
    <n v="0"/>
    <n v="0"/>
  </r>
  <r>
    <s v="Temporada Regular"/>
    <n v="2019"/>
    <n v="43460"/>
    <x v="0"/>
    <n v="43419"/>
    <x v="1"/>
    <x v="0"/>
    <s v="WSP-3252"/>
    <x v="1"/>
    <s v="PASE"/>
    <x v="0"/>
    <x v="0"/>
    <n v="0"/>
    <n v="0"/>
    <n v="-368"/>
  </r>
  <r>
    <s v="Temporada Regular"/>
    <n v="2019"/>
    <n v="43439"/>
    <x v="0"/>
    <n v="43419"/>
    <x v="1"/>
    <x v="0"/>
    <s v="WSP-3253"/>
    <x v="1"/>
    <s v="PASE"/>
    <x v="0"/>
    <x v="0"/>
    <n v="0"/>
    <n v="0"/>
    <n v="-184"/>
  </r>
  <r>
    <s v="Temporada Regular"/>
    <n v="2019"/>
    <n v="43546"/>
    <x v="0"/>
    <n v="43541"/>
    <x v="4"/>
    <x v="0"/>
    <s v="WSP-3254"/>
    <x v="14"/>
    <n v="120"/>
    <x v="0"/>
    <x v="0"/>
    <n v="0"/>
    <n v="0"/>
    <n v="0"/>
  </r>
  <r>
    <s v="Temporada Regular"/>
    <n v="2018"/>
    <n v="43151"/>
    <x v="0"/>
    <n v="43172"/>
    <x v="4"/>
    <x v="0"/>
    <s v="WSP-3255"/>
    <x v="14"/>
    <n v="120"/>
    <x v="0"/>
    <x v="0"/>
    <n v="0"/>
    <n v="0"/>
    <n v="0"/>
  </r>
  <r>
    <s v="Fuera de Temporada"/>
    <n v="2018"/>
    <n v="43370"/>
    <x v="0"/>
    <n v="42908"/>
    <x v="8"/>
    <x v="0"/>
    <s v="WSP-3256"/>
    <x v="30"/>
    <n v="120"/>
    <x v="0"/>
    <x v="0"/>
    <n v="1"/>
    <n v="0"/>
    <n v="0"/>
  </r>
  <r>
    <s v="Temporada Regular"/>
    <n v="2019"/>
    <n v="43530"/>
    <x v="1"/>
    <n v="43523"/>
    <x v="6"/>
    <x v="2"/>
    <s v="WSP-3257"/>
    <x v="17"/>
    <n v="140"/>
    <x v="0"/>
    <x v="2"/>
    <n v="0"/>
    <n v="0"/>
    <n v="0"/>
  </r>
  <r>
    <s v="Temporada Regular"/>
    <n v="2019"/>
    <n v="43484"/>
    <x v="1"/>
    <n v="43479"/>
    <x v="6"/>
    <x v="4"/>
    <s v="WSP-3258"/>
    <x v="17"/>
    <n v="140"/>
    <x v="0"/>
    <x v="2"/>
    <n v="0"/>
    <n v="0"/>
    <n v="0"/>
  </r>
  <r>
    <s v="Fuera de Temporada"/>
    <n v="2018"/>
    <n v="43398"/>
    <x v="0"/>
    <n v="43054"/>
    <x v="1"/>
    <x v="0"/>
    <s v="WSP-3259"/>
    <x v="1"/>
    <s v="PASE"/>
    <x v="0"/>
    <x v="0"/>
    <n v="0"/>
    <n v="0"/>
    <n v="-644"/>
  </r>
  <r>
    <s v="Temporada Regular"/>
    <n v="2018"/>
    <n v="43449"/>
    <x v="1"/>
    <n v="43109"/>
    <x v="6"/>
    <x v="2"/>
    <s v="WSP-3260"/>
    <x v="17"/>
    <n v="140"/>
    <x v="0"/>
    <x v="2"/>
    <n v="0"/>
    <n v="0"/>
    <n v="0"/>
  </r>
  <r>
    <s v="Temporada Regular"/>
    <n v="2019"/>
    <n v="43515"/>
    <x v="0"/>
    <n v="43508"/>
    <x v="6"/>
    <x v="0"/>
    <s v="WSP-3261"/>
    <x v="8"/>
    <n v="120"/>
    <x v="0"/>
    <x v="0"/>
    <n v="0"/>
    <n v="0"/>
    <n v="0"/>
  </r>
  <r>
    <s v="Fuera de Temporada"/>
    <n v="2018"/>
    <n v="43315"/>
    <x v="0"/>
    <n v="42896"/>
    <x v="0"/>
    <x v="0"/>
    <s v="WSP-3262"/>
    <x v="0"/>
    <n v="120"/>
    <x v="0"/>
    <x v="0"/>
    <n v="2"/>
    <n v="0"/>
    <n v="0"/>
  </r>
  <r>
    <s v="Temporada Regular"/>
    <n v="2019"/>
    <n v="43550"/>
    <x v="2"/>
    <n v="43542"/>
    <x v="3"/>
    <x v="0"/>
    <s v="WSP-3263"/>
    <x v="27"/>
    <n v="110"/>
    <x v="3"/>
    <x v="0"/>
    <n v="1"/>
    <n v="0"/>
    <n v="0"/>
  </r>
  <r>
    <s v="Temporada Regular"/>
    <n v="2019"/>
    <n v="43474"/>
    <x v="0"/>
    <n v="43523"/>
    <x v="2"/>
    <x v="0"/>
    <s v="WSP-3264"/>
    <x v="22"/>
    <n v="120"/>
    <x v="0"/>
    <x v="0"/>
    <n v="0"/>
    <n v="0"/>
    <n v="0"/>
  </r>
  <r>
    <s v="Fuera de Temporada"/>
    <n v="2018"/>
    <n v="43257"/>
    <x v="1"/>
    <n v="42834"/>
    <x v="0"/>
    <x v="1"/>
    <s v="WSP-3265"/>
    <x v="10"/>
    <n v="140"/>
    <x v="0"/>
    <x v="1"/>
    <n v="2"/>
    <n v="0"/>
    <n v="0"/>
  </r>
  <r>
    <s v="Temporada Regular"/>
    <n v="2018"/>
    <n v="43107"/>
    <x v="1"/>
    <n v="43145"/>
    <x v="4"/>
    <x v="3"/>
    <s v="WSP-3266"/>
    <x v="4"/>
    <n v="140"/>
    <x v="0"/>
    <x v="2"/>
    <n v="0"/>
    <n v="0"/>
    <n v="0"/>
  </r>
  <r>
    <s v="Temporada Regular"/>
    <n v="2019"/>
    <n v="43556"/>
    <x v="0"/>
    <n v="43419"/>
    <x v="1"/>
    <x v="0"/>
    <s v="WSP-3267"/>
    <x v="1"/>
    <s v="PASE"/>
    <x v="0"/>
    <x v="0"/>
    <n v="0"/>
    <n v="0"/>
    <n v="-184"/>
  </r>
  <r>
    <s v="Temporada Regular"/>
    <n v="2019"/>
    <n v="43440"/>
    <x v="0"/>
    <n v="43435"/>
    <x v="4"/>
    <x v="0"/>
    <s v="WSP-3268"/>
    <x v="14"/>
    <n v="120"/>
    <x v="0"/>
    <x v="0"/>
    <n v="0"/>
    <n v="0"/>
    <n v="0"/>
  </r>
  <r>
    <s v="Temporada Regular"/>
    <n v="2019"/>
    <n v="43551"/>
    <x v="2"/>
    <n v="43546"/>
    <x v="0"/>
    <x v="0"/>
    <s v="WSP-3269"/>
    <x v="12"/>
    <n v="105"/>
    <x v="4"/>
    <x v="0"/>
    <n v="2"/>
    <n v="0"/>
    <n v="0"/>
  </r>
  <r>
    <s v="Fuera de Temporada"/>
    <n v="2019"/>
    <n v="43363"/>
    <x v="3"/>
    <n v="43419"/>
    <x v="1"/>
    <x v="0"/>
    <s v="WSP-3270"/>
    <x v="1"/>
    <s v="PASE"/>
    <x v="0"/>
    <x v="0"/>
    <n v="0"/>
    <n v="0"/>
    <n v="-368"/>
  </r>
  <r>
    <s v="Temporada Regular"/>
    <n v="2018"/>
    <n v="43177"/>
    <x v="1"/>
    <n v="43174"/>
    <x v="6"/>
    <x v="3"/>
    <s v="WSP-3271"/>
    <x v="17"/>
    <n v="140"/>
    <x v="0"/>
    <x v="2"/>
    <n v="0"/>
    <n v="0"/>
    <n v="0"/>
  </r>
  <r>
    <s v="Temporada Regular"/>
    <n v="2018"/>
    <n v="43124"/>
    <x v="2"/>
    <n v="43145"/>
    <x v="4"/>
    <x v="0"/>
    <s v="WSP-3272"/>
    <x v="11"/>
    <n v="110"/>
    <x v="3"/>
    <x v="0"/>
    <n v="0"/>
    <n v="0"/>
    <n v="0"/>
  </r>
  <r>
    <s v="Fuera de Temporada"/>
    <n v="2019"/>
    <n v="43332"/>
    <x v="0"/>
    <n v="43278"/>
    <x v="5"/>
    <x v="0"/>
    <s v="WSP-3273"/>
    <x v="5"/>
    <n v="120"/>
    <x v="0"/>
    <x v="0"/>
    <n v="0"/>
    <n v="0"/>
    <n v="0"/>
  </r>
  <r>
    <s v="Temporada Regular"/>
    <n v="2019"/>
    <n v="43502"/>
    <x v="0"/>
    <n v="43519"/>
    <x v="6"/>
    <x v="0"/>
    <s v="WSP-3274"/>
    <x v="8"/>
    <n v="120"/>
    <x v="0"/>
    <x v="0"/>
    <n v="0"/>
    <n v="0"/>
    <n v="0"/>
  </r>
  <r>
    <s v="Fuera de Temporada"/>
    <n v="2019"/>
    <n v="43361"/>
    <x v="0"/>
    <n v="43419"/>
    <x v="1"/>
    <x v="0"/>
    <s v="WSP-3275"/>
    <x v="1"/>
    <s v="PASE"/>
    <x v="0"/>
    <x v="0"/>
    <n v="0"/>
    <n v="0"/>
    <n v="-644"/>
  </r>
  <r>
    <s v="Temporada Regular"/>
    <n v="2019"/>
    <n v="43539"/>
    <x v="0"/>
    <n v="43539"/>
    <x v="0"/>
    <x v="0"/>
    <s v="WSP-3276"/>
    <x v="0"/>
    <n v="120"/>
    <x v="0"/>
    <x v="0"/>
    <n v="2"/>
    <n v="0"/>
    <n v="0"/>
  </r>
  <r>
    <s v="Fuera de Temporada"/>
    <n v="2019"/>
    <n v="43283"/>
    <x v="3"/>
    <n v="43212"/>
    <x v="0"/>
    <x v="0"/>
    <s v="WSP-3277"/>
    <x v="0"/>
    <n v="120"/>
    <x v="0"/>
    <x v="0"/>
    <n v="2"/>
    <n v="0"/>
    <n v="0"/>
  </r>
  <r>
    <s v="Temporada Regular"/>
    <n v="2018"/>
    <n v="43431"/>
    <x v="2"/>
    <n v="43084"/>
    <x v="8"/>
    <x v="0"/>
    <s v="WSP-3278"/>
    <x v="34"/>
    <n v="100"/>
    <x v="5"/>
    <x v="0"/>
    <n v="1"/>
    <n v="0"/>
    <n v="0"/>
  </r>
  <r>
    <s v="Fuera de Temporada"/>
    <n v="2018"/>
    <n v="43342"/>
    <x v="1"/>
    <n v="42851"/>
    <x v="2"/>
    <x v="3"/>
    <s v="WSP-3279"/>
    <x v="2"/>
    <n v="140"/>
    <x v="0"/>
    <x v="2"/>
    <n v="0"/>
    <n v="0"/>
    <n v="0"/>
  </r>
  <r>
    <s v="Temporada Regular"/>
    <n v="2019"/>
    <n v="43550"/>
    <x v="0"/>
    <n v="43543"/>
    <x v="2"/>
    <x v="0"/>
    <s v="WSP-3280"/>
    <x v="22"/>
    <n v="120"/>
    <x v="0"/>
    <x v="0"/>
    <n v="0"/>
    <n v="0"/>
    <n v="0"/>
  </r>
  <r>
    <s v="Temporada Regular"/>
    <n v="2018"/>
    <n v="43453"/>
    <x v="2"/>
    <n v="43169"/>
    <x v="9"/>
    <x v="0"/>
    <s v="WSP-3281"/>
    <x v="23"/>
    <n v="110"/>
    <x v="3"/>
    <x v="0"/>
    <n v="0"/>
    <n v="0"/>
    <n v="0"/>
  </r>
  <r>
    <s v="Fuera de Temporada"/>
    <n v="2019"/>
    <n v="43246"/>
    <x v="1"/>
    <n v="43234"/>
    <x v="4"/>
    <x v="2"/>
    <s v="WSP-3282"/>
    <x v="4"/>
    <n v="140"/>
    <x v="0"/>
    <x v="2"/>
    <n v="0"/>
    <n v="0"/>
    <n v="0"/>
  </r>
  <r>
    <s v="Temporada Regular"/>
    <n v="2019"/>
    <n v="43510"/>
    <x v="1"/>
    <n v="43512"/>
    <x v="7"/>
    <x v="4"/>
    <s v="WSP-3283"/>
    <x v="13"/>
    <n v="140"/>
    <x v="0"/>
    <x v="2"/>
    <n v="0"/>
    <n v="0"/>
    <n v="0"/>
  </r>
  <r>
    <s v="Temporada Regular"/>
    <n v="2018"/>
    <n v="43160"/>
    <x v="1"/>
    <n v="43181"/>
    <x v="4"/>
    <x v="3"/>
    <s v="WSP-3284"/>
    <x v="4"/>
    <n v="140"/>
    <x v="0"/>
    <x v="2"/>
    <n v="0"/>
    <n v="0"/>
    <n v="0"/>
  </r>
  <r>
    <s v="Temporada Regular"/>
    <n v="2019"/>
    <n v="43429"/>
    <x v="1"/>
    <n v="43476"/>
    <x v="5"/>
    <x v="4"/>
    <s v="WSP-3285"/>
    <x v="28"/>
    <n v="140"/>
    <x v="0"/>
    <x v="2"/>
    <n v="0"/>
    <n v="0"/>
    <n v="0"/>
  </r>
  <r>
    <s v="Temporada Regular"/>
    <n v="2018"/>
    <n v="43429"/>
    <x v="2"/>
    <n v="43132"/>
    <x v="2"/>
    <x v="0"/>
    <s v="WSP-3286"/>
    <x v="7"/>
    <n v="110"/>
    <x v="3"/>
    <x v="0"/>
    <n v="0"/>
    <n v="0"/>
    <n v="0"/>
  </r>
  <r>
    <s v="Temporada Regular"/>
    <n v="2018"/>
    <n v="43116"/>
    <x v="0"/>
    <n v="43135"/>
    <x v="6"/>
    <x v="0"/>
    <s v="WSP-3287"/>
    <x v="8"/>
    <n v="120"/>
    <x v="0"/>
    <x v="0"/>
    <n v="0"/>
    <n v="0"/>
    <n v="0"/>
  </r>
  <r>
    <s v="Fuera de Temporada"/>
    <n v="2018"/>
    <n v="43234"/>
    <x v="0"/>
    <n v="42915"/>
    <x v="6"/>
    <x v="0"/>
    <s v="WSP-3288"/>
    <x v="8"/>
    <n v="120"/>
    <x v="0"/>
    <x v="0"/>
    <n v="0"/>
    <n v="0"/>
    <n v="0"/>
  </r>
  <r>
    <s v="Temporada Regular"/>
    <n v="2019"/>
    <n v="43525"/>
    <x v="0"/>
    <n v="43419"/>
    <x v="1"/>
    <x v="0"/>
    <s v="WSP-3289"/>
    <x v="1"/>
    <s v="PASE"/>
    <x v="0"/>
    <x v="0"/>
    <n v="0"/>
    <n v="0"/>
    <n v="-92"/>
  </r>
  <r>
    <s v="Fuera de Temporada"/>
    <n v="2018"/>
    <n v="43201"/>
    <x v="0"/>
    <n v="43054"/>
    <x v="1"/>
    <x v="0"/>
    <s v="WSP-3290"/>
    <x v="1"/>
    <s v="PASE"/>
    <x v="0"/>
    <x v="0"/>
    <n v="0"/>
    <n v="0"/>
    <n v="-368"/>
  </r>
  <r>
    <s v="Temporada Regular"/>
    <n v="2018"/>
    <n v="43451"/>
    <x v="0"/>
    <n v="43154"/>
    <x v="3"/>
    <x v="0"/>
    <s v="WSP-3291"/>
    <x v="2"/>
    <n v="120"/>
    <x v="0"/>
    <x v="0"/>
    <n v="1"/>
    <n v="0"/>
    <n v="0"/>
  </r>
  <r>
    <s v="Temporada Regular"/>
    <n v="2018"/>
    <n v="43156"/>
    <x v="2"/>
    <n v="43160"/>
    <x v="4"/>
    <x v="0"/>
    <s v="WSP-3292"/>
    <x v="11"/>
    <n v="110"/>
    <x v="3"/>
    <x v="0"/>
    <n v="0"/>
    <n v="0"/>
    <n v="0"/>
  </r>
  <r>
    <s v="Temporada Regular"/>
    <n v="2018"/>
    <n v="43156"/>
    <x v="0"/>
    <n v="43158"/>
    <x v="2"/>
    <x v="0"/>
    <s v="WSP-3293"/>
    <x v="22"/>
    <n v="120"/>
    <x v="0"/>
    <x v="0"/>
    <n v="0"/>
    <n v="0"/>
    <n v="0"/>
  </r>
  <r>
    <s v="Temporada Regular"/>
    <n v="2019"/>
    <n v="43430"/>
    <x v="0"/>
    <n v="43448"/>
    <x v="7"/>
    <x v="0"/>
    <s v="WSP-3294"/>
    <x v="9"/>
    <n v="120"/>
    <x v="0"/>
    <x v="0"/>
    <n v="0"/>
    <n v="0"/>
    <n v="0"/>
  </r>
  <r>
    <s v="Temporada Regular"/>
    <n v="2019"/>
    <n v="43468"/>
    <x v="3"/>
    <n v="43475"/>
    <x v="3"/>
    <x v="0"/>
    <s v="WSP-3295"/>
    <x v="2"/>
    <n v="120"/>
    <x v="0"/>
    <x v="0"/>
    <n v="1"/>
    <n v="0"/>
    <n v="0"/>
  </r>
  <r>
    <s v="Temporada Regular"/>
    <n v="2019"/>
    <n v="43475"/>
    <x v="3"/>
    <n v="43472"/>
    <x v="8"/>
    <x v="0"/>
    <s v="WSP-3296"/>
    <x v="30"/>
    <n v="120"/>
    <x v="0"/>
    <x v="0"/>
    <n v="1"/>
    <n v="0"/>
    <n v="0"/>
  </r>
  <r>
    <s v="Fuera de Temporada"/>
    <n v="2019"/>
    <n v="43214"/>
    <x v="1"/>
    <n v="43299"/>
    <x v="7"/>
    <x v="2"/>
    <s v="WSP-3297"/>
    <x v="13"/>
    <n v="140"/>
    <x v="0"/>
    <x v="2"/>
    <n v="0"/>
    <n v="0"/>
    <n v="0"/>
  </r>
  <r>
    <s v="Temporada Regular"/>
    <n v="2019"/>
    <n v="43486"/>
    <x v="3"/>
    <n v="43419"/>
    <x v="1"/>
    <x v="0"/>
    <s v="WSP-3298"/>
    <x v="1"/>
    <s v="PASE"/>
    <x v="0"/>
    <x v="0"/>
    <n v="0"/>
    <n v="0"/>
    <n v="-460"/>
  </r>
  <r>
    <s v="Fuera de Temporada"/>
    <n v="2019"/>
    <n v="43345"/>
    <x v="0"/>
    <n v="43210"/>
    <x v="9"/>
    <x v="0"/>
    <s v="WSP-3299"/>
    <x v="26"/>
    <n v="120"/>
    <x v="0"/>
    <x v="0"/>
    <n v="0"/>
    <n v="0"/>
    <n v="0"/>
  </r>
  <r>
    <s v="Temporada Regular"/>
    <n v="2018"/>
    <n v="43465"/>
    <x v="1"/>
    <n v="43115"/>
    <x v="0"/>
    <x v="4"/>
    <s v="WSP-3300"/>
    <x v="10"/>
    <n v="140"/>
    <x v="0"/>
    <x v="2"/>
    <n v="2"/>
    <n v="0"/>
    <n v="0"/>
  </r>
  <r>
    <s v="Temporada Regular"/>
    <n v="2019"/>
    <n v="43511"/>
    <x v="1"/>
    <n v="43512"/>
    <x v="7"/>
    <x v="2"/>
    <s v="WSP-3301"/>
    <x v="13"/>
    <n v="140"/>
    <x v="0"/>
    <x v="2"/>
    <n v="0"/>
    <n v="0"/>
    <n v="0"/>
  </r>
  <r>
    <s v="Temporada Regular"/>
    <n v="2018"/>
    <n v="43455"/>
    <x v="0"/>
    <n v="43054"/>
    <x v="1"/>
    <x v="0"/>
    <s v="WSP-3302"/>
    <x v="1"/>
    <s v="PASE"/>
    <x v="0"/>
    <x v="0"/>
    <n v="0"/>
    <n v="0"/>
    <n v="-92"/>
  </r>
  <r>
    <s v="Temporada Regular"/>
    <n v="2019"/>
    <n v="43471"/>
    <x v="1"/>
    <n v="43525"/>
    <x v="7"/>
    <x v="3"/>
    <s v="WSP-3303"/>
    <x v="13"/>
    <n v="140"/>
    <x v="0"/>
    <x v="2"/>
    <n v="0"/>
    <n v="0"/>
    <n v="0"/>
  </r>
  <r>
    <s v="Temporada Regular"/>
    <n v="2019"/>
    <n v="43432"/>
    <x v="0"/>
    <n v="43483"/>
    <x v="2"/>
    <x v="0"/>
    <s v="WSP-3304"/>
    <x v="22"/>
    <n v="120"/>
    <x v="0"/>
    <x v="0"/>
    <n v="0"/>
    <n v="0"/>
    <n v="0"/>
  </r>
  <r>
    <s v="Temporada Regular"/>
    <n v="2019"/>
    <n v="43542"/>
    <x v="0"/>
    <n v="43419"/>
    <x v="1"/>
    <x v="0"/>
    <s v="WSP-3305"/>
    <x v="1"/>
    <s v="PASE"/>
    <x v="0"/>
    <x v="0"/>
    <n v="0"/>
    <n v="0"/>
    <n v="-184"/>
  </r>
  <r>
    <s v="Fuera de Temporada"/>
    <n v="2019"/>
    <n v="43405"/>
    <x v="1"/>
    <n v="43203"/>
    <x v="8"/>
    <x v="4"/>
    <s v="WSP-3306"/>
    <x v="20"/>
    <n v="140"/>
    <x v="0"/>
    <x v="2"/>
    <n v="1"/>
    <n v="0"/>
    <n v="0"/>
  </r>
  <r>
    <s v="Temporada Regular"/>
    <n v="2018"/>
    <n v="43131"/>
    <x v="2"/>
    <n v="43162"/>
    <x v="0"/>
    <x v="0"/>
    <s v="WSP-3307"/>
    <x v="48"/>
    <n v="115"/>
    <x v="1"/>
    <x v="0"/>
    <n v="2"/>
    <n v="0"/>
    <n v="0"/>
  </r>
  <r>
    <s v="Temporada Regular"/>
    <n v="2018"/>
    <n v="43165"/>
    <x v="0"/>
    <n v="43156"/>
    <x v="4"/>
    <x v="0"/>
    <s v="WSP-3308"/>
    <x v="14"/>
    <n v="120"/>
    <x v="0"/>
    <x v="0"/>
    <n v="0"/>
    <n v="0"/>
    <n v="0"/>
  </r>
  <r>
    <s v="Temporada Regular"/>
    <n v="2019"/>
    <n v="43532"/>
    <x v="1"/>
    <n v="43530"/>
    <x v="6"/>
    <x v="5"/>
    <s v="WSP-3309"/>
    <x v="17"/>
    <n v="140"/>
    <x v="0"/>
    <x v="3"/>
    <n v="0"/>
    <n v="0"/>
    <n v="0"/>
  </r>
  <r>
    <s v="Temporada Regular"/>
    <n v="2019"/>
    <n v="43465"/>
    <x v="2"/>
    <n v="43512"/>
    <x v="4"/>
    <x v="0"/>
    <s v="WSP-3310"/>
    <x v="11"/>
    <n v="110"/>
    <x v="3"/>
    <x v="0"/>
    <n v="0"/>
    <n v="0"/>
    <n v="0"/>
  </r>
  <r>
    <s v="Temporada Regular"/>
    <n v="2019"/>
    <n v="43528"/>
    <x v="1"/>
    <n v="43543"/>
    <x v="6"/>
    <x v="4"/>
    <s v="WSP-3311"/>
    <x v="17"/>
    <n v="140"/>
    <x v="0"/>
    <x v="2"/>
    <n v="0"/>
    <n v="0"/>
    <n v="0"/>
  </r>
  <r>
    <s v="Fuera de Temporada"/>
    <n v="2019"/>
    <n v="43269"/>
    <x v="2"/>
    <n v="43313"/>
    <x v="3"/>
    <x v="0"/>
    <s v="WSP-3312"/>
    <x v="27"/>
    <n v="110"/>
    <x v="3"/>
    <x v="0"/>
    <n v="1"/>
    <n v="30"/>
    <n v="0"/>
  </r>
  <r>
    <s v="Temporada Regular"/>
    <n v="2019"/>
    <n v="43502"/>
    <x v="1"/>
    <n v="43540"/>
    <x v="2"/>
    <x v="2"/>
    <s v="WSP-3313"/>
    <x v="2"/>
    <n v="140"/>
    <x v="0"/>
    <x v="2"/>
    <n v="0"/>
    <n v="0"/>
    <n v="0"/>
  </r>
  <r>
    <s v="Temporada Regular"/>
    <n v="2018"/>
    <n v="43159"/>
    <x v="0"/>
    <n v="43054"/>
    <x v="1"/>
    <x v="0"/>
    <s v="WSP-3314"/>
    <x v="1"/>
    <s v="PASE"/>
    <x v="0"/>
    <x v="0"/>
    <n v="0"/>
    <n v="0"/>
    <n v="-460"/>
  </r>
  <r>
    <s v="Temporada Regular"/>
    <n v="2018"/>
    <n v="43159"/>
    <x v="0"/>
    <n v="43178"/>
    <x v="9"/>
    <x v="0"/>
    <s v="WSP-3315"/>
    <x v="26"/>
    <n v="120"/>
    <x v="0"/>
    <x v="0"/>
    <n v="0"/>
    <n v="0"/>
    <n v="0"/>
  </r>
  <r>
    <s v="Temporada Regular"/>
    <n v="2018"/>
    <n v="43446"/>
    <x v="0"/>
    <n v="43178"/>
    <x v="7"/>
    <x v="0"/>
    <s v="WSP-3316"/>
    <x v="9"/>
    <n v="120"/>
    <x v="0"/>
    <x v="0"/>
    <n v="0"/>
    <n v="0"/>
    <n v="0"/>
  </r>
  <r>
    <s v="Temporada Regular"/>
    <n v="2019"/>
    <n v="43521"/>
    <x v="0"/>
    <n v="43525"/>
    <x v="2"/>
    <x v="0"/>
    <s v="WSP-3317"/>
    <x v="22"/>
    <n v="120"/>
    <x v="0"/>
    <x v="0"/>
    <n v="0"/>
    <n v="0"/>
    <n v="0"/>
  </r>
  <r>
    <s v="Temporada Regular"/>
    <n v="2018"/>
    <n v="43104"/>
    <x v="2"/>
    <n v="43167"/>
    <x v="0"/>
    <x v="0"/>
    <s v="WSP-3318"/>
    <x v="15"/>
    <n v="100"/>
    <x v="5"/>
    <x v="0"/>
    <n v="2"/>
    <n v="0"/>
    <n v="0"/>
  </r>
  <r>
    <s v="Temporada Regular"/>
    <n v="2019"/>
    <n v="43436"/>
    <x v="0"/>
    <n v="43428"/>
    <x v="5"/>
    <x v="0"/>
    <s v="WSP-3319"/>
    <x v="5"/>
    <n v="120"/>
    <x v="0"/>
    <x v="0"/>
    <n v="0"/>
    <n v="0"/>
    <n v="0"/>
  </r>
  <r>
    <s v="Fuera de Temporada"/>
    <n v="2018"/>
    <n v="43350"/>
    <x v="2"/>
    <n v="42930"/>
    <x v="0"/>
    <x v="0"/>
    <s v="WSP-3320"/>
    <x v="43"/>
    <n v="110"/>
    <x v="3"/>
    <x v="0"/>
    <n v="2"/>
    <n v="0"/>
    <n v="0"/>
  </r>
  <r>
    <s v="Temporada Regular"/>
    <n v="2018"/>
    <n v="43462"/>
    <x v="0"/>
    <n v="43171"/>
    <x v="9"/>
    <x v="0"/>
    <s v="WSP-3321"/>
    <x v="26"/>
    <n v="120"/>
    <x v="0"/>
    <x v="0"/>
    <n v="0"/>
    <n v="0"/>
    <n v="0"/>
  </r>
  <r>
    <s v="Temporada Regular"/>
    <n v="2018"/>
    <n v="43454"/>
    <x v="2"/>
    <n v="43097"/>
    <x v="7"/>
    <x v="0"/>
    <s v="WSP-3322"/>
    <x v="29"/>
    <n v="110"/>
    <x v="3"/>
    <x v="0"/>
    <n v="0"/>
    <n v="0"/>
    <n v="0"/>
  </r>
  <r>
    <s v="Temporada Regular"/>
    <n v="2019"/>
    <n v="43430"/>
    <x v="0"/>
    <n v="43505"/>
    <x v="5"/>
    <x v="0"/>
    <s v="WSP-3323"/>
    <x v="5"/>
    <n v="120"/>
    <x v="0"/>
    <x v="0"/>
    <n v="0"/>
    <n v="0"/>
    <n v="0"/>
  </r>
  <r>
    <s v="Temporada Regular"/>
    <n v="2018"/>
    <n v="43181"/>
    <x v="0"/>
    <n v="43181"/>
    <x v="2"/>
    <x v="0"/>
    <s v="WSP-3324"/>
    <x v="22"/>
    <n v="120"/>
    <x v="0"/>
    <x v="0"/>
    <n v="0"/>
    <n v="0"/>
    <n v="0"/>
  </r>
  <r>
    <s v="Temporada Regular"/>
    <n v="2018"/>
    <n v="43104"/>
    <x v="0"/>
    <n v="43158"/>
    <x v="7"/>
    <x v="0"/>
    <s v="WSP-3325"/>
    <x v="9"/>
    <n v="120"/>
    <x v="0"/>
    <x v="0"/>
    <n v="0"/>
    <n v="0"/>
    <n v="0"/>
  </r>
  <r>
    <s v="Fuera de Temporada"/>
    <n v="2019"/>
    <n v="43199"/>
    <x v="0"/>
    <n v="43314"/>
    <x v="5"/>
    <x v="0"/>
    <s v="WSP-3326"/>
    <x v="5"/>
    <n v="120"/>
    <x v="0"/>
    <x v="0"/>
    <n v="0"/>
    <n v="0"/>
    <n v="0"/>
  </r>
  <r>
    <s v="Temporada Regular"/>
    <n v="2019"/>
    <n v="43524"/>
    <x v="0"/>
    <n v="43522"/>
    <x v="6"/>
    <x v="0"/>
    <s v="WSP-3327"/>
    <x v="8"/>
    <n v="120"/>
    <x v="0"/>
    <x v="0"/>
    <n v="0"/>
    <n v="0"/>
    <n v="0"/>
  </r>
  <r>
    <s v="Temporada Regular"/>
    <n v="2019"/>
    <n v="43527"/>
    <x v="0"/>
    <n v="43541"/>
    <x v="4"/>
    <x v="0"/>
    <s v="WSP-3328"/>
    <x v="14"/>
    <n v="120"/>
    <x v="0"/>
    <x v="0"/>
    <n v="0"/>
    <n v="0"/>
    <n v="0"/>
  </r>
  <r>
    <s v="Temporada Regular"/>
    <n v="2018"/>
    <n v="43131"/>
    <x v="0"/>
    <n v="43132"/>
    <x v="0"/>
    <x v="0"/>
    <s v="WSP-3329"/>
    <x v="0"/>
    <n v="120"/>
    <x v="0"/>
    <x v="0"/>
    <n v="2"/>
    <n v="0"/>
    <n v="0"/>
  </r>
  <r>
    <s v="Temporada Regular"/>
    <n v="2018"/>
    <n v="43119"/>
    <x v="1"/>
    <n v="43181"/>
    <x v="4"/>
    <x v="1"/>
    <s v="WSP-3330"/>
    <x v="4"/>
    <n v="140"/>
    <x v="0"/>
    <x v="1"/>
    <n v="0"/>
    <n v="0"/>
    <n v="0"/>
  </r>
  <r>
    <s v="Temporada Regular"/>
    <n v="2018"/>
    <n v="43147"/>
    <x v="0"/>
    <n v="43150"/>
    <x v="6"/>
    <x v="0"/>
    <s v="WSP-3331"/>
    <x v="8"/>
    <n v="120"/>
    <x v="0"/>
    <x v="0"/>
    <n v="0"/>
    <n v="0"/>
    <n v="0"/>
  </r>
  <r>
    <s v="Temporada Regular"/>
    <n v="2019"/>
    <n v="43541"/>
    <x v="1"/>
    <n v="43541"/>
    <x v="9"/>
    <x v="4"/>
    <s v="WSP-3332"/>
    <x v="19"/>
    <n v="140"/>
    <x v="0"/>
    <x v="2"/>
    <n v="0"/>
    <n v="0"/>
    <n v="0"/>
  </r>
  <r>
    <s v="Temporada Regular"/>
    <n v="2019"/>
    <n v="43517"/>
    <x v="0"/>
    <n v="43419"/>
    <x v="1"/>
    <x v="0"/>
    <s v="WSP-3333"/>
    <x v="1"/>
    <s v="PASE"/>
    <x v="0"/>
    <x v="0"/>
    <n v="0"/>
    <n v="0"/>
    <n v="-368"/>
  </r>
  <r>
    <s v="Fuera de Temporada"/>
    <n v="2019"/>
    <n v="43409"/>
    <x v="2"/>
    <n v="43215"/>
    <x v="5"/>
    <x v="0"/>
    <s v="WSP-3334"/>
    <x v="40"/>
    <n v="100"/>
    <x v="5"/>
    <x v="0"/>
    <n v="0"/>
    <n v="30"/>
    <n v="0"/>
  </r>
  <r>
    <s v="Temporada Regular"/>
    <n v="2019"/>
    <n v="43449"/>
    <x v="1"/>
    <n v="43498"/>
    <x v="3"/>
    <x v="1"/>
    <s v="WSP-3335"/>
    <x v="21"/>
    <n v="140"/>
    <x v="0"/>
    <x v="1"/>
    <n v="1"/>
    <n v="0"/>
    <n v="0"/>
  </r>
  <r>
    <s v="Temporada Regular"/>
    <n v="2019"/>
    <n v="43509"/>
    <x v="2"/>
    <n v="43528"/>
    <x v="4"/>
    <x v="0"/>
    <s v="WSP-3336"/>
    <x v="11"/>
    <n v="110"/>
    <x v="3"/>
    <x v="0"/>
    <n v="0"/>
    <n v="0"/>
    <n v="0"/>
  </r>
  <r>
    <s v="Fuera de Temporada"/>
    <n v="2018"/>
    <n v="43305"/>
    <x v="0"/>
    <n v="43054"/>
    <x v="1"/>
    <x v="0"/>
    <s v="WSP-3337"/>
    <x v="1"/>
    <s v="PASE"/>
    <x v="0"/>
    <x v="0"/>
    <n v="0"/>
    <n v="0"/>
    <n v="-276"/>
  </r>
  <r>
    <s v="Fuera de Temporada"/>
    <n v="2018"/>
    <n v="43207"/>
    <x v="2"/>
    <n v="42889"/>
    <x v="6"/>
    <x v="0"/>
    <s v="WSP-3338"/>
    <x v="35"/>
    <n v="110"/>
    <x v="3"/>
    <x v="0"/>
    <n v="0"/>
    <n v="0"/>
    <n v="0"/>
  </r>
  <r>
    <s v="Fuera de Temporada"/>
    <n v="2019"/>
    <n v="43403"/>
    <x v="2"/>
    <n v="43280"/>
    <x v="4"/>
    <x v="0"/>
    <s v="WSP-3339"/>
    <x v="6"/>
    <n v="100"/>
    <x v="5"/>
    <x v="0"/>
    <n v="0"/>
    <n v="30"/>
    <n v="0"/>
  </r>
  <r>
    <s v="Temporada Regular"/>
    <n v="2019"/>
    <n v="43496"/>
    <x v="0"/>
    <n v="43524"/>
    <x v="3"/>
    <x v="0"/>
    <s v="WSP-3340"/>
    <x v="2"/>
    <n v="120"/>
    <x v="0"/>
    <x v="0"/>
    <n v="1"/>
    <n v="0"/>
    <n v="0"/>
  </r>
  <r>
    <s v="Fuera de Temporada"/>
    <n v="2018"/>
    <n v="43243"/>
    <x v="1"/>
    <n v="42836"/>
    <x v="0"/>
    <x v="2"/>
    <s v="WSP-3341"/>
    <x v="10"/>
    <n v="140"/>
    <x v="0"/>
    <x v="2"/>
    <n v="2"/>
    <n v="0"/>
    <n v="0"/>
  </r>
  <r>
    <s v="Temporada Regular"/>
    <n v="2018"/>
    <n v="43436"/>
    <x v="0"/>
    <n v="43064"/>
    <x v="9"/>
    <x v="0"/>
    <s v="WSP-3342"/>
    <x v="26"/>
    <n v="120"/>
    <x v="0"/>
    <x v="0"/>
    <n v="0"/>
    <n v="0"/>
    <n v="0"/>
  </r>
  <r>
    <s v="Temporada Regular"/>
    <n v="2018"/>
    <n v="43124"/>
    <x v="1"/>
    <n v="43130"/>
    <x v="4"/>
    <x v="2"/>
    <s v="WSP-3343"/>
    <x v="4"/>
    <n v="140"/>
    <x v="0"/>
    <x v="2"/>
    <n v="0"/>
    <n v="0"/>
    <n v="0"/>
  </r>
  <r>
    <s v="Fuera de Temporada"/>
    <n v="2018"/>
    <n v="43355"/>
    <x v="0"/>
    <n v="42922"/>
    <x v="4"/>
    <x v="0"/>
    <s v="WSP-3344"/>
    <x v="14"/>
    <n v="120"/>
    <x v="0"/>
    <x v="0"/>
    <n v="0"/>
    <n v="0"/>
    <n v="0"/>
  </r>
  <r>
    <s v="Temporada Regular"/>
    <n v="2018"/>
    <n v="43134"/>
    <x v="1"/>
    <n v="43131"/>
    <x v="3"/>
    <x v="3"/>
    <s v="WSP-3345"/>
    <x v="21"/>
    <n v="140"/>
    <x v="0"/>
    <x v="2"/>
    <n v="1"/>
    <n v="0"/>
    <n v="0"/>
  </r>
  <r>
    <s v="Fuera de Temporada"/>
    <n v="2019"/>
    <n v="43309"/>
    <x v="3"/>
    <n v="43236"/>
    <x v="2"/>
    <x v="0"/>
    <s v="WSP-3346"/>
    <x v="22"/>
    <n v="120"/>
    <x v="0"/>
    <x v="0"/>
    <n v="0"/>
    <n v="0"/>
    <n v="0"/>
  </r>
  <r>
    <s v="Temporada Regular"/>
    <n v="2019"/>
    <n v="43507"/>
    <x v="0"/>
    <n v="43536"/>
    <x v="6"/>
    <x v="0"/>
    <s v="WSP-3347"/>
    <x v="8"/>
    <n v="120"/>
    <x v="0"/>
    <x v="0"/>
    <n v="0"/>
    <n v="0"/>
    <n v="0"/>
  </r>
  <r>
    <s v="Temporada Regular"/>
    <n v="2019"/>
    <n v="43528"/>
    <x v="0"/>
    <n v="43419"/>
    <x v="1"/>
    <x v="0"/>
    <s v="WSP-3348"/>
    <x v="1"/>
    <s v="PASE"/>
    <x v="0"/>
    <x v="0"/>
    <n v="0"/>
    <n v="0"/>
    <n v="-368"/>
  </r>
  <r>
    <s v="Fuera de Temporada"/>
    <n v="2019"/>
    <n v="43365"/>
    <x v="2"/>
    <n v="43206"/>
    <x v="4"/>
    <x v="0"/>
    <s v="WSP-3349"/>
    <x v="24"/>
    <n v="105"/>
    <x v="4"/>
    <x v="0"/>
    <n v="0"/>
    <n v="30"/>
    <n v="0"/>
  </r>
  <r>
    <s v="Temporada Regular"/>
    <n v="2018"/>
    <n v="43135"/>
    <x v="1"/>
    <n v="43163"/>
    <x v="6"/>
    <x v="5"/>
    <s v="WSP-3350"/>
    <x v="17"/>
    <n v="140"/>
    <x v="0"/>
    <x v="3"/>
    <n v="0"/>
    <n v="0"/>
    <n v="0"/>
  </r>
  <r>
    <s v="Fuera de Temporada"/>
    <n v="2018"/>
    <n v="43341"/>
    <x v="0"/>
    <n v="42899"/>
    <x v="9"/>
    <x v="0"/>
    <s v="WSP-3351"/>
    <x v="26"/>
    <n v="120"/>
    <x v="0"/>
    <x v="0"/>
    <n v="0"/>
    <n v="0"/>
    <n v="0"/>
  </r>
  <r>
    <s v="Temporada Regular"/>
    <n v="2019"/>
    <n v="43480"/>
    <x v="2"/>
    <n v="43494"/>
    <x v="6"/>
    <x v="0"/>
    <s v="WSP-3352"/>
    <x v="4"/>
    <n v="105"/>
    <x v="4"/>
    <x v="0"/>
    <n v="0"/>
    <n v="0"/>
    <n v="0"/>
  </r>
  <r>
    <s v="Temporada Regular"/>
    <n v="2018"/>
    <n v="43442"/>
    <x v="1"/>
    <n v="43087"/>
    <x v="8"/>
    <x v="2"/>
    <s v="WSP-3353"/>
    <x v="20"/>
    <n v="140"/>
    <x v="0"/>
    <x v="2"/>
    <n v="1"/>
    <n v="0"/>
    <n v="0"/>
  </r>
  <r>
    <s v="Fuera de Temporada"/>
    <n v="2019"/>
    <n v="43371"/>
    <x v="0"/>
    <n v="43246"/>
    <x v="0"/>
    <x v="0"/>
    <s v="WSP-3354"/>
    <x v="0"/>
    <n v="120"/>
    <x v="0"/>
    <x v="0"/>
    <n v="2"/>
    <n v="0"/>
    <n v="0"/>
  </r>
  <r>
    <s v="Temporada Regular"/>
    <n v="2018"/>
    <n v="43109"/>
    <x v="1"/>
    <n v="43162"/>
    <x v="2"/>
    <x v="3"/>
    <s v="WSP-3355"/>
    <x v="2"/>
    <n v="140"/>
    <x v="0"/>
    <x v="2"/>
    <n v="0"/>
    <n v="0"/>
    <n v="0"/>
  </r>
  <r>
    <s v="Temporada Regular"/>
    <n v="2019"/>
    <n v="43434"/>
    <x v="0"/>
    <n v="43419"/>
    <x v="1"/>
    <x v="0"/>
    <s v="WSP-3356"/>
    <x v="1"/>
    <s v="PASE"/>
    <x v="0"/>
    <x v="0"/>
    <n v="0"/>
    <n v="0"/>
    <n v="-460"/>
  </r>
  <r>
    <s v="Temporada Regular"/>
    <n v="2019"/>
    <n v="43509"/>
    <x v="1"/>
    <n v="43523"/>
    <x v="7"/>
    <x v="2"/>
    <s v="WSP-3357"/>
    <x v="13"/>
    <n v="140"/>
    <x v="0"/>
    <x v="2"/>
    <n v="0"/>
    <n v="0"/>
    <n v="0"/>
  </r>
  <r>
    <s v="Temporada Regular"/>
    <n v="2018"/>
    <n v="43422"/>
    <x v="0"/>
    <n v="43163"/>
    <x v="9"/>
    <x v="0"/>
    <s v="WSP-3358"/>
    <x v="26"/>
    <n v="120"/>
    <x v="0"/>
    <x v="0"/>
    <n v="0"/>
    <n v="0"/>
    <n v="0"/>
  </r>
  <r>
    <s v="Fuera de Temporada"/>
    <n v="2019"/>
    <n v="43283"/>
    <x v="0"/>
    <n v="43272"/>
    <x v="6"/>
    <x v="0"/>
    <s v="WSP-3359"/>
    <x v="8"/>
    <n v="120"/>
    <x v="0"/>
    <x v="0"/>
    <n v="0"/>
    <n v="0"/>
    <n v="0"/>
  </r>
  <r>
    <s v="Temporada Regular"/>
    <n v="2018"/>
    <n v="43459"/>
    <x v="1"/>
    <n v="43163"/>
    <x v="9"/>
    <x v="4"/>
    <s v="WSP-3360"/>
    <x v="19"/>
    <n v="140"/>
    <x v="0"/>
    <x v="2"/>
    <n v="0"/>
    <n v="0"/>
    <n v="0"/>
  </r>
  <r>
    <s v="Temporada Regular"/>
    <n v="2019"/>
    <n v="43508"/>
    <x v="1"/>
    <n v="43504"/>
    <x v="8"/>
    <x v="2"/>
    <s v="WSP-3361"/>
    <x v="20"/>
    <n v="140"/>
    <x v="0"/>
    <x v="2"/>
    <n v="1"/>
    <n v="0"/>
    <n v="0"/>
  </r>
  <r>
    <s v="Fuera de Temporada"/>
    <n v="2019"/>
    <n v="43414"/>
    <x v="0"/>
    <n v="43248"/>
    <x v="0"/>
    <x v="0"/>
    <s v="WSP-3362"/>
    <x v="0"/>
    <n v="120"/>
    <x v="0"/>
    <x v="0"/>
    <n v="2"/>
    <n v="0"/>
    <n v="0"/>
  </r>
  <r>
    <s v="Temporada Regular"/>
    <n v="2019"/>
    <n v="43459"/>
    <x v="0"/>
    <n v="43460"/>
    <x v="7"/>
    <x v="0"/>
    <s v="WSP-3363"/>
    <x v="9"/>
    <n v="120"/>
    <x v="0"/>
    <x v="0"/>
    <n v="0"/>
    <n v="0"/>
    <n v="0"/>
  </r>
  <r>
    <s v="Temporada Regular"/>
    <n v="2019"/>
    <n v="43554"/>
    <x v="0"/>
    <n v="43545"/>
    <x v="0"/>
    <x v="0"/>
    <s v="WSP-3364"/>
    <x v="0"/>
    <n v="120"/>
    <x v="0"/>
    <x v="0"/>
    <n v="2"/>
    <n v="0"/>
    <n v="0"/>
  </r>
  <r>
    <s v="Fuera de Temporada"/>
    <n v="2018"/>
    <n v="43304"/>
    <x v="0"/>
    <n v="42902"/>
    <x v="3"/>
    <x v="0"/>
    <s v="WSP-3365"/>
    <x v="2"/>
    <n v="120"/>
    <x v="0"/>
    <x v="0"/>
    <n v="1"/>
    <n v="0"/>
    <n v="0"/>
  </r>
  <r>
    <s v="Temporada Regular"/>
    <n v="2018"/>
    <n v="43437"/>
    <x v="2"/>
    <n v="43135"/>
    <x v="6"/>
    <x v="0"/>
    <s v="WSP-3366"/>
    <x v="6"/>
    <n v="75"/>
    <x v="2"/>
    <x v="0"/>
    <n v="0"/>
    <n v="0"/>
    <n v="0"/>
  </r>
  <r>
    <s v="Fuera de Temporada"/>
    <n v="2019"/>
    <n v="43309"/>
    <x v="1"/>
    <n v="43253"/>
    <x v="4"/>
    <x v="4"/>
    <s v="WSP-3367"/>
    <x v="4"/>
    <n v="140"/>
    <x v="0"/>
    <x v="2"/>
    <n v="0"/>
    <n v="0"/>
    <n v="0"/>
  </r>
  <r>
    <s v="Temporada Regular"/>
    <n v="2019"/>
    <n v="43436"/>
    <x v="1"/>
    <n v="43528"/>
    <x v="8"/>
    <x v="4"/>
    <s v="WSP-3368"/>
    <x v="20"/>
    <n v="140"/>
    <x v="0"/>
    <x v="2"/>
    <n v="1"/>
    <n v="0"/>
    <n v="0"/>
  </r>
  <r>
    <s v="Fuera de Temporada"/>
    <n v="2018"/>
    <n v="43301"/>
    <x v="2"/>
    <n v="42853"/>
    <x v="9"/>
    <x v="0"/>
    <s v="WSP-3369"/>
    <x v="42"/>
    <n v="105"/>
    <x v="4"/>
    <x v="0"/>
    <n v="0"/>
    <n v="0"/>
    <n v="0"/>
  </r>
  <r>
    <s v="Fuera de Temporada"/>
    <n v="2018"/>
    <n v="43352"/>
    <x v="1"/>
    <n v="42892"/>
    <x v="5"/>
    <x v="4"/>
    <s v="WSP-3370"/>
    <x v="28"/>
    <n v="140"/>
    <x v="0"/>
    <x v="2"/>
    <n v="0"/>
    <n v="0"/>
    <n v="0"/>
  </r>
  <r>
    <s v="Fuera de Temporada"/>
    <n v="2018"/>
    <n v="43270"/>
    <x v="2"/>
    <n v="42896"/>
    <x v="5"/>
    <x v="0"/>
    <s v="WSP-3371"/>
    <x v="33"/>
    <n v="110"/>
    <x v="3"/>
    <x v="0"/>
    <n v="0"/>
    <n v="0"/>
    <n v="0"/>
  </r>
  <r>
    <s v="Temporada Regular"/>
    <n v="2019"/>
    <n v="43432"/>
    <x v="0"/>
    <n v="43501"/>
    <x v="6"/>
    <x v="0"/>
    <s v="WSP-3372"/>
    <x v="8"/>
    <n v="120"/>
    <x v="0"/>
    <x v="0"/>
    <n v="0"/>
    <n v="0"/>
    <n v="0"/>
  </r>
  <r>
    <s v="Temporada Regular"/>
    <n v="2019"/>
    <n v="43491"/>
    <x v="0"/>
    <n v="43419"/>
    <x v="1"/>
    <x v="0"/>
    <s v="WSP-3373"/>
    <x v="1"/>
    <s v="PASE"/>
    <x v="0"/>
    <x v="0"/>
    <n v="0"/>
    <n v="0"/>
    <n v="-552"/>
  </r>
  <r>
    <s v="Temporada Regular"/>
    <n v="2019"/>
    <n v="43527"/>
    <x v="1"/>
    <n v="43544"/>
    <x v="2"/>
    <x v="2"/>
    <s v="WSP-3374"/>
    <x v="2"/>
    <n v="140"/>
    <x v="0"/>
    <x v="2"/>
    <n v="0"/>
    <n v="0"/>
    <n v="0"/>
  </r>
  <r>
    <s v="Temporada Regular"/>
    <n v="2018"/>
    <n v="43111"/>
    <x v="1"/>
    <n v="43173"/>
    <x v="8"/>
    <x v="2"/>
    <s v="WSP-3375"/>
    <x v="20"/>
    <n v="140"/>
    <x v="0"/>
    <x v="2"/>
    <n v="1"/>
    <n v="0"/>
    <n v="0"/>
  </r>
  <r>
    <s v="Temporada Regular"/>
    <n v="2019"/>
    <n v="43450"/>
    <x v="1"/>
    <n v="43466"/>
    <x v="7"/>
    <x v="4"/>
    <s v="WSP-3376"/>
    <x v="13"/>
    <n v="140"/>
    <x v="0"/>
    <x v="2"/>
    <n v="0"/>
    <n v="0"/>
    <n v="0"/>
  </r>
  <r>
    <s v="Temporada Regular"/>
    <n v="2018"/>
    <n v="43420"/>
    <x v="0"/>
    <n v="43106"/>
    <x v="5"/>
    <x v="0"/>
    <s v="WSP-3377"/>
    <x v="5"/>
    <n v="120"/>
    <x v="0"/>
    <x v="0"/>
    <n v="0"/>
    <n v="0"/>
    <n v="0"/>
  </r>
  <r>
    <s v="Temporada Regular"/>
    <n v="2019"/>
    <n v="43507"/>
    <x v="1"/>
    <n v="43532"/>
    <x v="3"/>
    <x v="5"/>
    <s v="WSP-3378"/>
    <x v="21"/>
    <n v="140"/>
    <x v="0"/>
    <x v="3"/>
    <n v="1"/>
    <n v="0"/>
    <n v="0"/>
  </r>
  <r>
    <s v="Temporada Regular"/>
    <n v="2019"/>
    <n v="43507"/>
    <x v="1"/>
    <n v="43535"/>
    <x v="2"/>
    <x v="2"/>
    <s v="WSP-3379"/>
    <x v="2"/>
    <n v="140"/>
    <x v="0"/>
    <x v="2"/>
    <n v="0"/>
    <n v="0"/>
    <n v="0"/>
  </r>
  <r>
    <s v="Temporada Regular"/>
    <n v="2018"/>
    <n v="43184"/>
    <x v="2"/>
    <n v="43179"/>
    <x v="2"/>
    <x v="0"/>
    <s v="WSP-3380"/>
    <x v="50"/>
    <n v="75"/>
    <x v="2"/>
    <x v="0"/>
    <n v="0"/>
    <n v="0"/>
    <n v="0"/>
  </r>
  <r>
    <s v="Temporada Regular"/>
    <n v="2019"/>
    <n v="43424"/>
    <x v="0"/>
    <n v="43419"/>
    <x v="1"/>
    <x v="0"/>
    <s v="WSP-3381"/>
    <x v="1"/>
    <s v="PASE"/>
    <x v="0"/>
    <x v="0"/>
    <n v="0"/>
    <n v="0"/>
    <n v="-552"/>
  </r>
  <r>
    <s v="Temporada Regular"/>
    <n v="2019"/>
    <n v="43443"/>
    <x v="1"/>
    <n v="43475"/>
    <x v="2"/>
    <x v="4"/>
    <s v="WSP-3382"/>
    <x v="2"/>
    <n v="140"/>
    <x v="0"/>
    <x v="2"/>
    <n v="0"/>
    <n v="0"/>
    <n v="0"/>
  </r>
  <r>
    <s v="Temporada Regular"/>
    <n v="2019"/>
    <n v="43466"/>
    <x v="0"/>
    <n v="43419"/>
    <x v="1"/>
    <x v="0"/>
    <s v="WSP-3383"/>
    <x v="1"/>
    <s v="PASE"/>
    <x v="0"/>
    <x v="0"/>
    <n v="0"/>
    <n v="0"/>
    <n v="-92"/>
  </r>
  <r>
    <s v="Temporada Regular"/>
    <n v="2018"/>
    <n v="43191"/>
    <x v="1"/>
    <n v="43182"/>
    <x v="7"/>
    <x v="5"/>
    <s v="WSP-3384"/>
    <x v="13"/>
    <n v="140"/>
    <x v="0"/>
    <x v="3"/>
    <n v="0"/>
    <n v="0"/>
    <n v="0"/>
  </r>
  <r>
    <s v="Temporada Regular"/>
    <n v="2018"/>
    <n v="43102"/>
    <x v="0"/>
    <n v="43124"/>
    <x v="6"/>
    <x v="0"/>
    <s v="WSP-3385"/>
    <x v="8"/>
    <n v="120"/>
    <x v="0"/>
    <x v="0"/>
    <n v="0"/>
    <n v="0"/>
    <n v="0"/>
  </r>
  <r>
    <s v="Temporada Regular"/>
    <n v="2019"/>
    <n v="43515"/>
    <x v="0"/>
    <n v="43524"/>
    <x v="2"/>
    <x v="0"/>
    <s v="WSP-3386"/>
    <x v="22"/>
    <n v="120"/>
    <x v="0"/>
    <x v="0"/>
    <n v="0"/>
    <n v="0"/>
    <n v="0"/>
  </r>
  <r>
    <s v="Temporada Regular"/>
    <n v="2019"/>
    <n v="43476"/>
    <x v="0"/>
    <n v="43516"/>
    <x v="4"/>
    <x v="0"/>
    <s v="WSP-3387"/>
    <x v="14"/>
    <n v="120"/>
    <x v="0"/>
    <x v="0"/>
    <n v="0"/>
    <n v="0"/>
    <n v="0"/>
  </r>
  <r>
    <s v="Fuera de Temporada"/>
    <n v="2019"/>
    <n v="43390"/>
    <x v="2"/>
    <n v="43224"/>
    <x v="0"/>
    <x v="0"/>
    <s v="WSP-3388"/>
    <x v="12"/>
    <n v="105"/>
    <x v="4"/>
    <x v="0"/>
    <n v="2"/>
    <n v="30"/>
    <n v="0"/>
  </r>
  <r>
    <s v="Temporada Regular"/>
    <n v="2018"/>
    <n v="43102"/>
    <x v="1"/>
    <n v="43135"/>
    <x v="6"/>
    <x v="2"/>
    <s v="WSP-3389"/>
    <x v="17"/>
    <n v="140"/>
    <x v="0"/>
    <x v="2"/>
    <n v="0"/>
    <n v="0"/>
    <n v="0"/>
  </r>
  <r>
    <s v="Fuera de Temporada"/>
    <n v="2018"/>
    <n v="43201"/>
    <x v="3"/>
    <n v="43054"/>
    <x v="1"/>
    <x v="0"/>
    <s v="WSP-3390"/>
    <x v="1"/>
    <s v="PASE"/>
    <x v="0"/>
    <x v="0"/>
    <n v="0"/>
    <n v="0"/>
    <n v="-184"/>
  </r>
  <r>
    <s v="Temporada Regular"/>
    <n v="2018"/>
    <n v="43422"/>
    <x v="0"/>
    <n v="43148"/>
    <x v="2"/>
    <x v="0"/>
    <s v="WSP-3391"/>
    <x v="22"/>
    <n v="120"/>
    <x v="0"/>
    <x v="0"/>
    <n v="0"/>
    <n v="0"/>
    <n v="0"/>
  </r>
  <r>
    <s v="Temporada Regular"/>
    <n v="2018"/>
    <n v="43118"/>
    <x v="2"/>
    <n v="43132"/>
    <x v="7"/>
    <x v="0"/>
    <s v="WSP-3392"/>
    <x v="31"/>
    <n v="105"/>
    <x v="4"/>
    <x v="0"/>
    <n v="0"/>
    <n v="0"/>
    <n v="0"/>
  </r>
  <r>
    <s v="Fuera de Temporada"/>
    <n v="2019"/>
    <n v="43371"/>
    <x v="2"/>
    <n v="43306"/>
    <x v="6"/>
    <x v="0"/>
    <s v="WSP-3393"/>
    <x v="35"/>
    <n v="110"/>
    <x v="3"/>
    <x v="0"/>
    <n v="0"/>
    <n v="30"/>
    <n v="0"/>
  </r>
  <r>
    <s v="Fuera de Temporada"/>
    <n v="2019"/>
    <n v="43397"/>
    <x v="2"/>
    <n v="43302"/>
    <x v="5"/>
    <x v="0"/>
    <s v="WSP-3394"/>
    <x v="40"/>
    <n v="100"/>
    <x v="5"/>
    <x v="0"/>
    <n v="0"/>
    <n v="30"/>
    <n v="0"/>
  </r>
  <r>
    <s v="Temporada Regular"/>
    <n v="2019"/>
    <n v="43477"/>
    <x v="1"/>
    <n v="43491"/>
    <x v="6"/>
    <x v="2"/>
    <s v="WSP-3395"/>
    <x v="17"/>
    <n v="140"/>
    <x v="0"/>
    <x v="2"/>
    <n v="0"/>
    <n v="0"/>
    <n v="0"/>
  </r>
  <r>
    <s v="Temporada Regular"/>
    <n v="2018"/>
    <n v="43117"/>
    <x v="1"/>
    <n v="43144"/>
    <x v="7"/>
    <x v="2"/>
    <s v="WSP-3396"/>
    <x v="13"/>
    <n v="140"/>
    <x v="0"/>
    <x v="2"/>
    <n v="0"/>
    <n v="0"/>
    <n v="0"/>
  </r>
  <r>
    <s v="Temporada Regular"/>
    <n v="2019"/>
    <n v="43517"/>
    <x v="3"/>
    <n v="43522"/>
    <x v="0"/>
    <x v="0"/>
    <s v="WSP-3397"/>
    <x v="0"/>
    <n v="120"/>
    <x v="0"/>
    <x v="0"/>
    <n v="2"/>
    <n v="0"/>
    <n v="0"/>
  </r>
  <r>
    <s v="Temporada Regular"/>
    <n v="2019"/>
    <n v="43503"/>
    <x v="0"/>
    <n v="43419"/>
    <x v="1"/>
    <x v="0"/>
    <s v="WSP-3398"/>
    <x v="1"/>
    <s v="PASE"/>
    <x v="0"/>
    <x v="0"/>
    <n v="0"/>
    <n v="0"/>
    <n v="-276"/>
  </r>
  <r>
    <s v="Temporada Regular"/>
    <n v="2018"/>
    <n v="43127"/>
    <x v="2"/>
    <n v="43166"/>
    <x v="7"/>
    <x v="0"/>
    <s v="WSP-3399"/>
    <x v="29"/>
    <n v="110"/>
    <x v="3"/>
    <x v="0"/>
    <n v="0"/>
    <n v="0"/>
    <n v="0"/>
  </r>
  <r>
    <s v="Temporada Regular"/>
    <n v="2018"/>
    <n v="43130"/>
    <x v="0"/>
    <n v="43054"/>
    <x v="1"/>
    <x v="0"/>
    <s v="WSP-3400"/>
    <x v="1"/>
    <s v="PASE"/>
    <x v="0"/>
    <x v="0"/>
    <n v="0"/>
    <n v="0"/>
    <n v="-92"/>
  </r>
  <r>
    <s v="Temporada Regular"/>
    <n v="2019"/>
    <n v="43481"/>
    <x v="0"/>
    <n v="43497"/>
    <x v="0"/>
    <x v="0"/>
    <s v="WSP-3401"/>
    <x v="0"/>
    <n v="120"/>
    <x v="0"/>
    <x v="0"/>
    <n v="2"/>
    <n v="0"/>
    <n v="0"/>
  </r>
  <r>
    <s v="Temporada Regular"/>
    <n v="2018"/>
    <n v="43422"/>
    <x v="0"/>
    <n v="43068"/>
    <x v="7"/>
    <x v="0"/>
    <s v="WSP-3402"/>
    <x v="9"/>
    <n v="120"/>
    <x v="0"/>
    <x v="0"/>
    <n v="0"/>
    <n v="0"/>
    <n v="0"/>
  </r>
  <r>
    <s v="Temporada Regular"/>
    <n v="2018"/>
    <n v="43134"/>
    <x v="1"/>
    <n v="43182"/>
    <x v="4"/>
    <x v="2"/>
    <s v="WSP-3403"/>
    <x v="4"/>
    <n v="140"/>
    <x v="0"/>
    <x v="2"/>
    <n v="0"/>
    <n v="0"/>
    <n v="0"/>
  </r>
  <r>
    <s v="Temporada Regular"/>
    <n v="2019"/>
    <n v="43483"/>
    <x v="0"/>
    <n v="43516"/>
    <x v="0"/>
    <x v="0"/>
    <s v="WSP-3404"/>
    <x v="0"/>
    <n v="120"/>
    <x v="0"/>
    <x v="0"/>
    <n v="2"/>
    <n v="0"/>
    <n v="0"/>
  </r>
  <r>
    <s v="Temporada Regular"/>
    <n v="2019"/>
    <n v="43519"/>
    <x v="3"/>
    <n v="43512"/>
    <x v="7"/>
    <x v="0"/>
    <s v="WSP-3405"/>
    <x v="9"/>
    <n v="120"/>
    <x v="0"/>
    <x v="0"/>
    <n v="0"/>
    <n v="0"/>
    <n v="0"/>
  </r>
  <r>
    <s v="Temporada Regular"/>
    <n v="2019"/>
    <n v="43451"/>
    <x v="0"/>
    <n v="43521"/>
    <x v="8"/>
    <x v="0"/>
    <s v="WSP-3406"/>
    <x v="30"/>
    <n v="120"/>
    <x v="0"/>
    <x v="0"/>
    <n v="1"/>
    <n v="0"/>
    <n v="0"/>
  </r>
  <r>
    <s v="Fuera de Temporada"/>
    <n v="2018"/>
    <n v="43395"/>
    <x v="2"/>
    <n v="42930"/>
    <x v="0"/>
    <x v="0"/>
    <s v="WSP-3407"/>
    <x v="43"/>
    <n v="110"/>
    <x v="3"/>
    <x v="0"/>
    <n v="2"/>
    <n v="0"/>
    <n v="0"/>
  </r>
  <r>
    <s v="Temporada Regular"/>
    <n v="2019"/>
    <n v="43483"/>
    <x v="1"/>
    <n v="43513"/>
    <x v="6"/>
    <x v="4"/>
    <s v="WSP-3408"/>
    <x v="17"/>
    <n v="140"/>
    <x v="0"/>
    <x v="2"/>
    <n v="0"/>
    <n v="0"/>
    <n v="0"/>
  </r>
  <r>
    <s v="Fuera de Temporada"/>
    <n v="2019"/>
    <n v="43386"/>
    <x v="2"/>
    <n v="43256"/>
    <x v="0"/>
    <x v="0"/>
    <s v="WSP-3409"/>
    <x v="43"/>
    <n v="110"/>
    <x v="3"/>
    <x v="0"/>
    <n v="2"/>
    <n v="30"/>
    <n v="0"/>
  </r>
  <r>
    <s v="Fuera de Temporada"/>
    <n v="2018"/>
    <n v="43223"/>
    <x v="1"/>
    <n v="42891"/>
    <x v="0"/>
    <x v="2"/>
    <s v="WSP-3410"/>
    <x v="10"/>
    <n v="140"/>
    <x v="0"/>
    <x v="2"/>
    <n v="2"/>
    <n v="0"/>
    <n v="0"/>
  </r>
  <r>
    <s v="Temporada Regular"/>
    <n v="2019"/>
    <n v="43536"/>
    <x v="0"/>
    <n v="43537"/>
    <x v="3"/>
    <x v="0"/>
    <s v="WSP-3411"/>
    <x v="2"/>
    <n v="120"/>
    <x v="0"/>
    <x v="0"/>
    <n v="1"/>
    <n v="0"/>
    <n v="0"/>
  </r>
  <r>
    <s v="Temporada Regular"/>
    <n v="2019"/>
    <n v="43500"/>
    <x v="0"/>
    <n v="43524"/>
    <x v="7"/>
    <x v="0"/>
    <s v="WSP-3412"/>
    <x v="9"/>
    <n v="120"/>
    <x v="0"/>
    <x v="0"/>
    <n v="0"/>
    <n v="0"/>
    <n v="0"/>
  </r>
  <r>
    <s v="Fuera de Temporada"/>
    <n v="2019"/>
    <n v="43262"/>
    <x v="2"/>
    <n v="43301"/>
    <x v="9"/>
    <x v="0"/>
    <s v="WSP-3413"/>
    <x v="42"/>
    <n v="105"/>
    <x v="4"/>
    <x v="0"/>
    <n v="0"/>
    <n v="30"/>
    <n v="0"/>
  </r>
  <r>
    <s v="Temporada Regular"/>
    <n v="2019"/>
    <n v="43511"/>
    <x v="1"/>
    <n v="43524"/>
    <x v="5"/>
    <x v="1"/>
    <s v="WSP-3414"/>
    <x v="28"/>
    <n v="140"/>
    <x v="0"/>
    <x v="1"/>
    <n v="0"/>
    <n v="0"/>
    <n v="0"/>
  </r>
  <r>
    <s v="Temporada Regular"/>
    <n v="2019"/>
    <n v="43526"/>
    <x v="2"/>
    <n v="43524"/>
    <x v="4"/>
    <x v="0"/>
    <s v="WSP-3415"/>
    <x v="11"/>
    <n v="110"/>
    <x v="3"/>
    <x v="0"/>
    <n v="0"/>
    <n v="0"/>
    <n v="0"/>
  </r>
  <r>
    <s v="Temporada Regular"/>
    <n v="2018"/>
    <n v="43436"/>
    <x v="0"/>
    <n v="43082"/>
    <x v="0"/>
    <x v="0"/>
    <s v="WSP-3416"/>
    <x v="0"/>
    <n v="120"/>
    <x v="0"/>
    <x v="0"/>
    <n v="2"/>
    <n v="0"/>
    <n v="0"/>
  </r>
  <r>
    <s v="Temporada Regular"/>
    <n v="2018"/>
    <n v="43116"/>
    <x v="2"/>
    <n v="43167"/>
    <x v="5"/>
    <x v="0"/>
    <s v="WSP-3417"/>
    <x v="33"/>
    <n v="110"/>
    <x v="3"/>
    <x v="0"/>
    <n v="0"/>
    <n v="0"/>
    <n v="0"/>
  </r>
  <r>
    <s v="Temporada Regular"/>
    <n v="2019"/>
    <n v="43480"/>
    <x v="0"/>
    <n v="43475"/>
    <x v="3"/>
    <x v="0"/>
    <s v="WSP-3418"/>
    <x v="2"/>
    <n v="120"/>
    <x v="0"/>
    <x v="0"/>
    <n v="1"/>
    <n v="0"/>
    <n v="0"/>
  </r>
  <r>
    <s v="Temporada Regular"/>
    <n v="2018"/>
    <n v="43161"/>
    <x v="2"/>
    <n v="43164"/>
    <x v="9"/>
    <x v="0"/>
    <s v="WSP-3419"/>
    <x v="42"/>
    <n v="105"/>
    <x v="4"/>
    <x v="0"/>
    <n v="0"/>
    <n v="0"/>
    <n v="0"/>
  </r>
  <r>
    <s v="Temporada Regular"/>
    <n v="2018"/>
    <n v="43101"/>
    <x v="1"/>
    <n v="43103"/>
    <x v="7"/>
    <x v="4"/>
    <s v="WSP-3420"/>
    <x v="13"/>
    <n v="140"/>
    <x v="0"/>
    <x v="2"/>
    <n v="0"/>
    <n v="0"/>
    <n v="0"/>
  </r>
  <r>
    <s v="Temporada Regular"/>
    <n v="2019"/>
    <n v="43436"/>
    <x v="2"/>
    <n v="43525"/>
    <x v="7"/>
    <x v="0"/>
    <s v="WSP-3421"/>
    <x v="31"/>
    <n v="105"/>
    <x v="4"/>
    <x v="0"/>
    <n v="0"/>
    <n v="0"/>
    <n v="0"/>
  </r>
  <r>
    <s v="Temporada Regular"/>
    <n v="2018"/>
    <n v="43430"/>
    <x v="2"/>
    <n v="43072"/>
    <x v="5"/>
    <x v="0"/>
    <s v="WSP-3422"/>
    <x v="33"/>
    <n v="110"/>
    <x v="3"/>
    <x v="0"/>
    <n v="0"/>
    <n v="0"/>
    <n v="0"/>
  </r>
  <r>
    <s v="Temporada Regular"/>
    <n v="2018"/>
    <n v="43147"/>
    <x v="0"/>
    <n v="43152"/>
    <x v="3"/>
    <x v="0"/>
    <s v="WSP-3423"/>
    <x v="2"/>
    <n v="120"/>
    <x v="0"/>
    <x v="0"/>
    <n v="1"/>
    <n v="0"/>
    <n v="0"/>
  </r>
  <r>
    <s v="Temporada Regular"/>
    <n v="2019"/>
    <n v="43507"/>
    <x v="0"/>
    <n v="43507"/>
    <x v="8"/>
    <x v="0"/>
    <s v="WSP-3424"/>
    <x v="30"/>
    <n v="120"/>
    <x v="0"/>
    <x v="0"/>
    <n v="1"/>
    <n v="0"/>
    <n v="0"/>
  </r>
  <r>
    <s v="Temporada Regular"/>
    <n v="2018"/>
    <n v="43160"/>
    <x v="0"/>
    <n v="43054"/>
    <x v="1"/>
    <x v="0"/>
    <s v="WSP-3425"/>
    <x v="1"/>
    <s v="PASE"/>
    <x v="0"/>
    <x v="0"/>
    <n v="0"/>
    <n v="0"/>
    <n v="-184"/>
  </r>
  <r>
    <s v="Temporada Regular"/>
    <n v="2019"/>
    <n v="43449"/>
    <x v="0"/>
    <n v="43490"/>
    <x v="3"/>
    <x v="0"/>
    <s v="WSP-3426"/>
    <x v="2"/>
    <n v="120"/>
    <x v="0"/>
    <x v="0"/>
    <n v="1"/>
    <n v="0"/>
    <n v="0"/>
  </r>
  <r>
    <s v="Fuera de Temporada"/>
    <n v="2018"/>
    <n v="43321"/>
    <x v="2"/>
    <n v="42906"/>
    <x v="3"/>
    <x v="0"/>
    <s v="WSP-3427"/>
    <x v="27"/>
    <n v="110"/>
    <x v="3"/>
    <x v="0"/>
    <n v="1"/>
    <n v="0"/>
    <n v="0"/>
  </r>
  <r>
    <s v="Temporada Regular"/>
    <n v="2019"/>
    <n v="43461"/>
    <x v="1"/>
    <n v="43494"/>
    <x v="8"/>
    <x v="4"/>
    <s v="WSP-3428"/>
    <x v="20"/>
    <n v="140"/>
    <x v="0"/>
    <x v="2"/>
    <n v="1"/>
    <n v="0"/>
    <n v="0"/>
  </r>
  <r>
    <s v="Temporada Regular"/>
    <n v="2019"/>
    <n v="43478"/>
    <x v="0"/>
    <n v="43541"/>
    <x v="3"/>
    <x v="0"/>
    <s v="WSP-3429"/>
    <x v="2"/>
    <n v="120"/>
    <x v="0"/>
    <x v="0"/>
    <n v="1"/>
    <n v="0"/>
    <n v="0"/>
  </r>
  <r>
    <s v="Temporada Regular"/>
    <n v="2018"/>
    <n v="43450"/>
    <x v="0"/>
    <n v="43054"/>
    <x v="1"/>
    <x v="0"/>
    <s v="WSP-3430"/>
    <x v="1"/>
    <s v="PASE"/>
    <x v="0"/>
    <x v="0"/>
    <n v="0"/>
    <n v="0"/>
    <n v="-552"/>
  </r>
  <r>
    <s v="Temporada Regular"/>
    <n v="2019"/>
    <n v="43439"/>
    <x v="0"/>
    <n v="43419"/>
    <x v="1"/>
    <x v="0"/>
    <s v="WSP-3431"/>
    <x v="1"/>
    <s v="PASE"/>
    <x v="0"/>
    <x v="0"/>
    <n v="0"/>
    <n v="0"/>
    <n v="-368"/>
  </r>
  <r>
    <s v="Temporada Regular"/>
    <n v="2019"/>
    <n v="43436"/>
    <x v="2"/>
    <n v="43500"/>
    <x v="0"/>
    <x v="0"/>
    <s v="WSP-3432"/>
    <x v="43"/>
    <n v="110"/>
    <x v="3"/>
    <x v="0"/>
    <n v="2"/>
    <n v="0"/>
    <n v="0"/>
  </r>
  <r>
    <s v="Temporada Regular"/>
    <n v="2018"/>
    <n v="43449"/>
    <x v="2"/>
    <n v="43127"/>
    <x v="0"/>
    <x v="0"/>
    <s v="WSP-3433"/>
    <x v="12"/>
    <n v="105"/>
    <x v="4"/>
    <x v="0"/>
    <n v="2"/>
    <n v="0"/>
    <n v="0"/>
  </r>
  <r>
    <s v="Temporada Regular"/>
    <n v="2019"/>
    <n v="43537"/>
    <x v="0"/>
    <n v="43530"/>
    <x v="9"/>
    <x v="0"/>
    <s v="WSP-3434"/>
    <x v="26"/>
    <n v="120"/>
    <x v="0"/>
    <x v="0"/>
    <n v="0"/>
    <n v="0"/>
    <n v="0"/>
  </r>
  <r>
    <s v="Temporada Regular"/>
    <n v="2019"/>
    <n v="43513"/>
    <x v="0"/>
    <n v="43419"/>
    <x v="1"/>
    <x v="0"/>
    <s v="WSP-3435"/>
    <x v="1"/>
    <s v="PASE"/>
    <x v="0"/>
    <x v="0"/>
    <n v="0"/>
    <n v="0"/>
    <n v="-276"/>
  </r>
  <r>
    <s v="Temporada Regular"/>
    <n v="2019"/>
    <n v="43547"/>
    <x v="0"/>
    <n v="43538"/>
    <x v="9"/>
    <x v="0"/>
    <s v="WSP-3436"/>
    <x v="26"/>
    <n v="120"/>
    <x v="0"/>
    <x v="0"/>
    <n v="0"/>
    <n v="0"/>
    <n v="0"/>
  </r>
  <r>
    <s v="Temporada Regular"/>
    <n v="2018"/>
    <n v="43106"/>
    <x v="0"/>
    <n v="43162"/>
    <x v="4"/>
    <x v="0"/>
    <s v="WSP-3437"/>
    <x v="14"/>
    <n v="120"/>
    <x v="0"/>
    <x v="0"/>
    <n v="0"/>
    <n v="0"/>
    <n v="0"/>
  </r>
  <r>
    <s v="Fuera de Temporada"/>
    <n v="2019"/>
    <n v="43316"/>
    <x v="0"/>
    <n v="43202"/>
    <x v="5"/>
    <x v="0"/>
    <s v="WSP-3438"/>
    <x v="5"/>
    <n v="120"/>
    <x v="0"/>
    <x v="0"/>
    <n v="0"/>
    <n v="0"/>
    <n v="0"/>
  </r>
  <r>
    <s v="Temporada Regular"/>
    <n v="2018"/>
    <n v="43145"/>
    <x v="0"/>
    <n v="43148"/>
    <x v="2"/>
    <x v="0"/>
    <s v="WSP-3439"/>
    <x v="22"/>
    <n v="120"/>
    <x v="0"/>
    <x v="0"/>
    <n v="0"/>
    <n v="0"/>
    <n v="0"/>
  </r>
  <r>
    <s v="Temporada Regular"/>
    <n v="2019"/>
    <n v="43535"/>
    <x v="2"/>
    <n v="43539"/>
    <x v="6"/>
    <x v="0"/>
    <s v="WSP-3440"/>
    <x v="35"/>
    <n v="110"/>
    <x v="3"/>
    <x v="0"/>
    <n v="0"/>
    <n v="0"/>
    <n v="0"/>
  </r>
  <r>
    <s v="Temporada Regular"/>
    <n v="2019"/>
    <n v="43535"/>
    <x v="3"/>
    <n v="43546"/>
    <x v="4"/>
    <x v="0"/>
    <s v="WSP-3441"/>
    <x v="14"/>
    <n v="120"/>
    <x v="0"/>
    <x v="0"/>
    <n v="0"/>
    <n v="0"/>
    <n v="0"/>
  </r>
  <r>
    <s v="Temporada Regular"/>
    <n v="2019"/>
    <n v="43538"/>
    <x v="3"/>
    <n v="43538"/>
    <x v="4"/>
    <x v="0"/>
    <s v="WSP-3442"/>
    <x v="14"/>
    <n v="120"/>
    <x v="0"/>
    <x v="0"/>
    <n v="0"/>
    <n v="0"/>
    <n v="0"/>
  </r>
  <r>
    <s v="Fuera de Temporada"/>
    <n v="2018"/>
    <n v="43229"/>
    <x v="1"/>
    <n v="42891"/>
    <x v="5"/>
    <x v="1"/>
    <s v="WSP-3443"/>
    <x v="28"/>
    <n v="140"/>
    <x v="0"/>
    <x v="1"/>
    <n v="0"/>
    <n v="0"/>
    <n v="0"/>
  </r>
  <r>
    <s v="Fuera de Temporada"/>
    <n v="2019"/>
    <n v="43346"/>
    <x v="0"/>
    <n v="43195"/>
    <x v="3"/>
    <x v="0"/>
    <s v="WSP-3444"/>
    <x v="2"/>
    <n v="120"/>
    <x v="0"/>
    <x v="0"/>
    <n v="1"/>
    <n v="0"/>
    <n v="0"/>
  </r>
  <r>
    <s v="Temporada Regular"/>
    <n v="2019"/>
    <n v="43459"/>
    <x v="2"/>
    <n v="43501"/>
    <x v="9"/>
    <x v="0"/>
    <s v="WSP-3445"/>
    <x v="42"/>
    <n v="105"/>
    <x v="4"/>
    <x v="0"/>
    <n v="0"/>
    <n v="0"/>
    <n v="0"/>
  </r>
  <r>
    <s v="Temporada Regular"/>
    <n v="2018"/>
    <n v="43131"/>
    <x v="2"/>
    <n v="43143"/>
    <x v="9"/>
    <x v="0"/>
    <s v="WSP-3446"/>
    <x v="42"/>
    <n v="105"/>
    <x v="4"/>
    <x v="0"/>
    <n v="0"/>
    <n v="0"/>
    <n v="0"/>
  </r>
  <r>
    <s v="Fuera de Temporada"/>
    <n v="2018"/>
    <n v="43221"/>
    <x v="1"/>
    <n v="42940"/>
    <x v="8"/>
    <x v="3"/>
    <s v="WSP-3447"/>
    <x v="20"/>
    <n v="140"/>
    <x v="0"/>
    <x v="2"/>
    <n v="1"/>
    <n v="0"/>
    <n v="0"/>
  </r>
  <r>
    <s v="Temporada Regular"/>
    <n v="2018"/>
    <n v="43462"/>
    <x v="1"/>
    <n v="43098"/>
    <x v="5"/>
    <x v="2"/>
    <s v="WSP-3448"/>
    <x v="28"/>
    <n v="140"/>
    <x v="0"/>
    <x v="2"/>
    <n v="0"/>
    <n v="0"/>
    <n v="0"/>
  </r>
  <r>
    <s v="Temporada Regular"/>
    <n v="2018"/>
    <n v="43155"/>
    <x v="0"/>
    <n v="43054"/>
    <x v="1"/>
    <x v="0"/>
    <s v="WSP-3449"/>
    <x v="1"/>
    <s v="PASE"/>
    <x v="0"/>
    <x v="0"/>
    <n v="0"/>
    <n v="0"/>
    <n v="-276"/>
  </r>
  <r>
    <s v="Fuera de Temporada"/>
    <n v="2018"/>
    <n v="43199"/>
    <x v="0"/>
    <n v="42946"/>
    <x v="5"/>
    <x v="0"/>
    <s v="WSP-3450"/>
    <x v="5"/>
    <n v="120"/>
    <x v="0"/>
    <x v="0"/>
    <n v="0"/>
    <n v="0"/>
    <n v="0"/>
  </r>
  <r>
    <s v="Temporada Regular"/>
    <n v="2018"/>
    <n v="43180"/>
    <x v="0"/>
    <n v="43181"/>
    <x v="8"/>
    <x v="0"/>
    <s v="WSP-3451"/>
    <x v="30"/>
    <n v="120"/>
    <x v="0"/>
    <x v="0"/>
    <n v="1"/>
    <n v="0"/>
    <n v="0"/>
  </r>
  <r>
    <s v="Temporada Regular"/>
    <n v="2019"/>
    <n v="43473"/>
    <x v="0"/>
    <n v="43530"/>
    <x v="0"/>
    <x v="0"/>
    <s v="WSP-3452"/>
    <x v="0"/>
    <n v="120"/>
    <x v="0"/>
    <x v="0"/>
    <n v="2"/>
    <n v="0"/>
    <n v="0"/>
  </r>
  <r>
    <s v="Temporada Regular"/>
    <n v="2018"/>
    <n v="43146"/>
    <x v="0"/>
    <n v="43148"/>
    <x v="7"/>
    <x v="0"/>
    <s v="WSP-3453"/>
    <x v="9"/>
    <n v="120"/>
    <x v="0"/>
    <x v="0"/>
    <n v="0"/>
    <n v="0"/>
    <n v="0"/>
  </r>
  <r>
    <s v="Fuera de Temporada"/>
    <n v="2018"/>
    <n v="43226"/>
    <x v="0"/>
    <n v="43054"/>
    <x v="1"/>
    <x v="0"/>
    <s v="WSP-3454"/>
    <x v="1"/>
    <s v="PASE"/>
    <x v="0"/>
    <x v="0"/>
    <n v="0"/>
    <n v="0"/>
    <n v="-276"/>
  </r>
  <r>
    <s v="Fuera de Temporada"/>
    <n v="2019"/>
    <n v="43409"/>
    <x v="2"/>
    <n v="43303"/>
    <x v="2"/>
    <x v="0"/>
    <s v="WSP-3455"/>
    <x v="7"/>
    <n v="110"/>
    <x v="3"/>
    <x v="0"/>
    <n v="0"/>
    <n v="30"/>
    <n v="0"/>
  </r>
  <r>
    <s v="Temporada Regular"/>
    <n v="2018"/>
    <n v="43184"/>
    <x v="0"/>
    <n v="43054"/>
    <x v="1"/>
    <x v="0"/>
    <s v="WSP-3456"/>
    <x v="1"/>
    <s v="PASE"/>
    <x v="0"/>
    <x v="0"/>
    <n v="0"/>
    <n v="0"/>
    <n v="-276"/>
  </r>
  <r>
    <s v="Temporada Regular"/>
    <n v="2019"/>
    <n v="43432"/>
    <x v="2"/>
    <n v="43450"/>
    <x v="8"/>
    <x v="0"/>
    <s v="WSP-3457"/>
    <x v="2"/>
    <n v="105"/>
    <x v="4"/>
    <x v="0"/>
    <n v="1"/>
    <n v="0"/>
    <n v="0"/>
  </r>
  <r>
    <s v="Temporada Regular"/>
    <n v="2019"/>
    <n v="43471"/>
    <x v="0"/>
    <n v="43501"/>
    <x v="7"/>
    <x v="0"/>
    <s v="WSP-3458"/>
    <x v="9"/>
    <n v="120"/>
    <x v="0"/>
    <x v="0"/>
    <n v="0"/>
    <n v="0"/>
    <n v="0"/>
  </r>
  <r>
    <s v="Temporada Regular"/>
    <n v="2018"/>
    <n v="43431"/>
    <x v="1"/>
    <n v="43115"/>
    <x v="5"/>
    <x v="2"/>
    <s v="WSP-3459"/>
    <x v="28"/>
    <n v="140"/>
    <x v="0"/>
    <x v="2"/>
    <n v="0"/>
    <n v="0"/>
    <n v="0"/>
  </r>
  <r>
    <s v="Temporada Regular"/>
    <n v="2018"/>
    <n v="43159"/>
    <x v="0"/>
    <n v="43054"/>
    <x v="1"/>
    <x v="0"/>
    <s v="WSP-3460"/>
    <x v="1"/>
    <s v="PASE"/>
    <x v="0"/>
    <x v="0"/>
    <n v="0"/>
    <n v="0"/>
    <n v="0"/>
  </r>
  <r>
    <s v="Temporada Regular"/>
    <n v="2019"/>
    <n v="43546"/>
    <x v="0"/>
    <n v="43539"/>
    <x v="6"/>
    <x v="0"/>
    <s v="WSP-3461"/>
    <x v="8"/>
    <n v="120"/>
    <x v="0"/>
    <x v="0"/>
    <n v="0"/>
    <n v="0"/>
    <n v="0"/>
  </r>
  <r>
    <s v="Temporada Regular"/>
    <n v="2018"/>
    <n v="43459"/>
    <x v="0"/>
    <n v="43117"/>
    <x v="3"/>
    <x v="0"/>
    <s v="WSP-3462"/>
    <x v="2"/>
    <n v="120"/>
    <x v="0"/>
    <x v="0"/>
    <n v="1"/>
    <n v="0"/>
    <n v="0"/>
  </r>
  <r>
    <s v="Temporada Regular"/>
    <n v="2019"/>
    <n v="43439"/>
    <x v="0"/>
    <n v="43419"/>
    <x v="1"/>
    <x v="0"/>
    <s v="WSP-3463"/>
    <x v="1"/>
    <s v="PASE"/>
    <x v="0"/>
    <x v="0"/>
    <n v="0"/>
    <n v="0"/>
    <n v="-368"/>
  </r>
  <r>
    <s v="Temporada Regular"/>
    <n v="2019"/>
    <n v="43494"/>
    <x v="1"/>
    <n v="43508"/>
    <x v="6"/>
    <x v="4"/>
    <s v="WSP-3464"/>
    <x v="17"/>
    <n v="140"/>
    <x v="0"/>
    <x v="2"/>
    <n v="0"/>
    <n v="0"/>
    <n v="0"/>
  </r>
  <r>
    <s v="Temporada Regular"/>
    <n v="2019"/>
    <n v="43471"/>
    <x v="2"/>
    <n v="43547"/>
    <x v="9"/>
    <x v="0"/>
    <s v="WSP-3465"/>
    <x v="38"/>
    <n v="100"/>
    <x v="5"/>
    <x v="0"/>
    <n v="0"/>
    <n v="0"/>
    <n v="0"/>
  </r>
  <r>
    <s v="Temporada Regular"/>
    <n v="2018"/>
    <n v="43135"/>
    <x v="0"/>
    <n v="43134"/>
    <x v="8"/>
    <x v="0"/>
    <s v="WSP-3466"/>
    <x v="30"/>
    <n v="120"/>
    <x v="0"/>
    <x v="0"/>
    <n v="1"/>
    <n v="0"/>
    <n v="0"/>
  </r>
  <r>
    <s v="Fuera de Temporada"/>
    <n v="2018"/>
    <n v="43402"/>
    <x v="1"/>
    <n v="42830"/>
    <x v="2"/>
    <x v="4"/>
    <s v="WSP-3467"/>
    <x v="2"/>
    <n v="140"/>
    <x v="0"/>
    <x v="2"/>
    <n v="0"/>
    <n v="0"/>
    <n v="0"/>
  </r>
  <r>
    <s v="Fuera de Temporada"/>
    <n v="2019"/>
    <n v="43325"/>
    <x v="1"/>
    <n v="43227"/>
    <x v="8"/>
    <x v="2"/>
    <s v="WSP-3468"/>
    <x v="20"/>
    <n v="140"/>
    <x v="0"/>
    <x v="2"/>
    <n v="1"/>
    <n v="0"/>
    <n v="0"/>
  </r>
  <r>
    <s v="Temporada Regular"/>
    <n v="2019"/>
    <n v="43466"/>
    <x v="0"/>
    <n v="43419"/>
    <x v="1"/>
    <x v="0"/>
    <s v="WSP-3469"/>
    <x v="1"/>
    <s v="PASE"/>
    <x v="0"/>
    <x v="0"/>
    <n v="0"/>
    <n v="0"/>
    <n v="-368"/>
  </r>
  <r>
    <s v="Temporada Regular"/>
    <n v="2018"/>
    <n v="43421"/>
    <x v="2"/>
    <n v="43070"/>
    <x v="9"/>
    <x v="0"/>
    <s v="WSP-3470"/>
    <x v="23"/>
    <n v="110"/>
    <x v="3"/>
    <x v="0"/>
    <n v="0"/>
    <n v="0"/>
    <n v="0"/>
  </r>
  <r>
    <s v="Temporada Regular"/>
    <n v="2019"/>
    <n v="43531"/>
    <x v="0"/>
    <n v="43542"/>
    <x v="8"/>
    <x v="0"/>
    <s v="WSP-3471"/>
    <x v="30"/>
    <n v="120"/>
    <x v="0"/>
    <x v="0"/>
    <n v="1"/>
    <n v="0"/>
    <n v="0"/>
  </r>
  <r>
    <s v="Temporada Regular"/>
    <n v="2018"/>
    <n v="43437"/>
    <x v="0"/>
    <n v="43094"/>
    <x v="2"/>
    <x v="0"/>
    <s v="WSP-3472"/>
    <x v="22"/>
    <n v="120"/>
    <x v="0"/>
    <x v="0"/>
    <n v="0"/>
    <n v="0"/>
    <n v="0"/>
  </r>
  <r>
    <s v="Temporada Regular"/>
    <n v="2019"/>
    <n v="43419"/>
    <x v="1"/>
    <n v="43490"/>
    <x v="2"/>
    <x v="2"/>
    <s v="WSP-3473"/>
    <x v="2"/>
    <n v="140"/>
    <x v="0"/>
    <x v="2"/>
    <n v="0"/>
    <n v="0"/>
    <n v="0"/>
  </r>
  <r>
    <s v="Temporada Regular"/>
    <n v="2018"/>
    <n v="43186"/>
    <x v="3"/>
    <n v="43178"/>
    <x v="3"/>
    <x v="0"/>
    <s v="WSP-3474"/>
    <x v="2"/>
    <n v="120"/>
    <x v="0"/>
    <x v="0"/>
    <n v="1"/>
    <n v="0"/>
    <n v="0"/>
  </r>
  <r>
    <s v="Fuera de Temporada"/>
    <n v="2018"/>
    <n v="43378"/>
    <x v="0"/>
    <n v="42857"/>
    <x v="4"/>
    <x v="0"/>
    <s v="WSP-3475"/>
    <x v="14"/>
    <n v="120"/>
    <x v="0"/>
    <x v="0"/>
    <n v="0"/>
    <n v="0"/>
    <n v="0"/>
  </r>
  <r>
    <s v="Temporada Regular"/>
    <n v="2019"/>
    <n v="43523"/>
    <x v="0"/>
    <n v="43517"/>
    <x v="9"/>
    <x v="0"/>
    <s v="WSP-3476"/>
    <x v="26"/>
    <n v="120"/>
    <x v="0"/>
    <x v="0"/>
    <n v="0"/>
    <n v="0"/>
    <n v="0"/>
  </r>
  <r>
    <s v="Fuera de Temporada"/>
    <n v="2019"/>
    <n v="43418"/>
    <x v="2"/>
    <n v="43219"/>
    <x v="6"/>
    <x v="0"/>
    <s v="WSP-3477"/>
    <x v="35"/>
    <n v="110"/>
    <x v="3"/>
    <x v="0"/>
    <n v="0"/>
    <n v="30"/>
    <n v="0"/>
  </r>
  <r>
    <s v="Temporada Regular"/>
    <n v="2019"/>
    <n v="43522"/>
    <x v="1"/>
    <n v="43541"/>
    <x v="0"/>
    <x v="1"/>
    <s v="WSP-3478"/>
    <x v="10"/>
    <n v="140"/>
    <x v="0"/>
    <x v="1"/>
    <n v="2"/>
    <n v="0"/>
    <n v="0"/>
  </r>
  <r>
    <s v="Fuera de Temporada"/>
    <n v="2018"/>
    <n v="43351"/>
    <x v="2"/>
    <n v="42943"/>
    <x v="8"/>
    <x v="0"/>
    <s v="WSP-3479"/>
    <x v="9"/>
    <n v="75"/>
    <x v="2"/>
    <x v="0"/>
    <n v="1"/>
    <n v="0"/>
    <n v="0"/>
  </r>
  <r>
    <s v="Temporada Regular"/>
    <n v="2018"/>
    <n v="43437"/>
    <x v="1"/>
    <n v="43091"/>
    <x v="2"/>
    <x v="4"/>
    <s v="WSP-3480"/>
    <x v="2"/>
    <n v="140"/>
    <x v="0"/>
    <x v="2"/>
    <n v="0"/>
    <n v="0"/>
    <n v="0"/>
  </r>
  <r>
    <s v="Temporada Regular"/>
    <n v="2018"/>
    <n v="43185"/>
    <x v="0"/>
    <n v="43176"/>
    <x v="2"/>
    <x v="0"/>
    <s v="WSP-3481"/>
    <x v="22"/>
    <n v="120"/>
    <x v="0"/>
    <x v="0"/>
    <n v="0"/>
    <n v="0"/>
    <n v="0"/>
  </r>
  <r>
    <s v="Fuera de Temporada"/>
    <n v="2018"/>
    <n v="43372"/>
    <x v="1"/>
    <n v="42835"/>
    <x v="4"/>
    <x v="3"/>
    <s v="WSP-3482"/>
    <x v="4"/>
    <n v="140"/>
    <x v="0"/>
    <x v="2"/>
    <n v="0"/>
    <n v="0"/>
    <n v="0"/>
  </r>
  <r>
    <s v="Temporada Regular"/>
    <n v="2018"/>
    <n v="43142"/>
    <x v="2"/>
    <n v="43150"/>
    <x v="2"/>
    <x v="0"/>
    <s v="WSP-3483"/>
    <x v="7"/>
    <n v="110"/>
    <x v="3"/>
    <x v="0"/>
    <n v="0"/>
    <n v="0"/>
    <n v="0"/>
  </r>
  <r>
    <s v="Temporada Regular"/>
    <n v="2018"/>
    <n v="43163"/>
    <x v="3"/>
    <n v="43157"/>
    <x v="9"/>
    <x v="0"/>
    <s v="WSP-3484"/>
    <x v="26"/>
    <n v="120"/>
    <x v="0"/>
    <x v="0"/>
    <n v="0"/>
    <n v="0"/>
    <n v="0"/>
  </r>
  <r>
    <s v="Temporada Regular"/>
    <n v="2018"/>
    <n v="43158"/>
    <x v="0"/>
    <n v="43150"/>
    <x v="7"/>
    <x v="0"/>
    <s v="WSP-3485"/>
    <x v="9"/>
    <n v="120"/>
    <x v="0"/>
    <x v="0"/>
    <n v="0"/>
    <n v="0"/>
    <n v="0"/>
  </r>
  <r>
    <s v="Temporada Regular"/>
    <n v="2019"/>
    <n v="43467"/>
    <x v="1"/>
    <n v="43486"/>
    <x v="4"/>
    <x v="2"/>
    <s v="WSP-3486"/>
    <x v="4"/>
    <n v="140"/>
    <x v="0"/>
    <x v="2"/>
    <n v="0"/>
    <n v="0"/>
    <n v="0"/>
  </r>
  <r>
    <s v="Temporada Regular"/>
    <n v="2018"/>
    <n v="43181"/>
    <x v="0"/>
    <n v="43174"/>
    <x v="0"/>
    <x v="0"/>
    <s v="WSP-3487"/>
    <x v="0"/>
    <n v="120"/>
    <x v="0"/>
    <x v="0"/>
    <n v="2"/>
    <n v="0"/>
    <n v="0"/>
  </r>
  <r>
    <s v="Temporada Regular"/>
    <n v="2018"/>
    <n v="43189"/>
    <x v="0"/>
    <n v="43180"/>
    <x v="9"/>
    <x v="0"/>
    <s v="WSP-3488"/>
    <x v="26"/>
    <n v="120"/>
    <x v="0"/>
    <x v="0"/>
    <n v="0"/>
    <n v="0"/>
    <n v="0"/>
  </r>
  <r>
    <s v="Temporada Regular"/>
    <n v="2018"/>
    <n v="43145"/>
    <x v="2"/>
    <n v="43169"/>
    <x v="6"/>
    <x v="0"/>
    <s v="WSP-3489"/>
    <x v="16"/>
    <n v="100"/>
    <x v="5"/>
    <x v="0"/>
    <n v="0"/>
    <n v="0"/>
    <n v="0"/>
  </r>
  <r>
    <s v="Temporada Regular"/>
    <n v="2019"/>
    <n v="43464"/>
    <x v="0"/>
    <n v="43491"/>
    <x v="9"/>
    <x v="0"/>
    <s v="WSP-3490"/>
    <x v="26"/>
    <n v="120"/>
    <x v="0"/>
    <x v="0"/>
    <n v="0"/>
    <n v="0"/>
    <n v="0"/>
  </r>
  <r>
    <s v="Temporada Regular"/>
    <n v="2019"/>
    <n v="43474"/>
    <x v="0"/>
    <n v="43481"/>
    <x v="6"/>
    <x v="0"/>
    <s v="WSP-3491"/>
    <x v="8"/>
    <n v="120"/>
    <x v="0"/>
    <x v="0"/>
    <n v="0"/>
    <n v="0"/>
    <n v="0"/>
  </r>
  <r>
    <s v="Temporada Regular"/>
    <n v="2018"/>
    <n v="43424"/>
    <x v="0"/>
    <n v="43138"/>
    <x v="9"/>
    <x v="0"/>
    <s v="WSP-3492"/>
    <x v="26"/>
    <n v="120"/>
    <x v="0"/>
    <x v="0"/>
    <n v="0"/>
    <n v="0"/>
    <n v="0"/>
  </r>
  <r>
    <s v="Temporada Regular"/>
    <n v="2018"/>
    <n v="43176"/>
    <x v="0"/>
    <n v="43177"/>
    <x v="5"/>
    <x v="0"/>
    <s v="WSP-3493"/>
    <x v="5"/>
    <n v="120"/>
    <x v="0"/>
    <x v="0"/>
    <n v="0"/>
    <n v="0"/>
    <n v="0"/>
  </r>
  <r>
    <s v="Temporada Regular"/>
    <n v="2019"/>
    <n v="43461"/>
    <x v="0"/>
    <n v="43529"/>
    <x v="3"/>
    <x v="0"/>
    <s v="WSP-3494"/>
    <x v="2"/>
    <n v="120"/>
    <x v="0"/>
    <x v="0"/>
    <n v="1"/>
    <n v="0"/>
    <n v="0"/>
  </r>
  <r>
    <s v="Fuera de Temporada"/>
    <n v="2018"/>
    <n v="43265"/>
    <x v="0"/>
    <n v="42896"/>
    <x v="9"/>
    <x v="0"/>
    <s v="WSP-3495"/>
    <x v="26"/>
    <n v="120"/>
    <x v="0"/>
    <x v="0"/>
    <n v="0"/>
    <n v="0"/>
    <n v="0"/>
  </r>
  <r>
    <s v="Fuera de Temporada"/>
    <n v="2018"/>
    <n v="43365"/>
    <x v="0"/>
    <n v="42872"/>
    <x v="8"/>
    <x v="0"/>
    <s v="WSP-3496"/>
    <x v="30"/>
    <n v="120"/>
    <x v="0"/>
    <x v="0"/>
    <n v="1"/>
    <n v="0"/>
    <n v="0"/>
  </r>
  <r>
    <s v="Fuera de Temporada"/>
    <n v="2019"/>
    <n v="43414"/>
    <x v="3"/>
    <n v="43419"/>
    <x v="1"/>
    <x v="0"/>
    <s v="WSP-3497"/>
    <x v="1"/>
    <s v="PASE"/>
    <x v="0"/>
    <x v="0"/>
    <n v="0"/>
    <n v="0"/>
    <n v="-368"/>
  </r>
  <r>
    <s v="Temporada Regular"/>
    <n v="2019"/>
    <n v="43517"/>
    <x v="2"/>
    <n v="43514"/>
    <x v="9"/>
    <x v="0"/>
    <s v="WSP-3498"/>
    <x v="42"/>
    <n v="105"/>
    <x v="4"/>
    <x v="0"/>
    <n v="0"/>
    <n v="0"/>
    <n v="0"/>
  </r>
  <r>
    <s v="Temporada Regular"/>
    <n v="2018"/>
    <n v="43440"/>
    <x v="2"/>
    <n v="43086"/>
    <x v="0"/>
    <x v="0"/>
    <s v="WSP-3499"/>
    <x v="43"/>
    <n v="110"/>
    <x v="3"/>
    <x v="0"/>
    <n v="2"/>
    <n v="0"/>
    <n v="0"/>
  </r>
  <r>
    <s v="Temporada Regular"/>
    <n v="2018"/>
    <n v="43162"/>
    <x v="0"/>
    <n v="43159"/>
    <x v="7"/>
    <x v="0"/>
    <s v="WSP-3500"/>
    <x v="9"/>
    <n v="120"/>
    <x v="0"/>
    <x v="0"/>
    <n v="0"/>
    <n v="0"/>
    <n v="0"/>
  </r>
  <r>
    <s v="Temporada Regular"/>
    <n v="2018"/>
    <n v="43130"/>
    <x v="0"/>
    <n v="43168"/>
    <x v="7"/>
    <x v="0"/>
    <s v="WSP-3501"/>
    <x v="9"/>
    <n v="120"/>
    <x v="0"/>
    <x v="0"/>
    <n v="0"/>
    <n v="0"/>
    <n v="0"/>
  </r>
  <r>
    <s v="Fuera de Temporada"/>
    <n v="2018"/>
    <n v="43297"/>
    <x v="1"/>
    <n v="42885"/>
    <x v="5"/>
    <x v="2"/>
    <s v="WSP-3502"/>
    <x v="28"/>
    <n v="140"/>
    <x v="0"/>
    <x v="2"/>
    <n v="0"/>
    <n v="0"/>
    <n v="0"/>
  </r>
  <r>
    <s v="Temporada Regular"/>
    <n v="2019"/>
    <n v="43514"/>
    <x v="0"/>
    <n v="43540"/>
    <x v="6"/>
    <x v="0"/>
    <s v="WSP-3503"/>
    <x v="8"/>
    <n v="120"/>
    <x v="0"/>
    <x v="0"/>
    <n v="0"/>
    <n v="0"/>
    <n v="0"/>
  </r>
  <r>
    <s v="Temporada Regular"/>
    <n v="2018"/>
    <n v="43144"/>
    <x v="0"/>
    <n v="43142"/>
    <x v="8"/>
    <x v="0"/>
    <s v="WSP-3504"/>
    <x v="30"/>
    <n v="120"/>
    <x v="0"/>
    <x v="0"/>
    <n v="1"/>
    <n v="0"/>
    <n v="0"/>
  </r>
  <r>
    <s v="Fuera de Temporada"/>
    <n v="2019"/>
    <n v="43325"/>
    <x v="0"/>
    <n v="43195"/>
    <x v="0"/>
    <x v="0"/>
    <s v="WSP-3505"/>
    <x v="0"/>
    <n v="120"/>
    <x v="0"/>
    <x v="0"/>
    <n v="2"/>
    <n v="0"/>
    <n v="0"/>
  </r>
  <r>
    <s v="Temporada Regular"/>
    <n v="2019"/>
    <n v="43489"/>
    <x v="1"/>
    <n v="43512"/>
    <x v="3"/>
    <x v="2"/>
    <s v="WSP-3506"/>
    <x v="21"/>
    <n v="140"/>
    <x v="0"/>
    <x v="2"/>
    <n v="1"/>
    <n v="0"/>
    <n v="0"/>
  </r>
  <r>
    <s v="Fuera de Temporada"/>
    <n v="2018"/>
    <n v="43370"/>
    <x v="1"/>
    <n v="42834"/>
    <x v="4"/>
    <x v="1"/>
    <s v="WSP-3507"/>
    <x v="4"/>
    <n v="140"/>
    <x v="0"/>
    <x v="1"/>
    <n v="0"/>
    <n v="0"/>
    <n v="0"/>
  </r>
  <r>
    <s v="Temporada Regular"/>
    <n v="2019"/>
    <n v="43462"/>
    <x v="1"/>
    <n v="43521"/>
    <x v="6"/>
    <x v="2"/>
    <s v="WSP-3508"/>
    <x v="17"/>
    <n v="140"/>
    <x v="0"/>
    <x v="2"/>
    <n v="0"/>
    <n v="0"/>
    <n v="0"/>
  </r>
  <r>
    <s v="Temporada Regular"/>
    <n v="2018"/>
    <n v="43114"/>
    <x v="1"/>
    <n v="43165"/>
    <x v="0"/>
    <x v="2"/>
    <s v="WSP-3509"/>
    <x v="10"/>
    <n v="140"/>
    <x v="0"/>
    <x v="2"/>
    <n v="2"/>
    <n v="0"/>
    <n v="0"/>
  </r>
  <r>
    <s v="Temporada Regular"/>
    <n v="2019"/>
    <n v="43536"/>
    <x v="1"/>
    <n v="43545"/>
    <x v="9"/>
    <x v="2"/>
    <s v="WSP-3510"/>
    <x v="19"/>
    <n v="140"/>
    <x v="0"/>
    <x v="2"/>
    <n v="0"/>
    <n v="0"/>
    <n v="0"/>
  </r>
  <r>
    <s v="Temporada Regular"/>
    <n v="2019"/>
    <n v="43550"/>
    <x v="0"/>
    <n v="43546"/>
    <x v="0"/>
    <x v="0"/>
    <s v="WSP-3511"/>
    <x v="0"/>
    <n v="120"/>
    <x v="0"/>
    <x v="0"/>
    <n v="2"/>
    <n v="0"/>
    <n v="0"/>
  </r>
  <r>
    <s v="Temporada Regular"/>
    <n v="2019"/>
    <n v="43521"/>
    <x v="0"/>
    <n v="43527"/>
    <x v="5"/>
    <x v="0"/>
    <s v="WSP-3512"/>
    <x v="5"/>
    <n v="120"/>
    <x v="0"/>
    <x v="0"/>
    <n v="0"/>
    <n v="0"/>
    <n v="0"/>
  </r>
  <r>
    <s v="Temporada Regular"/>
    <n v="2019"/>
    <n v="43427"/>
    <x v="1"/>
    <n v="43524"/>
    <x v="5"/>
    <x v="2"/>
    <s v="WSP-3513"/>
    <x v="28"/>
    <n v="140"/>
    <x v="0"/>
    <x v="2"/>
    <n v="0"/>
    <n v="0"/>
    <n v="0"/>
  </r>
  <r>
    <s v="Temporada Regular"/>
    <n v="2019"/>
    <n v="43525"/>
    <x v="2"/>
    <n v="43526"/>
    <x v="9"/>
    <x v="0"/>
    <s v="WSP-3514"/>
    <x v="23"/>
    <n v="110"/>
    <x v="3"/>
    <x v="0"/>
    <n v="0"/>
    <n v="0"/>
    <n v="0"/>
  </r>
  <r>
    <s v="Temporada Regular"/>
    <n v="2019"/>
    <n v="43423"/>
    <x v="0"/>
    <n v="43419"/>
    <x v="7"/>
    <x v="0"/>
    <s v="WSP-3515"/>
    <x v="9"/>
    <n v="120"/>
    <x v="0"/>
    <x v="0"/>
    <n v="0"/>
    <n v="0"/>
    <n v="0"/>
  </r>
  <r>
    <s v="Fuera de Temporada"/>
    <n v="2019"/>
    <n v="43343"/>
    <x v="0"/>
    <n v="43419"/>
    <x v="1"/>
    <x v="0"/>
    <s v="WSP-3516"/>
    <x v="1"/>
    <s v="PASE"/>
    <x v="0"/>
    <x v="0"/>
    <n v="0"/>
    <n v="0"/>
    <n v="-92"/>
  </r>
  <r>
    <s v="Temporada Regular"/>
    <n v="2019"/>
    <n v="43542"/>
    <x v="2"/>
    <n v="43547"/>
    <x v="9"/>
    <x v="0"/>
    <s v="WSP-3517"/>
    <x v="23"/>
    <n v="110"/>
    <x v="3"/>
    <x v="0"/>
    <n v="0"/>
    <n v="0"/>
    <n v="0"/>
  </r>
  <r>
    <s v="Fuera de Temporada"/>
    <n v="2019"/>
    <n v="43308"/>
    <x v="2"/>
    <n v="43289"/>
    <x v="6"/>
    <x v="0"/>
    <s v="WSP-3518"/>
    <x v="35"/>
    <n v="110"/>
    <x v="3"/>
    <x v="0"/>
    <n v="0"/>
    <n v="30"/>
    <n v="0"/>
  </r>
  <r>
    <s v="Temporada Regular"/>
    <n v="2018"/>
    <n v="43429"/>
    <x v="3"/>
    <n v="43141"/>
    <x v="9"/>
    <x v="0"/>
    <s v="WSP-3519"/>
    <x v="26"/>
    <n v="120"/>
    <x v="0"/>
    <x v="0"/>
    <n v="0"/>
    <n v="0"/>
    <n v="0"/>
  </r>
  <r>
    <s v="Temporada Regular"/>
    <n v="2019"/>
    <n v="43512"/>
    <x v="2"/>
    <n v="43529"/>
    <x v="2"/>
    <x v="0"/>
    <s v="WSP-3520"/>
    <x v="9"/>
    <n v="100"/>
    <x v="5"/>
    <x v="0"/>
    <n v="0"/>
    <n v="0"/>
    <n v="0"/>
  </r>
  <r>
    <s v="Temporada Regular"/>
    <n v="2019"/>
    <n v="43516"/>
    <x v="2"/>
    <n v="43527"/>
    <x v="6"/>
    <x v="0"/>
    <s v="WSP-3521"/>
    <x v="35"/>
    <n v="110"/>
    <x v="3"/>
    <x v="0"/>
    <n v="0"/>
    <n v="0"/>
    <n v="0"/>
  </r>
  <r>
    <s v="Temporada Regular"/>
    <n v="2019"/>
    <n v="43556"/>
    <x v="0"/>
    <n v="43419"/>
    <x v="1"/>
    <x v="0"/>
    <s v="WSP-3522"/>
    <x v="1"/>
    <s v="PASE"/>
    <x v="0"/>
    <x v="0"/>
    <n v="0"/>
    <n v="0"/>
    <n v="-368"/>
  </r>
  <r>
    <s v="Temporada Regular"/>
    <n v="2019"/>
    <n v="43427"/>
    <x v="0"/>
    <n v="43531"/>
    <x v="7"/>
    <x v="0"/>
    <s v="WSP-3523"/>
    <x v="9"/>
    <n v="120"/>
    <x v="0"/>
    <x v="0"/>
    <n v="0"/>
    <n v="0"/>
    <n v="0"/>
  </r>
  <r>
    <s v="Temporada Regular"/>
    <n v="2019"/>
    <n v="43532"/>
    <x v="2"/>
    <n v="43536"/>
    <x v="0"/>
    <x v="0"/>
    <s v="WSP-3524"/>
    <x v="12"/>
    <n v="105"/>
    <x v="4"/>
    <x v="0"/>
    <n v="2"/>
    <n v="0"/>
    <n v="0"/>
  </r>
  <r>
    <s v="Temporada Regular"/>
    <n v="2018"/>
    <n v="43421"/>
    <x v="0"/>
    <n v="43083"/>
    <x v="5"/>
    <x v="0"/>
    <s v="WSP-3525"/>
    <x v="5"/>
    <n v="120"/>
    <x v="0"/>
    <x v="0"/>
    <n v="0"/>
    <n v="0"/>
    <n v="0"/>
  </r>
  <r>
    <s v="Fuera de Temporada"/>
    <n v="2019"/>
    <n v="43262"/>
    <x v="2"/>
    <n v="43273"/>
    <x v="9"/>
    <x v="0"/>
    <s v="WSP-3526"/>
    <x v="23"/>
    <n v="110"/>
    <x v="3"/>
    <x v="0"/>
    <n v="0"/>
    <n v="30"/>
    <n v="0"/>
  </r>
  <r>
    <s v="Fuera de Temporada"/>
    <n v="2018"/>
    <n v="43233"/>
    <x v="0"/>
    <n v="43054"/>
    <x v="1"/>
    <x v="0"/>
    <s v="WSP-3527"/>
    <x v="1"/>
    <s v="PASE"/>
    <x v="0"/>
    <x v="0"/>
    <n v="0"/>
    <n v="0"/>
    <n v="-368"/>
  </r>
  <r>
    <s v="Temporada Regular"/>
    <n v="2019"/>
    <n v="43455"/>
    <x v="2"/>
    <n v="43514"/>
    <x v="3"/>
    <x v="0"/>
    <s v="WSP-3528"/>
    <x v="44"/>
    <n v="105"/>
    <x v="4"/>
    <x v="0"/>
    <n v="1"/>
    <n v="0"/>
    <n v="0"/>
  </r>
  <r>
    <s v="Temporada Regular"/>
    <n v="2018"/>
    <n v="43185"/>
    <x v="2"/>
    <n v="43177"/>
    <x v="5"/>
    <x v="0"/>
    <s v="WSP-3529"/>
    <x v="33"/>
    <n v="110"/>
    <x v="3"/>
    <x v="0"/>
    <n v="0"/>
    <n v="0"/>
    <n v="0"/>
  </r>
  <r>
    <s v="Temporada Regular"/>
    <n v="2019"/>
    <n v="43419"/>
    <x v="0"/>
    <n v="43457"/>
    <x v="7"/>
    <x v="0"/>
    <s v="WSP-3530"/>
    <x v="9"/>
    <n v="120"/>
    <x v="0"/>
    <x v="0"/>
    <n v="0"/>
    <n v="0"/>
    <n v="0"/>
  </r>
  <r>
    <s v="Temporada Regular"/>
    <n v="2018"/>
    <n v="43174"/>
    <x v="0"/>
    <n v="43182"/>
    <x v="9"/>
    <x v="0"/>
    <s v="WSP-3531"/>
    <x v="26"/>
    <n v="120"/>
    <x v="0"/>
    <x v="0"/>
    <n v="0"/>
    <n v="0"/>
    <n v="0"/>
  </r>
  <r>
    <s v="Temporada Regular"/>
    <n v="2018"/>
    <n v="43425"/>
    <x v="1"/>
    <n v="43066"/>
    <x v="8"/>
    <x v="2"/>
    <s v="WSP-3532"/>
    <x v="20"/>
    <n v="140"/>
    <x v="0"/>
    <x v="2"/>
    <n v="1"/>
    <n v="0"/>
    <n v="0"/>
  </r>
  <r>
    <s v="Temporada Regular"/>
    <n v="2019"/>
    <n v="43429"/>
    <x v="1"/>
    <n v="43540"/>
    <x v="0"/>
    <x v="1"/>
    <s v="WSP-3533"/>
    <x v="10"/>
    <n v="140"/>
    <x v="0"/>
    <x v="1"/>
    <n v="2"/>
    <n v="0"/>
    <n v="0"/>
  </r>
  <r>
    <s v="Temporada Regular"/>
    <n v="2019"/>
    <n v="43513"/>
    <x v="2"/>
    <n v="43539"/>
    <x v="6"/>
    <x v="0"/>
    <s v="WSP-3534"/>
    <x v="35"/>
    <n v="110"/>
    <x v="3"/>
    <x v="0"/>
    <n v="0"/>
    <n v="0"/>
    <n v="0"/>
  </r>
  <r>
    <s v="Temporada Regular"/>
    <n v="2019"/>
    <n v="43545"/>
    <x v="0"/>
    <n v="43536"/>
    <x v="8"/>
    <x v="0"/>
    <s v="WSP-3535"/>
    <x v="30"/>
    <n v="120"/>
    <x v="0"/>
    <x v="0"/>
    <n v="1"/>
    <n v="0"/>
    <n v="0"/>
  </r>
  <r>
    <s v="Fuera de Temporada"/>
    <n v="2018"/>
    <n v="43313"/>
    <x v="0"/>
    <n v="43054"/>
    <x v="1"/>
    <x v="0"/>
    <s v="WSP-3536"/>
    <x v="1"/>
    <s v="PASE"/>
    <x v="0"/>
    <x v="0"/>
    <n v="0"/>
    <n v="0"/>
    <n v="-184"/>
  </r>
  <r>
    <s v="Temporada Regular"/>
    <n v="2018"/>
    <n v="43431"/>
    <x v="0"/>
    <n v="43098"/>
    <x v="8"/>
    <x v="0"/>
    <s v="WSP-3537"/>
    <x v="30"/>
    <n v="120"/>
    <x v="0"/>
    <x v="0"/>
    <n v="1"/>
    <n v="0"/>
    <n v="0"/>
  </r>
  <r>
    <s v="Temporada Regular"/>
    <n v="2018"/>
    <n v="43107"/>
    <x v="0"/>
    <n v="43102"/>
    <x v="0"/>
    <x v="0"/>
    <s v="WSP-3538"/>
    <x v="0"/>
    <n v="120"/>
    <x v="0"/>
    <x v="0"/>
    <n v="2"/>
    <n v="0"/>
    <n v="0"/>
  </r>
  <r>
    <s v="Temporada Regular"/>
    <n v="2018"/>
    <n v="43171"/>
    <x v="2"/>
    <n v="43179"/>
    <x v="2"/>
    <x v="0"/>
    <s v="WSP-3539"/>
    <x v="7"/>
    <n v="110"/>
    <x v="3"/>
    <x v="0"/>
    <n v="0"/>
    <n v="0"/>
    <n v="0"/>
  </r>
  <r>
    <s v="Temporada Regular"/>
    <n v="2019"/>
    <n v="43533"/>
    <x v="1"/>
    <n v="43530"/>
    <x v="8"/>
    <x v="5"/>
    <s v="WSP-3540"/>
    <x v="20"/>
    <n v="140"/>
    <x v="0"/>
    <x v="3"/>
    <n v="1"/>
    <n v="0"/>
    <n v="0"/>
  </r>
  <r>
    <s v="Temporada Regular"/>
    <n v="2018"/>
    <n v="43463"/>
    <x v="0"/>
    <n v="43105"/>
    <x v="0"/>
    <x v="0"/>
    <s v="WSP-3541"/>
    <x v="0"/>
    <n v="120"/>
    <x v="0"/>
    <x v="0"/>
    <n v="2"/>
    <n v="0"/>
    <n v="0"/>
  </r>
  <r>
    <s v="Temporada Regular"/>
    <n v="2018"/>
    <n v="43142"/>
    <x v="1"/>
    <n v="43168"/>
    <x v="0"/>
    <x v="3"/>
    <s v="WSP-3542"/>
    <x v="10"/>
    <n v="140"/>
    <x v="0"/>
    <x v="2"/>
    <n v="2"/>
    <n v="0"/>
    <n v="0"/>
  </r>
  <r>
    <s v="Fuera de Temporada"/>
    <n v="2018"/>
    <n v="43378"/>
    <x v="0"/>
    <n v="43054"/>
    <x v="1"/>
    <x v="0"/>
    <s v="WSP-3543"/>
    <x v="1"/>
    <s v="PASE"/>
    <x v="0"/>
    <x v="0"/>
    <n v="0"/>
    <n v="0"/>
    <n v="-368"/>
  </r>
  <r>
    <s v="Temporada Regular"/>
    <n v="2018"/>
    <n v="43442"/>
    <x v="1"/>
    <n v="43119"/>
    <x v="0"/>
    <x v="5"/>
    <s v="WSP-3544"/>
    <x v="10"/>
    <n v="140"/>
    <x v="0"/>
    <x v="3"/>
    <n v="2"/>
    <n v="0"/>
    <n v="0"/>
  </r>
  <r>
    <s v="Fuera de Temporada"/>
    <n v="2018"/>
    <n v="43267"/>
    <x v="2"/>
    <n v="42895"/>
    <x v="6"/>
    <x v="0"/>
    <s v="WSP-3545"/>
    <x v="35"/>
    <n v="110"/>
    <x v="3"/>
    <x v="0"/>
    <n v="0"/>
    <n v="0"/>
    <n v="0"/>
  </r>
  <r>
    <s v="Fuera de Temporada"/>
    <n v="2019"/>
    <n v="43215"/>
    <x v="1"/>
    <n v="43285"/>
    <x v="4"/>
    <x v="2"/>
    <s v="WSP-3546"/>
    <x v="4"/>
    <n v="140"/>
    <x v="0"/>
    <x v="2"/>
    <n v="0"/>
    <n v="0"/>
    <n v="0"/>
  </r>
  <r>
    <s v="Temporada Regular"/>
    <n v="2018"/>
    <n v="43141"/>
    <x v="1"/>
    <n v="43153"/>
    <x v="7"/>
    <x v="4"/>
    <s v="WSP-3547"/>
    <x v="13"/>
    <n v="140"/>
    <x v="0"/>
    <x v="2"/>
    <n v="0"/>
    <n v="0"/>
    <n v="0"/>
  </r>
  <r>
    <s v="Temporada Regular"/>
    <n v="2019"/>
    <n v="43519"/>
    <x v="0"/>
    <n v="43419"/>
    <x v="1"/>
    <x v="0"/>
    <s v="WSP-3548"/>
    <x v="1"/>
    <s v="PASE"/>
    <x v="0"/>
    <x v="0"/>
    <n v="0"/>
    <n v="0"/>
    <n v="-92"/>
  </r>
  <r>
    <s v="Fuera de Temporada"/>
    <n v="2019"/>
    <n v="43251"/>
    <x v="0"/>
    <n v="43419"/>
    <x v="1"/>
    <x v="0"/>
    <s v="WSP-3549"/>
    <x v="1"/>
    <s v="PASE"/>
    <x v="0"/>
    <x v="0"/>
    <n v="0"/>
    <n v="0"/>
    <n v="0"/>
  </r>
  <r>
    <s v="Temporada Regular"/>
    <n v="2018"/>
    <n v="43107"/>
    <x v="0"/>
    <n v="43146"/>
    <x v="5"/>
    <x v="0"/>
    <s v="WSP-3550"/>
    <x v="5"/>
    <n v="120"/>
    <x v="0"/>
    <x v="0"/>
    <n v="0"/>
    <n v="0"/>
    <n v="0"/>
  </r>
  <r>
    <s v="Temporada Regular"/>
    <n v="2018"/>
    <n v="43435"/>
    <x v="0"/>
    <n v="43054"/>
    <x v="1"/>
    <x v="0"/>
    <s v="WSP-3551"/>
    <x v="1"/>
    <s v="PASE"/>
    <x v="0"/>
    <x v="0"/>
    <n v="0"/>
    <n v="0"/>
    <n v="-552"/>
  </r>
  <r>
    <s v="Temporada Regular"/>
    <n v="2018"/>
    <n v="43178"/>
    <x v="0"/>
    <n v="43054"/>
    <x v="1"/>
    <x v="0"/>
    <s v="WSP-3552"/>
    <x v="1"/>
    <s v="PASE"/>
    <x v="0"/>
    <x v="0"/>
    <n v="0"/>
    <n v="0"/>
    <n v="0"/>
  </r>
  <r>
    <s v="Temporada Regular"/>
    <n v="2019"/>
    <n v="43538"/>
    <x v="2"/>
    <n v="43529"/>
    <x v="4"/>
    <x v="0"/>
    <s v="WSP-3553"/>
    <x v="24"/>
    <n v="105"/>
    <x v="4"/>
    <x v="0"/>
    <n v="0"/>
    <n v="0"/>
    <n v="0"/>
  </r>
  <r>
    <s v="Temporada Regular"/>
    <n v="2019"/>
    <n v="43457"/>
    <x v="0"/>
    <n v="43525"/>
    <x v="6"/>
    <x v="0"/>
    <s v="WSP-3554"/>
    <x v="8"/>
    <n v="120"/>
    <x v="0"/>
    <x v="0"/>
    <n v="0"/>
    <n v="0"/>
    <n v="0"/>
  </r>
  <r>
    <s v="Fuera de Temporada"/>
    <n v="2018"/>
    <n v="43391"/>
    <x v="2"/>
    <n v="42882"/>
    <x v="2"/>
    <x v="0"/>
    <s v="WSP-3555"/>
    <x v="9"/>
    <n v="100"/>
    <x v="5"/>
    <x v="0"/>
    <n v="0"/>
    <n v="0"/>
    <n v="0"/>
  </r>
  <r>
    <s v="Temporada Regular"/>
    <n v="2018"/>
    <n v="43149"/>
    <x v="1"/>
    <n v="43153"/>
    <x v="2"/>
    <x v="3"/>
    <s v="WSP-3556"/>
    <x v="2"/>
    <n v="140"/>
    <x v="0"/>
    <x v="2"/>
    <n v="0"/>
    <n v="0"/>
    <n v="0"/>
  </r>
  <r>
    <s v="Temporada Regular"/>
    <n v="2019"/>
    <n v="43504"/>
    <x v="2"/>
    <n v="43520"/>
    <x v="3"/>
    <x v="0"/>
    <s v="WSP-3557"/>
    <x v="27"/>
    <n v="110"/>
    <x v="3"/>
    <x v="0"/>
    <n v="1"/>
    <n v="0"/>
    <n v="0"/>
  </r>
  <r>
    <s v="Temporada Regular"/>
    <n v="2018"/>
    <n v="43422"/>
    <x v="0"/>
    <n v="43179"/>
    <x v="3"/>
    <x v="0"/>
    <s v="WSP-3558"/>
    <x v="2"/>
    <n v="120"/>
    <x v="0"/>
    <x v="0"/>
    <n v="1"/>
    <n v="0"/>
    <n v="0"/>
  </r>
  <r>
    <s v="Temporada Regular"/>
    <n v="2019"/>
    <n v="43467"/>
    <x v="0"/>
    <n v="43512"/>
    <x v="4"/>
    <x v="0"/>
    <s v="WSP-3559"/>
    <x v="14"/>
    <n v="120"/>
    <x v="0"/>
    <x v="0"/>
    <n v="0"/>
    <n v="0"/>
    <n v="0"/>
  </r>
  <r>
    <s v="Temporada Regular"/>
    <n v="2019"/>
    <n v="43468"/>
    <x v="0"/>
    <n v="43491"/>
    <x v="5"/>
    <x v="0"/>
    <s v="WSP-3560"/>
    <x v="5"/>
    <n v="120"/>
    <x v="0"/>
    <x v="0"/>
    <n v="0"/>
    <n v="0"/>
    <n v="0"/>
  </r>
  <r>
    <s v="Temporada Regular"/>
    <n v="2018"/>
    <n v="43181"/>
    <x v="2"/>
    <n v="43174"/>
    <x v="4"/>
    <x v="0"/>
    <s v="WSP-3561"/>
    <x v="25"/>
    <n v="75"/>
    <x v="2"/>
    <x v="0"/>
    <n v="0"/>
    <n v="0"/>
    <n v="0"/>
  </r>
  <r>
    <s v="Temporada Regular"/>
    <n v="2019"/>
    <n v="43495"/>
    <x v="0"/>
    <n v="43513"/>
    <x v="6"/>
    <x v="0"/>
    <s v="WSP-3562"/>
    <x v="8"/>
    <n v="120"/>
    <x v="0"/>
    <x v="0"/>
    <n v="0"/>
    <n v="0"/>
    <n v="0"/>
  </r>
  <r>
    <s v="Fuera de Temporada"/>
    <n v="2019"/>
    <n v="43344"/>
    <x v="0"/>
    <n v="43419"/>
    <x v="1"/>
    <x v="0"/>
    <s v="WSP-3563"/>
    <x v="1"/>
    <s v="PASE"/>
    <x v="0"/>
    <x v="0"/>
    <n v="0"/>
    <n v="0"/>
    <n v="-552"/>
  </r>
  <r>
    <s v="Temporada Regular"/>
    <n v="2018"/>
    <n v="43116"/>
    <x v="2"/>
    <n v="43129"/>
    <x v="5"/>
    <x v="0"/>
    <s v="WSP-3564"/>
    <x v="33"/>
    <n v="110"/>
    <x v="3"/>
    <x v="0"/>
    <n v="0"/>
    <n v="0"/>
    <n v="0"/>
  </r>
  <r>
    <s v="Temporada Regular"/>
    <n v="2019"/>
    <n v="43453"/>
    <x v="0"/>
    <n v="43449"/>
    <x v="3"/>
    <x v="0"/>
    <s v="WSP-3565"/>
    <x v="2"/>
    <n v="120"/>
    <x v="0"/>
    <x v="0"/>
    <n v="1"/>
    <n v="0"/>
    <n v="0"/>
  </r>
  <r>
    <s v="Fuera de Temporada"/>
    <n v="2019"/>
    <n v="43232"/>
    <x v="0"/>
    <n v="43301"/>
    <x v="4"/>
    <x v="0"/>
    <s v="WSP-3566"/>
    <x v="14"/>
    <n v="120"/>
    <x v="0"/>
    <x v="0"/>
    <n v="0"/>
    <n v="0"/>
    <n v="0"/>
  </r>
  <r>
    <s v="Temporada Regular"/>
    <n v="2018"/>
    <n v="43172"/>
    <x v="1"/>
    <n v="43170"/>
    <x v="8"/>
    <x v="4"/>
    <s v="WSP-3567"/>
    <x v="20"/>
    <n v="140"/>
    <x v="0"/>
    <x v="2"/>
    <n v="1"/>
    <n v="0"/>
    <n v="0"/>
  </r>
  <r>
    <s v="Temporada Regular"/>
    <n v="2018"/>
    <n v="43155"/>
    <x v="1"/>
    <n v="43160"/>
    <x v="3"/>
    <x v="4"/>
    <s v="WSP-3568"/>
    <x v="21"/>
    <n v="140"/>
    <x v="0"/>
    <x v="2"/>
    <n v="1"/>
    <n v="0"/>
    <n v="0"/>
  </r>
  <r>
    <s v="Temporada Regular"/>
    <n v="2018"/>
    <n v="43106"/>
    <x v="2"/>
    <n v="43118"/>
    <x v="9"/>
    <x v="0"/>
    <s v="WSP-3569"/>
    <x v="23"/>
    <n v="110"/>
    <x v="3"/>
    <x v="0"/>
    <n v="0"/>
    <n v="0"/>
    <n v="0"/>
  </r>
  <r>
    <s v="Fuera de Temporada"/>
    <n v="2018"/>
    <n v="43274"/>
    <x v="1"/>
    <n v="42869"/>
    <x v="9"/>
    <x v="3"/>
    <s v="WSP-3570"/>
    <x v="19"/>
    <n v="140"/>
    <x v="0"/>
    <x v="2"/>
    <n v="0"/>
    <n v="0"/>
    <n v="0"/>
  </r>
  <r>
    <s v="Fuera de Temporada"/>
    <n v="2019"/>
    <n v="43266"/>
    <x v="1"/>
    <n v="43270"/>
    <x v="0"/>
    <x v="2"/>
    <s v="WSP-3571"/>
    <x v="10"/>
    <n v="140"/>
    <x v="0"/>
    <x v="2"/>
    <n v="2"/>
    <n v="0"/>
    <n v="0"/>
  </r>
  <r>
    <s v="Temporada Regular"/>
    <n v="2018"/>
    <n v="43423"/>
    <x v="1"/>
    <n v="43087"/>
    <x v="7"/>
    <x v="2"/>
    <s v="WSP-3572"/>
    <x v="13"/>
    <n v="140"/>
    <x v="0"/>
    <x v="2"/>
    <n v="0"/>
    <n v="0"/>
    <n v="0"/>
  </r>
  <r>
    <s v="Fuera de Temporada"/>
    <n v="2018"/>
    <n v="43292"/>
    <x v="1"/>
    <n v="42878"/>
    <x v="2"/>
    <x v="2"/>
    <s v="WSP-3573"/>
    <x v="2"/>
    <n v="140"/>
    <x v="0"/>
    <x v="2"/>
    <n v="0"/>
    <n v="0"/>
    <n v="0"/>
  </r>
  <r>
    <s v="Temporada Regular"/>
    <n v="2019"/>
    <n v="43470"/>
    <x v="0"/>
    <n v="43521"/>
    <x v="3"/>
    <x v="0"/>
    <s v="WSP-3574"/>
    <x v="2"/>
    <n v="120"/>
    <x v="0"/>
    <x v="0"/>
    <n v="1"/>
    <n v="0"/>
    <n v="0"/>
  </r>
  <r>
    <s v="Fuera de Temporada"/>
    <n v="2019"/>
    <n v="43415"/>
    <x v="2"/>
    <n v="43290"/>
    <x v="9"/>
    <x v="0"/>
    <s v="WSP-3575"/>
    <x v="23"/>
    <n v="110"/>
    <x v="3"/>
    <x v="0"/>
    <n v="0"/>
    <n v="30"/>
    <n v="0"/>
  </r>
  <r>
    <s v="Temporada Regular"/>
    <n v="2019"/>
    <n v="43447"/>
    <x v="1"/>
    <n v="43511"/>
    <x v="7"/>
    <x v="1"/>
    <s v="WSP-3576"/>
    <x v="13"/>
    <n v="140"/>
    <x v="0"/>
    <x v="1"/>
    <n v="0"/>
    <n v="0"/>
    <n v="0"/>
  </r>
  <r>
    <s v="Temporada Regular"/>
    <n v="2019"/>
    <n v="43515"/>
    <x v="1"/>
    <n v="43540"/>
    <x v="2"/>
    <x v="2"/>
    <s v="WSP-3577"/>
    <x v="2"/>
    <n v="140"/>
    <x v="0"/>
    <x v="2"/>
    <n v="0"/>
    <n v="0"/>
    <n v="0"/>
  </r>
  <r>
    <s v="Temporada Regular"/>
    <n v="2018"/>
    <n v="43187"/>
    <x v="0"/>
    <n v="43180"/>
    <x v="7"/>
    <x v="0"/>
    <s v="WSP-3578"/>
    <x v="9"/>
    <n v="120"/>
    <x v="0"/>
    <x v="0"/>
    <n v="0"/>
    <n v="0"/>
    <n v="0"/>
  </r>
  <r>
    <s v="Temporada Regular"/>
    <n v="2018"/>
    <n v="43451"/>
    <x v="1"/>
    <n v="43098"/>
    <x v="6"/>
    <x v="2"/>
    <s v="WSP-3579"/>
    <x v="17"/>
    <n v="140"/>
    <x v="0"/>
    <x v="2"/>
    <n v="0"/>
    <n v="0"/>
    <n v="0"/>
  </r>
  <r>
    <s v="Fuera de Temporada"/>
    <n v="2019"/>
    <n v="43253"/>
    <x v="1"/>
    <n v="43195"/>
    <x v="5"/>
    <x v="2"/>
    <s v="WSP-3580"/>
    <x v="28"/>
    <n v="140"/>
    <x v="0"/>
    <x v="2"/>
    <n v="0"/>
    <n v="0"/>
    <n v="0"/>
  </r>
  <r>
    <s v="Temporada Regular"/>
    <n v="2019"/>
    <n v="43468"/>
    <x v="2"/>
    <n v="43544"/>
    <x v="7"/>
    <x v="0"/>
    <s v="WSP-3581"/>
    <x v="36"/>
    <n v="100"/>
    <x v="5"/>
    <x v="0"/>
    <n v="0"/>
    <n v="0"/>
    <n v="0"/>
  </r>
  <r>
    <s v="Temporada Regular"/>
    <n v="2019"/>
    <n v="43511"/>
    <x v="0"/>
    <n v="43505"/>
    <x v="0"/>
    <x v="0"/>
    <s v="WSP-3582"/>
    <x v="0"/>
    <n v="120"/>
    <x v="0"/>
    <x v="0"/>
    <n v="2"/>
    <n v="0"/>
    <n v="0"/>
  </r>
  <r>
    <s v="Temporada Regular"/>
    <n v="2018"/>
    <n v="43138"/>
    <x v="0"/>
    <n v="43135"/>
    <x v="7"/>
    <x v="0"/>
    <s v="WSP-3583"/>
    <x v="9"/>
    <n v="120"/>
    <x v="0"/>
    <x v="0"/>
    <n v="0"/>
    <n v="0"/>
    <n v="0"/>
  </r>
  <r>
    <s v="Temporada Regular"/>
    <n v="2019"/>
    <n v="43525"/>
    <x v="1"/>
    <n v="43532"/>
    <x v="2"/>
    <x v="3"/>
    <s v="WSP-3584"/>
    <x v="2"/>
    <n v="140"/>
    <x v="0"/>
    <x v="2"/>
    <n v="0"/>
    <n v="0"/>
    <n v="0"/>
  </r>
  <r>
    <s v="Temporada Regular"/>
    <n v="2018"/>
    <n v="43452"/>
    <x v="2"/>
    <n v="43155"/>
    <x v="7"/>
    <x v="0"/>
    <s v="WSP-3585"/>
    <x v="31"/>
    <n v="105"/>
    <x v="4"/>
    <x v="0"/>
    <n v="0"/>
    <n v="0"/>
    <n v="0"/>
  </r>
  <r>
    <s v="Temporada Regular"/>
    <n v="2019"/>
    <n v="43513"/>
    <x v="0"/>
    <n v="43518"/>
    <x v="8"/>
    <x v="0"/>
    <s v="WSP-3586"/>
    <x v="30"/>
    <n v="120"/>
    <x v="0"/>
    <x v="0"/>
    <n v="1"/>
    <n v="0"/>
    <n v="0"/>
  </r>
  <r>
    <s v="Temporada Regular"/>
    <n v="2019"/>
    <n v="43450"/>
    <x v="3"/>
    <n v="43495"/>
    <x v="9"/>
    <x v="0"/>
    <s v="WSP-3587"/>
    <x v="26"/>
    <n v="120"/>
    <x v="0"/>
    <x v="0"/>
    <n v="0"/>
    <n v="0"/>
    <n v="0"/>
  </r>
  <r>
    <s v="Temporada Regular"/>
    <n v="2018"/>
    <n v="43159"/>
    <x v="0"/>
    <n v="43054"/>
    <x v="1"/>
    <x v="0"/>
    <s v="WSP-3588"/>
    <x v="1"/>
    <s v="PASE"/>
    <x v="0"/>
    <x v="0"/>
    <n v="0"/>
    <n v="0"/>
    <n v="-552"/>
  </r>
  <r>
    <s v="Temporada Regular"/>
    <n v="2019"/>
    <n v="43529"/>
    <x v="2"/>
    <n v="43530"/>
    <x v="5"/>
    <x v="0"/>
    <s v="WSP-3589"/>
    <x v="40"/>
    <n v="100"/>
    <x v="5"/>
    <x v="0"/>
    <n v="0"/>
    <n v="0"/>
    <n v="0"/>
  </r>
  <r>
    <s v="Temporada Regular"/>
    <n v="2018"/>
    <n v="43426"/>
    <x v="1"/>
    <n v="43123"/>
    <x v="0"/>
    <x v="2"/>
    <s v="WSP-3590"/>
    <x v="10"/>
    <n v="140"/>
    <x v="0"/>
    <x v="2"/>
    <n v="2"/>
    <n v="0"/>
    <n v="0"/>
  </r>
  <r>
    <s v="Fuera de Temporada"/>
    <n v="2018"/>
    <n v="43309"/>
    <x v="2"/>
    <n v="42908"/>
    <x v="7"/>
    <x v="0"/>
    <s v="WSP-3591"/>
    <x v="29"/>
    <n v="110"/>
    <x v="3"/>
    <x v="0"/>
    <n v="0"/>
    <n v="0"/>
    <n v="0"/>
  </r>
  <r>
    <s v="Temporada Regular"/>
    <n v="2019"/>
    <n v="43537"/>
    <x v="2"/>
    <n v="43539"/>
    <x v="9"/>
    <x v="0"/>
    <s v="WSP-3592"/>
    <x v="42"/>
    <n v="105"/>
    <x v="4"/>
    <x v="0"/>
    <n v="0"/>
    <n v="0"/>
    <n v="0"/>
  </r>
  <r>
    <s v="Fuera de Temporada"/>
    <n v="2019"/>
    <n v="43397"/>
    <x v="1"/>
    <n v="43254"/>
    <x v="9"/>
    <x v="2"/>
    <s v="WSP-3593"/>
    <x v="19"/>
    <n v="140"/>
    <x v="0"/>
    <x v="2"/>
    <n v="0"/>
    <n v="0"/>
    <n v="0"/>
  </r>
  <r>
    <s v="Temporada Regular"/>
    <n v="2019"/>
    <n v="43539"/>
    <x v="0"/>
    <n v="43535"/>
    <x v="7"/>
    <x v="0"/>
    <s v="WSP-3594"/>
    <x v="9"/>
    <n v="120"/>
    <x v="0"/>
    <x v="0"/>
    <n v="0"/>
    <n v="0"/>
    <n v="0"/>
  </r>
  <r>
    <s v="Temporada Regular"/>
    <n v="2018"/>
    <n v="43178"/>
    <x v="1"/>
    <n v="43179"/>
    <x v="9"/>
    <x v="4"/>
    <s v="WSP-3595"/>
    <x v="19"/>
    <n v="140"/>
    <x v="0"/>
    <x v="2"/>
    <n v="0"/>
    <n v="0"/>
    <n v="0"/>
  </r>
  <r>
    <s v="Temporada Regular"/>
    <n v="2018"/>
    <n v="43446"/>
    <x v="0"/>
    <n v="43178"/>
    <x v="0"/>
    <x v="0"/>
    <s v="WSP-3596"/>
    <x v="0"/>
    <n v="120"/>
    <x v="0"/>
    <x v="0"/>
    <n v="2"/>
    <n v="0"/>
    <n v="0"/>
  </r>
  <r>
    <s v="Temporada Regular"/>
    <n v="2019"/>
    <n v="43474"/>
    <x v="1"/>
    <n v="43465"/>
    <x v="3"/>
    <x v="2"/>
    <s v="WSP-3597"/>
    <x v="21"/>
    <n v="140"/>
    <x v="0"/>
    <x v="2"/>
    <n v="1"/>
    <n v="0"/>
    <n v="0"/>
  </r>
  <r>
    <s v="Temporada Regular"/>
    <n v="2019"/>
    <n v="43553"/>
    <x v="0"/>
    <n v="43546"/>
    <x v="3"/>
    <x v="0"/>
    <s v="WSP-3598"/>
    <x v="2"/>
    <n v="120"/>
    <x v="0"/>
    <x v="0"/>
    <n v="1"/>
    <n v="0"/>
    <n v="0"/>
  </r>
  <r>
    <s v="Fuera de Temporada"/>
    <n v="2018"/>
    <n v="43341"/>
    <x v="0"/>
    <n v="42839"/>
    <x v="3"/>
    <x v="0"/>
    <s v="WSP-3599"/>
    <x v="2"/>
    <n v="120"/>
    <x v="0"/>
    <x v="0"/>
    <n v="1"/>
    <n v="0"/>
    <n v="0"/>
  </r>
  <r>
    <s v="Temporada Regular"/>
    <n v="2019"/>
    <n v="43512"/>
    <x v="2"/>
    <n v="43532"/>
    <x v="3"/>
    <x v="0"/>
    <s v="WSP-3600"/>
    <x v="13"/>
    <n v="100"/>
    <x v="5"/>
    <x v="0"/>
    <n v="1"/>
    <n v="0"/>
    <n v="0"/>
  </r>
  <r>
    <s v="Fuera de Temporada"/>
    <n v="2019"/>
    <n v="43263"/>
    <x v="1"/>
    <n v="43222"/>
    <x v="2"/>
    <x v="2"/>
    <s v="WSP-3601"/>
    <x v="2"/>
    <n v="140"/>
    <x v="0"/>
    <x v="2"/>
    <n v="0"/>
    <n v="0"/>
    <n v="0"/>
  </r>
  <r>
    <s v="Temporada Regular"/>
    <n v="2018"/>
    <n v="43462"/>
    <x v="0"/>
    <n v="43116"/>
    <x v="0"/>
    <x v="0"/>
    <s v="WSP-3602"/>
    <x v="0"/>
    <n v="120"/>
    <x v="0"/>
    <x v="0"/>
    <n v="2"/>
    <n v="0"/>
    <n v="0"/>
  </r>
  <r>
    <s v="Temporada Regular"/>
    <n v="2018"/>
    <n v="43101"/>
    <x v="0"/>
    <n v="43135"/>
    <x v="5"/>
    <x v="0"/>
    <s v="WSP-3603"/>
    <x v="5"/>
    <n v="120"/>
    <x v="0"/>
    <x v="0"/>
    <n v="0"/>
    <n v="0"/>
    <n v="0"/>
  </r>
  <r>
    <s v="Temporada Regular"/>
    <n v="2019"/>
    <n v="43551"/>
    <x v="1"/>
    <n v="43546"/>
    <x v="6"/>
    <x v="4"/>
    <s v="WSP-3604"/>
    <x v="17"/>
    <n v="140"/>
    <x v="0"/>
    <x v="2"/>
    <n v="0"/>
    <n v="0"/>
    <n v="0"/>
  </r>
  <r>
    <s v="Temporada Regular"/>
    <n v="2019"/>
    <n v="43498"/>
    <x v="0"/>
    <n v="43536"/>
    <x v="6"/>
    <x v="0"/>
    <s v="WSP-3605"/>
    <x v="8"/>
    <n v="120"/>
    <x v="0"/>
    <x v="0"/>
    <n v="0"/>
    <n v="0"/>
    <n v="0"/>
  </r>
  <r>
    <s v="Temporada Regular"/>
    <n v="2018"/>
    <n v="43131"/>
    <x v="2"/>
    <n v="43158"/>
    <x v="8"/>
    <x v="0"/>
    <s v="WSP-3606"/>
    <x v="18"/>
    <n v="110"/>
    <x v="3"/>
    <x v="0"/>
    <n v="1"/>
    <n v="0"/>
    <n v="0"/>
  </r>
  <r>
    <s v="Fuera de Temporada"/>
    <n v="2018"/>
    <n v="43287"/>
    <x v="2"/>
    <n v="42874"/>
    <x v="4"/>
    <x v="0"/>
    <s v="WSP-3607"/>
    <x v="6"/>
    <n v="100"/>
    <x v="5"/>
    <x v="0"/>
    <n v="0"/>
    <n v="0"/>
    <n v="0"/>
  </r>
  <r>
    <s v="Fuera de Temporada"/>
    <n v="2018"/>
    <n v="43249"/>
    <x v="2"/>
    <n v="42831"/>
    <x v="9"/>
    <x v="0"/>
    <s v="WSP-3608"/>
    <x v="42"/>
    <n v="105"/>
    <x v="4"/>
    <x v="0"/>
    <n v="0"/>
    <n v="0"/>
    <n v="0"/>
  </r>
  <r>
    <s v="Temporada Regular"/>
    <n v="2018"/>
    <n v="43120"/>
    <x v="3"/>
    <n v="43146"/>
    <x v="6"/>
    <x v="0"/>
    <s v="WSP-3609"/>
    <x v="8"/>
    <n v="120"/>
    <x v="0"/>
    <x v="0"/>
    <n v="0"/>
    <n v="0"/>
    <n v="0"/>
  </r>
  <r>
    <s v="Fuera de Temporada"/>
    <n v="2018"/>
    <n v="43355"/>
    <x v="1"/>
    <n v="42925"/>
    <x v="3"/>
    <x v="1"/>
    <s v="WSP-3610"/>
    <x v="21"/>
    <n v="140"/>
    <x v="0"/>
    <x v="1"/>
    <n v="1"/>
    <n v="0"/>
    <n v="0"/>
  </r>
  <r>
    <s v="Temporada Regular"/>
    <n v="2018"/>
    <n v="43430"/>
    <x v="1"/>
    <n v="43093"/>
    <x v="7"/>
    <x v="2"/>
    <s v="WSP-3611"/>
    <x v="13"/>
    <n v="140"/>
    <x v="0"/>
    <x v="2"/>
    <n v="0"/>
    <n v="0"/>
    <n v="0"/>
  </r>
  <r>
    <s v="Temporada Regular"/>
    <n v="2019"/>
    <n v="43546"/>
    <x v="0"/>
    <n v="43539"/>
    <x v="5"/>
    <x v="0"/>
    <s v="WSP-3612"/>
    <x v="5"/>
    <n v="120"/>
    <x v="0"/>
    <x v="0"/>
    <n v="0"/>
    <n v="0"/>
    <n v="0"/>
  </r>
  <r>
    <s v="Temporada Regular"/>
    <n v="2018"/>
    <n v="43432"/>
    <x v="0"/>
    <n v="43054"/>
    <x v="1"/>
    <x v="0"/>
    <s v="WSP-3613"/>
    <x v="1"/>
    <s v="PASE"/>
    <x v="0"/>
    <x v="0"/>
    <n v="0"/>
    <n v="0"/>
    <n v="-644"/>
  </r>
  <r>
    <s v="Temporada Regular"/>
    <n v="2019"/>
    <n v="43486"/>
    <x v="1"/>
    <n v="43484"/>
    <x v="7"/>
    <x v="4"/>
    <s v="WSP-3614"/>
    <x v="13"/>
    <n v="140"/>
    <x v="0"/>
    <x v="2"/>
    <n v="0"/>
    <n v="0"/>
    <n v="0"/>
  </r>
  <r>
    <s v="Temporada Regular"/>
    <n v="2018"/>
    <n v="43139"/>
    <x v="3"/>
    <n v="43149"/>
    <x v="3"/>
    <x v="0"/>
    <s v="WSP-3615"/>
    <x v="2"/>
    <n v="120"/>
    <x v="0"/>
    <x v="0"/>
    <n v="1"/>
    <n v="0"/>
    <n v="0"/>
  </r>
  <r>
    <s v="Fuera de Temporada"/>
    <n v="2019"/>
    <n v="43319"/>
    <x v="0"/>
    <n v="43200"/>
    <x v="2"/>
    <x v="0"/>
    <s v="WSP-3616"/>
    <x v="22"/>
    <n v="120"/>
    <x v="0"/>
    <x v="0"/>
    <n v="0"/>
    <n v="0"/>
    <n v="0"/>
  </r>
  <r>
    <s v="Temporada Regular"/>
    <n v="2018"/>
    <n v="43174"/>
    <x v="0"/>
    <n v="43054"/>
    <x v="1"/>
    <x v="0"/>
    <s v="WSP-3617"/>
    <x v="1"/>
    <s v="PASE"/>
    <x v="0"/>
    <x v="0"/>
    <n v="0"/>
    <n v="0"/>
    <n v="-276"/>
  </r>
  <r>
    <s v="Temporada Regular"/>
    <n v="2019"/>
    <n v="43478"/>
    <x v="2"/>
    <n v="43487"/>
    <x v="9"/>
    <x v="0"/>
    <s v="WSP-3618"/>
    <x v="23"/>
    <n v="110"/>
    <x v="3"/>
    <x v="0"/>
    <n v="0"/>
    <n v="0"/>
    <n v="0"/>
  </r>
  <r>
    <s v="Fuera de Temporada"/>
    <n v="2019"/>
    <n v="43340"/>
    <x v="1"/>
    <n v="43290"/>
    <x v="6"/>
    <x v="4"/>
    <s v="WSP-3619"/>
    <x v="17"/>
    <n v="140"/>
    <x v="0"/>
    <x v="2"/>
    <n v="0"/>
    <n v="0"/>
    <n v="0"/>
  </r>
  <r>
    <s v="Temporada Regular"/>
    <n v="2018"/>
    <n v="43104"/>
    <x v="0"/>
    <n v="43054"/>
    <x v="1"/>
    <x v="0"/>
    <s v="WSP-3620"/>
    <x v="1"/>
    <s v="PASE"/>
    <x v="0"/>
    <x v="0"/>
    <n v="0"/>
    <n v="0"/>
    <n v="-184"/>
  </r>
  <r>
    <s v="Temporada Regular"/>
    <n v="2018"/>
    <n v="43444"/>
    <x v="0"/>
    <n v="43077"/>
    <x v="0"/>
    <x v="0"/>
    <s v="WSP-3621"/>
    <x v="0"/>
    <n v="120"/>
    <x v="0"/>
    <x v="0"/>
    <n v="2"/>
    <n v="0"/>
    <n v="0"/>
  </r>
  <r>
    <s v="Fuera de Temporada"/>
    <n v="2018"/>
    <n v="43388"/>
    <x v="0"/>
    <n v="42953"/>
    <x v="3"/>
    <x v="0"/>
    <s v="WSP-3622"/>
    <x v="2"/>
    <n v="120"/>
    <x v="0"/>
    <x v="0"/>
    <n v="1"/>
    <n v="0"/>
    <n v="0"/>
  </r>
  <r>
    <s v="Fuera de Temporada"/>
    <n v="2019"/>
    <n v="43257"/>
    <x v="0"/>
    <n v="43419"/>
    <x v="1"/>
    <x v="0"/>
    <s v="WSP-3623"/>
    <x v="1"/>
    <s v="PASE"/>
    <x v="0"/>
    <x v="0"/>
    <n v="0"/>
    <n v="0"/>
    <n v="0"/>
  </r>
  <r>
    <s v="Fuera de Temporada"/>
    <n v="2019"/>
    <n v="43398"/>
    <x v="0"/>
    <n v="43302"/>
    <x v="8"/>
    <x v="0"/>
    <s v="WSP-3624"/>
    <x v="30"/>
    <n v="120"/>
    <x v="0"/>
    <x v="0"/>
    <n v="1"/>
    <n v="0"/>
    <n v="0"/>
  </r>
  <r>
    <s v="Temporada Regular"/>
    <n v="2019"/>
    <n v="43542"/>
    <x v="0"/>
    <n v="43419"/>
    <x v="1"/>
    <x v="0"/>
    <s v="WSP-3625"/>
    <x v="1"/>
    <s v="PASE"/>
    <x v="0"/>
    <x v="0"/>
    <n v="0"/>
    <n v="0"/>
    <n v="-920"/>
  </r>
  <r>
    <s v="Temporada Regular"/>
    <n v="2018"/>
    <n v="43133"/>
    <x v="2"/>
    <n v="43179"/>
    <x v="2"/>
    <x v="0"/>
    <s v="WSP-3626"/>
    <x v="39"/>
    <n v="105"/>
    <x v="4"/>
    <x v="0"/>
    <n v="0"/>
    <n v="0"/>
    <n v="0"/>
  </r>
  <r>
    <s v="Temporada Regular"/>
    <n v="2019"/>
    <n v="43495"/>
    <x v="1"/>
    <n v="43524"/>
    <x v="7"/>
    <x v="1"/>
    <s v="WSP-3627"/>
    <x v="13"/>
    <n v="140"/>
    <x v="0"/>
    <x v="1"/>
    <n v="0"/>
    <n v="0"/>
    <n v="0"/>
  </r>
  <r>
    <s v="Fuera de Temporada"/>
    <n v="2019"/>
    <n v="43410"/>
    <x v="0"/>
    <n v="43225"/>
    <x v="5"/>
    <x v="0"/>
    <s v="WSP-3628"/>
    <x v="5"/>
    <n v="120"/>
    <x v="0"/>
    <x v="0"/>
    <n v="0"/>
    <n v="0"/>
    <n v="0"/>
  </r>
  <r>
    <s v="Temporada Regular"/>
    <n v="2019"/>
    <n v="43535"/>
    <x v="1"/>
    <n v="43530"/>
    <x v="5"/>
    <x v="4"/>
    <s v="WSP-3629"/>
    <x v="28"/>
    <n v="140"/>
    <x v="0"/>
    <x v="2"/>
    <n v="0"/>
    <n v="0"/>
    <n v="0"/>
  </r>
  <r>
    <s v="Fuera de Temporada"/>
    <n v="2019"/>
    <n v="43408"/>
    <x v="0"/>
    <n v="43213"/>
    <x v="0"/>
    <x v="0"/>
    <s v="WSP-3630"/>
    <x v="0"/>
    <n v="120"/>
    <x v="0"/>
    <x v="0"/>
    <n v="2"/>
    <n v="0"/>
    <n v="0"/>
  </r>
  <r>
    <s v="Temporada Regular"/>
    <n v="2018"/>
    <n v="43135"/>
    <x v="0"/>
    <n v="43162"/>
    <x v="4"/>
    <x v="0"/>
    <s v="WSP-3631"/>
    <x v="14"/>
    <n v="120"/>
    <x v="0"/>
    <x v="0"/>
    <n v="0"/>
    <n v="0"/>
    <n v="0"/>
  </r>
  <r>
    <s v="Temporada Regular"/>
    <n v="2019"/>
    <n v="43548"/>
    <x v="2"/>
    <n v="43540"/>
    <x v="0"/>
    <x v="0"/>
    <s v="WSP-3632"/>
    <x v="15"/>
    <n v="100"/>
    <x v="5"/>
    <x v="0"/>
    <n v="2"/>
    <n v="0"/>
    <n v="0"/>
  </r>
  <r>
    <s v="Fuera de Temporada"/>
    <n v="2019"/>
    <n v="43340"/>
    <x v="1"/>
    <n v="43313"/>
    <x v="7"/>
    <x v="1"/>
    <s v="WSP-3633"/>
    <x v="13"/>
    <n v="140"/>
    <x v="0"/>
    <x v="1"/>
    <n v="0"/>
    <n v="0"/>
    <n v="0"/>
  </r>
  <r>
    <s v="Temporada Regular"/>
    <n v="2019"/>
    <n v="43513"/>
    <x v="0"/>
    <n v="43507"/>
    <x v="7"/>
    <x v="0"/>
    <s v="WSP-3634"/>
    <x v="9"/>
    <n v="120"/>
    <x v="0"/>
    <x v="0"/>
    <n v="0"/>
    <n v="0"/>
    <n v="0"/>
  </r>
  <r>
    <s v="Temporada Regular"/>
    <n v="2018"/>
    <n v="43437"/>
    <x v="1"/>
    <n v="43101"/>
    <x v="7"/>
    <x v="1"/>
    <s v="WSP-3635"/>
    <x v="13"/>
    <n v="140"/>
    <x v="0"/>
    <x v="1"/>
    <n v="0"/>
    <n v="0"/>
    <n v="0"/>
  </r>
  <r>
    <s v="Temporada Regular"/>
    <n v="2019"/>
    <n v="43552"/>
    <x v="1"/>
    <n v="43546"/>
    <x v="2"/>
    <x v="2"/>
    <s v="WSP-3636"/>
    <x v="2"/>
    <n v="140"/>
    <x v="0"/>
    <x v="2"/>
    <n v="0"/>
    <n v="0"/>
    <n v="0"/>
  </r>
  <r>
    <s v="Temporada Regular"/>
    <n v="2018"/>
    <n v="43191"/>
    <x v="0"/>
    <n v="43182"/>
    <x v="8"/>
    <x v="0"/>
    <s v="WSP-3637"/>
    <x v="30"/>
    <n v="120"/>
    <x v="0"/>
    <x v="0"/>
    <n v="1"/>
    <n v="0"/>
    <n v="0"/>
  </r>
  <r>
    <s v="Temporada Regular"/>
    <n v="2019"/>
    <n v="43434"/>
    <x v="1"/>
    <n v="43497"/>
    <x v="4"/>
    <x v="4"/>
    <s v="WSP-3638"/>
    <x v="4"/>
    <n v="140"/>
    <x v="0"/>
    <x v="2"/>
    <n v="0"/>
    <n v="0"/>
    <n v="0"/>
  </r>
  <r>
    <s v="Fuera de Temporada"/>
    <n v="2018"/>
    <n v="43384"/>
    <x v="0"/>
    <n v="43054"/>
    <x v="1"/>
    <x v="0"/>
    <s v="WSP-3639"/>
    <x v="1"/>
    <s v="PASE"/>
    <x v="0"/>
    <x v="0"/>
    <n v="0"/>
    <n v="0"/>
    <n v="-460"/>
  </r>
  <r>
    <s v="Temporada Regular"/>
    <n v="2018"/>
    <n v="43459"/>
    <x v="2"/>
    <n v="43175"/>
    <x v="5"/>
    <x v="0"/>
    <s v="WSP-3640"/>
    <x v="32"/>
    <n v="105"/>
    <x v="4"/>
    <x v="0"/>
    <n v="0"/>
    <n v="0"/>
    <n v="0"/>
  </r>
  <r>
    <s v="Temporada Regular"/>
    <n v="2019"/>
    <n v="43512"/>
    <x v="0"/>
    <n v="43419"/>
    <x v="1"/>
    <x v="0"/>
    <s v="WSP-3641"/>
    <x v="1"/>
    <s v="PASE"/>
    <x v="0"/>
    <x v="0"/>
    <n v="0"/>
    <n v="0"/>
    <n v="-920"/>
  </r>
  <r>
    <s v="Temporada Regular"/>
    <n v="2018"/>
    <n v="43462"/>
    <x v="0"/>
    <n v="43176"/>
    <x v="2"/>
    <x v="0"/>
    <s v="WSP-3642"/>
    <x v="22"/>
    <n v="120"/>
    <x v="0"/>
    <x v="0"/>
    <n v="0"/>
    <n v="0"/>
    <n v="0"/>
  </r>
  <r>
    <s v="Temporada Regular"/>
    <n v="2019"/>
    <n v="43429"/>
    <x v="1"/>
    <n v="43460"/>
    <x v="6"/>
    <x v="1"/>
    <s v="WSP-3643"/>
    <x v="17"/>
    <n v="140"/>
    <x v="0"/>
    <x v="1"/>
    <n v="0"/>
    <n v="0"/>
    <n v="0"/>
  </r>
  <r>
    <s v="Fuera de Temporada"/>
    <n v="2018"/>
    <n v="43246"/>
    <x v="3"/>
    <n v="42895"/>
    <x v="5"/>
    <x v="0"/>
    <s v="WSP-3644"/>
    <x v="5"/>
    <n v="120"/>
    <x v="0"/>
    <x v="0"/>
    <n v="0"/>
    <n v="0"/>
    <n v="0"/>
  </r>
  <r>
    <s v="Temporada Regular"/>
    <n v="2018"/>
    <n v="43140"/>
    <x v="0"/>
    <n v="43163"/>
    <x v="3"/>
    <x v="0"/>
    <s v="WSP-3645"/>
    <x v="2"/>
    <n v="120"/>
    <x v="0"/>
    <x v="0"/>
    <n v="1"/>
    <n v="0"/>
    <n v="0"/>
  </r>
  <r>
    <s v="Temporada Regular"/>
    <n v="2019"/>
    <n v="43549"/>
    <x v="1"/>
    <n v="43542"/>
    <x v="0"/>
    <x v="1"/>
    <s v="WSP-3646"/>
    <x v="10"/>
    <n v="140"/>
    <x v="0"/>
    <x v="1"/>
    <n v="2"/>
    <n v="0"/>
    <n v="0"/>
  </r>
  <r>
    <s v="Temporada Regular"/>
    <n v="2018"/>
    <n v="43163"/>
    <x v="2"/>
    <n v="43168"/>
    <x v="5"/>
    <x v="0"/>
    <s v="WSP-3647"/>
    <x v="49"/>
    <n v="75"/>
    <x v="2"/>
    <x v="0"/>
    <n v="0"/>
    <n v="0"/>
    <n v="0"/>
  </r>
  <r>
    <s v="Temporada Regular"/>
    <n v="2019"/>
    <n v="43454"/>
    <x v="1"/>
    <n v="43466"/>
    <x v="0"/>
    <x v="2"/>
    <s v="WSP-3648"/>
    <x v="10"/>
    <n v="140"/>
    <x v="0"/>
    <x v="2"/>
    <n v="2"/>
    <n v="0"/>
    <n v="0"/>
  </r>
  <r>
    <s v="Temporada Regular"/>
    <n v="2019"/>
    <n v="43537"/>
    <x v="2"/>
    <n v="43541"/>
    <x v="6"/>
    <x v="0"/>
    <s v="WSP-3649"/>
    <x v="16"/>
    <n v="100"/>
    <x v="5"/>
    <x v="0"/>
    <n v="0"/>
    <n v="0"/>
    <n v="0"/>
  </r>
  <r>
    <s v="Temporada Regular"/>
    <n v="2018"/>
    <n v="43130"/>
    <x v="0"/>
    <n v="43154"/>
    <x v="6"/>
    <x v="0"/>
    <s v="WSP-3650"/>
    <x v="8"/>
    <n v="120"/>
    <x v="0"/>
    <x v="0"/>
    <n v="0"/>
    <n v="0"/>
    <n v="0"/>
  </r>
  <r>
    <s v="Temporada Regular"/>
    <n v="2019"/>
    <n v="43455"/>
    <x v="2"/>
    <n v="43461"/>
    <x v="7"/>
    <x v="0"/>
    <s v="WSP-3651"/>
    <x v="36"/>
    <n v="100"/>
    <x v="5"/>
    <x v="0"/>
    <n v="0"/>
    <n v="0"/>
    <n v="0"/>
  </r>
  <r>
    <s v="Temporada Regular"/>
    <n v="2019"/>
    <n v="43465"/>
    <x v="1"/>
    <n v="43483"/>
    <x v="4"/>
    <x v="1"/>
    <s v="WSP-3652"/>
    <x v="4"/>
    <n v="140"/>
    <x v="0"/>
    <x v="1"/>
    <n v="0"/>
    <n v="0"/>
    <n v="0"/>
  </r>
  <r>
    <s v="Temporada Regular"/>
    <n v="2018"/>
    <n v="43423"/>
    <x v="0"/>
    <n v="43107"/>
    <x v="4"/>
    <x v="0"/>
    <s v="WSP-3653"/>
    <x v="14"/>
    <n v="120"/>
    <x v="0"/>
    <x v="0"/>
    <n v="0"/>
    <n v="0"/>
    <n v="0"/>
  </r>
  <r>
    <s v="Fuera de Temporada"/>
    <n v="2019"/>
    <n v="43205"/>
    <x v="3"/>
    <n v="43247"/>
    <x v="2"/>
    <x v="0"/>
    <s v="WSP-3654"/>
    <x v="22"/>
    <n v="120"/>
    <x v="0"/>
    <x v="0"/>
    <n v="0"/>
    <n v="0"/>
    <n v="0"/>
  </r>
  <r>
    <s v="Fuera de Temporada"/>
    <n v="2019"/>
    <n v="43295"/>
    <x v="2"/>
    <n v="43248"/>
    <x v="7"/>
    <x v="0"/>
    <s v="WSP-3655"/>
    <x v="29"/>
    <n v="110"/>
    <x v="3"/>
    <x v="0"/>
    <n v="0"/>
    <n v="30"/>
    <n v="0"/>
  </r>
  <r>
    <s v="Temporada Regular"/>
    <n v="2019"/>
    <n v="43476"/>
    <x v="2"/>
    <n v="43507"/>
    <x v="9"/>
    <x v="0"/>
    <s v="WSP-3656"/>
    <x v="23"/>
    <n v="110"/>
    <x v="3"/>
    <x v="0"/>
    <n v="0"/>
    <n v="0"/>
    <n v="0"/>
  </r>
  <r>
    <s v="Temporada Regular"/>
    <n v="2018"/>
    <n v="43105"/>
    <x v="0"/>
    <n v="43139"/>
    <x v="9"/>
    <x v="0"/>
    <s v="WSP-3657"/>
    <x v="26"/>
    <n v="120"/>
    <x v="0"/>
    <x v="0"/>
    <n v="0"/>
    <n v="0"/>
    <n v="0"/>
  </r>
  <r>
    <s v="Temporada Regular"/>
    <n v="2018"/>
    <n v="43106"/>
    <x v="2"/>
    <n v="43175"/>
    <x v="8"/>
    <x v="0"/>
    <s v="WSP-3658"/>
    <x v="18"/>
    <n v="110"/>
    <x v="3"/>
    <x v="0"/>
    <n v="1"/>
    <n v="0"/>
    <n v="0"/>
  </r>
  <r>
    <s v="Temporada Regular"/>
    <n v="2019"/>
    <n v="43441"/>
    <x v="2"/>
    <n v="43521"/>
    <x v="8"/>
    <x v="0"/>
    <s v="WSP-3659"/>
    <x v="34"/>
    <n v="100"/>
    <x v="5"/>
    <x v="0"/>
    <n v="1"/>
    <n v="0"/>
    <n v="0"/>
  </r>
  <r>
    <s v="Temporada Regular"/>
    <n v="2018"/>
    <n v="43146"/>
    <x v="0"/>
    <n v="43169"/>
    <x v="2"/>
    <x v="0"/>
    <s v="WSP-3660"/>
    <x v="22"/>
    <n v="120"/>
    <x v="0"/>
    <x v="0"/>
    <n v="0"/>
    <n v="0"/>
    <n v="0"/>
  </r>
  <r>
    <s v="Temporada Regular"/>
    <n v="2018"/>
    <n v="43183"/>
    <x v="0"/>
    <n v="43175"/>
    <x v="8"/>
    <x v="0"/>
    <s v="WSP-3661"/>
    <x v="30"/>
    <n v="120"/>
    <x v="0"/>
    <x v="0"/>
    <n v="1"/>
    <n v="0"/>
    <n v="0"/>
  </r>
  <r>
    <s v="Temporada Regular"/>
    <n v="2018"/>
    <n v="43148"/>
    <x v="2"/>
    <n v="43145"/>
    <x v="8"/>
    <x v="0"/>
    <s v="WSP-3662"/>
    <x v="2"/>
    <n v="105"/>
    <x v="4"/>
    <x v="0"/>
    <n v="1"/>
    <n v="0"/>
    <n v="0"/>
  </r>
  <r>
    <s v="Temporada Regular"/>
    <n v="2018"/>
    <n v="43427"/>
    <x v="1"/>
    <n v="43134"/>
    <x v="5"/>
    <x v="2"/>
    <s v="WSP-3663"/>
    <x v="28"/>
    <n v="140"/>
    <x v="0"/>
    <x v="2"/>
    <n v="0"/>
    <n v="0"/>
    <n v="0"/>
  </r>
  <r>
    <s v="Temporada Regular"/>
    <n v="2019"/>
    <n v="43483"/>
    <x v="0"/>
    <n v="43511"/>
    <x v="7"/>
    <x v="0"/>
    <s v="WSP-3664"/>
    <x v="9"/>
    <n v="120"/>
    <x v="0"/>
    <x v="0"/>
    <n v="0"/>
    <n v="0"/>
    <n v="0"/>
  </r>
  <r>
    <s v="Temporada Regular"/>
    <n v="2018"/>
    <n v="43187"/>
    <x v="3"/>
    <n v="43054"/>
    <x v="1"/>
    <x v="0"/>
    <s v="WSP-3665"/>
    <x v="1"/>
    <s v="PASE"/>
    <x v="0"/>
    <x v="0"/>
    <n v="0"/>
    <n v="0"/>
    <n v="-460"/>
  </r>
  <r>
    <s v="Fuera de Temporada"/>
    <n v="2018"/>
    <n v="43373"/>
    <x v="1"/>
    <n v="42948"/>
    <x v="7"/>
    <x v="2"/>
    <s v="WSP-3666"/>
    <x v="13"/>
    <n v="140"/>
    <x v="0"/>
    <x v="2"/>
    <n v="0"/>
    <n v="0"/>
    <n v="0"/>
  </r>
  <r>
    <s v="Fuera de Temporada"/>
    <n v="2018"/>
    <n v="43386"/>
    <x v="0"/>
    <n v="42901"/>
    <x v="6"/>
    <x v="0"/>
    <s v="WSP-3667"/>
    <x v="8"/>
    <n v="120"/>
    <x v="0"/>
    <x v="0"/>
    <n v="0"/>
    <n v="0"/>
    <n v="0"/>
  </r>
  <r>
    <s v="Fuera de Temporada"/>
    <n v="2019"/>
    <n v="43221"/>
    <x v="0"/>
    <n v="43250"/>
    <x v="9"/>
    <x v="0"/>
    <s v="WSP-3668"/>
    <x v="26"/>
    <n v="120"/>
    <x v="0"/>
    <x v="0"/>
    <n v="0"/>
    <n v="0"/>
    <n v="0"/>
  </r>
  <r>
    <s v="Temporada Regular"/>
    <n v="2018"/>
    <n v="43448"/>
    <x v="2"/>
    <n v="43120"/>
    <x v="6"/>
    <x v="0"/>
    <s v="WSP-3669"/>
    <x v="35"/>
    <n v="110"/>
    <x v="3"/>
    <x v="0"/>
    <n v="0"/>
    <n v="0"/>
    <n v="0"/>
  </r>
  <r>
    <s v="Fuera de Temporada"/>
    <n v="2018"/>
    <n v="43379"/>
    <x v="0"/>
    <n v="42860"/>
    <x v="3"/>
    <x v="0"/>
    <s v="WSP-3670"/>
    <x v="2"/>
    <n v="120"/>
    <x v="0"/>
    <x v="0"/>
    <n v="1"/>
    <n v="0"/>
    <n v="0"/>
  </r>
  <r>
    <s v="Temporada Regular"/>
    <n v="2019"/>
    <n v="43456"/>
    <x v="0"/>
    <n v="43419"/>
    <x v="1"/>
    <x v="0"/>
    <s v="WSP-3671"/>
    <x v="1"/>
    <s v="PASE"/>
    <x v="0"/>
    <x v="0"/>
    <n v="0"/>
    <n v="0"/>
    <n v="-276"/>
  </r>
  <r>
    <s v="Fuera de Temporada"/>
    <n v="2018"/>
    <n v="43405"/>
    <x v="2"/>
    <n v="42934"/>
    <x v="5"/>
    <x v="0"/>
    <s v="WSP-3672"/>
    <x v="33"/>
    <n v="110"/>
    <x v="3"/>
    <x v="0"/>
    <n v="0"/>
    <n v="0"/>
    <n v="0"/>
  </r>
  <r>
    <s v="Temporada Regular"/>
    <n v="2019"/>
    <n v="43495"/>
    <x v="0"/>
    <n v="43487"/>
    <x v="3"/>
    <x v="0"/>
    <s v="WSP-3673"/>
    <x v="2"/>
    <n v="120"/>
    <x v="0"/>
    <x v="0"/>
    <n v="1"/>
    <n v="0"/>
    <n v="0"/>
  </r>
  <r>
    <s v="Fuera de Temporada"/>
    <n v="2019"/>
    <n v="43219"/>
    <x v="0"/>
    <n v="43238"/>
    <x v="9"/>
    <x v="0"/>
    <s v="WSP-3674"/>
    <x v="26"/>
    <n v="120"/>
    <x v="0"/>
    <x v="0"/>
    <n v="0"/>
    <n v="0"/>
    <n v="0"/>
  </r>
  <r>
    <s v="Temporada Regular"/>
    <n v="2019"/>
    <n v="43470"/>
    <x v="0"/>
    <n v="43419"/>
    <x v="1"/>
    <x v="0"/>
    <s v="WSP-3675"/>
    <x v="1"/>
    <s v="PASE"/>
    <x v="0"/>
    <x v="0"/>
    <n v="0"/>
    <n v="0"/>
    <n v="-276"/>
  </r>
  <r>
    <s v="Temporada Regular"/>
    <n v="2019"/>
    <n v="43478"/>
    <x v="1"/>
    <n v="43478"/>
    <x v="5"/>
    <x v="3"/>
    <s v="WSP-3676"/>
    <x v="28"/>
    <n v="140"/>
    <x v="0"/>
    <x v="2"/>
    <n v="0"/>
    <n v="0"/>
    <n v="0"/>
  </r>
  <r>
    <s v="Temporada Regular"/>
    <n v="2019"/>
    <n v="43498"/>
    <x v="0"/>
    <n v="43419"/>
    <x v="1"/>
    <x v="0"/>
    <s v="WSP-3677"/>
    <x v="1"/>
    <s v="PASE"/>
    <x v="0"/>
    <x v="0"/>
    <n v="0"/>
    <n v="0"/>
    <n v="-460"/>
  </r>
  <r>
    <s v="Fuera de Temporada"/>
    <n v="2019"/>
    <n v="43392"/>
    <x v="1"/>
    <n v="43282"/>
    <x v="0"/>
    <x v="2"/>
    <s v="WSP-3678"/>
    <x v="10"/>
    <n v="140"/>
    <x v="0"/>
    <x v="2"/>
    <n v="2"/>
    <n v="0"/>
    <n v="0"/>
  </r>
  <r>
    <s v="Temporada Regular"/>
    <n v="2019"/>
    <n v="43468"/>
    <x v="1"/>
    <n v="43526"/>
    <x v="3"/>
    <x v="2"/>
    <s v="WSP-3679"/>
    <x v="21"/>
    <n v="140"/>
    <x v="0"/>
    <x v="2"/>
    <n v="1"/>
    <n v="0"/>
    <n v="0"/>
  </r>
  <r>
    <s v="Temporada Regular"/>
    <n v="2019"/>
    <n v="43469"/>
    <x v="0"/>
    <n v="43419"/>
    <x v="1"/>
    <x v="0"/>
    <s v="WSP-3680"/>
    <x v="1"/>
    <s v="PASE"/>
    <x v="0"/>
    <x v="0"/>
    <n v="0"/>
    <n v="0"/>
    <n v="-184"/>
  </r>
  <r>
    <s v="Temporada Regular"/>
    <n v="2018"/>
    <n v="43433"/>
    <x v="0"/>
    <n v="43119"/>
    <x v="0"/>
    <x v="0"/>
    <s v="WSP-3681"/>
    <x v="0"/>
    <n v="120"/>
    <x v="0"/>
    <x v="0"/>
    <n v="2"/>
    <n v="0"/>
    <n v="0"/>
  </r>
  <r>
    <s v="Temporada Regular"/>
    <n v="2019"/>
    <n v="43540"/>
    <x v="1"/>
    <n v="43536"/>
    <x v="8"/>
    <x v="1"/>
    <s v="WSP-3682"/>
    <x v="20"/>
    <n v="140"/>
    <x v="0"/>
    <x v="1"/>
    <n v="1"/>
    <n v="0"/>
    <n v="0"/>
  </r>
  <r>
    <s v="Temporada Regular"/>
    <n v="2019"/>
    <n v="43531"/>
    <x v="1"/>
    <n v="43541"/>
    <x v="6"/>
    <x v="2"/>
    <s v="WSP-3683"/>
    <x v="17"/>
    <n v="140"/>
    <x v="0"/>
    <x v="2"/>
    <n v="0"/>
    <n v="0"/>
    <n v="0"/>
  </r>
  <r>
    <s v="Temporada Regular"/>
    <n v="2018"/>
    <n v="43435"/>
    <x v="0"/>
    <n v="43085"/>
    <x v="9"/>
    <x v="0"/>
    <s v="WSP-3684"/>
    <x v="26"/>
    <n v="120"/>
    <x v="0"/>
    <x v="0"/>
    <n v="0"/>
    <n v="0"/>
    <n v="0"/>
  </r>
  <r>
    <s v="Temporada Regular"/>
    <n v="2018"/>
    <n v="43109"/>
    <x v="1"/>
    <n v="43123"/>
    <x v="2"/>
    <x v="1"/>
    <s v="WSP-3685"/>
    <x v="2"/>
    <n v="140"/>
    <x v="0"/>
    <x v="1"/>
    <n v="0"/>
    <n v="0"/>
    <n v="0"/>
  </r>
  <r>
    <s v="Fuera de Temporada"/>
    <n v="2019"/>
    <n v="43389"/>
    <x v="3"/>
    <n v="43215"/>
    <x v="5"/>
    <x v="0"/>
    <s v="WSP-3686"/>
    <x v="5"/>
    <n v="120"/>
    <x v="0"/>
    <x v="0"/>
    <n v="0"/>
    <n v="0"/>
    <n v="0"/>
  </r>
  <r>
    <s v="Temporada Regular"/>
    <n v="2019"/>
    <n v="43539"/>
    <x v="1"/>
    <n v="43531"/>
    <x v="9"/>
    <x v="3"/>
    <s v="WSP-3687"/>
    <x v="19"/>
    <n v="140"/>
    <x v="0"/>
    <x v="2"/>
    <n v="0"/>
    <n v="0"/>
    <n v="0"/>
  </r>
  <r>
    <s v="Temporada Regular"/>
    <n v="2019"/>
    <n v="43484"/>
    <x v="1"/>
    <n v="43484"/>
    <x v="6"/>
    <x v="1"/>
    <s v="WSP-3688"/>
    <x v="17"/>
    <n v="140"/>
    <x v="0"/>
    <x v="1"/>
    <n v="0"/>
    <n v="0"/>
    <n v="0"/>
  </r>
  <r>
    <s v="Fuera de Temporada"/>
    <n v="2019"/>
    <n v="43366"/>
    <x v="2"/>
    <n v="43279"/>
    <x v="3"/>
    <x v="0"/>
    <s v="WSP-3689"/>
    <x v="27"/>
    <n v="110"/>
    <x v="3"/>
    <x v="0"/>
    <n v="1"/>
    <n v="30"/>
    <n v="0"/>
  </r>
  <r>
    <s v="Temporada Regular"/>
    <n v="2019"/>
    <n v="43544"/>
    <x v="2"/>
    <n v="43541"/>
    <x v="7"/>
    <x v="0"/>
    <s v="WSP-3690"/>
    <x v="41"/>
    <n v="115"/>
    <x v="1"/>
    <x v="0"/>
    <n v="0"/>
    <n v="0"/>
    <n v="0"/>
  </r>
  <r>
    <s v="Temporada Regular"/>
    <n v="2019"/>
    <n v="43525"/>
    <x v="1"/>
    <n v="43538"/>
    <x v="3"/>
    <x v="1"/>
    <s v="WSP-3691"/>
    <x v="21"/>
    <n v="140"/>
    <x v="0"/>
    <x v="1"/>
    <n v="1"/>
    <n v="0"/>
    <n v="0"/>
  </r>
  <r>
    <s v="Temporada Regular"/>
    <n v="2019"/>
    <n v="43502"/>
    <x v="0"/>
    <n v="43537"/>
    <x v="4"/>
    <x v="0"/>
    <s v="WSP-3692"/>
    <x v="14"/>
    <n v="120"/>
    <x v="0"/>
    <x v="0"/>
    <n v="0"/>
    <n v="0"/>
    <n v="0"/>
  </r>
  <r>
    <s v="Temporada Regular"/>
    <n v="2019"/>
    <n v="43429"/>
    <x v="0"/>
    <n v="43460"/>
    <x v="7"/>
    <x v="0"/>
    <s v="WSP-3693"/>
    <x v="9"/>
    <n v="120"/>
    <x v="0"/>
    <x v="0"/>
    <n v="0"/>
    <n v="0"/>
    <n v="0"/>
  </r>
  <r>
    <s v="Temporada Regular"/>
    <n v="2019"/>
    <n v="43499"/>
    <x v="2"/>
    <n v="43542"/>
    <x v="0"/>
    <x v="0"/>
    <s v="WSP-3694"/>
    <x v="15"/>
    <n v="100"/>
    <x v="5"/>
    <x v="0"/>
    <n v="2"/>
    <n v="0"/>
    <n v="0"/>
  </r>
  <r>
    <s v="Fuera de Temporada"/>
    <n v="2018"/>
    <n v="43197"/>
    <x v="2"/>
    <n v="42910"/>
    <x v="9"/>
    <x v="0"/>
    <s v="WSP-3695"/>
    <x v="23"/>
    <n v="110"/>
    <x v="3"/>
    <x v="0"/>
    <n v="0"/>
    <n v="0"/>
    <n v="0"/>
  </r>
  <r>
    <s v="Temporada Regular"/>
    <n v="2019"/>
    <n v="43484"/>
    <x v="2"/>
    <n v="43510"/>
    <x v="7"/>
    <x v="0"/>
    <s v="WSP-3696"/>
    <x v="29"/>
    <n v="110"/>
    <x v="3"/>
    <x v="0"/>
    <n v="0"/>
    <n v="0"/>
    <n v="0"/>
  </r>
  <r>
    <s v="Temporada Regular"/>
    <n v="2018"/>
    <n v="43184"/>
    <x v="0"/>
    <n v="43177"/>
    <x v="8"/>
    <x v="0"/>
    <s v="WSP-3697"/>
    <x v="30"/>
    <n v="120"/>
    <x v="0"/>
    <x v="0"/>
    <n v="1"/>
    <n v="0"/>
    <n v="0"/>
  </r>
  <r>
    <s v="Temporada Regular"/>
    <n v="2019"/>
    <n v="43492"/>
    <x v="1"/>
    <n v="43484"/>
    <x v="0"/>
    <x v="2"/>
    <s v="WSP-3698"/>
    <x v="10"/>
    <n v="140"/>
    <x v="0"/>
    <x v="2"/>
    <n v="2"/>
    <n v="0"/>
    <n v="0"/>
  </r>
  <r>
    <s v="Temporada Regular"/>
    <n v="2019"/>
    <n v="43515"/>
    <x v="0"/>
    <n v="43419"/>
    <x v="1"/>
    <x v="0"/>
    <s v="WSP-3699"/>
    <x v="1"/>
    <s v="PASE"/>
    <x v="0"/>
    <x v="0"/>
    <n v="0"/>
    <n v="0"/>
    <n v="-736"/>
  </r>
  <r>
    <s v="Temporada Regular"/>
    <n v="2019"/>
    <n v="43550"/>
    <x v="0"/>
    <n v="43419"/>
    <x v="1"/>
    <x v="0"/>
    <s v="WSP-3700"/>
    <x v="1"/>
    <s v="PASE"/>
    <x v="0"/>
    <x v="0"/>
    <n v="0"/>
    <n v="0"/>
    <n v="-644"/>
  </r>
  <r>
    <s v="Temporada Regular"/>
    <n v="2018"/>
    <n v="43443"/>
    <x v="0"/>
    <n v="43087"/>
    <x v="2"/>
    <x v="0"/>
    <s v="WSP-3701"/>
    <x v="22"/>
    <n v="120"/>
    <x v="0"/>
    <x v="0"/>
    <n v="0"/>
    <n v="0"/>
    <n v="0"/>
  </r>
  <r>
    <s v="Fuera de Temporada"/>
    <n v="2019"/>
    <n v="43193"/>
    <x v="1"/>
    <n v="43302"/>
    <x v="6"/>
    <x v="4"/>
    <s v="WSP-3702"/>
    <x v="17"/>
    <n v="140"/>
    <x v="0"/>
    <x v="2"/>
    <n v="0"/>
    <n v="0"/>
    <n v="0"/>
  </r>
  <r>
    <s v="Temporada Regular"/>
    <n v="2019"/>
    <n v="43530"/>
    <x v="1"/>
    <n v="43531"/>
    <x v="0"/>
    <x v="1"/>
    <s v="WSP-3703"/>
    <x v="10"/>
    <n v="140"/>
    <x v="0"/>
    <x v="1"/>
    <n v="2"/>
    <n v="0"/>
    <n v="0"/>
  </r>
  <r>
    <s v="Temporada Regular"/>
    <n v="2019"/>
    <n v="43549"/>
    <x v="0"/>
    <n v="43546"/>
    <x v="8"/>
    <x v="0"/>
    <s v="WSP-3704"/>
    <x v="30"/>
    <n v="120"/>
    <x v="0"/>
    <x v="0"/>
    <n v="1"/>
    <n v="0"/>
    <n v="0"/>
  </r>
  <r>
    <s v="Temporada Regular"/>
    <n v="2018"/>
    <n v="43125"/>
    <x v="2"/>
    <n v="43167"/>
    <x v="8"/>
    <x v="0"/>
    <s v="WSP-3705"/>
    <x v="18"/>
    <n v="110"/>
    <x v="3"/>
    <x v="0"/>
    <n v="1"/>
    <n v="0"/>
    <n v="0"/>
  </r>
  <r>
    <s v="Temporada Regular"/>
    <n v="2019"/>
    <n v="43425"/>
    <x v="1"/>
    <n v="43484"/>
    <x v="5"/>
    <x v="2"/>
    <s v="WSP-3706"/>
    <x v="28"/>
    <n v="140"/>
    <x v="0"/>
    <x v="2"/>
    <n v="0"/>
    <n v="0"/>
    <n v="0"/>
  </r>
  <r>
    <s v="Fuera de Temporada"/>
    <n v="2018"/>
    <n v="43334"/>
    <x v="0"/>
    <n v="42918"/>
    <x v="9"/>
    <x v="0"/>
    <s v="WSP-3707"/>
    <x v="26"/>
    <n v="120"/>
    <x v="0"/>
    <x v="0"/>
    <n v="0"/>
    <n v="0"/>
    <n v="0"/>
  </r>
  <r>
    <s v="Fuera de Temporada"/>
    <n v="2018"/>
    <n v="43342"/>
    <x v="1"/>
    <n v="42828"/>
    <x v="8"/>
    <x v="3"/>
    <s v="WSP-3708"/>
    <x v="20"/>
    <n v="140"/>
    <x v="0"/>
    <x v="2"/>
    <n v="1"/>
    <n v="0"/>
    <n v="0"/>
  </r>
  <r>
    <s v="Temporada Regular"/>
    <n v="2019"/>
    <n v="43455"/>
    <x v="0"/>
    <n v="43487"/>
    <x v="8"/>
    <x v="0"/>
    <s v="WSP-3709"/>
    <x v="30"/>
    <n v="120"/>
    <x v="0"/>
    <x v="0"/>
    <n v="1"/>
    <n v="0"/>
    <n v="0"/>
  </r>
  <r>
    <s v="Temporada Regular"/>
    <n v="2018"/>
    <n v="43128"/>
    <x v="0"/>
    <n v="43127"/>
    <x v="3"/>
    <x v="0"/>
    <s v="WSP-3710"/>
    <x v="2"/>
    <n v="120"/>
    <x v="0"/>
    <x v="0"/>
    <n v="1"/>
    <n v="0"/>
    <n v="0"/>
  </r>
  <r>
    <s v="Temporada Regular"/>
    <n v="2019"/>
    <n v="43507"/>
    <x v="0"/>
    <n v="43419"/>
    <x v="1"/>
    <x v="0"/>
    <s v="WSP-3711"/>
    <x v="1"/>
    <s v="PASE"/>
    <x v="0"/>
    <x v="0"/>
    <n v="0"/>
    <n v="0"/>
    <n v="-1472"/>
  </r>
  <r>
    <s v="Temporada Regular"/>
    <n v="2018"/>
    <n v="43189"/>
    <x v="1"/>
    <n v="43182"/>
    <x v="6"/>
    <x v="1"/>
    <s v="WSP-3712"/>
    <x v="17"/>
    <n v="140"/>
    <x v="0"/>
    <x v="1"/>
    <n v="0"/>
    <n v="0"/>
    <n v="0"/>
  </r>
  <r>
    <s v="Temporada Regular"/>
    <n v="2018"/>
    <n v="43139"/>
    <x v="2"/>
    <n v="43158"/>
    <x v="7"/>
    <x v="0"/>
    <s v="WSP-3713"/>
    <x v="31"/>
    <n v="105"/>
    <x v="4"/>
    <x v="0"/>
    <n v="0"/>
    <n v="0"/>
    <n v="0"/>
  </r>
  <r>
    <s v="Temporada Regular"/>
    <n v="2018"/>
    <n v="43140"/>
    <x v="0"/>
    <n v="43054"/>
    <x v="1"/>
    <x v="0"/>
    <s v="WSP-3714"/>
    <x v="1"/>
    <s v="PASE"/>
    <x v="0"/>
    <x v="0"/>
    <n v="0"/>
    <n v="0"/>
    <n v="-368"/>
  </r>
  <r>
    <s v="Temporada Regular"/>
    <n v="2018"/>
    <n v="43102"/>
    <x v="0"/>
    <n v="43139"/>
    <x v="8"/>
    <x v="0"/>
    <s v="WSP-3715"/>
    <x v="30"/>
    <n v="120"/>
    <x v="0"/>
    <x v="0"/>
    <n v="1"/>
    <n v="0"/>
    <n v="0"/>
  </r>
  <r>
    <s v="Temporada Regular"/>
    <n v="2019"/>
    <n v="43469"/>
    <x v="0"/>
    <n v="43479"/>
    <x v="8"/>
    <x v="0"/>
    <s v="WSP-3716"/>
    <x v="30"/>
    <n v="120"/>
    <x v="0"/>
    <x v="0"/>
    <n v="1"/>
    <n v="0"/>
    <n v="0"/>
  </r>
  <r>
    <s v="Temporada Regular"/>
    <n v="2019"/>
    <n v="43459"/>
    <x v="2"/>
    <n v="43453"/>
    <x v="5"/>
    <x v="0"/>
    <s v="WSP-3717"/>
    <x v="33"/>
    <n v="110"/>
    <x v="3"/>
    <x v="0"/>
    <n v="0"/>
    <n v="0"/>
    <n v="0"/>
  </r>
  <r>
    <s v="Fuera de Temporada"/>
    <n v="2019"/>
    <n v="43406"/>
    <x v="0"/>
    <n v="43197"/>
    <x v="8"/>
    <x v="0"/>
    <s v="WSP-3718"/>
    <x v="30"/>
    <n v="120"/>
    <x v="0"/>
    <x v="0"/>
    <n v="1"/>
    <n v="0"/>
    <n v="0"/>
  </r>
  <r>
    <s v="Fuera de Temporada"/>
    <n v="2018"/>
    <n v="43306"/>
    <x v="0"/>
    <n v="42937"/>
    <x v="3"/>
    <x v="0"/>
    <s v="WSP-3719"/>
    <x v="2"/>
    <n v="120"/>
    <x v="0"/>
    <x v="0"/>
    <n v="1"/>
    <n v="0"/>
    <n v="0"/>
  </r>
  <r>
    <s v="Temporada Regular"/>
    <n v="2019"/>
    <n v="43547"/>
    <x v="1"/>
    <n v="43544"/>
    <x v="6"/>
    <x v="3"/>
    <s v="WSP-3720"/>
    <x v="17"/>
    <n v="140"/>
    <x v="0"/>
    <x v="2"/>
    <n v="0"/>
    <n v="0"/>
    <n v="0"/>
  </r>
  <r>
    <s v="Temporada Regular"/>
    <n v="2018"/>
    <n v="43430"/>
    <x v="1"/>
    <n v="43172"/>
    <x v="6"/>
    <x v="2"/>
    <s v="WSP-3721"/>
    <x v="17"/>
    <n v="140"/>
    <x v="0"/>
    <x v="2"/>
    <n v="0"/>
    <n v="0"/>
    <n v="0"/>
  </r>
  <r>
    <s v="Fuera de Temporada"/>
    <n v="2019"/>
    <n v="43231"/>
    <x v="0"/>
    <n v="43268"/>
    <x v="5"/>
    <x v="0"/>
    <s v="WSP-3722"/>
    <x v="5"/>
    <n v="120"/>
    <x v="0"/>
    <x v="0"/>
    <n v="0"/>
    <n v="0"/>
    <n v="0"/>
  </r>
  <r>
    <s v="Fuera de Temporada"/>
    <n v="2019"/>
    <n v="43239"/>
    <x v="0"/>
    <n v="43306"/>
    <x v="3"/>
    <x v="0"/>
    <s v="WSP-3723"/>
    <x v="2"/>
    <n v="120"/>
    <x v="0"/>
    <x v="0"/>
    <n v="1"/>
    <n v="0"/>
    <n v="0"/>
  </r>
  <r>
    <s v="Temporada Regular"/>
    <n v="2019"/>
    <n v="43503"/>
    <x v="1"/>
    <n v="43512"/>
    <x v="4"/>
    <x v="2"/>
    <s v="WSP-3724"/>
    <x v="4"/>
    <n v="140"/>
    <x v="0"/>
    <x v="2"/>
    <n v="0"/>
    <n v="0"/>
    <n v="0"/>
  </r>
  <r>
    <s v="Fuera de Temporada"/>
    <n v="2019"/>
    <n v="43385"/>
    <x v="2"/>
    <n v="43194"/>
    <x v="7"/>
    <x v="0"/>
    <s v="WSP-3725"/>
    <x v="31"/>
    <n v="105"/>
    <x v="4"/>
    <x v="0"/>
    <n v="0"/>
    <n v="30"/>
    <n v="0"/>
  </r>
  <r>
    <s v="Fuera de Temporada"/>
    <n v="2019"/>
    <n v="43373"/>
    <x v="0"/>
    <n v="43256"/>
    <x v="9"/>
    <x v="0"/>
    <s v="WSP-3726"/>
    <x v="26"/>
    <n v="120"/>
    <x v="0"/>
    <x v="0"/>
    <n v="0"/>
    <n v="0"/>
    <n v="0"/>
  </r>
  <r>
    <s v="Temporada Regular"/>
    <n v="2019"/>
    <n v="43463"/>
    <x v="1"/>
    <n v="43546"/>
    <x v="5"/>
    <x v="4"/>
    <s v="WSP-3727"/>
    <x v="28"/>
    <n v="140"/>
    <x v="0"/>
    <x v="2"/>
    <n v="0"/>
    <n v="0"/>
    <n v="0"/>
  </r>
  <r>
    <s v="Temporada Regular"/>
    <n v="2019"/>
    <n v="43508"/>
    <x v="2"/>
    <n v="43546"/>
    <x v="5"/>
    <x v="0"/>
    <s v="WSP-3728"/>
    <x v="33"/>
    <n v="110"/>
    <x v="3"/>
    <x v="0"/>
    <n v="0"/>
    <n v="0"/>
    <n v="0"/>
  </r>
  <r>
    <s v="Fuera de Temporada"/>
    <n v="2018"/>
    <n v="43294"/>
    <x v="0"/>
    <n v="42854"/>
    <x v="2"/>
    <x v="0"/>
    <s v="WSP-3729"/>
    <x v="22"/>
    <n v="120"/>
    <x v="0"/>
    <x v="0"/>
    <n v="0"/>
    <n v="0"/>
    <n v="0"/>
  </r>
  <r>
    <s v="Temporada Regular"/>
    <n v="2018"/>
    <n v="43148"/>
    <x v="0"/>
    <n v="43054"/>
    <x v="1"/>
    <x v="0"/>
    <s v="WSP-3730"/>
    <x v="1"/>
    <s v="PASE"/>
    <x v="0"/>
    <x v="0"/>
    <n v="0"/>
    <n v="0"/>
    <n v="-552"/>
  </r>
  <r>
    <s v="Fuera de Temporada"/>
    <n v="2018"/>
    <n v="43256"/>
    <x v="2"/>
    <n v="42843"/>
    <x v="2"/>
    <x v="0"/>
    <s v="WSP-3731"/>
    <x v="7"/>
    <n v="110"/>
    <x v="3"/>
    <x v="0"/>
    <n v="0"/>
    <n v="0"/>
    <n v="0"/>
  </r>
  <r>
    <s v="Temporada Regular"/>
    <n v="2019"/>
    <n v="43525"/>
    <x v="0"/>
    <n v="43419"/>
    <x v="1"/>
    <x v="0"/>
    <s v="WSP-3732"/>
    <x v="1"/>
    <s v="PASE"/>
    <x v="0"/>
    <x v="0"/>
    <n v="0"/>
    <n v="0"/>
    <n v="-368"/>
  </r>
  <r>
    <s v="Temporada Regular"/>
    <n v="2019"/>
    <n v="43481"/>
    <x v="0"/>
    <n v="43498"/>
    <x v="4"/>
    <x v="0"/>
    <s v="WSP-3733"/>
    <x v="14"/>
    <n v="120"/>
    <x v="0"/>
    <x v="0"/>
    <n v="0"/>
    <n v="0"/>
    <n v="0"/>
  </r>
  <r>
    <s v="Temporada Regular"/>
    <n v="2018"/>
    <n v="43125"/>
    <x v="0"/>
    <n v="43054"/>
    <x v="1"/>
    <x v="0"/>
    <s v="WSP-3734"/>
    <x v="1"/>
    <s v="PASE"/>
    <x v="0"/>
    <x v="0"/>
    <n v="0"/>
    <n v="0"/>
    <n v="-552"/>
  </r>
  <r>
    <s v="Temporada Regular"/>
    <n v="2019"/>
    <n v="43534"/>
    <x v="0"/>
    <n v="43539"/>
    <x v="6"/>
    <x v="0"/>
    <s v="WSP-3735"/>
    <x v="8"/>
    <n v="120"/>
    <x v="0"/>
    <x v="0"/>
    <n v="0"/>
    <n v="0"/>
    <n v="0"/>
  </r>
  <r>
    <s v="Fuera de Temporada"/>
    <n v="2019"/>
    <n v="43403"/>
    <x v="1"/>
    <n v="43305"/>
    <x v="6"/>
    <x v="2"/>
    <s v="WSP-3736"/>
    <x v="17"/>
    <n v="140"/>
    <x v="0"/>
    <x v="2"/>
    <n v="0"/>
    <n v="0"/>
    <n v="0"/>
  </r>
  <r>
    <s v="Fuera de Temporada"/>
    <n v="2019"/>
    <n v="43265"/>
    <x v="3"/>
    <n v="43204"/>
    <x v="0"/>
    <x v="0"/>
    <s v="WSP-3737"/>
    <x v="0"/>
    <n v="120"/>
    <x v="0"/>
    <x v="0"/>
    <n v="2"/>
    <n v="0"/>
    <n v="0"/>
  </r>
  <r>
    <s v="Temporada Regular"/>
    <n v="2018"/>
    <n v="43142"/>
    <x v="1"/>
    <n v="43168"/>
    <x v="4"/>
    <x v="1"/>
    <s v="WSP-3738"/>
    <x v="4"/>
    <n v="140"/>
    <x v="0"/>
    <x v="1"/>
    <n v="0"/>
    <n v="0"/>
    <n v="0"/>
  </r>
  <r>
    <s v="Fuera de Temporada"/>
    <n v="2018"/>
    <n v="43340"/>
    <x v="0"/>
    <n v="42830"/>
    <x v="8"/>
    <x v="0"/>
    <s v="WSP-3739"/>
    <x v="30"/>
    <n v="120"/>
    <x v="0"/>
    <x v="0"/>
    <n v="1"/>
    <n v="0"/>
    <n v="0"/>
  </r>
  <r>
    <s v="Temporada Regular"/>
    <n v="2018"/>
    <n v="43119"/>
    <x v="0"/>
    <n v="43150"/>
    <x v="5"/>
    <x v="0"/>
    <s v="WSP-3740"/>
    <x v="5"/>
    <n v="120"/>
    <x v="0"/>
    <x v="0"/>
    <n v="0"/>
    <n v="0"/>
    <n v="0"/>
  </r>
  <r>
    <s v="Fuera de Temporada"/>
    <n v="2018"/>
    <n v="43246"/>
    <x v="2"/>
    <n v="42859"/>
    <x v="3"/>
    <x v="0"/>
    <s v="WSP-3741"/>
    <x v="27"/>
    <n v="110"/>
    <x v="3"/>
    <x v="0"/>
    <n v="1"/>
    <n v="0"/>
    <n v="0"/>
  </r>
  <r>
    <s v="Fuera de Temporada"/>
    <n v="2019"/>
    <n v="43222"/>
    <x v="1"/>
    <n v="43196"/>
    <x v="6"/>
    <x v="4"/>
    <s v="WSP-3742"/>
    <x v="17"/>
    <n v="140"/>
    <x v="0"/>
    <x v="2"/>
    <n v="0"/>
    <n v="0"/>
    <n v="0"/>
  </r>
  <r>
    <s v="Temporada Regular"/>
    <n v="2019"/>
    <n v="43549"/>
    <x v="2"/>
    <n v="43542"/>
    <x v="2"/>
    <x v="0"/>
    <s v="WSP-3743"/>
    <x v="39"/>
    <n v="105"/>
    <x v="4"/>
    <x v="0"/>
    <n v="0"/>
    <n v="0"/>
    <n v="0"/>
  </r>
  <r>
    <s v="Temporada Regular"/>
    <n v="2019"/>
    <n v="43458"/>
    <x v="3"/>
    <n v="43478"/>
    <x v="2"/>
    <x v="0"/>
    <s v="WSP-3744"/>
    <x v="22"/>
    <n v="120"/>
    <x v="0"/>
    <x v="0"/>
    <n v="0"/>
    <n v="0"/>
    <n v="0"/>
  </r>
  <r>
    <s v="Temporada Regular"/>
    <n v="2018"/>
    <n v="43134"/>
    <x v="0"/>
    <n v="43176"/>
    <x v="4"/>
    <x v="0"/>
    <s v="WSP-3745"/>
    <x v="14"/>
    <n v="120"/>
    <x v="0"/>
    <x v="0"/>
    <n v="0"/>
    <n v="0"/>
    <n v="0"/>
  </r>
  <r>
    <s v="Temporada Regular"/>
    <n v="2018"/>
    <n v="43139"/>
    <x v="1"/>
    <n v="43175"/>
    <x v="5"/>
    <x v="2"/>
    <s v="WSP-3746"/>
    <x v="28"/>
    <n v="140"/>
    <x v="0"/>
    <x v="2"/>
    <n v="0"/>
    <n v="0"/>
    <n v="0"/>
  </r>
  <r>
    <s v="Fuera de Temporada"/>
    <n v="2019"/>
    <n v="43324"/>
    <x v="2"/>
    <n v="43248"/>
    <x v="5"/>
    <x v="0"/>
    <s v="WSP-3747"/>
    <x v="40"/>
    <n v="100"/>
    <x v="5"/>
    <x v="0"/>
    <n v="0"/>
    <n v="30"/>
    <n v="0"/>
  </r>
  <r>
    <s v="Fuera de Temporada"/>
    <n v="2018"/>
    <n v="43287"/>
    <x v="0"/>
    <n v="42831"/>
    <x v="3"/>
    <x v="0"/>
    <s v="WSP-3748"/>
    <x v="2"/>
    <n v="120"/>
    <x v="0"/>
    <x v="0"/>
    <n v="1"/>
    <n v="0"/>
    <n v="0"/>
  </r>
  <r>
    <s v="Temporada Regular"/>
    <n v="2019"/>
    <n v="43454"/>
    <x v="3"/>
    <n v="43494"/>
    <x v="3"/>
    <x v="0"/>
    <s v="WSP-3749"/>
    <x v="2"/>
    <n v="120"/>
    <x v="0"/>
    <x v="0"/>
    <n v="1"/>
    <n v="0"/>
    <n v="0"/>
  </r>
  <r>
    <s v="Temporada Regular"/>
    <n v="2019"/>
    <n v="43447"/>
    <x v="3"/>
    <n v="43448"/>
    <x v="5"/>
    <x v="0"/>
    <s v="WSP-3750"/>
    <x v="5"/>
    <n v="120"/>
    <x v="0"/>
    <x v="0"/>
    <n v="0"/>
    <n v="0"/>
    <n v="0"/>
  </r>
  <r>
    <s v="Fuera de Temporada"/>
    <n v="2018"/>
    <n v="43198"/>
    <x v="0"/>
    <n v="42840"/>
    <x v="0"/>
    <x v="0"/>
    <s v="WSP-3751"/>
    <x v="0"/>
    <n v="120"/>
    <x v="0"/>
    <x v="0"/>
    <n v="2"/>
    <n v="0"/>
    <n v="0"/>
  </r>
  <r>
    <s v="Temporada Regular"/>
    <n v="2018"/>
    <n v="43143"/>
    <x v="0"/>
    <n v="43138"/>
    <x v="0"/>
    <x v="0"/>
    <s v="WSP-3752"/>
    <x v="0"/>
    <n v="120"/>
    <x v="0"/>
    <x v="0"/>
    <n v="2"/>
    <n v="0"/>
    <n v="0"/>
  </r>
  <r>
    <s v="Temporada Regular"/>
    <n v="2018"/>
    <n v="43148"/>
    <x v="1"/>
    <n v="43173"/>
    <x v="9"/>
    <x v="1"/>
    <s v="WSP-3753"/>
    <x v="19"/>
    <n v="140"/>
    <x v="0"/>
    <x v="1"/>
    <n v="0"/>
    <n v="0"/>
    <n v="0"/>
  </r>
  <r>
    <s v="Fuera de Temporada"/>
    <n v="2019"/>
    <n v="43280"/>
    <x v="0"/>
    <n v="43279"/>
    <x v="7"/>
    <x v="0"/>
    <s v="WSP-3754"/>
    <x v="9"/>
    <n v="120"/>
    <x v="0"/>
    <x v="0"/>
    <n v="0"/>
    <n v="0"/>
    <n v="0"/>
  </r>
  <r>
    <s v="Temporada Regular"/>
    <n v="2018"/>
    <n v="43121"/>
    <x v="3"/>
    <n v="43054"/>
    <x v="1"/>
    <x v="0"/>
    <s v="WSP-3755"/>
    <x v="1"/>
    <s v="PASE"/>
    <x v="0"/>
    <x v="0"/>
    <n v="0"/>
    <n v="0"/>
    <n v="-644"/>
  </r>
  <r>
    <s v="Temporada Regular"/>
    <n v="2019"/>
    <n v="43556"/>
    <x v="3"/>
    <n v="43547"/>
    <x v="9"/>
    <x v="0"/>
    <s v="WSP-3756"/>
    <x v="26"/>
    <n v="120"/>
    <x v="0"/>
    <x v="0"/>
    <n v="0"/>
    <n v="0"/>
    <n v="0"/>
  </r>
  <r>
    <s v="Temporada Regular"/>
    <n v="2018"/>
    <n v="43167"/>
    <x v="0"/>
    <n v="43171"/>
    <x v="4"/>
    <x v="0"/>
    <s v="WSP-3757"/>
    <x v="14"/>
    <n v="120"/>
    <x v="0"/>
    <x v="0"/>
    <n v="0"/>
    <n v="0"/>
    <n v="0"/>
  </r>
  <r>
    <s v="Temporada Regular"/>
    <n v="2019"/>
    <n v="43481"/>
    <x v="0"/>
    <n v="43514"/>
    <x v="4"/>
    <x v="0"/>
    <s v="WSP-3758"/>
    <x v="14"/>
    <n v="120"/>
    <x v="0"/>
    <x v="0"/>
    <n v="0"/>
    <n v="0"/>
    <n v="0"/>
  </r>
  <r>
    <s v="Temporada Regular"/>
    <n v="2019"/>
    <n v="43448"/>
    <x v="0"/>
    <n v="43524"/>
    <x v="3"/>
    <x v="0"/>
    <s v="WSP-3759"/>
    <x v="2"/>
    <n v="120"/>
    <x v="0"/>
    <x v="0"/>
    <n v="1"/>
    <n v="0"/>
    <n v="0"/>
  </r>
  <r>
    <s v="Temporada Regular"/>
    <n v="2018"/>
    <n v="43131"/>
    <x v="0"/>
    <n v="43168"/>
    <x v="5"/>
    <x v="0"/>
    <s v="WSP-3760"/>
    <x v="5"/>
    <n v="120"/>
    <x v="0"/>
    <x v="0"/>
    <n v="0"/>
    <n v="0"/>
    <n v="0"/>
  </r>
  <r>
    <s v="Temporada Regular"/>
    <n v="2019"/>
    <n v="43467"/>
    <x v="1"/>
    <n v="43504"/>
    <x v="6"/>
    <x v="1"/>
    <s v="WSP-3761"/>
    <x v="17"/>
    <n v="140"/>
    <x v="0"/>
    <x v="1"/>
    <n v="0"/>
    <n v="0"/>
    <n v="0"/>
  </r>
  <r>
    <s v="Fuera de Temporada"/>
    <n v="2018"/>
    <n v="43413"/>
    <x v="0"/>
    <n v="42904"/>
    <x v="8"/>
    <x v="0"/>
    <s v="WSP-3762"/>
    <x v="30"/>
    <n v="120"/>
    <x v="0"/>
    <x v="0"/>
    <n v="1"/>
    <n v="0"/>
    <n v="0"/>
  </r>
  <r>
    <s v="Temporada Regular"/>
    <n v="2018"/>
    <n v="43103"/>
    <x v="2"/>
    <n v="43116"/>
    <x v="9"/>
    <x v="0"/>
    <s v="WSP-3763"/>
    <x v="23"/>
    <n v="110"/>
    <x v="3"/>
    <x v="0"/>
    <n v="0"/>
    <n v="0"/>
    <n v="0"/>
  </r>
  <r>
    <s v="Temporada Regular"/>
    <n v="2018"/>
    <n v="43426"/>
    <x v="2"/>
    <n v="43077"/>
    <x v="3"/>
    <x v="0"/>
    <s v="WSP-3764"/>
    <x v="27"/>
    <n v="110"/>
    <x v="3"/>
    <x v="0"/>
    <n v="1"/>
    <n v="0"/>
    <n v="0"/>
  </r>
  <r>
    <s v="Fuera de Temporada"/>
    <n v="2018"/>
    <n v="43226"/>
    <x v="3"/>
    <n v="43054"/>
    <x v="1"/>
    <x v="0"/>
    <s v="WSP-3765"/>
    <x v="1"/>
    <s v="PASE"/>
    <x v="0"/>
    <x v="0"/>
    <n v="0"/>
    <n v="0"/>
    <n v="-184"/>
  </r>
  <r>
    <s v="Temporada Regular"/>
    <n v="2019"/>
    <n v="43514"/>
    <x v="2"/>
    <n v="43513"/>
    <x v="2"/>
    <x v="0"/>
    <s v="WSP-3766"/>
    <x v="7"/>
    <n v="110"/>
    <x v="3"/>
    <x v="0"/>
    <n v="0"/>
    <n v="0"/>
    <n v="0"/>
  </r>
  <r>
    <s v="Temporada Regular"/>
    <n v="2019"/>
    <n v="43550"/>
    <x v="0"/>
    <n v="43419"/>
    <x v="1"/>
    <x v="0"/>
    <s v="WSP-3767"/>
    <x v="1"/>
    <s v="PASE"/>
    <x v="0"/>
    <x v="0"/>
    <n v="0"/>
    <n v="0"/>
    <n v="-92"/>
  </r>
  <r>
    <s v="Temporada Regular"/>
    <n v="2019"/>
    <n v="43548"/>
    <x v="0"/>
    <n v="43546"/>
    <x v="2"/>
    <x v="0"/>
    <s v="WSP-3768"/>
    <x v="22"/>
    <n v="120"/>
    <x v="0"/>
    <x v="0"/>
    <n v="0"/>
    <n v="0"/>
    <n v="0"/>
  </r>
  <r>
    <s v="Fuera de Temporada"/>
    <n v="2018"/>
    <n v="43351"/>
    <x v="0"/>
    <n v="43054"/>
    <x v="1"/>
    <x v="0"/>
    <s v="WSP-3769"/>
    <x v="1"/>
    <s v="PASE"/>
    <x v="0"/>
    <x v="0"/>
    <n v="0"/>
    <n v="0"/>
    <n v="-736"/>
  </r>
  <r>
    <s v="Temporada Regular"/>
    <n v="2019"/>
    <n v="43431"/>
    <x v="0"/>
    <n v="43434"/>
    <x v="2"/>
    <x v="0"/>
    <s v="WSP-3770"/>
    <x v="22"/>
    <n v="120"/>
    <x v="0"/>
    <x v="0"/>
    <n v="0"/>
    <n v="0"/>
    <n v="0"/>
  </r>
  <r>
    <s v="Temporada Regular"/>
    <n v="2019"/>
    <n v="43511"/>
    <x v="3"/>
    <n v="43546"/>
    <x v="4"/>
    <x v="0"/>
    <s v="WSP-3771"/>
    <x v="14"/>
    <n v="120"/>
    <x v="0"/>
    <x v="0"/>
    <n v="0"/>
    <n v="0"/>
    <n v="0"/>
  </r>
  <r>
    <s v="Temporada Regular"/>
    <n v="2019"/>
    <n v="43536"/>
    <x v="0"/>
    <n v="43545"/>
    <x v="3"/>
    <x v="0"/>
    <s v="WSP-3772"/>
    <x v="2"/>
    <n v="120"/>
    <x v="0"/>
    <x v="0"/>
    <n v="1"/>
    <n v="0"/>
    <n v="0"/>
  </r>
  <r>
    <s v="Fuera de Temporada"/>
    <n v="2018"/>
    <n v="43398"/>
    <x v="1"/>
    <n v="42874"/>
    <x v="2"/>
    <x v="3"/>
    <s v="WSP-3773"/>
    <x v="2"/>
    <n v="140"/>
    <x v="0"/>
    <x v="2"/>
    <n v="0"/>
    <n v="0"/>
    <n v="0"/>
  </r>
  <r>
    <s v="Temporada Regular"/>
    <n v="2018"/>
    <n v="43180"/>
    <x v="0"/>
    <n v="43177"/>
    <x v="9"/>
    <x v="0"/>
    <s v="WSP-3774"/>
    <x v="26"/>
    <n v="120"/>
    <x v="0"/>
    <x v="0"/>
    <n v="0"/>
    <n v="0"/>
    <n v="0"/>
  </r>
  <r>
    <s v="Temporada Regular"/>
    <n v="2019"/>
    <n v="43501"/>
    <x v="0"/>
    <n v="43419"/>
    <x v="1"/>
    <x v="0"/>
    <s v="WSP-3775"/>
    <x v="1"/>
    <s v="PASE"/>
    <x v="0"/>
    <x v="0"/>
    <n v="0"/>
    <n v="0"/>
    <n v="-184"/>
  </r>
  <r>
    <s v="Temporada Regular"/>
    <n v="2018"/>
    <n v="43129"/>
    <x v="0"/>
    <n v="43163"/>
    <x v="8"/>
    <x v="0"/>
    <s v="WSP-3776"/>
    <x v="30"/>
    <n v="120"/>
    <x v="0"/>
    <x v="0"/>
    <n v="1"/>
    <n v="0"/>
    <n v="0"/>
  </r>
  <r>
    <s v="Temporada Regular"/>
    <n v="2019"/>
    <n v="43451"/>
    <x v="0"/>
    <n v="43521"/>
    <x v="3"/>
    <x v="0"/>
    <s v="WSP-3777"/>
    <x v="2"/>
    <n v="120"/>
    <x v="0"/>
    <x v="0"/>
    <n v="1"/>
    <n v="0"/>
    <n v="0"/>
  </r>
  <r>
    <s v="Fuera de Temporada"/>
    <n v="2019"/>
    <n v="43333"/>
    <x v="0"/>
    <n v="43313"/>
    <x v="3"/>
    <x v="0"/>
    <s v="WSP-3778"/>
    <x v="2"/>
    <n v="120"/>
    <x v="0"/>
    <x v="0"/>
    <n v="1"/>
    <n v="0"/>
    <n v="0"/>
  </r>
  <r>
    <s v="Temporada Regular"/>
    <n v="2019"/>
    <n v="43467"/>
    <x v="2"/>
    <n v="43491"/>
    <x v="8"/>
    <x v="0"/>
    <s v="WSP-3779"/>
    <x v="2"/>
    <n v="105"/>
    <x v="4"/>
    <x v="0"/>
    <n v="1"/>
    <n v="0"/>
    <n v="0"/>
  </r>
  <r>
    <s v="Fuera de Temporada"/>
    <n v="2018"/>
    <n v="43324"/>
    <x v="0"/>
    <n v="42903"/>
    <x v="0"/>
    <x v="0"/>
    <s v="WSP-3780"/>
    <x v="0"/>
    <n v="120"/>
    <x v="0"/>
    <x v="0"/>
    <n v="2"/>
    <n v="0"/>
    <n v="0"/>
  </r>
  <r>
    <s v="Temporada Regular"/>
    <n v="2019"/>
    <n v="43524"/>
    <x v="1"/>
    <n v="43534"/>
    <x v="2"/>
    <x v="2"/>
    <s v="WSP-3781"/>
    <x v="2"/>
    <n v="140"/>
    <x v="0"/>
    <x v="2"/>
    <n v="0"/>
    <n v="0"/>
    <n v="0"/>
  </r>
  <r>
    <s v="Temporada Regular"/>
    <n v="2018"/>
    <n v="43443"/>
    <x v="2"/>
    <n v="43177"/>
    <x v="6"/>
    <x v="0"/>
    <s v="WSP-3782"/>
    <x v="16"/>
    <n v="100"/>
    <x v="5"/>
    <x v="0"/>
    <n v="0"/>
    <n v="0"/>
    <n v="0"/>
  </r>
  <r>
    <s v="Temporada Regular"/>
    <n v="2019"/>
    <n v="43496"/>
    <x v="0"/>
    <n v="43540"/>
    <x v="0"/>
    <x v="0"/>
    <s v="WSP-3783"/>
    <x v="0"/>
    <n v="120"/>
    <x v="0"/>
    <x v="0"/>
    <n v="2"/>
    <n v="0"/>
    <n v="0"/>
  </r>
  <r>
    <s v="Temporada Regular"/>
    <n v="2019"/>
    <n v="43533"/>
    <x v="2"/>
    <n v="43545"/>
    <x v="4"/>
    <x v="0"/>
    <s v="WSP-3784"/>
    <x v="11"/>
    <n v="110"/>
    <x v="3"/>
    <x v="0"/>
    <n v="0"/>
    <n v="0"/>
    <n v="0"/>
  </r>
  <r>
    <s v="Temporada Regular"/>
    <n v="2018"/>
    <n v="43120"/>
    <x v="0"/>
    <n v="43054"/>
    <x v="1"/>
    <x v="0"/>
    <s v="WSP-3785"/>
    <x v="1"/>
    <s v="PASE"/>
    <x v="0"/>
    <x v="0"/>
    <n v="0"/>
    <n v="0"/>
    <n v="-184"/>
  </r>
  <r>
    <s v="Fuera de Temporada"/>
    <n v="2019"/>
    <n v="43406"/>
    <x v="2"/>
    <n v="43275"/>
    <x v="4"/>
    <x v="0"/>
    <s v="WSP-3786"/>
    <x v="11"/>
    <n v="110"/>
    <x v="3"/>
    <x v="0"/>
    <n v="0"/>
    <n v="30"/>
    <n v="0"/>
  </r>
  <r>
    <s v="Temporada Regular"/>
    <n v="2018"/>
    <n v="43431"/>
    <x v="1"/>
    <n v="43149"/>
    <x v="9"/>
    <x v="4"/>
    <s v="WSP-3787"/>
    <x v="19"/>
    <n v="140"/>
    <x v="0"/>
    <x v="2"/>
    <n v="0"/>
    <n v="0"/>
    <n v="0"/>
  </r>
  <r>
    <s v="Temporada Regular"/>
    <n v="2019"/>
    <n v="43502"/>
    <x v="0"/>
    <n v="43419"/>
    <x v="1"/>
    <x v="0"/>
    <s v="WSP-3788"/>
    <x v="1"/>
    <s v="PASE"/>
    <x v="0"/>
    <x v="0"/>
    <n v="0"/>
    <n v="0"/>
    <n v="-184"/>
  </r>
  <r>
    <s v="Temporada Regular"/>
    <n v="2019"/>
    <n v="43538"/>
    <x v="0"/>
    <n v="43540"/>
    <x v="4"/>
    <x v="0"/>
    <s v="WSP-3789"/>
    <x v="14"/>
    <n v="120"/>
    <x v="0"/>
    <x v="0"/>
    <n v="0"/>
    <n v="0"/>
    <n v="0"/>
  </r>
  <r>
    <s v="Temporada Regular"/>
    <n v="2018"/>
    <n v="43430"/>
    <x v="0"/>
    <n v="43054"/>
    <x v="1"/>
    <x v="0"/>
    <s v="WSP-3790"/>
    <x v="1"/>
    <s v="PASE"/>
    <x v="0"/>
    <x v="0"/>
    <n v="0"/>
    <n v="0"/>
    <n v="-276"/>
  </r>
  <r>
    <s v="Temporada Regular"/>
    <n v="2018"/>
    <n v="43131"/>
    <x v="1"/>
    <n v="43171"/>
    <x v="4"/>
    <x v="2"/>
    <s v="WSP-3791"/>
    <x v="4"/>
    <n v="140"/>
    <x v="0"/>
    <x v="2"/>
    <n v="0"/>
    <n v="0"/>
    <n v="0"/>
  </r>
  <r>
    <s v="Temporada Regular"/>
    <n v="2019"/>
    <n v="43524"/>
    <x v="1"/>
    <n v="43544"/>
    <x v="8"/>
    <x v="3"/>
    <s v="WSP-3792"/>
    <x v="20"/>
    <n v="140"/>
    <x v="0"/>
    <x v="2"/>
    <n v="1"/>
    <n v="0"/>
    <n v="0"/>
  </r>
  <r>
    <s v="Temporada Regular"/>
    <n v="2019"/>
    <n v="43500"/>
    <x v="0"/>
    <n v="43524"/>
    <x v="6"/>
    <x v="0"/>
    <s v="WSP-3793"/>
    <x v="8"/>
    <n v="120"/>
    <x v="0"/>
    <x v="0"/>
    <n v="0"/>
    <n v="0"/>
    <n v="0"/>
  </r>
  <r>
    <s v="Fuera de Temporada"/>
    <n v="2019"/>
    <n v="43235"/>
    <x v="1"/>
    <n v="43268"/>
    <x v="2"/>
    <x v="3"/>
    <s v="WSP-3794"/>
    <x v="2"/>
    <n v="140"/>
    <x v="0"/>
    <x v="2"/>
    <n v="0"/>
    <n v="0"/>
    <n v="0"/>
  </r>
  <r>
    <s v="Temporada Regular"/>
    <n v="2018"/>
    <n v="43104"/>
    <x v="2"/>
    <n v="43151"/>
    <x v="4"/>
    <x v="0"/>
    <s v="WSP-3795"/>
    <x v="6"/>
    <n v="100"/>
    <x v="5"/>
    <x v="0"/>
    <n v="0"/>
    <n v="0"/>
    <n v="0"/>
  </r>
  <r>
    <s v="Temporada Regular"/>
    <n v="2018"/>
    <n v="43464"/>
    <x v="0"/>
    <n v="43114"/>
    <x v="2"/>
    <x v="0"/>
    <s v="WSP-3796"/>
    <x v="22"/>
    <n v="120"/>
    <x v="0"/>
    <x v="0"/>
    <n v="0"/>
    <n v="0"/>
    <n v="0"/>
  </r>
  <r>
    <s v="Temporada Regular"/>
    <n v="2019"/>
    <n v="43547"/>
    <x v="0"/>
    <n v="43545"/>
    <x v="9"/>
    <x v="0"/>
    <s v="WSP-3797"/>
    <x v="26"/>
    <n v="120"/>
    <x v="0"/>
    <x v="0"/>
    <n v="0"/>
    <n v="0"/>
    <n v="0"/>
  </r>
  <r>
    <s v="Temporada Regular"/>
    <n v="2019"/>
    <n v="43505"/>
    <x v="1"/>
    <n v="43522"/>
    <x v="4"/>
    <x v="2"/>
    <s v="WSP-3798"/>
    <x v="4"/>
    <n v="140"/>
    <x v="0"/>
    <x v="2"/>
    <n v="0"/>
    <n v="0"/>
    <n v="0"/>
  </r>
  <r>
    <s v="Temporada Regular"/>
    <n v="2019"/>
    <n v="43439"/>
    <x v="1"/>
    <n v="43450"/>
    <x v="4"/>
    <x v="3"/>
    <s v="WSP-3799"/>
    <x v="4"/>
    <n v="140"/>
    <x v="0"/>
    <x v="2"/>
    <n v="0"/>
    <n v="0"/>
    <n v="0"/>
  </r>
  <r>
    <s v="Temporada Regular"/>
    <n v="2018"/>
    <n v="43183"/>
    <x v="0"/>
    <n v="43054"/>
    <x v="1"/>
    <x v="0"/>
    <s v="WSP-3800"/>
    <x v="1"/>
    <s v="PASE"/>
    <x v="0"/>
    <x v="0"/>
    <n v="0"/>
    <n v="0"/>
    <n v="-92"/>
  </r>
  <r>
    <s v="Temporada Regular"/>
    <n v="2019"/>
    <n v="43492"/>
    <x v="0"/>
    <n v="43511"/>
    <x v="8"/>
    <x v="0"/>
    <s v="WSP-3801"/>
    <x v="30"/>
    <n v="120"/>
    <x v="0"/>
    <x v="0"/>
    <n v="1"/>
    <n v="0"/>
    <n v="0"/>
  </r>
  <r>
    <s v="Temporada Regular"/>
    <n v="2019"/>
    <n v="43544"/>
    <x v="2"/>
    <n v="43537"/>
    <x v="3"/>
    <x v="0"/>
    <s v="WSP-3802"/>
    <x v="27"/>
    <n v="110"/>
    <x v="3"/>
    <x v="0"/>
    <n v="1"/>
    <n v="0"/>
    <n v="0"/>
  </r>
  <r>
    <s v="Temporada Regular"/>
    <n v="2018"/>
    <n v="43138"/>
    <x v="0"/>
    <n v="43159"/>
    <x v="4"/>
    <x v="0"/>
    <s v="WSP-3803"/>
    <x v="14"/>
    <n v="120"/>
    <x v="0"/>
    <x v="0"/>
    <n v="0"/>
    <n v="0"/>
    <n v="0"/>
  </r>
  <r>
    <s v="Temporada Regular"/>
    <n v="2018"/>
    <n v="43437"/>
    <x v="3"/>
    <n v="43107"/>
    <x v="5"/>
    <x v="0"/>
    <s v="WSP-3804"/>
    <x v="5"/>
    <n v="120"/>
    <x v="0"/>
    <x v="0"/>
    <n v="0"/>
    <n v="0"/>
    <n v="0"/>
  </r>
  <r>
    <s v="Temporada Regular"/>
    <n v="2018"/>
    <n v="43123"/>
    <x v="1"/>
    <n v="43161"/>
    <x v="3"/>
    <x v="1"/>
    <s v="WSP-3805"/>
    <x v="21"/>
    <n v="140"/>
    <x v="0"/>
    <x v="1"/>
    <n v="1"/>
    <n v="0"/>
    <n v="0"/>
  </r>
  <r>
    <s v="Temporada Regular"/>
    <n v="2018"/>
    <n v="43113"/>
    <x v="1"/>
    <n v="43147"/>
    <x v="2"/>
    <x v="3"/>
    <s v="WSP-3806"/>
    <x v="2"/>
    <n v="140"/>
    <x v="0"/>
    <x v="2"/>
    <n v="0"/>
    <n v="0"/>
    <n v="0"/>
  </r>
  <r>
    <s v="Temporada Regular"/>
    <n v="2018"/>
    <n v="43452"/>
    <x v="0"/>
    <n v="43054"/>
    <x v="1"/>
    <x v="0"/>
    <s v="WSP-3807"/>
    <x v="1"/>
    <s v="PASE"/>
    <x v="0"/>
    <x v="0"/>
    <n v="0"/>
    <n v="0"/>
    <n v="-276"/>
  </r>
  <r>
    <s v="Temporada Regular"/>
    <n v="2019"/>
    <n v="43464"/>
    <x v="0"/>
    <n v="43496"/>
    <x v="4"/>
    <x v="0"/>
    <s v="WSP-3808"/>
    <x v="14"/>
    <n v="120"/>
    <x v="0"/>
    <x v="0"/>
    <n v="0"/>
    <n v="0"/>
    <n v="0"/>
  </r>
  <r>
    <s v="Temporada Regular"/>
    <n v="2019"/>
    <n v="43512"/>
    <x v="0"/>
    <n v="43512"/>
    <x v="6"/>
    <x v="0"/>
    <s v="WSP-3809"/>
    <x v="8"/>
    <n v="120"/>
    <x v="0"/>
    <x v="0"/>
    <n v="0"/>
    <n v="0"/>
    <n v="0"/>
  </r>
  <r>
    <s v="Temporada Regular"/>
    <n v="2018"/>
    <n v="43101"/>
    <x v="0"/>
    <n v="43054"/>
    <x v="1"/>
    <x v="0"/>
    <s v="WSP-3810"/>
    <x v="1"/>
    <s v="PASE"/>
    <x v="0"/>
    <x v="0"/>
    <n v="0"/>
    <n v="0"/>
    <n v="-184"/>
  </r>
  <r>
    <s v="Temporada Regular"/>
    <n v="2019"/>
    <n v="43472"/>
    <x v="1"/>
    <n v="43504"/>
    <x v="9"/>
    <x v="2"/>
    <s v="WSP-3811"/>
    <x v="19"/>
    <n v="140"/>
    <x v="0"/>
    <x v="2"/>
    <n v="0"/>
    <n v="0"/>
    <n v="0"/>
  </r>
  <r>
    <s v="Fuera de Temporada"/>
    <n v="2018"/>
    <n v="43317"/>
    <x v="0"/>
    <n v="42902"/>
    <x v="6"/>
    <x v="0"/>
    <s v="WSP-3812"/>
    <x v="8"/>
    <n v="120"/>
    <x v="0"/>
    <x v="0"/>
    <n v="0"/>
    <n v="0"/>
    <n v="0"/>
  </r>
  <r>
    <s v="Temporada Regular"/>
    <n v="2018"/>
    <n v="43125"/>
    <x v="1"/>
    <n v="43142"/>
    <x v="3"/>
    <x v="5"/>
    <s v="WSP-3813"/>
    <x v="21"/>
    <n v="140"/>
    <x v="0"/>
    <x v="3"/>
    <n v="1"/>
    <n v="0"/>
    <n v="0"/>
  </r>
  <r>
    <s v="Temporada Regular"/>
    <n v="2019"/>
    <n v="43511"/>
    <x v="0"/>
    <n v="43514"/>
    <x v="3"/>
    <x v="0"/>
    <s v="WSP-3814"/>
    <x v="2"/>
    <n v="120"/>
    <x v="0"/>
    <x v="0"/>
    <n v="1"/>
    <n v="0"/>
    <n v="0"/>
  </r>
  <r>
    <s v="Temporada Regular"/>
    <n v="2019"/>
    <n v="43518"/>
    <x v="2"/>
    <n v="43520"/>
    <x v="6"/>
    <x v="0"/>
    <s v="WSP-3815"/>
    <x v="35"/>
    <n v="110"/>
    <x v="3"/>
    <x v="0"/>
    <n v="0"/>
    <n v="0"/>
    <n v="0"/>
  </r>
  <r>
    <s v="Temporada Regular"/>
    <n v="2019"/>
    <n v="43440"/>
    <x v="0"/>
    <n v="43546"/>
    <x v="3"/>
    <x v="0"/>
    <s v="WSP-3816"/>
    <x v="2"/>
    <n v="120"/>
    <x v="0"/>
    <x v="0"/>
    <n v="1"/>
    <n v="0"/>
    <n v="0"/>
  </r>
  <r>
    <s v="Temporada Regular"/>
    <n v="2019"/>
    <n v="43540"/>
    <x v="2"/>
    <n v="43536"/>
    <x v="4"/>
    <x v="0"/>
    <s v="WSP-3817"/>
    <x v="6"/>
    <n v="100"/>
    <x v="5"/>
    <x v="0"/>
    <n v="0"/>
    <n v="0"/>
    <n v="0"/>
  </r>
  <r>
    <s v="Temporada Regular"/>
    <n v="2019"/>
    <n v="43511"/>
    <x v="1"/>
    <n v="43511"/>
    <x v="0"/>
    <x v="4"/>
    <s v="WSP-3818"/>
    <x v="10"/>
    <n v="140"/>
    <x v="0"/>
    <x v="2"/>
    <n v="2"/>
    <n v="0"/>
    <n v="0"/>
  </r>
  <r>
    <s v="Temporada Regular"/>
    <n v="2019"/>
    <n v="43543"/>
    <x v="0"/>
    <n v="43545"/>
    <x v="8"/>
    <x v="0"/>
    <s v="WSP-3819"/>
    <x v="30"/>
    <n v="120"/>
    <x v="0"/>
    <x v="0"/>
    <n v="1"/>
    <n v="0"/>
    <n v="0"/>
  </r>
  <r>
    <s v="Temporada Regular"/>
    <n v="2018"/>
    <n v="43124"/>
    <x v="3"/>
    <n v="43054"/>
    <x v="1"/>
    <x v="0"/>
    <s v="WSP-3820"/>
    <x v="1"/>
    <s v="PASE"/>
    <x v="0"/>
    <x v="0"/>
    <n v="0"/>
    <n v="0"/>
    <n v="-184"/>
  </r>
  <r>
    <s v="Temporada Regular"/>
    <n v="2018"/>
    <n v="43156"/>
    <x v="2"/>
    <n v="43156"/>
    <x v="8"/>
    <x v="0"/>
    <s v="WSP-3821"/>
    <x v="18"/>
    <n v="110"/>
    <x v="3"/>
    <x v="0"/>
    <n v="1"/>
    <n v="0"/>
    <n v="0"/>
  </r>
  <r>
    <s v="Temporada Regular"/>
    <n v="2019"/>
    <n v="43541"/>
    <x v="0"/>
    <n v="43419"/>
    <x v="1"/>
    <x v="0"/>
    <s v="WSP-3822"/>
    <x v="1"/>
    <s v="PASE"/>
    <x v="0"/>
    <x v="0"/>
    <n v="0"/>
    <n v="0"/>
    <n v="-92"/>
  </r>
  <r>
    <s v="Fuera de Temporada"/>
    <n v="2019"/>
    <n v="43212"/>
    <x v="1"/>
    <n v="43276"/>
    <x v="7"/>
    <x v="1"/>
    <s v="WSP-3823"/>
    <x v="13"/>
    <n v="140"/>
    <x v="0"/>
    <x v="1"/>
    <n v="0"/>
    <n v="0"/>
    <n v="0"/>
  </r>
  <r>
    <s v="Temporada Regular"/>
    <n v="2018"/>
    <n v="43172"/>
    <x v="0"/>
    <n v="43180"/>
    <x v="7"/>
    <x v="0"/>
    <s v="WSP-3824"/>
    <x v="9"/>
    <n v="120"/>
    <x v="0"/>
    <x v="0"/>
    <n v="0"/>
    <n v="0"/>
    <n v="0"/>
  </r>
  <r>
    <s v="Fuera de Temporada"/>
    <n v="2018"/>
    <n v="43272"/>
    <x v="0"/>
    <n v="43054"/>
    <x v="1"/>
    <x v="0"/>
    <s v="WSP-3825"/>
    <x v="1"/>
    <s v="PASE"/>
    <x v="0"/>
    <x v="0"/>
    <n v="0"/>
    <n v="0"/>
    <n v="-460"/>
  </r>
  <r>
    <s v="Fuera de Temporada"/>
    <n v="2018"/>
    <n v="43219"/>
    <x v="1"/>
    <n v="42881"/>
    <x v="9"/>
    <x v="4"/>
    <s v="WSP-3826"/>
    <x v="19"/>
    <n v="140"/>
    <x v="0"/>
    <x v="2"/>
    <n v="0"/>
    <n v="0"/>
    <n v="0"/>
  </r>
  <r>
    <s v="Fuera de Temporada"/>
    <n v="2018"/>
    <n v="43339"/>
    <x v="0"/>
    <n v="42946"/>
    <x v="0"/>
    <x v="0"/>
    <s v="WSP-3827"/>
    <x v="0"/>
    <n v="120"/>
    <x v="0"/>
    <x v="0"/>
    <n v="2"/>
    <n v="0"/>
    <n v="0"/>
  </r>
  <r>
    <s v="Temporada Regular"/>
    <n v="2018"/>
    <n v="43185"/>
    <x v="1"/>
    <n v="43182"/>
    <x v="0"/>
    <x v="3"/>
    <s v="WSP-3828"/>
    <x v="10"/>
    <n v="140"/>
    <x v="0"/>
    <x v="2"/>
    <n v="2"/>
    <n v="0"/>
    <n v="0"/>
  </r>
  <r>
    <s v="Temporada Regular"/>
    <n v="2019"/>
    <n v="43486"/>
    <x v="2"/>
    <n v="43497"/>
    <x v="2"/>
    <x v="0"/>
    <s v="WSP-3829"/>
    <x v="7"/>
    <n v="110"/>
    <x v="3"/>
    <x v="0"/>
    <n v="0"/>
    <n v="0"/>
    <n v="0"/>
  </r>
  <r>
    <s v="Temporada Regular"/>
    <n v="2018"/>
    <n v="43437"/>
    <x v="0"/>
    <n v="43086"/>
    <x v="2"/>
    <x v="0"/>
    <s v="WSP-3830"/>
    <x v="22"/>
    <n v="120"/>
    <x v="0"/>
    <x v="0"/>
    <n v="0"/>
    <n v="0"/>
    <n v="0"/>
  </r>
  <r>
    <s v="Temporada Regular"/>
    <n v="2018"/>
    <n v="43465"/>
    <x v="0"/>
    <n v="43128"/>
    <x v="5"/>
    <x v="0"/>
    <s v="WSP-3831"/>
    <x v="5"/>
    <n v="120"/>
    <x v="0"/>
    <x v="0"/>
    <n v="0"/>
    <n v="0"/>
    <n v="0"/>
  </r>
  <r>
    <s v="Temporada Regular"/>
    <n v="2019"/>
    <n v="43494"/>
    <x v="0"/>
    <n v="43511"/>
    <x v="2"/>
    <x v="0"/>
    <s v="WSP-3832"/>
    <x v="22"/>
    <n v="120"/>
    <x v="0"/>
    <x v="0"/>
    <n v="0"/>
    <n v="0"/>
    <n v="0"/>
  </r>
  <r>
    <s v="Temporada Regular"/>
    <n v="2019"/>
    <n v="43482"/>
    <x v="1"/>
    <n v="43532"/>
    <x v="0"/>
    <x v="3"/>
    <s v="WSP-3833"/>
    <x v="10"/>
    <n v="140"/>
    <x v="0"/>
    <x v="2"/>
    <n v="2"/>
    <n v="0"/>
    <n v="0"/>
  </r>
  <r>
    <s v="Temporada Regular"/>
    <n v="2019"/>
    <n v="43445"/>
    <x v="0"/>
    <n v="43514"/>
    <x v="5"/>
    <x v="0"/>
    <s v="WSP-3834"/>
    <x v="5"/>
    <n v="120"/>
    <x v="0"/>
    <x v="0"/>
    <n v="0"/>
    <n v="0"/>
    <n v="0"/>
  </r>
  <r>
    <s v="Temporada Regular"/>
    <n v="2019"/>
    <n v="43431"/>
    <x v="0"/>
    <n v="43543"/>
    <x v="3"/>
    <x v="0"/>
    <s v="WSP-3835"/>
    <x v="2"/>
    <n v="120"/>
    <x v="0"/>
    <x v="0"/>
    <n v="1"/>
    <n v="0"/>
    <n v="0"/>
  </r>
  <r>
    <s v="Temporada Regular"/>
    <n v="2018"/>
    <n v="43155"/>
    <x v="0"/>
    <n v="43054"/>
    <x v="1"/>
    <x v="0"/>
    <s v="WSP-3836"/>
    <x v="1"/>
    <s v="PASE"/>
    <x v="0"/>
    <x v="0"/>
    <n v="0"/>
    <n v="0"/>
    <n v="-184"/>
  </r>
  <r>
    <s v="Fuera de Temporada"/>
    <n v="2019"/>
    <n v="43344"/>
    <x v="0"/>
    <n v="43419"/>
    <x v="1"/>
    <x v="0"/>
    <s v="WSP-3837"/>
    <x v="1"/>
    <s v="PASE"/>
    <x v="0"/>
    <x v="0"/>
    <n v="0"/>
    <n v="0"/>
    <n v="-92"/>
  </r>
  <r>
    <s v="Temporada Regular"/>
    <n v="2018"/>
    <n v="43136"/>
    <x v="2"/>
    <n v="43174"/>
    <x v="7"/>
    <x v="0"/>
    <s v="WSP-3838"/>
    <x v="29"/>
    <n v="110"/>
    <x v="3"/>
    <x v="0"/>
    <n v="0"/>
    <n v="0"/>
    <n v="0"/>
  </r>
  <r>
    <s v="Fuera de Temporada"/>
    <n v="2019"/>
    <n v="43337"/>
    <x v="2"/>
    <n v="43243"/>
    <x v="6"/>
    <x v="0"/>
    <s v="WSP-3839"/>
    <x v="6"/>
    <n v="75"/>
    <x v="2"/>
    <x v="0"/>
    <n v="0"/>
    <n v="30"/>
    <n v="0"/>
  </r>
  <r>
    <s v="Temporada Regular"/>
    <n v="2019"/>
    <n v="43447"/>
    <x v="0"/>
    <n v="43481"/>
    <x v="5"/>
    <x v="0"/>
    <s v="WSP-3840"/>
    <x v="5"/>
    <n v="120"/>
    <x v="0"/>
    <x v="0"/>
    <n v="0"/>
    <n v="0"/>
    <n v="0"/>
  </r>
  <r>
    <s v="Temporada Regular"/>
    <n v="2019"/>
    <n v="43469"/>
    <x v="2"/>
    <n v="43541"/>
    <x v="9"/>
    <x v="0"/>
    <s v="WSP-3841"/>
    <x v="42"/>
    <n v="105"/>
    <x v="4"/>
    <x v="0"/>
    <n v="0"/>
    <n v="0"/>
    <n v="0"/>
  </r>
  <r>
    <s v="Fuera de Temporada"/>
    <n v="2019"/>
    <n v="43407"/>
    <x v="0"/>
    <n v="43216"/>
    <x v="9"/>
    <x v="0"/>
    <s v="WSP-3842"/>
    <x v="26"/>
    <n v="120"/>
    <x v="0"/>
    <x v="0"/>
    <n v="0"/>
    <n v="0"/>
    <n v="0"/>
  </r>
  <r>
    <s v="Temporada Regular"/>
    <n v="2019"/>
    <n v="43551"/>
    <x v="0"/>
    <n v="43546"/>
    <x v="0"/>
    <x v="0"/>
    <s v="WSP-3843"/>
    <x v="0"/>
    <n v="120"/>
    <x v="0"/>
    <x v="0"/>
    <n v="2"/>
    <n v="0"/>
    <n v="0"/>
  </r>
  <r>
    <s v="Temporada Regular"/>
    <n v="2018"/>
    <n v="43140"/>
    <x v="1"/>
    <n v="43154"/>
    <x v="7"/>
    <x v="2"/>
    <s v="WSP-3844"/>
    <x v="13"/>
    <n v="140"/>
    <x v="0"/>
    <x v="2"/>
    <n v="0"/>
    <n v="0"/>
    <n v="0"/>
  </r>
  <r>
    <s v="Temporada Regular"/>
    <n v="2019"/>
    <n v="43511"/>
    <x v="1"/>
    <n v="43545"/>
    <x v="7"/>
    <x v="1"/>
    <s v="WSP-3845"/>
    <x v="13"/>
    <n v="140"/>
    <x v="0"/>
    <x v="1"/>
    <n v="0"/>
    <n v="0"/>
    <n v="0"/>
  </r>
  <r>
    <s v="Fuera de Temporada"/>
    <n v="2019"/>
    <n v="43269"/>
    <x v="0"/>
    <n v="43304"/>
    <x v="3"/>
    <x v="0"/>
    <s v="WSP-3846"/>
    <x v="2"/>
    <n v="120"/>
    <x v="0"/>
    <x v="0"/>
    <n v="1"/>
    <n v="0"/>
    <n v="0"/>
  </r>
  <r>
    <s v="Temporada Regular"/>
    <n v="2019"/>
    <n v="43494"/>
    <x v="0"/>
    <n v="43498"/>
    <x v="4"/>
    <x v="0"/>
    <s v="WSP-3847"/>
    <x v="14"/>
    <n v="120"/>
    <x v="0"/>
    <x v="0"/>
    <n v="0"/>
    <n v="0"/>
    <n v="0"/>
  </r>
  <r>
    <s v="Temporada Regular"/>
    <n v="2019"/>
    <n v="43491"/>
    <x v="0"/>
    <n v="43525"/>
    <x v="7"/>
    <x v="0"/>
    <s v="WSP-3848"/>
    <x v="9"/>
    <n v="120"/>
    <x v="0"/>
    <x v="0"/>
    <n v="0"/>
    <n v="0"/>
    <n v="0"/>
  </r>
  <r>
    <s v="Temporada Regular"/>
    <n v="2018"/>
    <n v="43190"/>
    <x v="0"/>
    <n v="43054"/>
    <x v="1"/>
    <x v="0"/>
    <s v="WSP-3849"/>
    <x v="1"/>
    <s v="PASE"/>
    <x v="0"/>
    <x v="0"/>
    <n v="0"/>
    <n v="0"/>
    <n v="-276"/>
  </r>
  <r>
    <s v="Temporada Regular"/>
    <n v="2019"/>
    <n v="43453"/>
    <x v="0"/>
    <n v="43541"/>
    <x v="7"/>
    <x v="0"/>
    <s v="WSP-3850"/>
    <x v="9"/>
    <n v="120"/>
    <x v="0"/>
    <x v="0"/>
    <n v="0"/>
    <n v="0"/>
    <n v="0"/>
  </r>
  <r>
    <s v="Temporada Regular"/>
    <n v="2019"/>
    <n v="43440"/>
    <x v="2"/>
    <n v="43458"/>
    <x v="6"/>
    <x v="0"/>
    <s v="WSP-3851"/>
    <x v="35"/>
    <n v="110"/>
    <x v="3"/>
    <x v="0"/>
    <n v="0"/>
    <n v="0"/>
    <n v="0"/>
  </r>
  <r>
    <s v="Temporada Regular"/>
    <n v="2018"/>
    <n v="43148"/>
    <x v="0"/>
    <n v="43168"/>
    <x v="2"/>
    <x v="0"/>
    <s v="WSP-3852"/>
    <x v="22"/>
    <n v="120"/>
    <x v="0"/>
    <x v="0"/>
    <n v="0"/>
    <n v="0"/>
    <n v="0"/>
  </r>
  <r>
    <s v="Temporada Regular"/>
    <n v="2018"/>
    <n v="43144"/>
    <x v="2"/>
    <n v="43145"/>
    <x v="8"/>
    <x v="0"/>
    <s v="WSP-3853"/>
    <x v="2"/>
    <n v="105"/>
    <x v="4"/>
    <x v="0"/>
    <n v="1"/>
    <n v="0"/>
    <n v="0"/>
  </r>
  <r>
    <s v="Temporada Regular"/>
    <n v="2019"/>
    <n v="43552"/>
    <x v="0"/>
    <n v="43547"/>
    <x v="9"/>
    <x v="0"/>
    <s v="WSP-3854"/>
    <x v="26"/>
    <n v="120"/>
    <x v="0"/>
    <x v="0"/>
    <n v="0"/>
    <n v="0"/>
    <n v="0"/>
  </r>
  <r>
    <s v="Temporada Regular"/>
    <n v="2018"/>
    <n v="43167"/>
    <x v="0"/>
    <n v="43054"/>
    <x v="1"/>
    <x v="0"/>
    <s v="WSP-3855"/>
    <x v="1"/>
    <s v="PASE"/>
    <x v="0"/>
    <x v="0"/>
    <n v="0"/>
    <n v="0"/>
    <n v="-368"/>
  </r>
  <r>
    <s v="Temporada Regular"/>
    <n v="2018"/>
    <n v="43426"/>
    <x v="0"/>
    <n v="43106"/>
    <x v="9"/>
    <x v="0"/>
    <s v="WSP-3856"/>
    <x v="26"/>
    <n v="120"/>
    <x v="0"/>
    <x v="0"/>
    <n v="0"/>
    <n v="0"/>
    <n v="0"/>
  </r>
  <r>
    <s v="Temporada Regular"/>
    <n v="2018"/>
    <n v="43457"/>
    <x v="2"/>
    <n v="43119"/>
    <x v="6"/>
    <x v="0"/>
    <s v="WSP-3857"/>
    <x v="35"/>
    <n v="110"/>
    <x v="3"/>
    <x v="0"/>
    <n v="0"/>
    <n v="0"/>
    <n v="0"/>
  </r>
  <r>
    <s v="Temporada Regular"/>
    <n v="2018"/>
    <n v="43187"/>
    <x v="0"/>
    <n v="43179"/>
    <x v="8"/>
    <x v="0"/>
    <s v="WSP-3858"/>
    <x v="30"/>
    <n v="120"/>
    <x v="0"/>
    <x v="0"/>
    <n v="1"/>
    <n v="0"/>
    <n v="0"/>
  </r>
  <r>
    <s v="Temporada Regular"/>
    <n v="2019"/>
    <n v="43436"/>
    <x v="1"/>
    <n v="43480"/>
    <x v="4"/>
    <x v="4"/>
    <s v="WSP-3859"/>
    <x v="4"/>
    <n v="140"/>
    <x v="0"/>
    <x v="2"/>
    <n v="0"/>
    <n v="0"/>
    <n v="0"/>
  </r>
  <r>
    <s v="Temporada Regular"/>
    <n v="2019"/>
    <n v="43544"/>
    <x v="0"/>
    <n v="43419"/>
    <x v="1"/>
    <x v="0"/>
    <s v="WSP-3860"/>
    <x v="1"/>
    <s v="PASE"/>
    <x v="0"/>
    <x v="0"/>
    <n v="0"/>
    <n v="0"/>
    <n v="-368"/>
  </r>
  <r>
    <s v="Temporada Regular"/>
    <n v="2019"/>
    <n v="43450"/>
    <x v="0"/>
    <n v="43458"/>
    <x v="8"/>
    <x v="0"/>
    <s v="WSP-3861"/>
    <x v="30"/>
    <n v="120"/>
    <x v="0"/>
    <x v="0"/>
    <n v="1"/>
    <n v="0"/>
    <n v="0"/>
  </r>
  <r>
    <s v="Fuera de Temporada"/>
    <n v="2019"/>
    <n v="43409"/>
    <x v="1"/>
    <n v="43259"/>
    <x v="3"/>
    <x v="2"/>
    <s v="WSP-3862"/>
    <x v="21"/>
    <n v="140"/>
    <x v="0"/>
    <x v="2"/>
    <n v="1"/>
    <n v="0"/>
    <n v="0"/>
  </r>
  <r>
    <s v="Temporada Regular"/>
    <n v="2019"/>
    <n v="43530"/>
    <x v="0"/>
    <n v="43522"/>
    <x v="7"/>
    <x v="0"/>
    <s v="WSP-3863"/>
    <x v="9"/>
    <n v="120"/>
    <x v="0"/>
    <x v="0"/>
    <n v="0"/>
    <n v="0"/>
    <n v="0"/>
  </r>
  <r>
    <s v="Fuera de Temporada"/>
    <n v="2019"/>
    <n v="43329"/>
    <x v="2"/>
    <n v="43230"/>
    <x v="0"/>
    <x v="0"/>
    <s v="WSP-3864"/>
    <x v="12"/>
    <n v="105"/>
    <x v="4"/>
    <x v="0"/>
    <n v="2"/>
    <n v="30"/>
    <n v="0"/>
  </r>
  <r>
    <s v="Fuera de Temporada"/>
    <n v="2019"/>
    <n v="43283"/>
    <x v="0"/>
    <n v="43310"/>
    <x v="8"/>
    <x v="0"/>
    <s v="WSP-3865"/>
    <x v="30"/>
    <n v="120"/>
    <x v="0"/>
    <x v="0"/>
    <n v="1"/>
    <n v="0"/>
    <n v="0"/>
  </r>
  <r>
    <s v="Temporada Regular"/>
    <n v="2019"/>
    <n v="43472"/>
    <x v="0"/>
    <n v="43419"/>
    <x v="1"/>
    <x v="0"/>
    <s v="WSP-3866"/>
    <x v="1"/>
    <s v="PASE"/>
    <x v="0"/>
    <x v="0"/>
    <n v="0"/>
    <n v="0"/>
    <n v="-368"/>
  </r>
  <r>
    <s v="Fuera de Temporada"/>
    <n v="2019"/>
    <n v="43238"/>
    <x v="0"/>
    <n v="43419"/>
    <x v="1"/>
    <x v="0"/>
    <s v="WSP-3867"/>
    <x v="1"/>
    <s v="PASE"/>
    <x v="0"/>
    <x v="0"/>
    <n v="0"/>
    <n v="0"/>
    <n v="-828"/>
  </r>
  <r>
    <s v="Temporada Regular"/>
    <n v="2019"/>
    <n v="43519"/>
    <x v="0"/>
    <n v="43536"/>
    <x v="5"/>
    <x v="0"/>
    <s v="WSP-3868"/>
    <x v="5"/>
    <n v="120"/>
    <x v="0"/>
    <x v="0"/>
    <n v="0"/>
    <n v="0"/>
    <n v="0"/>
  </r>
  <r>
    <s v="Temporada Regular"/>
    <n v="2019"/>
    <n v="43505"/>
    <x v="2"/>
    <n v="43524"/>
    <x v="9"/>
    <x v="0"/>
    <s v="WSP-3869"/>
    <x v="42"/>
    <n v="105"/>
    <x v="4"/>
    <x v="0"/>
    <n v="0"/>
    <n v="0"/>
    <n v="0"/>
  </r>
  <r>
    <s v="Temporada Regular"/>
    <n v="2018"/>
    <n v="43173"/>
    <x v="2"/>
    <n v="43174"/>
    <x v="6"/>
    <x v="0"/>
    <s v="WSP-3870"/>
    <x v="35"/>
    <n v="110"/>
    <x v="3"/>
    <x v="0"/>
    <n v="0"/>
    <n v="0"/>
    <n v="0"/>
  </r>
  <r>
    <s v="Temporada Regular"/>
    <n v="2019"/>
    <n v="43514"/>
    <x v="3"/>
    <n v="43419"/>
    <x v="1"/>
    <x v="0"/>
    <s v="WSP-3871"/>
    <x v="1"/>
    <s v="PASE"/>
    <x v="0"/>
    <x v="0"/>
    <n v="0"/>
    <n v="0"/>
    <n v="-920"/>
  </r>
  <r>
    <s v="Temporada Regular"/>
    <n v="2019"/>
    <n v="43484"/>
    <x v="3"/>
    <n v="43539"/>
    <x v="5"/>
    <x v="0"/>
    <s v="WSP-3872"/>
    <x v="5"/>
    <n v="120"/>
    <x v="0"/>
    <x v="0"/>
    <n v="0"/>
    <n v="0"/>
    <n v="0"/>
  </r>
  <r>
    <s v="Temporada Regular"/>
    <n v="2019"/>
    <n v="43474"/>
    <x v="0"/>
    <n v="43478"/>
    <x v="7"/>
    <x v="0"/>
    <s v="WSP-3873"/>
    <x v="9"/>
    <n v="120"/>
    <x v="0"/>
    <x v="0"/>
    <n v="0"/>
    <n v="0"/>
    <n v="0"/>
  </r>
  <r>
    <s v="Temporada Regular"/>
    <n v="2018"/>
    <n v="43422"/>
    <x v="0"/>
    <n v="43054"/>
    <x v="1"/>
    <x v="0"/>
    <s v="WSP-3874"/>
    <x v="1"/>
    <s v="PASE"/>
    <x v="0"/>
    <x v="0"/>
    <n v="0"/>
    <n v="0"/>
    <n v="-276"/>
  </r>
  <r>
    <s v="Temporada Regular"/>
    <n v="2019"/>
    <n v="43507"/>
    <x v="0"/>
    <n v="43419"/>
    <x v="1"/>
    <x v="0"/>
    <s v="WSP-3875"/>
    <x v="1"/>
    <s v="PASE"/>
    <x v="0"/>
    <x v="0"/>
    <n v="0"/>
    <n v="0"/>
    <n v="-184"/>
  </r>
  <r>
    <s v="Temporada Regular"/>
    <n v="2019"/>
    <n v="43421"/>
    <x v="1"/>
    <n v="43457"/>
    <x v="5"/>
    <x v="4"/>
    <s v="WSP-3876"/>
    <x v="28"/>
    <n v="140"/>
    <x v="0"/>
    <x v="2"/>
    <n v="0"/>
    <n v="0"/>
    <n v="0"/>
  </r>
  <r>
    <s v="Temporada Regular"/>
    <n v="2018"/>
    <n v="43184"/>
    <x v="1"/>
    <n v="43182"/>
    <x v="8"/>
    <x v="2"/>
    <s v="WSP-3877"/>
    <x v="20"/>
    <n v="140"/>
    <x v="0"/>
    <x v="2"/>
    <n v="1"/>
    <n v="0"/>
    <n v="0"/>
  </r>
  <r>
    <s v="Temporada Regular"/>
    <n v="2018"/>
    <n v="43122"/>
    <x v="0"/>
    <n v="43054"/>
    <x v="1"/>
    <x v="0"/>
    <s v="WSP-3878"/>
    <x v="1"/>
    <s v="PASE"/>
    <x v="0"/>
    <x v="0"/>
    <n v="0"/>
    <n v="0"/>
    <n v="-460"/>
  </r>
  <r>
    <s v="Temporada Regular"/>
    <n v="2018"/>
    <n v="43119"/>
    <x v="1"/>
    <n v="43110"/>
    <x v="3"/>
    <x v="2"/>
    <s v="WSP-3879"/>
    <x v="21"/>
    <n v="140"/>
    <x v="0"/>
    <x v="2"/>
    <n v="1"/>
    <n v="0"/>
    <n v="0"/>
  </r>
  <r>
    <s v="Temporada Regular"/>
    <n v="2019"/>
    <n v="43458"/>
    <x v="0"/>
    <n v="43419"/>
    <x v="1"/>
    <x v="0"/>
    <s v="WSP-3880"/>
    <x v="1"/>
    <s v="PASE"/>
    <x v="0"/>
    <x v="0"/>
    <n v="0"/>
    <n v="0"/>
    <n v="-552"/>
  </r>
  <r>
    <s v="Temporada Regular"/>
    <n v="2018"/>
    <n v="43459"/>
    <x v="0"/>
    <n v="43168"/>
    <x v="7"/>
    <x v="0"/>
    <s v="WSP-3881"/>
    <x v="9"/>
    <n v="120"/>
    <x v="0"/>
    <x v="0"/>
    <n v="0"/>
    <n v="0"/>
    <n v="0"/>
  </r>
  <r>
    <s v="Fuera de Temporada"/>
    <n v="2019"/>
    <n v="43383"/>
    <x v="0"/>
    <n v="43419"/>
    <x v="1"/>
    <x v="0"/>
    <s v="WSP-3882"/>
    <x v="1"/>
    <s v="PASE"/>
    <x v="0"/>
    <x v="0"/>
    <n v="0"/>
    <n v="0"/>
    <n v="-1012"/>
  </r>
  <r>
    <s v="Temporada Regular"/>
    <n v="2019"/>
    <n v="43542"/>
    <x v="0"/>
    <n v="43534"/>
    <x v="9"/>
    <x v="0"/>
    <s v="WSP-3883"/>
    <x v="26"/>
    <n v="120"/>
    <x v="0"/>
    <x v="0"/>
    <n v="0"/>
    <n v="0"/>
    <n v="0"/>
  </r>
  <r>
    <s v="Temporada Regular"/>
    <n v="2019"/>
    <n v="43491"/>
    <x v="0"/>
    <n v="43515"/>
    <x v="9"/>
    <x v="0"/>
    <s v="WSP-3884"/>
    <x v="26"/>
    <n v="120"/>
    <x v="0"/>
    <x v="0"/>
    <n v="0"/>
    <n v="0"/>
    <n v="0"/>
  </r>
  <r>
    <s v="Temporada Regular"/>
    <n v="2019"/>
    <n v="43485"/>
    <x v="3"/>
    <n v="43489"/>
    <x v="2"/>
    <x v="0"/>
    <s v="WSP-3885"/>
    <x v="22"/>
    <n v="120"/>
    <x v="0"/>
    <x v="0"/>
    <n v="0"/>
    <n v="0"/>
    <n v="0"/>
  </r>
  <r>
    <s v="Fuera de Temporada"/>
    <n v="2019"/>
    <n v="43351"/>
    <x v="1"/>
    <n v="43236"/>
    <x v="8"/>
    <x v="2"/>
    <s v="WSP-3886"/>
    <x v="20"/>
    <n v="140"/>
    <x v="0"/>
    <x v="2"/>
    <n v="1"/>
    <n v="0"/>
    <n v="0"/>
  </r>
  <r>
    <s v="Temporada Regular"/>
    <n v="2018"/>
    <n v="43183"/>
    <x v="0"/>
    <n v="43179"/>
    <x v="3"/>
    <x v="0"/>
    <s v="WSP-3887"/>
    <x v="2"/>
    <n v="120"/>
    <x v="0"/>
    <x v="0"/>
    <n v="1"/>
    <n v="0"/>
    <n v="0"/>
  </r>
  <r>
    <s v="Temporada Regular"/>
    <n v="2019"/>
    <n v="43504"/>
    <x v="1"/>
    <n v="43518"/>
    <x v="8"/>
    <x v="4"/>
    <s v="WSP-3888"/>
    <x v="20"/>
    <n v="140"/>
    <x v="0"/>
    <x v="2"/>
    <n v="1"/>
    <n v="0"/>
    <n v="0"/>
  </r>
  <r>
    <s v="Temporada Regular"/>
    <n v="2019"/>
    <n v="43435"/>
    <x v="0"/>
    <n v="43419"/>
    <x v="1"/>
    <x v="0"/>
    <s v="WSP-3889"/>
    <x v="1"/>
    <s v="PASE"/>
    <x v="0"/>
    <x v="0"/>
    <n v="0"/>
    <n v="0"/>
    <n v="-184"/>
  </r>
  <r>
    <s v="Temporada Regular"/>
    <n v="2019"/>
    <n v="43544"/>
    <x v="0"/>
    <n v="43536"/>
    <x v="8"/>
    <x v="0"/>
    <s v="WSP-3890"/>
    <x v="30"/>
    <n v="120"/>
    <x v="0"/>
    <x v="0"/>
    <n v="1"/>
    <n v="0"/>
    <n v="0"/>
  </r>
  <r>
    <s v="Temporada Regular"/>
    <n v="2018"/>
    <n v="43110"/>
    <x v="2"/>
    <n v="43180"/>
    <x v="5"/>
    <x v="0"/>
    <s v="WSP-3891"/>
    <x v="33"/>
    <n v="110"/>
    <x v="3"/>
    <x v="0"/>
    <n v="0"/>
    <n v="0"/>
    <n v="0"/>
  </r>
  <r>
    <s v="Fuera de Temporada"/>
    <n v="2018"/>
    <n v="43399"/>
    <x v="2"/>
    <n v="42862"/>
    <x v="3"/>
    <x v="0"/>
    <s v="WSP-3892"/>
    <x v="27"/>
    <n v="110"/>
    <x v="3"/>
    <x v="0"/>
    <n v="1"/>
    <n v="0"/>
    <n v="0"/>
  </r>
  <r>
    <s v="Temporada Regular"/>
    <n v="2019"/>
    <n v="43447"/>
    <x v="3"/>
    <n v="43492"/>
    <x v="8"/>
    <x v="0"/>
    <s v="WSP-3893"/>
    <x v="30"/>
    <n v="120"/>
    <x v="0"/>
    <x v="0"/>
    <n v="1"/>
    <n v="0"/>
    <n v="0"/>
  </r>
  <r>
    <s v="Temporada Regular"/>
    <n v="2018"/>
    <n v="43163"/>
    <x v="2"/>
    <n v="43164"/>
    <x v="4"/>
    <x v="0"/>
    <s v="WSP-3894"/>
    <x v="11"/>
    <n v="110"/>
    <x v="3"/>
    <x v="0"/>
    <n v="0"/>
    <n v="0"/>
    <n v="0"/>
  </r>
  <r>
    <s v="Temporada Regular"/>
    <n v="2019"/>
    <n v="43427"/>
    <x v="0"/>
    <n v="43510"/>
    <x v="8"/>
    <x v="0"/>
    <s v="WSP-3895"/>
    <x v="30"/>
    <n v="120"/>
    <x v="0"/>
    <x v="0"/>
    <n v="1"/>
    <n v="0"/>
    <n v="0"/>
  </r>
  <r>
    <s v="Temporada Regular"/>
    <n v="2018"/>
    <n v="43445"/>
    <x v="0"/>
    <n v="43054"/>
    <x v="1"/>
    <x v="0"/>
    <s v="WSP-3896"/>
    <x v="1"/>
    <s v="PASE"/>
    <x v="0"/>
    <x v="0"/>
    <n v="0"/>
    <n v="0"/>
    <n v="-184"/>
  </r>
  <r>
    <s v="Temporada Regular"/>
    <n v="2018"/>
    <n v="43184"/>
    <x v="2"/>
    <n v="43177"/>
    <x v="8"/>
    <x v="0"/>
    <s v="WSP-3897"/>
    <x v="18"/>
    <n v="110"/>
    <x v="3"/>
    <x v="0"/>
    <n v="1"/>
    <n v="0"/>
    <n v="0"/>
  </r>
  <r>
    <s v="Temporada Regular"/>
    <n v="2019"/>
    <n v="43461"/>
    <x v="0"/>
    <n v="43458"/>
    <x v="3"/>
    <x v="0"/>
    <s v="WSP-3898"/>
    <x v="2"/>
    <n v="120"/>
    <x v="0"/>
    <x v="0"/>
    <n v="1"/>
    <n v="0"/>
    <n v="0"/>
  </r>
  <r>
    <s v="Temporada Regular"/>
    <n v="2019"/>
    <n v="43464"/>
    <x v="0"/>
    <n v="43534"/>
    <x v="5"/>
    <x v="0"/>
    <s v="WSP-3899"/>
    <x v="5"/>
    <n v="120"/>
    <x v="0"/>
    <x v="0"/>
    <n v="0"/>
    <n v="0"/>
    <n v="0"/>
  </r>
  <r>
    <s v="Fuera de Temporada"/>
    <n v="2019"/>
    <n v="43193"/>
    <x v="2"/>
    <n v="43300"/>
    <x v="3"/>
    <x v="0"/>
    <s v="WSP-3900"/>
    <x v="44"/>
    <n v="105"/>
    <x v="4"/>
    <x v="0"/>
    <n v="1"/>
    <n v="30"/>
    <n v="0"/>
  </r>
  <r>
    <s v="Temporada Regular"/>
    <n v="2019"/>
    <n v="43524"/>
    <x v="2"/>
    <n v="43540"/>
    <x v="4"/>
    <x v="0"/>
    <s v="WSP-3901"/>
    <x v="11"/>
    <n v="110"/>
    <x v="3"/>
    <x v="0"/>
    <n v="0"/>
    <n v="0"/>
    <n v="0"/>
  </r>
  <r>
    <s v="Temporada Regular"/>
    <n v="2019"/>
    <n v="43518"/>
    <x v="2"/>
    <n v="43544"/>
    <x v="6"/>
    <x v="0"/>
    <s v="WSP-3902"/>
    <x v="16"/>
    <n v="100"/>
    <x v="5"/>
    <x v="0"/>
    <n v="0"/>
    <n v="0"/>
    <n v="0"/>
  </r>
  <r>
    <s v="Fuera de Temporada"/>
    <n v="2018"/>
    <n v="43302"/>
    <x v="0"/>
    <n v="42857"/>
    <x v="6"/>
    <x v="0"/>
    <s v="WSP-3903"/>
    <x v="8"/>
    <n v="120"/>
    <x v="0"/>
    <x v="0"/>
    <n v="0"/>
    <n v="0"/>
    <n v="0"/>
  </r>
  <r>
    <s v="Temporada Regular"/>
    <n v="2018"/>
    <n v="43450"/>
    <x v="0"/>
    <n v="43054"/>
    <x v="1"/>
    <x v="0"/>
    <s v="WSP-3904"/>
    <x v="1"/>
    <s v="PASE"/>
    <x v="0"/>
    <x v="0"/>
    <n v="0"/>
    <n v="0"/>
    <n v="-736"/>
  </r>
  <r>
    <s v="Fuera de Temporada"/>
    <n v="2018"/>
    <n v="43399"/>
    <x v="1"/>
    <n v="42848"/>
    <x v="6"/>
    <x v="4"/>
    <s v="WSP-3905"/>
    <x v="17"/>
    <n v="140"/>
    <x v="0"/>
    <x v="2"/>
    <n v="0"/>
    <n v="0"/>
    <n v="0"/>
  </r>
  <r>
    <s v="Temporada Regular"/>
    <n v="2019"/>
    <n v="43449"/>
    <x v="0"/>
    <n v="43419"/>
    <x v="1"/>
    <x v="0"/>
    <s v="WSP-3906"/>
    <x v="1"/>
    <s v="PASE"/>
    <x v="0"/>
    <x v="0"/>
    <n v="0"/>
    <n v="0"/>
    <n v="-644"/>
  </r>
  <r>
    <s v="Temporada Regular"/>
    <n v="2018"/>
    <n v="43161"/>
    <x v="0"/>
    <n v="43168"/>
    <x v="9"/>
    <x v="0"/>
    <s v="WSP-3907"/>
    <x v="26"/>
    <n v="120"/>
    <x v="0"/>
    <x v="0"/>
    <n v="0"/>
    <n v="0"/>
    <n v="0"/>
  </r>
  <r>
    <s v="Temporada Regular"/>
    <n v="2019"/>
    <n v="43514"/>
    <x v="2"/>
    <n v="43539"/>
    <x v="4"/>
    <x v="0"/>
    <s v="WSP-3908"/>
    <x v="25"/>
    <n v="75"/>
    <x v="2"/>
    <x v="0"/>
    <n v="0"/>
    <n v="0"/>
    <n v="0"/>
  </r>
  <r>
    <s v="Temporada Regular"/>
    <n v="2018"/>
    <n v="43139"/>
    <x v="0"/>
    <n v="43179"/>
    <x v="4"/>
    <x v="0"/>
    <s v="WSP-3909"/>
    <x v="14"/>
    <n v="120"/>
    <x v="0"/>
    <x v="0"/>
    <n v="0"/>
    <n v="0"/>
    <n v="0"/>
  </r>
  <r>
    <s v="Temporada Regular"/>
    <n v="2018"/>
    <n v="43122"/>
    <x v="0"/>
    <n v="43174"/>
    <x v="0"/>
    <x v="0"/>
    <s v="WSP-3910"/>
    <x v="0"/>
    <n v="120"/>
    <x v="0"/>
    <x v="0"/>
    <n v="2"/>
    <n v="0"/>
    <n v="0"/>
  </r>
  <r>
    <s v="Temporada Regular"/>
    <n v="2018"/>
    <n v="43437"/>
    <x v="0"/>
    <n v="43067"/>
    <x v="6"/>
    <x v="0"/>
    <s v="WSP-3911"/>
    <x v="8"/>
    <n v="120"/>
    <x v="0"/>
    <x v="0"/>
    <n v="0"/>
    <n v="0"/>
    <n v="0"/>
  </r>
  <r>
    <s v="Temporada Regular"/>
    <n v="2019"/>
    <n v="43450"/>
    <x v="2"/>
    <n v="43502"/>
    <x v="9"/>
    <x v="0"/>
    <s v="WSP-3912"/>
    <x v="42"/>
    <n v="105"/>
    <x v="4"/>
    <x v="0"/>
    <n v="0"/>
    <n v="0"/>
    <n v="0"/>
  </r>
  <r>
    <s v="Fuera de Temporada"/>
    <n v="2018"/>
    <n v="43415"/>
    <x v="2"/>
    <n v="42933"/>
    <x v="2"/>
    <x v="0"/>
    <s v="WSP-3913"/>
    <x v="7"/>
    <n v="110"/>
    <x v="3"/>
    <x v="0"/>
    <n v="0"/>
    <n v="0"/>
    <n v="0"/>
  </r>
  <r>
    <s v="Temporada Regular"/>
    <n v="2018"/>
    <n v="43458"/>
    <x v="0"/>
    <n v="43054"/>
    <x v="1"/>
    <x v="0"/>
    <s v="WSP-3914"/>
    <x v="1"/>
    <s v="PASE"/>
    <x v="0"/>
    <x v="0"/>
    <n v="0"/>
    <n v="0"/>
    <n v="-92"/>
  </r>
  <r>
    <s v="Fuera de Temporada"/>
    <n v="2018"/>
    <n v="43207"/>
    <x v="2"/>
    <n v="42856"/>
    <x v="5"/>
    <x v="0"/>
    <s v="WSP-3915"/>
    <x v="33"/>
    <n v="110"/>
    <x v="3"/>
    <x v="0"/>
    <n v="0"/>
    <n v="0"/>
    <n v="0"/>
  </r>
  <r>
    <s v="Fuera de Temporada"/>
    <n v="2018"/>
    <n v="43307"/>
    <x v="0"/>
    <n v="43054"/>
    <x v="1"/>
    <x v="0"/>
    <s v="WSP-3916"/>
    <x v="1"/>
    <s v="PASE"/>
    <x v="0"/>
    <x v="0"/>
    <n v="0"/>
    <n v="0"/>
    <n v="-460"/>
  </r>
  <r>
    <s v="Temporada Regular"/>
    <n v="2019"/>
    <n v="43545"/>
    <x v="2"/>
    <n v="43547"/>
    <x v="3"/>
    <x v="0"/>
    <s v="WSP-3917"/>
    <x v="27"/>
    <n v="110"/>
    <x v="3"/>
    <x v="0"/>
    <n v="1"/>
    <n v="0"/>
    <n v="0"/>
  </r>
  <r>
    <s v="Fuera de Temporada"/>
    <n v="2019"/>
    <n v="43366"/>
    <x v="0"/>
    <n v="43293"/>
    <x v="2"/>
    <x v="0"/>
    <s v="WSP-3918"/>
    <x v="22"/>
    <n v="120"/>
    <x v="0"/>
    <x v="0"/>
    <n v="0"/>
    <n v="0"/>
    <n v="0"/>
  </r>
  <r>
    <s v="Temporada Regular"/>
    <n v="2019"/>
    <n v="43468"/>
    <x v="0"/>
    <n v="43544"/>
    <x v="8"/>
    <x v="0"/>
    <s v="WSP-3919"/>
    <x v="30"/>
    <n v="120"/>
    <x v="0"/>
    <x v="0"/>
    <n v="1"/>
    <n v="0"/>
    <n v="0"/>
  </r>
  <r>
    <s v="Temporada Regular"/>
    <n v="2018"/>
    <n v="43137"/>
    <x v="2"/>
    <n v="43140"/>
    <x v="9"/>
    <x v="0"/>
    <s v="WSP-3920"/>
    <x v="23"/>
    <n v="110"/>
    <x v="3"/>
    <x v="0"/>
    <n v="0"/>
    <n v="0"/>
    <n v="0"/>
  </r>
  <r>
    <s v="Temporada Regular"/>
    <n v="2018"/>
    <n v="43437"/>
    <x v="0"/>
    <n v="43054"/>
    <x v="1"/>
    <x v="0"/>
    <s v="WSP-3921"/>
    <x v="1"/>
    <s v="PASE"/>
    <x v="0"/>
    <x v="0"/>
    <n v="0"/>
    <n v="0"/>
    <n v="-276"/>
  </r>
  <r>
    <s v="Temporada Regular"/>
    <n v="2019"/>
    <n v="43453"/>
    <x v="0"/>
    <n v="43448"/>
    <x v="7"/>
    <x v="0"/>
    <s v="WSP-3922"/>
    <x v="9"/>
    <n v="120"/>
    <x v="0"/>
    <x v="0"/>
    <n v="0"/>
    <n v="0"/>
    <n v="0"/>
  </r>
  <r>
    <s v="Temporada Regular"/>
    <n v="2019"/>
    <n v="43478"/>
    <x v="0"/>
    <n v="43419"/>
    <x v="1"/>
    <x v="0"/>
    <s v="WSP-3923"/>
    <x v="1"/>
    <s v="PASE"/>
    <x v="0"/>
    <x v="0"/>
    <n v="0"/>
    <n v="0"/>
    <n v="-92"/>
  </r>
  <r>
    <s v="Temporada Regular"/>
    <n v="2018"/>
    <n v="43447"/>
    <x v="0"/>
    <n v="43087"/>
    <x v="4"/>
    <x v="0"/>
    <s v="WSP-3924"/>
    <x v="14"/>
    <n v="120"/>
    <x v="0"/>
    <x v="0"/>
    <n v="0"/>
    <n v="0"/>
    <n v="0"/>
  </r>
  <r>
    <s v="Temporada Regular"/>
    <n v="2019"/>
    <n v="43544"/>
    <x v="0"/>
    <n v="43543"/>
    <x v="5"/>
    <x v="0"/>
    <s v="WSP-3925"/>
    <x v="5"/>
    <n v="120"/>
    <x v="0"/>
    <x v="0"/>
    <n v="0"/>
    <n v="0"/>
    <n v="0"/>
  </r>
  <r>
    <s v="Temporada Regular"/>
    <n v="2019"/>
    <n v="43555"/>
    <x v="3"/>
    <n v="43547"/>
    <x v="9"/>
    <x v="0"/>
    <s v="WSP-3926"/>
    <x v="26"/>
    <n v="120"/>
    <x v="0"/>
    <x v="0"/>
    <n v="0"/>
    <n v="0"/>
    <n v="0"/>
  </r>
  <r>
    <s v="Fuera de Temporada"/>
    <n v="2018"/>
    <n v="43383"/>
    <x v="2"/>
    <n v="42950"/>
    <x v="8"/>
    <x v="0"/>
    <s v="WSP-3927"/>
    <x v="18"/>
    <n v="110"/>
    <x v="3"/>
    <x v="0"/>
    <n v="1"/>
    <n v="0"/>
    <n v="0"/>
  </r>
  <r>
    <s v="Temporada Regular"/>
    <n v="2018"/>
    <n v="43118"/>
    <x v="2"/>
    <n v="43110"/>
    <x v="7"/>
    <x v="0"/>
    <s v="WSP-3928"/>
    <x v="31"/>
    <n v="105"/>
    <x v="4"/>
    <x v="0"/>
    <n v="0"/>
    <n v="0"/>
    <n v="0"/>
  </r>
  <r>
    <s v="Temporada Regular"/>
    <n v="2018"/>
    <n v="43152"/>
    <x v="3"/>
    <n v="43054"/>
    <x v="1"/>
    <x v="0"/>
    <s v="WSP-3929"/>
    <x v="1"/>
    <s v="PASE"/>
    <x v="0"/>
    <x v="0"/>
    <n v="0"/>
    <n v="0"/>
    <n v="-368"/>
  </r>
  <r>
    <s v="Temporada Regular"/>
    <n v="2018"/>
    <n v="43120"/>
    <x v="1"/>
    <n v="43163"/>
    <x v="8"/>
    <x v="4"/>
    <s v="WSP-3930"/>
    <x v="20"/>
    <n v="140"/>
    <x v="0"/>
    <x v="2"/>
    <n v="1"/>
    <n v="0"/>
    <n v="0"/>
  </r>
  <r>
    <s v="Temporada Regular"/>
    <n v="2018"/>
    <n v="43104"/>
    <x v="3"/>
    <n v="43109"/>
    <x v="8"/>
    <x v="0"/>
    <s v="WSP-3931"/>
    <x v="30"/>
    <n v="120"/>
    <x v="0"/>
    <x v="0"/>
    <n v="1"/>
    <n v="0"/>
    <n v="0"/>
  </r>
  <r>
    <s v="Fuera de Temporada"/>
    <n v="2019"/>
    <n v="43412"/>
    <x v="1"/>
    <n v="43299"/>
    <x v="6"/>
    <x v="2"/>
    <s v="WSP-3932"/>
    <x v="17"/>
    <n v="140"/>
    <x v="0"/>
    <x v="2"/>
    <n v="0"/>
    <n v="0"/>
    <n v="0"/>
  </r>
  <r>
    <s v="Temporada Regular"/>
    <n v="2018"/>
    <n v="43459"/>
    <x v="1"/>
    <n v="43171"/>
    <x v="8"/>
    <x v="1"/>
    <s v="WSP-3933"/>
    <x v="20"/>
    <n v="140"/>
    <x v="0"/>
    <x v="1"/>
    <n v="1"/>
    <n v="0"/>
    <n v="0"/>
  </r>
  <r>
    <s v="Temporada Regular"/>
    <n v="2019"/>
    <n v="43439"/>
    <x v="0"/>
    <n v="43419"/>
    <x v="1"/>
    <x v="0"/>
    <s v="WSP-3934"/>
    <x v="1"/>
    <s v="PASE"/>
    <x v="0"/>
    <x v="0"/>
    <n v="0"/>
    <n v="0"/>
    <n v="-92"/>
  </r>
  <r>
    <s v="Temporada Regular"/>
    <n v="2019"/>
    <n v="43471"/>
    <x v="0"/>
    <n v="43419"/>
    <x v="1"/>
    <x v="0"/>
    <s v="WSP-3935"/>
    <x v="1"/>
    <s v="PASE"/>
    <x v="0"/>
    <x v="0"/>
    <n v="0"/>
    <n v="0"/>
    <n v="-276"/>
  </r>
  <r>
    <s v="Temporada Regular"/>
    <n v="2019"/>
    <n v="43486"/>
    <x v="2"/>
    <n v="43539"/>
    <x v="2"/>
    <x v="0"/>
    <s v="WSP-3936"/>
    <x v="7"/>
    <n v="110"/>
    <x v="3"/>
    <x v="0"/>
    <n v="0"/>
    <n v="0"/>
    <n v="0"/>
  </r>
  <r>
    <s v="Temporada Regular"/>
    <n v="2019"/>
    <n v="43544"/>
    <x v="0"/>
    <n v="43544"/>
    <x v="5"/>
    <x v="0"/>
    <s v="WSP-3937"/>
    <x v="5"/>
    <n v="120"/>
    <x v="0"/>
    <x v="0"/>
    <n v="0"/>
    <n v="0"/>
    <n v="0"/>
  </r>
  <r>
    <s v="Temporada Regular"/>
    <n v="2019"/>
    <n v="43522"/>
    <x v="1"/>
    <n v="43523"/>
    <x v="5"/>
    <x v="2"/>
    <s v="WSP-3938"/>
    <x v="28"/>
    <n v="140"/>
    <x v="0"/>
    <x v="2"/>
    <n v="0"/>
    <n v="0"/>
    <n v="0"/>
  </r>
  <r>
    <s v="Fuera de Temporada"/>
    <n v="2019"/>
    <n v="43365"/>
    <x v="1"/>
    <n v="43242"/>
    <x v="6"/>
    <x v="4"/>
    <s v="WSP-3939"/>
    <x v="17"/>
    <n v="140"/>
    <x v="0"/>
    <x v="2"/>
    <n v="0"/>
    <n v="0"/>
    <n v="0"/>
  </r>
  <r>
    <s v="Temporada Regular"/>
    <n v="2019"/>
    <n v="43518"/>
    <x v="2"/>
    <n v="43546"/>
    <x v="7"/>
    <x v="0"/>
    <s v="WSP-3940"/>
    <x v="31"/>
    <n v="105"/>
    <x v="4"/>
    <x v="0"/>
    <n v="0"/>
    <n v="0"/>
    <n v="0"/>
  </r>
  <r>
    <s v="Temporada Regular"/>
    <n v="2019"/>
    <n v="43432"/>
    <x v="2"/>
    <n v="43538"/>
    <x v="8"/>
    <x v="0"/>
    <s v="WSP-3941"/>
    <x v="18"/>
    <n v="110"/>
    <x v="3"/>
    <x v="0"/>
    <n v="1"/>
    <n v="0"/>
    <n v="0"/>
  </r>
  <r>
    <s v="Temporada Regular"/>
    <n v="2019"/>
    <n v="43493"/>
    <x v="0"/>
    <n v="43543"/>
    <x v="7"/>
    <x v="0"/>
    <s v="WSP-3942"/>
    <x v="9"/>
    <n v="120"/>
    <x v="0"/>
    <x v="0"/>
    <n v="0"/>
    <n v="0"/>
    <n v="0"/>
  </r>
  <r>
    <s v="Temporada Regular"/>
    <n v="2019"/>
    <n v="43542"/>
    <x v="0"/>
    <n v="43545"/>
    <x v="8"/>
    <x v="0"/>
    <s v="WSP-3943"/>
    <x v="30"/>
    <n v="120"/>
    <x v="0"/>
    <x v="0"/>
    <n v="1"/>
    <n v="0"/>
    <n v="0"/>
  </r>
  <r>
    <s v="Fuera de Temporada"/>
    <n v="2019"/>
    <n v="43205"/>
    <x v="0"/>
    <n v="43310"/>
    <x v="8"/>
    <x v="0"/>
    <s v="WSP-3944"/>
    <x v="30"/>
    <n v="120"/>
    <x v="0"/>
    <x v="0"/>
    <n v="1"/>
    <n v="0"/>
    <n v="0"/>
  </r>
  <r>
    <s v="Temporada Regular"/>
    <n v="2019"/>
    <n v="43551"/>
    <x v="2"/>
    <n v="43547"/>
    <x v="2"/>
    <x v="0"/>
    <s v="WSP-3945"/>
    <x v="7"/>
    <n v="110"/>
    <x v="3"/>
    <x v="0"/>
    <n v="0"/>
    <n v="0"/>
    <n v="0"/>
  </r>
  <r>
    <s v="Fuera de Temporada"/>
    <n v="2019"/>
    <n v="43258"/>
    <x v="2"/>
    <n v="43221"/>
    <x v="0"/>
    <x v="0"/>
    <s v="WSP-3946"/>
    <x v="43"/>
    <n v="110"/>
    <x v="3"/>
    <x v="0"/>
    <n v="2"/>
    <n v="30"/>
    <n v="0"/>
  </r>
  <r>
    <s v="Fuera de Temporada"/>
    <n v="2019"/>
    <n v="43347"/>
    <x v="1"/>
    <n v="43283"/>
    <x v="0"/>
    <x v="4"/>
    <s v="WSP-3947"/>
    <x v="10"/>
    <n v="140"/>
    <x v="0"/>
    <x v="2"/>
    <n v="2"/>
    <n v="0"/>
    <n v="0"/>
  </r>
  <r>
    <s v="Temporada Regular"/>
    <n v="2018"/>
    <n v="43139"/>
    <x v="2"/>
    <n v="43143"/>
    <x v="2"/>
    <x v="0"/>
    <s v="WSP-3948"/>
    <x v="39"/>
    <n v="105"/>
    <x v="4"/>
    <x v="0"/>
    <n v="0"/>
    <n v="0"/>
    <n v="0"/>
  </r>
  <r>
    <s v="Temporada Regular"/>
    <n v="2019"/>
    <n v="43505"/>
    <x v="1"/>
    <n v="43502"/>
    <x v="0"/>
    <x v="2"/>
    <s v="WSP-3949"/>
    <x v="10"/>
    <n v="140"/>
    <x v="0"/>
    <x v="2"/>
    <n v="2"/>
    <n v="0"/>
    <n v="0"/>
  </r>
  <r>
    <s v="Temporada Regular"/>
    <n v="2018"/>
    <n v="43176"/>
    <x v="0"/>
    <n v="43054"/>
    <x v="1"/>
    <x v="0"/>
    <s v="WSP-3950"/>
    <x v="1"/>
    <s v="PASE"/>
    <x v="0"/>
    <x v="0"/>
    <n v="0"/>
    <n v="0"/>
    <n v="-644"/>
  </r>
  <r>
    <s v="Temporada Regular"/>
    <n v="2018"/>
    <n v="43171"/>
    <x v="2"/>
    <n v="43179"/>
    <x v="7"/>
    <x v="0"/>
    <s v="WSP-3951"/>
    <x v="29"/>
    <n v="110"/>
    <x v="3"/>
    <x v="0"/>
    <n v="0"/>
    <n v="0"/>
    <n v="0"/>
  </r>
  <r>
    <s v="Fuera de Temporada"/>
    <n v="2019"/>
    <n v="43258"/>
    <x v="0"/>
    <n v="43255"/>
    <x v="8"/>
    <x v="0"/>
    <s v="WSP-3952"/>
    <x v="30"/>
    <n v="120"/>
    <x v="0"/>
    <x v="0"/>
    <n v="1"/>
    <n v="0"/>
    <n v="0"/>
  </r>
  <r>
    <s v="Temporada Regular"/>
    <n v="2018"/>
    <n v="43179"/>
    <x v="1"/>
    <n v="43182"/>
    <x v="8"/>
    <x v="3"/>
    <s v="WSP-3953"/>
    <x v="20"/>
    <n v="140"/>
    <x v="0"/>
    <x v="2"/>
    <n v="1"/>
    <n v="0"/>
    <n v="0"/>
  </r>
  <r>
    <s v="Temporada Regular"/>
    <n v="2019"/>
    <n v="43442"/>
    <x v="0"/>
    <n v="43469"/>
    <x v="2"/>
    <x v="0"/>
    <s v="WSP-3954"/>
    <x v="22"/>
    <n v="120"/>
    <x v="0"/>
    <x v="0"/>
    <n v="0"/>
    <n v="0"/>
    <n v="0"/>
  </r>
  <r>
    <s v="Temporada Regular"/>
    <n v="2018"/>
    <n v="43454"/>
    <x v="0"/>
    <n v="43088"/>
    <x v="3"/>
    <x v="0"/>
    <s v="WSP-3955"/>
    <x v="2"/>
    <n v="120"/>
    <x v="0"/>
    <x v="0"/>
    <n v="1"/>
    <n v="0"/>
    <n v="0"/>
  </r>
  <r>
    <s v="Temporada Regular"/>
    <n v="2019"/>
    <n v="43542"/>
    <x v="1"/>
    <n v="43540"/>
    <x v="3"/>
    <x v="4"/>
    <s v="WSP-3956"/>
    <x v="21"/>
    <n v="140"/>
    <x v="0"/>
    <x v="2"/>
    <n v="1"/>
    <n v="0"/>
    <n v="0"/>
  </r>
  <r>
    <s v="Fuera de Temporada"/>
    <n v="2018"/>
    <n v="43301"/>
    <x v="1"/>
    <n v="42843"/>
    <x v="7"/>
    <x v="2"/>
    <s v="WSP-3957"/>
    <x v="13"/>
    <n v="140"/>
    <x v="0"/>
    <x v="2"/>
    <n v="0"/>
    <n v="0"/>
    <n v="0"/>
  </r>
  <r>
    <s v="Temporada Regular"/>
    <n v="2018"/>
    <n v="43142"/>
    <x v="1"/>
    <n v="43166"/>
    <x v="2"/>
    <x v="2"/>
    <s v="WSP-3958"/>
    <x v="2"/>
    <n v="140"/>
    <x v="0"/>
    <x v="2"/>
    <n v="0"/>
    <n v="0"/>
    <n v="0"/>
  </r>
  <r>
    <s v="Temporada Regular"/>
    <n v="2018"/>
    <n v="43159"/>
    <x v="2"/>
    <n v="43181"/>
    <x v="7"/>
    <x v="0"/>
    <s v="WSP-3959"/>
    <x v="29"/>
    <n v="110"/>
    <x v="3"/>
    <x v="0"/>
    <n v="0"/>
    <n v="0"/>
    <n v="0"/>
  </r>
  <r>
    <s v="Temporada Regular"/>
    <n v="2019"/>
    <n v="43463"/>
    <x v="2"/>
    <n v="43517"/>
    <x v="2"/>
    <x v="0"/>
    <s v="WSP-3960"/>
    <x v="39"/>
    <n v="105"/>
    <x v="4"/>
    <x v="0"/>
    <n v="0"/>
    <n v="0"/>
    <n v="0"/>
  </r>
  <r>
    <s v="Temporada Regular"/>
    <n v="2019"/>
    <n v="43479"/>
    <x v="1"/>
    <n v="43534"/>
    <x v="4"/>
    <x v="4"/>
    <s v="WSP-3961"/>
    <x v="4"/>
    <n v="140"/>
    <x v="0"/>
    <x v="2"/>
    <n v="0"/>
    <n v="0"/>
    <n v="0"/>
  </r>
  <r>
    <s v="Temporada Regular"/>
    <n v="2019"/>
    <n v="43525"/>
    <x v="0"/>
    <n v="43524"/>
    <x v="3"/>
    <x v="0"/>
    <s v="WSP-3962"/>
    <x v="2"/>
    <n v="120"/>
    <x v="0"/>
    <x v="0"/>
    <n v="1"/>
    <n v="0"/>
    <n v="0"/>
  </r>
  <r>
    <s v="Temporada Regular"/>
    <n v="2019"/>
    <n v="43536"/>
    <x v="0"/>
    <n v="43545"/>
    <x v="8"/>
    <x v="0"/>
    <s v="WSP-3963"/>
    <x v="30"/>
    <n v="120"/>
    <x v="0"/>
    <x v="0"/>
    <n v="1"/>
    <n v="0"/>
    <n v="0"/>
  </r>
  <r>
    <s v="Temporada Regular"/>
    <n v="2019"/>
    <n v="43517"/>
    <x v="1"/>
    <n v="43540"/>
    <x v="2"/>
    <x v="4"/>
    <s v="WSP-3964"/>
    <x v="2"/>
    <n v="140"/>
    <x v="0"/>
    <x v="2"/>
    <n v="0"/>
    <n v="0"/>
    <n v="0"/>
  </r>
  <r>
    <s v="Temporada Regular"/>
    <n v="2018"/>
    <n v="43119"/>
    <x v="1"/>
    <n v="43128"/>
    <x v="6"/>
    <x v="4"/>
    <s v="WSP-3965"/>
    <x v="17"/>
    <n v="140"/>
    <x v="0"/>
    <x v="2"/>
    <n v="0"/>
    <n v="0"/>
    <n v="0"/>
  </r>
  <r>
    <s v="Temporada Regular"/>
    <n v="2018"/>
    <n v="43142"/>
    <x v="0"/>
    <n v="43151"/>
    <x v="2"/>
    <x v="0"/>
    <s v="WSP-3966"/>
    <x v="22"/>
    <n v="120"/>
    <x v="0"/>
    <x v="0"/>
    <n v="0"/>
    <n v="0"/>
    <n v="0"/>
  </r>
  <r>
    <s v="Temporada Regular"/>
    <n v="2019"/>
    <n v="43432"/>
    <x v="1"/>
    <n v="43492"/>
    <x v="2"/>
    <x v="2"/>
    <s v="WSP-3967"/>
    <x v="2"/>
    <n v="140"/>
    <x v="0"/>
    <x v="2"/>
    <n v="0"/>
    <n v="0"/>
    <n v="0"/>
  </r>
  <r>
    <s v="Fuera de Temporada"/>
    <n v="2019"/>
    <n v="43330"/>
    <x v="0"/>
    <n v="43280"/>
    <x v="0"/>
    <x v="0"/>
    <s v="WSP-3968"/>
    <x v="0"/>
    <n v="120"/>
    <x v="0"/>
    <x v="0"/>
    <n v="2"/>
    <n v="0"/>
    <n v="0"/>
  </r>
  <r>
    <s v="Fuera de Temporada"/>
    <n v="2019"/>
    <n v="43413"/>
    <x v="0"/>
    <n v="43235"/>
    <x v="6"/>
    <x v="0"/>
    <s v="WSP-3969"/>
    <x v="8"/>
    <n v="120"/>
    <x v="0"/>
    <x v="0"/>
    <n v="0"/>
    <n v="0"/>
    <n v="0"/>
  </r>
  <r>
    <s v="Temporada Regular"/>
    <n v="2019"/>
    <n v="43420"/>
    <x v="1"/>
    <n v="43523"/>
    <x v="5"/>
    <x v="2"/>
    <s v="WSP-3970"/>
    <x v="28"/>
    <n v="140"/>
    <x v="0"/>
    <x v="2"/>
    <n v="0"/>
    <n v="0"/>
    <n v="0"/>
  </r>
  <r>
    <s v="Temporada Regular"/>
    <n v="2019"/>
    <n v="43525"/>
    <x v="0"/>
    <n v="43545"/>
    <x v="3"/>
    <x v="0"/>
    <s v="WSP-3971"/>
    <x v="2"/>
    <n v="120"/>
    <x v="0"/>
    <x v="0"/>
    <n v="1"/>
    <n v="0"/>
    <n v="0"/>
  </r>
  <r>
    <s v="Temporada Regular"/>
    <n v="2019"/>
    <n v="43539"/>
    <x v="2"/>
    <n v="43534"/>
    <x v="2"/>
    <x v="0"/>
    <s v="WSP-3972"/>
    <x v="9"/>
    <n v="100"/>
    <x v="5"/>
    <x v="0"/>
    <n v="0"/>
    <n v="0"/>
    <n v="0"/>
  </r>
  <r>
    <s v="Temporada Regular"/>
    <n v="2018"/>
    <n v="43455"/>
    <x v="2"/>
    <n v="43174"/>
    <x v="7"/>
    <x v="0"/>
    <s v="WSP-3973"/>
    <x v="36"/>
    <n v="100"/>
    <x v="5"/>
    <x v="0"/>
    <n v="0"/>
    <n v="0"/>
    <n v="0"/>
  </r>
  <r>
    <s v="Fuera de Temporada"/>
    <n v="2019"/>
    <n v="43336"/>
    <x v="0"/>
    <n v="43274"/>
    <x v="6"/>
    <x v="0"/>
    <s v="WSP-3974"/>
    <x v="8"/>
    <n v="120"/>
    <x v="0"/>
    <x v="0"/>
    <n v="0"/>
    <n v="0"/>
    <n v="0"/>
  </r>
  <r>
    <s v="Temporada Regular"/>
    <n v="2018"/>
    <n v="43421"/>
    <x v="1"/>
    <n v="43135"/>
    <x v="4"/>
    <x v="2"/>
    <s v="WSP-3975"/>
    <x v="4"/>
    <n v="140"/>
    <x v="0"/>
    <x v="2"/>
    <n v="0"/>
    <n v="0"/>
    <n v="0"/>
  </r>
  <r>
    <s v="Temporada Regular"/>
    <n v="2018"/>
    <n v="43464"/>
    <x v="3"/>
    <n v="43150"/>
    <x v="0"/>
    <x v="0"/>
    <s v="WSP-3976"/>
    <x v="0"/>
    <n v="120"/>
    <x v="0"/>
    <x v="0"/>
    <n v="2"/>
    <n v="0"/>
    <n v="0"/>
  </r>
  <r>
    <s v="Temporada Regular"/>
    <n v="2019"/>
    <n v="43423"/>
    <x v="0"/>
    <n v="43478"/>
    <x v="3"/>
    <x v="0"/>
    <s v="WSP-3977"/>
    <x v="2"/>
    <n v="120"/>
    <x v="0"/>
    <x v="0"/>
    <n v="1"/>
    <n v="0"/>
    <n v="0"/>
  </r>
  <r>
    <s v="Temporada Regular"/>
    <n v="2018"/>
    <n v="43146"/>
    <x v="1"/>
    <n v="43175"/>
    <x v="5"/>
    <x v="1"/>
    <s v="WSP-3978"/>
    <x v="28"/>
    <n v="140"/>
    <x v="0"/>
    <x v="1"/>
    <n v="0"/>
    <n v="0"/>
    <n v="0"/>
  </r>
  <r>
    <s v="Temporada Regular"/>
    <n v="2019"/>
    <n v="43476"/>
    <x v="3"/>
    <n v="43419"/>
    <x v="1"/>
    <x v="0"/>
    <s v="WSP-3979"/>
    <x v="1"/>
    <s v="PASE"/>
    <x v="0"/>
    <x v="0"/>
    <n v="0"/>
    <n v="0"/>
    <n v="-92"/>
  </r>
  <r>
    <s v="Temporada Regular"/>
    <n v="2019"/>
    <n v="43440"/>
    <x v="2"/>
    <n v="43486"/>
    <x v="6"/>
    <x v="0"/>
    <s v="WSP-3980"/>
    <x v="35"/>
    <n v="110"/>
    <x v="3"/>
    <x v="0"/>
    <n v="0"/>
    <n v="0"/>
    <n v="0"/>
  </r>
  <r>
    <s v="Temporada Regular"/>
    <n v="2019"/>
    <n v="43542"/>
    <x v="0"/>
    <n v="43536"/>
    <x v="9"/>
    <x v="0"/>
    <s v="WSP-3981"/>
    <x v="26"/>
    <n v="120"/>
    <x v="0"/>
    <x v="0"/>
    <n v="0"/>
    <n v="0"/>
    <n v="0"/>
  </r>
  <r>
    <s v="Temporada Regular"/>
    <n v="2018"/>
    <n v="43134"/>
    <x v="1"/>
    <n v="43164"/>
    <x v="3"/>
    <x v="3"/>
    <s v="WSP-3982"/>
    <x v="21"/>
    <n v="140"/>
    <x v="0"/>
    <x v="2"/>
    <n v="1"/>
    <n v="0"/>
    <n v="0"/>
  </r>
  <r>
    <s v="Temporada Regular"/>
    <n v="2018"/>
    <n v="43142"/>
    <x v="3"/>
    <n v="43154"/>
    <x v="4"/>
    <x v="0"/>
    <s v="WSP-3983"/>
    <x v="14"/>
    <n v="120"/>
    <x v="0"/>
    <x v="0"/>
    <n v="0"/>
    <n v="0"/>
    <n v="0"/>
  </r>
  <r>
    <s v="Temporada Regular"/>
    <n v="2018"/>
    <n v="43122"/>
    <x v="2"/>
    <n v="43120"/>
    <x v="6"/>
    <x v="0"/>
    <s v="WSP-3984"/>
    <x v="35"/>
    <n v="110"/>
    <x v="3"/>
    <x v="0"/>
    <n v="0"/>
    <n v="0"/>
    <n v="0"/>
  </r>
  <r>
    <s v="Temporada Regular"/>
    <n v="2018"/>
    <n v="43432"/>
    <x v="2"/>
    <n v="43169"/>
    <x v="6"/>
    <x v="0"/>
    <s v="WSP-3985"/>
    <x v="35"/>
    <n v="110"/>
    <x v="3"/>
    <x v="0"/>
    <n v="0"/>
    <n v="0"/>
    <n v="0"/>
  </r>
  <r>
    <s v="Temporada Regular"/>
    <n v="2019"/>
    <n v="43542"/>
    <x v="3"/>
    <n v="43536"/>
    <x v="5"/>
    <x v="0"/>
    <s v="WSP-3986"/>
    <x v="5"/>
    <n v="120"/>
    <x v="0"/>
    <x v="0"/>
    <n v="0"/>
    <n v="0"/>
    <n v="0"/>
  </r>
  <r>
    <s v="Temporada Regular"/>
    <n v="2018"/>
    <n v="43119"/>
    <x v="0"/>
    <n v="43169"/>
    <x v="5"/>
    <x v="0"/>
    <s v="WSP-3987"/>
    <x v="5"/>
    <n v="120"/>
    <x v="0"/>
    <x v="0"/>
    <n v="0"/>
    <n v="0"/>
    <n v="0"/>
  </r>
  <r>
    <s v="Temporada Regular"/>
    <n v="2018"/>
    <n v="43451"/>
    <x v="0"/>
    <n v="43142"/>
    <x v="3"/>
    <x v="0"/>
    <s v="WSP-3988"/>
    <x v="2"/>
    <n v="120"/>
    <x v="0"/>
    <x v="0"/>
    <n v="1"/>
    <n v="0"/>
    <n v="0"/>
  </r>
  <r>
    <s v="Temporada Regular"/>
    <n v="2019"/>
    <n v="43419"/>
    <x v="0"/>
    <n v="43456"/>
    <x v="8"/>
    <x v="0"/>
    <s v="WSP-3989"/>
    <x v="30"/>
    <n v="120"/>
    <x v="0"/>
    <x v="0"/>
    <n v="1"/>
    <n v="0"/>
    <n v="0"/>
  </r>
  <r>
    <s v="Temporada Regular"/>
    <n v="2019"/>
    <n v="43511"/>
    <x v="2"/>
    <n v="43512"/>
    <x v="8"/>
    <x v="0"/>
    <s v="WSP-3990"/>
    <x v="18"/>
    <n v="110"/>
    <x v="3"/>
    <x v="0"/>
    <n v="1"/>
    <n v="0"/>
    <n v="0"/>
  </r>
  <r>
    <s v="Temporada Regular"/>
    <n v="2019"/>
    <n v="43426"/>
    <x v="1"/>
    <n v="43439"/>
    <x v="3"/>
    <x v="2"/>
    <s v="WSP-3991"/>
    <x v="21"/>
    <n v="140"/>
    <x v="0"/>
    <x v="2"/>
    <n v="1"/>
    <n v="0"/>
    <n v="0"/>
  </r>
  <r>
    <s v="Temporada Regular"/>
    <n v="2018"/>
    <n v="43452"/>
    <x v="2"/>
    <n v="43130"/>
    <x v="9"/>
    <x v="0"/>
    <s v="WSP-3992"/>
    <x v="42"/>
    <n v="105"/>
    <x v="4"/>
    <x v="0"/>
    <n v="0"/>
    <n v="0"/>
    <n v="0"/>
  </r>
  <r>
    <s v="Temporada Regular"/>
    <n v="2018"/>
    <n v="43141"/>
    <x v="2"/>
    <n v="43160"/>
    <x v="4"/>
    <x v="0"/>
    <s v="WSP-3993"/>
    <x v="11"/>
    <n v="110"/>
    <x v="3"/>
    <x v="0"/>
    <n v="0"/>
    <n v="0"/>
    <n v="0"/>
  </r>
  <r>
    <s v="Temporada Regular"/>
    <n v="2019"/>
    <n v="43448"/>
    <x v="2"/>
    <n v="43538"/>
    <x v="7"/>
    <x v="0"/>
    <s v="WSP-3994"/>
    <x v="31"/>
    <n v="105"/>
    <x v="4"/>
    <x v="0"/>
    <n v="0"/>
    <n v="0"/>
    <n v="0"/>
  </r>
  <r>
    <s v="Fuera de Temporada"/>
    <n v="2018"/>
    <n v="43410"/>
    <x v="0"/>
    <n v="42847"/>
    <x v="6"/>
    <x v="0"/>
    <s v="WSP-3995"/>
    <x v="8"/>
    <n v="120"/>
    <x v="0"/>
    <x v="0"/>
    <n v="0"/>
    <n v="0"/>
    <n v="0"/>
  </r>
  <r>
    <s v="Temporada Regular"/>
    <n v="2019"/>
    <n v="43507"/>
    <x v="2"/>
    <n v="43534"/>
    <x v="3"/>
    <x v="0"/>
    <s v="WSP-3996"/>
    <x v="44"/>
    <n v="105"/>
    <x v="4"/>
    <x v="0"/>
    <n v="1"/>
    <n v="0"/>
    <n v="0"/>
  </r>
  <r>
    <s v="Fuera de Temporada"/>
    <n v="2019"/>
    <n v="43367"/>
    <x v="0"/>
    <n v="43270"/>
    <x v="5"/>
    <x v="0"/>
    <s v="WSP-3997"/>
    <x v="5"/>
    <n v="120"/>
    <x v="0"/>
    <x v="0"/>
    <n v="0"/>
    <n v="0"/>
    <n v="0"/>
  </r>
  <r>
    <s v="Fuera de Temporada"/>
    <n v="2018"/>
    <n v="43363"/>
    <x v="0"/>
    <n v="42875"/>
    <x v="0"/>
    <x v="0"/>
    <s v="WSP-3998"/>
    <x v="0"/>
    <n v="120"/>
    <x v="0"/>
    <x v="0"/>
    <n v="2"/>
    <n v="0"/>
    <n v="0"/>
  </r>
  <r>
    <s v="Fuera de Temporada"/>
    <n v="2018"/>
    <n v="43226"/>
    <x v="0"/>
    <n v="43054"/>
    <x v="1"/>
    <x v="0"/>
    <s v="WSP-3999"/>
    <x v="1"/>
    <s v="PASE"/>
    <x v="0"/>
    <x v="0"/>
    <n v="0"/>
    <n v="0"/>
    <n v="-552"/>
  </r>
  <r>
    <s v="Fuera de Temporada"/>
    <n v="2019"/>
    <n v="43254"/>
    <x v="0"/>
    <n v="43197"/>
    <x v="9"/>
    <x v="0"/>
    <s v="WSP-4000"/>
    <x v="26"/>
    <n v="120"/>
    <x v="0"/>
    <x v="0"/>
    <n v="0"/>
    <n v="0"/>
    <n v="0"/>
  </r>
  <r>
    <s v="Temporada Regular"/>
    <n v="2018"/>
    <n v="43425"/>
    <x v="3"/>
    <n v="43117"/>
    <x v="2"/>
    <x v="0"/>
    <s v="WSP-4001"/>
    <x v="22"/>
    <n v="120"/>
    <x v="0"/>
    <x v="0"/>
    <n v="0"/>
    <n v="0"/>
    <n v="0"/>
  </r>
  <r>
    <s v="Fuera de Temporada"/>
    <n v="2019"/>
    <n v="43338"/>
    <x v="3"/>
    <n v="43419"/>
    <x v="1"/>
    <x v="0"/>
    <s v="WSP-4002"/>
    <x v="1"/>
    <s v="PASE"/>
    <x v="0"/>
    <x v="0"/>
    <n v="0"/>
    <n v="0"/>
    <n v="-276"/>
  </r>
  <r>
    <s v="Temporada Regular"/>
    <n v="2018"/>
    <n v="43142"/>
    <x v="0"/>
    <n v="43137"/>
    <x v="6"/>
    <x v="0"/>
    <s v="WSP-4003"/>
    <x v="8"/>
    <n v="120"/>
    <x v="0"/>
    <x v="0"/>
    <n v="0"/>
    <n v="0"/>
    <n v="0"/>
  </r>
  <r>
    <s v="Fuera de Temporada"/>
    <n v="2018"/>
    <n v="43249"/>
    <x v="0"/>
    <n v="42876"/>
    <x v="0"/>
    <x v="0"/>
    <s v="WSP-4004"/>
    <x v="0"/>
    <n v="120"/>
    <x v="0"/>
    <x v="0"/>
    <n v="2"/>
    <n v="0"/>
    <n v="0"/>
  </r>
  <r>
    <s v="Temporada Regular"/>
    <n v="2019"/>
    <n v="43513"/>
    <x v="0"/>
    <n v="43509"/>
    <x v="5"/>
    <x v="0"/>
    <s v="WSP-4005"/>
    <x v="5"/>
    <n v="120"/>
    <x v="0"/>
    <x v="0"/>
    <n v="0"/>
    <n v="0"/>
    <n v="0"/>
  </r>
  <r>
    <s v="Fuera de Temporada"/>
    <n v="2018"/>
    <n v="43378"/>
    <x v="3"/>
    <n v="42845"/>
    <x v="9"/>
    <x v="0"/>
    <s v="WSP-4006"/>
    <x v="26"/>
    <n v="120"/>
    <x v="0"/>
    <x v="0"/>
    <n v="0"/>
    <n v="0"/>
    <n v="0"/>
  </r>
  <r>
    <s v="Temporada Regular"/>
    <n v="2019"/>
    <n v="43518"/>
    <x v="2"/>
    <n v="43527"/>
    <x v="8"/>
    <x v="0"/>
    <s v="WSP-4007"/>
    <x v="18"/>
    <n v="110"/>
    <x v="3"/>
    <x v="0"/>
    <n v="1"/>
    <n v="0"/>
    <n v="0"/>
  </r>
  <r>
    <s v="Temporada Regular"/>
    <n v="2019"/>
    <n v="43471"/>
    <x v="2"/>
    <n v="43525"/>
    <x v="9"/>
    <x v="0"/>
    <s v="WSP-4008"/>
    <x v="42"/>
    <n v="105"/>
    <x v="4"/>
    <x v="0"/>
    <n v="0"/>
    <n v="0"/>
    <n v="0"/>
  </r>
  <r>
    <s v="Fuera de Temporada"/>
    <n v="2018"/>
    <n v="43291"/>
    <x v="1"/>
    <n v="42864"/>
    <x v="8"/>
    <x v="2"/>
    <s v="WSP-4009"/>
    <x v="20"/>
    <n v="140"/>
    <x v="0"/>
    <x v="2"/>
    <n v="1"/>
    <n v="0"/>
    <n v="0"/>
  </r>
  <r>
    <s v="Temporada Regular"/>
    <n v="2018"/>
    <n v="43441"/>
    <x v="0"/>
    <n v="43054"/>
    <x v="1"/>
    <x v="0"/>
    <s v="WSP-4010"/>
    <x v="1"/>
    <s v="PASE"/>
    <x v="0"/>
    <x v="0"/>
    <n v="0"/>
    <n v="0"/>
    <n v="-460"/>
  </r>
  <r>
    <s v="Temporada Regular"/>
    <n v="2019"/>
    <n v="43453"/>
    <x v="0"/>
    <n v="43419"/>
    <x v="1"/>
    <x v="0"/>
    <s v="WSP-4011"/>
    <x v="1"/>
    <s v="PASE"/>
    <x v="0"/>
    <x v="0"/>
    <n v="0"/>
    <n v="0"/>
    <n v="-920"/>
  </r>
  <r>
    <s v="Temporada Regular"/>
    <n v="2019"/>
    <n v="43475"/>
    <x v="1"/>
    <n v="43516"/>
    <x v="2"/>
    <x v="1"/>
    <s v="WSP-4012"/>
    <x v="2"/>
    <n v="140"/>
    <x v="0"/>
    <x v="1"/>
    <n v="0"/>
    <n v="0"/>
    <n v="0"/>
  </r>
  <r>
    <s v="Temporada Regular"/>
    <n v="2018"/>
    <n v="43124"/>
    <x v="0"/>
    <n v="43166"/>
    <x v="4"/>
    <x v="0"/>
    <s v="WSP-4013"/>
    <x v="14"/>
    <n v="120"/>
    <x v="0"/>
    <x v="0"/>
    <n v="0"/>
    <n v="0"/>
    <n v="0"/>
  </r>
  <r>
    <s v="Temporada Regular"/>
    <n v="2018"/>
    <n v="43132"/>
    <x v="1"/>
    <n v="43174"/>
    <x v="5"/>
    <x v="2"/>
    <s v="WSP-4014"/>
    <x v="28"/>
    <n v="140"/>
    <x v="0"/>
    <x v="2"/>
    <n v="0"/>
    <n v="0"/>
    <n v="0"/>
  </r>
  <r>
    <s v="Temporada Regular"/>
    <n v="2019"/>
    <n v="43479"/>
    <x v="1"/>
    <n v="43537"/>
    <x v="6"/>
    <x v="4"/>
    <s v="WSP-4015"/>
    <x v="17"/>
    <n v="140"/>
    <x v="0"/>
    <x v="2"/>
    <n v="0"/>
    <n v="0"/>
    <n v="0"/>
  </r>
  <r>
    <s v="Temporada Regular"/>
    <n v="2018"/>
    <n v="43175"/>
    <x v="0"/>
    <n v="43054"/>
    <x v="1"/>
    <x v="0"/>
    <s v="WSP-4016"/>
    <x v="1"/>
    <s v="PASE"/>
    <x v="0"/>
    <x v="0"/>
    <n v="0"/>
    <n v="0"/>
    <n v="-184"/>
  </r>
  <r>
    <s v="Fuera de Temporada"/>
    <n v="2018"/>
    <n v="43247"/>
    <x v="2"/>
    <n v="42938"/>
    <x v="8"/>
    <x v="0"/>
    <s v="WSP-4017"/>
    <x v="9"/>
    <n v="75"/>
    <x v="2"/>
    <x v="0"/>
    <n v="1"/>
    <n v="0"/>
    <n v="0"/>
  </r>
  <r>
    <s v="Temporada Regular"/>
    <n v="2018"/>
    <n v="43453"/>
    <x v="1"/>
    <n v="43122"/>
    <x v="8"/>
    <x v="3"/>
    <s v="WSP-4018"/>
    <x v="20"/>
    <n v="140"/>
    <x v="0"/>
    <x v="2"/>
    <n v="1"/>
    <n v="0"/>
    <n v="0"/>
  </r>
  <r>
    <s v="Temporada Regular"/>
    <n v="2019"/>
    <n v="43539"/>
    <x v="3"/>
    <n v="43537"/>
    <x v="6"/>
    <x v="0"/>
    <s v="WSP-4019"/>
    <x v="8"/>
    <n v="120"/>
    <x v="0"/>
    <x v="0"/>
    <n v="0"/>
    <n v="0"/>
    <n v="0"/>
  </r>
  <r>
    <s v="Temporada Regular"/>
    <n v="2018"/>
    <n v="43445"/>
    <x v="0"/>
    <n v="43054"/>
    <x v="1"/>
    <x v="0"/>
    <s v="WSP-4020"/>
    <x v="1"/>
    <s v="PASE"/>
    <x v="0"/>
    <x v="0"/>
    <n v="0"/>
    <n v="0"/>
    <n v="-460"/>
  </r>
  <r>
    <s v="Temporada Regular"/>
    <n v="2019"/>
    <n v="43506"/>
    <x v="2"/>
    <n v="43516"/>
    <x v="7"/>
    <x v="0"/>
    <s v="WSP-4021"/>
    <x v="29"/>
    <n v="110"/>
    <x v="3"/>
    <x v="0"/>
    <n v="0"/>
    <n v="0"/>
    <n v="0"/>
  </r>
  <r>
    <s v="Temporada Regular"/>
    <n v="2019"/>
    <n v="43431"/>
    <x v="1"/>
    <n v="43471"/>
    <x v="6"/>
    <x v="4"/>
    <s v="WSP-4022"/>
    <x v="17"/>
    <n v="140"/>
    <x v="0"/>
    <x v="2"/>
    <n v="0"/>
    <n v="0"/>
    <n v="0"/>
  </r>
  <r>
    <s v="Temporada Regular"/>
    <n v="2019"/>
    <n v="43534"/>
    <x v="0"/>
    <n v="43540"/>
    <x v="6"/>
    <x v="0"/>
    <s v="WSP-4023"/>
    <x v="8"/>
    <n v="120"/>
    <x v="0"/>
    <x v="0"/>
    <n v="0"/>
    <n v="0"/>
    <n v="0"/>
  </r>
  <r>
    <s v="Fuera de Temporada"/>
    <n v="2019"/>
    <n v="43408"/>
    <x v="0"/>
    <n v="43315"/>
    <x v="3"/>
    <x v="0"/>
    <s v="WSP-4024"/>
    <x v="2"/>
    <n v="120"/>
    <x v="0"/>
    <x v="0"/>
    <n v="1"/>
    <n v="0"/>
    <n v="0"/>
  </r>
  <r>
    <s v="Temporada Regular"/>
    <n v="2018"/>
    <n v="43152"/>
    <x v="0"/>
    <n v="43054"/>
    <x v="1"/>
    <x v="0"/>
    <s v="WSP-4025"/>
    <x v="1"/>
    <s v="PASE"/>
    <x v="0"/>
    <x v="0"/>
    <n v="0"/>
    <n v="0"/>
    <n v="-368"/>
  </r>
  <r>
    <s v="Fuera de Temporada"/>
    <n v="2019"/>
    <n v="43216"/>
    <x v="2"/>
    <n v="43213"/>
    <x v="6"/>
    <x v="0"/>
    <s v="WSP-4026"/>
    <x v="16"/>
    <n v="100"/>
    <x v="5"/>
    <x v="0"/>
    <n v="0"/>
    <n v="30"/>
    <n v="0"/>
  </r>
  <r>
    <s v="Temporada Regular"/>
    <n v="2019"/>
    <n v="43501"/>
    <x v="2"/>
    <n v="43509"/>
    <x v="6"/>
    <x v="0"/>
    <s v="WSP-4027"/>
    <x v="4"/>
    <n v="105"/>
    <x v="4"/>
    <x v="0"/>
    <n v="0"/>
    <n v="0"/>
    <n v="0"/>
  </r>
  <r>
    <s v="Fuera de Temporada"/>
    <n v="2019"/>
    <n v="43249"/>
    <x v="0"/>
    <n v="43419"/>
    <x v="1"/>
    <x v="0"/>
    <s v="WSP-4028"/>
    <x v="1"/>
    <s v="PASE"/>
    <x v="0"/>
    <x v="0"/>
    <n v="0"/>
    <n v="0"/>
    <n v="-184"/>
  </r>
  <r>
    <s v="Temporada Regular"/>
    <n v="2019"/>
    <n v="43426"/>
    <x v="0"/>
    <n v="43474"/>
    <x v="3"/>
    <x v="0"/>
    <s v="WSP-4029"/>
    <x v="2"/>
    <n v="120"/>
    <x v="0"/>
    <x v="0"/>
    <n v="1"/>
    <n v="0"/>
    <n v="0"/>
  </r>
  <r>
    <s v="Fuera de Temporada"/>
    <n v="2019"/>
    <n v="43344"/>
    <x v="0"/>
    <n v="43227"/>
    <x v="7"/>
    <x v="0"/>
    <s v="WSP-4030"/>
    <x v="9"/>
    <n v="120"/>
    <x v="0"/>
    <x v="0"/>
    <n v="0"/>
    <n v="0"/>
    <n v="0"/>
  </r>
  <r>
    <s v="Temporada Regular"/>
    <n v="2018"/>
    <n v="43179"/>
    <x v="1"/>
    <n v="43178"/>
    <x v="4"/>
    <x v="2"/>
    <s v="WSP-4031"/>
    <x v="4"/>
    <n v="140"/>
    <x v="0"/>
    <x v="2"/>
    <n v="0"/>
    <n v="0"/>
    <n v="0"/>
  </r>
  <r>
    <s v="Fuera de Temporada"/>
    <n v="2018"/>
    <n v="43241"/>
    <x v="0"/>
    <n v="42880"/>
    <x v="0"/>
    <x v="0"/>
    <s v="WSP-4032"/>
    <x v="0"/>
    <n v="120"/>
    <x v="0"/>
    <x v="0"/>
    <n v="2"/>
    <n v="0"/>
    <n v="0"/>
  </r>
  <r>
    <s v="Temporada Regular"/>
    <n v="2018"/>
    <n v="43156"/>
    <x v="0"/>
    <n v="43174"/>
    <x v="3"/>
    <x v="0"/>
    <s v="WSP-4033"/>
    <x v="2"/>
    <n v="120"/>
    <x v="0"/>
    <x v="0"/>
    <n v="1"/>
    <n v="0"/>
    <n v="0"/>
  </r>
  <r>
    <s v="Temporada Regular"/>
    <n v="2018"/>
    <n v="43141"/>
    <x v="3"/>
    <n v="43150"/>
    <x v="8"/>
    <x v="0"/>
    <s v="WSP-4034"/>
    <x v="30"/>
    <n v="120"/>
    <x v="0"/>
    <x v="0"/>
    <n v="1"/>
    <n v="0"/>
    <n v="0"/>
  </r>
  <r>
    <s v="Temporada Regular"/>
    <n v="2019"/>
    <n v="43512"/>
    <x v="0"/>
    <n v="43515"/>
    <x v="4"/>
    <x v="0"/>
    <s v="WSP-4035"/>
    <x v="14"/>
    <n v="120"/>
    <x v="0"/>
    <x v="0"/>
    <n v="0"/>
    <n v="0"/>
    <n v="0"/>
  </r>
  <r>
    <s v="Temporada Regular"/>
    <n v="2019"/>
    <n v="43447"/>
    <x v="1"/>
    <n v="43532"/>
    <x v="3"/>
    <x v="4"/>
    <s v="WSP-4036"/>
    <x v="21"/>
    <n v="140"/>
    <x v="0"/>
    <x v="2"/>
    <n v="1"/>
    <n v="0"/>
    <n v="0"/>
  </r>
  <r>
    <s v="Fuera de Temporada"/>
    <n v="2019"/>
    <n v="43302"/>
    <x v="0"/>
    <n v="43204"/>
    <x v="3"/>
    <x v="0"/>
    <s v="WSP-4037"/>
    <x v="2"/>
    <n v="120"/>
    <x v="0"/>
    <x v="0"/>
    <n v="1"/>
    <n v="0"/>
    <n v="0"/>
  </r>
  <r>
    <s v="Temporada Regular"/>
    <n v="2019"/>
    <n v="43548"/>
    <x v="1"/>
    <n v="43539"/>
    <x v="5"/>
    <x v="1"/>
    <s v="WSP-4038"/>
    <x v="28"/>
    <n v="140"/>
    <x v="0"/>
    <x v="1"/>
    <n v="0"/>
    <n v="0"/>
    <n v="0"/>
  </r>
  <r>
    <s v="Temporada Regular"/>
    <n v="2018"/>
    <n v="43129"/>
    <x v="0"/>
    <n v="43150"/>
    <x v="5"/>
    <x v="0"/>
    <s v="WSP-4039"/>
    <x v="5"/>
    <n v="120"/>
    <x v="0"/>
    <x v="0"/>
    <n v="0"/>
    <n v="0"/>
    <n v="0"/>
  </r>
  <r>
    <s v="Temporada Regular"/>
    <n v="2019"/>
    <n v="43493"/>
    <x v="1"/>
    <n v="43515"/>
    <x v="7"/>
    <x v="2"/>
    <s v="WSP-4040"/>
    <x v="13"/>
    <n v="140"/>
    <x v="0"/>
    <x v="2"/>
    <n v="0"/>
    <n v="0"/>
    <n v="0"/>
  </r>
  <r>
    <s v="Fuera de Temporada"/>
    <n v="2019"/>
    <n v="43241"/>
    <x v="0"/>
    <n v="43295"/>
    <x v="4"/>
    <x v="0"/>
    <s v="WSP-4041"/>
    <x v="14"/>
    <n v="120"/>
    <x v="0"/>
    <x v="0"/>
    <n v="0"/>
    <n v="0"/>
    <n v="0"/>
  </r>
  <r>
    <s v="Temporada Regular"/>
    <n v="2018"/>
    <n v="43180"/>
    <x v="0"/>
    <n v="43182"/>
    <x v="6"/>
    <x v="0"/>
    <s v="WSP-4042"/>
    <x v="8"/>
    <n v="120"/>
    <x v="0"/>
    <x v="0"/>
    <n v="0"/>
    <n v="0"/>
    <n v="0"/>
  </r>
  <r>
    <s v="Temporada Regular"/>
    <n v="2019"/>
    <n v="43507"/>
    <x v="0"/>
    <n v="43530"/>
    <x v="6"/>
    <x v="0"/>
    <s v="WSP-4043"/>
    <x v="8"/>
    <n v="120"/>
    <x v="0"/>
    <x v="0"/>
    <n v="0"/>
    <n v="0"/>
    <n v="0"/>
  </r>
  <r>
    <s v="Temporada Regular"/>
    <n v="2018"/>
    <n v="43162"/>
    <x v="0"/>
    <n v="43163"/>
    <x v="2"/>
    <x v="0"/>
    <s v="WSP-4044"/>
    <x v="22"/>
    <n v="120"/>
    <x v="0"/>
    <x v="0"/>
    <n v="0"/>
    <n v="0"/>
    <n v="0"/>
  </r>
  <r>
    <s v="Fuera de Temporada"/>
    <n v="2019"/>
    <n v="43265"/>
    <x v="2"/>
    <n v="43192"/>
    <x v="8"/>
    <x v="0"/>
    <s v="WSP-4045"/>
    <x v="18"/>
    <n v="110"/>
    <x v="3"/>
    <x v="0"/>
    <n v="1"/>
    <n v="30"/>
    <n v="0"/>
  </r>
  <r>
    <s v="Temporada Regular"/>
    <n v="2019"/>
    <n v="43486"/>
    <x v="0"/>
    <n v="43543"/>
    <x v="2"/>
    <x v="0"/>
    <s v="WSP-4046"/>
    <x v="22"/>
    <n v="120"/>
    <x v="0"/>
    <x v="0"/>
    <n v="0"/>
    <n v="0"/>
    <n v="0"/>
  </r>
  <r>
    <s v="Temporada Regular"/>
    <n v="2019"/>
    <n v="43484"/>
    <x v="2"/>
    <n v="43539"/>
    <x v="2"/>
    <x v="0"/>
    <s v="WSP-4047"/>
    <x v="7"/>
    <n v="110"/>
    <x v="3"/>
    <x v="0"/>
    <n v="0"/>
    <n v="0"/>
    <n v="0"/>
  </r>
  <r>
    <s v="Temporada Regular"/>
    <n v="2019"/>
    <n v="43529"/>
    <x v="0"/>
    <n v="43536"/>
    <x v="9"/>
    <x v="0"/>
    <s v="WSP-4048"/>
    <x v="26"/>
    <n v="120"/>
    <x v="0"/>
    <x v="0"/>
    <n v="0"/>
    <n v="0"/>
    <n v="0"/>
  </r>
  <r>
    <s v="Temporada Regular"/>
    <n v="2018"/>
    <n v="43445"/>
    <x v="1"/>
    <n v="43110"/>
    <x v="3"/>
    <x v="1"/>
    <s v="WSP-4049"/>
    <x v="21"/>
    <n v="140"/>
    <x v="0"/>
    <x v="1"/>
    <n v="1"/>
    <n v="0"/>
    <n v="0"/>
  </r>
  <r>
    <s v="Temporada Regular"/>
    <n v="2019"/>
    <n v="43556"/>
    <x v="2"/>
    <n v="43547"/>
    <x v="4"/>
    <x v="0"/>
    <s v="WSP-4050"/>
    <x v="11"/>
    <n v="110"/>
    <x v="3"/>
    <x v="0"/>
    <n v="0"/>
    <n v="0"/>
    <n v="0"/>
  </r>
  <r>
    <s v="Temporada Regular"/>
    <n v="2019"/>
    <n v="43540"/>
    <x v="0"/>
    <n v="43541"/>
    <x v="7"/>
    <x v="0"/>
    <s v="WSP-4051"/>
    <x v="9"/>
    <n v="120"/>
    <x v="0"/>
    <x v="0"/>
    <n v="0"/>
    <n v="0"/>
    <n v="0"/>
  </r>
  <r>
    <s v="Temporada Regular"/>
    <n v="2019"/>
    <n v="43431"/>
    <x v="0"/>
    <n v="43513"/>
    <x v="2"/>
    <x v="0"/>
    <s v="WSP-4052"/>
    <x v="22"/>
    <n v="120"/>
    <x v="0"/>
    <x v="0"/>
    <n v="0"/>
    <n v="0"/>
    <n v="0"/>
  </r>
  <r>
    <s v="Temporada Regular"/>
    <n v="2019"/>
    <n v="43443"/>
    <x v="3"/>
    <n v="43419"/>
    <x v="1"/>
    <x v="0"/>
    <s v="WSP-4053"/>
    <x v="1"/>
    <s v="PASE"/>
    <x v="0"/>
    <x v="0"/>
    <n v="0"/>
    <n v="0"/>
    <n v="-368"/>
  </r>
  <r>
    <s v="Temporada Regular"/>
    <n v="2019"/>
    <n v="43513"/>
    <x v="3"/>
    <n v="43546"/>
    <x v="0"/>
    <x v="0"/>
    <s v="WSP-4054"/>
    <x v="0"/>
    <n v="120"/>
    <x v="0"/>
    <x v="0"/>
    <n v="2"/>
    <n v="0"/>
    <n v="0"/>
  </r>
  <r>
    <s v="Temporada Regular"/>
    <n v="2019"/>
    <n v="43437"/>
    <x v="0"/>
    <n v="43509"/>
    <x v="0"/>
    <x v="0"/>
    <s v="WSP-4055"/>
    <x v="0"/>
    <n v="120"/>
    <x v="0"/>
    <x v="0"/>
    <n v="2"/>
    <n v="0"/>
    <n v="0"/>
  </r>
  <r>
    <s v="Temporada Regular"/>
    <n v="2018"/>
    <n v="43427"/>
    <x v="0"/>
    <n v="43168"/>
    <x v="4"/>
    <x v="0"/>
    <s v="WSP-4056"/>
    <x v="14"/>
    <n v="120"/>
    <x v="0"/>
    <x v="0"/>
    <n v="0"/>
    <n v="0"/>
    <n v="0"/>
  </r>
  <r>
    <s v="Temporada Regular"/>
    <n v="2019"/>
    <n v="43469"/>
    <x v="0"/>
    <n v="43477"/>
    <x v="8"/>
    <x v="0"/>
    <s v="WSP-4057"/>
    <x v="30"/>
    <n v="120"/>
    <x v="0"/>
    <x v="0"/>
    <n v="1"/>
    <n v="0"/>
    <n v="0"/>
  </r>
  <r>
    <s v="Temporada Regular"/>
    <n v="2018"/>
    <n v="43454"/>
    <x v="2"/>
    <n v="43094"/>
    <x v="9"/>
    <x v="0"/>
    <s v="WSP-4058"/>
    <x v="23"/>
    <n v="110"/>
    <x v="3"/>
    <x v="0"/>
    <n v="0"/>
    <n v="0"/>
    <n v="0"/>
  </r>
  <r>
    <s v="Temporada Regular"/>
    <n v="2019"/>
    <n v="43535"/>
    <x v="0"/>
    <n v="43419"/>
    <x v="1"/>
    <x v="0"/>
    <s v="WSP-4059"/>
    <x v="1"/>
    <s v="PASE"/>
    <x v="0"/>
    <x v="0"/>
    <n v="0"/>
    <n v="0"/>
    <n v="-644"/>
  </r>
  <r>
    <s v="Temporada Regular"/>
    <n v="2018"/>
    <n v="43105"/>
    <x v="3"/>
    <n v="43133"/>
    <x v="6"/>
    <x v="0"/>
    <s v="WSP-4060"/>
    <x v="8"/>
    <n v="120"/>
    <x v="0"/>
    <x v="0"/>
    <n v="0"/>
    <n v="0"/>
    <n v="0"/>
  </r>
  <r>
    <s v="Fuera de Temporada"/>
    <n v="2018"/>
    <n v="43358"/>
    <x v="2"/>
    <n v="42943"/>
    <x v="9"/>
    <x v="0"/>
    <s v="WSP-4061"/>
    <x v="23"/>
    <n v="110"/>
    <x v="3"/>
    <x v="0"/>
    <n v="0"/>
    <n v="0"/>
    <n v="0"/>
  </r>
  <r>
    <s v="Fuera de Temporada"/>
    <n v="2019"/>
    <n v="43234"/>
    <x v="1"/>
    <n v="43216"/>
    <x v="7"/>
    <x v="3"/>
    <s v="WSP-4062"/>
    <x v="13"/>
    <n v="140"/>
    <x v="0"/>
    <x v="2"/>
    <n v="0"/>
    <n v="0"/>
    <n v="0"/>
  </r>
  <r>
    <s v="Fuera de Temporada"/>
    <n v="2018"/>
    <n v="43382"/>
    <x v="2"/>
    <n v="42873"/>
    <x v="9"/>
    <x v="0"/>
    <s v="WSP-4063"/>
    <x v="23"/>
    <n v="110"/>
    <x v="3"/>
    <x v="0"/>
    <n v="0"/>
    <n v="0"/>
    <n v="0"/>
  </r>
  <r>
    <s v="Temporada Regular"/>
    <n v="2019"/>
    <n v="43486"/>
    <x v="2"/>
    <n v="43523"/>
    <x v="0"/>
    <x v="0"/>
    <s v="WSP-4064"/>
    <x v="43"/>
    <n v="110"/>
    <x v="3"/>
    <x v="0"/>
    <n v="2"/>
    <n v="0"/>
    <n v="0"/>
  </r>
  <r>
    <s v="Temporada Regular"/>
    <n v="2019"/>
    <n v="43422"/>
    <x v="0"/>
    <n v="43419"/>
    <x v="1"/>
    <x v="0"/>
    <s v="WSP-4065"/>
    <x v="1"/>
    <s v="PASE"/>
    <x v="0"/>
    <x v="0"/>
    <n v="0"/>
    <n v="0"/>
    <n v="-276"/>
  </r>
  <r>
    <s v="Temporada Regular"/>
    <n v="2018"/>
    <n v="43112"/>
    <x v="1"/>
    <n v="43134"/>
    <x v="9"/>
    <x v="2"/>
    <s v="WSP-4066"/>
    <x v="19"/>
    <n v="140"/>
    <x v="0"/>
    <x v="2"/>
    <n v="0"/>
    <n v="0"/>
    <n v="0"/>
  </r>
  <r>
    <s v="Fuera de Temporada"/>
    <n v="2018"/>
    <n v="43192"/>
    <x v="0"/>
    <n v="42941"/>
    <x v="9"/>
    <x v="0"/>
    <s v="WSP-4067"/>
    <x v="26"/>
    <n v="120"/>
    <x v="0"/>
    <x v="0"/>
    <n v="0"/>
    <n v="0"/>
    <n v="0"/>
  </r>
  <r>
    <s v="Temporada Regular"/>
    <n v="2019"/>
    <n v="43479"/>
    <x v="3"/>
    <n v="43537"/>
    <x v="8"/>
    <x v="0"/>
    <s v="WSP-4068"/>
    <x v="30"/>
    <n v="120"/>
    <x v="0"/>
    <x v="0"/>
    <n v="1"/>
    <n v="0"/>
    <n v="0"/>
  </r>
  <r>
    <s v="Temporada Regular"/>
    <n v="2019"/>
    <n v="43446"/>
    <x v="0"/>
    <n v="43518"/>
    <x v="4"/>
    <x v="0"/>
    <s v="WSP-4069"/>
    <x v="14"/>
    <n v="120"/>
    <x v="0"/>
    <x v="0"/>
    <n v="0"/>
    <n v="0"/>
    <n v="0"/>
  </r>
  <r>
    <s v="Temporada Regular"/>
    <n v="2019"/>
    <n v="43455"/>
    <x v="0"/>
    <n v="43419"/>
    <x v="1"/>
    <x v="0"/>
    <s v="WSP-4070"/>
    <x v="1"/>
    <s v="PASE"/>
    <x v="0"/>
    <x v="0"/>
    <n v="0"/>
    <n v="0"/>
    <n v="-276"/>
  </r>
  <r>
    <s v="Fuera de Temporada"/>
    <n v="2018"/>
    <n v="43398"/>
    <x v="0"/>
    <n v="43054"/>
    <x v="1"/>
    <x v="0"/>
    <s v="WSP-4071"/>
    <x v="1"/>
    <s v="PASE"/>
    <x v="0"/>
    <x v="0"/>
    <n v="0"/>
    <n v="0"/>
    <n v="-736"/>
  </r>
  <r>
    <s v="Temporada Regular"/>
    <n v="2019"/>
    <n v="43434"/>
    <x v="2"/>
    <n v="43462"/>
    <x v="2"/>
    <x v="0"/>
    <s v="WSP-4072"/>
    <x v="7"/>
    <n v="110"/>
    <x v="3"/>
    <x v="0"/>
    <n v="0"/>
    <n v="0"/>
    <n v="0"/>
  </r>
  <r>
    <s v="Temporada Regular"/>
    <n v="2019"/>
    <n v="43466"/>
    <x v="0"/>
    <n v="43539"/>
    <x v="6"/>
    <x v="0"/>
    <s v="WSP-4073"/>
    <x v="8"/>
    <n v="120"/>
    <x v="0"/>
    <x v="0"/>
    <n v="0"/>
    <n v="0"/>
    <n v="0"/>
  </r>
  <r>
    <s v="Temporada Regular"/>
    <n v="2018"/>
    <n v="43138"/>
    <x v="0"/>
    <n v="43054"/>
    <x v="1"/>
    <x v="0"/>
    <s v="WSP-4074"/>
    <x v="1"/>
    <s v="PASE"/>
    <x v="0"/>
    <x v="0"/>
    <n v="0"/>
    <n v="0"/>
    <n v="-368"/>
  </r>
  <r>
    <s v="Temporada Regular"/>
    <n v="2018"/>
    <n v="43444"/>
    <x v="1"/>
    <n v="43160"/>
    <x v="4"/>
    <x v="2"/>
    <s v="WSP-4075"/>
    <x v="4"/>
    <n v="140"/>
    <x v="0"/>
    <x v="2"/>
    <n v="0"/>
    <n v="0"/>
    <n v="0"/>
  </r>
  <r>
    <s v="Fuera de Temporada"/>
    <n v="2019"/>
    <n v="43339"/>
    <x v="0"/>
    <n v="43203"/>
    <x v="6"/>
    <x v="0"/>
    <s v="WSP-4076"/>
    <x v="8"/>
    <n v="120"/>
    <x v="0"/>
    <x v="0"/>
    <n v="0"/>
    <n v="0"/>
    <n v="0"/>
  </r>
  <r>
    <s v="Temporada Regular"/>
    <n v="2018"/>
    <n v="43444"/>
    <x v="2"/>
    <n v="43144"/>
    <x v="0"/>
    <x v="0"/>
    <s v="WSP-4077"/>
    <x v="43"/>
    <n v="110"/>
    <x v="3"/>
    <x v="0"/>
    <n v="2"/>
    <n v="0"/>
    <n v="0"/>
  </r>
  <r>
    <s v="Temporada Regular"/>
    <n v="2019"/>
    <n v="43448"/>
    <x v="3"/>
    <n v="43419"/>
    <x v="1"/>
    <x v="0"/>
    <s v="WSP-4078"/>
    <x v="1"/>
    <s v="PASE"/>
    <x v="0"/>
    <x v="0"/>
    <n v="0"/>
    <n v="0"/>
    <n v="-184"/>
  </r>
  <r>
    <s v="Fuera de Temporada"/>
    <n v="2018"/>
    <n v="43377"/>
    <x v="0"/>
    <n v="43054"/>
    <x v="1"/>
    <x v="0"/>
    <s v="WSP-4079"/>
    <x v="1"/>
    <s v="PASE"/>
    <x v="0"/>
    <x v="0"/>
    <n v="0"/>
    <n v="0"/>
    <n v="-184"/>
  </r>
  <r>
    <s v="Temporada Regular"/>
    <n v="2019"/>
    <n v="43512"/>
    <x v="0"/>
    <n v="43419"/>
    <x v="1"/>
    <x v="0"/>
    <s v="WSP-4080"/>
    <x v="1"/>
    <s v="PASE"/>
    <x v="0"/>
    <x v="0"/>
    <n v="0"/>
    <n v="0"/>
    <n v="-276"/>
  </r>
  <r>
    <s v="Temporada Regular"/>
    <n v="2019"/>
    <n v="43461"/>
    <x v="1"/>
    <n v="43520"/>
    <x v="6"/>
    <x v="2"/>
    <s v="WSP-4081"/>
    <x v="17"/>
    <n v="140"/>
    <x v="0"/>
    <x v="2"/>
    <n v="0"/>
    <n v="0"/>
    <n v="0"/>
  </r>
  <r>
    <s v="Temporada Regular"/>
    <n v="2018"/>
    <n v="43451"/>
    <x v="0"/>
    <n v="43116"/>
    <x v="8"/>
    <x v="0"/>
    <s v="WSP-4082"/>
    <x v="30"/>
    <n v="120"/>
    <x v="0"/>
    <x v="0"/>
    <n v="1"/>
    <n v="0"/>
    <n v="0"/>
  </r>
  <r>
    <s v="Fuera de Temporada"/>
    <n v="2019"/>
    <n v="43244"/>
    <x v="0"/>
    <n v="43214"/>
    <x v="9"/>
    <x v="0"/>
    <s v="WSP-4083"/>
    <x v="26"/>
    <n v="120"/>
    <x v="0"/>
    <x v="0"/>
    <n v="0"/>
    <n v="0"/>
    <n v="0"/>
  </r>
  <r>
    <s v="Temporada Regular"/>
    <n v="2018"/>
    <n v="43168"/>
    <x v="0"/>
    <n v="43178"/>
    <x v="2"/>
    <x v="0"/>
    <s v="WSP-4084"/>
    <x v="22"/>
    <n v="120"/>
    <x v="0"/>
    <x v="0"/>
    <n v="0"/>
    <n v="0"/>
    <n v="0"/>
  </r>
  <r>
    <s v="Fuera de Temporada"/>
    <n v="2018"/>
    <n v="43401"/>
    <x v="0"/>
    <n v="42902"/>
    <x v="2"/>
    <x v="0"/>
    <s v="WSP-4085"/>
    <x v="22"/>
    <n v="120"/>
    <x v="0"/>
    <x v="0"/>
    <n v="0"/>
    <n v="0"/>
    <n v="0"/>
  </r>
  <r>
    <s v="Temporada Regular"/>
    <n v="2019"/>
    <n v="43554"/>
    <x v="1"/>
    <n v="43547"/>
    <x v="9"/>
    <x v="2"/>
    <s v="WSP-4086"/>
    <x v="19"/>
    <n v="140"/>
    <x v="0"/>
    <x v="2"/>
    <n v="0"/>
    <n v="0"/>
    <n v="0"/>
  </r>
  <r>
    <s v="Temporada Regular"/>
    <n v="2018"/>
    <n v="43434"/>
    <x v="2"/>
    <n v="43089"/>
    <x v="3"/>
    <x v="0"/>
    <s v="WSP-4087"/>
    <x v="27"/>
    <n v="110"/>
    <x v="3"/>
    <x v="0"/>
    <n v="1"/>
    <n v="0"/>
    <n v="0"/>
  </r>
  <r>
    <s v="Temporada Regular"/>
    <n v="2018"/>
    <n v="43130"/>
    <x v="0"/>
    <n v="43145"/>
    <x v="2"/>
    <x v="0"/>
    <s v="WSP-4088"/>
    <x v="22"/>
    <n v="120"/>
    <x v="0"/>
    <x v="0"/>
    <n v="0"/>
    <n v="0"/>
    <n v="0"/>
  </r>
  <r>
    <s v="Fuera de Temporada"/>
    <n v="2018"/>
    <n v="43393"/>
    <x v="1"/>
    <n v="42831"/>
    <x v="3"/>
    <x v="4"/>
    <s v="WSP-4089"/>
    <x v="21"/>
    <n v="140"/>
    <x v="0"/>
    <x v="2"/>
    <n v="1"/>
    <n v="0"/>
    <n v="0"/>
  </r>
  <r>
    <s v="Temporada Regular"/>
    <n v="2019"/>
    <n v="43469"/>
    <x v="0"/>
    <n v="43511"/>
    <x v="7"/>
    <x v="0"/>
    <s v="WSP-4090"/>
    <x v="9"/>
    <n v="120"/>
    <x v="0"/>
    <x v="0"/>
    <n v="0"/>
    <n v="0"/>
    <n v="0"/>
  </r>
  <r>
    <s v="Temporada Regular"/>
    <n v="2018"/>
    <n v="43101"/>
    <x v="0"/>
    <n v="43054"/>
    <x v="1"/>
    <x v="0"/>
    <s v="WSP-4091"/>
    <x v="1"/>
    <s v="PASE"/>
    <x v="0"/>
    <x v="0"/>
    <n v="0"/>
    <n v="0"/>
    <n v="-276"/>
  </r>
  <r>
    <s v="Temporada Regular"/>
    <n v="2018"/>
    <n v="43142"/>
    <x v="0"/>
    <n v="43054"/>
    <x v="1"/>
    <x v="0"/>
    <s v="WSP-4092"/>
    <x v="1"/>
    <s v="PASE"/>
    <x v="0"/>
    <x v="0"/>
    <n v="0"/>
    <n v="0"/>
    <n v="-368"/>
  </r>
  <r>
    <s v="Temporada Regular"/>
    <n v="2019"/>
    <n v="43542"/>
    <x v="1"/>
    <n v="43537"/>
    <x v="5"/>
    <x v="3"/>
    <s v="WSP-4093"/>
    <x v="28"/>
    <n v="140"/>
    <x v="0"/>
    <x v="2"/>
    <n v="0"/>
    <n v="0"/>
    <n v="0"/>
  </r>
  <r>
    <s v="Fuera de Temporada"/>
    <n v="2019"/>
    <n v="43395"/>
    <x v="3"/>
    <n v="43236"/>
    <x v="0"/>
    <x v="0"/>
    <s v="WSP-4094"/>
    <x v="0"/>
    <n v="120"/>
    <x v="0"/>
    <x v="0"/>
    <n v="2"/>
    <n v="0"/>
    <n v="0"/>
  </r>
  <r>
    <s v="Temporada Regular"/>
    <n v="2018"/>
    <n v="43421"/>
    <x v="1"/>
    <n v="43167"/>
    <x v="2"/>
    <x v="4"/>
    <s v="WSP-4095"/>
    <x v="2"/>
    <n v="140"/>
    <x v="0"/>
    <x v="2"/>
    <n v="0"/>
    <n v="0"/>
    <n v="0"/>
  </r>
  <r>
    <s v="Temporada Regular"/>
    <n v="2018"/>
    <n v="43160"/>
    <x v="0"/>
    <n v="43054"/>
    <x v="1"/>
    <x v="0"/>
    <s v="WSP-4096"/>
    <x v="1"/>
    <s v="PASE"/>
    <x v="0"/>
    <x v="0"/>
    <n v="0"/>
    <n v="0"/>
    <n v="-184"/>
  </r>
  <r>
    <s v="Temporada Regular"/>
    <n v="2019"/>
    <n v="43500"/>
    <x v="0"/>
    <n v="43526"/>
    <x v="0"/>
    <x v="0"/>
    <s v="WSP-4097"/>
    <x v="0"/>
    <n v="120"/>
    <x v="0"/>
    <x v="0"/>
    <n v="2"/>
    <n v="0"/>
    <n v="0"/>
  </r>
  <r>
    <s v="Temporada Regular"/>
    <n v="2019"/>
    <n v="43433"/>
    <x v="0"/>
    <n v="43451"/>
    <x v="2"/>
    <x v="0"/>
    <s v="WSP-4098"/>
    <x v="22"/>
    <n v="120"/>
    <x v="0"/>
    <x v="0"/>
    <n v="0"/>
    <n v="0"/>
    <n v="0"/>
  </r>
  <r>
    <s v="Fuera de Temporada"/>
    <n v="2019"/>
    <n v="43388"/>
    <x v="1"/>
    <n v="43278"/>
    <x v="6"/>
    <x v="1"/>
    <s v="WSP-4099"/>
    <x v="17"/>
    <n v="140"/>
    <x v="0"/>
    <x v="1"/>
    <n v="0"/>
    <n v="0"/>
    <n v="0"/>
  </r>
  <r>
    <s v="Temporada Regular"/>
    <n v="2019"/>
    <n v="43448"/>
    <x v="0"/>
    <n v="43456"/>
    <x v="4"/>
    <x v="0"/>
    <s v="WSP-4100"/>
    <x v="14"/>
    <n v="120"/>
    <x v="0"/>
    <x v="0"/>
    <n v="0"/>
    <n v="0"/>
    <n v="0"/>
  </r>
  <r>
    <s v="Temporada Regular"/>
    <n v="2019"/>
    <n v="43541"/>
    <x v="0"/>
    <n v="43533"/>
    <x v="2"/>
    <x v="0"/>
    <s v="WSP-4101"/>
    <x v="22"/>
    <n v="120"/>
    <x v="0"/>
    <x v="0"/>
    <n v="0"/>
    <n v="0"/>
    <n v="0"/>
  </r>
  <r>
    <s v="Temporada Regular"/>
    <n v="2019"/>
    <n v="43467"/>
    <x v="0"/>
    <n v="43481"/>
    <x v="7"/>
    <x v="0"/>
    <s v="WSP-4102"/>
    <x v="9"/>
    <n v="120"/>
    <x v="0"/>
    <x v="0"/>
    <n v="0"/>
    <n v="0"/>
    <n v="0"/>
  </r>
  <r>
    <s v="Temporada Regular"/>
    <n v="2018"/>
    <n v="43427"/>
    <x v="0"/>
    <n v="43145"/>
    <x v="0"/>
    <x v="0"/>
    <s v="WSP-4103"/>
    <x v="0"/>
    <n v="120"/>
    <x v="0"/>
    <x v="0"/>
    <n v="2"/>
    <n v="0"/>
    <n v="0"/>
  </r>
  <r>
    <s v="Fuera de Temporada"/>
    <n v="2019"/>
    <n v="43240"/>
    <x v="0"/>
    <n v="43419"/>
    <x v="1"/>
    <x v="0"/>
    <s v="WSP-4104"/>
    <x v="1"/>
    <s v="PASE"/>
    <x v="0"/>
    <x v="0"/>
    <n v="0"/>
    <n v="0"/>
    <n v="-644"/>
  </r>
  <r>
    <s v="Temporada Regular"/>
    <n v="2019"/>
    <n v="43512"/>
    <x v="0"/>
    <n v="43540"/>
    <x v="9"/>
    <x v="0"/>
    <s v="WSP-4105"/>
    <x v="26"/>
    <n v="120"/>
    <x v="0"/>
    <x v="0"/>
    <n v="0"/>
    <n v="0"/>
    <n v="0"/>
  </r>
  <r>
    <s v="Temporada Regular"/>
    <n v="2019"/>
    <n v="43548"/>
    <x v="0"/>
    <n v="43546"/>
    <x v="0"/>
    <x v="0"/>
    <s v="WSP-4106"/>
    <x v="0"/>
    <n v="120"/>
    <x v="0"/>
    <x v="0"/>
    <n v="2"/>
    <n v="0"/>
    <n v="0"/>
  </r>
  <r>
    <s v="Temporada Regular"/>
    <n v="2019"/>
    <n v="43486"/>
    <x v="0"/>
    <n v="43533"/>
    <x v="2"/>
    <x v="0"/>
    <s v="WSP-4107"/>
    <x v="22"/>
    <n v="120"/>
    <x v="0"/>
    <x v="0"/>
    <n v="0"/>
    <n v="0"/>
    <n v="0"/>
  </r>
  <r>
    <s v="Temporada Regular"/>
    <n v="2019"/>
    <n v="43462"/>
    <x v="1"/>
    <n v="43457"/>
    <x v="3"/>
    <x v="4"/>
    <s v="WSP-4108"/>
    <x v="21"/>
    <n v="140"/>
    <x v="0"/>
    <x v="2"/>
    <n v="1"/>
    <n v="0"/>
    <n v="0"/>
  </r>
  <r>
    <s v="Temporada Regular"/>
    <n v="2018"/>
    <n v="43163"/>
    <x v="3"/>
    <n v="43171"/>
    <x v="5"/>
    <x v="0"/>
    <s v="WSP-4109"/>
    <x v="5"/>
    <n v="120"/>
    <x v="0"/>
    <x v="0"/>
    <n v="0"/>
    <n v="0"/>
    <n v="0"/>
  </r>
  <r>
    <s v="Temporada Regular"/>
    <n v="2018"/>
    <n v="43453"/>
    <x v="0"/>
    <n v="43141"/>
    <x v="6"/>
    <x v="0"/>
    <s v="WSP-4110"/>
    <x v="8"/>
    <n v="120"/>
    <x v="0"/>
    <x v="0"/>
    <n v="0"/>
    <n v="0"/>
    <n v="0"/>
  </r>
  <r>
    <s v="Temporada Regular"/>
    <n v="2018"/>
    <n v="43142"/>
    <x v="3"/>
    <n v="43155"/>
    <x v="9"/>
    <x v="0"/>
    <s v="WSP-4111"/>
    <x v="26"/>
    <n v="120"/>
    <x v="0"/>
    <x v="0"/>
    <n v="0"/>
    <n v="0"/>
    <n v="0"/>
  </r>
  <r>
    <s v="Fuera de Temporada"/>
    <n v="2019"/>
    <n v="43206"/>
    <x v="0"/>
    <n v="43254"/>
    <x v="9"/>
    <x v="0"/>
    <s v="WSP-4112"/>
    <x v="26"/>
    <n v="120"/>
    <x v="0"/>
    <x v="0"/>
    <n v="0"/>
    <n v="0"/>
    <n v="0"/>
  </r>
  <r>
    <s v="Temporada Regular"/>
    <n v="2019"/>
    <n v="43478"/>
    <x v="1"/>
    <n v="43529"/>
    <x v="9"/>
    <x v="2"/>
    <s v="WSP-4113"/>
    <x v="19"/>
    <n v="140"/>
    <x v="0"/>
    <x v="2"/>
    <n v="0"/>
    <n v="0"/>
    <n v="0"/>
  </r>
  <r>
    <s v="Fuera de Temporada"/>
    <n v="2019"/>
    <n v="43382"/>
    <x v="0"/>
    <n v="43419"/>
    <x v="1"/>
    <x v="0"/>
    <s v="WSP-4114"/>
    <x v="1"/>
    <s v="PASE"/>
    <x v="0"/>
    <x v="0"/>
    <n v="0"/>
    <n v="0"/>
    <n v="-368"/>
  </r>
  <r>
    <s v="Temporada Regular"/>
    <n v="2019"/>
    <n v="43432"/>
    <x v="1"/>
    <n v="43530"/>
    <x v="8"/>
    <x v="1"/>
    <s v="WSP-4115"/>
    <x v="20"/>
    <n v="140"/>
    <x v="0"/>
    <x v="1"/>
    <n v="1"/>
    <n v="0"/>
    <n v="0"/>
  </r>
  <r>
    <s v="Fuera de Temporada"/>
    <n v="2019"/>
    <n v="43370"/>
    <x v="0"/>
    <n v="43419"/>
    <x v="1"/>
    <x v="0"/>
    <s v="WSP-4116"/>
    <x v="1"/>
    <s v="PASE"/>
    <x v="0"/>
    <x v="0"/>
    <n v="0"/>
    <n v="0"/>
    <n v="-92"/>
  </r>
  <r>
    <s v="Temporada Regular"/>
    <n v="2018"/>
    <n v="43159"/>
    <x v="1"/>
    <n v="43181"/>
    <x v="2"/>
    <x v="4"/>
    <s v="WSP-4117"/>
    <x v="2"/>
    <n v="140"/>
    <x v="0"/>
    <x v="2"/>
    <n v="0"/>
    <n v="0"/>
    <n v="0"/>
  </r>
  <r>
    <s v="Temporada Regular"/>
    <n v="2019"/>
    <n v="43461"/>
    <x v="1"/>
    <n v="43516"/>
    <x v="3"/>
    <x v="2"/>
    <s v="WSP-4118"/>
    <x v="21"/>
    <n v="140"/>
    <x v="0"/>
    <x v="2"/>
    <n v="1"/>
    <n v="0"/>
    <n v="0"/>
  </r>
  <r>
    <s v="Temporada Regular"/>
    <n v="2019"/>
    <n v="43459"/>
    <x v="1"/>
    <n v="43533"/>
    <x v="0"/>
    <x v="2"/>
    <s v="WSP-4119"/>
    <x v="10"/>
    <n v="140"/>
    <x v="0"/>
    <x v="2"/>
    <n v="2"/>
    <n v="0"/>
    <n v="0"/>
  </r>
  <r>
    <s v="Fuera de Temporada"/>
    <n v="2019"/>
    <n v="43204"/>
    <x v="3"/>
    <n v="43255"/>
    <x v="6"/>
    <x v="0"/>
    <s v="WSP-4120"/>
    <x v="8"/>
    <n v="120"/>
    <x v="0"/>
    <x v="0"/>
    <n v="0"/>
    <n v="0"/>
    <n v="0"/>
  </r>
  <r>
    <s v="Temporada Regular"/>
    <n v="2018"/>
    <n v="43429"/>
    <x v="2"/>
    <n v="43103"/>
    <x v="6"/>
    <x v="0"/>
    <s v="WSP-4121"/>
    <x v="35"/>
    <n v="110"/>
    <x v="3"/>
    <x v="0"/>
    <n v="0"/>
    <n v="0"/>
    <n v="0"/>
  </r>
  <r>
    <s v="Temporada Regular"/>
    <n v="2019"/>
    <n v="43451"/>
    <x v="0"/>
    <n v="43473"/>
    <x v="5"/>
    <x v="0"/>
    <s v="WSP-4122"/>
    <x v="5"/>
    <n v="120"/>
    <x v="0"/>
    <x v="0"/>
    <n v="0"/>
    <n v="0"/>
    <n v="0"/>
  </r>
  <r>
    <s v="Temporada Regular"/>
    <n v="2019"/>
    <n v="43424"/>
    <x v="0"/>
    <n v="43432"/>
    <x v="0"/>
    <x v="0"/>
    <s v="WSP-4123"/>
    <x v="0"/>
    <n v="120"/>
    <x v="0"/>
    <x v="0"/>
    <n v="2"/>
    <n v="0"/>
    <n v="0"/>
  </r>
  <r>
    <s v="Temporada Regular"/>
    <n v="2019"/>
    <n v="43554"/>
    <x v="0"/>
    <n v="43546"/>
    <x v="2"/>
    <x v="0"/>
    <s v="WSP-4124"/>
    <x v="22"/>
    <n v="120"/>
    <x v="0"/>
    <x v="0"/>
    <n v="0"/>
    <n v="0"/>
    <n v="0"/>
  </r>
  <r>
    <s v="Fuera de Temporada"/>
    <n v="2019"/>
    <n v="43407"/>
    <x v="1"/>
    <n v="43205"/>
    <x v="4"/>
    <x v="2"/>
    <s v="WSP-4125"/>
    <x v="4"/>
    <n v="140"/>
    <x v="0"/>
    <x v="2"/>
    <n v="0"/>
    <n v="0"/>
    <n v="0"/>
  </r>
  <r>
    <s v="Fuera de Temporada"/>
    <n v="2018"/>
    <n v="43346"/>
    <x v="0"/>
    <n v="42935"/>
    <x v="5"/>
    <x v="0"/>
    <s v="WSP-4126"/>
    <x v="5"/>
    <n v="120"/>
    <x v="0"/>
    <x v="0"/>
    <n v="0"/>
    <n v="0"/>
    <n v="0"/>
  </r>
  <r>
    <s v="Temporada Regular"/>
    <n v="2018"/>
    <n v="43146"/>
    <x v="1"/>
    <n v="43139"/>
    <x v="3"/>
    <x v="5"/>
    <s v="WSP-4127"/>
    <x v="21"/>
    <n v="140"/>
    <x v="0"/>
    <x v="3"/>
    <n v="1"/>
    <n v="0"/>
    <n v="0"/>
  </r>
  <r>
    <s v="Temporada Regular"/>
    <n v="2019"/>
    <n v="43482"/>
    <x v="1"/>
    <n v="43510"/>
    <x v="9"/>
    <x v="1"/>
    <s v="WSP-4128"/>
    <x v="19"/>
    <n v="140"/>
    <x v="0"/>
    <x v="1"/>
    <n v="0"/>
    <n v="0"/>
    <n v="0"/>
  </r>
  <r>
    <s v="Temporada Regular"/>
    <n v="2019"/>
    <n v="43533"/>
    <x v="0"/>
    <n v="43544"/>
    <x v="6"/>
    <x v="0"/>
    <s v="WSP-4129"/>
    <x v="8"/>
    <n v="120"/>
    <x v="0"/>
    <x v="0"/>
    <n v="0"/>
    <n v="0"/>
    <n v="0"/>
  </r>
  <r>
    <s v="Temporada Regular"/>
    <n v="2018"/>
    <n v="43128"/>
    <x v="0"/>
    <n v="43172"/>
    <x v="7"/>
    <x v="0"/>
    <s v="WSP-4130"/>
    <x v="9"/>
    <n v="120"/>
    <x v="0"/>
    <x v="0"/>
    <n v="0"/>
    <n v="0"/>
    <n v="0"/>
  </r>
  <r>
    <s v="Fuera de Temporada"/>
    <n v="2019"/>
    <n v="43234"/>
    <x v="3"/>
    <n v="43254"/>
    <x v="0"/>
    <x v="0"/>
    <s v="WSP-4131"/>
    <x v="0"/>
    <n v="120"/>
    <x v="0"/>
    <x v="0"/>
    <n v="2"/>
    <n v="0"/>
    <n v="0"/>
  </r>
  <r>
    <s v="Temporada Regular"/>
    <n v="2019"/>
    <n v="43483"/>
    <x v="0"/>
    <n v="43524"/>
    <x v="9"/>
    <x v="0"/>
    <s v="WSP-4132"/>
    <x v="26"/>
    <n v="120"/>
    <x v="0"/>
    <x v="0"/>
    <n v="0"/>
    <n v="0"/>
    <n v="0"/>
  </r>
  <r>
    <s v="Temporada Regular"/>
    <n v="2019"/>
    <n v="43511"/>
    <x v="1"/>
    <n v="43513"/>
    <x v="3"/>
    <x v="3"/>
    <s v="WSP-4133"/>
    <x v="21"/>
    <n v="140"/>
    <x v="0"/>
    <x v="2"/>
    <n v="1"/>
    <n v="0"/>
    <n v="0"/>
  </r>
  <r>
    <s v="Temporada Regular"/>
    <n v="2019"/>
    <n v="43420"/>
    <x v="0"/>
    <n v="43464"/>
    <x v="0"/>
    <x v="0"/>
    <s v="WSP-4134"/>
    <x v="0"/>
    <n v="120"/>
    <x v="0"/>
    <x v="0"/>
    <n v="2"/>
    <n v="0"/>
    <n v="0"/>
  </r>
  <r>
    <s v="Temporada Regular"/>
    <n v="2018"/>
    <n v="43449"/>
    <x v="0"/>
    <n v="43054"/>
    <x v="1"/>
    <x v="0"/>
    <s v="WSP-4135"/>
    <x v="1"/>
    <s v="PASE"/>
    <x v="0"/>
    <x v="0"/>
    <n v="0"/>
    <n v="0"/>
    <n v="-368"/>
  </r>
  <r>
    <s v="Fuera de Temporada"/>
    <n v="2018"/>
    <n v="43369"/>
    <x v="0"/>
    <n v="43054"/>
    <x v="1"/>
    <x v="0"/>
    <s v="WSP-4136"/>
    <x v="1"/>
    <s v="PASE"/>
    <x v="0"/>
    <x v="0"/>
    <n v="0"/>
    <n v="0"/>
    <n v="-92"/>
  </r>
  <r>
    <s v="Temporada Regular"/>
    <n v="2019"/>
    <n v="43511"/>
    <x v="0"/>
    <n v="43518"/>
    <x v="9"/>
    <x v="0"/>
    <s v="WSP-4137"/>
    <x v="26"/>
    <n v="120"/>
    <x v="0"/>
    <x v="0"/>
    <n v="0"/>
    <n v="0"/>
    <n v="0"/>
  </r>
  <r>
    <s v="Fuera de Temporada"/>
    <n v="2018"/>
    <n v="43300"/>
    <x v="0"/>
    <n v="42882"/>
    <x v="0"/>
    <x v="0"/>
    <s v="WSP-4138"/>
    <x v="0"/>
    <n v="120"/>
    <x v="0"/>
    <x v="0"/>
    <n v="2"/>
    <n v="0"/>
    <n v="0"/>
  </r>
  <r>
    <s v="Temporada Regular"/>
    <n v="2019"/>
    <n v="43530"/>
    <x v="0"/>
    <n v="43537"/>
    <x v="2"/>
    <x v="0"/>
    <s v="WSP-4139"/>
    <x v="22"/>
    <n v="120"/>
    <x v="0"/>
    <x v="0"/>
    <n v="0"/>
    <n v="0"/>
    <n v="0"/>
  </r>
  <r>
    <s v="Temporada Regular"/>
    <n v="2018"/>
    <n v="43122"/>
    <x v="1"/>
    <n v="43149"/>
    <x v="7"/>
    <x v="1"/>
    <s v="WSP-4140"/>
    <x v="13"/>
    <n v="140"/>
    <x v="0"/>
    <x v="1"/>
    <n v="0"/>
    <n v="0"/>
    <n v="0"/>
  </r>
  <r>
    <s v="Temporada Regular"/>
    <n v="2018"/>
    <n v="43163"/>
    <x v="2"/>
    <n v="43165"/>
    <x v="8"/>
    <x v="0"/>
    <s v="WSP-4141"/>
    <x v="9"/>
    <n v="75"/>
    <x v="2"/>
    <x v="0"/>
    <n v="1"/>
    <n v="0"/>
    <n v="0"/>
  </r>
  <r>
    <s v="Temporada Regular"/>
    <n v="2018"/>
    <n v="43448"/>
    <x v="0"/>
    <n v="43115"/>
    <x v="3"/>
    <x v="0"/>
    <s v="WSP-4142"/>
    <x v="2"/>
    <n v="120"/>
    <x v="0"/>
    <x v="0"/>
    <n v="1"/>
    <n v="0"/>
    <n v="0"/>
  </r>
  <r>
    <s v="Temporada Regular"/>
    <n v="2019"/>
    <n v="43494"/>
    <x v="2"/>
    <n v="43524"/>
    <x v="6"/>
    <x v="0"/>
    <s v="WSP-4143"/>
    <x v="16"/>
    <n v="100"/>
    <x v="5"/>
    <x v="0"/>
    <n v="0"/>
    <n v="0"/>
    <n v="0"/>
  </r>
  <r>
    <s v="Temporada Regular"/>
    <n v="2019"/>
    <n v="43440"/>
    <x v="0"/>
    <n v="43437"/>
    <x v="2"/>
    <x v="0"/>
    <s v="WSP-4144"/>
    <x v="22"/>
    <n v="120"/>
    <x v="0"/>
    <x v="0"/>
    <n v="0"/>
    <n v="0"/>
    <n v="0"/>
  </r>
  <r>
    <s v="Temporada Regular"/>
    <n v="2019"/>
    <n v="43512"/>
    <x v="2"/>
    <n v="43515"/>
    <x v="0"/>
    <x v="0"/>
    <s v="WSP-4145"/>
    <x v="43"/>
    <n v="110"/>
    <x v="3"/>
    <x v="0"/>
    <n v="2"/>
    <n v="0"/>
    <n v="0"/>
  </r>
  <r>
    <s v="Temporada Regular"/>
    <n v="2018"/>
    <n v="43128"/>
    <x v="1"/>
    <n v="43144"/>
    <x v="3"/>
    <x v="1"/>
    <s v="WSP-4146"/>
    <x v="21"/>
    <n v="140"/>
    <x v="0"/>
    <x v="1"/>
    <n v="1"/>
    <n v="0"/>
    <n v="0"/>
  </r>
  <r>
    <s v="Temporada Regular"/>
    <n v="2019"/>
    <n v="43493"/>
    <x v="1"/>
    <n v="43534"/>
    <x v="8"/>
    <x v="4"/>
    <s v="WSP-4147"/>
    <x v="20"/>
    <n v="140"/>
    <x v="0"/>
    <x v="2"/>
    <n v="1"/>
    <n v="0"/>
    <n v="0"/>
  </r>
  <r>
    <s v="Temporada Regular"/>
    <n v="2019"/>
    <n v="43535"/>
    <x v="0"/>
    <n v="43419"/>
    <x v="1"/>
    <x v="0"/>
    <s v="WSP-4148"/>
    <x v="1"/>
    <s v="PASE"/>
    <x v="0"/>
    <x v="0"/>
    <n v="0"/>
    <n v="0"/>
    <n v="-460"/>
  </r>
  <r>
    <s v="Temporada Regular"/>
    <n v="2019"/>
    <n v="43423"/>
    <x v="0"/>
    <n v="43496"/>
    <x v="7"/>
    <x v="0"/>
    <s v="WSP-4149"/>
    <x v="9"/>
    <n v="120"/>
    <x v="0"/>
    <x v="0"/>
    <n v="0"/>
    <n v="0"/>
    <n v="0"/>
  </r>
  <r>
    <s v="Temporada Regular"/>
    <n v="2018"/>
    <n v="43112"/>
    <x v="0"/>
    <n v="43123"/>
    <x v="2"/>
    <x v="0"/>
    <s v="WSP-4150"/>
    <x v="22"/>
    <n v="120"/>
    <x v="0"/>
    <x v="0"/>
    <n v="0"/>
    <n v="0"/>
    <n v="0"/>
  </r>
  <r>
    <s v="Temporada Regular"/>
    <n v="2019"/>
    <n v="43478"/>
    <x v="3"/>
    <n v="43512"/>
    <x v="4"/>
    <x v="0"/>
    <s v="WSP-4151"/>
    <x v="14"/>
    <n v="120"/>
    <x v="0"/>
    <x v="0"/>
    <n v="0"/>
    <n v="0"/>
    <n v="0"/>
  </r>
  <r>
    <s v="Temporada Regular"/>
    <n v="2019"/>
    <n v="43537"/>
    <x v="0"/>
    <n v="43419"/>
    <x v="1"/>
    <x v="0"/>
    <s v="WSP-4152"/>
    <x v="1"/>
    <s v="PASE"/>
    <x v="0"/>
    <x v="0"/>
    <n v="0"/>
    <n v="0"/>
    <n v="-460"/>
  </r>
  <r>
    <s v="Temporada Regular"/>
    <n v="2018"/>
    <n v="43176"/>
    <x v="0"/>
    <n v="43179"/>
    <x v="5"/>
    <x v="0"/>
    <s v="WSP-4153"/>
    <x v="5"/>
    <n v="120"/>
    <x v="0"/>
    <x v="0"/>
    <n v="0"/>
    <n v="0"/>
    <n v="0"/>
  </r>
  <r>
    <s v="Fuera de Temporada"/>
    <n v="2019"/>
    <n v="43320"/>
    <x v="0"/>
    <n v="43298"/>
    <x v="0"/>
    <x v="0"/>
    <s v="WSP-4154"/>
    <x v="0"/>
    <n v="120"/>
    <x v="0"/>
    <x v="0"/>
    <n v="2"/>
    <n v="0"/>
    <n v="0"/>
  </r>
  <r>
    <s v="Temporada Regular"/>
    <n v="2019"/>
    <n v="43463"/>
    <x v="1"/>
    <n v="43470"/>
    <x v="0"/>
    <x v="4"/>
    <s v="WSP-4155"/>
    <x v="10"/>
    <n v="140"/>
    <x v="0"/>
    <x v="2"/>
    <n v="2"/>
    <n v="0"/>
    <n v="0"/>
  </r>
  <r>
    <s v="Temporada Regular"/>
    <n v="2019"/>
    <n v="43554"/>
    <x v="0"/>
    <n v="43546"/>
    <x v="3"/>
    <x v="0"/>
    <s v="WSP-4156"/>
    <x v="2"/>
    <n v="120"/>
    <x v="0"/>
    <x v="0"/>
    <n v="1"/>
    <n v="0"/>
    <n v="0"/>
  </r>
  <r>
    <s v="Temporada Regular"/>
    <n v="2018"/>
    <n v="43131"/>
    <x v="0"/>
    <n v="43163"/>
    <x v="6"/>
    <x v="0"/>
    <s v="WSP-4157"/>
    <x v="8"/>
    <n v="120"/>
    <x v="0"/>
    <x v="0"/>
    <n v="0"/>
    <n v="0"/>
    <n v="0"/>
  </r>
  <r>
    <s v="Temporada Regular"/>
    <n v="2018"/>
    <n v="43458"/>
    <x v="0"/>
    <n v="43105"/>
    <x v="2"/>
    <x v="0"/>
    <s v="WSP-4158"/>
    <x v="22"/>
    <n v="120"/>
    <x v="0"/>
    <x v="0"/>
    <n v="0"/>
    <n v="0"/>
    <n v="0"/>
  </r>
  <r>
    <s v="Temporada Regular"/>
    <n v="2019"/>
    <n v="43462"/>
    <x v="2"/>
    <n v="43457"/>
    <x v="4"/>
    <x v="0"/>
    <s v="WSP-4159"/>
    <x v="11"/>
    <n v="110"/>
    <x v="3"/>
    <x v="0"/>
    <n v="0"/>
    <n v="0"/>
    <n v="0"/>
  </r>
  <r>
    <s v="Temporada Regular"/>
    <n v="2018"/>
    <n v="43167"/>
    <x v="0"/>
    <n v="43160"/>
    <x v="8"/>
    <x v="0"/>
    <s v="WSP-4160"/>
    <x v="30"/>
    <n v="120"/>
    <x v="0"/>
    <x v="0"/>
    <n v="1"/>
    <n v="0"/>
    <n v="0"/>
  </r>
  <r>
    <s v="Fuera de Temporada"/>
    <n v="2019"/>
    <n v="43388"/>
    <x v="3"/>
    <n v="43279"/>
    <x v="2"/>
    <x v="0"/>
    <s v="WSP-4161"/>
    <x v="22"/>
    <n v="120"/>
    <x v="0"/>
    <x v="0"/>
    <n v="0"/>
    <n v="0"/>
    <n v="0"/>
  </r>
  <r>
    <s v="Temporada Regular"/>
    <n v="2018"/>
    <n v="43160"/>
    <x v="1"/>
    <n v="43173"/>
    <x v="5"/>
    <x v="3"/>
    <s v="WSP-4162"/>
    <x v="28"/>
    <n v="140"/>
    <x v="0"/>
    <x v="2"/>
    <n v="0"/>
    <n v="0"/>
    <n v="0"/>
  </r>
  <r>
    <s v="Fuera de Temporada"/>
    <n v="2019"/>
    <n v="43272"/>
    <x v="0"/>
    <n v="43419"/>
    <x v="1"/>
    <x v="0"/>
    <s v="WSP-4163"/>
    <x v="1"/>
    <s v="PASE"/>
    <x v="0"/>
    <x v="0"/>
    <n v="0"/>
    <n v="0"/>
    <n v="-276"/>
  </r>
  <r>
    <s v="Temporada Regular"/>
    <n v="2018"/>
    <n v="43463"/>
    <x v="1"/>
    <n v="43132"/>
    <x v="2"/>
    <x v="2"/>
    <s v="WSP-4164"/>
    <x v="2"/>
    <n v="140"/>
    <x v="0"/>
    <x v="2"/>
    <n v="0"/>
    <n v="0"/>
    <n v="0"/>
  </r>
  <r>
    <s v="Temporada Regular"/>
    <n v="2018"/>
    <n v="43459"/>
    <x v="2"/>
    <n v="43137"/>
    <x v="8"/>
    <x v="0"/>
    <s v="WSP-4165"/>
    <x v="2"/>
    <n v="105"/>
    <x v="4"/>
    <x v="0"/>
    <n v="1"/>
    <n v="0"/>
    <n v="0"/>
  </r>
  <r>
    <s v="Temporada Regular"/>
    <n v="2018"/>
    <n v="43149"/>
    <x v="0"/>
    <n v="43161"/>
    <x v="2"/>
    <x v="0"/>
    <s v="WSP-4166"/>
    <x v="22"/>
    <n v="120"/>
    <x v="0"/>
    <x v="0"/>
    <n v="0"/>
    <n v="0"/>
    <n v="0"/>
  </r>
  <r>
    <s v="Temporada Regular"/>
    <n v="2019"/>
    <n v="43509"/>
    <x v="0"/>
    <n v="43527"/>
    <x v="9"/>
    <x v="0"/>
    <s v="WSP-4167"/>
    <x v="26"/>
    <n v="120"/>
    <x v="0"/>
    <x v="0"/>
    <n v="0"/>
    <n v="0"/>
    <n v="0"/>
  </r>
  <r>
    <s v="Temporada Regular"/>
    <n v="2019"/>
    <n v="43543"/>
    <x v="2"/>
    <n v="43542"/>
    <x v="5"/>
    <x v="0"/>
    <s v="WSP-4168"/>
    <x v="33"/>
    <n v="110"/>
    <x v="3"/>
    <x v="0"/>
    <n v="0"/>
    <n v="0"/>
    <n v="0"/>
  </r>
  <r>
    <s v="Temporada Regular"/>
    <n v="2019"/>
    <n v="43556"/>
    <x v="2"/>
    <n v="43547"/>
    <x v="9"/>
    <x v="0"/>
    <s v="WSP-4169"/>
    <x v="38"/>
    <n v="100"/>
    <x v="5"/>
    <x v="0"/>
    <n v="0"/>
    <n v="0"/>
    <n v="0"/>
  </r>
  <r>
    <s v="Temporada Regular"/>
    <n v="2018"/>
    <n v="43135"/>
    <x v="2"/>
    <n v="43128"/>
    <x v="6"/>
    <x v="0"/>
    <s v="WSP-4170"/>
    <x v="4"/>
    <n v="105"/>
    <x v="4"/>
    <x v="0"/>
    <n v="0"/>
    <n v="0"/>
    <n v="0"/>
  </r>
  <r>
    <s v="Temporada Regular"/>
    <n v="2019"/>
    <n v="43471"/>
    <x v="2"/>
    <n v="43499"/>
    <x v="4"/>
    <x v="0"/>
    <s v="WSP-4171"/>
    <x v="24"/>
    <n v="105"/>
    <x v="4"/>
    <x v="0"/>
    <n v="0"/>
    <n v="0"/>
    <n v="0"/>
  </r>
  <r>
    <s v="Temporada Regular"/>
    <n v="2019"/>
    <n v="43539"/>
    <x v="0"/>
    <n v="43419"/>
    <x v="1"/>
    <x v="0"/>
    <s v="WSP-4172"/>
    <x v="1"/>
    <s v="PASE"/>
    <x v="0"/>
    <x v="0"/>
    <n v="0"/>
    <n v="0"/>
    <n v="-644"/>
  </r>
  <r>
    <s v="Temporada Regular"/>
    <n v="2018"/>
    <n v="43445"/>
    <x v="0"/>
    <n v="43086"/>
    <x v="3"/>
    <x v="0"/>
    <s v="WSP-4173"/>
    <x v="2"/>
    <n v="120"/>
    <x v="0"/>
    <x v="0"/>
    <n v="1"/>
    <n v="0"/>
    <n v="0"/>
  </r>
  <r>
    <s v="Temporada Regular"/>
    <n v="2019"/>
    <n v="43422"/>
    <x v="2"/>
    <n v="43541"/>
    <x v="7"/>
    <x v="0"/>
    <s v="WSP-4174"/>
    <x v="29"/>
    <n v="110"/>
    <x v="3"/>
    <x v="0"/>
    <n v="0"/>
    <n v="0"/>
    <n v="0"/>
  </r>
  <r>
    <s v="Temporada Regular"/>
    <n v="2019"/>
    <n v="43507"/>
    <x v="0"/>
    <n v="43419"/>
    <x v="1"/>
    <x v="0"/>
    <s v="WSP-4175"/>
    <x v="1"/>
    <s v="PASE"/>
    <x v="0"/>
    <x v="0"/>
    <n v="0"/>
    <n v="0"/>
    <n v="-184"/>
  </r>
  <r>
    <s v="Temporada Regular"/>
    <n v="2018"/>
    <n v="43432"/>
    <x v="0"/>
    <n v="43054"/>
    <x v="1"/>
    <x v="0"/>
    <s v="WSP-4176"/>
    <x v="1"/>
    <s v="PASE"/>
    <x v="0"/>
    <x v="0"/>
    <n v="0"/>
    <n v="0"/>
    <n v="-368"/>
  </r>
  <r>
    <s v="Temporada Regular"/>
    <n v="2018"/>
    <n v="43123"/>
    <x v="2"/>
    <n v="43116"/>
    <x v="3"/>
    <x v="0"/>
    <s v="WSP-4177"/>
    <x v="31"/>
    <n v="75"/>
    <x v="2"/>
    <x v="0"/>
    <n v="1"/>
    <n v="0"/>
    <n v="0"/>
  </r>
  <r>
    <s v="Temporada Regular"/>
    <n v="2019"/>
    <n v="43497"/>
    <x v="3"/>
    <n v="43419"/>
    <x v="1"/>
    <x v="0"/>
    <s v="WSP-4178"/>
    <x v="1"/>
    <s v="PASE"/>
    <x v="0"/>
    <x v="0"/>
    <n v="0"/>
    <n v="0"/>
    <n v="-276"/>
  </r>
  <r>
    <s v="Temporada Regular"/>
    <n v="2018"/>
    <n v="43147"/>
    <x v="0"/>
    <n v="43177"/>
    <x v="0"/>
    <x v="0"/>
    <s v="WSP-4179"/>
    <x v="0"/>
    <n v="120"/>
    <x v="0"/>
    <x v="0"/>
    <n v="2"/>
    <n v="0"/>
    <n v="0"/>
  </r>
  <r>
    <s v="Fuera de Temporada"/>
    <n v="2018"/>
    <n v="43372"/>
    <x v="1"/>
    <n v="42895"/>
    <x v="7"/>
    <x v="5"/>
    <s v="WSP-4180"/>
    <x v="13"/>
    <n v="140"/>
    <x v="0"/>
    <x v="3"/>
    <n v="0"/>
    <n v="0"/>
    <n v="0"/>
  </r>
  <r>
    <s v="Temporada Regular"/>
    <n v="2019"/>
    <n v="43545"/>
    <x v="3"/>
    <n v="43547"/>
    <x v="6"/>
    <x v="0"/>
    <s v="WSP-4181"/>
    <x v="8"/>
    <n v="120"/>
    <x v="0"/>
    <x v="0"/>
    <n v="0"/>
    <n v="0"/>
    <n v="0"/>
  </r>
  <r>
    <s v="Temporada Regular"/>
    <n v="2019"/>
    <n v="43495"/>
    <x v="0"/>
    <n v="43419"/>
    <x v="1"/>
    <x v="0"/>
    <s v="WSP-4182"/>
    <x v="1"/>
    <s v="PASE"/>
    <x v="0"/>
    <x v="0"/>
    <n v="0"/>
    <n v="0"/>
    <n v="-184"/>
  </r>
  <r>
    <s v="Fuera de Temporada"/>
    <n v="2018"/>
    <n v="43194"/>
    <x v="0"/>
    <n v="43054"/>
    <x v="1"/>
    <x v="0"/>
    <s v="WSP-4183"/>
    <x v="1"/>
    <s v="PASE"/>
    <x v="0"/>
    <x v="0"/>
    <n v="0"/>
    <n v="0"/>
    <n v="-368"/>
  </r>
  <r>
    <s v="Temporada Regular"/>
    <n v="2018"/>
    <n v="43103"/>
    <x v="1"/>
    <n v="43175"/>
    <x v="0"/>
    <x v="3"/>
    <s v="WSP-4184"/>
    <x v="10"/>
    <n v="140"/>
    <x v="0"/>
    <x v="2"/>
    <n v="2"/>
    <n v="0"/>
    <n v="0"/>
  </r>
  <r>
    <s v="Temporada Regular"/>
    <n v="2019"/>
    <n v="43479"/>
    <x v="0"/>
    <n v="43419"/>
    <x v="1"/>
    <x v="0"/>
    <s v="WSP-4185"/>
    <x v="1"/>
    <s v="PASE"/>
    <x v="0"/>
    <x v="0"/>
    <n v="0"/>
    <n v="0"/>
    <n v="-368"/>
  </r>
  <r>
    <s v="Temporada Regular"/>
    <n v="2019"/>
    <n v="43507"/>
    <x v="0"/>
    <n v="43419"/>
    <x v="1"/>
    <x v="0"/>
    <s v="WSP-4186"/>
    <x v="1"/>
    <s v="PASE"/>
    <x v="0"/>
    <x v="0"/>
    <n v="0"/>
    <n v="0"/>
    <n v="-644"/>
  </r>
  <r>
    <s v="Temporada Regular"/>
    <n v="2018"/>
    <n v="43186"/>
    <x v="2"/>
    <n v="43182"/>
    <x v="2"/>
    <x v="0"/>
    <s v="WSP-4187"/>
    <x v="7"/>
    <n v="110"/>
    <x v="3"/>
    <x v="0"/>
    <n v="0"/>
    <n v="0"/>
    <n v="0"/>
  </r>
  <r>
    <s v="Temporada Regular"/>
    <n v="2019"/>
    <n v="43556"/>
    <x v="1"/>
    <n v="43547"/>
    <x v="0"/>
    <x v="5"/>
    <s v="WSP-4188"/>
    <x v="10"/>
    <n v="140"/>
    <x v="0"/>
    <x v="3"/>
    <n v="2"/>
    <n v="0"/>
    <n v="0"/>
  </r>
  <r>
    <s v="Temporada Regular"/>
    <n v="2019"/>
    <n v="43419"/>
    <x v="0"/>
    <n v="43419"/>
    <x v="1"/>
    <x v="0"/>
    <s v="WSP-4189"/>
    <x v="1"/>
    <s v="PASE"/>
    <x v="0"/>
    <x v="0"/>
    <n v="0"/>
    <n v="0"/>
    <n v="-92"/>
  </r>
  <r>
    <s v="Temporada Regular"/>
    <n v="2019"/>
    <n v="43473"/>
    <x v="1"/>
    <n v="43516"/>
    <x v="9"/>
    <x v="2"/>
    <s v="WSP-4190"/>
    <x v="19"/>
    <n v="140"/>
    <x v="0"/>
    <x v="2"/>
    <n v="0"/>
    <n v="0"/>
    <n v="0"/>
  </r>
  <r>
    <s v="Temporada Regular"/>
    <n v="2018"/>
    <n v="43109"/>
    <x v="0"/>
    <n v="43179"/>
    <x v="2"/>
    <x v="0"/>
    <s v="WSP-4191"/>
    <x v="22"/>
    <n v="120"/>
    <x v="0"/>
    <x v="0"/>
    <n v="0"/>
    <n v="0"/>
    <n v="0"/>
  </r>
  <r>
    <s v="Fuera de Temporada"/>
    <n v="2019"/>
    <n v="43304"/>
    <x v="0"/>
    <n v="43218"/>
    <x v="8"/>
    <x v="0"/>
    <s v="WSP-4192"/>
    <x v="30"/>
    <n v="120"/>
    <x v="0"/>
    <x v="0"/>
    <n v="1"/>
    <n v="0"/>
    <n v="0"/>
  </r>
  <r>
    <s v="Temporada Regular"/>
    <n v="2019"/>
    <n v="43550"/>
    <x v="0"/>
    <n v="43542"/>
    <x v="7"/>
    <x v="0"/>
    <s v="WSP-4193"/>
    <x v="9"/>
    <n v="120"/>
    <x v="0"/>
    <x v="0"/>
    <n v="0"/>
    <n v="0"/>
    <n v="0"/>
  </r>
  <r>
    <s v="Fuera de Temporada"/>
    <n v="2018"/>
    <n v="43360"/>
    <x v="0"/>
    <n v="43054"/>
    <x v="1"/>
    <x v="0"/>
    <s v="WSP-4194"/>
    <x v="1"/>
    <s v="PASE"/>
    <x v="0"/>
    <x v="0"/>
    <n v="0"/>
    <n v="0"/>
    <n v="-460"/>
  </r>
  <r>
    <s v="Temporada Regular"/>
    <n v="2019"/>
    <n v="43419"/>
    <x v="0"/>
    <n v="43468"/>
    <x v="3"/>
    <x v="0"/>
    <s v="WSP-4195"/>
    <x v="2"/>
    <n v="120"/>
    <x v="0"/>
    <x v="0"/>
    <n v="1"/>
    <n v="0"/>
    <n v="0"/>
  </r>
  <r>
    <s v="Temporada Regular"/>
    <n v="2018"/>
    <n v="43104"/>
    <x v="3"/>
    <n v="43109"/>
    <x v="5"/>
    <x v="0"/>
    <s v="WSP-4196"/>
    <x v="5"/>
    <n v="120"/>
    <x v="0"/>
    <x v="0"/>
    <n v="0"/>
    <n v="0"/>
    <n v="0"/>
  </r>
  <r>
    <s v="Temporada Regular"/>
    <n v="2019"/>
    <n v="43442"/>
    <x v="0"/>
    <n v="43457"/>
    <x v="7"/>
    <x v="0"/>
    <s v="WSP-4197"/>
    <x v="9"/>
    <n v="120"/>
    <x v="0"/>
    <x v="0"/>
    <n v="0"/>
    <n v="0"/>
    <n v="0"/>
  </r>
  <r>
    <s v="Temporada Regular"/>
    <n v="2019"/>
    <n v="43556"/>
    <x v="2"/>
    <n v="43547"/>
    <x v="0"/>
    <x v="0"/>
    <s v="WSP-4198"/>
    <x v="15"/>
    <n v="100"/>
    <x v="5"/>
    <x v="0"/>
    <n v="2"/>
    <n v="0"/>
    <n v="0"/>
  </r>
  <r>
    <s v="Temporada Regular"/>
    <n v="2019"/>
    <n v="43424"/>
    <x v="1"/>
    <n v="43437"/>
    <x v="0"/>
    <x v="2"/>
    <s v="WSP-4199"/>
    <x v="10"/>
    <n v="140"/>
    <x v="0"/>
    <x v="2"/>
    <n v="2"/>
    <n v="0"/>
    <n v="0"/>
  </r>
  <r>
    <s v="Temporada Regular"/>
    <n v="2019"/>
    <n v="43522"/>
    <x v="0"/>
    <n v="43419"/>
    <x v="1"/>
    <x v="0"/>
    <s v="WSP-4200"/>
    <x v="1"/>
    <s v="PASE"/>
    <x v="0"/>
    <x v="0"/>
    <n v="0"/>
    <n v="0"/>
    <n v="-552"/>
  </r>
  <r>
    <s v="Temporada Regular"/>
    <n v="2018"/>
    <n v="43448"/>
    <x v="2"/>
    <n v="43177"/>
    <x v="2"/>
    <x v="0"/>
    <s v="WSP-4201"/>
    <x v="7"/>
    <n v="110"/>
    <x v="3"/>
    <x v="0"/>
    <n v="0"/>
    <n v="0"/>
    <n v="0"/>
  </r>
  <r>
    <s v="Temporada Regular"/>
    <n v="2019"/>
    <n v="43515"/>
    <x v="2"/>
    <n v="43522"/>
    <x v="8"/>
    <x v="0"/>
    <s v="WSP-4202"/>
    <x v="2"/>
    <n v="105"/>
    <x v="4"/>
    <x v="0"/>
    <n v="1"/>
    <n v="0"/>
    <n v="0"/>
  </r>
  <r>
    <s v="Temporada Regular"/>
    <n v="2018"/>
    <n v="43171"/>
    <x v="0"/>
    <n v="43054"/>
    <x v="1"/>
    <x v="0"/>
    <s v="WSP-4203"/>
    <x v="1"/>
    <s v="PASE"/>
    <x v="0"/>
    <x v="0"/>
    <n v="0"/>
    <n v="0"/>
    <n v="-184"/>
  </r>
  <r>
    <s v="Temporada Regular"/>
    <n v="2019"/>
    <n v="43555"/>
    <x v="3"/>
    <n v="43547"/>
    <x v="8"/>
    <x v="0"/>
    <s v="WSP-4204"/>
    <x v="30"/>
    <n v="120"/>
    <x v="0"/>
    <x v="0"/>
    <n v="1"/>
    <n v="0"/>
    <n v="0"/>
  </r>
  <r>
    <s v="Temporada Regular"/>
    <n v="2018"/>
    <n v="43432"/>
    <x v="2"/>
    <n v="43108"/>
    <x v="9"/>
    <x v="0"/>
    <s v="WSP-4205"/>
    <x v="23"/>
    <n v="110"/>
    <x v="3"/>
    <x v="0"/>
    <n v="0"/>
    <n v="0"/>
    <n v="0"/>
  </r>
  <r>
    <s v="Temporada Regular"/>
    <n v="2019"/>
    <n v="43454"/>
    <x v="2"/>
    <n v="43460"/>
    <x v="9"/>
    <x v="0"/>
    <s v="WSP-4206"/>
    <x v="42"/>
    <n v="105"/>
    <x v="4"/>
    <x v="0"/>
    <n v="0"/>
    <n v="0"/>
    <n v="0"/>
  </r>
  <r>
    <s v="Temporada Regular"/>
    <n v="2019"/>
    <n v="43493"/>
    <x v="0"/>
    <n v="43547"/>
    <x v="2"/>
    <x v="0"/>
    <s v="WSP-4207"/>
    <x v="22"/>
    <n v="120"/>
    <x v="0"/>
    <x v="0"/>
    <n v="0"/>
    <n v="0"/>
    <n v="0"/>
  </r>
  <r>
    <s v="Temporada Regular"/>
    <n v="2019"/>
    <n v="43523"/>
    <x v="0"/>
    <n v="43531"/>
    <x v="8"/>
    <x v="0"/>
    <s v="WSP-4208"/>
    <x v="30"/>
    <n v="120"/>
    <x v="0"/>
    <x v="0"/>
    <n v="1"/>
    <n v="0"/>
    <n v="0"/>
  </r>
  <r>
    <s v="Temporada Regular"/>
    <n v="2018"/>
    <n v="43420"/>
    <x v="3"/>
    <n v="43115"/>
    <x v="5"/>
    <x v="0"/>
    <s v="WSP-4209"/>
    <x v="5"/>
    <n v="120"/>
    <x v="0"/>
    <x v="0"/>
    <n v="0"/>
    <n v="0"/>
    <n v="0"/>
  </r>
  <r>
    <s v="Temporada Regular"/>
    <n v="2019"/>
    <n v="43480"/>
    <x v="2"/>
    <n v="43489"/>
    <x v="6"/>
    <x v="0"/>
    <s v="WSP-4210"/>
    <x v="35"/>
    <n v="110"/>
    <x v="3"/>
    <x v="0"/>
    <n v="0"/>
    <n v="0"/>
    <n v="0"/>
  </r>
  <r>
    <s v="Fuera de Temporada"/>
    <n v="2019"/>
    <n v="43278"/>
    <x v="0"/>
    <n v="43268"/>
    <x v="8"/>
    <x v="0"/>
    <s v="WSP-4211"/>
    <x v="30"/>
    <n v="120"/>
    <x v="0"/>
    <x v="0"/>
    <n v="1"/>
    <n v="0"/>
    <n v="0"/>
  </r>
  <r>
    <s v="Fuera de Temporada"/>
    <n v="2019"/>
    <n v="43256"/>
    <x v="0"/>
    <n v="43225"/>
    <x v="2"/>
    <x v="0"/>
    <s v="WSP-4212"/>
    <x v="22"/>
    <n v="120"/>
    <x v="0"/>
    <x v="0"/>
    <n v="0"/>
    <n v="0"/>
    <n v="0"/>
  </r>
  <r>
    <s v="Temporada Regular"/>
    <n v="2018"/>
    <n v="43178"/>
    <x v="0"/>
    <n v="43181"/>
    <x v="6"/>
    <x v="0"/>
    <s v="WSP-4213"/>
    <x v="8"/>
    <n v="120"/>
    <x v="0"/>
    <x v="0"/>
    <n v="0"/>
    <n v="0"/>
    <n v="0"/>
  </r>
  <r>
    <s v="Temporada Regular"/>
    <n v="2018"/>
    <n v="43119"/>
    <x v="1"/>
    <n v="43176"/>
    <x v="9"/>
    <x v="1"/>
    <s v="WSP-4214"/>
    <x v="19"/>
    <n v="140"/>
    <x v="0"/>
    <x v="1"/>
    <n v="0"/>
    <n v="0"/>
    <n v="0"/>
  </r>
  <r>
    <s v="Temporada Regular"/>
    <n v="2019"/>
    <n v="43550"/>
    <x v="2"/>
    <n v="43547"/>
    <x v="5"/>
    <x v="0"/>
    <s v="WSP-4215"/>
    <x v="33"/>
    <n v="110"/>
    <x v="3"/>
    <x v="0"/>
    <n v="0"/>
    <n v="0"/>
    <n v="0"/>
  </r>
  <r>
    <s v="Temporada Regular"/>
    <n v="2019"/>
    <n v="43553"/>
    <x v="0"/>
    <n v="43545"/>
    <x v="6"/>
    <x v="0"/>
    <s v="WSP-4216"/>
    <x v="8"/>
    <n v="120"/>
    <x v="0"/>
    <x v="0"/>
    <n v="0"/>
    <n v="0"/>
    <n v="0"/>
  </r>
  <r>
    <s v="Temporada Regular"/>
    <n v="2019"/>
    <n v="43441"/>
    <x v="0"/>
    <n v="43476"/>
    <x v="5"/>
    <x v="0"/>
    <s v="WSP-4217"/>
    <x v="5"/>
    <n v="120"/>
    <x v="0"/>
    <x v="0"/>
    <n v="0"/>
    <n v="0"/>
    <n v="0"/>
  </r>
  <r>
    <s v="Fuera de Temporada"/>
    <n v="2018"/>
    <n v="43384"/>
    <x v="0"/>
    <n v="42940"/>
    <x v="9"/>
    <x v="0"/>
    <s v="WSP-4218"/>
    <x v="26"/>
    <n v="120"/>
    <x v="0"/>
    <x v="0"/>
    <n v="0"/>
    <n v="0"/>
    <n v="0"/>
  </r>
  <r>
    <s v="Fuera de Temporada"/>
    <n v="2019"/>
    <n v="43414"/>
    <x v="1"/>
    <n v="43208"/>
    <x v="4"/>
    <x v="2"/>
    <s v="WSP-4219"/>
    <x v="4"/>
    <n v="140"/>
    <x v="0"/>
    <x v="2"/>
    <n v="0"/>
    <n v="0"/>
    <n v="0"/>
  </r>
  <r>
    <s v="Temporada Regular"/>
    <n v="2019"/>
    <n v="43476"/>
    <x v="1"/>
    <n v="43519"/>
    <x v="6"/>
    <x v="3"/>
    <s v="WSP-4220"/>
    <x v="17"/>
    <n v="140"/>
    <x v="0"/>
    <x v="2"/>
    <n v="0"/>
    <n v="0"/>
    <n v="0"/>
  </r>
  <r>
    <s v="Temporada Regular"/>
    <n v="2019"/>
    <n v="43530"/>
    <x v="0"/>
    <n v="43547"/>
    <x v="0"/>
    <x v="0"/>
    <s v="WSP-4221"/>
    <x v="0"/>
    <n v="120"/>
    <x v="0"/>
    <x v="0"/>
    <n v="2"/>
    <n v="0"/>
    <n v="0"/>
  </r>
  <r>
    <s v="Temporada Regular"/>
    <n v="2019"/>
    <n v="43526"/>
    <x v="3"/>
    <n v="43419"/>
    <x v="1"/>
    <x v="0"/>
    <s v="WSP-4222"/>
    <x v="1"/>
    <s v="PASE"/>
    <x v="0"/>
    <x v="0"/>
    <n v="0"/>
    <n v="0"/>
    <n v="-644"/>
  </r>
  <r>
    <s v="Temporada Regular"/>
    <n v="2018"/>
    <n v="43436"/>
    <x v="0"/>
    <n v="43081"/>
    <x v="8"/>
    <x v="0"/>
    <s v="WSP-4223"/>
    <x v="30"/>
    <n v="120"/>
    <x v="0"/>
    <x v="0"/>
    <n v="1"/>
    <n v="0"/>
    <n v="0"/>
  </r>
  <r>
    <s v="Temporada Regular"/>
    <n v="2018"/>
    <n v="43177"/>
    <x v="0"/>
    <n v="43054"/>
    <x v="1"/>
    <x v="0"/>
    <s v="WSP-4224"/>
    <x v="1"/>
    <s v="PASE"/>
    <x v="0"/>
    <x v="0"/>
    <n v="0"/>
    <n v="0"/>
    <n v="-184"/>
  </r>
  <r>
    <s v="Temporada Regular"/>
    <n v="2019"/>
    <n v="43547"/>
    <x v="0"/>
    <n v="43543"/>
    <x v="0"/>
    <x v="0"/>
    <s v="WSP-4225"/>
    <x v="0"/>
    <n v="120"/>
    <x v="0"/>
    <x v="0"/>
    <n v="2"/>
    <n v="0"/>
    <n v="0"/>
  </r>
  <r>
    <s v="Temporada Regular"/>
    <n v="2019"/>
    <n v="43424"/>
    <x v="0"/>
    <n v="43419"/>
    <x v="1"/>
    <x v="0"/>
    <s v="WSP-4226"/>
    <x v="1"/>
    <s v="PASE"/>
    <x v="0"/>
    <x v="0"/>
    <n v="0"/>
    <n v="0"/>
    <n v="-276"/>
  </r>
  <r>
    <s v="Temporada Regular"/>
    <n v="2018"/>
    <n v="43101"/>
    <x v="0"/>
    <n v="43128"/>
    <x v="4"/>
    <x v="0"/>
    <s v="WSP-4227"/>
    <x v="14"/>
    <n v="120"/>
    <x v="0"/>
    <x v="0"/>
    <n v="0"/>
    <n v="0"/>
    <n v="0"/>
  </r>
  <r>
    <s v="Temporada Regular"/>
    <n v="2019"/>
    <n v="43497"/>
    <x v="3"/>
    <n v="43502"/>
    <x v="6"/>
    <x v="0"/>
    <s v="WSP-4228"/>
    <x v="8"/>
    <n v="120"/>
    <x v="0"/>
    <x v="0"/>
    <n v="0"/>
    <n v="0"/>
    <n v="0"/>
  </r>
  <r>
    <s v="Temporada Regular"/>
    <n v="2019"/>
    <n v="43520"/>
    <x v="1"/>
    <n v="43528"/>
    <x v="5"/>
    <x v="2"/>
    <s v="WSP-4229"/>
    <x v="28"/>
    <n v="140"/>
    <x v="0"/>
    <x v="2"/>
    <n v="0"/>
    <n v="0"/>
    <n v="0"/>
  </r>
  <r>
    <s v="Temporada Regular"/>
    <n v="2019"/>
    <n v="43498"/>
    <x v="2"/>
    <n v="43510"/>
    <x v="3"/>
    <x v="0"/>
    <s v="WSP-4230"/>
    <x v="13"/>
    <n v="100"/>
    <x v="5"/>
    <x v="0"/>
    <n v="1"/>
    <n v="0"/>
    <n v="0"/>
  </r>
  <r>
    <s v="Temporada Regular"/>
    <n v="2018"/>
    <n v="43436"/>
    <x v="0"/>
    <n v="43096"/>
    <x v="6"/>
    <x v="0"/>
    <s v="WSP-4231"/>
    <x v="8"/>
    <n v="120"/>
    <x v="0"/>
    <x v="0"/>
    <n v="0"/>
    <n v="0"/>
    <n v="0"/>
  </r>
  <r>
    <s v="Temporada Regular"/>
    <n v="2019"/>
    <n v="43457"/>
    <x v="0"/>
    <n v="43490"/>
    <x v="0"/>
    <x v="0"/>
    <s v="WSP-4232"/>
    <x v="0"/>
    <n v="120"/>
    <x v="0"/>
    <x v="0"/>
    <n v="2"/>
    <n v="0"/>
    <n v="0"/>
  </r>
  <r>
    <s v="Temporada Regular"/>
    <n v="2019"/>
    <n v="43477"/>
    <x v="0"/>
    <n v="43477"/>
    <x v="3"/>
    <x v="0"/>
    <s v="WSP-4233"/>
    <x v="2"/>
    <n v="120"/>
    <x v="0"/>
    <x v="0"/>
    <n v="1"/>
    <n v="0"/>
    <n v="0"/>
  </r>
  <r>
    <s v="Fuera de Temporada"/>
    <n v="2018"/>
    <n v="43246"/>
    <x v="0"/>
    <n v="42898"/>
    <x v="0"/>
    <x v="0"/>
    <s v="WSP-4234"/>
    <x v="0"/>
    <n v="120"/>
    <x v="0"/>
    <x v="0"/>
    <n v="2"/>
    <n v="0"/>
    <n v="0"/>
  </r>
  <r>
    <s v="Temporada Regular"/>
    <n v="2018"/>
    <n v="43447"/>
    <x v="2"/>
    <n v="43104"/>
    <x v="2"/>
    <x v="0"/>
    <s v="WSP-4235"/>
    <x v="9"/>
    <n v="100"/>
    <x v="5"/>
    <x v="0"/>
    <n v="0"/>
    <n v="0"/>
    <n v="0"/>
  </r>
  <r>
    <s v="Temporada Regular"/>
    <n v="2019"/>
    <n v="43518"/>
    <x v="0"/>
    <n v="43527"/>
    <x v="7"/>
    <x v="0"/>
    <s v="WSP-4236"/>
    <x v="9"/>
    <n v="120"/>
    <x v="0"/>
    <x v="0"/>
    <n v="0"/>
    <n v="0"/>
    <n v="0"/>
  </r>
  <r>
    <s v="Temporada Regular"/>
    <n v="2018"/>
    <n v="43103"/>
    <x v="0"/>
    <n v="43121"/>
    <x v="9"/>
    <x v="0"/>
    <s v="WSP-4237"/>
    <x v="26"/>
    <n v="120"/>
    <x v="0"/>
    <x v="0"/>
    <n v="0"/>
    <n v="0"/>
    <n v="0"/>
  </r>
  <r>
    <s v="Temporada Regular"/>
    <n v="2018"/>
    <n v="43148"/>
    <x v="1"/>
    <n v="43162"/>
    <x v="8"/>
    <x v="2"/>
    <s v="WSP-4238"/>
    <x v="20"/>
    <n v="140"/>
    <x v="0"/>
    <x v="2"/>
    <n v="1"/>
    <n v="0"/>
    <n v="0"/>
  </r>
  <r>
    <s v="Temporada Regular"/>
    <n v="2019"/>
    <n v="43486"/>
    <x v="0"/>
    <n v="43482"/>
    <x v="9"/>
    <x v="0"/>
    <s v="WSP-4239"/>
    <x v="26"/>
    <n v="120"/>
    <x v="0"/>
    <x v="0"/>
    <n v="0"/>
    <n v="0"/>
    <n v="0"/>
  </r>
  <r>
    <s v="Fuera de Temporada"/>
    <n v="2018"/>
    <n v="43239"/>
    <x v="0"/>
    <n v="43054"/>
    <x v="1"/>
    <x v="0"/>
    <s v="WSP-4240"/>
    <x v="1"/>
    <s v="PASE"/>
    <x v="0"/>
    <x v="0"/>
    <n v="0"/>
    <n v="0"/>
    <n v="-276"/>
  </r>
  <r>
    <s v="Fuera de Temporada"/>
    <n v="2019"/>
    <n v="43321"/>
    <x v="0"/>
    <n v="43419"/>
    <x v="1"/>
    <x v="0"/>
    <s v="WSP-4241"/>
    <x v="1"/>
    <s v="PASE"/>
    <x v="0"/>
    <x v="0"/>
    <n v="0"/>
    <n v="0"/>
    <n v="-828"/>
  </r>
  <r>
    <s v="Temporada Regular"/>
    <n v="2019"/>
    <n v="43494"/>
    <x v="0"/>
    <n v="43543"/>
    <x v="4"/>
    <x v="0"/>
    <s v="WSP-4242"/>
    <x v="14"/>
    <n v="120"/>
    <x v="0"/>
    <x v="0"/>
    <n v="0"/>
    <n v="0"/>
    <n v="0"/>
  </r>
  <r>
    <s v="Temporada Regular"/>
    <n v="2018"/>
    <n v="43119"/>
    <x v="2"/>
    <n v="43169"/>
    <x v="8"/>
    <x v="0"/>
    <s v="WSP-4243"/>
    <x v="34"/>
    <n v="100"/>
    <x v="5"/>
    <x v="0"/>
    <n v="1"/>
    <n v="0"/>
    <n v="0"/>
  </r>
  <r>
    <s v="Fuera de Temporada"/>
    <n v="2019"/>
    <n v="43228"/>
    <x v="2"/>
    <n v="43282"/>
    <x v="7"/>
    <x v="0"/>
    <s v="WSP-4244"/>
    <x v="31"/>
    <n v="105"/>
    <x v="4"/>
    <x v="0"/>
    <n v="0"/>
    <n v="30"/>
    <n v="0"/>
  </r>
  <r>
    <s v="Temporada Regular"/>
    <n v="2019"/>
    <n v="43523"/>
    <x v="2"/>
    <n v="43541"/>
    <x v="6"/>
    <x v="0"/>
    <s v="WSP-4245"/>
    <x v="4"/>
    <n v="105"/>
    <x v="4"/>
    <x v="0"/>
    <n v="0"/>
    <n v="0"/>
    <n v="0"/>
  </r>
  <r>
    <s v="Temporada Regular"/>
    <n v="2019"/>
    <n v="43450"/>
    <x v="1"/>
    <n v="43510"/>
    <x v="6"/>
    <x v="4"/>
    <s v="WSP-4246"/>
    <x v="17"/>
    <n v="140"/>
    <x v="0"/>
    <x v="2"/>
    <n v="0"/>
    <n v="0"/>
    <n v="0"/>
  </r>
  <r>
    <s v="Temporada Regular"/>
    <n v="2019"/>
    <n v="43505"/>
    <x v="1"/>
    <n v="43499"/>
    <x v="9"/>
    <x v="2"/>
    <s v="WSP-4247"/>
    <x v="19"/>
    <n v="140"/>
    <x v="0"/>
    <x v="2"/>
    <n v="0"/>
    <n v="0"/>
    <n v="0"/>
  </r>
  <r>
    <s v="Temporada Regular"/>
    <n v="2018"/>
    <n v="43145"/>
    <x v="1"/>
    <n v="43168"/>
    <x v="5"/>
    <x v="3"/>
    <s v="WSP-4248"/>
    <x v="28"/>
    <n v="140"/>
    <x v="0"/>
    <x v="2"/>
    <n v="0"/>
    <n v="0"/>
    <n v="0"/>
  </r>
  <r>
    <s v="Temporada Regular"/>
    <n v="2018"/>
    <n v="43440"/>
    <x v="1"/>
    <n v="43099"/>
    <x v="3"/>
    <x v="1"/>
    <s v="WSP-4249"/>
    <x v="21"/>
    <n v="140"/>
    <x v="0"/>
    <x v="1"/>
    <n v="1"/>
    <n v="0"/>
    <n v="0"/>
  </r>
  <r>
    <s v="Temporada Regular"/>
    <n v="2019"/>
    <n v="43496"/>
    <x v="3"/>
    <n v="43499"/>
    <x v="3"/>
    <x v="0"/>
    <s v="WSP-4250"/>
    <x v="2"/>
    <n v="120"/>
    <x v="0"/>
    <x v="0"/>
    <n v="1"/>
    <n v="0"/>
    <n v="0"/>
  </r>
  <r>
    <s v="Fuera de Temporada"/>
    <n v="2018"/>
    <n v="43388"/>
    <x v="1"/>
    <n v="42838"/>
    <x v="4"/>
    <x v="2"/>
    <s v="WSP-4251"/>
    <x v="4"/>
    <n v="140"/>
    <x v="0"/>
    <x v="2"/>
    <n v="0"/>
    <n v="0"/>
    <n v="0"/>
  </r>
  <r>
    <s v="Temporada Regular"/>
    <n v="2018"/>
    <n v="43153"/>
    <x v="2"/>
    <n v="43148"/>
    <x v="5"/>
    <x v="0"/>
    <s v="WSP-4252"/>
    <x v="33"/>
    <n v="110"/>
    <x v="3"/>
    <x v="0"/>
    <n v="0"/>
    <n v="0"/>
    <n v="0"/>
  </r>
  <r>
    <s v="Fuera de Temporada"/>
    <n v="2019"/>
    <n v="43268"/>
    <x v="0"/>
    <n v="43419"/>
    <x v="1"/>
    <x v="0"/>
    <s v="WSP-4253"/>
    <x v="1"/>
    <s v="PASE"/>
    <x v="0"/>
    <x v="0"/>
    <n v="0"/>
    <n v="0"/>
    <n v="-92"/>
  </r>
  <r>
    <s v="Fuera de Temporada"/>
    <n v="2018"/>
    <n v="43330"/>
    <x v="0"/>
    <n v="42858"/>
    <x v="5"/>
    <x v="0"/>
    <s v="WSP-4254"/>
    <x v="5"/>
    <n v="120"/>
    <x v="0"/>
    <x v="0"/>
    <n v="0"/>
    <n v="0"/>
    <n v="0"/>
  </r>
  <r>
    <s v="Temporada Regular"/>
    <n v="2019"/>
    <n v="43544"/>
    <x v="0"/>
    <n v="43543"/>
    <x v="2"/>
    <x v="0"/>
    <s v="WSP-4255"/>
    <x v="22"/>
    <n v="120"/>
    <x v="0"/>
    <x v="0"/>
    <n v="0"/>
    <n v="0"/>
    <n v="0"/>
  </r>
  <r>
    <s v="Temporada Regular"/>
    <n v="2018"/>
    <n v="43188"/>
    <x v="1"/>
    <n v="43180"/>
    <x v="3"/>
    <x v="1"/>
    <s v="WSP-4256"/>
    <x v="21"/>
    <n v="140"/>
    <x v="0"/>
    <x v="1"/>
    <n v="1"/>
    <n v="0"/>
    <n v="0"/>
  </r>
  <r>
    <s v="Temporada Regular"/>
    <n v="2018"/>
    <n v="43150"/>
    <x v="0"/>
    <n v="43144"/>
    <x v="0"/>
    <x v="0"/>
    <s v="WSP-4257"/>
    <x v="0"/>
    <n v="120"/>
    <x v="0"/>
    <x v="0"/>
    <n v="2"/>
    <n v="0"/>
    <n v="0"/>
  </r>
  <r>
    <s v="Temporada Regular"/>
    <n v="2018"/>
    <n v="43459"/>
    <x v="2"/>
    <n v="43134"/>
    <x v="6"/>
    <x v="0"/>
    <s v="WSP-4258"/>
    <x v="35"/>
    <n v="110"/>
    <x v="3"/>
    <x v="0"/>
    <n v="0"/>
    <n v="0"/>
    <n v="0"/>
  </r>
  <r>
    <s v="Temporada Regular"/>
    <n v="2018"/>
    <n v="43107"/>
    <x v="2"/>
    <n v="43109"/>
    <x v="9"/>
    <x v="0"/>
    <s v="WSP-4259"/>
    <x v="23"/>
    <n v="110"/>
    <x v="3"/>
    <x v="0"/>
    <n v="0"/>
    <n v="0"/>
    <n v="0"/>
  </r>
  <r>
    <s v="Temporada Regular"/>
    <n v="2018"/>
    <n v="43422"/>
    <x v="0"/>
    <n v="43161"/>
    <x v="7"/>
    <x v="0"/>
    <s v="WSP-4260"/>
    <x v="9"/>
    <n v="120"/>
    <x v="0"/>
    <x v="0"/>
    <n v="0"/>
    <n v="0"/>
    <n v="0"/>
  </r>
  <r>
    <s v="Temporada Regular"/>
    <n v="2019"/>
    <n v="43489"/>
    <x v="0"/>
    <n v="43491"/>
    <x v="3"/>
    <x v="0"/>
    <s v="WSP-4261"/>
    <x v="2"/>
    <n v="120"/>
    <x v="0"/>
    <x v="0"/>
    <n v="1"/>
    <n v="0"/>
    <n v="0"/>
  </r>
  <r>
    <s v="Temporada Regular"/>
    <n v="2018"/>
    <n v="43465"/>
    <x v="0"/>
    <n v="43134"/>
    <x v="6"/>
    <x v="0"/>
    <s v="WSP-4262"/>
    <x v="8"/>
    <n v="120"/>
    <x v="0"/>
    <x v="0"/>
    <n v="0"/>
    <n v="0"/>
    <n v="0"/>
  </r>
  <r>
    <s v="Temporada Regular"/>
    <n v="2019"/>
    <n v="43483"/>
    <x v="0"/>
    <n v="43482"/>
    <x v="5"/>
    <x v="0"/>
    <s v="WSP-4263"/>
    <x v="5"/>
    <n v="120"/>
    <x v="0"/>
    <x v="0"/>
    <n v="0"/>
    <n v="0"/>
    <n v="0"/>
  </r>
  <r>
    <s v="Fuera de Temporada"/>
    <n v="2019"/>
    <n v="43286"/>
    <x v="2"/>
    <n v="43211"/>
    <x v="3"/>
    <x v="0"/>
    <s v="WSP-4264"/>
    <x v="44"/>
    <n v="105"/>
    <x v="4"/>
    <x v="0"/>
    <n v="1"/>
    <n v="30"/>
    <n v="0"/>
  </r>
  <r>
    <s v="Fuera de Temporada"/>
    <n v="2019"/>
    <n v="43244"/>
    <x v="1"/>
    <n v="43251"/>
    <x v="9"/>
    <x v="4"/>
    <s v="WSP-4265"/>
    <x v="19"/>
    <n v="140"/>
    <x v="0"/>
    <x v="2"/>
    <n v="0"/>
    <n v="0"/>
    <n v="0"/>
  </r>
  <r>
    <s v="Temporada Regular"/>
    <n v="2018"/>
    <n v="43447"/>
    <x v="2"/>
    <n v="43170"/>
    <x v="3"/>
    <x v="0"/>
    <s v="WSP-4266"/>
    <x v="27"/>
    <n v="110"/>
    <x v="3"/>
    <x v="0"/>
    <n v="1"/>
    <n v="0"/>
    <n v="0"/>
  </r>
  <r>
    <s v="Temporada Regular"/>
    <n v="2018"/>
    <n v="43450"/>
    <x v="0"/>
    <n v="43054"/>
    <x v="1"/>
    <x v="0"/>
    <s v="WSP-4267"/>
    <x v="1"/>
    <s v="PASE"/>
    <x v="0"/>
    <x v="0"/>
    <n v="0"/>
    <n v="0"/>
    <n v="-1104"/>
  </r>
  <r>
    <s v="Temporada Regular"/>
    <n v="2018"/>
    <n v="43120"/>
    <x v="1"/>
    <n v="43122"/>
    <x v="0"/>
    <x v="2"/>
    <s v="WSP-4268"/>
    <x v="10"/>
    <n v="140"/>
    <x v="0"/>
    <x v="2"/>
    <n v="2"/>
    <n v="0"/>
    <n v="0"/>
  </r>
  <r>
    <s v="Fuera de Temporada"/>
    <n v="2018"/>
    <n v="43355"/>
    <x v="1"/>
    <n v="42830"/>
    <x v="0"/>
    <x v="2"/>
    <s v="WSP-4269"/>
    <x v="10"/>
    <n v="140"/>
    <x v="0"/>
    <x v="2"/>
    <n v="2"/>
    <n v="0"/>
    <n v="0"/>
  </r>
  <r>
    <s v="Temporada Regular"/>
    <n v="2019"/>
    <n v="43436"/>
    <x v="1"/>
    <n v="43484"/>
    <x v="7"/>
    <x v="2"/>
    <s v="WSP-4270"/>
    <x v="13"/>
    <n v="140"/>
    <x v="0"/>
    <x v="2"/>
    <n v="0"/>
    <n v="0"/>
    <n v="0"/>
  </r>
  <r>
    <s v="Temporada Regular"/>
    <n v="2019"/>
    <n v="43431"/>
    <x v="0"/>
    <n v="43419"/>
    <x v="1"/>
    <x v="0"/>
    <s v="WSP-4271"/>
    <x v="1"/>
    <s v="PASE"/>
    <x v="0"/>
    <x v="0"/>
    <n v="0"/>
    <n v="0"/>
    <n v="-368"/>
  </r>
  <r>
    <s v="Temporada Regular"/>
    <n v="2019"/>
    <n v="43476"/>
    <x v="1"/>
    <n v="43524"/>
    <x v="5"/>
    <x v="4"/>
    <s v="WSP-4272"/>
    <x v="28"/>
    <n v="140"/>
    <x v="0"/>
    <x v="2"/>
    <n v="0"/>
    <n v="0"/>
    <n v="0"/>
  </r>
  <r>
    <s v="Temporada Regular"/>
    <n v="2019"/>
    <n v="43467"/>
    <x v="0"/>
    <n v="43541"/>
    <x v="7"/>
    <x v="0"/>
    <s v="WSP-4273"/>
    <x v="9"/>
    <n v="120"/>
    <x v="0"/>
    <x v="0"/>
    <n v="0"/>
    <n v="0"/>
    <n v="0"/>
  </r>
  <r>
    <s v="Temporada Regular"/>
    <n v="2019"/>
    <n v="43456"/>
    <x v="0"/>
    <n v="43512"/>
    <x v="0"/>
    <x v="0"/>
    <s v="WSP-4274"/>
    <x v="0"/>
    <n v="120"/>
    <x v="0"/>
    <x v="0"/>
    <n v="2"/>
    <n v="0"/>
    <n v="0"/>
  </r>
  <r>
    <s v="Fuera de Temporada"/>
    <n v="2018"/>
    <n v="43225"/>
    <x v="0"/>
    <n v="42898"/>
    <x v="5"/>
    <x v="0"/>
    <s v="WSP-4275"/>
    <x v="5"/>
    <n v="120"/>
    <x v="0"/>
    <x v="0"/>
    <n v="0"/>
    <n v="0"/>
    <n v="0"/>
  </r>
  <r>
    <s v="Temporada Regular"/>
    <n v="2018"/>
    <n v="43431"/>
    <x v="2"/>
    <n v="43086"/>
    <x v="3"/>
    <x v="0"/>
    <s v="WSP-4276"/>
    <x v="13"/>
    <n v="100"/>
    <x v="5"/>
    <x v="0"/>
    <n v="1"/>
    <n v="0"/>
    <n v="0"/>
  </r>
  <r>
    <s v="Temporada Regular"/>
    <n v="2019"/>
    <n v="43482"/>
    <x v="0"/>
    <n v="43481"/>
    <x v="2"/>
    <x v="0"/>
    <s v="WSP-4277"/>
    <x v="22"/>
    <n v="120"/>
    <x v="0"/>
    <x v="0"/>
    <n v="0"/>
    <n v="0"/>
    <n v="0"/>
  </r>
  <r>
    <s v="Temporada Regular"/>
    <n v="2018"/>
    <n v="43107"/>
    <x v="1"/>
    <n v="43168"/>
    <x v="3"/>
    <x v="2"/>
    <s v="WSP-4278"/>
    <x v="21"/>
    <n v="140"/>
    <x v="0"/>
    <x v="2"/>
    <n v="1"/>
    <n v="0"/>
    <n v="0"/>
  </r>
  <r>
    <s v="Temporada Regular"/>
    <n v="2019"/>
    <n v="43501"/>
    <x v="0"/>
    <n v="43419"/>
    <x v="1"/>
    <x v="0"/>
    <s v="WSP-4279"/>
    <x v="1"/>
    <s v="PASE"/>
    <x v="0"/>
    <x v="0"/>
    <n v="0"/>
    <n v="0"/>
    <n v="-276"/>
  </r>
  <r>
    <s v="Temporada Regular"/>
    <n v="2019"/>
    <n v="43540"/>
    <x v="0"/>
    <n v="43546"/>
    <x v="8"/>
    <x v="0"/>
    <s v="WSP-4280"/>
    <x v="30"/>
    <n v="120"/>
    <x v="0"/>
    <x v="0"/>
    <n v="1"/>
    <n v="0"/>
    <n v="0"/>
  </r>
  <r>
    <s v="Temporada Regular"/>
    <n v="2018"/>
    <n v="43119"/>
    <x v="2"/>
    <n v="43115"/>
    <x v="9"/>
    <x v="0"/>
    <s v="WSP-4281"/>
    <x v="46"/>
    <n v="75"/>
    <x v="2"/>
    <x v="0"/>
    <n v="0"/>
    <n v="0"/>
    <n v="0"/>
  </r>
  <r>
    <s v="Temporada Regular"/>
    <n v="2019"/>
    <n v="43483"/>
    <x v="1"/>
    <n v="43491"/>
    <x v="0"/>
    <x v="1"/>
    <s v="WSP-4282"/>
    <x v="10"/>
    <n v="140"/>
    <x v="0"/>
    <x v="1"/>
    <n v="2"/>
    <n v="0"/>
    <n v="0"/>
  </r>
  <r>
    <s v="Temporada Regular"/>
    <n v="2019"/>
    <n v="43553"/>
    <x v="0"/>
    <n v="43419"/>
    <x v="1"/>
    <x v="0"/>
    <s v="WSP-4283"/>
    <x v="1"/>
    <s v="PASE"/>
    <x v="0"/>
    <x v="0"/>
    <n v="0"/>
    <n v="0"/>
    <n v="-92"/>
  </r>
  <r>
    <s v="Temporada Regular"/>
    <n v="2019"/>
    <n v="43451"/>
    <x v="1"/>
    <n v="43469"/>
    <x v="0"/>
    <x v="2"/>
    <s v="WSP-4284"/>
    <x v="10"/>
    <n v="140"/>
    <x v="0"/>
    <x v="2"/>
    <n v="2"/>
    <n v="0"/>
    <n v="0"/>
  </r>
  <r>
    <s v="Temporada Regular"/>
    <n v="2019"/>
    <n v="43486"/>
    <x v="0"/>
    <n v="43479"/>
    <x v="7"/>
    <x v="0"/>
    <s v="WSP-4285"/>
    <x v="9"/>
    <n v="120"/>
    <x v="0"/>
    <x v="0"/>
    <n v="0"/>
    <n v="0"/>
    <n v="0"/>
  </r>
  <r>
    <s v="Temporada Regular"/>
    <n v="2018"/>
    <n v="43430"/>
    <x v="1"/>
    <n v="43101"/>
    <x v="7"/>
    <x v="2"/>
    <s v="WSP-4286"/>
    <x v="13"/>
    <n v="140"/>
    <x v="0"/>
    <x v="2"/>
    <n v="0"/>
    <n v="0"/>
    <n v="0"/>
  </r>
  <r>
    <s v="Temporada Regular"/>
    <n v="2019"/>
    <n v="43437"/>
    <x v="1"/>
    <n v="43463"/>
    <x v="5"/>
    <x v="3"/>
    <s v="WSP-4287"/>
    <x v="28"/>
    <n v="140"/>
    <x v="0"/>
    <x v="2"/>
    <n v="0"/>
    <n v="0"/>
    <n v="0"/>
  </r>
  <r>
    <s v="Temporada Regular"/>
    <n v="2018"/>
    <n v="43136"/>
    <x v="2"/>
    <n v="43129"/>
    <x v="6"/>
    <x v="0"/>
    <s v="WSP-4288"/>
    <x v="6"/>
    <n v="75"/>
    <x v="2"/>
    <x v="0"/>
    <n v="0"/>
    <n v="0"/>
    <n v="0"/>
  </r>
  <r>
    <s v="Temporada Regular"/>
    <n v="2018"/>
    <n v="43107"/>
    <x v="0"/>
    <n v="43112"/>
    <x v="3"/>
    <x v="0"/>
    <s v="WSP-4289"/>
    <x v="2"/>
    <n v="120"/>
    <x v="0"/>
    <x v="0"/>
    <n v="1"/>
    <n v="0"/>
    <n v="0"/>
  </r>
  <r>
    <s v="Fuera de Temporada"/>
    <n v="2019"/>
    <n v="43409"/>
    <x v="0"/>
    <n v="43254"/>
    <x v="2"/>
    <x v="0"/>
    <s v="WSP-4290"/>
    <x v="22"/>
    <n v="120"/>
    <x v="0"/>
    <x v="0"/>
    <n v="0"/>
    <n v="0"/>
    <n v="0"/>
  </r>
  <r>
    <s v="Temporada Regular"/>
    <n v="2019"/>
    <n v="43508"/>
    <x v="0"/>
    <n v="43531"/>
    <x v="9"/>
    <x v="0"/>
    <s v="WSP-4291"/>
    <x v="26"/>
    <n v="120"/>
    <x v="0"/>
    <x v="0"/>
    <n v="0"/>
    <n v="0"/>
    <n v="0"/>
  </r>
  <r>
    <s v="Fuera de Temporada"/>
    <n v="2018"/>
    <n v="43325"/>
    <x v="0"/>
    <n v="42863"/>
    <x v="9"/>
    <x v="0"/>
    <s v="WSP-4292"/>
    <x v="26"/>
    <n v="120"/>
    <x v="0"/>
    <x v="0"/>
    <n v="0"/>
    <n v="0"/>
    <n v="0"/>
  </r>
  <r>
    <s v="Temporada Regular"/>
    <n v="2018"/>
    <n v="43425"/>
    <x v="0"/>
    <n v="43054"/>
    <x v="1"/>
    <x v="0"/>
    <s v="WSP-4293"/>
    <x v="1"/>
    <s v="PASE"/>
    <x v="0"/>
    <x v="0"/>
    <n v="0"/>
    <n v="0"/>
    <n v="-276"/>
  </r>
  <r>
    <s v="Temporada Regular"/>
    <n v="2019"/>
    <n v="43488"/>
    <x v="0"/>
    <n v="43546"/>
    <x v="8"/>
    <x v="0"/>
    <s v="WSP-4294"/>
    <x v="30"/>
    <n v="120"/>
    <x v="0"/>
    <x v="0"/>
    <n v="1"/>
    <n v="0"/>
    <n v="0"/>
  </r>
  <r>
    <s v="Temporada Regular"/>
    <n v="2019"/>
    <n v="43477"/>
    <x v="0"/>
    <n v="43501"/>
    <x v="8"/>
    <x v="0"/>
    <s v="WSP-4295"/>
    <x v="30"/>
    <n v="120"/>
    <x v="0"/>
    <x v="0"/>
    <n v="1"/>
    <n v="0"/>
    <n v="0"/>
  </r>
  <r>
    <s v="Temporada Regular"/>
    <n v="2019"/>
    <n v="43556"/>
    <x v="0"/>
    <n v="43547"/>
    <x v="4"/>
    <x v="0"/>
    <s v="WSP-4296"/>
    <x v="14"/>
    <n v="120"/>
    <x v="0"/>
    <x v="0"/>
    <n v="0"/>
    <n v="0"/>
    <n v="0"/>
  </r>
  <r>
    <s v="Temporada Regular"/>
    <n v="2018"/>
    <n v="43141"/>
    <x v="1"/>
    <n v="43161"/>
    <x v="4"/>
    <x v="4"/>
    <s v="WSP-4297"/>
    <x v="4"/>
    <n v="140"/>
    <x v="0"/>
    <x v="2"/>
    <n v="0"/>
    <n v="0"/>
    <n v="0"/>
  </r>
  <r>
    <s v="Fuera de Temporada"/>
    <n v="2018"/>
    <n v="43355"/>
    <x v="0"/>
    <n v="42880"/>
    <x v="4"/>
    <x v="0"/>
    <s v="WSP-4298"/>
    <x v="14"/>
    <n v="120"/>
    <x v="0"/>
    <x v="0"/>
    <n v="0"/>
    <n v="0"/>
    <n v="0"/>
  </r>
  <r>
    <s v="Temporada Regular"/>
    <n v="2019"/>
    <n v="43465"/>
    <x v="3"/>
    <n v="43537"/>
    <x v="6"/>
    <x v="0"/>
    <s v="WSP-4299"/>
    <x v="8"/>
    <n v="120"/>
    <x v="0"/>
    <x v="0"/>
    <n v="0"/>
    <n v="0"/>
    <n v="0"/>
  </r>
  <r>
    <s v="Temporada Regular"/>
    <n v="2018"/>
    <n v="43120"/>
    <x v="2"/>
    <n v="43180"/>
    <x v="3"/>
    <x v="0"/>
    <s v="WSP-4300"/>
    <x v="27"/>
    <n v="110"/>
    <x v="3"/>
    <x v="0"/>
    <n v="1"/>
    <n v="0"/>
    <n v="0"/>
  </r>
  <r>
    <s v="Temporada Regular"/>
    <n v="2018"/>
    <n v="43103"/>
    <x v="0"/>
    <n v="43177"/>
    <x v="8"/>
    <x v="0"/>
    <s v="WSP-4301"/>
    <x v="30"/>
    <n v="120"/>
    <x v="0"/>
    <x v="0"/>
    <n v="1"/>
    <n v="0"/>
    <n v="0"/>
  </r>
  <r>
    <s v="Temporada Regular"/>
    <n v="2019"/>
    <n v="43500"/>
    <x v="0"/>
    <n v="43496"/>
    <x v="8"/>
    <x v="0"/>
    <s v="WSP-4302"/>
    <x v="30"/>
    <n v="120"/>
    <x v="0"/>
    <x v="0"/>
    <n v="1"/>
    <n v="0"/>
    <n v="0"/>
  </r>
  <r>
    <s v="Fuera de Temporada"/>
    <n v="2019"/>
    <n v="43316"/>
    <x v="2"/>
    <n v="43269"/>
    <x v="8"/>
    <x v="0"/>
    <s v="WSP-4303"/>
    <x v="2"/>
    <n v="105"/>
    <x v="4"/>
    <x v="0"/>
    <n v="1"/>
    <n v="30"/>
    <n v="0"/>
  </r>
  <r>
    <s v="Temporada Regular"/>
    <n v="2019"/>
    <n v="43509"/>
    <x v="0"/>
    <n v="43419"/>
    <x v="1"/>
    <x v="0"/>
    <s v="WSP-4304"/>
    <x v="1"/>
    <s v="PASE"/>
    <x v="0"/>
    <x v="0"/>
    <n v="0"/>
    <n v="0"/>
    <n v="-828"/>
  </r>
  <r>
    <s v="Temporada Regular"/>
    <n v="2019"/>
    <n v="43528"/>
    <x v="0"/>
    <n v="43543"/>
    <x v="2"/>
    <x v="0"/>
    <s v="WSP-4305"/>
    <x v="22"/>
    <n v="120"/>
    <x v="0"/>
    <x v="0"/>
    <n v="0"/>
    <n v="0"/>
    <n v="0"/>
  </r>
  <r>
    <s v="Temporada Regular"/>
    <n v="2018"/>
    <n v="43112"/>
    <x v="0"/>
    <n v="43106"/>
    <x v="9"/>
    <x v="0"/>
    <s v="WSP-4306"/>
    <x v="26"/>
    <n v="120"/>
    <x v="0"/>
    <x v="0"/>
    <n v="0"/>
    <n v="0"/>
    <n v="0"/>
  </r>
  <r>
    <s v="Temporada Regular"/>
    <n v="2018"/>
    <n v="43191"/>
    <x v="0"/>
    <n v="43054"/>
    <x v="1"/>
    <x v="0"/>
    <s v="WSP-4307"/>
    <x v="1"/>
    <s v="PASE"/>
    <x v="0"/>
    <x v="0"/>
    <n v="0"/>
    <n v="0"/>
    <n v="-460"/>
  </r>
  <r>
    <s v="Temporada Regular"/>
    <n v="2019"/>
    <n v="43524"/>
    <x v="2"/>
    <n v="43540"/>
    <x v="3"/>
    <x v="0"/>
    <s v="WSP-4308"/>
    <x v="31"/>
    <n v="75"/>
    <x v="2"/>
    <x v="0"/>
    <n v="1"/>
    <n v="0"/>
    <n v="0"/>
  </r>
  <r>
    <s v="Temporada Regular"/>
    <n v="2019"/>
    <n v="43545"/>
    <x v="0"/>
    <n v="43544"/>
    <x v="2"/>
    <x v="0"/>
    <s v="WSP-4309"/>
    <x v="22"/>
    <n v="120"/>
    <x v="0"/>
    <x v="0"/>
    <n v="0"/>
    <n v="0"/>
    <n v="0"/>
  </r>
  <r>
    <s v="Temporada Regular"/>
    <n v="2018"/>
    <n v="43183"/>
    <x v="1"/>
    <n v="43176"/>
    <x v="5"/>
    <x v="4"/>
    <s v="WSP-4310"/>
    <x v="28"/>
    <n v="140"/>
    <x v="0"/>
    <x v="2"/>
    <n v="0"/>
    <n v="0"/>
    <n v="0"/>
  </r>
  <r>
    <s v="Temporada Regular"/>
    <n v="2019"/>
    <n v="43444"/>
    <x v="0"/>
    <n v="43461"/>
    <x v="6"/>
    <x v="0"/>
    <s v="WSP-4311"/>
    <x v="8"/>
    <n v="120"/>
    <x v="0"/>
    <x v="0"/>
    <n v="0"/>
    <n v="0"/>
    <n v="0"/>
  </r>
  <r>
    <s v="Temporada Regular"/>
    <n v="2018"/>
    <n v="43429"/>
    <x v="3"/>
    <n v="43163"/>
    <x v="0"/>
    <x v="0"/>
    <s v="WSP-4312"/>
    <x v="0"/>
    <n v="120"/>
    <x v="0"/>
    <x v="0"/>
    <n v="2"/>
    <n v="0"/>
    <n v="0"/>
  </r>
  <r>
    <s v="Temporada Regular"/>
    <n v="2019"/>
    <n v="43499"/>
    <x v="0"/>
    <n v="43419"/>
    <x v="1"/>
    <x v="0"/>
    <s v="WSP-4313"/>
    <x v="1"/>
    <s v="PASE"/>
    <x v="0"/>
    <x v="0"/>
    <n v="0"/>
    <n v="0"/>
    <n v="-460"/>
  </r>
  <r>
    <s v="Temporada Regular"/>
    <n v="2019"/>
    <n v="43439"/>
    <x v="3"/>
    <n v="43513"/>
    <x v="9"/>
    <x v="0"/>
    <s v="WSP-4314"/>
    <x v="26"/>
    <n v="120"/>
    <x v="0"/>
    <x v="0"/>
    <n v="0"/>
    <n v="0"/>
    <n v="0"/>
  </r>
  <r>
    <s v="Temporada Regular"/>
    <n v="2019"/>
    <n v="43479"/>
    <x v="0"/>
    <n v="43419"/>
    <x v="1"/>
    <x v="0"/>
    <s v="WSP-4315"/>
    <x v="1"/>
    <s v="PASE"/>
    <x v="0"/>
    <x v="0"/>
    <n v="0"/>
    <n v="0"/>
    <n v="-92"/>
  </r>
  <r>
    <s v="Fuera de Temporada"/>
    <n v="2019"/>
    <n v="43266"/>
    <x v="3"/>
    <n v="43228"/>
    <x v="9"/>
    <x v="0"/>
    <s v="WSP-4316"/>
    <x v="26"/>
    <n v="120"/>
    <x v="0"/>
    <x v="0"/>
    <n v="0"/>
    <n v="0"/>
    <n v="0"/>
  </r>
  <r>
    <s v="Temporada Regular"/>
    <n v="2019"/>
    <n v="43510"/>
    <x v="1"/>
    <n v="43534"/>
    <x v="9"/>
    <x v="3"/>
    <s v="WSP-4317"/>
    <x v="19"/>
    <n v="140"/>
    <x v="0"/>
    <x v="2"/>
    <n v="0"/>
    <n v="0"/>
    <n v="0"/>
  </r>
  <r>
    <s v="Temporada Regular"/>
    <n v="2019"/>
    <n v="43498"/>
    <x v="1"/>
    <n v="43510"/>
    <x v="4"/>
    <x v="1"/>
    <s v="WSP-4318"/>
    <x v="4"/>
    <n v="140"/>
    <x v="0"/>
    <x v="1"/>
    <n v="0"/>
    <n v="0"/>
    <n v="0"/>
  </r>
  <r>
    <s v="Temporada Regular"/>
    <n v="2019"/>
    <n v="43536"/>
    <x v="1"/>
    <n v="43543"/>
    <x v="3"/>
    <x v="5"/>
    <s v="WSP-4319"/>
    <x v="21"/>
    <n v="140"/>
    <x v="0"/>
    <x v="3"/>
    <n v="1"/>
    <n v="0"/>
    <n v="0"/>
  </r>
  <r>
    <s v="Temporada Regular"/>
    <n v="2019"/>
    <n v="43438"/>
    <x v="0"/>
    <n v="43419"/>
    <x v="1"/>
    <x v="0"/>
    <s v="WSP-4320"/>
    <x v="1"/>
    <s v="PASE"/>
    <x v="0"/>
    <x v="0"/>
    <n v="0"/>
    <n v="0"/>
    <n v="-276"/>
  </r>
  <r>
    <s v="Temporada Regular"/>
    <n v="2019"/>
    <n v="43533"/>
    <x v="0"/>
    <n v="43524"/>
    <x v="2"/>
    <x v="0"/>
    <s v="WSP-4321"/>
    <x v="22"/>
    <n v="120"/>
    <x v="0"/>
    <x v="0"/>
    <n v="0"/>
    <n v="0"/>
    <n v="0"/>
  </r>
  <r>
    <s v="Fuera de Temporada"/>
    <n v="2019"/>
    <n v="43360"/>
    <x v="2"/>
    <n v="43285"/>
    <x v="8"/>
    <x v="0"/>
    <s v="WSP-4322"/>
    <x v="2"/>
    <n v="105"/>
    <x v="4"/>
    <x v="0"/>
    <n v="1"/>
    <n v="30"/>
    <n v="0"/>
  </r>
  <r>
    <s v="Temporada Regular"/>
    <n v="2019"/>
    <n v="43463"/>
    <x v="3"/>
    <n v="43419"/>
    <x v="1"/>
    <x v="0"/>
    <s v="WSP-4323"/>
    <x v="1"/>
    <s v="PASE"/>
    <x v="0"/>
    <x v="0"/>
    <n v="0"/>
    <n v="0"/>
    <n v="-276"/>
  </r>
  <r>
    <s v="Temporada Regular"/>
    <n v="2019"/>
    <n v="43430"/>
    <x v="1"/>
    <n v="43507"/>
    <x v="9"/>
    <x v="4"/>
    <s v="WSP-4324"/>
    <x v="19"/>
    <n v="140"/>
    <x v="0"/>
    <x v="2"/>
    <n v="0"/>
    <n v="0"/>
    <n v="0"/>
  </r>
  <r>
    <s v="Temporada Regular"/>
    <n v="2019"/>
    <n v="43497"/>
    <x v="0"/>
    <n v="43497"/>
    <x v="6"/>
    <x v="0"/>
    <s v="WSP-4325"/>
    <x v="8"/>
    <n v="120"/>
    <x v="0"/>
    <x v="0"/>
    <n v="0"/>
    <n v="0"/>
    <n v="0"/>
  </r>
  <r>
    <s v="Fuera de Temporada"/>
    <n v="2018"/>
    <n v="43396"/>
    <x v="0"/>
    <n v="42894"/>
    <x v="4"/>
    <x v="0"/>
    <s v="WSP-4326"/>
    <x v="14"/>
    <n v="120"/>
    <x v="0"/>
    <x v="0"/>
    <n v="0"/>
    <n v="0"/>
    <n v="0"/>
  </r>
  <r>
    <s v="Temporada Regular"/>
    <n v="2018"/>
    <n v="43112"/>
    <x v="1"/>
    <n v="43117"/>
    <x v="9"/>
    <x v="2"/>
    <s v="WSP-4327"/>
    <x v="19"/>
    <n v="140"/>
    <x v="0"/>
    <x v="2"/>
    <n v="0"/>
    <n v="0"/>
    <n v="0"/>
  </r>
  <r>
    <s v="Temporada Regular"/>
    <n v="2018"/>
    <n v="43150"/>
    <x v="0"/>
    <n v="43150"/>
    <x v="9"/>
    <x v="0"/>
    <s v="WSP-4328"/>
    <x v="26"/>
    <n v="120"/>
    <x v="0"/>
    <x v="0"/>
    <n v="0"/>
    <n v="0"/>
    <n v="0"/>
  </r>
  <r>
    <s v="Fuera de Temporada"/>
    <n v="2018"/>
    <n v="43386"/>
    <x v="0"/>
    <n v="42951"/>
    <x v="9"/>
    <x v="0"/>
    <s v="WSP-4329"/>
    <x v="26"/>
    <n v="120"/>
    <x v="0"/>
    <x v="0"/>
    <n v="0"/>
    <n v="0"/>
    <n v="0"/>
  </r>
  <r>
    <s v="Fuera de Temporada"/>
    <n v="2019"/>
    <n v="43233"/>
    <x v="1"/>
    <n v="43221"/>
    <x v="6"/>
    <x v="4"/>
    <s v="WSP-4330"/>
    <x v="17"/>
    <n v="140"/>
    <x v="0"/>
    <x v="2"/>
    <n v="0"/>
    <n v="0"/>
    <n v="0"/>
  </r>
  <r>
    <s v="Temporada Regular"/>
    <n v="2018"/>
    <n v="43450"/>
    <x v="0"/>
    <n v="43129"/>
    <x v="7"/>
    <x v="0"/>
    <s v="WSP-4331"/>
    <x v="9"/>
    <n v="120"/>
    <x v="0"/>
    <x v="0"/>
    <n v="0"/>
    <n v="0"/>
    <n v="0"/>
  </r>
  <r>
    <s v="Temporada Regular"/>
    <n v="2018"/>
    <n v="43155"/>
    <x v="0"/>
    <n v="43163"/>
    <x v="5"/>
    <x v="0"/>
    <s v="WSP-4332"/>
    <x v="5"/>
    <n v="120"/>
    <x v="0"/>
    <x v="0"/>
    <n v="0"/>
    <n v="0"/>
    <n v="0"/>
  </r>
  <r>
    <s v="Fuera de Temporada"/>
    <n v="2018"/>
    <n v="43375"/>
    <x v="3"/>
    <n v="42882"/>
    <x v="7"/>
    <x v="0"/>
    <s v="WSP-4333"/>
    <x v="9"/>
    <n v="120"/>
    <x v="0"/>
    <x v="0"/>
    <n v="0"/>
    <n v="0"/>
    <n v="0"/>
  </r>
  <r>
    <s v="Temporada Regular"/>
    <n v="2019"/>
    <n v="43432"/>
    <x v="0"/>
    <n v="43419"/>
    <x v="1"/>
    <x v="0"/>
    <s v="WSP-4334"/>
    <x v="1"/>
    <s v="PASE"/>
    <x v="0"/>
    <x v="0"/>
    <n v="0"/>
    <n v="0"/>
    <n v="-276"/>
  </r>
  <r>
    <s v="Temporada Regular"/>
    <n v="2019"/>
    <n v="43553"/>
    <x v="0"/>
    <n v="43547"/>
    <x v="9"/>
    <x v="0"/>
    <s v="WSP-4335"/>
    <x v="26"/>
    <n v="120"/>
    <x v="0"/>
    <x v="0"/>
    <n v="0"/>
    <n v="0"/>
    <n v="0"/>
  </r>
  <r>
    <s v="Temporada Regular"/>
    <n v="2018"/>
    <n v="43178"/>
    <x v="2"/>
    <n v="43170"/>
    <x v="5"/>
    <x v="0"/>
    <s v="WSP-4336"/>
    <x v="40"/>
    <n v="100"/>
    <x v="5"/>
    <x v="0"/>
    <n v="0"/>
    <n v="0"/>
    <n v="0"/>
  </r>
  <r>
    <s v="Temporada Regular"/>
    <n v="2018"/>
    <n v="43151"/>
    <x v="0"/>
    <n v="43164"/>
    <x v="6"/>
    <x v="0"/>
    <s v="WSP-4337"/>
    <x v="8"/>
    <n v="120"/>
    <x v="0"/>
    <x v="0"/>
    <n v="0"/>
    <n v="0"/>
    <n v="0"/>
  </r>
  <r>
    <s v="Fuera de Temporada"/>
    <n v="2019"/>
    <n v="43327"/>
    <x v="0"/>
    <n v="43301"/>
    <x v="3"/>
    <x v="0"/>
    <s v="WSP-4338"/>
    <x v="2"/>
    <n v="120"/>
    <x v="0"/>
    <x v="0"/>
    <n v="1"/>
    <n v="0"/>
    <n v="0"/>
  </r>
  <r>
    <s v="Fuera de Temporada"/>
    <n v="2019"/>
    <n v="43324"/>
    <x v="0"/>
    <n v="43292"/>
    <x v="2"/>
    <x v="0"/>
    <s v="WSP-4339"/>
    <x v="22"/>
    <n v="120"/>
    <x v="0"/>
    <x v="0"/>
    <n v="0"/>
    <n v="0"/>
    <n v="0"/>
  </r>
  <r>
    <s v="Temporada Regular"/>
    <n v="2018"/>
    <n v="43123"/>
    <x v="1"/>
    <n v="43117"/>
    <x v="5"/>
    <x v="2"/>
    <s v="WSP-4340"/>
    <x v="28"/>
    <n v="140"/>
    <x v="0"/>
    <x v="2"/>
    <n v="0"/>
    <n v="0"/>
    <n v="0"/>
  </r>
  <r>
    <s v="Fuera de Temporada"/>
    <n v="2019"/>
    <n v="43349"/>
    <x v="0"/>
    <n v="43419"/>
    <x v="1"/>
    <x v="0"/>
    <s v="WSP-4341"/>
    <x v="1"/>
    <s v="PASE"/>
    <x v="0"/>
    <x v="0"/>
    <n v="0"/>
    <n v="0"/>
    <n v="-276"/>
  </r>
  <r>
    <s v="Fuera de Temporada"/>
    <n v="2018"/>
    <n v="43258"/>
    <x v="0"/>
    <n v="42856"/>
    <x v="0"/>
    <x v="0"/>
    <s v="WSP-4342"/>
    <x v="0"/>
    <n v="120"/>
    <x v="0"/>
    <x v="0"/>
    <n v="2"/>
    <n v="0"/>
    <n v="0"/>
  </r>
  <r>
    <s v="Temporada Regular"/>
    <n v="2018"/>
    <n v="43436"/>
    <x v="0"/>
    <n v="43169"/>
    <x v="6"/>
    <x v="0"/>
    <s v="WSP-4343"/>
    <x v="8"/>
    <n v="120"/>
    <x v="0"/>
    <x v="0"/>
    <n v="0"/>
    <n v="0"/>
    <n v="0"/>
  </r>
  <r>
    <s v="Temporada Regular"/>
    <n v="2018"/>
    <n v="43451"/>
    <x v="1"/>
    <n v="43121"/>
    <x v="5"/>
    <x v="4"/>
    <s v="WSP-4344"/>
    <x v="28"/>
    <n v="140"/>
    <x v="0"/>
    <x v="2"/>
    <n v="0"/>
    <n v="0"/>
    <n v="0"/>
  </r>
  <r>
    <s v="Temporada Regular"/>
    <n v="2019"/>
    <n v="43472"/>
    <x v="1"/>
    <n v="43531"/>
    <x v="3"/>
    <x v="2"/>
    <s v="WSP-4345"/>
    <x v="21"/>
    <n v="140"/>
    <x v="0"/>
    <x v="2"/>
    <n v="1"/>
    <n v="0"/>
    <n v="0"/>
  </r>
  <r>
    <s v="Fuera de Temporada"/>
    <n v="2018"/>
    <n v="43244"/>
    <x v="0"/>
    <n v="42862"/>
    <x v="0"/>
    <x v="0"/>
    <s v="WSP-4346"/>
    <x v="0"/>
    <n v="120"/>
    <x v="0"/>
    <x v="0"/>
    <n v="2"/>
    <n v="0"/>
    <n v="0"/>
  </r>
  <r>
    <s v="Temporada Regular"/>
    <n v="2019"/>
    <n v="43420"/>
    <x v="1"/>
    <n v="43432"/>
    <x v="7"/>
    <x v="4"/>
    <s v="WSP-4347"/>
    <x v="13"/>
    <n v="140"/>
    <x v="0"/>
    <x v="2"/>
    <n v="0"/>
    <n v="0"/>
    <n v="0"/>
  </r>
  <r>
    <s v="Temporada Regular"/>
    <n v="2019"/>
    <n v="43456"/>
    <x v="2"/>
    <n v="43522"/>
    <x v="3"/>
    <x v="0"/>
    <s v="WSP-4348"/>
    <x v="13"/>
    <n v="100"/>
    <x v="5"/>
    <x v="0"/>
    <n v="1"/>
    <n v="0"/>
    <n v="0"/>
  </r>
  <r>
    <s v="Temporada Regular"/>
    <n v="2018"/>
    <n v="43126"/>
    <x v="0"/>
    <n v="43124"/>
    <x v="9"/>
    <x v="0"/>
    <s v="WSP-4349"/>
    <x v="26"/>
    <n v="120"/>
    <x v="0"/>
    <x v="0"/>
    <n v="0"/>
    <n v="0"/>
    <n v="0"/>
  </r>
  <r>
    <s v="Fuera de Temporada"/>
    <n v="2018"/>
    <n v="43414"/>
    <x v="1"/>
    <n v="42889"/>
    <x v="4"/>
    <x v="4"/>
    <s v="WSP-4350"/>
    <x v="4"/>
    <n v="140"/>
    <x v="0"/>
    <x v="2"/>
    <n v="0"/>
    <n v="0"/>
    <n v="0"/>
  </r>
  <r>
    <s v="Temporada Regular"/>
    <n v="2019"/>
    <n v="43556"/>
    <x v="0"/>
    <n v="43547"/>
    <x v="3"/>
    <x v="0"/>
    <s v="WSP-4351"/>
    <x v="2"/>
    <n v="120"/>
    <x v="0"/>
    <x v="0"/>
    <n v="1"/>
    <n v="0"/>
    <n v="0"/>
  </r>
  <r>
    <s v="Temporada Regular"/>
    <n v="2018"/>
    <n v="43122"/>
    <x v="1"/>
    <n v="43126"/>
    <x v="6"/>
    <x v="4"/>
    <s v="WSP-4352"/>
    <x v="17"/>
    <n v="140"/>
    <x v="0"/>
    <x v="2"/>
    <n v="0"/>
    <n v="0"/>
    <n v="0"/>
  </r>
  <r>
    <s v="Fuera de Temporada"/>
    <n v="2018"/>
    <n v="43366"/>
    <x v="2"/>
    <n v="42838"/>
    <x v="6"/>
    <x v="0"/>
    <s v="WSP-4353"/>
    <x v="53"/>
    <n v="115"/>
    <x v="1"/>
    <x v="0"/>
    <n v="0"/>
    <n v="0"/>
    <n v="0"/>
  </r>
  <r>
    <s v="Fuera de Temporada"/>
    <n v="2018"/>
    <n v="43288"/>
    <x v="0"/>
    <n v="42880"/>
    <x v="6"/>
    <x v="0"/>
    <s v="WSP-4354"/>
    <x v="8"/>
    <n v="120"/>
    <x v="0"/>
    <x v="0"/>
    <n v="0"/>
    <n v="0"/>
    <n v="0"/>
  </r>
  <r>
    <s v="Temporada Regular"/>
    <n v="2018"/>
    <n v="43114"/>
    <x v="0"/>
    <n v="43117"/>
    <x v="9"/>
    <x v="0"/>
    <s v="WSP-4355"/>
    <x v="26"/>
    <n v="120"/>
    <x v="0"/>
    <x v="0"/>
    <n v="0"/>
    <n v="0"/>
    <n v="0"/>
  </r>
  <r>
    <s v="Temporada Regular"/>
    <n v="2018"/>
    <n v="43451"/>
    <x v="0"/>
    <n v="43133"/>
    <x v="7"/>
    <x v="0"/>
    <s v="WSP-4356"/>
    <x v="9"/>
    <n v="120"/>
    <x v="0"/>
    <x v="0"/>
    <n v="0"/>
    <n v="0"/>
    <n v="0"/>
  </r>
  <r>
    <s v="Fuera de Temporada"/>
    <n v="2018"/>
    <n v="43319"/>
    <x v="0"/>
    <n v="42919"/>
    <x v="2"/>
    <x v="0"/>
    <s v="WSP-4357"/>
    <x v="22"/>
    <n v="120"/>
    <x v="0"/>
    <x v="0"/>
    <n v="0"/>
    <n v="0"/>
    <n v="0"/>
  </r>
  <r>
    <s v="Temporada Regular"/>
    <n v="2019"/>
    <n v="43507"/>
    <x v="3"/>
    <n v="43520"/>
    <x v="7"/>
    <x v="0"/>
    <s v="WSP-4358"/>
    <x v="9"/>
    <n v="120"/>
    <x v="0"/>
    <x v="0"/>
    <n v="0"/>
    <n v="0"/>
    <n v="0"/>
  </r>
  <r>
    <s v="Temporada Regular"/>
    <n v="2019"/>
    <n v="43478"/>
    <x v="1"/>
    <n v="43500"/>
    <x v="6"/>
    <x v="1"/>
    <s v="WSP-4359"/>
    <x v="17"/>
    <n v="140"/>
    <x v="0"/>
    <x v="1"/>
    <n v="0"/>
    <n v="0"/>
    <n v="0"/>
  </r>
  <r>
    <s v="Fuera de Temporada"/>
    <n v="2019"/>
    <n v="43373"/>
    <x v="2"/>
    <n v="43302"/>
    <x v="7"/>
    <x v="0"/>
    <s v="WSP-4360"/>
    <x v="31"/>
    <n v="105"/>
    <x v="4"/>
    <x v="0"/>
    <n v="0"/>
    <n v="30"/>
    <n v="0"/>
  </r>
  <r>
    <s v="Fuera de Temporada"/>
    <n v="2019"/>
    <n v="43217"/>
    <x v="0"/>
    <n v="43286"/>
    <x v="8"/>
    <x v="0"/>
    <s v="WSP-4361"/>
    <x v="30"/>
    <n v="120"/>
    <x v="0"/>
    <x v="0"/>
    <n v="1"/>
    <n v="0"/>
    <n v="0"/>
  </r>
  <r>
    <s v="Temporada Regular"/>
    <n v="2018"/>
    <n v="43162"/>
    <x v="1"/>
    <n v="43160"/>
    <x v="0"/>
    <x v="1"/>
    <s v="WSP-4362"/>
    <x v="10"/>
    <n v="140"/>
    <x v="0"/>
    <x v="1"/>
    <n v="2"/>
    <n v="0"/>
    <n v="0"/>
  </r>
  <r>
    <s v="Fuera de Temporada"/>
    <n v="2019"/>
    <n v="43253"/>
    <x v="1"/>
    <n v="43213"/>
    <x v="8"/>
    <x v="2"/>
    <s v="WSP-4363"/>
    <x v="20"/>
    <n v="140"/>
    <x v="0"/>
    <x v="2"/>
    <n v="1"/>
    <n v="0"/>
    <n v="0"/>
  </r>
  <r>
    <s v="Fuera de Temporada"/>
    <n v="2018"/>
    <n v="43236"/>
    <x v="0"/>
    <n v="43054"/>
    <x v="1"/>
    <x v="0"/>
    <s v="WSP-4364"/>
    <x v="1"/>
    <s v="PASE"/>
    <x v="0"/>
    <x v="0"/>
    <n v="0"/>
    <n v="0"/>
    <n v="-276"/>
  </r>
  <r>
    <s v="Temporada Regular"/>
    <n v="2019"/>
    <n v="43501"/>
    <x v="1"/>
    <n v="43508"/>
    <x v="3"/>
    <x v="2"/>
    <s v="WSP-4365"/>
    <x v="21"/>
    <n v="140"/>
    <x v="0"/>
    <x v="2"/>
    <n v="1"/>
    <n v="0"/>
    <n v="0"/>
  </r>
  <r>
    <s v="Temporada Regular"/>
    <n v="2019"/>
    <n v="43464"/>
    <x v="0"/>
    <n v="43501"/>
    <x v="0"/>
    <x v="0"/>
    <s v="WSP-4366"/>
    <x v="0"/>
    <n v="120"/>
    <x v="0"/>
    <x v="0"/>
    <n v="2"/>
    <n v="0"/>
    <n v="0"/>
  </r>
  <r>
    <s v="Temporada Regular"/>
    <n v="2019"/>
    <n v="43502"/>
    <x v="2"/>
    <n v="43496"/>
    <x v="7"/>
    <x v="0"/>
    <s v="WSP-4367"/>
    <x v="31"/>
    <n v="105"/>
    <x v="4"/>
    <x v="0"/>
    <n v="0"/>
    <n v="0"/>
    <n v="0"/>
  </r>
  <r>
    <s v="Temporada Regular"/>
    <n v="2018"/>
    <n v="43181"/>
    <x v="1"/>
    <n v="43174"/>
    <x v="0"/>
    <x v="1"/>
    <s v="WSP-4368"/>
    <x v="10"/>
    <n v="140"/>
    <x v="0"/>
    <x v="1"/>
    <n v="2"/>
    <n v="0"/>
    <n v="0"/>
  </r>
  <r>
    <s v="Temporada Regular"/>
    <n v="2019"/>
    <n v="43443"/>
    <x v="0"/>
    <n v="43435"/>
    <x v="5"/>
    <x v="0"/>
    <s v="WSP-4369"/>
    <x v="5"/>
    <n v="120"/>
    <x v="0"/>
    <x v="0"/>
    <n v="0"/>
    <n v="0"/>
    <n v="0"/>
  </r>
  <r>
    <s v="Temporada Regular"/>
    <n v="2018"/>
    <n v="43423"/>
    <x v="2"/>
    <n v="43138"/>
    <x v="9"/>
    <x v="0"/>
    <s v="WSP-4370"/>
    <x v="23"/>
    <n v="110"/>
    <x v="3"/>
    <x v="0"/>
    <n v="0"/>
    <n v="0"/>
    <n v="0"/>
  </r>
  <r>
    <s v="Temporada Regular"/>
    <n v="2019"/>
    <n v="43545"/>
    <x v="0"/>
    <n v="43538"/>
    <x v="4"/>
    <x v="0"/>
    <s v="WSP-4371"/>
    <x v="14"/>
    <n v="120"/>
    <x v="0"/>
    <x v="0"/>
    <n v="0"/>
    <n v="0"/>
    <n v="0"/>
  </r>
  <r>
    <s v="Temporada Regular"/>
    <n v="2019"/>
    <n v="43554"/>
    <x v="2"/>
    <n v="43547"/>
    <x v="4"/>
    <x v="0"/>
    <s v="WSP-4372"/>
    <x v="11"/>
    <n v="110"/>
    <x v="3"/>
    <x v="0"/>
    <n v="0"/>
    <n v="0"/>
    <n v="0"/>
  </r>
  <r>
    <s v="Fuera de Temporada"/>
    <n v="2019"/>
    <n v="43192"/>
    <x v="0"/>
    <n v="43316"/>
    <x v="9"/>
    <x v="0"/>
    <s v="WSP-4373"/>
    <x v="26"/>
    <n v="120"/>
    <x v="0"/>
    <x v="0"/>
    <n v="0"/>
    <n v="0"/>
    <n v="0"/>
  </r>
  <r>
    <s v="Temporada Regular"/>
    <n v="2019"/>
    <n v="43441"/>
    <x v="0"/>
    <n v="43419"/>
    <x v="1"/>
    <x v="0"/>
    <s v="WSP-4374"/>
    <x v="1"/>
    <s v="PASE"/>
    <x v="0"/>
    <x v="0"/>
    <n v="0"/>
    <n v="0"/>
    <n v="-276"/>
  </r>
  <r>
    <s v="Temporada Regular"/>
    <n v="2019"/>
    <n v="43556"/>
    <x v="0"/>
    <n v="43547"/>
    <x v="8"/>
    <x v="0"/>
    <s v="WSP-4375"/>
    <x v="30"/>
    <n v="120"/>
    <x v="0"/>
    <x v="0"/>
    <n v="1"/>
    <n v="0"/>
    <n v="0"/>
  </r>
  <r>
    <s v="Temporada Regular"/>
    <n v="2018"/>
    <n v="43441"/>
    <x v="0"/>
    <n v="43054"/>
    <x v="1"/>
    <x v="0"/>
    <s v="WSP-4376"/>
    <x v="1"/>
    <s v="PASE"/>
    <x v="0"/>
    <x v="0"/>
    <n v="0"/>
    <n v="0"/>
    <n v="-920"/>
  </r>
  <r>
    <s v="Temporada Regular"/>
    <n v="2019"/>
    <n v="43450"/>
    <x v="1"/>
    <n v="43487"/>
    <x v="4"/>
    <x v="5"/>
    <s v="WSP-4377"/>
    <x v="4"/>
    <n v="140"/>
    <x v="0"/>
    <x v="3"/>
    <n v="0"/>
    <n v="0"/>
    <n v="0"/>
  </r>
  <r>
    <s v="Temporada Regular"/>
    <n v="2019"/>
    <n v="43454"/>
    <x v="0"/>
    <n v="43419"/>
    <x v="1"/>
    <x v="0"/>
    <s v="WSP-4378"/>
    <x v="1"/>
    <s v="PASE"/>
    <x v="0"/>
    <x v="0"/>
    <n v="0"/>
    <n v="0"/>
    <n v="-552"/>
  </r>
  <r>
    <s v="Temporada Regular"/>
    <n v="2019"/>
    <n v="43519"/>
    <x v="2"/>
    <n v="43525"/>
    <x v="6"/>
    <x v="0"/>
    <s v="WSP-4379"/>
    <x v="4"/>
    <n v="105"/>
    <x v="4"/>
    <x v="0"/>
    <n v="0"/>
    <n v="0"/>
    <n v="0"/>
  </r>
  <r>
    <s v="Fuera de Temporada"/>
    <n v="2019"/>
    <n v="43198"/>
    <x v="3"/>
    <n v="43271"/>
    <x v="5"/>
    <x v="0"/>
    <s v="WSP-4380"/>
    <x v="5"/>
    <n v="120"/>
    <x v="0"/>
    <x v="0"/>
    <n v="0"/>
    <n v="0"/>
    <n v="0"/>
  </r>
  <r>
    <s v="Temporada Regular"/>
    <n v="2019"/>
    <n v="43430"/>
    <x v="1"/>
    <n v="43474"/>
    <x v="2"/>
    <x v="2"/>
    <s v="WSP-4381"/>
    <x v="2"/>
    <n v="140"/>
    <x v="0"/>
    <x v="2"/>
    <n v="0"/>
    <n v="0"/>
    <n v="0"/>
  </r>
  <r>
    <s v="Temporada Regular"/>
    <n v="2018"/>
    <n v="43452"/>
    <x v="0"/>
    <n v="43171"/>
    <x v="9"/>
    <x v="0"/>
    <s v="WSP-4382"/>
    <x v="26"/>
    <n v="120"/>
    <x v="0"/>
    <x v="0"/>
    <n v="0"/>
    <n v="0"/>
    <n v="0"/>
  </r>
  <r>
    <s v="Temporada Regular"/>
    <n v="2018"/>
    <n v="43118"/>
    <x v="0"/>
    <n v="43123"/>
    <x v="9"/>
    <x v="0"/>
    <s v="WSP-4383"/>
    <x v="26"/>
    <n v="120"/>
    <x v="0"/>
    <x v="0"/>
    <n v="0"/>
    <n v="0"/>
    <n v="0"/>
  </r>
  <r>
    <s v="Temporada Regular"/>
    <n v="2019"/>
    <n v="43517"/>
    <x v="1"/>
    <n v="43518"/>
    <x v="7"/>
    <x v="4"/>
    <s v="WSP-4384"/>
    <x v="13"/>
    <n v="140"/>
    <x v="0"/>
    <x v="2"/>
    <n v="0"/>
    <n v="0"/>
    <n v="0"/>
  </r>
  <r>
    <s v="Temporada Regular"/>
    <n v="2018"/>
    <n v="43102"/>
    <x v="3"/>
    <n v="43054"/>
    <x v="1"/>
    <x v="0"/>
    <s v="WSP-4385"/>
    <x v="1"/>
    <s v="PASE"/>
    <x v="0"/>
    <x v="0"/>
    <n v="0"/>
    <n v="0"/>
    <n v="-552"/>
  </r>
  <r>
    <s v="Temporada Regular"/>
    <n v="2019"/>
    <n v="43492"/>
    <x v="0"/>
    <n v="43523"/>
    <x v="6"/>
    <x v="0"/>
    <s v="WSP-4386"/>
    <x v="8"/>
    <n v="120"/>
    <x v="0"/>
    <x v="0"/>
    <n v="0"/>
    <n v="0"/>
    <n v="0"/>
  </r>
  <r>
    <s v="Temporada Regular"/>
    <n v="2019"/>
    <n v="43492"/>
    <x v="1"/>
    <n v="43507"/>
    <x v="8"/>
    <x v="5"/>
    <s v="WSP-4387"/>
    <x v="20"/>
    <n v="140"/>
    <x v="0"/>
    <x v="3"/>
    <n v="1"/>
    <n v="0"/>
    <n v="0"/>
  </r>
  <r>
    <s v="Temporada Regular"/>
    <n v="2019"/>
    <n v="43487"/>
    <x v="3"/>
    <n v="43504"/>
    <x v="9"/>
    <x v="0"/>
    <s v="WSP-4388"/>
    <x v="26"/>
    <n v="120"/>
    <x v="0"/>
    <x v="0"/>
    <n v="0"/>
    <n v="0"/>
    <n v="0"/>
  </r>
  <r>
    <s v="Temporada Regular"/>
    <n v="2019"/>
    <n v="43438"/>
    <x v="1"/>
    <n v="43534"/>
    <x v="9"/>
    <x v="4"/>
    <s v="WSP-4389"/>
    <x v="19"/>
    <n v="140"/>
    <x v="0"/>
    <x v="2"/>
    <n v="0"/>
    <n v="0"/>
    <n v="0"/>
  </r>
  <r>
    <s v="Temporada Regular"/>
    <n v="2018"/>
    <n v="43114"/>
    <x v="2"/>
    <n v="43142"/>
    <x v="8"/>
    <x v="0"/>
    <s v="WSP-4390"/>
    <x v="18"/>
    <n v="110"/>
    <x v="3"/>
    <x v="0"/>
    <n v="1"/>
    <n v="0"/>
    <n v="0"/>
  </r>
  <r>
    <s v="Temporada Regular"/>
    <n v="2018"/>
    <n v="43428"/>
    <x v="0"/>
    <n v="43123"/>
    <x v="5"/>
    <x v="0"/>
    <s v="WSP-4391"/>
    <x v="5"/>
    <n v="120"/>
    <x v="0"/>
    <x v="0"/>
    <n v="0"/>
    <n v="0"/>
    <n v="0"/>
  </r>
  <r>
    <s v="Temporada Regular"/>
    <n v="2019"/>
    <n v="43428"/>
    <x v="3"/>
    <n v="43544"/>
    <x v="9"/>
    <x v="0"/>
    <s v="WSP-4392"/>
    <x v="26"/>
    <n v="120"/>
    <x v="0"/>
    <x v="0"/>
    <n v="0"/>
    <n v="0"/>
    <n v="0"/>
  </r>
  <r>
    <s v="Temporada Regular"/>
    <n v="2019"/>
    <n v="43462"/>
    <x v="0"/>
    <n v="43519"/>
    <x v="4"/>
    <x v="0"/>
    <s v="WSP-4393"/>
    <x v="14"/>
    <n v="120"/>
    <x v="0"/>
    <x v="0"/>
    <n v="0"/>
    <n v="0"/>
    <n v="0"/>
  </r>
  <r>
    <s v="Temporada Regular"/>
    <n v="2019"/>
    <n v="43547"/>
    <x v="0"/>
    <n v="43540"/>
    <x v="7"/>
    <x v="0"/>
    <s v="WSP-4394"/>
    <x v="9"/>
    <n v="120"/>
    <x v="0"/>
    <x v="0"/>
    <n v="0"/>
    <n v="0"/>
    <n v="0"/>
  </r>
  <r>
    <s v="Temporada Regular"/>
    <n v="2019"/>
    <n v="43474"/>
    <x v="1"/>
    <n v="43486"/>
    <x v="5"/>
    <x v="2"/>
    <s v="WSP-4395"/>
    <x v="28"/>
    <n v="140"/>
    <x v="0"/>
    <x v="2"/>
    <n v="0"/>
    <n v="0"/>
    <n v="0"/>
  </r>
  <r>
    <s v="Temporada Regular"/>
    <n v="2019"/>
    <n v="43546"/>
    <x v="1"/>
    <n v="43545"/>
    <x v="8"/>
    <x v="4"/>
    <s v="WSP-4396"/>
    <x v="20"/>
    <n v="140"/>
    <x v="0"/>
    <x v="2"/>
    <n v="1"/>
    <n v="0"/>
    <n v="0"/>
  </r>
  <r>
    <s v="Fuera de Temporada"/>
    <n v="2018"/>
    <n v="43340"/>
    <x v="1"/>
    <n v="42904"/>
    <x v="7"/>
    <x v="2"/>
    <s v="WSP-4397"/>
    <x v="13"/>
    <n v="140"/>
    <x v="0"/>
    <x v="2"/>
    <n v="0"/>
    <n v="0"/>
    <n v="0"/>
  </r>
  <r>
    <s v="Temporada Regular"/>
    <n v="2019"/>
    <n v="43483"/>
    <x v="3"/>
    <n v="43545"/>
    <x v="7"/>
    <x v="0"/>
    <s v="WSP-4398"/>
    <x v="9"/>
    <n v="120"/>
    <x v="0"/>
    <x v="0"/>
    <n v="0"/>
    <n v="0"/>
    <n v="0"/>
  </r>
  <r>
    <s v="Temporada Regular"/>
    <n v="2019"/>
    <n v="43534"/>
    <x v="3"/>
    <n v="43541"/>
    <x v="3"/>
    <x v="0"/>
    <s v="WSP-4399"/>
    <x v="2"/>
    <n v="120"/>
    <x v="0"/>
    <x v="0"/>
    <n v="1"/>
    <n v="0"/>
    <n v="0"/>
  </r>
  <r>
    <s v="Temporada Regular"/>
    <n v="2019"/>
    <n v="43427"/>
    <x v="0"/>
    <n v="43428"/>
    <x v="4"/>
    <x v="0"/>
    <s v="WSP-4400"/>
    <x v="14"/>
    <n v="120"/>
    <x v="0"/>
    <x v="0"/>
    <n v="0"/>
    <n v="0"/>
    <n v="0"/>
  </r>
  <r>
    <s v="Temporada Regular"/>
    <n v="2019"/>
    <n v="43437"/>
    <x v="0"/>
    <n v="43506"/>
    <x v="9"/>
    <x v="0"/>
    <s v="WSP-4401"/>
    <x v="26"/>
    <n v="120"/>
    <x v="0"/>
    <x v="0"/>
    <n v="0"/>
    <n v="0"/>
    <n v="0"/>
  </r>
  <r>
    <s v="Temporada Regular"/>
    <n v="2019"/>
    <n v="43538"/>
    <x v="0"/>
    <n v="43541"/>
    <x v="3"/>
    <x v="0"/>
    <s v="WSP-4402"/>
    <x v="2"/>
    <n v="120"/>
    <x v="0"/>
    <x v="0"/>
    <n v="1"/>
    <n v="0"/>
    <n v="0"/>
  </r>
  <r>
    <s v="Temporada Regular"/>
    <n v="2018"/>
    <n v="43122"/>
    <x v="0"/>
    <n v="43143"/>
    <x v="7"/>
    <x v="0"/>
    <s v="WSP-4403"/>
    <x v="9"/>
    <n v="120"/>
    <x v="0"/>
    <x v="0"/>
    <n v="0"/>
    <n v="0"/>
    <n v="0"/>
  </r>
  <r>
    <s v="Temporada Regular"/>
    <n v="2019"/>
    <n v="43508"/>
    <x v="0"/>
    <n v="43522"/>
    <x v="4"/>
    <x v="0"/>
    <s v="WSP-4404"/>
    <x v="14"/>
    <n v="120"/>
    <x v="0"/>
    <x v="0"/>
    <n v="0"/>
    <n v="0"/>
    <n v="0"/>
  </r>
  <r>
    <s v="Temporada Regular"/>
    <n v="2018"/>
    <n v="43158"/>
    <x v="1"/>
    <n v="43149"/>
    <x v="0"/>
    <x v="2"/>
    <s v="WSP-4405"/>
    <x v="10"/>
    <n v="140"/>
    <x v="0"/>
    <x v="2"/>
    <n v="2"/>
    <n v="0"/>
    <n v="0"/>
  </r>
  <r>
    <s v="Temporada Regular"/>
    <n v="2019"/>
    <n v="43520"/>
    <x v="1"/>
    <n v="43522"/>
    <x v="7"/>
    <x v="1"/>
    <s v="WSP-4406"/>
    <x v="13"/>
    <n v="140"/>
    <x v="0"/>
    <x v="1"/>
    <n v="0"/>
    <n v="0"/>
    <n v="0"/>
  </r>
  <r>
    <s v="Temporada Regular"/>
    <n v="2018"/>
    <n v="43436"/>
    <x v="0"/>
    <n v="43136"/>
    <x v="7"/>
    <x v="0"/>
    <s v="WSP-4407"/>
    <x v="9"/>
    <n v="120"/>
    <x v="0"/>
    <x v="0"/>
    <n v="0"/>
    <n v="0"/>
    <n v="0"/>
  </r>
  <r>
    <s v="Temporada Regular"/>
    <n v="2019"/>
    <n v="43517"/>
    <x v="0"/>
    <n v="43419"/>
    <x v="1"/>
    <x v="0"/>
    <s v="WSP-4408"/>
    <x v="1"/>
    <s v="PASE"/>
    <x v="0"/>
    <x v="0"/>
    <n v="0"/>
    <n v="0"/>
    <n v="-368"/>
  </r>
  <r>
    <s v="Temporada Regular"/>
    <n v="2019"/>
    <n v="43446"/>
    <x v="0"/>
    <n v="43465"/>
    <x v="6"/>
    <x v="0"/>
    <s v="WSP-4409"/>
    <x v="8"/>
    <n v="120"/>
    <x v="0"/>
    <x v="0"/>
    <n v="0"/>
    <n v="0"/>
    <n v="0"/>
  </r>
  <r>
    <s v="Fuera de Temporada"/>
    <n v="2018"/>
    <n v="43230"/>
    <x v="2"/>
    <n v="42834"/>
    <x v="4"/>
    <x v="0"/>
    <s v="WSP-4410"/>
    <x v="24"/>
    <n v="105"/>
    <x v="4"/>
    <x v="0"/>
    <n v="0"/>
    <n v="0"/>
    <n v="0"/>
  </r>
  <r>
    <s v="Fuera de Temporada"/>
    <n v="2019"/>
    <n v="43200"/>
    <x v="0"/>
    <n v="43245"/>
    <x v="6"/>
    <x v="0"/>
    <s v="WSP-4411"/>
    <x v="8"/>
    <n v="120"/>
    <x v="0"/>
    <x v="0"/>
    <n v="0"/>
    <n v="0"/>
    <n v="0"/>
  </r>
  <r>
    <s v="Fuera de Temporada"/>
    <n v="2019"/>
    <n v="43197"/>
    <x v="1"/>
    <n v="43269"/>
    <x v="6"/>
    <x v="3"/>
    <s v="WSP-4412"/>
    <x v="17"/>
    <n v="140"/>
    <x v="0"/>
    <x v="2"/>
    <n v="0"/>
    <n v="0"/>
    <n v="0"/>
  </r>
  <r>
    <s v="Temporada Regular"/>
    <n v="2019"/>
    <n v="43483"/>
    <x v="0"/>
    <n v="43479"/>
    <x v="5"/>
    <x v="0"/>
    <s v="WSP-4413"/>
    <x v="5"/>
    <n v="120"/>
    <x v="0"/>
    <x v="0"/>
    <n v="0"/>
    <n v="0"/>
    <n v="0"/>
  </r>
  <r>
    <s v="Temporada Regular"/>
    <n v="2019"/>
    <n v="43483"/>
    <x v="1"/>
    <n v="43528"/>
    <x v="6"/>
    <x v="1"/>
    <s v="WSP-4414"/>
    <x v="17"/>
    <n v="140"/>
    <x v="0"/>
    <x v="1"/>
    <n v="0"/>
    <n v="0"/>
    <n v="0"/>
  </r>
  <r>
    <s v="Temporada Regular"/>
    <n v="2019"/>
    <n v="43452"/>
    <x v="0"/>
    <n v="43419"/>
    <x v="1"/>
    <x v="0"/>
    <s v="WSP-4415"/>
    <x v="1"/>
    <s v="PASE"/>
    <x v="0"/>
    <x v="0"/>
    <n v="0"/>
    <n v="0"/>
    <n v="-92"/>
  </r>
  <r>
    <s v="Temporada Regular"/>
    <n v="2018"/>
    <n v="43422"/>
    <x v="2"/>
    <n v="43178"/>
    <x v="0"/>
    <x v="0"/>
    <s v="WSP-4416"/>
    <x v="43"/>
    <n v="110"/>
    <x v="3"/>
    <x v="0"/>
    <n v="2"/>
    <n v="0"/>
    <n v="0"/>
  </r>
  <r>
    <s v="Temporada Regular"/>
    <n v="2019"/>
    <n v="43430"/>
    <x v="1"/>
    <n v="43519"/>
    <x v="9"/>
    <x v="4"/>
    <s v="WSP-4417"/>
    <x v="19"/>
    <n v="140"/>
    <x v="0"/>
    <x v="2"/>
    <n v="0"/>
    <n v="0"/>
    <n v="0"/>
  </r>
  <r>
    <s v="Temporada Regular"/>
    <n v="2019"/>
    <n v="43538"/>
    <x v="3"/>
    <n v="43543"/>
    <x v="3"/>
    <x v="0"/>
    <s v="WSP-4418"/>
    <x v="2"/>
    <n v="120"/>
    <x v="0"/>
    <x v="0"/>
    <n v="1"/>
    <n v="0"/>
    <n v="0"/>
  </r>
  <r>
    <s v="Temporada Regular"/>
    <n v="2018"/>
    <n v="43424"/>
    <x v="0"/>
    <n v="43095"/>
    <x v="9"/>
    <x v="0"/>
    <s v="WSP-4419"/>
    <x v="26"/>
    <n v="120"/>
    <x v="0"/>
    <x v="0"/>
    <n v="0"/>
    <n v="0"/>
    <n v="0"/>
  </r>
  <r>
    <s v="Fuera de Temporada"/>
    <n v="2019"/>
    <n v="43275"/>
    <x v="2"/>
    <n v="43241"/>
    <x v="5"/>
    <x v="0"/>
    <s v="WSP-4420"/>
    <x v="33"/>
    <n v="110"/>
    <x v="3"/>
    <x v="0"/>
    <n v="0"/>
    <n v="30"/>
    <n v="0"/>
  </r>
  <r>
    <s v="Temporada Regular"/>
    <n v="2019"/>
    <n v="43447"/>
    <x v="2"/>
    <n v="43459"/>
    <x v="4"/>
    <x v="0"/>
    <s v="WSP-4421"/>
    <x v="6"/>
    <n v="100"/>
    <x v="5"/>
    <x v="0"/>
    <n v="0"/>
    <n v="0"/>
    <n v="0"/>
  </r>
  <r>
    <s v="Temporada Regular"/>
    <n v="2018"/>
    <n v="43453"/>
    <x v="0"/>
    <n v="43054"/>
    <x v="1"/>
    <x v="0"/>
    <s v="WSP-4422"/>
    <x v="1"/>
    <s v="PASE"/>
    <x v="0"/>
    <x v="0"/>
    <n v="0"/>
    <n v="0"/>
    <n v="-552"/>
  </r>
  <r>
    <s v="Temporada Regular"/>
    <n v="2019"/>
    <n v="43479"/>
    <x v="3"/>
    <n v="43541"/>
    <x v="3"/>
    <x v="0"/>
    <s v="WSP-4423"/>
    <x v="2"/>
    <n v="120"/>
    <x v="0"/>
    <x v="0"/>
    <n v="1"/>
    <n v="0"/>
    <n v="0"/>
  </r>
  <r>
    <s v="Temporada Regular"/>
    <n v="2018"/>
    <n v="43424"/>
    <x v="0"/>
    <n v="43054"/>
    <x v="1"/>
    <x v="0"/>
    <s v="WSP-4424"/>
    <x v="1"/>
    <s v="PASE"/>
    <x v="0"/>
    <x v="0"/>
    <n v="0"/>
    <n v="0"/>
    <n v="-276"/>
  </r>
  <r>
    <s v="Temporada Regular"/>
    <n v="2019"/>
    <n v="43438"/>
    <x v="0"/>
    <n v="43433"/>
    <x v="9"/>
    <x v="0"/>
    <s v="WSP-4425"/>
    <x v="26"/>
    <n v="120"/>
    <x v="0"/>
    <x v="0"/>
    <n v="0"/>
    <n v="0"/>
    <n v="0"/>
  </r>
  <r>
    <s v="Temporada Regular"/>
    <n v="2018"/>
    <n v="43116"/>
    <x v="0"/>
    <n v="43171"/>
    <x v="9"/>
    <x v="0"/>
    <s v="WSP-4426"/>
    <x v="26"/>
    <n v="120"/>
    <x v="0"/>
    <x v="0"/>
    <n v="0"/>
    <n v="0"/>
    <n v="0"/>
  </r>
  <r>
    <s v="Temporada Regular"/>
    <n v="2019"/>
    <n v="43430"/>
    <x v="3"/>
    <n v="43427"/>
    <x v="4"/>
    <x v="0"/>
    <s v="WSP-4427"/>
    <x v="14"/>
    <n v="120"/>
    <x v="0"/>
    <x v="0"/>
    <n v="0"/>
    <n v="0"/>
    <n v="0"/>
  </r>
  <r>
    <s v="Temporada Regular"/>
    <n v="2019"/>
    <n v="43508"/>
    <x v="0"/>
    <n v="43500"/>
    <x v="8"/>
    <x v="0"/>
    <s v="WSP-4428"/>
    <x v="30"/>
    <n v="120"/>
    <x v="0"/>
    <x v="0"/>
    <n v="1"/>
    <n v="0"/>
    <n v="0"/>
  </r>
  <r>
    <s v="Temporada Regular"/>
    <n v="2019"/>
    <n v="43495"/>
    <x v="0"/>
    <n v="43495"/>
    <x v="2"/>
    <x v="0"/>
    <s v="WSP-4429"/>
    <x v="22"/>
    <n v="120"/>
    <x v="0"/>
    <x v="0"/>
    <n v="0"/>
    <n v="0"/>
    <n v="0"/>
  </r>
  <r>
    <s v="Temporada Regular"/>
    <n v="2018"/>
    <n v="43448"/>
    <x v="3"/>
    <n v="43087"/>
    <x v="7"/>
    <x v="0"/>
    <s v="WSP-4430"/>
    <x v="9"/>
    <n v="120"/>
    <x v="0"/>
    <x v="0"/>
    <n v="0"/>
    <n v="0"/>
    <n v="0"/>
  </r>
  <r>
    <s v="Fuera de Temporada"/>
    <n v="2018"/>
    <n v="43222"/>
    <x v="2"/>
    <n v="42854"/>
    <x v="4"/>
    <x v="0"/>
    <s v="WSP-4431"/>
    <x v="24"/>
    <n v="105"/>
    <x v="4"/>
    <x v="0"/>
    <n v="0"/>
    <n v="0"/>
    <n v="0"/>
  </r>
  <r>
    <s v="Temporada Regular"/>
    <n v="2018"/>
    <n v="43145"/>
    <x v="1"/>
    <n v="43177"/>
    <x v="5"/>
    <x v="4"/>
    <s v="WSP-4432"/>
    <x v="28"/>
    <n v="140"/>
    <x v="0"/>
    <x v="2"/>
    <n v="0"/>
    <n v="0"/>
    <n v="0"/>
  </r>
  <r>
    <s v="Temporada Regular"/>
    <n v="2019"/>
    <n v="43494"/>
    <x v="1"/>
    <n v="43519"/>
    <x v="2"/>
    <x v="2"/>
    <s v="WSP-4433"/>
    <x v="2"/>
    <n v="140"/>
    <x v="0"/>
    <x v="2"/>
    <n v="0"/>
    <n v="0"/>
    <n v="0"/>
  </r>
  <r>
    <s v="Temporada Regular"/>
    <n v="2018"/>
    <n v="43181"/>
    <x v="2"/>
    <n v="43175"/>
    <x v="9"/>
    <x v="0"/>
    <s v="WSP-4434"/>
    <x v="23"/>
    <n v="110"/>
    <x v="3"/>
    <x v="0"/>
    <n v="0"/>
    <n v="0"/>
    <n v="0"/>
  </r>
  <r>
    <s v="Temporada Regular"/>
    <n v="2019"/>
    <n v="43519"/>
    <x v="0"/>
    <n v="43531"/>
    <x v="7"/>
    <x v="0"/>
    <s v="WSP-4435"/>
    <x v="9"/>
    <n v="120"/>
    <x v="0"/>
    <x v="0"/>
    <n v="0"/>
    <n v="0"/>
    <n v="0"/>
  </r>
  <r>
    <s v="Temporada Regular"/>
    <n v="2019"/>
    <n v="43430"/>
    <x v="0"/>
    <n v="43426"/>
    <x v="3"/>
    <x v="0"/>
    <s v="WSP-4436"/>
    <x v="2"/>
    <n v="120"/>
    <x v="0"/>
    <x v="0"/>
    <n v="1"/>
    <n v="0"/>
    <n v="0"/>
  </r>
  <r>
    <s v="Temporada Regular"/>
    <n v="2018"/>
    <n v="43443"/>
    <x v="1"/>
    <n v="43083"/>
    <x v="3"/>
    <x v="3"/>
    <s v="WSP-4437"/>
    <x v="21"/>
    <n v="140"/>
    <x v="0"/>
    <x v="2"/>
    <n v="1"/>
    <n v="0"/>
    <n v="0"/>
  </r>
  <r>
    <s v="Temporada Regular"/>
    <n v="2019"/>
    <n v="43490"/>
    <x v="0"/>
    <n v="43419"/>
    <x v="1"/>
    <x v="0"/>
    <s v="WSP-4438"/>
    <x v="1"/>
    <s v="PASE"/>
    <x v="0"/>
    <x v="0"/>
    <n v="0"/>
    <n v="0"/>
    <n v="-184"/>
  </r>
  <r>
    <s v="Temporada Regular"/>
    <n v="2018"/>
    <n v="43119"/>
    <x v="0"/>
    <n v="43166"/>
    <x v="4"/>
    <x v="0"/>
    <s v="WSP-4439"/>
    <x v="14"/>
    <n v="120"/>
    <x v="0"/>
    <x v="0"/>
    <n v="0"/>
    <n v="0"/>
    <n v="0"/>
  </r>
  <r>
    <s v="Temporada Regular"/>
    <n v="2019"/>
    <n v="43509"/>
    <x v="2"/>
    <n v="43513"/>
    <x v="3"/>
    <x v="0"/>
    <s v="WSP-4440"/>
    <x v="44"/>
    <n v="105"/>
    <x v="4"/>
    <x v="0"/>
    <n v="1"/>
    <n v="0"/>
    <n v="0"/>
  </r>
  <r>
    <s v="Temporada Regular"/>
    <n v="2018"/>
    <n v="43114"/>
    <x v="0"/>
    <n v="43164"/>
    <x v="0"/>
    <x v="0"/>
    <s v="WSP-4441"/>
    <x v="0"/>
    <n v="120"/>
    <x v="0"/>
    <x v="0"/>
    <n v="2"/>
    <n v="0"/>
    <n v="0"/>
  </r>
  <r>
    <s v="Temporada Regular"/>
    <n v="2019"/>
    <n v="43532"/>
    <x v="2"/>
    <n v="43524"/>
    <x v="4"/>
    <x v="0"/>
    <s v="WSP-4442"/>
    <x v="11"/>
    <n v="110"/>
    <x v="3"/>
    <x v="0"/>
    <n v="0"/>
    <n v="0"/>
    <n v="0"/>
  </r>
  <r>
    <s v="Fuera de Temporada"/>
    <n v="2019"/>
    <n v="43303"/>
    <x v="1"/>
    <n v="43218"/>
    <x v="8"/>
    <x v="1"/>
    <s v="WSP-4443"/>
    <x v="20"/>
    <n v="140"/>
    <x v="0"/>
    <x v="1"/>
    <n v="1"/>
    <n v="0"/>
    <n v="0"/>
  </r>
  <r>
    <s v="Temporada Regular"/>
    <n v="2019"/>
    <n v="43507"/>
    <x v="2"/>
    <n v="43511"/>
    <x v="5"/>
    <x v="0"/>
    <s v="WSP-4444"/>
    <x v="33"/>
    <n v="110"/>
    <x v="3"/>
    <x v="0"/>
    <n v="0"/>
    <n v="0"/>
    <n v="0"/>
  </r>
  <r>
    <s v="Temporada Regular"/>
    <n v="2018"/>
    <n v="43172"/>
    <x v="0"/>
    <n v="43054"/>
    <x v="1"/>
    <x v="0"/>
    <s v="WSP-4445"/>
    <x v="1"/>
    <s v="PASE"/>
    <x v="0"/>
    <x v="0"/>
    <n v="0"/>
    <n v="0"/>
    <n v="-276"/>
  </r>
  <r>
    <s v="Fuera de Temporada"/>
    <n v="2019"/>
    <n v="43300"/>
    <x v="0"/>
    <n v="43419"/>
    <x v="1"/>
    <x v="0"/>
    <s v="WSP-4446"/>
    <x v="1"/>
    <s v="PASE"/>
    <x v="0"/>
    <x v="0"/>
    <n v="0"/>
    <n v="0"/>
    <n v="-644"/>
  </r>
  <r>
    <s v="Temporada Regular"/>
    <n v="2018"/>
    <n v="43188"/>
    <x v="1"/>
    <n v="43182"/>
    <x v="0"/>
    <x v="2"/>
    <s v="WSP-4447"/>
    <x v="10"/>
    <n v="140"/>
    <x v="0"/>
    <x v="2"/>
    <n v="2"/>
    <n v="0"/>
    <n v="0"/>
  </r>
  <r>
    <s v="Fuera de Temporada"/>
    <n v="2018"/>
    <n v="43265"/>
    <x v="1"/>
    <n v="42948"/>
    <x v="0"/>
    <x v="4"/>
    <s v="WSP-4448"/>
    <x v="10"/>
    <n v="140"/>
    <x v="0"/>
    <x v="2"/>
    <n v="2"/>
    <n v="0"/>
    <n v="0"/>
  </r>
  <r>
    <s v="Temporada Regular"/>
    <n v="2018"/>
    <n v="43167"/>
    <x v="0"/>
    <n v="43171"/>
    <x v="6"/>
    <x v="0"/>
    <s v="WSP-4449"/>
    <x v="8"/>
    <n v="120"/>
    <x v="0"/>
    <x v="0"/>
    <n v="0"/>
    <n v="0"/>
    <n v="0"/>
  </r>
  <r>
    <s v="Fuera de Temporada"/>
    <n v="2018"/>
    <n v="43244"/>
    <x v="0"/>
    <n v="42886"/>
    <x v="7"/>
    <x v="0"/>
    <s v="WSP-4450"/>
    <x v="9"/>
    <n v="120"/>
    <x v="0"/>
    <x v="0"/>
    <n v="0"/>
    <n v="0"/>
    <n v="0"/>
  </r>
  <r>
    <s v="Temporada Regular"/>
    <n v="2019"/>
    <n v="43468"/>
    <x v="0"/>
    <n v="43472"/>
    <x v="2"/>
    <x v="0"/>
    <s v="WSP-4451"/>
    <x v="22"/>
    <n v="120"/>
    <x v="0"/>
    <x v="0"/>
    <n v="0"/>
    <n v="0"/>
    <n v="0"/>
  </r>
  <r>
    <s v="Temporada Regular"/>
    <n v="2019"/>
    <n v="43423"/>
    <x v="1"/>
    <n v="43529"/>
    <x v="2"/>
    <x v="2"/>
    <s v="WSP-4452"/>
    <x v="2"/>
    <n v="140"/>
    <x v="0"/>
    <x v="2"/>
    <n v="0"/>
    <n v="0"/>
    <n v="0"/>
  </r>
  <r>
    <s v="Temporada Regular"/>
    <n v="2019"/>
    <n v="43445"/>
    <x v="3"/>
    <n v="43419"/>
    <x v="1"/>
    <x v="0"/>
    <s v="WSP-4453"/>
    <x v="1"/>
    <s v="PASE"/>
    <x v="0"/>
    <x v="0"/>
    <n v="0"/>
    <n v="0"/>
    <n v="-276"/>
  </r>
  <r>
    <s v="Temporada Regular"/>
    <n v="2018"/>
    <n v="43158"/>
    <x v="0"/>
    <n v="43157"/>
    <x v="6"/>
    <x v="0"/>
    <s v="WSP-4454"/>
    <x v="8"/>
    <n v="120"/>
    <x v="0"/>
    <x v="0"/>
    <n v="0"/>
    <n v="0"/>
    <n v="0"/>
  </r>
  <r>
    <s v="Temporada Regular"/>
    <n v="2019"/>
    <n v="43538"/>
    <x v="1"/>
    <n v="43542"/>
    <x v="6"/>
    <x v="4"/>
    <s v="WSP-4455"/>
    <x v="17"/>
    <n v="140"/>
    <x v="0"/>
    <x v="2"/>
    <n v="0"/>
    <n v="0"/>
    <n v="0"/>
  </r>
  <r>
    <s v="Temporada Regular"/>
    <n v="2019"/>
    <n v="43521"/>
    <x v="0"/>
    <n v="43531"/>
    <x v="6"/>
    <x v="0"/>
    <s v="WSP-4456"/>
    <x v="8"/>
    <n v="120"/>
    <x v="0"/>
    <x v="0"/>
    <n v="0"/>
    <n v="0"/>
    <n v="0"/>
  </r>
  <r>
    <s v="Temporada Regular"/>
    <n v="2019"/>
    <n v="43498"/>
    <x v="0"/>
    <n v="43419"/>
    <x v="1"/>
    <x v="0"/>
    <s v="WSP-4457"/>
    <x v="1"/>
    <s v="PASE"/>
    <x v="0"/>
    <x v="0"/>
    <n v="0"/>
    <n v="0"/>
    <n v="-276"/>
  </r>
  <r>
    <s v="Temporada Regular"/>
    <n v="2018"/>
    <n v="43190"/>
    <x v="0"/>
    <n v="43181"/>
    <x v="2"/>
    <x v="0"/>
    <s v="WSP-4458"/>
    <x v="22"/>
    <n v="120"/>
    <x v="0"/>
    <x v="0"/>
    <n v="0"/>
    <n v="0"/>
    <n v="0"/>
  </r>
  <r>
    <s v="Temporada Regular"/>
    <n v="2018"/>
    <n v="43130"/>
    <x v="3"/>
    <n v="43169"/>
    <x v="3"/>
    <x v="0"/>
    <s v="WSP-4459"/>
    <x v="2"/>
    <n v="120"/>
    <x v="0"/>
    <x v="0"/>
    <n v="1"/>
    <n v="0"/>
    <n v="0"/>
  </r>
  <r>
    <s v="Temporada Regular"/>
    <n v="2018"/>
    <n v="43131"/>
    <x v="0"/>
    <n v="43054"/>
    <x v="1"/>
    <x v="0"/>
    <s v="WSP-4460"/>
    <x v="1"/>
    <s v="PASE"/>
    <x v="0"/>
    <x v="0"/>
    <n v="0"/>
    <n v="0"/>
    <n v="-460"/>
  </r>
  <r>
    <s v="Temporada Regular"/>
    <n v="2019"/>
    <n v="43556"/>
    <x v="0"/>
    <n v="43547"/>
    <x v="3"/>
    <x v="0"/>
    <s v="WSP-4461"/>
    <x v="2"/>
    <n v="120"/>
    <x v="0"/>
    <x v="0"/>
    <n v="1"/>
    <n v="0"/>
    <n v="0"/>
  </r>
  <r>
    <s v="Temporada Regular"/>
    <n v="2018"/>
    <n v="43109"/>
    <x v="0"/>
    <n v="43054"/>
    <x v="1"/>
    <x v="0"/>
    <s v="WSP-4462"/>
    <x v="1"/>
    <s v="PASE"/>
    <x v="0"/>
    <x v="0"/>
    <n v="0"/>
    <n v="0"/>
    <n v="-828"/>
  </r>
  <r>
    <s v="Temporada Regular"/>
    <n v="2019"/>
    <n v="43550"/>
    <x v="3"/>
    <n v="43547"/>
    <x v="7"/>
    <x v="0"/>
    <s v="WSP-4463"/>
    <x v="9"/>
    <n v="120"/>
    <x v="0"/>
    <x v="0"/>
    <n v="0"/>
    <n v="0"/>
    <n v="0"/>
  </r>
  <r>
    <s v="Temporada Regular"/>
    <n v="2019"/>
    <n v="43498"/>
    <x v="1"/>
    <n v="43538"/>
    <x v="6"/>
    <x v="2"/>
    <s v="WSP-4464"/>
    <x v="17"/>
    <n v="140"/>
    <x v="0"/>
    <x v="2"/>
    <n v="0"/>
    <n v="0"/>
    <n v="0"/>
  </r>
  <r>
    <s v="Temporada Regular"/>
    <n v="2018"/>
    <n v="43420"/>
    <x v="0"/>
    <n v="43132"/>
    <x v="6"/>
    <x v="0"/>
    <s v="WSP-4465"/>
    <x v="8"/>
    <n v="120"/>
    <x v="0"/>
    <x v="0"/>
    <n v="0"/>
    <n v="0"/>
    <n v="0"/>
  </r>
  <r>
    <s v="Temporada Regular"/>
    <n v="2019"/>
    <n v="43525"/>
    <x v="0"/>
    <n v="43419"/>
    <x v="1"/>
    <x v="0"/>
    <s v="WSP-4466"/>
    <x v="1"/>
    <s v="PASE"/>
    <x v="0"/>
    <x v="0"/>
    <n v="0"/>
    <n v="0"/>
    <n v="-92"/>
  </r>
  <r>
    <s v="Temporada Regular"/>
    <n v="2019"/>
    <n v="43529"/>
    <x v="0"/>
    <n v="43539"/>
    <x v="4"/>
    <x v="0"/>
    <s v="WSP-4467"/>
    <x v="14"/>
    <n v="120"/>
    <x v="0"/>
    <x v="0"/>
    <n v="0"/>
    <n v="0"/>
    <n v="0"/>
  </r>
  <r>
    <s v="Temporada Regular"/>
    <n v="2019"/>
    <n v="43449"/>
    <x v="2"/>
    <n v="43519"/>
    <x v="5"/>
    <x v="0"/>
    <s v="WSP-4468"/>
    <x v="40"/>
    <n v="100"/>
    <x v="5"/>
    <x v="0"/>
    <n v="0"/>
    <n v="0"/>
    <n v="0"/>
  </r>
  <r>
    <s v="Fuera de Temporada"/>
    <n v="2018"/>
    <n v="43341"/>
    <x v="0"/>
    <n v="42839"/>
    <x v="9"/>
    <x v="0"/>
    <s v="WSP-4469"/>
    <x v="26"/>
    <n v="120"/>
    <x v="0"/>
    <x v="0"/>
    <n v="0"/>
    <n v="0"/>
    <n v="0"/>
  </r>
  <r>
    <s v="Temporada Regular"/>
    <n v="2019"/>
    <n v="43493"/>
    <x v="0"/>
    <n v="43501"/>
    <x v="8"/>
    <x v="0"/>
    <s v="WSP-4470"/>
    <x v="30"/>
    <n v="120"/>
    <x v="0"/>
    <x v="0"/>
    <n v="1"/>
    <n v="0"/>
    <n v="0"/>
  </r>
  <r>
    <s v="Fuera de Temporada"/>
    <n v="2019"/>
    <n v="43223"/>
    <x v="0"/>
    <n v="43234"/>
    <x v="4"/>
    <x v="0"/>
    <s v="WSP-4471"/>
    <x v="14"/>
    <n v="120"/>
    <x v="0"/>
    <x v="0"/>
    <n v="0"/>
    <n v="0"/>
    <n v="0"/>
  </r>
  <r>
    <s v="Temporada Regular"/>
    <n v="2019"/>
    <n v="43543"/>
    <x v="1"/>
    <n v="43535"/>
    <x v="3"/>
    <x v="3"/>
    <s v="WSP-4472"/>
    <x v="21"/>
    <n v="140"/>
    <x v="0"/>
    <x v="2"/>
    <n v="1"/>
    <n v="0"/>
    <n v="0"/>
  </r>
  <r>
    <s v="Temporada Regular"/>
    <n v="2019"/>
    <n v="43444"/>
    <x v="0"/>
    <n v="43448"/>
    <x v="0"/>
    <x v="0"/>
    <s v="WSP-4473"/>
    <x v="0"/>
    <n v="120"/>
    <x v="0"/>
    <x v="0"/>
    <n v="2"/>
    <n v="0"/>
    <n v="0"/>
  </r>
  <r>
    <s v="Temporada Regular"/>
    <n v="2019"/>
    <n v="43484"/>
    <x v="0"/>
    <n v="43504"/>
    <x v="3"/>
    <x v="0"/>
    <s v="WSP-4474"/>
    <x v="2"/>
    <n v="120"/>
    <x v="0"/>
    <x v="0"/>
    <n v="1"/>
    <n v="0"/>
    <n v="0"/>
  </r>
  <r>
    <s v="Temporada Regular"/>
    <n v="2019"/>
    <n v="43442"/>
    <x v="3"/>
    <n v="43525"/>
    <x v="9"/>
    <x v="0"/>
    <s v="WSP-4475"/>
    <x v="26"/>
    <n v="120"/>
    <x v="0"/>
    <x v="0"/>
    <n v="0"/>
    <n v="0"/>
    <n v="0"/>
  </r>
  <r>
    <s v="Temporada Regular"/>
    <n v="2019"/>
    <n v="43521"/>
    <x v="0"/>
    <n v="43531"/>
    <x v="9"/>
    <x v="0"/>
    <s v="WSP-4476"/>
    <x v="26"/>
    <n v="120"/>
    <x v="0"/>
    <x v="0"/>
    <n v="0"/>
    <n v="0"/>
    <n v="0"/>
  </r>
  <r>
    <s v="Fuera de Temporada"/>
    <n v="2018"/>
    <n v="43339"/>
    <x v="1"/>
    <n v="42865"/>
    <x v="8"/>
    <x v="4"/>
    <s v="WSP-4477"/>
    <x v="20"/>
    <n v="140"/>
    <x v="0"/>
    <x v="2"/>
    <n v="1"/>
    <n v="0"/>
    <n v="0"/>
  </r>
  <r>
    <s v="Temporada Regular"/>
    <n v="2019"/>
    <n v="43431"/>
    <x v="1"/>
    <n v="43462"/>
    <x v="9"/>
    <x v="1"/>
    <s v="WSP-4478"/>
    <x v="19"/>
    <n v="140"/>
    <x v="0"/>
    <x v="1"/>
    <n v="0"/>
    <n v="0"/>
    <n v="0"/>
  </r>
  <r>
    <s v="Temporada Regular"/>
    <n v="2018"/>
    <n v="43105"/>
    <x v="0"/>
    <n v="43054"/>
    <x v="1"/>
    <x v="0"/>
    <s v="WSP-4479"/>
    <x v="1"/>
    <s v="PASE"/>
    <x v="0"/>
    <x v="0"/>
    <n v="0"/>
    <n v="0"/>
    <n v="-276"/>
  </r>
  <r>
    <s v="Temporada Regular"/>
    <n v="2018"/>
    <n v="43137"/>
    <x v="0"/>
    <n v="43146"/>
    <x v="6"/>
    <x v="0"/>
    <s v="WSP-4480"/>
    <x v="8"/>
    <n v="120"/>
    <x v="0"/>
    <x v="0"/>
    <n v="0"/>
    <n v="0"/>
    <n v="0"/>
  </r>
  <r>
    <s v="Temporada Regular"/>
    <n v="2019"/>
    <n v="43496"/>
    <x v="2"/>
    <n v="43538"/>
    <x v="0"/>
    <x v="0"/>
    <s v="WSP-4481"/>
    <x v="15"/>
    <n v="100"/>
    <x v="5"/>
    <x v="0"/>
    <n v="2"/>
    <n v="0"/>
    <n v="0"/>
  </r>
  <r>
    <s v="Temporada Regular"/>
    <n v="2018"/>
    <n v="43188"/>
    <x v="0"/>
    <n v="43054"/>
    <x v="1"/>
    <x v="0"/>
    <s v="WSP-4482"/>
    <x v="1"/>
    <s v="PASE"/>
    <x v="0"/>
    <x v="0"/>
    <n v="0"/>
    <n v="0"/>
    <n v="-184"/>
  </r>
  <r>
    <s v="Temporada Regular"/>
    <n v="2018"/>
    <n v="43114"/>
    <x v="1"/>
    <n v="43147"/>
    <x v="5"/>
    <x v="1"/>
    <s v="WSP-4483"/>
    <x v="28"/>
    <n v="140"/>
    <x v="0"/>
    <x v="1"/>
    <n v="0"/>
    <n v="0"/>
    <n v="0"/>
  </r>
  <r>
    <s v="Fuera de Temporada"/>
    <n v="2018"/>
    <n v="43238"/>
    <x v="0"/>
    <n v="42897"/>
    <x v="0"/>
    <x v="0"/>
    <s v="WSP-4484"/>
    <x v="0"/>
    <n v="120"/>
    <x v="0"/>
    <x v="0"/>
    <n v="2"/>
    <n v="0"/>
    <n v="0"/>
  </r>
  <r>
    <s v="Temporada Regular"/>
    <n v="2019"/>
    <n v="43502"/>
    <x v="0"/>
    <n v="43545"/>
    <x v="5"/>
    <x v="0"/>
    <s v="WSP-4485"/>
    <x v="5"/>
    <n v="120"/>
    <x v="0"/>
    <x v="0"/>
    <n v="0"/>
    <n v="0"/>
    <n v="0"/>
  </r>
  <r>
    <s v="Temporada Regular"/>
    <n v="2019"/>
    <n v="43545"/>
    <x v="2"/>
    <n v="43538"/>
    <x v="7"/>
    <x v="0"/>
    <s v="WSP-4486"/>
    <x v="29"/>
    <n v="110"/>
    <x v="3"/>
    <x v="0"/>
    <n v="0"/>
    <n v="0"/>
    <n v="0"/>
  </r>
  <r>
    <s v="Temporada Regular"/>
    <n v="2019"/>
    <n v="43429"/>
    <x v="0"/>
    <n v="43467"/>
    <x v="9"/>
    <x v="0"/>
    <s v="WSP-4487"/>
    <x v="26"/>
    <n v="120"/>
    <x v="0"/>
    <x v="0"/>
    <n v="0"/>
    <n v="0"/>
    <n v="0"/>
  </r>
  <r>
    <s v="Fuera de Temporada"/>
    <n v="2018"/>
    <n v="43263"/>
    <x v="0"/>
    <n v="42848"/>
    <x v="9"/>
    <x v="0"/>
    <s v="WSP-4488"/>
    <x v="26"/>
    <n v="120"/>
    <x v="0"/>
    <x v="0"/>
    <n v="0"/>
    <n v="0"/>
    <n v="0"/>
  </r>
  <r>
    <s v="Fuera de Temporada"/>
    <n v="2019"/>
    <n v="43211"/>
    <x v="2"/>
    <n v="43229"/>
    <x v="8"/>
    <x v="0"/>
    <s v="WSP-4489"/>
    <x v="18"/>
    <n v="110"/>
    <x v="3"/>
    <x v="0"/>
    <n v="1"/>
    <n v="30"/>
    <n v="0"/>
  </r>
  <r>
    <s v="Temporada Regular"/>
    <n v="2019"/>
    <n v="43502"/>
    <x v="0"/>
    <n v="43510"/>
    <x v="8"/>
    <x v="0"/>
    <s v="WSP-4490"/>
    <x v="30"/>
    <n v="120"/>
    <x v="0"/>
    <x v="0"/>
    <n v="1"/>
    <n v="0"/>
    <n v="0"/>
  </r>
  <r>
    <s v="Fuera de Temporada"/>
    <n v="2019"/>
    <n v="43375"/>
    <x v="2"/>
    <n v="43254"/>
    <x v="9"/>
    <x v="0"/>
    <s v="WSP-4491"/>
    <x v="23"/>
    <n v="110"/>
    <x v="3"/>
    <x v="0"/>
    <n v="0"/>
    <n v="30"/>
    <n v="0"/>
  </r>
  <r>
    <s v="Temporada Regular"/>
    <n v="2019"/>
    <n v="43515"/>
    <x v="2"/>
    <n v="43532"/>
    <x v="6"/>
    <x v="0"/>
    <s v="WSP-4492"/>
    <x v="35"/>
    <n v="110"/>
    <x v="3"/>
    <x v="0"/>
    <n v="0"/>
    <n v="0"/>
    <n v="0"/>
  </r>
  <r>
    <s v="Fuera de Temporada"/>
    <n v="2018"/>
    <n v="43307"/>
    <x v="0"/>
    <n v="42947"/>
    <x v="3"/>
    <x v="0"/>
    <s v="WSP-4493"/>
    <x v="2"/>
    <n v="120"/>
    <x v="0"/>
    <x v="0"/>
    <n v="1"/>
    <n v="0"/>
    <n v="0"/>
  </r>
  <r>
    <s v="Fuera de Temporada"/>
    <n v="2018"/>
    <n v="43333"/>
    <x v="0"/>
    <n v="43054"/>
    <x v="1"/>
    <x v="0"/>
    <s v="WSP-4494"/>
    <x v="1"/>
    <s v="PASE"/>
    <x v="0"/>
    <x v="0"/>
    <n v="0"/>
    <n v="0"/>
    <n v="-460"/>
  </r>
  <r>
    <s v="Temporada Regular"/>
    <n v="2018"/>
    <n v="43156"/>
    <x v="2"/>
    <n v="43179"/>
    <x v="7"/>
    <x v="0"/>
    <s v="WSP-4495"/>
    <x v="31"/>
    <n v="105"/>
    <x v="4"/>
    <x v="0"/>
    <n v="0"/>
    <n v="0"/>
    <n v="0"/>
  </r>
  <r>
    <s v="Fuera de Temporada"/>
    <n v="2018"/>
    <n v="43397"/>
    <x v="0"/>
    <n v="42886"/>
    <x v="4"/>
    <x v="0"/>
    <s v="WSP-4496"/>
    <x v="14"/>
    <n v="120"/>
    <x v="0"/>
    <x v="0"/>
    <n v="0"/>
    <n v="0"/>
    <n v="0"/>
  </r>
  <r>
    <s v="Fuera de Temporada"/>
    <n v="2018"/>
    <n v="43308"/>
    <x v="0"/>
    <n v="42933"/>
    <x v="5"/>
    <x v="0"/>
    <s v="WSP-4497"/>
    <x v="5"/>
    <n v="120"/>
    <x v="0"/>
    <x v="0"/>
    <n v="0"/>
    <n v="0"/>
    <n v="0"/>
  </r>
  <r>
    <s v="Temporada Regular"/>
    <n v="2019"/>
    <n v="43541"/>
    <x v="0"/>
    <n v="43419"/>
    <x v="1"/>
    <x v="0"/>
    <s v="WSP-4498"/>
    <x v="1"/>
    <s v="PASE"/>
    <x v="0"/>
    <x v="0"/>
    <n v="0"/>
    <n v="0"/>
    <n v="-368"/>
  </r>
  <r>
    <s v="Temporada Regular"/>
    <n v="2018"/>
    <n v="43459"/>
    <x v="0"/>
    <n v="43054"/>
    <x v="1"/>
    <x v="0"/>
    <s v="WSP-4499"/>
    <x v="1"/>
    <s v="PASE"/>
    <x v="0"/>
    <x v="0"/>
    <n v="0"/>
    <n v="0"/>
    <n v="-460"/>
  </r>
  <r>
    <s v="Temporada Regular"/>
    <n v="2019"/>
    <n v="43525"/>
    <x v="0"/>
    <n v="43520"/>
    <x v="9"/>
    <x v="0"/>
    <s v="WSP-4500"/>
    <x v="26"/>
    <n v="120"/>
    <x v="0"/>
    <x v="0"/>
    <n v="0"/>
    <n v="0"/>
    <n v="0"/>
  </r>
  <r>
    <s v="Temporada Regular"/>
    <n v="2019"/>
    <n v="43431"/>
    <x v="0"/>
    <n v="43461"/>
    <x v="4"/>
    <x v="0"/>
    <s v="WSP-4501"/>
    <x v="14"/>
    <n v="120"/>
    <x v="0"/>
    <x v="0"/>
    <n v="0"/>
    <n v="0"/>
    <n v="0"/>
  </r>
  <r>
    <s v="Temporada Regular"/>
    <n v="2018"/>
    <n v="43171"/>
    <x v="2"/>
    <n v="43169"/>
    <x v="3"/>
    <x v="0"/>
    <s v="WSP-4502"/>
    <x v="44"/>
    <n v="105"/>
    <x v="4"/>
    <x v="0"/>
    <n v="1"/>
    <n v="0"/>
    <n v="0"/>
  </r>
  <r>
    <s v="Fuera de Temporada"/>
    <n v="2019"/>
    <n v="43322"/>
    <x v="1"/>
    <n v="43286"/>
    <x v="8"/>
    <x v="1"/>
    <s v="WSP-4503"/>
    <x v="20"/>
    <n v="140"/>
    <x v="0"/>
    <x v="1"/>
    <n v="1"/>
    <n v="0"/>
    <n v="0"/>
  </r>
  <r>
    <s v="Temporada Regular"/>
    <n v="2018"/>
    <n v="43158"/>
    <x v="0"/>
    <n v="43176"/>
    <x v="9"/>
    <x v="0"/>
    <s v="WSP-4504"/>
    <x v="26"/>
    <n v="120"/>
    <x v="0"/>
    <x v="0"/>
    <n v="0"/>
    <n v="0"/>
    <n v="0"/>
  </r>
  <r>
    <s v="Fuera de Temporada"/>
    <n v="2019"/>
    <n v="43286"/>
    <x v="3"/>
    <n v="43219"/>
    <x v="4"/>
    <x v="0"/>
    <s v="WSP-4505"/>
    <x v="14"/>
    <n v="120"/>
    <x v="0"/>
    <x v="0"/>
    <n v="0"/>
    <n v="0"/>
    <n v="0"/>
  </r>
  <r>
    <s v="Temporada Regular"/>
    <n v="2018"/>
    <n v="43185"/>
    <x v="2"/>
    <n v="43176"/>
    <x v="3"/>
    <x v="0"/>
    <s v="WSP-4506"/>
    <x v="27"/>
    <n v="110"/>
    <x v="3"/>
    <x v="0"/>
    <n v="1"/>
    <n v="0"/>
    <n v="0"/>
  </r>
  <r>
    <s v="Fuera de Temporada"/>
    <n v="2019"/>
    <n v="43367"/>
    <x v="1"/>
    <n v="43302"/>
    <x v="2"/>
    <x v="4"/>
    <s v="WSP-4507"/>
    <x v="2"/>
    <n v="140"/>
    <x v="0"/>
    <x v="2"/>
    <n v="0"/>
    <n v="0"/>
    <n v="0"/>
  </r>
  <r>
    <s v="Temporada Regular"/>
    <n v="2019"/>
    <n v="43505"/>
    <x v="2"/>
    <n v="43532"/>
    <x v="2"/>
    <x v="0"/>
    <s v="WSP-4508"/>
    <x v="7"/>
    <n v="110"/>
    <x v="3"/>
    <x v="0"/>
    <n v="0"/>
    <n v="0"/>
    <n v="0"/>
  </r>
  <r>
    <s v="Temporada Regular"/>
    <n v="2019"/>
    <n v="43458"/>
    <x v="1"/>
    <n v="43500"/>
    <x v="6"/>
    <x v="4"/>
    <s v="WSP-4509"/>
    <x v="17"/>
    <n v="140"/>
    <x v="0"/>
    <x v="2"/>
    <n v="0"/>
    <n v="0"/>
    <n v="0"/>
  </r>
  <r>
    <s v="Temporada Regular"/>
    <n v="2019"/>
    <n v="43535"/>
    <x v="0"/>
    <n v="43541"/>
    <x v="4"/>
    <x v="0"/>
    <s v="WSP-4510"/>
    <x v="14"/>
    <n v="120"/>
    <x v="0"/>
    <x v="0"/>
    <n v="0"/>
    <n v="0"/>
    <n v="0"/>
  </r>
  <r>
    <s v="Temporada Regular"/>
    <n v="2019"/>
    <n v="43479"/>
    <x v="2"/>
    <n v="43470"/>
    <x v="5"/>
    <x v="0"/>
    <s v="WSP-4511"/>
    <x v="33"/>
    <n v="110"/>
    <x v="3"/>
    <x v="0"/>
    <n v="0"/>
    <n v="0"/>
    <n v="0"/>
  </r>
  <r>
    <s v="Temporada Regular"/>
    <n v="2019"/>
    <n v="43430"/>
    <x v="1"/>
    <n v="43481"/>
    <x v="6"/>
    <x v="3"/>
    <s v="WSP-4512"/>
    <x v="17"/>
    <n v="140"/>
    <x v="0"/>
    <x v="2"/>
    <n v="0"/>
    <n v="0"/>
    <n v="0"/>
  </r>
  <r>
    <s v="Fuera de Temporada"/>
    <n v="2018"/>
    <n v="43298"/>
    <x v="1"/>
    <n v="42940"/>
    <x v="7"/>
    <x v="4"/>
    <s v="WSP-4513"/>
    <x v="13"/>
    <n v="140"/>
    <x v="0"/>
    <x v="2"/>
    <n v="0"/>
    <n v="0"/>
    <n v="0"/>
  </r>
  <r>
    <s v="Temporada Regular"/>
    <n v="2019"/>
    <n v="43546"/>
    <x v="0"/>
    <n v="43419"/>
    <x v="1"/>
    <x v="0"/>
    <s v="WSP-4514"/>
    <x v="1"/>
    <s v="PASE"/>
    <x v="0"/>
    <x v="0"/>
    <n v="0"/>
    <n v="0"/>
    <n v="-736"/>
  </r>
  <r>
    <s v="Temporada Regular"/>
    <n v="2019"/>
    <n v="43439"/>
    <x v="0"/>
    <n v="43543"/>
    <x v="2"/>
    <x v="0"/>
    <s v="WSP-4515"/>
    <x v="22"/>
    <n v="120"/>
    <x v="0"/>
    <x v="0"/>
    <n v="0"/>
    <n v="0"/>
    <n v="0"/>
  </r>
  <r>
    <s v="Temporada Regular"/>
    <n v="2019"/>
    <n v="43458"/>
    <x v="0"/>
    <n v="43529"/>
    <x v="5"/>
    <x v="0"/>
    <s v="WSP-4516"/>
    <x v="5"/>
    <n v="120"/>
    <x v="0"/>
    <x v="0"/>
    <n v="0"/>
    <n v="0"/>
    <n v="0"/>
  </r>
  <r>
    <s v="Fuera de Temporada"/>
    <n v="2018"/>
    <n v="43209"/>
    <x v="0"/>
    <n v="42915"/>
    <x v="4"/>
    <x v="0"/>
    <s v="WSP-4517"/>
    <x v="14"/>
    <n v="120"/>
    <x v="0"/>
    <x v="0"/>
    <n v="0"/>
    <n v="0"/>
    <n v="0"/>
  </r>
  <r>
    <s v="Temporada Regular"/>
    <n v="2019"/>
    <n v="43538"/>
    <x v="1"/>
    <n v="43529"/>
    <x v="8"/>
    <x v="4"/>
    <s v="WSP-4518"/>
    <x v="20"/>
    <n v="140"/>
    <x v="0"/>
    <x v="2"/>
    <n v="1"/>
    <n v="0"/>
    <n v="0"/>
  </r>
  <r>
    <s v="Temporada Regular"/>
    <n v="2018"/>
    <n v="43129"/>
    <x v="0"/>
    <n v="43164"/>
    <x v="4"/>
    <x v="0"/>
    <s v="WSP-4519"/>
    <x v="14"/>
    <n v="120"/>
    <x v="0"/>
    <x v="0"/>
    <n v="0"/>
    <n v="0"/>
    <n v="0"/>
  </r>
  <r>
    <s v="Temporada Regular"/>
    <n v="2019"/>
    <n v="43538"/>
    <x v="0"/>
    <n v="43543"/>
    <x v="0"/>
    <x v="0"/>
    <s v="WSP-4520"/>
    <x v="0"/>
    <n v="120"/>
    <x v="0"/>
    <x v="0"/>
    <n v="2"/>
    <n v="0"/>
    <n v="0"/>
  </r>
  <r>
    <s v="Fuera de Temporada"/>
    <n v="2019"/>
    <n v="43339"/>
    <x v="3"/>
    <n v="43266"/>
    <x v="0"/>
    <x v="0"/>
    <s v="WSP-4521"/>
    <x v="0"/>
    <n v="120"/>
    <x v="0"/>
    <x v="0"/>
    <n v="2"/>
    <n v="0"/>
    <n v="0"/>
  </r>
  <r>
    <s v="Temporada Regular"/>
    <n v="2018"/>
    <n v="43465"/>
    <x v="0"/>
    <n v="43094"/>
    <x v="0"/>
    <x v="0"/>
    <s v="WSP-4522"/>
    <x v="0"/>
    <n v="120"/>
    <x v="0"/>
    <x v="0"/>
    <n v="2"/>
    <n v="0"/>
    <n v="0"/>
  </r>
  <r>
    <s v="Temporada Regular"/>
    <n v="2018"/>
    <n v="43438"/>
    <x v="2"/>
    <n v="43102"/>
    <x v="4"/>
    <x v="0"/>
    <s v="WSP-4523"/>
    <x v="24"/>
    <n v="105"/>
    <x v="4"/>
    <x v="0"/>
    <n v="0"/>
    <n v="0"/>
    <n v="0"/>
  </r>
  <r>
    <s v="Temporada Regular"/>
    <n v="2019"/>
    <n v="43505"/>
    <x v="0"/>
    <n v="43419"/>
    <x v="1"/>
    <x v="0"/>
    <s v="WSP-4524"/>
    <x v="1"/>
    <s v="PASE"/>
    <x v="0"/>
    <x v="0"/>
    <n v="0"/>
    <n v="0"/>
    <n v="-552"/>
  </r>
  <r>
    <s v="Temporada Regular"/>
    <n v="2019"/>
    <n v="43487"/>
    <x v="2"/>
    <n v="43518"/>
    <x v="5"/>
    <x v="0"/>
    <s v="WSP-4525"/>
    <x v="40"/>
    <n v="100"/>
    <x v="5"/>
    <x v="0"/>
    <n v="0"/>
    <n v="0"/>
    <n v="0"/>
  </r>
  <r>
    <s v="Fuera de Temporada"/>
    <n v="2019"/>
    <n v="43314"/>
    <x v="0"/>
    <n v="43312"/>
    <x v="7"/>
    <x v="0"/>
    <s v="WSP-4526"/>
    <x v="9"/>
    <n v="120"/>
    <x v="0"/>
    <x v="0"/>
    <n v="0"/>
    <n v="0"/>
    <n v="0"/>
  </r>
  <r>
    <s v="Temporada Regular"/>
    <n v="2019"/>
    <n v="43498"/>
    <x v="0"/>
    <n v="43529"/>
    <x v="9"/>
    <x v="0"/>
    <s v="WSP-4527"/>
    <x v="26"/>
    <n v="120"/>
    <x v="0"/>
    <x v="0"/>
    <n v="0"/>
    <n v="0"/>
    <n v="0"/>
  </r>
  <r>
    <s v="Temporada Regular"/>
    <n v="2019"/>
    <n v="43442"/>
    <x v="0"/>
    <n v="43481"/>
    <x v="3"/>
    <x v="0"/>
    <s v="WSP-4528"/>
    <x v="2"/>
    <n v="120"/>
    <x v="0"/>
    <x v="0"/>
    <n v="1"/>
    <n v="0"/>
    <n v="0"/>
  </r>
  <r>
    <s v="Temporada Regular"/>
    <n v="2019"/>
    <n v="43547"/>
    <x v="0"/>
    <n v="43545"/>
    <x v="6"/>
    <x v="0"/>
    <s v="WSP-4529"/>
    <x v="8"/>
    <n v="120"/>
    <x v="0"/>
    <x v="0"/>
    <n v="0"/>
    <n v="0"/>
    <n v="0"/>
  </r>
  <r>
    <s v="Temporada Regular"/>
    <n v="2019"/>
    <n v="43441"/>
    <x v="0"/>
    <n v="43486"/>
    <x v="5"/>
    <x v="0"/>
    <s v="WSP-4530"/>
    <x v="5"/>
    <n v="120"/>
    <x v="0"/>
    <x v="0"/>
    <n v="0"/>
    <n v="0"/>
    <n v="0"/>
  </r>
  <r>
    <s v="Temporada Regular"/>
    <n v="2019"/>
    <n v="43461"/>
    <x v="0"/>
    <n v="43490"/>
    <x v="7"/>
    <x v="0"/>
    <s v="WSP-4531"/>
    <x v="9"/>
    <n v="120"/>
    <x v="0"/>
    <x v="0"/>
    <n v="0"/>
    <n v="0"/>
    <n v="0"/>
  </r>
  <r>
    <s v="Temporada Regular"/>
    <n v="2019"/>
    <n v="43442"/>
    <x v="2"/>
    <n v="43469"/>
    <x v="5"/>
    <x v="0"/>
    <s v="WSP-4532"/>
    <x v="32"/>
    <n v="105"/>
    <x v="4"/>
    <x v="0"/>
    <n v="0"/>
    <n v="0"/>
    <n v="0"/>
  </r>
  <r>
    <s v="Temporada Regular"/>
    <n v="2019"/>
    <n v="43493"/>
    <x v="0"/>
    <n v="43495"/>
    <x v="3"/>
    <x v="0"/>
    <s v="WSP-4533"/>
    <x v="2"/>
    <n v="120"/>
    <x v="0"/>
    <x v="0"/>
    <n v="1"/>
    <n v="0"/>
    <n v="0"/>
  </r>
  <r>
    <s v="Temporada Regular"/>
    <n v="2018"/>
    <n v="43168"/>
    <x v="2"/>
    <n v="43179"/>
    <x v="3"/>
    <x v="0"/>
    <s v="WSP-4534"/>
    <x v="27"/>
    <n v="110"/>
    <x v="3"/>
    <x v="0"/>
    <n v="1"/>
    <n v="0"/>
    <n v="0"/>
  </r>
  <r>
    <s v="Temporada Regular"/>
    <n v="2019"/>
    <n v="43442"/>
    <x v="0"/>
    <n v="43433"/>
    <x v="8"/>
    <x v="0"/>
    <s v="WSP-4535"/>
    <x v="30"/>
    <n v="120"/>
    <x v="0"/>
    <x v="0"/>
    <n v="1"/>
    <n v="0"/>
    <n v="0"/>
  </r>
  <r>
    <s v="Temporada Regular"/>
    <n v="2018"/>
    <n v="43146"/>
    <x v="1"/>
    <n v="43179"/>
    <x v="4"/>
    <x v="2"/>
    <s v="WSP-4536"/>
    <x v="4"/>
    <n v="140"/>
    <x v="0"/>
    <x v="2"/>
    <n v="0"/>
    <n v="0"/>
    <n v="0"/>
  </r>
  <r>
    <s v="Temporada Regular"/>
    <n v="2018"/>
    <n v="43156"/>
    <x v="2"/>
    <n v="43172"/>
    <x v="3"/>
    <x v="0"/>
    <s v="WSP-4537"/>
    <x v="27"/>
    <n v="110"/>
    <x v="3"/>
    <x v="0"/>
    <n v="1"/>
    <n v="0"/>
    <n v="0"/>
  </r>
  <r>
    <s v="Temporada Regular"/>
    <n v="2019"/>
    <n v="43484"/>
    <x v="3"/>
    <n v="43529"/>
    <x v="2"/>
    <x v="0"/>
    <s v="WSP-4538"/>
    <x v="22"/>
    <n v="120"/>
    <x v="0"/>
    <x v="0"/>
    <n v="0"/>
    <n v="0"/>
    <n v="0"/>
  </r>
  <r>
    <s v="Temporada Regular"/>
    <n v="2019"/>
    <n v="43496"/>
    <x v="1"/>
    <n v="43536"/>
    <x v="6"/>
    <x v="4"/>
    <s v="WSP-4539"/>
    <x v="17"/>
    <n v="140"/>
    <x v="0"/>
    <x v="2"/>
    <n v="0"/>
    <n v="0"/>
    <n v="0"/>
  </r>
  <r>
    <s v="Temporada Regular"/>
    <n v="2019"/>
    <n v="43555"/>
    <x v="0"/>
    <n v="43546"/>
    <x v="8"/>
    <x v="0"/>
    <s v="WSP-4540"/>
    <x v="30"/>
    <n v="120"/>
    <x v="0"/>
    <x v="0"/>
    <n v="1"/>
    <n v="0"/>
    <n v="0"/>
  </r>
  <r>
    <s v="Temporada Regular"/>
    <n v="2019"/>
    <n v="43434"/>
    <x v="0"/>
    <n v="43544"/>
    <x v="6"/>
    <x v="0"/>
    <s v="WSP-4541"/>
    <x v="8"/>
    <n v="120"/>
    <x v="0"/>
    <x v="0"/>
    <n v="0"/>
    <n v="0"/>
    <n v="0"/>
  </r>
  <r>
    <s v="Temporada Regular"/>
    <n v="2019"/>
    <n v="43442"/>
    <x v="2"/>
    <n v="43517"/>
    <x v="8"/>
    <x v="0"/>
    <s v="WSP-4542"/>
    <x v="18"/>
    <n v="110"/>
    <x v="3"/>
    <x v="0"/>
    <n v="1"/>
    <n v="0"/>
    <n v="0"/>
  </r>
  <r>
    <s v="Temporada Regular"/>
    <n v="2019"/>
    <n v="43435"/>
    <x v="0"/>
    <n v="43419"/>
    <x v="1"/>
    <x v="0"/>
    <s v="WSP-4543"/>
    <x v="1"/>
    <s v="PASE"/>
    <x v="0"/>
    <x v="0"/>
    <n v="0"/>
    <n v="0"/>
    <n v="-276"/>
  </r>
  <r>
    <s v="Temporada Regular"/>
    <n v="2018"/>
    <n v="43120"/>
    <x v="0"/>
    <n v="43155"/>
    <x v="0"/>
    <x v="0"/>
    <s v="WSP-4544"/>
    <x v="0"/>
    <n v="120"/>
    <x v="0"/>
    <x v="0"/>
    <n v="2"/>
    <n v="0"/>
    <n v="0"/>
  </r>
  <r>
    <s v="Fuera de Temporada"/>
    <n v="2018"/>
    <n v="43403"/>
    <x v="0"/>
    <n v="42940"/>
    <x v="3"/>
    <x v="0"/>
    <s v="WSP-4545"/>
    <x v="2"/>
    <n v="120"/>
    <x v="0"/>
    <x v="0"/>
    <n v="1"/>
    <n v="0"/>
    <n v="0"/>
  </r>
  <r>
    <s v="Temporada Regular"/>
    <n v="2019"/>
    <n v="43488"/>
    <x v="0"/>
    <n v="43543"/>
    <x v="3"/>
    <x v="0"/>
    <s v="WSP-4546"/>
    <x v="2"/>
    <n v="120"/>
    <x v="0"/>
    <x v="0"/>
    <n v="1"/>
    <n v="0"/>
    <n v="0"/>
  </r>
  <r>
    <s v="Temporada Regular"/>
    <n v="2019"/>
    <n v="43458"/>
    <x v="3"/>
    <n v="43524"/>
    <x v="3"/>
    <x v="0"/>
    <s v="WSP-4547"/>
    <x v="2"/>
    <n v="120"/>
    <x v="0"/>
    <x v="0"/>
    <n v="1"/>
    <n v="0"/>
    <n v="0"/>
  </r>
  <r>
    <s v="Fuera de Temporada"/>
    <n v="2019"/>
    <n v="43305"/>
    <x v="0"/>
    <n v="43235"/>
    <x v="3"/>
    <x v="0"/>
    <s v="WSP-4548"/>
    <x v="2"/>
    <n v="120"/>
    <x v="0"/>
    <x v="0"/>
    <n v="1"/>
    <n v="0"/>
    <n v="0"/>
  </r>
  <r>
    <s v="Fuera de Temporada"/>
    <n v="2019"/>
    <n v="43401"/>
    <x v="0"/>
    <n v="43215"/>
    <x v="8"/>
    <x v="0"/>
    <s v="WSP-4549"/>
    <x v="30"/>
    <n v="120"/>
    <x v="0"/>
    <x v="0"/>
    <n v="1"/>
    <n v="0"/>
    <n v="0"/>
  </r>
  <r>
    <s v="Temporada Regular"/>
    <n v="2019"/>
    <n v="43456"/>
    <x v="1"/>
    <n v="43471"/>
    <x v="8"/>
    <x v="2"/>
    <s v="WSP-4550"/>
    <x v="20"/>
    <n v="140"/>
    <x v="0"/>
    <x v="2"/>
    <n v="1"/>
    <n v="0"/>
    <n v="0"/>
  </r>
  <r>
    <s v="Fuera de Temporada"/>
    <n v="2019"/>
    <n v="43362"/>
    <x v="0"/>
    <n v="43419"/>
    <x v="1"/>
    <x v="0"/>
    <s v="WSP-4551"/>
    <x v="1"/>
    <s v="PASE"/>
    <x v="0"/>
    <x v="0"/>
    <n v="0"/>
    <n v="0"/>
    <n v="-276"/>
  </r>
  <r>
    <s v="Temporada Regular"/>
    <n v="2019"/>
    <n v="43461"/>
    <x v="0"/>
    <n v="43419"/>
    <x v="1"/>
    <x v="0"/>
    <s v="WSP-4552"/>
    <x v="1"/>
    <s v="PASE"/>
    <x v="0"/>
    <x v="0"/>
    <n v="0"/>
    <n v="0"/>
    <n v="-736"/>
  </r>
  <r>
    <s v="Temporada Regular"/>
    <n v="2018"/>
    <n v="43437"/>
    <x v="1"/>
    <n v="43125"/>
    <x v="0"/>
    <x v="2"/>
    <s v="WSP-4553"/>
    <x v="10"/>
    <n v="140"/>
    <x v="0"/>
    <x v="2"/>
    <n v="2"/>
    <n v="0"/>
    <n v="0"/>
  </r>
  <r>
    <s v="Temporada Regular"/>
    <n v="2018"/>
    <n v="43179"/>
    <x v="0"/>
    <n v="43175"/>
    <x v="0"/>
    <x v="0"/>
    <s v="WSP-4554"/>
    <x v="0"/>
    <n v="120"/>
    <x v="0"/>
    <x v="0"/>
    <n v="2"/>
    <n v="0"/>
    <n v="0"/>
  </r>
  <r>
    <s v="Temporada Regular"/>
    <n v="2018"/>
    <n v="43459"/>
    <x v="2"/>
    <n v="43160"/>
    <x v="0"/>
    <x v="0"/>
    <s v="WSP-4555"/>
    <x v="12"/>
    <n v="105"/>
    <x v="4"/>
    <x v="0"/>
    <n v="2"/>
    <n v="0"/>
    <n v="0"/>
  </r>
  <r>
    <s v="Temporada Regular"/>
    <n v="2019"/>
    <n v="43532"/>
    <x v="0"/>
    <n v="43533"/>
    <x v="6"/>
    <x v="0"/>
    <s v="WSP-4556"/>
    <x v="8"/>
    <n v="120"/>
    <x v="0"/>
    <x v="0"/>
    <n v="0"/>
    <n v="0"/>
    <n v="0"/>
  </r>
  <r>
    <s v="Temporada Regular"/>
    <n v="2018"/>
    <n v="43114"/>
    <x v="3"/>
    <n v="43153"/>
    <x v="5"/>
    <x v="0"/>
    <s v="WSP-4557"/>
    <x v="5"/>
    <n v="120"/>
    <x v="0"/>
    <x v="0"/>
    <n v="0"/>
    <n v="0"/>
    <n v="0"/>
  </r>
  <r>
    <s v="Temporada Regular"/>
    <n v="2018"/>
    <n v="43133"/>
    <x v="2"/>
    <n v="43146"/>
    <x v="2"/>
    <x v="0"/>
    <s v="WSP-4558"/>
    <x v="9"/>
    <n v="100"/>
    <x v="5"/>
    <x v="0"/>
    <n v="0"/>
    <n v="0"/>
    <n v="0"/>
  </r>
  <r>
    <s v="Temporada Regular"/>
    <n v="2019"/>
    <n v="43464"/>
    <x v="1"/>
    <n v="43456"/>
    <x v="7"/>
    <x v="3"/>
    <s v="WSP-4559"/>
    <x v="13"/>
    <n v="140"/>
    <x v="0"/>
    <x v="2"/>
    <n v="0"/>
    <n v="0"/>
    <n v="0"/>
  </r>
  <r>
    <s v="Temporada Regular"/>
    <n v="2019"/>
    <n v="43510"/>
    <x v="2"/>
    <n v="43505"/>
    <x v="5"/>
    <x v="0"/>
    <s v="WSP-4560"/>
    <x v="33"/>
    <n v="110"/>
    <x v="3"/>
    <x v="0"/>
    <n v="0"/>
    <n v="0"/>
    <n v="0"/>
  </r>
  <r>
    <s v="Temporada Regular"/>
    <n v="2018"/>
    <n v="43420"/>
    <x v="2"/>
    <n v="43093"/>
    <x v="2"/>
    <x v="0"/>
    <s v="WSP-4561"/>
    <x v="7"/>
    <n v="110"/>
    <x v="3"/>
    <x v="0"/>
    <n v="0"/>
    <n v="0"/>
    <n v="0"/>
  </r>
  <r>
    <s v="Temporada Regular"/>
    <n v="2019"/>
    <n v="43536"/>
    <x v="1"/>
    <n v="43533"/>
    <x v="2"/>
    <x v="2"/>
    <s v="WSP-4562"/>
    <x v="2"/>
    <n v="140"/>
    <x v="0"/>
    <x v="2"/>
    <n v="0"/>
    <n v="0"/>
    <n v="0"/>
  </r>
  <r>
    <s v="Fuera de Temporada"/>
    <n v="2018"/>
    <n v="43196"/>
    <x v="2"/>
    <n v="42885"/>
    <x v="0"/>
    <x v="0"/>
    <s v="WSP-4563"/>
    <x v="12"/>
    <n v="105"/>
    <x v="4"/>
    <x v="0"/>
    <n v="2"/>
    <n v="0"/>
    <n v="0"/>
  </r>
  <r>
    <s v="Temporada Regular"/>
    <n v="2019"/>
    <n v="43510"/>
    <x v="0"/>
    <n v="43534"/>
    <x v="3"/>
    <x v="0"/>
    <s v="WSP-4564"/>
    <x v="2"/>
    <n v="120"/>
    <x v="0"/>
    <x v="0"/>
    <n v="1"/>
    <n v="0"/>
    <n v="0"/>
  </r>
  <r>
    <s v="Temporada Regular"/>
    <n v="2018"/>
    <n v="43105"/>
    <x v="2"/>
    <n v="43172"/>
    <x v="2"/>
    <x v="0"/>
    <s v="WSP-4565"/>
    <x v="7"/>
    <n v="110"/>
    <x v="3"/>
    <x v="0"/>
    <n v="0"/>
    <n v="0"/>
    <n v="0"/>
  </r>
  <r>
    <s v="Temporada Regular"/>
    <n v="2018"/>
    <n v="43115"/>
    <x v="0"/>
    <n v="43171"/>
    <x v="3"/>
    <x v="0"/>
    <s v="WSP-4566"/>
    <x v="2"/>
    <n v="120"/>
    <x v="0"/>
    <x v="0"/>
    <n v="1"/>
    <n v="0"/>
    <n v="0"/>
  </r>
  <r>
    <s v="Fuera de Temporada"/>
    <n v="2019"/>
    <n v="43221"/>
    <x v="0"/>
    <n v="43239"/>
    <x v="8"/>
    <x v="0"/>
    <s v="WSP-4567"/>
    <x v="30"/>
    <n v="120"/>
    <x v="0"/>
    <x v="0"/>
    <n v="1"/>
    <n v="0"/>
    <n v="0"/>
  </r>
  <r>
    <s v="Temporada Regular"/>
    <n v="2019"/>
    <n v="43492"/>
    <x v="0"/>
    <n v="43496"/>
    <x v="8"/>
    <x v="0"/>
    <s v="WSP-4568"/>
    <x v="30"/>
    <n v="120"/>
    <x v="0"/>
    <x v="0"/>
    <n v="1"/>
    <n v="0"/>
    <n v="0"/>
  </r>
  <r>
    <s v="Temporada Regular"/>
    <n v="2018"/>
    <n v="43446"/>
    <x v="0"/>
    <n v="43125"/>
    <x v="4"/>
    <x v="0"/>
    <s v="WSP-4569"/>
    <x v="14"/>
    <n v="120"/>
    <x v="0"/>
    <x v="0"/>
    <n v="0"/>
    <n v="0"/>
    <n v="0"/>
  </r>
  <r>
    <s v="Temporada Regular"/>
    <n v="2018"/>
    <n v="43461"/>
    <x v="1"/>
    <n v="43138"/>
    <x v="0"/>
    <x v="5"/>
    <s v="WSP-4570"/>
    <x v="10"/>
    <n v="140"/>
    <x v="0"/>
    <x v="3"/>
    <n v="2"/>
    <n v="0"/>
    <n v="0"/>
  </r>
  <r>
    <s v="Temporada Regular"/>
    <n v="2019"/>
    <n v="43493"/>
    <x v="2"/>
    <n v="43495"/>
    <x v="2"/>
    <x v="0"/>
    <s v="WSP-4571"/>
    <x v="39"/>
    <n v="105"/>
    <x v="4"/>
    <x v="0"/>
    <n v="0"/>
    <n v="0"/>
    <n v="0"/>
  </r>
  <r>
    <s v="Temporada Regular"/>
    <n v="2018"/>
    <n v="43442"/>
    <x v="0"/>
    <n v="43078"/>
    <x v="7"/>
    <x v="0"/>
    <s v="WSP-4572"/>
    <x v="9"/>
    <n v="120"/>
    <x v="0"/>
    <x v="0"/>
    <n v="0"/>
    <n v="0"/>
    <n v="0"/>
  </r>
  <r>
    <s v="Temporada Regular"/>
    <n v="2018"/>
    <n v="43121"/>
    <x v="0"/>
    <n v="43054"/>
    <x v="1"/>
    <x v="0"/>
    <s v="WSP-4573"/>
    <x v="1"/>
    <s v="PASE"/>
    <x v="0"/>
    <x v="0"/>
    <n v="0"/>
    <n v="0"/>
    <n v="-828"/>
  </r>
  <r>
    <s v="Temporada Regular"/>
    <n v="2019"/>
    <n v="43453"/>
    <x v="2"/>
    <n v="43470"/>
    <x v="8"/>
    <x v="0"/>
    <s v="WSP-4574"/>
    <x v="9"/>
    <n v="75"/>
    <x v="2"/>
    <x v="0"/>
    <n v="1"/>
    <n v="0"/>
    <n v="0"/>
  </r>
  <r>
    <s v="Fuera de Temporada"/>
    <n v="2018"/>
    <n v="43303"/>
    <x v="2"/>
    <n v="42950"/>
    <x v="0"/>
    <x v="0"/>
    <s v="WSP-4575"/>
    <x v="43"/>
    <n v="110"/>
    <x v="3"/>
    <x v="0"/>
    <n v="2"/>
    <n v="0"/>
    <n v="0"/>
  </r>
  <r>
    <s v="Temporada Regular"/>
    <n v="2019"/>
    <n v="43425"/>
    <x v="2"/>
    <n v="43456"/>
    <x v="8"/>
    <x v="0"/>
    <s v="WSP-4576"/>
    <x v="9"/>
    <n v="75"/>
    <x v="2"/>
    <x v="0"/>
    <n v="1"/>
    <n v="0"/>
    <n v="0"/>
  </r>
  <r>
    <s v="Temporada Regular"/>
    <n v="2019"/>
    <n v="43450"/>
    <x v="1"/>
    <n v="43488"/>
    <x v="6"/>
    <x v="2"/>
    <s v="WSP-4577"/>
    <x v="17"/>
    <n v="140"/>
    <x v="0"/>
    <x v="2"/>
    <n v="0"/>
    <n v="0"/>
    <n v="0"/>
  </r>
  <r>
    <s v="Fuera de Temporada"/>
    <n v="2018"/>
    <n v="43389"/>
    <x v="1"/>
    <n v="42847"/>
    <x v="0"/>
    <x v="4"/>
    <s v="WSP-4578"/>
    <x v="10"/>
    <n v="140"/>
    <x v="0"/>
    <x v="2"/>
    <n v="2"/>
    <n v="0"/>
    <n v="0"/>
  </r>
  <r>
    <s v="Fuera de Temporada"/>
    <n v="2019"/>
    <n v="43246"/>
    <x v="2"/>
    <n v="43247"/>
    <x v="0"/>
    <x v="0"/>
    <s v="WSP-4579"/>
    <x v="12"/>
    <n v="105"/>
    <x v="4"/>
    <x v="0"/>
    <n v="2"/>
    <n v="30"/>
    <n v="0"/>
  </r>
  <r>
    <s v="Temporada Regular"/>
    <n v="2018"/>
    <n v="43152"/>
    <x v="0"/>
    <n v="43174"/>
    <x v="7"/>
    <x v="0"/>
    <s v="WSP-4580"/>
    <x v="9"/>
    <n v="120"/>
    <x v="0"/>
    <x v="0"/>
    <n v="0"/>
    <n v="0"/>
    <n v="0"/>
  </r>
  <r>
    <s v="Temporada Regular"/>
    <n v="2018"/>
    <n v="43148"/>
    <x v="1"/>
    <n v="43140"/>
    <x v="4"/>
    <x v="1"/>
    <s v="WSP-4581"/>
    <x v="4"/>
    <n v="140"/>
    <x v="0"/>
    <x v="1"/>
    <n v="0"/>
    <n v="0"/>
    <n v="0"/>
  </r>
  <r>
    <s v="Temporada Regular"/>
    <n v="2018"/>
    <n v="43152"/>
    <x v="1"/>
    <n v="43150"/>
    <x v="2"/>
    <x v="3"/>
    <s v="WSP-4582"/>
    <x v="2"/>
    <n v="140"/>
    <x v="0"/>
    <x v="2"/>
    <n v="0"/>
    <n v="0"/>
    <n v="0"/>
  </r>
  <r>
    <s v="Fuera de Temporada"/>
    <n v="2019"/>
    <n v="43341"/>
    <x v="2"/>
    <n v="43281"/>
    <x v="3"/>
    <x v="0"/>
    <s v="WSP-4583"/>
    <x v="13"/>
    <n v="100"/>
    <x v="5"/>
    <x v="0"/>
    <n v="1"/>
    <n v="30"/>
    <n v="0"/>
  </r>
  <r>
    <s v="Temporada Regular"/>
    <n v="2018"/>
    <n v="43423"/>
    <x v="0"/>
    <n v="43054"/>
    <x v="1"/>
    <x v="0"/>
    <s v="WSP-4584"/>
    <x v="1"/>
    <s v="PASE"/>
    <x v="0"/>
    <x v="0"/>
    <n v="0"/>
    <n v="0"/>
    <n v="-92"/>
  </r>
  <r>
    <s v="Temporada Regular"/>
    <n v="2018"/>
    <n v="43136"/>
    <x v="2"/>
    <n v="43129"/>
    <x v="5"/>
    <x v="0"/>
    <s v="WSP-4585"/>
    <x v="40"/>
    <n v="100"/>
    <x v="5"/>
    <x v="0"/>
    <n v="0"/>
    <n v="0"/>
    <n v="0"/>
  </r>
  <r>
    <s v="Temporada Regular"/>
    <n v="2019"/>
    <n v="43518"/>
    <x v="1"/>
    <n v="43539"/>
    <x v="4"/>
    <x v="2"/>
    <s v="WSP-4586"/>
    <x v="4"/>
    <n v="140"/>
    <x v="0"/>
    <x v="2"/>
    <n v="0"/>
    <n v="0"/>
    <n v="0"/>
  </r>
  <r>
    <s v="Fuera de Temporada"/>
    <n v="2018"/>
    <n v="43410"/>
    <x v="0"/>
    <n v="42917"/>
    <x v="9"/>
    <x v="0"/>
    <s v="WSP-4587"/>
    <x v="26"/>
    <n v="120"/>
    <x v="0"/>
    <x v="0"/>
    <n v="0"/>
    <n v="0"/>
    <n v="0"/>
  </r>
  <r>
    <s v="Temporada Regular"/>
    <n v="2019"/>
    <n v="43556"/>
    <x v="1"/>
    <n v="43547"/>
    <x v="0"/>
    <x v="3"/>
    <s v="WSP-4588"/>
    <x v="10"/>
    <n v="140"/>
    <x v="0"/>
    <x v="2"/>
    <n v="2"/>
    <n v="0"/>
    <n v="0"/>
  </r>
  <r>
    <s v="Fuera de Temporada"/>
    <n v="2019"/>
    <n v="43221"/>
    <x v="0"/>
    <n v="43278"/>
    <x v="7"/>
    <x v="0"/>
    <s v="WSP-4589"/>
    <x v="9"/>
    <n v="120"/>
    <x v="0"/>
    <x v="0"/>
    <n v="0"/>
    <n v="0"/>
    <n v="0"/>
  </r>
  <r>
    <s v="Fuera de Temporada"/>
    <n v="2018"/>
    <n v="43362"/>
    <x v="0"/>
    <n v="43054"/>
    <x v="1"/>
    <x v="0"/>
    <s v="WSP-4590"/>
    <x v="1"/>
    <s v="PASE"/>
    <x v="0"/>
    <x v="0"/>
    <n v="0"/>
    <n v="0"/>
    <n v="-276"/>
  </r>
  <r>
    <s v="Temporada Regular"/>
    <n v="2019"/>
    <n v="43425"/>
    <x v="1"/>
    <n v="43451"/>
    <x v="5"/>
    <x v="1"/>
    <s v="WSP-4591"/>
    <x v="28"/>
    <n v="140"/>
    <x v="0"/>
    <x v="1"/>
    <n v="0"/>
    <n v="0"/>
    <n v="0"/>
  </r>
  <r>
    <s v="Temporada Regular"/>
    <n v="2019"/>
    <n v="43465"/>
    <x v="0"/>
    <n v="43505"/>
    <x v="4"/>
    <x v="0"/>
    <s v="WSP-4592"/>
    <x v="14"/>
    <n v="120"/>
    <x v="0"/>
    <x v="0"/>
    <n v="0"/>
    <n v="0"/>
    <n v="0"/>
  </r>
  <r>
    <s v="Temporada Regular"/>
    <n v="2018"/>
    <n v="43154"/>
    <x v="0"/>
    <n v="43151"/>
    <x v="2"/>
    <x v="0"/>
    <s v="WSP-4593"/>
    <x v="22"/>
    <n v="120"/>
    <x v="0"/>
    <x v="0"/>
    <n v="0"/>
    <n v="0"/>
    <n v="0"/>
  </r>
  <r>
    <s v="Temporada Regular"/>
    <n v="2019"/>
    <n v="43545"/>
    <x v="1"/>
    <n v="43539"/>
    <x v="2"/>
    <x v="1"/>
    <s v="WSP-4594"/>
    <x v="2"/>
    <n v="140"/>
    <x v="0"/>
    <x v="1"/>
    <n v="0"/>
    <n v="0"/>
    <n v="0"/>
  </r>
  <r>
    <s v="Temporada Regular"/>
    <n v="2019"/>
    <n v="43491"/>
    <x v="0"/>
    <n v="43521"/>
    <x v="5"/>
    <x v="0"/>
    <s v="WSP-4595"/>
    <x v="5"/>
    <n v="120"/>
    <x v="0"/>
    <x v="0"/>
    <n v="0"/>
    <n v="0"/>
    <n v="0"/>
  </r>
  <r>
    <s v="Temporada Regular"/>
    <n v="2019"/>
    <n v="43513"/>
    <x v="1"/>
    <n v="43506"/>
    <x v="3"/>
    <x v="1"/>
    <s v="WSP-4596"/>
    <x v="21"/>
    <n v="140"/>
    <x v="0"/>
    <x v="1"/>
    <n v="1"/>
    <n v="0"/>
    <n v="0"/>
  </r>
  <r>
    <s v="Temporada Regular"/>
    <n v="2019"/>
    <n v="43488"/>
    <x v="0"/>
    <n v="43527"/>
    <x v="9"/>
    <x v="0"/>
    <s v="WSP-4597"/>
    <x v="26"/>
    <n v="120"/>
    <x v="0"/>
    <x v="0"/>
    <n v="0"/>
    <n v="0"/>
    <n v="0"/>
  </r>
  <r>
    <s v="Temporada Regular"/>
    <n v="2018"/>
    <n v="43177"/>
    <x v="0"/>
    <n v="43173"/>
    <x v="6"/>
    <x v="0"/>
    <s v="WSP-4598"/>
    <x v="8"/>
    <n v="120"/>
    <x v="0"/>
    <x v="0"/>
    <n v="0"/>
    <n v="0"/>
    <n v="0"/>
  </r>
  <r>
    <s v="Temporada Regular"/>
    <n v="2018"/>
    <n v="43102"/>
    <x v="1"/>
    <n v="43150"/>
    <x v="2"/>
    <x v="4"/>
    <s v="WSP-4599"/>
    <x v="2"/>
    <n v="140"/>
    <x v="0"/>
    <x v="2"/>
    <n v="0"/>
    <n v="0"/>
    <n v="0"/>
  </r>
  <r>
    <s v="Temporada Regular"/>
    <n v="2019"/>
    <n v="43455"/>
    <x v="0"/>
    <n v="43459"/>
    <x v="9"/>
    <x v="0"/>
    <s v="WSP-4600"/>
    <x v="26"/>
    <n v="120"/>
    <x v="0"/>
    <x v="0"/>
    <n v="0"/>
    <n v="0"/>
    <n v="0"/>
  </r>
  <r>
    <s v="Fuera de Temporada"/>
    <n v="2018"/>
    <n v="43414"/>
    <x v="0"/>
    <n v="42882"/>
    <x v="2"/>
    <x v="0"/>
    <s v="WSP-4601"/>
    <x v="22"/>
    <n v="120"/>
    <x v="0"/>
    <x v="0"/>
    <n v="0"/>
    <n v="0"/>
    <n v="0"/>
  </r>
  <r>
    <s v="Temporada Regular"/>
    <n v="2018"/>
    <n v="43127"/>
    <x v="0"/>
    <n v="43054"/>
    <x v="1"/>
    <x v="0"/>
    <s v="WSP-4602"/>
    <x v="1"/>
    <s v="PASE"/>
    <x v="0"/>
    <x v="0"/>
    <n v="0"/>
    <n v="0"/>
    <n v="-184"/>
  </r>
  <r>
    <s v="Temporada Regular"/>
    <n v="2019"/>
    <n v="43426"/>
    <x v="0"/>
    <n v="43489"/>
    <x v="2"/>
    <x v="0"/>
    <s v="WSP-4603"/>
    <x v="22"/>
    <n v="120"/>
    <x v="0"/>
    <x v="0"/>
    <n v="0"/>
    <n v="0"/>
    <n v="0"/>
  </r>
  <r>
    <s v="Temporada Regular"/>
    <n v="2018"/>
    <n v="43427"/>
    <x v="0"/>
    <n v="43083"/>
    <x v="6"/>
    <x v="0"/>
    <s v="WSP-4604"/>
    <x v="8"/>
    <n v="120"/>
    <x v="0"/>
    <x v="0"/>
    <n v="0"/>
    <n v="0"/>
    <n v="0"/>
  </r>
  <r>
    <s v="Temporada Regular"/>
    <n v="2019"/>
    <n v="43517"/>
    <x v="2"/>
    <n v="43514"/>
    <x v="9"/>
    <x v="0"/>
    <s v="WSP-4605"/>
    <x v="23"/>
    <n v="110"/>
    <x v="3"/>
    <x v="0"/>
    <n v="0"/>
    <n v="0"/>
    <n v="0"/>
  </r>
  <r>
    <s v="Temporada Regular"/>
    <n v="2018"/>
    <n v="43172"/>
    <x v="0"/>
    <n v="43173"/>
    <x v="4"/>
    <x v="0"/>
    <s v="WSP-4606"/>
    <x v="14"/>
    <n v="120"/>
    <x v="0"/>
    <x v="0"/>
    <n v="0"/>
    <n v="0"/>
    <n v="0"/>
  </r>
  <r>
    <s v="Temporada Regular"/>
    <n v="2018"/>
    <n v="43447"/>
    <x v="1"/>
    <n v="43123"/>
    <x v="7"/>
    <x v="5"/>
    <s v="WSP-4607"/>
    <x v="13"/>
    <n v="140"/>
    <x v="0"/>
    <x v="3"/>
    <n v="0"/>
    <n v="0"/>
    <n v="0"/>
  </r>
  <r>
    <s v="Temporada Regular"/>
    <n v="2018"/>
    <n v="43191"/>
    <x v="0"/>
    <n v="43054"/>
    <x v="1"/>
    <x v="0"/>
    <s v="WSP-4608"/>
    <x v="1"/>
    <s v="PASE"/>
    <x v="0"/>
    <x v="0"/>
    <n v="0"/>
    <n v="0"/>
    <n v="-460"/>
  </r>
  <r>
    <s v="Temporada Regular"/>
    <n v="2019"/>
    <n v="43451"/>
    <x v="0"/>
    <n v="43506"/>
    <x v="7"/>
    <x v="0"/>
    <s v="WSP-4609"/>
    <x v="9"/>
    <n v="120"/>
    <x v="0"/>
    <x v="0"/>
    <n v="0"/>
    <n v="0"/>
    <n v="0"/>
  </r>
  <r>
    <s v="Temporada Regular"/>
    <n v="2019"/>
    <n v="43483"/>
    <x v="1"/>
    <n v="43518"/>
    <x v="2"/>
    <x v="3"/>
    <s v="WSP-4610"/>
    <x v="2"/>
    <n v="140"/>
    <x v="0"/>
    <x v="2"/>
    <n v="0"/>
    <n v="0"/>
    <n v="0"/>
  </r>
  <r>
    <s v="Temporada Regular"/>
    <n v="2018"/>
    <n v="43432"/>
    <x v="2"/>
    <n v="43086"/>
    <x v="7"/>
    <x v="0"/>
    <s v="WSP-4611"/>
    <x v="31"/>
    <n v="105"/>
    <x v="4"/>
    <x v="0"/>
    <n v="0"/>
    <n v="0"/>
    <n v="0"/>
  </r>
  <r>
    <s v="Temporada Regular"/>
    <n v="2019"/>
    <n v="43429"/>
    <x v="0"/>
    <n v="43478"/>
    <x v="9"/>
    <x v="0"/>
    <s v="WSP-4612"/>
    <x v="26"/>
    <n v="120"/>
    <x v="0"/>
    <x v="0"/>
    <n v="0"/>
    <n v="0"/>
    <n v="0"/>
  </r>
  <r>
    <s v="Temporada Regular"/>
    <n v="2019"/>
    <n v="43462"/>
    <x v="0"/>
    <n v="43419"/>
    <x v="1"/>
    <x v="0"/>
    <s v="WSP-4613"/>
    <x v="1"/>
    <s v="PASE"/>
    <x v="0"/>
    <x v="0"/>
    <n v="0"/>
    <n v="0"/>
    <n v="-276"/>
  </r>
  <r>
    <s v="Temporada Regular"/>
    <n v="2019"/>
    <n v="43515"/>
    <x v="2"/>
    <n v="43516"/>
    <x v="0"/>
    <x v="0"/>
    <s v="WSP-4614"/>
    <x v="43"/>
    <n v="110"/>
    <x v="3"/>
    <x v="0"/>
    <n v="2"/>
    <n v="0"/>
    <n v="0"/>
  </r>
  <r>
    <s v="Temporada Regular"/>
    <n v="2018"/>
    <n v="43109"/>
    <x v="1"/>
    <n v="43126"/>
    <x v="3"/>
    <x v="2"/>
    <s v="WSP-4615"/>
    <x v="21"/>
    <n v="140"/>
    <x v="0"/>
    <x v="2"/>
    <n v="1"/>
    <n v="0"/>
    <n v="0"/>
  </r>
  <r>
    <s v="Temporada Regular"/>
    <n v="2019"/>
    <n v="43465"/>
    <x v="1"/>
    <n v="43476"/>
    <x v="3"/>
    <x v="2"/>
    <s v="WSP-4616"/>
    <x v="21"/>
    <n v="140"/>
    <x v="0"/>
    <x v="2"/>
    <n v="1"/>
    <n v="0"/>
    <n v="0"/>
  </r>
  <r>
    <s v="Fuera de Temporada"/>
    <n v="2019"/>
    <n v="43318"/>
    <x v="0"/>
    <n v="43259"/>
    <x v="2"/>
    <x v="0"/>
    <s v="WSP-4617"/>
    <x v="22"/>
    <n v="120"/>
    <x v="0"/>
    <x v="0"/>
    <n v="0"/>
    <n v="0"/>
    <n v="0"/>
  </r>
  <r>
    <s v="Temporada Regular"/>
    <n v="2019"/>
    <n v="43491"/>
    <x v="1"/>
    <n v="43492"/>
    <x v="0"/>
    <x v="3"/>
    <s v="WSP-4618"/>
    <x v="10"/>
    <n v="140"/>
    <x v="0"/>
    <x v="2"/>
    <n v="2"/>
    <n v="0"/>
    <n v="0"/>
  </r>
  <r>
    <s v="Fuera de Temporada"/>
    <n v="2018"/>
    <n v="43212"/>
    <x v="1"/>
    <n v="42895"/>
    <x v="7"/>
    <x v="4"/>
    <s v="WSP-4619"/>
    <x v="13"/>
    <n v="140"/>
    <x v="0"/>
    <x v="2"/>
    <n v="0"/>
    <n v="0"/>
    <n v="0"/>
  </r>
  <r>
    <s v="Temporada Regular"/>
    <n v="2018"/>
    <n v="43440"/>
    <x v="0"/>
    <n v="43054"/>
    <x v="1"/>
    <x v="0"/>
    <s v="WSP-4620"/>
    <x v="1"/>
    <s v="PASE"/>
    <x v="0"/>
    <x v="0"/>
    <n v="0"/>
    <n v="0"/>
    <n v="0"/>
  </r>
  <r>
    <s v="Temporada Regular"/>
    <n v="2018"/>
    <n v="43465"/>
    <x v="0"/>
    <n v="43054"/>
    <x v="1"/>
    <x v="0"/>
    <s v="WSP-4621"/>
    <x v="1"/>
    <s v="PASE"/>
    <x v="0"/>
    <x v="0"/>
    <n v="0"/>
    <n v="0"/>
    <n v="-368"/>
  </r>
  <r>
    <s v="Fuera de Temporada"/>
    <n v="2019"/>
    <n v="43263"/>
    <x v="0"/>
    <n v="43236"/>
    <x v="8"/>
    <x v="0"/>
    <s v="WSP-4622"/>
    <x v="30"/>
    <n v="120"/>
    <x v="0"/>
    <x v="0"/>
    <n v="1"/>
    <n v="0"/>
    <n v="0"/>
  </r>
  <r>
    <s v="Fuera de Temporada"/>
    <n v="2019"/>
    <n v="43312"/>
    <x v="0"/>
    <n v="43216"/>
    <x v="8"/>
    <x v="0"/>
    <s v="WSP-4623"/>
    <x v="30"/>
    <n v="120"/>
    <x v="0"/>
    <x v="0"/>
    <n v="1"/>
    <n v="0"/>
    <n v="0"/>
  </r>
  <r>
    <s v="Temporada Regular"/>
    <n v="2019"/>
    <n v="43432"/>
    <x v="0"/>
    <n v="43442"/>
    <x v="0"/>
    <x v="0"/>
    <s v="WSP-4624"/>
    <x v="0"/>
    <n v="120"/>
    <x v="0"/>
    <x v="0"/>
    <n v="2"/>
    <n v="0"/>
    <n v="0"/>
  </r>
  <r>
    <s v="Temporada Regular"/>
    <n v="2018"/>
    <n v="43441"/>
    <x v="1"/>
    <n v="43129"/>
    <x v="2"/>
    <x v="1"/>
    <s v="WSP-4625"/>
    <x v="2"/>
    <n v="140"/>
    <x v="0"/>
    <x v="1"/>
    <n v="0"/>
    <n v="0"/>
    <n v="0"/>
  </r>
  <r>
    <s v="Temporada Regular"/>
    <n v="2018"/>
    <n v="43186"/>
    <x v="2"/>
    <n v="43177"/>
    <x v="5"/>
    <x v="0"/>
    <s v="WSP-4626"/>
    <x v="40"/>
    <n v="100"/>
    <x v="5"/>
    <x v="0"/>
    <n v="0"/>
    <n v="0"/>
    <n v="0"/>
  </r>
  <r>
    <s v="Temporada Regular"/>
    <n v="2019"/>
    <n v="43456"/>
    <x v="0"/>
    <n v="43497"/>
    <x v="6"/>
    <x v="0"/>
    <s v="WSP-4627"/>
    <x v="8"/>
    <n v="120"/>
    <x v="0"/>
    <x v="0"/>
    <n v="0"/>
    <n v="0"/>
    <n v="0"/>
  </r>
  <r>
    <s v="Fuera de Temporada"/>
    <n v="2019"/>
    <n v="43398"/>
    <x v="1"/>
    <n v="43198"/>
    <x v="8"/>
    <x v="3"/>
    <s v="WSP-4628"/>
    <x v="20"/>
    <n v="140"/>
    <x v="0"/>
    <x v="2"/>
    <n v="1"/>
    <n v="0"/>
    <n v="0"/>
  </r>
  <r>
    <s v="Temporada Regular"/>
    <n v="2018"/>
    <n v="43177"/>
    <x v="0"/>
    <n v="43171"/>
    <x v="5"/>
    <x v="0"/>
    <s v="WSP-4629"/>
    <x v="5"/>
    <n v="120"/>
    <x v="0"/>
    <x v="0"/>
    <n v="0"/>
    <n v="0"/>
    <n v="0"/>
  </r>
  <r>
    <s v="Temporada Regular"/>
    <n v="2018"/>
    <n v="43102"/>
    <x v="0"/>
    <n v="43171"/>
    <x v="6"/>
    <x v="0"/>
    <s v="WSP-4630"/>
    <x v="8"/>
    <n v="120"/>
    <x v="0"/>
    <x v="0"/>
    <n v="0"/>
    <n v="0"/>
    <n v="0"/>
  </r>
  <r>
    <s v="Temporada Regular"/>
    <n v="2018"/>
    <n v="43136"/>
    <x v="0"/>
    <n v="43135"/>
    <x v="9"/>
    <x v="0"/>
    <s v="WSP-4631"/>
    <x v="26"/>
    <n v="120"/>
    <x v="0"/>
    <x v="0"/>
    <n v="0"/>
    <n v="0"/>
    <n v="0"/>
  </r>
  <r>
    <s v="Temporada Regular"/>
    <n v="2019"/>
    <n v="43518"/>
    <x v="1"/>
    <n v="43532"/>
    <x v="4"/>
    <x v="2"/>
    <s v="WSP-4632"/>
    <x v="4"/>
    <n v="140"/>
    <x v="0"/>
    <x v="2"/>
    <n v="0"/>
    <n v="0"/>
    <n v="0"/>
  </r>
  <r>
    <s v="Fuera de Temporada"/>
    <n v="2018"/>
    <n v="43386"/>
    <x v="0"/>
    <n v="42886"/>
    <x v="4"/>
    <x v="0"/>
    <s v="WSP-4633"/>
    <x v="14"/>
    <n v="120"/>
    <x v="0"/>
    <x v="0"/>
    <n v="0"/>
    <n v="0"/>
    <n v="0"/>
  </r>
  <r>
    <s v="Temporada Regular"/>
    <n v="2019"/>
    <n v="43477"/>
    <x v="3"/>
    <n v="43502"/>
    <x v="5"/>
    <x v="0"/>
    <s v="WSP-4634"/>
    <x v="5"/>
    <n v="120"/>
    <x v="0"/>
    <x v="0"/>
    <n v="0"/>
    <n v="0"/>
    <n v="0"/>
  </r>
  <r>
    <s v="Temporada Regular"/>
    <n v="2019"/>
    <n v="43527"/>
    <x v="0"/>
    <n v="43545"/>
    <x v="5"/>
    <x v="0"/>
    <s v="WSP-4635"/>
    <x v="5"/>
    <n v="120"/>
    <x v="0"/>
    <x v="0"/>
    <n v="0"/>
    <n v="0"/>
    <n v="0"/>
  </r>
  <r>
    <s v="Temporada Regular"/>
    <n v="2018"/>
    <n v="43457"/>
    <x v="0"/>
    <n v="43147"/>
    <x v="5"/>
    <x v="0"/>
    <s v="WSP-4636"/>
    <x v="5"/>
    <n v="120"/>
    <x v="0"/>
    <x v="0"/>
    <n v="0"/>
    <n v="0"/>
    <n v="0"/>
  </r>
  <r>
    <s v="Temporada Regular"/>
    <n v="2019"/>
    <n v="43534"/>
    <x v="1"/>
    <n v="43537"/>
    <x v="6"/>
    <x v="1"/>
    <s v="WSP-4637"/>
    <x v="17"/>
    <n v="140"/>
    <x v="0"/>
    <x v="1"/>
    <n v="0"/>
    <n v="0"/>
    <n v="0"/>
  </r>
  <r>
    <s v="Temporada Regular"/>
    <n v="2019"/>
    <n v="43545"/>
    <x v="1"/>
    <n v="43538"/>
    <x v="7"/>
    <x v="3"/>
    <s v="WSP-4638"/>
    <x v="13"/>
    <n v="140"/>
    <x v="0"/>
    <x v="2"/>
    <n v="0"/>
    <n v="0"/>
    <n v="0"/>
  </r>
  <r>
    <s v="Fuera de Temporada"/>
    <n v="2018"/>
    <n v="43362"/>
    <x v="3"/>
    <n v="42861"/>
    <x v="2"/>
    <x v="0"/>
    <s v="WSP-4639"/>
    <x v="22"/>
    <n v="120"/>
    <x v="0"/>
    <x v="0"/>
    <n v="0"/>
    <n v="0"/>
    <n v="0"/>
  </r>
  <r>
    <s v="Temporada Regular"/>
    <n v="2018"/>
    <n v="43144"/>
    <x v="0"/>
    <n v="43180"/>
    <x v="2"/>
    <x v="0"/>
    <s v="WSP-4640"/>
    <x v="22"/>
    <n v="120"/>
    <x v="0"/>
    <x v="0"/>
    <n v="0"/>
    <n v="0"/>
    <n v="0"/>
  </r>
  <r>
    <s v="Fuera de Temporada"/>
    <n v="2018"/>
    <n v="43415"/>
    <x v="2"/>
    <n v="42829"/>
    <x v="0"/>
    <x v="0"/>
    <s v="WSP-4641"/>
    <x v="12"/>
    <n v="105"/>
    <x v="4"/>
    <x v="0"/>
    <n v="2"/>
    <n v="0"/>
    <n v="0"/>
  </r>
  <r>
    <s v="Temporada Regular"/>
    <n v="2019"/>
    <n v="43432"/>
    <x v="0"/>
    <n v="43541"/>
    <x v="9"/>
    <x v="0"/>
    <s v="WSP-4642"/>
    <x v="26"/>
    <n v="120"/>
    <x v="0"/>
    <x v="0"/>
    <n v="0"/>
    <n v="0"/>
    <n v="0"/>
  </r>
  <r>
    <s v="Temporada Regular"/>
    <n v="2018"/>
    <n v="43419"/>
    <x v="0"/>
    <n v="43054"/>
    <x v="1"/>
    <x v="0"/>
    <s v="WSP-4643"/>
    <x v="1"/>
    <s v="PASE"/>
    <x v="0"/>
    <x v="0"/>
    <n v="0"/>
    <n v="0"/>
    <n v="-828"/>
  </r>
  <r>
    <s v="Fuera de Temporada"/>
    <n v="2019"/>
    <n v="43261"/>
    <x v="0"/>
    <n v="43279"/>
    <x v="4"/>
    <x v="0"/>
    <s v="WSP-4644"/>
    <x v="14"/>
    <n v="120"/>
    <x v="0"/>
    <x v="0"/>
    <n v="0"/>
    <n v="0"/>
    <n v="0"/>
  </r>
  <r>
    <s v="Temporada Regular"/>
    <n v="2019"/>
    <n v="43493"/>
    <x v="0"/>
    <n v="43419"/>
    <x v="1"/>
    <x v="0"/>
    <s v="WSP-4645"/>
    <x v="1"/>
    <s v="PASE"/>
    <x v="0"/>
    <x v="0"/>
    <n v="0"/>
    <n v="0"/>
    <n v="-460"/>
  </r>
  <r>
    <s v="Temporada Regular"/>
    <n v="2018"/>
    <n v="43134"/>
    <x v="0"/>
    <n v="43142"/>
    <x v="3"/>
    <x v="0"/>
    <s v="WSP-4646"/>
    <x v="2"/>
    <n v="120"/>
    <x v="0"/>
    <x v="0"/>
    <n v="1"/>
    <n v="0"/>
    <n v="0"/>
  </r>
  <r>
    <s v="Temporada Regular"/>
    <n v="2019"/>
    <n v="43447"/>
    <x v="0"/>
    <n v="43466"/>
    <x v="3"/>
    <x v="0"/>
    <s v="WSP-4647"/>
    <x v="2"/>
    <n v="120"/>
    <x v="0"/>
    <x v="0"/>
    <n v="1"/>
    <n v="0"/>
    <n v="0"/>
  </r>
  <r>
    <s v="Fuera de Temporada"/>
    <n v="2018"/>
    <n v="43325"/>
    <x v="1"/>
    <n v="42875"/>
    <x v="7"/>
    <x v="2"/>
    <s v="WSP-4648"/>
    <x v="13"/>
    <n v="140"/>
    <x v="0"/>
    <x v="2"/>
    <n v="0"/>
    <n v="0"/>
    <n v="0"/>
  </r>
  <r>
    <s v="Temporada Regular"/>
    <n v="2018"/>
    <n v="43137"/>
    <x v="0"/>
    <n v="43166"/>
    <x v="4"/>
    <x v="0"/>
    <s v="WSP-4649"/>
    <x v="14"/>
    <n v="120"/>
    <x v="0"/>
    <x v="0"/>
    <n v="0"/>
    <n v="0"/>
    <n v="0"/>
  </r>
  <r>
    <s v="Fuera de Temporada"/>
    <n v="2018"/>
    <n v="43317"/>
    <x v="2"/>
    <n v="42891"/>
    <x v="9"/>
    <x v="0"/>
    <s v="WSP-4650"/>
    <x v="38"/>
    <n v="100"/>
    <x v="5"/>
    <x v="0"/>
    <n v="0"/>
    <n v="0"/>
    <n v="0"/>
  </r>
  <r>
    <s v="Temporada Regular"/>
    <n v="2018"/>
    <n v="43174"/>
    <x v="1"/>
    <n v="43173"/>
    <x v="5"/>
    <x v="5"/>
    <s v="WSP-4651"/>
    <x v="28"/>
    <n v="140"/>
    <x v="0"/>
    <x v="3"/>
    <n v="0"/>
    <n v="0"/>
    <n v="0"/>
  </r>
  <r>
    <s v="Temporada Regular"/>
    <n v="2018"/>
    <n v="43456"/>
    <x v="3"/>
    <n v="43054"/>
    <x v="1"/>
    <x v="0"/>
    <s v="WSP-4652"/>
    <x v="1"/>
    <s v="PASE"/>
    <x v="0"/>
    <x v="0"/>
    <n v="0"/>
    <n v="0"/>
    <n v="-92"/>
  </r>
  <r>
    <s v="Fuera de Temporada"/>
    <n v="2019"/>
    <n v="43299"/>
    <x v="0"/>
    <n v="43194"/>
    <x v="2"/>
    <x v="0"/>
    <s v="WSP-4653"/>
    <x v="22"/>
    <n v="120"/>
    <x v="0"/>
    <x v="0"/>
    <n v="0"/>
    <n v="0"/>
    <n v="0"/>
  </r>
  <r>
    <s v="Temporada Regular"/>
    <n v="2019"/>
    <n v="43511"/>
    <x v="0"/>
    <n v="43524"/>
    <x v="2"/>
    <x v="0"/>
    <s v="WSP-4654"/>
    <x v="22"/>
    <n v="120"/>
    <x v="0"/>
    <x v="0"/>
    <n v="0"/>
    <n v="0"/>
    <n v="0"/>
  </r>
  <r>
    <s v="Temporada Regular"/>
    <n v="2019"/>
    <n v="43505"/>
    <x v="0"/>
    <n v="43419"/>
    <x v="1"/>
    <x v="0"/>
    <s v="WSP-4655"/>
    <x v="1"/>
    <s v="PASE"/>
    <x v="0"/>
    <x v="0"/>
    <n v="0"/>
    <n v="0"/>
    <n v="-552"/>
  </r>
  <r>
    <s v="Fuera de Temporada"/>
    <n v="2018"/>
    <n v="43381"/>
    <x v="0"/>
    <n v="42841"/>
    <x v="0"/>
    <x v="0"/>
    <s v="WSP-4656"/>
    <x v="0"/>
    <n v="120"/>
    <x v="0"/>
    <x v="0"/>
    <n v="2"/>
    <n v="0"/>
    <n v="0"/>
  </r>
  <r>
    <s v="Temporada Regular"/>
    <n v="2018"/>
    <n v="43443"/>
    <x v="0"/>
    <n v="43160"/>
    <x v="8"/>
    <x v="0"/>
    <s v="WSP-4657"/>
    <x v="30"/>
    <n v="120"/>
    <x v="0"/>
    <x v="0"/>
    <n v="1"/>
    <n v="0"/>
    <n v="0"/>
  </r>
  <r>
    <s v="Fuera de Temporada"/>
    <n v="2018"/>
    <n v="43292"/>
    <x v="0"/>
    <n v="43054"/>
    <x v="1"/>
    <x v="0"/>
    <s v="WSP-4658"/>
    <x v="1"/>
    <s v="PASE"/>
    <x v="0"/>
    <x v="0"/>
    <n v="0"/>
    <n v="0"/>
    <n v="-368"/>
  </r>
  <r>
    <s v="Temporada Regular"/>
    <n v="2019"/>
    <n v="43533"/>
    <x v="2"/>
    <n v="43536"/>
    <x v="7"/>
    <x v="0"/>
    <s v="WSP-4659"/>
    <x v="29"/>
    <n v="110"/>
    <x v="3"/>
    <x v="0"/>
    <n v="0"/>
    <n v="0"/>
    <n v="0"/>
  </r>
  <r>
    <s v="Fuera de Temporada"/>
    <n v="2019"/>
    <n v="43402"/>
    <x v="2"/>
    <n v="43244"/>
    <x v="8"/>
    <x v="0"/>
    <s v="WSP-4660"/>
    <x v="9"/>
    <n v="75"/>
    <x v="2"/>
    <x v="0"/>
    <n v="1"/>
    <n v="30"/>
    <n v="0"/>
  </r>
  <r>
    <s v="Temporada Regular"/>
    <n v="2019"/>
    <n v="43493"/>
    <x v="0"/>
    <n v="43518"/>
    <x v="8"/>
    <x v="0"/>
    <s v="WSP-4661"/>
    <x v="30"/>
    <n v="120"/>
    <x v="0"/>
    <x v="0"/>
    <n v="1"/>
    <n v="0"/>
    <n v="0"/>
  </r>
  <r>
    <s v="Temporada Regular"/>
    <n v="2019"/>
    <n v="43442"/>
    <x v="2"/>
    <n v="43467"/>
    <x v="3"/>
    <x v="0"/>
    <s v="WSP-4662"/>
    <x v="27"/>
    <n v="110"/>
    <x v="3"/>
    <x v="0"/>
    <n v="1"/>
    <n v="0"/>
    <n v="0"/>
  </r>
  <r>
    <s v="Temporada Regular"/>
    <n v="2019"/>
    <n v="43529"/>
    <x v="0"/>
    <n v="43540"/>
    <x v="8"/>
    <x v="0"/>
    <s v="WSP-4663"/>
    <x v="30"/>
    <n v="120"/>
    <x v="0"/>
    <x v="0"/>
    <n v="1"/>
    <n v="0"/>
    <n v="0"/>
  </r>
  <r>
    <s v="Temporada Regular"/>
    <n v="2019"/>
    <n v="43438"/>
    <x v="1"/>
    <n v="43516"/>
    <x v="6"/>
    <x v="1"/>
    <s v="WSP-4664"/>
    <x v="17"/>
    <n v="140"/>
    <x v="0"/>
    <x v="1"/>
    <n v="0"/>
    <n v="0"/>
    <n v="0"/>
  </r>
  <r>
    <s v="Temporada Regular"/>
    <n v="2019"/>
    <n v="43442"/>
    <x v="2"/>
    <n v="43462"/>
    <x v="9"/>
    <x v="0"/>
    <s v="WSP-4665"/>
    <x v="42"/>
    <n v="105"/>
    <x v="4"/>
    <x v="0"/>
    <n v="0"/>
    <n v="0"/>
    <n v="0"/>
  </r>
  <r>
    <s v="Temporada Regular"/>
    <n v="2019"/>
    <n v="43461"/>
    <x v="1"/>
    <n v="43507"/>
    <x v="5"/>
    <x v="1"/>
    <s v="WSP-4666"/>
    <x v="28"/>
    <n v="140"/>
    <x v="0"/>
    <x v="1"/>
    <n v="0"/>
    <n v="0"/>
    <n v="0"/>
  </r>
  <r>
    <s v="Fuera de Temporada"/>
    <n v="2018"/>
    <n v="43292"/>
    <x v="0"/>
    <n v="42828"/>
    <x v="5"/>
    <x v="0"/>
    <s v="WSP-4667"/>
    <x v="5"/>
    <n v="120"/>
    <x v="0"/>
    <x v="0"/>
    <n v="0"/>
    <n v="0"/>
    <n v="0"/>
  </r>
  <r>
    <s v="Temporada Regular"/>
    <n v="2019"/>
    <n v="43499"/>
    <x v="0"/>
    <n v="43419"/>
    <x v="1"/>
    <x v="0"/>
    <s v="WSP-4668"/>
    <x v="1"/>
    <s v="PASE"/>
    <x v="0"/>
    <x v="0"/>
    <n v="0"/>
    <n v="0"/>
    <n v="-460"/>
  </r>
  <r>
    <s v="Fuera de Temporada"/>
    <n v="2018"/>
    <n v="43324"/>
    <x v="0"/>
    <n v="42828"/>
    <x v="9"/>
    <x v="0"/>
    <s v="WSP-4669"/>
    <x v="26"/>
    <n v="120"/>
    <x v="0"/>
    <x v="0"/>
    <n v="0"/>
    <n v="0"/>
    <n v="0"/>
  </r>
  <r>
    <s v="Temporada Regular"/>
    <n v="2019"/>
    <n v="43501"/>
    <x v="1"/>
    <n v="43534"/>
    <x v="8"/>
    <x v="4"/>
    <s v="WSP-4670"/>
    <x v="20"/>
    <n v="140"/>
    <x v="0"/>
    <x v="2"/>
    <n v="1"/>
    <n v="0"/>
    <n v="0"/>
  </r>
  <r>
    <s v="Temporada Regular"/>
    <n v="2018"/>
    <n v="43182"/>
    <x v="1"/>
    <n v="43174"/>
    <x v="3"/>
    <x v="1"/>
    <s v="WSP-4671"/>
    <x v="21"/>
    <n v="140"/>
    <x v="0"/>
    <x v="1"/>
    <n v="1"/>
    <n v="0"/>
    <n v="0"/>
  </r>
  <r>
    <s v="Fuera de Temporada"/>
    <n v="2019"/>
    <n v="43384"/>
    <x v="0"/>
    <n v="43215"/>
    <x v="4"/>
    <x v="0"/>
    <s v="WSP-4672"/>
    <x v="14"/>
    <n v="120"/>
    <x v="0"/>
    <x v="0"/>
    <n v="0"/>
    <n v="0"/>
    <n v="0"/>
  </r>
  <r>
    <s v="Temporada Regular"/>
    <n v="2018"/>
    <n v="43465"/>
    <x v="1"/>
    <n v="43138"/>
    <x v="5"/>
    <x v="2"/>
    <s v="WSP-4673"/>
    <x v="28"/>
    <n v="140"/>
    <x v="0"/>
    <x v="2"/>
    <n v="0"/>
    <n v="0"/>
    <n v="0"/>
  </r>
  <r>
    <s v="Temporada Regular"/>
    <n v="2019"/>
    <n v="43478"/>
    <x v="0"/>
    <n v="43533"/>
    <x v="7"/>
    <x v="0"/>
    <s v="WSP-4674"/>
    <x v="9"/>
    <n v="120"/>
    <x v="0"/>
    <x v="0"/>
    <n v="0"/>
    <n v="0"/>
    <n v="0"/>
  </r>
  <r>
    <s v="Temporada Regular"/>
    <n v="2019"/>
    <n v="43480"/>
    <x v="0"/>
    <n v="43497"/>
    <x v="2"/>
    <x v="0"/>
    <s v="WSP-4675"/>
    <x v="22"/>
    <n v="120"/>
    <x v="0"/>
    <x v="0"/>
    <n v="0"/>
    <n v="0"/>
    <n v="0"/>
  </r>
  <r>
    <s v="Temporada Regular"/>
    <n v="2018"/>
    <n v="43132"/>
    <x v="2"/>
    <n v="43141"/>
    <x v="0"/>
    <x v="0"/>
    <s v="WSP-4676"/>
    <x v="12"/>
    <n v="105"/>
    <x v="4"/>
    <x v="0"/>
    <n v="2"/>
    <n v="0"/>
    <n v="0"/>
  </r>
  <r>
    <s v="Temporada Regular"/>
    <n v="2018"/>
    <n v="43436"/>
    <x v="0"/>
    <n v="43054"/>
    <x v="1"/>
    <x v="0"/>
    <s v="WSP-4677"/>
    <x v="1"/>
    <s v="PASE"/>
    <x v="0"/>
    <x v="0"/>
    <n v="0"/>
    <n v="0"/>
    <n v="-460"/>
  </r>
  <r>
    <s v="Temporada Regular"/>
    <n v="2018"/>
    <n v="43144"/>
    <x v="0"/>
    <n v="43153"/>
    <x v="3"/>
    <x v="0"/>
    <s v="WSP-4678"/>
    <x v="2"/>
    <n v="120"/>
    <x v="0"/>
    <x v="0"/>
    <n v="1"/>
    <n v="0"/>
    <n v="0"/>
  </r>
  <r>
    <s v="Fuera de Temporada"/>
    <n v="2019"/>
    <n v="43311"/>
    <x v="0"/>
    <n v="43231"/>
    <x v="5"/>
    <x v="0"/>
    <s v="WSP-4679"/>
    <x v="5"/>
    <n v="120"/>
    <x v="0"/>
    <x v="0"/>
    <n v="0"/>
    <n v="0"/>
    <n v="0"/>
  </r>
  <r>
    <s v="Temporada Regular"/>
    <n v="2019"/>
    <n v="43549"/>
    <x v="1"/>
    <n v="43543"/>
    <x v="6"/>
    <x v="3"/>
    <s v="WSP-4680"/>
    <x v="17"/>
    <n v="140"/>
    <x v="0"/>
    <x v="2"/>
    <n v="0"/>
    <n v="0"/>
    <n v="0"/>
  </r>
  <r>
    <s v="Fuera de Temporada"/>
    <n v="2018"/>
    <n v="43378"/>
    <x v="0"/>
    <n v="42856"/>
    <x v="5"/>
    <x v="0"/>
    <s v="WSP-4681"/>
    <x v="5"/>
    <n v="120"/>
    <x v="0"/>
    <x v="0"/>
    <n v="0"/>
    <n v="0"/>
    <n v="0"/>
  </r>
  <r>
    <s v="Temporada Regular"/>
    <n v="2018"/>
    <n v="43162"/>
    <x v="0"/>
    <n v="43155"/>
    <x v="2"/>
    <x v="0"/>
    <s v="WSP-4682"/>
    <x v="22"/>
    <n v="120"/>
    <x v="0"/>
    <x v="0"/>
    <n v="0"/>
    <n v="0"/>
    <n v="0"/>
  </r>
  <r>
    <s v="Temporada Regular"/>
    <n v="2018"/>
    <n v="43185"/>
    <x v="0"/>
    <n v="43054"/>
    <x v="1"/>
    <x v="0"/>
    <s v="WSP-4683"/>
    <x v="1"/>
    <s v="PASE"/>
    <x v="0"/>
    <x v="0"/>
    <n v="0"/>
    <n v="0"/>
    <n v="-276"/>
  </r>
  <r>
    <s v="Temporada Regular"/>
    <n v="2019"/>
    <n v="43521"/>
    <x v="0"/>
    <n v="43419"/>
    <x v="1"/>
    <x v="0"/>
    <s v="WSP-4684"/>
    <x v="1"/>
    <s v="PASE"/>
    <x v="0"/>
    <x v="0"/>
    <n v="0"/>
    <n v="0"/>
    <n v="-184"/>
  </r>
  <r>
    <s v="Fuera de Temporada"/>
    <n v="2018"/>
    <n v="43295"/>
    <x v="0"/>
    <n v="43054"/>
    <x v="1"/>
    <x v="0"/>
    <s v="WSP-4685"/>
    <x v="1"/>
    <s v="PASE"/>
    <x v="0"/>
    <x v="0"/>
    <n v="0"/>
    <n v="0"/>
    <n v="-276"/>
  </r>
  <r>
    <s v="Temporada Regular"/>
    <n v="2019"/>
    <n v="43455"/>
    <x v="0"/>
    <n v="43537"/>
    <x v="2"/>
    <x v="0"/>
    <s v="WSP-4686"/>
    <x v="22"/>
    <n v="120"/>
    <x v="0"/>
    <x v="0"/>
    <n v="0"/>
    <n v="0"/>
    <n v="0"/>
  </r>
  <r>
    <s v="Temporada Regular"/>
    <n v="2019"/>
    <n v="43476"/>
    <x v="2"/>
    <n v="43483"/>
    <x v="9"/>
    <x v="0"/>
    <s v="WSP-4687"/>
    <x v="38"/>
    <n v="100"/>
    <x v="5"/>
    <x v="0"/>
    <n v="0"/>
    <n v="0"/>
    <n v="0"/>
  </r>
  <r>
    <s v="Fuera de Temporada"/>
    <n v="2018"/>
    <n v="43402"/>
    <x v="0"/>
    <n v="42859"/>
    <x v="7"/>
    <x v="0"/>
    <s v="WSP-4688"/>
    <x v="9"/>
    <n v="120"/>
    <x v="0"/>
    <x v="0"/>
    <n v="0"/>
    <n v="0"/>
    <n v="0"/>
  </r>
  <r>
    <s v="Temporada Regular"/>
    <n v="2019"/>
    <n v="43516"/>
    <x v="0"/>
    <n v="43419"/>
    <x v="1"/>
    <x v="0"/>
    <s v="WSP-4689"/>
    <x v="1"/>
    <s v="PASE"/>
    <x v="0"/>
    <x v="0"/>
    <n v="0"/>
    <n v="0"/>
    <n v="-644"/>
  </r>
  <r>
    <s v="Fuera de Temporada"/>
    <n v="2018"/>
    <n v="43400"/>
    <x v="0"/>
    <n v="43054"/>
    <x v="1"/>
    <x v="0"/>
    <s v="WSP-4690"/>
    <x v="1"/>
    <s v="PASE"/>
    <x v="0"/>
    <x v="0"/>
    <n v="0"/>
    <n v="0"/>
    <n v="-276"/>
  </r>
  <r>
    <s v="Temporada Regular"/>
    <n v="2019"/>
    <n v="43493"/>
    <x v="1"/>
    <n v="43498"/>
    <x v="2"/>
    <x v="3"/>
    <s v="WSP-4691"/>
    <x v="2"/>
    <n v="140"/>
    <x v="0"/>
    <x v="2"/>
    <n v="0"/>
    <n v="0"/>
    <n v="0"/>
  </r>
  <r>
    <s v="Temporada Regular"/>
    <n v="2018"/>
    <n v="43447"/>
    <x v="1"/>
    <n v="43128"/>
    <x v="0"/>
    <x v="4"/>
    <s v="WSP-4692"/>
    <x v="10"/>
    <n v="140"/>
    <x v="0"/>
    <x v="2"/>
    <n v="2"/>
    <n v="0"/>
    <n v="0"/>
  </r>
  <r>
    <s v="Temporada Regular"/>
    <n v="2019"/>
    <n v="43548"/>
    <x v="1"/>
    <n v="43543"/>
    <x v="8"/>
    <x v="3"/>
    <s v="WSP-4693"/>
    <x v="20"/>
    <n v="140"/>
    <x v="0"/>
    <x v="2"/>
    <n v="1"/>
    <n v="0"/>
    <n v="0"/>
  </r>
  <r>
    <s v="Fuera de Temporada"/>
    <n v="2018"/>
    <n v="43285"/>
    <x v="1"/>
    <n v="42908"/>
    <x v="2"/>
    <x v="2"/>
    <s v="WSP-4694"/>
    <x v="2"/>
    <n v="140"/>
    <x v="0"/>
    <x v="2"/>
    <n v="0"/>
    <n v="0"/>
    <n v="0"/>
  </r>
  <r>
    <s v="Temporada Regular"/>
    <n v="2018"/>
    <n v="43109"/>
    <x v="2"/>
    <n v="43114"/>
    <x v="3"/>
    <x v="0"/>
    <s v="WSP-4695"/>
    <x v="44"/>
    <n v="105"/>
    <x v="4"/>
    <x v="0"/>
    <n v="1"/>
    <n v="0"/>
    <n v="0"/>
  </r>
  <r>
    <s v="Temporada Regular"/>
    <n v="2019"/>
    <n v="43447"/>
    <x v="0"/>
    <n v="43486"/>
    <x v="6"/>
    <x v="0"/>
    <s v="WSP-4696"/>
    <x v="8"/>
    <n v="120"/>
    <x v="0"/>
    <x v="0"/>
    <n v="0"/>
    <n v="0"/>
    <n v="0"/>
  </r>
  <r>
    <s v="Temporada Regular"/>
    <n v="2019"/>
    <n v="43556"/>
    <x v="0"/>
    <n v="43547"/>
    <x v="9"/>
    <x v="0"/>
    <s v="WSP-4697"/>
    <x v="26"/>
    <n v="120"/>
    <x v="0"/>
    <x v="0"/>
    <n v="0"/>
    <n v="0"/>
    <n v="0"/>
  </r>
  <r>
    <s v="Temporada Regular"/>
    <n v="2019"/>
    <n v="43507"/>
    <x v="1"/>
    <n v="43506"/>
    <x v="5"/>
    <x v="4"/>
    <s v="WSP-4698"/>
    <x v="28"/>
    <n v="140"/>
    <x v="0"/>
    <x v="2"/>
    <n v="0"/>
    <n v="0"/>
    <n v="0"/>
  </r>
  <r>
    <s v="Temporada Regular"/>
    <n v="2019"/>
    <n v="43470"/>
    <x v="0"/>
    <n v="43505"/>
    <x v="2"/>
    <x v="0"/>
    <s v="WSP-4699"/>
    <x v="22"/>
    <n v="120"/>
    <x v="0"/>
    <x v="0"/>
    <n v="0"/>
    <n v="0"/>
    <n v="0"/>
  </r>
  <r>
    <s v="Temporada Regular"/>
    <n v="2018"/>
    <n v="43435"/>
    <x v="1"/>
    <n v="43102"/>
    <x v="5"/>
    <x v="4"/>
    <s v="WSP-4700"/>
    <x v="28"/>
    <n v="140"/>
    <x v="0"/>
    <x v="2"/>
    <n v="0"/>
    <n v="0"/>
    <n v="0"/>
  </r>
  <r>
    <s v="Fuera de Temporada"/>
    <n v="2019"/>
    <n v="43216"/>
    <x v="0"/>
    <n v="43233"/>
    <x v="7"/>
    <x v="0"/>
    <s v="WSP-4701"/>
    <x v="9"/>
    <n v="120"/>
    <x v="0"/>
    <x v="0"/>
    <n v="0"/>
    <n v="0"/>
    <n v="0"/>
  </r>
  <r>
    <s v="Temporada Regular"/>
    <n v="2019"/>
    <n v="43494"/>
    <x v="0"/>
    <n v="43532"/>
    <x v="2"/>
    <x v="0"/>
    <s v="WSP-4702"/>
    <x v="22"/>
    <n v="120"/>
    <x v="0"/>
    <x v="0"/>
    <n v="0"/>
    <n v="0"/>
    <n v="0"/>
  </r>
  <r>
    <s v="Temporada Regular"/>
    <n v="2019"/>
    <n v="43503"/>
    <x v="0"/>
    <n v="43419"/>
    <x v="1"/>
    <x v="0"/>
    <s v="WSP-4703"/>
    <x v="1"/>
    <s v="PASE"/>
    <x v="0"/>
    <x v="0"/>
    <n v="0"/>
    <n v="0"/>
    <n v="-184"/>
  </r>
  <r>
    <s v="Fuera de Temporada"/>
    <n v="2019"/>
    <n v="43242"/>
    <x v="3"/>
    <n v="43216"/>
    <x v="2"/>
    <x v="0"/>
    <s v="WSP-4704"/>
    <x v="22"/>
    <n v="120"/>
    <x v="0"/>
    <x v="0"/>
    <n v="0"/>
    <n v="0"/>
    <n v="0"/>
  </r>
  <r>
    <s v="Temporada Regular"/>
    <n v="2018"/>
    <n v="43176"/>
    <x v="1"/>
    <n v="43178"/>
    <x v="8"/>
    <x v="5"/>
    <s v="WSP-4705"/>
    <x v="20"/>
    <n v="140"/>
    <x v="0"/>
    <x v="3"/>
    <n v="1"/>
    <n v="0"/>
    <n v="0"/>
  </r>
  <r>
    <s v="Temporada Regular"/>
    <n v="2018"/>
    <n v="43113"/>
    <x v="1"/>
    <n v="43145"/>
    <x v="9"/>
    <x v="3"/>
    <s v="WSP-4706"/>
    <x v="19"/>
    <n v="140"/>
    <x v="0"/>
    <x v="2"/>
    <n v="0"/>
    <n v="0"/>
    <n v="0"/>
  </r>
  <r>
    <s v="Temporada Regular"/>
    <n v="2019"/>
    <n v="43492"/>
    <x v="2"/>
    <n v="43528"/>
    <x v="5"/>
    <x v="0"/>
    <s v="WSP-4707"/>
    <x v="32"/>
    <n v="105"/>
    <x v="4"/>
    <x v="0"/>
    <n v="0"/>
    <n v="0"/>
    <n v="0"/>
  </r>
  <r>
    <s v="Temporada Regular"/>
    <n v="2018"/>
    <n v="43137"/>
    <x v="1"/>
    <n v="43163"/>
    <x v="6"/>
    <x v="5"/>
    <s v="WSP-4708"/>
    <x v="17"/>
    <n v="140"/>
    <x v="0"/>
    <x v="3"/>
    <n v="0"/>
    <n v="0"/>
    <n v="0"/>
  </r>
  <r>
    <s v="Temporada Regular"/>
    <n v="2018"/>
    <n v="43113"/>
    <x v="0"/>
    <n v="43104"/>
    <x v="7"/>
    <x v="0"/>
    <s v="WSP-4709"/>
    <x v="9"/>
    <n v="120"/>
    <x v="0"/>
    <x v="0"/>
    <n v="0"/>
    <n v="0"/>
    <n v="0"/>
  </r>
  <r>
    <s v="Temporada Regular"/>
    <n v="2019"/>
    <n v="43549"/>
    <x v="1"/>
    <n v="43546"/>
    <x v="5"/>
    <x v="4"/>
    <s v="WSP-4710"/>
    <x v="28"/>
    <n v="140"/>
    <x v="0"/>
    <x v="2"/>
    <n v="0"/>
    <n v="0"/>
    <n v="0"/>
  </r>
  <r>
    <s v="Fuera de Temporada"/>
    <n v="2019"/>
    <n v="43351"/>
    <x v="2"/>
    <n v="43257"/>
    <x v="4"/>
    <x v="0"/>
    <s v="WSP-4711"/>
    <x v="24"/>
    <n v="105"/>
    <x v="4"/>
    <x v="0"/>
    <n v="0"/>
    <n v="30"/>
    <n v="0"/>
  </r>
  <r>
    <s v="Temporada Regular"/>
    <n v="2019"/>
    <n v="43532"/>
    <x v="0"/>
    <n v="43530"/>
    <x v="6"/>
    <x v="0"/>
    <s v="WSP-4712"/>
    <x v="8"/>
    <n v="120"/>
    <x v="0"/>
    <x v="0"/>
    <n v="0"/>
    <n v="0"/>
    <n v="0"/>
  </r>
  <r>
    <s v="Fuera de Temporada"/>
    <n v="2019"/>
    <n v="43370"/>
    <x v="1"/>
    <n v="43271"/>
    <x v="9"/>
    <x v="2"/>
    <s v="WSP-4713"/>
    <x v="19"/>
    <n v="140"/>
    <x v="0"/>
    <x v="2"/>
    <n v="0"/>
    <n v="0"/>
    <n v="0"/>
  </r>
  <r>
    <s v="Temporada Regular"/>
    <n v="2018"/>
    <n v="43189"/>
    <x v="1"/>
    <n v="43180"/>
    <x v="9"/>
    <x v="2"/>
    <s v="WSP-4714"/>
    <x v="19"/>
    <n v="140"/>
    <x v="0"/>
    <x v="2"/>
    <n v="0"/>
    <n v="0"/>
    <n v="0"/>
  </r>
  <r>
    <s v="Temporada Regular"/>
    <n v="2019"/>
    <n v="43471"/>
    <x v="0"/>
    <n v="43419"/>
    <x v="1"/>
    <x v="0"/>
    <s v="WSP-4715"/>
    <x v="1"/>
    <s v="PASE"/>
    <x v="0"/>
    <x v="0"/>
    <n v="0"/>
    <n v="0"/>
    <n v="-552"/>
  </r>
  <r>
    <s v="Fuera de Temporada"/>
    <n v="2019"/>
    <n v="43379"/>
    <x v="0"/>
    <n v="43235"/>
    <x v="6"/>
    <x v="0"/>
    <s v="WSP-4716"/>
    <x v="8"/>
    <n v="120"/>
    <x v="0"/>
    <x v="0"/>
    <n v="0"/>
    <n v="0"/>
    <n v="0"/>
  </r>
  <r>
    <s v="Temporada Regular"/>
    <n v="2018"/>
    <n v="43445"/>
    <x v="0"/>
    <n v="43155"/>
    <x v="3"/>
    <x v="0"/>
    <s v="WSP-4717"/>
    <x v="2"/>
    <n v="120"/>
    <x v="0"/>
    <x v="0"/>
    <n v="1"/>
    <n v="0"/>
    <n v="0"/>
  </r>
  <r>
    <s v="Temporada Regular"/>
    <n v="2019"/>
    <n v="43422"/>
    <x v="1"/>
    <n v="43514"/>
    <x v="8"/>
    <x v="3"/>
    <s v="WSP-4718"/>
    <x v="20"/>
    <n v="140"/>
    <x v="0"/>
    <x v="2"/>
    <n v="1"/>
    <n v="0"/>
    <n v="0"/>
  </r>
  <r>
    <s v="Temporada Regular"/>
    <n v="2018"/>
    <n v="43129"/>
    <x v="1"/>
    <n v="43176"/>
    <x v="2"/>
    <x v="2"/>
    <s v="WSP-4719"/>
    <x v="2"/>
    <n v="140"/>
    <x v="0"/>
    <x v="2"/>
    <n v="0"/>
    <n v="0"/>
    <n v="0"/>
  </r>
  <r>
    <s v="Temporada Regular"/>
    <n v="2018"/>
    <n v="43122"/>
    <x v="1"/>
    <n v="43164"/>
    <x v="7"/>
    <x v="2"/>
    <s v="WSP-4720"/>
    <x v="13"/>
    <n v="140"/>
    <x v="0"/>
    <x v="2"/>
    <n v="0"/>
    <n v="0"/>
    <n v="0"/>
  </r>
  <r>
    <s v="Fuera de Temporada"/>
    <n v="2018"/>
    <n v="43200"/>
    <x v="2"/>
    <n v="42859"/>
    <x v="0"/>
    <x v="0"/>
    <s v="WSP-4721"/>
    <x v="43"/>
    <n v="110"/>
    <x v="3"/>
    <x v="0"/>
    <n v="2"/>
    <n v="0"/>
    <n v="0"/>
  </r>
  <r>
    <s v="Temporada Regular"/>
    <n v="2018"/>
    <n v="43178"/>
    <x v="1"/>
    <n v="43176"/>
    <x v="4"/>
    <x v="2"/>
    <s v="WSP-4722"/>
    <x v="4"/>
    <n v="140"/>
    <x v="0"/>
    <x v="2"/>
    <n v="0"/>
    <n v="0"/>
    <n v="0"/>
  </r>
  <r>
    <s v="Temporada Regular"/>
    <n v="2019"/>
    <n v="43423"/>
    <x v="2"/>
    <n v="43518"/>
    <x v="7"/>
    <x v="0"/>
    <s v="WSP-4723"/>
    <x v="29"/>
    <n v="110"/>
    <x v="3"/>
    <x v="0"/>
    <n v="0"/>
    <n v="0"/>
    <n v="0"/>
  </r>
  <r>
    <s v="Fuera de Temporada"/>
    <n v="2018"/>
    <n v="43304"/>
    <x v="0"/>
    <n v="42838"/>
    <x v="0"/>
    <x v="0"/>
    <s v="WSP-4724"/>
    <x v="0"/>
    <n v="120"/>
    <x v="0"/>
    <x v="0"/>
    <n v="2"/>
    <n v="0"/>
    <n v="0"/>
  </r>
  <r>
    <s v="Temporada Regular"/>
    <n v="2019"/>
    <n v="43512"/>
    <x v="0"/>
    <n v="43514"/>
    <x v="2"/>
    <x v="0"/>
    <s v="WSP-4725"/>
    <x v="22"/>
    <n v="120"/>
    <x v="0"/>
    <x v="0"/>
    <n v="0"/>
    <n v="0"/>
    <n v="0"/>
  </r>
  <r>
    <s v="Temporada Regular"/>
    <n v="2018"/>
    <n v="43122"/>
    <x v="2"/>
    <n v="43123"/>
    <x v="5"/>
    <x v="0"/>
    <s v="WSP-4726"/>
    <x v="32"/>
    <n v="105"/>
    <x v="4"/>
    <x v="0"/>
    <n v="0"/>
    <n v="0"/>
    <n v="0"/>
  </r>
  <r>
    <s v="Fuera de Temporada"/>
    <n v="2018"/>
    <n v="43320"/>
    <x v="0"/>
    <n v="42868"/>
    <x v="0"/>
    <x v="0"/>
    <s v="WSP-4727"/>
    <x v="0"/>
    <n v="120"/>
    <x v="0"/>
    <x v="0"/>
    <n v="2"/>
    <n v="0"/>
    <n v="0"/>
  </r>
  <r>
    <s v="Fuera de Temporada"/>
    <n v="2018"/>
    <n v="43285"/>
    <x v="2"/>
    <n v="42947"/>
    <x v="8"/>
    <x v="0"/>
    <s v="WSP-4728"/>
    <x v="18"/>
    <n v="110"/>
    <x v="3"/>
    <x v="0"/>
    <n v="1"/>
    <n v="0"/>
    <n v="0"/>
  </r>
  <r>
    <s v="Temporada Regular"/>
    <n v="2018"/>
    <n v="43124"/>
    <x v="2"/>
    <n v="43171"/>
    <x v="0"/>
    <x v="0"/>
    <s v="WSP-4729"/>
    <x v="15"/>
    <n v="100"/>
    <x v="5"/>
    <x v="0"/>
    <n v="2"/>
    <n v="0"/>
    <n v="0"/>
  </r>
  <r>
    <s v="Temporada Regular"/>
    <n v="2019"/>
    <n v="43548"/>
    <x v="0"/>
    <n v="43544"/>
    <x v="9"/>
    <x v="0"/>
    <s v="WSP-4730"/>
    <x v="26"/>
    <n v="120"/>
    <x v="0"/>
    <x v="0"/>
    <n v="0"/>
    <n v="0"/>
    <n v="0"/>
  </r>
  <r>
    <s v="Temporada Regular"/>
    <n v="2018"/>
    <n v="43428"/>
    <x v="2"/>
    <n v="43146"/>
    <x v="4"/>
    <x v="0"/>
    <s v="WSP-4731"/>
    <x v="25"/>
    <n v="75"/>
    <x v="2"/>
    <x v="0"/>
    <n v="0"/>
    <n v="0"/>
    <n v="0"/>
  </r>
  <r>
    <s v="Temporada Regular"/>
    <n v="2018"/>
    <n v="43145"/>
    <x v="0"/>
    <n v="43054"/>
    <x v="1"/>
    <x v="0"/>
    <s v="WSP-4732"/>
    <x v="1"/>
    <s v="PASE"/>
    <x v="0"/>
    <x v="0"/>
    <n v="0"/>
    <n v="0"/>
    <n v="-184"/>
  </r>
  <r>
    <s v="Fuera de Temporada"/>
    <n v="2019"/>
    <n v="43323"/>
    <x v="0"/>
    <n v="43419"/>
    <x v="1"/>
    <x v="0"/>
    <s v="WSP-4733"/>
    <x v="1"/>
    <s v="PASE"/>
    <x v="0"/>
    <x v="0"/>
    <n v="0"/>
    <n v="0"/>
    <n v="-552"/>
  </r>
  <r>
    <s v="Temporada Regular"/>
    <n v="2018"/>
    <n v="43456"/>
    <x v="2"/>
    <n v="43088"/>
    <x v="9"/>
    <x v="0"/>
    <s v="WSP-4734"/>
    <x v="42"/>
    <n v="105"/>
    <x v="4"/>
    <x v="0"/>
    <n v="0"/>
    <n v="0"/>
    <n v="0"/>
  </r>
  <r>
    <s v="Temporada Regular"/>
    <n v="2018"/>
    <n v="43101"/>
    <x v="0"/>
    <n v="43122"/>
    <x v="5"/>
    <x v="0"/>
    <s v="WSP-4735"/>
    <x v="5"/>
    <n v="120"/>
    <x v="0"/>
    <x v="0"/>
    <n v="0"/>
    <n v="0"/>
    <n v="0"/>
  </r>
  <r>
    <s v="Temporada Regular"/>
    <n v="2018"/>
    <n v="43156"/>
    <x v="0"/>
    <n v="43173"/>
    <x v="4"/>
    <x v="0"/>
    <s v="WSP-4736"/>
    <x v="14"/>
    <n v="120"/>
    <x v="0"/>
    <x v="0"/>
    <n v="0"/>
    <n v="0"/>
    <n v="0"/>
  </r>
  <r>
    <s v="Temporada Regular"/>
    <n v="2019"/>
    <n v="43531"/>
    <x v="2"/>
    <n v="43535"/>
    <x v="2"/>
    <x v="0"/>
    <s v="WSP-4737"/>
    <x v="50"/>
    <n v="75"/>
    <x v="2"/>
    <x v="0"/>
    <n v="0"/>
    <n v="0"/>
    <n v="0"/>
  </r>
  <r>
    <s v="Fuera de Temporada"/>
    <n v="2019"/>
    <n v="43351"/>
    <x v="2"/>
    <n v="43305"/>
    <x v="8"/>
    <x v="0"/>
    <s v="WSP-4738"/>
    <x v="9"/>
    <n v="75"/>
    <x v="2"/>
    <x v="0"/>
    <n v="1"/>
    <n v="30"/>
    <n v="0"/>
  </r>
  <r>
    <s v="Temporada Regular"/>
    <n v="2018"/>
    <n v="43113"/>
    <x v="0"/>
    <n v="43172"/>
    <x v="5"/>
    <x v="0"/>
    <s v="WSP-4739"/>
    <x v="5"/>
    <n v="120"/>
    <x v="0"/>
    <x v="0"/>
    <n v="0"/>
    <n v="0"/>
    <n v="0"/>
  </r>
  <r>
    <s v="Temporada Regular"/>
    <n v="2019"/>
    <n v="43420"/>
    <x v="0"/>
    <n v="43419"/>
    <x v="1"/>
    <x v="0"/>
    <s v="WSP-4740"/>
    <x v="1"/>
    <s v="PASE"/>
    <x v="0"/>
    <x v="0"/>
    <n v="0"/>
    <n v="0"/>
    <n v="-460"/>
  </r>
  <r>
    <s v="Temporada Regular"/>
    <n v="2018"/>
    <n v="43188"/>
    <x v="0"/>
    <n v="43054"/>
    <x v="1"/>
    <x v="0"/>
    <s v="WSP-4741"/>
    <x v="1"/>
    <s v="PASE"/>
    <x v="0"/>
    <x v="0"/>
    <n v="0"/>
    <n v="0"/>
    <n v="-460"/>
  </r>
  <r>
    <s v="Temporada Regular"/>
    <n v="2018"/>
    <n v="43179"/>
    <x v="3"/>
    <n v="43054"/>
    <x v="1"/>
    <x v="0"/>
    <s v="WSP-4742"/>
    <x v="1"/>
    <s v="PASE"/>
    <x v="0"/>
    <x v="0"/>
    <n v="0"/>
    <n v="0"/>
    <n v="-184"/>
  </r>
  <r>
    <s v="Temporada Regular"/>
    <n v="2019"/>
    <n v="43494"/>
    <x v="0"/>
    <n v="43419"/>
    <x v="1"/>
    <x v="0"/>
    <s v="WSP-4743"/>
    <x v="1"/>
    <s v="PASE"/>
    <x v="0"/>
    <x v="0"/>
    <n v="0"/>
    <n v="0"/>
    <n v="-276"/>
  </r>
  <r>
    <s v="Fuera de Temporada"/>
    <n v="2019"/>
    <n v="43337"/>
    <x v="1"/>
    <n v="43311"/>
    <x v="0"/>
    <x v="5"/>
    <s v="WSP-4744"/>
    <x v="10"/>
    <n v="140"/>
    <x v="0"/>
    <x v="3"/>
    <n v="2"/>
    <n v="0"/>
    <n v="0"/>
  </r>
  <r>
    <s v="Temporada Regular"/>
    <n v="2019"/>
    <n v="43436"/>
    <x v="0"/>
    <n v="43447"/>
    <x v="9"/>
    <x v="0"/>
    <s v="WSP-4745"/>
    <x v="26"/>
    <n v="120"/>
    <x v="0"/>
    <x v="0"/>
    <n v="0"/>
    <n v="0"/>
    <n v="0"/>
  </r>
  <r>
    <s v="Fuera de Temporada"/>
    <n v="2019"/>
    <n v="43314"/>
    <x v="0"/>
    <n v="43265"/>
    <x v="7"/>
    <x v="0"/>
    <s v="WSP-4746"/>
    <x v="9"/>
    <n v="120"/>
    <x v="0"/>
    <x v="0"/>
    <n v="0"/>
    <n v="0"/>
    <n v="0"/>
  </r>
  <r>
    <s v="Temporada Regular"/>
    <n v="2018"/>
    <n v="43453"/>
    <x v="0"/>
    <n v="43158"/>
    <x v="3"/>
    <x v="0"/>
    <s v="WSP-4747"/>
    <x v="2"/>
    <n v="120"/>
    <x v="0"/>
    <x v="0"/>
    <n v="1"/>
    <n v="0"/>
    <n v="0"/>
  </r>
  <r>
    <s v="Temporada Regular"/>
    <n v="2019"/>
    <n v="43543"/>
    <x v="0"/>
    <n v="43537"/>
    <x v="7"/>
    <x v="0"/>
    <s v="WSP-4748"/>
    <x v="9"/>
    <n v="120"/>
    <x v="0"/>
    <x v="0"/>
    <n v="0"/>
    <n v="0"/>
    <n v="0"/>
  </r>
  <r>
    <s v="Temporada Regular"/>
    <n v="2018"/>
    <n v="43463"/>
    <x v="0"/>
    <n v="43054"/>
    <x v="1"/>
    <x v="0"/>
    <s v="WSP-4749"/>
    <x v="1"/>
    <s v="PASE"/>
    <x v="0"/>
    <x v="0"/>
    <n v="0"/>
    <n v="0"/>
    <n v="-368"/>
  </r>
  <r>
    <s v="Temporada Regular"/>
    <n v="2018"/>
    <n v="43446"/>
    <x v="0"/>
    <n v="43157"/>
    <x v="9"/>
    <x v="0"/>
    <s v="WSP-4750"/>
    <x v="26"/>
    <n v="120"/>
    <x v="0"/>
    <x v="0"/>
    <n v="0"/>
    <n v="0"/>
    <n v="0"/>
  </r>
  <r>
    <s v="Temporada Regular"/>
    <n v="2019"/>
    <n v="43490"/>
    <x v="0"/>
    <n v="43488"/>
    <x v="6"/>
    <x v="0"/>
    <s v="WSP-4751"/>
    <x v="8"/>
    <n v="120"/>
    <x v="0"/>
    <x v="0"/>
    <n v="0"/>
    <n v="0"/>
    <n v="0"/>
  </r>
  <r>
    <s v="Temporada Regular"/>
    <n v="2019"/>
    <n v="43485"/>
    <x v="0"/>
    <n v="43521"/>
    <x v="2"/>
    <x v="0"/>
    <s v="WSP-4752"/>
    <x v="22"/>
    <n v="120"/>
    <x v="0"/>
    <x v="0"/>
    <n v="0"/>
    <n v="0"/>
    <n v="0"/>
  </r>
  <r>
    <s v="Fuera de Temporada"/>
    <n v="2019"/>
    <n v="43407"/>
    <x v="2"/>
    <n v="43278"/>
    <x v="5"/>
    <x v="0"/>
    <s v="WSP-4753"/>
    <x v="33"/>
    <n v="110"/>
    <x v="3"/>
    <x v="0"/>
    <n v="0"/>
    <n v="30"/>
    <n v="0"/>
  </r>
  <r>
    <s v="Temporada Regular"/>
    <n v="2019"/>
    <n v="43430"/>
    <x v="2"/>
    <n v="43434"/>
    <x v="6"/>
    <x v="0"/>
    <s v="WSP-4754"/>
    <x v="35"/>
    <n v="110"/>
    <x v="3"/>
    <x v="0"/>
    <n v="0"/>
    <n v="0"/>
    <n v="0"/>
  </r>
  <r>
    <s v="Temporada Regular"/>
    <n v="2019"/>
    <n v="43428"/>
    <x v="0"/>
    <n v="43521"/>
    <x v="4"/>
    <x v="0"/>
    <s v="WSP-4755"/>
    <x v="14"/>
    <n v="120"/>
    <x v="0"/>
    <x v="0"/>
    <n v="0"/>
    <n v="0"/>
    <n v="0"/>
  </r>
  <r>
    <s v="Temporada Regular"/>
    <n v="2018"/>
    <n v="43420"/>
    <x v="0"/>
    <n v="43126"/>
    <x v="4"/>
    <x v="0"/>
    <s v="WSP-4756"/>
    <x v="14"/>
    <n v="120"/>
    <x v="0"/>
    <x v="0"/>
    <n v="0"/>
    <n v="0"/>
    <n v="0"/>
  </r>
  <r>
    <s v="Fuera de Temporada"/>
    <n v="2019"/>
    <n v="43193"/>
    <x v="0"/>
    <n v="43252"/>
    <x v="5"/>
    <x v="0"/>
    <s v="WSP-4757"/>
    <x v="5"/>
    <n v="120"/>
    <x v="0"/>
    <x v="0"/>
    <n v="0"/>
    <n v="0"/>
    <n v="0"/>
  </r>
  <r>
    <s v="Temporada Regular"/>
    <n v="2019"/>
    <n v="43543"/>
    <x v="0"/>
    <n v="43542"/>
    <x v="0"/>
    <x v="0"/>
    <s v="WSP-4758"/>
    <x v="0"/>
    <n v="120"/>
    <x v="0"/>
    <x v="0"/>
    <n v="2"/>
    <n v="0"/>
    <n v="0"/>
  </r>
  <r>
    <s v="Temporada Regular"/>
    <n v="2018"/>
    <n v="43427"/>
    <x v="0"/>
    <n v="43054"/>
    <x v="2"/>
    <x v="0"/>
    <s v="WSP-4759"/>
    <x v="22"/>
    <n v="120"/>
    <x v="0"/>
    <x v="0"/>
    <n v="0"/>
    <n v="0"/>
    <n v="0"/>
  </r>
  <r>
    <s v="Temporada Regular"/>
    <n v="2018"/>
    <n v="43464"/>
    <x v="1"/>
    <n v="43168"/>
    <x v="5"/>
    <x v="4"/>
    <s v="WSP-4760"/>
    <x v="28"/>
    <n v="140"/>
    <x v="0"/>
    <x v="2"/>
    <n v="0"/>
    <n v="0"/>
    <n v="0"/>
  </r>
  <r>
    <s v="Temporada Regular"/>
    <n v="2019"/>
    <n v="43465"/>
    <x v="0"/>
    <n v="43526"/>
    <x v="0"/>
    <x v="0"/>
    <s v="WSP-4761"/>
    <x v="0"/>
    <n v="120"/>
    <x v="0"/>
    <x v="0"/>
    <n v="2"/>
    <n v="0"/>
    <n v="0"/>
  </r>
  <r>
    <s v="Temporada Regular"/>
    <n v="2018"/>
    <n v="43172"/>
    <x v="3"/>
    <n v="43164"/>
    <x v="6"/>
    <x v="0"/>
    <s v="WSP-4762"/>
    <x v="8"/>
    <n v="120"/>
    <x v="0"/>
    <x v="0"/>
    <n v="0"/>
    <n v="0"/>
    <n v="0"/>
  </r>
  <r>
    <s v="Temporada Regular"/>
    <n v="2019"/>
    <n v="43530"/>
    <x v="0"/>
    <n v="43543"/>
    <x v="8"/>
    <x v="0"/>
    <s v="WSP-4763"/>
    <x v="30"/>
    <n v="120"/>
    <x v="0"/>
    <x v="0"/>
    <n v="1"/>
    <n v="0"/>
    <n v="0"/>
  </r>
  <r>
    <s v="Temporada Regular"/>
    <n v="2019"/>
    <n v="43460"/>
    <x v="0"/>
    <n v="43419"/>
    <x v="1"/>
    <x v="0"/>
    <s v="WSP-4764"/>
    <x v="1"/>
    <s v="PASE"/>
    <x v="0"/>
    <x v="0"/>
    <n v="0"/>
    <n v="0"/>
    <n v="-368"/>
  </r>
  <r>
    <s v="Temporada Regular"/>
    <n v="2019"/>
    <n v="43466"/>
    <x v="0"/>
    <n v="43526"/>
    <x v="4"/>
    <x v="0"/>
    <s v="WSP-4765"/>
    <x v="14"/>
    <n v="120"/>
    <x v="0"/>
    <x v="0"/>
    <n v="0"/>
    <n v="0"/>
    <n v="0"/>
  </r>
  <r>
    <s v="Temporada Regular"/>
    <n v="2019"/>
    <n v="43508"/>
    <x v="0"/>
    <n v="43501"/>
    <x v="5"/>
    <x v="0"/>
    <s v="WSP-4766"/>
    <x v="5"/>
    <n v="120"/>
    <x v="0"/>
    <x v="0"/>
    <n v="0"/>
    <n v="0"/>
    <n v="0"/>
  </r>
  <r>
    <s v="Fuera de Temporada"/>
    <n v="2019"/>
    <n v="43364"/>
    <x v="1"/>
    <n v="43204"/>
    <x v="2"/>
    <x v="2"/>
    <s v="WSP-4767"/>
    <x v="2"/>
    <n v="140"/>
    <x v="0"/>
    <x v="2"/>
    <n v="0"/>
    <n v="0"/>
    <n v="0"/>
  </r>
  <r>
    <s v="Temporada Regular"/>
    <n v="2019"/>
    <n v="43509"/>
    <x v="0"/>
    <n v="43524"/>
    <x v="3"/>
    <x v="0"/>
    <s v="WSP-4768"/>
    <x v="2"/>
    <n v="120"/>
    <x v="0"/>
    <x v="0"/>
    <n v="1"/>
    <n v="0"/>
    <n v="0"/>
  </r>
  <r>
    <s v="Temporada Regular"/>
    <n v="2019"/>
    <n v="43514"/>
    <x v="1"/>
    <n v="43521"/>
    <x v="7"/>
    <x v="4"/>
    <s v="WSP-4769"/>
    <x v="13"/>
    <n v="140"/>
    <x v="0"/>
    <x v="2"/>
    <n v="0"/>
    <n v="0"/>
    <n v="0"/>
  </r>
  <r>
    <s v="Fuera de Temporada"/>
    <n v="2019"/>
    <n v="43196"/>
    <x v="1"/>
    <n v="43222"/>
    <x v="9"/>
    <x v="4"/>
    <s v="WSP-4770"/>
    <x v="19"/>
    <n v="140"/>
    <x v="0"/>
    <x v="2"/>
    <n v="0"/>
    <n v="0"/>
    <n v="0"/>
  </r>
  <r>
    <s v="Temporada Regular"/>
    <n v="2018"/>
    <n v="43191"/>
    <x v="0"/>
    <n v="43182"/>
    <x v="2"/>
    <x v="0"/>
    <s v="WSP-4771"/>
    <x v="22"/>
    <n v="120"/>
    <x v="0"/>
    <x v="0"/>
    <n v="0"/>
    <n v="0"/>
    <n v="0"/>
  </r>
  <r>
    <s v="Temporada Regular"/>
    <n v="2018"/>
    <n v="43443"/>
    <x v="1"/>
    <n v="43164"/>
    <x v="4"/>
    <x v="3"/>
    <s v="WSP-4772"/>
    <x v="4"/>
    <n v="140"/>
    <x v="0"/>
    <x v="2"/>
    <n v="0"/>
    <n v="0"/>
    <n v="0"/>
  </r>
  <r>
    <s v="Temporada Regular"/>
    <n v="2018"/>
    <n v="43186"/>
    <x v="2"/>
    <n v="43180"/>
    <x v="9"/>
    <x v="0"/>
    <s v="WSP-4773"/>
    <x v="23"/>
    <n v="110"/>
    <x v="3"/>
    <x v="0"/>
    <n v="0"/>
    <n v="0"/>
    <n v="0"/>
  </r>
  <r>
    <s v="Temporada Regular"/>
    <n v="2019"/>
    <n v="43459"/>
    <x v="0"/>
    <n v="43419"/>
    <x v="1"/>
    <x v="0"/>
    <s v="WSP-4774"/>
    <x v="1"/>
    <s v="PASE"/>
    <x v="0"/>
    <x v="0"/>
    <n v="0"/>
    <n v="0"/>
    <n v="-368"/>
  </r>
  <r>
    <s v="Fuera de Temporada"/>
    <n v="2019"/>
    <n v="43206"/>
    <x v="1"/>
    <n v="43243"/>
    <x v="9"/>
    <x v="4"/>
    <s v="WSP-4775"/>
    <x v="19"/>
    <n v="140"/>
    <x v="0"/>
    <x v="2"/>
    <n v="0"/>
    <n v="0"/>
    <n v="0"/>
  </r>
  <r>
    <s v="Fuera de Temporada"/>
    <n v="2018"/>
    <n v="43242"/>
    <x v="2"/>
    <n v="42904"/>
    <x v="0"/>
    <x v="0"/>
    <s v="WSP-4776"/>
    <x v="43"/>
    <n v="110"/>
    <x v="3"/>
    <x v="0"/>
    <n v="2"/>
    <n v="0"/>
    <n v="0"/>
  </r>
  <r>
    <s v="Temporada Regular"/>
    <n v="2019"/>
    <n v="43436"/>
    <x v="2"/>
    <n v="43429"/>
    <x v="8"/>
    <x v="0"/>
    <s v="WSP-4777"/>
    <x v="2"/>
    <n v="105"/>
    <x v="4"/>
    <x v="0"/>
    <n v="1"/>
    <n v="0"/>
    <n v="0"/>
  </r>
  <r>
    <s v="Temporada Regular"/>
    <n v="2019"/>
    <n v="43505"/>
    <x v="1"/>
    <n v="43525"/>
    <x v="9"/>
    <x v="1"/>
    <s v="WSP-4778"/>
    <x v="19"/>
    <n v="140"/>
    <x v="0"/>
    <x v="1"/>
    <n v="0"/>
    <n v="0"/>
    <n v="0"/>
  </r>
  <r>
    <s v="Temporada Regular"/>
    <n v="2019"/>
    <n v="43425"/>
    <x v="0"/>
    <n v="43452"/>
    <x v="6"/>
    <x v="0"/>
    <s v="WSP-4779"/>
    <x v="8"/>
    <n v="120"/>
    <x v="0"/>
    <x v="0"/>
    <n v="0"/>
    <n v="0"/>
    <n v="0"/>
  </r>
  <r>
    <s v="Temporada Regular"/>
    <n v="2019"/>
    <n v="43430"/>
    <x v="0"/>
    <n v="43419"/>
    <x v="1"/>
    <x v="0"/>
    <s v="WSP-4780"/>
    <x v="1"/>
    <s v="PASE"/>
    <x v="0"/>
    <x v="0"/>
    <n v="0"/>
    <n v="0"/>
    <n v="-460"/>
  </r>
  <r>
    <s v="Temporada Regular"/>
    <n v="2019"/>
    <n v="43490"/>
    <x v="0"/>
    <n v="43502"/>
    <x v="7"/>
    <x v="0"/>
    <s v="WSP-4781"/>
    <x v="9"/>
    <n v="120"/>
    <x v="0"/>
    <x v="0"/>
    <n v="0"/>
    <n v="0"/>
    <n v="0"/>
  </r>
  <r>
    <s v="Temporada Regular"/>
    <n v="2019"/>
    <n v="43509"/>
    <x v="3"/>
    <n v="43419"/>
    <x v="1"/>
    <x v="0"/>
    <s v="WSP-4782"/>
    <x v="1"/>
    <s v="PASE"/>
    <x v="0"/>
    <x v="0"/>
    <n v="0"/>
    <n v="0"/>
    <n v="-276"/>
  </r>
  <r>
    <s v="Temporada Regular"/>
    <n v="2019"/>
    <n v="43523"/>
    <x v="0"/>
    <n v="43419"/>
    <x v="1"/>
    <x v="0"/>
    <s v="WSP-4783"/>
    <x v="1"/>
    <s v="PASE"/>
    <x v="0"/>
    <x v="0"/>
    <n v="0"/>
    <n v="0"/>
    <n v="-552"/>
  </r>
  <r>
    <s v="Temporada Regular"/>
    <n v="2018"/>
    <n v="43449"/>
    <x v="2"/>
    <n v="43142"/>
    <x v="4"/>
    <x v="0"/>
    <s v="WSP-4784"/>
    <x v="25"/>
    <n v="75"/>
    <x v="2"/>
    <x v="0"/>
    <n v="0"/>
    <n v="0"/>
    <n v="0"/>
  </r>
  <r>
    <s v="Temporada Regular"/>
    <n v="2019"/>
    <n v="43466"/>
    <x v="0"/>
    <n v="43520"/>
    <x v="5"/>
    <x v="0"/>
    <s v="WSP-4785"/>
    <x v="5"/>
    <n v="120"/>
    <x v="0"/>
    <x v="0"/>
    <n v="0"/>
    <n v="0"/>
    <n v="0"/>
  </r>
  <r>
    <s v="Temporada Regular"/>
    <n v="2019"/>
    <n v="43508"/>
    <x v="0"/>
    <n v="43544"/>
    <x v="7"/>
    <x v="0"/>
    <s v="WSP-4786"/>
    <x v="9"/>
    <n v="120"/>
    <x v="0"/>
    <x v="0"/>
    <n v="0"/>
    <n v="0"/>
    <n v="0"/>
  </r>
  <r>
    <s v="Temporada Regular"/>
    <n v="2019"/>
    <n v="43512"/>
    <x v="2"/>
    <n v="43516"/>
    <x v="0"/>
    <x v="0"/>
    <s v="WSP-4787"/>
    <x v="43"/>
    <n v="110"/>
    <x v="3"/>
    <x v="0"/>
    <n v="2"/>
    <n v="0"/>
    <n v="0"/>
  </r>
  <r>
    <s v="Temporada Regular"/>
    <n v="2019"/>
    <n v="43534"/>
    <x v="0"/>
    <n v="43542"/>
    <x v="9"/>
    <x v="0"/>
    <s v="WSP-4788"/>
    <x v="26"/>
    <n v="120"/>
    <x v="0"/>
    <x v="0"/>
    <n v="0"/>
    <n v="0"/>
    <n v="0"/>
  </r>
  <r>
    <s v="Temporada Regular"/>
    <n v="2018"/>
    <n v="43463"/>
    <x v="2"/>
    <n v="43175"/>
    <x v="8"/>
    <x v="0"/>
    <s v="WSP-4789"/>
    <x v="2"/>
    <n v="105"/>
    <x v="4"/>
    <x v="0"/>
    <n v="1"/>
    <n v="0"/>
    <n v="0"/>
  </r>
  <r>
    <s v="Temporada Regular"/>
    <n v="2019"/>
    <n v="43427"/>
    <x v="2"/>
    <n v="43474"/>
    <x v="0"/>
    <x v="0"/>
    <s v="WSP-4790"/>
    <x v="43"/>
    <n v="110"/>
    <x v="3"/>
    <x v="0"/>
    <n v="2"/>
    <n v="0"/>
    <n v="0"/>
  </r>
  <r>
    <s v="Temporada Regular"/>
    <n v="2018"/>
    <n v="43158"/>
    <x v="0"/>
    <n v="43171"/>
    <x v="3"/>
    <x v="0"/>
    <s v="WSP-4791"/>
    <x v="2"/>
    <n v="120"/>
    <x v="0"/>
    <x v="0"/>
    <n v="1"/>
    <n v="0"/>
    <n v="0"/>
  </r>
  <r>
    <s v="Temporada Regular"/>
    <n v="2018"/>
    <n v="43162"/>
    <x v="0"/>
    <n v="43154"/>
    <x v="9"/>
    <x v="0"/>
    <s v="WSP-4792"/>
    <x v="26"/>
    <n v="120"/>
    <x v="0"/>
    <x v="0"/>
    <n v="0"/>
    <n v="0"/>
    <n v="0"/>
  </r>
  <r>
    <s v="Temporada Regular"/>
    <n v="2019"/>
    <n v="43539"/>
    <x v="0"/>
    <n v="43419"/>
    <x v="1"/>
    <x v="0"/>
    <s v="WSP-4793"/>
    <x v="1"/>
    <s v="PASE"/>
    <x v="0"/>
    <x v="0"/>
    <n v="0"/>
    <n v="0"/>
    <n v="-460"/>
  </r>
  <r>
    <s v="Fuera de Temporada"/>
    <n v="2019"/>
    <n v="43391"/>
    <x v="0"/>
    <n v="43236"/>
    <x v="8"/>
    <x v="0"/>
    <s v="WSP-4794"/>
    <x v="30"/>
    <n v="120"/>
    <x v="0"/>
    <x v="0"/>
    <n v="1"/>
    <n v="0"/>
    <n v="0"/>
  </r>
  <r>
    <s v="Temporada Regular"/>
    <n v="2018"/>
    <n v="43190"/>
    <x v="0"/>
    <n v="43182"/>
    <x v="6"/>
    <x v="0"/>
    <s v="WSP-4795"/>
    <x v="8"/>
    <n v="120"/>
    <x v="0"/>
    <x v="0"/>
    <n v="0"/>
    <n v="0"/>
    <n v="0"/>
  </r>
  <r>
    <s v="Fuera de Temporada"/>
    <n v="2018"/>
    <n v="43395"/>
    <x v="2"/>
    <n v="42895"/>
    <x v="8"/>
    <x v="0"/>
    <s v="WSP-4796"/>
    <x v="34"/>
    <n v="100"/>
    <x v="5"/>
    <x v="0"/>
    <n v="1"/>
    <n v="0"/>
    <n v="0"/>
  </r>
  <r>
    <s v="Temporada Regular"/>
    <n v="2018"/>
    <n v="43450"/>
    <x v="0"/>
    <n v="43054"/>
    <x v="1"/>
    <x v="0"/>
    <s v="WSP-4797"/>
    <x v="1"/>
    <s v="PASE"/>
    <x v="0"/>
    <x v="0"/>
    <n v="0"/>
    <n v="0"/>
    <n v="0"/>
  </r>
  <r>
    <s v="Temporada Regular"/>
    <n v="2019"/>
    <n v="43479"/>
    <x v="2"/>
    <n v="43544"/>
    <x v="6"/>
    <x v="0"/>
    <s v="WSP-4798"/>
    <x v="35"/>
    <n v="110"/>
    <x v="3"/>
    <x v="0"/>
    <n v="0"/>
    <n v="0"/>
    <n v="0"/>
  </r>
  <r>
    <s v="Temporada Regular"/>
    <n v="2018"/>
    <n v="43152"/>
    <x v="0"/>
    <n v="43159"/>
    <x v="8"/>
    <x v="0"/>
    <s v="WSP-4799"/>
    <x v="30"/>
    <n v="120"/>
    <x v="0"/>
    <x v="0"/>
    <n v="1"/>
    <n v="0"/>
    <n v="0"/>
  </r>
  <r>
    <s v="Temporada Regular"/>
    <n v="2018"/>
    <n v="43173"/>
    <x v="0"/>
    <n v="43054"/>
    <x v="1"/>
    <x v="0"/>
    <s v="WSP-4800"/>
    <x v="1"/>
    <s v="PASE"/>
    <x v="0"/>
    <x v="0"/>
    <n v="0"/>
    <n v="0"/>
    <n v="-460"/>
  </r>
  <r>
    <s v="Temporada Regular"/>
    <n v="2018"/>
    <n v="43129"/>
    <x v="2"/>
    <n v="43144"/>
    <x v="4"/>
    <x v="0"/>
    <s v="WSP-4801"/>
    <x v="11"/>
    <n v="110"/>
    <x v="3"/>
    <x v="0"/>
    <n v="0"/>
    <n v="0"/>
    <n v="0"/>
  </r>
  <r>
    <s v="Fuera de Temporada"/>
    <n v="2019"/>
    <n v="43389"/>
    <x v="0"/>
    <n v="43312"/>
    <x v="5"/>
    <x v="0"/>
    <s v="WSP-4802"/>
    <x v="5"/>
    <n v="120"/>
    <x v="0"/>
    <x v="0"/>
    <n v="0"/>
    <n v="0"/>
    <n v="0"/>
  </r>
  <r>
    <s v="Temporada Regular"/>
    <n v="2018"/>
    <n v="43150"/>
    <x v="2"/>
    <n v="43176"/>
    <x v="8"/>
    <x v="0"/>
    <s v="WSP-4803"/>
    <x v="18"/>
    <n v="110"/>
    <x v="3"/>
    <x v="0"/>
    <n v="1"/>
    <n v="0"/>
    <n v="0"/>
  </r>
  <r>
    <s v="Temporada Regular"/>
    <n v="2019"/>
    <n v="43546"/>
    <x v="0"/>
    <n v="43547"/>
    <x v="7"/>
    <x v="0"/>
    <s v="WSP-4804"/>
    <x v="9"/>
    <n v="120"/>
    <x v="0"/>
    <x v="0"/>
    <n v="0"/>
    <n v="0"/>
    <n v="0"/>
  </r>
  <r>
    <s v="Temporada Regular"/>
    <n v="2018"/>
    <n v="43452"/>
    <x v="1"/>
    <n v="43143"/>
    <x v="6"/>
    <x v="4"/>
    <s v="WSP-4805"/>
    <x v="17"/>
    <n v="140"/>
    <x v="0"/>
    <x v="2"/>
    <n v="0"/>
    <n v="0"/>
    <n v="0"/>
  </r>
  <r>
    <s v="Fuera de Temporada"/>
    <n v="2018"/>
    <n v="43296"/>
    <x v="0"/>
    <n v="42833"/>
    <x v="9"/>
    <x v="0"/>
    <s v="WSP-4806"/>
    <x v="26"/>
    <n v="120"/>
    <x v="0"/>
    <x v="0"/>
    <n v="0"/>
    <n v="0"/>
    <n v="0"/>
  </r>
  <r>
    <s v="Temporada Regular"/>
    <n v="2019"/>
    <n v="43481"/>
    <x v="1"/>
    <n v="43500"/>
    <x v="5"/>
    <x v="3"/>
    <s v="WSP-4807"/>
    <x v="28"/>
    <n v="140"/>
    <x v="0"/>
    <x v="2"/>
    <n v="0"/>
    <n v="0"/>
    <n v="0"/>
  </r>
  <r>
    <s v="Fuera de Temporada"/>
    <n v="2019"/>
    <n v="43277"/>
    <x v="1"/>
    <n v="43316"/>
    <x v="0"/>
    <x v="4"/>
    <s v="WSP-4808"/>
    <x v="10"/>
    <n v="140"/>
    <x v="0"/>
    <x v="2"/>
    <n v="2"/>
    <n v="0"/>
    <n v="0"/>
  </r>
  <r>
    <s v="Fuera de Temporada"/>
    <n v="2018"/>
    <n v="43408"/>
    <x v="2"/>
    <n v="42862"/>
    <x v="4"/>
    <x v="0"/>
    <s v="WSP-4809"/>
    <x v="6"/>
    <n v="100"/>
    <x v="5"/>
    <x v="0"/>
    <n v="0"/>
    <n v="0"/>
    <n v="0"/>
  </r>
  <r>
    <s v="Temporada Regular"/>
    <n v="2019"/>
    <n v="43517"/>
    <x v="0"/>
    <n v="43539"/>
    <x v="2"/>
    <x v="0"/>
    <s v="WSP-4810"/>
    <x v="22"/>
    <n v="120"/>
    <x v="0"/>
    <x v="0"/>
    <n v="0"/>
    <n v="0"/>
    <n v="0"/>
  </r>
  <r>
    <s v="Temporada Regular"/>
    <n v="2018"/>
    <n v="43457"/>
    <x v="2"/>
    <n v="43130"/>
    <x v="3"/>
    <x v="0"/>
    <s v="WSP-4811"/>
    <x v="27"/>
    <n v="110"/>
    <x v="3"/>
    <x v="0"/>
    <n v="1"/>
    <n v="0"/>
    <n v="0"/>
  </r>
  <r>
    <s v="Fuera de Temporada"/>
    <n v="2018"/>
    <n v="43371"/>
    <x v="0"/>
    <n v="42843"/>
    <x v="5"/>
    <x v="0"/>
    <s v="WSP-4812"/>
    <x v="5"/>
    <n v="120"/>
    <x v="0"/>
    <x v="0"/>
    <n v="0"/>
    <n v="0"/>
    <n v="0"/>
  </r>
  <r>
    <s v="Fuera de Temporada"/>
    <n v="2019"/>
    <n v="43276"/>
    <x v="0"/>
    <n v="43419"/>
    <x v="1"/>
    <x v="0"/>
    <s v="WSP-4813"/>
    <x v="1"/>
    <s v="PASE"/>
    <x v="0"/>
    <x v="0"/>
    <n v="0"/>
    <n v="0"/>
    <n v="-1104"/>
  </r>
  <r>
    <s v="Temporada Regular"/>
    <n v="2018"/>
    <n v="43127"/>
    <x v="0"/>
    <n v="43120"/>
    <x v="5"/>
    <x v="0"/>
    <s v="WSP-4814"/>
    <x v="5"/>
    <n v="120"/>
    <x v="0"/>
    <x v="0"/>
    <n v="0"/>
    <n v="0"/>
    <n v="0"/>
  </r>
  <r>
    <s v="Temporada Regular"/>
    <n v="2018"/>
    <n v="43136"/>
    <x v="0"/>
    <n v="43171"/>
    <x v="6"/>
    <x v="0"/>
    <s v="WSP-4815"/>
    <x v="8"/>
    <n v="120"/>
    <x v="0"/>
    <x v="0"/>
    <n v="0"/>
    <n v="0"/>
    <n v="0"/>
  </r>
  <r>
    <s v="Temporada Regular"/>
    <n v="2018"/>
    <n v="43151"/>
    <x v="0"/>
    <n v="43054"/>
    <x v="1"/>
    <x v="0"/>
    <s v="WSP-4816"/>
    <x v="1"/>
    <s v="PASE"/>
    <x v="0"/>
    <x v="0"/>
    <n v="0"/>
    <n v="0"/>
    <n v="-92"/>
  </r>
  <r>
    <s v="Temporada Regular"/>
    <n v="2018"/>
    <n v="43422"/>
    <x v="0"/>
    <n v="43154"/>
    <x v="6"/>
    <x v="0"/>
    <s v="WSP-4817"/>
    <x v="8"/>
    <n v="120"/>
    <x v="0"/>
    <x v="0"/>
    <n v="0"/>
    <n v="0"/>
    <n v="0"/>
  </r>
  <r>
    <s v="Temporada Regular"/>
    <n v="2019"/>
    <n v="43453"/>
    <x v="0"/>
    <n v="43419"/>
    <x v="1"/>
    <x v="0"/>
    <s v="WSP-4818"/>
    <x v="1"/>
    <s v="PASE"/>
    <x v="0"/>
    <x v="0"/>
    <n v="0"/>
    <n v="0"/>
    <n v="-368"/>
  </r>
  <r>
    <s v="Fuera de Temporada"/>
    <n v="2019"/>
    <n v="43221"/>
    <x v="3"/>
    <n v="43207"/>
    <x v="8"/>
    <x v="0"/>
    <s v="WSP-4819"/>
    <x v="30"/>
    <n v="120"/>
    <x v="0"/>
    <x v="0"/>
    <n v="1"/>
    <n v="0"/>
    <n v="0"/>
  </r>
  <r>
    <s v="Temporada Regular"/>
    <n v="2018"/>
    <n v="43145"/>
    <x v="1"/>
    <n v="43168"/>
    <x v="6"/>
    <x v="2"/>
    <s v="WSP-4820"/>
    <x v="17"/>
    <n v="140"/>
    <x v="0"/>
    <x v="2"/>
    <n v="0"/>
    <n v="0"/>
    <n v="0"/>
  </r>
  <r>
    <s v="Temporada Regular"/>
    <n v="2018"/>
    <n v="43438"/>
    <x v="0"/>
    <n v="43148"/>
    <x v="4"/>
    <x v="0"/>
    <s v="WSP-4821"/>
    <x v="14"/>
    <n v="120"/>
    <x v="0"/>
    <x v="0"/>
    <n v="0"/>
    <n v="0"/>
    <n v="0"/>
  </r>
  <r>
    <s v="Temporada Regular"/>
    <n v="2019"/>
    <n v="43479"/>
    <x v="2"/>
    <n v="43506"/>
    <x v="2"/>
    <x v="0"/>
    <s v="WSP-4822"/>
    <x v="9"/>
    <n v="100"/>
    <x v="5"/>
    <x v="0"/>
    <n v="0"/>
    <n v="0"/>
    <n v="0"/>
  </r>
  <r>
    <s v="Temporada Regular"/>
    <n v="2018"/>
    <n v="43450"/>
    <x v="2"/>
    <n v="43082"/>
    <x v="5"/>
    <x v="0"/>
    <s v="WSP-4823"/>
    <x v="52"/>
    <n v="115"/>
    <x v="1"/>
    <x v="0"/>
    <n v="0"/>
    <n v="0"/>
    <n v="0"/>
  </r>
  <r>
    <s v="Temporada Regular"/>
    <n v="2019"/>
    <n v="43556"/>
    <x v="1"/>
    <n v="43547"/>
    <x v="5"/>
    <x v="4"/>
    <s v="WSP-4824"/>
    <x v="28"/>
    <n v="140"/>
    <x v="0"/>
    <x v="2"/>
    <n v="0"/>
    <n v="0"/>
    <n v="0"/>
  </r>
  <r>
    <s v="Temporada Regular"/>
    <n v="2018"/>
    <n v="43462"/>
    <x v="3"/>
    <n v="43054"/>
    <x v="1"/>
    <x v="0"/>
    <s v="WSP-4825"/>
    <x v="1"/>
    <s v="PASE"/>
    <x v="0"/>
    <x v="0"/>
    <n v="0"/>
    <n v="0"/>
    <n v="-828"/>
  </r>
  <r>
    <s v="Fuera de Temporada"/>
    <n v="2019"/>
    <n v="43241"/>
    <x v="1"/>
    <n v="43254"/>
    <x v="6"/>
    <x v="1"/>
    <s v="WSP-4826"/>
    <x v="17"/>
    <n v="140"/>
    <x v="0"/>
    <x v="1"/>
    <n v="0"/>
    <n v="0"/>
    <n v="0"/>
  </r>
  <r>
    <s v="Fuera de Temporada"/>
    <n v="2018"/>
    <n v="43342"/>
    <x v="1"/>
    <n v="42847"/>
    <x v="4"/>
    <x v="4"/>
    <s v="WSP-4827"/>
    <x v="4"/>
    <n v="140"/>
    <x v="0"/>
    <x v="2"/>
    <n v="0"/>
    <n v="0"/>
    <n v="0"/>
  </r>
  <r>
    <s v="Temporada Regular"/>
    <n v="2019"/>
    <n v="43540"/>
    <x v="2"/>
    <n v="43536"/>
    <x v="4"/>
    <x v="0"/>
    <s v="WSP-4828"/>
    <x v="11"/>
    <n v="110"/>
    <x v="3"/>
    <x v="0"/>
    <n v="0"/>
    <n v="0"/>
    <n v="0"/>
  </r>
  <r>
    <s v="Fuera de Temporada"/>
    <n v="2019"/>
    <n v="43323"/>
    <x v="2"/>
    <n v="43312"/>
    <x v="6"/>
    <x v="0"/>
    <s v="WSP-4829"/>
    <x v="35"/>
    <n v="110"/>
    <x v="3"/>
    <x v="0"/>
    <n v="0"/>
    <n v="30"/>
    <n v="0"/>
  </r>
  <r>
    <s v="Temporada Regular"/>
    <n v="2019"/>
    <n v="43519"/>
    <x v="3"/>
    <n v="43545"/>
    <x v="2"/>
    <x v="0"/>
    <s v="WSP-4830"/>
    <x v="22"/>
    <n v="120"/>
    <x v="0"/>
    <x v="0"/>
    <n v="0"/>
    <n v="0"/>
    <n v="0"/>
  </r>
  <r>
    <s v="Temporada Regular"/>
    <n v="2019"/>
    <n v="43550"/>
    <x v="0"/>
    <n v="43541"/>
    <x v="5"/>
    <x v="0"/>
    <s v="WSP-4831"/>
    <x v="5"/>
    <n v="120"/>
    <x v="0"/>
    <x v="0"/>
    <n v="0"/>
    <n v="0"/>
    <n v="0"/>
  </r>
  <r>
    <s v="Temporada Regular"/>
    <n v="2019"/>
    <n v="43523"/>
    <x v="0"/>
    <n v="43538"/>
    <x v="3"/>
    <x v="0"/>
    <s v="WSP-4832"/>
    <x v="2"/>
    <n v="120"/>
    <x v="0"/>
    <x v="0"/>
    <n v="1"/>
    <n v="0"/>
    <n v="0"/>
  </r>
  <r>
    <s v="Temporada Regular"/>
    <n v="2018"/>
    <n v="43184"/>
    <x v="0"/>
    <n v="43177"/>
    <x v="7"/>
    <x v="0"/>
    <s v="WSP-4833"/>
    <x v="9"/>
    <n v="120"/>
    <x v="0"/>
    <x v="0"/>
    <n v="0"/>
    <n v="0"/>
    <n v="0"/>
  </r>
  <r>
    <s v="Temporada Regular"/>
    <n v="2019"/>
    <n v="43541"/>
    <x v="0"/>
    <n v="43540"/>
    <x v="4"/>
    <x v="0"/>
    <s v="WSP-4834"/>
    <x v="14"/>
    <n v="120"/>
    <x v="0"/>
    <x v="0"/>
    <n v="0"/>
    <n v="0"/>
    <n v="0"/>
  </r>
  <r>
    <s v="Fuera de Temporada"/>
    <n v="2018"/>
    <n v="43208"/>
    <x v="2"/>
    <n v="42832"/>
    <x v="5"/>
    <x v="0"/>
    <s v="WSP-4835"/>
    <x v="32"/>
    <n v="105"/>
    <x v="4"/>
    <x v="0"/>
    <n v="0"/>
    <n v="0"/>
    <n v="0"/>
  </r>
  <r>
    <s v="Temporada Regular"/>
    <n v="2018"/>
    <n v="43132"/>
    <x v="0"/>
    <n v="43141"/>
    <x v="5"/>
    <x v="0"/>
    <s v="WSP-4836"/>
    <x v="5"/>
    <n v="120"/>
    <x v="0"/>
    <x v="0"/>
    <n v="0"/>
    <n v="0"/>
    <n v="0"/>
  </r>
  <r>
    <s v="Temporada Regular"/>
    <n v="2019"/>
    <n v="43520"/>
    <x v="0"/>
    <n v="43419"/>
    <x v="1"/>
    <x v="0"/>
    <s v="WSP-4837"/>
    <x v="1"/>
    <s v="PASE"/>
    <x v="0"/>
    <x v="0"/>
    <n v="0"/>
    <n v="0"/>
    <n v="-184"/>
  </r>
  <r>
    <s v="Temporada Regular"/>
    <n v="2018"/>
    <n v="43435"/>
    <x v="0"/>
    <n v="43054"/>
    <x v="1"/>
    <x v="0"/>
    <s v="WSP-4838"/>
    <x v="1"/>
    <s v="PASE"/>
    <x v="0"/>
    <x v="0"/>
    <n v="0"/>
    <n v="0"/>
    <n v="0"/>
  </r>
  <r>
    <s v="Fuera de Temporada"/>
    <n v="2018"/>
    <n v="43405"/>
    <x v="3"/>
    <n v="42839"/>
    <x v="2"/>
    <x v="0"/>
    <s v="WSP-4839"/>
    <x v="22"/>
    <n v="120"/>
    <x v="0"/>
    <x v="0"/>
    <n v="0"/>
    <n v="0"/>
    <n v="0"/>
  </r>
  <r>
    <s v="Fuera de Temporada"/>
    <n v="2019"/>
    <n v="43223"/>
    <x v="0"/>
    <n v="43281"/>
    <x v="9"/>
    <x v="0"/>
    <s v="WSP-4840"/>
    <x v="26"/>
    <n v="120"/>
    <x v="0"/>
    <x v="0"/>
    <n v="0"/>
    <n v="0"/>
    <n v="0"/>
  </r>
  <r>
    <s v="Temporada Regular"/>
    <n v="2019"/>
    <n v="43460"/>
    <x v="2"/>
    <n v="43529"/>
    <x v="8"/>
    <x v="0"/>
    <s v="WSP-4841"/>
    <x v="18"/>
    <n v="110"/>
    <x v="3"/>
    <x v="0"/>
    <n v="1"/>
    <n v="0"/>
    <n v="0"/>
  </r>
  <r>
    <s v="Temporada Regular"/>
    <n v="2019"/>
    <n v="43545"/>
    <x v="0"/>
    <n v="43545"/>
    <x v="8"/>
    <x v="0"/>
    <s v="WSP-4842"/>
    <x v="30"/>
    <n v="120"/>
    <x v="0"/>
    <x v="0"/>
    <n v="1"/>
    <n v="0"/>
    <n v="0"/>
  </r>
  <r>
    <s v="Fuera de Temporada"/>
    <n v="2018"/>
    <n v="43318"/>
    <x v="0"/>
    <n v="42893"/>
    <x v="8"/>
    <x v="0"/>
    <s v="WSP-4843"/>
    <x v="30"/>
    <n v="120"/>
    <x v="0"/>
    <x v="0"/>
    <n v="1"/>
    <n v="0"/>
    <n v="0"/>
  </r>
  <r>
    <s v="Fuera de Temporada"/>
    <n v="2019"/>
    <n v="43416"/>
    <x v="0"/>
    <n v="43419"/>
    <x v="1"/>
    <x v="0"/>
    <s v="WSP-4844"/>
    <x v="1"/>
    <s v="PASE"/>
    <x v="0"/>
    <x v="0"/>
    <n v="0"/>
    <n v="0"/>
    <n v="-184"/>
  </r>
  <r>
    <s v="Fuera de Temporada"/>
    <n v="2019"/>
    <n v="43387"/>
    <x v="0"/>
    <n v="43236"/>
    <x v="3"/>
    <x v="0"/>
    <s v="WSP-4845"/>
    <x v="2"/>
    <n v="120"/>
    <x v="0"/>
    <x v="0"/>
    <n v="1"/>
    <n v="0"/>
    <n v="0"/>
  </r>
  <r>
    <s v="Temporada Regular"/>
    <n v="2018"/>
    <n v="43184"/>
    <x v="1"/>
    <n v="43180"/>
    <x v="7"/>
    <x v="1"/>
    <s v="WSP-4846"/>
    <x v="13"/>
    <n v="140"/>
    <x v="0"/>
    <x v="1"/>
    <n v="0"/>
    <n v="0"/>
    <n v="0"/>
  </r>
  <r>
    <s v="Temporada Regular"/>
    <n v="2018"/>
    <n v="43442"/>
    <x v="2"/>
    <n v="43120"/>
    <x v="6"/>
    <x v="0"/>
    <s v="WSP-4847"/>
    <x v="35"/>
    <n v="110"/>
    <x v="3"/>
    <x v="0"/>
    <n v="0"/>
    <n v="0"/>
    <n v="0"/>
  </r>
  <r>
    <s v="Temporada Regular"/>
    <n v="2019"/>
    <n v="43533"/>
    <x v="0"/>
    <n v="43419"/>
    <x v="1"/>
    <x v="0"/>
    <s v="WSP-4848"/>
    <x v="1"/>
    <s v="PASE"/>
    <x v="0"/>
    <x v="0"/>
    <n v="0"/>
    <n v="0"/>
    <n v="-552"/>
  </r>
  <r>
    <s v="Fuera de Temporada"/>
    <n v="2018"/>
    <n v="43357"/>
    <x v="0"/>
    <n v="43054"/>
    <x v="1"/>
    <x v="0"/>
    <s v="WSP-4849"/>
    <x v="1"/>
    <s v="PASE"/>
    <x v="0"/>
    <x v="0"/>
    <n v="0"/>
    <n v="0"/>
    <n v="-460"/>
  </r>
  <r>
    <s v="Temporada Regular"/>
    <n v="2018"/>
    <n v="43153"/>
    <x v="0"/>
    <n v="43159"/>
    <x v="3"/>
    <x v="0"/>
    <s v="WSP-4850"/>
    <x v="2"/>
    <n v="120"/>
    <x v="0"/>
    <x v="0"/>
    <n v="1"/>
    <n v="0"/>
    <n v="0"/>
  </r>
  <r>
    <s v="Temporada Regular"/>
    <n v="2018"/>
    <n v="43186"/>
    <x v="2"/>
    <n v="43177"/>
    <x v="2"/>
    <x v="0"/>
    <s v="WSP-4851"/>
    <x v="7"/>
    <n v="110"/>
    <x v="3"/>
    <x v="0"/>
    <n v="0"/>
    <n v="0"/>
    <n v="0"/>
  </r>
  <r>
    <s v="Fuera de Temporada"/>
    <n v="2019"/>
    <n v="43227"/>
    <x v="1"/>
    <n v="43233"/>
    <x v="7"/>
    <x v="3"/>
    <s v="WSP-4852"/>
    <x v="13"/>
    <n v="140"/>
    <x v="0"/>
    <x v="2"/>
    <n v="0"/>
    <n v="0"/>
    <n v="0"/>
  </r>
  <r>
    <s v="Temporada Regular"/>
    <n v="2019"/>
    <n v="43448"/>
    <x v="0"/>
    <n v="43457"/>
    <x v="4"/>
    <x v="0"/>
    <s v="WSP-4853"/>
    <x v="14"/>
    <n v="120"/>
    <x v="0"/>
    <x v="0"/>
    <n v="0"/>
    <n v="0"/>
    <n v="0"/>
  </r>
  <r>
    <s v="Temporada Regular"/>
    <n v="2018"/>
    <n v="43191"/>
    <x v="1"/>
    <n v="43182"/>
    <x v="6"/>
    <x v="1"/>
    <s v="WSP-4854"/>
    <x v="17"/>
    <n v="140"/>
    <x v="0"/>
    <x v="1"/>
    <n v="0"/>
    <n v="0"/>
    <n v="0"/>
  </r>
  <r>
    <s v="Temporada Regular"/>
    <n v="2019"/>
    <n v="43479"/>
    <x v="1"/>
    <n v="43485"/>
    <x v="7"/>
    <x v="4"/>
    <s v="WSP-4855"/>
    <x v="13"/>
    <n v="140"/>
    <x v="0"/>
    <x v="2"/>
    <n v="0"/>
    <n v="0"/>
    <n v="0"/>
  </r>
  <r>
    <s v="Temporada Regular"/>
    <n v="2018"/>
    <n v="43456"/>
    <x v="1"/>
    <n v="43157"/>
    <x v="2"/>
    <x v="1"/>
    <s v="WSP-4856"/>
    <x v="2"/>
    <n v="140"/>
    <x v="0"/>
    <x v="1"/>
    <n v="0"/>
    <n v="0"/>
    <n v="0"/>
  </r>
  <r>
    <s v="Temporada Regular"/>
    <n v="2019"/>
    <n v="43467"/>
    <x v="2"/>
    <n v="43510"/>
    <x v="0"/>
    <x v="0"/>
    <s v="WSP-4857"/>
    <x v="43"/>
    <n v="110"/>
    <x v="3"/>
    <x v="0"/>
    <n v="2"/>
    <n v="0"/>
    <n v="0"/>
  </r>
  <r>
    <s v="Temporada Regular"/>
    <n v="2018"/>
    <n v="43119"/>
    <x v="0"/>
    <n v="43115"/>
    <x v="7"/>
    <x v="0"/>
    <s v="WSP-4858"/>
    <x v="9"/>
    <n v="120"/>
    <x v="0"/>
    <x v="0"/>
    <n v="0"/>
    <n v="0"/>
    <n v="0"/>
  </r>
  <r>
    <s v="Temporada Regular"/>
    <n v="2018"/>
    <n v="43123"/>
    <x v="0"/>
    <n v="43054"/>
    <x v="1"/>
    <x v="0"/>
    <s v="WSP-4859"/>
    <x v="1"/>
    <s v="PASE"/>
    <x v="0"/>
    <x v="0"/>
    <n v="0"/>
    <n v="0"/>
    <n v="-460"/>
  </r>
  <r>
    <s v="Temporada Regular"/>
    <n v="2018"/>
    <n v="43463"/>
    <x v="1"/>
    <n v="43094"/>
    <x v="0"/>
    <x v="2"/>
    <s v="WSP-4860"/>
    <x v="10"/>
    <n v="140"/>
    <x v="0"/>
    <x v="2"/>
    <n v="2"/>
    <n v="0"/>
    <n v="0"/>
  </r>
  <r>
    <s v="Temporada Regular"/>
    <n v="2018"/>
    <n v="43138"/>
    <x v="1"/>
    <n v="43177"/>
    <x v="5"/>
    <x v="4"/>
    <s v="WSP-4861"/>
    <x v="28"/>
    <n v="140"/>
    <x v="0"/>
    <x v="2"/>
    <n v="0"/>
    <n v="0"/>
    <n v="0"/>
  </r>
  <r>
    <s v="Temporada Regular"/>
    <n v="2019"/>
    <n v="43512"/>
    <x v="0"/>
    <n v="43419"/>
    <x v="1"/>
    <x v="0"/>
    <s v="WSP-4862"/>
    <x v="1"/>
    <s v="PASE"/>
    <x v="0"/>
    <x v="0"/>
    <n v="0"/>
    <n v="0"/>
    <n v="-276"/>
  </r>
  <r>
    <s v="Temporada Regular"/>
    <n v="2018"/>
    <n v="43116"/>
    <x v="1"/>
    <n v="43154"/>
    <x v="6"/>
    <x v="5"/>
    <s v="WSP-4863"/>
    <x v="17"/>
    <n v="140"/>
    <x v="0"/>
    <x v="3"/>
    <n v="0"/>
    <n v="0"/>
    <n v="0"/>
  </r>
  <r>
    <s v="Fuera de Temporada"/>
    <n v="2018"/>
    <n v="43216"/>
    <x v="0"/>
    <n v="42886"/>
    <x v="0"/>
    <x v="0"/>
    <s v="WSP-4864"/>
    <x v="0"/>
    <n v="120"/>
    <x v="0"/>
    <x v="0"/>
    <n v="2"/>
    <n v="0"/>
    <n v="0"/>
  </r>
  <r>
    <s v="Temporada Regular"/>
    <n v="2018"/>
    <n v="43157"/>
    <x v="1"/>
    <n v="43162"/>
    <x v="7"/>
    <x v="3"/>
    <s v="WSP-4865"/>
    <x v="13"/>
    <n v="140"/>
    <x v="0"/>
    <x v="2"/>
    <n v="0"/>
    <n v="0"/>
    <n v="0"/>
  </r>
  <r>
    <s v="Temporada Regular"/>
    <n v="2019"/>
    <n v="43527"/>
    <x v="1"/>
    <n v="43537"/>
    <x v="3"/>
    <x v="1"/>
    <s v="WSP-4866"/>
    <x v="21"/>
    <n v="140"/>
    <x v="0"/>
    <x v="1"/>
    <n v="1"/>
    <n v="0"/>
    <n v="0"/>
  </r>
  <r>
    <s v="Fuera de Temporada"/>
    <n v="2019"/>
    <n v="43249"/>
    <x v="1"/>
    <n v="43194"/>
    <x v="8"/>
    <x v="2"/>
    <s v="WSP-4867"/>
    <x v="20"/>
    <n v="140"/>
    <x v="0"/>
    <x v="2"/>
    <n v="1"/>
    <n v="0"/>
    <n v="0"/>
  </r>
  <r>
    <s v="Temporada Regular"/>
    <n v="2019"/>
    <n v="43517"/>
    <x v="0"/>
    <n v="43544"/>
    <x v="9"/>
    <x v="0"/>
    <s v="WSP-4868"/>
    <x v="26"/>
    <n v="120"/>
    <x v="0"/>
    <x v="0"/>
    <n v="0"/>
    <n v="0"/>
    <n v="0"/>
  </r>
  <r>
    <s v="Temporada Regular"/>
    <n v="2019"/>
    <n v="43520"/>
    <x v="0"/>
    <n v="43528"/>
    <x v="3"/>
    <x v="0"/>
    <s v="WSP-4869"/>
    <x v="2"/>
    <n v="120"/>
    <x v="0"/>
    <x v="0"/>
    <n v="1"/>
    <n v="0"/>
    <n v="0"/>
  </r>
  <r>
    <s v="Temporada Regular"/>
    <n v="2019"/>
    <n v="43555"/>
    <x v="2"/>
    <n v="43546"/>
    <x v="2"/>
    <x v="0"/>
    <s v="WSP-4870"/>
    <x v="7"/>
    <n v="110"/>
    <x v="3"/>
    <x v="0"/>
    <n v="0"/>
    <n v="0"/>
    <n v="0"/>
  </r>
  <r>
    <s v="Temporada Regular"/>
    <n v="2019"/>
    <n v="43473"/>
    <x v="1"/>
    <n v="43477"/>
    <x v="8"/>
    <x v="2"/>
    <s v="WSP-4871"/>
    <x v="20"/>
    <n v="140"/>
    <x v="0"/>
    <x v="2"/>
    <n v="1"/>
    <n v="0"/>
    <n v="0"/>
  </r>
  <r>
    <s v="Temporada Regular"/>
    <n v="2019"/>
    <n v="43505"/>
    <x v="2"/>
    <n v="43507"/>
    <x v="6"/>
    <x v="0"/>
    <s v="WSP-4872"/>
    <x v="35"/>
    <n v="110"/>
    <x v="3"/>
    <x v="0"/>
    <n v="0"/>
    <n v="0"/>
    <n v="0"/>
  </r>
  <r>
    <s v="Temporada Regular"/>
    <n v="2018"/>
    <n v="43457"/>
    <x v="1"/>
    <n v="43157"/>
    <x v="2"/>
    <x v="2"/>
    <s v="WSP-4873"/>
    <x v="2"/>
    <n v="140"/>
    <x v="0"/>
    <x v="2"/>
    <n v="0"/>
    <n v="0"/>
    <n v="0"/>
  </r>
  <r>
    <s v="Fuera de Temporada"/>
    <n v="2019"/>
    <n v="43219"/>
    <x v="1"/>
    <n v="43267"/>
    <x v="3"/>
    <x v="1"/>
    <s v="WSP-4874"/>
    <x v="21"/>
    <n v="140"/>
    <x v="0"/>
    <x v="1"/>
    <n v="1"/>
    <n v="0"/>
    <n v="0"/>
  </r>
  <r>
    <s v="Fuera de Temporada"/>
    <n v="2018"/>
    <n v="43287"/>
    <x v="0"/>
    <n v="42863"/>
    <x v="5"/>
    <x v="0"/>
    <s v="WSP-4875"/>
    <x v="5"/>
    <n v="120"/>
    <x v="0"/>
    <x v="0"/>
    <n v="0"/>
    <n v="0"/>
    <n v="0"/>
  </r>
  <r>
    <s v="Temporada Regular"/>
    <n v="2018"/>
    <n v="43450"/>
    <x v="0"/>
    <n v="43171"/>
    <x v="7"/>
    <x v="0"/>
    <s v="WSP-4876"/>
    <x v="9"/>
    <n v="120"/>
    <x v="0"/>
    <x v="0"/>
    <n v="0"/>
    <n v="0"/>
    <n v="0"/>
  </r>
  <r>
    <s v="Temporada Regular"/>
    <n v="2019"/>
    <n v="43513"/>
    <x v="1"/>
    <n v="43538"/>
    <x v="3"/>
    <x v="3"/>
    <s v="WSP-4877"/>
    <x v="21"/>
    <n v="140"/>
    <x v="0"/>
    <x v="2"/>
    <n v="1"/>
    <n v="0"/>
    <n v="0"/>
  </r>
  <r>
    <s v="Temporada Regular"/>
    <n v="2019"/>
    <n v="43539"/>
    <x v="1"/>
    <n v="43541"/>
    <x v="4"/>
    <x v="4"/>
    <s v="WSP-4878"/>
    <x v="4"/>
    <n v="140"/>
    <x v="0"/>
    <x v="2"/>
    <n v="0"/>
    <n v="0"/>
    <n v="0"/>
  </r>
  <r>
    <s v="Temporada Regular"/>
    <n v="2018"/>
    <n v="43155"/>
    <x v="0"/>
    <n v="43150"/>
    <x v="6"/>
    <x v="0"/>
    <s v="WSP-4879"/>
    <x v="8"/>
    <n v="120"/>
    <x v="0"/>
    <x v="0"/>
    <n v="0"/>
    <n v="0"/>
    <n v="0"/>
  </r>
  <r>
    <s v="Temporada Regular"/>
    <n v="2019"/>
    <n v="43540"/>
    <x v="2"/>
    <n v="43531"/>
    <x v="2"/>
    <x v="0"/>
    <s v="WSP-4880"/>
    <x v="39"/>
    <n v="105"/>
    <x v="4"/>
    <x v="0"/>
    <n v="0"/>
    <n v="0"/>
    <n v="0"/>
  </r>
  <r>
    <s v="Temporada Regular"/>
    <n v="2019"/>
    <n v="43485"/>
    <x v="0"/>
    <n v="43537"/>
    <x v="5"/>
    <x v="0"/>
    <s v="WSP-4881"/>
    <x v="5"/>
    <n v="120"/>
    <x v="0"/>
    <x v="0"/>
    <n v="0"/>
    <n v="0"/>
    <n v="0"/>
  </r>
  <r>
    <s v="Fuera de Temporada"/>
    <n v="2018"/>
    <n v="43277"/>
    <x v="0"/>
    <n v="42927"/>
    <x v="9"/>
    <x v="0"/>
    <s v="WSP-4882"/>
    <x v="26"/>
    <n v="120"/>
    <x v="0"/>
    <x v="0"/>
    <n v="0"/>
    <n v="0"/>
    <n v="0"/>
  </r>
  <r>
    <s v="Temporada Regular"/>
    <n v="2018"/>
    <n v="43140"/>
    <x v="2"/>
    <n v="43151"/>
    <x v="0"/>
    <x v="0"/>
    <s v="WSP-4883"/>
    <x v="47"/>
    <n v="75"/>
    <x v="2"/>
    <x v="0"/>
    <n v="2"/>
    <n v="0"/>
    <n v="0"/>
  </r>
  <r>
    <s v="Temporada Regular"/>
    <n v="2019"/>
    <n v="43530"/>
    <x v="0"/>
    <n v="43539"/>
    <x v="0"/>
    <x v="0"/>
    <s v="WSP-4884"/>
    <x v="0"/>
    <n v="120"/>
    <x v="0"/>
    <x v="0"/>
    <n v="2"/>
    <n v="0"/>
    <n v="0"/>
  </r>
  <r>
    <s v="Temporada Regular"/>
    <n v="2019"/>
    <n v="43491"/>
    <x v="0"/>
    <n v="43527"/>
    <x v="9"/>
    <x v="0"/>
    <s v="WSP-4885"/>
    <x v="26"/>
    <n v="120"/>
    <x v="0"/>
    <x v="0"/>
    <n v="0"/>
    <n v="0"/>
    <n v="0"/>
  </r>
  <r>
    <s v="Fuera de Temporada"/>
    <n v="2019"/>
    <n v="43275"/>
    <x v="2"/>
    <n v="43228"/>
    <x v="5"/>
    <x v="0"/>
    <s v="WSP-4886"/>
    <x v="49"/>
    <n v="75"/>
    <x v="2"/>
    <x v="0"/>
    <n v="0"/>
    <n v="30"/>
    <n v="0"/>
  </r>
  <r>
    <s v="Temporada Regular"/>
    <n v="2018"/>
    <n v="43130"/>
    <x v="0"/>
    <n v="43177"/>
    <x v="4"/>
    <x v="0"/>
    <s v="WSP-4887"/>
    <x v="14"/>
    <n v="120"/>
    <x v="0"/>
    <x v="0"/>
    <n v="0"/>
    <n v="0"/>
    <n v="0"/>
  </r>
  <r>
    <s v="Fuera de Temporada"/>
    <n v="2019"/>
    <n v="43413"/>
    <x v="2"/>
    <n v="43195"/>
    <x v="5"/>
    <x v="0"/>
    <s v="WSP-4888"/>
    <x v="33"/>
    <n v="110"/>
    <x v="3"/>
    <x v="0"/>
    <n v="0"/>
    <n v="30"/>
    <n v="0"/>
  </r>
  <r>
    <s v="Temporada Regular"/>
    <n v="2018"/>
    <n v="43142"/>
    <x v="3"/>
    <n v="43135"/>
    <x v="0"/>
    <x v="0"/>
    <s v="WSP-4889"/>
    <x v="0"/>
    <n v="120"/>
    <x v="0"/>
    <x v="0"/>
    <n v="2"/>
    <n v="0"/>
    <n v="0"/>
  </r>
  <r>
    <s v="Fuera de Temporada"/>
    <n v="2019"/>
    <n v="43397"/>
    <x v="1"/>
    <n v="43266"/>
    <x v="7"/>
    <x v="1"/>
    <s v="WSP-4890"/>
    <x v="13"/>
    <n v="140"/>
    <x v="0"/>
    <x v="1"/>
    <n v="0"/>
    <n v="0"/>
    <n v="0"/>
  </r>
  <r>
    <s v="Temporada Regular"/>
    <n v="2018"/>
    <n v="43442"/>
    <x v="3"/>
    <n v="43054"/>
    <x v="1"/>
    <x v="0"/>
    <s v="WSP-4891"/>
    <x v="1"/>
    <s v="PASE"/>
    <x v="0"/>
    <x v="0"/>
    <n v="0"/>
    <n v="0"/>
    <n v="-460"/>
  </r>
  <r>
    <s v="Temporada Regular"/>
    <n v="2018"/>
    <n v="43423"/>
    <x v="1"/>
    <n v="43103"/>
    <x v="4"/>
    <x v="1"/>
    <s v="WSP-4892"/>
    <x v="4"/>
    <n v="140"/>
    <x v="0"/>
    <x v="1"/>
    <n v="0"/>
    <n v="0"/>
    <n v="0"/>
  </r>
  <r>
    <s v="Fuera de Temporada"/>
    <n v="2019"/>
    <n v="43216"/>
    <x v="0"/>
    <n v="43419"/>
    <x v="1"/>
    <x v="0"/>
    <s v="WSP-4893"/>
    <x v="1"/>
    <s v="PASE"/>
    <x v="0"/>
    <x v="0"/>
    <n v="0"/>
    <n v="0"/>
    <n v="-460"/>
  </r>
  <r>
    <s v="Temporada Regular"/>
    <n v="2018"/>
    <n v="43138"/>
    <x v="0"/>
    <n v="43155"/>
    <x v="2"/>
    <x v="0"/>
    <s v="WSP-4894"/>
    <x v="22"/>
    <n v="120"/>
    <x v="0"/>
    <x v="0"/>
    <n v="0"/>
    <n v="0"/>
    <n v="0"/>
  </r>
  <r>
    <s v="Temporada Regular"/>
    <n v="2018"/>
    <n v="43162"/>
    <x v="1"/>
    <n v="43176"/>
    <x v="8"/>
    <x v="2"/>
    <s v="WSP-4895"/>
    <x v="20"/>
    <n v="140"/>
    <x v="0"/>
    <x v="2"/>
    <n v="1"/>
    <n v="0"/>
    <n v="0"/>
  </r>
  <r>
    <s v="Fuera de Temporada"/>
    <n v="2018"/>
    <n v="43267"/>
    <x v="0"/>
    <n v="42923"/>
    <x v="3"/>
    <x v="0"/>
    <s v="WSP-4896"/>
    <x v="2"/>
    <n v="120"/>
    <x v="0"/>
    <x v="0"/>
    <n v="1"/>
    <n v="0"/>
    <n v="0"/>
  </r>
  <r>
    <s v="Temporada Regular"/>
    <n v="2018"/>
    <n v="43114"/>
    <x v="0"/>
    <n v="43137"/>
    <x v="5"/>
    <x v="0"/>
    <s v="WSP-4897"/>
    <x v="5"/>
    <n v="120"/>
    <x v="0"/>
    <x v="0"/>
    <n v="0"/>
    <n v="0"/>
    <n v="0"/>
  </r>
  <r>
    <s v="Temporada Regular"/>
    <n v="2019"/>
    <n v="43438"/>
    <x v="1"/>
    <n v="43460"/>
    <x v="5"/>
    <x v="4"/>
    <s v="WSP-4898"/>
    <x v="28"/>
    <n v="140"/>
    <x v="0"/>
    <x v="2"/>
    <n v="0"/>
    <n v="0"/>
    <n v="0"/>
  </r>
  <r>
    <s v="Temporada Regular"/>
    <n v="2019"/>
    <n v="43550"/>
    <x v="0"/>
    <n v="43546"/>
    <x v="0"/>
    <x v="0"/>
    <s v="WSP-4899"/>
    <x v="0"/>
    <n v="120"/>
    <x v="0"/>
    <x v="0"/>
    <n v="2"/>
    <n v="0"/>
    <n v="0"/>
  </r>
  <r>
    <s v="Temporada Regular"/>
    <n v="2018"/>
    <n v="43451"/>
    <x v="0"/>
    <n v="43140"/>
    <x v="8"/>
    <x v="0"/>
    <s v="WSP-4900"/>
    <x v="30"/>
    <n v="120"/>
    <x v="0"/>
    <x v="0"/>
    <n v="1"/>
    <n v="0"/>
    <n v="0"/>
  </r>
  <r>
    <s v="Temporada Regular"/>
    <n v="2019"/>
    <n v="43448"/>
    <x v="0"/>
    <n v="43525"/>
    <x v="5"/>
    <x v="0"/>
    <s v="WSP-4901"/>
    <x v="5"/>
    <n v="120"/>
    <x v="0"/>
    <x v="0"/>
    <n v="0"/>
    <n v="0"/>
    <n v="0"/>
  </r>
  <r>
    <s v="Temporada Regular"/>
    <n v="2019"/>
    <n v="43423"/>
    <x v="1"/>
    <n v="43457"/>
    <x v="7"/>
    <x v="1"/>
    <s v="WSP-4902"/>
    <x v="13"/>
    <n v="140"/>
    <x v="0"/>
    <x v="1"/>
    <n v="0"/>
    <n v="0"/>
    <n v="0"/>
  </r>
  <r>
    <s v="Fuera de Temporada"/>
    <n v="2018"/>
    <n v="43318"/>
    <x v="1"/>
    <n v="42842"/>
    <x v="6"/>
    <x v="1"/>
    <s v="WSP-4903"/>
    <x v="17"/>
    <n v="140"/>
    <x v="0"/>
    <x v="1"/>
    <n v="0"/>
    <n v="0"/>
    <n v="0"/>
  </r>
  <r>
    <s v="Temporada Regular"/>
    <n v="2019"/>
    <n v="43525"/>
    <x v="0"/>
    <n v="43547"/>
    <x v="7"/>
    <x v="0"/>
    <s v="WSP-4904"/>
    <x v="9"/>
    <n v="120"/>
    <x v="0"/>
    <x v="0"/>
    <n v="0"/>
    <n v="0"/>
    <n v="0"/>
  </r>
  <r>
    <s v="Temporada Regular"/>
    <n v="2018"/>
    <n v="43140"/>
    <x v="0"/>
    <n v="43135"/>
    <x v="5"/>
    <x v="0"/>
    <s v="WSP-4905"/>
    <x v="5"/>
    <n v="120"/>
    <x v="0"/>
    <x v="0"/>
    <n v="0"/>
    <n v="0"/>
    <n v="0"/>
  </r>
  <r>
    <s v="Temporada Regular"/>
    <n v="2018"/>
    <n v="43169"/>
    <x v="0"/>
    <n v="43160"/>
    <x v="6"/>
    <x v="0"/>
    <s v="WSP-4906"/>
    <x v="8"/>
    <n v="120"/>
    <x v="0"/>
    <x v="0"/>
    <n v="0"/>
    <n v="0"/>
    <n v="0"/>
  </r>
  <r>
    <s v="Temporada Regular"/>
    <n v="2019"/>
    <n v="43488"/>
    <x v="0"/>
    <n v="43526"/>
    <x v="7"/>
    <x v="0"/>
    <s v="WSP-4907"/>
    <x v="9"/>
    <n v="120"/>
    <x v="0"/>
    <x v="0"/>
    <n v="0"/>
    <n v="0"/>
    <n v="0"/>
  </r>
  <r>
    <s v="Temporada Regular"/>
    <n v="2018"/>
    <n v="43165"/>
    <x v="0"/>
    <n v="43158"/>
    <x v="5"/>
    <x v="0"/>
    <s v="WSP-4908"/>
    <x v="5"/>
    <n v="120"/>
    <x v="0"/>
    <x v="0"/>
    <n v="0"/>
    <n v="0"/>
    <n v="0"/>
  </r>
  <r>
    <s v="Temporada Regular"/>
    <n v="2018"/>
    <n v="43153"/>
    <x v="3"/>
    <n v="43054"/>
    <x v="1"/>
    <x v="0"/>
    <s v="WSP-4909"/>
    <x v="1"/>
    <s v="PASE"/>
    <x v="0"/>
    <x v="0"/>
    <n v="0"/>
    <n v="0"/>
    <n v="-368"/>
  </r>
  <r>
    <s v="Temporada Regular"/>
    <n v="2018"/>
    <n v="43178"/>
    <x v="0"/>
    <n v="43182"/>
    <x v="5"/>
    <x v="0"/>
    <s v="WSP-4910"/>
    <x v="5"/>
    <n v="120"/>
    <x v="0"/>
    <x v="0"/>
    <n v="0"/>
    <n v="0"/>
    <n v="0"/>
  </r>
  <r>
    <s v="Fuera de Temporada"/>
    <n v="2019"/>
    <n v="43353"/>
    <x v="2"/>
    <n v="43209"/>
    <x v="7"/>
    <x v="0"/>
    <s v="WSP-4911"/>
    <x v="31"/>
    <n v="105"/>
    <x v="4"/>
    <x v="0"/>
    <n v="0"/>
    <n v="30"/>
    <n v="0"/>
  </r>
  <r>
    <s v="Temporada Regular"/>
    <n v="2018"/>
    <n v="43171"/>
    <x v="0"/>
    <n v="43168"/>
    <x v="3"/>
    <x v="0"/>
    <s v="WSP-4912"/>
    <x v="2"/>
    <n v="120"/>
    <x v="0"/>
    <x v="0"/>
    <n v="1"/>
    <n v="0"/>
    <n v="0"/>
  </r>
  <r>
    <s v="Temporada Regular"/>
    <n v="2019"/>
    <n v="43503"/>
    <x v="2"/>
    <n v="43515"/>
    <x v="6"/>
    <x v="0"/>
    <s v="WSP-4913"/>
    <x v="16"/>
    <n v="100"/>
    <x v="5"/>
    <x v="0"/>
    <n v="0"/>
    <n v="0"/>
    <n v="0"/>
  </r>
  <r>
    <s v="Temporada Regular"/>
    <n v="2019"/>
    <n v="43468"/>
    <x v="1"/>
    <n v="43509"/>
    <x v="3"/>
    <x v="2"/>
    <s v="WSP-4914"/>
    <x v="21"/>
    <n v="140"/>
    <x v="0"/>
    <x v="2"/>
    <n v="1"/>
    <n v="0"/>
    <n v="0"/>
  </r>
  <r>
    <s v="Temporada Regular"/>
    <n v="2019"/>
    <n v="43516"/>
    <x v="1"/>
    <n v="43510"/>
    <x v="4"/>
    <x v="2"/>
    <s v="WSP-4915"/>
    <x v="4"/>
    <n v="140"/>
    <x v="0"/>
    <x v="2"/>
    <n v="0"/>
    <n v="0"/>
    <n v="0"/>
  </r>
  <r>
    <s v="Temporada Regular"/>
    <n v="2018"/>
    <n v="43161"/>
    <x v="0"/>
    <n v="43174"/>
    <x v="7"/>
    <x v="0"/>
    <s v="WSP-4916"/>
    <x v="9"/>
    <n v="120"/>
    <x v="0"/>
    <x v="0"/>
    <n v="0"/>
    <n v="0"/>
    <n v="0"/>
  </r>
  <r>
    <s v="Temporada Regular"/>
    <n v="2019"/>
    <n v="43484"/>
    <x v="1"/>
    <n v="43541"/>
    <x v="4"/>
    <x v="2"/>
    <s v="WSP-4917"/>
    <x v="4"/>
    <n v="140"/>
    <x v="0"/>
    <x v="2"/>
    <n v="0"/>
    <n v="0"/>
    <n v="0"/>
  </r>
  <r>
    <s v="Temporada Regular"/>
    <n v="2018"/>
    <n v="43444"/>
    <x v="0"/>
    <n v="43098"/>
    <x v="9"/>
    <x v="0"/>
    <s v="WSP-4918"/>
    <x v="26"/>
    <n v="120"/>
    <x v="0"/>
    <x v="0"/>
    <n v="0"/>
    <n v="0"/>
    <n v="0"/>
  </r>
  <r>
    <s v="Fuera de Temporada"/>
    <n v="2018"/>
    <n v="43202"/>
    <x v="0"/>
    <n v="42920"/>
    <x v="7"/>
    <x v="0"/>
    <s v="WSP-4919"/>
    <x v="9"/>
    <n v="120"/>
    <x v="0"/>
    <x v="0"/>
    <n v="0"/>
    <n v="0"/>
    <n v="0"/>
  </r>
  <r>
    <s v="Fuera de Temporada"/>
    <n v="2019"/>
    <n v="43328"/>
    <x v="0"/>
    <n v="43289"/>
    <x v="3"/>
    <x v="0"/>
    <s v="WSP-4920"/>
    <x v="2"/>
    <n v="120"/>
    <x v="0"/>
    <x v="0"/>
    <n v="1"/>
    <n v="0"/>
    <n v="0"/>
  </r>
  <r>
    <s v="Fuera de Temporada"/>
    <n v="2018"/>
    <n v="43320"/>
    <x v="0"/>
    <n v="42931"/>
    <x v="8"/>
    <x v="0"/>
    <s v="WSP-4921"/>
    <x v="30"/>
    <n v="120"/>
    <x v="0"/>
    <x v="0"/>
    <n v="1"/>
    <n v="0"/>
    <n v="0"/>
  </r>
  <r>
    <s v="Temporada Regular"/>
    <n v="2018"/>
    <n v="43131"/>
    <x v="2"/>
    <n v="43174"/>
    <x v="5"/>
    <x v="0"/>
    <s v="WSP-4922"/>
    <x v="40"/>
    <n v="100"/>
    <x v="5"/>
    <x v="0"/>
    <n v="0"/>
    <n v="0"/>
    <n v="0"/>
  </r>
  <r>
    <s v="Temporada Regular"/>
    <n v="2018"/>
    <n v="43122"/>
    <x v="0"/>
    <n v="43130"/>
    <x v="2"/>
    <x v="0"/>
    <s v="WSP-4923"/>
    <x v="22"/>
    <n v="120"/>
    <x v="0"/>
    <x v="0"/>
    <n v="0"/>
    <n v="0"/>
    <n v="0"/>
  </r>
  <r>
    <s v="Fuera de Temporada"/>
    <n v="2018"/>
    <n v="43332"/>
    <x v="1"/>
    <n v="42835"/>
    <x v="2"/>
    <x v="1"/>
    <s v="WSP-4924"/>
    <x v="2"/>
    <n v="140"/>
    <x v="0"/>
    <x v="1"/>
    <n v="0"/>
    <n v="0"/>
    <n v="0"/>
  </r>
  <r>
    <s v="Temporada Regular"/>
    <n v="2019"/>
    <n v="43539"/>
    <x v="0"/>
    <n v="43530"/>
    <x v="9"/>
    <x v="0"/>
    <s v="WSP-4925"/>
    <x v="26"/>
    <n v="120"/>
    <x v="0"/>
    <x v="0"/>
    <n v="0"/>
    <n v="0"/>
    <n v="0"/>
  </r>
  <r>
    <s v="Temporada Regular"/>
    <n v="2019"/>
    <n v="43528"/>
    <x v="0"/>
    <n v="43419"/>
    <x v="1"/>
    <x v="0"/>
    <s v="WSP-4926"/>
    <x v="1"/>
    <s v="PASE"/>
    <x v="0"/>
    <x v="0"/>
    <n v="0"/>
    <n v="0"/>
    <n v="-276"/>
  </r>
  <r>
    <s v="Temporada Regular"/>
    <n v="2019"/>
    <n v="43444"/>
    <x v="0"/>
    <n v="43497"/>
    <x v="5"/>
    <x v="0"/>
    <s v="WSP-4927"/>
    <x v="5"/>
    <n v="120"/>
    <x v="0"/>
    <x v="0"/>
    <n v="0"/>
    <n v="0"/>
    <n v="0"/>
  </r>
  <r>
    <s v="Temporada Regular"/>
    <n v="2019"/>
    <n v="43536"/>
    <x v="2"/>
    <n v="43532"/>
    <x v="0"/>
    <x v="0"/>
    <s v="WSP-4928"/>
    <x v="43"/>
    <n v="110"/>
    <x v="3"/>
    <x v="0"/>
    <n v="2"/>
    <n v="0"/>
    <n v="0"/>
  </r>
  <r>
    <s v="Temporada Regular"/>
    <n v="2019"/>
    <n v="43536"/>
    <x v="0"/>
    <n v="43543"/>
    <x v="2"/>
    <x v="0"/>
    <s v="WSP-4929"/>
    <x v="22"/>
    <n v="120"/>
    <x v="0"/>
    <x v="0"/>
    <n v="0"/>
    <n v="0"/>
    <n v="0"/>
  </r>
  <r>
    <s v="Temporada Regular"/>
    <n v="2019"/>
    <n v="43532"/>
    <x v="3"/>
    <n v="43541"/>
    <x v="3"/>
    <x v="0"/>
    <s v="WSP-4930"/>
    <x v="2"/>
    <n v="120"/>
    <x v="0"/>
    <x v="0"/>
    <n v="1"/>
    <n v="0"/>
    <n v="0"/>
  </r>
  <r>
    <s v="Temporada Regular"/>
    <n v="2018"/>
    <n v="43190"/>
    <x v="0"/>
    <n v="43054"/>
    <x v="1"/>
    <x v="0"/>
    <s v="WSP-4931"/>
    <x v="1"/>
    <s v="PASE"/>
    <x v="0"/>
    <x v="0"/>
    <n v="0"/>
    <n v="0"/>
    <n v="0"/>
  </r>
  <r>
    <s v="Temporada Regular"/>
    <n v="2019"/>
    <n v="43499"/>
    <x v="2"/>
    <n v="43531"/>
    <x v="7"/>
    <x v="0"/>
    <s v="WSP-4932"/>
    <x v="36"/>
    <n v="100"/>
    <x v="5"/>
    <x v="0"/>
    <n v="0"/>
    <n v="0"/>
    <n v="0"/>
  </r>
  <r>
    <s v="Temporada Regular"/>
    <n v="2018"/>
    <n v="43165"/>
    <x v="0"/>
    <n v="43178"/>
    <x v="3"/>
    <x v="0"/>
    <s v="WSP-4933"/>
    <x v="2"/>
    <n v="120"/>
    <x v="0"/>
    <x v="0"/>
    <n v="1"/>
    <n v="0"/>
    <n v="0"/>
  </r>
  <r>
    <s v="Temporada Regular"/>
    <n v="2018"/>
    <n v="43103"/>
    <x v="2"/>
    <n v="43165"/>
    <x v="9"/>
    <x v="0"/>
    <s v="WSP-4934"/>
    <x v="42"/>
    <n v="105"/>
    <x v="4"/>
    <x v="0"/>
    <n v="0"/>
    <n v="0"/>
    <n v="0"/>
  </r>
  <r>
    <s v="Temporada Regular"/>
    <n v="2019"/>
    <n v="43501"/>
    <x v="1"/>
    <n v="43497"/>
    <x v="9"/>
    <x v="1"/>
    <s v="WSP-4935"/>
    <x v="19"/>
    <n v="140"/>
    <x v="0"/>
    <x v="1"/>
    <n v="0"/>
    <n v="0"/>
    <n v="0"/>
  </r>
  <r>
    <s v="Temporada Regular"/>
    <n v="2018"/>
    <n v="43124"/>
    <x v="3"/>
    <n v="43119"/>
    <x v="4"/>
    <x v="0"/>
    <s v="WSP-4936"/>
    <x v="14"/>
    <n v="120"/>
    <x v="0"/>
    <x v="0"/>
    <n v="0"/>
    <n v="0"/>
    <n v="0"/>
  </r>
  <r>
    <s v="Temporada Regular"/>
    <n v="2018"/>
    <n v="43117"/>
    <x v="3"/>
    <n v="43054"/>
    <x v="1"/>
    <x v="0"/>
    <s v="WSP-4937"/>
    <x v="1"/>
    <s v="PASE"/>
    <x v="0"/>
    <x v="0"/>
    <n v="0"/>
    <n v="0"/>
    <n v="-276"/>
  </r>
  <r>
    <s v="Fuera de Temporada"/>
    <n v="2019"/>
    <n v="43277"/>
    <x v="2"/>
    <n v="43219"/>
    <x v="6"/>
    <x v="0"/>
    <s v="WSP-4938"/>
    <x v="16"/>
    <n v="100"/>
    <x v="5"/>
    <x v="0"/>
    <n v="0"/>
    <n v="30"/>
    <n v="0"/>
  </r>
  <r>
    <s v="Temporada Regular"/>
    <n v="2018"/>
    <n v="43126"/>
    <x v="1"/>
    <n v="43130"/>
    <x v="0"/>
    <x v="4"/>
    <s v="WSP-4939"/>
    <x v="10"/>
    <n v="140"/>
    <x v="0"/>
    <x v="2"/>
    <n v="2"/>
    <n v="0"/>
    <n v="0"/>
  </r>
  <r>
    <s v="Fuera de Temporada"/>
    <n v="2019"/>
    <n v="43194"/>
    <x v="3"/>
    <n v="43277"/>
    <x v="7"/>
    <x v="0"/>
    <s v="WSP-4940"/>
    <x v="9"/>
    <n v="120"/>
    <x v="0"/>
    <x v="0"/>
    <n v="0"/>
    <n v="0"/>
    <n v="0"/>
  </r>
  <r>
    <s v="Temporada Regular"/>
    <n v="2019"/>
    <n v="43553"/>
    <x v="1"/>
    <n v="43547"/>
    <x v="0"/>
    <x v="2"/>
    <s v="WSP-4941"/>
    <x v="10"/>
    <n v="140"/>
    <x v="0"/>
    <x v="2"/>
    <n v="2"/>
    <n v="0"/>
    <n v="0"/>
  </r>
  <r>
    <s v="Temporada Regular"/>
    <n v="2019"/>
    <n v="43540"/>
    <x v="0"/>
    <n v="43419"/>
    <x v="1"/>
    <x v="0"/>
    <s v="WSP-4942"/>
    <x v="1"/>
    <s v="PASE"/>
    <x v="0"/>
    <x v="0"/>
    <n v="0"/>
    <n v="0"/>
    <n v="-276"/>
  </r>
  <r>
    <s v="Temporada Regular"/>
    <n v="2018"/>
    <n v="43127"/>
    <x v="0"/>
    <n v="43139"/>
    <x v="7"/>
    <x v="0"/>
    <s v="WSP-4943"/>
    <x v="9"/>
    <n v="120"/>
    <x v="0"/>
    <x v="0"/>
    <n v="0"/>
    <n v="0"/>
    <n v="0"/>
  </r>
  <r>
    <s v="Temporada Regular"/>
    <n v="2018"/>
    <n v="43188"/>
    <x v="1"/>
    <n v="43181"/>
    <x v="3"/>
    <x v="3"/>
    <s v="WSP-4944"/>
    <x v="21"/>
    <n v="140"/>
    <x v="0"/>
    <x v="2"/>
    <n v="1"/>
    <n v="0"/>
    <n v="0"/>
  </r>
  <r>
    <s v="Temporada Regular"/>
    <n v="2019"/>
    <n v="43477"/>
    <x v="0"/>
    <n v="43477"/>
    <x v="9"/>
    <x v="0"/>
    <s v="WSP-4945"/>
    <x v="26"/>
    <n v="120"/>
    <x v="0"/>
    <x v="0"/>
    <n v="0"/>
    <n v="0"/>
    <n v="0"/>
  </r>
  <r>
    <s v="Temporada Regular"/>
    <n v="2019"/>
    <n v="43475"/>
    <x v="0"/>
    <n v="43532"/>
    <x v="4"/>
    <x v="0"/>
    <s v="WSP-4946"/>
    <x v="14"/>
    <n v="120"/>
    <x v="0"/>
    <x v="0"/>
    <n v="0"/>
    <n v="0"/>
    <n v="0"/>
  </r>
  <r>
    <s v="Temporada Regular"/>
    <n v="2018"/>
    <n v="43138"/>
    <x v="2"/>
    <n v="43138"/>
    <x v="2"/>
    <x v="0"/>
    <s v="WSP-4947"/>
    <x v="39"/>
    <n v="105"/>
    <x v="4"/>
    <x v="0"/>
    <n v="0"/>
    <n v="0"/>
    <n v="0"/>
  </r>
  <r>
    <s v="Temporada Regular"/>
    <n v="2018"/>
    <n v="43137"/>
    <x v="1"/>
    <n v="43152"/>
    <x v="3"/>
    <x v="2"/>
    <s v="WSP-4948"/>
    <x v="21"/>
    <n v="140"/>
    <x v="0"/>
    <x v="2"/>
    <n v="1"/>
    <n v="0"/>
    <n v="0"/>
  </r>
  <r>
    <s v="Temporada Regular"/>
    <n v="2019"/>
    <n v="43488"/>
    <x v="3"/>
    <n v="43479"/>
    <x v="0"/>
    <x v="0"/>
    <s v="WSP-4949"/>
    <x v="0"/>
    <n v="120"/>
    <x v="0"/>
    <x v="0"/>
    <n v="2"/>
    <n v="0"/>
    <n v="0"/>
  </r>
  <r>
    <s v="Temporada Regular"/>
    <n v="2019"/>
    <n v="43420"/>
    <x v="0"/>
    <n v="43457"/>
    <x v="4"/>
    <x v="0"/>
    <s v="WSP-4950"/>
    <x v="14"/>
    <n v="120"/>
    <x v="0"/>
    <x v="0"/>
    <n v="0"/>
    <n v="0"/>
    <n v="0"/>
  </r>
  <r>
    <s v="Fuera de Temporada"/>
    <n v="2019"/>
    <n v="43207"/>
    <x v="0"/>
    <n v="43419"/>
    <x v="1"/>
    <x v="0"/>
    <s v="WSP-4951"/>
    <x v="1"/>
    <s v="PASE"/>
    <x v="0"/>
    <x v="0"/>
    <n v="0"/>
    <n v="0"/>
    <n v="-736"/>
  </r>
  <r>
    <s v="Temporada Regular"/>
    <n v="2019"/>
    <n v="43459"/>
    <x v="1"/>
    <n v="43529"/>
    <x v="7"/>
    <x v="2"/>
    <s v="WSP-4952"/>
    <x v="13"/>
    <n v="140"/>
    <x v="0"/>
    <x v="2"/>
    <n v="0"/>
    <n v="0"/>
    <n v="0"/>
  </r>
  <r>
    <s v="Temporada Regular"/>
    <n v="2019"/>
    <n v="43484"/>
    <x v="0"/>
    <n v="43511"/>
    <x v="3"/>
    <x v="0"/>
    <s v="WSP-4953"/>
    <x v="2"/>
    <n v="120"/>
    <x v="0"/>
    <x v="0"/>
    <n v="1"/>
    <n v="0"/>
    <n v="0"/>
  </r>
  <r>
    <s v="Temporada Regular"/>
    <n v="2018"/>
    <n v="43458"/>
    <x v="0"/>
    <n v="43127"/>
    <x v="4"/>
    <x v="0"/>
    <s v="WSP-4954"/>
    <x v="14"/>
    <n v="120"/>
    <x v="0"/>
    <x v="0"/>
    <n v="0"/>
    <n v="0"/>
    <n v="0"/>
  </r>
  <r>
    <s v="Temporada Regular"/>
    <n v="2019"/>
    <n v="43500"/>
    <x v="1"/>
    <n v="43544"/>
    <x v="0"/>
    <x v="1"/>
    <s v="WSP-4955"/>
    <x v="10"/>
    <n v="140"/>
    <x v="0"/>
    <x v="1"/>
    <n v="2"/>
    <n v="0"/>
    <n v="0"/>
  </r>
  <r>
    <s v="Temporada Regular"/>
    <n v="2019"/>
    <n v="43484"/>
    <x v="1"/>
    <n v="43500"/>
    <x v="6"/>
    <x v="4"/>
    <s v="WSP-4956"/>
    <x v="17"/>
    <n v="140"/>
    <x v="0"/>
    <x v="2"/>
    <n v="0"/>
    <n v="0"/>
    <n v="0"/>
  </r>
  <r>
    <s v="Fuera de Temporada"/>
    <n v="2018"/>
    <n v="43319"/>
    <x v="0"/>
    <n v="43054"/>
    <x v="1"/>
    <x v="0"/>
    <s v="WSP-4957"/>
    <x v="1"/>
    <s v="PASE"/>
    <x v="0"/>
    <x v="0"/>
    <n v="0"/>
    <n v="0"/>
    <n v="-552"/>
  </r>
  <r>
    <s v="Fuera de Temporada"/>
    <n v="2019"/>
    <n v="43300"/>
    <x v="0"/>
    <n v="43419"/>
    <x v="1"/>
    <x v="0"/>
    <s v="WSP-4958"/>
    <x v="1"/>
    <s v="PASE"/>
    <x v="0"/>
    <x v="0"/>
    <n v="0"/>
    <n v="0"/>
    <n v="-460"/>
  </r>
  <r>
    <s v="Temporada Regular"/>
    <n v="2019"/>
    <n v="43460"/>
    <x v="1"/>
    <n v="43454"/>
    <x v="9"/>
    <x v="3"/>
    <s v="WSP-4959"/>
    <x v="19"/>
    <n v="140"/>
    <x v="0"/>
    <x v="2"/>
    <n v="0"/>
    <n v="0"/>
    <n v="0"/>
  </r>
  <r>
    <s v="Temporada Regular"/>
    <n v="2018"/>
    <n v="43431"/>
    <x v="3"/>
    <n v="43163"/>
    <x v="5"/>
    <x v="0"/>
    <s v="WSP-4960"/>
    <x v="5"/>
    <n v="120"/>
    <x v="0"/>
    <x v="0"/>
    <n v="0"/>
    <n v="0"/>
    <n v="0"/>
  </r>
  <r>
    <s v="Temporada Regular"/>
    <n v="2019"/>
    <n v="43443"/>
    <x v="0"/>
    <n v="43524"/>
    <x v="6"/>
    <x v="0"/>
    <s v="WSP-4961"/>
    <x v="8"/>
    <n v="120"/>
    <x v="0"/>
    <x v="0"/>
    <n v="0"/>
    <n v="0"/>
    <n v="0"/>
  </r>
  <r>
    <s v="Temporada Regular"/>
    <n v="2019"/>
    <n v="43514"/>
    <x v="0"/>
    <n v="43541"/>
    <x v="3"/>
    <x v="0"/>
    <s v="WSP-4962"/>
    <x v="2"/>
    <n v="120"/>
    <x v="0"/>
    <x v="0"/>
    <n v="1"/>
    <n v="0"/>
    <n v="0"/>
  </r>
  <r>
    <s v="Temporada Regular"/>
    <n v="2018"/>
    <n v="43113"/>
    <x v="0"/>
    <n v="43134"/>
    <x v="6"/>
    <x v="0"/>
    <s v="WSP-4963"/>
    <x v="8"/>
    <n v="120"/>
    <x v="0"/>
    <x v="0"/>
    <n v="0"/>
    <n v="0"/>
    <n v="0"/>
  </r>
  <r>
    <s v="Temporada Regular"/>
    <n v="2019"/>
    <n v="43546"/>
    <x v="2"/>
    <n v="43541"/>
    <x v="9"/>
    <x v="0"/>
    <s v="WSP-4964"/>
    <x v="38"/>
    <n v="100"/>
    <x v="5"/>
    <x v="0"/>
    <n v="0"/>
    <n v="0"/>
    <n v="0"/>
  </r>
  <r>
    <s v="Fuera de Temporada"/>
    <n v="2019"/>
    <n v="43381"/>
    <x v="1"/>
    <n v="43301"/>
    <x v="8"/>
    <x v="2"/>
    <s v="WSP-4965"/>
    <x v="20"/>
    <n v="140"/>
    <x v="0"/>
    <x v="2"/>
    <n v="1"/>
    <n v="0"/>
    <n v="0"/>
  </r>
  <r>
    <s v="Temporada Regular"/>
    <n v="2018"/>
    <n v="43452"/>
    <x v="0"/>
    <n v="43054"/>
    <x v="1"/>
    <x v="0"/>
    <s v="WSP-4966"/>
    <x v="1"/>
    <s v="PASE"/>
    <x v="0"/>
    <x v="0"/>
    <n v="0"/>
    <n v="0"/>
    <n v="-184"/>
  </r>
  <r>
    <s v="Temporada Regular"/>
    <n v="2018"/>
    <n v="43143"/>
    <x v="2"/>
    <n v="43148"/>
    <x v="6"/>
    <x v="0"/>
    <s v="WSP-4967"/>
    <x v="35"/>
    <n v="110"/>
    <x v="3"/>
    <x v="0"/>
    <n v="0"/>
    <n v="0"/>
    <n v="0"/>
  </r>
  <r>
    <s v="Temporada Regular"/>
    <n v="2018"/>
    <n v="43163"/>
    <x v="0"/>
    <n v="43182"/>
    <x v="6"/>
    <x v="0"/>
    <s v="WSP-4968"/>
    <x v="8"/>
    <n v="120"/>
    <x v="0"/>
    <x v="0"/>
    <n v="0"/>
    <n v="0"/>
    <n v="0"/>
  </r>
  <r>
    <s v="Temporada Regular"/>
    <n v="2019"/>
    <n v="43547"/>
    <x v="0"/>
    <n v="43547"/>
    <x v="9"/>
    <x v="0"/>
    <s v="WSP-4969"/>
    <x v="26"/>
    <n v="120"/>
    <x v="0"/>
    <x v="0"/>
    <n v="0"/>
    <n v="0"/>
    <n v="0"/>
  </r>
  <r>
    <s v="Temporada Regular"/>
    <n v="2018"/>
    <n v="43189"/>
    <x v="1"/>
    <n v="43180"/>
    <x v="2"/>
    <x v="1"/>
    <s v="WSP-4970"/>
    <x v="2"/>
    <n v="140"/>
    <x v="0"/>
    <x v="1"/>
    <n v="0"/>
    <n v="0"/>
    <n v="0"/>
  </r>
  <r>
    <s v="Fuera de Temporada"/>
    <n v="2018"/>
    <n v="43243"/>
    <x v="0"/>
    <n v="42888"/>
    <x v="9"/>
    <x v="0"/>
    <s v="WSP-4971"/>
    <x v="26"/>
    <n v="120"/>
    <x v="0"/>
    <x v="0"/>
    <n v="0"/>
    <n v="0"/>
    <n v="0"/>
  </r>
  <r>
    <s v="Fuera de Temporada"/>
    <n v="2018"/>
    <n v="43320"/>
    <x v="2"/>
    <n v="42945"/>
    <x v="3"/>
    <x v="0"/>
    <s v="WSP-4972"/>
    <x v="27"/>
    <n v="110"/>
    <x v="3"/>
    <x v="0"/>
    <n v="1"/>
    <n v="0"/>
    <n v="0"/>
  </r>
  <r>
    <s v="Temporada Regular"/>
    <n v="2019"/>
    <n v="43420"/>
    <x v="0"/>
    <n v="43506"/>
    <x v="4"/>
    <x v="0"/>
    <s v="WSP-4973"/>
    <x v="14"/>
    <n v="120"/>
    <x v="0"/>
    <x v="0"/>
    <n v="0"/>
    <n v="0"/>
    <n v="0"/>
  </r>
  <r>
    <s v="Fuera de Temporada"/>
    <n v="2018"/>
    <n v="43246"/>
    <x v="1"/>
    <n v="42898"/>
    <x v="8"/>
    <x v="1"/>
    <s v="WSP-4974"/>
    <x v="20"/>
    <n v="140"/>
    <x v="0"/>
    <x v="1"/>
    <n v="1"/>
    <n v="0"/>
    <n v="0"/>
  </r>
  <r>
    <s v="Temporada Regular"/>
    <n v="2019"/>
    <n v="43521"/>
    <x v="1"/>
    <n v="43522"/>
    <x v="8"/>
    <x v="4"/>
    <s v="WSP-4975"/>
    <x v="20"/>
    <n v="140"/>
    <x v="0"/>
    <x v="2"/>
    <n v="1"/>
    <n v="0"/>
    <n v="0"/>
  </r>
  <r>
    <s v="Temporada Regular"/>
    <n v="2018"/>
    <n v="43448"/>
    <x v="0"/>
    <n v="43168"/>
    <x v="0"/>
    <x v="0"/>
    <s v="WSP-4976"/>
    <x v="0"/>
    <n v="120"/>
    <x v="0"/>
    <x v="0"/>
    <n v="2"/>
    <n v="0"/>
    <n v="0"/>
  </r>
  <r>
    <s v="Fuera de Temporada"/>
    <n v="2018"/>
    <n v="43282"/>
    <x v="0"/>
    <n v="43054"/>
    <x v="1"/>
    <x v="0"/>
    <s v="WSP-4977"/>
    <x v="1"/>
    <s v="PASE"/>
    <x v="0"/>
    <x v="0"/>
    <n v="0"/>
    <n v="0"/>
    <n v="-368"/>
  </r>
  <r>
    <s v="Fuera de Temporada"/>
    <n v="2019"/>
    <n v="43277"/>
    <x v="1"/>
    <n v="43206"/>
    <x v="5"/>
    <x v="1"/>
    <s v="WSP-4978"/>
    <x v="28"/>
    <n v="140"/>
    <x v="0"/>
    <x v="1"/>
    <n v="0"/>
    <n v="0"/>
    <n v="0"/>
  </r>
  <r>
    <s v="Temporada Regular"/>
    <n v="2019"/>
    <n v="43526"/>
    <x v="0"/>
    <n v="43541"/>
    <x v="4"/>
    <x v="0"/>
    <s v="WSP-4979"/>
    <x v="14"/>
    <n v="120"/>
    <x v="0"/>
    <x v="0"/>
    <n v="0"/>
    <n v="0"/>
    <n v="0"/>
  </r>
  <r>
    <s v="Temporada Regular"/>
    <n v="2018"/>
    <n v="43428"/>
    <x v="0"/>
    <n v="43054"/>
    <x v="1"/>
    <x v="0"/>
    <s v="WSP-4980"/>
    <x v="1"/>
    <s v="PASE"/>
    <x v="0"/>
    <x v="0"/>
    <n v="0"/>
    <n v="0"/>
    <n v="-460"/>
  </r>
  <r>
    <s v="Fuera de Temporada"/>
    <n v="2018"/>
    <n v="43309"/>
    <x v="1"/>
    <n v="42852"/>
    <x v="6"/>
    <x v="2"/>
    <s v="WSP-4981"/>
    <x v="17"/>
    <n v="140"/>
    <x v="0"/>
    <x v="2"/>
    <n v="0"/>
    <n v="0"/>
    <n v="0"/>
  </r>
  <r>
    <s v="Temporada Regular"/>
    <n v="2019"/>
    <n v="43456"/>
    <x v="3"/>
    <n v="43419"/>
    <x v="1"/>
    <x v="0"/>
    <s v="WSP-4982"/>
    <x v="1"/>
    <s v="PASE"/>
    <x v="0"/>
    <x v="0"/>
    <n v="0"/>
    <n v="0"/>
    <n v="-184"/>
  </r>
  <r>
    <s v="Fuera de Temporada"/>
    <n v="2019"/>
    <n v="43250"/>
    <x v="1"/>
    <n v="43217"/>
    <x v="0"/>
    <x v="4"/>
    <s v="WSP-4983"/>
    <x v="10"/>
    <n v="140"/>
    <x v="0"/>
    <x v="2"/>
    <n v="2"/>
    <n v="0"/>
    <n v="0"/>
  </r>
  <r>
    <s v="Temporada Regular"/>
    <n v="2019"/>
    <n v="43459"/>
    <x v="0"/>
    <n v="43419"/>
    <x v="1"/>
    <x v="0"/>
    <s v="WSP-4984"/>
    <x v="1"/>
    <s v="PASE"/>
    <x v="0"/>
    <x v="0"/>
    <n v="0"/>
    <n v="0"/>
    <n v="-460"/>
  </r>
  <r>
    <s v="Fuera de Temporada"/>
    <n v="2019"/>
    <n v="43306"/>
    <x v="2"/>
    <n v="43234"/>
    <x v="3"/>
    <x v="0"/>
    <s v="WSP-4985"/>
    <x v="13"/>
    <n v="100"/>
    <x v="5"/>
    <x v="0"/>
    <n v="1"/>
    <n v="30"/>
    <n v="0"/>
  </r>
  <r>
    <s v="Fuera de Temporada"/>
    <n v="2018"/>
    <n v="43340"/>
    <x v="2"/>
    <n v="42897"/>
    <x v="8"/>
    <x v="0"/>
    <s v="WSP-4986"/>
    <x v="18"/>
    <n v="110"/>
    <x v="3"/>
    <x v="0"/>
    <n v="1"/>
    <n v="0"/>
    <n v="0"/>
  </r>
  <r>
    <s v="Temporada Regular"/>
    <n v="2019"/>
    <n v="43456"/>
    <x v="2"/>
    <n v="43461"/>
    <x v="5"/>
    <x v="0"/>
    <s v="WSP-4987"/>
    <x v="49"/>
    <n v="75"/>
    <x v="2"/>
    <x v="0"/>
    <n v="0"/>
    <n v="0"/>
    <n v="0"/>
  </r>
  <r>
    <s v="Fuera de Temporada"/>
    <n v="2019"/>
    <n v="43292"/>
    <x v="0"/>
    <n v="43236"/>
    <x v="8"/>
    <x v="0"/>
    <s v="WSP-4988"/>
    <x v="30"/>
    <n v="120"/>
    <x v="0"/>
    <x v="0"/>
    <n v="1"/>
    <n v="0"/>
    <n v="0"/>
  </r>
  <r>
    <s v="Temporada Regular"/>
    <n v="2019"/>
    <n v="43450"/>
    <x v="0"/>
    <n v="43457"/>
    <x v="9"/>
    <x v="0"/>
    <s v="WSP-4989"/>
    <x v="26"/>
    <n v="120"/>
    <x v="0"/>
    <x v="0"/>
    <n v="0"/>
    <n v="0"/>
    <n v="0"/>
  </r>
  <r>
    <s v="Temporada Regular"/>
    <n v="2018"/>
    <n v="43117"/>
    <x v="0"/>
    <n v="43054"/>
    <x v="1"/>
    <x v="0"/>
    <s v="WSP-4990"/>
    <x v="1"/>
    <s v="PASE"/>
    <x v="0"/>
    <x v="0"/>
    <n v="0"/>
    <n v="0"/>
    <n v="0"/>
  </r>
  <r>
    <s v="Temporada Regular"/>
    <n v="2019"/>
    <n v="43457"/>
    <x v="0"/>
    <n v="43469"/>
    <x v="4"/>
    <x v="0"/>
    <s v="WSP-4991"/>
    <x v="14"/>
    <n v="120"/>
    <x v="0"/>
    <x v="0"/>
    <n v="0"/>
    <n v="0"/>
    <n v="0"/>
  </r>
  <r>
    <s v="Temporada Regular"/>
    <n v="2019"/>
    <n v="43546"/>
    <x v="0"/>
    <n v="43545"/>
    <x v="2"/>
    <x v="0"/>
    <s v="WSP-4992"/>
    <x v="22"/>
    <n v="120"/>
    <x v="0"/>
    <x v="0"/>
    <n v="0"/>
    <n v="0"/>
    <n v="0"/>
  </r>
  <r>
    <s v="Temporada Regular"/>
    <n v="2019"/>
    <n v="43435"/>
    <x v="3"/>
    <n v="43419"/>
    <x v="1"/>
    <x v="0"/>
    <s v="WSP-4993"/>
    <x v="1"/>
    <s v="PASE"/>
    <x v="0"/>
    <x v="0"/>
    <n v="0"/>
    <n v="0"/>
    <n v="-644"/>
  </r>
  <r>
    <s v="Temporada Regular"/>
    <n v="2018"/>
    <n v="43180"/>
    <x v="0"/>
    <n v="43180"/>
    <x v="2"/>
    <x v="0"/>
    <s v="WSP-4994"/>
    <x v="22"/>
    <n v="120"/>
    <x v="0"/>
    <x v="0"/>
    <n v="0"/>
    <n v="0"/>
    <n v="0"/>
  </r>
  <r>
    <s v="Temporada Regular"/>
    <n v="2019"/>
    <n v="43468"/>
    <x v="1"/>
    <n v="43524"/>
    <x v="7"/>
    <x v="2"/>
    <s v="WSP-4995"/>
    <x v="13"/>
    <n v="140"/>
    <x v="0"/>
    <x v="2"/>
    <n v="0"/>
    <n v="0"/>
    <n v="0"/>
  </r>
  <r>
    <s v="Temporada Regular"/>
    <n v="2018"/>
    <n v="43185"/>
    <x v="2"/>
    <n v="43178"/>
    <x v="4"/>
    <x v="0"/>
    <s v="WSP-4996"/>
    <x v="6"/>
    <n v="100"/>
    <x v="5"/>
    <x v="0"/>
    <n v="0"/>
    <n v="0"/>
    <n v="0"/>
  </r>
  <r>
    <s v="Temporada Regular"/>
    <n v="2019"/>
    <n v="43426"/>
    <x v="0"/>
    <n v="43512"/>
    <x v="9"/>
    <x v="0"/>
    <s v="WSP-4997"/>
    <x v="26"/>
    <n v="120"/>
    <x v="0"/>
    <x v="0"/>
    <n v="0"/>
    <n v="0"/>
    <n v="0"/>
  </r>
  <r>
    <s v="Fuera de Temporada"/>
    <n v="2018"/>
    <n v="43313"/>
    <x v="3"/>
    <n v="43054"/>
    <x v="1"/>
    <x v="0"/>
    <s v="WSP-4998"/>
    <x v="1"/>
    <s v="PASE"/>
    <x v="0"/>
    <x v="0"/>
    <n v="0"/>
    <n v="0"/>
    <n v="-736"/>
  </r>
  <r>
    <s v="Fuera de Temporada"/>
    <n v="2018"/>
    <n v="43238"/>
    <x v="1"/>
    <n v="42833"/>
    <x v="4"/>
    <x v="4"/>
    <s v="WSP-4999"/>
    <x v="4"/>
    <n v="140"/>
    <x v="0"/>
    <x v="2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16DFA-BCCB-4864-BAD7-27B615E40115}" name="TablaDinámica15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58:B65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axis="axisPage" showAll="0">
      <items count="11">
        <item x="9"/>
        <item x="5"/>
        <item x="4"/>
        <item x="6"/>
        <item x="7"/>
        <item x="2"/>
        <item x="3"/>
        <item x="8"/>
        <item x="0"/>
        <item x="1"/>
        <item t="default"/>
      </items>
    </pivotField>
    <pivotField axis="axisRow" showAll="0">
      <items count="7">
        <item x="4"/>
        <item x="2"/>
        <item x="5"/>
        <item x="1"/>
        <item x="3"/>
        <item x="0"/>
        <item t="default"/>
      </items>
    </pivotField>
    <pivotField showAll="0"/>
    <pivotField numFmtId="8" showAll="0"/>
    <pivotField showAll="0"/>
    <pivotField showAll="0">
      <items count="7">
        <item x="0"/>
        <item x="3"/>
        <item x="1"/>
        <item x="4"/>
        <item x="5"/>
        <item x="2"/>
        <item t="default"/>
      </items>
    </pivotField>
    <pivotField dataField="1" numFmtId="8" showAll="0">
      <items count="5">
        <item x="0"/>
        <item x="1"/>
        <item x="2"/>
        <item x="3"/>
        <item t="default"/>
      </items>
    </pivotField>
    <pivotField showAll="0"/>
    <pivotField numFmtId="8" showAll="0"/>
    <pivotField numFmtId="8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5" item="2" hier="-1"/>
  </pageFields>
  <dataFields count="1">
    <dataField name="Suma de Comision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EE93D-FDA8-499F-858F-75BAA4436DE3}" name="TablaDinámica14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7:B52" firstHeaderRow="1" firstDataRow="1" firstDataCol="1"/>
  <pivotFields count="15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dataField="1" numFmtId="8" showAll="0"/>
    <pivotField showAll="0"/>
    <pivotField showAll="0"/>
    <pivotField numFmtId="8" showAll="0"/>
    <pivotField showAll="0"/>
    <pivotField numFmtId="8" showAll="0"/>
    <pivotField numFmtId="8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recio Venta" fld="8" baseField="3" baseItem="0"/>
  </dataFields>
  <formats count="1">
    <format dxfId="0">
      <pivotArea collapsedLevelsAreSubtotals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03A92-1312-4351-9975-A8A4940A9EE8}" name="TablaDinámica12" cacheId="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J11:P16" firstHeaderRow="1" firstDataRow="2" firstDataCol="1"/>
  <pivotFields count="7">
    <pivotField dataField="1" numFmtId="15" showAll="0"/>
    <pivotField numFmtId="165" showAll="0"/>
    <pivotField showAll="0"/>
    <pivotField axis="axisCol" showAll="0">
      <items count="6">
        <item x="4"/>
        <item x="0"/>
        <item x="1"/>
        <item x="3"/>
        <item x="2"/>
        <item t="default"/>
      </items>
    </pivotField>
    <pivotField showAll="0"/>
    <pivotField numFmtId="44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4">
    <i>
      <x v="1"/>
    </i>
    <i>
      <x v="2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Fech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08D85-0E8F-4A12-B28C-D3A32B12196A}" name="TablaDinámica11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J4:J5" firstHeaderRow="1" firstDataRow="1" firstDataCol="0" rowPageCount="1" colPageCount="1"/>
  <pivotFields count="15">
    <pivotField showAll="0"/>
    <pivotField showAll="0"/>
    <pivotField showAll="0"/>
    <pivotField showAll="0"/>
    <pivotField showAll="0"/>
    <pivotField axis="axisPage" showAll="0">
      <items count="11">
        <item x="9"/>
        <item x="5"/>
        <item x="4"/>
        <item x="6"/>
        <item x="7"/>
        <item x="2"/>
        <item x="3"/>
        <item x="8"/>
        <item x="0"/>
        <item x="1"/>
        <item t="default"/>
      </items>
    </pivotField>
    <pivotField showAll="0"/>
    <pivotField showAll="0"/>
    <pivotField numFmtId="8" showAll="0"/>
    <pivotField showAll="0"/>
    <pivotField showAll="0"/>
    <pivotField numFmtId="8" showAll="0"/>
    <pivotField dataField="1" showAll="0"/>
    <pivotField numFmtId="8" showAll="0"/>
    <pivotField numFmtId="8" showAll="0"/>
  </pivotFields>
  <rowItems count="1">
    <i/>
  </rowItems>
  <colItems count="1">
    <i/>
  </colItems>
  <pageFields count="1">
    <pageField fld="5" item="6" hier="-1"/>
  </pageFields>
  <dataFields count="1">
    <dataField name="Suma de Dias de regalo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DBE6F-CE1E-4524-8AC2-0DAFF2AE4E0A}" name="TablaDinámica7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35:D36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showAll="0"/>
    <pivotField numFmtId="8" showAll="0"/>
    <pivotField dataField="1" numFmtId="8" showAll="0"/>
  </pivotFields>
  <rowItems count="1">
    <i/>
  </rowItems>
  <colItems count="1">
    <i/>
  </colItems>
  <dataFields count="1">
    <dataField name="Suma de Costos lift" fld="14" baseField="0" baseItem="0" numFmtId="8"/>
  </dataFields>
  <formats count="1">
    <format dxfId="1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9501B-9C53-444D-8180-CC2A7575A67C}" name="TablaDinámica1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4" firstHeaderRow="1" firstDataRow="1" firstDataCol="0"/>
  <pivotFields count="15"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11">
        <item x="9"/>
        <item x="5"/>
        <item x="4"/>
        <item x="6"/>
        <item x="7"/>
        <item x="2"/>
        <item x="3"/>
        <item x="8"/>
        <item x="0"/>
        <item x="1"/>
        <item t="default"/>
      </items>
    </pivotField>
    <pivotField showAll="0">
      <items count="7">
        <item x="4"/>
        <item x="2"/>
        <item x="5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numFmtId="8" showAll="0"/>
    <pivotField showAll="0"/>
    <pivotField numFmtId="8" showAll="0"/>
    <pivotField numFmtId="8" showAll="0"/>
  </pivotFields>
  <rowItems count="1">
    <i/>
  </rowItems>
  <colItems count="1">
    <i/>
  </colItems>
  <dataFields count="1">
    <dataField name="Suma de Precio Venta" fld="8" baseField="0" baseItem="0" numFmtId="8"/>
  </dataFields>
  <formats count="1">
    <format dxfId="1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88A1A-09C7-43EC-B756-52323C9EF5DE}" name="TablaDinámica6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5:A36" firstHeaderRow="1" firstDataRow="1" firstDataCol="0" rowPageCount="1" colPageCount="1"/>
  <pivotFields count="15">
    <pivotField showAll="0"/>
    <pivotField showAll="0"/>
    <pivotField showAll="0"/>
    <pivotField showAll="0"/>
    <pivotField showAll="0"/>
    <pivotField axis="axisPage" showAll="0">
      <items count="11">
        <item x="9"/>
        <item x="5"/>
        <item x="4"/>
        <item x="6"/>
        <item x="7"/>
        <item x="2"/>
        <item x="3"/>
        <item x="8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numFmtId="8" showAll="0"/>
    <pivotField showAll="0"/>
    <pivotField numFmtId="8" showAll="0"/>
    <pivotField numFmtId="8" showAll="0"/>
  </pivotFields>
  <rowItems count="1">
    <i/>
  </rowItems>
  <colItems count="1">
    <i/>
  </colItems>
  <pageFields count="1">
    <pageField fld="5" item="9" hier="-1"/>
  </pageFields>
  <dataFields count="1">
    <dataField name="Suma de Precio Venta" fld="8" baseField="0" baseItem="0" numFmtId="8"/>
  </dataFields>
  <formats count="1">
    <format dxfId="1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B449F-F797-41E3-BD55-AF080F4989A6}" name="TablaDinámica13" cacheId="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F36:N393" firstHeaderRow="1" firstDataRow="2" firstDataCol="1"/>
  <pivotFields count="7">
    <pivotField dataField="1" compact="0" numFmtId="1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8">
        <item x="4"/>
        <item x="0"/>
        <item x="2"/>
        <item x="6"/>
        <item x="3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sortType="descending">
      <items count="2896">
        <item x="156"/>
        <item x="1617"/>
        <item x="900"/>
        <item x="2061"/>
        <item x="194"/>
        <item x="236"/>
        <item x="126"/>
        <item x="541"/>
        <item x="1447"/>
        <item x="943"/>
        <item x="2300"/>
        <item x="2206"/>
        <item x="1849"/>
        <item x="2472"/>
        <item x="1184"/>
        <item x="2104"/>
        <item x="1061"/>
        <item x="2738"/>
        <item x="2557"/>
        <item x="1873"/>
        <item x="1466"/>
        <item x="55"/>
        <item x="1640"/>
        <item x="2048"/>
        <item x="1050"/>
        <item x="1919"/>
        <item x="2003"/>
        <item x="697"/>
        <item x="1648"/>
        <item x="2345"/>
        <item x="2668"/>
        <item x="635"/>
        <item x="2610"/>
        <item x="1916"/>
        <item x="550"/>
        <item x="2513"/>
        <item x="1415"/>
        <item x="1144"/>
        <item x="1948"/>
        <item x="1475"/>
        <item x="2660"/>
        <item x="15"/>
        <item x="2052"/>
        <item x="1232"/>
        <item x="726"/>
        <item x="1422"/>
        <item x="801"/>
        <item x="398"/>
        <item x="1878"/>
        <item x="2739"/>
        <item x="1577"/>
        <item x="1092"/>
        <item x="1295"/>
        <item x="2423"/>
        <item x="1079"/>
        <item x="2518"/>
        <item x="1913"/>
        <item x="1454"/>
        <item x="2548"/>
        <item x="1817"/>
        <item x="544"/>
        <item x="2129"/>
        <item x="1631"/>
        <item x="2094"/>
        <item x="984"/>
        <item x="1"/>
        <item x="133"/>
        <item x="1364"/>
        <item x="436"/>
        <item x="2492"/>
        <item x="741"/>
        <item x="61"/>
        <item x="2746"/>
        <item x="2236"/>
        <item x="10"/>
        <item x="328"/>
        <item x="1124"/>
        <item x="2228"/>
        <item x="1199"/>
        <item x="1927"/>
        <item x="364"/>
        <item x="2487"/>
        <item x="1856"/>
        <item x="1114"/>
        <item x="1666"/>
        <item x="2474"/>
        <item x="1525"/>
        <item x="1261"/>
        <item x="46"/>
        <item x="512"/>
        <item x="1147"/>
        <item x="143"/>
        <item x="2317"/>
        <item x="400"/>
        <item x="2822"/>
        <item x="1911"/>
        <item x="1476"/>
        <item x="393"/>
        <item x="1938"/>
        <item x="53"/>
        <item x="2327"/>
        <item x="962"/>
        <item x="578"/>
        <item x="2388"/>
        <item x="2123"/>
        <item x="1198"/>
        <item x="2761"/>
        <item x="1374"/>
        <item x="2263"/>
        <item x="291"/>
        <item x="679"/>
        <item x="2476"/>
        <item x="815"/>
        <item x="1274"/>
        <item x="1518"/>
        <item x="2819"/>
        <item x="37"/>
        <item x="1527"/>
        <item x="1961"/>
        <item x="2536"/>
        <item x="546"/>
        <item x="252"/>
        <item x="442"/>
        <item x="1571"/>
        <item x="2824"/>
        <item x="483"/>
        <item x="1259"/>
        <item x="1472"/>
        <item x="2321"/>
        <item x="88"/>
        <item x="1782"/>
        <item x="2555"/>
        <item x="451"/>
        <item x="569"/>
        <item x="1910"/>
        <item x="1450"/>
        <item x="2252"/>
        <item x="2695"/>
        <item x="1800"/>
        <item x="2502"/>
        <item x="2392"/>
        <item x="1263"/>
        <item x="206"/>
        <item x="399"/>
        <item x="2516"/>
        <item x="1778"/>
        <item x="1342"/>
        <item x="861"/>
        <item x="2763"/>
        <item x="1249"/>
        <item x="1139"/>
        <item x="1105"/>
        <item x="802"/>
        <item x="2419"/>
        <item x="496"/>
        <item x="2291"/>
        <item x="2085"/>
        <item x="1606"/>
        <item x="2379"/>
        <item x="1206"/>
        <item x="2095"/>
        <item x="595"/>
        <item x="1689"/>
        <item x="1165"/>
        <item x="967"/>
        <item x="1879"/>
        <item x="2849"/>
        <item x="16"/>
        <item x="975"/>
        <item x="2199"/>
        <item x="1522"/>
        <item x="315"/>
        <item x="2773"/>
        <item x="1717"/>
        <item x="526"/>
        <item x="936"/>
        <item x="203"/>
        <item x="2722"/>
        <item x="1546"/>
        <item x="1539"/>
        <item x="1633"/>
        <item x="881"/>
        <item x="1566"/>
        <item x="1952"/>
        <item x="2087"/>
        <item x="1810"/>
        <item x="2767"/>
        <item x="957"/>
        <item x="1894"/>
        <item x="2546"/>
        <item x="2049"/>
        <item x="2655"/>
        <item x="1723"/>
        <item x="601"/>
        <item x="1238"/>
        <item x="2010"/>
        <item x="1280"/>
        <item x="1005"/>
        <item x="159"/>
        <item x="988"/>
        <item x="2261"/>
        <item x="1268"/>
        <item x="2601"/>
        <item x="1128"/>
        <item x="2736"/>
        <item x="1686"/>
        <item x="2437"/>
        <item x="780"/>
        <item x="1883"/>
        <item x="2257"/>
        <item x="2241"/>
        <item x="1161"/>
        <item x="1499"/>
        <item x="1684"/>
        <item x="2372"/>
        <item x="1556"/>
        <item x="1245"/>
        <item x="1671"/>
        <item x="1558"/>
        <item x="2565"/>
        <item x="1797"/>
        <item x="211"/>
        <item x="2135"/>
        <item x="1468"/>
        <item x="2643"/>
        <item x="19"/>
        <item x="35"/>
        <item x="2538"/>
        <item x="1963"/>
        <item x="74"/>
        <item x="2007"/>
        <item x="866"/>
        <item x="2304"/>
        <item x="104"/>
        <item x="2690"/>
        <item x="2288"/>
        <item x="2193"/>
        <item x="58"/>
        <item x="2531"/>
        <item x="629"/>
        <item x="1120"/>
        <item x="1015"/>
        <item x="1421"/>
        <item x="2364"/>
        <item x="2841"/>
        <item x="2281"/>
        <item x="2328"/>
        <item x="1183"/>
        <item x="191"/>
        <item x="1709"/>
        <item x="387"/>
        <item x="2181"/>
        <item x="2710"/>
        <item x="2162"/>
        <item x="1553"/>
        <item x="915"/>
        <item x="1978"/>
        <item x="2840"/>
        <item x="1662"/>
        <item x="2103"/>
        <item x="1197"/>
        <item x="2459"/>
        <item x="1705"/>
        <item x="1255"/>
        <item x="389"/>
        <item x="1044"/>
        <item x="2269"/>
        <item x="715"/>
        <item x="897"/>
        <item x="2168"/>
        <item x="1560"/>
        <item x="585"/>
        <item x="23"/>
        <item x="2623"/>
        <item x="1892"/>
        <item x="1979"/>
        <item x="2729"/>
        <item x="1403"/>
        <item x="557"/>
        <item x="144"/>
        <item x="2709"/>
        <item x="2292"/>
        <item x="1997"/>
        <item x="323"/>
        <item x="29"/>
        <item x="1424"/>
        <item x="2720"/>
        <item x="1643"/>
        <item x="1505"/>
        <item x="471"/>
        <item x="113"/>
        <item x="2210"/>
        <item x="1481"/>
        <item x="529"/>
        <item x="1512"/>
        <item x="296"/>
        <item x="622"/>
        <item x="552"/>
        <item x="202"/>
        <item x="674"/>
        <item x="2617"/>
        <item x="2320"/>
        <item x="1630"/>
        <item x="2081"/>
        <item x="1084"/>
        <item x="2713"/>
        <item x="81"/>
        <item x="2624"/>
        <item x="617"/>
        <item x="1777"/>
        <item x="834"/>
        <item x="1898"/>
        <item x="1145"/>
        <item x="2597"/>
        <item x="1584"/>
        <item x="2741"/>
        <item x="952"/>
        <item x="816"/>
        <item x="1291"/>
        <item x="42"/>
        <item x="2864"/>
        <item x="1645"/>
        <item x="2777"/>
        <item x="1032"/>
        <item x="469"/>
        <item x="2076"/>
        <item x="2244"/>
        <item x="1399"/>
        <item x="2818"/>
        <item x="2564"/>
        <item x="1996"/>
        <item x="1900"/>
        <item x="1572"/>
        <item x="1982"/>
        <item x="1593"/>
        <item x="2505"/>
        <item x="480"/>
        <item x="2835"/>
        <item x="2632"/>
        <item x="1619"/>
        <item x="1802"/>
        <item x="1098"/>
        <item x="1858"/>
        <item x="2497"/>
        <item x="2196"/>
        <item x="146"/>
        <item x="1811"/>
        <item x="1678"/>
        <item x="1947"/>
        <item x="724"/>
        <item x="631"/>
        <item x="1335"/>
        <item x="2584"/>
        <item x="1534"/>
        <item x="1448"/>
        <item x="1576"/>
        <item x="2653"/>
        <item x="961"/>
        <item x="272"/>
        <item x="2483"/>
        <item x="2346"/>
        <item x="1680"/>
        <item x="1741"/>
        <item x="2545"/>
        <item x="2106"/>
        <item x="680"/>
        <item x="489"/>
        <item x="2213"/>
        <item x="189"/>
        <item x="580"/>
        <item x="536"/>
        <item x="1838"/>
        <item x="2702"/>
        <item x="2544"/>
        <item x="288"/>
        <item x="810"/>
        <item x="2117"/>
        <item x="1202"/>
        <item x="1765"/>
        <item x="725"/>
        <item x="1803"/>
        <item x="1059"/>
        <item x="1831"/>
        <item x="2664"/>
        <item x="951"/>
        <item x="704"/>
        <item x="1339"/>
        <item x="402"/>
        <item x="485"/>
        <item x="1049"/>
        <item x="353"/>
        <item x="2509"/>
        <item x="688"/>
        <item x="1013"/>
        <item x="1426"/>
        <item x="793"/>
        <item x="634"/>
        <item x="2567"/>
        <item x="1353"/>
        <item x="1020"/>
        <item x="2264"/>
        <item x="1326"/>
        <item x="2202"/>
        <item x="1923"/>
        <item x="2092"/>
        <item x="1755"/>
        <item x="713"/>
        <item x="352"/>
        <item x="1801"/>
        <item x="1463"/>
        <item x="84"/>
        <item x="1116"/>
        <item x="1687"/>
        <item x="1118"/>
        <item x="2680"/>
        <item x="187"/>
        <item x="760"/>
        <item x="320"/>
        <item x="2489"/>
        <item x="809"/>
        <item x="1848"/>
        <item x="1739"/>
        <item x="367"/>
        <item x="708"/>
        <item x="5"/>
        <item x="778"/>
        <item x="253"/>
        <item x="1698"/>
        <item x="1792"/>
        <item x="2279"/>
        <item x="2374"/>
        <item x="972"/>
        <item x="641"/>
        <item x="1547"/>
        <item x="2154"/>
        <item x="148"/>
        <item x="507"/>
        <item x="1042"/>
        <item x="2166"/>
        <item x="1045"/>
        <item x="566"/>
        <item x="350"/>
        <item x="2688"/>
        <item x="2769"/>
        <item x="2198"/>
        <item x="2030"/>
        <item x="945"/>
        <item x="1498"/>
        <item x="2054"/>
        <item x="1117"/>
        <item x="2566"/>
        <item x="977"/>
        <item x="2190"/>
        <item x="1607"/>
        <item x="1516"/>
        <item x="2143"/>
        <item x="2248"/>
        <item x="286"/>
        <item x="1804"/>
        <item x="1215"/>
        <item x="1142"/>
        <item x="520"/>
        <item x="368"/>
        <item x="1903"/>
        <item x="2579"/>
        <item x="1688"/>
        <item x="2481"/>
        <item x="1877"/>
        <item x="2028"/>
        <item x="1154"/>
        <item x="602"/>
        <item x="105"/>
        <item x="1279"/>
        <item x="692"/>
        <item x="2484"/>
        <item x="2273"/>
        <item x="1150"/>
        <item x="1188"/>
        <item x="86"/>
        <item x="1327"/>
        <item x="2091"/>
        <item x="1994"/>
        <item x="1022"/>
        <item x="2368"/>
        <item x="1294"/>
        <item x="2618"/>
        <item x="1389"/>
        <item x="2029"/>
        <item x="1615"/>
        <item x="2056"/>
        <item x="851"/>
        <item x="225"/>
        <item x="2411"/>
        <item x="33"/>
        <item x="1075"/>
        <item x="1814"/>
        <item x="2359"/>
        <item x="993"/>
        <item x="537"/>
        <item x="1569"/>
        <item x="243"/>
        <item x="2747"/>
        <item x="279"/>
        <item x="2594"/>
        <item x="131"/>
        <item x="606"/>
        <item x="2569"/>
        <item x="1465"/>
        <item x="379"/>
        <item x="2520"/>
        <item x="327"/>
        <item x="607"/>
        <item x="180"/>
        <item x="669"/>
        <item x="1735"/>
        <item x="50"/>
        <item x="671"/>
        <item x="1076"/>
        <item x="940"/>
        <item x="800"/>
        <item x="65"/>
        <item x="806"/>
        <item x="2200"/>
        <item x="1173"/>
        <item x="1694"/>
        <item x="1775"/>
        <item x="2628"/>
        <item x="207"/>
        <item x="1821"/>
        <item x="1276"/>
        <item x="87"/>
        <item x="44"/>
        <item x="876"/>
        <item x="712"/>
        <item x="370"/>
        <item x="657"/>
        <item x="564"/>
        <item x="2341"/>
        <item x="40"/>
        <item x="2237"/>
        <item x="668"/>
        <item x="2354"/>
        <item x="2676"/>
        <item x="1702"/>
        <item x="375"/>
        <item x="2508"/>
        <item x="36"/>
        <item x="1230"/>
        <item x="2305"/>
        <item x="2511"/>
        <item x="991"/>
        <item x="2602"/>
        <item x="1986"/>
        <item x="2158"/>
        <item x="1976"/>
        <item x="1325"/>
        <item x="1309"/>
        <item x="205"/>
        <item x="2072"/>
        <item x="1863"/>
        <item x="1542"/>
        <item x="234"/>
        <item x="2856"/>
        <item x="2050"/>
        <item x="244"/>
        <item x="1414"/>
        <item x="1756"/>
        <item x="1034"/>
        <item x="1371"/>
        <item x="2375"/>
        <item x="268"/>
        <item x="2025"/>
        <item x="659"/>
        <item x="330"/>
        <item x="2402"/>
        <item x="373"/>
        <item x="814"/>
        <item x="1942"/>
        <item x="656"/>
        <item x="2760"/>
        <item x="2016"/>
        <item x="1946"/>
        <item x="1461"/>
        <item x="0"/>
        <item x="343"/>
        <item x="1039"/>
        <item x="2812"/>
        <item x="1191"/>
        <item x="161"/>
        <item x="2398"/>
        <item x="910"/>
        <item x="1871"/>
        <item x="2827"/>
        <item x="2507"/>
        <item x="2302"/>
        <item x="2456"/>
        <item x="551"/>
        <item x="995"/>
        <item x="1933"/>
        <item x="1762"/>
        <item x="2137"/>
        <item x="2369"/>
        <item x="921"/>
        <item x="1159"/>
        <item x="2829"/>
        <item x="1891"/>
        <item x="1675"/>
        <item x="2872"/>
        <item x="1287"/>
        <item x="1196"/>
        <item x="859"/>
        <item x="1123"/>
        <item x="1781"/>
        <item x="1208"/>
        <item x="1221"/>
        <item x="2804"/>
        <item x="1207"/>
        <item x="2418"/>
        <item x="2633"/>
        <item x="2325"/>
        <item x="970"/>
        <item x="1830"/>
        <item x="1937"/>
        <item x="2611"/>
        <item x="1345"/>
        <item x="509"/>
        <item x="2785"/>
        <item x="863"/>
        <item x="1227"/>
        <item x="2308"/>
        <item x="311"/>
        <item x="2803"/>
        <item x="1166"/>
        <item x="666"/>
        <item x="1925"/>
        <item x="1299"/>
        <item x="1360"/>
        <item x="1391"/>
        <item x="532"/>
        <item x="2337"/>
        <item x="639"/>
        <item x="440"/>
        <item x="873"/>
        <item x="828"/>
        <item x="2342"/>
        <item x="2240"/>
        <item x="80"/>
        <item x="1941"/>
        <item x="608"/>
        <item x="798"/>
        <item x="745"/>
        <item x="2427"/>
        <item x="1514"/>
        <item x="2303"/>
        <item x="224"/>
        <item x="1329"/>
        <item x="1212"/>
        <item x="1378"/>
        <item x="1344"/>
        <item x="711"/>
        <item x="2854"/>
        <item x="172"/>
        <item x="1027"/>
        <item x="1367"/>
        <item x="136"/>
        <item x="1164"/>
        <item x="1788"/>
        <item x="547"/>
        <item x="2006"/>
        <item x="1601"/>
        <item x="2778"/>
        <item x="753"/>
        <item x="2381"/>
        <item x="27"/>
        <item x="456"/>
        <item x="1665"/>
        <item x="391"/>
        <item x="2262"/>
        <item x="2462"/>
        <item x="1354"/>
        <item x="2389"/>
        <item x="835"/>
        <item x="2445"/>
        <item x="865"/>
        <item x="2036"/>
        <item x="2711"/>
        <item x="514"/>
        <item x="1623"/>
        <item x="1861"/>
        <item x="1257"/>
        <item x="18"/>
        <item x="2187"/>
        <item x="2703"/>
        <item x="731"/>
        <item x="524"/>
        <item x="2552"/>
        <item x="1404"/>
        <item x="1519"/>
        <item x="1065"/>
        <item x="586"/>
        <item x="1935"/>
        <item x="1924"/>
        <item x="2853"/>
        <item x="1807"/>
        <item x="2405"/>
        <item x="2677"/>
        <item x="883"/>
        <item x="1837"/>
        <item x="2494"/>
        <item x="2879"/>
        <item x="1310"/>
        <item x="1731"/>
        <item x="2792"/>
        <item x="48"/>
        <item x="687"/>
        <item x="823"/>
        <item x="384"/>
        <item x="700"/>
        <item x="1981"/>
        <item x="1853"/>
        <item x="1438"/>
        <item x="2011"/>
        <item x="1557"/>
        <item x="1175"/>
        <item x="2247"/>
        <item x="1746"/>
        <item x="1794"/>
        <item x="2367"/>
        <item x="782"/>
        <item x="1677"/>
        <item x="1097"/>
        <item x="1570"/>
        <item x="872"/>
        <item x="394"/>
        <item x="1824"/>
        <item x="2498"/>
        <item x="1953"/>
        <item x="1383"/>
        <item x="2694"/>
        <item x="1406"/>
        <item x="1712"/>
        <item x="2658"/>
        <item x="1806"/>
        <item x="948"/>
        <item x="1435"/>
        <item x="1086"/>
        <item x="484"/>
        <item x="1836"/>
        <item x="1297"/>
        <item x="2156"/>
        <item x="2298"/>
        <item x="1063"/>
        <item x="1595"/>
        <item x="2380"/>
        <item x="1493"/>
        <item x="926"/>
        <item x="2458"/>
        <item x="434"/>
        <item x="1192"/>
        <item x="2679"/>
        <item x="2260"/>
        <item x="270"/>
        <item x="1859"/>
        <item x="2581"/>
        <item x="2340"/>
        <item x="1213"/>
        <item x="1023"/>
        <item x="2592"/>
        <item x="333"/>
        <item x="201"/>
        <item x="1156"/>
        <item x="2221"/>
        <item x="1153"/>
        <item x="117"/>
        <item x="2446"/>
        <item x="1545"/>
        <item x="676"/>
        <item x="2670"/>
        <item x="2216"/>
        <item x="54"/>
        <item x="964"/>
        <item x="567"/>
        <item x="2431"/>
        <item x="1854"/>
        <item x="184"/>
        <item x="845"/>
        <item x="1243"/>
        <item x="2205"/>
        <item x="2745"/>
        <item x="115"/>
        <item x="1316"/>
        <item x="767"/>
        <item x="584"/>
        <item x="269"/>
        <item x="2349"/>
        <item x="1226"/>
        <item x="2084"/>
        <item x="411"/>
        <item x="1292"/>
        <item x="2301"/>
        <item x="474"/>
        <item x="111"/>
        <item x="773"/>
        <item x="1143"/>
        <item x="908"/>
        <item x="1083"/>
        <item x="2752"/>
        <item x="1660"/>
        <item x="1251"/>
        <item x="462"/>
        <item x="644"/>
        <item x="2436"/>
        <item x="2272"/>
        <item x="2808"/>
        <item x="2540"/>
        <item x="1077"/>
        <item x="756"/>
        <item x="2353"/>
        <item x="118"/>
        <item x="929"/>
        <item x="167"/>
        <item x="2323"/>
        <item x="807"/>
        <item x="128"/>
        <item x="1759"/>
        <item x="1555"/>
        <item x="892"/>
        <item x="1787"/>
        <item x="937"/>
        <item x="714"/>
        <item x="895"/>
        <item x="155"/>
        <item x="295"/>
        <item x="1523"/>
        <item x="2697"/>
        <item x="1495"/>
        <item x="2112"/>
        <item x="2073"/>
        <item x="1690"/>
        <item x="867"/>
        <item x="1587"/>
        <item x="2270"/>
        <item x="789"/>
        <item x="531"/>
        <item x="1726"/>
        <item x="2625"/>
        <item x="390"/>
        <item x="8"/>
        <item x="882"/>
        <item x="2764"/>
        <item x="349"/>
        <item x="825"/>
        <item x="944"/>
        <item x="1269"/>
        <item x="2220"/>
        <item x="2726"/>
        <item x="2169"/>
        <item x="2678"/>
        <item x="293"/>
        <item x="306"/>
        <item x="1975"/>
        <item x="693"/>
        <item x="1504"/>
        <item x="2403"/>
        <item x="2311"/>
        <item x="732"/>
        <item x="1393"/>
        <item x="1822"/>
        <item x="2774"/>
        <item x="1868"/>
        <item x="52"/>
        <item x="545"/>
        <item x="372"/>
        <item x="590"/>
        <item x="182"/>
        <item x="4"/>
        <item x="2289"/>
        <item x="2762"/>
        <item x="1842"/>
        <item x="2023"/>
        <item x="1318"/>
        <item x="2400"/>
        <item x="1264"/>
        <item x="1971"/>
        <item x="472"/>
        <item x="2589"/>
        <item x="942"/>
        <item x="808"/>
        <item x="2297"/>
        <item x="1138"/>
        <item x="501"/>
        <item x="912"/>
        <item x="1225"/>
        <item x="168"/>
        <item x="2356"/>
        <item x="1130"/>
        <item x="2491"/>
        <item x="2669"/>
        <item x="2309"/>
        <item x="2391"/>
        <item x="2246"/>
        <item x="2351"/>
        <item x="109"/>
        <item x="2580"/>
        <item x="2687"/>
        <item x="1234"/>
        <item x="2053"/>
        <item x="1596"/>
        <item x="420"/>
        <item x="2473"/>
        <item x="256"/>
        <item x="2543"/>
        <item x="1033"/>
        <item x="1985"/>
        <item x="933"/>
        <item x="640"/>
        <item x="2173"/>
        <item x="1385"/>
        <item x="2657"/>
        <item x="2888"/>
        <item x="2490"/>
        <item x="1852"/>
        <item x="1629"/>
        <item x="2140"/>
        <item x="2882"/>
        <item x="2461"/>
        <item x="1809"/>
        <item x="2245"/>
        <item x="2577"/>
        <item x="2586"/>
        <item x="1711"/>
        <item x="1141"/>
        <item x="939"/>
        <item x="1323"/>
        <item x="986"/>
        <item x="1036"/>
        <item x="842"/>
        <item x="1492"/>
        <item x="322"/>
        <item x="619"/>
        <item x="1446"/>
        <item x="1195"/>
        <item x="2142"/>
        <item x="1990"/>
        <item x="2776"/>
        <item x="210"/>
        <item x="1580"/>
        <item x="408"/>
        <item x="2"/>
        <item x="160"/>
        <item x="1742"/>
        <item x="2770"/>
        <item x="2892"/>
        <item x="1704"/>
        <item x="2646"/>
        <item x="2128"/>
        <item x="1289"/>
        <item x="2148"/>
        <item x="976"/>
        <item x="2088"/>
        <item x="1808"/>
        <item x="1338"/>
        <item x="1646"/>
        <item x="2707"/>
        <item x="1639"/>
        <item x="151"/>
        <item x="266"/>
        <item x="837"/>
        <item x="2563"/>
        <item x="1361"/>
        <item x="2514"/>
        <item x="1409"/>
        <item x="1659"/>
        <item x="2686"/>
        <item x="358"/>
        <item x="843"/>
        <item x="2078"/>
        <item x="1146"/>
        <item x="2758"/>
        <item x="188"/>
        <item x="1275"/>
        <item x="2542"/>
        <item x="1728"/>
        <item x="2535"/>
        <item x="1285"/>
        <item x="764"/>
        <item x="913"/>
        <item x="2450"/>
        <item x="1647"/>
        <item x="2794"/>
        <item x="1591"/>
        <item x="2130"/>
        <item x="1346"/>
        <item x="439"/>
        <item x="1158"/>
        <item x="158"/>
        <item x="2673"/>
        <item x="2412"/>
        <item x="397"/>
        <item x="1999"/>
        <item x="1966"/>
        <item x="1266"/>
        <item x="894"/>
        <item x="2801"/>
        <item x="294"/>
        <item x="1634"/>
        <item x="1970"/>
        <item x="1194"/>
        <item x="250"/>
        <item x="2634"/>
        <item x="2675"/>
        <item x="2493"/>
        <item x="1155"/>
        <item x="2693"/>
        <item x="392"/>
        <item x="538"/>
        <item x="2768"/>
        <item x="1181"/>
        <item x="616"/>
        <item x="2287"/>
        <item x="2630"/>
        <item x="2607"/>
        <item x="2606"/>
        <item x="1362"/>
        <item x="1939"/>
        <item x="1957"/>
        <item x="2522"/>
        <item x="2183"/>
        <item x="654"/>
        <item x="1642"/>
        <item x="597"/>
        <item x="2523"/>
        <item x="2153"/>
        <item x="852"/>
        <item x="701"/>
        <item x="2070"/>
        <item x="2782"/>
        <item x="488"/>
        <item x="2366"/>
        <item x="587"/>
        <item x="1620"/>
        <item x="425"/>
        <item x="2034"/>
        <item x="2757"/>
        <item x="1579"/>
        <item x="903"/>
        <item x="1681"/>
        <item x="1955"/>
        <item x="1258"/>
        <item x="2749"/>
        <item x="925"/>
        <item x="1745"/>
        <item x="2194"/>
        <item x="43"/>
        <item x="1616"/>
        <item x="2578"/>
        <item x="2064"/>
        <item x="255"/>
        <item x="1011"/>
        <item x="2742"/>
        <item x="2062"/>
        <item x="1886"/>
        <item x="776"/>
        <item x="2358"/>
        <item x="2118"/>
        <item x="750"/>
        <item x="1303"/>
        <item x="783"/>
        <item x="653"/>
        <item x="2612"/>
        <item x="2286"/>
        <item x="321"/>
        <item x="1870"/>
        <item x="1300"/>
        <item x="797"/>
        <item x="1074"/>
        <item x="738"/>
        <item x="947"/>
        <item x="2621"/>
        <item x="2222"/>
        <item x="2211"/>
        <item x="176"/>
        <item x="684"/>
        <item x="1272"/>
        <item x="2233"/>
        <item x="2315"/>
        <item x="1302"/>
        <item x="1496"/>
        <item x="2267"/>
        <item x="1395"/>
        <item x="2740"/>
        <item x="2825"/>
        <item x="2440"/>
        <item x="2641"/>
        <item x="1186"/>
        <item x="1864"/>
        <item x="2280"/>
        <item x="257"/>
        <item x="231"/>
        <item x="787"/>
        <item x="1706"/>
        <item x="922"/>
        <item x="1530"/>
        <item x="2032"/>
        <item x="1483"/>
        <item x="102"/>
        <item x="1185"/>
        <item x="2063"/>
        <item x="1137"/>
        <item x="2250"/>
        <item x="209"/>
        <item x="2708"/>
        <item x="354"/>
        <item x="1798"/>
        <item x="1533"/>
        <item x="746"/>
        <item x="276"/>
        <item x="240"/>
        <item x="348"/>
        <item x="365"/>
        <item x="1839"/>
        <item x="1073"/>
        <item x="2809"/>
        <item x="980"/>
        <item x="1037"/>
        <item x="2043"/>
        <item x="791"/>
        <item x="2238"/>
        <item x="2204"/>
        <item x="1551"/>
        <item x="1078"/>
        <item x="2334"/>
        <item x="1977"/>
        <item x="38"/>
        <item x="1936"/>
        <item x="2174"/>
        <item x="1721"/>
        <item x="523"/>
        <item x="1157"/>
        <item x="1779"/>
        <item x="614"/>
        <item x="884"/>
        <item x="124"/>
        <item x="459"/>
        <item x="1455"/>
        <item x="1805"/>
        <item x="2107"/>
        <item x="385"/>
        <item x="2159"/>
        <item x="2692"/>
        <item x="1834"/>
        <item x="2394"/>
        <item x="2851"/>
        <item x="2858"/>
        <item x="1129"/>
        <item x="317"/>
        <item x="445"/>
        <item x="2271"/>
        <item x="1526"/>
        <item x="1484"/>
        <item x="716"/>
        <item x="1283"/>
        <item x="932"/>
        <item x="1669"/>
        <item x="924"/>
        <item x="2604"/>
        <item x="2766"/>
        <item x="1349"/>
        <item x="2816"/>
        <item x="665"/>
        <item x="1407"/>
        <item x="1376"/>
        <item x="2469"/>
        <item x="906"/>
        <item x="2180"/>
        <item x="2780"/>
        <item x="2645"/>
        <item x="1127"/>
        <item x="1641"/>
        <item x="254"/>
        <item x="667"/>
        <item x="2820"/>
        <item x="599"/>
        <item x="965"/>
        <item x="2719"/>
        <item x="63"/>
        <item x="166"/>
        <item x="1102"/>
        <item x="1524"/>
        <item x="2058"/>
        <item x="2869"/>
        <item x="646"/>
        <item x="183"/>
        <item x="356"/>
        <item x="762"/>
        <item x="491"/>
        <item x="152"/>
        <item x="1423"/>
        <item x="1480"/>
        <item x="71"/>
        <item x="335"/>
        <item x="2285"/>
        <item x="1951"/>
        <item x="1718"/>
        <item x="2506"/>
        <item x="875"/>
        <item x="324"/>
        <item x="153"/>
        <item x="2503"/>
        <item x="1674"/>
        <item x="694"/>
        <item x="1024"/>
        <item x="2682"/>
        <item x="2409"/>
        <item x="1278"/>
        <item x="1818"/>
        <item x="581"/>
        <item x="1152"/>
        <item x="2652"/>
        <item x="2384"/>
        <item x="2179"/>
        <item x="985"/>
        <item x="1965"/>
        <item x="2370"/>
        <item x="1343"/>
        <item x="2732"/>
        <item x="649"/>
        <item x="2735"/>
        <item x="969"/>
        <item x="2795"/>
        <item x="2020"/>
        <item x="2460"/>
        <item x="790"/>
        <item x="2806"/>
        <item x="403"/>
        <item x="2189"/>
        <item x="334"/>
        <item x="245"/>
        <item x="1430"/>
        <item x="1578"/>
        <item x="785"/>
        <item x="878"/>
        <item x="1026"/>
        <item x="232"/>
        <item x="628"/>
        <item x="1416"/>
        <item x="643"/>
        <item x="2486"/>
        <item x="1334"/>
        <item x="2842"/>
        <item x="414"/>
        <item x="2376"/>
        <item x="2333"/>
        <item x="591"/>
        <item x="1313"/>
        <item x="258"/>
        <item x="504"/>
        <item x="433"/>
        <item x="2550"/>
        <item x="2750"/>
        <item x="618"/>
        <item x="1321"/>
        <item x="2877"/>
        <item x="2649"/>
        <item x="1470"/>
        <item x="1819"/>
        <item x="1171"/>
        <item x="85"/>
        <item x="2817"/>
        <item x="1069"/>
        <item x="2539"/>
        <item x="1040"/>
        <item x="2629"/>
        <item x="2306"/>
        <item x="1441"/>
        <item x="1312"/>
        <item x="723"/>
        <item x="850"/>
        <item x="1888"/>
        <item x="2467"/>
        <item x="338"/>
        <item x="2105"/>
        <item x="2214"/>
        <item x="1482"/>
        <item x="1598"/>
        <item x="2021"/>
        <item x="1491"/>
        <item x="49"/>
        <item x="1890"/>
        <item x="844"/>
        <item x="1983"/>
        <item x="1487"/>
        <item x="1697"/>
        <item x="1882"/>
        <item x="1537"/>
        <item x="2880"/>
        <item x="864"/>
        <item x="416"/>
        <item x="2163"/>
        <item x="345"/>
        <item x="2141"/>
        <item x="119"/>
        <item x="14"/>
        <item x="2005"/>
        <item x="689"/>
        <item x="222"/>
        <item x="1103"/>
        <item x="1897"/>
        <item x="108"/>
        <item x="312"/>
        <item x="2127"/>
        <item x="1973"/>
        <item x="1382"/>
        <item x="1281"/>
        <item x="1605"/>
        <item x="464"/>
        <item x="2884"/>
        <item x="64"/>
        <item x="287"/>
        <item x="781"/>
        <item x="1007"/>
        <item x="1209"/>
        <item x="2307"/>
        <item x="2591"/>
        <item x="2723"/>
        <item x="2779"/>
        <item x="468"/>
        <item x="2843"/>
        <item x="1738"/>
        <item x="506"/>
        <item x="2860"/>
        <item x="120"/>
        <item x="1082"/>
        <item x="2164"/>
        <item x="1253"/>
        <item x="96"/>
        <item x="647"/>
        <item x="1439"/>
        <item x="2524"/>
        <item x="1727"/>
        <item x="2111"/>
        <item x="2430"/>
        <item x="1187"/>
        <item x="1028"/>
        <item x="2501"/>
        <item x="2083"/>
        <item x="841"/>
        <item x="309"/>
        <item x="1968"/>
        <item x="260"/>
        <item x="1210"/>
        <item x="513"/>
        <item x="2718"/>
        <item x="2753"/>
        <item x="2466"/>
        <item x="1860"/>
        <item x="2335"/>
        <item x="1774"/>
        <item x="1744"/>
        <item x="2042"/>
        <item x="2259"/>
        <item x="129"/>
        <item x="2197"/>
        <item x="1758"/>
        <item x="1200"/>
        <item x="1974"/>
        <item x="1417"/>
        <item x="1661"/>
        <item x="1715"/>
        <item x="2831"/>
        <item x="1887"/>
        <item x="890"/>
        <item x="186"/>
        <item x="1288"/>
        <item x="482"/>
        <item x="2867"/>
        <item x="2332"/>
        <item x="2217"/>
        <item x="2786"/>
        <item x="1657"/>
        <item x="2759"/>
        <item x="2868"/>
        <item x="39"/>
        <item x="2789"/>
        <item x="2146"/>
        <item x="727"/>
        <item x="6"/>
        <item x="431"/>
        <item x="2525"/>
        <item x="1813"/>
        <item x="2639"/>
        <item x="1010"/>
        <item x="1119"/>
        <item x="2482"/>
        <item x="1614"/>
        <item x="611"/>
        <item x="1649"/>
        <item x="2004"/>
        <item x="1236"/>
        <item x="1108"/>
        <item x="110"/>
        <item x="2448"/>
        <item x="1296"/>
        <item x="2873"/>
        <item x="2585"/>
        <item x="683"/>
        <item x="1589"/>
        <item x="1479"/>
        <item x="542"/>
        <item x="228"/>
        <item x="2178"/>
        <item x="1751"/>
        <item x="93"/>
        <item x="208"/>
        <item x="2390"/>
        <item x="1333"/>
        <item x="2890"/>
        <item x="98"/>
        <item x="959"/>
        <item x="839"/>
        <item x="1151"/>
        <item x="1720"/>
        <item x="1695"/>
        <item x="1722"/>
        <item x="1204"/>
        <item x="2464"/>
        <item x="1594"/>
        <item x="2360"/>
        <item x="690"/>
        <item x="737"/>
        <item x="1380"/>
        <item x="1273"/>
        <item x="2108"/>
        <item x="1400"/>
        <item x="752"/>
        <item x="2139"/>
        <item x="28"/>
        <item x="1521"/>
        <item x="1038"/>
        <item x="149"/>
        <item x="1585"/>
        <item x="1850"/>
        <item x="1178"/>
        <item x="1101"/>
        <item x="2434"/>
        <item x="1405"/>
        <item x="1348"/>
        <item x="1550"/>
        <item x="157"/>
        <item x="1247"/>
        <item x="494"/>
        <item x="2575"/>
        <item x="1768"/>
        <item x="1815"/>
        <item x="2008"/>
        <item x="2449"/>
        <item x="2683"/>
        <item x="2480"/>
        <item x="1067"/>
        <item x="836"/>
        <item x="1066"/>
        <item x="1692"/>
        <item x="265"/>
        <item x="1085"/>
        <item x="2878"/>
        <item x="1590"/>
        <item x="2318"/>
        <item x="626"/>
        <item x="2614"/>
        <item x="361"/>
        <item x="2788"/>
        <item x="919"/>
        <item x="1442"/>
        <item x="979"/>
        <item x="2350"/>
        <item x="730"/>
        <item x="527"/>
        <item x="2067"/>
        <item x="749"/>
        <item x="739"/>
        <item x="2089"/>
        <item x="1841"/>
        <item x="1528"/>
        <item x="533"/>
        <item x="642"/>
        <item x="2526"/>
        <item x="127"/>
        <item x="412"/>
        <item x="968"/>
        <item x="1224"/>
        <item x="2161"/>
        <item x="1307"/>
        <item x="2044"/>
        <item x="1987"/>
        <item x="1764"/>
        <item x="2562"/>
        <item x="1760"/>
        <item x="1419"/>
        <item x="2793"/>
        <item x="777"/>
        <item x="114"/>
        <item x="2377"/>
        <item x="1081"/>
        <item x="1262"/>
        <item x="2861"/>
        <item x="2225"/>
        <item x="978"/>
        <item x="318"/>
        <item x="1597"/>
        <item x="706"/>
        <item x="278"/>
        <item x="539"/>
        <item x="582"/>
        <item x="879"/>
        <item x="831"/>
        <item x="1538"/>
        <item x="803"/>
        <item x="2477"/>
        <item x="2537"/>
        <item x="2648"/>
        <item x="2875"/>
        <item x="1052"/>
        <item x="1490"/>
        <item x="1511"/>
        <item x="490"/>
        <item x="2667"/>
        <item x="83"/>
        <item x="1459"/>
        <item x="1320"/>
        <item x="682"/>
        <item x="1592"/>
        <item x="699"/>
        <item x="2065"/>
        <item x="1724"/>
        <item x="275"/>
        <item x="2781"/>
        <item x="575"/>
        <item x="530"/>
        <item x="2326"/>
        <item x="1667"/>
        <item x="720"/>
        <item x="1944"/>
        <item x="1714"/>
        <item x="1960"/>
        <item x="7"/>
        <item x="2661"/>
        <item x="1497"/>
        <item x="297"/>
        <item x="1656"/>
        <item x="1835"/>
        <item x="733"/>
        <item x="2447"/>
        <item x="735"/>
        <item x="1568"/>
        <item x="1664"/>
        <item x="1121"/>
        <item x="2755"/>
        <item x="1217"/>
        <item x="2441"/>
        <item x="2172"/>
        <item x="1096"/>
        <item x="565"/>
        <item x="998"/>
        <item x="337"/>
        <item x="101"/>
        <item x="1203"/>
        <item x="2874"/>
        <item x="1740"/>
        <item x="1443"/>
        <item x="1626"/>
        <item x="2754"/>
        <item x="1749"/>
        <item x="1611"/>
        <item x="2343"/>
        <item x="1581"/>
        <item x="441"/>
        <item x="419"/>
        <item x="893"/>
        <item x="1029"/>
        <item x="950"/>
        <item x="444"/>
        <item x="2209"/>
        <item x="1736"/>
        <item x="299"/>
        <item x="162"/>
        <item x="1322"/>
        <item x="2393"/>
        <item x="1163"/>
        <item x="1644"/>
        <item x="930"/>
        <item x="99"/>
        <item x="1865"/>
        <item x="1958"/>
        <item x="2149"/>
        <item x="1216"/>
        <item x="1148"/>
        <item x="848"/>
        <item x="280"/>
        <item x="77"/>
        <item x="2432"/>
        <item x="1696"/>
        <item x="239"/>
        <item x="1290"/>
        <item x="2336"/>
        <item x="1761"/>
        <item x="2075"/>
        <item x="2810"/>
        <item x="1950"/>
        <item x="2151"/>
        <item x="1707"/>
        <item x="2231"/>
        <item x="174"/>
        <item x="366"/>
        <item x="409"/>
        <item x="740"/>
        <item x="1866"/>
        <item x="417"/>
        <item x="2787"/>
        <item x="1876"/>
        <item x="1190"/>
        <item x="1474"/>
        <item x="1110"/>
        <item x="2124"/>
        <item x="1436"/>
        <item x="974"/>
        <item x="821"/>
        <item x="1304"/>
        <item x="2215"/>
        <item x="426"/>
        <item x="1833"/>
        <item x="1907"/>
        <item x="518"/>
        <item x="1305"/>
        <item x="213"/>
        <item x="1467"/>
        <item x="1017"/>
        <item x="214"/>
        <item x="443"/>
        <item x="1869"/>
        <item x="1676"/>
        <item x="1239"/>
        <item x="1071"/>
        <item x="1456"/>
        <item x="1828"/>
        <item x="1885"/>
        <item x="2512"/>
        <item x="2383"/>
        <item x="1388"/>
        <item x="75"/>
        <item x="728"/>
        <item x="1636"/>
        <item x="226"/>
        <item x="2848"/>
        <item x="2772"/>
        <item x="2642"/>
        <item x="2295"/>
        <item x="1618"/>
        <item x="1895"/>
        <item x="2504"/>
        <item x="992"/>
        <item x="493"/>
        <item x="2743"/>
        <item x="2685"/>
        <item x="1622"/>
        <item x="2715"/>
        <item x="1653"/>
        <item x="2038"/>
        <item x="2837"/>
        <item x="229"/>
        <item x="1926"/>
        <item x="1857"/>
        <item x="1549"/>
        <item x="862"/>
        <item x="982"/>
        <item x="1816"/>
        <item x="415"/>
        <item x="2622"/>
        <item x="1703"/>
        <item x="1205"/>
        <item x="1106"/>
        <item x="89"/>
        <item x="1252"/>
        <item x="1167"/>
        <item x="664"/>
        <item x="2046"/>
        <item x="822"/>
        <item x="1095"/>
        <item x="1776"/>
        <item x="1967"/>
        <item x="686"/>
        <item x="1612"/>
        <item x="2451"/>
        <item x="2783"/>
        <item x="1540"/>
        <item x="758"/>
        <item x="511"/>
        <item x="1214"/>
        <item x="1652"/>
        <item x="1872"/>
        <item x="1632"/>
        <item x="1716"/>
        <item x="438"/>
        <item x="1328"/>
        <item x="2830"/>
        <item x="2620"/>
        <item x="404"/>
        <item x="1341"/>
        <item x="377"/>
        <item x="2397"/>
        <item x="2074"/>
        <item x="1237"/>
        <item x="475"/>
        <item x="2177"/>
        <item x="216"/>
        <item x="923"/>
        <item x="2258"/>
        <item x="1610"/>
        <item x="2226"/>
        <item x="2102"/>
        <item x="1771"/>
        <item x="2705"/>
        <item x="466"/>
        <item x="2256"/>
        <item x="2275"/>
        <item x="274"/>
        <item x="2815"/>
        <item x="371"/>
        <item x="1246"/>
        <item x="2463"/>
        <item x="888"/>
        <item x="2290"/>
        <item x="1541"/>
        <item x="748"/>
        <item x="362"/>
        <item x="583"/>
        <item x="636"/>
        <item x="336"/>
        <item x="971"/>
        <item x="768"/>
        <item x="363"/>
        <item x="1650"/>
        <item x="2452"/>
        <item x="2663"/>
        <item x="429"/>
        <item x="1992"/>
        <item x="91"/>
        <item x="47"/>
        <item x="1531"/>
        <item x="20"/>
        <item x="1934"/>
        <item x="826"/>
        <item x="2846"/>
        <item x="2478"/>
        <item x="59"/>
        <item x="1989"/>
        <item x="147"/>
        <item x="920"/>
        <item x="329"/>
        <item x="181"/>
        <item x="125"/>
        <item x="308"/>
        <item x="528"/>
        <item x="766"/>
        <item x="1457"/>
        <item x="1928"/>
        <item x="1829"/>
        <item x="887"/>
        <item x="1054"/>
        <item x="812"/>
        <item x="116"/>
        <item x="786"/>
        <item x="847"/>
        <item x="461"/>
        <item x="215"/>
        <item x="325"/>
        <item x="303"/>
        <item x="1959"/>
        <item x="1931"/>
        <item x="553"/>
        <item x="1600"/>
        <item x="648"/>
        <item x="2195"/>
        <item x="2283"/>
        <item x="2570"/>
        <item x="1445"/>
        <item x="1053"/>
        <item x="973"/>
        <item x="1222"/>
        <item x="2528"/>
        <item x="502"/>
        <item x="2027"/>
        <item x="90"/>
        <item x="1896"/>
        <item x="259"/>
        <item x="2035"/>
        <item x="655"/>
        <item x="2086"/>
        <item x="1902"/>
        <item x="249"/>
        <item x="2650"/>
        <item x="827"/>
        <item x="1625"/>
        <item x="498"/>
        <item x="1875"/>
        <item x="1920"/>
        <item x="1231"/>
        <item x="1693"/>
        <item x="2644"/>
        <item x="2800"/>
        <item x="452"/>
        <item x="2439"/>
        <item x="1734"/>
        <item x="517"/>
        <item x="1501"/>
        <item x="82"/>
        <item x="1772"/>
        <item x="1433"/>
        <item x="1317"/>
        <item x="1908"/>
        <item x="505"/>
        <item x="953"/>
        <item x="662"/>
        <item x="2077"/>
        <item x="1392"/>
        <item x="1747"/>
        <item x="302"/>
        <item x="339"/>
        <item x="2700"/>
        <item x="94"/>
        <item x="958"/>
        <item x="2122"/>
        <item x="1793"/>
        <item x="729"/>
        <item x="896"/>
        <item x="819"/>
        <item x="2529"/>
        <item x="525"/>
        <item x="2799"/>
        <item x="2802"/>
        <item x="1972"/>
        <item x="2322"/>
        <item x="2558"/>
        <item x="1293"/>
        <item x="2037"/>
        <item x="2442"/>
        <item x="818"/>
        <item x="556"/>
        <item x="2862"/>
        <item x="2798"/>
        <item x="2324"/>
        <item x="447"/>
        <item x="2276"/>
        <item x="2133"/>
        <item x="2040"/>
        <item x="880"/>
        <item x="2691"/>
        <item x="2724"/>
        <item x="1552"/>
        <item x="788"/>
        <item x="1046"/>
        <item x="638"/>
        <item x="1437"/>
        <item x="2600"/>
        <item x="2876"/>
        <item x="486"/>
        <item x="1604"/>
        <item x="1440"/>
        <item x="2147"/>
        <item x="1369"/>
        <item x="1565"/>
        <item x="2850"/>
        <item x="1047"/>
        <item x="522"/>
        <item x="2595"/>
        <item x="1021"/>
        <item x="911"/>
        <item x="396"/>
        <item x="1548"/>
        <item x="1006"/>
        <item x="2234"/>
        <item x="378"/>
        <item x="289"/>
        <item x="702"/>
        <item x="1943"/>
        <item x="633"/>
        <item x="2121"/>
        <item x="2665"/>
        <item x="2022"/>
        <item x="1993"/>
        <item x="2443"/>
        <item x="1791"/>
        <item x="2059"/>
        <item x="467"/>
        <item x="2314"/>
        <item x="2132"/>
        <item x="813"/>
        <item x="66"/>
        <item x="576"/>
        <item x="2696"/>
        <item x="2596"/>
        <item x="2453"/>
        <item x="2002"/>
        <item x="1051"/>
        <item x="1543"/>
        <item x="2355"/>
        <item x="2338"/>
        <item x="603"/>
        <item x="1621"/>
        <item x="558"/>
        <item x="2239"/>
        <item x="2704"/>
        <item x="2012"/>
        <item x="423"/>
        <item x="2253"/>
        <item x="2495"/>
        <item x="1162"/>
        <item x="407"/>
        <item x="2465"/>
        <item x="1298"/>
        <item x="2444"/>
        <item x="2615"/>
        <item x="374"/>
        <item x="1189"/>
        <item x="2145"/>
        <item x="1014"/>
        <item x="2167"/>
        <item x="853"/>
        <item x="178"/>
        <item x="267"/>
        <item x="298"/>
        <item x="2396"/>
        <item x="2791"/>
        <item x="1099"/>
        <item x="1219"/>
        <item x="195"/>
        <item x="2859"/>
        <item x="624"/>
        <item x="1940"/>
        <item x="1855"/>
        <item x="1420"/>
        <item x="300"/>
        <item x="983"/>
        <item x="2626"/>
        <item x="1140"/>
        <item x="1009"/>
        <item x="927"/>
        <item x="722"/>
        <item x="1582"/>
        <item x="663"/>
        <item x="1408"/>
        <item x="1003"/>
        <item x="1122"/>
        <item x="1019"/>
        <item x="2471"/>
        <item x="1267"/>
        <item x="652"/>
        <item x="521"/>
        <item x="2627"/>
        <item x="2651"/>
        <item x="2254"/>
        <item x="1478"/>
        <item x="2184"/>
        <item x="281"/>
        <item x="1256"/>
        <item x="562"/>
        <item x="2125"/>
        <item x="1100"/>
        <item x="2406"/>
        <item x="351"/>
        <item x="121"/>
        <item x="198"/>
        <item x="2605"/>
        <item x="1532"/>
        <item x="2727"/>
        <item x="2737"/>
        <item x="1324"/>
        <item x="2249"/>
        <item x="954"/>
        <item x="1394"/>
        <item x="1452"/>
        <item x="79"/>
        <item x="380"/>
        <item x="165"/>
        <item x="860"/>
        <item x="2203"/>
        <item x="277"/>
        <item x="1277"/>
        <item x="1603"/>
        <item x="2714"/>
        <item x="2357"/>
        <item x="705"/>
        <item x="2568"/>
        <item x="2748"/>
        <item x="261"/>
        <item x="1244"/>
        <item x="1673"/>
        <item x="154"/>
        <item x="2613"/>
        <item x="963"/>
        <item x="1356"/>
        <item x="2681"/>
        <item x="2470"/>
        <item x="2386"/>
        <item x="2891"/>
        <item x="455"/>
        <item x="2871"/>
        <item x="2277"/>
        <item x="630"/>
        <item x="721"/>
        <item x="70"/>
        <item x="2160"/>
        <item x="355"/>
        <item x="593"/>
        <item x="941"/>
        <item x="1624"/>
        <item x="145"/>
        <item x="2079"/>
        <item x="1041"/>
        <item x="2284"/>
        <item x="171"/>
        <item x="1494"/>
        <item x="273"/>
        <item x="1115"/>
        <item x="2574"/>
        <item x="179"/>
        <item x="2031"/>
        <item x="1964"/>
        <item x="1460"/>
        <item x="56"/>
        <item x="292"/>
        <item x="2399"/>
        <item x="2836"/>
        <item x="62"/>
        <item x="2855"/>
        <item x="386"/>
        <item x="1058"/>
        <item x="218"/>
        <item x="1489"/>
        <item x="1949"/>
        <item x="621"/>
        <item x="2192"/>
        <item x="792"/>
        <item x="454"/>
        <item x="2551"/>
        <item x="2033"/>
        <item x="2433"/>
        <item x="2090"/>
        <item x="1055"/>
        <item x="2339"/>
        <item x="369"/>
        <item x="2080"/>
        <item x="747"/>
        <item x="1500"/>
        <item x="1218"/>
        <item x="2893"/>
        <item x="817"/>
        <item x="25"/>
        <item x="2017"/>
        <item x="76"/>
        <item x="755"/>
        <item x="450"/>
        <item x="592"/>
        <item x="1091"/>
        <item x="2097"/>
        <item x="795"/>
        <item x="2813"/>
        <item x="2499"/>
        <item x="2582"/>
        <item x="193"/>
        <item x="938"/>
        <item x="304"/>
        <item x="263"/>
        <item x="230"/>
        <item x="736"/>
        <item x="1562"/>
        <item x="718"/>
        <item x="2547"/>
        <item x="1710"/>
        <item x="1509"/>
        <item x="453"/>
        <item x="2468"/>
        <item x="1799"/>
        <item x="1350"/>
        <item x="1351"/>
        <item x="2413"/>
        <item x="476"/>
        <item x="242"/>
        <item x="1396"/>
        <item x="949"/>
        <item x="1170"/>
        <item x="301"/>
        <item x="2282"/>
        <item x="2344"/>
        <item x="695"/>
        <item x="1331"/>
        <item x="1708"/>
        <item x="2839"/>
        <item x="1753"/>
        <item x="2176"/>
        <item x="612"/>
        <item x="2527"/>
        <item x="2347"/>
        <item x="150"/>
        <item x="2119"/>
        <item x="11"/>
        <item x="928"/>
        <item x="1411"/>
        <item x="1131"/>
        <item x="2155"/>
        <item x="2408"/>
        <item x="1917"/>
        <item x="2640"/>
        <item x="1729"/>
        <item x="1699"/>
        <item x="2488"/>
        <item x="376"/>
        <item x="2573"/>
        <item x="889"/>
        <item x="2429"/>
        <item x="2424"/>
        <item x="820"/>
        <item x="2698"/>
        <item x="1536"/>
        <item x="987"/>
        <item x="1357"/>
        <item x="672"/>
        <item x="1001"/>
        <item x="698"/>
        <item x="1588"/>
        <item x="765"/>
        <item x="139"/>
        <item x="1733"/>
        <item x="613"/>
        <item x="421"/>
        <item x="1271"/>
        <item x="2775"/>
        <item x="1486"/>
        <item x="72"/>
        <item x="1451"/>
        <item x="1012"/>
        <item x="163"/>
        <item x="13"/>
        <item x="78"/>
        <item x="1658"/>
        <item x="21"/>
        <item x="17"/>
        <item x="1508"/>
        <item x="141"/>
        <item x="1220"/>
        <item x="2593"/>
        <item x="832"/>
        <item x="2672"/>
        <item x="1502"/>
        <item x="534"/>
        <item x="2026"/>
        <item x="1608"/>
        <item x="2015"/>
        <item x="1844"/>
        <item x="1637"/>
        <item x="2316"/>
        <item x="246"/>
        <item x="717"/>
        <item x="1627"/>
        <item x="2847"/>
        <item x="319"/>
        <item x="1691"/>
        <item x="1089"/>
        <item x="220"/>
        <item x="1016"/>
        <item x="192"/>
        <item x="1654"/>
        <item x="1398"/>
        <item x="548"/>
        <item x="1000"/>
        <item x="1904"/>
        <item x="996"/>
        <item x="707"/>
        <item x="678"/>
        <item x="1352"/>
        <item x="1043"/>
        <item x="902"/>
        <item x="1104"/>
        <item x="2013"/>
        <item x="1060"/>
        <item x="2223"/>
        <item x="2024"/>
        <item x="106"/>
        <item x="2887"/>
        <item x="620"/>
        <item x="1922"/>
        <item x="2608"/>
        <item x="169"/>
        <item x="2157"/>
        <item x="1372"/>
        <item x="1770"/>
        <item x="130"/>
        <item x="632"/>
        <item x="2838"/>
        <item x="458"/>
        <item x="696"/>
        <item x="1826"/>
        <item x="1379"/>
        <item x="1427"/>
        <item x="1363"/>
        <item x="1087"/>
        <item x="1670"/>
        <item x="1160"/>
        <item x="901"/>
        <item x="1998"/>
        <item x="761"/>
        <item x="2475"/>
        <item x="561"/>
        <item x="2417"/>
        <item x="604"/>
        <item x="870"/>
        <item x="2230"/>
        <item x="1301"/>
        <item x="719"/>
        <item x="600"/>
        <item x="1893"/>
        <item x="1169"/>
        <item x="2373"/>
        <item x="751"/>
        <item x="1125"/>
        <item x="2235"/>
        <item x="2654"/>
        <item x="460"/>
        <item x="2041"/>
        <item x="799"/>
        <item x="1769"/>
        <item x="2797"/>
        <item x="24"/>
        <item x="2438"/>
        <item x="197"/>
        <item x="2549"/>
        <item x="2000"/>
        <item x="916"/>
        <item x="627"/>
        <item x="223"/>
        <item x="401"/>
        <item x="2807"/>
        <item x="2186"/>
        <item x="2212"/>
        <item x="2144"/>
        <item x="1914"/>
        <item x="2150"/>
        <item x="909"/>
        <item x="1193"/>
        <item x="540"/>
        <item x="1713"/>
        <item x="2265"/>
        <item x="535"/>
        <item x="359"/>
        <item x="107"/>
        <item x="2274"/>
        <item x="428"/>
        <item x="2414"/>
        <item x="508"/>
        <item x="1366"/>
        <item x="1134"/>
        <item x="2833"/>
        <item x="574"/>
        <item x="1969"/>
        <item x="271"/>
        <item x="743"/>
        <item x="1172"/>
        <item x="660"/>
        <item x="1767"/>
        <item x="2207"/>
        <item x="1477"/>
        <item x="1651"/>
        <item x="1812"/>
        <item x="1535"/>
        <item x="122"/>
        <item x="2299"/>
        <item x="2609"/>
        <item x="914"/>
        <item x="1862"/>
        <item x="2823"/>
        <item x="473"/>
        <item x="1429"/>
        <item x="2728"/>
        <item x="1638"/>
        <item x="1515"/>
        <item x="1180"/>
        <item x="1628"/>
        <item x="2521"/>
        <item x="2116"/>
        <item x="1991"/>
        <item x="1840"/>
        <item x="1240"/>
        <item x="1464"/>
        <item x="829"/>
        <item x="1179"/>
        <item x="956"/>
        <item x="2188"/>
        <item x="177"/>
        <item x="241"/>
        <item x="670"/>
        <item x="435"/>
        <item x="709"/>
        <item x="2765"/>
        <item x="2251"/>
        <item x="1109"/>
        <item x="2099"/>
        <item x="811"/>
        <item x="492"/>
        <item x="1602"/>
        <item x="677"/>
        <item x="1909"/>
        <item x="1229"/>
        <item x="221"/>
        <item x="1211"/>
        <item x="824"/>
        <item x="1070"/>
        <item x="805"/>
        <item x="1823"/>
        <item x="1449"/>
        <item x="1847"/>
        <item x="2352"/>
        <item x="2671"/>
        <item x="497"/>
        <item x="2255"/>
        <item x="1469"/>
        <item x="891"/>
        <item x="1663"/>
        <item x="2224"/>
        <item x="2362"/>
        <item x="579"/>
        <item x="609"/>
        <item x="449"/>
        <item x="135"/>
        <item x="2428"/>
        <item x="326"/>
        <item x="1381"/>
        <item x="1132"/>
        <item x="2243"/>
        <item x="1390"/>
        <item x="1874"/>
        <item x="854"/>
        <item x="1242"/>
        <item x="1384"/>
        <item x="1068"/>
        <item x="2496"/>
        <item x="477"/>
        <item x="185"/>
        <item x="1062"/>
        <item x="2656"/>
        <item x="2385"/>
        <item x="1884"/>
        <item x="763"/>
        <item x="549"/>
        <item x="1410"/>
        <item x="1889"/>
        <item x="487"/>
        <item x="238"/>
        <item x="2219"/>
        <item x="1635"/>
        <item x="60"/>
        <item x="2560"/>
        <item x="2852"/>
        <item x="2051"/>
        <item x="2115"/>
        <item x="856"/>
        <item x="1113"/>
        <item x="2554"/>
        <item x="673"/>
        <item x="1031"/>
        <item x="946"/>
        <item x="543"/>
        <item x="310"/>
        <item x="877"/>
        <item x="235"/>
        <item x="2296"/>
        <item x="2870"/>
        <item x="997"/>
        <item x="774"/>
        <item x="112"/>
        <item x="1330"/>
        <item x="142"/>
        <item x="2395"/>
        <item x="935"/>
        <item x="2009"/>
        <item x="2857"/>
        <item x="1574"/>
        <item x="1520"/>
        <item x="217"/>
        <item x="658"/>
        <item x="1789"/>
        <item x="1899"/>
        <item x="2378"/>
        <item x="1784"/>
        <item x="2039"/>
        <item x="1682"/>
        <item x="1235"/>
        <item x="1988"/>
        <item x="855"/>
        <item x="2455"/>
        <item x="955"/>
        <item x="307"/>
        <item x="2881"/>
        <item x="1825"/>
        <item x="2500"/>
        <item x="1561"/>
        <item x="784"/>
        <item x="2242"/>
        <item x="2082"/>
        <item x="2114"/>
        <item x="568"/>
        <item x="1945"/>
        <item x="771"/>
        <item x="560"/>
        <item x="1851"/>
        <item x="1286"/>
        <item x="1843"/>
        <item x="625"/>
        <item x="1412"/>
        <item x="759"/>
        <item x="138"/>
        <item x="233"/>
        <item x="2821"/>
        <item x="2113"/>
        <item x="1373"/>
        <item x="1559"/>
        <item x="1785"/>
        <item x="661"/>
        <item x="1954"/>
        <item x="383"/>
        <item x="703"/>
        <item x="2662"/>
        <item x="1517"/>
        <item x="1337"/>
        <item x="1956"/>
        <item x="840"/>
        <item x="917"/>
        <item x="2136"/>
        <item x="2534"/>
        <item x="1370"/>
        <item x="1112"/>
        <item x="918"/>
        <item x="1473"/>
        <item x="22"/>
        <item x="904"/>
        <item x="2811"/>
        <item x="26"/>
        <item x="2387"/>
        <item x="573"/>
        <item x="2294"/>
        <item x="1365"/>
        <item x="264"/>
        <item x="1107"/>
        <item x="596"/>
        <item x="360"/>
        <item x="1375"/>
        <item x="103"/>
        <item x="2457"/>
        <item x="1397"/>
        <item x="1413"/>
        <item x="67"/>
        <item x="1668"/>
        <item x="1177"/>
        <item x="1453"/>
        <item x="34"/>
        <item x="899"/>
        <item x="1912"/>
        <item x="470"/>
        <item x="833"/>
        <item x="598"/>
        <item x="2666"/>
        <item x="1980"/>
        <item x="1529"/>
        <item x="1796"/>
        <item x="2096"/>
        <item x="1918"/>
        <item x="2171"/>
        <item x="2268"/>
        <item x="2485"/>
        <item x="742"/>
        <item x="849"/>
        <item x="934"/>
        <item x="2533"/>
        <item x="615"/>
        <item x="479"/>
        <item x="313"/>
        <item x="754"/>
        <item x="1932"/>
        <item x="1336"/>
        <item x="2631"/>
        <item x="1308"/>
        <item x="2510"/>
        <item x="2616"/>
        <item x="1867"/>
        <item x="675"/>
        <item x="1984"/>
        <item x="388"/>
        <item x="610"/>
        <item x="2885"/>
        <item x="1754"/>
        <item x="262"/>
        <item x="1241"/>
        <item x="1311"/>
        <item x="1233"/>
        <item x="2191"/>
        <item x="2266"/>
        <item x="2532"/>
        <item x="2588"/>
        <item x="2716"/>
        <item x="1827"/>
        <item x="772"/>
        <item x="227"/>
        <item x="2120"/>
        <item x="2098"/>
        <item x="2066"/>
        <item x="2845"/>
        <item x="1126"/>
        <item x="1444"/>
        <item x="481"/>
        <item x="989"/>
        <item x="424"/>
        <item x="1554"/>
        <item x="1700"/>
        <item x="2883"/>
        <item x="204"/>
        <item x="2479"/>
        <item x="2717"/>
        <item x="2331"/>
        <item x="282"/>
        <item x="770"/>
        <item x="1136"/>
        <item x="1250"/>
        <item x="331"/>
        <item x="2201"/>
        <item x="588"/>
        <item x="2756"/>
        <item x="2684"/>
        <item x="2093"/>
        <item x="30"/>
        <item x="305"/>
        <item x="2208"/>
        <item x="796"/>
        <item x="1732"/>
        <item x="247"/>
        <item x="219"/>
        <item x="605"/>
        <item x="1401"/>
        <item x="571"/>
        <item x="347"/>
        <item x="907"/>
        <item x="2576"/>
        <item x="2734"/>
        <item x="1583"/>
        <item x="2410"/>
        <item x="1757"/>
        <item x="95"/>
        <item x="285"/>
        <item x="437"/>
        <item x="905"/>
        <item x="422"/>
        <item x="2361"/>
        <item x="2603"/>
        <item x="212"/>
        <item x="1314"/>
        <item x="1880"/>
        <item x="1088"/>
        <item x="1018"/>
        <item x="2100"/>
        <item x="2454"/>
        <item x="681"/>
        <item x="500"/>
        <item x="2131"/>
        <item x="1701"/>
        <item x="1995"/>
        <item x="1719"/>
        <item x="1564"/>
        <item x="1035"/>
        <item x="2110"/>
        <item x="1901"/>
        <item x="594"/>
        <item x="2886"/>
        <item x="446"/>
        <item x="651"/>
        <item x="2310"/>
        <item x="2421"/>
        <item x="190"/>
        <item x="199"/>
        <item x="931"/>
        <item x="2018"/>
        <item x="1432"/>
        <item x="2182"/>
        <item x="868"/>
        <item x="2637"/>
        <item x="432"/>
        <item x="283"/>
        <item x="1431"/>
        <item x="32"/>
        <item x="2712"/>
        <item x="2587"/>
        <item x="1347"/>
        <item x="515"/>
        <item x="1921"/>
        <item x="1306"/>
        <item x="1072"/>
        <item x="1056"/>
        <item x="2319"/>
        <item x="1174"/>
        <item x="2420"/>
        <item x="1248"/>
        <item x="2561"/>
        <item x="2721"/>
        <item x="12"/>
        <item x="2733"/>
        <item x="2689"/>
        <item x="137"/>
        <item x="51"/>
        <item x="2371"/>
        <item x="1004"/>
        <item x="775"/>
        <item x="650"/>
        <item x="1149"/>
        <item x="1090"/>
        <item x="1254"/>
        <item x="2101"/>
        <item x="846"/>
        <item x="1402"/>
        <item x="97"/>
        <item x="1368"/>
        <item x="519"/>
        <item x="2348"/>
        <item x="1064"/>
        <item x="1030"/>
        <item x="2515"/>
        <item x="1685"/>
        <item x="1573"/>
        <item x="382"/>
        <item x="123"/>
        <item x="2218"/>
        <item x="2638"/>
        <item x="1462"/>
        <item x="45"/>
        <item x="685"/>
        <item x="1752"/>
        <item x="173"/>
        <item x="2889"/>
        <item x="410"/>
        <item x="395"/>
        <item x="1655"/>
        <item x="1786"/>
        <item x="2844"/>
        <item x="1358"/>
        <item x="332"/>
        <item x="1962"/>
        <item x="555"/>
        <item x="1315"/>
        <item x="2134"/>
        <item x="340"/>
        <item x="413"/>
        <item x="885"/>
        <item x="2519"/>
        <item x="858"/>
        <item x="1672"/>
        <item x="140"/>
        <item x="2382"/>
        <item x="2894"/>
        <item x="559"/>
        <item x="2312"/>
        <item x="589"/>
        <item x="2598"/>
        <item x="794"/>
        <item x="1575"/>
        <item x="2834"/>
        <item x="769"/>
        <item x="2828"/>
        <item x="381"/>
        <item x="2330"/>
        <item x="2422"/>
        <item x="2126"/>
        <item x="2365"/>
        <item x="1905"/>
        <item x="2751"/>
        <item x="2771"/>
        <item x="830"/>
        <item x="871"/>
        <item x="2744"/>
        <item x="994"/>
        <item x="1599"/>
        <item x="237"/>
        <item x="1057"/>
        <item x="314"/>
        <item x="990"/>
        <item x="981"/>
        <item x="2068"/>
        <item x="1783"/>
        <item x="2014"/>
        <item x="134"/>
        <item x="290"/>
        <item x="2796"/>
        <item x="2001"/>
        <item x="1915"/>
        <item x="2583"/>
        <item x="465"/>
        <item x="2706"/>
        <item x="779"/>
        <item x="2731"/>
        <item x="2659"/>
        <item x="1563"/>
        <item x="1418"/>
        <item x="898"/>
        <item x="1725"/>
        <item x="1002"/>
        <item x="1906"/>
        <item x="1513"/>
        <item x="2674"/>
        <item x="2699"/>
        <item x="2426"/>
        <item x="1093"/>
        <item x="1176"/>
        <item x="2635"/>
        <item x="1471"/>
        <item x="516"/>
        <item x="1133"/>
        <item x="2404"/>
        <item x="570"/>
        <item x="342"/>
        <item x="1265"/>
        <item x="1332"/>
        <item x="1425"/>
        <item x="1355"/>
        <item x="2863"/>
        <item x="645"/>
        <item x="1820"/>
        <item x="2071"/>
        <item x="1434"/>
        <item x="757"/>
        <item x="623"/>
        <item x="2725"/>
        <item x="999"/>
        <item x="1930"/>
        <item x="92"/>
        <item x="1929"/>
        <item x="1679"/>
        <item x="2572"/>
        <item x="960"/>
        <item x="2232"/>
        <item x="1182"/>
        <item x="1135"/>
        <item x="1458"/>
        <item x="1386"/>
        <item x="2559"/>
        <item x="1503"/>
        <item x="284"/>
        <item x="2619"/>
        <item x="1025"/>
        <item x="2636"/>
        <item x="316"/>
        <item x="2278"/>
        <item x="1567"/>
        <item x="1846"/>
        <item x="2784"/>
        <item x="9"/>
        <item x="1282"/>
        <item x="1094"/>
        <item x="1507"/>
        <item x="2060"/>
        <item x="691"/>
        <item x="41"/>
        <item x="1683"/>
        <item x="1377"/>
        <item x="2293"/>
        <item x="2229"/>
        <item x="1319"/>
        <item x="2730"/>
        <item x="1510"/>
        <item x="341"/>
        <item x="495"/>
        <item x="2185"/>
        <item x="463"/>
        <item x="2832"/>
        <item x="1284"/>
        <item x="2866"/>
        <item x="572"/>
        <item x="1008"/>
        <item x="1737"/>
        <item x="73"/>
        <item x="2599"/>
        <item x="418"/>
        <item x="710"/>
        <item x="1506"/>
        <item x="68"/>
        <item x="2313"/>
        <item x="2530"/>
        <item x="248"/>
        <item x="886"/>
        <item x="2541"/>
        <item x="2045"/>
        <item x="1773"/>
        <item x="1260"/>
        <item x="2701"/>
        <item x="357"/>
        <item x="637"/>
        <item x="346"/>
        <item x="2363"/>
        <item x="1613"/>
        <item x="478"/>
        <item x="966"/>
        <item x="2805"/>
        <item x="344"/>
        <item x="554"/>
        <item x="499"/>
        <item x="31"/>
        <item x="1795"/>
        <item x="448"/>
        <item x="1750"/>
        <item x="1111"/>
        <item x="170"/>
        <item x="2553"/>
        <item x="1763"/>
        <item x="1845"/>
        <item x="2109"/>
        <item x="874"/>
        <item x="2517"/>
        <item x="1743"/>
        <item x="405"/>
        <item x="1780"/>
        <item x="2415"/>
        <item x="510"/>
        <item x="69"/>
        <item x="563"/>
        <item x="196"/>
        <item x="869"/>
        <item x="1048"/>
        <item x="838"/>
        <item x="1832"/>
        <item x="2138"/>
        <item x="734"/>
        <item x="1748"/>
        <item x="2556"/>
        <item x="2069"/>
        <item x="2152"/>
        <item x="1228"/>
        <item x="1881"/>
        <item x="2416"/>
        <item x="1223"/>
        <item x="457"/>
        <item x="1168"/>
        <item x="2826"/>
        <item x="2790"/>
        <item x="2165"/>
        <item x="430"/>
        <item x="2227"/>
        <item x="577"/>
        <item x="804"/>
        <item x="2057"/>
        <item x="2865"/>
        <item x="2407"/>
        <item x="1544"/>
        <item x="164"/>
        <item x="2170"/>
        <item x="1766"/>
        <item x="1340"/>
        <item x="857"/>
        <item x="1359"/>
        <item x="1586"/>
        <item x="503"/>
        <item x="2425"/>
        <item x="1730"/>
        <item x="1790"/>
        <item x="132"/>
        <item x="2814"/>
        <item x="3"/>
        <item x="2401"/>
        <item x="2019"/>
        <item x="1485"/>
        <item x="2175"/>
        <item x="1387"/>
        <item x="2329"/>
        <item x="1270"/>
        <item x="2047"/>
        <item x="2435"/>
        <item x="2590"/>
        <item x="2647"/>
        <item x="175"/>
        <item x="744"/>
        <item x="1080"/>
        <item x="1609"/>
        <item x="1488"/>
        <item x="2571"/>
        <item x="251"/>
        <item x="2055"/>
        <item x="1201"/>
        <item x="100"/>
        <item x="57"/>
        <item x="200"/>
        <item x="1428"/>
        <item x="406"/>
        <item x="4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56">
    <i>
      <x v="1964"/>
    </i>
    <i>
      <x v="716"/>
    </i>
    <i>
      <x v="2888"/>
    </i>
    <i>
      <x v="2763"/>
    </i>
    <i>
      <x v="2797"/>
    </i>
    <i>
      <x v="423"/>
    </i>
    <i>
      <x v="2289"/>
    </i>
    <i>
      <x v="2821"/>
    </i>
    <i>
      <x v="768"/>
    </i>
    <i>
      <x v="828"/>
    </i>
    <i>
      <x v="51"/>
    </i>
    <i>
      <x v="1371"/>
    </i>
    <i>
      <x v="2386"/>
    </i>
    <i>
      <x v="2055"/>
    </i>
    <i>
      <x v="570"/>
    </i>
    <i>
      <x v="2680"/>
    </i>
    <i>
      <x v="583"/>
    </i>
    <i>
      <x v="2868"/>
    </i>
    <i>
      <x v="769"/>
    </i>
    <i>
      <x v="2130"/>
    </i>
    <i>
      <x v="797"/>
    </i>
    <i>
      <x v="2613"/>
    </i>
    <i>
      <x v="922"/>
    </i>
    <i>
      <x v="2808"/>
    </i>
    <i>
      <x v="1174"/>
    </i>
    <i>
      <x v="2179"/>
    </i>
    <i>
      <x v="832"/>
    </i>
    <i>
      <x v="2452"/>
    </i>
    <i>
      <x v="471"/>
    </i>
    <i>
      <x v="757"/>
    </i>
    <i>
      <x v="1100"/>
    </i>
    <i>
      <x v="121"/>
    </i>
    <i>
      <x v="1121"/>
    </i>
    <i>
      <x v="2519"/>
    </i>
    <i>
      <x v="657"/>
    </i>
    <i>
      <x v="1995"/>
    </i>
    <i>
      <x v="241"/>
    </i>
    <i>
      <x v="109"/>
    </i>
    <i>
      <x v="1257"/>
    </i>
    <i>
      <x v="2282"/>
    </i>
    <i>
      <x v="673"/>
    </i>
    <i>
      <x v="490"/>
    </i>
    <i>
      <x v="676"/>
    </i>
    <i>
      <x v="2482"/>
    </i>
    <i>
      <x v="1572"/>
    </i>
    <i>
      <x v="91"/>
    </i>
    <i>
      <x v="1766"/>
    </i>
    <i>
      <x v="875"/>
    </i>
    <i>
      <x v="1864"/>
    </i>
    <i>
      <x v="1199"/>
    </i>
    <i>
      <x v="1561"/>
    </i>
    <i>
      <x v="2265"/>
    </i>
    <i>
      <x v="1990"/>
    </i>
    <i>
      <x v="2694"/>
    </i>
    <i>
      <x v="986"/>
    </i>
    <i>
      <x v="2070"/>
    </i>
    <i>
      <x v="1002"/>
    </i>
    <i>
      <x v="2528"/>
    </i>
    <i>
      <x v="1062"/>
    </i>
    <i>
      <x v="1892"/>
    </i>
    <i>
      <x v="1076"/>
    </i>
    <i>
      <x v="2012"/>
    </i>
    <i>
      <x v="1116"/>
    </i>
    <i>
      <x v="2239"/>
    </i>
    <i>
      <x v="1137"/>
    </i>
    <i>
      <x v="2306"/>
    </i>
    <i>
      <x v="437"/>
    </i>
    <i>
      <x v="2556"/>
    </i>
    <i>
      <x v="1232"/>
    </i>
    <i>
      <x v="167"/>
    </i>
    <i>
      <x v="1239"/>
    </i>
    <i>
      <x v="1956"/>
    </i>
    <i>
      <x v="1255"/>
    </i>
    <i>
      <x v="745"/>
    </i>
    <i>
      <x v="1280"/>
    </i>
    <i>
      <x v="751"/>
    </i>
    <i>
      <x v="1359"/>
    </i>
    <i>
      <x v="2168"/>
    </i>
    <i>
      <x v="1408"/>
    </i>
    <i>
      <x v="2253"/>
    </i>
    <i>
      <x v="1454"/>
    </i>
    <i>
      <x v="561"/>
    </i>
    <i>
      <x v="1565"/>
    </i>
    <i>
      <x v="2364"/>
    </i>
    <i>
      <x v="1625"/>
    </i>
    <i>
      <x v="2536"/>
    </i>
    <i>
      <x v="1633"/>
    </i>
    <i>
      <x v="2585"/>
    </i>
    <i>
      <x v="1755"/>
    </i>
    <i>
      <x v="2737"/>
    </i>
    <i>
      <x v="3"/>
    </i>
    <i>
      <x v="2798"/>
    </i>
    <i>
      <x v="1858"/>
    </i>
    <i>
      <x v="1954"/>
    </i>
    <i>
      <x v="2802"/>
    </i>
    <i>
      <x v="2522"/>
    </i>
    <i>
      <x v="272"/>
    </i>
    <i>
      <x v="1757"/>
    </i>
    <i>
      <x v="2689"/>
    </i>
    <i>
      <x v="1758"/>
    </i>
    <i>
      <x v="1056"/>
    </i>
    <i>
      <x v="731"/>
    </i>
    <i>
      <x v="112"/>
    </i>
    <i>
      <x v="979"/>
    </i>
    <i>
      <x v="2560"/>
    </i>
    <i>
      <x v="1794"/>
    </i>
    <i>
      <x v="1716"/>
    </i>
    <i>
      <x v="1801"/>
    </i>
    <i>
      <x v="2854"/>
    </i>
    <i>
      <x v="1812"/>
    </i>
    <i>
      <x v="2292"/>
    </i>
    <i>
      <x v="590"/>
    </i>
    <i>
      <x v="2444"/>
    </i>
    <i>
      <x v="740"/>
    </i>
    <i>
      <x v="2501"/>
    </i>
    <i>
      <x v="316"/>
    </i>
    <i>
      <x v="728"/>
    </i>
    <i>
      <x v="949"/>
    </i>
    <i>
      <x v="856"/>
    </i>
    <i>
      <x v="1266"/>
    </i>
    <i>
      <x v="1680"/>
    </i>
    <i>
      <x v="14"/>
    </i>
    <i>
      <x v="1724"/>
    </i>
    <i>
      <x v="1989"/>
    </i>
    <i>
      <x v="584"/>
    </i>
    <i>
      <x v="1269"/>
    </i>
    <i>
      <x v="1034"/>
    </i>
    <i>
      <x v="1276"/>
    </i>
    <i>
      <x v="787"/>
    </i>
    <i>
      <x v="1029"/>
    </i>
    <i>
      <x v="1526"/>
    </i>
    <i>
      <x v="2053"/>
    </i>
    <i>
      <x v="565"/>
    </i>
    <i>
      <x v="1289"/>
    </i>
    <i>
      <x v="809"/>
    </i>
    <i>
      <x v="2060"/>
    </i>
    <i>
      <x v="2488"/>
    </i>
    <i>
      <x v="642"/>
    </i>
    <i>
      <x v="381"/>
    </i>
    <i>
      <x v="2083"/>
    </i>
    <i>
      <x v="1178"/>
    </i>
    <i>
      <x v="2095"/>
    </i>
    <i>
      <x v="296"/>
    </i>
    <i>
      <x v="2102"/>
    </i>
    <i>
      <x v="999"/>
    </i>
    <i>
      <x v="504"/>
    </i>
    <i>
      <x v="859"/>
    </i>
    <i>
      <x v="2133"/>
    </i>
    <i>
      <x v="2693"/>
    </i>
    <i>
      <x v="713"/>
    </i>
    <i>
      <x v="2714"/>
    </i>
    <i>
      <x v="558"/>
    </i>
    <i>
      <x v="125"/>
    </i>
    <i>
      <x v="2201"/>
    </i>
    <i>
      <x v="1753"/>
    </i>
    <i>
      <x v="2202"/>
    </i>
    <i>
      <x v="278"/>
    </i>
    <i>
      <x v="4"/>
    </i>
    <i>
      <x v="1238"/>
    </i>
    <i>
      <x v="2241"/>
    </i>
    <i>
      <x v="1395"/>
    </i>
    <i>
      <x v="1394"/>
    </i>
    <i>
      <x v="1773"/>
    </i>
    <i>
      <x v="2252"/>
    </i>
    <i>
      <x v="2565"/>
    </i>
    <i>
      <x v="2385"/>
    </i>
    <i>
      <x v="544"/>
    </i>
    <i>
      <x v="1581"/>
    </i>
    <i>
      <x v="1701"/>
    </i>
    <i>
      <x v="2291"/>
    </i>
    <i>
      <x v="1710"/>
    </i>
    <i>
      <x v="1443"/>
    </i>
    <i>
      <x v="1045"/>
    </i>
    <i>
      <x v="1557"/>
    </i>
    <i>
      <x v="1053"/>
    </i>
    <i>
      <x v="2825"/>
    </i>
    <i>
      <x v="284"/>
    </i>
    <i>
      <x v="2273"/>
    </i>
    <i>
      <x v="293"/>
    </i>
    <i>
      <x v="2339"/>
    </i>
    <i>
      <x v="87"/>
    </i>
    <i>
      <x v="2419"/>
    </i>
    <i>
      <x v="1077"/>
    </i>
    <i>
      <x v="2529"/>
    </i>
    <i>
      <x v="766"/>
    </i>
    <i>
      <x v="2648"/>
    </i>
    <i>
      <x v="1108"/>
    </i>
    <i>
      <x v="2704"/>
    </i>
    <i>
      <x v="1791"/>
    </i>
    <i>
      <x v="1023"/>
    </i>
    <i>
      <x v="1110"/>
    </i>
    <i>
      <x v="2881"/>
    </i>
    <i>
      <x v="129"/>
    </i>
    <i>
      <x v="1328"/>
    </i>
    <i>
      <x v="1117"/>
    </i>
    <i>
      <x v="2284"/>
    </i>
    <i>
      <x v="1813"/>
    </i>
    <i>
      <x v="78"/>
    </i>
    <i>
      <x v="1815"/>
    </i>
    <i>
      <x v="2893"/>
    </i>
    <i>
      <x v="1818"/>
    </i>
    <i>
      <x v="2401"/>
    </i>
    <i>
      <x v="1828"/>
    </i>
    <i>
      <x v="966"/>
    </i>
    <i>
      <x v="1829"/>
    </i>
    <i>
      <x v="1459"/>
    </i>
    <i>
      <x v="1842"/>
    </i>
    <i>
      <x v="1483"/>
    </i>
    <i>
      <x v="354"/>
    </i>
    <i>
      <x v="984"/>
    </i>
    <i>
      <x v="357"/>
    </i>
    <i>
      <x v="2657"/>
    </i>
    <i>
      <x v="1882"/>
    </i>
    <i>
      <x v="83"/>
    </i>
    <i>
      <x v="1147"/>
    </i>
    <i>
      <x v="2723"/>
    </i>
    <i>
      <x v="1154"/>
    </i>
    <i>
      <x v="1602"/>
    </i>
    <i>
      <x v="161"/>
    </i>
    <i>
      <x v="2813"/>
    </i>
    <i>
      <x v="1962"/>
    </i>
    <i>
      <x v="2833"/>
    </i>
    <i>
      <x v="807"/>
    </i>
    <i>
      <x v="2248"/>
    </i>
    <i>
      <x v="1972"/>
    </i>
    <i>
      <x v="1312"/>
    </i>
    <i>
      <x v="1192"/>
    </i>
    <i>
      <x v="2267"/>
    </i>
    <i>
      <x v="1197"/>
    </i>
    <i>
      <x v="1331"/>
    </i>
    <i>
      <x v="609"/>
    </i>
    <i>
      <x v="1342"/>
    </i>
    <i>
      <x v="1998"/>
    </i>
    <i>
      <x v="1343"/>
    </i>
    <i>
      <x v="1207"/>
    </i>
    <i>
      <x v="2337"/>
    </i>
    <i>
      <x v="2021"/>
    </i>
    <i>
      <x v="2890"/>
    </i>
    <i>
      <x v="1214"/>
    </i>
    <i>
      <x v="940"/>
    </i>
    <i>
      <x v="812"/>
    </i>
    <i>
      <x v="1385"/>
    </i>
    <i>
      <x v="1235"/>
    </i>
    <i>
      <x v="2404"/>
    </i>
    <i>
      <x v="817"/>
    </i>
    <i>
      <x v="681"/>
    </i>
    <i>
      <x v="825"/>
    </i>
    <i>
      <x v="974"/>
    </i>
    <i>
      <x v="2090"/>
    </i>
    <i>
      <x v="693"/>
    </i>
    <i>
      <x v="2094"/>
    </i>
    <i>
      <x v="1461"/>
    </i>
    <i>
      <x v="1241"/>
    </i>
    <i>
      <x v="1467"/>
    </i>
    <i>
      <x v="1242"/>
    </i>
    <i>
      <x v="1488"/>
    </i>
    <i>
      <x v="640"/>
    </i>
    <i>
      <x v="2593"/>
    </i>
    <i>
      <x v="404"/>
    </i>
    <i>
      <x v="2643"/>
    </i>
    <i>
      <x v="2146"/>
    </i>
    <i>
      <x v="2655"/>
    </i>
    <i>
      <x v="2155"/>
    </i>
    <i>
      <x v="2687"/>
    </i>
    <i>
      <x v="34"/>
    </i>
    <i>
      <x v="2692"/>
    </i>
    <i>
      <x v="2173"/>
    </i>
    <i>
      <x v="283"/>
    </i>
    <i>
      <x v="2175"/>
    </i>
    <i>
      <x v="528"/>
    </i>
    <i>
      <x v="16"/>
    </i>
    <i>
      <x v="2749"/>
    </i>
    <i>
      <x v="2193"/>
    </i>
    <i>
      <x v="2782"/>
    </i>
    <i>
      <x v="862"/>
    </i>
    <i>
      <x v="2799"/>
    </i>
    <i>
      <x v="675"/>
    </i>
    <i>
      <x v="1626"/>
    </i>
    <i>
      <x v="2216"/>
    </i>
    <i>
      <x v="532"/>
    </i>
    <i>
      <x v="2223"/>
    </i>
    <i>
      <x v="2827"/>
    </i>
    <i>
      <x v="2236"/>
    </i>
    <i>
      <x v="2847"/>
    </i>
    <i>
      <x v="886"/>
    </i>
    <i>
      <x v="1675"/>
    </i>
    <i>
      <x v="1308"/>
    </i>
    <i>
      <x v="2352"/>
    </i>
    <i>
      <x v="2333"/>
    </i>
    <i>
      <x v="2463"/>
    </i>
    <i>
      <x v="2755"/>
    </i>
    <i>
      <x v="1999"/>
    </i>
    <i>
      <x v="2174"/>
    </i>
    <i>
      <x v="1723"/>
    </i>
    <i>
      <x v="2437"/>
    </i>
    <i>
      <x v="2563"/>
    </i>
    <i>
      <x v="2766"/>
    </i>
    <i>
      <x v="2249"/>
    </i>
    <i>
      <x v="2508"/>
    </i>
    <i>
      <x v="1493"/>
    </i>
    <i>
      <x v="2850"/>
    </i>
    <i>
      <x v="2251"/>
    </i>
    <i>
      <x v="2709"/>
    </i>
    <i>
      <x v="2602"/>
    </i>
    <i>
      <x v="1577"/>
    </i>
    <i>
      <x v="2365"/>
    </i>
    <i>
      <x v="2213"/>
    </i>
    <i>
      <x v="2616"/>
    </i>
    <i>
      <x v="2456"/>
    </i>
    <i>
      <x v="2617"/>
    </i>
    <i>
      <x v="1795"/>
    </i>
    <i>
      <x v="2618"/>
    </i>
    <i>
      <x v="2227"/>
    </i>
    <i>
      <x v="2622"/>
    </i>
    <i>
      <x v="2313"/>
    </i>
    <i>
      <x v="2624"/>
    </i>
    <i>
      <x v="1673"/>
    </i>
    <i>
      <x v="2634"/>
    </i>
    <i>
      <x v="1746"/>
    </i>
    <i>
      <x v="2369"/>
    </i>
    <i>
      <x v="2433"/>
    </i>
    <i>
      <x v="2372"/>
    </i>
    <i>
      <x v="2735"/>
    </i>
    <i>
      <x v="2651"/>
    </i>
    <i>
      <x v="2207"/>
    </i>
    <i>
      <x v="2375"/>
    </i>
    <i>
      <x v="2760"/>
    </i>
    <i>
      <x v="2376"/>
    </i>
    <i>
      <x v="2765"/>
    </i>
    <i>
      <x v="2660"/>
    </i>
    <i>
      <x v="2454"/>
    </i>
    <i>
      <x v="2665"/>
    </i>
    <i>
      <x v="1621"/>
    </i>
    <i>
      <x v="1540"/>
    </i>
    <i>
      <x v="2029"/>
    </i>
    <i>
      <x v="2685"/>
    </i>
    <i>
      <x v="1448"/>
    </i>
    <i>
      <x v="2686"/>
    </i>
    <i>
      <x v="2509"/>
    </i>
    <i>
      <x v="2198"/>
    </i>
    <i>
      <x v="2831"/>
    </i>
    <i>
      <x v="2199"/>
    </i>
    <i>
      <x v="2842"/>
    </i>
    <i>
      <x v="2018"/>
    </i>
    <i>
      <x v="2849"/>
    </i>
    <i>
      <x v="1770"/>
    </i>
    <i>
      <x v="1640"/>
    </i>
    <i>
      <x v="2414"/>
    </i>
    <i>
      <x v="2870"/>
    </i>
    <i>
      <x v="2204"/>
    </i>
    <i>
      <x v="2532"/>
    </i>
    <i>
      <x v="2705"/>
    </i>
    <i>
      <x v="2708"/>
    </i>
    <i>
      <x v="1678"/>
    </i>
    <i>
      <x v="2356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uenta de Fecha" fld="0" subtotal="count" baseField="0" baseItem="0"/>
  </dataFields>
  <pivotTableStyleInfo name="PivotStyleLight16" showRowHeaders="1" showColHeaders="1" showRowStripes="0" showColStripes="0" showLastColumn="1"/>
  <filters count="1">
    <filter fld="4" type="percent" evalOrder="-1" id="2" iMeasureFld="0">
      <autoFilter ref="A1">
        <filterColumn colId="0">
          <top10 percent="1"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E56DB-E8FB-4D87-B1CD-CF46FC30B308}" name="TablaDinámica10" cacheId="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F26:G30" firstHeaderRow="1" firstDataRow="1" firstDataCol="1"/>
  <pivotFields count="7"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showAll="0"/>
    <pivotField showAll="0"/>
    <pivotField numFmtId="4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4">
    <i>
      <x v="1"/>
    </i>
    <i>
      <x v="2"/>
    </i>
    <i>
      <x v="4"/>
    </i>
    <i t="grand">
      <x/>
    </i>
  </rowItems>
  <colItems count="1">
    <i/>
  </colItems>
  <dataFields count="1">
    <dataField name="Cuenta de Fecha" fld="0" subtotal="count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00091-6A08-46A8-8D7C-47C2A5420333}" name="TablaDinámica5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8:A29" firstHeaderRow="1" firstDataRow="1" firstDataCol="0"/>
  <pivotFields count="15"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>
      <items count="7">
        <item x="4"/>
        <item x="2"/>
        <item x="5"/>
        <item x="1"/>
        <item x="3"/>
        <item x="0"/>
        <item t="default"/>
      </items>
    </pivotField>
    <pivotField showAll="0"/>
    <pivotField showAll="0"/>
    <pivotField showAll="0"/>
    <pivotField showAll="0"/>
    <pivotField numFmtId="8" showAll="0"/>
    <pivotField showAll="0"/>
    <pivotField dataField="1" numFmtId="8" showAll="0"/>
    <pivotField numFmtId="8" showAll="0"/>
  </pivotFields>
  <rowItems count="1">
    <i/>
  </rowItems>
  <colItems count="1">
    <i/>
  </colItems>
  <dataFields count="1">
    <dataField name="Suma de Renta" fld="13" baseField="0" baseItem="0" numFmtId="8"/>
  </dataFields>
  <formats count="1">
    <format dxfId="1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47DB3-D0F0-4C05-95D7-940C76541218}" name="TablaDinámica9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F14:G20" firstHeaderRow="1" firstDataRow="1" firstDataCol="1" rowPageCount="1" colPageCount="1"/>
  <pivotFields count="15">
    <pivotField dataField="1" showAll="0"/>
    <pivotField showAll="0"/>
    <pivotField showAll="0"/>
    <pivotField axis="axisPage" showAll="0">
      <items count="5">
        <item x="0"/>
        <item x="3"/>
        <item x="2"/>
        <item x="1"/>
        <item t="default"/>
      </items>
    </pivotField>
    <pivotField showAll="0"/>
    <pivotField showAll="0"/>
    <pivotField axis="axisRow" showAll="0" sortType="ascending">
      <items count="7">
        <item x="4"/>
        <item x="2"/>
        <item x="5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8" showAll="0"/>
    <pivotField showAll="0"/>
    <pivotField numFmtId="8" showAll="0"/>
    <pivotField numFmtId="8" showAll="0"/>
  </pivotFields>
  <rowFields count="1">
    <field x="6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pageFields count="1">
    <pageField fld="3" item="3" hier="-1"/>
  </pageFields>
  <dataFields count="1">
    <dataField name="Cuenta de Momento de Compra" fld="0" subtotal="count" showDataAs="percentOfTotal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75DF7-8485-4DF8-8BC8-1EB66F28DA33}" name="TablaDinámica4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3:A24" firstHeaderRow="1" firstDataRow="1" firstDataCol="0"/>
  <pivotFields count="15"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>
      <items count="7">
        <item x="4"/>
        <item x="2"/>
        <item x="5"/>
        <item x="1"/>
        <item x="3"/>
        <item x="0"/>
        <item t="default"/>
      </items>
    </pivotField>
    <pivotField showAll="0"/>
    <pivotField showAll="0"/>
    <pivotField showAll="0"/>
    <pivotField showAll="0"/>
    <pivotField numFmtId="8" showAll="0"/>
    <pivotField dataField="1" showAll="0"/>
    <pivotField numFmtId="8" showAll="0"/>
    <pivotField numFmtId="8" showAll="0"/>
  </pivotFields>
  <rowItems count="1">
    <i/>
  </rowItems>
  <colItems count="1">
    <i/>
  </colItems>
  <dataFields count="1">
    <dataField name="Suma de Dias de regalo" fld="12" baseField="0" baseItem="0" numFmtId="3"/>
  </dataFields>
  <formats count="1">
    <format dxfId="1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69268-C2A7-4C81-84A9-6ED9C428ACD7}" name="TablaDinámica3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6:B19" firstHeaderRow="1" firstDataRow="1" firstDataCol="1"/>
  <pivotFields count="15"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>
      <items count="7">
        <item x="4"/>
        <item x="2"/>
        <item x="5"/>
        <item x="1"/>
        <item x="3"/>
        <item x="0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numFmtId="8" showAll="0"/>
    <pivotField showAll="0"/>
    <pivotField numFmtId="8" showAll="0"/>
    <pivotField numFmtId="8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a de Precio Venta" fld="8" baseField="0" baseItem="0" numFmtId="8"/>
  </dataFields>
  <formats count="1">
    <format dxfId="1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2B29E-F396-4FA2-9F89-84610B0CE8AB}" name="TablaDinámica8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F3:G8" firstHeaderRow="1" firstDataRow="1" firstDataCol="1"/>
  <pivotFields count="15">
    <pivotField dataField="1" showAll="0"/>
    <pivotField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7">
        <item x="4"/>
        <item x="2"/>
        <item x="5"/>
        <item x="1"/>
        <item x="3"/>
        <item x="0"/>
        <item t="default"/>
      </items>
    </pivotField>
    <pivotField showAll="0"/>
    <pivotField showAll="0"/>
    <pivotField showAll="0"/>
    <pivotField showAll="0"/>
    <pivotField numFmtId="8" showAll="0"/>
    <pivotField showAll="0"/>
    <pivotField numFmtId="8" showAll="0"/>
    <pivotField numFmtId="8" showAll="0"/>
  </pivotFields>
  <rowFields count="1">
    <field x="3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Cuenta de Momento de Compra" fld="0" subtotal="count" showDataAs="percentOfTotal" baseField="0" baseItem="0" numFmtId="1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B413C-AA91-4227-B287-FB67A3627E03}" name="TablaDinámica2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0:A11" firstHeaderRow="1" firstDataRow="1" firstDataCol="0" rowPageCount="1" colPageCount="1"/>
  <pivotFields count="15"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axis="axisPage" dataField="1" multipleItemSelectionAllowed="1" showAll="0">
      <items count="11">
        <item x="9"/>
        <item x="5"/>
        <item x="4"/>
        <item x="6"/>
        <item x="7"/>
        <item x="2"/>
        <item x="3"/>
        <item x="8"/>
        <item x="0"/>
        <item h="1" x="1"/>
        <item t="default"/>
      </items>
    </pivotField>
    <pivotField showAll="0">
      <items count="7">
        <item x="4"/>
        <item x="2"/>
        <item x="5"/>
        <item x="1"/>
        <item x="3"/>
        <item x="0"/>
        <item t="default"/>
      </items>
    </pivotField>
    <pivotField showAll="0"/>
    <pivotField showAll="0"/>
    <pivotField showAll="0"/>
    <pivotField showAll="0"/>
    <pivotField numFmtId="8" showAll="0"/>
    <pivotField showAll="0"/>
    <pivotField numFmtId="8" showAll="0"/>
    <pivotField numFmtId="8" showAll="0"/>
  </pivotFields>
  <rowItems count="1">
    <i/>
  </rowItems>
  <colItems count="1">
    <i/>
  </colItems>
  <pageFields count="1">
    <pageField fld="5" hier="-1"/>
  </pageFields>
  <dataFields count="1">
    <dataField name="Promedio de Días Visita" fld="5" subtotal="average" baseField="0" baseItem="0" numFmtId="1"/>
  </dataFields>
  <formats count="1">
    <format dxfId="1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458DA-4C14-4B0C-8E0F-5E49F328AE02}" name="TablaDinámica12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arque">
  <location ref="E29:F35" firstHeaderRow="1" firstDataRow="1" firstDataCol="1" rowPageCount="1" colPageCount="1"/>
  <pivotFields count="15">
    <pivotField showAll="0"/>
    <pivotField showAll="0"/>
    <pivotField showAll="0"/>
    <pivotField axis="axisPage" showAll="0">
      <items count="5">
        <item x="0"/>
        <item x="3"/>
        <item x="2"/>
        <item x="1"/>
        <item t="default"/>
      </items>
    </pivotField>
    <pivotField showAll="0"/>
    <pivotField showAll="0"/>
    <pivotField axis="axisRow" showAll="0" sortType="descending">
      <items count="7">
        <item x="4"/>
        <item x="2"/>
        <item x="5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8" showAll="0"/>
    <pivotField showAll="0"/>
    <pivotField numFmtId="8" showAll="0"/>
    <pivotField numFmtId="8" showAll="0"/>
  </pivotFields>
  <rowFields count="1">
    <field x="6"/>
  </rowFields>
  <rowItems count="6">
    <i>
      <x v="1"/>
    </i>
    <i>
      <x/>
    </i>
    <i>
      <x v="3"/>
    </i>
    <i>
      <x v="4"/>
    </i>
    <i>
      <x v="2"/>
    </i>
    <i t="grand">
      <x/>
    </i>
  </rowItems>
  <colItems count="1">
    <i/>
  </colItems>
  <pageFields count="1">
    <pageField fld="3" item="3" hier="-1"/>
  </pageFields>
  <dataFields count="1">
    <dataField name="Comisión" fld="11" baseField="0" baseItem="0" numFmtId="8"/>
  </dataFields>
  <formats count="7">
    <format dxfId="117">
      <pivotArea outline="0" collapsedLevelsAreSubtotals="1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6" type="button" dataOnly="0" labelOnly="1" outline="0" axis="axisRow" fieldPosition="0"/>
    </format>
    <format dxfId="113">
      <pivotArea dataOnly="0" labelOnly="1" fieldPosition="0">
        <references count="1">
          <reference field="6" count="5">
            <x v="0"/>
            <x v="1"/>
            <x v="2"/>
            <x v="3"/>
            <x v="4"/>
          </reference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DDF72-B798-43D0-95F3-99918CF47BE1}" name="TablaDinámica11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Hotel">
  <location ref="E16:F22" firstHeaderRow="1" firstDataRow="1" firstDataCol="1" rowPageCount="1" colPageCount="1"/>
  <pivotFields count="15">
    <pivotField showAll="0"/>
    <pivotField showAll="0"/>
    <pivotField showAll="0"/>
    <pivotField axis="axisPage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7">
        <item x="0"/>
        <item x="3"/>
        <item x="1"/>
        <item x="4"/>
        <item x="5"/>
        <item x="2"/>
        <item t="default"/>
      </items>
    </pivotField>
    <pivotField numFmtId="8" showAll="0"/>
    <pivotField showAll="0"/>
    <pivotField numFmtId="8" showAll="0"/>
    <pivotField numFmtId="8" showAll="0"/>
  </pivotFields>
  <rowFields count="1">
    <field x="1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item="2" hier="-1"/>
  </pageFields>
  <dataFields count="1">
    <dataField name="Ventas" fld="8" baseField="10" baseItem="4" numFmtId="8"/>
  </dataFields>
  <formats count="13">
    <format dxfId="130">
      <pivotArea outline="0" collapsedLevelsAreSubtotals="1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0" type="button" dataOnly="0" labelOnly="1" outline="0" axis="axisRow" fieldPosition="0"/>
    </format>
    <format dxfId="126">
      <pivotArea dataOnly="0" labelOnly="1" fieldPosition="0">
        <references count="1">
          <reference field="10" count="5">
            <x v="1"/>
            <x v="2"/>
            <x v="3"/>
            <x v="4"/>
            <x v="5"/>
          </reference>
        </references>
      </pivotArea>
    </format>
    <format dxfId="125">
      <pivotArea dataOnly="0" labelOnly="1" grandRow="1" outline="0" fieldPosition="0"/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0" type="button" dataOnly="0" labelOnly="1" outline="0" axis="axisRow" fieldPosition="0"/>
    </format>
    <format dxfId="120">
      <pivotArea dataOnly="0" labelOnly="1" fieldPosition="0">
        <references count="1">
          <reference field="10" count="5">
            <x v="1"/>
            <x v="2"/>
            <x v="3"/>
            <x v="4"/>
            <x v="5"/>
          </reference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</formats>
  <conditionalFormats count="3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1"/>
              <x v="2"/>
              <x v="3"/>
              <x v="4"/>
              <x v="5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2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o_de_Compra" xr10:uid="{C9C06177-68B5-4141-B3A9-53412F985739}" sourceName="Modo de Compra">
  <pivotTables>
    <pivotTable tabId="7" name="TablaDinámica1"/>
    <pivotTable tabId="7" name="TablaDinámica2"/>
    <pivotTable tabId="7" name="TablaDinámica3"/>
    <pivotTable tabId="7" name="TablaDinámica4"/>
    <pivotTable tabId="7" name="TablaDinámica5"/>
    <pivotTable tabId="7" name="TablaDinámica8"/>
  </pivotTables>
  <data>
    <tabular pivotCacheId="310530442">
      <items count="4">
        <i x="0" s="1"/>
        <i x="3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rque_Origen" xr10:uid="{129E779C-EACD-47A2-A8FE-672A1B53CEAE}" sourceName="Parque Origen">
  <pivotTables>
    <pivotTable tabId="7" name="TablaDinámica1"/>
    <pivotTable tabId="7" name="TablaDinámica2"/>
    <pivotTable tabId="7" name="TablaDinámica3"/>
    <pivotTable tabId="7" name="TablaDinámica4"/>
    <pivotTable tabId="7" name="TablaDinámica5"/>
    <pivotTable tabId="7" name="TablaDinámica8"/>
  </pivotTables>
  <data>
    <tabular pivotCacheId="310530442">
      <items count="6">
        <i x="4" s="1"/>
        <i x="2" s="1"/>
        <i x="5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ías_Visita" xr10:uid="{9D6328DD-87C7-4486-8547-F9EC48F52E84}" sourceName="Días Visita">
  <pivotTables>
    <pivotTable tabId="7" name="TablaDinámica1"/>
  </pivotTables>
  <data>
    <tabular pivotCacheId="310530442">
      <items count="10">
        <i x="9" s="1"/>
        <i x="5" s="1"/>
        <i x="4" s="1"/>
        <i x="6" s="1"/>
        <i x="7" s="1"/>
        <i x="2" s="1"/>
        <i x="3" s="1"/>
        <i x="8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o de Compra" xr10:uid="{82116DFE-6A89-4F21-B1C7-23374A1F48E6}" cache="SegmentaciónDeDatos_Modo_de_Compra" caption="Modo de Compra" style="SlicerStyleLight5" rowHeight="241300"/>
  <slicer name="Parque Origen" xr10:uid="{7A74DFFF-BEB1-4F2B-B528-71E86C68D795}" cache="SegmentaciónDeDatos_Parque_Origen" caption="Parque Origen" style="SlicerStyleLight5" rowHeight="241300"/>
  <slicer name="Días Visita" xr10:uid="{C61F8AA8-AD04-4B8D-9397-843A21D6EBF4}" cache="SegmentaciónDeDatos_Días_Visita" caption="Días Visita" columnCount="2" style="SlicerStyleLight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FAA489-9581-4BA7-B525-D5FCE2914A85}" name="pases" displayName="pases" ref="A1:O5000" totalsRowShown="0" headerRowDxfId="145" tableBorderDxfId="144">
  <autoFilter ref="A1:O5000" xr:uid="{230E5832-602F-48D1-AEEE-874239A9B13A}"/>
  <tableColumns count="15">
    <tableColumn id="1" xr3:uid="{9B4A8F23-CEBA-478F-96CB-2F052041A875}" name="Momento de Compra"/>
    <tableColumn id="2" xr3:uid="{BC670328-4950-4C05-AFEE-42443FF2DFFA}" name="Año"/>
    <tableColumn id="3" xr3:uid="{1767E5A2-F6C6-46F1-A3D4-F7D12ADD1AE5}" name="Fecha Compra"/>
    <tableColumn id="4" xr3:uid="{61651EF1-1FF2-41C9-A0B1-A1BA9DD5C338}" name="Modo de Compra"/>
    <tableColumn id="5" xr3:uid="{90492C37-3D91-4E35-B44A-BEEE3ED90060}" name="Fecha Inicial de Pase"/>
    <tableColumn id="6" xr3:uid="{DEA6DEB7-9E89-4A5B-B9DF-A6D778CEC4AF}" name="Días Visita"/>
    <tableColumn id="7" xr3:uid="{2D750304-C010-43D5-9AD1-9CE9059149D0}" name="Parque Origen"/>
    <tableColumn id="8" xr3:uid="{8DBCA286-687B-4B67-B30F-C571F7BC9877}" name="Numero de Pase"/>
    <tableColumn id="9" xr3:uid="{96379049-0E26-446D-84F7-A5AE8B1583A4}" name="Precio Venta" dataDxfId="143"/>
    <tableColumn id="10" xr3:uid="{C25E9279-1ED8-42AF-B861-0726497F1C20}" name="Costo x dia" dataDxfId="142">
      <calculatedColumnFormula>IFERROR('Ventas Pases'!$I2/'Ventas Pases'!$F2,"PASE")</calculatedColumnFormula>
    </tableColumn>
    <tableColumn id="11" xr3:uid="{A4532AC7-2D11-4FD6-9119-5305CC0AEF83}" name="Hotel">
      <calculatedColumnFormula>IFERROR(VLOOKUP('Ventas Pases'!$J2,'Comisiones HEROIC'!$E$1:$F$6,2,0),"")</calculatedColumnFormula>
    </tableColumn>
    <tableColumn id="12" xr3:uid="{DD9EAB3F-63E5-4EE6-B40A-58020F83BA89}" name="Comisiones" dataDxfId="141">
      <calculatedColumnFormula>IF('Ventas Pases'!$D2="Red HEROIC",IFERROR(VLOOKUP('Ventas Pases'!$G2,'Comisiones HEROIC'!$A$1:$B$11,2,0),15),IF('Ventas Pases'!$D2="Red HEROIC",15,0))</calculatedColumnFormula>
    </tableColumn>
    <tableColumn id="13" xr3:uid="{B8FC0D24-F1C6-4A02-A720-35CA36C46509}" name="Dias de regalo" dataDxfId="56">
      <calculatedColumnFormula>IF(pases[[#This Row],[Días Visita]]&lt;7,0,IF(pases[[#This Row],[Días Visita]]&lt;9,1,IF(pases[[#This Row],[Días Visita]]="Ilimitados",0,2)))</calculatedColumnFormula>
    </tableColumn>
    <tableColumn id="14" xr3:uid="{1DEBC6CC-AFE1-43B1-B9D9-C0D09D6C6221}" name="Renta" dataDxfId="28">
      <calculatedColumnFormula>IF(AND('Ventas Pases'!$A2="Fuera de Temporada",'Ventas Pases'!$B2=2019,pases[[#This Row],[Modo de Compra]]="Paquete"),30,0)</calculatedColumnFormula>
    </tableColumn>
    <tableColumn id="15" xr3:uid="{DD8AC942-0AED-4533-A092-6A80AA4663EA}" name="Costos lift" dataDxfId="140">
      <calculatedColumnFormula>-SUMIF(lift[Número de pase],pases[[#This Row],[Numero de Pase]],lift[Costo])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851DDE-0F2A-40C3-AC34-0A76F55652DE}" name="lift" displayName="lift" ref="A1:F12497" totalsRowShown="0">
  <autoFilter ref="A1:F12497" xr:uid="{1DDA102E-4671-4382-87AE-567099D2CB12}"/>
  <tableColumns count="6">
    <tableColumn id="1" xr3:uid="{FF97C83D-FC11-4925-8355-9D5F65B940B6}" name="Fecha" dataDxfId="139"/>
    <tableColumn id="2" xr3:uid="{4F617A92-0D32-48D1-AA3D-E7EF26EA5284}" name="Hora" dataDxfId="138"/>
    <tableColumn id="3" xr3:uid="{1107409E-A572-41C6-8201-1B2D831EA6BA}" name="Día de la semana"/>
    <tableColumn id="4" xr3:uid="{2364B00E-EF5D-4C76-901B-15A1CD946F73}" name="Telesqui (Lift)"/>
    <tableColumn id="5" xr3:uid="{9A9AD276-DBCA-42D5-AE39-3DB9ECEA8038}" name="Número de pase"/>
    <tableColumn id="6" xr3:uid="{E2602310-7B4B-4A7B-A55C-E4065A88DD5A}" name="Co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E834-7DB6-42E1-9D9E-9613722659F2}">
  <dimension ref="A1:F11"/>
  <sheetViews>
    <sheetView workbookViewId="0">
      <selection activeCell="F15" sqref="F15"/>
    </sheetView>
  </sheetViews>
  <sheetFormatPr baseColWidth="10" defaultColWidth="11.42578125" defaultRowHeight="15" x14ac:dyDescent="0.25"/>
  <cols>
    <col min="1" max="1" width="19.5703125" bestFit="1" customWidth="1"/>
    <col min="5" max="5" width="13.140625" bestFit="1" customWidth="1"/>
    <col min="6" max="6" width="14.140625" bestFit="1" customWidth="1"/>
    <col min="7" max="7" width="13.140625" bestFit="1" customWidth="1"/>
  </cols>
  <sheetData>
    <row r="1" spans="1:6" x14ac:dyDescent="0.25">
      <c r="A1" s="4" t="s">
        <v>7214</v>
      </c>
      <c r="B1" s="4" t="s">
        <v>7204</v>
      </c>
      <c r="E1" s="4" t="s">
        <v>7221</v>
      </c>
      <c r="F1" s="4" t="s">
        <v>7215</v>
      </c>
    </row>
    <row r="2" spans="1:6" x14ac:dyDescent="0.25">
      <c r="A2" t="s">
        <v>15</v>
      </c>
      <c r="B2" s="3">
        <v>12</v>
      </c>
      <c r="E2" s="5">
        <v>105</v>
      </c>
      <c r="F2" t="s">
        <v>7216</v>
      </c>
    </row>
    <row r="3" spans="1:6" x14ac:dyDescent="0.25">
      <c r="A3" t="s">
        <v>35</v>
      </c>
      <c r="B3" s="3">
        <v>16</v>
      </c>
      <c r="E3" s="5">
        <v>110</v>
      </c>
      <c r="F3" t="s">
        <v>7217</v>
      </c>
    </row>
    <row r="4" spans="1:6" x14ac:dyDescent="0.25">
      <c r="A4" t="s">
        <v>7205</v>
      </c>
      <c r="B4" s="3">
        <v>13</v>
      </c>
      <c r="E4" s="5">
        <v>100</v>
      </c>
      <c r="F4" t="s">
        <v>7218</v>
      </c>
    </row>
    <row r="5" spans="1:6" x14ac:dyDescent="0.25">
      <c r="A5" t="s">
        <v>7206</v>
      </c>
      <c r="B5" s="3">
        <v>25</v>
      </c>
      <c r="E5" s="5">
        <v>115</v>
      </c>
      <c r="F5" t="s">
        <v>7219</v>
      </c>
    </row>
    <row r="6" spans="1:6" x14ac:dyDescent="0.25">
      <c r="A6" t="s">
        <v>7207</v>
      </c>
      <c r="B6" s="3">
        <v>22</v>
      </c>
      <c r="E6" s="5">
        <v>75</v>
      </c>
      <c r="F6" t="s">
        <v>7220</v>
      </c>
    </row>
    <row r="7" spans="1:6" x14ac:dyDescent="0.25">
      <c r="A7" t="s">
        <v>7208</v>
      </c>
      <c r="B7" s="3">
        <v>14</v>
      </c>
    </row>
    <row r="8" spans="1:6" x14ac:dyDescent="0.25">
      <c r="A8" t="s">
        <v>7209</v>
      </c>
      <c r="B8" s="3">
        <v>14</v>
      </c>
    </row>
    <row r="9" spans="1:6" x14ac:dyDescent="0.25">
      <c r="A9" t="s">
        <v>7210</v>
      </c>
      <c r="B9" s="3">
        <v>16</v>
      </c>
    </row>
    <row r="10" spans="1:6" x14ac:dyDescent="0.25">
      <c r="A10" t="s">
        <v>7211</v>
      </c>
      <c r="B10" s="3">
        <v>24</v>
      </c>
    </row>
    <row r="11" spans="1:6" x14ac:dyDescent="0.25">
      <c r="A11" t="s">
        <v>7212</v>
      </c>
      <c r="B11" s="3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DC8C-DBF3-4A6F-8604-BBD999B2A0D6}">
  <dimension ref="A1:O20000"/>
  <sheetViews>
    <sheetView topLeftCell="D1" workbookViewId="0">
      <selection activeCell="N3" sqref="N3"/>
    </sheetView>
  </sheetViews>
  <sheetFormatPr baseColWidth="10" defaultColWidth="11.42578125" defaultRowHeight="15" x14ac:dyDescent="0.25"/>
  <cols>
    <col min="1" max="1" width="22" customWidth="1"/>
    <col min="2" max="2" width="6.7109375" customWidth="1"/>
    <col min="3" max="3" width="15.7109375" style="1" bestFit="1" customWidth="1"/>
    <col min="4" max="4" width="18.42578125" customWidth="1"/>
    <col min="5" max="5" width="21.28515625" customWidth="1"/>
    <col min="6" max="6" width="12.28515625" customWidth="1"/>
    <col min="7" max="7" width="19" customWidth="1"/>
    <col min="8" max="8" width="17.7109375" customWidth="1"/>
    <col min="9" max="9" width="14.42578125" style="5" customWidth="1"/>
    <col min="10" max="10" width="12.7109375" style="5" customWidth="1"/>
    <col min="11" max="11" width="14.140625" bestFit="1" customWidth="1"/>
    <col min="12" max="12" width="13.42578125" style="5" customWidth="1"/>
    <col min="13" max="13" width="15.5703125" customWidth="1"/>
    <col min="14" max="14" width="11.42578125" style="5"/>
  </cols>
  <sheetData>
    <row r="1" spans="1:15" x14ac:dyDescent="0.25">
      <c r="A1" s="9" t="s">
        <v>7213</v>
      </c>
      <c r="B1" s="10" t="s">
        <v>0</v>
      </c>
      <c r="C1" s="11" t="s">
        <v>1</v>
      </c>
      <c r="D1" s="10" t="s">
        <v>2</v>
      </c>
      <c r="E1" s="10" t="s">
        <v>3</v>
      </c>
      <c r="F1" s="10" t="s">
        <v>4</v>
      </c>
      <c r="G1" s="10" t="s">
        <v>7214</v>
      </c>
      <c r="H1" s="10" t="s">
        <v>5</v>
      </c>
      <c r="I1" s="12" t="s">
        <v>6</v>
      </c>
      <c r="J1" s="12" t="s">
        <v>7222</v>
      </c>
      <c r="K1" s="10" t="s">
        <v>7215</v>
      </c>
      <c r="L1" s="12" t="s">
        <v>7223</v>
      </c>
      <c r="M1" s="10" t="s">
        <v>7224</v>
      </c>
      <c r="N1" s="13" t="s">
        <v>7225</v>
      </c>
      <c r="O1" s="14" t="s">
        <v>7234</v>
      </c>
    </row>
    <row r="2" spans="1:15" x14ac:dyDescent="0.25">
      <c r="A2" t="s">
        <v>7</v>
      </c>
      <c r="B2">
        <v>2019</v>
      </c>
      <c r="C2">
        <v>43471</v>
      </c>
      <c r="D2" t="s">
        <v>8</v>
      </c>
      <c r="E2">
        <v>43537</v>
      </c>
      <c r="F2">
        <v>9</v>
      </c>
      <c r="G2" t="s">
        <v>9</v>
      </c>
      <c r="H2" t="s">
        <v>10</v>
      </c>
      <c r="I2" s="5">
        <v>1080</v>
      </c>
      <c r="J2" s="5">
        <f>IFERROR('Ventas Pases'!$I2/'Ventas Pases'!$F2,"PASE")</f>
        <v>120</v>
      </c>
      <c r="K2" t="str">
        <f>IFERROR(VLOOKUP('Ventas Pases'!$J2,'Comisiones HEROIC'!$E$1:$F$6,2,0),"")</f>
        <v/>
      </c>
      <c r="L2" s="5">
        <f>IF('Ventas Pases'!$D2="Red HEROIC",IFERROR(VLOOKUP('Ventas Pases'!$G2,'Comisiones HEROIC'!$A$1:$B$11,2,0),15),IF('Ventas Pases'!$D2="Red HEROIC",15,0))</f>
        <v>0</v>
      </c>
      <c r="M2">
        <f>IF(pases[[#This Row],[Días Visita]]&lt;7,0,IF(pases[[#This Row],[Días Visita]]&lt;9,1,IF(pases[[#This Row],[Días Visita]]="Ilimitados",0,2)))</f>
        <v>2</v>
      </c>
      <c r="N2" s="5">
        <f>IF(AND('Ventas Pases'!$A2="Fuera de Temporada",'Ventas Pases'!$B2=2019,pases[[#This Row],[Modo de Compra]]="Paquete"),30,0)</f>
        <v>0</v>
      </c>
      <c r="O2" s="5">
        <f>-SUMIF(lift[Número de pase],pases[[#This Row],[Numero de Pase]],lift[Costo])</f>
        <v>0</v>
      </c>
    </row>
    <row r="3" spans="1:15" x14ac:dyDescent="0.25">
      <c r="A3" t="s">
        <v>7</v>
      </c>
      <c r="B3">
        <v>2019</v>
      </c>
      <c r="C3">
        <v>43427</v>
      </c>
      <c r="D3" t="s">
        <v>8</v>
      </c>
      <c r="E3">
        <v>43419</v>
      </c>
      <c r="F3" t="s">
        <v>11</v>
      </c>
      <c r="G3" t="s">
        <v>9</v>
      </c>
      <c r="H3" t="s">
        <v>12</v>
      </c>
      <c r="I3" s="5">
        <v>1950</v>
      </c>
      <c r="J3" s="5" t="str">
        <f>IFERROR('Ventas Pases'!$I3/'Ventas Pases'!$F3,"PASE")</f>
        <v>PASE</v>
      </c>
      <c r="K3" t="str">
        <f>IFERROR(VLOOKUP('Ventas Pases'!$J3,'Comisiones HEROIC'!$E$1:$F$6,2,0),"")</f>
        <v/>
      </c>
      <c r="L3" s="5">
        <f>IF('Ventas Pases'!$D3="Red HEROIC",IFERROR(VLOOKUP('Ventas Pases'!$G3,'Comisiones HEROIC'!$A$1:$B$11,2,0),15),IF('Ventas Pases'!$D3="Red HEROIC",15,0))</f>
        <v>0</v>
      </c>
      <c r="M3">
        <f>IF(pases[[#This Row],[Días Visita]]&lt;7,0,IF(pases[[#This Row],[Días Visita]]&lt;9,1,IF(pases[[#This Row],[Días Visita]]="Ilimitados",0,2)))</f>
        <v>0</v>
      </c>
      <c r="N3" s="5">
        <f>IF(AND('Ventas Pases'!$A3="Fuera de Temporada",'Ventas Pases'!$B3=2019,pases[[#This Row],[Modo de Compra]]="Paquete"),30,0)</f>
        <v>0</v>
      </c>
      <c r="O3" s="5">
        <f>-SUMIF(lift[Número de pase],pases[[#This Row],[Numero de Pase]],lift[Costo])</f>
        <v>-368</v>
      </c>
    </row>
    <row r="4" spans="1:15" x14ac:dyDescent="0.25">
      <c r="A4" t="s">
        <v>13</v>
      </c>
      <c r="B4">
        <v>2018</v>
      </c>
      <c r="C4">
        <v>43396</v>
      </c>
      <c r="D4" t="s">
        <v>14</v>
      </c>
      <c r="E4">
        <v>42834</v>
      </c>
      <c r="F4">
        <v>6</v>
      </c>
      <c r="G4" t="s">
        <v>15</v>
      </c>
      <c r="H4" t="s">
        <v>16</v>
      </c>
      <c r="I4" s="5">
        <v>840</v>
      </c>
      <c r="J4" s="5">
        <f>IFERROR('Ventas Pases'!$I4/'Ventas Pases'!$F4,"PASE")</f>
        <v>140</v>
      </c>
      <c r="K4" t="str">
        <f>IFERROR(VLOOKUP('Ventas Pases'!$J4,'Comisiones HEROIC'!$E$1:$F$6,2,0),"")</f>
        <v/>
      </c>
      <c r="L4" s="5">
        <f>IF('Ventas Pases'!$D4="Red HEROIC",IFERROR(VLOOKUP('Ventas Pases'!$G4,'Comisiones HEROIC'!$A$1:$B$11,2,0),15),IF('Ventas Pases'!$D4="Red HEROIC",15,0))</f>
        <v>12</v>
      </c>
      <c r="M4">
        <f>IF(pases[[#This Row],[Días Visita]]&lt;7,0,IF(pases[[#This Row],[Días Visita]]&lt;9,1,IF(pases[[#This Row],[Días Visita]]="Ilimitados",0,2)))</f>
        <v>0</v>
      </c>
      <c r="N4" s="5">
        <f>IF(AND('Ventas Pases'!$A4="Fuera de Temporada",'Ventas Pases'!$B4=2019,pases[[#This Row],[Modo de Compra]]="Paquete"),30,0)</f>
        <v>0</v>
      </c>
      <c r="O4" s="5">
        <f>-SUMIF(lift[Número de pase],pases[[#This Row],[Numero de Pase]],lift[Costo])</f>
        <v>0</v>
      </c>
    </row>
    <row r="5" spans="1:15" x14ac:dyDescent="0.25">
      <c r="A5" t="s">
        <v>7</v>
      </c>
      <c r="B5">
        <v>2018</v>
      </c>
      <c r="C5">
        <v>43429</v>
      </c>
      <c r="D5" t="s">
        <v>17</v>
      </c>
      <c r="E5">
        <v>43125</v>
      </c>
      <c r="F5">
        <v>7</v>
      </c>
      <c r="G5" t="s">
        <v>9</v>
      </c>
      <c r="H5" t="s">
        <v>18</v>
      </c>
      <c r="I5" s="5">
        <v>805</v>
      </c>
      <c r="J5" s="5">
        <f>IFERROR('Ventas Pases'!$I5/'Ventas Pases'!$F5,"PASE")</f>
        <v>115</v>
      </c>
      <c r="K5" t="str">
        <f>IFERROR(VLOOKUP('Ventas Pases'!$J5,'Comisiones HEROIC'!$E$1:$F$6,2,0),"")</f>
        <v>Haiit Hotel</v>
      </c>
      <c r="L5" s="5">
        <f>IF('Ventas Pases'!$D5="Red HEROIC",IFERROR(VLOOKUP('Ventas Pases'!$G5,'Comisiones HEROIC'!$A$1:$B$11,2,0),15),IF('Ventas Pases'!$D5="Red HEROIC",15,0))</f>
        <v>0</v>
      </c>
      <c r="M5">
        <f>IF(pases[[#This Row],[Días Visita]]&lt;7,0,IF(pases[[#This Row],[Días Visita]]&lt;9,1,IF(pases[[#This Row],[Días Visita]]="Ilimitados",0,2)))</f>
        <v>1</v>
      </c>
      <c r="N5" s="5">
        <f>IF(AND('Ventas Pases'!$A5="Fuera de Temporada",'Ventas Pases'!$B5=2019,pases[[#This Row],[Modo de Compra]]="Paquete"),30,0)</f>
        <v>0</v>
      </c>
      <c r="O5" s="5">
        <f>-SUMIF(lift[Número de pase],pases[[#This Row],[Numero de Pase]],lift[Costo])</f>
        <v>0</v>
      </c>
    </row>
    <row r="6" spans="1:15" x14ac:dyDescent="0.25">
      <c r="A6" t="s">
        <v>7</v>
      </c>
      <c r="B6">
        <v>2019</v>
      </c>
      <c r="C6">
        <v>43429</v>
      </c>
      <c r="D6" t="s">
        <v>14</v>
      </c>
      <c r="E6">
        <v>43492</v>
      </c>
      <c r="F6">
        <v>3</v>
      </c>
      <c r="G6" t="s">
        <v>19</v>
      </c>
      <c r="H6" t="s">
        <v>20</v>
      </c>
      <c r="I6" s="5">
        <v>420</v>
      </c>
      <c r="J6" s="5">
        <f>IFERROR('Ventas Pases'!$I6/'Ventas Pases'!$F6,"PASE")</f>
        <v>140</v>
      </c>
      <c r="K6" t="str">
        <f>IFERROR(VLOOKUP('Ventas Pases'!$J6,'Comisiones HEROIC'!$E$1:$F$6,2,0),"")</f>
        <v/>
      </c>
      <c r="L6" s="5">
        <f>IF('Ventas Pases'!$D6="Red HEROIC",IFERROR(VLOOKUP('Ventas Pases'!$G6,'Comisiones HEROIC'!$A$1:$B$11,2,0),15),IF('Ventas Pases'!$D6="Red HEROIC",15,0))</f>
        <v>15</v>
      </c>
      <c r="M6">
        <f>IF(pases[[#This Row],[Días Visita]]&lt;7,0,IF(pases[[#This Row],[Días Visita]]&lt;9,1,IF(pases[[#This Row],[Días Visita]]="Ilimitados",0,2)))</f>
        <v>0</v>
      </c>
      <c r="N6" s="5">
        <f>IF(AND('Ventas Pases'!$A6="Fuera de Temporada",'Ventas Pases'!$B6=2019,pases[[#This Row],[Modo de Compra]]="Paquete"),30,0)</f>
        <v>0</v>
      </c>
      <c r="O6" s="5">
        <f>-SUMIF(lift[Número de pase],pases[[#This Row],[Numero de Pase]],lift[Costo])</f>
        <v>0</v>
      </c>
    </row>
    <row r="7" spans="1:15" x14ac:dyDescent="0.25">
      <c r="A7" t="s">
        <v>13</v>
      </c>
      <c r="B7">
        <v>2018</v>
      </c>
      <c r="C7">
        <v>43270</v>
      </c>
      <c r="D7" t="s">
        <v>8</v>
      </c>
      <c r="E7">
        <v>42833</v>
      </c>
      <c r="F7">
        <v>2</v>
      </c>
      <c r="G7" t="s">
        <v>9</v>
      </c>
      <c r="H7" t="s">
        <v>21</v>
      </c>
      <c r="I7" s="5">
        <v>240</v>
      </c>
      <c r="J7" s="5">
        <f>IFERROR('Ventas Pases'!$I7/'Ventas Pases'!$F7,"PASE")</f>
        <v>120</v>
      </c>
      <c r="K7" t="str">
        <f>IFERROR(VLOOKUP('Ventas Pases'!$J7,'Comisiones HEROIC'!$E$1:$F$6,2,0),"")</f>
        <v/>
      </c>
      <c r="L7" s="5">
        <f>IF('Ventas Pases'!$D7="Red HEROIC",IFERROR(VLOOKUP('Ventas Pases'!$G7,'Comisiones HEROIC'!$A$1:$B$11,2,0),15),IF('Ventas Pases'!$D7="Red HEROIC",15,0))</f>
        <v>0</v>
      </c>
      <c r="M7">
        <f>IF(pases[[#This Row],[Días Visita]]&lt;7,0,IF(pases[[#This Row],[Días Visita]]&lt;9,1,IF(pases[[#This Row],[Días Visita]]="Ilimitados",0,2)))</f>
        <v>0</v>
      </c>
      <c r="N7" s="5">
        <f>IF(AND('Ventas Pases'!$A7="Fuera de Temporada",'Ventas Pases'!$B7=2019,pases[[#This Row],[Modo de Compra]]="Paquete"),30,0)</f>
        <v>0</v>
      </c>
      <c r="O7" s="5">
        <f>-SUMIF(lift[Número de pase],pases[[#This Row],[Numero de Pase]],lift[Costo])</f>
        <v>0</v>
      </c>
    </row>
    <row r="8" spans="1:15" x14ac:dyDescent="0.25">
      <c r="A8" t="s">
        <v>7</v>
      </c>
      <c r="B8">
        <v>2018</v>
      </c>
      <c r="C8">
        <v>43439</v>
      </c>
      <c r="D8" t="s">
        <v>17</v>
      </c>
      <c r="E8">
        <v>43148</v>
      </c>
      <c r="F8">
        <v>4</v>
      </c>
      <c r="G8" t="s">
        <v>9</v>
      </c>
      <c r="H8" t="s">
        <v>22</v>
      </c>
      <c r="I8" s="5">
        <v>300</v>
      </c>
      <c r="J8" s="5">
        <f>IFERROR('Ventas Pases'!$I8/'Ventas Pases'!$F8,"PASE")</f>
        <v>75</v>
      </c>
      <c r="K8" t="str">
        <f>IFERROR(VLOOKUP('Ventas Pases'!$J8,'Comisiones HEROIC'!$E$1:$F$6,2,0),"")</f>
        <v>Ski Inn</v>
      </c>
      <c r="L8" s="5">
        <f>IF('Ventas Pases'!$D8="Red HEROIC",IFERROR(VLOOKUP('Ventas Pases'!$G8,'Comisiones HEROIC'!$A$1:$B$11,2,0),15),IF('Ventas Pases'!$D8="Red HEROIC",15,0))</f>
        <v>0</v>
      </c>
      <c r="M8">
        <f>IF(pases[[#This Row],[Días Visita]]&lt;7,0,IF(pases[[#This Row],[Días Visita]]&lt;9,1,IF(pases[[#This Row],[Días Visita]]="Ilimitados",0,2)))</f>
        <v>0</v>
      </c>
      <c r="N8" s="5">
        <f>IF(AND('Ventas Pases'!$A8="Fuera de Temporada",'Ventas Pases'!$B8=2019,pases[[#This Row],[Modo de Compra]]="Paquete"),30,0)</f>
        <v>0</v>
      </c>
      <c r="O8" s="5">
        <f>-SUMIF(lift[Número de pase],pases[[#This Row],[Numero de Pase]],lift[Costo])</f>
        <v>0</v>
      </c>
    </row>
    <row r="9" spans="1:15" x14ac:dyDescent="0.25">
      <c r="A9" t="s">
        <v>13</v>
      </c>
      <c r="B9">
        <v>2019</v>
      </c>
      <c r="C9">
        <v>43227</v>
      </c>
      <c r="D9" t="s">
        <v>17</v>
      </c>
      <c r="E9">
        <v>43233</v>
      </c>
      <c r="F9">
        <v>6</v>
      </c>
      <c r="G9" t="s">
        <v>9</v>
      </c>
      <c r="H9" t="s">
        <v>23</v>
      </c>
      <c r="I9" s="5">
        <v>660</v>
      </c>
      <c r="J9" s="5">
        <f>IFERROR('Ventas Pases'!$I9/'Ventas Pases'!$F9,"PASE")</f>
        <v>110</v>
      </c>
      <c r="K9" t="str">
        <f>IFERROR(VLOOKUP('Ventas Pases'!$J9,'Comisiones HEROIC'!$E$1:$F$6,2,0),"")</f>
        <v>Elton Hotel</v>
      </c>
      <c r="L9" s="5">
        <f>IF('Ventas Pases'!$D9="Red HEROIC",IFERROR(VLOOKUP('Ventas Pases'!$G9,'Comisiones HEROIC'!$A$1:$B$11,2,0),15),IF('Ventas Pases'!$D9="Red HEROIC",15,0))</f>
        <v>0</v>
      </c>
      <c r="M9">
        <f>IF(pases[[#This Row],[Días Visita]]&lt;7,0,IF(pases[[#This Row],[Días Visita]]&lt;9,1,IF(pases[[#This Row],[Días Visita]]="Ilimitados",0,2)))</f>
        <v>0</v>
      </c>
      <c r="N9" s="5">
        <f>IF(AND('Ventas Pases'!$A9="Fuera de Temporada",'Ventas Pases'!$B9=2019,pases[[#This Row],[Modo de Compra]]="Paquete"),30,0)</f>
        <v>30</v>
      </c>
      <c r="O9" s="5">
        <f>-SUMIF(lift[Número de pase],pases[[#This Row],[Numero de Pase]],lift[Costo])</f>
        <v>0</v>
      </c>
    </row>
    <row r="10" spans="1:15" x14ac:dyDescent="0.25">
      <c r="A10" t="s">
        <v>7</v>
      </c>
      <c r="B10">
        <v>2019</v>
      </c>
      <c r="C10">
        <v>43508</v>
      </c>
      <c r="D10" t="s">
        <v>8</v>
      </c>
      <c r="E10">
        <v>43508</v>
      </c>
      <c r="F10">
        <v>4</v>
      </c>
      <c r="G10" t="s">
        <v>9</v>
      </c>
      <c r="H10" t="s">
        <v>24</v>
      </c>
      <c r="I10" s="5">
        <v>480</v>
      </c>
      <c r="J10" s="5">
        <f>IFERROR('Ventas Pases'!$I10/'Ventas Pases'!$F10,"PASE")</f>
        <v>120</v>
      </c>
      <c r="K10" t="str">
        <f>IFERROR(VLOOKUP('Ventas Pases'!$J10,'Comisiones HEROIC'!$E$1:$F$6,2,0),"")</f>
        <v/>
      </c>
      <c r="L10" s="5">
        <f>IF('Ventas Pases'!$D10="Red HEROIC",IFERROR(VLOOKUP('Ventas Pases'!$G10,'Comisiones HEROIC'!$A$1:$B$11,2,0),15),IF('Ventas Pases'!$D10="Red HEROIC",15,0))</f>
        <v>0</v>
      </c>
      <c r="M10">
        <f>IF(pases[[#This Row],[Días Visita]]&lt;7,0,IF(pases[[#This Row],[Días Visita]]&lt;9,1,IF(pases[[#This Row],[Días Visita]]="Ilimitados",0,2)))</f>
        <v>0</v>
      </c>
      <c r="N10" s="5">
        <f>IF(AND('Ventas Pases'!$A10="Fuera de Temporada",'Ventas Pases'!$B10=2019,pases[[#This Row],[Modo de Compra]]="Paquete"),30,0)</f>
        <v>0</v>
      </c>
      <c r="O10" s="5">
        <f>-SUMIF(lift[Número de pase],pases[[#This Row],[Numero de Pase]],lift[Costo])</f>
        <v>0</v>
      </c>
    </row>
    <row r="11" spans="1:15" x14ac:dyDescent="0.25">
      <c r="A11" t="s">
        <v>7</v>
      </c>
      <c r="B11">
        <v>2019</v>
      </c>
      <c r="C11">
        <v>43547</v>
      </c>
      <c r="D11" t="s">
        <v>8</v>
      </c>
      <c r="E11">
        <v>43419</v>
      </c>
      <c r="F11" t="s">
        <v>11</v>
      </c>
      <c r="G11" t="s">
        <v>9</v>
      </c>
      <c r="H11" t="s">
        <v>25</v>
      </c>
      <c r="I11" s="5">
        <v>1950</v>
      </c>
      <c r="J11" s="5" t="str">
        <f>IFERROR('Ventas Pases'!$I11/'Ventas Pases'!$F11,"PASE")</f>
        <v>PASE</v>
      </c>
      <c r="K11" t="str">
        <f>IFERROR(VLOOKUP('Ventas Pases'!$J11,'Comisiones HEROIC'!$E$1:$F$6,2,0),"")</f>
        <v/>
      </c>
      <c r="L11" s="5">
        <f>IF('Ventas Pases'!$D11="Red HEROIC",IFERROR(VLOOKUP('Ventas Pases'!$G11,'Comisiones HEROIC'!$A$1:$B$11,2,0),15),IF('Ventas Pases'!$D11="Red HEROIC",15,0))</f>
        <v>0</v>
      </c>
      <c r="M11">
        <f>IF(pases[[#This Row],[Días Visita]]&lt;7,0,IF(pases[[#This Row],[Días Visita]]&lt;9,1,IF(pases[[#This Row],[Días Visita]]="Ilimitados",0,2)))</f>
        <v>0</v>
      </c>
      <c r="N11" s="5">
        <f>IF(AND('Ventas Pases'!$A11="Fuera de Temporada",'Ventas Pases'!$B11=2019,pases[[#This Row],[Modo de Compra]]="Paquete"),30,0)</f>
        <v>0</v>
      </c>
      <c r="O11" s="5">
        <f>-SUMIF(lift[Número de pase],pases[[#This Row],[Numero de Pase]],lift[Costo])</f>
        <v>-368</v>
      </c>
    </row>
    <row r="12" spans="1:15" x14ac:dyDescent="0.25">
      <c r="A12" t="s">
        <v>7</v>
      </c>
      <c r="B12">
        <v>2019</v>
      </c>
      <c r="C12">
        <v>43494</v>
      </c>
      <c r="D12" t="s">
        <v>8</v>
      </c>
      <c r="E12">
        <v>43504</v>
      </c>
      <c r="F12">
        <v>5</v>
      </c>
      <c r="G12" t="s">
        <v>9</v>
      </c>
      <c r="H12" t="s">
        <v>26</v>
      </c>
      <c r="I12" s="5">
        <v>600</v>
      </c>
      <c r="J12" s="5">
        <f>IFERROR('Ventas Pases'!$I12/'Ventas Pases'!$F12,"PASE")</f>
        <v>120</v>
      </c>
      <c r="K12" t="str">
        <f>IFERROR(VLOOKUP('Ventas Pases'!$J12,'Comisiones HEROIC'!$E$1:$F$6,2,0),"")</f>
        <v/>
      </c>
      <c r="L12" s="5">
        <f>IF('Ventas Pases'!$D12="Red HEROIC",IFERROR(VLOOKUP('Ventas Pases'!$G12,'Comisiones HEROIC'!$A$1:$B$11,2,0),15),IF('Ventas Pases'!$D12="Red HEROIC",15,0))</f>
        <v>0</v>
      </c>
      <c r="M12">
        <f>IF(pases[[#This Row],[Días Visita]]&lt;7,0,IF(pases[[#This Row],[Días Visita]]&lt;9,1,IF(pases[[#This Row],[Días Visita]]="Ilimitados",0,2)))</f>
        <v>0</v>
      </c>
      <c r="N12" s="5">
        <f>IF(AND('Ventas Pases'!$A12="Fuera de Temporada",'Ventas Pases'!$B12=2019,pases[[#This Row],[Modo de Compra]]="Paquete"),30,0)</f>
        <v>0</v>
      </c>
      <c r="O12" s="5">
        <f>-SUMIF(lift[Número de pase],pases[[#This Row],[Numero de Pase]],lift[Costo])</f>
        <v>0</v>
      </c>
    </row>
    <row r="13" spans="1:15" x14ac:dyDescent="0.25">
      <c r="A13" t="s">
        <v>13</v>
      </c>
      <c r="B13">
        <v>2019</v>
      </c>
      <c r="C13">
        <v>43262</v>
      </c>
      <c r="D13" t="s">
        <v>14</v>
      </c>
      <c r="E13">
        <v>43225</v>
      </c>
      <c r="F13">
        <v>9</v>
      </c>
      <c r="G13" t="s">
        <v>27</v>
      </c>
      <c r="H13" t="s">
        <v>28</v>
      </c>
      <c r="I13" s="5">
        <v>1260</v>
      </c>
      <c r="J13" s="5">
        <f>IFERROR('Ventas Pases'!$I13/'Ventas Pases'!$F13,"PASE")</f>
        <v>140</v>
      </c>
      <c r="K13" t="str">
        <f>IFERROR(VLOOKUP('Ventas Pases'!$J13,'Comisiones HEROIC'!$E$1:$F$6,2,0),"")</f>
        <v/>
      </c>
      <c r="L13" s="5">
        <f>IF('Ventas Pases'!$D13="Red HEROIC",IFERROR(VLOOKUP('Ventas Pases'!$G13,'Comisiones HEROIC'!$A$1:$B$11,2,0),15),IF('Ventas Pases'!$D13="Red HEROIC",15,0))</f>
        <v>15</v>
      </c>
      <c r="M13">
        <f>IF(pases[[#This Row],[Días Visita]]&lt;7,0,IF(pases[[#This Row],[Días Visita]]&lt;9,1,IF(pases[[#This Row],[Días Visita]]="Ilimitados",0,2)))</f>
        <v>2</v>
      </c>
      <c r="N13" s="5">
        <f>IF(AND('Ventas Pases'!$A13="Fuera de Temporada",'Ventas Pases'!$B13=2019,pases[[#This Row],[Modo de Compra]]="Paquete"),30,0)</f>
        <v>0</v>
      </c>
      <c r="O13" s="5">
        <f>-SUMIF(lift[Número de pase],pases[[#This Row],[Numero de Pase]],lift[Costo])</f>
        <v>0</v>
      </c>
    </row>
    <row r="14" spans="1:15" x14ac:dyDescent="0.25">
      <c r="A14" t="s">
        <v>7</v>
      </c>
      <c r="B14">
        <v>2018</v>
      </c>
      <c r="C14">
        <v>43428</v>
      </c>
      <c r="D14" t="s">
        <v>17</v>
      </c>
      <c r="E14">
        <v>43061</v>
      </c>
      <c r="F14">
        <v>3</v>
      </c>
      <c r="G14" t="s">
        <v>9</v>
      </c>
      <c r="H14" t="s">
        <v>29</v>
      </c>
      <c r="I14" s="5">
        <v>330</v>
      </c>
      <c r="J14" s="5">
        <f>IFERROR('Ventas Pases'!$I14/'Ventas Pases'!$F14,"PASE")</f>
        <v>110</v>
      </c>
      <c r="K14" t="str">
        <f>IFERROR(VLOOKUP('Ventas Pases'!$J14,'Comisiones HEROIC'!$E$1:$F$6,2,0),"")</f>
        <v>Elton Hotel</v>
      </c>
      <c r="L14" s="5">
        <f>IF('Ventas Pases'!$D14="Red HEROIC",IFERROR(VLOOKUP('Ventas Pases'!$G14,'Comisiones HEROIC'!$A$1:$B$11,2,0),15),IF('Ventas Pases'!$D14="Red HEROIC",15,0))</f>
        <v>0</v>
      </c>
      <c r="M14">
        <f>IF(pases[[#This Row],[Días Visita]]&lt;7,0,IF(pases[[#This Row],[Días Visita]]&lt;9,1,IF(pases[[#This Row],[Días Visita]]="Ilimitados",0,2)))</f>
        <v>0</v>
      </c>
      <c r="N14" s="5">
        <f>IF(AND('Ventas Pases'!$A14="Fuera de Temporada",'Ventas Pases'!$B14=2019,pases[[#This Row],[Modo de Compra]]="Paquete"),30,0)</f>
        <v>0</v>
      </c>
      <c r="O14" s="5">
        <f>-SUMIF(lift[Número de pase],pases[[#This Row],[Numero de Pase]],lift[Costo])</f>
        <v>0</v>
      </c>
    </row>
    <row r="15" spans="1:15" x14ac:dyDescent="0.25">
      <c r="A15" t="s">
        <v>7</v>
      </c>
      <c r="B15">
        <v>2019</v>
      </c>
      <c r="C15">
        <v>43504</v>
      </c>
      <c r="D15" t="s">
        <v>17</v>
      </c>
      <c r="E15">
        <v>43501</v>
      </c>
      <c r="F15">
        <v>9</v>
      </c>
      <c r="G15" t="s">
        <v>9</v>
      </c>
      <c r="H15" t="s">
        <v>30</v>
      </c>
      <c r="I15" s="5">
        <v>945</v>
      </c>
      <c r="J15" s="5">
        <f>IFERROR('Ventas Pases'!$I15/'Ventas Pases'!$F15,"PASE")</f>
        <v>105</v>
      </c>
      <c r="K15" t="str">
        <f>IFERROR(VLOOKUP('Ventas Pases'!$J15,'Comisiones HEROIC'!$E$1:$F$6,2,0),"")</f>
        <v>OI Hotels</v>
      </c>
      <c r="L15" s="5">
        <f>IF('Ventas Pases'!$D15="Red HEROIC",IFERROR(VLOOKUP('Ventas Pases'!$G15,'Comisiones HEROIC'!$A$1:$B$11,2,0),15),IF('Ventas Pases'!$D15="Red HEROIC",15,0))</f>
        <v>0</v>
      </c>
      <c r="M15">
        <f>IF(pases[[#This Row],[Días Visita]]&lt;7,0,IF(pases[[#This Row],[Días Visita]]&lt;9,1,IF(pases[[#This Row],[Días Visita]]="Ilimitados",0,2)))</f>
        <v>2</v>
      </c>
      <c r="N15" s="5">
        <f>IF(AND('Ventas Pases'!$A15="Fuera de Temporada",'Ventas Pases'!$B15=2019,pases[[#This Row],[Modo de Compra]]="Paquete"),30,0)</f>
        <v>0</v>
      </c>
      <c r="O15" s="5">
        <f>-SUMIF(lift[Número de pase],pases[[#This Row],[Numero de Pase]],lift[Costo])</f>
        <v>0</v>
      </c>
    </row>
    <row r="16" spans="1:15" x14ac:dyDescent="0.25">
      <c r="A16" t="s">
        <v>7</v>
      </c>
      <c r="B16">
        <v>2018</v>
      </c>
      <c r="C16">
        <v>43158</v>
      </c>
      <c r="D16" t="s">
        <v>17</v>
      </c>
      <c r="E16">
        <v>43171</v>
      </c>
      <c r="F16">
        <v>3</v>
      </c>
      <c r="G16" t="s">
        <v>9</v>
      </c>
      <c r="H16" t="s">
        <v>31</v>
      </c>
      <c r="I16" s="5">
        <v>330</v>
      </c>
      <c r="J16" s="5">
        <f>IFERROR('Ventas Pases'!$I16/'Ventas Pases'!$F16,"PASE")</f>
        <v>110</v>
      </c>
      <c r="K16" t="str">
        <f>IFERROR(VLOOKUP('Ventas Pases'!$J16,'Comisiones HEROIC'!$E$1:$F$6,2,0),"")</f>
        <v>Elton Hotel</v>
      </c>
      <c r="L16" s="5">
        <f>IF('Ventas Pases'!$D16="Red HEROIC",IFERROR(VLOOKUP('Ventas Pases'!$G16,'Comisiones HEROIC'!$A$1:$B$11,2,0),15),IF('Ventas Pases'!$D16="Red HEROIC",15,0))</f>
        <v>0</v>
      </c>
      <c r="M16">
        <f>IF(pases[[#This Row],[Días Visita]]&lt;7,0,IF(pases[[#This Row],[Días Visita]]&lt;9,1,IF(pases[[#This Row],[Días Visita]]="Ilimitados",0,2)))</f>
        <v>0</v>
      </c>
      <c r="N16" s="5">
        <f>IF(AND('Ventas Pases'!$A16="Fuera de Temporada",'Ventas Pases'!$B16=2019,pases[[#This Row],[Modo de Compra]]="Paquete"),30,0)</f>
        <v>0</v>
      </c>
      <c r="O16" s="5">
        <f>-SUMIF(lift[Número de pase],pases[[#This Row],[Numero de Pase]],lift[Costo])</f>
        <v>0</v>
      </c>
    </row>
    <row r="17" spans="1:15" x14ac:dyDescent="0.25">
      <c r="A17" t="s">
        <v>7</v>
      </c>
      <c r="B17">
        <v>2018</v>
      </c>
      <c r="C17">
        <v>43435</v>
      </c>
      <c r="D17" t="s">
        <v>8</v>
      </c>
      <c r="E17">
        <v>43144</v>
      </c>
      <c r="F17">
        <v>5</v>
      </c>
      <c r="G17" t="s">
        <v>9</v>
      </c>
      <c r="H17" t="s">
        <v>32</v>
      </c>
      <c r="I17" s="5">
        <v>600</v>
      </c>
      <c r="J17" s="5">
        <f>IFERROR('Ventas Pases'!$I17/'Ventas Pases'!$F17,"PASE")</f>
        <v>120</v>
      </c>
      <c r="K17" t="str">
        <f>IFERROR(VLOOKUP('Ventas Pases'!$J17,'Comisiones HEROIC'!$E$1:$F$6,2,0),"")</f>
        <v/>
      </c>
      <c r="L17" s="5">
        <f>IF('Ventas Pases'!$D17="Red HEROIC",IFERROR(VLOOKUP('Ventas Pases'!$G17,'Comisiones HEROIC'!$A$1:$B$11,2,0),15),IF('Ventas Pases'!$D17="Red HEROIC",15,0))</f>
        <v>0</v>
      </c>
      <c r="M17">
        <f>IF(pases[[#This Row],[Días Visita]]&lt;7,0,IF(pases[[#This Row],[Días Visita]]&lt;9,1,IF(pases[[#This Row],[Días Visita]]="Ilimitados",0,2)))</f>
        <v>0</v>
      </c>
      <c r="N17" s="5">
        <f>IF(AND('Ventas Pases'!$A17="Fuera de Temporada",'Ventas Pases'!$B17=2019,pases[[#This Row],[Modo de Compra]]="Paquete"),30,0)</f>
        <v>0</v>
      </c>
      <c r="O17" s="5">
        <f>-SUMIF(lift[Número de pase],pases[[#This Row],[Numero de Pase]],lift[Costo])</f>
        <v>0</v>
      </c>
    </row>
    <row r="18" spans="1:15" x14ac:dyDescent="0.25">
      <c r="A18" t="s">
        <v>7</v>
      </c>
      <c r="B18">
        <v>2019</v>
      </c>
      <c r="C18">
        <v>43476</v>
      </c>
      <c r="D18" t="s">
        <v>14</v>
      </c>
      <c r="E18">
        <v>43483</v>
      </c>
      <c r="F18">
        <v>3</v>
      </c>
      <c r="G18" t="s">
        <v>33</v>
      </c>
      <c r="H18" t="s">
        <v>34</v>
      </c>
      <c r="I18" s="5">
        <v>420</v>
      </c>
      <c r="J18" s="5">
        <f>IFERROR('Ventas Pases'!$I18/'Ventas Pases'!$F18,"PASE")</f>
        <v>140</v>
      </c>
      <c r="K18" t="str">
        <f>IFERROR(VLOOKUP('Ventas Pases'!$J18,'Comisiones HEROIC'!$E$1:$F$6,2,0),"")</f>
        <v/>
      </c>
      <c r="L18" s="5">
        <f>IF('Ventas Pases'!$D18="Red HEROIC",IFERROR(VLOOKUP('Ventas Pases'!$G18,'Comisiones HEROIC'!$A$1:$B$11,2,0),15),IF('Ventas Pases'!$D18="Red HEROIC",15,0))</f>
        <v>15</v>
      </c>
      <c r="M18">
        <f>IF(pases[[#This Row],[Días Visita]]&lt;7,0,IF(pases[[#This Row],[Días Visita]]&lt;9,1,IF(pases[[#This Row],[Días Visita]]="Ilimitados",0,2)))</f>
        <v>0</v>
      </c>
      <c r="N18" s="5">
        <f>IF(AND('Ventas Pases'!$A18="Fuera de Temporada",'Ventas Pases'!$B18=2019,pases[[#This Row],[Modo de Compra]]="Paquete"),30,0)</f>
        <v>0</v>
      </c>
      <c r="O18" s="5">
        <f>-SUMIF(lift[Número de pase],pases[[#This Row],[Numero de Pase]],lift[Costo])</f>
        <v>0</v>
      </c>
    </row>
    <row r="19" spans="1:15" x14ac:dyDescent="0.25">
      <c r="A19" t="s">
        <v>7</v>
      </c>
      <c r="B19">
        <v>2018</v>
      </c>
      <c r="C19">
        <v>43439</v>
      </c>
      <c r="D19" t="s">
        <v>14</v>
      </c>
      <c r="E19">
        <v>43078</v>
      </c>
      <c r="F19">
        <v>5</v>
      </c>
      <c r="G19" t="s">
        <v>35</v>
      </c>
      <c r="H19" t="s">
        <v>36</v>
      </c>
      <c r="I19" s="5">
        <v>700</v>
      </c>
      <c r="J19" s="5">
        <f>IFERROR('Ventas Pases'!$I19/'Ventas Pases'!$F19,"PASE")</f>
        <v>140</v>
      </c>
      <c r="K19" t="str">
        <f>IFERROR(VLOOKUP('Ventas Pases'!$J19,'Comisiones HEROIC'!$E$1:$F$6,2,0),"")</f>
        <v/>
      </c>
      <c r="L19" s="5">
        <f>IF('Ventas Pases'!$D19="Red HEROIC",IFERROR(VLOOKUP('Ventas Pases'!$G19,'Comisiones HEROIC'!$A$1:$B$11,2,0),15),IF('Ventas Pases'!$D19="Red HEROIC",15,0))</f>
        <v>16</v>
      </c>
      <c r="M19">
        <f>IF(pases[[#This Row],[Días Visita]]&lt;7,0,IF(pases[[#This Row],[Días Visita]]&lt;9,1,IF(pases[[#This Row],[Días Visita]]="Ilimitados",0,2)))</f>
        <v>0</v>
      </c>
      <c r="N19" s="5">
        <f>IF(AND('Ventas Pases'!$A19="Fuera de Temporada",'Ventas Pases'!$B19=2019,pases[[#This Row],[Modo de Compra]]="Paquete"),30,0)</f>
        <v>0</v>
      </c>
      <c r="O19" s="5">
        <f>-SUMIF(lift[Número de pase],pases[[#This Row],[Numero de Pase]],lift[Costo])</f>
        <v>0</v>
      </c>
    </row>
    <row r="20" spans="1:15" x14ac:dyDescent="0.25">
      <c r="A20" t="s">
        <v>7</v>
      </c>
      <c r="B20">
        <v>2018</v>
      </c>
      <c r="C20">
        <v>43462</v>
      </c>
      <c r="D20" t="s">
        <v>8</v>
      </c>
      <c r="E20">
        <v>43113</v>
      </c>
      <c r="F20">
        <v>3</v>
      </c>
      <c r="G20" t="s">
        <v>9</v>
      </c>
      <c r="H20" t="s">
        <v>37</v>
      </c>
      <c r="I20" s="5">
        <v>360</v>
      </c>
      <c r="J20" s="5">
        <f>IFERROR('Ventas Pases'!$I20/'Ventas Pases'!$F20,"PASE")</f>
        <v>120</v>
      </c>
      <c r="K20" t="str">
        <f>IFERROR(VLOOKUP('Ventas Pases'!$J20,'Comisiones HEROIC'!$E$1:$F$6,2,0),"")</f>
        <v/>
      </c>
      <c r="L20" s="5">
        <f>IF('Ventas Pases'!$D20="Red HEROIC",IFERROR(VLOOKUP('Ventas Pases'!$G20,'Comisiones HEROIC'!$A$1:$B$11,2,0),15),IF('Ventas Pases'!$D20="Red HEROIC",15,0))</f>
        <v>0</v>
      </c>
      <c r="M20">
        <f>IF(pases[[#This Row],[Días Visita]]&lt;7,0,IF(pases[[#This Row],[Días Visita]]&lt;9,1,IF(pases[[#This Row],[Días Visita]]="Ilimitados",0,2)))</f>
        <v>0</v>
      </c>
      <c r="N20" s="5">
        <f>IF(AND('Ventas Pases'!$A20="Fuera de Temporada",'Ventas Pases'!$B20=2019,pases[[#This Row],[Modo de Compra]]="Paquete"),30,0)</f>
        <v>0</v>
      </c>
      <c r="O20" s="5">
        <f>-SUMIF(lift[Número de pase],pases[[#This Row],[Numero de Pase]],lift[Costo])</f>
        <v>0</v>
      </c>
    </row>
    <row r="21" spans="1:15" x14ac:dyDescent="0.25">
      <c r="A21" t="s">
        <v>13</v>
      </c>
      <c r="B21">
        <v>2018</v>
      </c>
      <c r="C21">
        <v>43376</v>
      </c>
      <c r="D21" t="s">
        <v>8</v>
      </c>
      <c r="E21">
        <v>43054</v>
      </c>
      <c r="F21" t="s">
        <v>11</v>
      </c>
      <c r="G21" t="s">
        <v>9</v>
      </c>
      <c r="H21" t="s">
        <v>38</v>
      </c>
      <c r="I21" s="5">
        <v>1950</v>
      </c>
      <c r="J21" s="5" t="str">
        <f>IFERROR('Ventas Pases'!$I21/'Ventas Pases'!$F21,"PASE")</f>
        <v>PASE</v>
      </c>
      <c r="K21" t="str">
        <f>IFERROR(VLOOKUP('Ventas Pases'!$J21,'Comisiones HEROIC'!$E$1:$F$6,2,0),"")</f>
        <v/>
      </c>
      <c r="L21" s="5">
        <f>IF('Ventas Pases'!$D21="Red HEROIC",IFERROR(VLOOKUP('Ventas Pases'!$G21,'Comisiones HEROIC'!$A$1:$B$11,2,0),15),IF('Ventas Pases'!$D21="Red HEROIC",15,0))</f>
        <v>0</v>
      </c>
      <c r="M21">
        <f>IF(pases[[#This Row],[Días Visita]]&lt;7,0,IF(pases[[#This Row],[Días Visita]]&lt;9,1,IF(pases[[#This Row],[Días Visita]]="Ilimitados",0,2)))</f>
        <v>0</v>
      </c>
      <c r="N21" s="5">
        <f>IF(AND('Ventas Pases'!$A21="Fuera de Temporada",'Ventas Pases'!$B21=2019,pases[[#This Row],[Modo de Compra]]="Paquete"),30,0)</f>
        <v>0</v>
      </c>
      <c r="O21" s="5">
        <f>-SUMIF(lift[Número de pase],pases[[#This Row],[Numero de Pase]],lift[Costo])</f>
        <v>-276</v>
      </c>
    </row>
    <row r="22" spans="1:15" x14ac:dyDescent="0.25">
      <c r="A22" t="s">
        <v>7</v>
      </c>
      <c r="B22">
        <v>2019</v>
      </c>
      <c r="C22">
        <v>43511</v>
      </c>
      <c r="D22" t="s">
        <v>8</v>
      </c>
      <c r="E22">
        <v>43419</v>
      </c>
      <c r="F22" t="s">
        <v>11</v>
      </c>
      <c r="G22" t="s">
        <v>9</v>
      </c>
      <c r="H22" t="s">
        <v>39</v>
      </c>
      <c r="I22" s="5">
        <v>1950</v>
      </c>
      <c r="J22" s="5" t="str">
        <f>IFERROR('Ventas Pases'!$I22/'Ventas Pases'!$F22,"PASE")</f>
        <v>PASE</v>
      </c>
      <c r="K22" t="str">
        <f>IFERROR(VLOOKUP('Ventas Pases'!$J22,'Comisiones HEROIC'!$E$1:$F$6,2,0),"")</f>
        <v/>
      </c>
      <c r="L22" s="5">
        <f>IF('Ventas Pases'!$D22="Red HEROIC",IFERROR(VLOOKUP('Ventas Pases'!$G22,'Comisiones HEROIC'!$A$1:$B$11,2,0),15),IF('Ventas Pases'!$D22="Red HEROIC",15,0))</f>
        <v>0</v>
      </c>
      <c r="M22">
        <f>IF(pases[[#This Row],[Días Visita]]&lt;7,0,IF(pases[[#This Row],[Días Visita]]&lt;9,1,IF(pases[[#This Row],[Días Visita]]="Ilimitados",0,2)))</f>
        <v>0</v>
      </c>
      <c r="N22" s="5">
        <f>IF(AND('Ventas Pases'!$A22="Fuera de Temporada",'Ventas Pases'!$B22=2019,pases[[#This Row],[Modo de Compra]]="Paquete"),30,0)</f>
        <v>0</v>
      </c>
      <c r="O22" s="5">
        <f>-SUMIF(lift[Número de pase],pases[[#This Row],[Numero de Pase]],lift[Costo])</f>
        <v>-920</v>
      </c>
    </row>
    <row r="23" spans="1:15" x14ac:dyDescent="0.25">
      <c r="A23" t="s">
        <v>13</v>
      </c>
      <c r="B23">
        <v>2019</v>
      </c>
      <c r="C23">
        <v>43318</v>
      </c>
      <c r="D23" t="s">
        <v>17</v>
      </c>
      <c r="E23">
        <v>43202</v>
      </c>
      <c r="F23">
        <v>6</v>
      </c>
      <c r="G23" t="s">
        <v>9</v>
      </c>
      <c r="H23" t="s">
        <v>40</v>
      </c>
      <c r="I23" s="5">
        <v>660</v>
      </c>
      <c r="J23" s="5">
        <f>IFERROR('Ventas Pases'!$I23/'Ventas Pases'!$F23,"PASE")</f>
        <v>110</v>
      </c>
      <c r="K23" t="str">
        <f>IFERROR(VLOOKUP('Ventas Pases'!$J23,'Comisiones HEROIC'!$E$1:$F$6,2,0),"")</f>
        <v>Elton Hotel</v>
      </c>
      <c r="L23" s="5">
        <f>IF('Ventas Pases'!$D23="Red HEROIC",IFERROR(VLOOKUP('Ventas Pases'!$G23,'Comisiones HEROIC'!$A$1:$B$11,2,0),15),IF('Ventas Pases'!$D23="Red HEROIC",15,0))</f>
        <v>0</v>
      </c>
      <c r="M23">
        <f>IF(pases[[#This Row],[Días Visita]]&lt;7,0,IF(pases[[#This Row],[Días Visita]]&lt;9,1,IF(pases[[#This Row],[Días Visita]]="Ilimitados",0,2)))</f>
        <v>0</v>
      </c>
      <c r="N23" s="5">
        <f>IF(AND('Ventas Pases'!$A23="Fuera de Temporada",'Ventas Pases'!$B23=2019,pases[[#This Row],[Modo de Compra]]="Paquete"),30,0)</f>
        <v>30</v>
      </c>
      <c r="O23" s="5">
        <f>-SUMIF(lift[Número de pase],pases[[#This Row],[Numero de Pase]],lift[Costo])</f>
        <v>0</v>
      </c>
    </row>
    <row r="24" spans="1:15" x14ac:dyDescent="0.25">
      <c r="A24" t="s">
        <v>7</v>
      </c>
      <c r="B24">
        <v>2019</v>
      </c>
      <c r="C24">
        <v>43421</v>
      </c>
      <c r="D24" t="s">
        <v>14</v>
      </c>
      <c r="E24">
        <v>43433</v>
      </c>
      <c r="F24">
        <v>6</v>
      </c>
      <c r="G24" t="s">
        <v>33</v>
      </c>
      <c r="H24" t="s">
        <v>41</v>
      </c>
      <c r="I24" s="5">
        <v>840</v>
      </c>
      <c r="J24" s="5">
        <f>IFERROR('Ventas Pases'!$I24/'Ventas Pases'!$F24,"PASE")</f>
        <v>140</v>
      </c>
      <c r="K24" t="str">
        <f>IFERROR(VLOOKUP('Ventas Pases'!$J24,'Comisiones HEROIC'!$E$1:$F$6,2,0),"")</f>
        <v/>
      </c>
      <c r="L24" s="5">
        <f>IF('Ventas Pases'!$D24="Red HEROIC",IFERROR(VLOOKUP('Ventas Pases'!$G24,'Comisiones HEROIC'!$A$1:$B$11,2,0),15),IF('Ventas Pases'!$D24="Red HEROIC",15,0))</f>
        <v>15</v>
      </c>
      <c r="M24">
        <f>IF(pases[[#This Row],[Días Visita]]&lt;7,0,IF(pases[[#This Row],[Días Visita]]&lt;9,1,IF(pases[[#This Row],[Días Visita]]="Ilimitados",0,2)))</f>
        <v>0</v>
      </c>
      <c r="N24" s="5">
        <f>IF(AND('Ventas Pases'!$A24="Fuera de Temporada",'Ventas Pases'!$B24=2019,pases[[#This Row],[Modo de Compra]]="Paquete"),30,0)</f>
        <v>0</v>
      </c>
      <c r="O24" s="5">
        <f>-SUMIF(lift[Número de pase],pases[[#This Row],[Numero de Pase]],lift[Costo])</f>
        <v>0</v>
      </c>
    </row>
    <row r="25" spans="1:15" x14ac:dyDescent="0.25">
      <c r="A25" t="s">
        <v>7</v>
      </c>
      <c r="B25">
        <v>2018</v>
      </c>
      <c r="C25">
        <v>43142</v>
      </c>
      <c r="D25" t="s">
        <v>8</v>
      </c>
      <c r="E25">
        <v>43054</v>
      </c>
      <c r="F25" t="s">
        <v>11</v>
      </c>
      <c r="G25" t="s">
        <v>9</v>
      </c>
      <c r="H25" t="s">
        <v>42</v>
      </c>
      <c r="I25" s="5">
        <v>1950</v>
      </c>
      <c r="J25" s="5" t="str">
        <f>IFERROR('Ventas Pases'!$I25/'Ventas Pases'!$F25,"PASE")</f>
        <v>PASE</v>
      </c>
      <c r="K25" t="str">
        <f>IFERROR(VLOOKUP('Ventas Pases'!$J25,'Comisiones HEROIC'!$E$1:$F$6,2,0),"")</f>
        <v/>
      </c>
      <c r="L25" s="5">
        <f>IF('Ventas Pases'!$D25="Red HEROIC",IFERROR(VLOOKUP('Ventas Pases'!$G25,'Comisiones HEROIC'!$A$1:$B$11,2,0),15),IF('Ventas Pases'!$D25="Red HEROIC",15,0))</f>
        <v>0</v>
      </c>
      <c r="M25">
        <f>IF(pases[[#This Row],[Días Visita]]&lt;7,0,IF(pases[[#This Row],[Días Visita]]&lt;9,1,IF(pases[[#This Row],[Días Visita]]="Ilimitados",0,2)))</f>
        <v>0</v>
      </c>
      <c r="N25" s="5">
        <f>IF(AND('Ventas Pases'!$A25="Fuera de Temporada",'Ventas Pases'!$B25=2019,pases[[#This Row],[Modo de Compra]]="Paquete"),30,0)</f>
        <v>0</v>
      </c>
      <c r="O25" s="5">
        <f>-SUMIF(lift[Número de pase],pases[[#This Row],[Numero de Pase]],lift[Costo])</f>
        <v>-828</v>
      </c>
    </row>
    <row r="26" spans="1:15" x14ac:dyDescent="0.25">
      <c r="A26" t="s">
        <v>7</v>
      </c>
      <c r="B26">
        <v>2018</v>
      </c>
      <c r="C26">
        <v>43457</v>
      </c>
      <c r="D26" t="s">
        <v>17</v>
      </c>
      <c r="E26">
        <v>43125</v>
      </c>
      <c r="F26">
        <v>9</v>
      </c>
      <c r="G26" t="s">
        <v>9</v>
      </c>
      <c r="H26" t="s">
        <v>43</v>
      </c>
      <c r="I26" s="5">
        <v>900</v>
      </c>
      <c r="J26" s="5">
        <f>IFERROR('Ventas Pases'!$I26/'Ventas Pases'!$F26,"PASE")</f>
        <v>100</v>
      </c>
      <c r="K26" t="str">
        <f>IFERROR(VLOOKUP('Ventas Pases'!$J26,'Comisiones HEROIC'!$E$1:$F$6,2,0),"")</f>
        <v>Ridossan Hotel</v>
      </c>
      <c r="L26" s="5">
        <f>IF('Ventas Pases'!$D26="Red HEROIC",IFERROR(VLOOKUP('Ventas Pases'!$G26,'Comisiones HEROIC'!$A$1:$B$11,2,0),15),IF('Ventas Pases'!$D26="Red HEROIC",15,0))</f>
        <v>0</v>
      </c>
      <c r="M26">
        <f>IF(pases[[#This Row],[Días Visita]]&lt;7,0,IF(pases[[#This Row],[Días Visita]]&lt;9,1,IF(pases[[#This Row],[Días Visita]]="Ilimitados",0,2)))</f>
        <v>2</v>
      </c>
      <c r="N26" s="5">
        <f>IF(AND('Ventas Pases'!$A26="Fuera de Temporada",'Ventas Pases'!$B26=2019,pases[[#This Row],[Modo de Compra]]="Paquete"),30,0)</f>
        <v>0</v>
      </c>
      <c r="O26" s="5">
        <f>-SUMIF(lift[Número de pase],pases[[#This Row],[Numero de Pase]],lift[Costo])</f>
        <v>0</v>
      </c>
    </row>
    <row r="27" spans="1:15" x14ac:dyDescent="0.25">
      <c r="A27" t="s">
        <v>13</v>
      </c>
      <c r="B27">
        <v>2018</v>
      </c>
      <c r="C27">
        <v>43331</v>
      </c>
      <c r="D27" t="s">
        <v>8</v>
      </c>
      <c r="E27">
        <v>43054</v>
      </c>
      <c r="F27" t="s">
        <v>11</v>
      </c>
      <c r="G27" t="s">
        <v>9</v>
      </c>
      <c r="H27" t="s">
        <v>44</v>
      </c>
      <c r="I27" s="5">
        <v>1950</v>
      </c>
      <c r="J27" s="5" t="str">
        <f>IFERROR('Ventas Pases'!$I27/'Ventas Pases'!$F27,"PASE")</f>
        <v>PASE</v>
      </c>
      <c r="K27" t="str">
        <f>IFERROR(VLOOKUP('Ventas Pases'!$J27,'Comisiones HEROIC'!$E$1:$F$6,2,0),"")</f>
        <v/>
      </c>
      <c r="L27" s="5">
        <f>IF('Ventas Pases'!$D27="Red HEROIC",IFERROR(VLOOKUP('Ventas Pases'!$G27,'Comisiones HEROIC'!$A$1:$B$11,2,0),15),IF('Ventas Pases'!$D27="Red HEROIC",15,0))</f>
        <v>0</v>
      </c>
      <c r="M27">
        <f>IF(pases[[#This Row],[Días Visita]]&lt;7,0,IF(pases[[#This Row],[Días Visita]]&lt;9,1,IF(pases[[#This Row],[Días Visita]]="Ilimitados",0,2)))</f>
        <v>0</v>
      </c>
      <c r="N27" s="5">
        <f>IF(AND('Ventas Pases'!$A27="Fuera de Temporada",'Ventas Pases'!$B27=2019,pases[[#This Row],[Modo de Compra]]="Paquete"),30,0)</f>
        <v>0</v>
      </c>
      <c r="O27" s="5">
        <f>-SUMIF(lift[Número de pase],pases[[#This Row],[Numero de Pase]],lift[Costo])</f>
        <v>-368</v>
      </c>
    </row>
    <row r="28" spans="1:15" x14ac:dyDescent="0.25">
      <c r="A28" t="s">
        <v>7</v>
      </c>
      <c r="B28">
        <v>2018</v>
      </c>
      <c r="C28">
        <v>43449</v>
      </c>
      <c r="D28" t="s">
        <v>8</v>
      </c>
      <c r="E28">
        <v>43054</v>
      </c>
      <c r="F28" t="s">
        <v>11</v>
      </c>
      <c r="G28" t="s">
        <v>9</v>
      </c>
      <c r="H28" t="s">
        <v>45</v>
      </c>
      <c r="I28" s="5">
        <v>1950</v>
      </c>
      <c r="J28" s="5" t="str">
        <f>IFERROR('Ventas Pases'!$I28/'Ventas Pases'!$F28,"PASE")</f>
        <v>PASE</v>
      </c>
      <c r="K28" t="str">
        <f>IFERROR(VLOOKUP('Ventas Pases'!$J28,'Comisiones HEROIC'!$E$1:$F$6,2,0),"")</f>
        <v/>
      </c>
      <c r="L28" s="5">
        <f>IF('Ventas Pases'!$D28="Red HEROIC",IFERROR(VLOOKUP('Ventas Pases'!$G28,'Comisiones HEROIC'!$A$1:$B$11,2,0),15),IF('Ventas Pases'!$D28="Red HEROIC",15,0))</f>
        <v>0</v>
      </c>
      <c r="M28">
        <f>IF(pases[[#This Row],[Días Visita]]&lt;7,0,IF(pases[[#This Row],[Días Visita]]&lt;9,1,IF(pases[[#This Row],[Días Visita]]="Ilimitados",0,2)))</f>
        <v>0</v>
      </c>
      <c r="N28" s="5">
        <f>IF(AND('Ventas Pases'!$A28="Fuera de Temporada",'Ventas Pases'!$B28=2019,pases[[#This Row],[Modo de Compra]]="Paquete"),30,0)</f>
        <v>0</v>
      </c>
      <c r="O28" s="5">
        <f>-SUMIF(lift[Número de pase],pases[[#This Row],[Numero de Pase]],lift[Costo])</f>
        <v>-460</v>
      </c>
    </row>
    <row r="29" spans="1:15" x14ac:dyDescent="0.25">
      <c r="A29" t="s">
        <v>13</v>
      </c>
      <c r="B29">
        <v>2019</v>
      </c>
      <c r="C29">
        <v>43384</v>
      </c>
      <c r="D29" t="s">
        <v>17</v>
      </c>
      <c r="E29">
        <v>43244</v>
      </c>
      <c r="F29">
        <v>6</v>
      </c>
      <c r="G29" t="s">
        <v>9</v>
      </c>
      <c r="H29" t="s">
        <v>46</v>
      </c>
      <c r="I29" s="5">
        <v>660</v>
      </c>
      <c r="J29" s="5">
        <f>IFERROR('Ventas Pases'!$I29/'Ventas Pases'!$F29,"PASE")</f>
        <v>110</v>
      </c>
      <c r="K29" t="str">
        <f>IFERROR(VLOOKUP('Ventas Pases'!$J29,'Comisiones HEROIC'!$E$1:$F$6,2,0),"")</f>
        <v>Elton Hotel</v>
      </c>
      <c r="L29" s="5">
        <f>IF('Ventas Pases'!$D29="Red HEROIC",IFERROR(VLOOKUP('Ventas Pases'!$G29,'Comisiones HEROIC'!$A$1:$B$11,2,0),15),IF('Ventas Pases'!$D29="Red HEROIC",15,0))</f>
        <v>0</v>
      </c>
      <c r="M29">
        <f>IF(pases[[#This Row],[Días Visita]]&lt;7,0,IF(pases[[#This Row],[Días Visita]]&lt;9,1,IF(pases[[#This Row],[Días Visita]]="Ilimitados",0,2)))</f>
        <v>0</v>
      </c>
      <c r="N29" s="5">
        <f>IF(AND('Ventas Pases'!$A29="Fuera de Temporada",'Ventas Pases'!$B29=2019,pases[[#This Row],[Modo de Compra]]="Paquete"),30,0)</f>
        <v>30</v>
      </c>
      <c r="O29" s="5">
        <f>-SUMIF(lift[Número de pase],pases[[#This Row],[Numero de Pase]],lift[Costo])</f>
        <v>0</v>
      </c>
    </row>
    <row r="30" spans="1:15" x14ac:dyDescent="0.25">
      <c r="A30" t="s">
        <v>7</v>
      </c>
      <c r="B30">
        <v>2019</v>
      </c>
      <c r="C30">
        <v>43428</v>
      </c>
      <c r="D30" t="s">
        <v>8</v>
      </c>
      <c r="E30">
        <v>43419</v>
      </c>
      <c r="F30" t="s">
        <v>11</v>
      </c>
      <c r="G30" t="s">
        <v>9</v>
      </c>
      <c r="H30" t="s">
        <v>47</v>
      </c>
      <c r="I30" s="5">
        <v>1950</v>
      </c>
      <c r="J30" s="5" t="str">
        <f>IFERROR('Ventas Pases'!$I30/'Ventas Pases'!$F30,"PASE")</f>
        <v>PASE</v>
      </c>
      <c r="K30" t="str">
        <f>IFERROR(VLOOKUP('Ventas Pases'!$J30,'Comisiones HEROIC'!$E$1:$F$6,2,0),"")</f>
        <v/>
      </c>
      <c r="L30" s="5">
        <f>IF('Ventas Pases'!$D30="Red HEROIC",IFERROR(VLOOKUP('Ventas Pases'!$G30,'Comisiones HEROIC'!$A$1:$B$11,2,0),15),IF('Ventas Pases'!$D30="Red HEROIC",15,0))</f>
        <v>0</v>
      </c>
      <c r="M30">
        <f>IF(pases[[#This Row],[Días Visita]]&lt;7,0,IF(pases[[#This Row],[Días Visita]]&lt;9,1,IF(pases[[#This Row],[Días Visita]]="Ilimitados",0,2)))</f>
        <v>0</v>
      </c>
      <c r="N30" s="5">
        <f>IF(AND('Ventas Pases'!$A30="Fuera de Temporada",'Ventas Pases'!$B30=2019,pases[[#This Row],[Modo de Compra]]="Paquete"),30,0)</f>
        <v>0</v>
      </c>
      <c r="O30" s="5">
        <f>-SUMIF(lift[Número de pase],pases[[#This Row],[Numero de Pase]],lift[Costo])</f>
        <v>-460</v>
      </c>
    </row>
    <row r="31" spans="1:15" x14ac:dyDescent="0.25">
      <c r="A31" t="s">
        <v>7</v>
      </c>
      <c r="B31">
        <v>2019</v>
      </c>
      <c r="C31">
        <v>43452</v>
      </c>
      <c r="D31" t="s">
        <v>8</v>
      </c>
      <c r="E31">
        <v>43449</v>
      </c>
      <c r="F31">
        <v>7</v>
      </c>
      <c r="G31" t="s">
        <v>9</v>
      </c>
      <c r="H31" t="s">
        <v>48</v>
      </c>
      <c r="I31" s="5">
        <v>840</v>
      </c>
      <c r="J31" s="5">
        <f>IFERROR('Ventas Pases'!$I31/'Ventas Pases'!$F31,"PASE")</f>
        <v>120</v>
      </c>
      <c r="K31" t="str">
        <f>IFERROR(VLOOKUP('Ventas Pases'!$J31,'Comisiones HEROIC'!$E$1:$F$6,2,0),"")</f>
        <v/>
      </c>
      <c r="L31" s="5">
        <f>IF('Ventas Pases'!$D31="Red HEROIC",IFERROR(VLOOKUP('Ventas Pases'!$G31,'Comisiones HEROIC'!$A$1:$B$11,2,0),15),IF('Ventas Pases'!$D31="Red HEROIC",15,0))</f>
        <v>0</v>
      </c>
      <c r="M31">
        <f>IF(pases[[#This Row],[Días Visita]]&lt;7,0,IF(pases[[#This Row],[Días Visita]]&lt;9,1,IF(pases[[#This Row],[Días Visita]]="Ilimitados",0,2)))</f>
        <v>1</v>
      </c>
      <c r="N31" s="5">
        <f>IF(AND('Ventas Pases'!$A31="Fuera de Temporada",'Ventas Pases'!$B31=2019,pases[[#This Row],[Modo de Compra]]="Paquete"),30,0)</f>
        <v>0</v>
      </c>
      <c r="O31" s="5">
        <f>-SUMIF(lift[Número de pase],pases[[#This Row],[Numero de Pase]],lift[Costo])</f>
        <v>0</v>
      </c>
    </row>
    <row r="32" spans="1:15" x14ac:dyDescent="0.25">
      <c r="A32" t="s">
        <v>7</v>
      </c>
      <c r="B32">
        <v>2019</v>
      </c>
      <c r="C32">
        <v>43517</v>
      </c>
      <c r="D32" t="s">
        <v>17</v>
      </c>
      <c r="E32">
        <v>43541</v>
      </c>
      <c r="F32">
        <v>6</v>
      </c>
      <c r="G32" t="s">
        <v>9</v>
      </c>
      <c r="H32" t="s">
        <v>49</v>
      </c>
      <c r="I32" s="5">
        <v>660</v>
      </c>
      <c r="J32" s="5">
        <f>IFERROR('Ventas Pases'!$I32/'Ventas Pases'!$F32,"PASE")</f>
        <v>110</v>
      </c>
      <c r="K32" t="str">
        <f>IFERROR(VLOOKUP('Ventas Pases'!$J32,'Comisiones HEROIC'!$E$1:$F$6,2,0),"")</f>
        <v>Elton Hotel</v>
      </c>
      <c r="L32" s="5">
        <f>IF('Ventas Pases'!$D32="Red HEROIC",IFERROR(VLOOKUP('Ventas Pases'!$G32,'Comisiones HEROIC'!$A$1:$B$11,2,0),15),IF('Ventas Pases'!$D32="Red HEROIC",15,0))</f>
        <v>0</v>
      </c>
      <c r="M32">
        <f>IF(pases[[#This Row],[Días Visita]]&lt;7,0,IF(pases[[#This Row],[Días Visita]]&lt;9,1,IF(pases[[#This Row],[Días Visita]]="Ilimitados",0,2)))</f>
        <v>0</v>
      </c>
      <c r="N32" s="5">
        <f>IF(AND('Ventas Pases'!$A32="Fuera de Temporada",'Ventas Pases'!$B32=2019,pases[[#This Row],[Modo de Compra]]="Paquete"),30,0)</f>
        <v>0</v>
      </c>
      <c r="O32" s="5">
        <f>-SUMIF(lift[Número de pase],pases[[#This Row],[Numero de Pase]],lift[Costo])</f>
        <v>0</v>
      </c>
    </row>
    <row r="33" spans="1:15" x14ac:dyDescent="0.25">
      <c r="A33" t="s">
        <v>7</v>
      </c>
      <c r="B33">
        <v>2019</v>
      </c>
      <c r="C33">
        <v>43449</v>
      </c>
      <c r="D33" t="s">
        <v>17</v>
      </c>
      <c r="E33">
        <v>43532</v>
      </c>
      <c r="F33">
        <v>4</v>
      </c>
      <c r="G33" t="s">
        <v>9</v>
      </c>
      <c r="H33" t="s">
        <v>50</v>
      </c>
      <c r="I33" s="5">
        <v>400</v>
      </c>
      <c r="J33" s="5">
        <f>IFERROR('Ventas Pases'!$I33/'Ventas Pases'!$F33,"PASE")</f>
        <v>100</v>
      </c>
      <c r="K33" t="str">
        <f>IFERROR(VLOOKUP('Ventas Pases'!$J33,'Comisiones HEROIC'!$E$1:$F$6,2,0),"")</f>
        <v>Ridossan Hotel</v>
      </c>
      <c r="L33" s="5">
        <f>IF('Ventas Pases'!$D33="Red HEROIC",IFERROR(VLOOKUP('Ventas Pases'!$G33,'Comisiones HEROIC'!$A$1:$B$11,2,0),15),IF('Ventas Pases'!$D33="Red HEROIC",15,0))</f>
        <v>0</v>
      </c>
      <c r="M33">
        <f>IF(pases[[#This Row],[Días Visita]]&lt;7,0,IF(pases[[#This Row],[Días Visita]]&lt;9,1,IF(pases[[#This Row],[Días Visita]]="Ilimitados",0,2)))</f>
        <v>0</v>
      </c>
      <c r="N33" s="5">
        <f>IF(AND('Ventas Pases'!$A33="Fuera de Temporada",'Ventas Pases'!$B33=2019,pases[[#This Row],[Modo de Compra]]="Paquete"),30,0)</f>
        <v>0</v>
      </c>
      <c r="O33" s="5">
        <f>-SUMIF(lift[Número de pase],pases[[#This Row],[Numero de Pase]],lift[Costo])</f>
        <v>0</v>
      </c>
    </row>
    <row r="34" spans="1:15" x14ac:dyDescent="0.25">
      <c r="A34" t="s">
        <v>13</v>
      </c>
      <c r="B34">
        <v>2019</v>
      </c>
      <c r="C34">
        <v>43268</v>
      </c>
      <c r="D34" t="s">
        <v>8</v>
      </c>
      <c r="E34">
        <v>43266</v>
      </c>
      <c r="F34">
        <v>9</v>
      </c>
      <c r="G34" t="s">
        <v>9</v>
      </c>
      <c r="H34" t="s">
        <v>51</v>
      </c>
      <c r="I34" s="5">
        <v>1080</v>
      </c>
      <c r="J34" s="5">
        <f>IFERROR('Ventas Pases'!$I34/'Ventas Pases'!$F34,"PASE")</f>
        <v>120</v>
      </c>
      <c r="K34" t="str">
        <f>IFERROR(VLOOKUP('Ventas Pases'!$J34,'Comisiones HEROIC'!$E$1:$F$6,2,0),"")</f>
        <v/>
      </c>
      <c r="L34" s="5">
        <f>IF('Ventas Pases'!$D34="Red HEROIC",IFERROR(VLOOKUP('Ventas Pases'!$G34,'Comisiones HEROIC'!$A$1:$B$11,2,0),15),IF('Ventas Pases'!$D34="Red HEROIC",15,0))</f>
        <v>0</v>
      </c>
      <c r="M34">
        <f>IF(pases[[#This Row],[Días Visita]]&lt;7,0,IF(pases[[#This Row],[Días Visita]]&lt;9,1,IF(pases[[#This Row],[Días Visita]]="Ilimitados",0,2)))</f>
        <v>2</v>
      </c>
      <c r="N34" s="5">
        <f>IF(AND('Ventas Pases'!$A34="Fuera de Temporada",'Ventas Pases'!$B34=2019,pases[[#This Row],[Modo de Compra]]="Paquete"),30,0)</f>
        <v>0</v>
      </c>
      <c r="O34" s="5">
        <f>-SUMIF(lift[Número de pase],pases[[#This Row],[Numero de Pase]],lift[Costo])</f>
        <v>0</v>
      </c>
    </row>
    <row r="35" spans="1:15" x14ac:dyDescent="0.25">
      <c r="A35" t="s">
        <v>13</v>
      </c>
      <c r="B35">
        <v>2018</v>
      </c>
      <c r="C35">
        <v>43298</v>
      </c>
      <c r="D35" t="s">
        <v>14</v>
      </c>
      <c r="E35">
        <v>42851</v>
      </c>
      <c r="F35">
        <v>4</v>
      </c>
      <c r="G35" t="s">
        <v>33</v>
      </c>
      <c r="H35" t="s">
        <v>52</v>
      </c>
      <c r="I35" s="5">
        <v>560</v>
      </c>
      <c r="J35" s="5">
        <f>IFERROR('Ventas Pases'!$I35/'Ventas Pases'!$F35,"PASE")</f>
        <v>140</v>
      </c>
      <c r="K35" t="str">
        <f>IFERROR(VLOOKUP('Ventas Pases'!$J35,'Comisiones HEROIC'!$E$1:$F$6,2,0),"")</f>
        <v/>
      </c>
      <c r="L35" s="5">
        <f>IF('Ventas Pases'!$D35="Red HEROIC",IFERROR(VLOOKUP('Ventas Pases'!$G35,'Comisiones HEROIC'!$A$1:$B$11,2,0),15),IF('Ventas Pases'!$D35="Red HEROIC",15,0))</f>
        <v>15</v>
      </c>
      <c r="M35">
        <f>IF(pases[[#This Row],[Días Visita]]&lt;7,0,IF(pases[[#This Row],[Días Visita]]&lt;9,1,IF(pases[[#This Row],[Días Visita]]="Ilimitados",0,2)))</f>
        <v>0</v>
      </c>
      <c r="N35" s="5">
        <f>IF(AND('Ventas Pases'!$A35="Fuera de Temporada",'Ventas Pases'!$B35=2019,pases[[#This Row],[Modo de Compra]]="Paquete"),30,0)</f>
        <v>0</v>
      </c>
      <c r="O35" s="5">
        <f>-SUMIF(lift[Número de pase],pases[[#This Row],[Numero de Pase]],lift[Costo])</f>
        <v>0</v>
      </c>
    </row>
    <row r="36" spans="1:15" x14ac:dyDescent="0.25">
      <c r="A36" t="s">
        <v>7</v>
      </c>
      <c r="B36">
        <v>2018</v>
      </c>
      <c r="C36">
        <v>43107</v>
      </c>
      <c r="D36" t="s">
        <v>14</v>
      </c>
      <c r="E36">
        <v>43121</v>
      </c>
      <c r="F36">
        <v>5</v>
      </c>
      <c r="G36" t="s">
        <v>15</v>
      </c>
      <c r="H36" t="s">
        <v>53</v>
      </c>
      <c r="I36" s="5">
        <v>700</v>
      </c>
      <c r="J36" s="5">
        <f>IFERROR('Ventas Pases'!$I36/'Ventas Pases'!$F36,"PASE")</f>
        <v>140</v>
      </c>
      <c r="K36" t="str">
        <f>IFERROR(VLOOKUP('Ventas Pases'!$J36,'Comisiones HEROIC'!$E$1:$F$6,2,0),"")</f>
        <v/>
      </c>
      <c r="L36" s="5">
        <f>IF('Ventas Pases'!$D36="Red HEROIC",IFERROR(VLOOKUP('Ventas Pases'!$G36,'Comisiones HEROIC'!$A$1:$B$11,2,0),15),IF('Ventas Pases'!$D36="Red HEROIC",15,0))</f>
        <v>12</v>
      </c>
      <c r="M36">
        <f>IF(pases[[#This Row],[Días Visita]]&lt;7,0,IF(pases[[#This Row],[Días Visita]]&lt;9,1,IF(pases[[#This Row],[Días Visita]]="Ilimitados",0,2)))</f>
        <v>0</v>
      </c>
      <c r="N36" s="5">
        <f>IF(AND('Ventas Pases'!$A36="Fuera de Temporada",'Ventas Pases'!$B36=2019,pases[[#This Row],[Modo de Compra]]="Paquete"),30,0)</f>
        <v>0</v>
      </c>
      <c r="O36" s="5">
        <f>-SUMIF(lift[Número de pase],pases[[#This Row],[Numero de Pase]],lift[Costo])</f>
        <v>0</v>
      </c>
    </row>
    <row r="37" spans="1:15" x14ac:dyDescent="0.25">
      <c r="A37" t="s">
        <v>7</v>
      </c>
      <c r="B37">
        <v>2019</v>
      </c>
      <c r="C37">
        <v>43554</v>
      </c>
      <c r="D37" t="s">
        <v>8</v>
      </c>
      <c r="E37">
        <v>43546</v>
      </c>
      <c r="F37">
        <v>7</v>
      </c>
      <c r="G37" t="s">
        <v>9</v>
      </c>
      <c r="H37" t="s">
        <v>54</v>
      </c>
      <c r="I37" s="5">
        <v>840</v>
      </c>
      <c r="J37" s="5">
        <f>IFERROR('Ventas Pases'!$I37/'Ventas Pases'!$F37,"PASE")</f>
        <v>120</v>
      </c>
      <c r="K37" t="str">
        <f>IFERROR(VLOOKUP('Ventas Pases'!$J37,'Comisiones HEROIC'!$E$1:$F$6,2,0),"")</f>
        <v/>
      </c>
      <c r="L37" s="5">
        <f>IF('Ventas Pases'!$D37="Red HEROIC",IFERROR(VLOOKUP('Ventas Pases'!$G37,'Comisiones HEROIC'!$A$1:$B$11,2,0),15),IF('Ventas Pases'!$D37="Red HEROIC",15,0))</f>
        <v>0</v>
      </c>
      <c r="M37">
        <f>IF(pases[[#This Row],[Días Visita]]&lt;7,0,IF(pases[[#This Row],[Días Visita]]&lt;9,1,IF(pases[[#This Row],[Días Visita]]="Ilimitados",0,2)))</f>
        <v>1</v>
      </c>
      <c r="N37" s="5">
        <f>IF(AND('Ventas Pases'!$A37="Fuera de Temporada",'Ventas Pases'!$B37=2019,pases[[#This Row],[Modo de Compra]]="Paquete"),30,0)</f>
        <v>0</v>
      </c>
      <c r="O37" s="5">
        <f>-SUMIF(lift[Número de pase],pases[[#This Row],[Numero de Pase]],lift[Costo])</f>
        <v>0</v>
      </c>
    </row>
    <row r="38" spans="1:15" x14ac:dyDescent="0.25">
      <c r="A38" t="s">
        <v>7</v>
      </c>
      <c r="B38">
        <v>2019</v>
      </c>
      <c r="C38">
        <v>43479</v>
      </c>
      <c r="D38" t="s">
        <v>17</v>
      </c>
      <c r="E38">
        <v>43525</v>
      </c>
      <c r="F38">
        <v>8</v>
      </c>
      <c r="G38" t="s">
        <v>9</v>
      </c>
      <c r="H38" t="s">
        <v>55</v>
      </c>
      <c r="I38" s="5">
        <v>880</v>
      </c>
      <c r="J38" s="5">
        <f>IFERROR('Ventas Pases'!$I38/'Ventas Pases'!$F38,"PASE")</f>
        <v>110</v>
      </c>
      <c r="K38" t="str">
        <f>IFERROR(VLOOKUP('Ventas Pases'!$J38,'Comisiones HEROIC'!$E$1:$F$6,2,0),"")</f>
        <v>Elton Hotel</v>
      </c>
      <c r="L38" s="5">
        <f>IF('Ventas Pases'!$D38="Red HEROIC",IFERROR(VLOOKUP('Ventas Pases'!$G38,'Comisiones HEROIC'!$A$1:$B$11,2,0),15),IF('Ventas Pases'!$D38="Red HEROIC",15,0))</f>
        <v>0</v>
      </c>
      <c r="M38">
        <f>IF(pases[[#This Row],[Días Visita]]&lt;7,0,IF(pases[[#This Row],[Días Visita]]&lt;9,1,IF(pases[[#This Row],[Días Visita]]="Ilimitados",0,2)))</f>
        <v>1</v>
      </c>
      <c r="N38" s="5">
        <f>IF(AND('Ventas Pases'!$A38="Fuera de Temporada",'Ventas Pases'!$B38=2019,pases[[#This Row],[Modo de Compra]]="Paquete"),30,0)</f>
        <v>0</v>
      </c>
      <c r="O38" s="5">
        <f>-SUMIF(lift[Número de pase],pases[[#This Row],[Numero de Pase]],lift[Costo])</f>
        <v>0</v>
      </c>
    </row>
    <row r="39" spans="1:15" x14ac:dyDescent="0.25">
      <c r="A39" t="s">
        <v>7</v>
      </c>
      <c r="B39">
        <v>2019</v>
      </c>
      <c r="C39">
        <v>43555</v>
      </c>
      <c r="D39" t="s">
        <v>8</v>
      </c>
      <c r="E39">
        <v>43419</v>
      </c>
      <c r="F39" t="s">
        <v>11</v>
      </c>
      <c r="G39" t="s">
        <v>9</v>
      </c>
      <c r="H39" t="s">
        <v>56</v>
      </c>
      <c r="I39" s="5">
        <v>1950</v>
      </c>
      <c r="J39" s="5" t="str">
        <f>IFERROR('Ventas Pases'!$I39/'Ventas Pases'!$F39,"PASE")</f>
        <v>PASE</v>
      </c>
      <c r="K39" t="str">
        <f>IFERROR(VLOOKUP('Ventas Pases'!$J39,'Comisiones HEROIC'!$E$1:$F$6,2,0),"")</f>
        <v/>
      </c>
      <c r="L39" s="5">
        <f>IF('Ventas Pases'!$D39="Red HEROIC",IFERROR(VLOOKUP('Ventas Pases'!$G39,'Comisiones HEROIC'!$A$1:$B$11,2,0),15),IF('Ventas Pases'!$D39="Red HEROIC",15,0))</f>
        <v>0</v>
      </c>
      <c r="M39">
        <f>IF(pases[[#This Row],[Días Visita]]&lt;7,0,IF(pases[[#This Row],[Días Visita]]&lt;9,1,IF(pases[[#This Row],[Días Visita]]="Ilimitados",0,2)))</f>
        <v>0</v>
      </c>
      <c r="N39" s="5">
        <f>IF(AND('Ventas Pases'!$A39="Fuera de Temporada",'Ventas Pases'!$B39=2019,pases[[#This Row],[Modo de Compra]]="Paquete"),30,0)</f>
        <v>0</v>
      </c>
      <c r="O39" s="5">
        <f>-SUMIF(lift[Número de pase],pases[[#This Row],[Numero de Pase]],lift[Costo])</f>
        <v>-552</v>
      </c>
    </row>
    <row r="40" spans="1:15" x14ac:dyDescent="0.25">
      <c r="A40" t="s">
        <v>7</v>
      </c>
      <c r="B40">
        <v>2018</v>
      </c>
      <c r="C40">
        <v>43120</v>
      </c>
      <c r="D40" t="s">
        <v>14</v>
      </c>
      <c r="E40">
        <v>43173</v>
      </c>
      <c r="F40">
        <v>1</v>
      </c>
      <c r="G40" t="s">
        <v>15</v>
      </c>
      <c r="H40" t="s">
        <v>57</v>
      </c>
      <c r="I40" s="5">
        <v>140</v>
      </c>
      <c r="J40" s="5">
        <f>IFERROR('Ventas Pases'!$I40/'Ventas Pases'!$F40,"PASE")</f>
        <v>140</v>
      </c>
      <c r="K40" t="str">
        <f>IFERROR(VLOOKUP('Ventas Pases'!$J40,'Comisiones HEROIC'!$E$1:$F$6,2,0),"")</f>
        <v/>
      </c>
      <c r="L40" s="5">
        <f>IF('Ventas Pases'!$D40="Red HEROIC",IFERROR(VLOOKUP('Ventas Pases'!$G40,'Comisiones HEROIC'!$A$1:$B$11,2,0),15),IF('Ventas Pases'!$D40="Red HEROIC",15,0))</f>
        <v>12</v>
      </c>
      <c r="M40">
        <f>IF(pases[[#This Row],[Días Visita]]&lt;7,0,IF(pases[[#This Row],[Días Visita]]&lt;9,1,IF(pases[[#This Row],[Días Visita]]="Ilimitados",0,2)))</f>
        <v>0</v>
      </c>
      <c r="N40" s="5">
        <f>IF(AND('Ventas Pases'!$A40="Fuera de Temporada",'Ventas Pases'!$B40=2019,pases[[#This Row],[Modo de Compra]]="Paquete"),30,0)</f>
        <v>0</v>
      </c>
      <c r="O40" s="5">
        <f>-SUMIF(lift[Número de pase],pases[[#This Row],[Numero de Pase]],lift[Costo])</f>
        <v>0</v>
      </c>
    </row>
    <row r="41" spans="1:15" x14ac:dyDescent="0.25">
      <c r="A41" t="s">
        <v>7</v>
      </c>
      <c r="B41">
        <v>2018</v>
      </c>
      <c r="C41">
        <v>43103</v>
      </c>
      <c r="D41" t="s">
        <v>14</v>
      </c>
      <c r="E41">
        <v>43166</v>
      </c>
      <c r="F41">
        <v>8</v>
      </c>
      <c r="G41" t="s">
        <v>27</v>
      </c>
      <c r="H41" t="s">
        <v>58</v>
      </c>
      <c r="I41" s="5">
        <v>1120</v>
      </c>
      <c r="J41" s="5">
        <f>IFERROR('Ventas Pases'!$I41/'Ventas Pases'!$F41,"PASE")</f>
        <v>140</v>
      </c>
      <c r="K41" t="str">
        <f>IFERROR(VLOOKUP('Ventas Pases'!$J41,'Comisiones HEROIC'!$E$1:$F$6,2,0),"")</f>
        <v/>
      </c>
      <c r="L41" s="5">
        <f>IF('Ventas Pases'!$D41="Red HEROIC",IFERROR(VLOOKUP('Ventas Pases'!$G41,'Comisiones HEROIC'!$A$1:$B$11,2,0),15),IF('Ventas Pases'!$D41="Red HEROIC",15,0))</f>
        <v>15</v>
      </c>
      <c r="M41">
        <f>IF(pases[[#This Row],[Días Visita]]&lt;7,0,IF(pases[[#This Row],[Días Visita]]&lt;9,1,IF(pases[[#This Row],[Días Visita]]="Ilimitados",0,2)))</f>
        <v>1</v>
      </c>
      <c r="N41" s="5">
        <f>IF(AND('Ventas Pases'!$A41="Fuera de Temporada",'Ventas Pases'!$B41=2019,pases[[#This Row],[Modo de Compra]]="Paquete"),30,0)</f>
        <v>0</v>
      </c>
      <c r="O41" s="5">
        <f>-SUMIF(lift[Número de pase],pases[[#This Row],[Numero de Pase]],lift[Costo])</f>
        <v>0</v>
      </c>
    </row>
    <row r="42" spans="1:15" x14ac:dyDescent="0.25">
      <c r="A42" t="s">
        <v>7</v>
      </c>
      <c r="B42">
        <v>2018</v>
      </c>
      <c r="C42">
        <v>43433</v>
      </c>
      <c r="D42" t="s">
        <v>14</v>
      </c>
      <c r="E42">
        <v>43094</v>
      </c>
      <c r="F42">
        <v>7</v>
      </c>
      <c r="G42" t="s">
        <v>33</v>
      </c>
      <c r="H42" t="s">
        <v>59</v>
      </c>
      <c r="I42" s="5">
        <v>980</v>
      </c>
      <c r="J42" s="5">
        <f>IFERROR('Ventas Pases'!$I42/'Ventas Pases'!$F42,"PASE")</f>
        <v>140</v>
      </c>
      <c r="K42" t="str">
        <f>IFERROR(VLOOKUP('Ventas Pases'!$J42,'Comisiones HEROIC'!$E$1:$F$6,2,0),"")</f>
        <v/>
      </c>
      <c r="L42" s="5">
        <f>IF('Ventas Pases'!$D42="Red HEROIC",IFERROR(VLOOKUP('Ventas Pases'!$G42,'Comisiones HEROIC'!$A$1:$B$11,2,0),15),IF('Ventas Pases'!$D42="Red HEROIC",15,0))</f>
        <v>15</v>
      </c>
      <c r="M42">
        <f>IF(pases[[#This Row],[Días Visita]]&lt;7,0,IF(pases[[#This Row],[Días Visita]]&lt;9,1,IF(pases[[#This Row],[Días Visita]]="Ilimitados",0,2)))</f>
        <v>1</v>
      </c>
      <c r="N42" s="5">
        <f>IF(AND('Ventas Pases'!$A42="Fuera de Temporada",'Ventas Pases'!$B42=2019,pases[[#This Row],[Modo de Compra]]="Paquete"),30,0)</f>
        <v>0</v>
      </c>
      <c r="O42" s="5">
        <f>-SUMIF(lift[Número de pase],pases[[#This Row],[Numero de Pase]],lift[Costo])</f>
        <v>0</v>
      </c>
    </row>
    <row r="43" spans="1:15" x14ac:dyDescent="0.25">
      <c r="A43" t="s">
        <v>13</v>
      </c>
      <c r="B43">
        <v>2018</v>
      </c>
      <c r="C43">
        <v>43400</v>
      </c>
      <c r="D43" t="s">
        <v>60</v>
      </c>
      <c r="E43">
        <v>42849</v>
      </c>
      <c r="F43">
        <v>6</v>
      </c>
      <c r="G43" t="s">
        <v>9</v>
      </c>
      <c r="H43" t="s">
        <v>61</v>
      </c>
      <c r="I43" s="5">
        <v>720</v>
      </c>
      <c r="J43" s="5">
        <f>IFERROR('Ventas Pases'!$I43/'Ventas Pases'!$F43,"PASE")</f>
        <v>120</v>
      </c>
      <c r="K43" t="str">
        <f>IFERROR(VLOOKUP('Ventas Pases'!$J43,'Comisiones HEROIC'!$E$1:$F$6,2,0),"")</f>
        <v/>
      </c>
      <c r="L43" s="5">
        <f>IF('Ventas Pases'!$D43="Red HEROIC",IFERROR(VLOOKUP('Ventas Pases'!$G43,'Comisiones HEROIC'!$A$1:$B$11,2,0),15),IF('Ventas Pases'!$D43="Red HEROIC",15,0))</f>
        <v>0</v>
      </c>
      <c r="M43">
        <f>IF(pases[[#This Row],[Días Visita]]&lt;7,0,IF(pases[[#This Row],[Días Visita]]&lt;9,1,IF(pases[[#This Row],[Días Visita]]="Ilimitados",0,2)))</f>
        <v>0</v>
      </c>
      <c r="N43" s="5">
        <f>IF(AND('Ventas Pases'!$A43="Fuera de Temporada",'Ventas Pases'!$B43=2019,pases[[#This Row],[Modo de Compra]]="Paquete"),30,0)</f>
        <v>0</v>
      </c>
      <c r="O43" s="5">
        <f>-SUMIF(lift[Número de pase],pases[[#This Row],[Numero de Pase]],lift[Costo])</f>
        <v>0</v>
      </c>
    </row>
    <row r="44" spans="1:15" x14ac:dyDescent="0.25">
      <c r="A44" t="s">
        <v>7</v>
      </c>
      <c r="B44">
        <v>2019</v>
      </c>
      <c r="C44">
        <v>43460</v>
      </c>
      <c r="D44" t="s">
        <v>17</v>
      </c>
      <c r="E44">
        <v>43529</v>
      </c>
      <c r="F44">
        <v>7</v>
      </c>
      <c r="G44" t="s">
        <v>9</v>
      </c>
      <c r="H44" t="s">
        <v>62</v>
      </c>
      <c r="I44" s="5">
        <v>700</v>
      </c>
      <c r="J44" s="5">
        <f>IFERROR('Ventas Pases'!$I44/'Ventas Pases'!$F44,"PASE")</f>
        <v>100</v>
      </c>
      <c r="K44" t="str">
        <f>IFERROR(VLOOKUP('Ventas Pases'!$J44,'Comisiones HEROIC'!$E$1:$F$6,2,0),"")</f>
        <v>Ridossan Hotel</v>
      </c>
      <c r="L44" s="5">
        <f>IF('Ventas Pases'!$D44="Red HEROIC",IFERROR(VLOOKUP('Ventas Pases'!$G44,'Comisiones HEROIC'!$A$1:$B$11,2,0),15),IF('Ventas Pases'!$D44="Red HEROIC",15,0))</f>
        <v>0</v>
      </c>
      <c r="M44">
        <f>IF(pases[[#This Row],[Días Visita]]&lt;7,0,IF(pases[[#This Row],[Días Visita]]&lt;9,1,IF(pases[[#This Row],[Días Visita]]="Ilimitados",0,2)))</f>
        <v>1</v>
      </c>
      <c r="N44" s="5">
        <f>IF(AND('Ventas Pases'!$A44="Fuera de Temporada",'Ventas Pases'!$B44=2019,pases[[#This Row],[Modo de Compra]]="Paquete"),30,0)</f>
        <v>0</v>
      </c>
      <c r="O44" s="5">
        <f>-SUMIF(lift[Número de pase],pases[[#This Row],[Numero de Pase]],lift[Costo])</f>
        <v>0</v>
      </c>
    </row>
    <row r="45" spans="1:15" x14ac:dyDescent="0.25">
      <c r="A45" t="s">
        <v>13</v>
      </c>
      <c r="B45">
        <v>2019</v>
      </c>
      <c r="C45">
        <v>43200</v>
      </c>
      <c r="D45" t="s">
        <v>17</v>
      </c>
      <c r="E45">
        <v>43308</v>
      </c>
      <c r="F45">
        <v>1</v>
      </c>
      <c r="G45" t="s">
        <v>9</v>
      </c>
      <c r="H45" t="s">
        <v>63</v>
      </c>
      <c r="I45" s="5">
        <v>110</v>
      </c>
      <c r="J45" s="5">
        <f>IFERROR('Ventas Pases'!$I45/'Ventas Pases'!$F45,"PASE")</f>
        <v>110</v>
      </c>
      <c r="K45" t="str">
        <f>IFERROR(VLOOKUP('Ventas Pases'!$J45,'Comisiones HEROIC'!$E$1:$F$6,2,0),"")</f>
        <v>Elton Hotel</v>
      </c>
      <c r="L45" s="5">
        <f>IF('Ventas Pases'!$D45="Red HEROIC",IFERROR(VLOOKUP('Ventas Pases'!$G45,'Comisiones HEROIC'!$A$1:$B$11,2,0),15),IF('Ventas Pases'!$D45="Red HEROIC",15,0))</f>
        <v>0</v>
      </c>
      <c r="M45">
        <f>IF(pases[[#This Row],[Días Visita]]&lt;7,0,IF(pases[[#This Row],[Días Visita]]&lt;9,1,IF(pases[[#This Row],[Días Visita]]="Ilimitados",0,2)))</f>
        <v>0</v>
      </c>
      <c r="N45" s="5">
        <f>IF(AND('Ventas Pases'!$A45="Fuera de Temporada",'Ventas Pases'!$B45=2019,pases[[#This Row],[Modo de Compra]]="Paquete"),30,0)</f>
        <v>30</v>
      </c>
      <c r="O45" s="5">
        <f>-SUMIF(lift[Número de pase],pases[[#This Row],[Numero de Pase]],lift[Costo])</f>
        <v>0</v>
      </c>
    </row>
    <row r="46" spans="1:15" x14ac:dyDescent="0.25">
      <c r="A46" t="s">
        <v>7</v>
      </c>
      <c r="B46">
        <v>2019</v>
      </c>
      <c r="C46">
        <v>43554</v>
      </c>
      <c r="D46" t="s">
        <v>17</v>
      </c>
      <c r="E46">
        <v>43545</v>
      </c>
      <c r="F46">
        <v>3</v>
      </c>
      <c r="G46" t="s">
        <v>9</v>
      </c>
      <c r="H46" t="s">
        <v>64</v>
      </c>
      <c r="I46" s="5">
        <v>315</v>
      </c>
      <c r="J46" s="5">
        <f>IFERROR('Ventas Pases'!$I46/'Ventas Pases'!$F46,"PASE")</f>
        <v>105</v>
      </c>
      <c r="K46" t="str">
        <f>IFERROR(VLOOKUP('Ventas Pases'!$J46,'Comisiones HEROIC'!$E$1:$F$6,2,0),"")</f>
        <v>OI Hotels</v>
      </c>
      <c r="L46" s="5">
        <f>IF('Ventas Pases'!$D46="Red HEROIC",IFERROR(VLOOKUP('Ventas Pases'!$G46,'Comisiones HEROIC'!$A$1:$B$11,2,0),15),IF('Ventas Pases'!$D46="Red HEROIC",15,0))</f>
        <v>0</v>
      </c>
      <c r="M46">
        <f>IF(pases[[#This Row],[Días Visita]]&lt;7,0,IF(pases[[#This Row],[Días Visita]]&lt;9,1,IF(pases[[#This Row],[Días Visita]]="Ilimitados",0,2)))</f>
        <v>0</v>
      </c>
      <c r="N46" s="5">
        <f>IF(AND('Ventas Pases'!$A46="Fuera de Temporada",'Ventas Pases'!$B46=2019,pases[[#This Row],[Modo de Compra]]="Paquete"),30,0)</f>
        <v>0</v>
      </c>
      <c r="O46" s="5">
        <f>-SUMIF(lift[Número de pase],pases[[#This Row],[Numero de Pase]],lift[Costo])</f>
        <v>0</v>
      </c>
    </row>
    <row r="47" spans="1:15" x14ac:dyDescent="0.25">
      <c r="A47" t="s">
        <v>7</v>
      </c>
      <c r="B47">
        <v>2019</v>
      </c>
      <c r="C47">
        <v>43466</v>
      </c>
      <c r="D47" t="s">
        <v>14</v>
      </c>
      <c r="E47">
        <v>43465</v>
      </c>
      <c r="F47">
        <v>5</v>
      </c>
      <c r="G47" t="s">
        <v>35</v>
      </c>
      <c r="H47" t="s">
        <v>65</v>
      </c>
      <c r="I47" s="5">
        <v>700</v>
      </c>
      <c r="J47" s="5">
        <f>IFERROR('Ventas Pases'!$I47/'Ventas Pases'!$F47,"PASE")</f>
        <v>140</v>
      </c>
      <c r="K47" t="str">
        <f>IFERROR(VLOOKUP('Ventas Pases'!$J47,'Comisiones HEROIC'!$E$1:$F$6,2,0),"")</f>
        <v/>
      </c>
      <c r="L47" s="5">
        <f>IF('Ventas Pases'!$D47="Red HEROIC",IFERROR(VLOOKUP('Ventas Pases'!$G47,'Comisiones HEROIC'!$A$1:$B$11,2,0),15),IF('Ventas Pases'!$D47="Red HEROIC",15,0))</f>
        <v>16</v>
      </c>
      <c r="M47">
        <f>IF(pases[[#This Row],[Días Visita]]&lt;7,0,IF(pases[[#This Row],[Días Visita]]&lt;9,1,IF(pases[[#This Row],[Días Visita]]="Ilimitados",0,2)))</f>
        <v>0</v>
      </c>
      <c r="N47" s="5">
        <f>IF(AND('Ventas Pases'!$A47="Fuera de Temporada",'Ventas Pases'!$B47=2019,pases[[#This Row],[Modo de Compra]]="Paquete"),30,0)</f>
        <v>0</v>
      </c>
      <c r="O47" s="5">
        <f>-SUMIF(lift[Número de pase],pases[[#This Row],[Numero de Pase]],lift[Costo])</f>
        <v>0</v>
      </c>
    </row>
    <row r="48" spans="1:15" x14ac:dyDescent="0.25">
      <c r="A48" t="s">
        <v>7</v>
      </c>
      <c r="B48">
        <v>2018</v>
      </c>
      <c r="C48">
        <v>43141</v>
      </c>
      <c r="D48" t="s">
        <v>8</v>
      </c>
      <c r="E48">
        <v>43181</v>
      </c>
      <c r="F48">
        <v>7</v>
      </c>
      <c r="G48" t="s">
        <v>9</v>
      </c>
      <c r="H48" t="s">
        <v>66</v>
      </c>
      <c r="I48" s="5">
        <v>840</v>
      </c>
      <c r="J48" s="5">
        <f>IFERROR('Ventas Pases'!$I48/'Ventas Pases'!$F48,"PASE")</f>
        <v>120</v>
      </c>
      <c r="K48" t="str">
        <f>IFERROR(VLOOKUP('Ventas Pases'!$J48,'Comisiones HEROIC'!$E$1:$F$6,2,0),"")</f>
        <v/>
      </c>
      <c r="L48" s="5">
        <f>IF('Ventas Pases'!$D48="Red HEROIC",IFERROR(VLOOKUP('Ventas Pases'!$G48,'Comisiones HEROIC'!$A$1:$B$11,2,0),15),IF('Ventas Pases'!$D48="Red HEROIC",15,0))</f>
        <v>0</v>
      </c>
      <c r="M48">
        <f>IF(pases[[#This Row],[Días Visita]]&lt;7,0,IF(pases[[#This Row],[Días Visita]]&lt;9,1,IF(pases[[#This Row],[Días Visita]]="Ilimitados",0,2)))</f>
        <v>1</v>
      </c>
      <c r="N48" s="5">
        <f>IF(AND('Ventas Pases'!$A48="Fuera de Temporada",'Ventas Pases'!$B48=2019,pases[[#This Row],[Modo de Compra]]="Paquete"),30,0)</f>
        <v>0</v>
      </c>
      <c r="O48" s="5">
        <f>-SUMIF(lift[Número de pase],pases[[#This Row],[Numero de Pase]],lift[Costo])</f>
        <v>0</v>
      </c>
    </row>
    <row r="49" spans="1:15" x14ac:dyDescent="0.25">
      <c r="A49" t="s">
        <v>7</v>
      </c>
      <c r="B49">
        <v>2019</v>
      </c>
      <c r="C49">
        <v>43521</v>
      </c>
      <c r="D49" t="s">
        <v>8</v>
      </c>
      <c r="E49">
        <v>43521</v>
      </c>
      <c r="F49">
        <v>3</v>
      </c>
      <c r="G49" t="s">
        <v>9</v>
      </c>
      <c r="H49" t="s">
        <v>67</v>
      </c>
      <c r="I49" s="5">
        <v>360</v>
      </c>
      <c r="J49" s="5">
        <f>IFERROR('Ventas Pases'!$I49/'Ventas Pases'!$F49,"PASE")</f>
        <v>120</v>
      </c>
      <c r="K49" t="str">
        <f>IFERROR(VLOOKUP('Ventas Pases'!$J49,'Comisiones HEROIC'!$E$1:$F$6,2,0),"")</f>
        <v/>
      </c>
      <c r="L49" s="5">
        <f>IF('Ventas Pases'!$D49="Red HEROIC",IFERROR(VLOOKUP('Ventas Pases'!$G49,'Comisiones HEROIC'!$A$1:$B$11,2,0),15),IF('Ventas Pases'!$D49="Red HEROIC",15,0))</f>
        <v>0</v>
      </c>
      <c r="M49">
        <f>IF(pases[[#This Row],[Días Visita]]&lt;7,0,IF(pases[[#This Row],[Días Visita]]&lt;9,1,IF(pases[[#This Row],[Días Visita]]="Ilimitados",0,2)))</f>
        <v>0</v>
      </c>
      <c r="N49" s="5">
        <f>IF(AND('Ventas Pases'!$A49="Fuera de Temporada",'Ventas Pases'!$B49=2019,pases[[#This Row],[Modo de Compra]]="Paquete"),30,0)</f>
        <v>0</v>
      </c>
      <c r="O49" s="5">
        <f>-SUMIF(lift[Número de pase],pases[[#This Row],[Numero de Pase]],lift[Costo])</f>
        <v>0</v>
      </c>
    </row>
    <row r="50" spans="1:15" x14ac:dyDescent="0.25">
      <c r="A50" t="s">
        <v>7</v>
      </c>
      <c r="B50">
        <v>2019</v>
      </c>
      <c r="C50">
        <v>43423</v>
      </c>
      <c r="D50" t="s">
        <v>14</v>
      </c>
      <c r="E50">
        <v>43476</v>
      </c>
      <c r="F50">
        <v>1</v>
      </c>
      <c r="G50" t="s">
        <v>19</v>
      </c>
      <c r="H50" t="s">
        <v>68</v>
      </c>
      <c r="I50" s="5">
        <v>140</v>
      </c>
      <c r="J50" s="5">
        <f>IFERROR('Ventas Pases'!$I50/'Ventas Pases'!$F50,"PASE")</f>
        <v>140</v>
      </c>
      <c r="K50" t="str">
        <f>IFERROR(VLOOKUP('Ventas Pases'!$J50,'Comisiones HEROIC'!$E$1:$F$6,2,0),"")</f>
        <v/>
      </c>
      <c r="L50" s="5">
        <f>IF('Ventas Pases'!$D50="Red HEROIC",IFERROR(VLOOKUP('Ventas Pases'!$G50,'Comisiones HEROIC'!$A$1:$B$11,2,0),15),IF('Ventas Pases'!$D50="Red HEROIC",15,0))</f>
        <v>15</v>
      </c>
      <c r="M50">
        <f>IF(pases[[#This Row],[Días Visita]]&lt;7,0,IF(pases[[#This Row],[Días Visita]]&lt;9,1,IF(pases[[#This Row],[Días Visita]]="Ilimitados",0,2)))</f>
        <v>0</v>
      </c>
      <c r="N50" s="5">
        <f>IF(AND('Ventas Pases'!$A50="Fuera de Temporada",'Ventas Pases'!$B50=2019,pases[[#This Row],[Modo de Compra]]="Paquete"),30,0)</f>
        <v>0</v>
      </c>
      <c r="O50" s="5">
        <f>-SUMIF(lift[Número de pase],pases[[#This Row],[Numero de Pase]],lift[Costo])</f>
        <v>0</v>
      </c>
    </row>
    <row r="51" spans="1:15" x14ac:dyDescent="0.25">
      <c r="A51" t="s">
        <v>7</v>
      </c>
      <c r="B51">
        <v>2019</v>
      </c>
      <c r="C51">
        <v>43456</v>
      </c>
      <c r="D51" t="s">
        <v>8</v>
      </c>
      <c r="E51">
        <v>43476</v>
      </c>
      <c r="F51">
        <v>9</v>
      </c>
      <c r="G51" t="s">
        <v>9</v>
      </c>
      <c r="H51" t="s">
        <v>69</v>
      </c>
      <c r="I51" s="5">
        <v>1080</v>
      </c>
      <c r="J51" s="5">
        <f>IFERROR('Ventas Pases'!$I51/'Ventas Pases'!$F51,"PASE")</f>
        <v>120</v>
      </c>
      <c r="K51" t="str">
        <f>IFERROR(VLOOKUP('Ventas Pases'!$J51,'Comisiones HEROIC'!$E$1:$F$6,2,0),"")</f>
        <v/>
      </c>
      <c r="L51" s="5">
        <f>IF('Ventas Pases'!$D51="Red HEROIC",IFERROR(VLOOKUP('Ventas Pases'!$G51,'Comisiones HEROIC'!$A$1:$B$11,2,0),15),IF('Ventas Pases'!$D51="Red HEROIC",15,0))</f>
        <v>0</v>
      </c>
      <c r="M51">
        <f>IF(pases[[#This Row],[Días Visita]]&lt;7,0,IF(pases[[#This Row],[Días Visita]]&lt;9,1,IF(pases[[#This Row],[Días Visita]]="Ilimitados",0,2)))</f>
        <v>2</v>
      </c>
      <c r="N51" s="5">
        <f>IF(AND('Ventas Pases'!$A51="Fuera de Temporada",'Ventas Pases'!$B51=2019,pases[[#This Row],[Modo de Compra]]="Paquete"),30,0)</f>
        <v>0</v>
      </c>
      <c r="O51" s="5">
        <f>-SUMIF(lift[Número de pase],pases[[#This Row],[Numero de Pase]],lift[Costo])</f>
        <v>0</v>
      </c>
    </row>
    <row r="52" spans="1:15" x14ac:dyDescent="0.25">
      <c r="A52" t="s">
        <v>7</v>
      </c>
      <c r="B52">
        <v>2018</v>
      </c>
      <c r="C52">
        <v>43425</v>
      </c>
      <c r="D52" t="s">
        <v>8</v>
      </c>
      <c r="E52">
        <v>43089</v>
      </c>
      <c r="F52">
        <v>9</v>
      </c>
      <c r="G52" t="s">
        <v>9</v>
      </c>
      <c r="H52" t="s">
        <v>70</v>
      </c>
      <c r="I52" s="5">
        <v>1080</v>
      </c>
      <c r="J52" s="5">
        <f>IFERROR('Ventas Pases'!$I52/'Ventas Pases'!$F52,"PASE")</f>
        <v>120</v>
      </c>
      <c r="K52" t="str">
        <f>IFERROR(VLOOKUP('Ventas Pases'!$J52,'Comisiones HEROIC'!$E$1:$F$6,2,0),"")</f>
        <v/>
      </c>
      <c r="L52" s="5">
        <f>IF('Ventas Pases'!$D52="Red HEROIC",IFERROR(VLOOKUP('Ventas Pases'!$G52,'Comisiones HEROIC'!$A$1:$B$11,2,0),15),IF('Ventas Pases'!$D52="Red HEROIC",15,0))</f>
        <v>0</v>
      </c>
      <c r="M52">
        <f>IF(pases[[#This Row],[Días Visita]]&lt;7,0,IF(pases[[#This Row],[Días Visita]]&lt;9,1,IF(pases[[#This Row],[Días Visita]]="Ilimitados",0,2)))</f>
        <v>2</v>
      </c>
      <c r="N52" s="5">
        <f>IF(AND('Ventas Pases'!$A52="Fuera de Temporada",'Ventas Pases'!$B52=2019,pases[[#This Row],[Modo de Compra]]="Paquete"),30,0)</f>
        <v>0</v>
      </c>
      <c r="O52" s="5">
        <f>-SUMIF(lift[Número de pase],pases[[#This Row],[Numero de Pase]],lift[Costo])</f>
        <v>0</v>
      </c>
    </row>
    <row r="53" spans="1:15" x14ac:dyDescent="0.25">
      <c r="A53" t="s">
        <v>7</v>
      </c>
      <c r="B53">
        <v>2019</v>
      </c>
      <c r="C53">
        <v>43546</v>
      </c>
      <c r="D53" t="s">
        <v>17</v>
      </c>
      <c r="E53">
        <v>43537</v>
      </c>
      <c r="F53">
        <v>1</v>
      </c>
      <c r="G53" t="s">
        <v>9</v>
      </c>
      <c r="H53" t="s">
        <v>71</v>
      </c>
      <c r="I53" s="5">
        <v>110</v>
      </c>
      <c r="J53" s="5">
        <f>IFERROR('Ventas Pases'!$I53/'Ventas Pases'!$F53,"PASE")</f>
        <v>110</v>
      </c>
      <c r="K53" t="str">
        <f>IFERROR(VLOOKUP('Ventas Pases'!$J53,'Comisiones HEROIC'!$E$1:$F$6,2,0),"")</f>
        <v>Elton Hotel</v>
      </c>
      <c r="L53" s="5">
        <f>IF('Ventas Pases'!$D53="Red HEROIC",IFERROR(VLOOKUP('Ventas Pases'!$G53,'Comisiones HEROIC'!$A$1:$B$11,2,0),15),IF('Ventas Pases'!$D53="Red HEROIC",15,0))</f>
        <v>0</v>
      </c>
      <c r="M53">
        <f>IF(pases[[#This Row],[Días Visita]]&lt;7,0,IF(pases[[#This Row],[Días Visita]]&lt;9,1,IF(pases[[#This Row],[Días Visita]]="Ilimitados",0,2)))</f>
        <v>0</v>
      </c>
      <c r="N53" s="5">
        <f>IF(AND('Ventas Pases'!$A53="Fuera de Temporada",'Ventas Pases'!$B53=2019,pases[[#This Row],[Modo de Compra]]="Paquete"),30,0)</f>
        <v>0</v>
      </c>
      <c r="O53" s="5">
        <f>-SUMIF(lift[Número de pase],pases[[#This Row],[Numero de Pase]],lift[Costo])</f>
        <v>0</v>
      </c>
    </row>
    <row r="54" spans="1:15" x14ac:dyDescent="0.25">
      <c r="A54" t="s">
        <v>7</v>
      </c>
      <c r="B54">
        <v>2019</v>
      </c>
      <c r="C54">
        <v>43508</v>
      </c>
      <c r="D54" t="s">
        <v>8</v>
      </c>
      <c r="E54">
        <v>43544</v>
      </c>
      <c r="F54">
        <v>5</v>
      </c>
      <c r="G54" t="s">
        <v>9</v>
      </c>
      <c r="H54" t="s">
        <v>72</v>
      </c>
      <c r="I54" s="5">
        <v>600</v>
      </c>
      <c r="J54" s="5">
        <f>IFERROR('Ventas Pases'!$I54/'Ventas Pases'!$F54,"PASE")</f>
        <v>120</v>
      </c>
      <c r="K54" t="str">
        <f>IFERROR(VLOOKUP('Ventas Pases'!$J54,'Comisiones HEROIC'!$E$1:$F$6,2,0),"")</f>
        <v/>
      </c>
      <c r="L54" s="5">
        <f>IF('Ventas Pases'!$D54="Red HEROIC",IFERROR(VLOOKUP('Ventas Pases'!$G54,'Comisiones HEROIC'!$A$1:$B$11,2,0),15),IF('Ventas Pases'!$D54="Red HEROIC",15,0))</f>
        <v>0</v>
      </c>
      <c r="M54">
        <f>IF(pases[[#This Row],[Días Visita]]&lt;7,0,IF(pases[[#This Row],[Días Visita]]&lt;9,1,IF(pases[[#This Row],[Días Visita]]="Ilimitados",0,2)))</f>
        <v>0</v>
      </c>
      <c r="N54" s="5">
        <f>IF(AND('Ventas Pases'!$A54="Fuera de Temporada",'Ventas Pases'!$B54=2019,pases[[#This Row],[Modo de Compra]]="Paquete"),30,0)</f>
        <v>0</v>
      </c>
      <c r="O54" s="5">
        <f>-SUMIF(lift[Número de pase],pases[[#This Row],[Numero de Pase]],lift[Costo])</f>
        <v>0</v>
      </c>
    </row>
    <row r="55" spans="1:15" x14ac:dyDescent="0.25">
      <c r="A55" t="s">
        <v>7</v>
      </c>
      <c r="B55">
        <v>2019</v>
      </c>
      <c r="C55">
        <v>43553</v>
      </c>
      <c r="D55" t="s">
        <v>8</v>
      </c>
      <c r="E55">
        <v>43419</v>
      </c>
      <c r="F55" t="s">
        <v>11</v>
      </c>
      <c r="G55" t="s">
        <v>9</v>
      </c>
      <c r="H55" t="s">
        <v>73</v>
      </c>
      <c r="I55" s="5">
        <v>1950</v>
      </c>
      <c r="J55" s="5" t="str">
        <f>IFERROR('Ventas Pases'!$I55/'Ventas Pases'!$F55,"PASE")</f>
        <v>PASE</v>
      </c>
      <c r="K55" t="str">
        <f>IFERROR(VLOOKUP('Ventas Pases'!$J55,'Comisiones HEROIC'!$E$1:$F$6,2,0),"")</f>
        <v/>
      </c>
      <c r="L55" s="5">
        <f>IF('Ventas Pases'!$D55="Red HEROIC",IFERROR(VLOOKUP('Ventas Pases'!$G55,'Comisiones HEROIC'!$A$1:$B$11,2,0),15),IF('Ventas Pases'!$D55="Red HEROIC",15,0))</f>
        <v>0</v>
      </c>
      <c r="M55">
        <f>IF(pases[[#This Row],[Días Visita]]&lt;7,0,IF(pases[[#This Row],[Días Visita]]&lt;9,1,IF(pases[[#This Row],[Días Visita]]="Ilimitados",0,2)))</f>
        <v>0</v>
      </c>
      <c r="N55" s="5">
        <f>IF(AND('Ventas Pases'!$A55="Fuera de Temporada",'Ventas Pases'!$B55=2019,pases[[#This Row],[Modo de Compra]]="Paquete"),30,0)</f>
        <v>0</v>
      </c>
      <c r="O55" s="5">
        <f>-SUMIF(lift[Número de pase],pases[[#This Row],[Numero de Pase]],lift[Costo])</f>
        <v>-552</v>
      </c>
    </row>
    <row r="56" spans="1:15" x14ac:dyDescent="0.25">
      <c r="A56" t="s">
        <v>7</v>
      </c>
      <c r="B56">
        <v>2019</v>
      </c>
      <c r="C56">
        <v>43419</v>
      </c>
      <c r="D56" t="s">
        <v>8</v>
      </c>
      <c r="E56">
        <v>43441</v>
      </c>
      <c r="F56">
        <v>5</v>
      </c>
      <c r="G56" t="s">
        <v>9</v>
      </c>
      <c r="H56" t="s">
        <v>74</v>
      </c>
      <c r="I56" s="5">
        <v>600</v>
      </c>
      <c r="J56" s="5">
        <f>IFERROR('Ventas Pases'!$I56/'Ventas Pases'!$F56,"PASE")</f>
        <v>120</v>
      </c>
      <c r="K56" t="str">
        <f>IFERROR(VLOOKUP('Ventas Pases'!$J56,'Comisiones HEROIC'!$E$1:$F$6,2,0),"")</f>
        <v/>
      </c>
      <c r="L56" s="5">
        <f>IF('Ventas Pases'!$D56="Red HEROIC",IFERROR(VLOOKUP('Ventas Pases'!$G56,'Comisiones HEROIC'!$A$1:$B$11,2,0),15),IF('Ventas Pases'!$D56="Red HEROIC",15,0))</f>
        <v>0</v>
      </c>
      <c r="M56">
        <f>IF(pases[[#This Row],[Días Visita]]&lt;7,0,IF(pases[[#This Row],[Días Visita]]&lt;9,1,IF(pases[[#This Row],[Días Visita]]="Ilimitados",0,2)))</f>
        <v>0</v>
      </c>
      <c r="N56" s="5">
        <f>IF(AND('Ventas Pases'!$A56="Fuera de Temporada",'Ventas Pases'!$B56=2019,pases[[#This Row],[Modo de Compra]]="Paquete"),30,0)</f>
        <v>0</v>
      </c>
      <c r="O56" s="5">
        <f>-SUMIF(lift[Número de pase],pases[[#This Row],[Numero de Pase]],lift[Costo])</f>
        <v>0</v>
      </c>
    </row>
    <row r="57" spans="1:15" x14ac:dyDescent="0.25">
      <c r="A57" t="s">
        <v>13</v>
      </c>
      <c r="B57">
        <v>2018</v>
      </c>
      <c r="C57">
        <v>43282</v>
      </c>
      <c r="D57" t="s">
        <v>8</v>
      </c>
      <c r="E57">
        <v>42909</v>
      </c>
      <c r="F57">
        <v>5</v>
      </c>
      <c r="G57" t="s">
        <v>9</v>
      </c>
      <c r="H57" t="s">
        <v>75</v>
      </c>
      <c r="I57" s="5">
        <v>600</v>
      </c>
      <c r="J57" s="5">
        <f>IFERROR('Ventas Pases'!$I57/'Ventas Pases'!$F57,"PASE")</f>
        <v>120</v>
      </c>
      <c r="K57" t="str">
        <f>IFERROR(VLOOKUP('Ventas Pases'!$J57,'Comisiones HEROIC'!$E$1:$F$6,2,0),"")</f>
        <v/>
      </c>
      <c r="L57" s="5">
        <f>IF('Ventas Pases'!$D57="Red HEROIC",IFERROR(VLOOKUP('Ventas Pases'!$G57,'Comisiones HEROIC'!$A$1:$B$11,2,0),15),IF('Ventas Pases'!$D57="Red HEROIC",15,0))</f>
        <v>0</v>
      </c>
      <c r="M57">
        <f>IF(pases[[#This Row],[Días Visita]]&lt;7,0,IF(pases[[#This Row],[Días Visita]]&lt;9,1,IF(pases[[#This Row],[Días Visita]]="Ilimitados",0,2)))</f>
        <v>0</v>
      </c>
      <c r="N57" s="5">
        <f>IF(AND('Ventas Pases'!$A57="Fuera de Temporada",'Ventas Pases'!$B57=2019,pases[[#This Row],[Modo de Compra]]="Paquete"),30,0)</f>
        <v>0</v>
      </c>
      <c r="O57" s="5">
        <f>-SUMIF(lift[Número de pase],pases[[#This Row],[Numero de Pase]],lift[Costo])</f>
        <v>0</v>
      </c>
    </row>
    <row r="58" spans="1:15" x14ac:dyDescent="0.25">
      <c r="A58" t="s">
        <v>7</v>
      </c>
      <c r="B58">
        <v>2019</v>
      </c>
      <c r="C58">
        <v>43469</v>
      </c>
      <c r="D58" t="s">
        <v>17</v>
      </c>
      <c r="E58">
        <v>43518</v>
      </c>
      <c r="F58">
        <v>3</v>
      </c>
      <c r="G58" t="s">
        <v>9</v>
      </c>
      <c r="H58" t="s">
        <v>76</v>
      </c>
      <c r="I58" s="5">
        <v>225</v>
      </c>
      <c r="J58" s="5">
        <f>IFERROR('Ventas Pases'!$I58/'Ventas Pases'!$F58,"PASE")</f>
        <v>75</v>
      </c>
      <c r="K58" t="str">
        <f>IFERROR(VLOOKUP('Ventas Pases'!$J58,'Comisiones HEROIC'!$E$1:$F$6,2,0),"")</f>
        <v>Ski Inn</v>
      </c>
      <c r="L58" s="5">
        <f>IF('Ventas Pases'!$D58="Red HEROIC",IFERROR(VLOOKUP('Ventas Pases'!$G58,'Comisiones HEROIC'!$A$1:$B$11,2,0),15),IF('Ventas Pases'!$D58="Red HEROIC",15,0))</f>
        <v>0</v>
      </c>
      <c r="M58">
        <f>IF(pases[[#This Row],[Días Visita]]&lt;7,0,IF(pases[[#This Row],[Días Visita]]&lt;9,1,IF(pases[[#This Row],[Días Visita]]="Ilimitados",0,2)))</f>
        <v>0</v>
      </c>
      <c r="N58" s="5">
        <f>IF(AND('Ventas Pases'!$A58="Fuera de Temporada",'Ventas Pases'!$B58=2019,pases[[#This Row],[Modo de Compra]]="Paquete"),30,0)</f>
        <v>0</v>
      </c>
      <c r="O58" s="5">
        <f>-SUMIF(lift[Número de pase],pases[[#This Row],[Numero de Pase]],lift[Costo])</f>
        <v>0</v>
      </c>
    </row>
    <row r="59" spans="1:15" x14ac:dyDescent="0.25">
      <c r="A59" t="s">
        <v>13</v>
      </c>
      <c r="B59">
        <v>2018</v>
      </c>
      <c r="C59">
        <v>43355</v>
      </c>
      <c r="D59" t="s">
        <v>8</v>
      </c>
      <c r="E59">
        <v>43054</v>
      </c>
      <c r="F59" t="s">
        <v>11</v>
      </c>
      <c r="G59" t="s">
        <v>9</v>
      </c>
      <c r="H59" t="s">
        <v>77</v>
      </c>
      <c r="I59" s="5">
        <v>1950</v>
      </c>
      <c r="J59" s="5" t="str">
        <f>IFERROR('Ventas Pases'!$I59/'Ventas Pases'!$F59,"PASE")</f>
        <v>PASE</v>
      </c>
      <c r="K59" t="str">
        <f>IFERROR(VLOOKUP('Ventas Pases'!$J59,'Comisiones HEROIC'!$E$1:$F$6,2,0),"")</f>
        <v/>
      </c>
      <c r="L59" s="5">
        <f>IF('Ventas Pases'!$D59="Red HEROIC",IFERROR(VLOOKUP('Ventas Pases'!$G59,'Comisiones HEROIC'!$A$1:$B$11,2,0),15),IF('Ventas Pases'!$D59="Red HEROIC",15,0))</f>
        <v>0</v>
      </c>
      <c r="M59">
        <f>IF(pases[[#This Row],[Días Visita]]&lt;7,0,IF(pases[[#This Row],[Días Visita]]&lt;9,1,IF(pases[[#This Row],[Días Visita]]="Ilimitados",0,2)))</f>
        <v>0</v>
      </c>
      <c r="N59" s="5">
        <f>IF(AND('Ventas Pases'!$A59="Fuera de Temporada",'Ventas Pases'!$B59=2019,pases[[#This Row],[Modo de Compra]]="Paquete"),30,0)</f>
        <v>0</v>
      </c>
      <c r="O59" s="5">
        <f>-SUMIF(lift[Número de pase],pases[[#This Row],[Numero de Pase]],lift[Costo])</f>
        <v>-276</v>
      </c>
    </row>
    <row r="60" spans="1:15" x14ac:dyDescent="0.25">
      <c r="A60" t="s">
        <v>7</v>
      </c>
      <c r="B60">
        <v>2018</v>
      </c>
      <c r="C60">
        <v>43139</v>
      </c>
      <c r="D60" t="s">
        <v>14</v>
      </c>
      <c r="E60">
        <v>43134</v>
      </c>
      <c r="F60">
        <v>7</v>
      </c>
      <c r="G60" t="s">
        <v>33</v>
      </c>
      <c r="H60" t="s">
        <v>78</v>
      </c>
      <c r="I60" s="5">
        <v>980</v>
      </c>
      <c r="J60" s="5">
        <f>IFERROR('Ventas Pases'!$I60/'Ventas Pases'!$F60,"PASE")</f>
        <v>140</v>
      </c>
      <c r="K60" t="str">
        <f>IFERROR(VLOOKUP('Ventas Pases'!$J60,'Comisiones HEROIC'!$E$1:$F$6,2,0),"")</f>
        <v/>
      </c>
      <c r="L60" s="5">
        <f>IF('Ventas Pases'!$D60="Red HEROIC",IFERROR(VLOOKUP('Ventas Pases'!$G60,'Comisiones HEROIC'!$A$1:$B$11,2,0),15),IF('Ventas Pases'!$D60="Red HEROIC",15,0))</f>
        <v>15</v>
      </c>
      <c r="M60">
        <f>IF(pases[[#This Row],[Días Visita]]&lt;7,0,IF(pases[[#This Row],[Días Visita]]&lt;9,1,IF(pases[[#This Row],[Días Visita]]="Ilimitados",0,2)))</f>
        <v>1</v>
      </c>
      <c r="N60" s="5">
        <f>IF(AND('Ventas Pases'!$A60="Fuera de Temporada",'Ventas Pases'!$B60=2019,pases[[#This Row],[Modo de Compra]]="Paquete"),30,0)</f>
        <v>0</v>
      </c>
      <c r="O60" s="5">
        <f>-SUMIF(lift[Número de pase],pases[[#This Row],[Numero de Pase]],lift[Costo])</f>
        <v>0</v>
      </c>
    </row>
    <row r="61" spans="1:15" x14ac:dyDescent="0.25">
      <c r="A61" t="s">
        <v>7</v>
      </c>
      <c r="B61">
        <v>2018</v>
      </c>
      <c r="C61">
        <v>43421</v>
      </c>
      <c r="D61" t="s">
        <v>8</v>
      </c>
      <c r="E61">
        <v>43084</v>
      </c>
      <c r="F61">
        <v>6</v>
      </c>
      <c r="G61" t="s">
        <v>9</v>
      </c>
      <c r="H61" t="s">
        <v>79</v>
      </c>
      <c r="I61" s="5">
        <v>720</v>
      </c>
      <c r="J61" s="5">
        <f>IFERROR('Ventas Pases'!$I61/'Ventas Pases'!$F61,"PASE")</f>
        <v>120</v>
      </c>
      <c r="K61" t="str">
        <f>IFERROR(VLOOKUP('Ventas Pases'!$J61,'Comisiones HEROIC'!$E$1:$F$6,2,0),"")</f>
        <v/>
      </c>
      <c r="L61" s="5">
        <f>IF('Ventas Pases'!$D61="Red HEROIC",IFERROR(VLOOKUP('Ventas Pases'!$G61,'Comisiones HEROIC'!$A$1:$B$11,2,0),15),IF('Ventas Pases'!$D61="Red HEROIC",15,0))</f>
        <v>0</v>
      </c>
      <c r="M61">
        <f>IF(pases[[#This Row],[Días Visita]]&lt;7,0,IF(pases[[#This Row],[Días Visita]]&lt;9,1,IF(pases[[#This Row],[Días Visita]]="Ilimitados",0,2)))</f>
        <v>0</v>
      </c>
      <c r="N61" s="5">
        <f>IF(AND('Ventas Pases'!$A61="Fuera de Temporada",'Ventas Pases'!$B61=2019,pases[[#This Row],[Modo de Compra]]="Paquete"),30,0)</f>
        <v>0</v>
      </c>
      <c r="O61" s="5">
        <f>-SUMIF(lift[Número de pase],pases[[#This Row],[Numero de Pase]],lift[Costo])</f>
        <v>0</v>
      </c>
    </row>
    <row r="62" spans="1:15" x14ac:dyDescent="0.25">
      <c r="A62" t="s">
        <v>7</v>
      </c>
      <c r="B62">
        <v>2018</v>
      </c>
      <c r="C62">
        <v>43138</v>
      </c>
      <c r="D62" t="s">
        <v>14</v>
      </c>
      <c r="E62">
        <v>43174</v>
      </c>
      <c r="F62">
        <v>1</v>
      </c>
      <c r="G62" t="s">
        <v>27</v>
      </c>
      <c r="H62" t="s">
        <v>80</v>
      </c>
      <c r="I62" s="5">
        <v>140</v>
      </c>
      <c r="J62" s="5">
        <f>IFERROR('Ventas Pases'!$I62/'Ventas Pases'!$F62,"PASE")</f>
        <v>140</v>
      </c>
      <c r="K62" t="str">
        <f>IFERROR(VLOOKUP('Ventas Pases'!$J62,'Comisiones HEROIC'!$E$1:$F$6,2,0),"")</f>
        <v/>
      </c>
      <c r="L62" s="5">
        <f>IF('Ventas Pases'!$D62="Red HEROIC",IFERROR(VLOOKUP('Ventas Pases'!$G62,'Comisiones HEROIC'!$A$1:$B$11,2,0),15),IF('Ventas Pases'!$D62="Red HEROIC",15,0))</f>
        <v>15</v>
      </c>
      <c r="M62">
        <f>IF(pases[[#This Row],[Días Visita]]&lt;7,0,IF(pases[[#This Row],[Días Visita]]&lt;9,1,IF(pases[[#This Row],[Días Visita]]="Ilimitados",0,2)))</f>
        <v>0</v>
      </c>
      <c r="N62" s="5">
        <f>IF(AND('Ventas Pases'!$A62="Fuera de Temporada",'Ventas Pases'!$B62=2019,pases[[#This Row],[Modo de Compra]]="Paquete"),30,0)</f>
        <v>0</v>
      </c>
      <c r="O62" s="5">
        <f>-SUMIF(lift[Número de pase],pases[[#This Row],[Numero de Pase]],lift[Costo])</f>
        <v>0</v>
      </c>
    </row>
    <row r="63" spans="1:15" x14ac:dyDescent="0.25">
      <c r="A63" t="s">
        <v>7</v>
      </c>
      <c r="B63">
        <v>2018</v>
      </c>
      <c r="C63">
        <v>43422</v>
      </c>
      <c r="D63" t="s">
        <v>14</v>
      </c>
      <c r="E63">
        <v>43119</v>
      </c>
      <c r="F63">
        <v>4</v>
      </c>
      <c r="G63" t="s">
        <v>15</v>
      </c>
      <c r="H63" t="s">
        <v>81</v>
      </c>
      <c r="I63" s="5">
        <v>560</v>
      </c>
      <c r="J63" s="5">
        <f>IFERROR('Ventas Pases'!$I63/'Ventas Pases'!$F63,"PASE")</f>
        <v>140</v>
      </c>
      <c r="K63" t="str">
        <f>IFERROR(VLOOKUP('Ventas Pases'!$J63,'Comisiones HEROIC'!$E$1:$F$6,2,0),"")</f>
        <v/>
      </c>
      <c r="L63" s="5">
        <f>IF('Ventas Pases'!$D63="Red HEROIC",IFERROR(VLOOKUP('Ventas Pases'!$G63,'Comisiones HEROIC'!$A$1:$B$11,2,0),15),IF('Ventas Pases'!$D63="Red HEROIC",15,0))</f>
        <v>12</v>
      </c>
      <c r="M63">
        <f>IF(pases[[#This Row],[Días Visita]]&lt;7,0,IF(pases[[#This Row],[Días Visita]]&lt;9,1,IF(pases[[#This Row],[Días Visita]]="Ilimitados",0,2)))</f>
        <v>0</v>
      </c>
      <c r="N63" s="5">
        <f>IF(AND('Ventas Pases'!$A63="Fuera de Temporada",'Ventas Pases'!$B63=2019,pases[[#This Row],[Modo de Compra]]="Paquete"),30,0)</f>
        <v>0</v>
      </c>
      <c r="O63" s="5">
        <f>-SUMIF(lift[Número de pase],pases[[#This Row],[Numero de Pase]],lift[Costo])</f>
        <v>0</v>
      </c>
    </row>
    <row r="64" spans="1:15" x14ac:dyDescent="0.25">
      <c r="A64" t="s">
        <v>13</v>
      </c>
      <c r="B64">
        <v>2018</v>
      </c>
      <c r="C64">
        <v>43354</v>
      </c>
      <c r="D64" t="s">
        <v>8</v>
      </c>
      <c r="E64">
        <v>42899</v>
      </c>
      <c r="F64">
        <v>7</v>
      </c>
      <c r="G64" t="s">
        <v>9</v>
      </c>
      <c r="H64" t="s">
        <v>82</v>
      </c>
      <c r="I64" s="5">
        <v>840</v>
      </c>
      <c r="J64" s="5">
        <f>IFERROR('Ventas Pases'!$I64/'Ventas Pases'!$F64,"PASE")</f>
        <v>120</v>
      </c>
      <c r="K64" t="str">
        <f>IFERROR(VLOOKUP('Ventas Pases'!$J64,'Comisiones HEROIC'!$E$1:$F$6,2,0),"")</f>
        <v/>
      </c>
      <c r="L64" s="5">
        <f>IF('Ventas Pases'!$D64="Red HEROIC",IFERROR(VLOOKUP('Ventas Pases'!$G64,'Comisiones HEROIC'!$A$1:$B$11,2,0),15),IF('Ventas Pases'!$D64="Red HEROIC",15,0))</f>
        <v>0</v>
      </c>
      <c r="M64">
        <f>IF(pases[[#This Row],[Días Visita]]&lt;7,0,IF(pases[[#This Row],[Días Visita]]&lt;9,1,IF(pases[[#This Row],[Días Visita]]="Ilimitados",0,2)))</f>
        <v>1</v>
      </c>
      <c r="N64" s="5">
        <f>IF(AND('Ventas Pases'!$A64="Fuera de Temporada",'Ventas Pases'!$B64=2019,pases[[#This Row],[Modo de Compra]]="Paquete"),30,0)</f>
        <v>0</v>
      </c>
      <c r="O64" s="5">
        <f>-SUMIF(lift[Número de pase],pases[[#This Row],[Numero de Pase]],lift[Costo])</f>
        <v>0</v>
      </c>
    </row>
    <row r="65" spans="1:15" x14ac:dyDescent="0.25">
      <c r="A65" t="s">
        <v>7</v>
      </c>
      <c r="B65">
        <v>2018</v>
      </c>
      <c r="C65">
        <v>43158</v>
      </c>
      <c r="D65" t="s">
        <v>8</v>
      </c>
      <c r="E65">
        <v>43170</v>
      </c>
      <c r="F65">
        <v>7</v>
      </c>
      <c r="G65" t="s">
        <v>9</v>
      </c>
      <c r="H65" t="s">
        <v>83</v>
      </c>
      <c r="I65" s="5">
        <v>840</v>
      </c>
      <c r="J65" s="5">
        <f>IFERROR('Ventas Pases'!$I65/'Ventas Pases'!$F65,"PASE")</f>
        <v>120</v>
      </c>
      <c r="K65" t="str">
        <f>IFERROR(VLOOKUP('Ventas Pases'!$J65,'Comisiones HEROIC'!$E$1:$F$6,2,0),"")</f>
        <v/>
      </c>
      <c r="L65" s="5">
        <f>IF('Ventas Pases'!$D65="Red HEROIC",IFERROR(VLOOKUP('Ventas Pases'!$G65,'Comisiones HEROIC'!$A$1:$B$11,2,0),15),IF('Ventas Pases'!$D65="Red HEROIC",15,0))</f>
        <v>0</v>
      </c>
      <c r="M65">
        <f>IF(pases[[#This Row],[Días Visita]]&lt;7,0,IF(pases[[#This Row],[Días Visita]]&lt;9,1,IF(pases[[#This Row],[Días Visita]]="Ilimitados",0,2)))</f>
        <v>1</v>
      </c>
      <c r="N65" s="5">
        <f>IF(AND('Ventas Pases'!$A65="Fuera de Temporada",'Ventas Pases'!$B65=2019,pases[[#This Row],[Modo de Compra]]="Paquete"),30,0)</f>
        <v>0</v>
      </c>
      <c r="O65" s="5">
        <f>-SUMIF(lift[Número de pase],pases[[#This Row],[Numero de Pase]],lift[Costo])</f>
        <v>0</v>
      </c>
    </row>
    <row r="66" spans="1:15" x14ac:dyDescent="0.25">
      <c r="A66" t="s">
        <v>7</v>
      </c>
      <c r="B66">
        <v>2018</v>
      </c>
      <c r="C66">
        <v>43157</v>
      </c>
      <c r="D66" t="s">
        <v>17</v>
      </c>
      <c r="E66">
        <v>43164</v>
      </c>
      <c r="F66">
        <v>6</v>
      </c>
      <c r="G66" t="s">
        <v>9</v>
      </c>
      <c r="H66" t="s">
        <v>84</v>
      </c>
      <c r="I66" s="5">
        <v>660</v>
      </c>
      <c r="J66" s="5">
        <f>IFERROR('Ventas Pases'!$I66/'Ventas Pases'!$F66,"PASE")</f>
        <v>110</v>
      </c>
      <c r="K66" t="str">
        <f>IFERROR(VLOOKUP('Ventas Pases'!$J66,'Comisiones HEROIC'!$E$1:$F$6,2,0),"")</f>
        <v>Elton Hotel</v>
      </c>
      <c r="L66" s="5">
        <f>IF('Ventas Pases'!$D66="Red HEROIC",IFERROR(VLOOKUP('Ventas Pases'!$G66,'Comisiones HEROIC'!$A$1:$B$11,2,0),15),IF('Ventas Pases'!$D66="Red HEROIC",15,0))</f>
        <v>0</v>
      </c>
      <c r="M66">
        <f>IF(pases[[#This Row],[Días Visita]]&lt;7,0,IF(pases[[#This Row],[Días Visita]]&lt;9,1,IF(pases[[#This Row],[Días Visita]]="Ilimitados",0,2)))</f>
        <v>0</v>
      </c>
      <c r="N66" s="5">
        <f>IF(AND('Ventas Pases'!$A66="Fuera de Temporada",'Ventas Pases'!$B66=2019,pases[[#This Row],[Modo de Compra]]="Paquete"),30,0)</f>
        <v>0</v>
      </c>
      <c r="O66" s="5">
        <f>-SUMIF(lift[Número de pase],pases[[#This Row],[Numero de Pase]],lift[Costo])</f>
        <v>0</v>
      </c>
    </row>
    <row r="67" spans="1:15" x14ac:dyDescent="0.25">
      <c r="A67" t="s">
        <v>7</v>
      </c>
      <c r="B67">
        <v>2019</v>
      </c>
      <c r="C67">
        <v>43514</v>
      </c>
      <c r="D67" t="s">
        <v>8</v>
      </c>
      <c r="E67">
        <v>43419</v>
      </c>
      <c r="F67" t="s">
        <v>11</v>
      </c>
      <c r="G67" t="s">
        <v>9</v>
      </c>
      <c r="H67" t="s">
        <v>85</v>
      </c>
      <c r="I67" s="5">
        <v>1950</v>
      </c>
      <c r="J67" s="5" t="str">
        <f>IFERROR('Ventas Pases'!$I67/'Ventas Pases'!$F67,"PASE")</f>
        <v>PASE</v>
      </c>
      <c r="K67" t="str">
        <f>IFERROR(VLOOKUP('Ventas Pases'!$J67,'Comisiones HEROIC'!$E$1:$F$6,2,0),"")</f>
        <v/>
      </c>
      <c r="L67" s="5">
        <f>IF('Ventas Pases'!$D67="Red HEROIC",IFERROR(VLOOKUP('Ventas Pases'!$G67,'Comisiones HEROIC'!$A$1:$B$11,2,0),15),IF('Ventas Pases'!$D67="Red HEROIC",15,0))</f>
        <v>0</v>
      </c>
      <c r="M67">
        <f>IF(pases[[#This Row],[Días Visita]]&lt;7,0,IF(pases[[#This Row],[Días Visita]]&lt;9,1,IF(pases[[#This Row],[Días Visita]]="Ilimitados",0,2)))</f>
        <v>0</v>
      </c>
      <c r="N67" s="5">
        <f>IF(AND('Ventas Pases'!$A67="Fuera de Temporada",'Ventas Pases'!$B67=2019,pases[[#This Row],[Modo de Compra]]="Paquete"),30,0)</f>
        <v>0</v>
      </c>
      <c r="O67" s="5">
        <f>-SUMIF(lift[Número de pase],pases[[#This Row],[Numero de Pase]],lift[Costo])</f>
        <v>-276</v>
      </c>
    </row>
    <row r="68" spans="1:15" x14ac:dyDescent="0.25">
      <c r="A68" t="s">
        <v>13</v>
      </c>
      <c r="B68">
        <v>2018</v>
      </c>
      <c r="C68">
        <v>43209</v>
      </c>
      <c r="D68" t="s">
        <v>8</v>
      </c>
      <c r="E68">
        <v>42829</v>
      </c>
      <c r="F68">
        <v>3</v>
      </c>
      <c r="G68" t="s">
        <v>9</v>
      </c>
      <c r="H68" t="s">
        <v>86</v>
      </c>
      <c r="I68" s="5">
        <v>360</v>
      </c>
      <c r="J68" s="5">
        <f>IFERROR('Ventas Pases'!$I68/'Ventas Pases'!$F68,"PASE")</f>
        <v>120</v>
      </c>
      <c r="K68" t="str">
        <f>IFERROR(VLOOKUP('Ventas Pases'!$J68,'Comisiones HEROIC'!$E$1:$F$6,2,0),"")</f>
        <v/>
      </c>
      <c r="L68" s="5">
        <f>IF('Ventas Pases'!$D68="Red HEROIC",IFERROR(VLOOKUP('Ventas Pases'!$G68,'Comisiones HEROIC'!$A$1:$B$11,2,0),15),IF('Ventas Pases'!$D68="Red HEROIC",15,0))</f>
        <v>0</v>
      </c>
      <c r="M68">
        <f>IF(pases[[#This Row],[Días Visita]]&lt;7,0,IF(pases[[#This Row],[Días Visita]]&lt;9,1,IF(pases[[#This Row],[Días Visita]]="Ilimitados",0,2)))</f>
        <v>0</v>
      </c>
      <c r="N68" s="5">
        <f>IF(AND('Ventas Pases'!$A68="Fuera de Temporada",'Ventas Pases'!$B68=2019,pases[[#This Row],[Modo de Compra]]="Paquete"),30,0)</f>
        <v>0</v>
      </c>
      <c r="O68" s="5">
        <f>-SUMIF(lift[Número de pase],pases[[#This Row],[Numero de Pase]],lift[Costo])</f>
        <v>0</v>
      </c>
    </row>
    <row r="69" spans="1:15" x14ac:dyDescent="0.25">
      <c r="A69" t="s">
        <v>7</v>
      </c>
      <c r="B69">
        <v>2019</v>
      </c>
      <c r="C69">
        <v>43530</v>
      </c>
      <c r="D69" t="s">
        <v>8</v>
      </c>
      <c r="E69">
        <v>43545</v>
      </c>
      <c r="F69">
        <v>1</v>
      </c>
      <c r="G69" t="s">
        <v>9</v>
      </c>
      <c r="H69" t="s">
        <v>87</v>
      </c>
      <c r="I69" s="5">
        <v>120</v>
      </c>
      <c r="J69" s="5">
        <f>IFERROR('Ventas Pases'!$I69/'Ventas Pases'!$F69,"PASE")</f>
        <v>120</v>
      </c>
      <c r="K69" t="str">
        <f>IFERROR(VLOOKUP('Ventas Pases'!$J69,'Comisiones HEROIC'!$E$1:$F$6,2,0),"")</f>
        <v/>
      </c>
      <c r="L69" s="5">
        <f>IF('Ventas Pases'!$D69="Red HEROIC",IFERROR(VLOOKUP('Ventas Pases'!$G69,'Comisiones HEROIC'!$A$1:$B$11,2,0),15),IF('Ventas Pases'!$D69="Red HEROIC",15,0))</f>
        <v>0</v>
      </c>
      <c r="M69">
        <f>IF(pases[[#This Row],[Días Visita]]&lt;7,0,IF(pases[[#This Row],[Días Visita]]&lt;9,1,IF(pases[[#This Row],[Días Visita]]="Ilimitados",0,2)))</f>
        <v>0</v>
      </c>
      <c r="N69" s="5">
        <f>IF(AND('Ventas Pases'!$A69="Fuera de Temporada",'Ventas Pases'!$B69=2019,pases[[#This Row],[Modo de Compra]]="Paquete"),30,0)</f>
        <v>0</v>
      </c>
      <c r="O69" s="5">
        <f>-SUMIF(lift[Número de pase],pases[[#This Row],[Numero de Pase]],lift[Costo])</f>
        <v>0</v>
      </c>
    </row>
    <row r="70" spans="1:15" x14ac:dyDescent="0.25">
      <c r="A70" t="s">
        <v>13</v>
      </c>
      <c r="B70">
        <v>2018</v>
      </c>
      <c r="C70">
        <v>43287</v>
      </c>
      <c r="D70" t="s">
        <v>8</v>
      </c>
      <c r="E70">
        <v>43054</v>
      </c>
      <c r="F70" t="s">
        <v>11</v>
      </c>
      <c r="G70" t="s">
        <v>9</v>
      </c>
      <c r="H70" t="s">
        <v>88</v>
      </c>
      <c r="I70" s="5">
        <v>1950</v>
      </c>
      <c r="J70" s="5" t="str">
        <f>IFERROR('Ventas Pases'!$I70/'Ventas Pases'!$F70,"PASE")</f>
        <v>PASE</v>
      </c>
      <c r="K70" t="str">
        <f>IFERROR(VLOOKUP('Ventas Pases'!$J70,'Comisiones HEROIC'!$E$1:$F$6,2,0),"")</f>
        <v/>
      </c>
      <c r="L70" s="5">
        <f>IF('Ventas Pases'!$D70="Red HEROIC",IFERROR(VLOOKUP('Ventas Pases'!$G70,'Comisiones HEROIC'!$A$1:$B$11,2,0),15),IF('Ventas Pases'!$D70="Red HEROIC",15,0))</f>
        <v>0</v>
      </c>
      <c r="M70">
        <f>IF(pases[[#This Row],[Días Visita]]&lt;7,0,IF(pases[[#This Row],[Días Visita]]&lt;9,1,IF(pases[[#This Row],[Días Visita]]="Ilimitados",0,2)))</f>
        <v>0</v>
      </c>
      <c r="N70" s="5">
        <f>IF(AND('Ventas Pases'!$A70="Fuera de Temporada",'Ventas Pases'!$B70=2019,pases[[#This Row],[Modo de Compra]]="Paquete"),30,0)</f>
        <v>0</v>
      </c>
      <c r="O70" s="5">
        <f>-SUMIF(lift[Número de pase],pases[[#This Row],[Numero de Pase]],lift[Costo])</f>
        <v>-460</v>
      </c>
    </row>
    <row r="71" spans="1:15" x14ac:dyDescent="0.25">
      <c r="A71" t="s">
        <v>7</v>
      </c>
      <c r="B71">
        <v>2018</v>
      </c>
      <c r="C71">
        <v>43140</v>
      </c>
      <c r="D71" t="s">
        <v>8</v>
      </c>
      <c r="E71">
        <v>43161</v>
      </c>
      <c r="F71">
        <v>4</v>
      </c>
      <c r="G71" t="s">
        <v>9</v>
      </c>
      <c r="H71" t="s">
        <v>89</v>
      </c>
      <c r="I71" s="5">
        <v>480</v>
      </c>
      <c r="J71" s="5">
        <f>IFERROR('Ventas Pases'!$I71/'Ventas Pases'!$F71,"PASE")</f>
        <v>120</v>
      </c>
      <c r="K71" t="str">
        <f>IFERROR(VLOOKUP('Ventas Pases'!$J71,'Comisiones HEROIC'!$E$1:$F$6,2,0),"")</f>
        <v/>
      </c>
      <c r="L71" s="5">
        <f>IF('Ventas Pases'!$D71="Red HEROIC",IFERROR(VLOOKUP('Ventas Pases'!$G71,'Comisiones HEROIC'!$A$1:$B$11,2,0),15),IF('Ventas Pases'!$D71="Red HEROIC",15,0))</f>
        <v>0</v>
      </c>
      <c r="M71">
        <f>IF(pases[[#This Row],[Días Visita]]&lt;7,0,IF(pases[[#This Row],[Días Visita]]&lt;9,1,IF(pases[[#This Row],[Días Visita]]="Ilimitados",0,2)))</f>
        <v>0</v>
      </c>
      <c r="N71" s="5">
        <f>IF(AND('Ventas Pases'!$A71="Fuera de Temporada",'Ventas Pases'!$B71=2019,pases[[#This Row],[Modo de Compra]]="Paquete"),30,0)</f>
        <v>0</v>
      </c>
      <c r="O71" s="5">
        <f>-SUMIF(lift[Número de pase],pases[[#This Row],[Numero de Pase]],lift[Costo])</f>
        <v>0</v>
      </c>
    </row>
    <row r="72" spans="1:15" x14ac:dyDescent="0.25">
      <c r="A72" t="s">
        <v>13</v>
      </c>
      <c r="B72">
        <v>2018</v>
      </c>
      <c r="C72">
        <v>43309</v>
      </c>
      <c r="D72" t="s">
        <v>8</v>
      </c>
      <c r="E72">
        <v>43054</v>
      </c>
      <c r="F72" t="s">
        <v>11</v>
      </c>
      <c r="G72" t="s">
        <v>9</v>
      </c>
      <c r="H72" t="s">
        <v>90</v>
      </c>
      <c r="I72" s="5">
        <v>1950</v>
      </c>
      <c r="J72" s="5" t="str">
        <f>IFERROR('Ventas Pases'!$I72/'Ventas Pases'!$F72,"PASE")</f>
        <v>PASE</v>
      </c>
      <c r="K72" t="str">
        <f>IFERROR(VLOOKUP('Ventas Pases'!$J72,'Comisiones HEROIC'!$E$1:$F$6,2,0),"")</f>
        <v/>
      </c>
      <c r="L72" s="5">
        <f>IF('Ventas Pases'!$D72="Red HEROIC",IFERROR(VLOOKUP('Ventas Pases'!$G72,'Comisiones HEROIC'!$A$1:$B$11,2,0),15),IF('Ventas Pases'!$D72="Red HEROIC",15,0))</f>
        <v>0</v>
      </c>
      <c r="M72">
        <f>IF(pases[[#This Row],[Días Visita]]&lt;7,0,IF(pases[[#This Row],[Días Visita]]&lt;9,1,IF(pases[[#This Row],[Días Visita]]="Ilimitados",0,2)))</f>
        <v>0</v>
      </c>
      <c r="N72" s="5">
        <f>IF(AND('Ventas Pases'!$A72="Fuera de Temporada",'Ventas Pases'!$B72=2019,pases[[#This Row],[Modo de Compra]]="Paquete"),30,0)</f>
        <v>0</v>
      </c>
      <c r="O72" s="5">
        <f>-SUMIF(lift[Número de pase],pases[[#This Row],[Numero de Pase]],lift[Costo])</f>
        <v>-92</v>
      </c>
    </row>
    <row r="73" spans="1:15" x14ac:dyDescent="0.25">
      <c r="A73" t="s">
        <v>7</v>
      </c>
      <c r="B73">
        <v>2018</v>
      </c>
      <c r="C73">
        <v>43450</v>
      </c>
      <c r="D73" t="s">
        <v>17</v>
      </c>
      <c r="E73">
        <v>43174</v>
      </c>
      <c r="F73">
        <v>6</v>
      </c>
      <c r="G73" t="s">
        <v>9</v>
      </c>
      <c r="H73" t="s">
        <v>91</v>
      </c>
      <c r="I73" s="5">
        <v>660</v>
      </c>
      <c r="J73" s="5">
        <f>IFERROR('Ventas Pases'!$I73/'Ventas Pases'!$F73,"PASE")</f>
        <v>110</v>
      </c>
      <c r="K73" t="str">
        <f>IFERROR(VLOOKUP('Ventas Pases'!$J73,'Comisiones HEROIC'!$E$1:$F$6,2,0),"")</f>
        <v>Elton Hotel</v>
      </c>
      <c r="L73" s="5">
        <f>IF('Ventas Pases'!$D73="Red HEROIC",IFERROR(VLOOKUP('Ventas Pases'!$G73,'Comisiones HEROIC'!$A$1:$B$11,2,0),15),IF('Ventas Pases'!$D73="Red HEROIC",15,0))</f>
        <v>0</v>
      </c>
      <c r="M73">
        <f>IF(pases[[#This Row],[Días Visita]]&lt;7,0,IF(pases[[#This Row],[Días Visita]]&lt;9,1,IF(pases[[#This Row],[Días Visita]]="Ilimitados",0,2)))</f>
        <v>0</v>
      </c>
      <c r="N73" s="5">
        <f>IF(AND('Ventas Pases'!$A73="Fuera de Temporada",'Ventas Pases'!$B73=2019,pases[[#This Row],[Modo de Compra]]="Paquete"),30,0)</f>
        <v>0</v>
      </c>
      <c r="O73" s="5">
        <f>-SUMIF(lift[Número de pase],pases[[#This Row],[Numero de Pase]],lift[Costo])</f>
        <v>0</v>
      </c>
    </row>
    <row r="74" spans="1:15" x14ac:dyDescent="0.25">
      <c r="A74" t="s">
        <v>7</v>
      </c>
      <c r="B74">
        <v>2019</v>
      </c>
      <c r="C74">
        <v>43535</v>
      </c>
      <c r="D74" t="s">
        <v>60</v>
      </c>
      <c r="E74">
        <v>43539</v>
      </c>
      <c r="F74">
        <v>3</v>
      </c>
      <c r="G74" t="s">
        <v>9</v>
      </c>
      <c r="H74" t="s">
        <v>92</v>
      </c>
      <c r="I74" s="5">
        <v>360</v>
      </c>
      <c r="J74" s="5">
        <f>IFERROR('Ventas Pases'!$I74/'Ventas Pases'!$F74,"PASE")</f>
        <v>120</v>
      </c>
      <c r="K74" t="str">
        <f>IFERROR(VLOOKUP('Ventas Pases'!$J74,'Comisiones HEROIC'!$E$1:$F$6,2,0),"")</f>
        <v/>
      </c>
      <c r="L74" s="5">
        <f>IF('Ventas Pases'!$D74="Red HEROIC",IFERROR(VLOOKUP('Ventas Pases'!$G74,'Comisiones HEROIC'!$A$1:$B$11,2,0),15),IF('Ventas Pases'!$D74="Red HEROIC",15,0))</f>
        <v>0</v>
      </c>
      <c r="M74">
        <f>IF(pases[[#This Row],[Días Visita]]&lt;7,0,IF(pases[[#This Row],[Días Visita]]&lt;9,1,IF(pases[[#This Row],[Días Visita]]="Ilimitados",0,2)))</f>
        <v>0</v>
      </c>
      <c r="N74" s="5">
        <f>IF(AND('Ventas Pases'!$A74="Fuera de Temporada",'Ventas Pases'!$B74=2019,pases[[#This Row],[Modo de Compra]]="Paquete"),30,0)</f>
        <v>0</v>
      </c>
      <c r="O74" s="5">
        <f>-SUMIF(lift[Número de pase],pases[[#This Row],[Numero de Pase]],lift[Costo])</f>
        <v>0</v>
      </c>
    </row>
    <row r="75" spans="1:15" x14ac:dyDescent="0.25">
      <c r="A75" t="s">
        <v>7</v>
      </c>
      <c r="B75">
        <v>2019</v>
      </c>
      <c r="C75">
        <v>43501</v>
      </c>
      <c r="D75" t="s">
        <v>17</v>
      </c>
      <c r="E75">
        <v>43512</v>
      </c>
      <c r="F75">
        <v>7</v>
      </c>
      <c r="G75" t="s">
        <v>9</v>
      </c>
      <c r="H75" t="s">
        <v>93</v>
      </c>
      <c r="I75" s="5">
        <v>770</v>
      </c>
      <c r="J75" s="5">
        <f>IFERROR('Ventas Pases'!$I75/'Ventas Pases'!$F75,"PASE")</f>
        <v>110</v>
      </c>
      <c r="K75" t="str">
        <f>IFERROR(VLOOKUP('Ventas Pases'!$J75,'Comisiones HEROIC'!$E$1:$F$6,2,0),"")</f>
        <v>Elton Hotel</v>
      </c>
      <c r="L75" s="5">
        <f>IF('Ventas Pases'!$D75="Red HEROIC",IFERROR(VLOOKUP('Ventas Pases'!$G75,'Comisiones HEROIC'!$A$1:$B$11,2,0),15),IF('Ventas Pases'!$D75="Red HEROIC",15,0))</f>
        <v>0</v>
      </c>
      <c r="M75">
        <f>IF(pases[[#This Row],[Días Visita]]&lt;7,0,IF(pases[[#This Row],[Días Visita]]&lt;9,1,IF(pases[[#This Row],[Días Visita]]="Ilimitados",0,2)))</f>
        <v>1</v>
      </c>
      <c r="N75" s="5">
        <f>IF(AND('Ventas Pases'!$A75="Fuera de Temporada",'Ventas Pases'!$B75=2019,pases[[#This Row],[Modo de Compra]]="Paquete"),30,0)</f>
        <v>0</v>
      </c>
      <c r="O75" s="5">
        <f>-SUMIF(lift[Número de pase],pases[[#This Row],[Numero de Pase]],lift[Costo])</f>
        <v>0</v>
      </c>
    </row>
    <row r="76" spans="1:15" x14ac:dyDescent="0.25">
      <c r="A76" t="s">
        <v>13</v>
      </c>
      <c r="B76">
        <v>2018</v>
      </c>
      <c r="C76">
        <v>43335</v>
      </c>
      <c r="D76" t="s">
        <v>14</v>
      </c>
      <c r="E76">
        <v>42872</v>
      </c>
      <c r="F76">
        <v>4</v>
      </c>
      <c r="G76" t="s">
        <v>27</v>
      </c>
      <c r="H76" t="s">
        <v>94</v>
      </c>
      <c r="I76" s="5">
        <v>560</v>
      </c>
      <c r="J76" s="5">
        <f>IFERROR('Ventas Pases'!$I76/'Ventas Pases'!$F76,"PASE")</f>
        <v>140</v>
      </c>
      <c r="K76" t="str">
        <f>IFERROR(VLOOKUP('Ventas Pases'!$J76,'Comisiones HEROIC'!$E$1:$F$6,2,0),"")</f>
        <v/>
      </c>
      <c r="L76" s="5">
        <f>IF('Ventas Pases'!$D76="Red HEROIC",IFERROR(VLOOKUP('Ventas Pases'!$G76,'Comisiones HEROIC'!$A$1:$B$11,2,0),15),IF('Ventas Pases'!$D76="Red HEROIC",15,0))</f>
        <v>15</v>
      </c>
      <c r="M76">
        <f>IF(pases[[#This Row],[Días Visita]]&lt;7,0,IF(pases[[#This Row],[Días Visita]]&lt;9,1,IF(pases[[#This Row],[Días Visita]]="Ilimitados",0,2)))</f>
        <v>0</v>
      </c>
      <c r="N76" s="5">
        <f>IF(AND('Ventas Pases'!$A76="Fuera de Temporada",'Ventas Pases'!$B76=2019,pases[[#This Row],[Modo de Compra]]="Paquete"),30,0)</f>
        <v>0</v>
      </c>
      <c r="O76" s="5">
        <f>-SUMIF(lift[Número de pase],pases[[#This Row],[Numero de Pase]],lift[Costo])</f>
        <v>0</v>
      </c>
    </row>
    <row r="77" spans="1:15" x14ac:dyDescent="0.25">
      <c r="A77" t="s">
        <v>7</v>
      </c>
      <c r="B77">
        <v>2019</v>
      </c>
      <c r="C77">
        <v>43549</v>
      </c>
      <c r="D77" t="s">
        <v>60</v>
      </c>
      <c r="E77">
        <v>43545</v>
      </c>
      <c r="F77">
        <v>9</v>
      </c>
      <c r="G77" t="s">
        <v>9</v>
      </c>
      <c r="H77" t="s">
        <v>95</v>
      </c>
      <c r="I77" s="5">
        <v>1080</v>
      </c>
      <c r="J77" s="5">
        <f>IFERROR('Ventas Pases'!$I77/'Ventas Pases'!$F77,"PASE")</f>
        <v>120</v>
      </c>
      <c r="K77" t="str">
        <f>IFERROR(VLOOKUP('Ventas Pases'!$J77,'Comisiones HEROIC'!$E$1:$F$6,2,0),"")</f>
        <v/>
      </c>
      <c r="L77" s="5">
        <f>IF('Ventas Pases'!$D77="Red HEROIC",IFERROR(VLOOKUP('Ventas Pases'!$G77,'Comisiones HEROIC'!$A$1:$B$11,2,0),15),IF('Ventas Pases'!$D77="Red HEROIC",15,0))</f>
        <v>0</v>
      </c>
      <c r="M77">
        <f>IF(pases[[#This Row],[Días Visita]]&lt;7,0,IF(pases[[#This Row],[Días Visita]]&lt;9,1,IF(pases[[#This Row],[Días Visita]]="Ilimitados",0,2)))</f>
        <v>2</v>
      </c>
      <c r="N77" s="5">
        <f>IF(AND('Ventas Pases'!$A77="Fuera de Temporada",'Ventas Pases'!$B77=2019,pases[[#This Row],[Modo de Compra]]="Paquete"),30,0)</f>
        <v>0</v>
      </c>
      <c r="O77" s="5">
        <f>-SUMIF(lift[Número de pase],pases[[#This Row],[Numero de Pase]],lift[Costo])</f>
        <v>0</v>
      </c>
    </row>
    <row r="78" spans="1:15" x14ac:dyDescent="0.25">
      <c r="A78" t="s">
        <v>7</v>
      </c>
      <c r="B78">
        <v>2018</v>
      </c>
      <c r="C78">
        <v>43441</v>
      </c>
      <c r="D78" t="s">
        <v>8</v>
      </c>
      <c r="E78">
        <v>43054</v>
      </c>
      <c r="F78" t="s">
        <v>11</v>
      </c>
      <c r="G78" t="s">
        <v>9</v>
      </c>
      <c r="H78" t="s">
        <v>96</v>
      </c>
      <c r="I78" s="5">
        <v>1950</v>
      </c>
      <c r="J78" s="5" t="str">
        <f>IFERROR('Ventas Pases'!$I78/'Ventas Pases'!$F78,"PASE")</f>
        <v>PASE</v>
      </c>
      <c r="K78" t="str">
        <f>IFERROR(VLOOKUP('Ventas Pases'!$J78,'Comisiones HEROIC'!$E$1:$F$6,2,0),"")</f>
        <v/>
      </c>
      <c r="L78" s="5">
        <f>IF('Ventas Pases'!$D78="Red HEROIC",IFERROR(VLOOKUP('Ventas Pases'!$G78,'Comisiones HEROIC'!$A$1:$B$11,2,0),15),IF('Ventas Pases'!$D78="Red HEROIC",15,0))</f>
        <v>0</v>
      </c>
      <c r="M78">
        <f>IF(pases[[#This Row],[Días Visita]]&lt;7,0,IF(pases[[#This Row],[Días Visita]]&lt;9,1,IF(pases[[#This Row],[Días Visita]]="Ilimitados",0,2)))</f>
        <v>0</v>
      </c>
      <c r="N78" s="5">
        <f>IF(AND('Ventas Pases'!$A78="Fuera de Temporada",'Ventas Pases'!$B78=2019,pases[[#This Row],[Modo de Compra]]="Paquete"),30,0)</f>
        <v>0</v>
      </c>
      <c r="O78" s="5">
        <f>-SUMIF(lift[Número de pase],pases[[#This Row],[Numero de Pase]],lift[Costo])</f>
        <v>-828</v>
      </c>
    </row>
    <row r="79" spans="1:15" x14ac:dyDescent="0.25">
      <c r="A79" t="s">
        <v>7</v>
      </c>
      <c r="B79">
        <v>2018</v>
      </c>
      <c r="C79">
        <v>43432</v>
      </c>
      <c r="D79" t="s">
        <v>8</v>
      </c>
      <c r="E79">
        <v>43167</v>
      </c>
      <c r="F79">
        <v>7</v>
      </c>
      <c r="G79" t="s">
        <v>9</v>
      </c>
      <c r="H79" t="s">
        <v>97</v>
      </c>
      <c r="I79" s="5">
        <v>840</v>
      </c>
      <c r="J79" s="5">
        <f>IFERROR('Ventas Pases'!$I79/'Ventas Pases'!$F79,"PASE")</f>
        <v>120</v>
      </c>
      <c r="K79" t="str">
        <f>IFERROR(VLOOKUP('Ventas Pases'!$J79,'Comisiones HEROIC'!$E$1:$F$6,2,0),"")</f>
        <v/>
      </c>
      <c r="L79" s="5">
        <f>IF('Ventas Pases'!$D79="Red HEROIC",IFERROR(VLOOKUP('Ventas Pases'!$G79,'Comisiones HEROIC'!$A$1:$B$11,2,0),15),IF('Ventas Pases'!$D79="Red HEROIC",15,0))</f>
        <v>0</v>
      </c>
      <c r="M79">
        <f>IF(pases[[#This Row],[Días Visita]]&lt;7,0,IF(pases[[#This Row],[Días Visita]]&lt;9,1,IF(pases[[#This Row],[Días Visita]]="Ilimitados",0,2)))</f>
        <v>1</v>
      </c>
      <c r="N79" s="5">
        <f>IF(AND('Ventas Pases'!$A79="Fuera de Temporada",'Ventas Pases'!$B79=2019,pases[[#This Row],[Modo de Compra]]="Paquete"),30,0)</f>
        <v>0</v>
      </c>
      <c r="O79" s="5">
        <f>-SUMIF(lift[Número de pase],pases[[#This Row],[Numero de Pase]],lift[Costo])</f>
        <v>0</v>
      </c>
    </row>
    <row r="80" spans="1:15" x14ac:dyDescent="0.25">
      <c r="A80" t="s">
        <v>7</v>
      </c>
      <c r="B80">
        <v>2018</v>
      </c>
      <c r="C80">
        <v>43189</v>
      </c>
      <c r="D80" t="s">
        <v>8</v>
      </c>
      <c r="E80">
        <v>43054</v>
      </c>
      <c r="F80" t="s">
        <v>11</v>
      </c>
      <c r="G80" t="s">
        <v>9</v>
      </c>
      <c r="H80" t="s">
        <v>98</v>
      </c>
      <c r="I80" s="5">
        <v>1950</v>
      </c>
      <c r="J80" s="5" t="str">
        <f>IFERROR('Ventas Pases'!$I80/'Ventas Pases'!$F80,"PASE")</f>
        <v>PASE</v>
      </c>
      <c r="K80" t="str">
        <f>IFERROR(VLOOKUP('Ventas Pases'!$J80,'Comisiones HEROIC'!$E$1:$F$6,2,0),"")</f>
        <v/>
      </c>
      <c r="L80" s="5">
        <f>IF('Ventas Pases'!$D80="Red HEROIC",IFERROR(VLOOKUP('Ventas Pases'!$G80,'Comisiones HEROIC'!$A$1:$B$11,2,0),15),IF('Ventas Pases'!$D80="Red HEROIC",15,0))</f>
        <v>0</v>
      </c>
      <c r="M80">
        <f>IF(pases[[#This Row],[Días Visita]]&lt;7,0,IF(pases[[#This Row],[Días Visita]]&lt;9,1,IF(pases[[#This Row],[Días Visita]]="Ilimitados",0,2)))</f>
        <v>0</v>
      </c>
      <c r="N80" s="5">
        <f>IF(AND('Ventas Pases'!$A80="Fuera de Temporada",'Ventas Pases'!$B80=2019,pases[[#This Row],[Modo de Compra]]="Paquete"),30,0)</f>
        <v>0</v>
      </c>
      <c r="O80" s="5">
        <f>-SUMIF(lift[Número de pase],pases[[#This Row],[Numero de Pase]],lift[Costo])</f>
        <v>-184</v>
      </c>
    </row>
    <row r="81" spans="1:15" x14ac:dyDescent="0.25">
      <c r="A81" t="s">
        <v>13</v>
      </c>
      <c r="B81">
        <v>2019</v>
      </c>
      <c r="C81">
        <v>43358</v>
      </c>
      <c r="D81" t="s">
        <v>14</v>
      </c>
      <c r="E81">
        <v>43211</v>
      </c>
      <c r="F81">
        <v>2</v>
      </c>
      <c r="G81" t="s">
        <v>19</v>
      </c>
      <c r="H81" t="s">
        <v>99</v>
      </c>
      <c r="I81" s="5">
        <v>280</v>
      </c>
      <c r="J81" s="5">
        <f>IFERROR('Ventas Pases'!$I81/'Ventas Pases'!$F81,"PASE")</f>
        <v>140</v>
      </c>
      <c r="K81" t="str">
        <f>IFERROR(VLOOKUP('Ventas Pases'!$J81,'Comisiones HEROIC'!$E$1:$F$6,2,0),"")</f>
        <v/>
      </c>
      <c r="L81" s="5">
        <f>IF('Ventas Pases'!$D81="Red HEROIC",IFERROR(VLOOKUP('Ventas Pases'!$G81,'Comisiones HEROIC'!$A$1:$B$11,2,0),15),IF('Ventas Pases'!$D81="Red HEROIC",15,0))</f>
        <v>15</v>
      </c>
      <c r="M81">
        <f>IF(pases[[#This Row],[Días Visita]]&lt;7,0,IF(pases[[#This Row],[Días Visita]]&lt;9,1,IF(pases[[#This Row],[Días Visita]]="Ilimitados",0,2)))</f>
        <v>0</v>
      </c>
      <c r="N81" s="5">
        <f>IF(AND('Ventas Pases'!$A81="Fuera de Temporada",'Ventas Pases'!$B81=2019,pases[[#This Row],[Modo de Compra]]="Paquete"),30,0)</f>
        <v>0</v>
      </c>
      <c r="O81" s="5">
        <f>-SUMIF(lift[Número de pase],pases[[#This Row],[Numero de Pase]],lift[Costo])</f>
        <v>0</v>
      </c>
    </row>
    <row r="82" spans="1:15" x14ac:dyDescent="0.25">
      <c r="A82" t="s">
        <v>13</v>
      </c>
      <c r="B82">
        <v>2018</v>
      </c>
      <c r="C82">
        <v>43352</v>
      </c>
      <c r="D82" t="s">
        <v>8</v>
      </c>
      <c r="E82">
        <v>42832</v>
      </c>
      <c r="F82">
        <v>2</v>
      </c>
      <c r="G82" t="s">
        <v>9</v>
      </c>
      <c r="H82" t="s">
        <v>100</v>
      </c>
      <c r="I82" s="5">
        <v>240</v>
      </c>
      <c r="J82" s="5">
        <f>IFERROR('Ventas Pases'!$I82/'Ventas Pases'!$F82,"PASE")</f>
        <v>120</v>
      </c>
      <c r="K82" t="str">
        <f>IFERROR(VLOOKUP('Ventas Pases'!$J82,'Comisiones HEROIC'!$E$1:$F$6,2,0),"")</f>
        <v/>
      </c>
      <c r="L82" s="5">
        <f>IF('Ventas Pases'!$D82="Red HEROIC",IFERROR(VLOOKUP('Ventas Pases'!$G82,'Comisiones HEROIC'!$A$1:$B$11,2,0),15),IF('Ventas Pases'!$D82="Red HEROIC",15,0))</f>
        <v>0</v>
      </c>
      <c r="M82">
        <f>IF(pases[[#This Row],[Días Visita]]&lt;7,0,IF(pases[[#This Row],[Días Visita]]&lt;9,1,IF(pases[[#This Row],[Días Visita]]="Ilimitados",0,2)))</f>
        <v>0</v>
      </c>
      <c r="N82" s="5">
        <f>IF(AND('Ventas Pases'!$A82="Fuera de Temporada",'Ventas Pases'!$B82=2019,pases[[#This Row],[Modo de Compra]]="Paquete"),30,0)</f>
        <v>0</v>
      </c>
      <c r="O82" s="5">
        <f>-SUMIF(lift[Número de pase],pases[[#This Row],[Numero de Pase]],lift[Costo])</f>
        <v>0</v>
      </c>
    </row>
    <row r="83" spans="1:15" x14ac:dyDescent="0.25">
      <c r="A83" t="s">
        <v>7</v>
      </c>
      <c r="B83">
        <v>2019</v>
      </c>
      <c r="C83">
        <v>43456</v>
      </c>
      <c r="D83" t="s">
        <v>8</v>
      </c>
      <c r="E83">
        <v>43469</v>
      </c>
      <c r="F83">
        <v>4</v>
      </c>
      <c r="G83" t="s">
        <v>9</v>
      </c>
      <c r="H83" t="s">
        <v>101</v>
      </c>
      <c r="I83" s="5">
        <v>480</v>
      </c>
      <c r="J83" s="5">
        <f>IFERROR('Ventas Pases'!$I83/'Ventas Pases'!$F83,"PASE")</f>
        <v>120</v>
      </c>
      <c r="K83" t="str">
        <f>IFERROR(VLOOKUP('Ventas Pases'!$J83,'Comisiones HEROIC'!$E$1:$F$6,2,0),"")</f>
        <v/>
      </c>
      <c r="L83" s="5">
        <f>IF('Ventas Pases'!$D83="Red HEROIC",IFERROR(VLOOKUP('Ventas Pases'!$G83,'Comisiones HEROIC'!$A$1:$B$11,2,0),15),IF('Ventas Pases'!$D83="Red HEROIC",15,0))</f>
        <v>0</v>
      </c>
      <c r="M83">
        <f>IF(pases[[#This Row],[Días Visita]]&lt;7,0,IF(pases[[#This Row],[Días Visita]]&lt;9,1,IF(pases[[#This Row],[Días Visita]]="Ilimitados",0,2)))</f>
        <v>0</v>
      </c>
      <c r="N83" s="5">
        <f>IF(AND('Ventas Pases'!$A83="Fuera de Temporada",'Ventas Pases'!$B83=2019,pases[[#This Row],[Modo de Compra]]="Paquete"),30,0)</f>
        <v>0</v>
      </c>
      <c r="O83" s="5">
        <f>-SUMIF(lift[Número de pase],pases[[#This Row],[Numero de Pase]],lift[Costo])</f>
        <v>0</v>
      </c>
    </row>
    <row r="84" spans="1:15" x14ac:dyDescent="0.25">
      <c r="A84" t="s">
        <v>7</v>
      </c>
      <c r="B84">
        <v>2018</v>
      </c>
      <c r="C84">
        <v>43124</v>
      </c>
      <c r="D84" t="s">
        <v>8</v>
      </c>
      <c r="E84">
        <v>43173</v>
      </c>
      <c r="F84">
        <v>2</v>
      </c>
      <c r="G84" t="s">
        <v>9</v>
      </c>
      <c r="H84" t="s">
        <v>102</v>
      </c>
      <c r="I84" s="5">
        <v>240</v>
      </c>
      <c r="J84" s="5">
        <f>IFERROR('Ventas Pases'!$I84/'Ventas Pases'!$F84,"PASE")</f>
        <v>120</v>
      </c>
      <c r="K84" t="str">
        <f>IFERROR(VLOOKUP('Ventas Pases'!$J84,'Comisiones HEROIC'!$E$1:$F$6,2,0),"")</f>
        <v/>
      </c>
      <c r="L84" s="5">
        <f>IF('Ventas Pases'!$D84="Red HEROIC",IFERROR(VLOOKUP('Ventas Pases'!$G84,'Comisiones HEROIC'!$A$1:$B$11,2,0),15),IF('Ventas Pases'!$D84="Red HEROIC",15,0))</f>
        <v>0</v>
      </c>
      <c r="M84">
        <f>IF(pases[[#This Row],[Días Visita]]&lt;7,0,IF(pases[[#This Row],[Días Visita]]&lt;9,1,IF(pases[[#This Row],[Días Visita]]="Ilimitados",0,2)))</f>
        <v>0</v>
      </c>
      <c r="N84" s="5">
        <f>IF(AND('Ventas Pases'!$A84="Fuera de Temporada",'Ventas Pases'!$B84=2019,pases[[#This Row],[Modo de Compra]]="Paquete"),30,0)</f>
        <v>0</v>
      </c>
      <c r="O84" s="5">
        <f>-SUMIF(lift[Número de pase],pases[[#This Row],[Numero de Pase]],lift[Costo])</f>
        <v>0</v>
      </c>
    </row>
    <row r="85" spans="1:15" x14ac:dyDescent="0.25">
      <c r="A85" t="s">
        <v>13</v>
      </c>
      <c r="B85">
        <v>2019</v>
      </c>
      <c r="C85">
        <v>43284</v>
      </c>
      <c r="D85" t="s">
        <v>8</v>
      </c>
      <c r="E85">
        <v>43197</v>
      </c>
      <c r="F85">
        <v>5</v>
      </c>
      <c r="G85" t="s">
        <v>9</v>
      </c>
      <c r="H85" t="s">
        <v>103</v>
      </c>
      <c r="I85" s="5">
        <v>600</v>
      </c>
      <c r="J85" s="5">
        <f>IFERROR('Ventas Pases'!$I85/'Ventas Pases'!$F85,"PASE")</f>
        <v>120</v>
      </c>
      <c r="K85" t="str">
        <f>IFERROR(VLOOKUP('Ventas Pases'!$J85,'Comisiones HEROIC'!$E$1:$F$6,2,0),"")</f>
        <v/>
      </c>
      <c r="L85" s="5">
        <f>IF('Ventas Pases'!$D85="Red HEROIC",IFERROR(VLOOKUP('Ventas Pases'!$G85,'Comisiones HEROIC'!$A$1:$B$11,2,0),15),IF('Ventas Pases'!$D85="Red HEROIC",15,0))</f>
        <v>0</v>
      </c>
      <c r="M85">
        <f>IF(pases[[#This Row],[Días Visita]]&lt;7,0,IF(pases[[#This Row],[Días Visita]]&lt;9,1,IF(pases[[#This Row],[Días Visita]]="Ilimitados",0,2)))</f>
        <v>0</v>
      </c>
      <c r="N85" s="5">
        <f>IF(AND('Ventas Pases'!$A85="Fuera de Temporada",'Ventas Pases'!$B85=2019,pases[[#This Row],[Modo de Compra]]="Paquete"),30,0)</f>
        <v>0</v>
      </c>
      <c r="O85" s="5">
        <f>-SUMIF(lift[Número de pase],pases[[#This Row],[Numero de Pase]],lift[Costo])</f>
        <v>0</v>
      </c>
    </row>
    <row r="86" spans="1:15" x14ac:dyDescent="0.25">
      <c r="A86" t="s">
        <v>7</v>
      </c>
      <c r="B86">
        <v>2019</v>
      </c>
      <c r="C86">
        <v>43486</v>
      </c>
      <c r="D86" t="s">
        <v>8</v>
      </c>
      <c r="E86">
        <v>43541</v>
      </c>
      <c r="F86">
        <v>5</v>
      </c>
      <c r="G86" t="s">
        <v>9</v>
      </c>
      <c r="H86" t="s">
        <v>104</v>
      </c>
      <c r="I86" s="5">
        <v>600</v>
      </c>
      <c r="J86" s="5">
        <f>IFERROR('Ventas Pases'!$I86/'Ventas Pases'!$F86,"PASE")</f>
        <v>120</v>
      </c>
      <c r="K86" t="str">
        <f>IFERROR(VLOOKUP('Ventas Pases'!$J86,'Comisiones HEROIC'!$E$1:$F$6,2,0),"")</f>
        <v/>
      </c>
      <c r="L86" s="5">
        <f>IF('Ventas Pases'!$D86="Red HEROIC",IFERROR(VLOOKUP('Ventas Pases'!$G86,'Comisiones HEROIC'!$A$1:$B$11,2,0),15),IF('Ventas Pases'!$D86="Red HEROIC",15,0))</f>
        <v>0</v>
      </c>
      <c r="M86">
        <f>IF(pases[[#This Row],[Días Visita]]&lt;7,0,IF(pases[[#This Row],[Días Visita]]&lt;9,1,IF(pases[[#This Row],[Días Visita]]="Ilimitados",0,2)))</f>
        <v>0</v>
      </c>
      <c r="N86" s="5">
        <f>IF(AND('Ventas Pases'!$A86="Fuera de Temporada",'Ventas Pases'!$B86=2019,pases[[#This Row],[Modo de Compra]]="Paquete"),30,0)</f>
        <v>0</v>
      </c>
      <c r="O86" s="5">
        <f>-SUMIF(lift[Número de pase],pases[[#This Row],[Numero de Pase]],lift[Costo])</f>
        <v>0</v>
      </c>
    </row>
    <row r="87" spans="1:15" x14ac:dyDescent="0.25">
      <c r="A87" t="s">
        <v>7</v>
      </c>
      <c r="B87">
        <v>2019</v>
      </c>
      <c r="C87">
        <v>43475</v>
      </c>
      <c r="D87" t="s">
        <v>17</v>
      </c>
      <c r="E87">
        <v>43473</v>
      </c>
      <c r="F87">
        <v>4</v>
      </c>
      <c r="G87" t="s">
        <v>9</v>
      </c>
      <c r="H87" t="s">
        <v>105</v>
      </c>
      <c r="I87" s="5">
        <v>300</v>
      </c>
      <c r="J87" s="5">
        <f>IFERROR('Ventas Pases'!$I87/'Ventas Pases'!$F87,"PASE")</f>
        <v>75</v>
      </c>
      <c r="K87" t="str">
        <f>IFERROR(VLOOKUP('Ventas Pases'!$J87,'Comisiones HEROIC'!$E$1:$F$6,2,0),"")</f>
        <v>Ski Inn</v>
      </c>
      <c r="L87" s="5">
        <f>IF('Ventas Pases'!$D87="Red HEROIC",IFERROR(VLOOKUP('Ventas Pases'!$G87,'Comisiones HEROIC'!$A$1:$B$11,2,0),15),IF('Ventas Pases'!$D87="Red HEROIC",15,0))</f>
        <v>0</v>
      </c>
      <c r="M87">
        <f>IF(pases[[#This Row],[Días Visita]]&lt;7,0,IF(pases[[#This Row],[Días Visita]]&lt;9,1,IF(pases[[#This Row],[Días Visita]]="Ilimitados",0,2)))</f>
        <v>0</v>
      </c>
      <c r="N87" s="5">
        <f>IF(AND('Ventas Pases'!$A87="Fuera de Temporada",'Ventas Pases'!$B87=2019,pases[[#This Row],[Modo de Compra]]="Paquete"),30,0)</f>
        <v>0</v>
      </c>
      <c r="O87" s="5">
        <f>-SUMIF(lift[Número de pase],pases[[#This Row],[Numero de Pase]],lift[Costo])</f>
        <v>0</v>
      </c>
    </row>
    <row r="88" spans="1:15" x14ac:dyDescent="0.25">
      <c r="A88" t="s">
        <v>13</v>
      </c>
      <c r="B88">
        <v>2019</v>
      </c>
      <c r="C88">
        <v>43234</v>
      </c>
      <c r="D88" t="s">
        <v>8</v>
      </c>
      <c r="E88">
        <v>43224</v>
      </c>
      <c r="F88">
        <v>5</v>
      </c>
      <c r="G88" t="s">
        <v>9</v>
      </c>
      <c r="H88" t="s">
        <v>106</v>
      </c>
      <c r="I88" s="5">
        <v>600</v>
      </c>
      <c r="J88" s="5">
        <f>IFERROR('Ventas Pases'!$I88/'Ventas Pases'!$F88,"PASE")</f>
        <v>120</v>
      </c>
      <c r="K88" t="str">
        <f>IFERROR(VLOOKUP('Ventas Pases'!$J88,'Comisiones HEROIC'!$E$1:$F$6,2,0),"")</f>
        <v/>
      </c>
      <c r="L88" s="5">
        <f>IF('Ventas Pases'!$D88="Red HEROIC",IFERROR(VLOOKUP('Ventas Pases'!$G88,'Comisiones HEROIC'!$A$1:$B$11,2,0),15),IF('Ventas Pases'!$D88="Red HEROIC",15,0))</f>
        <v>0</v>
      </c>
      <c r="M88">
        <f>IF(pases[[#This Row],[Días Visita]]&lt;7,0,IF(pases[[#This Row],[Días Visita]]&lt;9,1,IF(pases[[#This Row],[Días Visita]]="Ilimitados",0,2)))</f>
        <v>0</v>
      </c>
      <c r="N88" s="5">
        <f>IF(AND('Ventas Pases'!$A88="Fuera de Temporada",'Ventas Pases'!$B88=2019,pases[[#This Row],[Modo de Compra]]="Paquete"),30,0)</f>
        <v>0</v>
      </c>
      <c r="O88" s="5">
        <f>-SUMIF(lift[Número de pase],pases[[#This Row],[Numero de Pase]],lift[Costo])</f>
        <v>0</v>
      </c>
    </row>
    <row r="89" spans="1:15" x14ac:dyDescent="0.25">
      <c r="A89" t="s">
        <v>7</v>
      </c>
      <c r="B89">
        <v>2019</v>
      </c>
      <c r="C89">
        <v>43520</v>
      </c>
      <c r="D89" t="s">
        <v>8</v>
      </c>
      <c r="E89">
        <v>43529</v>
      </c>
      <c r="F89">
        <v>4</v>
      </c>
      <c r="G89" t="s">
        <v>9</v>
      </c>
      <c r="H89" t="s">
        <v>107</v>
      </c>
      <c r="I89" s="5">
        <v>480</v>
      </c>
      <c r="J89" s="5">
        <f>IFERROR('Ventas Pases'!$I89/'Ventas Pases'!$F89,"PASE")</f>
        <v>120</v>
      </c>
      <c r="K89" t="str">
        <f>IFERROR(VLOOKUP('Ventas Pases'!$J89,'Comisiones HEROIC'!$E$1:$F$6,2,0),"")</f>
        <v/>
      </c>
      <c r="L89" s="5">
        <f>IF('Ventas Pases'!$D89="Red HEROIC",IFERROR(VLOOKUP('Ventas Pases'!$G89,'Comisiones HEROIC'!$A$1:$B$11,2,0),15),IF('Ventas Pases'!$D89="Red HEROIC",15,0))</f>
        <v>0</v>
      </c>
      <c r="M89">
        <f>IF(pases[[#This Row],[Días Visita]]&lt;7,0,IF(pases[[#This Row],[Días Visita]]&lt;9,1,IF(pases[[#This Row],[Días Visita]]="Ilimitados",0,2)))</f>
        <v>0</v>
      </c>
      <c r="N89" s="5">
        <f>IF(AND('Ventas Pases'!$A89="Fuera de Temporada",'Ventas Pases'!$B89=2019,pases[[#This Row],[Modo de Compra]]="Paquete"),30,0)</f>
        <v>0</v>
      </c>
      <c r="O89" s="5">
        <f>-SUMIF(lift[Número de pase],pases[[#This Row],[Numero de Pase]],lift[Costo])</f>
        <v>0</v>
      </c>
    </row>
    <row r="90" spans="1:15" x14ac:dyDescent="0.25">
      <c r="A90" t="s">
        <v>13</v>
      </c>
      <c r="B90">
        <v>2019</v>
      </c>
      <c r="C90">
        <v>43392</v>
      </c>
      <c r="D90" t="s">
        <v>14</v>
      </c>
      <c r="E90">
        <v>43213</v>
      </c>
      <c r="F90">
        <v>8</v>
      </c>
      <c r="G90" t="s">
        <v>33</v>
      </c>
      <c r="H90" t="s">
        <v>108</v>
      </c>
      <c r="I90" s="5">
        <v>1120</v>
      </c>
      <c r="J90" s="5">
        <f>IFERROR('Ventas Pases'!$I90/'Ventas Pases'!$F90,"PASE")</f>
        <v>140</v>
      </c>
      <c r="K90" t="str">
        <f>IFERROR(VLOOKUP('Ventas Pases'!$J90,'Comisiones HEROIC'!$E$1:$F$6,2,0),"")</f>
        <v/>
      </c>
      <c r="L90" s="5">
        <f>IF('Ventas Pases'!$D90="Red HEROIC",IFERROR(VLOOKUP('Ventas Pases'!$G90,'Comisiones HEROIC'!$A$1:$B$11,2,0),15),IF('Ventas Pases'!$D90="Red HEROIC",15,0))</f>
        <v>15</v>
      </c>
      <c r="M90">
        <f>IF(pases[[#This Row],[Días Visita]]&lt;7,0,IF(pases[[#This Row],[Días Visita]]&lt;9,1,IF(pases[[#This Row],[Días Visita]]="Ilimitados",0,2)))</f>
        <v>1</v>
      </c>
      <c r="N90" s="5">
        <f>IF(AND('Ventas Pases'!$A90="Fuera de Temporada",'Ventas Pases'!$B90=2019,pases[[#This Row],[Modo de Compra]]="Paquete"),30,0)</f>
        <v>0</v>
      </c>
      <c r="O90" s="5">
        <f>-SUMIF(lift[Número de pase],pases[[#This Row],[Numero de Pase]],lift[Costo])</f>
        <v>0</v>
      </c>
    </row>
    <row r="91" spans="1:15" x14ac:dyDescent="0.25">
      <c r="A91" t="s">
        <v>13</v>
      </c>
      <c r="B91">
        <v>2018</v>
      </c>
      <c r="C91">
        <v>43364</v>
      </c>
      <c r="D91" t="s">
        <v>17</v>
      </c>
      <c r="E91">
        <v>42890</v>
      </c>
      <c r="F91">
        <v>5</v>
      </c>
      <c r="G91" t="s">
        <v>9</v>
      </c>
      <c r="H91" t="s">
        <v>109</v>
      </c>
      <c r="I91" s="5">
        <v>550</v>
      </c>
      <c r="J91" s="5">
        <f>IFERROR('Ventas Pases'!$I91/'Ventas Pases'!$F91,"PASE")</f>
        <v>110</v>
      </c>
      <c r="K91" t="str">
        <f>IFERROR(VLOOKUP('Ventas Pases'!$J91,'Comisiones HEROIC'!$E$1:$F$6,2,0),"")</f>
        <v>Elton Hotel</v>
      </c>
      <c r="L91" s="5">
        <f>IF('Ventas Pases'!$D91="Red HEROIC",IFERROR(VLOOKUP('Ventas Pases'!$G91,'Comisiones HEROIC'!$A$1:$B$11,2,0),15),IF('Ventas Pases'!$D91="Red HEROIC",15,0))</f>
        <v>0</v>
      </c>
      <c r="M91">
        <f>IF(pases[[#This Row],[Días Visita]]&lt;7,0,IF(pases[[#This Row],[Días Visita]]&lt;9,1,IF(pases[[#This Row],[Días Visita]]="Ilimitados",0,2)))</f>
        <v>0</v>
      </c>
      <c r="N91" s="5">
        <f>IF(AND('Ventas Pases'!$A91="Fuera de Temporada",'Ventas Pases'!$B91=2019,pases[[#This Row],[Modo de Compra]]="Paquete"),30,0)</f>
        <v>0</v>
      </c>
      <c r="O91" s="5">
        <f>-SUMIF(lift[Número de pase],pases[[#This Row],[Numero de Pase]],lift[Costo])</f>
        <v>0</v>
      </c>
    </row>
    <row r="92" spans="1:15" x14ac:dyDescent="0.25">
      <c r="A92" t="s">
        <v>7</v>
      </c>
      <c r="B92">
        <v>2018</v>
      </c>
      <c r="C92">
        <v>43129</v>
      </c>
      <c r="D92" t="s">
        <v>8</v>
      </c>
      <c r="E92">
        <v>43149</v>
      </c>
      <c r="F92">
        <v>5</v>
      </c>
      <c r="G92" t="s">
        <v>9</v>
      </c>
      <c r="H92" t="s">
        <v>110</v>
      </c>
      <c r="I92" s="5">
        <v>600</v>
      </c>
      <c r="J92" s="5">
        <f>IFERROR('Ventas Pases'!$I92/'Ventas Pases'!$F92,"PASE")</f>
        <v>120</v>
      </c>
      <c r="K92" t="str">
        <f>IFERROR(VLOOKUP('Ventas Pases'!$J92,'Comisiones HEROIC'!$E$1:$F$6,2,0),"")</f>
        <v/>
      </c>
      <c r="L92" s="5">
        <f>IF('Ventas Pases'!$D92="Red HEROIC",IFERROR(VLOOKUP('Ventas Pases'!$G92,'Comisiones HEROIC'!$A$1:$B$11,2,0),15),IF('Ventas Pases'!$D92="Red HEROIC",15,0))</f>
        <v>0</v>
      </c>
      <c r="M92">
        <f>IF(pases[[#This Row],[Días Visita]]&lt;7,0,IF(pases[[#This Row],[Días Visita]]&lt;9,1,IF(pases[[#This Row],[Días Visita]]="Ilimitados",0,2)))</f>
        <v>0</v>
      </c>
      <c r="N92" s="5">
        <f>IF(AND('Ventas Pases'!$A92="Fuera de Temporada",'Ventas Pases'!$B92=2019,pases[[#This Row],[Modo de Compra]]="Paquete"),30,0)</f>
        <v>0</v>
      </c>
      <c r="O92" s="5">
        <f>-SUMIF(lift[Número de pase],pases[[#This Row],[Numero de Pase]],lift[Costo])</f>
        <v>0</v>
      </c>
    </row>
    <row r="93" spans="1:15" x14ac:dyDescent="0.25">
      <c r="A93" t="s">
        <v>13</v>
      </c>
      <c r="B93">
        <v>2019</v>
      </c>
      <c r="C93">
        <v>43300</v>
      </c>
      <c r="D93" t="s">
        <v>8</v>
      </c>
      <c r="E93">
        <v>43263</v>
      </c>
      <c r="F93">
        <v>8</v>
      </c>
      <c r="G93" t="s">
        <v>9</v>
      </c>
      <c r="H93" t="s">
        <v>111</v>
      </c>
      <c r="I93" s="5">
        <v>960</v>
      </c>
      <c r="J93" s="5">
        <f>IFERROR('Ventas Pases'!$I93/'Ventas Pases'!$F93,"PASE")</f>
        <v>120</v>
      </c>
      <c r="K93" t="str">
        <f>IFERROR(VLOOKUP('Ventas Pases'!$J93,'Comisiones HEROIC'!$E$1:$F$6,2,0),"")</f>
        <v/>
      </c>
      <c r="L93" s="5">
        <f>IF('Ventas Pases'!$D93="Red HEROIC",IFERROR(VLOOKUP('Ventas Pases'!$G93,'Comisiones HEROIC'!$A$1:$B$11,2,0),15),IF('Ventas Pases'!$D93="Red HEROIC",15,0))</f>
        <v>0</v>
      </c>
      <c r="M93">
        <f>IF(pases[[#This Row],[Días Visita]]&lt;7,0,IF(pases[[#This Row],[Días Visita]]&lt;9,1,IF(pases[[#This Row],[Días Visita]]="Ilimitados",0,2)))</f>
        <v>1</v>
      </c>
      <c r="N93" s="5">
        <f>IF(AND('Ventas Pases'!$A93="Fuera de Temporada",'Ventas Pases'!$B93=2019,pases[[#This Row],[Modo de Compra]]="Paquete"),30,0)</f>
        <v>0</v>
      </c>
      <c r="O93" s="5">
        <f>-SUMIF(lift[Número de pase],pases[[#This Row],[Numero de Pase]],lift[Costo])</f>
        <v>0</v>
      </c>
    </row>
    <row r="94" spans="1:15" x14ac:dyDescent="0.25">
      <c r="A94" t="s">
        <v>7</v>
      </c>
      <c r="B94">
        <v>2018</v>
      </c>
      <c r="C94">
        <v>43186</v>
      </c>
      <c r="D94" t="s">
        <v>8</v>
      </c>
      <c r="E94">
        <v>43178</v>
      </c>
      <c r="F94">
        <v>3</v>
      </c>
      <c r="G94" t="s">
        <v>9</v>
      </c>
      <c r="H94" t="s">
        <v>112</v>
      </c>
      <c r="I94" s="5">
        <v>360</v>
      </c>
      <c r="J94" s="5">
        <f>IFERROR('Ventas Pases'!$I94/'Ventas Pases'!$F94,"PASE")</f>
        <v>120</v>
      </c>
      <c r="K94" t="str">
        <f>IFERROR(VLOOKUP('Ventas Pases'!$J94,'Comisiones HEROIC'!$E$1:$F$6,2,0),"")</f>
        <v/>
      </c>
      <c r="L94" s="5">
        <f>IF('Ventas Pases'!$D94="Red HEROIC",IFERROR(VLOOKUP('Ventas Pases'!$G94,'Comisiones HEROIC'!$A$1:$B$11,2,0),15),IF('Ventas Pases'!$D94="Red HEROIC",15,0))</f>
        <v>0</v>
      </c>
      <c r="M94">
        <f>IF(pases[[#This Row],[Días Visita]]&lt;7,0,IF(pases[[#This Row],[Días Visita]]&lt;9,1,IF(pases[[#This Row],[Días Visita]]="Ilimitados",0,2)))</f>
        <v>0</v>
      </c>
      <c r="N94" s="5">
        <f>IF(AND('Ventas Pases'!$A94="Fuera de Temporada",'Ventas Pases'!$B94=2019,pases[[#This Row],[Modo de Compra]]="Paquete"),30,0)</f>
        <v>0</v>
      </c>
      <c r="O94" s="5">
        <f>-SUMIF(lift[Número de pase],pases[[#This Row],[Numero de Pase]],lift[Costo])</f>
        <v>0</v>
      </c>
    </row>
    <row r="95" spans="1:15" x14ac:dyDescent="0.25">
      <c r="A95" t="s">
        <v>13</v>
      </c>
      <c r="B95">
        <v>2019</v>
      </c>
      <c r="C95">
        <v>43384</v>
      </c>
      <c r="D95" t="s">
        <v>8</v>
      </c>
      <c r="E95">
        <v>43208</v>
      </c>
      <c r="F95">
        <v>2</v>
      </c>
      <c r="G95" t="s">
        <v>9</v>
      </c>
      <c r="H95" t="s">
        <v>113</v>
      </c>
      <c r="I95" s="5">
        <v>240</v>
      </c>
      <c r="J95" s="5">
        <f>IFERROR('Ventas Pases'!$I95/'Ventas Pases'!$F95,"PASE")</f>
        <v>120</v>
      </c>
      <c r="K95" t="str">
        <f>IFERROR(VLOOKUP('Ventas Pases'!$J95,'Comisiones HEROIC'!$E$1:$F$6,2,0),"")</f>
        <v/>
      </c>
      <c r="L95" s="5">
        <f>IF('Ventas Pases'!$D95="Red HEROIC",IFERROR(VLOOKUP('Ventas Pases'!$G95,'Comisiones HEROIC'!$A$1:$B$11,2,0),15),IF('Ventas Pases'!$D95="Red HEROIC",15,0))</f>
        <v>0</v>
      </c>
      <c r="M95">
        <f>IF(pases[[#This Row],[Días Visita]]&lt;7,0,IF(pases[[#This Row],[Días Visita]]&lt;9,1,IF(pases[[#This Row],[Días Visita]]="Ilimitados",0,2)))</f>
        <v>0</v>
      </c>
      <c r="N95" s="5">
        <f>IF(AND('Ventas Pases'!$A95="Fuera de Temporada",'Ventas Pases'!$B95=2019,pases[[#This Row],[Modo de Compra]]="Paquete"),30,0)</f>
        <v>0</v>
      </c>
      <c r="O95" s="5">
        <f>-SUMIF(lift[Número de pase],pases[[#This Row],[Numero de Pase]],lift[Costo])</f>
        <v>0</v>
      </c>
    </row>
    <row r="96" spans="1:15" x14ac:dyDescent="0.25">
      <c r="A96" t="s">
        <v>7</v>
      </c>
      <c r="B96">
        <v>2019</v>
      </c>
      <c r="C96">
        <v>43451</v>
      </c>
      <c r="D96" t="s">
        <v>60</v>
      </c>
      <c r="E96">
        <v>43419</v>
      </c>
      <c r="F96" t="s">
        <v>11</v>
      </c>
      <c r="G96" t="s">
        <v>9</v>
      </c>
      <c r="H96" t="s">
        <v>114</v>
      </c>
      <c r="I96" s="5">
        <v>1950</v>
      </c>
      <c r="J96" s="5" t="str">
        <f>IFERROR('Ventas Pases'!$I96/'Ventas Pases'!$F96,"PASE")</f>
        <v>PASE</v>
      </c>
      <c r="K96" t="str">
        <f>IFERROR(VLOOKUP('Ventas Pases'!$J96,'Comisiones HEROIC'!$E$1:$F$6,2,0),"")</f>
        <v/>
      </c>
      <c r="L96" s="5">
        <f>IF('Ventas Pases'!$D96="Red HEROIC",IFERROR(VLOOKUP('Ventas Pases'!$G96,'Comisiones HEROIC'!$A$1:$B$11,2,0),15),IF('Ventas Pases'!$D96="Red HEROIC",15,0))</f>
        <v>0</v>
      </c>
      <c r="M96">
        <f>IF(pases[[#This Row],[Días Visita]]&lt;7,0,IF(pases[[#This Row],[Días Visita]]&lt;9,1,IF(pases[[#This Row],[Días Visita]]="Ilimitados",0,2)))</f>
        <v>0</v>
      </c>
      <c r="N96" s="5">
        <f>IF(AND('Ventas Pases'!$A96="Fuera de Temporada",'Ventas Pases'!$B96=2019,pases[[#This Row],[Modo de Compra]]="Paquete"),30,0)</f>
        <v>0</v>
      </c>
      <c r="O96" s="5">
        <f>-SUMIF(lift[Número de pase],pases[[#This Row],[Numero de Pase]],lift[Costo])</f>
        <v>-736</v>
      </c>
    </row>
    <row r="97" spans="1:15" x14ac:dyDescent="0.25">
      <c r="A97" t="s">
        <v>7</v>
      </c>
      <c r="B97">
        <v>2018</v>
      </c>
      <c r="C97">
        <v>43132</v>
      </c>
      <c r="D97" t="s">
        <v>14</v>
      </c>
      <c r="E97">
        <v>43134</v>
      </c>
      <c r="F97">
        <v>7</v>
      </c>
      <c r="G97" t="s">
        <v>33</v>
      </c>
      <c r="H97" t="s">
        <v>115</v>
      </c>
      <c r="I97" s="5">
        <v>980</v>
      </c>
      <c r="J97" s="5">
        <f>IFERROR('Ventas Pases'!$I97/'Ventas Pases'!$F97,"PASE")</f>
        <v>140</v>
      </c>
      <c r="K97" t="str">
        <f>IFERROR(VLOOKUP('Ventas Pases'!$J97,'Comisiones HEROIC'!$E$1:$F$6,2,0),"")</f>
        <v/>
      </c>
      <c r="L97" s="5">
        <f>IF('Ventas Pases'!$D97="Red HEROIC",IFERROR(VLOOKUP('Ventas Pases'!$G97,'Comisiones HEROIC'!$A$1:$B$11,2,0),15),IF('Ventas Pases'!$D97="Red HEROIC",15,0))</f>
        <v>15</v>
      </c>
      <c r="M97">
        <f>IF(pases[[#This Row],[Días Visita]]&lt;7,0,IF(pases[[#This Row],[Días Visita]]&lt;9,1,IF(pases[[#This Row],[Días Visita]]="Ilimitados",0,2)))</f>
        <v>1</v>
      </c>
      <c r="N97" s="5">
        <f>IF(AND('Ventas Pases'!$A97="Fuera de Temporada",'Ventas Pases'!$B97=2019,pases[[#This Row],[Modo de Compra]]="Paquete"),30,0)</f>
        <v>0</v>
      </c>
      <c r="O97" s="5">
        <f>-SUMIF(lift[Número de pase],pases[[#This Row],[Numero de Pase]],lift[Costo])</f>
        <v>0</v>
      </c>
    </row>
    <row r="98" spans="1:15" x14ac:dyDescent="0.25">
      <c r="A98" t="s">
        <v>7</v>
      </c>
      <c r="B98">
        <v>2018</v>
      </c>
      <c r="C98">
        <v>43448</v>
      </c>
      <c r="D98" t="s">
        <v>8</v>
      </c>
      <c r="E98">
        <v>43075</v>
      </c>
      <c r="F98">
        <v>8</v>
      </c>
      <c r="G98" t="s">
        <v>9</v>
      </c>
      <c r="H98" t="s">
        <v>116</v>
      </c>
      <c r="I98" s="5">
        <v>960</v>
      </c>
      <c r="J98" s="5">
        <f>IFERROR('Ventas Pases'!$I98/'Ventas Pases'!$F98,"PASE")</f>
        <v>120</v>
      </c>
      <c r="K98" t="str">
        <f>IFERROR(VLOOKUP('Ventas Pases'!$J98,'Comisiones HEROIC'!$E$1:$F$6,2,0),"")</f>
        <v/>
      </c>
      <c r="L98" s="5">
        <f>IF('Ventas Pases'!$D98="Red HEROIC",IFERROR(VLOOKUP('Ventas Pases'!$G98,'Comisiones HEROIC'!$A$1:$B$11,2,0),15),IF('Ventas Pases'!$D98="Red HEROIC",15,0))</f>
        <v>0</v>
      </c>
      <c r="M98">
        <f>IF(pases[[#This Row],[Días Visita]]&lt;7,0,IF(pases[[#This Row],[Días Visita]]&lt;9,1,IF(pases[[#This Row],[Días Visita]]="Ilimitados",0,2)))</f>
        <v>1</v>
      </c>
      <c r="N98" s="5">
        <f>IF(AND('Ventas Pases'!$A98="Fuera de Temporada",'Ventas Pases'!$B98=2019,pases[[#This Row],[Modo de Compra]]="Paquete"),30,0)</f>
        <v>0</v>
      </c>
      <c r="O98" s="5">
        <f>-SUMIF(lift[Número de pase],pases[[#This Row],[Numero de Pase]],lift[Costo])</f>
        <v>0</v>
      </c>
    </row>
    <row r="99" spans="1:15" x14ac:dyDescent="0.25">
      <c r="A99" t="s">
        <v>13</v>
      </c>
      <c r="B99">
        <v>2019</v>
      </c>
      <c r="C99">
        <v>43311</v>
      </c>
      <c r="D99" t="s">
        <v>8</v>
      </c>
      <c r="E99">
        <v>43419</v>
      </c>
      <c r="F99" t="s">
        <v>11</v>
      </c>
      <c r="G99" t="s">
        <v>9</v>
      </c>
      <c r="H99" t="s">
        <v>117</v>
      </c>
      <c r="I99" s="5">
        <v>1950</v>
      </c>
      <c r="J99" s="5" t="str">
        <f>IFERROR('Ventas Pases'!$I99/'Ventas Pases'!$F99,"PASE")</f>
        <v>PASE</v>
      </c>
      <c r="K99" t="str">
        <f>IFERROR(VLOOKUP('Ventas Pases'!$J99,'Comisiones HEROIC'!$E$1:$F$6,2,0),"")</f>
        <v/>
      </c>
      <c r="L99" s="5">
        <f>IF('Ventas Pases'!$D99="Red HEROIC",IFERROR(VLOOKUP('Ventas Pases'!$G99,'Comisiones HEROIC'!$A$1:$B$11,2,0),15),IF('Ventas Pases'!$D99="Red HEROIC",15,0))</f>
        <v>0</v>
      </c>
      <c r="M99">
        <f>IF(pases[[#This Row],[Días Visita]]&lt;7,0,IF(pases[[#This Row],[Días Visita]]&lt;9,1,IF(pases[[#This Row],[Días Visita]]="Ilimitados",0,2)))</f>
        <v>0</v>
      </c>
      <c r="N99" s="5">
        <f>IF(AND('Ventas Pases'!$A99="Fuera de Temporada",'Ventas Pases'!$B99=2019,pases[[#This Row],[Modo de Compra]]="Paquete"),30,0)</f>
        <v>0</v>
      </c>
      <c r="O99" s="5">
        <f>-SUMIF(lift[Número de pase],pases[[#This Row],[Numero de Pase]],lift[Costo])</f>
        <v>-184</v>
      </c>
    </row>
    <row r="100" spans="1:15" x14ac:dyDescent="0.25">
      <c r="A100" t="s">
        <v>7</v>
      </c>
      <c r="B100">
        <v>2019</v>
      </c>
      <c r="C100">
        <v>43442</v>
      </c>
      <c r="D100" t="s">
        <v>8</v>
      </c>
      <c r="E100">
        <v>43541</v>
      </c>
      <c r="F100">
        <v>8</v>
      </c>
      <c r="G100" t="s">
        <v>9</v>
      </c>
      <c r="H100" t="s">
        <v>118</v>
      </c>
      <c r="I100" s="5">
        <v>960</v>
      </c>
      <c r="J100" s="5">
        <f>IFERROR('Ventas Pases'!$I100/'Ventas Pases'!$F100,"PASE")</f>
        <v>120</v>
      </c>
      <c r="K100" t="str">
        <f>IFERROR(VLOOKUP('Ventas Pases'!$J100,'Comisiones HEROIC'!$E$1:$F$6,2,0),"")</f>
        <v/>
      </c>
      <c r="L100" s="5">
        <f>IF('Ventas Pases'!$D100="Red HEROIC",IFERROR(VLOOKUP('Ventas Pases'!$G100,'Comisiones HEROIC'!$A$1:$B$11,2,0),15),IF('Ventas Pases'!$D100="Red HEROIC",15,0))</f>
        <v>0</v>
      </c>
      <c r="M100">
        <f>IF(pases[[#This Row],[Días Visita]]&lt;7,0,IF(pases[[#This Row],[Días Visita]]&lt;9,1,IF(pases[[#This Row],[Días Visita]]="Ilimitados",0,2)))</f>
        <v>1</v>
      </c>
      <c r="N100" s="5">
        <f>IF(AND('Ventas Pases'!$A100="Fuera de Temporada",'Ventas Pases'!$B100=2019,pases[[#This Row],[Modo de Compra]]="Paquete"),30,0)</f>
        <v>0</v>
      </c>
      <c r="O100" s="5">
        <f>-SUMIF(lift[Número de pase],pases[[#This Row],[Numero de Pase]],lift[Costo])</f>
        <v>0</v>
      </c>
    </row>
    <row r="101" spans="1:15" x14ac:dyDescent="0.25">
      <c r="A101" t="s">
        <v>7</v>
      </c>
      <c r="B101">
        <v>2019</v>
      </c>
      <c r="C101">
        <v>43432</v>
      </c>
      <c r="D101" t="s">
        <v>14</v>
      </c>
      <c r="E101">
        <v>43428</v>
      </c>
      <c r="F101">
        <v>9</v>
      </c>
      <c r="G101" t="s">
        <v>27</v>
      </c>
      <c r="H101" t="s">
        <v>119</v>
      </c>
      <c r="I101" s="5">
        <v>1260</v>
      </c>
      <c r="J101" s="5">
        <f>IFERROR('Ventas Pases'!$I101/'Ventas Pases'!$F101,"PASE")</f>
        <v>140</v>
      </c>
      <c r="K101" t="str">
        <f>IFERROR(VLOOKUP('Ventas Pases'!$J101,'Comisiones HEROIC'!$E$1:$F$6,2,0),"")</f>
        <v/>
      </c>
      <c r="L101" s="5">
        <f>IF('Ventas Pases'!$D101="Red HEROIC",IFERROR(VLOOKUP('Ventas Pases'!$G101,'Comisiones HEROIC'!$A$1:$B$11,2,0),15),IF('Ventas Pases'!$D101="Red HEROIC",15,0))</f>
        <v>15</v>
      </c>
      <c r="M101">
        <f>IF(pases[[#This Row],[Días Visita]]&lt;7,0,IF(pases[[#This Row],[Días Visita]]&lt;9,1,IF(pases[[#This Row],[Días Visita]]="Ilimitados",0,2)))</f>
        <v>2</v>
      </c>
      <c r="N101" s="5">
        <f>IF(AND('Ventas Pases'!$A101="Fuera de Temporada",'Ventas Pases'!$B101=2019,pases[[#This Row],[Modo de Compra]]="Paquete"),30,0)</f>
        <v>0</v>
      </c>
      <c r="O101" s="5">
        <f>-SUMIF(lift[Número de pase],pases[[#This Row],[Numero de Pase]],lift[Costo])</f>
        <v>0</v>
      </c>
    </row>
    <row r="102" spans="1:15" x14ac:dyDescent="0.25">
      <c r="A102" t="s">
        <v>13</v>
      </c>
      <c r="B102">
        <v>2018</v>
      </c>
      <c r="C102">
        <v>43232</v>
      </c>
      <c r="D102" t="s">
        <v>8</v>
      </c>
      <c r="E102">
        <v>42950</v>
      </c>
      <c r="F102">
        <v>4</v>
      </c>
      <c r="G102" t="s">
        <v>9</v>
      </c>
      <c r="H102" t="s">
        <v>120</v>
      </c>
      <c r="I102" s="5">
        <v>480</v>
      </c>
      <c r="J102" s="5">
        <f>IFERROR('Ventas Pases'!$I102/'Ventas Pases'!$F102,"PASE")</f>
        <v>120</v>
      </c>
      <c r="K102" t="str">
        <f>IFERROR(VLOOKUP('Ventas Pases'!$J102,'Comisiones HEROIC'!$E$1:$F$6,2,0),"")</f>
        <v/>
      </c>
      <c r="L102" s="5">
        <f>IF('Ventas Pases'!$D102="Red HEROIC",IFERROR(VLOOKUP('Ventas Pases'!$G102,'Comisiones HEROIC'!$A$1:$B$11,2,0),15),IF('Ventas Pases'!$D102="Red HEROIC",15,0))</f>
        <v>0</v>
      </c>
      <c r="M102">
        <f>IF(pases[[#This Row],[Días Visita]]&lt;7,0,IF(pases[[#This Row],[Días Visita]]&lt;9,1,IF(pases[[#This Row],[Días Visita]]="Ilimitados",0,2)))</f>
        <v>0</v>
      </c>
      <c r="N102" s="5">
        <f>IF(AND('Ventas Pases'!$A102="Fuera de Temporada",'Ventas Pases'!$B102=2019,pases[[#This Row],[Modo de Compra]]="Paquete"),30,0)</f>
        <v>0</v>
      </c>
      <c r="O102" s="5">
        <f>-SUMIF(lift[Número de pase],pases[[#This Row],[Numero de Pase]],lift[Costo])</f>
        <v>0</v>
      </c>
    </row>
    <row r="103" spans="1:15" x14ac:dyDescent="0.25">
      <c r="A103" t="s">
        <v>7</v>
      </c>
      <c r="B103">
        <v>2018</v>
      </c>
      <c r="C103">
        <v>43435</v>
      </c>
      <c r="D103" t="s">
        <v>17</v>
      </c>
      <c r="E103">
        <v>43146</v>
      </c>
      <c r="F103">
        <v>5</v>
      </c>
      <c r="G103" t="s">
        <v>9</v>
      </c>
      <c r="H103" t="s">
        <v>121</v>
      </c>
      <c r="I103" s="5">
        <v>550</v>
      </c>
      <c r="J103" s="5">
        <f>IFERROR('Ventas Pases'!$I103/'Ventas Pases'!$F103,"PASE")</f>
        <v>110</v>
      </c>
      <c r="K103" t="str">
        <f>IFERROR(VLOOKUP('Ventas Pases'!$J103,'Comisiones HEROIC'!$E$1:$F$6,2,0),"")</f>
        <v>Elton Hotel</v>
      </c>
      <c r="L103" s="5">
        <f>IF('Ventas Pases'!$D103="Red HEROIC",IFERROR(VLOOKUP('Ventas Pases'!$G103,'Comisiones HEROIC'!$A$1:$B$11,2,0),15),IF('Ventas Pases'!$D103="Red HEROIC",15,0))</f>
        <v>0</v>
      </c>
      <c r="M103">
        <f>IF(pases[[#This Row],[Días Visita]]&lt;7,0,IF(pases[[#This Row],[Días Visita]]&lt;9,1,IF(pases[[#This Row],[Días Visita]]="Ilimitados",0,2)))</f>
        <v>0</v>
      </c>
      <c r="N103" s="5">
        <f>IF(AND('Ventas Pases'!$A103="Fuera de Temporada",'Ventas Pases'!$B103=2019,pases[[#This Row],[Modo de Compra]]="Paquete"),30,0)</f>
        <v>0</v>
      </c>
      <c r="O103" s="5">
        <f>-SUMIF(lift[Número de pase],pases[[#This Row],[Numero de Pase]],lift[Costo])</f>
        <v>0</v>
      </c>
    </row>
    <row r="104" spans="1:15" x14ac:dyDescent="0.25">
      <c r="A104" t="s">
        <v>13</v>
      </c>
      <c r="B104">
        <v>2018</v>
      </c>
      <c r="C104">
        <v>43271</v>
      </c>
      <c r="D104" t="s">
        <v>17</v>
      </c>
      <c r="E104">
        <v>42855</v>
      </c>
      <c r="F104">
        <v>1</v>
      </c>
      <c r="G104" t="s">
        <v>9</v>
      </c>
      <c r="H104" t="s">
        <v>122</v>
      </c>
      <c r="I104" s="5">
        <v>110</v>
      </c>
      <c r="J104" s="5">
        <f>IFERROR('Ventas Pases'!$I104/'Ventas Pases'!$F104,"PASE")</f>
        <v>110</v>
      </c>
      <c r="K104" t="str">
        <f>IFERROR(VLOOKUP('Ventas Pases'!$J104,'Comisiones HEROIC'!$E$1:$F$6,2,0),"")</f>
        <v>Elton Hotel</v>
      </c>
      <c r="L104" s="5">
        <f>IF('Ventas Pases'!$D104="Red HEROIC",IFERROR(VLOOKUP('Ventas Pases'!$G104,'Comisiones HEROIC'!$A$1:$B$11,2,0),15),IF('Ventas Pases'!$D104="Red HEROIC",15,0))</f>
        <v>0</v>
      </c>
      <c r="M104">
        <f>IF(pases[[#This Row],[Días Visita]]&lt;7,0,IF(pases[[#This Row],[Días Visita]]&lt;9,1,IF(pases[[#This Row],[Días Visita]]="Ilimitados",0,2)))</f>
        <v>0</v>
      </c>
      <c r="N104" s="5">
        <f>IF(AND('Ventas Pases'!$A104="Fuera de Temporada",'Ventas Pases'!$B104=2019,pases[[#This Row],[Modo de Compra]]="Paquete"),30,0)</f>
        <v>0</v>
      </c>
      <c r="O104" s="5">
        <f>-SUMIF(lift[Número de pase],pases[[#This Row],[Numero de Pase]],lift[Costo])</f>
        <v>0</v>
      </c>
    </row>
    <row r="105" spans="1:15" x14ac:dyDescent="0.25">
      <c r="A105" t="s">
        <v>7</v>
      </c>
      <c r="B105">
        <v>2018</v>
      </c>
      <c r="C105">
        <v>43154</v>
      </c>
      <c r="D105" t="s">
        <v>8</v>
      </c>
      <c r="E105">
        <v>43147</v>
      </c>
      <c r="F105">
        <v>1</v>
      </c>
      <c r="G105" t="s">
        <v>9</v>
      </c>
      <c r="H105" t="s">
        <v>123</v>
      </c>
      <c r="I105" s="5">
        <v>120</v>
      </c>
      <c r="J105" s="5">
        <f>IFERROR('Ventas Pases'!$I105/'Ventas Pases'!$F105,"PASE")</f>
        <v>120</v>
      </c>
      <c r="K105" t="str">
        <f>IFERROR(VLOOKUP('Ventas Pases'!$J105,'Comisiones HEROIC'!$E$1:$F$6,2,0),"")</f>
        <v/>
      </c>
      <c r="L105" s="5">
        <f>IF('Ventas Pases'!$D105="Red HEROIC",IFERROR(VLOOKUP('Ventas Pases'!$G105,'Comisiones HEROIC'!$A$1:$B$11,2,0),15),IF('Ventas Pases'!$D105="Red HEROIC",15,0))</f>
        <v>0</v>
      </c>
      <c r="M105">
        <f>IF(pases[[#This Row],[Días Visita]]&lt;7,0,IF(pases[[#This Row],[Días Visita]]&lt;9,1,IF(pases[[#This Row],[Días Visita]]="Ilimitados",0,2)))</f>
        <v>0</v>
      </c>
      <c r="N105" s="5">
        <f>IF(AND('Ventas Pases'!$A105="Fuera de Temporada",'Ventas Pases'!$B105=2019,pases[[#This Row],[Modo de Compra]]="Paquete"),30,0)</f>
        <v>0</v>
      </c>
      <c r="O105" s="5">
        <f>-SUMIF(lift[Número de pase],pases[[#This Row],[Numero de Pase]],lift[Costo])</f>
        <v>0</v>
      </c>
    </row>
    <row r="106" spans="1:15" x14ac:dyDescent="0.25">
      <c r="A106" t="s">
        <v>7</v>
      </c>
      <c r="B106">
        <v>2019</v>
      </c>
      <c r="C106">
        <v>43493</v>
      </c>
      <c r="D106" t="s">
        <v>14</v>
      </c>
      <c r="E106">
        <v>43500</v>
      </c>
      <c r="F106">
        <v>6</v>
      </c>
      <c r="G106" t="s">
        <v>33</v>
      </c>
      <c r="H106" t="s">
        <v>124</v>
      </c>
      <c r="I106" s="5">
        <v>840</v>
      </c>
      <c r="J106" s="5">
        <f>IFERROR('Ventas Pases'!$I106/'Ventas Pases'!$F106,"PASE")</f>
        <v>140</v>
      </c>
      <c r="K106" t="str">
        <f>IFERROR(VLOOKUP('Ventas Pases'!$J106,'Comisiones HEROIC'!$E$1:$F$6,2,0),"")</f>
        <v/>
      </c>
      <c r="L106" s="5">
        <f>IF('Ventas Pases'!$D106="Red HEROIC",IFERROR(VLOOKUP('Ventas Pases'!$G106,'Comisiones HEROIC'!$A$1:$B$11,2,0),15),IF('Ventas Pases'!$D106="Red HEROIC",15,0))</f>
        <v>15</v>
      </c>
      <c r="M106">
        <f>IF(pases[[#This Row],[Días Visita]]&lt;7,0,IF(pases[[#This Row],[Días Visita]]&lt;9,1,IF(pases[[#This Row],[Días Visita]]="Ilimitados",0,2)))</f>
        <v>0</v>
      </c>
      <c r="N106" s="5">
        <f>IF(AND('Ventas Pases'!$A106="Fuera de Temporada",'Ventas Pases'!$B106=2019,pases[[#This Row],[Modo de Compra]]="Paquete"),30,0)</f>
        <v>0</v>
      </c>
      <c r="O106" s="5">
        <f>-SUMIF(lift[Número de pase],pases[[#This Row],[Numero de Pase]],lift[Costo])</f>
        <v>0</v>
      </c>
    </row>
    <row r="107" spans="1:15" x14ac:dyDescent="0.25">
      <c r="A107" t="s">
        <v>7</v>
      </c>
      <c r="B107">
        <v>2018</v>
      </c>
      <c r="C107">
        <v>43186</v>
      </c>
      <c r="D107" t="s">
        <v>60</v>
      </c>
      <c r="E107">
        <v>43182</v>
      </c>
      <c r="F107">
        <v>9</v>
      </c>
      <c r="G107" t="s">
        <v>9</v>
      </c>
      <c r="H107" t="s">
        <v>125</v>
      </c>
      <c r="I107" s="5">
        <v>1080</v>
      </c>
      <c r="J107" s="5">
        <f>IFERROR('Ventas Pases'!$I107/'Ventas Pases'!$F107,"PASE")</f>
        <v>120</v>
      </c>
      <c r="K107" t="str">
        <f>IFERROR(VLOOKUP('Ventas Pases'!$J107,'Comisiones HEROIC'!$E$1:$F$6,2,0),"")</f>
        <v/>
      </c>
      <c r="L107" s="5">
        <f>IF('Ventas Pases'!$D107="Red HEROIC",IFERROR(VLOOKUP('Ventas Pases'!$G107,'Comisiones HEROIC'!$A$1:$B$11,2,0),15),IF('Ventas Pases'!$D107="Red HEROIC",15,0))</f>
        <v>0</v>
      </c>
      <c r="M107">
        <f>IF(pases[[#This Row],[Días Visita]]&lt;7,0,IF(pases[[#This Row],[Días Visita]]&lt;9,1,IF(pases[[#This Row],[Días Visita]]="Ilimitados",0,2)))</f>
        <v>2</v>
      </c>
      <c r="N107" s="5">
        <f>IF(AND('Ventas Pases'!$A107="Fuera de Temporada",'Ventas Pases'!$B107=2019,pases[[#This Row],[Modo de Compra]]="Paquete"),30,0)</f>
        <v>0</v>
      </c>
      <c r="O107" s="5">
        <f>-SUMIF(lift[Número de pase],pases[[#This Row],[Numero de Pase]],lift[Costo])</f>
        <v>0</v>
      </c>
    </row>
    <row r="108" spans="1:15" x14ac:dyDescent="0.25">
      <c r="A108" t="s">
        <v>7</v>
      </c>
      <c r="B108">
        <v>2019</v>
      </c>
      <c r="C108">
        <v>43508</v>
      </c>
      <c r="D108" t="s">
        <v>8</v>
      </c>
      <c r="E108">
        <v>43419</v>
      </c>
      <c r="F108" t="s">
        <v>11</v>
      </c>
      <c r="G108" t="s">
        <v>9</v>
      </c>
      <c r="H108" t="s">
        <v>126</v>
      </c>
      <c r="I108" s="5">
        <v>1950</v>
      </c>
      <c r="J108" s="5" t="str">
        <f>IFERROR('Ventas Pases'!$I108/'Ventas Pases'!$F108,"PASE")</f>
        <v>PASE</v>
      </c>
      <c r="K108" t="str">
        <f>IFERROR(VLOOKUP('Ventas Pases'!$J108,'Comisiones HEROIC'!$E$1:$F$6,2,0),"")</f>
        <v/>
      </c>
      <c r="L108" s="5">
        <f>IF('Ventas Pases'!$D108="Red HEROIC",IFERROR(VLOOKUP('Ventas Pases'!$G108,'Comisiones HEROIC'!$A$1:$B$11,2,0),15),IF('Ventas Pases'!$D108="Red HEROIC",15,0))</f>
        <v>0</v>
      </c>
      <c r="M108">
        <f>IF(pases[[#This Row],[Días Visita]]&lt;7,0,IF(pases[[#This Row],[Días Visita]]&lt;9,1,IF(pases[[#This Row],[Días Visita]]="Ilimitados",0,2)))</f>
        <v>0</v>
      </c>
      <c r="N108" s="5">
        <f>IF(AND('Ventas Pases'!$A108="Fuera de Temporada",'Ventas Pases'!$B108=2019,pases[[#This Row],[Modo de Compra]]="Paquete"),30,0)</f>
        <v>0</v>
      </c>
      <c r="O108" s="5">
        <f>-SUMIF(lift[Número de pase],pases[[#This Row],[Numero de Pase]],lift[Costo])</f>
        <v>-184</v>
      </c>
    </row>
    <row r="109" spans="1:15" x14ac:dyDescent="0.25">
      <c r="A109" t="s">
        <v>13</v>
      </c>
      <c r="B109">
        <v>2018</v>
      </c>
      <c r="C109">
        <v>43402</v>
      </c>
      <c r="D109" t="s">
        <v>60</v>
      </c>
      <c r="E109">
        <v>43054</v>
      </c>
      <c r="F109" t="s">
        <v>11</v>
      </c>
      <c r="G109" t="s">
        <v>9</v>
      </c>
      <c r="H109" t="s">
        <v>127</v>
      </c>
      <c r="I109" s="5">
        <v>1950</v>
      </c>
      <c r="J109" s="5" t="str">
        <f>IFERROR('Ventas Pases'!$I109/'Ventas Pases'!$F109,"PASE")</f>
        <v>PASE</v>
      </c>
      <c r="K109" t="str">
        <f>IFERROR(VLOOKUP('Ventas Pases'!$J109,'Comisiones HEROIC'!$E$1:$F$6,2,0),"")</f>
        <v/>
      </c>
      <c r="L109" s="5">
        <f>IF('Ventas Pases'!$D109="Red HEROIC",IFERROR(VLOOKUP('Ventas Pases'!$G109,'Comisiones HEROIC'!$A$1:$B$11,2,0),15),IF('Ventas Pases'!$D109="Red HEROIC",15,0))</f>
        <v>0</v>
      </c>
      <c r="M109">
        <f>IF(pases[[#This Row],[Días Visita]]&lt;7,0,IF(pases[[#This Row],[Días Visita]]&lt;9,1,IF(pases[[#This Row],[Días Visita]]="Ilimitados",0,2)))</f>
        <v>0</v>
      </c>
      <c r="N109" s="5">
        <f>IF(AND('Ventas Pases'!$A109="Fuera de Temporada",'Ventas Pases'!$B109=2019,pases[[#This Row],[Modo de Compra]]="Paquete"),30,0)</f>
        <v>0</v>
      </c>
      <c r="O109" s="5">
        <f>-SUMIF(lift[Número de pase],pases[[#This Row],[Numero de Pase]],lift[Costo])</f>
        <v>-92</v>
      </c>
    </row>
    <row r="110" spans="1:15" x14ac:dyDescent="0.25">
      <c r="A110" t="s">
        <v>7</v>
      </c>
      <c r="B110">
        <v>2019</v>
      </c>
      <c r="C110">
        <v>43507</v>
      </c>
      <c r="D110" t="s">
        <v>8</v>
      </c>
      <c r="E110">
        <v>43419</v>
      </c>
      <c r="F110" t="s">
        <v>11</v>
      </c>
      <c r="G110" t="s">
        <v>9</v>
      </c>
      <c r="H110" t="s">
        <v>128</v>
      </c>
      <c r="I110" s="5">
        <v>1950</v>
      </c>
      <c r="J110" s="5" t="str">
        <f>IFERROR('Ventas Pases'!$I110/'Ventas Pases'!$F110,"PASE")</f>
        <v>PASE</v>
      </c>
      <c r="K110" t="str">
        <f>IFERROR(VLOOKUP('Ventas Pases'!$J110,'Comisiones HEROIC'!$E$1:$F$6,2,0),"")</f>
        <v/>
      </c>
      <c r="L110" s="5">
        <f>IF('Ventas Pases'!$D110="Red HEROIC",IFERROR(VLOOKUP('Ventas Pases'!$G110,'Comisiones HEROIC'!$A$1:$B$11,2,0),15),IF('Ventas Pases'!$D110="Red HEROIC",15,0))</f>
        <v>0</v>
      </c>
      <c r="M110">
        <f>IF(pases[[#This Row],[Días Visita]]&lt;7,0,IF(pases[[#This Row],[Días Visita]]&lt;9,1,IF(pases[[#This Row],[Días Visita]]="Ilimitados",0,2)))</f>
        <v>0</v>
      </c>
      <c r="N110" s="5">
        <f>IF(AND('Ventas Pases'!$A110="Fuera de Temporada",'Ventas Pases'!$B110=2019,pases[[#This Row],[Modo de Compra]]="Paquete"),30,0)</f>
        <v>0</v>
      </c>
      <c r="O110" s="5">
        <f>-SUMIF(lift[Número de pase],pases[[#This Row],[Numero de Pase]],lift[Costo])</f>
        <v>-276</v>
      </c>
    </row>
    <row r="111" spans="1:15" x14ac:dyDescent="0.25">
      <c r="A111" t="s">
        <v>7</v>
      </c>
      <c r="B111">
        <v>2018</v>
      </c>
      <c r="C111">
        <v>43438</v>
      </c>
      <c r="D111" t="s">
        <v>8</v>
      </c>
      <c r="E111">
        <v>43067</v>
      </c>
      <c r="F111">
        <v>7</v>
      </c>
      <c r="G111" t="s">
        <v>9</v>
      </c>
      <c r="H111" t="s">
        <v>129</v>
      </c>
      <c r="I111" s="5">
        <v>840</v>
      </c>
      <c r="J111" s="5">
        <f>IFERROR('Ventas Pases'!$I111/'Ventas Pases'!$F111,"PASE")</f>
        <v>120</v>
      </c>
      <c r="K111" t="str">
        <f>IFERROR(VLOOKUP('Ventas Pases'!$J111,'Comisiones HEROIC'!$E$1:$F$6,2,0),"")</f>
        <v/>
      </c>
      <c r="L111" s="5">
        <f>IF('Ventas Pases'!$D111="Red HEROIC",IFERROR(VLOOKUP('Ventas Pases'!$G111,'Comisiones HEROIC'!$A$1:$B$11,2,0),15),IF('Ventas Pases'!$D111="Red HEROIC",15,0))</f>
        <v>0</v>
      </c>
      <c r="M111">
        <f>IF(pases[[#This Row],[Días Visita]]&lt;7,0,IF(pases[[#This Row],[Días Visita]]&lt;9,1,IF(pases[[#This Row],[Días Visita]]="Ilimitados",0,2)))</f>
        <v>1</v>
      </c>
      <c r="N111" s="5">
        <f>IF(AND('Ventas Pases'!$A111="Fuera de Temporada",'Ventas Pases'!$B111=2019,pases[[#This Row],[Modo de Compra]]="Paquete"),30,0)</f>
        <v>0</v>
      </c>
      <c r="O111" s="5">
        <f>-SUMIF(lift[Número de pase],pases[[#This Row],[Numero de Pase]],lift[Costo])</f>
        <v>0</v>
      </c>
    </row>
    <row r="112" spans="1:15" x14ac:dyDescent="0.25">
      <c r="A112" t="s">
        <v>7</v>
      </c>
      <c r="B112">
        <v>2019</v>
      </c>
      <c r="C112">
        <v>43425</v>
      </c>
      <c r="D112" t="s">
        <v>8</v>
      </c>
      <c r="E112">
        <v>43426</v>
      </c>
      <c r="F112">
        <v>3</v>
      </c>
      <c r="G112" t="s">
        <v>9</v>
      </c>
      <c r="H112" t="s">
        <v>130</v>
      </c>
      <c r="I112" s="5">
        <v>360</v>
      </c>
      <c r="J112" s="5">
        <f>IFERROR('Ventas Pases'!$I112/'Ventas Pases'!$F112,"PASE")</f>
        <v>120</v>
      </c>
      <c r="K112" t="str">
        <f>IFERROR(VLOOKUP('Ventas Pases'!$J112,'Comisiones HEROIC'!$E$1:$F$6,2,0),"")</f>
        <v/>
      </c>
      <c r="L112" s="5">
        <f>IF('Ventas Pases'!$D112="Red HEROIC",IFERROR(VLOOKUP('Ventas Pases'!$G112,'Comisiones HEROIC'!$A$1:$B$11,2,0),15),IF('Ventas Pases'!$D112="Red HEROIC",15,0))</f>
        <v>0</v>
      </c>
      <c r="M112">
        <f>IF(pases[[#This Row],[Días Visita]]&lt;7,0,IF(pases[[#This Row],[Días Visita]]&lt;9,1,IF(pases[[#This Row],[Días Visita]]="Ilimitados",0,2)))</f>
        <v>0</v>
      </c>
      <c r="N112" s="5">
        <f>IF(AND('Ventas Pases'!$A112="Fuera de Temporada",'Ventas Pases'!$B112=2019,pases[[#This Row],[Modo de Compra]]="Paquete"),30,0)</f>
        <v>0</v>
      </c>
      <c r="O112" s="5">
        <f>-SUMIF(lift[Número de pase],pases[[#This Row],[Numero de Pase]],lift[Costo])</f>
        <v>0</v>
      </c>
    </row>
    <row r="113" spans="1:15" x14ac:dyDescent="0.25">
      <c r="A113" t="s">
        <v>7</v>
      </c>
      <c r="B113">
        <v>2018</v>
      </c>
      <c r="C113">
        <v>43449</v>
      </c>
      <c r="D113" t="s">
        <v>14</v>
      </c>
      <c r="E113">
        <v>43083</v>
      </c>
      <c r="F113">
        <v>1</v>
      </c>
      <c r="G113" t="s">
        <v>27</v>
      </c>
      <c r="H113" t="s">
        <v>131</v>
      </c>
      <c r="I113" s="5">
        <v>140</v>
      </c>
      <c r="J113" s="5">
        <f>IFERROR('Ventas Pases'!$I113/'Ventas Pases'!$F113,"PASE")</f>
        <v>140</v>
      </c>
      <c r="K113" t="str">
        <f>IFERROR(VLOOKUP('Ventas Pases'!$J113,'Comisiones HEROIC'!$E$1:$F$6,2,0),"")</f>
        <v/>
      </c>
      <c r="L113" s="5">
        <f>IF('Ventas Pases'!$D113="Red HEROIC",IFERROR(VLOOKUP('Ventas Pases'!$G113,'Comisiones HEROIC'!$A$1:$B$11,2,0),15),IF('Ventas Pases'!$D113="Red HEROIC",15,0))</f>
        <v>15</v>
      </c>
      <c r="M113">
        <f>IF(pases[[#This Row],[Días Visita]]&lt;7,0,IF(pases[[#This Row],[Días Visita]]&lt;9,1,IF(pases[[#This Row],[Días Visita]]="Ilimitados",0,2)))</f>
        <v>0</v>
      </c>
      <c r="N113" s="5">
        <f>IF(AND('Ventas Pases'!$A113="Fuera de Temporada",'Ventas Pases'!$B113=2019,pases[[#This Row],[Modo de Compra]]="Paquete"),30,0)</f>
        <v>0</v>
      </c>
      <c r="O113" s="5">
        <f>-SUMIF(lift[Número de pase],pases[[#This Row],[Numero de Pase]],lift[Costo])</f>
        <v>0</v>
      </c>
    </row>
    <row r="114" spans="1:15" x14ac:dyDescent="0.25">
      <c r="A114" t="s">
        <v>7</v>
      </c>
      <c r="B114">
        <v>2019</v>
      </c>
      <c r="C114">
        <v>43459</v>
      </c>
      <c r="D114" t="s">
        <v>8</v>
      </c>
      <c r="E114">
        <v>43419</v>
      </c>
      <c r="F114" t="s">
        <v>11</v>
      </c>
      <c r="G114" t="s">
        <v>9</v>
      </c>
      <c r="H114" t="s">
        <v>132</v>
      </c>
      <c r="I114" s="5">
        <v>1950</v>
      </c>
      <c r="J114" s="5" t="str">
        <f>IFERROR('Ventas Pases'!$I114/'Ventas Pases'!$F114,"PASE")</f>
        <v>PASE</v>
      </c>
      <c r="K114" t="str">
        <f>IFERROR(VLOOKUP('Ventas Pases'!$J114,'Comisiones HEROIC'!$E$1:$F$6,2,0),"")</f>
        <v/>
      </c>
      <c r="L114" s="5">
        <f>IF('Ventas Pases'!$D114="Red HEROIC",IFERROR(VLOOKUP('Ventas Pases'!$G114,'Comisiones HEROIC'!$A$1:$B$11,2,0),15),IF('Ventas Pases'!$D114="Red HEROIC",15,0))</f>
        <v>0</v>
      </c>
      <c r="M114">
        <f>IF(pases[[#This Row],[Días Visita]]&lt;7,0,IF(pases[[#This Row],[Días Visita]]&lt;9,1,IF(pases[[#This Row],[Días Visita]]="Ilimitados",0,2)))</f>
        <v>0</v>
      </c>
      <c r="N114" s="5">
        <f>IF(AND('Ventas Pases'!$A114="Fuera de Temporada",'Ventas Pases'!$B114=2019,pases[[#This Row],[Modo de Compra]]="Paquete"),30,0)</f>
        <v>0</v>
      </c>
      <c r="O114" s="5">
        <f>-SUMIF(lift[Número de pase],pases[[#This Row],[Numero de Pase]],lift[Costo])</f>
        <v>-552</v>
      </c>
    </row>
    <row r="115" spans="1:15" x14ac:dyDescent="0.25">
      <c r="A115" t="s">
        <v>7</v>
      </c>
      <c r="B115">
        <v>2019</v>
      </c>
      <c r="C115">
        <v>43509</v>
      </c>
      <c r="D115" t="s">
        <v>14</v>
      </c>
      <c r="E115">
        <v>43527</v>
      </c>
      <c r="F115">
        <v>2</v>
      </c>
      <c r="G115" t="s">
        <v>33</v>
      </c>
      <c r="H115" t="s">
        <v>133</v>
      </c>
      <c r="I115" s="5">
        <v>280</v>
      </c>
      <c r="J115" s="5">
        <f>IFERROR('Ventas Pases'!$I115/'Ventas Pases'!$F115,"PASE")</f>
        <v>140</v>
      </c>
      <c r="K115" t="str">
        <f>IFERROR(VLOOKUP('Ventas Pases'!$J115,'Comisiones HEROIC'!$E$1:$F$6,2,0),"")</f>
        <v/>
      </c>
      <c r="L115" s="5">
        <f>IF('Ventas Pases'!$D115="Red HEROIC",IFERROR(VLOOKUP('Ventas Pases'!$G115,'Comisiones HEROIC'!$A$1:$B$11,2,0),15),IF('Ventas Pases'!$D115="Red HEROIC",15,0))</f>
        <v>15</v>
      </c>
      <c r="M115">
        <f>IF(pases[[#This Row],[Días Visita]]&lt;7,0,IF(pases[[#This Row],[Días Visita]]&lt;9,1,IF(pases[[#This Row],[Días Visita]]="Ilimitados",0,2)))</f>
        <v>0</v>
      </c>
      <c r="N115" s="5">
        <f>IF(AND('Ventas Pases'!$A115="Fuera de Temporada",'Ventas Pases'!$B115=2019,pases[[#This Row],[Modo de Compra]]="Paquete"),30,0)</f>
        <v>0</v>
      </c>
      <c r="O115" s="5">
        <f>-SUMIF(lift[Número de pase],pases[[#This Row],[Numero de Pase]],lift[Costo])</f>
        <v>0</v>
      </c>
    </row>
    <row r="116" spans="1:15" x14ac:dyDescent="0.25">
      <c r="A116" t="s">
        <v>7</v>
      </c>
      <c r="B116">
        <v>2019</v>
      </c>
      <c r="C116">
        <v>43553</v>
      </c>
      <c r="D116" t="s">
        <v>8</v>
      </c>
      <c r="E116">
        <v>43545</v>
      </c>
      <c r="F116">
        <v>9</v>
      </c>
      <c r="G116" t="s">
        <v>9</v>
      </c>
      <c r="H116" t="s">
        <v>134</v>
      </c>
      <c r="I116" s="5">
        <v>1080</v>
      </c>
      <c r="J116" s="5">
        <f>IFERROR('Ventas Pases'!$I116/'Ventas Pases'!$F116,"PASE")</f>
        <v>120</v>
      </c>
      <c r="K116" t="str">
        <f>IFERROR(VLOOKUP('Ventas Pases'!$J116,'Comisiones HEROIC'!$E$1:$F$6,2,0),"")</f>
        <v/>
      </c>
      <c r="L116" s="5">
        <f>IF('Ventas Pases'!$D116="Red HEROIC",IFERROR(VLOOKUP('Ventas Pases'!$G116,'Comisiones HEROIC'!$A$1:$B$11,2,0),15),IF('Ventas Pases'!$D116="Red HEROIC",15,0))</f>
        <v>0</v>
      </c>
      <c r="M116">
        <f>IF(pases[[#This Row],[Días Visita]]&lt;7,0,IF(pases[[#This Row],[Días Visita]]&lt;9,1,IF(pases[[#This Row],[Días Visita]]="Ilimitados",0,2)))</f>
        <v>2</v>
      </c>
      <c r="N116" s="5">
        <f>IF(AND('Ventas Pases'!$A116="Fuera de Temporada",'Ventas Pases'!$B116=2019,pases[[#This Row],[Modo de Compra]]="Paquete"),30,0)</f>
        <v>0</v>
      </c>
      <c r="O116" s="5">
        <f>-SUMIF(lift[Número de pase],pases[[#This Row],[Numero de Pase]],lift[Costo])</f>
        <v>0</v>
      </c>
    </row>
    <row r="117" spans="1:15" x14ac:dyDescent="0.25">
      <c r="A117" t="s">
        <v>7</v>
      </c>
      <c r="B117">
        <v>2019</v>
      </c>
      <c r="C117">
        <v>43444</v>
      </c>
      <c r="D117" t="s">
        <v>14</v>
      </c>
      <c r="E117">
        <v>43490</v>
      </c>
      <c r="F117">
        <v>7</v>
      </c>
      <c r="G117" t="s">
        <v>27</v>
      </c>
      <c r="H117" t="s">
        <v>135</v>
      </c>
      <c r="I117" s="5">
        <v>980</v>
      </c>
      <c r="J117" s="5">
        <f>IFERROR('Ventas Pases'!$I117/'Ventas Pases'!$F117,"PASE")</f>
        <v>140</v>
      </c>
      <c r="K117" t="str">
        <f>IFERROR(VLOOKUP('Ventas Pases'!$J117,'Comisiones HEROIC'!$E$1:$F$6,2,0),"")</f>
        <v/>
      </c>
      <c r="L117" s="5">
        <f>IF('Ventas Pases'!$D117="Red HEROIC",IFERROR(VLOOKUP('Ventas Pases'!$G117,'Comisiones HEROIC'!$A$1:$B$11,2,0),15),IF('Ventas Pases'!$D117="Red HEROIC",15,0))</f>
        <v>15</v>
      </c>
      <c r="M117">
        <f>IF(pases[[#This Row],[Días Visita]]&lt;7,0,IF(pases[[#This Row],[Días Visita]]&lt;9,1,IF(pases[[#This Row],[Días Visita]]="Ilimitados",0,2)))</f>
        <v>1</v>
      </c>
      <c r="N117" s="5">
        <f>IF(AND('Ventas Pases'!$A117="Fuera de Temporada",'Ventas Pases'!$B117=2019,pases[[#This Row],[Modo de Compra]]="Paquete"),30,0)</f>
        <v>0</v>
      </c>
      <c r="O117" s="5">
        <f>-SUMIF(lift[Número de pase],pases[[#This Row],[Numero de Pase]],lift[Costo])</f>
        <v>0</v>
      </c>
    </row>
    <row r="118" spans="1:15" x14ac:dyDescent="0.25">
      <c r="A118" t="s">
        <v>7</v>
      </c>
      <c r="B118">
        <v>2019</v>
      </c>
      <c r="C118">
        <v>43482</v>
      </c>
      <c r="D118" t="s">
        <v>8</v>
      </c>
      <c r="E118">
        <v>43519</v>
      </c>
      <c r="F118">
        <v>4</v>
      </c>
      <c r="G118" t="s">
        <v>9</v>
      </c>
      <c r="H118" t="s">
        <v>136</v>
      </c>
      <c r="I118" s="5">
        <v>480</v>
      </c>
      <c r="J118" s="5">
        <f>IFERROR('Ventas Pases'!$I118/'Ventas Pases'!$F118,"PASE")</f>
        <v>120</v>
      </c>
      <c r="K118" t="str">
        <f>IFERROR(VLOOKUP('Ventas Pases'!$J118,'Comisiones HEROIC'!$E$1:$F$6,2,0),"")</f>
        <v/>
      </c>
      <c r="L118" s="5">
        <f>IF('Ventas Pases'!$D118="Red HEROIC",IFERROR(VLOOKUP('Ventas Pases'!$G118,'Comisiones HEROIC'!$A$1:$B$11,2,0),15),IF('Ventas Pases'!$D118="Red HEROIC",15,0))</f>
        <v>0</v>
      </c>
      <c r="M118">
        <f>IF(pases[[#This Row],[Días Visita]]&lt;7,0,IF(pases[[#This Row],[Días Visita]]&lt;9,1,IF(pases[[#This Row],[Días Visita]]="Ilimitados",0,2)))</f>
        <v>0</v>
      </c>
      <c r="N118" s="5">
        <f>IF(AND('Ventas Pases'!$A118="Fuera de Temporada",'Ventas Pases'!$B118=2019,pases[[#This Row],[Modo de Compra]]="Paquete"),30,0)</f>
        <v>0</v>
      </c>
      <c r="O118" s="5">
        <f>-SUMIF(lift[Número de pase],pases[[#This Row],[Numero de Pase]],lift[Costo])</f>
        <v>0</v>
      </c>
    </row>
    <row r="119" spans="1:15" x14ac:dyDescent="0.25">
      <c r="A119" t="s">
        <v>13</v>
      </c>
      <c r="B119">
        <v>2019</v>
      </c>
      <c r="C119">
        <v>43380</v>
      </c>
      <c r="D119" t="s">
        <v>8</v>
      </c>
      <c r="E119">
        <v>43289</v>
      </c>
      <c r="F119">
        <v>6</v>
      </c>
      <c r="G119" t="s">
        <v>9</v>
      </c>
      <c r="H119" t="s">
        <v>137</v>
      </c>
      <c r="I119" s="5">
        <v>720</v>
      </c>
      <c r="J119" s="5">
        <f>IFERROR('Ventas Pases'!$I119/'Ventas Pases'!$F119,"PASE")</f>
        <v>120</v>
      </c>
      <c r="K119" t="str">
        <f>IFERROR(VLOOKUP('Ventas Pases'!$J119,'Comisiones HEROIC'!$E$1:$F$6,2,0),"")</f>
        <v/>
      </c>
      <c r="L119" s="5">
        <f>IF('Ventas Pases'!$D119="Red HEROIC",IFERROR(VLOOKUP('Ventas Pases'!$G119,'Comisiones HEROIC'!$A$1:$B$11,2,0),15),IF('Ventas Pases'!$D119="Red HEROIC",15,0))</f>
        <v>0</v>
      </c>
      <c r="M119">
        <f>IF(pases[[#This Row],[Días Visita]]&lt;7,0,IF(pases[[#This Row],[Días Visita]]&lt;9,1,IF(pases[[#This Row],[Días Visita]]="Ilimitados",0,2)))</f>
        <v>0</v>
      </c>
      <c r="N119" s="5">
        <f>IF(AND('Ventas Pases'!$A119="Fuera de Temporada",'Ventas Pases'!$B119=2019,pases[[#This Row],[Modo de Compra]]="Paquete"),30,0)</f>
        <v>0</v>
      </c>
      <c r="O119" s="5">
        <f>-SUMIF(lift[Número de pase],pases[[#This Row],[Numero de Pase]],lift[Costo])</f>
        <v>0</v>
      </c>
    </row>
    <row r="120" spans="1:15" x14ac:dyDescent="0.25">
      <c r="A120" t="s">
        <v>13</v>
      </c>
      <c r="B120">
        <v>2019</v>
      </c>
      <c r="C120">
        <v>43410</v>
      </c>
      <c r="D120" t="s">
        <v>17</v>
      </c>
      <c r="E120">
        <v>43300</v>
      </c>
      <c r="F120">
        <v>5</v>
      </c>
      <c r="G120" t="s">
        <v>9</v>
      </c>
      <c r="H120" t="s">
        <v>138</v>
      </c>
      <c r="I120" s="5">
        <v>525</v>
      </c>
      <c r="J120" s="5">
        <f>IFERROR('Ventas Pases'!$I120/'Ventas Pases'!$F120,"PASE")</f>
        <v>105</v>
      </c>
      <c r="K120" t="str">
        <f>IFERROR(VLOOKUP('Ventas Pases'!$J120,'Comisiones HEROIC'!$E$1:$F$6,2,0),"")</f>
        <v>OI Hotels</v>
      </c>
      <c r="L120" s="5">
        <f>IF('Ventas Pases'!$D120="Red HEROIC",IFERROR(VLOOKUP('Ventas Pases'!$G120,'Comisiones HEROIC'!$A$1:$B$11,2,0),15),IF('Ventas Pases'!$D120="Red HEROIC",15,0))</f>
        <v>0</v>
      </c>
      <c r="M120">
        <f>IF(pases[[#This Row],[Días Visita]]&lt;7,0,IF(pases[[#This Row],[Días Visita]]&lt;9,1,IF(pases[[#This Row],[Días Visita]]="Ilimitados",0,2)))</f>
        <v>0</v>
      </c>
      <c r="N120" s="5">
        <f>IF(AND('Ventas Pases'!$A120="Fuera de Temporada",'Ventas Pases'!$B120=2019,pases[[#This Row],[Modo de Compra]]="Paquete"),30,0)</f>
        <v>30</v>
      </c>
      <c r="O120" s="5">
        <f>-SUMIF(lift[Número de pase],pases[[#This Row],[Numero de Pase]],lift[Costo])</f>
        <v>0</v>
      </c>
    </row>
    <row r="121" spans="1:15" x14ac:dyDescent="0.25">
      <c r="A121" t="s">
        <v>13</v>
      </c>
      <c r="B121">
        <v>2018</v>
      </c>
      <c r="C121">
        <v>43227</v>
      </c>
      <c r="D121" t="s">
        <v>14</v>
      </c>
      <c r="E121">
        <v>42897</v>
      </c>
      <c r="F121">
        <v>7</v>
      </c>
      <c r="G121" t="s">
        <v>15</v>
      </c>
      <c r="H121" t="s">
        <v>139</v>
      </c>
      <c r="I121" s="5">
        <v>980</v>
      </c>
      <c r="J121" s="5">
        <f>IFERROR('Ventas Pases'!$I121/'Ventas Pases'!$F121,"PASE")</f>
        <v>140</v>
      </c>
      <c r="K121" t="str">
        <f>IFERROR(VLOOKUP('Ventas Pases'!$J121,'Comisiones HEROIC'!$E$1:$F$6,2,0),"")</f>
        <v/>
      </c>
      <c r="L121" s="5">
        <f>IF('Ventas Pases'!$D121="Red HEROIC",IFERROR(VLOOKUP('Ventas Pases'!$G121,'Comisiones HEROIC'!$A$1:$B$11,2,0),15),IF('Ventas Pases'!$D121="Red HEROIC",15,0))</f>
        <v>12</v>
      </c>
      <c r="M121">
        <f>IF(pases[[#This Row],[Días Visita]]&lt;7,0,IF(pases[[#This Row],[Días Visita]]&lt;9,1,IF(pases[[#This Row],[Días Visita]]="Ilimitados",0,2)))</f>
        <v>1</v>
      </c>
      <c r="N121" s="5">
        <f>IF(AND('Ventas Pases'!$A121="Fuera de Temporada",'Ventas Pases'!$B121=2019,pases[[#This Row],[Modo de Compra]]="Paquete"),30,0)</f>
        <v>0</v>
      </c>
      <c r="O121" s="5">
        <f>-SUMIF(lift[Número de pase],pases[[#This Row],[Numero de Pase]],lift[Costo])</f>
        <v>0</v>
      </c>
    </row>
    <row r="122" spans="1:15" x14ac:dyDescent="0.25">
      <c r="A122" t="s">
        <v>7</v>
      </c>
      <c r="B122">
        <v>2018</v>
      </c>
      <c r="C122">
        <v>43141</v>
      </c>
      <c r="D122" t="s">
        <v>14</v>
      </c>
      <c r="E122">
        <v>43169</v>
      </c>
      <c r="F122">
        <v>4</v>
      </c>
      <c r="G122" t="s">
        <v>33</v>
      </c>
      <c r="H122" t="s">
        <v>140</v>
      </c>
      <c r="I122" s="5">
        <v>560</v>
      </c>
      <c r="J122" s="5">
        <f>IFERROR('Ventas Pases'!$I122/'Ventas Pases'!$F122,"PASE")</f>
        <v>140</v>
      </c>
      <c r="K122" t="str">
        <f>IFERROR(VLOOKUP('Ventas Pases'!$J122,'Comisiones HEROIC'!$E$1:$F$6,2,0),"")</f>
        <v/>
      </c>
      <c r="L122" s="5">
        <f>IF('Ventas Pases'!$D122="Red HEROIC",IFERROR(VLOOKUP('Ventas Pases'!$G122,'Comisiones HEROIC'!$A$1:$B$11,2,0),15),IF('Ventas Pases'!$D122="Red HEROIC",15,0))</f>
        <v>15</v>
      </c>
      <c r="M122">
        <f>IF(pases[[#This Row],[Días Visita]]&lt;7,0,IF(pases[[#This Row],[Días Visita]]&lt;9,1,IF(pases[[#This Row],[Días Visita]]="Ilimitados",0,2)))</f>
        <v>0</v>
      </c>
      <c r="N122" s="5">
        <f>IF(AND('Ventas Pases'!$A122="Fuera de Temporada",'Ventas Pases'!$B122=2019,pases[[#This Row],[Modo de Compra]]="Paquete"),30,0)</f>
        <v>0</v>
      </c>
      <c r="O122" s="5">
        <f>-SUMIF(lift[Número de pase],pases[[#This Row],[Numero de Pase]],lift[Costo])</f>
        <v>0</v>
      </c>
    </row>
    <row r="123" spans="1:15" x14ac:dyDescent="0.25">
      <c r="A123" t="s">
        <v>7</v>
      </c>
      <c r="B123">
        <v>2019</v>
      </c>
      <c r="C123">
        <v>43493</v>
      </c>
      <c r="D123" t="s">
        <v>8</v>
      </c>
      <c r="E123">
        <v>43509</v>
      </c>
      <c r="F123">
        <v>4</v>
      </c>
      <c r="G123" t="s">
        <v>9</v>
      </c>
      <c r="H123" t="s">
        <v>141</v>
      </c>
      <c r="I123" s="5">
        <v>480</v>
      </c>
      <c r="J123" s="5">
        <f>IFERROR('Ventas Pases'!$I123/'Ventas Pases'!$F123,"PASE")</f>
        <v>120</v>
      </c>
      <c r="K123" t="str">
        <f>IFERROR(VLOOKUP('Ventas Pases'!$J123,'Comisiones HEROIC'!$E$1:$F$6,2,0),"")</f>
        <v/>
      </c>
      <c r="L123" s="5">
        <f>IF('Ventas Pases'!$D123="Red HEROIC",IFERROR(VLOOKUP('Ventas Pases'!$G123,'Comisiones HEROIC'!$A$1:$B$11,2,0),15),IF('Ventas Pases'!$D123="Red HEROIC",15,0))</f>
        <v>0</v>
      </c>
      <c r="M123">
        <f>IF(pases[[#This Row],[Días Visita]]&lt;7,0,IF(pases[[#This Row],[Días Visita]]&lt;9,1,IF(pases[[#This Row],[Días Visita]]="Ilimitados",0,2)))</f>
        <v>0</v>
      </c>
      <c r="N123" s="5">
        <f>IF(AND('Ventas Pases'!$A123="Fuera de Temporada",'Ventas Pases'!$B123=2019,pases[[#This Row],[Modo de Compra]]="Paquete"),30,0)</f>
        <v>0</v>
      </c>
      <c r="O123" s="5">
        <f>-SUMIF(lift[Número de pase],pases[[#This Row],[Numero de Pase]],lift[Costo])</f>
        <v>0</v>
      </c>
    </row>
    <row r="124" spans="1:15" x14ac:dyDescent="0.25">
      <c r="A124" t="s">
        <v>13</v>
      </c>
      <c r="B124">
        <v>2018</v>
      </c>
      <c r="C124">
        <v>43340</v>
      </c>
      <c r="D124" t="s">
        <v>8</v>
      </c>
      <c r="E124">
        <v>42827</v>
      </c>
      <c r="F124">
        <v>1</v>
      </c>
      <c r="G124" t="s">
        <v>9</v>
      </c>
      <c r="H124" t="s">
        <v>142</v>
      </c>
      <c r="I124" s="5">
        <v>120</v>
      </c>
      <c r="J124" s="5">
        <f>IFERROR('Ventas Pases'!$I124/'Ventas Pases'!$F124,"PASE")</f>
        <v>120</v>
      </c>
      <c r="K124" t="str">
        <f>IFERROR(VLOOKUP('Ventas Pases'!$J124,'Comisiones HEROIC'!$E$1:$F$6,2,0),"")</f>
        <v/>
      </c>
      <c r="L124" s="5">
        <f>IF('Ventas Pases'!$D124="Red HEROIC",IFERROR(VLOOKUP('Ventas Pases'!$G124,'Comisiones HEROIC'!$A$1:$B$11,2,0),15),IF('Ventas Pases'!$D124="Red HEROIC",15,0))</f>
        <v>0</v>
      </c>
      <c r="M124">
        <f>IF(pases[[#This Row],[Días Visita]]&lt;7,0,IF(pases[[#This Row],[Días Visita]]&lt;9,1,IF(pases[[#This Row],[Días Visita]]="Ilimitados",0,2)))</f>
        <v>0</v>
      </c>
      <c r="N124" s="5">
        <f>IF(AND('Ventas Pases'!$A124="Fuera de Temporada",'Ventas Pases'!$B124=2019,pases[[#This Row],[Modo de Compra]]="Paquete"),30,0)</f>
        <v>0</v>
      </c>
      <c r="O124" s="5">
        <f>-SUMIF(lift[Número de pase],pases[[#This Row],[Numero de Pase]],lift[Costo])</f>
        <v>0</v>
      </c>
    </row>
    <row r="125" spans="1:15" x14ac:dyDescent="0.25">
      <c r="A125" t="s">
        <v>13</v>
      </c>
      <c r="B125">
        <v>2019</v>
      </c>
      <c r="C125">
        <v>43204</v>
      </c>
      <c r="D125" t="s">
        <v>14</v>
      </c>
      <c r="E125">
        <v>43227</v>
      </c>
      <c r="F125">
        <v>6</v>
      </c>
      <c r="G125" t="s">
        <v>27</v>
      </c>
      <c r="H125" t="s">
        <v>143</v>
      </c>
      <c r="I125" s="5">
        <v>840</v>
      </c>
      <c r="J125" s="5">
        <f>IFERROR('Ventas Pases'!$I125/'Ventas Pases'!$F125,"PASE")</f>
        <v>140</v>
      </c>
      <c r="K125" t="str">
        <f>IFERROR(VLOOKUP('Ventas Pases'!$J125,'Comisiones HEROIC'!$E$1:$F$6,2,0),"")</f>
        <v/>
      </c>
      <c r="L125" s="5">
        <f>IF('Ventas Pases'!$D125="Red HEROIC",IFERROR(VLOOKUP('Ventas Pases'!$G125,'Comisiones HEROIC'!$A$1:$B$11,2,0),15),IF('Ventas Pases'!$D125="Red HEROIC",15,0))</f>
        <v>15</v>
      </c>
      <c r="M125">
        <f>IF(pases[[#This Row],[Días Visita]]&lt;7,0,IF(pases[[#This Row],[Días Visita]]&lt;9,1,IF(pases[[#This Row],[Días Visita]]="Ilimitados",0,2)))</f>
        <v>0</v>
      </c>
      <c r="N125" s="5">
        <f>IF(AND('Ventas Pases'!$A125="Fuera de Temporada",'Ventas Pases'!$B125=2019,pases[[#This Row],[Modo de Compra]]="Paquete"),30,0)</f>
        <v>0</v>
      </c>
      <c r="O125" s="5">
        <f>-SUMIF(lift[Número de pase],pases[[#This Row],[Numero de Pase]],lift[Costo])</f>
        <v>0</v>
      </c>
    </row>
    <row r="126" spans="1:15" x14ac:dyDescent="0.25">
      <c r="A126" t="s">
        <v>13</v>
      </c>
      <c r="B126">
        <v>2019</v>
      </c>
      <c r="C126">
        <v>43370</v>
      </c>
      <c r="D126" t="s">
        <v>8</v>
      </c>
      <c r="E126">
        <v>43315</v>
      </c>
      <c r="F126">
        <v>2</v>
      </c>
      <c r="G126" t="s">
        <v>9</v>
      </c>
      <c r="H126" t="s">
        <v>144</v>
      </c>
      <c r="I126" s="5">
        <v>240</v>
      </c>
      <c r="J126" s="5">
        <f>IFERROR('Ventas Pases'!$I126/'Ventas Pases'!$F126,"PASE")</f>
        <v>120</v>
      </c>
      <c r="K126" t="str">
        <f>IFERROR(VLOOKUP('Ventas Pases'!$J126,'Comisiones HEROIC'!$E$1:$F$6,2,0),"")</f>
        <v/>
      </c>
      <c r="L126" s="5">
        <f>IF('Ventas Pases'!$D126="Red HEROIC",IFERROR(VLOOKUP('Ventas Pases'!$G126,'Comisiones HEROIC'!$A$1:$B$11,2,0),15),IF('Ventas Pases'!$D126="Red HEROIC",15,0))</f>
        <v>0</v>
      </c>
      <c r="M126">
        <f>IF(pases[[#This Row],[Días Visita]]&lt;7,0,IF(pases[[#This Row],[Días Visita]]&lt;9,1,IF(pases[[#This Row],[Días Visita]]="Ilimitados",0,2)))</f>
        <v>0</v>
      </c>
      <c r="N126" s="5">
        <f>IF(AND('Ventas Pases'!$A126="Fuera de Temporada",'Ventas Pases'!$B126=2019,pases[[#This Row],[Modo de Compra]]="Paquete"),30,0)</f>
        <v>0</v>
      </c>
      <c r="O126" s="5">
        <f>-SUMIF(lift[Número de pase],pases[[#This Row],[Numero de Pase]],lift[Costo])</f>
        <v>0</v>
      </c>
    </row>
    <row r="127" spans="1:15" x14ac:dyDescent="0.25">
      <c r="A127" t="s">
        <v>7</v>
      </c>
      <c r="B127">
        <v>2018</v>
      </c>
      <c r="C127">
        <v>43445</v>
      </c>
      <c r="D127" t="s">
        <v>14</v>
      </c>
      <c r="E127">
        <v>43134</v>
      </c>
      <c r="F127">
        <v>2</v>
      </c>
      <c r="G127" t="s">
        <v>15</v>
      </c>
      <c r="H127" t="s">
        <v>145</v>
      </c>
      <c r="I127" s="5">
        <v>280</v>
      </c>
      <c r="J127" s="5">
        <f>IFERROR('Ventas Pases'!$I127/'Ventas Pases'!$F127,"PASE")</f>
        <v>140</v>
      </c>
      <c r="K127" t="str">
        <f>IFERROR(VLOOKUP('Ventas Pases'!$J127,'Comisiones HEROIC'!$E$1:$F$6,2,0),"")</f>
        <v/>
      </c>
      <c r="L127" s="5">
        <f>IF('Ventas Pases'!$D127="Red HEROIC",IFERROR(VLOOKUP('Ventas Pases'!$G127,'Comisiones HEROIC'!$A$1:$B$11,2,0),15),IF('Ventas Pases'!$D127="Red HEROIC",15,0))</f>
        <v>12</v>
      </c>
      <c r="M127">
        <f>IF(pases[[#This Row],[Días Visita]]&lt;7,0,IF(pases[[#This Row],[Días Visita]]&lt;9,1,IF(pases[[#This Row],[Días Visita]]="Ilimitados",0,2)))</f>
        <v>0</v>
      </c>
      <c r="N127" s="5">
        <f>IF(AND('Ventas Pases'!$A127="Fuera de Temporada",'Ventas Pases'!$B127=2019,pases[[#This Row],[Modo de Compra]]="Paquete"),30,0)</f>
        <v>0</v>
      </c>
      <c r="O127" s="5">
        <f>-SUMIF(lift[Número de pase],pases[[#This Row],[Numero de Pase]],lift[Costo])</f>
        <v>0</v>
      </c>
    </row>
    <row r="128" spans="1:15" x14ac:dyDescent="0.25">
      <c r="A128" t="s">
        <v>7</v>
      </c>
      <c r="B128">
        <v>2018</v>
      </c>
      <c r="C128">
        <v>43461</v>
      </c>
      <c r="D128" t="s">
        <v>8</v>
      </c>
      <c r="E128">
        <v>43054</v>
      </c>
      <c r="F128" t="s">
        <v>11</v>
      </c>
      <c r="G128" t="s">
        <v>9</v>
      </c>
      <c r="H128" t="s">
        <v>146</v>
      </c>
      <c r="I128" s="5">
        <v>1950</v>
      </c>
      <c r="J128" s="5" t="str">
        <f>IFERROR('Ventas Pases'!$I128/'Ventas Pases'!$F128,"PASE")</f>
        <v>PASE</v>
      </c>
      <c r="K128" t="str">
        <f>IFERROR(VLOOKUP('Ventas Pases'!$J128,'Comisiones HEROIC'!$E$1:$F$6,2,0),"")</f>
        <v/>
      </c>
      <c r="L128" s="5">
        <f>IF('Ventas Pases'!$D128="Red HEROIC",IFERROR(VLOOKUP('Ventas Pases'!$G128,'Comisiones HEROIC'!$A$1:$B$11,2,0),15),IF('Ventas Pases'!$D128="Red HEROIC",15,0))</f>
        <v>0</v>
      </c>
      <c r="M128">
        <f>IF(pases[[#This Row],[Días Visita]]&lt;7,0,IF(pases[[#This Row],[Días Visita]]&lt;9,1,IF(pases[[#This Row],[Días Visita]]="Ilimitados",0,2)))</f>
        <v>0</v>
      </c>
      <c r="N128" s="5">
        <f>IF(AND('Ventas Pases'!$A128="Fuera de Temporada",'Ventas Pases'!$B128=2019,pases[[#This Row],[Modo de Compra]]="Paquete"),30,0)</f>
        <v>0</v>
      </c>
      <c r="O128" s="5">
        <f>-SUMIF(lift[Número de pase],pases[[#This Row],[Numero de Pase]],lift[Costo])</f>
        <v>-368</v>
      </c>
    </row>
    <row r="129" spans="1:15" x14ac:dyDescent="0.25">
      <c r="A129" t="s">
        <v>7</v>
      </c>
      <c r="B129">
        <v>2019</v>
      </c>
      <c r="C129">
        <v>43482</v>
      </c>
      <c r="D129" t="s">
        <v>8</v>
      </c>
      <c r="E129">
        <v>43518</v>
      </c>
      <c r="F129">
        <v>2</v>
      </c>
      <c r="G129" t="s">
        <v>9</v>
      </c>
      <c r="H129" t="s">
        <v>147</v>
      </c>
      <c r="I129" s="5">
        <v>240</v>
      </c>
      <c r="J129" s="5">
        <f>IFERROR('Ventas Pases'!$I129/'Ventas Pases'!$F129,"PASE")</f>
        <v>120</v>
      </c>
      <c r="K129" t="str">
        <f>IFERROR(VLOOKUP('Ventas Pases'!$J129,'Comisiones HEROIC'!$E$1:$F$6,2,0),"")</f>
        <v/>
      </c>
      <c r="L129" s="5">
        <f>IF('Ventas Pases'!$D129="Red HEROIC",IFERROR(VLOOKUP('Ventas Pases'!$G129,'Comisiones HEROIC'!$A$1:$B$11,2,0),15),IF('Ventas Pases'!$D129="Red HEROIC",15,0))</f>
        <v>0</v>
      </c>
      <c r="M129">
        <f>IF(pases[[#This Row],[Días Visita]]&lt;7,0,IF(pases[[#This Row],[Días Visita]]&lt;9,1,IF(pases[[#This Row],[Días Visita]]="Ilimitados",0,2)))</f>
        <v>0</v>
      </c>
      <c r="N129" s="5">
        <f>IF(AND('Ventas Pases'!$A129="Fuera de Temporada",'Ventas Pases'!$B129=2019,pases[[#This Row],[Modo de Compra]]="Paquete"),30,0)</f>
        <v>0</v>
      </c>
      <c r="O129" s="5">
        <f>-SUMIF(lift[Número de pase],pases[[#This Row],[Numero de Pase]],lift[Costo])</f>
        <v>0</v>
      </c>
    </row>
    <row r="130" spans="1:15" x14ac:dyDescent="0.25">
      <c r="A130" t="s">
        <v>7</v>
      </c>
      <c r="B130">
        <v>2019</v>
      </c>
      <c r="C130">
        <v>43435</v>
      </c>
      <c r="D130" t="s">
        <v>60</v>
      </c>
      <c r="E130">
        <v>43511</v>
      </c>
      <c r="F130">
        <v>7</v>
      </c>
      <c r="G130" t="s">
        <v>9</v>
      </c>
      <c r="H130" t="s">
        <v>148</v>
      </c>
      <c r="I130" s="5">
        <v>840</v>
      </c>
      <c r="J130" s="5">
        <f>IFERROR('Ventas Pases'!$I130/'Ventas Pases'!$F130,"PASE")</f>
        <v>120</v>
      </c>
      <c r="K130" t="str">
        <f>IFERROR(VLOOKUP('Ventas Pases'!$J130,'Comisiones HEROIC'!$E$1:$F$6,2,0),"")</f>
        <v/>
      </c>
      <c r="L130" s="5">
        <f>IF('Ventas Pases'!$D130="Red HEROIC",IFERROR(VLOOKUP('Ventas Pases'!$G130,'Comisiones HEROIC'!$A$1:$B$11,2,0),15),IF('Ventas Pases'!$D130="Red HEROIC",15,0))</f>
        <v>0</v>
      </c>
      <c r="M130">
        <f>IF(pases[[#This Row],[Días Visita]]&lt;7,0,IF(pases[[#This Row],[Días Visita]]&lt;9,1,IF(pases[[#This Row],[Días Visita]]="Ilimitados",0,2)))</f>
        <v>1</v>
      </c>
      <c r="N130" s="5">
        <f>IF(AND('Ventas Pases'!$A130="Fuera de Temporada",'Ventas Pases'!$B130=2019,pases[[#This Row],[Modo de Compra]]="Paquete"),30,0)</f>
        <v>0</v>
      </c>
      <c r="O130" s="5">
        <f>-SUMIF(lift[Número de pase],pases[[#This Row],[Numero de Pase]],lift[Costo])</f>
        <v>0</v>
      </c>
    </row>
    <row r="131" spans="1:15" x14ac:dyDescent="0.25">
      <c r="A131" t="s">
        <v>7</v>
      </c>
      <c r="B131">
        <v>2019</v>
      </c>
      <c r="C131">
        <v>43540</v>
      </c>
      <c r="D131" t="s">
        <v>8</v>
      </c>
      <c r="E131">
        <v>43542</v>
      </c>
      <c r="F131">
        <v>8</v>
      </c>
      <c r="G131" t="s">
        <v>9</v>
      </c>
      <c r="H131" t="s">
        <v>149</v>
      </c>
      <c r="I131" s="5">
        <v>960</v>
      </c>
      <c r="J131" s="5">
        <f>IFERROR('Ventas Pases'!$I131/'Ventas Pases'!$F131,"PASE")</f>
        <v>120</v>
      </c>
      <c r="K131" t="str">
        <f>IFERROR(VLOOKUP('Ventas Pases'!$J131,'Comisiones HEROIC'!$E$1:$F$6,2,0),"")</f>
        <v/>
      </c>
      <c r="L131" s="5">
        <f>IF('Ventas Pases'!$D131="Red HEROIC",IFERROR(VLOOKUP('Ventas Pases'!$G131,'Comisiones HEROIC'!$A$1:$B$11,2,0),15),IF('Ventas Pases'!$D131="Red HEROIC",15,0))</f>
        <v>0</v>
      </c>
      <c r="M131">
        <f>IF(pases[[#This Row],[Días Visita]]&lt;7,0,IF(pases[[#This Row],[Días Visita]]&lt;9,1,IF(pases[[#This Row],[Días Visita]]="Ilimitados",0,2)))</f>
        <v>1</v>
      </c>
      <c r="N131" s="5">
        <f>IF(AND('Ventas Pases'!$A131="Fuera de Temporada",'Ventas Pases'!$B131=2019,pases[[#This Row],[Modo de Compra]]="Paquete"),30,0)</f>
        <v>0</v>
      </c>
      <c r="O131" s="5">
        <f>-SUMIF(lift[Número de pase],pases[[#This Row],[Numero de Pase]],lift[Costo])</f>
        <v>0</v>
      </c>
    </row>
    <row r="132" spans="1:15" x14ac:dyDescent="0.25">
      <c r="A132" t="s">
        <v>7</v>
      </c>
      <c r="B132">
        <v>2018</v>
      </c>
      <c r="C132">
        <v>43122</v>
      </c>
      <c r="D132" t="s">
        <v>8</v>
      </c>
      <c r="E132">
        <v>43146</v>
      </c>
      <c r="F132">
        <v>8</v>
      </c>
      <c r="G132" t="s">
        <v>9</v>
      </c>
      <c r="H132" t="s">
        <v>150</v>
      </c>
      <c r="I132" s="5">
        <v>960</v>
      </c>
      <c r="J132" s="5">
        <f>IFERROR('Ventas Pases'!$I132/'Ventas Pases'!$F132,"PASE")</f>
        <v>120</v>
      </c>
      <c r="K132" t="str">
        <f>IFERROR(VLOOKUP('Ventas Pases'!$J132,'Comisiones HEROIC'!$E$1:$F$6,2,0),"")</f>
        <v/>
      </c>
      <c r="L132" s="5">
        <f>IF('Ventas Pases'!$D132="Red HEROIC",IFERROR(VLOOKUP('Ventas Pases'!$G132,'Comisiones HEROIC'!$A$1:$B$11,2,0),15),IF('Ventas Pases'!$D132="Red HEROIC",15,0))</f>
        <v>0</v>
      </c>
      <c r="M132">
        <f>IF(pases[[#This Row],[Días Visita]]&lt;7,0,IF(pases[[#This Row],[Días Visita]]&lt;9,1,IF(pases[[#This Row],[Días Visita]]="Ilimitados",0,2)))</f>
        <v>1</v>
      </c>
      <c r="N132" s="5">
        <f>IF(AND('Ventas Pases'!$A132="Fuera de Temporada",'Ventas Pases'!$B132=2019,pases[[#This Row],[Modo de Compra]]="Paquete"),30,0)</f>
        <v>0</v>
      </c>
      <c r="O132" s="5">
        <f>-SUMIF(lift[Número de pase],pases[[#This Row],[Numero de Pase]],lift[Costo])</f>
        <v>0</v>
      </c>
    </row>
    <row r="133" spans="1:15" x14ac:dyDescent="0.25">
      <c r="A133" t="s">
        <v>7</v>
      </c>
      <c r="B133">
        <v>2018</v>
      </c>
      <c r="C133">
        <v>43104</v>
      </c>
      <c r="D133" t="s">
        <v>8</v>
      </c>
      <c r="E133">
        <v>43159</v>
      </c>
      <c r="F133">
        <v>3</v>
      </c>
      <c r="G133" t="s">
        <v>9</v>
      </c>
      <c r="H133" t="s">
        <v>151</v>
      </c>
      <c r="I133" s="5">
        <v>360</v>
      </c>
      <c r="J133" s="5">
        <f>IFERROR('Ventas Pases'!$I133/'Ventas Pases'!$F133,"PASE")</f>
        <v>120</v>
      </c>
      <c r="K133" t="str">
        <f>IFERROR(VLOOKUP('Ventas Pases'!$J133,'Comisiones HEROIC'!$E$1:$F$6,2,0),"")</f>
        <v/>
      </c>
      <c r="L133" s="5">
        <f>IF('Ventas Pases'!$D133="Red HEROIC",IFERROR(VLOOKUP('Ventas Pases'!$G133,'Comisiones HEROIC'!$A$1:$B$11,2,0),15),IF('Ventas Pases'!$D133="Red HEROIC",15,0))</f>
        <v>0</v>
      </c>
      <c r="M133">
        <f>IF(pases[[#This Row],[Días Visita]]&lt;7,0,IF(pases[[#This Row],[Días Visita]]&lt;9,1,IF(pases[[#This Row],[Días Visita]]="Ilimitados",0,2)))</f>
        <v>0</v>
      </c>
      <c r="N133" s="5">
        <f>IF(AND('Ventas Pases'!$A133="Fuera de Temporada",'Ventas Pases'!$B133=2019,pases[[#This Row],[Modo de Compra]]="Paquete"),30,0)</f>
        <v>0</v>
      </c>
      <c r="O133" s="5">
        <f>-SUMIF(lift[Número de pase],pases[[#This Row],[Numero de Pase]],lift[Costo])</f>
        <v>0</v>
      </c>
    </row>
    <row r="134" spans="1:15" x14ac:dyDescent="0.25">
      <c r="A134" t="s">
        <v>7</v>
      </c>
      <c r="B134">
        <v>2018</v>
      </c>
      <c r="C134">
        <v>43164</v>
      </c>
      <c r="D134" t="s">
        <v>60</v>
      </c>
      <c r="E134">
        <v>43168</v>
      </c>
      <c r="F134">
        <v>1</v>
      </c>
      <c r="G134" t="s">
        <v>9</v>
      </c>
      <c r="H134" t="s">
        <v>152</v>
      </c>
      <c r="I134" s="5">
        <v>120</v>
      </c>
      <c r="J134" s="5">
        <f>IFERROR('Ventas Pases'!$I134/'Ventas Pases'!$F134,"PASE")</f>
        <v>120</v>
      </c>
      <c r="K134" t="str">
        <f>IFERROR(VLOOKUP('Ventas Pases'!$J134,'Comisiones HEROIC'!$E$1:$F$6,2,0),"")</f>
        <v/>
      </c>
      <c r="L134" s="5">
        <f>IF('Ventas Pases'!$D134="Red HEROIC",IFERROR(VLOOKUP('Ventas Pases'!$G134,'Comisiones HEROIC'!$A$1:$B$11,2,0),15),IF('Ventas Pases'!$D134="Red HEROIC",15,0))</f>
        <v>0</v>
      </c>
      <c r="M134">
        <f>IF(pases[[#This Row],[Días Visita]]&lt;7,0,IF(pases[[#This Row],[Días Visita]]&lt;9,1,IF(pases[[#This Row],[Días Visita]]="Ilimitados",0,2)))</f>
        <v>0</v>
      </c>
      <c r="N134" s="5">
        <f>IF(AND('Ventas Pases'!$A134="Fuera de Temporada",'Ventas Pases'!$B134=2019,pases[[#This Row],[Modo de Compra]]="Paquete"),30,0)</f>
        <v>0</v>
      </c>
      <c r="O134" s="5">
        <f>-SUMIF(lift[Número de pase],pases[[#This Row],[Numero de Pase]],lift[Costo])</f>
        <v>0</v>
      </c>
    </row>
    <row r="135" spans="1:15" x14ac:dyDescent="0.25">
      <c r="A135" t="s">
        <v>7</v>
      </c>
      <c r="B135">
        <v>2019</v>
      </c>
      <c r="C135">
        <v>43493</v>
      </c>
      <c r="D135" t="s">
        <v>14</v>
      </c>
      <c r="E135">
        <v>43538</v>
      </c>
      <c r="F135">
        <v>6</v>
      </c>
      <c r="G135" t="s">
        <v>15</v>
      </c>
      <c r="H135" t="s">
        <v>153</v>
      </c>
      <c r="I135" s="5">
        <v>840</v>
      </c>
      <c r="J135" s="5">
        <f>IFERROR('Ventas Pases'!$I135/'Ventas Pases'!$F135,"PASE")</f>
        <v>140</v>
      </c>
      <c r="K135" t="str">
        <f>IFERROR(VLOOKUP('Ventas Pases'!$J135,'Comisiones HEROIC'!$E$1:$F$6,2,0),"")</f>
        <v/>
      </c>
      <c r="L135" s="5">
        <f>IF('Ventas Pases'!$D135="Red HEROIC",IFERROR(VLOOKUP('Ventas Pases'!$G135,'Comisiones HEROIC'!$A$1:$B$11,2,0),15),IF('Ventas Pases'!$D135="Red HEROIC",15,0))</f>
        <v>12</v>
      </c>
      <c r="M135">
        <f>IF(pases[[#This Row],[Días Visita]]&lt;7,0,IF(pases[[#This Row],[Días Visita]]&lt;9,1,IF(pases[[#This Row],[Días Visita]]="Ilimitados",0,2)))</f>
        <v>0</v>
      </c>
      <c r="N135" s="5">
        <f>IF(AND('Ventas Pases'!$A135="Fuera de Temporada",'Ventas Pases'!$B135=2019,pases[[#This Row],[Modo de Compra]]="Paquete"),30,0)</f>
        <v>0</v>
      </c>
      <c r="O135" s="5">
        <f>-SUMIF(lift[Número de pase],pases[[#This Row],[Numero de Pase]],lift[Costo])</f>
        <v>0</v>
      </c>
    </row>
    <row r="136" spans="1:15" x14ac:dyDescent="0.25">
      <c r="A136" t="s">
        <v>7</v>
      </c>
      <c r="B136">
        <v>2019</v>
      </c>
      <c r="C136">
        <v>43554</v>
      </c>
      <c r="D136" t="s">
        <v>60</v>
      </c>
      <c r="E136">
        <v>43547</v>
      </c>
      <c r="F136">
        <v>1</v>
      </c>
      <c r="G136" t="s">
        <v>9</v>
      </c>
      <c r="H136" t="s">
        <v>154</v>
      </c>
      <c r="I136" s="5">
        <v>120</v>
      </c>
      <c r="J136" s="5">
        <f>IFERROR('Ventas Pases'!$I136/'Ventas Pases'!$F136,"PASE")</f>
        <v>120</v>
      </c>
      <c r="K136" t="str">
        <f>IFERROR(VLOOKUP('Ventas Pases'!$J136,'Comisiones HEROIC'!$E$1:$F$6,2,0),"")</f>
        <v/>
      </c>
      <c r="L136" s="5">
        <f>IF('Ventas Pases'!$D136="Red HEROIC",IFERROR(VLOOKUP('Ventas Pases'!$G136,'Comisiones HEROIC'!$A$1:$B$11,2,0),15),IF('Ventas Pases'!$D136="Red HEROIC",15,0))</f>
        <v>0</v>
      </c>
      <c r="M136">
        <f>IF(pases[[#This Row],[Días Visita]]&lt;7,0,IF(pases[[#This Row],[Días Visita]]&lt;9,1,IF(pases[[#This Row],[Días Visita]]="Ilimitados",0,2)))</f>
        <v>0</v>
      </c>
      <c r="N136" s="5">
        <f>IF(AND('Ventas Pases'!$A136="Fuera de Temporada",'Ventas Pases'!$B136=2019,pases[[#This Row],[Modo de Compra]]="Paquete"),30,0)</f>
        <v>0</v>
      </c>
      <c r="O136" s="5">
        <f>-SUMIF(lift[Número de pase],pases[[#This Row],[Numero de Pase]],lift[Costo])</f>
        <v>0</v>
      </c>
    </row>
    <row r="137" spans="1:15" x14ac:dyDescent="0.25">
      <c r="A137" t="s">
        <v>7</v>
      </c>
      <c r="B137">
        <v>2018</v>
      </c>
      <c r="C137">
        <v>43190</v>
      </c>
      <c r="D137" t="s">
        <v>8</v>
      </c>
      <c r="E137">
        <v>43182</v>
      </c>
      <c r="F137">
        <v>6</v>
      </c>
      <c r="G137" t="s">
        <v>9</v>
      </c>
      <c r="H137" t="s">
        <v>155</v>
      </c>
      <c r="I137" s="5">
        <v>720</v>
      </c>
      <c r="J137" s="5">
        <f>IFERROR('Ventas Pases'!$I137/'Ventas Pases'!$F137,"PASE")</f>
        <v>120</v>
      </c>
      <c r="K137" t="str">
        <f>IFERROR(VLOOKUP('Ventas Pases'!$J137,'Comisiones HEROIC'!$E$1:$F$6,2,0),"")</f>
        <v/>
      </c>
      <c r="L137" s="5">
        <f>IF('Ventas Pases'!$D137="Red HEROIC",IFERROR(VLOOKUP('Ventas Pases'!$G137,'Comisiones HEROIC'!$A$1:$B$11,2,0),15),IF('Ventas Pases'!$D137="Red HEROIC",15,0))</f>
        <v>0</v>
      </c>
      <c r="M137">
        <f>IF(pases[[#This Row],[Días Visita]]&lt;7,0,IF(pases[[#This Row],[Días Visita]]&lt;9,1,IF(pases[[#This Row],[Días Visita]]="Ilimitados",0,2)))</f>
        <v>0</v>
      </c>
      <c r="N137" s="5">
        <f>IF(AND('Ventas Pases'!$A137="Fuera de Temporada",'Ventas Pases'!$B137=2019,pases[[#This Row],[Modo de Compra]]="Paquete"),30,0)</f>
        <v>0</v>
      </c>
      <c r="O137" s="5">
        <f>-SUMIF(lift[Número de pase],pases[[#This Row],[Numero de Pase]],lift[Costo])</f>
        <v>0</v>
      </c>
    </row>
    <row r="138" spans="1:15" x14ac:dyDescent="0.25">
      <c r="A138" t="s">
        <v>7</v>
      </c>
      <c r="B138">
        <v>2019</v>
      </c>
      <c r="C138">
        <v>43550</v>
      </c>
      <c r="D138" t="s">
        <v>14</v>
      </c>
      <c r="E138">
        <v>43544</v>
      </c>
      <c r="F138">
        <v>3</v>
      </c>
      <c r="G138" t="s">
        <v>35</v>
      </c>
      <c r="H138" t="s">
        <v>156</v>
      </c>
      <c r="I138" s="5">
        <v>420</v>
      </c>
      <c r="J138" s="5">
        <f>IFERROR('Ventas Pases'!$I138/'Ventas Pases'!$F138,"PASE")</f>
        <v>140</v>
      </c>
      <c r="K138" t="str">
        <f>IFERROR(VLOOKUP('Ventas Pases'!$J138,'Comisiones HEROIC'!$E$1:$F$6,2,0),"")</f>
        <v/>
      </c>
      <c r="L138" s="5">
        <f>IF('Ventas Pases'!$D138="Red HEROIC",IFERROR(VLOOKUP('Ventas Pases'!$G138,'Comisiones HEROIC'!$A$1:$B$11,2,0),15),IF('Ventas Pases'!$D138="Red HEROIC",15,0))</f>
        <v>16</v>
      </c>
      <c r="M138">
        <f>IF(pases[[#This Row],[Días Visita]]&lt;7,0,IF(pases[[#This Row],[Días Visita]]&lt;9,1,IF(pases[[#This Row],[Días Visita]]="Ilimitados",0,2)))</f>
        <v>0</v>
      </c>
      <c r="N138" s="5">
        <f>IF(AND('Ventas Pases'!$A138="Fuera de Temporada",'Ventas Pases'!$B138=2019,pases[[#This Row],[Modo de Compra]]="Paquete"),30,0)</f>
        <v>0</v>
      </c>
      <c r="O138" s="5">
        <f>-SUMIF(lift[Número de pase],pases[[#This Row],[Numero de Pase]],lift[Costo])</f>
        <v>0</v>
      </c>
    </row>
    <row r="139" spans="1:15" x14ac:dyDescent="0.25">
      <c r="A139" t="s">
        <v>13</v>
      </c>
      <c r="B139">
        <v>2018</v>
      </c>
      <c r="C139">
        <v>43326</v>
      </c>
      <c r="D139" t="s">
        <v>8</v>
      </c>
      <c r="E139">
        <v>42914</v>
      </c>
      <c r="F139">
        <v>3</v>
      </c>
      <c r="G139" t="s">
        <v>9</v>
      </c>
      <c r="H139" t="s">
        <v>157</v>
      </c>
      <c r="I139" s="5">
        <v>360</v>
      </c>
      <c r="J139" s="5">
        <f>IFERROR('Ventas Pases'!$I139/'Ventas Pases'!$F139,"PASE")</f>
        <v>120</v>
      </c>
      <c r="K139" t="str">
        <f>IFERROR(VLOOKUP('Ventas Pases'!$J139,'Comisiones HEROIC'!$E$1:$F$6,2,0),"")</f>
        <v/>
      </c>
      <c r="L139" s="5">
        <f>IF('Ventas Pases'!$D139="Red HEROIC",IFERROR(VLOOKUP('Ventas Pases'!$G139,'Comisiones HEROIC'!$A$1:$B$11,2,0),15),IF('Ventas Pases'!$D139="Red HEROIC",15,0))</f>
        <v>0</v>
      </c>
      <c r="M139">
        <f>IF(pases[[#This Row],[Días Visita]]&lt;7,0,IF(pases[[#This Row],[Días Visita]]&lt;9,1,IF(pases[[#This Row],[Días Visita]]="Ilimitados",0,2)))</f>
        <v>0</v>
      </c>
      <c r="N139" s="5">
        <f>IF(AND('Ventas Pases'!$A139="Fuera de Temporada",'Ventas Pases'!$B139=2019,pases[[#This Row],[Modo de Compra]]="Paquete"),30,0)</f>
        <v>0</v>
      </c>
      <c r="O139" s="5">
        <f>-SUMIF(lift[Número de pase],pases[[#This Row],[Numero de Pase]],lift[Costo])</f>
        <v>0</v>
      </c>
    </row>
    <row r="140" spans="1:15" x14ac:dyDescent="0.25">
      <c r="A140" t="s">
        <v>7</v>
      </c>
      <c r="B140">
        <v>2019</v>
      </c>
      <c r="C140">
        <v>43422</v>
      </c>
      <c r="D140" t="s">
        <v>14</v>
      </c>
      <c r="E140">
        <v>43492</v>
      </c>
      <c r="F140">
        <v>1</v>
      </c>
      <c r="G140" t="s">
        <v>33</v>
      </c>
      <c r="H140" t="s">
        <v>158</v>
      </c>
      <c r="I140" s="5">
        <v>140</v>
      </c>
      <c r="J140" s="5">
        <f>IFERROR('Ventas Pases'!$I140/'Ventas Pases'!$F140,"PASE")</f>
        <v>140</v>
      </c>
      <c r="K140" t="str">
        <f>IFERROR(VLOOKUP('Ventas Pases'!$J140,'Comisiones HEROIC'!$E$1:$F$6,2,0),"")</f>
        <v/>
      </c>
      <c r="L140" s="5">
        <f>IF('Ventas Pases'!$D140="Red HEROIC",IFERROR(VLOOKUP('Ventas Pases'!$G140,'Comisiones HEROIC'!$A$1:$B$11,2,0),15),IF('Ventas Pases'!$D140="Red HEROIC",15,0))</f>
        <v>15</v>
      </c>
      <c r="M140">
        <f>IF(pases[[#This Row],[Días Visita]]&lt;7,0,IF(pases[[#This Row],[Días Visita]]&lt;9,1,IF(pases[[#This Row],[Días Visita]]="Ilimitados",0,2)))</f>
        <v>0</v>
      </c>
      <c r="N140" s="5">
        <f>IF(AND('Ventas Pases'!$A140="Fuera de Temporada",'Ventas Pases'!$B140=2019,pases[[#This Row],[Modo de Compra]]="Paquete"),30,0)</f>
        <v>0</v>
      </c>
      <c r="O140" s="5">
        <f>-SUMIF(lift[Número de pase],pases[[#This Row],[Numero de Pase]],lift[Costo])</f>
        <v>0</v>
      </c>
    </row>
    <row r="141" spans="1:15" x14ac:dyDescent="0.25">
      <c r="A141" t="s">
        <v>7</v>
      </c>
      <c r="B141">
        <v>2019</v>
      </c>
      <c r="C141">
        <v>43433</v>
      </c>
      <c r="D141" t="s">
        <v>14</v>
      </c>
      <c r="E141">
        <v>43518</v>
      </c>
      <c r="F141">
        <v>8</v>
      </c>
      <c r="G141" t="s">
        <v>15</v>
      </c>
      <c r="H141" t="s">
        <v>159</v>
      </c>
      <c r="I141" s="5">
        <v>1120</v>
      </c>
      <c r="J141" s="5">
        <f>IFERROR('Ventas Pases'!$I141/'Ventas Pases'!$F141,"PASE")</f>
        <v>140</v>
      </c>
      <c r="K141" t="str">
        <f>IFERROR(VLOOKUP('Ventas Pases'!$J141,'Comisiones HEROIC'!$E$1:$F$6,2,0),"")</f>
        <v/>
      </c>
      <c r="L141" s="5">
        <f>IF('Ventas Pases'!$D141="Red HEROIC",IFERROR(VLOOKUP('Ventas Pases'!$G141,'Comisiones HEROIC'!$A$1:$B$11,2,0),15),IF('Ventas Pases'!$D141="Red HEROIC",15,0))</f>
        <v>12</v>
      </c>
      <c r="M141">
        <f>IF(pases[[#This Row],[Días Visita]]&lt;7,0,IF(pases[[#This Row],[Días Visita]]&lt;9,1,IF(pases[[#This Row],[Días Visita]]="Ilimitados",0,2)))</f>
        <v>1</v>
      </c>
      <c r="N141" s="5">
        <f>IF(AND('Ventas Pases'!$A141="Fuera de Temporada",'Ventas Pases'!$B141=2019,pases[[#This Row],[Modo de Compra]]="Paquete"),30,0)</f>
        <v>0</v>
      </c>
      <c r="O141" s="5">
        <f>-SUMIF(lift[Número de pase],pases[[#This Row],[Numero de Pase]],lift[Costo])</f>
        <v>0</v>
      </c>
    </row>
    <row r="142" spans="1:15" x14ac:dyDescent="0.25">
      <c r="A142" t="s">
        <v>7</v>
      </c>
      <c r="B142">
        <v>2018</v>
      </c>
      <c r="C142">
        <v>43184</v>
      </c>
      <c r="D142" t="s">
        <v>17</v>
      </c>
      <c r="E142">
        <v>43177</v>
      </c>
      <c r="F142">
        <v>2</v>
      </c>
      <c r="G142" t="s">
        <v>9</v>
      </c>
      <c r="H142" t="s">
        <v>160</v>
      </c>
      <c r="I142" s="5">
        <v>210</v>
      </c>
      <c r="J142" s="5">
        <f>IFERROR('Ventas Pases'!$I142/'Ventas Pases'!$F142,"PASE")</f>
        <v>105</v>
      </c>
      <c r="K142" t="str">
        <f>IFERROR(VLOOKUP('Ventas Pases'!$J142,'Comisiones HEROIC'!$E$1:$F$6,2,0),"")</f>
        <v>OI Hotels</v>
      </c>
      <c r="L142" s="5">
        <f>IF('Ventas Pases'!$D142="Red HEROIC",IFERROR(VLOOKUP('Ventas Pases'!$G142,'Comisiones HEROIC'!$A$1:$B$11,2,0),15),IF('Ventas Pases'!$D142="Red HEROIC",15,0))</f>
        <v>0</v>
      </c>
      <c r="M142">
        <f>IF(pases[[#This Row],[Días Visita]]&lt;7,0,IF(pases[[#This Row],[Días Visita]]&lt;9,1,IF(pases[[#This Row],[Días Visita]]="Ilimitados",0,2)))</f>
        <v>0</v>
      </c>
      <c r="N142" s="5">
        <f>IF(AND('Ventas Pases'!$A142="Fuera de Temporada",'Ventas Pases'!$B142=2019,pases[[#This Row],[Modo de Compra]]="Paquete"),30,0)</f>
        <v>0</v>
      </c>
      <c r="O142" s="5">
        <f>-SUMIF(lift[Número de pase],pases[[#This Row],[Numero de Pase]],lift[Costo])</f>
        <v>0</v>
      </c>
    </row>
    <row r="143" spans="1:15" x14ac:dyDescent="0.25">
      <c r="A143" t="s">
        <v>7</v>
      </c>
      <c r="B143">
        <v>2019</v>
      </c>
      <c r="C143">
        <v>43506</v>
      </c>
      <c r="D143" t="s">
        <v>8</v>
      </c>
      <c r="E143">
        <v>43538</v>
      </c>
      <c r="F143">
        <v>4</v>
      </c>
      <c r="G143" t="s">
        <v>9</v>
      </c>
      <c r="H143" t="s">
        <v>161</v>
      </c>
      <c r="I143" s="5">
        <v>480</v>
      </c>
      <c r="J143" s="5">
        <f>IFERROR('Ventas Pases'!$I143/'Ventas Pases'!$F143,"PASE")</f>
        <v>120</v>
      </c>
      <c r="K143" t="str">
        <f>IFERROR(VLOOKUP('Ventas Pases'!$J143,'Comisiones HEROIC'!$E$1:$F$6,2,0),"")</f>
        <v/>
      </c>
      <c r="L143" s="5">
        <f>IF('Ventas Pases'!$D143="Red HEROIC",IFERROR(VLOOKUP('Ventas Pases'!$G143,'Comisiones HEROIC'!$A$1:$B$11,2,0),15),IF('Ventas Pases'!$D143="Red HEROIC",15,0))</f>
        <v>0</v>
      </c>
      <c r="M143">
        <f>IF(pases[[#This Row],[Días Visita]]&lt;7,0,IF(pases[[#This Row],[Días Visita]]&lt;9,1,IF(pases[[#This Row],[Días Visita]]="Ilimitados",0,2)))</f>
        <v>0</v>
      </c>
      <c r="N143" s="5">
        <f>IF(AND('Ventas Pases'!$A143="Fuera de Temporada",'Ventas Pases'!$B143=2019,pases[[#This Row],[Modo de Compra]]="Paquete"),30,0)</f>
        <v>0</v>
      </c>
      <c r="O143" s="5">
        <f>-SUMIF(lift[Número de pase],pases[[#This Row],[Numero de Pase]],lift[Costo])</f>
        <v>0</v>
      </c>
    </row>
    <row r="144" spans="1:15" x14ac:dyDescent="0.25">
      <c r="A144" t="s">
        <v>7</v>
      </c>
      <c r="B144">
        <v>2018</v>
      </c>
      <c r="C144">
        <v>43118</v>
      </c>
      <c r="D144" t="s">
        <v>14</v>
      </c>
      <c r="E144">
        <v>43114</v>
      </c>
      <c r="F144">
        <v>2</v>
      </c>
      <c r="G144" t="s">
        <v>15</v>
      </c>
      <c r="H144" t="s">
        <v>162</v>
      </c>
      <c r="I144" s="5">
        <v>280</v>
      </c>
      <c r="J144" s="5">
        <f>IFERROR('Ventas Pases'!$I144/'Ventas Pases'!$F144,"PASE")</f>
        <v>140</v>
      </c>
      <c r="K144" t="str">
        <f>IFERROR(VLOOKUP('Ventas Pases'!$J144,'Comisiones HEROIC'!$E$1:$F$6,2,0),"")</f>
        <v/>
      </c>
      <c r="L144" s="5">
        <f>IF('Ventas Pases'!$D144="Red HEROIC",IFERROR(VLOOKUP('Ventas Pases'!$G144,'Comisiones HEROIC'!$A$1:$B$11,2,0),15),IF('Ventas Pases'!$D144="Red HEROIC",15,0))</f>
        <v>12</v>
      </c>
      <c r="M144">
        <f>IF(pases[[#This Row],[Días Visita]]&lt;7,0,IF(pases[[#This Row],[Días Visita]]&lt;9,1,IF(pases[[#This Row],[Días Visita]]="Ilimitados",0,2)))</f>
        <v>0</v>
      </c>
      <c r="N144" s="5">
        <f>IF(AND('Ventas Pases'!$A144="Fuera de Temporada",'Ventas Pases'!$B144=2019,pases[[#This Row],[Modo de Compra]]="Paquete"),30,0)</f>
        <v>0</v>
      </c>
      <c r="O144" s="5">
        <f>-SUMIF(lift[Número de pase],pases[[#This Row],[Numero de Pase]],lift[Costo])</f>
        <v>0</v>
      </c>
    </row>
    <row r="145" spans="1:15" x14ac:dyDescent="0.25">
      <c r="A145" t="s">
        <v>7</v>
      </c>
      <c r="B145">
        <v>2018</v>
      </c>
      <c r="C145">
        <v>43425</v>
      </c>
      <c r="D145" t="s">
        <v>14</v>
      </c>
      <c r="E145">
        <v>43150</v>
      </c>
      <c r="F145">
        <v>3</v>
      </c>
      <c r="G145" t="s">
        <v>33</v>
      </c>
      <c r="H145" t="s">
        <v>163</v>
      </c>
      <c r="I145" s="5">
        <v>420</v>
      </c>
      <c r="J145" s="5">
        <f>IFERROR('Ventas Pases'!$I145/'Ventas Pases'!$F145,"PASE")</f>
        <v>140</v>
      </c>
      <c r="K145" t="str">
        <f>IFERROR(VLOOKUP('Ventas Pases'!$J145,'Comisiones HEROIC'!$E$1:$F$6,2,0),"")</f>
        <v/>
      </c>
      <c r="L145" s="5">
        <f>IF('Ventas Pases'!$D145="Red HEROIC",IFERROR(VLOOKUP('Ventas Pases'!$G145,'Comisiones HEROIC'!$A$1:$B$11,2,0),15),IF('Ventas Pases'!$D145="Red HEROIC",15,0))</f>
        <v>15</v>
      </c>
      <c r="M145">
        <f>IF(pases[[#This Row],[Días Visita]]&lt;7,0,IF(pases[[#This Row],[Días Visita]]&lt;9,1,IF(pases[[#This Row],[Días Visita]]="Ilimitados",0,2)))</f>
        <v>0</v>
      </c>
      <c r="N145" s="5">
        <f>IF(AND('Ventas Pases'!$A145="Fuera de Temporada",'Ventas Pases'!$B145=2019,pases[[#This Row],[Modo de Compra]]="Paquete"),30,0)</f>
        <v>0</v>
      </c>
      <c r="O145" s="5">
        <f>-SUMIF(lift[Número de pase],pases[[#This Row],[Numero de Pase]],lift[Costo])</f>
        <v>0</v>
      </c>
    </row>
    <row r="146" spans="1:15" x14ac:dyDescent="0.25">
      <c r="A146" t="s">
        <v>7</v>
      </c>
      <c r="B146">
        <v>2019</v>
      </c>
      <c r="C146">
        <v>43485</v>
      </c>
      <c r="D146" t="s">
        <v>8</v>
      </c>
      <c r="E146">
        <v>43522</v>
      </c>
      <c r="F146">
        <v>9</v>
      </c>
      <c r="G146" t="s">
        <v>9</v>
      </c>
      <c r="H146" t="s">
        <v>164</v>
      </c>
      <c r="I146" s="5">
        <v>1080</v>
      </c>
      <c r="J146" s="5">
        <f>IFERROR('Ventas Pases'!$I146/'Ventas Pases'!$F146,"PASE")</f>
        <v>120</v>
      </c>
      <c r="K146" t="str">
        <f>IFERROR(VLOOKUP('Ventas Pases'!$J146,'Comisiones HEROIC'!$E$1:$F$6,2,0),"")</f>
        <v/>
      </c>
      <c r="L146" s="5">
        <f>IF('Ventas Pases'!$D146="Red HEROIC",IFERROR(VLOOKUP('Ventas Pases'!$G146,'Comisiones HEROIC'!$A$1:$B$11,2,0),15),IF('Ventas Pases'!$D146="Red HEROIC",15,0))</f>
        <v>0</v>
      </c>
      <c r="M146">
        <f>IF(pases[[#This Row],[Días Visita]]&lt;7,0,IF(pases[[#This Row],[Días Visita]]&lt;9,1,IF(pases[[#This Row],[Días Visita]]="Ilimitados",0,2)))</f>
        <v>2</v>
      </c>
      <c r="N146" s="5">
        <f>IF(AND('Ventas Pases'!$A146="Fuera de Temporada",'Ventas Pases'!$B146=2019,pases[[#This Row],[Modo de Compra]]="Paquete"),30,0)</f>
        <v>0</v>
      </c>
      <c r="O146" s="5">
        <f>-SUMIF(lift[Número de pase],pases[[#This Row],[Numero de Pase]],lift[Costo])</f>
        <v>0</v>
      </c>
    </row>
    <row r="147" spans="1:15" x14ac:dyDescent="0.25">
      <c r="A147" t="s">
        <v>7</v>
      </c>
      <c r="B147">
        <v>2018</v>
      </c>
      <c r="C147">
        <v>43106</v>
      </c>
      <c r="D147" t="s">
        <v>14</v>
      </c>
      <c r="E147">
        <v>43131</v>
      </c>
      <c r="F147">
        <v>8</v>
      </c>
      <c r="G147" t="s">
        <v>33</v>
      </c>
      <c r="H147" t="s">
        <v>165</v>
      </c>
      <c r="I147" s="5">
        <v>1120</v>
      </c>
      <c r="J147" s="5">
        <f>IFERROR('Ventas Pases'!$I147/'Ventas Pases'!$F147,"PASE")</f>
        <v>140</v>
      </c>
      <c r="K147" t="str">
        <f>IFERROR(VLOOKUP('Ventas Pases'!$J147,'Comisiones HEROIC'!$E$1:$F$6,2,0),"")</f>
        <v/>
      </c>
      <c r="L147" s="5">
        <f>IF('Ventas Pases'!$D147="Red HEROIC",IFERROR(VLOOKUP('Ventas Pases'!$G147,'Comisiones HEROIC'!$A$1:$B$11,2,0),15),IF('Ventas Pases'!$D147="Red HEROIC",15,0))</f>
        <v>15</v>
      </c>
      <c r="M147">
        <f>IF(pases[[#This Row],[Días Visita]]&lt;7,0,IF(pases[[#This Row],[Días Visita]]&lt;9,1,IF(pases[[#This Row],[Días Visita]]="Ilimitados",0,2)))</f>
        <v>1</v>
      </c>
      <c r="N147" s="5">
        <f>IF(AND('Ventas Pases'!$A147="Fuera de Temporada",'Ventas Pases'!$B147=2019,pases[[#This Row],[Modo de Compra]]="Paquete"),30,0)</f>
        <v>0</v>
      </c>
      <c r="O147" s="5">
        <f>-SUMIF(lift[Número de pase],pases[[#This Row],[Numero de Pase]],lift[Costo])</f>
        <v>0</v>
      </c>
    </row>
    <row r="148" spans="1:15" x14ac:dyDescent="0.25">
      <c r="A148" t="s">
        <v>13</v>
      </c>
      <c r="B148">
        <v>2019</v>
      </c>
      <c r="C148">
        <v>43362</v>
      </c>
      <c r="D148" t="s">
        <v>8</v>
      </c>
      <c r="E148">
        <v>43419</v>
      </c>
      <c r="F148" t="s">
        <v>11</v>
      </c>
      <c r="G148" t="s">
        <v>9</v>
      </c>
      <c r="H148" t="s">
        <v>166</v>
      </c>
      <c r="I148" s="5">
        <v>1950</v>
      </c>
      <c r="J148" s="5" t="str">
        <f>IFERROR('Ventas Pases'!$I148/'Ventas Pases'!$F148,"PASE")</f>
        <v>PASE</v>
      </c>
      <c r="K148" t="str">
        <f>IFERROR(VLOOKUP('Ventas Pases'!$J148,'Comisiones HEROIC'!$E$1:$F$6,2,0),"")</f>
        <v/>
      </c>
      <c r="L148" s="5">
        <f>IF('Ventas Pases'!$D148="Red HEROIC",IFERROR(VLOOKUP('Ventas Pases'!$G148,'Comisiones HEROIC'!$A$1:$B$11,2,0),15),IF('Ventas Pases'!$D148="Red HEROIC",15,0))</f>
        <v>0</v>
      </c>
      <c r="M148">
        <f>IF(pases[[#This Row],[Días Visita]]&lt;7,0,IF(pases[[#This Row],[Días Visita]]&lt;9,1,IF(pases[[#This Row],[Días Visita]]="Ilimitados",0,2)))</f>
        <v>0</v>
      </c>
      <c r="N148" s="5">
        <f>IF(AND('Ventas Pases'!$A148="Fuera de Temporada",'Ventas Pases'!$B148=2019,pases[[#This Row],[Modo de Compra]]="Paquete"),30,0)</f>
        <v>0</v>
      </c>
      <c r="O148" s="5">
        <f>-SUMIF(lift[Número de pase],pases[[#This Row],[Numero de Pase]],lift[Costo])</f>
        <v>-368</v>
      </c>
    </row>
    <row r="149" spans="1:15" x14ac:dyDescent="0.25">
      <c r="A149" t="s">
        <v>7</v>
      </c>
      <c r="B149">
        <v>2018</v>
      </c>
      <c r="C149">
        <v>43108</v>
      </c>
      <c r="D149" t="s">
        <v>17</v>
      </c>
      <c r="E149">
        <v>43139</v>
      </c>
      <c r="F149">
        <v>3</v>
      </c>
      <c r="G149" t="s">
        <v>9</v>
      </c>
      <c r="H149" t="s">
        <v>167</v>
      </c>
      <c r="I149" s="5">
        <v>330</v>
      </c>
      <c r="J149" s="5">
        <f>IFERROR('Ventas Pases'!$I149/'Ventas Pases'!$F149,"PASE")</f>
        <v>110</v>
      </c>
      <c r="K149" t="str">
        <f>IFERROR(VLOOKUP('Ventas Pases'!$J149,'Comisiones HEROIC'!$E$1:$F$6,2,0),"")</f>
        <v>Elton Hotel</v>
      </c>
      <c r="L149" s="5">
        <f>IF('Ventas Pases'!$D149="Red HEROIC",IFERROR(VLOOKUP('Ventas Pases'!$G149,'Comisiones HEROIC'!$A$1:$B$11,2,0),15),IF('Ventas Pases'!$D149="Red HEROIC",15,0))</f>
        <v>0</v>
      </c>
      <c r="M149">
        <f>IF(pases[[#This Row],[Días Visita]]&lt;7,0,IF(pases[[#This Row],[Días Visita]]&lt;9,1,IF(pases[[#This Row],[Días Visita]]="Ilimitados",0,2)))</f>
        <v>0</v>
      </c>
      <c r="N149" s="5">
        <f>IF(AND('Ventas Pases'!$A149="Fuera de Temporada",'Ventas Pases'!$B149=2019,pases[[#This Row],[Modo de Compra]]="Paquete"),30,0)</f>
        <v>0</v>
      </c>
      <c r="O149" s="5">
        <f>-SUMIF(lift[Número de pase],pases[[#This Row],[Numero de Pase]],lift[Costo])</f>
        <v>0</v>
      </c>
    </row>
    <row r="150" spans="1:15" x14ac:dyDescent="0.25">
      <c r="A150" t="s">
        <v>13</v>
      </c>
      <c r="B150">
        <v>2019</v>
      </c>
      <c r="C150">
        <v>43406</v>
      </c>
      <c r="D150" t="s">
        <v>14</v>
      </c>
      <c r="E150">
        <v>43207</v>
      </c>
      <c r="F150">
        <v>3</v>
      </c>
      <c r="G150" t="s">
        <v>15</v>
      </c>
      <c r="H150" t="s">
        <v>168</v>
      </c>
      <c r="I150" s="5">
        <v>420</v>
      </c>
      <c r="J150" s="5">
        <f>IFERROR('Ventas Pases'!$I150/'Ventas Pases'!$F150,"PASE")</f>
        <v>140</v>
      </c>
      <c r="K150" t="str">
        <f>IFERROR(VLOOKUP('Ventas Pases'!$J150,'Comisiones HEROIC'!$E$1:$F$6,2,0),"")</f>
        <v/>
      </c>
      <c r="L150" s="5">
        <f>IF('Ventas Pases'!$D150="Red HEROIC",IFERROR(VLOOKUP('Ventas Pases'!$G150,'Comisiones HEROIC'!$A$1:$B$11,2,0),15),IF('Ventas Pases'!$D150="Red HEROIC",15,0))</f>
        <v>12</v>
      </c>
      <c r="M150">
        <f>IF(pases[[#This Row],[Días Visita]]&lt;7,0,IF(pases[[#This Row],[Días Visita]]&lt;9,1,IF(pases[[#This Row],[Días Visita]]="Ilimitados",0,2)))</f>
        <v>0</v>
      </c>
      <c r="N150" s="5">
        <f>IF(AND('Ventas Pases'!$A150="Fuera de Temporada",'Ventas Pases'!$B150=2019,pases[[#This Row],[Modo de Compra]]="Paquete"),30,0)</f>
        <v>0</v>
      </c>
      <c r="O150" s="5">
        <f>-SUMIF(lift[Número de pase],pases[[#This Row],[Numero de Pase]],lift[Costo])</f>
        <v>0</v>
      </c>
    </row>
    <row r="151" spans="1:15" x14ac:dyDescent="0.25">
      <c r="A151" t="s">
        <v>13</v>
      </c>
      <c r="B151">
        <v>2019</v>
      </c>
      <c r="C151">
        <v>43259</v>
      </c>
      <c r="D151" t="s">
        <v>8</v>
      </c>
      <c r="E151">
        <v>43419</v>
      </c>
      <c r="F151" t="s">
        <v>11</v>
      </c>
      <c r="G151" t="s">
        <v>9</v>
      </c>
      <c r="H151" t="s">
        <v>169</v>
      </c>
      <c r="I151" s="5">
        <v>1950</v>
      </c>
      <c r="J151" s="5" t="str">
        <f>IFERROR('Ventas Pases'!$I151/'Ventas Pases'!$F151,"PASE")</f>
        <v>PASE</v>
      </c>
      <c r="K151" t="str">
        <f>IFERROR(VLOOKUP('Ventas Pases'!$J151,'Comisiones HEROIC'!$E$1:$F$6,2,0),"")</f>
        <v/>
      </c>
      <c r="L151" s="5">
        <f>IF('Ventas Pases'!$D151="Red HEROIC",IFERROR(VLOOKUP('Ventas Pases'!$G151,'Comisiones HEROIC'!$A$1:$B$11,2,0),15),IF('Ventas Pases'!$D151="Red HEROIC",15,0))</f>
        <v>0</v>
      </c>
      <c r="M151">
        <f>IF(pases[[#This Row],[Días Visita]]&lt;7,0,IF(pases[[#This Row],[Días Visita]]&lt;9,1,IF(pases[[#This Row],[Días Visita]]="Ilimitados",0,2)))</f>
        <v>0</v>
      </c>
      <c r="N151" s="5">
        <f>IF(AND('Ventas Pases'!$A151="Fuera de Temporada",'Ventas Pases'!$B151=2019,pases[[#This Row],[Modo de Compra]]="Paquete"),30,0)</f>
        <v>0</v>
      </c>
      <c r="O151" s="5">
        <f>-SUMIF(lift[Número de pase],pases[[#This Row],[Numero de Pase]],lift[Costo])</f>
        <v>-644</v>
      </c>
    </row>
    <row r="152" spans="1:15" x14ac:dyDescent="0.25">
      <c r="A152" t="s">
        <v>7</v>
      </c>
      <c r="B152">
        <v>2018</v>
      </c>
      <c r="C152">
        <v>43454</v>
      </c>
      <c r="D152" t="s">
        <v>14</v>
      </c>
      <c r="E152">
        <v>43117</v>
      </c>
      <c r="F152">
        <v>1</v>
      </c>
      <c r="G152" t="s">
        <v>19</v>
      </c>
      <c r="H152" t="s">
        <v>170</v>
      </c>
      <c r="I152" s="5">
        <v>140</v>
      </c>
      <c r="J152" s="5">
        <f>IFERROR('Ventas Pases'!$I152/'Ventas Pases'!$F152,"PASE")</f>
        <v>140</v>
      </c>
      <c r="K152" t="str">
        <f>IFERROR(VLOOKUP('Ventas Pases'!$J152,'Comisiones HEROIC'!$E$1:$F$6,2,0),"")</f>
        <v/>
      </c>
      <c r="L152" s="5">
        <f>IF('Ventas Pases'!$D152="Red HEROIC",IFERROR(VLOOKUP('Ventas Pases'!$G152,'Comisiones HEROIC'!$A$1:$B$11,2,0),15),IF('Ventas Pases'!$D152="Red HEROIC",15,0))</f>
        <v>15</v>
      </c>
      <c r="M152">
        <f>IF(pases[[#This Row],[Días Visita]]&lt;7,0,IF(pases[[#This Row],[Días Visita]]&lt;9,1,IF(pases[[#This Row],[Días Visita]]="Ilimitados",0,2)))</f>
        <v>0</v>
      </c>
      <c r="N152" s="5">
        <f>IF(AND('Ventas Pases'!$A152="Fuera de Temporada",'Ventas Pases'!$B152=2019,pases[[#This Row],[Modo de Compra]]="Paquete"),30,0)</f>
        <v>0</v>
      </c>
      <c r="O152" s="5">
        <f>-SUMIF(lift[Número de pase],pases[[#This Row],[Numero de Pase]],lift[Costo])</f>
        <v>0</v>
      </c>
    </row>
    <row r="153" spans="1:15" x14ac:dyDescent="0.25">
      <c r="A153" t="s">
        <v>13</v>
      </c>
      <c r="B153">
        <v>2018</v>
      </c>
      <c r="C153">
        <v>43353</v>
      </c>
      <c r="D153" t="s">
        <v>8</v>
      </c>
      <c r="E153">
        <v>42912</v>
      </c>
      <c r="F153">
        <v>3</v>
      </c>
      <c r="G153" t="s">
        <v>9</v>
      </c>
      <c r="H153" t="s">
        <v>171</v>
      </c>
      <c r="I153" s="5">
        <v>360</v>
      </c>
      <c r="J153" s="5">
        <f>IFERROR('Ventas Pases'!$I153/'Ventas Pases'!$F153,"PASE")</f>
        <v>120</v>
      </c>
      <c r="K153" t="str">
        <f>IFERROR(VLOOKUP('Ventas Pases'!$J153,'Comisiones HEROIC'!$E$1:$F$6,2,0),"")</f>
        <v/>
      </c>
      <c r="L153" s="5">
        <f>IF('Ventas Pases'!$D153="Red HEROIC",IFERROR(VLOOKUP('Ventas Pases'!$G153,'Comisiones HEROIC'!$A$1:$B$11,2,0),15),IF('Ventas Pases'!$D153="Red HEROIC",15,0))</f>
        <v>0</v>
      </c>
      <c r="M153">
        <f>IF(pases[[#This Row],[Días Visita]]&lt;7,0,IF(pases[[#This Row],[Días Visita]]&lt;9,1,IF(pases[[#This Row],[Días Visita]]="Ilimitados",0,2)))</f>
        <v>0</v>
      </c>
      <c r="N153" s="5">
        <f>IF(AND('Ventas Pases'!$A153="Fuera de Temporada",'Ventas Pases'!$B153=2019,pases[[#This Row],[Modo de Compra]]="Paquete"),30,0)</f>
        <v>0</v>
      </c>
      <c r="O153" s="5">
        <f>-SUMIF(lift[Número de pase],pases[[#This Row],[Numero de Pase]],lift[Costo])</f>
        <v>0</v>
      </c>
    </row>
    <row r="154" spans="1:15" x14ac:dyDescent="0.25">
      <c r="A154" t="s">
        <v>7</v>
      </c>
      <c r="B154">
        <v>2018</v>
      </c>
      <c r="C154">
        <v>43456</v>
      </c>
      <c r="D154" t="s">
        <v>14</v>
      </c>
      <c r="E154">
        <v>43087</v>
      </c>
      <c r="F154">
        <v>5</v>
      </c>
      <c r="G154" t="s">
        <v>19</v>
      </c>
      <c r="H154" t="s">
        <v>172</v>
      </c>
      <c r="I154" s="5">
        <v>700</v>
      </c>
      <c r="J154" s="5">
        <f>IFERROR('Ventas Pases'!$I154/'Ventas Pases'!$F154,"PASE")</f>
        <v>140</v>
      </c>
      <c r="K154" t="str">
        <f>IFERROR(VLOOKUP('Ventas Pases'!$J154,'Comisiones HEROIC'!$E$1:$F$6,2,0),"")</f>
        <v/>
      </c>
      <c r="L154" s="5">
        <f>IF('Ventas Pases'!$D154="Red HEROIC",IFERROR(VLOOKUP('Ventas Pases'!$G154,'Comisiones HEROIC'!$A$1:$B$11,2,0),15),IF('Ventas Pases'!$D154="Red HEROIC",15,0))</f>
        <v>15</v>
      </c>
      <c r="M154">
        <f>IF(pases[[#This Row],[Días Visita]]&lt;7,0,IF(pases[[#This Row],[Días Visita]]&lt;9,1,IF(pases[[#This Row],[Días Visita]]="Ilimitados",0,2)))</f>
        <v>0</v>
      </c>
      <c r="N154" s="5">
        <f>IF(AND('Ventas Pases'!$A154="Fuera de Temporada",'Ventas Pases'!$B154=2019,pases[[#This Row],[Modo de Compra]]="Paquete"),30,0)</f>
        <v>0</v>
      </c>
      <c r="O154" s="5">
        <f>-SUMIF(lift[Número de pase],pases[[#This Row],[Numero de Pase]],lift[Costo])</f>
        <v>0</v>
      </c>
    </row>
    <row r="155" spans="1:15" x14ac:dyDescent="0.25">
      <c r="A155" t="s">
        <v>7</v>
      </c>
      <c r="B155">
        <v>2019</v>
      </c>
      <c r="C155">
        <v>43498</v>
      </c>
      <c r="D155" t="s">
        <v>14</v>
      </c>
      <c r="E155">
        <v>43502</v>
      </c>
      <c r="F155">
        <v>9</v>
      </c>
      <c r="G155" t="s">
        <v>35</v>
      </c>
      <c r="H155" t="s">
        <v>173</v>
      </c>
      <c r="I155" s="5">
        <v>1260</v>
      </c>
      <c r="J155" s="5">
        <f>IFERROR('Ventas Pases'!$I155/'Ventas Pases'!$F155,"PASE")</f>
        <v>140</v>
      </c>
      <c r="K155" t="str">
        <f>IFERROR(VLOOKUP('Ventas Pases'!$J155,'Comisiones HEROIC'!$E$1:$F$6,2,0),"")</f>
        <v/>
      </c>
      <c r="L155" s="5">
        <f>IF('Ventas Pases'!$D155="Red HEROIC",IFERROR(VLOOKUP('Ventas Pases'!$G155,'Comisiones HEROIC'!$A$1:$B$11,2,0),15),IF('Ventas Pases'!$D155="Red HEROIC",15,0))</f>
        <v>16</v>
      </c>
      <c r="M155">
        <f>IF(pases[[#This Row],[Días Visita]]&lt;7,0,IF(pases[[#This Row],[Días Visita]]&lt;9,1,IF(pases[[#This Row],[Días Visita]]="Ilimitados",0,2)))</f>
        <v>2</v>
      </c>
      <c r="N155" s="5">
        <f>IF(AND('Ventas Pases'!$A155="Fuera de Temporada",'Ventas Pases'!$B155=2019,pases[[#This Row],[Modo de Compra]]="Paquete"),30,0)</f>
        <v>0</v>
      </c>
      <c r="O155" s="5">
        <f>-SUMIF(lift[Número de pase],pases[[#This Row],[Numero de Pase]],lift[Costo])</f>
        <v>0</v>
      </c>
    </row>
    <row r="156" spans="1:15" x14ac:dyDescent="0.25">
      <c r="A156" t="s">
        <v>7</v>
      </c>
      <c r="B156">
        <v>2019</v>
      </c>
      <c r="C156">
        <v>43438</v>
      </c>
      <c r="D156" t="s">
        <v>8</v>
      </c>
      <c r="E156">
        <v>43538</v>
      </c>
      <c r="F156">
        <v>6</v>
      </c>
      <c r="G156" t="s">
        <v>9</v>
      </c>
      <c r="H156" t="s">
        <v>174</v>
      </c>
      <c r="I156" s="5">
        <v>720</v>
      </c>
      <c r="J156" s="5">
        <f>IFERROR('Ventas Pases'!$I156/'Ventas Pases'!$F156,"PASE")</f>
        <v>120</v>
      </c>
      <c r="K156" t="str">
        <f>IFERROR(VLOOKUP('Ventas Pases'!$J156,'Comisiones HEROIC'!$E$1:$F$6,2,0),"")</f>
        <v/>
      </c>
      <c r="L156" s="5">
        <f>IF('Ventas Pases'!$D156="Red HEROIC",IFERROR(VLOOKUP('Ventas Pases'!$G156,'Comisiones HEROIC'!$A$1:$B$11,2,0),15),IF('Ventas Pases'!$D156="Red HEROIC",15,0))</f>
        <v>0</v>
      </c>
      <c r="M156">
        <f>IF(pases[[#This Row],[Días Visita]]&lt;7,0,IF(pases[[#This Row],[Días Visita]]&lt;9,1,IF(pases[[#This Row],[Días Visita]]="Ilimitados",0,2)))</f>
        <v>0</v>
      </c>
      <c r="N156" s="5">
        <f>IF(AND('Ventas Pases'!$A156="Fuera de Temporada",'Ventas Pases'!$B156=2019,pases[[#This Row],[Modo de Compra]]="Paquete"),30,0)</f>
        <v>0</v>
      </c>
      <c r="O156" s="5">
        <f>-SUMIF(lift[Número de pase],pases[[#This Row],[Numero de Pase]],lift[Costo])</f>
        <v>0</v>
      </c>
    </row>
    <row r="157" spans="1:15" x14ac:dyDescent="0.25">
      <c r="A157" t="s">
        <v>7</v>
      </c>
      <c r="B157">
        <v>2018</v>
      </c>
      <c r="C157">
        <v>43113</v>
      </c>
      <c r="D157" t="s">
        <v>8</v>
      </c>
      <c r="E157">
        <v>43150</v>
      </c>
      <c r="F157">
        <v>2</v>
      </c>
      <c r="G157" t="s">
        <v>9</v>
      </c>
      <c r="H157" t="s">
        <v>175</v>
      </c>
      <c r="I157" s="5">
        <v>240</v>
      </c>
      <c r="J157" s="5">
        <f>IFERROR('Ventas Pases'!$I157/'Ventas Pases'!$F157,"PASE")</f>
        <v>120</v>
      </c>
      <c r="K157" t="str">
        <f>IFERROR(VLOOKUP('Ventas Pases'!$J157,'Comisiones HEROIC'!$E$1:$F$6,2,0),"")</f>
        <v/>
      </c>
      <c r="L157" s="5">
        <f>IF('Ventas Pases'!$D157="Red HEROIC",IFERROR(VLOOKUP('Ventas Pases'!$G157,'Comisiones HEROIC'!$A$1:$B$11,2,0),15),IF('Ventas Pases'!$D157="Red HEROIC",15,0))</f>
        <v>0</v>
      </c>
      <c r="M157">
        <f>IF(pases[[#This Row],[Días Visita]]&lt;7,0,IF(pases[[#This Row],[Días Visita]]&lt;9,1,IF(pases[[#This Row],[Días Visita]]="Ilimitados",0,2)))</f>
        <v>0</v>
      </c>
      <c r="N157" s="5">
        <f>IF(AND('Ventas Pases'!$A157="Fuera de Temporada",'Ventas Pases'!$B157=2019,pases[[#This Row],[Modo de Compra]]="Paquete"),30,0)</f>
        <v>0</v>
      </c>
      <c r="O157" s="5">
        <f>-SUMIF(lift[Número de pase],pases[[#This Row],[Numero de Pase]],lift[Costo])</f>
        <v>0</v>
      </c>
    </row>
    <row r="158" spans="1:15" x14ac:dyDescent="0.25">
      <c r="A158" t="s">
        <v>7</v>
      </c>
      <c r="B158">
        <v>2019</v>
      </c>
      <c r="C158">
        <v>43528</v>
      </c>
      <c r="D158" t="s">
        <v>8</v>
      </c>
      <c r="E158">
        <v>43537</v>
      </c>
      <c r="F158">
        <v>1</v>
      </c>
      <c r="G158" t="s">
        <v>9</v>
      </c>
      <c r="H158" t="s">
        <v>176</v>
      </c>
      <c r="I158" s="5">
        <v>120</v>
      </c>
      <c r="J158" s="5">
        <f>IFERROR('Ventas Pases'!$I158/'Ventas Pases'!$F158,"PASE")</f>
        <v>120</v>
      </c>
      <c r="K158" t="str">
        <f>IFERROR(VLOOKUP('Ventas Pases'!$J158,'Comisiones HEROIC'!$E$1:$F$6,2,0),"")</f>
        <v/>
      </c>
      <c r="L158" s="5">
        <f>IF('Ventas Pases'!$D158="Red HEROIC",IFERROR(VLOOKUP('Ventas Pases'!$G158,'Comisiones HEROIC'!$A$1:$B$11,2,0),15),IF('Ventas Pases'!$D158="Red HEROIC",15,0))</f>
        <v>0</v>
      </c>
      <c r="M158">
        <f>IF(pases[[#This Row],[Días Visita]]&lt;7,0,IF(pases[[#This Row],[Días Visita]]&lt;9,1,IF(pases[[#This Row],[Días Visita]]="Ilimitados",0,2)))</f>
        <v>0</v>
      </c>
      <c r="N158" s="5">
        <f>IF(AND('Ventas Pases'!$A158="Fuera de Temporada",'Ventas Pases'!$B158=2019,pases[[#This Row],[Modo de Compra]]="Paquete"),30,0)</f>
        <v>0</v>
      </c>
      <c r="O158" s="5">
        <f>-SUMIF(lift[Número de pase],pases[[#This Row],[Numero de Pase]],lift[Costo])</f>
        <v>0</v>
      </c>
    </row>
    <row r="159" spans="1:15" x14ac:dyDescent="0.25">
      <c r="A159" t="s">
        <v>7</v>
      </c>
      <c r="B159">
        <v>2018</v>
      </c>
      <c r="C159">
        <v>43147</v>
      </c>
      <c r="D159" t="s">
        <v>14</v>
      </c>
      <c r="E159">
        <v>43168</v>
      </c>
      <c r="F159">
        <v>6</v>
      </c>
      <c r="G159" t="s">
        <v>33</v>
      </c>
      <c r="H159" t="s">
        <v>177</v>
      </c>
      <c r="I159" s="5">
        <v>840</v>
      </c>
      <c r="J159" s="5">
        <f>IFERROR('Ventas Pases'!$I159/'Ventas Pases'!$F159,"PASE")</f>
        <v>140</v>
      </c>
      <c r="K159" t="str">
        <f>IFERROR(VLOOKUP('Ventas Pases'!$J159,'Comisiones HEROIC'!$E$1:$F$6,2,0),"")</f>
        <v/>
      </c>
      <c r="L159" s="5">
        <f>IF('Ventas Pases'!$D159="Red HEROIC",IFERROR(VLOOKUP('Ventas Pases'!$G159,'Comisiones HEROIC'!$A$1:$B$11,2,0),15),IF('Ventas Pases'!$D159="Red HEROIC",15,0))</f>
        <v>15</v>
      </c>
      <c r="M159">
        <f>IF(pases[[#This Row],[Días Visita]]&lt;7,0,IF(pases[[#This Row],[Días Visita]]&lt;9,1,IF(pases[[#This Row],[Días Visita]]="Ilimitados",0,2)))</f>
        <v>0</v>
      </c>
      <c r="N159" s="5">
        <f>IF(AND('Ventas Pases'!$A159="Fuera de Temporada",'Ventas Pases'!$B159=2019,pases[[#This Row],[Modo de Compra]]="Paquete"),30,0)</f>
        <v>0</v>
      </c>
      <c r="O159" s="5">
        <f>-SUMIF(lift[Número de pase],pases[[#This Row],[Numero de Pase]],lift[Costo])</f>
        <v>0</v>
      </c>
    </row>
    <row r="160" spans="1:15" x14ac:dyDescent="0.25">
      <c r="A160" t="s">
        <v>7</v>
      </c>
      <c r="B160">
        <v>2019</v>
      </c>
      <c r="C160">
        <v>43452</v>
      </c>
      <c r="D160" t="s">
        <v>60</v>
      </c>
      <c r="E160">
        <v>43419</v>
      </c>
      <c r="F160" t="s">
        <v>11</v>
      </c>
      <c r="G160" t="s">
        <v>9</v>
      </c>
      <c r="H160" t="s">
        <v>178</v>
      </c>
      <c r="I160" s="5">
        <v>1950</v>
      </c>
      <c r="J160" s="5" t="str">
        <f>IFERROR('Ventas Pases'!$I160/'Ventas Pases'!$F160,"PASE")</f>
        <v>PASE</v>
      </c>
      <c r="K160" t="str">
        <f>IFERROR(VLOOKUP('Ventas Pases'!$J160,'Comisiones HEROIC'!$E$1:$F$6,2,0),"")</f>
        <v/>
      </c>
      <c r="L160" s="5">
        <f>IF('Ventas Pases'!$D160="Red HEROIC",IFERROR(VLOOKUP('Ventas Pases'!$G160,'Comisiones HEROIC'!$A$1:$B$11,2,0),15),IF('Ventas Pases'!$D160="Red HEROIC",15,0))</f>
        <v>0</v>
      </c>
      <c r="M160">
        <f>IF(pases[[#This Row],[Días Visita]]&lt;7,0,IF(pases[[#This Row],[Días Visita]]&lt;9,1,IF(pases[[#This Row],[Días Visita]]="Ilimitados",0,2)))</f>
        <v>0</v>
      </c>
      <c r="N160" s="5">
        <f>IF(AND('Ventas Pases'!$A160="Fuera de Temporada",'Ventas Pases'!$B160=2019,pases[[#This Row],[Modo de Compra]]="Paquete"),30,0)</f>
        <v>0</v>
      </c>
      <c r="O160" s="5">
        <f>-SUMIF(lift[Número de pase],pases[[#This Row],[Numero de Pase]],lift[Costo])</f>
        <v>-460</v>
      </c>
    </row>
    <row r="161" spans="1:15" x14ac:dyDescent="0.25">
      <c r="A161" t="s">
        <v>13</v>
      </c>
      <c r="B161">
        <v>2018</v>
      </c>
      <c r="C161">
        <v>43317</v>
      </c>
      <c r="D161" t="s">
        <v>14</v>
      </c>
      <c r="E161">
        <v>42833</v>
      </c>
      <c r="F161">
        <v>3</v>
      </c>
      <c r="G161" t="s">
        <v>19</v>
      </c>
      <c r="H161" t="s">
        <v>179</v>
      </c>
      <c r="I161" s="5">
        <v>420</v>
      </c>
      <c r="J161" s="5">
        <f>IFERROR('Ventas Pases'!$I161/'Ventas Pases'!$F161,"PASE")</f>
        <v>140</v>
      </c>
      <c r="K161" t="str">
        <f>IFERROR(VLOOKUP('Ventas Pases'!$J161,'Comisiones HEROIC'!$E$1:$F$6,2,0),"")</f>
        <v/>
      </c>
      <c r="L161" s="5">
        <f>IF('Ventas Pases'!$D161="Red HEROIC",IFERROR(VLOOKUP('Ventas Pases'!$G161,'Comisiones HEROIC'!$A$1:$B$11,2,0),15),IF('Ventas Pases'!$D161="Red HEROIC",15,0))</f>
        <v>15</v>
      </c>
      <c r="M161">
        <f>IF(pases[[#This Row],[Días Visita]]&lt;7,0,IF(pases[[#This Row],[Días Visita]]&lt;9,1,IF(pases[[#This Row],[Días Visita]]="Ilimitados",0,2)))</f>
        <v>0</v>
      </c>
      <c r="N161" s="5">
        <f>IF(AND('Ventas Pases'!$A161="Fuera de Temporada",'Ventas Pases'!$B161=2019,pases[[#This Row],[Modo de Compra]]="Paquete"),30,0)</f>
        <v>0</v>
      </c>
      <c r="O161" s="5">
        <f>-SUMIF(lift[Número de pase],pases[[#This Row],[Numero de Pase]],lift[Costo])</f>
        <v>0</v>
      </c>
    </row>
    <row r="162" spans="1:15" x14ac:dyDescent="0.25">
      <c r="A162" t="s">
        <v>7</v>
      </c>
      <c r="B162">
        <v>2019</v>
      </c>
      <c r="C162">
        <v>43480</v>
      </c>
      <c r="D162" t="s">
        <v>8</v>
      </c>
      <c r="E162">
        <v>43506</v>
      </c>
      <c r="F162">
        <v>6</v>
      </c>
      <c r="G162" t="s">
        <v>9</v>
      </c>
      <c r="H162" t="s">
        <v>180</v>
      </c>
      <c r="I162" s="5">
        <v>720</v>
      </c>
      <c r="J162" s="5">
        <f>IFERROR('Ventas Pases'!$I162/'Ventas Pases'!$F162,"PASE")</f>
        <v>120</v>
      </c>
      <c r="K162" t="str">
        <f>IFERROR(VLOOKUP('Ventas Pases'!$J162,'Comisiones HEROIC'!$E$1:$F$6,2,0),"")</f>
        <v/>
      </c>
      <c r="L162" s="5">
        <f>IF('Ventas Pases'!$D162="Red HEROIC",IFERROR(VLOOKUP('Ventas Pases'!$G162,'Comisiones HEROIC'!$A$1:$B$11,2,0),15),IF('Ventas Pases'!$D162="Red HEROIC",15,0))</f>
        <v>0</v>
      </c>
      <c r="M162">
        <f>IF(pases[[#This Row],[Días Visita]]&lt;7,0,IF(pases[[#This Row],[Días Visita]]&lt;9,1,IF(pases[[#This Row],[Días Visita]]="Ilimitados",0,2)))</f>
        <v>0</v>
      </c>
      <c r="N162" s="5">
        <f>IF(AND('Ventas Pases'!$A162="Fuera de Temporada",'Ventas Pases'!$B162=2019,pases[[#This Row],[Modo de Compra]]="Paquete"),30,0)</f>
        <v>0</v>
      </c>
      <c r="O162" s="5">
        <f>-SUMIF(lift[Número de pase],pases[[#This Row],[Numero de Pase]],lift[Costo])</f>
        <v>0</v>
      </c>
    </row>
    <row r="163" spans="1:15" x14ac:dyDescent="0.25">
      <c r="A163" t="s">
        <v>7</v>
      </c>
      <c r="B163">
        <v>2018</v>
      </c>
      <c r="C163">
        <v>43187</v>
      </c>
      <c r="D163" t="s">
        <v>8</v>
      </c>
      <c r="E163">
        <v>43054</v>
      </c>
      <c r="F163" t="s">
        <v>11</v>
      </c>
      <c r="G163" t="s">
        <v>9</v>
      </c>
      <c r="H163" t="s">
        <v>181</v>
      </c>
      <c r="I163" s="5">
        <v>1950</v>
      </c>
      <c r="J163" s="5" t="str">
        <f>IFERROR('Ventas Pases'!$I163/'Ventas Pases'!$F163,"PASE")</f>
        <v>PASE</v>
      </c>
      <c r="K163" t="str">
        <f>IFERROR(VLOOKUP('Ventas Pases'!$J163,'Comisiones HEROIC'!$E$1:$F$6,2,0),"")</f>
        <v/>
      </c>
      <c r="L163" s="5">
        <f>IF('Ventas Pases'!$D163="Red HEROIC",IFERROR(VLOOKUP('Ventas Pases'!$G163,'Comisiones HEROIC'!$A$1:$B$11,2,0),15),IF('Ventas Pases'!$D163="Red HEROIC",15,0))</f>
        <v>0</v>
      </c>
      <c r="M163">
        <f>IF(pases[[#This Row],[Días Visita]]&lt;7,0,IF(pases[[#This Row],[Días Visita]]&lt;9,1,IF(pases[[#This Row],[Días Visita]]="Ilimitados",0,2)))</f>
        <v>0</v>
      </c>
      <c r="N163" s="5">
        <f>IF(AND('Ventas Pases'!$A163="Fuera de Temporada",'Ventas Pases'!$B163=2019,pases[[#This Row],[Modo de Compra]]="Paquete"),30,0)</f>
        <v>0</v>
      </c>
      <c r="O163" s="5">
        <f>-SUMIF(lift[Número de pase],pases[[#This Row],[Numero de Pase]],lift[Costo])</f>
        <v>-92</v>
      </c>
    </row>
    <row r="164" spans="1:15" x14ac:dyDescent="0.25">
      <c r="A164" t="s">
        <v>13</v>
      </c>
      <c r="B164">
        <v>2018</v>
      </c>
      <c r="C164">
        <v>43273</v>
      </c>
      <c r="D164" t="s">
        <v>17</v>
      </c>
      <c r="E164">
        <v>42875</v>
      </c>
      <c r="F164">
        <v>8</v>
      </c>
      <c r="G164" t="s">
        <v>9</v>
      </c>
      <c r="H164" t="s">
        <v>182</v>
      </c>
      <c r="I164" s="5">
        <v>880</v>
      </c>
      <c r="J164" s="5">
        <f>IFERROR('Ventas Pases'!$I164/'Ventas Pases'!$F164,"PASE")</f>
        <v>110</v>
      </c>
      <c r="K164" t="str">
        <f>IFERROR(VLOOKUP('Ventas Pases'!$J164,'Comisiones HEROIC'!$E$1:$F$6,2,0),"")</f>
        <v>Elton Hotel</v>
      </c>
      <c r="L164" s="5">
        <f>IF('Ventas Pases'!$D164="Red HEROIC",IFERROR(VLOOKUP('Ventas Pases'!$G164,'Comisiones HEROIC'!$A$1:$B$11,2,0),15),IF('Ventas Pases'!$D164="Red HEROIC",15,0))</f>
        <v>0</v>
      </c>
      <c r="M164">
        <f>IF(pases[[#This Row],[Días Visita]]&lt;7,0,IF(pases[[#This Row],[Días Visita]]&lt;9,1,IF(pases[[#This Row],[Días Visita]]="Ilimitados",0,2)))</f>
        <v>1</v>
      </c>
      <c r="N164" s="5">
        <f>IF(AND('Ventas Pases'!$A164="Fuera de Temporada",'Ventas Pases'!$B164=2019,pases[[#This Row],[Modo de Compra]]="Paquete"),30,0)</f>
        <v>0</v>
      </c>
      <c r="O164" s="5">
        <f>-SUMIF(lift[Número de pase],pases[[#This Row],[Numero de Pase]],lift[Costo])</f>
        <v>0</v>
      </c>
    </row>
    <row r="165" spans="1:15" x14ac:dyDescent="0.25">
      <c r="A165" t="s">
        <v>7</v>
      </c>
      <c r="B165">
        <v>2019</v>
      </c>
      <c r="C165">
        <v>43505</v>
      </c>
      <c r="D165" t="s">
        <v>14</v>
      </c>
      <c r="E165">
        <v>43530</v>
      </c>
      <c r="F165">
        <v>5</v>
      </c>
      <c r="G165" t="s">
        <v>15</v>
      </c>
      <c r="H165" t="s">
        <v>183</v>
      </c>
      <c r="I165" s="5">
        <v>700</v>
      </c>
      <c r="J165" s="5">
        <f>IFERROR('Ventas Pases'!$I165/'Ventas Pases'!$F165,"PASE")</f>
        <v>140</v>
      </c>
      <c r="K165" t="str">
        <f>IFERROR(VLOOKUP('Ventas Pases'!$J165,'Comisiones HEROIC'!$E$1:$F$6,2,0),"")</f>
        <v/>
      </c>
      <c r="L165" s="5">
        <f>IF('Ventas Pases'!$D165="Red HEROIC",IFERROR(VLOOKUP('Ventas Pases'!$G165,'Comisiones HEROIC'!$A$1:$B$11,2,0),15),IF('Ventas Pases'!$D165="Red HEROIC",15,0))</f>
        <v>12</v>
      </c>
      <c r="M165">
        <f>IF(pases[[#This Row],[Días Visita]]&lt;7,0,IF(pases[[#This Row],[Días Visita]]&lt;9,1,IF(pases[[#This Row],[Días Visita]]="Ilimitados",0,2)))</f>
        <v>0</v>
      </c>
      <c r="N165" s="5">
        <f>IF(AND('Ventas Pases'!$A165="Fuera de Temporada",'Ventas Pases'!$B165=2019,pases[[#This Row],[Modo de Compra]]="Paquete"),30,0)</f>
        <v>0</v>
      </c>
      <c r="O165" s="5">
        <f>-SUMIF(lift[Número de pase],pases[[#This Row],[Numero de Pase]],lift[Costo])</f>
        <v>0</v>
      </c>
    </row>
    <row r="166" spans="1:15" x14ac:dyDescent="0.25">
      <c r="A166" t="s">
        <v>13</v>
      </c>
      <c r="B166">
        <v>2018</v>
      </c>
      <c r="C166">
        <v>43337</v>
      </c>
      <c r="D166" t="s">
        <v>8</v>
      </c>
      <c r="E166">
        <v>42856</v>
      </c>
      <c r="F166">
        <v>8</v>
      </c>
      <c r="G166" t="s">
        <v>9</v>
      </c>
      <c r="H166" t="s">
        <v>184</v>
      </c>
      <c r="I166" s="5">
        <v>960</v>
      </c>
      <c r="J166" s="5">
        <f>IFERROR('Ventas Pases'!$I166/'Ventas Pases'!$F166,"PASE")</f>
        <v>120</v>
      </c>
      <c r="K166" t="str">
        <f>IFERROR(VLOOKUP('Ventas Pases'!$J166,'Comisiones HEROIC'!$E$1:$F$6,2,0),"")</f>
        <v/>
      </c>
      <c r="L166" s="5">
        <f>IF('Ventas Pases'!$D166="Red HEROIC",IFERROR(VLOOKUP('Ventas Pases'!$G166,'Comisiones HEROIC'!$A$1:$B$11,2,0),15),IF('Ventas Pases'!$D166="Red HEROIC",15,0))</f>
        <v>0</v>
      </c>
      <c r="M166">
        <f>IF(pases[[#This Row],[Días Visita]]&lt;7,0,IF(pases[[#This Row],[Días Visita]]&lt;9,1,IF(pases[[#This Row],[Días Visita]]="Ilimitados",0,2)))</f>
        <v>1</v>
      </c>
      <c r="N166" s="5">
        <f>IF(AND('Ventas Pases'!$A166="Fuera de Temporada",'Ventas Pases'!$B166=2019,pases[[#This Row],[Modo de Compra]]="Paquete"),30,0)</f>
        <v>0</v>
      </c>
      <c r="O166" s="5">
        <f>-SUMIF(lift[Número de pase],pases[[#This Row],[Numero de Pase]],lift[Costo])</f>
        <v>0</v>
      </c>
    </row>
    <row r="167" spans="1:15" x14ac:dyDescent="0.25">
      <c r="A167" t="s">
        <v>7</v>
      </c>
      <c r="B167">
        <v>2019</v>
      </c>
      <c r="C167">
        <v>43436</v>
      </c>
      <c r="D167" t="s">
        <v>8</v>
      </c>
      <c r="E167">
        <v>43466</v>
      </c>
      <c r="F167">
        <v>8</v>
      </c>
      <c r="G167" t="s">
        <v>9</v>
      </c>
      <c r="H167" t="s">
        <v>185</v>
      </c>
      <c r="I167" s="5">
        <v>960</v>
      </c>
      <c r="J167" s="5">
        <f>IFERROR('Ventas Pases'!$I167/'Ventas Pases'!$F167,"PASE")</f>
        <v>120</v>
      </c>
      <c r="K167" t="str">
        <f>IFERROR(VLOOKUP('Ventas Pases'!$J167,'Comisiones HEROIC'!$E$1:$F$6,2,0),"")</f>
        <v/>
      </c>
      <c r="L167" s="5">
        <f>IF('Ventas Pases'!$D167="Red HEROIC",IFERROR(VLOOKUP('Ventas Pases'!$G167,'Comisiones HEROIC'!$A$1:$B$11,2,0),15),IF('Ventas Pases'!$D167="Red HEROIC",15,0))</f>
        <v>0</v>
      </c>
      <c r="M167">
        <f>IF(pases[[#This Row],[Días Visita]]&lt;7,0,IF(pases[[#This Row],[Días Visita]]&lt;9,1,IF(pases[[#This Row],[Días Visita]]="Ilimitados",0,2)))</f>
        <v>1</v>
      </c>
      <c r="N167" s="5">
        <f>IF(AND('Ventas Pases'!$A167="Fuera de Temporada",'Ventas Pases'!$B167=2019,pases[[#This Row],[Modo de Compra]]="Paquete"),30,0)</f>
        <v>0</v>
      </c>
      <c r="O167" s="5">
        <f>-SUMIF(lift[Número de pase],pases[[#This Row],[Numero de Pase]],lift[Costo])</f>
        <v>0</v>
      </c>
    </row>
    <row r="168" spans="1:15" x14ac:dyDescent="0.25">
      <c r="A168" t="s">
        <v>7</v>
      </c>
      <c r="B168">
        <v>2018</v>
      </c>
      <c r="C168">
        <v>43113</v>
      </c>
      <c r="D168" t="s">
        <v>8</v>
      </c>
      <c r="E168">
        <v>43110</v>
      </c>
      <c r="F168">
        <v>9</v>
      </c>
      <c r="G168" t="s">
        <v>9</v>
      </c>
      <c r="H168" t="s">
        <v>186</v>
      </c>
      <c r="I168" s="5">
        <v>1080</v>
      </c>
      <c r="J168" s="5">
        <f>IFERROR('Ventas Pases'!$I168/'Ventas Pases'!$F168,"PASE")</f>
        <v>120</v>
      </c>
      <c r="K168" t="str">
        <f>IFERROR(VLOOKUP('Ventas Pases'!$J168,'Comisiones HEROIC'!$E$1:$F$6,2,0),"")</f>
        <v/>
      </c>
      <c r="L168" s="5">
        <f>IF('Ventas Pases'!$D168="Red HEROIC",IFERROR(VLOOKUP('Ventas Pases'!$G168,'Comisiones HEROIC'!$A$1:$B$11,2,0),15),IF('Ventas Pases'!$D168="Red HEROIC",15,0))</f>
        <v>0</v>
      </c>
      <c r="M168">
        <f>IF(pases[[#This Row],[Días Visita]]&lt;7,0,IF(pases[[#This Row],[Días Visita]]&lt;9,1,IF(pases[[#This Row],[Días Visita]]="Ilimitados",0,2)))</f>
        <v>2</v>
      </c>
      <c r="N168" s="5">
        <f>IF(AND('Ventas Pases'!$A168="Fuera de Temporada",'Ventas Pases'!$B168=2019,pases[[#This Row],[Modo de Compra]]="Paquete"),30,0)</f>
        <v>0</v>
      </c>
      <c r="O168" s="5">
        <f>-SUMIF(lift[Número de pase],pases[[#This Row],[Numero de Pase]],lift[Costo])</f>
        <v>0</v>
      </c>
    </row>
    <row r="169" spans="1:15" x14ac:dyDescent="0.25">
      <c r="A169" t="s">
        <v>7</v>
      </c>
      <c r="B169">
        <v>2019</v>
      </c>
      <c r="C169">
        <v>43480</v>
      </c>
      <c r="D169" t="s">
        <v>8</v>
      </c>
      <c r="E169">
        <v>43519</v>
      </c>
      <c r="F169">
        <v>4</v>
      </c>
      <c r="G169" t="s">
        <v>9</v>
      </c>
      <c r="H169" t="s">
        <v>187</v>
      </c>
      <c r="I169" s="5">
        <v>480</v>
      </c>
      <c r="J169" s="5">
        <f>IFERROR('Ventas Pases'!$I169/'Ventas Pases'!$F169,"PASE")</f>
        <v>120</v>
      </c>
      <c r="K169" t="str">
        <f>IFERROR(VLOOKUP('Ventas Pases'!$J169,'Comisiones HEROIC'!$E$1:$F$6,2,0),"")</f>
        <v/>
      </c>
      <c r="L169" s="5">
        <f>IF('Ventas Pases'!$D169="Red HEROIC",IFERROR(VLOOKUP('Ventas Pases'!$G169,'Comisiones HEROIC'!$A$1:$B$11,2,0),15),IF('Ventas Pases'!$D169="Red HEROIC",15,0))</f>
        <v>0</v>
      </c>
      <c r="M169">
        <f>IF(pases[[#This Row],[Días Visita]]&lt;7,0,IF(pases[[#This Row],[Días Visita]]&lt;9,1,IF(pases[[#This Row],[Días Visita]]="Ilimitados",0,2)))</f>
        <v>0</v>
      </c>
      <c r="N169" s="5">
        <f>IF(AND('Ventas Pases'!$A169="Fuera de Temporada",'Ventas Pases'!$B169=2019,pases[[#This Row],[Modo de Compra]]="Paquete"),30,0)</f>
        <v>0</v>
      </c>
      <c r="O169" s="5">
        <f>-SUMIF(lift[Número de pase],pases[[#This Row],[Numero de Pase]],lift[Costo])</f>
        <v>0</v>
      </c>
    </row>
    <row r="170" spans="1:15" x14ac:dyDescent="0.25">
      <c r="A170" t="s">
        <v>7</v>
      </c>
      <c r="B170">
        <v>2018</v>
      </c>
      <c r="C170">
        <v>43151</v>
      </c>
      <c r="D170" t="s">
        <v>8</v>
      </c>
      <c r="E170">
        <v>43054</v>
      </c>
      <c r="F170" t="s">
        <v>11</v>
      </c>
      <c r="G170" t="s">
        <v>9</v>
      </c>
      <c r="H170" t="s">
        <v>188</v>
      </c>
      <c r="I170" s="5">
        <v>1950</v>
      </c>
      <c r="J170" s="5" t="str">
        <f>IFERROR('Ventas Pases'!$I170/'Ventas Pases'!$F170,"PASE")</f>
        <v>PASE</v>
      </c>
      <c r="K170" t="str">
        <f>IFERROR(VLOOKUP('Ventas Pases'!$J170,'Comisiones HEROIC'!$E$1:$F$6,2,0),"")</f>
        <v/>
      </c>
      <c r="L170" s="5">
        <f>IF('Ventas Pases'!$D170="Red HEROIC",IFERROR(VLOOKUP('Ventas Pases'!$G170,'Comisiones HEROIC'!$A$1:$B$11,2,0),15),IF('Ventas Pases'!$D170="Red HEROIC",15,0))</f>
        <v>0</v>
      </c>
      <c r="M170">
        <f>IF(pases[[#This Row],[Días Visita]]&lt;7,0,IF(pases[[#This Row],[Días Visita]]&lt;9,1,IF(pases[[#This Row],[Días Visita]]="Ilimitados",0,2)))</f>
        <v>0</v>
      </c>
      <c r="N170" s="5">
        <f>IF(AND('Ventas Pases'!$A170="Fuera de Temporada",'Ventas Pases'!$B170=2019,pases[[#This Row],[Modo de Compra]]="Paquete"),30,0)</f>
        <v>0</v>
      </c>
      <c r="O170" s="5">
        <f>-SUMIF(lift[Número de pase],pases[[#This Row],[Numero de Pase]],lift[Costo])</f>
        <v>0</v>
      </c>
    </row>
    <row r="171" spans="1:15" x14ac:dyDescent="0.25">
      <c r="A171" t="s">
        <v>7</v>
      </c>
      <c r="B171">
        <v>2018</v>
      </c>
      <c r="C171">
        <v>43109</v>
      </c>
      <c r="D171" t="s">
        <v>14</v>
      </c>
      <c r="E171">
        <v>43167</v>
      </c>
      <c r="F171">
        <v>3</v>
      </c>
      <c r="G171" t="s">
        <v>19</v>
      </c>
      <c r="H171" t="s">
        <v>189</v>
      </c>
      <c r="I171" s="5">
        <v>420</v>
      </c>
      <c r="J171" s="5">
        <f>IFERROR('Ventas Pases'!$I171/'Ventas Pases'!$F171,"PASE")</f>
        <v>140</v>
      </c>
      <c r="K171" t="str">
        <f>IFERROR(VLOOKUP('Ventas Pases'!$J171,'Comisiones HEROIC'!$E$1:$F$6,2,0),"")</f>
        <v/>
      </c>
      <c r="L171" s="5">
        <f>IF('Ventas Pases'!$D171="Red HEROIC",IFERROR(VLOOKUP('Ventas Pases'!$G171,'Comisiones HEROIC'!$A$1:$B$11,2,0),15),IF('Ventas Pases'!$D171="Red HEROIC",15,0))</f>
        <v>15</v>
      </c>
      <c r="M171">
        <f>IF(pases[[#This Row],[Días Visita]]&lt;7,0,IF(pases[[#This Row],[Días Visita]]&lt;9,1,IF(pases[[#This Row],[Días Visita]]="Ilimitados",0,2)))</f>
        <v>0</v>
      </c>
      <c r="N171" s="5">
        <f>IF(AND('Ventas Pases'!$A171="Fuera de Temporada",'Ventas Pases'!$B171=2019,pases[[#This Row],[Modo de Compra]]="Paquete"),30,0)</f>
        <v>0</v>
      </c>
      <c r="O171" s="5">
        <f>-SUMIF(lift[Número de pase],pases[[#This Row],[Numero de Pase]],lift[Costo])</f>
        <v>0</v>
      </c>
    </row>
    <row r="172" spans="1:15" x14ac:dyDescent="0.25">
      <c r="A172" t="s">
        <v>13</v>
      </c>
      <c r="B172">
        <v>2019</v>
      </c>
      <c r="C172">
        <v>43220</v>
      </c>
      <c r="D172" t="s">
        <v>14</v>
      </c>
      <c r="E172">
        <v>43268</v>
      </c>
      <c r="F172">
        <v>7</v>
      </c>
      <c r="G172" t="s">
        <v>19</v>
      </c>
      <c r="H172" t="s">
        <v>190</v>
      </c>
      <c r="I172" s="5">
        <v>980</v>
      </c>
      <c r="J172" s="5">
        <f>IFERROR('Ventas Pases'!$I172/'Ventas Pases'!$F172,"PASE")</f>
        <v>140</v>
      </c>
      <c r="K172" t="str">
        <f>IFERROR(VLOOKUP('Ventas Pases'!$J172,'Comisiones HEROIC'!$E$1:$F$6,2,0),"")</f>
        <v/>
      </c>
      <c r="L172" s="5">
        <f>IF('Ventas Pases'!$D172="Red HEROIC",IFERROR(VLOOKUP('Ventas Pases'!$G172,'Comisiones HEROIC'!$A$1:$B$11,2,0),15),IF('Ventas Pases'!$D172="Red HEROIC",15,0))</f>
        <v>15</v>
      </c>
      <c r="M172">
        <f>IF(pases[[#This Row],[Días Visita]]&lt;7,0,IF(pases[[#This Row],[Días Visita]]&lt;9,1,IF(pases[[#This Row],[Días Visita]]="Ilimitados",0,2)))</f>
        <v>1</v>
      </c>
      <c r="N172" s="5">
        <f>IF(AND('Ventas Pases'!$A172="Fuera de Temporada",'Ventas Pases'!$B172=2019,pases[[#This Row],[Modo de Compra]]="Paquete"),30,0)</f>
        <v>0</v>
      </c>
      <c r="O172" s="5">
        <f>-SUMIF(lift[Número de pase],pases[[#This Row],[Numero de Pase]],lift[Costo])</f>
        <v>0</v>
      </c>
    </row>
    <row r="173" spans="1:15" x14ac:dyDescent="0.25">
      <c r="A173" t="s">
        <v>13</v>
      </c>
      <c r="B173">
        <v>2018</v>
      </c>
      <c r="C173">
        <v>43385</v>
      </c>
      <c r="D173" t="s">
        <v>17</v>
      </c>
      <c r="E173">
        <v>42909</v>
      </c>
      <c r="F173">
        <v>2</v>
      </c>
      <c r="G173" t="s">
        <v>9</v>
      </c>
      <c r="H173" t="s">
        <v>191</v>
      </c>
      <c r="I173" s="5">
        <v>220</v>
      </c>
      <c r="J173" s="5">
        <f>IFERROR('Ventas Pases'!$I173/'Ventas Pases'!$F173,"PASE")</f>
        <v>110</v>
      </c>
      <c r="K173" t="str">
        <f>IFERROR(VLOOKUP('Ventas Pases'!$J173,'Comisiones HEROIC'!$E$1:$F$6,2,0),"")</f>
        <v>Elton Hotel</v>
      </c>
      <c r="L173" s="5">
        <f>IF('Ventas Pases'!$D173="Red HEROIC",IFERROR(VLOOKUP('Ventas Pases'!$G173,'Comisiones HEROIC'!$A$1:$B$11,2,0),15),IF('Ventas Pases'!$D173="Red HEROIC",15,0))</f>
        <v>0</v>
      </c>
      <c r="M173">
        <f>IF(pases[[#This Row],[Días Visita]]&lt;7,0,IF(pases[[#This Row],[Días Visita]]&lt;9,1,IF(pases[[#This Row],[Días Visita]]="Ilimitados",0,2)))</f>
        <v>0</v>
      </c>
      <c r="N173" s="5">
        <f>IF(AND('Ventas Pases'!$A173="Fuera de Temporada",'Ventas Pases'!$B173=2019,pases[[#This Row],[Modo de Compra]]="Paquete"),30,0)</f>
        <v>0</v>
      </c>
      <c r="O173" s="5">
        <f>-SUMIF(lift[Número de pase],pases[[#This Row],[Numero de Pase]],lift[Costo])</f>
        <v>0</v>
      </c>
    </row>
    <row r="174" spans="1:15" x14ac:dyDescent="0.25">
      <c r="A174" t="s">
        <v>13</v>
      </c>
      <c r="B174">
        <v>2019</v>
      </c>
      <c r="C174">
        <v>43290</v>
      </c>
      <c r="D174" t="s">
        <v>8</v>
      </c>
      <c r="E174">
        <v>43419</v>
      </c>
      <c r="F174" t="s">
        <v>11</v>
      </c>
      <c r="G174" t="s">
        <v>9</v>
      </c>
      <c r="H174" t="s">
        <v>192</v>
      </c>
      <c r="I174" s="5">
        <v>1950</v>
      </c>
      <c r="J174" s="5" t="str">
        <f>IFERROR('Ventas Pases'!$I174/'Ventas Pases'!$F174,"PASE")</f>
        <v>PASE</v>
      </c>
      <c r="K174" t="str">
        <f>IFERROR(VLOOKUP('Ventas Pases'!$J174,'Comisiones HEROIC'!$E$1:$F$6,2,0),"")</f>
        <v/>
      </c>
      <c r="L174" s="5">
        <f>IF('Ventas Pases'!$D174="Red HEROIC",IFERROR(VLOOKUP('Ventas Pases'!$G174,'Comisiones HEROIC'!$A$1:$B$11,2,0),15),IF('Ventas Pases'!$D174="Red HEROIC",15,0))</f>
        <v>0</v>
      </c>
      <c r="M174">
        <f>IF(pases[[#This Row],[Días Visita]]&lt;7,0,IF(pases[[#This Row],[Días Visita]]&lt;9,1,IF(pases[[#This Row],[Días Visita]]="Ilimitados",0,2)))</f>
        <v>0</v>
      </c>
      <c r="N174" s="5">
        <f>IF(AND('Ventas Pases'!$A174="Fuera de Temporada",'Ventas Pases'!$B174=2019,pases[[#This Row],[Modo de Compra]]="Paquete"),30,0)</f>
        <v>0</v>
      </c>
      <c r="O174" s="5">
        <f>-SUMIF(lift[Número de pase],pases[[#This Row],[Numero de Pase]],lift[Costo])</f>
        <v>-460</v>
      </c>
    </row>
    <row r="175" spans="1:15" x14ac:dyDescent="0.25">
      <c r="A175" t="s">
        <v>7</v>
      </c>
      <c r="B175">
        <v>2018</v>
      </c>
      <c r="C175">
        <v>43140</v>
      </c>
      <c r="D175" t="s">
        <v>17</v>
      </c>
      <c r="E175">
        <v>43154</v>
      </c>
      <c r="F175">
        <v>5</v>
      </c>
      <c r="G175" t="s">
        <v>9</v>
      </c>
      <c r="H175" t="s">
        <v>193</v>
      </c>
      <c r="I175" s="5">
        <v>550</v>
      </c>
      <c r="J175" s="5">
        <f>IFERROR('Ventas Pases'!$I175/'Ventas Pases'!$F175,"PASE")</f>
        <v>110</v>
      </c>
      <c r="K175" t="str">
        <f>IFERROR(VLOOKUP('Ventas Pases'!$J175,'Comisiones HEROIC'!$E$1:$F$6,2,0),"")</f>
        <v>Elton Hotel</v>
      </c>
      <c r="L175" s="5">
        <f>IF('Ventas Pases'!$D175="Red HEROIC",IFERROR(VLOOKUP('Ventas Pases'!$G175,'Comisiones HEROIC'!$A$1:$B$11,2,0),15),IF('Ventas Pases'!$D175="Red HEROIC",15,0))</f>
        <v>0</v>
      </c>
      <c r="M175">
        <f>IF(pases[[#This Row],[Días Visita]]&lt;7,0,IF(pases[[#This Row],[Días Visita]]&lt;9,1,IF(pases[[#This Row],[Días Visita]]="Ilimitados",0,2)))</f>
        <v>0</v>
      </c>
      <c r="N175" s="5">
        <f>IF(AND('Ventas Pases'!$A175="Fuera de Temporada",'Ventas Pases'!$B175=2019,pases[[#This Row],[Modo de Compra]]="Paquete"),30,0)</f>
        <v>0</v>
      </c>
      <c r="O175" s="5">
        <f>-SUMIF(lift[Número de pase],pases[[#This Row],[Numero de Pase]],lift[Costo])</f>
        <v>0</v>
      </c>
    </row>
    <row r="176" spans="1:15" x14ac:dyDescent="0.25">
      <c r="A176" t="s">
        <v>7</v>
      </c>
      <c r="B176">
        <v>2019</v>
      </c>
      <c r="C176">
        <v>43525</v>
      </c>
      <c r="D176" t="s">
        <v>17</v>
      </c>
      <c r="E176">
        <v>43540</v>
      </c>
      <c r="F176">
        <v>4</v>
      </c>
      <c r="G176" t="s">
        <v>9</v>
      </c>
      <c r="H176" t="s">
        <v>194</v>
      </c>
      <c r="I176" s="5">
        <v>420</v>
      </c>
      <c r="J176" s="5">
        <f>IFERROR('Ventas Pases'!$I176/'Ventas Pases'!$F176,"PASE")</f>
        <v>105</v>
      </c>
      <c r="K176" t="str">
        <f>IFERROR(VLOOKUP('Ventas Pases'!$J176,'Comisiones HEROIC'!$E$1:$F$6,2,0),"")</f>
        <v>OI Hotels</v>
      </c>
      <c r="L176" s="5">
        <f>IF('Ventas Pases'!$D176="Red HEROIC",IFERROR(VLOOKUP('Ventas Pases'!$G176,'Comisiones HEROIC'!$A$1:$B$11,2,0),15),IF('Ventas Pases'!$D176="Red HEROIC",15,0))</f>
        <v>0</v>
      </c>
      <c r="M176">
        <f>IF(pases[[#This Row],[Días Visita]]&lt;7,0,IF(pases[[#This Row],[Días Visita]]&lt;9,1,IF(pases[[#This Row],[Días Visita]]="Ilimitados",0,2)))</f>
        <v>0</v>
      </c>
      <c r="N176" s="5">
        <f>IF(AND('Ventas Pases'!$A176="Fuera de Temporada",'Ventas Pases'!$B176=2019,pases[[#This Row],[Modo de Compra]]="Paquete"),30,0)</f>
        <v>0</v>
      </c>
      <c r="O176" s="5">
        <f>-SUMIF(lift[Número de pase],pases[[#This Row],[Numero de Pase]],lift[Costo])</f>
        <v>0</v>
      </c>
    </row>
    <row r="177" spans="1:15" x14ac:dyDescent="0.25">
      <c r="A177" t="s">
        <v>7</v>
      </c>
      <c r="B177">
        <v>2019</v>
      </c>
      <c r="C177">
        <v>43445</v>
      </c>
      <c r="D177" t="s">
        <v>8</v>
      </c>
      <c r="E177">
        <v>43497</v>
      </c>
      <c r="F177">
        <v>8</v>
      </c>
      <c r="G177" t="s">
        <v>9</v>
      </c>
      <c r="H177" t="s">
        <v>195</v>
      </c>
      <c r="I177" s="5">
        <v>960</v>
      </c>
      <c r="J177" s="5">
        <f>IFERROR('Ventas Pases'!$I177/'Ventas Pases'!$F177,"PASE")</f>
        <v>120</v>
      </c>
      <c r="K177" t="str">
        <f>IFERROR(VLOOKUP('Ventas Pases'!$J177,'Comisiones HEROIC'!$E$1:$F$6,2,0),"")</f>
        <v/>
      </c>
      <c r="L177" s="5">
        <f>IF('Ventas Pases'!$D177="Red HEROIC",IFERROR(VLOOKUP('Ventas Pases'!$G177,'Comisiones HEROIC'!$A$1:$B$11,2,0),15),IF('Ventas Pases'!$D177="Red HEROIC",15,0))</f>
        <v>0</v>
      </c>
      <c r="M177">
        <f>IF(pases[[#This Row],[Días Visita]]&lt;7,0,IF(pases[[#This Row],[Días Visita]]&lt;9,1,IF(pases[[#This Row],[Días Visita]]="Ilimitados",0,2)))</f>
        <v>1</v>
      </c>
      <c r="N177" s="5">
        <f>IF(AND('Ventas Pases'!$A177="Fuera de Temporada",'Ventas Pases'!$B177=2019,pases[[#This Row],[Modo de Compra]]="Paquete"),30,0)</f>
        <v>0</v>
      </c>
      <c r="O177" s="5">
        <f>-SUMIF(lift[Número de pase],pases[[#This Row],[Numero de Pase]],lift[Costo])</f>
        <v>0</v>
      </c>
    </row>
    <row r="178" spans="1:15" x14ac:dyDescent="0.25">
      <c r="A178" t="s">
        <v>7</v>
      </c>
      <c r="B178">
        <v>2018</v>
      </c>
      <c r="C178">
        <v>43463</v>
      </c>
      <c r="D178" t="s">
        <v>60</v>
      </c>
      <c r="E178">
        <v>43116</v>
      </c>
      <c r="F178">
        <v>5</v>
      </c>
      <c r="G178" t="s">
        <v>9</v>
      </c>
      <c r="H178" t="s">
        <v>196</v>
      </c>
      <c r="I178" s="5">
        <v>600</v>
      </c>
      <c r="J178" s="5">
        <f>IFERROR('Ventas Pases'!$I178/'Ventas Pases'!$F178,"PASE")</f>
        <v>120</v>
      </c>
      <c r="K178" t="str">
        <f>IFERROR(VLOOKUP('Ventas Pases'!$J178,'Comisiones HEROIC'!$E$1:$F$6,2,0),"")</f>
        <v/>
      </c>
      <c r="L178" s="5">
        <f>IF('Ventas Pases'!$D178="Red HEROIC",IFERROR(VLOOKUP('Ventas Pases'!$G178,'Comisiones HEROIC'!$A$1:$B$11,2,0),15),IF('Ventas Pases'!$D178="Red HEROIC",15,0))</f>
        <v>0</v>
      </c>
      <c r="M178">
        <f>IF(pases[[#This Row],[Días Visita]]&lt;7,0,IF(pases[[#This Row],[Días Visita]]&lt;9,1,IF(pases[[#This Row],[Días Visita]]="Ilimitados",0,2)))</f>
        <v>0</v>
      </c>
      <c r="N178" s="5">
        <f>IF(AND('Ventas Pases'!$A178="Fuera de Temporada",'Ventas Pases'!$B178=2019,pases[[#This Row],[Modo de Compra]]="Paquete"),30,0)</f>
        <v>0</v>
      </c>
      <c r="O178" s="5">
        <f>-SUMIF(lift[Número de pase],pases[[#This Row],[Numero de Pase]],lift[Costo])</f>
        <v>0</v>
      </c>
    </row>
    <row r="179" spans="1:15" x14ac:dyDescent="0.25">
      <c r="A179" t="s">
        <v>7</v>
      </c>
      <c r="B179">
        <v>2019</v>
      </c>
      <c r="C179">
        <v>43461</v>
      </c>
      <c r="D179" t="s">
        <v>14</v>
      </c>
      <c r="E179">
        <v>43515</v>
      </c>
      <c r="F179">
        <v>6</v>
      </c>
      <c r="G179" t="s">
        <v>33</v>
      </c>
      <c r="H179" t="s">
        <v>197</v>
      </c>
      <c r="I179" s="5">
        <v>840</v>
      </c>
      <c r="J179" s="5">
        <f>IFERROR('Ventas Pases'!$I179/'Ventas Pases'!$F179,"PASE")</f>
        <v>140</v>
      </c>
      <c r="K179" t="str">
        <f>IFERROR(VLOOKUP('Ventas Pases'!$J179,'Comisiones HEROIC'!$E$1:$F$6,2,0),"")</f>
        <v/>
      </c>
      <c r="L179" s="5">
        <f>IF('Ventas Pases'!$D179="Red HEROIC",IFERROR(VLOOKUP('Ventas Pases'!$G179,'Comisiones HEROIC'!$A$1:$B$11,2,0),15),IF('Ventas Pases'!$D179="Red HEROIC",15,0))</f>
        <v>15</v>
      </c>
      <c r="M179">
        <f>IF(pases[[#This Row],[Días Visita]]&lt;7,0,IF(pases[[#This Row],[Días Visita]]&lt;9,1,IF(pases[[#This Row],[Días Visita]]="Ilimitados",0,2)))</f>
        <v>0</v>
      </c>
      <c r="N179" s="5">
        <f>IF(AND('Ventas Pases'!$A179="Fuera de Temporada",'Ventas Pases'!$B179=2019,pases[[#This Row],[Modo de Compra]]="Paquete"),30,0)</f>
        <v>0</v>
      </c>
      <c r="O179" s="5">
        <f>-SUMIF(lift[Número de pase],pases[[#This Row],[Numero de Pase]],lift[Costo])</f>
        <v>0</v>
      </c>
    </row>
    <row r="180" spans="1:15" x14ac:dyDescent="0.25">
      <c r="A180" t="s">
        <v>7</v>
      </c>
      <c r="B180">
        <v>2019</v>
      </c>
      <c r="C180">
        <v>43511</v>
      </c>
      <c r="D180" t="s">
        <v>60</v>
      </c>
      <c r="E180">
        <v>43546</v>
      </c>
      <c r="F180">
        <v>8</v>
      </c>
      <c r="G180" t="s">
        <v>9</v>
      </c>
      <c r="H180" t="s">
        <v>198</v>
      </c>
      <c r="I180" s="5">
        <v>960</v>
      </c>
      <c r="J180" s="5">
        <f>IFERROR('Ventas Pases'!$I180/'Ventas Pases'!$F180,"PASE")</f>
        <v>120</v>
      </c>
      <c r="K180" t="str">
        <f>IFERROR(VLOOKUP('Ventas Pases'!$J180,'Comisiones HEROIC'!$E$1:$F$6,2,0),"")</f>
        <v/>
      </c>
      <c r="L180" s="5">
        <f>IF('Ventas Pases'!$D180="Red HEROIC",IFERROR(VLOOKUP('Ventas Pases'!$G180,'Comisiones HEROIC'!$A$1:$B$11,2,0),15),IF('Ventas Pases'!$D180="Red HEROIC",15,0))</f>
        <v>0</v>
      </c>
      <c r="M180">
        <f>IF(pases[[#This Row],[Días Visita]]&lt;7,0,IF(pases[[#This Row],[Días Visita]]&lt;9,1,IF(pases[[#This Row],[Días Visita]]="Ilimitados",0,2)))</f>
        <v>1</v>
      </c>
      <c r="N180" s="5">
        <f>IF(AND('Ventas Pases'!$A180="Fuera de Temporada",'Ventas Pases'!$B180=2019,pases[[#This Row],[Modo de Compra]]="Paquete"),30,0)</f>
        <v>0</v>
      </c>
      <c r="O180" s="5">
        <f>-SUMIF(lift[Número de pase],pases[[#This Row],[Numero de Pase]],lift[Costo])</f>
        <v>0</v>
      </c>
    </row>
    <row r="181" spans="1:15" x14ac:dyDescent="0.25">
      <c r="A181" t="s">
        <v>7</v>
      </c>
      <c r="B181">
        <v>2018</v>
      </c>
      <c r="C181">
        <v>43133</v>
      </c>
      <c r="D181" t="s">
        <v>8</v>
      </c>
      <c r="E181">
        <v>43151</v>
      </c>
      <c r="F181">
        <v>2</v>
      </c>
      <c r="G181" t="s">
        <v>9</v>
      </c>
      <c r="H181" t="s">
        <v>199</v>
      </c>
      <c r="I181" s="5">
        <v>240</v>
      </c>
      <c r="J181" s="5">
        <f>IFERROR('Ventas Pases'!$I181/'Ventas Pases'!$F181,"PASE")</f>
        <v>120</v>
      </c>
      <c r="K181" t="str">
        <f>IFERROR(VLOOKUP('Ventas Pases'!$J181,'Comisiones HEROIC'!$E$1:$F$6,2,0),"")</f>
        <v/>
      </c>
      <c r="L181" s="5">
        <f>IF('Ventas Pases'!$D181="Red HEROIC",IFERROR(VLOOKUP('Ventas Pases'!$G181,'Comisiones HEROIC'!$A$1:$B$11,2,0),15),IF('Ventas Pases'!$D181="Red HEROIC",15,0))</f>
        <v>0</v>
      </c>
      <c r="M181">
        <f>IF(pases[[#This Row],[Días Visita]]&lt;7,0,IF(pases[[#This Row],[Días Visita]]&lt;9,1,IF(pases[[#This Row],[Días Visita]]="Ilimitados",0,2)))</f>
        <v>0</v>
      </c>
      <c r="N181" s="5">
        <f>IF(AND('Ventas Pases'!$A181="Fuera de Temporada",'Ventas Pases'!$B181=2019,pases[[#This Row],[Modo de Compra]]="Paquete"),30,0)</f>
        <v>0</v>
      </c>
      <c r="O181" s="5">
        <f>-SUMIF(lift[Número de pase],pases[[#This Row],[Numero de Pase]],lift[Costo])</f>
        <v>0</v>
      </c>
    </row>
    <row r="182" spans="1:15" x14ac:dyDescent="0.25">
      <c r="A182" t="s">
        <v>7</v>
      </c>
      <c r="B182">
        <v>2019</v>
      </c>
      <c r="C182">
        <v>43477</v>
      </c>
      <c r="D182" t="s">
        <v>8</v>
      </c>
      <c r="E182">
        <v>43496</v>
      </c>
      <c r="F182">
        <v>3</v>
      </c>
      <c r="G182" t="s">
        <v>9</v>
      </c>
      <c r="H182" t="s">
        <v>200</v>
      </c>
      <c r="I182" s="5">
        <v>360</v>
      </c>
      <c r="J182" s="5">
        <f>IFERROR('Ventas Pases'!$I182/'Ventas Pases'!$F182,"PASE")</f>
        <v>120</v>
      </c>
      <c r="K182" t="str">
        <f>IFERROR(VLOOKUP('Ventas Pases'!$J182,'Comisiones HEROIC'!$E$1:$F$6,2,0),"")</f>
        <v/>
      </c>
      <c r="L182" s="5">
        <f>IF('Ventas Pases'!$D182="Red HEROIC",IFERROR(VLOOKUP('Ventas Pases'!$G182,'Comisiones HEROIC'!$A$1:$B$11,2,0),15),IF('Ventas Pases'!$D182="Red HEROIC",15,0))</f>
        <v>0</v>
      </c>
      <c r="M182">
        <f>IF(pases[[#This Row],[Días Visita]]&lt;7,0,IF(pases[[#This Row],[Días Visita]]&lt;9,1,IF(pases[[#This Row],[Días Visita]]="Ilimitados",0,2)))</f>
        <v>0</v>
      </c>
      <c r="N182" s="5">
        <f>IF(AND('Ventas Pases'!$A182="Fuera de Temporada",'Ventas Pases'!$B182=2019,pases[[#This Row],[Modo de Compra]]="Paquete"),30,0)</f>
        <v>0</v>
      </c>
      <c r="O182" s="5">
        <f>-SUMIF(lift[Número de pase],pases[[#This Row],[Numero de Pase]],lift[Costo])</f>
        <v>0</v>
      </c>
    </row>
    <row r="183" spans="1:15" x14ac:dyDescent="0.25">
      <c r="A183" t="s">
        <v>7</v>
      </c>
      <c r="B183">
        <v>2019</v>
      </c>
      <c r="C183">
        <v>43466</v>
      </c>
      <c r="D183" t="s">
        <v>8</v>
      </c>
      <c r="E183">
        <v>43536</v>
      </c>
      <c r="F183">
        <v>4</v>
      </c>
      <c r="G183" t="s">
        <v>9</v>
      </c>
      <c r="H183" t="s">
        <v>201</v>
      </c>
      <c r="I183" s="5">
        <v>480</v>
      </c>
      <c r="J183" s="5">
        <f>IFERROR('Ventas Pases'!$I183/'Ventas Pases'!$F183,"PASE")</f>
        <v>120</v>
      </c>
      <c r="K183" t="str">
        <f>IFERROR(VLOOKUP('Ventas Pases'!$J183,'Comisiones HEROIC'!$E$1:$F$6,2,0),"")</f>
        <v/>
      </c>
      <c r="L183" s="5">
        <f>IF('Ventas Pases'!$D183="Red HEROIC",IFERROR(VLOOKUP('Ventas Pases'!$G183,'Comisiones HEROIC'!$A$1:$B$11,2,0),15),IF('Ventas Pases'!$D183="Red HEROIC",15,0))</f>
        <v>0</v>
      </c>
      <c r="M183">
        <f>IF(pases[[#This Row],[Días Visita]]&lt;7,0,IF(pases[[#This Row],[Días Visita]]&lt;9,1,IF(pases[[#This Row],[Días Visita]]="Ilimitados",0,2)))</f>
        <v>0</v>
      </c>
      <c r="N183" s="5">
        <f>IF(AND('Ventas Pases'!$A183="Fuera de Temporada",'Ventas Pases'!$B183=2019,pases[[#This Row],[Modo de Compra]]="Paquete"),30,0)</f>
        <v>0</v>
      </c>
      <c r="O183" s="5">
        <f>-SUMIF(lift[Número de pase],pases[[#This Row],[Numero de Pase]],lift[Costo])</f>
        <v>0</v>
      </c>
    </row>
    <row r="184" spans="1:15" x14ac:dyDescent="0.25">
      <c r="A184" t="s">
        <v>7</v>
      </c>
      <c r="B184">
        <v>2019</v>
      </c>
      <c r="C184">
        <v>43419</v>
      </c>
      <c r="D184" t="s">
        <v>14</v>
      </c>
      <c r="E184">
        <v>43416</v>
      </c>
      <c r="F184">
        <v>2</v>
      </c>
      <c r="G184" t="s">
        <v>15</v>
      </c>
      <c r="H184" t="s">
        <v>202</v>
      </c>
      <c r="I184" s="5">
        <v>280</v>
      </c>
      <c r="J184" s="5">
        <f>IFERROR('Ventas Pases'!$I184/'Ventas Pases'!$F184,"PASE")</f>
        <v>140</v>
      </c>
      <c r="K184" t="str">
        <f>IFERROR(VLOOKUP('Ventas Pases'!$J184,'Comisiones HEROIC'!$E$1:$F$6,2,0),"")</f>
        <v/>
      </c>
      <c r="L184" s="5">
        <f>IF('Ventas Pases'!$D184="Red HEROIC",IFERROR(VLOOKUP('Ventas Pases'!$G184,'Comisiones HEROIC'!$A$1:$B$11,2,0),15),IF('Ventas Pases'!$D184="Red HEROIC",15,0))</f>
        <v>12</v>
      </c>
      <c r="M184">
        <f>IF(pases[[#This Row],[Días Visita]]&lt;7,0,IF(pases[[#This Row],[Días Visita]]&lt;9,1,IF(pases[[#This Row],[Días Visita]]="Ilimitados",0,2)))</f>
        <v>0</v>
      </c>
      <c r="N184" s="5">
        <f>IF(AND('Ventas Pases'!$A184="Fuera de Temporada",'Ventas Pases'!$B184=2019,pases[[#This Row],[Modo de Compra]]="Paquete"),30,0)</f>
        <v>0</v>
      </c>
      <c r="O184" s="5">
        <f>-SUMIF(lift[Número de pase],pases[[#This Row],[Numero de Pase]],lift[Costo])</f>
        <v>0</v>
      </c>
    </row>
    <row r="185" spans="1:15" x14ac:dyDescent="0.25">
      <c r="A185" t="s">
        <v>7</v>
      </c>
      <c r="B185">
        <v>2019</v>
      </c>
      <c r="C185">
        <v>43480</v>
      </c>
      <c r="D185" t="s">
        <v>14</v>
      </c>
      <c r="E185">
        <v>43536</v>
      </c>
      <c r="F185">
        <v>2</v>
      </c>
      <c r="G185" t="s">
        <v>15</v>
      </c>
      <c r="H185" t="s">
        <v>203</v>
      </c>
      <c r="I185" s="5">
        <v>280</v>
      </c>
      <c r="J185" s="5">
        <f>IFERROR('Ventas Pases'!$I185/'Ventas Pases'!$F185,"PASE")</f>
        <v>140</v>
      </c>
      <c r="K185" t="str">
        <f>IFERROR(VLOOKUP('Ventas Pases'!$J185,'Comisiones HEROIC'!$E$1:$F$6,2,0),"")</f>
        <v/>
      </c>
      <c r="L185" s="5">
        <f>IF('Ventas Pases'!$D185="Red HEROIC",IFERROR(VLOOKUP('Ventas Pases'!$G185,'Comisiones HEROIC'!$A$1:$B$11,2,0),15),IF('Ventas Pases'!$D185="Red HEROIC",15,0))</f>
        <v>12</v>
      </c>
      <c r="M185">
        <f>IF(pases[[#This Row],[Días Visita]]&lt;7,0,IF(pases[[#This Row],[Días Visita]]&lt;9,1,IF(pases[[#This Row],[Días Visita]]="Ilimitados",0,2)))</f>
        <v>0</v>
      </c>
      <c r="N185" s="5">
        <f>IF(AND('Ventas Pases'!$A185="Fuera de Temporada",'Ventas Pases'!$B185=2019,pases[[#This Row],[Modo de Compra]]="Paquete"),30,0)</f>
        <v>0</v>
      </c>
      <c r="O185" s="5">
        <f>-SUMIF(lift[Número de pase],pases[[#This Row],[Numero de Pase]],lift[Costo])</f>
        <v>0</v>
      </c>
    </row>
    <row r="186" spans="1:15" x14ac:dyDescent="0.25">
      <c r="A186" t="s">
        <v>13</v>
      </c>
      <c r="B186">
        <v>2019</v>
      </c>
      <c r="C186">
        <v>43322</v>
      </c>
      <c r="D186" t="s">
        <v>60</v>
      </c>
      <c r="E186">
        <v>43210</v>
      </c>
      <c r="F186">
        <v>1</v>
      </c>
      <c r="G186" t="s">
        <v>9</v>
      </c>
      <c r="H186" t="s">
        <v>204</v>
      </c>
      <c r="I186" s="5">
        <v>120</v>
      </c>
      <c r="J186" s="5">
        <f>IFERROR('Ventas Pases'!$I186/'Ventas Pases'!$F186,"PASE")</f>
        <v>120</v>
      </c>
      <c r="K186" t="str">
        <f>IFERROR(VLOOKUP('Ventas Pases'!$J186,'Comisiones HEROIC'!$E$1:$F$6,2,0),"")</f>
        <v/>
      </c>
      <c r="L186" s="5">
        <f>IF('Ventas Pases'!$D186="Red HEROIC",IFERROR(VLOOKUP('Ventas Pases'!$G186,'Comisiones HEROIC'!$A$1:$B$11,2,0),15),IF('Ventas Pases'!$D186="Red HEROIC",15,0))</f>
        <v>0</v>
      </c>
      <c r="M186">
        <f>IF(pases[[#This Row],[Días Visita]]&lt;7,0,IF(pases[[#This Row],[Días Visita]]&lt;9,1,IF(pases[[#This Row],[Días Visita]]="Ilimitados",0,2)))</f>
        <v>0</v>
      </c>
      <c r="N186" s="5">
        <f>IF(AND('Ventas Pases'!$A186="Fuera de Temporada",'Ventas Pases'!$B186=2019,pases[[#This Row],[Modo de Compra]]="Paquete"),30,0)</f>
        <v>0</v>
      </c>
      <c r="O186" s="5">
        <f>-SUMIF(lift[Número de pase],pases[[#This Row],[Numero de Pase]],lift[Costo])</f>
        <v>0</v>
      </c>
    </row>
    <row r="187" spans="1:15" x14ac:dyDescent="0.25">
      <c r="A187" t="s">
        <v>7</v>
      </c>
      <c r="B187">
        <v>2018</v>
      </c>
      <c r="C187">
        <v>43180</v>
      </c>
      <c r="D187" t="s">
        <v>17</v>
      </c>
      <c r="E187">
        <v>43178</v>
      </c>
      <c r="F187">
        <v>2</v>
      </c>
      <c r="G187" t="s">
        <v>9</v>
      </c>
      <c r="H187" t="s">
        <v>205</v>
      </c>
      <c r="I187" s="5">
        <v>220</v>
      </c>
      <c r="J187" s="5">
        <f>IFERROR('Ventas Pases'!$I187/'Ventas Pases'!$F187,"PASE")</f>
        <v>110</v>
      </c>
      <c r="K187" t="str">
        <f>IFERROR(VLOOKUP('Ventas Pases'!$J187,'Comisiones HEROIC'!$E$1:$F$6,2,0),"")</f>
        <v>Elton Hotel</v>
      </c>
      <c r="L187" s="5">
        <f>IF('Ventas Pases'!$D187="Red HEROIC",IFERROR(VLOOKUP('Ventas Pases'!$G187,'Comisiones HEROIC'!$A$1:$B$11,2,0),15),IF('Ventas Pases'!$D187="Red HEROIC",15,0))</f>
        <v>0</v>
      </c>
      <c r="M187">
        <f>IF(pases[[#This Row],[Días Visita]]&lt;7,0,IF(pases[[#This Row],[Días Visita]]&lt;9,1,IF(pases[[#This Row],[Días Visita]]="Ilimitados",0,2)))</f>
        <v>0</v>
      </c>
      <c r="N187" s="5">
        <f>IF(AND('Ventas Pases'!$A187="Fuera de Temporada",'Ventas Pases'!$B187=2019,pases[[#This Row],[Modo de Compra]]="Paquete"),30,0)</f>
        <v>0</v>
      </c>
      <c r="O187" s="5">
        <f>-SUMIF(lift[Número de pase],pases[[#This Row],[Numero de Pase]],lift[Costo])</f>
        <v>0</v>
      </c>
    </row>
    <row r="188" spans="1:15" x14ac:dyDescent="0.25">
      <c r="A188" t="s">
        <v>7</v>
      </c>
      <c r="B188">
        <v>2018</v>
      </c>
      <c r="C188">
        <v>43176</v>
      </c>
      <c r="D188" t="s">
        <v>8</v>
      </c>
      <c r="E188">
        <v>43054</v>
      </c>
      <c r="F188" t="s">
        <v>11</v>
      </c>
      <c r="G188" t="s">
        <v>9</v>
      </c>
      <c r="H188" t="s">
        <v>206</v>
      </c>
      <c r="I188" s="5">
        <v>1950</v>
      </c>
      <c r="J188" s="5" t="str">
        <f>IFERROR('Ventas Pases'!$I188/'Ventas Pases'!$F188,"PASE")</f>
        <v>PASE</v>
      </c>
      <c r="K188" t="str">
        <f>IFERROR(VLOOKUP('Ventas Pases'!$J188,'Comisiones HEROIC'!$E$1:$F$6,2,0),"")</f>
        <v/>
      </c>
      <c r="L188" s="5">
        <f>IF('Ventas Pases'!$D188="Red HEROIC",IFERROR(VLOOKUP('Ventas Pases'!$G188,'Comisiones HEROIC'!$A$1:$B$11,2,0),15),IF('Ventas Pases'!$D188="Red HEROIC",15,0))</f>
        <v>0</v>
      </c>
      <c r="M188">
        <f>IF(pases[[#This Row],[Días Visita]]&lt;7,0,IF(pases[[#This Row],[Días Visita]]&lt;9,1,IF(pases[[#This Row],[Días Visita]]="Ilimitados",0,2)))</f>
        <v>0</v>
      </c>
      <c r="N188" s="5">
        <f>IF(AND('Ventas Pases'!$A188="Fuera de Temporada",'Ventas Pases'!$B188=2019,pases[[#This Row],[Modo de Compra]]="Paquete"),30,0)</f>
        <v>0</v>
      </c>
      <c r="O188" s="5">
        <f>-SUMIF(lift[Número de pase],pases[[#This Row],[Numero de Pase]],lift[Costo])</f>
        <v>-92</v>
      </c>
    </row>
    <row r="189" spans="1:15" x14ac:dyDescent="0.25">
      <c r="A189" t="s">
        <v>7</v>
      </c>
      <c r="B189">
        <v>2019</v>
      </c>
      <c r="C189">
        <v>43507</v>
      </c>
      <c r="D189" t="s">
        <v>60</v>
      </c>
      <c r="E189">
        <v>43419</v>
      </c>
      <c r="F189" t="s">
        <v>11</v>
      </c>
      <c r="G189" t="s">
        <v>9</v>
      </c>
      <c r="H189" t="s">
        <v>207</v>
      </c>
      <c r="I189" s="5">
        <v>1950</v>
      </c>
      <c r="J189" s="5" t="str">
        <f>IFERROR('Ventas Pases'!$I189/'Ventas Pases'!$F189,"PASE")</f>
        <v>PASE</v>
      </c>
      <c r="K189" t="str">
        <f>IFERROR(VLOOKUP('Ventas Pases'!$J189,'Comisiones HEROIC'!$E$1:$F$6,2,0),"")</f>
        <v/>
      </c>
      <c r="L189" s="5">
        <f>IF('Ventas Pases'!$D189="Red HEROIC",IFERROR(VLOOKUP('Ventas Pases'!$G189,'Comisiones HEROIC'!$A$1:$B$11,2,0),15),IF('Ventas Pases'!$D189="Red HEROIC",15,0))</f>
        <v>0</v>
      </c>
      <c r="M189">
        <f>IF(pases[[#This Row],[Días Visita]]&lt;7,0,IF(pases[[#This Row],[Días Visita]]&lt;9,1,IF(pases[[#This Row],[Días Visita]]="Ilimitados",0,2)))</f>
        <v>0</v>
      </c>
      <c r="N189" s="5">
        <f>IF(AND('Ventas Pases'!$A189="Fuera de Temporada",'Ventas Pases'!$B189=2019,pases[[#This Row],[Modo de Compra]]="Paquete"),30,0)</f>
        <v>0</v>
      </c>
      <c r="O189" s="5">
        <f>-SUMIF(lift[Número de pase],pases[[#This Row],[Numero de Pase]],lift[Costo])</f>
        <v>-184</v>
      </c>
    </row>
    <row r="190" spans="1:15" x14ac:dyDescent="0.25">
      <c r="A190" t="s">
        <v>13</v>
      </c>
      <c r="B190">
        <v>2018</v>
      </c>
      <c r="C190">
        <v>43338</v>
      </c>
      <c r="D190" t="s">
        <v>60</v>
      </c>
      <c r="E190">
        <v>42848</v>
      </c>
      <c r="F190">
        <v>2</v>
      </c>
      <c r="G190" t="s">
        <v>9</v>
      </c>
      <c r="H190" t="s">
        <v>208</v>
      </c>
      <c r="I190" s="5">
        <v>240</v>
      </c>
      <c r="J190" s="5">
        <f>IFERROR('Ventas Pases'!$I190/'Ventas Pases'!$F190,"PASE")</f>
        <v>120</v>
      </c>
      <c r="K190" t="str">
        <f>IFERROR(VLOOKUP('Ventas Pases'!$J190,'Comisiones HEROIC'!$E$1:$F$6,2,0),"")</f>
        <v/>
      </c>
      <c r="L190" s="5">
        <f>IF('Ventas Pases'!$D190="Red HEROIC",IFERROR(VLOOKUP('Ventas Pases'!$G190,'Comisiones HEROIC'!$A$1:$B$11,2,0),15),IF('Ventas Pases'!$D190="Red HEROIC",15,0))</f>
        <v>0</v>
      </c>
      <c r="M190">
        <f>IF(pases[[#This Row],[Días Visita]]&lt;7,0,IF(pases[[#This Row],[Días Visita]]&lt;9,1,IF(pases[[#This Row],[Días Visita]]="Ilimitados",0,2)))</f>
        <v>0</v>
      </c>
      <c r="N190" s="5">
        <f>IF(AND('Ventas Pases'!$A190="Fuera de Temporada",'Ventas Pases'!$B190=2019,pases[[#This Row],[Modo de Compra]]="Paquete"),30,0)</f>
        <v>0</v>
      </c>
      <c r="O190" s="5">
        <f>-SUMIF(lift[Número de pase],pases[[#This Row],[Numero de Pase]],lift[Costo])</f>
        <v>0</v>
      </c>
    </row>
    <row r="191" spans="1:15" x14ac:dyDescent="0.25">
      <c r="A191" t="s">
        <v>7</v>
      </c>
      <c r="B191">
        <v>2019</v>
      </c>
      <c r="C191">
        <v>43500</v>
      </c>
      <c r="D191" t="s">
        <v>8</v>
      </c>
      <c r="E191">
        <v>43508</v>
      </c>
      <c r="F191">
        <v>9</v>
      </c>
      <c r="G191" t="s">
        <v>9</v>
      </c>
      <c r="H191" t="s">
        <v>209</v>
      </c>
      <c r="I191" s="5">
        <v>1080</v>
      </c>
      <c r="J191" s="5">
        <f>IFERROR('Ventas Pases'!$I191/'Ventas Pases'!$F191,"PASE")</f>
        <v>120</v>
      </c>
      <c r="K191" t="str">
        <f>IFERROR(VLOOKUP('Ventas Pases'!$J191,'Comisiones HEROIC'!$E$1:$F$6,2,0),"")</f>
        <v/>
      </c>
      <c r="L191" s="5">
        <f>IF('Ventas Pases'!$D191="Red HEROIC",IFERROR(VLOOKUP('Ventas Pases'!$G191,'Comisiones HEROIC'!$A$1:$B$11,2,0),15),IF('Ventas Pases'!$D191="Red HEROIC",15,0))</f>
        <v>0</v>
      </c>
      <c r="M191">
        <f>IF(pases[[#This Row],[Días Visita]]&lt;7,0,IF(pases[[#This Row],[Días Visita]]&lt;9,1,IF(pases[[#This Row],[Días Visita]]="Ilimitados",0,2)))</f>
        <v>2</v>
      </c>
      <c r="N191" s="5">
        <f>IF(AND('Ventas Pases'!$A191="Fuera de Temporada",'Ventas Pases'!$B191=2019,pases[[#This Row],[Modo de Compra]]="Paquete"),30,0)</f>
        <v>0</v>
      </c>
      <c r="O191" s="5">
        <f>-SUMIF(lift[Número de pase],pases[[#This Row],[Numero de Pase]],lift[Costo])</f>
        <v>0</v>
      </c>
    </row>
    <row r="192" spans="1:15" x14ac:dyDescent="0.25">
      <c r="A192" t="s">
        <v>7</v>
      </c>
      <c r="B192">
        <v>2018</v>
      </c>
      <c r="C192">
        <v>43421</v>
      </c>
      <c r="D192" t="s">
        <v>8</v>
      </c>
      <c r="E192">
        <v>43174</v>
      </c>
      <c r="F192">
        <v>6</v>
      </c>
      <c r="G192" t="s">
        <v>9</v>
      </c>
      <c r="H192" t="s">
        <v>210</v>
      </c>
      <c r="I192" s="5">
        <v>720</v>
      </c>
      <c r="J192" s="5">
        <f>IFERROR('Ventas Pases'!$I192/'Ventas Pases'!$F192,"PASE")</f>
        <v>120</v>
      </c>
      <c r="K192" t="str">
        <f>IFERROR(VLOOKUP('Ventas Pases'!$J192,'Comisiones HEROIC'!$E$1:$F$6,2,0),"")</f>
        <v/>
      </c>
      <c r="L192" s="5">
        <f>IF('Ventas Pases'!$D192="Red HEROIC",IFERROR(VLOOKUP('Ventas Pases'!$G192,'Comisiones HEROIC'!$A$1:$B$11,2,0),15),IF('Ventas Pases'!$D192="Red HEROIC",15,0))</f>
        <v>0</v>
      </c>
      <c r="M192">
        <f>IF(pases[[#This Row],[Días Visita]]&lt;7,0,IF(pases[[#This Row],[Días Visita]]&lt;9,1,IF(pases[[#This Row],[Días Visita]]="Ilimitados",0,2)))</f>
        <v>0</v>
      </c>
      <c r="N192" s="5">
        <f>IF(AND('Ventas Pases'!$A192="Fuera de Temporada",'Ventas Pases'!$B192=2019,pases[[#This Row],[Modo de Compra]]="Paquete"),30,0)</f>
        <v>0</v>
      </c>
      <c r="O192" s="5">
        <f>-SUMIF(lift[Número de pase],pases[[#This Row],[Numero de Pase]],lift[Costo])</f>
        <v>0</v>
      </c>
    </row>
    <row r="193" spans="1:15" x14ac:dyDescent="0.25">
      <c r="A193" t="s">
        <v>7</v>
      </c>
      <c r="B193">
        <v>2018</v>
      </c>
      <c r="C193">
        <v>43131</v>
      </c>
      <c r="D193" t="s">
        <v>60</v>
      </c>
      <c r="E193">
        <v>43136</v>
      </c>
      <c r="F193">
        <v>3</v>
      </c>
      <c r="G193" t="s">
        <v>9</v>
      </c>
      <c r="H193" t="s">
        <v>211</v>
      </c>
      <c r="I193" s="5">
        <v>360</v>
      </c>
      <c r="J193" s="5">
        <f>IFERROR('Ventas Pases'!$I193/'Ventas Pases'!$F193,"PASE")</f>
        <v>120</v>
      </c>
      <c r="K193" t="str">
        <f>IFERROR(VLOOKUP('Ventas Pases'!$J193,'Comisiones HEROIC'!$E$1:$F$6,2,0),"")</f>
        <v/>
      </c>
      <c r="L193" s="5">
        <f>IF('Ventas Pases'!$D193="Red HEROIC",IFERROR(VLOOKUP('Ventas Pases'!$G193,'Comisiones HEROIC'!$A$1:$B$11,2,0),15),IF('Ventas Pases'!$D193="Red HEROIC",15,0))</f>
        <v>0</v>
      </c>
      <c r="M193">
        <f>IF(pases[[#This Row],[Días Visita]]&lt;7,0,IF(pases[[#This Row],[Días Visita]]&lt;9,1,IF(pases[[#This Row],[Días Visita]]="Ilimitados",0,2)))</f>
        <v>0</v>
      </c>
      <c r="N193" s="5">
        <f>IF(AND('Ventas Pases'!$A193="Fuera de Temporada",'Ventas Pases'!$B193=2019,pases[[#This Row],[Modo de Compra]]="Paquete"),30,0)</f>
        <v>0</v>
      </c>
      <c r="O193" s="5">
        <f>-SUMIF(lift[Número de pase],pases[[#This Row],[Numero de Pase]],lift[Costo])</f>
        <v>0</v>
      </c>
    </row>
    <row r="194" spans="1:15" x14ac:dyDescent="0.25">
      <c r="A194" t="s">
        <v>7</v>
      </c>
      <c r="B194">
        <v>2019</v>
      </c>
      <c r="C194">
        <v>43556</v>
      </c>
      <c r="D194" t="s">
        <v>8</v>
      </c>
      <c r="E194">
        <v>43547</v>
      </c>
      <c r="F194">
        <v>6</v>
      </c>
      <c r="G194" t="s">
        <v>9</v>
      </c>
      <c r="H194" t="s">
        <v>212</v>
      </c>
      <c r="I194" s="5">
        <v>720</v>
      </c>
      <c r="J194" s="5">
        <f>IFERROR('Ventas Pases'!$I194/'Ventas Pases'!$F194,"PASE")</f>
        <v>120</v>
      </c>
      <c r="K194" t="str">
        <f>IFERROR(VLOOKUP('Ventas Pases'!$J194,'Comisiones HEROIC'!$E$1:$F$6,2,0),"")</f>
        <v/>
      </c>
      <c r="L194" s="5">
        <f>IF('Ventas Pases'!$D194="Red HEROIC",IFERROR(VLOOKUP('Ventas Pases'!$G194,'Comisiones HEROIC'!$A$1:$B$11,2,0),15),IF('Ventas Pases'!$D194="Red HEROIC",15,0))</f>
        <v>0</v>
      </c>
      <c r="M194">
        <f>IF(pases[[#This Row],[Días Visita]]&lt;7,0,IF(pases[[#This Row],[Días Visita]]&lt;9,1,IF(pases[[#This Row],[Días Visita]]="Ilimitados",0,2)))</f>
        <v>0</v>
      </c>
      <c r="N194" s="5">
        <f>IF(AND('Ventas Pases'!$A194="Fuera de Temporada",'Ventas Pases'!$B194=2019,pases[[#This Row],[Modo de Compra]]="Paquete"),30,0)</f>
        <v>0</v>
      </c>
      <c r="O194" s="5">
        <f>-SUMIF(lift[Número de pase],pases[[#This Row],[Numero de Pase]],lift[Costo])</f>
        <v>0</v>
      </c>
    </row>
    <row r="195" spans="1:15" x14ac:dyDescent="0.25">
      <c r="A195" t="s">
        <v>7</v>
      </c>
      <c r="B195">
        <v>2018</v>
      </c>
      <c r="C195">
        <v>43164</v>
      </c>
      <c r="D195" t="s">
        <v>8</v>
      </c>
      <c r="E195">
        <v>43155</v>
      </c>
      <c r="F195">
        <v>3</v>
      </c>
      <c r="G195" t="s">
        <v>9</v>
      </c>
      <c r="H195" t="s">
        <v>213</v>
      </c>
      <c r="I195" s="5">
        <v>360</v>
      </c>
      <c r="J195" s="5">
        <f>IFERROR('Ventas Pases'!$I195/'Ventas Pases'!$F195,"PASE")</f>
        <v>120</v>
      </c>
      <c r="K195" t="str">
        <f>IFERROR(VLOOKUP('Ventas Pases'!$J195,'Comisiones HEROIC'!$E$1:$F$6,2,0),"")</f>
        <v/>
      </c>
      <c r="L195" s="5">
        <f>IF('Ventas Pases'!$D195="Red HEROIC",IFERROR(VLOOKUP('Ventas Pases'!$G195,'Comisiones HEROIC'!$A$1:$B$11,2,0),15),IF('Ventas Pases'!$D195="Red HEROIC",15,0))</f>
        <v>0</v>
      </c>
      <c r="M195">
        <f>IF(pases[[#This Row],[Días Visita]]&lt;7,0,IF(pases[[#This Row],[Días Visita]]&lt;9,1,IF(pases[[#This Row],[Días Visita]]="Ilimitados",0,2)))</f>
        <v>0</v>
      </c>
      <c r="N195" s="5">
        <f>IF(AND('Ventas Pases'!$A195="Fuera de Temporada",'Ventas Pases'!$B195=2019,pases[[#This Row],[Modo de Compra]]="Paquete"),30,0)</f>
        <v>0</v>
      </c>
      <c r="O195" s="5">
        <f>-SUMIF(lift[Número de pase],pases[[#This Row],[Numero de Pase]],lift[Costo])</f>
        <v>0</v>
      </c>
    </row>
    <row r="196" spans="1:15" x14ac:dyDescent="0.25">
      <c r="A196" t="s">
        <v>7</v>
      </c>
      <c r="B196">
        <v>2019</v>
      </c>
      <c r="C196">
        <v>43427</v>
      </c>
      <c r="D196" t="s">
        <v>60</v>
      </c>
      <c r="E196">
        <v>43477</v>
      </c>
      <c r="F196">
        <v>7</v>
      </c>
      <c r="G196" t="s">
        <v>9</v>
      </c>
      <c r="H196" t="s">
        <v>214</v>
      </c>
      <c r="I196" s="5">
        <v>840</v>
      </c>
      <c r="J196" s="5">
        <f>IFERROR('Ventas Pases'!$I196/'Ventas Pases'!$F196,"PASE")</f>
        <v>120</v>
      </c>
      <c r="K196" t="str">
        <f>IFERROR(VLOOKUP('Ventas Pases'!$J196,'Comisiones HEROIC'!$E$1:$F$6,2,0),"")</f>
        <v/>
      </c>
      <c r="L196" s="5">
        <f>IF('Ventas Pases'!$D196="Red HEROIC",IFERROR(VLOOKUP('Ventas Pases'!$G196,'Comisiones HEROIC'!$A$1:$B$11,2,0),15),IF('Ventas Pases'!$D196="Red HEROIC",15,0))</f>
        <v>0</v>
      </c>
      <c r="M196">
        <f>IF(pases[[#This Row],[Días Visita]]&lt;7,0,IF(pases[[#This Row],[Días Visita]]&lt;9,1,IF(pases[[#This Row],[Días Visita]]="Ilimitados",0,2)))</f>
        <v>1</v>
      </c>
      <c r="N196" s="5">
        <f>IF(AND('Ventas Pases'!$A196="Fuera de Temporada",'Ventas Pases'!$B196=2019,pases[[#This Row],[Modo de Compra]]="Paquete"),30,0)</f>
        <v>0</v>
      </c>
      <c r="O196" s="5">
        <f>-SUMIF(lift[Número de pase],pases[[#This Row],[Numero de Pase]],lift[Costo])</f>
        <v>0</v>
      </c>
    </row>
    <row r="197" spans="1:15" x14ac:dyDescent="0.25">
      <c r="A197" t="s">
        <v>13</v>
      </c>
      <c r="B197">
        <v>2019</v>
      </c>
      <c r="C197">
        <v>43226</v>
      </c>
      <c r="D197" t="s">
        <v>14</v>
      </c>
      <c r="E197">
        <v>43215</v>
      </c>
      <c r="F197">
        <v>6</v>
      </c>
      <c r="G197" t="s">
        <v>15</v>
      </c>
      <c r="H197" t="s">
        <v>215</v>
      </c>
      <c r="I197" s="5">
        <v>840</v>
      </c>
      <c r="J197" s="5">
        <f>IFERROR('Ventas Pases'!$I197/'Ventas Pases'!$F197,"PASE")</f>
        <v>140</v>
      </c>
      <c r="K197" t="str">
        <f>IFERROR(VLOOKUP('Ventas Pases'!$J197,'Comisiones HEROIC'!$E$1:$F$6,2,0),"")</f>
        <v/>
      </c>
      <c r="L197" s="5">
        <f>IF('Ventas Pases'!$D197="Red HEROIC",IFERROR(VLOOKUP('Ventas Pases'!$G197,'Comisiones HEROIC'!$A$1:$B$11,2,0),15),IF('Ventas Pases'!$D197="Red HEROIC",15,0))</f>
        <v>12</v>
      </c>
      <c r="M197">
        <f>IF(pases[[#This Row],[Días Visita]]&lt;7,0,IF(pases[[#This Row],[Días Visita]]&lt;9,1,IF(pases[[#This Row],[Días Visita]]="Ilimitados",0,2)))</f>
        <v>0</v>
      </c>
      <c r="N197" s="5">
        <f>IF(AND('Ventas Pases'!$A197="Fuera de Temporada",'Ventas Pases'!$B197=2019,pases[[#This Row],[Modo de Compra]]="Paquete"),30,0)</f>
        <v>0</v>
      </c>
      <c r="O197" s="5">
        <f>-SUMIF(lift[Número de pase],pases[[#This Row],[Numero de Pase]],lift[Costo])</f>
        <v>0</v>
      </c>
    </row>
    <row r="198" spans="1:15" x14ac:dyDescent="0.25">
      <c r="A198" t="s">
        <v>7</v>
      </c>
      <c r="B198">
        <v>2019</v>
      </c>
      <c r="C198">
        <v>43433</v>
      </c>
      <c r="D198" t="s">
        <v>8</v>
      </c>
      <c r="E198">
        <v>43419</v>
      </c>
      <c r="F198" t="s">
        <v>11</v>
      </c>
      <c r="G198" t="s">
        <v>9</v>
      </c>
      <c r="H198" t="s">
        <v>216</v>
      </c>
      <c r="I198" s="5">
        <v>1950</v>
      </c>
      <c r="J198" s="5" t="str">
        <f>IFERROR('Ventas Pases'!$I198/'Ventas Pases'!$F198,"PASE")</f>
        <v>PASE</v>
      </c>
      <c r="K198" t="str">
        <f>IFERROR(VLOOKUP('Ventas Pases'!$J198,'Comisiones HEROIC'!$E$1:$F$6,2,0),"")</f>
        <v/>
      </c>
      <c r="L198" s="5">
        <f>IF('Ventas Pases'!$D198="Red HEROIC",IFERROR(VLOOKUP('Ventas Pases'!$G198,'Comisiones HEROIC'!$A$1:$B$11,2,0),15),IF('Ventas Pases'!$D198="Red HEROIC",15,0))</f>
        <v>0</v>
      </c>
      <c r="M198">
        <f>IF(pases[[#This Row],[Días Visita]]&lt;7,0,IF(pases[[#This Row],[Días Visita]]&lt;9,1,IF(pases[[#This Row],[Días Visita]]="Ilimitados",0,2)))</f>
        <v>0</v>
      </c>
      <c r="N198" s="5">
        <f>IF(AND('Ventas Pases'!$A198="Fuera de Temporada",'Ventas Pases'!$B198=2019,pases[[#This Row],[Modo de Compra]]="Paquete"),30,0)</f>
        <v>0</v>
      </c>
      <c r="O198" s="5">
        <f>-SUMIF(lift[Número de pase],pases[[#This Row],[Numero de Pase]],lift[Costo])</f>
        <v>-276</v>
      </c>
    </row>
    <row r="199" spans="1:15" x14ac:dyDescent="0.25">
      <c r="A199" t="s">
        <v>7</v>
      </c>
      <c r="B199">
        <v>2019</v>
      </c>
      <c r="C199">
        <v>43480</v>
      </c>
      <c r="D199" t="s">
        <v>8</v>
      </c>
      <c r="E199">
        <v>43419</v>
      </c>
      <c r="F199" t="s">
        <v>11</v>
      </c>
      <c r="G199" t="s">
        <v>9</v>
      </c>
      <c r="H199" t="s">
        <v>217</v>
      </c>
      <c r="I199" s="5">
        <v>1950</v>
      </c>
      <c r="J199" s="5" t="str">
        <f>IFERROR('Ventas Pases'!$I199/'Ventas Pases'!$F199,"PASE")</f>
        <v>PASE</v>
      </c>
      <c r="K199" t="str">
        <f>IFERROR(VLOOKUP('Ventas Pases'!$J199,'Comisiones HEROIC'!$E$1:$F$6,2,0),"")</f>
        <v/>
      </c>
      <c r="L199" s="5">
        <f>IF('Ventas Pases'!$D199="Red HEROIC",IFERROR(VLOOKUP('Ventas Pases'!$G199,'Comisiones HEROIC'!$A$1:$B$11,2,0),15),IF('Ventas Pases'!$D199="Red HEROIC",15,0))</f>
        <v>0</v>
      </c>
      <c r="M199">
        <f>IF(pases[[#This Row],[Días Visita]]&lt;7,0,IF(pases[[#This Row],[Días Visita]]&lt;9,1,IF(pases[[#This Row],[Días Visita]]="Ilimitados",0,2)))</f>
        <v>0</v>
      </c>
      <c r="N199" s="5">
        <f>IF(AND('Ventas Pases'!$A199="Fuera de Temporada",'Ventas Pases'!$B199=2019,pases[[#This Row],[Modo de Compra]]="Paquete"),30,0)</f>
        <v>0</v>
      </c>
      <c r="O199" s="5">
        <f>-SUMIF(lift[Número de pase],pases[[#This Row],[Numero de Pase]],lift[Costo])</f>
        <v>-368</v>
      </c>
    </row>
    <row r="200" spans="1:15" x14ac:dyDescent="0.25">
      <c r="A200" t="s">
        <v>7</v>
      </c>
      <c r="B200">
        <v>2019</v>
      </c>
      <c r="C200">
        <v>43481</v>
      </c>
      <c r="D200" t="s">
        <v>60</v>
      </c>
      <c r="E200">
        <v>43517</v>
      </c>
      <c r="F200">
        <v>9</v>
      </c>
      <c r="G200" t="s">
        <v>9</v>
      </c>
      <c r="H200" t="s">
        <v>218</v>
      </c>
      <c r="I200" s="5">
        <v>1080</v>
      </c>
      <c r="J200" s="5">
        <f>IFERROR('Ventas Pases'!$I200/'Ventas Pases'!$F200,"PASE")</f>
        <v>120</v>
      </c>
      <c r="K200" t="str">
        <f>IFERROR(VLOOKUP('Ventas Pases'!$J200,'Comisiones HEROIC'!$E$1:$F$6,2,0),"")</f>
        <v/>
      </c>
      <c r="L200" s="5">
        <f>IF('Ventas Pases'!$D200="Red HEROIC",IFERROR(VLOOKUP('Ventas Pases'!$G200,'Comisiones HEROIC'!$A$1:$B$11,2,0),15),IF('Ventas Pases'!$D200="Red HEROIC",15,0))</f>
        <v>0</v>
      </c>
      <c r="M200">
        <f>IF(pases[[#This Row],[Días Visita]]&lt;7,0,IF(pases[[#This Row],[Días Visita]]&lt;9,1,IF(pases[[#This Row],[Días Visita]]="Ilimitados",0,2)))</f>
        <v>2</v>
      </c>
      <c r="N200" s="5">
        <f>IF(AND('Ventas Pases'!$A200="Fuera de Temporada",'Ventas Pases'!$B200=2019,pases[[#This Row],[Modo de Compra]]="Paquete"),30,0)</f>
        <v>0</v>
      </c>
      <c r="O200" s="5">
        <f>-SUMIF(lift[Número de pase],pases[[#This Row],[Numero de Pase]],lift[Costo])</f>
        <v>0</v>
      </c>
    </row>
    <row r="201" spans="1:15" x14ac:dyDescent="0.25">
      <c r="A201" t="s">
        <v>7</v>
      </c>
      <c r="B201">
        <v>2018</v>
      </c>
      <c r="C201">
        <v>43118</v>
      </c>
      <c r="D201" t="s">
        <v>14</v>
      </c>
      <c r="E201">
        <v>43174</v>
      </c>
      <c r="F201">
        <v>8</v>
      </c>
      <c r="G201" t="s">
        <v>19</v>
      </c>
      <c r="H201" t="s">
        <v>219</v>
      </c>
      <c r="I201" s="5">
        <v>1120</v>
      </c>
      <c r="J201" s="5">
        <f>IFERROR('Ventas Pases'!$I201/'Ventas Pases'!$F201,"PASE")</f>
        <v>140</v>
      </c>
      <c r="K201" t="str">
        <f>IFERROR(VLOOKUP('Ventas Pases'!$J201,'Comisiones HEROIC'!$E$1:$F$6,2,0),"")</f>
        <v/>
      </c>
      <c r="L201" s="5">
        <f>IF('Ventas Pases'!$D201="Red HEROIC",IFERROR(VLOOKUP('Ventas Pases'!$G201,'Comisiones HEROIC'!$A$1:$B$11,2,0),15),IF('Ventas Pases'!$D201="Red HEROIC",15,0))</f>
        <v>15</v>
      </c>
      <c r="M201">
        <f>IF(pases[[#This Row],[Días Visita]]&lt;7,0,IF(pases[[#This Row],[Días Visita]]&lt;9,1,IF(pases[[#This Row],[Días Visita]]="Ilimitados",0,2)))</f>
        <v>1</v>
      </c>
      <c r="N201" s="5">
        <f>IF(AND('Ventas Pases'!$A201="Fuera de Temporada",'Ventas Pases'!$B201=2019,pases[[#This Row],[Modo de Compra]]="Paquete"),30,0)</f>
        <v>0</v>
      </c>
      <c r="O201" s="5">
        <f>-SUMIF(lift[Número de pase],pases[[#This Row],[Numero de Pase]],lift[Costo])</f>
        <v>0</v>
      </c>
    </row>
    <row r="202" spans="1:15" x14ac:dyDescent="0.25">
      <c r="A202" t="s">
        <v>13</v>
      </c>
      <c r="B202">
        <v>2018</v>
      </c>
      <c r="C202">
        <v>43201</v>
      </c>
      <c r="D202" t="s">
        <v>17</v>
      </c>
      <c r="E202">
        <v>42932</v>
      </c>
      <c r="F202">
        <v>1</v>
      </c>
      <c r="G202" t="s">
        <v>9</v>
      </c>
      <c r="H202" t="s">
        <v>220</v>
      </c>
      <c r="I202" s="5">
        <v>110</v>
      </c>
      <c r="J202" s="5">
        <f>IFERROR('Ventas Pases'!$I202/'Ventas Pases'!$F202,"PASE")</f>
        <v>110</v>
      </c>
      <c r="K202" t="str">
        <f>IFERROR(VLOOKUP('Ventas Pases'!$J202,'Comisiones HEROIC'!$E$1:$F$6,2,0),"")</f>
        <v>Elton Hotel</v>
      </c>
      <c r="L202" s="5">
        <f>IF('Ventas Pases'!$D202="Red HEROIC",IFERROR(VLOOKUP('Ventas Pases'!$G202,'Comisiones HEROIC'!$A$1:$B$11,2,0),15),IF('Ventas Pases'!$D202="Red HEROIC",15,0))</f>
        <v>0</v>
      </c>
      <c r="M202">
        <f>IF(pases[[#This Row],[Días Visita]]&lt;7,0,IF(pases[[#This Row],[Días Visita]]&lt;9,1,IF(pases[[#This Row],[Días Visita]]="Ilimitados",0,2)))</f>
        <v>0</v>
      </c>
      <c r="N202" s="5">
        <f>IF(AND('Ventas Pases'!$A202="Fuera de Temporada",'Ventas Pases'!$B202=2019,pases[[#This Row],[Modo de Compra]]="Paquete"),30,0)</f>
        <v>0</v>
      </c>
      <c r="O202" s="5">
        <f>-SUMIF(lift[Número de pase],pases[[#This Row],[Numero de Pase]],lift[Costo])</f>
        <v>0</v>
      </c>
    </row>
    <row r="203" spans="1:15" x14ac:dyDescent="0.25">
      <c r="A203" t="s">
        <v>7</v>
      </c>
      <c r="B203">
        <v>2018</v>
      </c>
      <c r="C203">
        <v>43451</v>
      </c>
      <c r="D203" t="s">
        <v>17</v>
      </c>
      <c r="E203">
        <v>43080</v>
      </c>
      <c r="F203">
        <v>7</v>
      </c>
      <c r="G203" t="s">
        <v>9</v>
      </c>
      <c r="H203" t="s">
        <v>221</v>
      </c>
      <c r="I203" s="5">
        <v>770</v>
      </c>
      <c r="J203" s="5">
        <f>IFERROR('Ventas Pases'!$I203/'Ventas Pases'!$F203,"PASE")</f>
        <v>110</v>
      </c>
      <c r="K203" t="str">
        <f>IFERROR(VLOOKUP('Ventas Pases'!$J203,'Comisiones HEROIC'!$E$1:$F$6,2,0),"")</f>
        <v>Elton Hotel</v>
      </c>
      <c r="L203" s="5">
        <f>IF('Ventas Pases'!$D203="Red HEROIC",IFERROR(VLOOKUP('Ventas Pases'!$G203,'Comisiones HEROIC'!$A$1:$B$11,2,0),15),IF('Ventas Pases'!$D203="Red HEROIC",15,0))</f>
        <v>0</v>
      </c>
      <c r="M203">
        <f>IF(pases[[#This Row],[Días Visita]]&lt;7,0,IF(pases[[#This Row],[Días Visita]]&lt;9,1,IF(pases[[#This Row],[Días Visita]]="Ilimitados",0,2)))</f>
        <v>1</v>
      </c>
      <c r="N203" s="5">
        <f>IF(AND('Ventas Pases'!$A203="Fuera de Temporada",'Ventas Pases'!$B203=2019,pases[[#This Row],[Modo de Compra]]="Paquete"),30,0)</f>
        <v>0</v>
      </c>
      <c r="O203" s="5">
        <f>-SUMIF(lift[Número de pase],pases[[#This Row],[Numero de Pase]],lift[Costo])</f>
        <v>0</v>
      </c>
    </row>
    <row r="204" spans="1:15" x14ac:dyDescent="0.25">
      <c r="A204" t="s">
        <v>13</v>
      </c>
      <c r="B204">
        <v>2019</v>
      </c>
      <c r="C204">
        <v>43326</v>
      </c>
      <c r="D204" t="s">
        <v>14</v>
      </c>
      <c r="E204">
        <v>43270</v>
      </c>
      <c r="F204">
        <v>9</v>
      </c>
      <c r="G204" t="s">
        <v>15</v>
      </c>
      <c r="H204" t="s">
        <v>222</v>
      </c>
      <c r="I204" s="5">
        <v>1260</v>
      </c>
      <c r="J204" s="5">
        <f>IFERROR('Ventas Pases'!$I204/'Ventas Pases'!$F204,"PASE")</f>
        <v>140</v>
      </c>
      <c r="K204" t="str">
        <f>IFERROR(VLOOKUP('Ventas Pases'!$J204,'Comisiones HEROIC'!$E$1:$F$6,2,0),"")</f>
        <v/>
      </c>
      <c r="L204" s="5">
        <f>IF('Ventas Pases'!$D204="Red HEROIC",IFERROR(VLOOKUP('Ventas Pases'!$G204,'Comisiones HEROIC'!$A$1:$B$11,2,0),15),IF('Ventas Pases'!$D204="Red HEROIC",15,0))</f>
        <v>12</v>
      </c>
      <c r="M204">
        <f>IF(pases[[#This Row],[Días Visita]]&lt;7,0,IF(pases[[#This Row],[Días Visita]]&lt;9,1,IF(pases[[#This Row],[Días Visita]]="Ilimitados",0,2)))</f>
        <v>2</v>
      </c>
      <c r="N204" s="5">
        <f>IF(AND('Ventas Pases'!$A204="Fuera de Temporada",'Ventas Pases'!$B204=2019,pases[[#This Row],[Modo de Compra]]="Paquete"),30,0)</f>
        <v>0</v>
      </c>
      <c r="O204" s="5">
        <f>-SUMIF(lift[Número de pase],pases[[#This Row],[Numero de Pase]],lift[Costo])</f>
        <v>0</v>
      </c>
    </row>
    <row r="205" spans="1:15" x14ac:dyDescent="0.25">
      <c r="A205" t="s">
        <v>7</v>
      </c>
      <c r="B205">
        <v>2018</v>
      </c>
      <c r="C205">
        <v>43121</v>
      </c>
      <c r="D205" t="s">
        <v>8</v>
      </c>
      <c r="E205">
        <v>43134</v>
      </c>
      <c r="F205">
        <v>3</v>
      </c>
      <c r="G205" t="s">
        <v>9</v>
      </c>
      <c r="H205" t="s">
        <v>223</v>
      </c>
      <c r="I205" s="5">
        <v>360</v>
      </c>
      <c r="J205" s="5">
        <f>IFERROR('Ventas Pases'!$I205/'Ventas Pases'!$F205,"PASE")</f>
        <v>120</v>
      </c>
      <c r="K205" t="str">
        <f>IFERROR(VLOOKUP('Ventas Pases'!$J205,'Comisiones HEROIC'!$E$1:$F$6,2,0),"")</f>
        <v/>
      </c>
      <c r="L205" s="5">
        <f>IF('Ventas Pases'!$D205="Red HEROIC",IFERROR(VLOOKUP('Ventas Pases'!$G205,'Comisiones HEROIC'!$A$1:$B$11,2,0),15),IF('Ventas Pases'!$D205="Red HEROIC",15,0))</f>
        <v>0</v>
      </c>
      <c r="M205">
        <f>IF(pases[[#This Row],[Días Visita]]&lt;7,0,IF(pases[[#This Row],[Días Visita]]&lt;9,1,IF(pases[[#This Row],[Días Visita]]="Ilimitados",0,2)))</f>
        <v>0</v>
      </c>
      <c r="N205" s="5">
        <f>IF(AND('Ventas Pases'!$A205="Fuera de Temporada",'Ventas Pases'!$B205=2019,pases[[#This Row],[Modo de Compra]]="Paquete"),30,0)</f>
        <v>0</v>
      </c>
      <c r="O205" s="5">
        <f>-SUMIF(lift[Número de pase],pases[[#This Row],[Numero de Pase]],lift[Costo])</f>
        <v>0</v>
      </c>
    </row>
    <row r="206" spans="1:15" x14ac:dyDescent="0.25">
      <c r="A206" t="s">
        <v>7</v>
      </c>
      <c r="B206">
        <v>2019</v>
      </c>
      <c r="C206">
        <v>43501</v>
      </c>
      <c r="D206" t="s">
        <v>8</v>
      </c>
      <c r="E206">
        <v>43419</v>
      </c>
      <c r="F206" t="s">
        <v>11</v>
      </c>
      <c r="G206" t="s">
        <v>9</v>
      </c>
      <c r="H206" t="s">
        <v>224</v>
      </c>
      <c r="I206" s="5">
        <v>1950</v>
      </c>
      <c r="J206" s="5" t="str">
        <f>IFERROR('Ventas Pases'!$I206/'Ventas Pases'!$F206,"PASE")</f>
        <v>PASE</v>
      </c>
      <c r="K206" t="str">
        <f>IFERROR(VLOOKUP('Ventas Pases'!$J206,'Comisiones HEROIC'!$E$1:$F$6,2,0),"")</f>
        <v/>
      </c>
      <c r="L206" s="5">
        <f>IF('Ventas Pases'!$D206="Red HEROIC",IFERROR(VLOOKUP('Ventas Pases'!$G206,'Comisiones HEROIC'!$A$1:$B$11,2,0),15),IF('Ventas Pases'!$D206="Red HEROIC",15,0))</f>
        <v>0</v>
      </c>
      <c r="M206">
        <f>IF(pases[[#This Row],[Días Visita]]&lt;7,0,IF(pases[[#This Row],[Días Visita]]&lt;9,1,IF(pases[[#This Row],[Días Visita]]="Ilimitados",0,2)))</f>
        <v>0</v>
      </c>
      <c r="N206" s="5">
        <f>IF(AND('Ventas Pases'!$A206="Fuera de Temporada",'Ventas Pases'!$B206=2019,pases[[#This Row],[Modo de Compra]]="Paquete"),30,0)</f>
        <v>0</v>
      </c>
      <c r="O206" s="5">
        <f>-SUMIF(lift[Número de pase],pases[[#This Row],[Numero de Pase]],lift[Costo])</f>
        <v>-552</v>
      </c>
    </row>
    <row r="207" spans="1:15" x14ac:dyDescent="0.25">
      <c r="A207" t="s">
        <v>7</v>
      </c>
      <c r="B207">
        <v>2019</v>
      </c>
      <c r="C207">
        <v>43486</v>
      </c>
      <c r="D207" t="s">
        <v>14</v>
      </c>
      <c r="E207">
        <v>43508</v>
      </c>
      <c r="F207">
        <v>9</v>
      </c>
      <c r="G207" t="s">
        <v>27</v>
      </c>
      <c r="H207" t="s">
        <v>225</v>
      </c>
      <c r="I207" s="5">
        <v>1260</v>
      </c>
      <c r="J207" s="5">
        <f>IFERROR('Ventas Pases'!$I207/'Ventas Pases'!$F207,"PASE")</f>
        <v>140</v>
      </c>
      <c r="K207" t="str">
        <f>IFERROR(VLOOKUP('Ventas Pases'!$J207,'Comisiones HEROIC'!$E$1:$F$6,2,0),"")</f>
        <v/>
      </c>
      <c r="L207" s="5">
        <f>IF('Ventas Pases'!$D207="Red HEROIC",IFERROR(VLOOKUP('Ventas Pases'!$G207,'Comisiones HEROIC'!$A$1:$B$11,2,0),15),IF('Ventas Pases'!$D207="Red HEROIC",15,0))</f>
        <v>15</v>
      </c>
      <c r="M207">
        <f>IF(pases[[#This Row],[Días Visita]]&lt;7,0,IF(pases[[#This Row],[Días Visita]]&lt;9,1,IF(pases[[#This Row],[Días Visita]]="Ilimitados",0,2)))</f>
        <v>2</v>
      </c>
      <c r="N207" s="5">
        <f>IF(AND('Ventas Pases'!$A207="Fuera de Temporada",'Ventas Pases'!$B207=2019,pases[[#This Row],[Modo de Compra]]="Paquete"),30,0)</f>
        <v>0</v>
      </c>
      <c r="O207" s="5">
        <f>-SUMIF(lift[Número de pase],pases[[#This Row],[Numero de Pase]],lift[Costo])</f>
        <v>0</v>
      </c>
    </row>
    <row r="208" spans="1:15" x14ac:dyDescent="0.25">
      <c r="A208" t="s">
        <v>7</v>
      </c>
      <c r="B208">
        <v>2018</v>
      </c>
      <c r="C208">
        <v>43185</v>
      </c>
      <c r="D208" t="s">
        <v>8</v>
      </c>
      <c r="E208">
        <v>43177</v>
      </c>
      <c r="F208">
        <v>6</v>
      </c>
      <c r="G208" t="s">
        <v>9</v>
      </c>
      <c r="H208" t="s">
        <v>226</v>
      </c>
      <c r="I208" s="5">
        <v>720</v>
      </c>
      <c r="J208" s="5">
        <f>IFERROR('Ventas Pases'!$I208/'Ventas Pases'!$F208,"PASE")</f>
        <v>120</v>
      </c>
      <c r="K208" t="str">
        <f>IFERROR(VLOOKUP('Ventas Pases'!$J208,'Comisiones HEROIC'!$E$1:$F$6,2,0),"")</f>
        <v/>
      </c>
      <c r="L208" s="5">
        <f>IF('Ventas Pases'!$D208="Red HEROIC",IFERROR(VLOOKUP('Ventas Pases'!$G208,'Comisiones HEROIC'!$A$1:$B$11,2,0),15),IF('Ventas Pases'!$D208="Red HEROIC",15,0))</f>
        <v>0</v>
      </c>
      <c r="M208">
        <f>IF(pases[[#This Row],[Días Visita]]&lt;7,0,IF(pases[[#This Row],[Días Visita]]&lt;9,1,IF(pases[[#This Row],[Días Visita]]="Ilimitados",0,2)))</f>
        <v>0</v>
      </c>
      <c r="N208" s="5">
        <f>IF(AND('Ventas Pases'!$A208="Fuera de Temporada",'Ventas Pases'!$B208=2019,pases[[#This Row],[Modo de Compra]]="Paquete"),30,0)</f>
        <v>0</v>
      </c>
      <c r="O208" s="5">
        <f>-SUMIF(lift[Número de pase],pases[[#This Row],[Numero de Pase]],lift[Costo])</f>
        <v>0</v>
      </c>
    </row>
    <row r="209" spans="1:15" x14ac:dyDescent="0.25">
      <c r="A209" t="s">
        <v>13</v>
      </c>
      <c r="B209">
        <v>2019</v>
      </c>
      <c r="C209">
        <v>43303</v>
      </c>
      <c r="D209" t="s">
        <v>17</v>
      </c>
      <c r="E209">
        <v>43256</v>
      </c>
      <c r="F209">
        <v>7</v>
      </c>
      <c r="G209" t="s">
        <v>9</v>
      </c>
      <c r="H209" t="s">
        <v>227</v>
      </c>
      <c r="I209" s="5">
        <v>700</v>
      </c>
      <c r="J209" s="5">
        <f>IFERROR('Ventas Pases'!$I209/'Ventas Pases'!$F209,"PASE")</f>
        <v>100</v>
      </c>
      <c r="K209" t="str">
        <f>IFERROR(VLOOKUP('Ventas Pases'!$J209,'Comisiones HEROIC'!$E$1:$F$6,2,0),"")</f>
        <v>Ridossan Hotel</v>
      </c>
      <c r="L209" s="5">
        <f>IF('Ventas Pases'!$D209="Red HEROIC",IFERROR(VLOOKUP('Ventas Pases'!$G209,'Comisiones HEROIC'!$A$1:$B$11,2,0),15),IF('Ventas Pases'!$D209="Red HEROIC",15,0))</f>
        <v>0</v>
      </c>
      <c r="M209">
        <f>IF(pases[[#This Row],[Días Visita]]&lt;7,0,IF(pases[[#This Row],[Días Visita]]&lt;9,1,IF(pases[[#This Row],[Días Visita]]="Ilimitados",0,2)))</f>
        <v>1</v>
      </c>
      <c r="N209" s="5">
        <f>IF(AND('Ventas Pases'!$A209="Fuera de Temporada",'Ventas Pases'!$B209=2019,pases[[#This Row],[Modo de Compra]]="Paquete"),30,0)</f>
        <v>30</v>
      </c>
      <c r="O209" s="5">
        <f>-SUMIF(lift[Número de pase],pases[[#This Row],[Numero de Pase]],lift[Costo])</f>
        <v>0</v>
      </c>
    </row>
    <row r="210" spans="1:15" x14ac:dyDescent="0.25">
      <c r="A210" t="s">
        <v>7</v>
      </c>
      <c r="B210">
        <v>2018</v>
      </c>
      <c r="C210">
        <v>43130</v>
      </c>
      <c r="D210" t="s">
        <v>8</v>
      </c>
      <c r="E210">
        <v>43054</v>
      </c>
      <c r="F210" t="s">
        <v>11</v>
      </c>
      <c r="G210" t="s">
        <v>9</v>
      </c>
      <c r="H210" t="s">
        <v>228</v>
      </c>
      <c r="I210" s="5">
        <v>1950</v>
      </c>
      <c r="J210" s="5" t="str">
        <f>IFERROR('Ventas Pases'!$I210/'Ventas Pases'!$F210,"PASE")</f>
        <v>PASE</v>
      </c>
      <c r="K210" t="str">
        <f>IFERROR(VLOOKUP('Ventas Pases'!$J210,'Comisiones HEROIC'!$E$1:$F$6,2,0),"")</f>
        <v/>
      </c>
      <c r="L210" s="5">
        <f>IF('Ventas Pases'!$D210="Red HEROIC",IFERROR(VLOOKUP('Ventas Pases'!$G210,'Comisiones HEROIC'!$A$1:$B$11,2,0),15),IF('Ventas Pases'!$D210="Red HEROIC",15,0))</f>
        <v>0</v>
      </c>
      <c r="M210">
        <f>IF(pases[[#This Row],[Días Visita]]&lt;7,0,IF(pases[[#This Row],[Días Visita]]&lt;9,1,IF(pases[[#This Row],[Días Visita]]="Ilimitados",0,2)))</f>
        <v>0</v>
      </c>
      <c r="N210" s="5">
        <f>IF(AND('Ventas Pases'!$A210="Fuera de Temporada",'Ventas Pases'!$B210=2019,pases[[#This Row],[Modo de Compra]]="Paquete"),30,0)</f>
        <v>0</v>
      </c>
      <c r="O210" s="5">
        <f>-SUMIF(lift[Número de pase],pases[[#This Row],[Numero de Pase]],lift[Costo])</f>
        <v>-460</v>
      </c>
    </row>
    <row r="211" spans="1:15" x14ac:dyDescent="0.25">
      <c r="A211" t="s">
        <v>7</v>
      </c>
      <c r="B211">
        <v>2019</v>
      </c>
      <c r="C211">
        <v>43458</v>
      </c>
      <c r="D211" t="s">
        <v>8</v>
      </c>
      <c r="E211">
        <v>43470</v>
      </c>
      <c r="F211">
        <v>4</v>
      </c>
      <c r="G211" t="s">
        <v>9</v>
      </c>
      <c r="H211" t="s">
        <v>229</v>
      </c>
      <c r="I211" s="5">
        <v>480</v>
      </c>
      <c r="J211" s="5">
        <f>IFERROR('Ventas Pases'!$I211/'Ventas Pases'!$F211,"PASE")</f>
        <v>120</v>
      </c>
      <c r="K211" t="str">
        <f>IFERROR(VLOOKUP('Ventas Pases'!$J211,'Comisiones HEROIC'!$E$1:$F$6,2,0),"")</f>
        <v/>
      </c>
      <c r="L211" s="5">
        <f>IF('Ventas Pases'!$D211="Red HEROIC",IFERROR(VLOOKUP('Ventas Pases'!$G211,'Comisiones HEROIC'!$A$1:$B$11,2,0),15),IF('Ventas Pases'!$D211="Red HEROIC",15,0))</f>
        <v>0</v>
      </c>
      <c r="M211">
        <f>IF(pases[[#This Row],[Días Visita]]&lt;7,0,IF(pases[[#This Row],[Días Visita]]&lt;9,1,IF(pases[[#This Row],[Días Visita]]="Ilimitados",0,2)))</f>
        <v>0</v>
      </c>
      <c r="N211" s="5">
        <f>IF(AND('Ventas Pases'!$A211="Fuera de Temporada",'Ventas Pases'!$B211=2019,pases[[#This Row],[Modo de Compra]]="Paquete"),30,0)</f>
        <v>0</v>
      </c>
      <c r="O211" s="5">
        <f>-SUMIF(lift[Número de pase],pases[[#This Row],[Numero de Pase]],lift[Costo])</f>
        <v>0</v>
      </c>
    </row>
    <row r="212" spans="1:15" x14ac:dyDescent="0.25">
      <c r="A212" t="s">
        <v>7</v>
      </c>
      <c r="B212">
        <v>2019</v>
      </c>
      <c r="C212">
        <v>43440</v>
      </c>
      <c r="D212" t="s">
        <v>17</v>
      </c>
      <c r="E212">
        <v>43438</v>
      </c>
      <c r="F212">
        <v>6</v>
      </c>
      <c r="G212" t="s">
        <v>9</v>
      </c>
      <c r="H212" t="s">
        <v>230</v>
      </c>
      <c r="I212" s="5">
        <v>660</v>
      </c>
      <c r="J212" s="5">
        <f>IFERROR('Ventas Pases'!$I212/'Ventas Pases'!$F212,"PASE")</f>
        <v>110</v>
      </c>
      <c r="K212" t="str">
        <f>IFERROR(VLOOKUP('Ventas Pases'!$J212,'Comisiones HEROIC'!$E$1:$F$6,2,0),"")</f>
        <v>Elton Hotel</v>
      </c>
      <c r="L212" s="5">
        <f>IF('Ventas Pases'!$D212="Red HEROIC",IFERROR(VLOOKUP('Ventas Pases'!$G212,'Comisiones HEROIC'!$A$1:$B$11,2,0),15),IF('Ventas Pases'!$D212="Red HEROIC",15,0))</f>
        <v>0</v>
      </c>
      <c r="M212">
        <f>IF(pases[[#This Row],[Días Visita]]&lt;7,0,IF(pases[[#This Row],[Días Visita]]&lt;9,1,IF(pases[[#This Row],[Días Visita]]="Ilimitados",0,2)))</f>
        <v>0</v>
      </c>
      <c r="N212" s="5">
        <f>IF(AND('Ventas Pases'!$A212="Fuera de Temporada",'Ventas Pases'!$B212=2019,pases[[#This Row],[Modo de Compra]]="Paquete"),30,0)</f>
        <v>0</v>
      </c>
      <c r="O212" s="5">
        <f>-SUMIF(lift[Número de pase],pases[[#This Row],[Numero de Pase]],lift[Costo])</f>
        <v>0</v>
      </c>
    </row>
    <row r="213" spans="1:15" x14ac:dyDescent="0.25">
      <c r="A213" t="s">
        <v>7</v>
      </c>
      <c r="B213">
        <v>2018</v>
      </c>
      <c r="C213">
        <v>43167</v>
      </c>
      <c r="D213" t="s">
        <v>8</v>
      </c>
      <c r="E213">
        <v>43168</v>
      </c>
      <c r="F213">
        <v>6</v>
      </c>
      <c r="G213" t="s">
        <v>9</v>
      </c>
      <c r="H213" t="s">
        <v>231</v>
      </c>
      <c r="I213" s="5">
        <v>720</v>
      </c>
      <c r="J213" s="5">
        <f>IFERROR('Ventas Pases'!$I213/'Ventas Pases'!$F213,"PASE")</f>
        <v>120</v>
      </c>
      <c r="K213" t="str">
        <f>IFERROR(VLOOKUP('Ventas Pases'!$J213,'Comisiones HEROIC'!$E$1:$F$6,2,0),"")</f>
        <v/>
      </c>
      <c r="L213" s="5">
        <f>IF('Ventas Pases'!$D213="Red HEROIC",IFERROR(VLOOKUP('Ventas Pases'!$G213,'Comisiones HEROIC'!$A$1:$B$11,2,0),15),IF('Ventas Pases'!$D213="Red HEROIC",15,0))</f>
        <v>0</v>
      </c>
      <c r="M213">
        <f>IF(pases[[#This Row],[Días Visita]]&lt;7,0,IF(pases[[#This Row],[Días Visita]]&lt;9,1,IF(pases[[#This Row],[Días Visita]]="Ilimitados",0,2)))</f>
        <v>0</v>
      </c>
      <c r="N213" s="5">
        <f>IF(AND('Ventas Pases'!$A213="Fuera de Temporada",'Ventas Pases'!$B213=2019,pases[[#This Row],[Modo de Compra]]="Paquete"),30,0)</f>
        <v>0</v>
      </c>
      <c r="O213" s="5">
        <f>-SUMIF(lift[Número de pase],pases[[#This Row],[Numero de Pase]],lift[Costo])</f>
        <v>0</v>
      </c>
    </row>
    <row r="214" spans="1:15" x14ac:dyDescent="0.25">
      <c r="A214" t="s">
        <v>7</v>
      </c>
      <c r="B214">
        <v>2019</v>
      </c>
      <c r="C214">
        <v>43533</v>
      </c>
      <c r="D214" t="s">
        <v>14</v>
      </c>
      <c r="E214">
        <v>43526</v>
      </c>
      <c r="F214">
        <v>2</v>
      </c>
      <c r="G214" t="s">
        <v>33</v>
      </c>
      <c r="H214" t="s">
        <v>232</v>
      </c>
      <c r="I214" s="5">
        <v>280</v>
      </c>
      <c r="J214" s="5">
        <f>IFERROR('Ventas Pases'!$I214/'Ventas Pases'!$F214,"PASE")</f>
        <v>140</v>
      </c>
      <c r="K214" t="str">
        <f>IFERROR(VLOOKUP('Ventas Pases'!$J214,'Comisiones HEROIC'!$E$1:$F$6,2,0),"")</f>
        <v/>
      </c>
      <c r="L214" s="5">
        <f>IF('Ventas Pases'!$D214="Red HEROIC",IFERROR(VLOOKUP('Ventas Pases'!$G214,'Comisiones HEROIC'!$A$1:$B$11,2,0),15),IF('Ventas Pases'!$D214="Red HEROIC",15,0))</f>
        <v>15</v>
      </c>
      <c r="M214">
        <f>IF(pases[[#This Row],[Días Visita]]&lt;7,0,IF(pases[[#This Row],[Días Visita]]&lt;9,1,IF(pases[[#This Row],[Días Visita]]="Ilimitados",0,2)))</f>
        <v>0</v>
      </c>
      <c r="N214" s="5">
        <f>IF(AND('Ventas Pases'!$A214="Fuera de Temporada",'Ventas Pases'!$B214=2019,pases[[#This Row],[Modo de Compra]]="Paquete"),30,0)</f>
        <v>0</v>
      </c>
      <c r="O214" s="5">
        <f>-SUMIF(lift[Número de pase],pases[[#This Row],[Numero de Pase]],lift[Costo])</f>
        <v>0</v>
      </c>
    </row>
    <row r="215" spans="1:15" x14ac:dyDescent="0.25">
      <c r="A215" t="s">
        <v>7</v>
      </c>
      <c r="B215">
        <v>2019</v>
      </c>
      <c r="C215">
        <v>43471</v>
      </c>
      <c r="D215" t="s">
        <v>8</v>
      </c>
      <c r="E215">
        <v>43464</v>
      </c>
      <c r="F215">
        <v>1</v>
      </c>
      <c r="G215" t="s">
        <v>9</v>
      </c>
      <c r="H215" t="s">
        <v>233</v>
      </c>
      <c r="I215" s="5">
        <v>120</v>
      </c>
      <c r="J215" s="5">
        <f>IFERROR('Ventas Pases'!$I215/'Ventas Pases'!$F215,"PASE")</f>
        <v>120</v>
      </c>
      <c r="K215" t="str">
        <f>IFERROR(VLOOKUP('Ventas Pases'!$J215,'Comisiones HEROIC'!$E$1:$F$6,2,0),"")</f>
        <v/>
      </c>
      <c r="L215" s="5">
        <f>IF('Ventas Pases'!$D215="Red HEROIC",IFERROR(VLOOKUP('Ventas Pases'!$G215,'Comisiones HEROIC'!$A$1:$B$11,2,0),15),IF('Ventas Pases'!$D215="Red HEROIC",15,0))</f>
        <v>0</v>
      </c>
      <c r="M215">
        <f>IF(pases[[#This Row],[Días Visita]]&lt;7,0,IF(pases[[#This Row],[Días Visita]]&lt;9,1,IF(pases[[#This Row],[Días Visita]]="Ilimitados",0,2)))</f>
        <v>0</v>
      </c>
      <c r="N215" s="5">
        <f>IF(AND('Ventas Pases'!$A215="Fuera de Temporada",'Ventas Pases'!$B215=2019,pases[[#This Row],[Modo de Compra]]="Paquete"),30,0)</f>
        <v>0</v>
      </c>
      <c r="O215" s="5">
        <f>-SUMIF(lift[Número de pase],pases[[#This Row],[Numero de Pase]],lift[Costo])</f>
        <v>0</v>
      </c>
    </row>
    <row r="216" spans="1:15" x14ac:dyDescent="0.25">
      <c r="A216" t="s">
        <v>7</v>
      </c>
      <c r="B216">
        <v>2019</v>
      </c>
      <c r="C216">
        <v>43431</v>
      </c>
      <c r="D216" t="s">
        <v>8</v>
      </c>
      <c r="E216">
        <v>43419</v>
      </c>
      <c r="F216" t="s">
        <v>11</v>
      </c>
      <c r="G216" t="s">
        <v>9</v>
      </c>
      <c r="H216" t="s">
        <v>234</v>
      </c>
      <c r="I216" s="5">
        <v>1950</v>
      </c>
      <c r="J216" s="5" t="str">
        <f>IFERROR('Ventas Pases'!$I216/'Ventas Pases'!$F216,"PASE")</f>
        <v>PASE</v>
      </c>
      <c r="K216" t="str">
        <f>IFERROR(VLOOKUP('Ventas Pases'!$J216,'Comisiones HEROIC'!$E$1:$F$6,2,0),"")</f>
        <v/>
      </c>
      <c r="L216" s="5">
        <f>IF('Ventas Pases'!$D216="Red HEROIC",IFERROR(VLOOKUP('Ventas Pases'!$G216,'Comisiones HEROIC'!$A$1:$B$11,2,0),15),IF('Ventas Pases'!$D216="Red HEROIC",15,0))</f>
        <v>0</v>
      </c>
      <c r="M216">
        <f>IF(pases[[#This Row],[Días Visita]]&lt;7,0,IF(pases[[#This Row],[Días Visita]]&lt;9,1,IF(pases[[#This Row],[Días Visita]]="Ilimitados",0,2)))</f>
        <v>0</v>
      </c>
      <c r="N216" s="5">
        <f>IF(AND('Ventas Pases'!$A216="Fuera de Temporada",'Ventas Pases'!$B216=2019,pases[[#This Row],[Modo de Compra]]="Paquete"),30,0)</f>
        <v>0</v>
      </c>
      <c r="O216" s="5">
        <f>-SUMIF(lift[Número de pase],pases[[#This Row],[Numero de Pase]],lift[Costo])</f>
        <v>-736</v>
      </c>
    </row>
    <row r="217" spans="1:15" x14ac:dyDescent="0.25">
      <c r="A217" t="s">
        <v>7</v>
      </c>
      <c r="B217">
        <v>2018</v>
      </c>
      <c r="C217">
        <v>43436</v>
      </c>
      <c r="D217" t="s">
        <v>14</v>
      </c>
      <c r="E217">
        <v>43087</v>
      </c>
      <c r="F217">
        <v>1</v>
      </c>
      <c r="G217" t="s">
        <v>33</v>
      </c>
      <c r="H217" t="s">
        <v>235</v>
      </c>
      <c r="I217" s="5">
        <v>140</v>
      </c>
      <c r="J217" s="5">
        <f>IFERROR('Ventas Pases'!$I217/'Ventas Pases'!$F217,"PASE")</f>
        <v>140</v>
      </c>
      <c r="K217" t="str">
        <f>IFERROR(VLOOKUP('Ventas Pases'!$J217,'Comisiones HEROIC'!$E$1:$F$6,2,0),"")</f>
        <v/>
      </c>
      <c r="L217" s="5">
        <f>IF('Ventas Pases'!$D217="Red HEROIC",IFERROR(VLOOKUP('Ventas Pases'!$G217,'Comisiones HEROIC'!$A$1:$B$11,2,0),15),IF('Ventas Pases'!$D217="Red HEROIC",15,0))</f>
        <v>15</v>
      </c>
      <c r="M217">
        <f>IF(pases[[#This Row],[Días Visita]]&lt;7,0,IF(pases[[#This Row],[Días Visita]]&lt;9,1,IF(pases[[#This Row],[Días Visita]]="Ilimitados",0,2)))</f>
        <v>0</v>
      </c>
      <c r="N217" s="5">
        <f>IF(AND('Ventas Pases'!$A217="Fuera de Temporada",'Ventas Pases'!$B217=2019,pases[[#This Row],[Modo de Compra]]="Paquete"),30,0)</f>
        <v>0</v>
      </c>
      <c r="O217" s="5">
        <f>-SUMIF(lift[Número de pase],pases[[#This Row],[Numero de Pase]],lift[Costo])</f>
        <v>0</v>
      </c>
    </row>
    <row r="218" spans="1:15" x14ac:dyDescent="0.25">
      <c r="A218" t="s">
        <v>7</v>
      </c>
      <c r="B218">
        <v>2019</v>
      </c>
      <c r="C218">
        <v>43483</v>
      </c>
      <c r="D218" t="s">
        <v>8</v>
      </c>
      <c r="E218">
        <v>43538</v>
      </c>
      <c r="F218">
        <v>2</v>
      </c>
      <c r="G218" t="s">
        <v>9</v>
      </c>
      <c r="H218" t="s">
        <v>236</v>
      </c>
      <c r="I218" s="5">
        <v>240</v>
      </c>
      <c r="J218" s="5">
        <f>IFERROR('Ventas Pases'!$I218/'Ventas Pases'!$F218,"PASE")</f>
        <v>120</v>
      </c>
      <c r="K218" t="str">
        <f>IFERROR(VLOOKUP('Ventas Pases'!$J218,'Comisiones HEROIC'!$E$1:$F$6,2,0),"")</f>
        <v/>
      </c>
      <c r="L218" s="5">
        <f>IF('Ventas Pases'!$D218="Red HEROIC",IFERROR(VLOOKUP('Ventas Pases'!$G218,'Comisiones HEROIC'!$A$1:$B$11,2,0),15),IF('Ventas Pases'!$D218="Red HEROIC",15,0))</f>
        <v>0</v>
      </c>
      <c r="M218">
        <f>IF(pases[[#This Row],[Días Visita]]&lt;7,0,IF(pases[[#This Row],[Días Visita]]&lt;9,1,IF(pases[[#This Row],[Días Visita]]="Ilimitados",0,2)))</f>
        <v>0</v>
      </c>
      <c r="N218" s="5">
        <f>IF(AND('Ventas Pases'!$A218="Fuera de Temporada",'Ventas Pases'!$B218=2019,pases[[#This Row],[Modo de Compra]]="Paquete"),30,0)</f>
        <v>0</v>
      </c>
      <c r="O218" s="5">
        <f>-SUMIF(lift[Número de pase],pases[[#This Row],[Numero de Pase]],lift[Costo])</f>
        <v>0</v>
      </c>
    </row>
    <row r="219" spans="1:15" x14ac:dyDescent="0.25">
      <c r="A219" t="s">
        <v>7</v>
      </c>
      <c r="B219">
        <v>2019</v>
      </c>
      <c r="C219">
        <v>43538</v>
      </c>
      <c r="D219" t="s">
        <v>8</v>
      </c>
      <c r="E219">
        <v>43538</v>
      </c>
      <c r="F219">
        <v>9</v>
      </c>
      <c r="G219" t="s">
        <v>9</v>
      </c>
      <c r="H219" t="s">
        <v>237</v>
      </c>
      <c r="I219" s="5">
        <v>1080</v>
      </c>
      <c r="J219" s="5">
        <f>IFERROR('Ventas Pases'!$I219/'Ventas Pases'!$F219,"PASE")</f>
        <v>120</v>
      </c>
      <c r="K219" t="str">
        <f>IFERROR(VLOOKUP('Ventas Pases'!$J219,'Comisiones HEROIC'!$E$1:$F$6,2,0),"")</f>
        <v/>
      </c>
      <c r="L219" s="5">
        <f>IF('Ventas Pases'!$D219="Red HEROIC",IFERROR(VLOOKUP('Ventas Pases'!$G219,'Comisiones HEROIC'!$A$1:$B$11,2,0),15),IF('Ventas Pases'!$D219="Red HEROIC",15,0))</f>
        <v>0</v>
      </c>
      <c r="M219">
        <f>IF(pases[[#This Row],[Días Visita]]&lt;7,0,IF(pases[[#This Row],[Días Visita]]&lt;9,1,IF(pases[[#This Row],[Días Visita]]="Ilimitados",0,2)))</f>
        <v>2</v>
      </c>
      <c r="N219" s="5">
        <f>IF(AND('Ventas Pases'!$A219="Fuera de Temporada",'Ventas Pases'!$B219=2019,pases[[#This Row],[Modo de Compra]]="Paquete"),30,0)</f>
        <v>0</v>
      </c>
      <c r="O219" s="5">
        <f>-SUMIF(lift[Número de pase],pases[[#This Row],[Numero de Pase]],lift[Costo])</f>
        <v>0</v>
      </c>
    </row>
    <row r="220" spans="1:15" x14ac:dyDescent="0.25">
      <c r="A220" t="s">
        <v>7</v>
      </c>
      <c r="B220">
        <v>2019</v>
      </c>
      <c r="C220">
        <v>43421</v>
      </c>
      <c r="D220" t="s">
        <v>14</v>
      </c>
      <c r="E220">
        <v>43508</v>
      </c>
      <c r="F220">
        <v>1</v>
      </c>
      <c r="G220" t="s">
        <v>15</v>
      </c>
      <c r="H220" t="s">
        <v>238</v>
      </c>
      <c r="I220" s="5">
        <v>140</v>
      </c>
      <c r="J220" s="5">
        <f>IFERROR('Ventas Pases'!$I220/'Ventas Pases'!$F220,"PASE")</f>
        <v>140</v>
      </c>
      <c r="K220" t="str">
        <f>IFERROR(VLOOKUP('Ventas Pases'!$J220,'Comisiones HEROIC'!$E$1:$F$6,2,0),"")</f>
        <v/>
      </c>
      <c r="L220" s="5">
        <f>IF('Ventas Pases'!$D220="Red HEROIC",IFERROR(VLOOKUP('Ventas Pases'!$G220,'Comisiones HEROIC'!$A$1:$B$11,2,0),15),IF('Ventas Pases'!$D220="Red HEROIC",15,0))</f>
        <v>12</v>
      </c>
      <c r="M220">
        <f>IF(pases[[#This Row],[Días Visita]]&lt;7,0,IF(pases[[#This Row],[Días Visita]]&lt;9,1,IF(pases[[#This Row],[Días Visita]]="Ilimitados",0,2)))</f>
        <v>0</v>
      </c>
      <c r="N220" s="5">
        <f>IF(AND('Ventas Pases'!$A220="Fuera de Temporada",'Ventas Pases'!$B220=2019,pases[[#This Row],[Modo de Compra]]="Paquete"),30,0)</f>
        <v>0</v>
      </c>
      <c r="O220" s="5">
        <f>-SUMIF(lift[Número de pase],pases[[#This Row],[Numero de Pase]],lift[Costo])</f>
        <v>0</v>
      </c>
    </row>
    <row r="221" spans="1:15" x14ac:dyDescent="0.25">
      <c r="A221" t="s">
        <v>7</v>
      </c>
      <c r="B221">
        <v>2018</v>
      </c>
      <c r="C221">
        <v>43120</v>
      </c>
      <c r="D221" t="s">
        <v>8</v>
      </c>
      <c r="E221">
        <v>43147</v>
      </c>
      <c r="F221">
        <v>6</v>
      </c>
      <c r="G221" t="s">
        <v>9</v>
      </c>
      <c r="H221" t="s">
        <v>239</v>
      </c>
      <c r="I221" s="5">
        <v>720</v>
      </c>
      <c r="J221" s="5">
        <f>IFERROR('Ventas Pases'!$I221/'Ventas Pases'!$F221,"PASE")</f>
        <v>120</v>
      </c>
      <c r="K221" t="str">
        <f>IFERROR(VLOOKUP('Ventas Pases'!$J221,'Comisiones HEROIC'!$E$1:$F$6,2,0),"")</f>
        <v/>
      </c>
      <c r="L221" s="5">
        <f>IF('Ventas Pases'!$D221="Red HEROIC",IFERROR(VLOOKUP('Ventas Pases'!$G221,'Comisiones HEROIC'!$A$1:$B$11,2,0),15),IF('Ventas Pases'!$D221="Red HEROIC",15,0))</f>
        <v>0</v>
      </c>
      <c r="M221">
        <f>IF(pases[[#This Row],[Días Visita]]&lt;7,0,IF(pases[[#This Row],[Días Visita]]&lt;9,1,IF(pases[[#This Row],[Días Visita]]="Ilimitados",0,2)))</f>
        <v>0</v>
      </c>
      <c r="N221" s="5">
        <f>IF(AND('Ventas Pases'!$A221="Fuera de Temporada",'Ventas Pases'!$B221=2019,pases[[#This Row],[Modo de Compra]]="Paquete"),30,0)</f>
        <v>0</v>
      </c>
      <c r="O221" s="5">
        <f>-SUMIF(lift[Número de pase],pases[[#This Row],[Numero de Pase]],lift[Costo])</f>
        <v>0</v>
      </c>
    </row>
    <row r="222" spans="1:15" x14ac:dyDescent="0.25">
      <c r="A222" t="s">
        <v>7</v>
      </c>
      <c r="B222">
        <v>2019</v>
      </c>
      <c r="C222">
        <v>43545</v>
      </c>
      <c r="D222" t="s">
        <v>60</v>
      </c>
      <c r="E222">
        <v>43536</v>
      </c>
      <c r="F222">
        <v>4</v>
      </c>
      <c r="G222" t="s">
        <v>9</v>
      </c>
      <c r="H222" t="s">
        <v>240</v>
      </c>
      <c r="I222" s="5">
        <v>480</v>
      </c>
      <c r="J222" s="5">
        <f>IFERROR('Ventas Pases'!$I222/'Ventas Pases'!$F222,"PASE")</f>
        <v>120</v>
      </c>
      <c r="K222" t="str">
        <f>IFERROR(VLOOKUP('Ventas Pases'!$J222,'Comisiones HEROIC'!$E$1:$F$6,2,0),"")</f>
        <v/>
      </c>
      <c r="L222" s="5">
        <f>IF('Ventas Pases'!$D222="Red HEROIC",IFERROR(VLOOKUP('Ventas Pases'!$G222,'Comisiones HEROIC'!$A$1:$B$11,2,0),15),IF('Ventas Pases'!$D222="Red HEROIC",15,0))</f>
        <v>0</v>
      </c>
      <c r="M222">
        <f>IF(pases[[#This Row],[Días Visita]]&lt;7,0,IF(pases[[#This Row],[Días Visita]]&lt;9,1,IF(pases[[#This Row],[Días Visita]]="Ilimitados",0,2)))</f>
        <v>0</v>
      </c>
      <c r="N222" s="5">
        <f>IF(AND('Ventas Pases'!$A222="Fuera de Temporada",'Ventas Pases'!$B222=2019,pases[[#This Row],[Modo de Compra]]="Paquete"),30,0)</f>
        <v>0</v>
      </c>
      <c r="O222" s="5">
        <f>-SUMIF(lift[Número de pase],pases[[#This Row],[Numero de Pase]],lift[Costo])</f>
        <v>0</v>
      </c>
    </row>
    <row r="223" spans="1:15" x14ac:dyDescent="0.25">
      <c r="A223" t="s">
        <v>13</v>
      </c>
      <c r="B223">
        <v>2019</v>
      </c>
      <c r="C223">
        <v>43260</v>
      </c>
      <c r="D223" t="s">
        <v>8</v>
      </c>
      <c r="E223">
        <v>43419</v>
      </c>
      <c r="F223" t="s">
        <v>11</v>
      </c>
      <c r="G223" t="s">
        <v>9</v>
      </c>
      <c r="H223" t="s">
        <v>241</v>
      </c>
      <c r="I223" s="5">
        <v>1950</v>
      </c>
      <c r="J223" s="5" t="str">
        <f>IFERROR('Ventas Pases'!$I223/'Ventas Pases'!$F223,"PASE")</f>
        <v>PASE</v>
      </c>
      <c r="K223" t="str">
        <f>IFERROR(VLOOKUP('Ventas Pases'!$J223,'Comisiones HEROIC'!$E$1:$F$6,2,0),"")</f>
        <v/>
      </c>
      <c r="L223" s="5">
        <f>IF('Ventas Pases'!$D223="Red HEROIC",IFERROR(VLOOKUP('Ventas Pases'!$G223,'Comisiones HEROIC'!$A$1:$B$11,2,0),15),IF('Ventas Pases'!$D223="Red HEROIC",15,0))</f>
        <v>0</v>
      </c>
      <c r="M223">
        <f>IF(pases[[#This Row],[Días Visita]]&lt;7,0,IF(pases[[#This Row],[Días Visita]]&lt;9,1,IF(pases[[#This Row],[Días Visita]]="Ilimitados",0,2)))</f>
        <v>0</v>
      </c>
      <c r="N223" s="5">
        <f>IF(AND('Ventas Pases'!$A223="Fuera de Temporada",'Ventas Pases'!$B223=2019,pases[[#This Row],[Modo de Compra]]="Paquete"),30,0)</f>
        <v>0</v>
      </c>
      <c r="O223" s="5">
        <f>-SUMIF(lift[Número de pase],pases[[#This Row],[Numero de Pase]],lift[Costo])</f>
        <v>-92</v>
      </c>
    </row>
    <row r="224" spans="1:15" x14ac:dyDescent="0.25">
      <c r="A224" t="s">
        <v>7</v>
      </c>
      <c r="B224">
        <v>2018</v>
      </c>
      <c r="C224">
        <v>43106</v>
      </c>
      <c r="D224" t="s">
        <v>14</v>
      </c>
      <c r="E224">
        <v>43123</v>
      </c>
      <c r="F224">
        <v>8</v>
      </c>
      <c r="G224" t="s">
        <v>19</v>
      </c>
      <c r="H224" t="s">
        <v>242</v>
      </c>
      <c r="I224" s="5">
        <v>1120</v>
      </c>
      <c r="J224" s="5">
        <f>IFERROR('Ventas Pases'!$I224/'Ventas Pases'!$F224,"PASE")</f>
        <v>140</v>
      </c>
      <c r="K224" t="str">
        <f>IFERROR(VLOOKUP('Ventas Pases'!$J224,'Comisiones HEROIC'!$E$1:$F$6,2,0),"")</f>
        <v/>
      </c>
      <c r="L224" s="5">
        <f>IF('Ventas Pases'!$D224="Red HEROIC",IFERROR(VLOOKUP('Ventas Pases'!$G224,'Comisiones HEROIC'!$A$1:$B$11,2,0),15),IF('Ventas Pases'!$D224="Red HEROIC",15,0))</f>
        <v>15</v>
      </c>
      <c r="M224">
        <f>IF(pases[[#This Row],[Días Visita]]&lt;7,0,IF(pases[[#This Row],[Días Visita]]&lt;9,1,IF(pases[[#This Row],[Días Visita]]="Ilimitados",0,2)))</f>
        <v>1</v>
      </c>
      <c r="N224" s="5">
        <f>IF(AND('Ventas Pases'!$A224="Fuera de Temporada",'Ventas Pases'!$B224=2019,pases[[#This Row],[Modo de Compra]]="Paquete"),30,0)</f>
        <v>0</v>
      </c>
      <c r="O224" s="5">
        <f>-SUMIF(lift[Número de pase],pases[[#This Row],[Numero de Pase]],lift[Costo])</f>
        <v>0</v>
      </c>
    </row>
    <row r="225" spans="1:15" x14ac:dyDescent="0.25">
      <c r="A225" t="s">
        <v>7</v>
      </c>
      <c r="B225">
        <v>2018</v>
      </c>
      <c r="C225">
        <v>43464</v>
      </c>
      <c r="D225" t="s">
        <v>14</v>
      </c>
      <c r="E225">
        <v>43175</v>
      </c>
      <c r="F225">
        <v>2</v>
      </c>
      <c r="G225" t="s">
        <v>15</v>
      </c>
      <c r="H225" t="s">
        <v>243</v>
      </c>
      <c r="I225" s="5">
        <v>280</v>
      </c>
      <c r="J225" s="5">
        <f>IFERROR('Ventas Pases'!$I225/'Ventas Pases'!$F225,"PASE")</f>
        <v>140</v>
      </c>
      <c r="K225" t="str">
        <f>IFERROR(VLOOKUP('Ventas Pases'!$J225,'Comisiones HEROIC'!$E$1:$F$6,2,0),"")</f>
        <v/>
      </c>
      <c r="L225" s="5">
        <f>IF('Ventas Pases'!$D225="Red HEROIC",IFERROR(VLOOKUP('Ventas Pases'!$G225,'Comisiones HEROIC'!$A$1:$B$11,2,0),15),IF('Ventas Pases'!$D225="Red HEROIC",15,0))</f>
        <v>12</v>
      </c>
      <c r="M225">
        <f>IF(pases[[#This Row],[Días Visita]]&lt;7,0,IF(pases[[#This Row],[Días Visita]]&lt;9,1,IF(pases[[#This Row],[Días Visita]]="Ilimitados",0,2)))</f>
        <v>0</v>
      </c>
      <c r="N225" s="5">
        <f>IF(AND('Ventas Pases'!$A225="Fuera de Temporada",'Ventas Pases'!$B225=2019,pases[[#This Row],[Modo de Compra]]="Paquete"),30,0)</f>
        <v>0</v>
      </c>
      <c r="O225" s="5">
        <f>-SUMIF(lift[Número de pase],pases[[#This Row],[Numero de Pase]],lift[Costo])</f>
        <v>0</v>
      </c>
    </row>
    <row r="226" spans="1:15" x14ac:dyDescent="0.25">
      <c r="A226" t="s">
        <v>13</v>
      </c>
      <c r="B226">
        <v>2019</v>
      </c>
      <c r="C226">
        <v>43197</v>
      </c>
      <c r="D226" t="s">
        <v>14</v>
      </c>
      <c r="E226">
        <v>43264</v>
      </c>
      <c r="F226">
        <v>2</v>
      </c>
      <c r="G226" t="s">
        <v>19</v>
      </c>
      <c r="H226" t="s">
        <v>244</v>
      </c>
      <c r="I226" s="5">
        <v>280</v>
      </c>
      <c r="J226" s="5">
        <f>IFERROR('Ventas Pases'!$I226/'Ventas Pases'!$F226,"PASE")</f>
        <v>140</v>
      </c>
      <c r="K226" t="str">
        <f>IFERROR(VLOOKUP('Ventas Pases'!$J226,'Comisiones HEROIC'!$E$1:$F$6,2,0),"")</f>
        <v/>
      </c>
      <c r="L226" s="5">
        <f>IF('Ventas Pases'!$D226="Red HEROIC",IFERROR(VLOOKUP('Ventas Pases'!$G226,'Comisiones HEROIC'!$A$1:$B$11,2,0),15),IF('Ventas Pases'!$D226="Red HEROIC",15,0))</f>
        <v>15</v>
      </c>
      <c r="M226">
        <f>IF(pases[[#This Row],[Días Visita]]&lt;7,0,IF(pases[[#This Row],[Días Visita]]&lt;9,1,IF(pases[[#This Row],[Días Visita]]="Ilimitados",0,2)))</f>
        <v>0</v>
      </c>
      <c r="N226" s="5">
        <f>IF(AND('Ventas Pases'!$A226="Fuera de Temporada",'Ventas Pases'!$B226=2019,pases[[#This Row],[Modo de Compra]]="Paquete"),30,0)</f>
        <v>0</v>
      </c>
      <c r="O226" s="5">
        <f>-SUMIF(lift[Número de pase],pases[[#This Row],[Numero de Pase]],lift[Costo])</f>
        <v>0</v>
      </c>
    </row>
    <row r="227" spans="1:15" x14ac:dyDescent="0.25">
      <c r="A227" t="s">
        <v>7</v>
      </c>
      <c r="B227">
        <v>2018</v>
      </c>
      <c r="C227">
        <v>43112</v>
      </c>
      <c r="D227" t="s">
        <v>60</v>
      </c>
      <c r="E227">
        <v>43054</v>
      </c>
      <c r="F227" t="s">
        <v>11</v>
      </c>
      <c r="G227" t="s">
        <v>9</v>
      </c>
      <c r="H227" t="s">
        <v>245</v>
      </c>
      <c r="I227" s="5">
        <v>1950</v>
      </c>
      <c r="J227" s="5" t="str">
        <f>IFERROR('Ventas Pases'!$I227/'Ventas Pases'!$F227,"PASE")</f>
        <v>PASE</v>
      </c>
      <c r="K227" t="str">
        <f>IFERROR(VLOOKUP('Ventas Pases'!$J227,'Comisiones HEROIC'!$E$1:$F$6,2,0),"")</f>
        <v/>
      </c>
      <c r="L227" s="5">
        <f>IF('Ventas Pases'!$D227="Red HEROIC",IFERROR(VLOOKUP('Ventas Pases'!$G227,'Comisiones HEROIC'!$A$1:$B$11,2,0),15),IF('Ventas Pases'!$D227="Red HEROIC",15,0))</f>
        <v>0</v>
      </c>
      <c r="M227">
        <f>IF(pases[[#This Row],[Días Visita]]&lt;7,0,IF(pases[[#This Row],[Días Visita]]&lt;9,1,IF(pases[[#This Row],[Días Visita]]="Ilimitados",0,2)))</f>
        <v>0</v>
      </c>
      <c r="N227" s="5">
        <f>IF(AND('Ventas Pases'!$A227="Fuera de Temporada",'Ventas Pases'!$B227=2019,pases[[#This Row],[Modo de Compra]]="Paquete"),30,0)</f>
        <v>0</v>
      </c>
      <c r="O227" s="5">
        <f>-SUMIF(lift[Número de pase],pases[[#This Row],[Numero de Pase]],lift[Costo])</f>
        <v>-276</v>
      </c>
    </row>
    <row r="228" spans="1:15" x14ac:dyDescent="0.25">
      <c r="A228" t="s">
        <v>7</v>
      </c>
      <c r="B228">
        <v>2018</v>
      </c>
      <c r="C228">
        <v>43443</v>
      </c>
      <c r="D228" t="s">
        <v>17</v>
      </c>
      <c r="E228">
        <v>43070</v>
      </c>
      <c r="F228">
        <v>8</v>
      </c>
      <c r="G228" t="s">
        <v>9</v>
      </c>
      <c r="H228" t="s">
        <v>246</v>
      </c>
      <c r="I228" s="5">
        <v>800</v>
      </c>
      <c r="J228" s="5">
        <f>IFERROR('Ventas Pases'!$I228/'Ventas Pases'!$F228,"PASE")</f>
        <v>100</v>
      </c>
      <c r="K228" t="str">
        <f>IFERROR(VLOOKUP('Ventas Pases'!$J228,'Comisiones HEROIC'!$E$1:$F$6,2,0),"")</f>
        <v>Ridossan Hotel</v>
      </c>
      <c r="L228" s="5">
        <f>IF('Ventas Pases'!$D228="Red HEROIC",IFERROR(VLOOKUP('Ventas Pases'!$G228,'Comisiones HEROIC'!$A$1:$B$11,2,0),15),IF('Ventas Pases'!$D228="Red HEROIC",15,0))</f>
        <v>0</v>
      </c>
      <c r="M228">
        <f>IF(pases[[#This Row],[Días Visita]]&lt;7,0,IF(pases[[#This Row],[Días Visita]]&lt;9,1,IF(pases[[#This Row],[Días Visita]]="Ilimitados",0,2)))</f>
        <v>1</v>
      </c>
      <c r="N228" s="5">
        <f>IF(AND('Ventas Pases'!$A228="Fuera de Temporada",'Ventas Pases'!$B228=2019,pases[[#This Row],[Modo de Compra]]="Paquete"),30,0)</f>
        <v>0</v>
      </c>
      <c r="O228" s="5">
        <f>-SUMIF(lift[Número de pase],pases[[#This Row],[Numero de Pase]],lift[Costo])</f>
        <v>0</v>
      </c>
    </row>
    <row r="229" spans="1:15" x14ac:dyDescent="0.25">
      <c r="A229" t="s">
        <v>7</v>
      </c>
      <c r="B229">
        <v>2018</v>
      </c>
      <c r="C229">
        <v>43177</v>
      </c>
      <c r="D229" t="s">
        <v>14</v>
      </c>
      <c r="E229">
        <v>43179</v>
      </c>
      <c r="F229">
        <v>9</v>
      </c>
      <c r="G229" t="s">
        <v>33</v>
      </c>
      <c r="H229" t="s">
        <v>247</v>
      </c>
      <c r="I229" s="5">
        <v>1260</v>
      </c>
      <c r="J229" s="5">
        <f>IFERROR('Ventas Pases'!$I229/'Ventas Pases'!$F229,"PASE")</f>
        <v>140</v>
      </c>
      <c r="K229" t="str">
        <f>IFERROR(VLOOKUP('Ventas Pases'!$J229,'Comisiones HEROIC'!$E$1:$F$6,2,0),"")</f>
        <v/>
      </c>
      <c r="L229" s="5">
        <f>IF('Ventas Pases'!$D229="Red HEROIC",IFERROR(VLOOKUP('Ventas Pases'!$G229,'Comisiones HEROIC'!$A$1:$B$11,2,0),15),IF('Ventas Pases'!$D229="Red HEROIC",15,0))</f>
        <v>15</v>
      </c>
      <c r="M229">
        <f>IF(pases[[#This Row],[Días Visita]]&lt;7,0,IF(pases[[#This Row],[Días Visita]]&lt;9,1,IF(pases[[#This Row],[Días Visita]]="Ilimitados",0,2)))</f>
        <v>2</v>
      </c>
      <c r="N229" s="5">
        <f>IF(AND('Ventas Pases'!$A229="Fuera de Temporada",'Ventas Pases'!$B229=2019,pases[[#This Row],[Modo de Compra]]="Paquete"),30,0)</f>
        <v>0</v>
      </c>
      <c r="O229" s="5">
        <f>-SUMIF(lift[Número de pase],pases[[#This Row],[Numero de Pase]],lift[Costo])</f>
        <v>0</v>
      </c>
    </row>
    <row r="230" spans="1:15" x14ac:dyDescent="0.25">
      <c r="A230" t="s">
        <v>7</v>
      </c>
      <c r="B230">
        <v>2018</v>
      </c>
      <c r="C230">
        <v>43456</v>
      </c>
      <c r="D230" t="s">
        <v>8</v>
      </c>
      <c r="E230">
        <v>43085</v>
      </c>
      <c r="F230">
        <v>1</v>
      </c>
      <c r="G230" t="s">
        <v>9</v>
      </c>
      <c r="H230" t="s">
        <v>248</v>
      </c>
      <c r="I230" s="5">
        <v>120</v>
      </c>
      <c r="J230" s="5">
        <f>IFERROR('Ventas Pases'!$I230/'Ventas Pases'!$F230,"PASE")</f>
        <v>120</v>
      </c>
      <c r="K230" t="str">
        <f>IFERROR(VLOOKUP('Ventas Pases'!$J230,'Comisiones HEROIC'!$E$1:$F$6,2,0),"")</f>
        <v/>
      </c>
      <c r="L230" s="5">
        <f>IF('Ventas Pases'!$D230="Red HEROIC",IFERROR(VLOOKUP('Ventas Pases'!$G230,'Comisiones HEROIC'!$A$1:$B$11,2,0),15),IF('Ventas Pases'!$D230="Red HEROIC",15,0))</f>
        <v>0</v>
      </c>
      <c r="M230">
        <f>IF(pases[[#This Row],[Días Visita]]&lt;7,0,IF(pases[[#This Row],[Días Visita]]&lt;9,1,IF(pases[[#This Row],[Días Visita]]="Ilimitados",0,2)))</f>
        <v>0</v>
      </c>
      <c r="N230" s="5">
        <f>IF(AND('Ventas Pases'!$A230="Fuera de Temporada",'Ventas Pases'!$B230=2019,pases[[#This Row],[Modo de Compra]]="Paquete"),30,0)</f>
        <v>0</v>
      </c>
      <c r="O230" s="5">
        <f>-SUMIF(lift[Número de pase],pases[[#This Row],[Numero de Pase]],lift[Costo])</f>
        <v>0</v>
      </c>
    </row>
    <row r="231" spans="1:15" x14ac:dyDescent="0.25">
      <c r="A231" t="s">
        <v>13</v>
      </c>
      <c r="B231">
        <v>2018</v>
      </c>
      <c r="C231">
        <v>43348</v>
      </c>
      <c r="D231" t="s">
        <v>8</v>
      </c>
      <c r="E231">
        <v>42838</v>
      </c>
      <c r="F231">
        <v>7</v>
      </c>
      <c r="G231" t="s">
        <v>9</v>
      </c>
      <c r="H231" t="s">
        <v>249</v>
      </c>
      <c r="I231" s="5">
        <v>840</v>
      </c>
      <c r="J231" s="5">
        <f>IFERROR('Ventas Pases'!$I231/'Ventas Pases'!$F231,"PASE")</f>
        <v>120</v>
      </c>
      <c r="K231" t="str">
        <f>IFERROR(VLOOKUP('Ventas Pases'!$J231,'Comisiones HEROIC'!$E$1:$F$6,2,0),"")</f>
        <v/>
      </c>
      <c r="L231" s="5">
        <f>IF('Ventas Pases'!$D231="Red HEROIC",IFERROR(VLOOKUP('Ventas Pases'!$G231,'Comisiones HEROIC'!$A$1:$B$11,2,0),15),IF('Ventas Pases'!$D231="Red HEROIC",15,0))</f>
        <v>0</v>
      </c>
      <c r="M231">
        <f>IF(pases[[#This Row],[Días Visita]]&lt;7,0,IF(pases[[#This Row],[Días Visita]]&lt;9,1,IF(pases[[#This Row],[Días Visita]]="Ilimitados",0,2)))</f>
        <v>1</v>
      </c>
      <c r="N231" s="5">
        <f>IF(AND('Ventas Pases'!$A231="Fuera de Temporada",'Ventas Pases'!$B231=2019,pases[[#This Row],[Modo de Compra]]="Paquete"),30,0)</f>
        <v>0</v>
      </c>
      <c r="O231" s="5">
        <f>-SUMIF(lift[Número de pase],pases[[#This Row],[Numero de Pase]],lift[Costo])</f>
        <v>0</v>
      </c>
    </row>
    <row r="232" spans="1:15" x14ac:dyDescent="0.25">
      <c r="A232" t="s">
        <v>7</v>
      </c>
      <c r="B232">
        <v>2018</v>
      </c>
      <c r="C232">
        <v>43152</v>
      </c>
      <c r="D232" t="s">
        <v>14</v>
      </c>
      <c r="E232">
        <v>43179</v>
      </c>
      <c r="F232">
        <v>2</v>
      </c>
      <c r="G232" t="s">
        <v>33</v>
      </c>
      <c r="H232" t="s">
        <v>250</v>
      </c>
      <c r="I232" s="5">
        <v>280</v>
      </c>
      <c r="J232" s="5">
        <f>IFERROR('Ventas Pases'!$I232/'Ventas Pases'!$F232,"PASE")</f>
        <v>140</v>
      </c>
      <c r="K232" t="str">
        <f>IFERROR(VLOOKUP('Ventas Pases'!$J232,'Comisiones HEROIC'!$E$1:$F$6,2,0),"")</f>
        <v/>
      </c>
      <c r="L232" s="5">
        <f>IF('Ventas Pases'!$D232="Red HEROIC",IFERROR(VLOOKUP('Ventas Pases'!$G232,'Comisiones HEROIC'!$A$1:$B$11,2,0),15),IF('Ventas Pases'!$D232="Red HEROIC",15,0))</f>
        <v>15</v>
      </c>
      <c r="M232">
        <f>IF(pases[[#This Row],[Días Visita]]&lt;7,0,IF(pases[[#This Row],[Días Visita]]&lt;9,1,IF(pases[[#This Row],[Días Visita]]="Ilimitados",0,2)))</f>
        <v>0</v>
      </c>
      <c r="N232" s="5">
        <f>IF(AND('Ventas Pases'!$A232="Fuera de Temporada",'Ventas Pases'!$B232=2019,pases[[#This Row],[Modo de Compra]]="Paquete"),30,0)</f>
        <v>0</v>
      </c>
      <c r="O232" s="5">
        <f>-SUMIF(lift[Número de pase],pases[[#This Row],[Numero de Pase]],lift[Costo])</f>
        <v>0</v>
      </c>
    </row>
    <row r="233" spans="1:15" x14ac:dyDescent="0.25">
      <c r="A233" t="s">
        <v>7</v>
      </c>
      <c r="B233">
        <v>2018</v>
      </c>
      <c r="C233">
        <v>43126</v>
      </c>
      <c r="D233" t="s">
        <v>60</v>
      </c>
      <c r="E233">
        <v>43054</v>
      </c>
      <c r="F233" t="s">
        <v>11</v>
      </c>
      <c r="G233" t="s">
        <v>9</v>
      </c>
      <c r="H233" t="s">
        <v>251</v>
      </c>
      <c r="I233" s="5">
        <v>1950</v>
      </c>
      <c r="J233" s="5" t="str">
        <f>IFERROR('Ventas Pases'!$I233/'Ventas Pases'!$F233,"PASE")</f>
        <v>PASE</v>
      </c>
      <c r="K233" t="str">
        <f>IFERROR(VLOOKUP('Ventas Pases'!$J233,'Comisiones HEROIC'!$E$1:$F$6,2,0),"")</f>
        <v/>
      </c>
      <c r="L233" s="5">
        <f>IF('Ventas Pases'!$D233="Red HEROIC",IFERROR(VLOOKUP('Ventas Pases'!$G233,'Comisiones HEROIC'!$A$1:$B$11,2,0),15),IF('Ventas Pases'!$D233="Red HEROIC",15,0))</f>
        <v>0</v>
      </c>
      <c r="M233">
        <f>IF(pases[[#This Row],[Días Visita]]&lt;7,0,IF(pases[[#This Row],[Días Visita]]&lt;9,1,IF(pases[[#This Row],[Días Visita]]="Ilimitados",0,2)))</f>
        <v>0</v>
      </c>
      <c r="N233" s="5">
        <f>IF(AND('Ventas Pases'!$A233="Fuera de Temporada",'Ventas Pases'!$B233=2019,pases[[#This Row],[Modo de Compra]]="Paquete"),30,0)</f>
        <v>0</v>
      </c>
      <c r="O233" s="5">
        <f>-SUMIF(lift[Número de pase],pases[[#This Row],[Numero de Pase]],lift[Costo])</f>
        <v>-460</v>
      </c>
    </row>
    <row r="234" spans="1:15" x14ac:dyDescent="0.25">
      <c r="A234" t="s">
        <v>7</v>
      </c>
      <c r="B234">
        <v>2019</v>
      </c>
      <c r="C234">
        <v>43452</v>
      </c>
      <c r="D234" t="s">
        <v>8</v>
      </c>
      <c r="E234">
        <v>43518</v>
      </c>
      <c r="F234">
        <v>3</v>
      </c>
      <c r="G234" t="s">
        <v>9</v>
      </c>
      <c r="H234" t="s">
        <v>252</v>
      </c>
      <c r="I234" s="5">
        <v>360</v>
      </c>
      <c r="J234" s="5">
        <f>IFERROR('Ventas Pases'!$I234/'Ventas Pases'!$F234,"PASE")</f>
        <v>120</v>
      </c>
      <c r="K234" t="str">
        <f>IFERROR(VLOOKUP('Ventas Pases'!$J234,'Comisiones HEROIC'!$E$1:$F$6,2,0),"")</f>
        <v/>
      </c>
      <c r="L234" s="5">
        <f>IF('Ventas Pases'!$D234="Red HEROIC",IFERROR(VLOOKUP('Ventas Pases'!$G234,'Comisiones HEROIC'!$A$1:$B$11,2,0),15),IF('Ventas Pases'!$D234="Red HEROIC",15,0))</f>
        <v>0</v>
      </c>
      <c r="M234">
        <f>IF(pases[[#This Row],[Días Visita]]&lt;7,0,IF(pases[[#This Row],[Días Visita]]&lt;9,1,IF(pases[[#This Row],[Días Visita]]="Ilimitados",0,2)))</f>
        <v>0</v>
      </c>
      <c r="N234" s="5">
        <f>IF(AND('Ventas Pases'!$A234="Fuera de Temporada",'Ventas Pases'!$B234=2019,pases[[#This Row],[Modo de Compra]]="Paquete"),30,0)</f>
        <v>0</v>
      </c>
      <c r="O234" s="5">
        <f>-SUMIF(lift[Número de pase],pases[[#This Row],[Numero de Pase]],lift[Costo])</f>
        <v>0</v>
      </c>
    </row>
    <row r="235" spans="1:15" x14ac:dyDescent="0.25">
      <c r="A235" t="s">
        <v>7</v>
      </c>
      <c r="B235">
        <v>2018</v>
      </c>
      <c r="C235">
        <v>43146</v>
      </c>
      <c r="D235" t="s">
        <v>14</v>
      </c>
      <c r="E235">
        <v>43156</v>
      </c>
      <c r="F235">
        <v>2</v>
      </c>
      <c r="G235" t="s">
        <v>15</v>
      </c>
      <c r="H235" t="s">
        <v>253</v>
      </c>
      <c r="I235" s="5">
        <v>280</v>
      </c>
      <c r="J235" s="5">
        <f>IFERROR('Ventas Pases'!$I235/'Ventas Pases'!$F235,"PASE")</f>
        <v>140</v>
      </c>
      <c r="K235" t="str">
        <f>IFERROR(VLOOKUP('Ventas Pases'!$J235,'Comisiones HEROIC'!$E$1:$F$6,2,0),"")</f>
        <v/>
      </c>
      <c r="L235" s="5">
        <f>IF('Ventas Pases'!$D235="Red HEROIC",IFERROR(VLOOKUP('Ventas Pases'!$G235,'Comisiones HEROIC'!$A$1:$B$11,2,0),15),IF('Ventas Pases'!$D235="Red HEROIC",15,0))</f>
        <v>12</v>
      </c>
      <c r="M235">
        <f>IF(pases[[#This Row],[Días Visita]]&lt;7,0,IF(pases[[#This Row],[Días Visita]]&lt;9,1,IF(pases[[#This Row],[Días Visita]]="Ilimitados",0,2)))</f>
        <v>0</v>
      </c>
      <c r="N235" s="5">
        <f>IF(AND('Ventas Pases'!$A235="Fuera de Temporada",'Ventas Pases'!$B235=2019,pases[[#This Row],[Modo de Compra]]="Paquete"),30,0)</f>
        <v>0</v>
      </c>
      <c r="O235" s="5">
        <f>-SUMIF(lift[Número de pase],pases[[#This Row],[Numero de Pase]],lift[Costo])</f>
        <v>0</v>
      </c>
    </row>
    <row r="236" spans="1:15" x14ac:dyDescent="0.25">
      <c r="A236" t="s">
        <v>7</v>
      </c>
      <c r="B236">
        <v>2018</v>
      </c>
      <c r="C236">
        <v>43180</v>
      </c>
      <c r="D236" t="s">
        <v>8</v>
      </c>
      <c r="E236">
        <v>43173</v>
      </c>
      <c r="F236">
        <v>3</v>
      </c>
      <c r="G236" t="s">
        <v>9</v>
      </c>
      <c r="H236" t="s">
        <v>254</v>
      </c>
      <c r="I236" s="5">
        <v>360</v>
      </c>
      <c r="J236" s="5">
        <f>IFERROR('Ventas Pases'!$I236/'Ventas Pases'!$F236,"PASE")</f>
        <v>120</v>
      </c>
      <c r="K236" t="str">
        <f>IFERROR(VLOOKUP('Ventas Pases'!$J236,'Comisiones HEROIC'!$E$1:$F$6,2,0),"")</f>
        <v/>
      </c>
      <c r="L236" s="5">
        <f>IF('Ventas Pases'!$D236="Red HEROIC",IFERROR(VLOOKUP('Ventas Pases'!$G236,'Comisiones HEROIC'!$A$1:$B$11,2,0),15),IF('Ventas Pases'!$D236="Red HEROIC",15,0))</f>
        <v>0</v>
      </c>
      <c r="M236">
        <f>IF(pases[[#This Row],[Días Visita]]&lt;7,0,IF(pases[[#This Row],[Días Visita]]&lt;9,1,IF(pases[[#This Row],[Días Visita]]="Ilimitados",0,2)))</f>
        <v>0</v>
      </c>
      <c r="N236" s="5">
        <f>IF(AND('Ventas Pases'!$A236="Fuera de Temporada",'Ventas Pases'!$B236=2019,pases[[#This Row],[Modo de Compra]]="Paquete"),30,0)</f>
        <v>0</v>
      </c>
      <c r="O236" s="5">
        <f>-SUMIF(lift[Número de pase],pases[[#This Row],[Numero de Pase]],lift[Costo])</f>
        <v>0</v>
      </c>
    </row>
    <row r="237" spans="1:15" x14ac:dyDescent="0.25">
      <c r="A237" t="s">
        <v>7</v>
      </c>
      <c r="B237">
        <v>2018</v>
      </c>
      <c r="C237">
        <v>43153</v>
      </c>
      <c r="D237" t="s">
        <v>14</v>
      </c>
      <c r="E237">
        <v>43148</v>
      </c>
      <c r="F237">
        <v>5</v>
      </c>
      <c r="G237" t="s">
        <v>19</v>
      </c>
      <c r="H237" t="s">
        <v>255</v>
      </c>
      <c r="I237" s="5">
        <v>700</v>
      </c>
      <c r="J237" s="5">
        <f>IFERROR('Ventas Pases'!$I237/'Ventas Pases'!$F237,"PASE")</f>
        <v>140</v>
      </c>
      <c r="K237" t="str">
        <f>IFERROR(VLOOKUP('Ventas Pases'!$J237,'Comisiones HEROIC'!$E$1:$F$6,2,0),"")</f>
        <v/>
      </c>
      <c r="L237" s="5">
        <f>IF('Ventas Pases'!$D237="Red HEROIC",IFERROR(VLOOKUP('Ventas Pases'!$G237,'Comisiones HEROIC'!$A$1:$B$11,2,0),15),IF('Ventas Pases'!$D237="Red HEROIC",15,0))</f>
        <v>15</v>
      </c>
      <c r="M237">
        <f>IF(pases[[#This Row],[Días Visita]]&lt;7,0,IF(pases[[#This Row],[Días Visita]]&lt;9,1,IF(pases[[#This Row],[Días Visita]]="Ilimitados",0,2)))</f>
        <v>0</v>
      </c>
      <c r="N237" s="5">
        <f>IF(AND('Ventas Pases'!$A237="Fuera de Temporada",'Ventas Pases'!$B237=2019,pases[[#This Row],[Modo de Compra]]="Paquete"),30,0)</f>
        <v>0</v>
      </c>
      <c r="O237" s="5">
        <f>-SUMIF(lift[Número de pase],pases[[#This Row],[Numero de Pase]],lift[Costo])</f>
        <v>0</v>
      </c>
    </row>
    <row r="238" spans="1:15" x14ac:dyDescent="0.25">
      <c r="A238" t="s">
        <v>7</v>
      </c>
      <c r="B238">
        <v>2019</v>
      </c>
      <c r="C238">
        <v>43527</v>
      </c>
      <c r="D238" t="s">
        <v>17</v>
      </c>
      <c r="E238">
        <v>43521</v>
      </c>
      <c r="F238">
        <v>8</v>
      </c>
      <c r="G238" t="s">
        <v>9</v>
      </c>
      <c r="H238" t="s">
        <v>256</v>
      </c>
      <c r="I238" s="5">
        <v>880</v>
      </c>
      <c r="J238" s="5">
        <f>IFERROR('Ventas Pases'!$I238/'Ventas Pases'!$F238,"PASE")</f>
        <v>110</v>
      </c>
      <c r="K238" t="str">
        <f>IFERROR(VLOOKUP('Ventas Pases'!$J238,'Comisiones HEROIC'!$E$1:$F$6,2,0),"")</f>
        <v>Elton Hotel</v>
      </c>
      <c r="L238" s="5">
        <f>IF('Ventas Pases'!$D238="Red HEROIC",IFERROR(VLOOKUP('Ventas Pases'!$G238,'Comisiones HEROIC'!$A$1:$B$11,2,0),15),IF('Ventas Pases'!$D238="Red HEROIC",15,0))</f>
        <v>0</v>
      </c>
      <c r="M238">
        <f>IF(pases[[#This Row],[Días Visita]]&lt;7,0,IF(pases[[#This Row],[Días Visita]]&lt;9,1,IF(pases[[#This Row],[Días Visita]]="Ilimitados",0,2)))</f>
        <v>1</v>
      </c>
      <c r="N238" s="5">
        <f>IF(AND('Ventas Pases'!$A238="Fuera de Temporada",'Ventas Pases'!$B238=2019,pases[[#This Row],[Modo de Compra]]="Paquete"),30,0)</f>
        <v>0</v>
      </c>
      <c r="O238" s="5">
        <f>-SUMIF(lift[Número de pase],pases[[#This Row],[Numero de Pase]],lift[Costo])</f>
        <v>0</v>
      </c>
    </row>
    <row r="239" spans="1:15" x14ac:dyDescent="0.25">
      <c r="A239" t="s">
        <v>7</v>
      </c>
      <c r="B239">
        <v>2018</v>
      </c>
      <c r="C239">
        <v>43445</v>
      </c>
      <c r="D239" t="s">
        <v>8</v>
      </c>
      <c r="E239">
        <v>43054</v>
      </c>
      <c r="F239" t="s">
        <v>11</v>
      </c>
      <c r="G239" t="s">
        <v>9</v>
      </c>
      <c r="H239" t="s">
        <v>257</v>
      </c>
      <c r="I239" s="5">
        <v>1950</v>
      </c>
      <c r="J239" s="5" t="str">
        <f>IFERROR('Ventas Pases'!$I239/'Ventas Pases'!$F239,"PASE")</f>
        <v>PASE</v>
      </c>
      <c r="K239" t="str">
        <f>IFERROR(VLOOKUP('Ventas Pases'!$J239,'Comisiones HEROIC'!$E$1:$F$6,2,0),"")</f>
        <v/>
      </c>
      <c r="L239" s="5">
        <f>IF('Ventas Pases'!$D239="Red HEROIC",IFERROR(VLOOKUP('Ventas Pases'!$G239,'Comisiones HEROIC'!$A$1:$B$11,2,0),15),IF('Ventas Pases'!$D239="Red HEROIC",15,0))</f>
        <v>0</v>
      </c>
      <c r="M239">
        <f>IF(pases[[#This Row],[Días Visita]]&lt;7,0,IF(pases[[#This Row],[Días Visita]]&lt;9,1,IF(pases[[#This Row],[Días Visita]]="Ilimitados",0,2)))</f>
        <v>0</v>
      </c>
      <c r="N239" s="5">
        <f>IF(AND('Ventas Pases'!$A239="Fuera de Temporada",'Ventas Pases'!$B239=2019,pases[[#This Row],[Modo de Compra]]="Paquete"),30,0)</f>
        <v>0</v>
      </c>
      <c r="O239" s="5">
        <f>-SUMIF(lift[Número de pase],pases[[#This Row],[Numero de Pase]],lift[Costo])</f>
        <v>0</v>
      </c>
    </row>
    <row r="240" spans="1:15" x14ac:dyDescent="0.25">
      <c r="A240" t="s">
        <v>7</v>
      </c>
      <c r="B240">
        <v>2019</v>
      </c>
      <c r="C240">
        <v>43496</v>
      </c>
      <c r="D240" t="s">
        <v>8</v>
      </c>
      <c r="E240">
        <v>43419</v>
      </c>
      <c r="F240" t="s">
        <v>11</v>
      </c>
      <c r="G240" t="s">
        <v>9</v>
      </c>
      <c r="H240" t="s">
        <v>258</v>
      </c>
      <c r="I240" s="5">
        <v>1950</v>
      </c>
      <c r="J240" s="5" t="str">
        <f>IFERROR('Ventas Pases'!$I240/'Ventas Pases'!$F240,"PASE")</f>
        <v>PASE</v>
      </c>
      <c r="K240" t="str">
        <f>IFERROR(VLOOKUP('Ventas Pases'!$J240,'Comisiones HEROIC'!$E$1:$F$6,2,0),"")</f>
        <v/>
      </c>
      <c r="L240" s="5">
        <f>IF('Ventas Pases'!$D240="Red HEROIC",IFERROR(VLOOKUP('Ventas Pases'!$G240,'Comisiones HEROIC'!$A$1:$B$11,2,0),15),IF('Ventas Pases'!$D240="Red HEROIC",15,0))</f>
        <v>0</v>
      </c>
      <c r="M240">
        <f>IF(pases[[#This Row],[Días Visita]]&lt;7,0,IF(pases[[#This Row],[Días Visita]]&lt;9,1,IF(pases[[#This Row],[Días Visita]]="Ilimitados",0,2)))</f>
        <v>0</v>
      </c>
      <c r="N240" s="5">
        <f>IF(AND('Ventas Pases'!$A240="Fuera de Temporada",'Ventas Pases'!$B240=2019,pases[[#This Row],[Modo de Compra]]="Paquete"),30,0)</f>
        <v>0</v>
      </c>
      <c r="O240" s="5">
        <f>-SUMIF(lift[Número de pase],pases[[#This Row],[Numero de Pase]],lift[Costo])</f>
        <v>-460</v>
      </c>
    </row>
    <row r="241" spans="1:15" x14ac:dyDescent="0.25">
      <c r="A241" t="s">
        <v>7</v>
      </c>
      <c r="B241">
        <v>2019</v>
      </c>
      <c r="C241">
        <v>43460</v>
      </c>
      <c r="D241" t="s">
        <v>14</v>
      </c>
      <c r="E241">
        <v>43459</v>
      </c>
      <c r="F241">
        <v>2</v>
      </c>
      <c r="G241" t="s">
        <v>19</v>
      </c>
      <c r="H241" t="s">
        <v>259</v>
      </c>
      <c r="I241" s="5">
        <v>280</v>
      </c>
      <c r="J241" s="5">
        <f>IFERROR('Ventas Pases'!$I241/'Ventas Pases'!$F241,"PASE")</f>
        <v>140</v>
      </c>
      <c r="K241" t="str">
        <f>IFERROR(VLOOKUP('Ventas Pases'!$J241,'Comisiones HEROIC'!$E$1:$F$6,2,0),"")</f>
        <v/>
      </c>
      <c r="L241" s="5">
        <f>IF('Ventas Pases'!$D241="Red HEROIC",IFERROR(VLOOKUP('Ventas Pases'!$G241,'Comisiones HEROIC'!$A$1:$B$11,2,0),15),IF('Ventas Pases'!$D241="Red HEROIC",15,0))</f>
        <v>15</v>
      </c>
      <c r="M241">
        <f>IF(pases[[#This Row],[Días Visita]]&lt;7,0,IF(pases[[#This Row],[Días Visita]]&lt;9,1,IF(pases[[#This Row],[Días Visita]]="Ilimitados",0,2)))</f>
        <v>0</v>
      </c>
      <c r="N241" s="5">
        <f>IF(AND('Ventas Pases'!$A241="Fuera de Temporada",'Ventas Pases'!$B241=2019,pases[[#This Row],[Modo de Compra]]="Paquete"),30,0)</f>
        <v>0</v>
      </c>
      <c r="O241" s="5">
        <f>-SUMIF(lift[Número de pase],pases[[#This Row],[Numero de Pase]],lift[Costo])</f>
        <v>0</v>
      </c>
    </row>
    <row r="242" spans="1:15" x14ac:dyDescent="0.25">
      <c r="A242" t="s">
        <v>7</v>
      </c>
      <c r="B242">
        <v>2018</v>
      </c>
      <c r="C242">
        <v>43144</v>
      </c>
      <c r="D242" t="s">
        <v>8</v>
      </c>
      <c r="E242">
        <v>43054</v>
      </c>
      <c r="F242" t="s">
        <v>11</v>
      </c>
      <c r="G242" t="s">
        <v>9</v>
      </c>
      <c r="H242" t="s">
        <v>260</v>
      </c>
      <c r="I242" s="5">
        <v>1950</v>
      </c>
      <c r="J242" s="5" t="str">
        <f>IFERROR('Ventas Pases'!$I242/'Ventas Pases'!$F242,"PASE")</f>
        <v>PASE</v>
      </c>
      <c r="K242" t="str">
        <f>IFERROR(VLOOKUP('Ventas Pases'!$J242,'Comisiones HEROIC'!$E$1:$F$6,2,0),"")</f>
        <v/>
      </c>
      <c r="L242" s="5">
        <f>IF('Ventas Pases'!$D242="Red HEROIC",IFERROR(VLOOKUP('Ventas Pases'!$G242,'Comisiones HEROIC'!$A$1:$B$11,2,0),15),IF('Ventas Pases'!$D242="Red HEROIC",15,0))</f>
        <v>0</v>
      </c>
      <c r="M242">
        <f>IF(pases[[#This Row],[Días Visita]]&lt;7,0,IF(pases[[#This Row],[Días Visita]]&lt;9,1,IF(pases[[#This Row],[Días Visita]]="Ilimitados",0,2)))</f>
        <v>0</v>
      </c>
      <c r="N242" s="5">
        <f>IF(AND('Ventas Pases'!$A242="Fuera de Temporada",'Ventas Pases'!$B242=2019,pases[[#This Row],[Modo de Compra]]="Paquete"),30,0)</f>
        <v>0</v>
      </c>
      <c r="O242" s="5">
        <f>-SUMIF(lift[Número de pase],pases[[#This Row],[Numero de Pase]],lift[Costo])</f>
        <v>-276</v>
      </c>
    </row>
    <row r="243" spans="1:15" x14ac:dyDescent="0.25">
      <c r="A243" t="s">
        <v>7</v>
      </c>
      <c r="B243">
        <v>2018</v>
      </c>
      <c r="C243">
        <v>43451</v>
      </c>
      <c r="D243" t="s">
        <v>8</v>
      </c>
      <c r="E243">
        <v>43054</v>
      </c>
      <c r="F243" t="s">
        <v>11</v>
      </c>
      <c r="G243" t="s">
        <v>9</v>
      </c>
      <c r="H243" t="s">
        <v>261</v>
      </c>
      <c r="I243" s="5">
        <v>1950</v>
      </c>
      <c r="J243" s="5" t="str">
        <f>IFERROR('Ventas Pases'!$I243/'Ventas Pases'!$F243,"PASE")</f>
        <v>PASE</v>
      </c>
      <c r="K243" t="str">
        <f>IFERROR(VLOOKUP('Ventas Pases'!$J243,'Comisiones HEROIC'!$E$1:$F$6,2,0),"")</f>
        <v/>
      </c>
      <c r="L243" s="5">
        <f>IF('Ventas Pases'!$D243="Red HEROIC",IFERROR(VLOOKUP('Ventas Pases'!$G243,'Comisiones HEROIC'!$A$1:$B$11,2,0),15),IF('Ventas Pases'!$D243="Red HEROIC",15,0))</f>
        <v>0</v>
      </c>
      <c r="M243">
        <f>IF(pases[[#This Row],[Días Visita]]&lt;7,0,IF(pases[[#This Row],[Días Visita]]&lt;9,1,IF(pases[[#This Row],[Días Visita]]="Ilimitados",0,2)))</f>
        <v>0</v>
      </c>
      <c r="N243" s="5">
        <f>IF(AND('Ventas Pases'!$A243="Fuera de Temporada",'Ventas Pases'!$B243=2019,pases[[#This Row],[Modo de Compra]]="Paquete"),30,0)</f>
        <v>0</v>
      </c>
      <c r="O243" s="5">
        <f>-SUMIF(lift[Número de pase],pases[[#This Row],[Numero de Pase]],lift[Costo])</f>
        <v>-184</v>
      </c>
    </row>
    <row r="244" spans="1:15" x14ac:dyDescent="0.25">
      <c r="A244" t="s">
        <v>7</v>
      </c>
      <c r="B244">
        <v>2018</v>
      </c>
      <c r="C244">
        <v>43465</v>
      </c>
      <c r="D244" t="s">
        <v>14</v>
      </c>
      <c r="E244">
        <v>43104</v>
      </c>
      <c r="F244">
        <v>5</v>
      </c>
      <c r="G244" t="s">
        <v>19</v>
      </c>
      <c r="H244" t="s">
        <v>262</v>
      </c>
      <c r="I244" s="5">
        <v>700</v>
      </c>
      <c r="J244" s="5">
        <f>IFERROR('Ventas Pases'!$I244/'Ventas Pases'!$F244,"PASE")</f>
        <v>140</v>
      </c>
      <c r="K244" t="str">
        <f>IFERROR(VLOOKUP('Ventas Pases'!$J244,'Comisiones HEROIC'!$E$1:$F$6,2,0),"")</f>
        <v/>
      </c>
      <c r="L244" s="5">
        <f>IF('Ventas Pases'!$D244="Red HEROIC",IFERROR(VLOOKUP('Ventas Pases'!$G244,'Comisiones HEROIC'!$A$1:$B$11,2,0),15),IF('Ventas Pases'!$D244="Red HEROIC",15,0))</f>
        <v>15</v>
      </c>
      <c r="M244">
        <f>IF(pases[[#This Row],[Días Visita]]&lt;7,0,IF(pases[[#This Row],[Días Visita]]&lt;9,1,IF(pases[[#This Row],[Días Visita]]="Ilimitados",0,2)))</f>
        <v>0</v>
      </c>
      <c r="N244" s="5">
        <f>IF(AND('Ventas Pases'!$A244="Fuera de Temporada",'Ventas Pases'!$B244=2019,pases[[#This Row],[Modo de Compra]]="Paquete"),30,0)</f>
        <v>0</v>
      </c>
      <c r="O244" s="5">
        <f>-SUMIF(lift[Número de pase],pases[[#This Row],[Numero de Pase]],lift[Costo])</f>
        <v>0</v>
      </c>
    </row>
    <row r="245" spans="1:15" x14ac:dyDescent="0.25">
      <c r="A245" t="s">
        <v>7</v>
      </c>
      <c r="B245">
        <v>2019</v>
      </c>
      <c r="C245">
        <v>43419</v>
      </c>
      <c r="D245" t="s">
        <v>17</v>
      </c>
      <c r="E245">
        <v>43458</v>
      </c>
      <c r="F245">
        <v>4</v>
      </c>
      <c r="G245" t="s">
        <v>9</v>
      </c>
      <c r="H245" t="s">
        <v>263</v>
      </c>
      <c r="I245" s="5">
        <v>440</v>
      </c>
      <c r="J245" s="5">
        <f>IFERROR('Ventas Pases'!$I245/'Ventas Pases'!$F245,"PASE")</f>
        <v>110</v>
      </c>
      <c r="K245" t="str">
        <f>IFERROR(VLOOKUP('Ventas Pases'!$J245,'Comisiones HEROIC'!$E$1:$F$6,2,0),"")</f>
        <v>Elton Hotel</v>
      </c>
      <c r="L245" s="5">
        <f>IF('Ventas Pases'!$D245="Red HEROIC",IFERROR(VLOOKUP('Ventas Pases'!$G245,'Comisiones HEROIC'!$A$1:$B$11,2,0),15),IF('Ventas Pases'!$D245="Red HEROIC",15,0))</f>
        <v>0</v>
      </c>
      <c r="M245">
        <f>IF(pases[[#This Row],[Días Visita]]&lt;7,0,IF(pases[[#This Row],[Días Visita]]&lt;9,1,IF(pases[[#This Row],[Días Visita]]="Ilimitados",0,2)))</f>
        <v>0</v>
      </c>
      <c r="N245" s="5">
        <f>IF(AND('Ventas Pases'!$A245="Fuera de Temporada",'Ventas Pases'!$B245=2019,pases[[#This Row],[Modo de Compra]]="Paquete"),30,0)</f>
        <v>0</v>
      </c>
      <c r="O245" s="5">
        <f>-SUMIF(lift[Número de pase],pases[[#This Row],[Numero de Pase]],lift[Costo])</f>
        <v>0</v>
      </c>
    </row>
    <row r="246" spans="1:15" x14ac:dyDescent="0.25">
      <c r="A246" t="s">
        <v>7</v>
      </c>
      <c r="B246">
        <v>2018</v>
      </c>
      <c r="C246">
        <v>43125</v>
      </c>
      <c r="D246" t="s">
        <v>14</v>
      </c>
      <c r="E246">
        <v>43165</v>
      </c>
      <c r="F246">
        <v>9</v>
      </c>
      <c r="G246" t="s">
        <v>33</v>
      </c>
      <c r="H246" t="s">
        <v>264</v>
      </c>
      <c r="I246" s="5">
        <v>1260</v>
      </c>
      <c r="J246" s="5">
        <f>IFERROR('Ventas Pases'!$I246/'Ventas Pases'!$F246,"PASE")</f>
        <v>140</v>
      </c>
      <c r="K246" t="str">
        <f>IFERROR(VLOOKUP('Ventas Pases'!$J246,'Comisiones HEROIC'!$E$1:$F$6,2,0),"")</f>
        <v/>
      </c>
      <c r="L246" s="5">
        <f>IF('Ventas Pases'!$D246="Red HEROIC",IFERROR(VLOOKUP('Ventas Pases'!$G246,'Comisiones HEROIC'!$A$1:$B$11,2,0),15),IF('Ventas Pases'!$D246="Red HEROIC",15,0))</f>
        <v>15</v>
      </c>
      <c r="M246">
        <f>IF(pases[[#This Row],[Días Visita]]&lt;7,0,IF(pases[[#This Row],[Días Visita]]&lt;9,1,IF(pases[[#This Row],[Días Visita]]="Ilimitados",0,2)))</f>
        <v>2</v>
      </c>
      <c r="N246" s="5">
        <f>IF(AND('Ventas Pases'!$A246="Fuera de Temporada",'Ventas Pases'!$B246=2019,pases[[#This Row],[Modo de Compra]]="Paquete"),30,0)</f>
        <v>0</v>
      </c>
      <c r="O246" s="5">
        <f>-SUMIF(lift[Número de pase],pases[[#This Row],[Numero de Pase]],lift[Costo])</f>
        <v>0</v>
      </c>
    </row>
    <row r="247" spans="1:15" x14ac:dyDescent="0.25">
      <c r="A247" t="s">
        <v>7</v>
      </c>
      <c r="B247">
        <v>2018</v>
      </c>
      <c r="C247">
        <v>43116</v>
      </c>
      <c r="D247" t="s">
        <v>17</v>
      </c>
      <c r="E247">
        <v>43159</v>
      </c>
      <c r="F247">
        <v>5</v>
      </c>
      <c r="G247" t="s">
        <v>9</v>
      </c>
      <c r="H247" t="s">
        <v>265</v>
      </c>
      <c r="I247" s="5">
        <v>500</v>
      </c>
      <c r="J247" s="5">
        <f>IFERROR('Ventas Pases'!$I247/'Ventas Pases'!$F247,"PASE")</f>
        <v>100</v>
      </c>
      <c r="K247" t="str">
        <f>IFERROR(VLOOKUP('Ventas Pases'!$J247,'Comisiones HEROIC'!$E$1:$F$6,2,0),"")</f>
        <v>Ridossan Hotel</v>
      </c>
      <c r="L247" s="5">
        <f>IF('Ventas Pases'!$D247="Red HEROIC",IFERROR(VLOOKUP('Ventas Pases'!$G247,'Comisiones HEROIC'!$A$1:$B$11,2,0),15),IF('Ventas Pases'!$D247="Red HEROIC",15,0))</f>
        <v>0</v>
      </c>
      <c r="M247">
        <f>IF(pases[[#This Row],[Días Visita]]&lt;7,0,IF(pases[[#This Row],[Días Visita]]&lt;9,1,IF(pases[[#This Row],[Días Visita]]="Ilimitados",0,2)))</f>
        <v>0</v>
      </c>
      <c r="N247" s="5">
        <f>IF(AND('Ventas Pases'!$A247="Fuera de Temporada",'Ventas Pases'!$B247=2019,pases[[#This Row],[Modo de Compra]]="Paquete"),30,0)</f>
        <v>0</v>
      </c>
      <c r="O247" s="5">
        <f>-SUMIF(lift[Número de pase],pases[[#This Row],[Numero de Pase]],lift[Costo])</f>
        <v>0</v>
      </c>
    </row>
    <row r="248" spans="1:15" x14ac:dyDescent="0.25">
      <c r="A248" t="s">
        <v>7</v>
      </c>
      <c r="B248">
        <v>2019</v>
      </c>
      <c r="C248">
        <v>43481</v>
      </c>
      <c r="D248" t="s">
        <v>8</v>
      </c>
      <c r="E248">
        <v>43419</v>
      </c>
      <c r="F248" t="s">
        <v>11</v>
      </c>
      <c r="G248" t="s">
        <v>9</v>
      </c>
      <c r="H248" t="s">
        <v>266</v>
      </c>
      <c r="I248" s="5">
        <v>1950</v>
      </c>
      <c r="J248" s="5" t="str">
        <f>IFERROR('Ventas Pases'!$I248/'Ventas Pases'!$F248,"PASE")</f>
        <v>PASE</v>
      </c>
      <c r="K248" t="str">
        <f>IFERROR(VLOOKUP('Ventas Pases'!$J248,'Comisiones HEROIC'!$E$1:$F$6,2,0),"")</f>
        <v/>
      </c>
      <c r="L248" s="5">
        <f>IF('Ventas Pases'!$D248="Red HEROIC",IFERROR(VLOOKUP('Ventas Pases'!$G248,'Comisiones HEROIC'!$A$1:$B$11,2,0),15),IF('Ventas Pases'!$D248="Red HEROIC",15,0))</f>
        <v>0</v>
      </c>
      <c r="M248">
        <f>IF(pases[[#This Row],[Días Visita]]&lt;7,0,IF(pases[[#This Row],[Días Visita]]&lt;9,1,IF(pases[[#This Row],[Días Visita]]="Ilimitados",0,2)))</f>
        <v>0</v>
      </c>
      <c r="N248" s="5">
        <f>IF(AND('Ventas Pases'!$A248="Fuera de Temporada",'Ventas Pases'!$B248=2019,pases[[#This Row],[Modo de Compra]]="Paquete"),30,0)</f>
        <v>0</v>
      </c>
      <c r="O248" s="5">
        <f>-SUMIF(lift[Número de pase],pases[[#This Row],[Numero de Pase]],lift[Costo])</f>
        <v>-460</v>
      </c>
    </row>
    <row r="249" spans="1:15" x14ac:dyDescent="0.25">
      <c r="A249" t="s">
        <v>13</v>
      </c>
      <c r="B249">
        <v>2019</v>
      </c>
      <c r="C249">
        <v>43409</v>
      </c>
      <c r="D249" t="s">
        <v>14</v>
      </c>
      <c r="E249">
        <v>43227</v>
      </c>
      <c r="F249">
        <v>6</v>
      </c>
      <c r="G249" t="s">
        <v>19</v>
      </c>
      <c r="H249" t="s">
        <v>267</v>
      </c>
      <c r="I249" s="5">
        <v>840</v>
      </c>
      <c r="J249" s="5">
        <f>IFERROR('Ventas Pases'!$I249/'Ventas Pases'!$F249,"PASE")</f>
        <v>140</v>
      </c>
      <c r="K249" t="str">
        <f>IFERROR(VLOOKUP('Ventas Pases'!$J249,'Comisiones HEROIC'!$E$1:$F$6,2,0),"")</f>
        <v/>
      </c>
      <c r="L249" s="5">
        <f>IF('Ventas Pases'!$D249="Red HEROIC",IFERROR(VLOOKUP('Ventas Pases'!$G249,'Comisiones HEROIC'!$A$1:$B$11,2,0),15),IF('Ventas Pases'!$D249="Red HEROIC",15,0))</f>
        <v>15</v>
      </c>
      <c r="M249">
        <f>IF(pases[[#This Row],[Días Visita]]&lt;7,0,IF(pases[[#This Row],[Días Visita]]&lt;9,1,IF(pases[[#This Row],[Días Visita]]="Ilimitados",0,2)))</f>
        <v>0</v>
      </c>
      <c r="N249" s="5">
        <f>IF(AND('Ventas Pases'!$A249="Fuera de Temporada",'Ventas Pases'!$B249=2019,pases[[#This Row],[Modo de Compra]]="Paquete"),30,0)</f>
        <v>0</v>
      </c>
      <c r="O249" s="5">
        <f>-SUMIF(lift[Número de pase],pases[[#This Row],[Numero de Pase]],lift[Costo])</f>
        <v>0</v>
      </c>
    </row>
    <row r="250" spans="1:15" x14ac:dyDescent="0.25">
      <c r="A250" t="s">
        <v>7</v>
      </c>
      <c r="B250">
        <v>2019</v>
      </c>
      <c r="C250">
        <v>43431</v>
      </c>
      <c r="D250" t="s">
        <v>14</v>
      </c>
      <c r="E250">
        <v>43527</v>
      </c>
      <c r="F250">
        <v>3</v>
      </c>
      <c r="G250" t="s">
        <v>33</v>
      </c>
      <c r="H250" t="s">
        <v>268</v>
      </c>
      <c r="I250" s="5">
        <v>420</v>
      </c>
      <c r="J250" s="5">
        <f>IFERROR('Ventas Pases'!$I250/'Ventas Pases'!$F250,"PASE")</f>
        <v>140</v>
      </c>
      <c r="K250" t="str">
        <f>IFERROR(VLOOKUP('Ventas Pases'!$J250,'Comisiones HEROIC'!$E$1:$F$6,2,0),"")</f>
        <v/>
      </c>
      <c r="L250" s="5">
        <f>IF('Ventas Pases'!$D250="Red HEROIC",IFERROR(VLOOKUP('Ventas Pases'!$G250,'Comisiones HEROIC'!$A$1:$B$11,2,0),15),IF('Ventas Pases'!$D250="Red HEROIC",15,0))</f>
        <v>15</v>
      </c>
      <c r="M250">
        <f>IF(pases[[#This Row],[Días Visita]]&lt;7,0,IF(pases[[#This Row],[Días Visita]]&lt;9,1,IF(pases[[#This Row],[Días Visita]]="Ilimitados",0,2)))</f>
        <v>0</v>
      </c>
      <c r="N250" s="5">
        <f>IF(AND('Ventas Pases'!$A250="Fuera de Temporada",'Ventas Pases'!$B250=2019,pases[[#This Row],[Modo de Compra]]="Paquete"),30,0)</f>
        <v>0</v>
      </c>
      <c r="O250" s="5">
        <f>-SUMIF(lift[Número de pase],pases[[#This Row],[Numero de Pase]],lift[Costo])</f>
        <v>0</v>
      </c>
    </row>
    <row r="251" spans="1:15" x14ac:dyDescent="0.25">
      <c r="A251" t="s">
        <v>7</v>
      </c>
      <c r="B251">
        <v>2019</v>
      </c>
      <c r="C251">
        <v>43465</v>
      </c>
      <c r="D251" t="s">
        <v>8</v>
      </c>
      <c r="E251">
        <v>43506</v>
      </c>
      <c r="F251">
        <v>2</v>
      </c>
      <c r="G251" t="s">
        <v>9</v>
      </c>
      <c r="H251" t="s">
        <v>269</v>
      </c>
      <c r="I251" s="5">
        <v>240</v>
      </c>
      <c r="J251" s="5">
        <f>IFERROR('Ventas Pases'!$I251/'Ventas Pases'!$F251,"PASE")</f>
        <v>120</v>
      </c>
      <c r="K251" t="str">
        <f>IFERROR(VLOOKUP('Ventas Pases'!$J251,'Comisiones HEROIC'!$E$1:$F$6,2,0),"")</f>
        <v/>
      </c>
      <c r="L251" s="5">
        <f>IF('Ventas Pases'!$D251="Red HEROIC",IFERROR(VLOOKUP('Ventas Pases'!$G251,'Comisiones HEROIC'!$A$1:$B$11,2,0),15),IF('Ventas Pases'!$D251="Red HEROIC",15,0))</f>
        <v>0</v>
      </c>
      <c r="M251">
        <f>IF(pases[[#This Row],[Días Visita]]&lt;7,0,IF(pases[[#This Row],[Días Visita]]&lt;9,1,IF(pases[[#This Row],[Días Visita]]="Ilimitados",0,2)))</f>
        <v>0</v>
      </c>
      <c r="N251" s="5">
        <f>IF(AND('Ventas Pases'!$A251="Fuera de Temporada",'Ventas Pases'!$B251=2019,pases[[#This Row],[Modo de Compra]]="Paquete"),30,0)</f>
        <v>0</v>
      </c>
      <c r="O251" s="5">
        <f>-SUMIF(lift[Número de pase],pases[[#This Row],[Numero de Pase]],lift[Costo])</f>
        <v>0</v>
      </c>
    </row>
    <row r="252" spans="1:15" x14ac:dyDescent="0.25">
      <c r="A252" t="s">
        <v>13</v>
      </c>
      <c r="B252">
        <v>2018</v>
      </c>
      <c r="C252">
        <v>43271</v>
      </c>
      <c r="D252" t="s">
        <v>8</v>
      </c>
      <c r="E252">
        <v>42864</v>
      </c>
      <c r="F252">
        <v>4</v>
      </c>
      <c r="G252" t="s">
        <v>9</v>
      </c>
      <c r="H252" t="s">
        <v>270</v>
      </c>
      <c r="I252" s="5">
        <v>480</v>
      </c>
      <c r="J252" s="5">
        <f>IFERROR('Ventas Pases'!$I252/'Ventas Pases'!$F252,"PASE")</f>
        <v>120</v>
      </c>
      <c r="K252" t="str">
        <f>IFERROR(VLOOKUP('Ventas Pases'!$J252,'Comisiones HEROIC'!$E$1:$F$6,2,0),"")</f>
        <v/>
      </c>
      <c r="L252" s="5">
        <f>IF('Ventas Pases'!$D252="Red HEROIC",IFERROR(VLOOKUP('Ventas Pases'!$G252,'Comisiones HEROIC'!$A$1:$B$11,2,0),15),IF('Ventas Pases'!$D252="Red HEROIC",15,0))</f>
        <v>0</v>
      </c>
      <c r="M252">
        <f>IF(pases[[#This Row],[Días Visita]]&lt;7,0,IF(pases[[#This Row],[Días Visita]]&lt;9,1,IF(pases[[#This Row],[Días Visita]]="Ilimitados",0,2)))</f>
        <v>0</v>
      </c>
      <c r="N252" s="5">
        <f>IF(AND('Ventas Pases'!$A252="Fuera de Temporada",'Ventas Pases'!$B252=2019,pases[[#This Row],[Modo de Compra]]="Paquete"),30,0)</f>
        <v>0</v>
      </c>
      <c r="O252" s="5">
        <f>-SUMIF(lift[Número de pase],pases[[#This Row],[Numero de Pase]],lift[Costo])</f>
        <v>0</v>
      </c>
    </row>
    <row r="253" spans="1:15" x14ac:dyDescent="0.25">
      <c r="A253" t="s">
        <v>7</v>
      </c>
      <c r="B253">
        <v>2018</v>
      </c>
      <c r="C253">
        <v>43465</v>
      </c>
      <c r="D253" t="s">
        <v>8</v>
      </c>
      <c r="E253">
        <v>43054</v>
      </c>
      <c r="F253" t="s">
        <v>11</v>
      </c>
      <c r="G253" t="s">
        <v>9</v>
      </c>
      <c r="H253" t="s">
        <v>271</v>
      </c>
      <c r="I253" s="5">
        <v>1950</v>
      </c>
      <c r="J253" s="5" t="str">
        <f>IFERROR('Ventas Pases'!$I253/'Ventas Pases'!$F253,"PASE")</f>
        <v>PASE</v>
      </c>
      <c r="K253" t="str">
        <f>IFERROR(VLOOKUP('Ventas Pases'!$J253,'Comisiones HEROIC'!$E$1:$F$6,2,0),"")</f>
        <v/>
      </c>
      <c r="L253" s="5">
        <f>IF('Ventas Pases'!$D253="Red HEROIC",IFERROR(VLOOKUP('Ventas Pases'!$G253,'Comisiones HEROIC'!$A$1:$B$11,2,0),15),IF('Ventas Pases'!$D253="Red HEROIC",15,0))</f>
        <v>0</v>
      </c>
      <c r="M253">
        <f>IF(pases[[#This Row],[Días Visita]]&lt;7,0,IF(pases[[#This Row],[Días Visita]]&lt;9,1,IF(pases[[#This Row],[Días Visita]]="Ilimitados",0,2)))</f>
        <v>0</v>
      </c>
      <c r="N253" s="5">
        <f>IF(AND('Ventas Pases'!$A253="Fuera de Temporada",'Ventas Pases'!$B253=2019,pases[[#This Row],[Modo de Compra]]="Paquete"),30,0)</f>
        <v>0</v>
      </c>
      <c r="O253" s="5">
        <f>-SUMIF(lift[Número de pase],pases[[#This Row],[Numero de Pase]],lift[Costo])</f>
        <v>-460</v>
      </c>
    </row>
    <row r="254" spans="1:15" x14ac:dyDescent="0.25">
      <c r="A254" t="s">
        <v>7</v>
      </c>
      <c r="B254">
        <v>2018</v>
      </c>
      <c r="C254">
        <v>43129</v>
      </c>
      <c r="D254" t="s">
        <v>8</v>
      </c>
      <c r="E254">
        <v>43132</v>
      </c>
      <c r="F254">
        <v>2</v>
      </c>
      <c r="G254" t="s">
        <v>9</v>
      </c>
      <c r="H254" t="s">
        <v>272</v>
      </c>
      <c r="I254" s="5">
        <v>240</v>
      </c>
      <c r="J254" s="5">
        <f>IFERROR('Ventas Pases'!$I254/'Ventas Pases'!$F254,"PASE")</f>
        <v>120</v>
      </c>
      <c r="K254" t="str">
        <f>IFERROR(VLOOKUP('Ventas Pases'!$J254,'Comisiones HEROIC'!$E$1:$F$6,2,0),"")</f>
        <v/>
      </c>
      <c r="L254" s="5">
        <f>IF('Ventas Pases'!$D254="Red HEROIC",IFERROR(VLOOKUP('Ventas Pases'!$G254,'Comisiones HEROIC'!$A$1:$B$11,2,0),15),IF('Ventas Pases'!$D254="Red HEROIC",15,0))</f>
        <v>0</v>
      </c>
      <c r="M254">
        <f>IF(pases[[#This Row],[Días Visita]]&lt;7,0,IF(pases[[#This Row],[Días Visita]]&lt;9,1,IF(pases[[#This Row],[Días Visita]]="Ilimitados",0,2)))</f>
        <v>0</v>
      </c>
      <c r="N254" s="5">
        <f>IF(AND('Ventas Pases'!$A254="Fuera de Temporada",'Ventas Pases'!$B254=2019,pases[[#This Row],[Modo de Compra]]="Paquete"),30,0)</f>
        <v>0</v>
      </c>
      <c r="O254" s="5">
        <f>-SUMIF(lift[Número de pase],pases[[#This Row],[Numero de Pase]],lift[Costo])</f>
        <v>0</v>
      </c>
    </row>
    <row r="255" spans="1:15" x14ac:dyDescent="0.25">
      <c r="A255" t="s">
        <v>7</v>
      </c>
      <c r="B255">
        <v>2019</v>
      </c>
      <c r="C255">
        <v>43438</v>
      </c>
      <c r="D255" t="s">
        <v>14</v>
      </c>
      <c r="E255">
        <v>43494</v>
      </c>
      <c r="F255">
        <v>5</v>
      </c>
      <c r="G255" t="s">
        <v>15</v>
      </c>
      <c r="H255" t="s">
        <v>273</v>
      </c>
      <c r="I255" s="5">
        <v>700</v>
      </c>
      <c r="J255" s="5">
        <f>IFERROR('Ventas Pases'!$I255/'Ventas Pases'!$F255,"PASE")</f>
        <v>140</v>
      </c>
      <c r="K255" t="str">
        <f>IFERROR(VLOOKUP('Ventas Pases'!$J255,'Comisiones HEROIC'!$E$1:$F$6,2,0),"")</f>
        <v/>
      </c>
      <c r="L255" s="5">
        <f>IF('Ventas Pases'!$D255="Red HEROIC",IFERROR(VLOOKUP('Ventas Pases'!$G255,'Comisiones HEROIC'!$A$1:$B$11,2,0),15),IF('Ventas Pases'!$D255="Red HEROIC",15,0))</f>
        <v>12</v>
      </c>
      <c r="M255">
        <f>IF(pases[[#This Row],[Días Visita]]&lt;7,0,IF(pases[[#This Row],[Días Visita]]&lt;9,1,IF(pases[[#This Row],[Días Visita]]="Ilimitados",0,2)))</f>
        <v>0</v>
      </c>
      <c r="N255" s="5">
        <f>IF(AND('Ventas Pases'!$A255="Fuera de Temporada",'Ventas Pases'!$B255=2019,pases[[#This Row],[Modo de Compra]]="Paquete"),30,0)</f>
        <v>0</v>
      </c>
      <c r="O255" s="5">
        <f>-SUMIF(lift[Número de pase],pases[[#This Row],[Numero de Pase]],lift[Costo])</f>
        <v>0</v>
      </c>
    </row>
    <row r="256" spans="1:15" x14ac:dyDescent="0.25">
      <c r="A256" t="s">
        <v>7</v>
      </c>
      <c r="B256">
        <v>2018</v>
      </c>
      <c r="C256">
        <v>43164</v>
      </c>
      <c r="D256" t="s">
        <v>8</v>
      </c>
      <c r="E256">
        <v>43177</v>
      </c>
      <c r="F256">
        <v>6</v>
      </c>
      <c r="G256" t="s">
        <v>9</v>
      </c>
      <c r="H256" t="s">
        <v>274</v>
      </c>
      <c r="I256" s="5">
        <v>720</v>
      </c>
      <c r="J256" s="5">
        <f>IFERROR('Ventas Pases'!$I256/'Ventas Pases'!$F256,"PASE")</f>
        <v>120</v>
      </c>
      <c r="K256" t="str">
        <f>IFERROR(VLOOKUP('Ventas Pases'!$J256,'Comisiones HEROIC'!$E$1:$F$6,2,0),"")</f>
        <v/>
      </c>
      <c r="L256" s="5">
        <f>IF('Ventas Pases'!$D256="Red HEROIC",IFERROR(VLOOKUP('Ventas Pases'!$G256,'Comisiones HEROIC'!$A$1:$B$11,2,0),15),IF('Ventas Pases'!$D256="Red HEROIC",15,0))</f>
        <v>0</v>
      </c>
      <c r="M256">
        <f>IF(pases[[#This Row],[Días Visita]]&lt;7,0,IF(pases[[#This Row],[Días Visita]]&lt;9,1,IF(pases[[#This Row],[Días Visita]]="Ilimitados",0,2)))</f>
        <v>0</v>
      </c>
      <c r="N256" s="5">
        <f>IF(AND('Ventas Pases'!$A256="Fuera de Temporada",'Ventas Pases'!$B256=2019,pases[[#This Row],[Modo de Compra]]="Paquete"),30,0)</f>
        <v>0</v>
      </c>
      <c r="O256" s="5">
        <f>-SUMIF(lift[Número de pase],pases[[#This Row],[Numero de Pase]],lift[Costo])</f>
        <v>0</v>
      </c>
    </row>
    <row r="257" spans="1:15" x14ac:dyDescent="0.25">
      <c r="A257" t="s">
        <v>7</v>
      </c>
      <c r="B257">
        <v>2018</v>
      </c>
      <c r="C257">
        <v>43120</v>
      </c>
      <c r="D257" t="s">
        <v>8</v>
      </c>
      <c r="E257">
        <v>43054</v>
      </c>
      <c r="F257" t="s">
        <v>11</v>
      </c>
      <c r="G257" t="s">
        <v>9</v>
      </c>
      <c r="H257" t="s">
        <v>275</v>
      </c>
      <c r="I257" s="5">
        <v>1950</v>
      </c>
      <c r="J257" s="5" t="str">
        <f>IFERROR('Ventas Pases'!$I257/'Ventas Pases'!$F257,"PASE")</f>
        <v>PASE</v>
      </c>
      <c r="K257" t="str">
        <f>IFERROR(VLOOKUP('Ventas Pases'!$J257,'Comisiones HEROIC'!$E$1:$F$6,2,0),"")</f>
        <v/>
      </c>
      <c r="L257" s="5">
        <f>IF('Ventas Pases'!$D257="Red HEROIC",IFERROR(VLOOKUP('Ventas Pases'!$G257,'Comisiones HEROIC'!$A$1:$B$11,2,0),15),IF('Ventas Pases'!$D257="Red HEROIC",15,0))</f>
        <v>0</v>
      </c>
      <c r="M257">
        <f>IF(pases[[#This Row],[Días Visita]]&lt;7,0,IF(pases[[#This Row],[Días Visita]]&lt;9,1,IF(pases[[#This Row],[Días Visita]]="Ilimitados",0,2)))</f>
        <v>0</v>
      </c>
      <c r="N257" s="5">
        <f>IF(AND('Ventas Pases'!$A257="Fuera de Temporada",'Ventas Pases'!$B257=2019,pases[[#This Row],[Modo de Compra]]="Paquete"),30,0)</f>
        <v>0</v>
      </c>
      <c r="O257" s="5">
        <f>-SUMIF(lift[Número de pase],pases[[#This Row],[Numero de Pase]],lift[Costo])</f>
        <v>0</v>
      </c>
    </row>
    <row r="258" spans="1:15" x14ac:dyDescent="0.25">
      <c r="A258" t="s">
        <v>13</v>
      </c>
      <c r="B258">
        <v>2019</v>
      </c>
      <c r="C258">
        <v>43283</v>
      </c>
      <c r="D258" t="s">
        <v>8</v>
      </c>
      <c r="E258">
        <v>43315</v>
      </c>
      <c r="F258">
        <v>7</v>
      </c>
      <c r="G258" t="s">
        <v>9</v>
      </c>
      <c r="H258" t="s">
        <v>276</v>
      </c>
      <c r="I258" s="5">
        <v>840</v>
      </c>
      <c r="J258" s="5">
        <f>IFERROR('Ventas Pases'!$I258/'Ventas Pases'!$F258,"PASE")</f>
        <v>120</v>
      </c>
      <c r="K258" t="str">
        <f>IFERROR(VLOOKUP('Ventas Pases'!$J258,'Comisiones HEROIC'!$E$1:$F$6,2,0),"")</f>
        <v/>
      </c>
      <c r="L258" s="5">
        <f>IF('Ventas Pases'!$D258="Red HEROIC",IFERROR(VLOOKUP('Ventas Pases'!$G258,'Comisiones HEROIC'!$A$1:$B$11,2,0),15),IF('Ventas Pases'!$D258="Red HEROIC",15,0))</f>
        <v>0</v>
      </c>
      <c r="M258">
        <f>IF(pases[[#This Row],[Días Visita]]&lt;7,0,IF(pases[[#This Row],[Días Visita]]&lt;9,1,IF(pases[[#This Row],[Días Visita]]="Ilimitados",0,2)))</f>
        <v>1</v>
      </c>
      <c r="N258" s="5">
        <f>IF(AND('Ventas Pases'!$A258="Fuera de Temporada",'Ventas Pases'!$B258=2019,pases[[#This Row],[Modo de Compra]]="Paquete"),30,0)</f>
        <v>0</v>
      </c>
      <c r="O258" s="5">
        <f>-SUMIF(lift[Número de pase],pases[[#This Row],[Numero de Pase]],lift[Costo])</f>
        <v>0</v>
      </c>
    </row>
    <row r="259" spans="1:15" x14ac:dyDescent="0.25">
      <c r="A259" t="s">
        <v>7</v>
      </c>
      <c r="B259">
        <v>2019</v>
      </c>
      <c r="C259">
        <v>43454</v>
      </c>
      <c r="D259" t="s">
        <v>8</v>
      </c>
      <c r="E259">
        <v>43510</v>
      </c>
      <c r="F259">
        <v>5</v>
      </c>
      <c r="G259" t="s">
        <v>9</v>
      </c>
      <c r="H259" t="s">
        <v>277</v>
      </c>
      <c r="I259" s="5">
        <v>600</v>
      </c>
      <c r="J259" s="5">
        <f>IFERROR('Ventas Pases'!$I259/'Ventas Pases'!$F259,"PASE")</f>
        <v>120</v>
      </c>
      <c r="K259" t="str">
        <f>IFERROR(VLOOKUP('Ventas Pases'!$J259,'Comisiones HEROIC'!$E$1:$F$6,2,0),"")</f>
        <v/>
      </c>
      <c r="L259" s="5">
        <f>IF('Ventas Pases'!$D259="Red HEROIC",IFERROR(VLOOKUP('Ventas Pases'!$G259,'Comisiones HEROIC'!$A$1:$B$11,2,0),15),IF('Ventas Pases'!$D259="Red HEROIC",15,0))</f>
        <v>0</v>
      </c>
      <c r="M259">
        <f>IF(pases[[#This Row],[Días Visita]]&lt;7,0,IF(pases[[#This Row],[Días Visita]]&lt;9,1,IF(pases[[#This Row],[Días Visita]]="Ilimitados",0,2)))</f>
        <v>0</v>
      </c>
      <c r="N259" s="5">
        <f>IF(AND('Ventas Pases'!$A259="Fuera de Temporada",'Ventas Pases'!$B259=2019,pases[[#This Row],[Modo de Compra]]="Paquete"),30,0)</f>
        <v>0</v>
      </c>
      <c r="O259" s="5">
        <f>-SUMIF(lift[Número de pase],pases[[#This Row],[Numero de Pase]],lift[Costo])</f>
        <v>0</v>
      </c>
    </row>
    <row r="260" spans="1:15" x14ac:dyDescent="0.25">
      <c r="A260" t="s">
        <v>7</v>
      </c>
      <c r="B260">
        <v>2019</v>
      </c>
      <c r="C260">
        <v>43445</v>
      </c>
      <c r="D260" t="s">
        <v>17</v>
      </c>
      <c r="E260">
        <v>43467</v>
      </c>
      <c r="F260">
        <v>3</v>
      </c>
      <c r="G260" t="s">
        <v>9</v>
      </c>
      <c r="H260" t="s">
        <v>278</v>
      </c>
      <c r="I260" s="5">
        <v>315</v>
      </c>
      <c r="J260" s="5">
        <f>IFERROR('Ventas Pases'!$I260/'Ventas Pases'!$F260,"PASE")</f>
        <v>105</v>
      </c>
      <c r="K260" t="str">
        <f>IFERROR(VLOOKUP('Ventas Pases'!$J260,'Comisiones HEROIC'!$E$1:$F$6,2,0),"")</f>
        <v>OI Hotels</v>
      </c>
      <c r="L260" s="5">
        <f>IF('Ventas Pases'!$D260="Red HEROIC",IFERROR(VLOOKUP('Ventas Pases'!$G260,'Comisiones HEROIC'!$A$1:$B$11,2,0),15),IF('Ventas Pases'!$D260="Red HEROIC",15,0))</f>
        <v>0</v>
      </c>
      <c r="M260">
        <f>IF(pases[[#This Row],[Días Visita]]&lt;7,0,IF(pases[[#This Row],[Días Visita]]&lt;9,1,IF(pases[[#This Row],[Días Visita]]="Ilimitados",0,2)))</f>
        <v>0</v>
      </c>
      <c r="N260" s="5">
        <f>IF(AND('Ventas Pases'!$A260="Fuera de Temporada",'Ventas Pases'!$B260=2019,pases[[#This Row],[Modo de Compra]]="Paquete"),30,0)</f>
        <v>0</v>
      </c>
      <c r="O260" s="5">
        <f>-SUMIF(lift[Número de pase],pases[[#This Row],[Numero de Pase]],lift[Costo])</f>
        <v>0</v>
      </c>
    </row>
    <row r="261" spans="1:15" x14ac:dyDescent="0.25">
      <c r="A261" t="s">
        <v>7</v>
      </c>
      <c r="B261">
        <v>2019</v>
      </c>
      <c r="C261">
        <v>43527</v>
      </c>
      <c r="D261" t="s">
        <v>8</v>
      </c>
      <c r="E261">
        <v>43419</v>
      </c>
      <c r="F261" t="s">
        <v>11</v>
      </c>
      <c r="G261" t="s">
        <v>9</v>
      </c>
      <c r="H261" t="s">
        <v>279</v>
      </c>
      <c r="I261" s="5">
        <v>1950</v>
      </c>
      <c r="J261" s="5" t="str">
        <f>IFERROR('Ventas Pases'!$I261/'Ventas Pases'!$F261,"PASE")</f>
        <v>PASE</v>
      </c>
      <c r="K261" t="str">
        <f>IFERROR(VLOOKUP('Ventas Pases'!$J261,'Comisiones HEROIC'!$E$1:$F$6,2,0),"")</f>
        <v/>
      </c>
      <c r="L261" s="5">
        <f>IF('Ventas Pases'!$D261="Red HEROIC",IFERROR(VLOOKUP('Ventas Pases'!$G261,'Comisiones HEROIC'!$A$1:$B$11,2,0),15),IF('Ventas Pases'!$D261="Red HEROIC",15,0))</f>
        <v>0</v>
      </c>
      <c r="M261">
        <f>IF(pases[[#This Row],[Días Visita]]&lt;7,0,IF(pases[[#This Row],[Días Visita]]&lt;9,1,IF(pases[[#This Row],[Días Visita]]="Ilimitados",0,2)))</f>
        <v>0</v>
      </c>
      <c r="N261" s="5">
        <f>IF(AND('Ventas Pases'!$A261="Fuera de Temporada",'Ventas Pases'!$B261=2019,pases[[#This Row],[Modo de Compra]]="Paquete"),30,0)</f>
        <v>0</v>
      </c>
      <c r="O261" s="5">
        <f>-SUMIF(lift[Número de pase],pases[[#This Row],[Numero de Pase]],lift[Costo])</f>
        <v>-184</v>
      </c>
    </row>
    <row r="262" spans="1:15" x14ac:dyDescent="0.25">
      <c r="A262" t="s">
        <v>13</v>
      </c>
      <c r="B262">
        <v>2019</v>
      </c>
      <c r="C262">
        <v>43327</v>
      </c>
      <c r="D262" t="s">
        <v>8</v>
      </c>
      <c r="E262">
        <v>43309</v>
      </c>
      <c r="F262">
        <v>8</v>
      </c>
      <c r="G262" t="s">
        <v>9</v>
      </c>
      <c r="H262" t="s">
        <v>280</v>
      </c>
      <c r="I262" s="5">
        <v>960</v>
      </c>
      <c r="J262" s="5">
        <f>IFERROR('Ventas Pases'!$I262/'Ventas Pases'!$F262,"PASE")</f>
        <v>120</v>
      </c>
      <c r="K262" t="str">
        <f>IFERROR(VLOOKUP('Ventas Pases'!$J262,'Comisiones HEROIC'!$E$1:$F$6,2,0),"")</f>
        <v/>
      </c>
      <c r="L262" s="5">
        <f>IF('Ventas Pases'!$D262="Red HEROIC",IFERROR(VLOOKUP('Ventas Pases'!$G262,'Comisiones HEROIC'!$A$1:$B$11,2,0),15),IF('Ventas Pases'!$D262="Red HEROIC",15,0))</f>
        <v>0</v>
      </c>
      <c r="M262">
        <f>IF(pases[[#This Row],[Días Visita]]&lt;7,0,IF(pases[[#This Row],[Días Visita]]&lt;9,1,IF(pases[[#This Row],[Días Visita]]="Ilimitados",0,2)))</f>
        <v>1</v>
      </c>
      <c r="N262" s="5">
        <f>IF(AND('Ventas Pases'!$A262="Fuera de Temporada",'Ventas Pases'!$B262=2019,pases[[#This Row],[Modo de Compra]]="Paquete"),30,0)</f>
        <v>0</v>
      </c>
      <c r="O262" s="5">
        <f>-SUMIF(lift[Número de pase],pases[[#This Row],[Numero de Pase]],lift[Costo])</f>
        <v>0</v>
      </c>
    </row>
    <row r="263" spans="1:15" x14ac:dyDescent="0.25">
      <c r="A263" t="s">
        <v>13</v>
      </c>
      <c r="B263">
        <v>2019</v>
      </c>
      <c r="C263">
        <v>43200</v>
      </c>
      <c r="D263" t="s">
        <v>60</v>
      </c>
      <c r="E263">
        <v>43246</v>
      </c>
      <c r="F263">
        <v>5</v>
      </c>
      <c r="G263" t="s">
        <v>9</v>
      </c>
      <c r="H263" t="s">
        <v>281</v>
      </c>
      <c r="I263" s="5">
        <v>600</v>
      </c>
      <c r="J263" s="5">
        <f>IFERROR('Ventas Pases'!$I263/'Ventas Pases'!$F263,"PASE")</f>
        <v>120</v>
      </c>
      <c r="K263" t="str">
        <f>IFERROR(VLOOKUP('Ventas Pases'!$J263,'Comisiones HEROIC'!$E$1:$F$6,2,0),"")</f>
        <v/>
      </c>
      <c r="L263" s="5">
        <f>IF('Ventas Pases'!$D263="Red HEROIC",IFERROR(VLOOKUP('Ventas Pases'!$G263,'Comisiones HEROIC'!$A$1:$B$11,2,0),15),IF('Ventas Pases'!$D263="Red HEROIC",15,0))</f>
        <v>0</v>
      </c>
      <c r="M263">
        <f>IF(pases[[#This Row],[Días Visita]]&lt;7,0,IF(pases[[#This Row],[Días Visita]]&lt;9,1,IF(pases[[#This Row],[Días Visita]]="Ilimitados",0,2)))</f>
        <v>0</v>
      </c>
      <c r="N263" s="5">
        <f>IF(AND('Ventas Pases'!$A263="Fuera de Temporada",'Ventas Pases'!$B263=2019,pases[[#This Row],[Modo de Compra]]="Paquete"),30,0)</f>
        <v>0</v>
      </c>
      <c r="O263" s="5">
        <f>-SUMIF(lift[Número de pase],pases[[#This Row],[Numero de Pase]],lift[Costo])</f>
        <v>0</v>
      </c>
    </row>
    <row r="264" spans="1:15" x14ac:dyDescent="0.25">
      <c r="A264" t="s">
        <v>7</v>
      </c>
      <c r="B264">
        <v>2019</v>
      </c>
      <c r="C264">
        <v>43467</v>
      </c>
      <c r="D264" t="s">
        <v>17</v>
      </c>
      <c r="E264">
        <v>43458</v>
      </c>
      <c r="F264">
        <v>5</v>
      </c>
      <c r="G264" t="s">
        <v>9</v>
      </c>
      <c r="H264" t="s">
        <v>282</v>
      </c>
      <c r="I264" s="5">
        <v>375</v>
      </c>
      <c r="J264" s="5">
        <f>IFERROR('Ventas Pases'!$I264/'Ventas Pases'!$F264,"PASE")</f>
        <v>75</v>
      </c>
      <c r="K264" t="str">
        <f>IFERROR(VLOOKUP('Ventas Pases'!$J264,'Comisiones HEROIC'!$E$1:$F$6,2,0),"")</f>
        <v>Ski Inn</v>
      </c>
      <c r="L264" s="5">
        <f>IF('Ventas Pases'!$D264="Red HEROIC",IFERROR(VLOOKUP('Ventas Pases'!$G264,'Comisiones HEROIC'!$A$1:$B$11,2,0),15),IF('Ventas Pases'!$D264="Red HEROIC",15,0))</f>
        <v>0</v>
      </c>
      <c r="M264">
        <f>IF(pases[[#This Row],[Días Visita]]&lt;7,0,IF(pases[[#This Row],[Días Visita]]&lt;9,1,IF(pases[[#This Row],[Días Visita]]="Ilimitados",0,2)))</f>
        <v>0</v>
      </c>
      <c r="N264" s="5">
        <f>IF(AND('Ventas Pases'!$A264="Fuera de Temporada",'Ventas Pases'!$B264=2019,pases[[#This Row],[Modo de Compra]]="Paquete"),30,0)</f>
        <v>0</v>
      </c>
      <c r="O264" s="5">
        <f>-SUMIF(lift[Número de pase],pases[[#This Row],[Numero de Pase]],lift[Costo])</f>
        <v>0</v>
      </c>
    </row>
    <row r="265" spans="1:15" x14ac:dyDescent="0.25">
      <c r="A265" t="s">
        <v>7</v>
      </c>
      <c r="B265">
        <v>2018</v>
      </c>
      <c r="C265">
        <v>43419</v>
      </c>
      <c r="D265" t="s">
        <v>8</v>
      </c>
      <c r="E265">
        <v>43140</v>
      </c>
      <c r="F265">
        <v>8</v>
      </c>
      <c r="G265" t="s">
        <v>9</v>
      </c>
      <c r="H265" t="s">
        <v>283</v>
      </c>
      <c r="I265" s="5">
        <v>960</v>
      </c>
      <c r="J265" s="5">
        <f>IFERROR('Ventas Pases'!$I265/'Ventas Pases'!$F265,"PASE")</f>
        <v>120</v>
      </c>
      <c r="K265" t="str">
        <f>IFERROR(VLOOKUP('Ventas Pases'!$J265,'Comisiones HEROIC'!$E$1:$F$6,2,0),"")</f>
        <v/>
      </c>
      <c r="L265" s="5">
        <f>IF('Ventas Pases'!$D265="Red HEROIC",IFERROR(VLOOKUP('Ventas Pases'!$G265,'Comisiones HEROIC'!$A$1:$B$11,2,0),15),IF('Ventas Pases'!$D265="Red HEROIC",15,0))</f>
        <v>0</v>
      </c>
      <c r="M265">
        <f>IF(pases[[#This Row],[Días Visita]]&lt;7,0,IF(pases[[#This Row],[Días Visita]]&lt;9,1,IF(pases[[#This Row],[Días Visita]]="Ilimitados",0,2)))</f>
        <v>1</v>
      </c>
      <c r="N265" s="5">
        <f>IF(AND('Ventas Pases'!$A265="Fuera de Temporada",'Ventas Pases'!$B265=2019,pases[[#This Row],[Modo de Compra]]="Paquete"),30,0)</f>
        <v>0</v>
      </c>
      <c r="O265" s="5">
        <f>-SUMIF(lift[Número de pase],pases[[#This Row],[Numero de Pase]],lift[Costo])</f>
        <v>0</v>
      </c>
    </row>
    <row r="266" spans="1:15" x14ac:dyDescent="0.25">
      <c r="A266" t="s">
        <v>7</v>
      </c>
      <c r="B266">
        <v>2019</v>
      </c>
      <c r="C266">
        <v>43524</v>
      </c>
      <c r="D266" t="s">
        <v>8</v>
      </c>
      <c r="E266">
        <v>43523</v>
      </c>
      <c r="F266">
        <v>9</v>
      </c>
      <c r="G266" t="s">
        <v>9</v>
      </c>
      <c r="H266" t="s">
        <v>284</v>
      </c>
      <c r="I266" s="5">
        <v>1080</v>
      </c>
      <c r="J266" s="5">
        <f>IFERROR('Ventas Pases'!$I266/'Ventas Pases'!$F266,"PASE")</f>
        <v>120</v>
      </c>
      <c r="K266" t="str">
        <f>IFERROR(VLOOKUP('Ventas Pases'!$J266,'Comisiones HEROIC'!$E$1:$F$6,2,0),"")</f>
        <v/>
      </c>
      <c r="L266" s="5">
        <f>IF('Ventas Pases'!$D266="Red HEROIC",IFERROR(VLOOKUP('Ventas Pases'!$G266,'Comisiones HEROIC'!$A$1:$B$11,2,0),15),IF('Ventas Pases'!$D266="Red HEROIC",15,0))</f>
        <v>0</v>
      </c>
      <c r="M266">
        <f>IF(pases[[#This Row],[Días Visita]]&lt;7,0,IF(pases[[#This Row],[Días Visita]]&lt;9,1,IF(pases[[#This Row],[Días Visita]]="Ilimitados",0,2)))</f>
        <v>2</v>
      </c>
      <c r="N266" s="5">
        <f>IF(AND('Ventas Pases'!$A266="Fuera de Temporada",'Ventas Pases'!$B266=2019,pases[[#This Row],[Modo de Compra]]="Paquete"),30,0)</f>
        <v>0</v>
      </c>
      <c r="O266" s="5">
        <f>-SUMIF(lift[Número de pase],pases[[#This Row],[Numero de Pase]],lift[Costo])</f>
        <v>0</v>
      </c>
    </row>
    <row r="267" spans="1:15" x14ac:dyDescent="0.25">
      <c r="A267" t="s">
        <v>7</v>
      </c>
      <c r="B267">
        <v>2019</v>
      </c>
      <c r="C267">
        <v>43504</v>
      </c>
      <c r="D267" t="s">
        <v>14</v>
      </c>
      <c r="E267">
        <v>43506</v>
      </c>
      <c r="F267">
        <v>4</v>
      </c>
      <c r="G267" t="s">
        <v>19</v>
      </c>
      <c r="H267" t="s">
        <v>285</v>
      </c>
      <c r="I267" s="5">
        <v>560</v>
      </c>
      <c r="J267" s="5">
        <f>IFERROR('Ventas Pases'!$I267/'Ventas Pases'!$F267,"PASE")</f>
        <v>140</v>
      </c>
      <c r="K267" t="str">
        <f>IFERROR(VLOOKUP('Ventas Pases'!$J267,'Comisiones HEROIC'!$E$1:$F$6,2,0),"")</f>
        <v/>
      </c>
      <c r="L267" s="5">
        <f>IF('Ventas Pases'!$D267="Red HEROIC",IFERROR(VLOOKUP('Ventas Pases'!$G267,'Comisiones HEROIC'!$A$1:$B$11,2,0),15),IF('Ventas Pases'!$D267="Red HEROIC",15,0))</f>
        <v>15</v>
      </c>
      <c r="M267">
        <f>IF(pases[[#This Row],[Días Visita]]&lt;7,0,IF(pases[[#This Row],[Días Visita]]&lt;9,1,IF(pases[[#This Row],[Días Visita]]="Ilimitados",0,2)))</f>
        <v>0</v>
      </c>
      <c r="N267" s="5">
        <f>IF(AND('Ventas Pases'!$A267="Fuera de Temporada",'Ventas Pases'!$B267=2019,pases[[#This Row],[Modo de Compra]]="Paquete"),30,0)</f>
        <v>0</v>
      </c>
      <c r="O267" s="5">
        <f>-SUMIF(lift[Número de pase],pases[[#This Row],[Numero de Pase]],lift[Costo])</f>
        <v>0</v>
      </c>
    </row>
    <row r="268" spans="1:15" x14ac:dyDescent="0.25">
      <c r="A268" t="s">
        <v>7</v>
      </c>
      <c r="B268">
        <v>2019</v>
      </c>
      <c r="C268">
        <v>43537</v>
      </c>
      <c r="D268" t="s">
        <v>8</v>
      </c>
      <c r="E268">
        <v>43419</v>
      </c>
      <c r="F268" t="s">
        <v>11</v>
      </c>
      <c r="G268" t="s">
        <v>9</v>
      </c>
      <c r="H268" t="s">
        <v>286</v>
      </c>
      <c r="I268" s="5">
        <v>1950</v>
      </c>
      <c r="J268" s="5" t="str">
        <f>IFERROR('Ventas Pases'!$I268/'Ventas Pases'!$F268,"PASE")</f>
        <v>PASE</v>
      </c>
      <c r="K268" t="str">
        <f>IFERROR(VLOOKUP('Ventas Pases'!$J268,'Comisiones HEROIC'!$E$1:$F$6,2,0),"")</f>
        <v/>
      </c>
      <c r="L268" s="5">
        <f>IF('Ventas Pases'!$D268="Red HEROIC",IFERROR(VLOOKUP('Ventas Pases'!$G268,'Comisiones HEROIC'!$A$1:$B$11,2,0),15),IF('Ventas Pases'!$D268="Red HEROIC",15,0))</f>
        <v>0</v>
      </c>
      <c r="M268">
        <f>IF(pases[[#This Row],[Días Visita]]&lt;7,0,IF(pases[[#This Row],[Días Visita]]&lt;9,1,IF(pases[[#This Row],[Días Visita]]="Ilimitados",0,2)))</f>
        <v>0</v>
      </c>
      <c r="N268" s="5">
        <f>IF(AND('Ventas Pases'!$A268="Fuera de Temporada",'Ventas Pases'!$B268=2019,pases[[#This Row],[Modo de Compra]]="Paquete"),30,0)</f>
        <v>0</v>
      </c>
      <c r="O268" s="5">
        <f>-SUMIF(lift[Número de pase],pases[[#This Row],[Numero de Pase]],lift[Costo])</f>
        <v>-644</v>
      </c>
    </row>
    <row r="269" spans="1:15" x14ac:dyDescent="0.25">
      <c r="A269" t="s">
        <v>7</v>
      </c>
      <c r="B269">
        <v>2018</v>
      </c>
      <c r="C269">
        <v>43432</v>
      </c>
      <c r="D269" t="s">
        <v>14</v>
      </c>
      <c r="E269">
        <v>43072</v>
      </c>
      <c r="F269">
        <v>6</v>
      </c>
      <c r="G269" t="s">
        <v>19</v>
      </c>
      <c r="H269" t="s">
        <v>287</v>
      </c>
      <c r="I269" s="5">
        <v>840</v>
      </c>
      <c r="J269" s="5">
        <f>IFERROR('Ventas Pases'!$I269/'Ventas Pases'!$F269,"PASE")</f>
        <v>140</v>
      </c>
      <c r="K269" t="str">
        <f>IFERROR(VLOOKUP('Ventas Pases'!$J269,'Comisiones HEROIC'!$E$1:$F$6,2,0),"")</f>
        <v/>
      </c>
      <c r="L269" s="5">
        <f>IF('Ventas Pases'!$D269="Red HEROIC",IFERROR(VLOOKUP('Ventas Pases'!$G269,'Comisiones HEROIC'!$A$1:$B$11,2,0),15),IF('Ventas Pases'!$D269="Red HEROIC",15,0))</f>
        <v>15</v>
      </c>
      <c r="M269">
        <f>IF(pases[[#This Row],[Días Visita]]&lt;7,0,IF(pases[[#This Row],[Días Visita]]&lt;9,1,IF(pases[[#This Row],[Días Visita]]="Ilimitados",0,2)))</f>
        <v>0</v>
      </c>
      <c r="N269" s="5">
        <f>IF(AND('Ventas Pases'!$A269="Fuera de Temporada",'Ventas Pases'!$B269=2019,pases[[#This Row],[Modo de Compra]]="Paquete"),30,0)</f>
        <v>0</v>
      </c>
      <c r="O269" s="5">
        <f>-SUMIF(lift[Número de pase],pases[[#This Row],[Numero de Pase]],lift[Costo])</f>
        <v>0</v>
      </c>
    </row>
    <row r="270" spans="1:15" x14ac:dyDescent="0.25">
      <c r="A270" t="s">
        <v>7</v>
      </c>
      <c r="B270">
        <v>2019</v>
      </c>
      <c r="C270">
        <v>43508</v>
      </c>
      <c r="D270" t="s">
        <v>60</v>
      </c>
      <c r="E270">
        <v>43511</v>
      </c>
      <c r="F270">
        <v>7</v>
      </c>
      <c r="G270" t="s">
        <v>9</v>
      </c>
      <c r="H270" t="s">
        <v>288</v>
      </c>
      <c r="I270" s="5">
        <v>840</v>
      </c>
      <c r="J270" s="5">
        <f>IFERROR('Ventas Pases'!$I270/'Ventas Pases'!$F270,"PASE")</f>
        <v>120</v>
      </c>
      <c r="K270" t="str">
        <f>IFERROR(VLOOKUP('Ventas Pases'!$J270,'Comisiones HEROIC'!$E$1:$F$6,2,0),"")</f>
        <v/>
      </c>
      <c r="L270" s="5">
        <f>IF('Ventas Pases'!$D270="Red HEROIC",IFERROR(VLOOKUP('Ventas Pases'!$G270,'Comisiones HEROIC'!$A$1:$B$11,2,0),15),IF('Ventas Pases'!$D270="Red HEROIC",15,0))</f>
        <v>0</v>
      </c>
      <c r="M270">
        <f>IF(pases[[#This Row],[Días Visita]]&lt;7,0,IF(pases[[#This Row],[Días Visita]]&lt;9,1,IF(pases[[#This Row],[Días Visita]]="Ilimitados",0,2)))</f>
        <v>1</v>
      </c>
      <c r="N270" s="5">
        <f>IF(AND('Ventas Pases'!$A270="Fuera de Temporada",'Ventas Pases'!$B270=2019,pases[[#This Row],[Modo de Compra]]="Paquete"),30,0)</f>
        <v>0</v>
      </c>
      <c r="O270" s="5">
        <f>-SUMIF(lift[Número de pase],pases[[#This Row],[Numero de Pase]],lift[Costo])</f>
        <v>0</v>
      </c>
    </row>
    <row r="271" spans="1:15" x14ac:dyDescent="0.25">
      <c r="A271" t="s">
        <v>7</v>
      </c>
      <c r="B271">
        <v>2018</v>
      </c>
      <c r="C271">
        <v>43448</v>
      </c>
      <c r="D271" t="s">
        <v>14</v>
      </c>
      <c r="E271">
        <v>43143</v>
      </c>
      <c r="F271">
        <v>9</v>
      </c>
      <c r="G271" t="s">
        <v>27</v>
      </c>
      <c r="H271" t="s">
        <v>289</v>
      </c>
      <c r="I271" s="5">
        <v>1260</v>
      </c>
      <c r="J271" s="5">
        <f>IFERROR('Ventas Pases'!$I271/'Ventas Pases'!$F271,"PASE")</f>
        <v>140</v>
      </c>
      <c r="K271" t="str">
        <f>IFERROR(VLOOKUP('Ventas Pases'!$J271,'Comisiones HEROIC'!$E$1:$F$6,2,0),"")</f>
        <v/>
      </c>
      <c r="L271" s="5">
        <f>IF('Ventas Pases'!$D271="Red HEROIC",IFERROR(VLOOKUP('Ventas Pases'!$G271,'Comisiones HEROIC'!$A$1:$B$11,2,0),15),IF('Ventas Pases'!$D271="Red HEROIC",15,0))</f>
        <v>15</v>
      </c>
      <c r="M271">
        <f>IF(pases[[#This Row],[Días Visita]]&lt;7,0,IF(pases[[#This Row],[Días Visita]]&lt;9,1,IF(pases[[#This Row],[Días Visita]]="Ilimitados",0,2)))</f>
        <v>2</v>
      </c>
      <c r="N271" s="5">
        <f>IF(AND('Ventas Pases'!$A271="Fuera de Temporada",'Ventas Pases'!$B271=2019,pases[[#This Row],[Modo de Compra]]="Paquete"),30,0)</f>
        <v>0</v>
      </c>
      <c r="O271" s="5">
        <f>-SUMIF(lift[Número de pase],pases[[#This Row],[Numero de Pase]],lift[Costo])</f>
        <v>0</v>
      </c>
    </row>
    <row r="272" spans="1:15" x14ac:dyDescent="0.25">
      <c r="A272" t="s">
        <v>7</v>
      </c>
      <c r="B272">
        <v>2019</v>
      </c>
      <c r="C272">
        <v>43467</v>
      </c>
      <c r="D272" t="s">
        <v>8</v>
      </c>
      <c r="E272">
        <v>43506</v>
      </c>
      <c r="F272">
        <v>6</v>
      </c>
      <c r="G272" t="s">
        <v>9</v>
      </c>
      <c r="H272" t="s">
        <v>290</v>
      </c>
      <c r="I272" s="5">
        <v>720</v>
      </c>
      <c r="J272" s="5">
        <f>IFERROR('Ventas Pases'!$I272/'Ventas Pases'!$F272,"PASE")</f>
        <v>120</v>
      </c>
      <c r="K272" t="str">
        <f>IFERROR(VLOOKUP('Ventas Pases'!$J272,'Comisiones HEROIC'!$E$1:$F$6,2,0),"")</f>
        <v/>
      </c>
      <c r="L272" s="5">
        <f>IF('Ventas Pases'!$D272="Red HEROIC",IFERROR(VLOOKUP('Ventas Pases'!$G272,'Comisiones HEROIC'!$A$1:$B$11,2,0),15),IF('Ventas Pases'!$D272="Red HEROIC",15,0))</f>
        <v>0</v>
      </c>
      <c r="M272">
        <f>IF(pases[[#This Row],[Días Visita]]&lt;7,0,IF(pases[[#This Row],[Días Visita]]&lt;9,1,IF(pases[[#This Row],[Días Visita]]="Ilimitados",0,2)))</f>
        <v>0</v>
      </c>
      <c r="N272" s="5">
        <f>IF(AND('Ventas Pases'!$A272="Fuera de Temporada",'Ventas Pases'!$B272=2019,pases[[#This Row],[Modo de Compra]]="Paquete"),30,0)</f>
        <v>0</v>
      </c>
      <c r="O272" s="5">
        <f>-SUMIF(lift[Número de pase],pases[[#This Row],[Numero de Pase]],lift[Costo])</f>
        <v>0</v>
      </c>
    </row>
    <row r="273" spans="1:15" x14ac:dyDescent="0.25">
      <c r="A273" t="s">
        <v>13</v>
      </c>
      <c r="B273">
        <v>2019</v>
      </c>
      <c r="C273">
        <v>43367</v>
      </c>
      <c r="D273" t="s">
        <v>17</v>
      </c>
      <c r="E273">
        <v>43236</v>
      </c>
      <c r="F273">
        <v>8</v>
      </c>
      <c r="G273" t="s">
        <v>9</v>
      </c>
      <c r="H273" t="s">
        <v>291</v>
      </c>
      <c r="I273" s="5">
        <v>880</v>
      </c>
      <c r="J273" s="5">
        <f>IFERROR('Ventas Pases'!$I273/'Ventas Pases'!$F273,"PASE")</f>
        <v>110</v>
      </c>
      <c r="K273" t="str">
        <f>IFERROR(VLOOKUP('Ventas Pases'!$J273,'Comisiones HEROIC'!$E$1:$F$6,2,0),"")</f>
        <v>Elton Hotel</v>
      </c>
      <c r="L273" s="5">
        <f>IF('Ventas Pases'!$D273="Red HEROIC",IFERROR(VLOOKUP('Ventas Pases'!$G273,'Comisiones HEROIC'!$A$1:$B$11,2,0),15),IF('Ventas Pases'!$D273="Red HEROIC",15,0))</f>
        <v>0</v>
      </c>
      <c r="M273">
        <f>IF(pases[[#This Row],[Días Visita]]&lt;7,0,IF(pases[[#This Row],[Días Visita]]&lt;9,1,IF(pases[[#This Row],[Días Visita]]="Ilimitados",0,2)))</f>
        <v>1</v>
      </c>
      <c r="N273" s="5">
        <f>IF(AND('Ventas Pases'!$A273="Fuera de Temporada",'Ventas Pases'!$B273=2019,pases[[#This Row],[Modo de Compra]]="Paquete"),30,0)</f>
        <v>30</v>
      </c>
      <c r="O273" s="5">
        <f>-SUMIF(lift[Número de pase],pases[[#This Row],[Numero de Pase]],lift[Costo])</f>
        <v>0</v>
      </c>
    </row>
    <row r="274" spans="1:15" x14ac:dyDescent="0.25">
      <c r="A274" t="s">
        <v>7</v>
      </c>
      <c r="B274">
        <v>2019</v>
      </c>
      <c r="C274">
        <v>43428</v>
      </c>
      <c r="D274" t="s">
        <v>8</v>
      </c>
      <c r="E274">
        <v>43498</v>
      </c>
      <c r="F274">
        <v>6</v>
      </c>
      <c r="G274" t="s">
        <v>9</v>
      </c>
      <c r="H274" t="s">
        <v>292</v>
      </c>
      <c r="I274" s="5">
        <v>720</v>
      </c>
      <c r="J274" s="5">
        <f>IFERROR('Ventas Pases'!$I274/'Ventas Pases'!$F274,"PASE")</f>
        <v>120</v>
      </c>
      <c r="K274" t="str">
        <f>IFERROR(VLOOKUP('Ventas Pases'!$J274,'Comisiones HEROIC'!$E$1:$F$6,2,0),"")</f>
        <v/>
      </c>
      <c r="L274" s="5">
        <f>IF('Ventas Pases'!$D274="Red HEROIC",IFERROR(VLOOKUP('Ventas Pases'!$G274,'Comisiones HEROIC'!$A$1:$B$11,2,0),15),IF('Ventas Pases'!$D274="Red HEROIC",15,0))</f>
        <v>0</v>
      </c>
      <c r="M274">
        <f>IF(pases[[#This Row],[Días Visita]]&lt;7,0,IF(pases[[#This Row],[Días Visita]]&lt;9,1,IF(pases[[#This Row],[Días Visita]]="Ilimitados",0,2)))</f>
        <v>0</v>
      </c>
      <c r="N274" s="5">
        <f>IF(AND('Ventas Pases'!$A274="Fuera de Temporada",'Ventas Pases'!$B274=2019,pases[[#This Row],[Modo de Compra]]="Paquete"),30,0)</f>
        <v>0</v>
      </c>
      <c r="O274" s="5">
        <f>-SUMIF(lift[Número de pase],pases[[#This Row],[Numero de Pase]],lift[Costo])</f>
        <v>0</v>
      </c>
    </row>
    <row r="275" spans="1:15" x14ac:dyDescent="0.25">
      <c r="A275" t="s">
        <v>7</v>
      </c>
      <c r="B275">
        <v>2019</v>
      </c>
      <c r="C275">
        <v>43532</v>
      </c>
      <c r="D275" t="s">
        <v>60</v>
      </c>
      <c r="E275">
        <v>43526</v>
      </c>
      <c r="F275">
        <v>5</v>
      </c>
      <c r="G275" t="s">
        <v>9</v>
      </c>
      <c r="H275" t="s">
        <v>293</v>
      </c>
      <c r="I275" s="5">
        <v>600</v>
      </c>
      <c r="J275" s="5">
        <f>IFERROR('Ventas Pases'!$I275/'Ventas Pases'!$F275,"PASE")</f>
        <v>120</v>
      </c>
      <c r="K275" t="str">
        <f>IFERROR(VLOOKUP('Ventas Pases'!$J275,'Comisiones HEROIC'!$E$1:$F$6,2,0),"")</f>
        <v/>
      </c>
      <c r="L275" s="5">
        <f>IF('Ventas Pases'!$D275="Red HEROIC",IFERROR(VLOOKUP('Ventas Pases'!$G275,'Comisiones HEROIC'!$A$1:$B$11,2,0),15),IF('Ventas Pases'!$D275="Red HEROIC",15,0))</f>
        <v>0</v>
      </c>
      <c r="M275">
        <f>IF(pases[[#This Row],[Días Visita]]&lt;7,0,IF(pases[[#This Row],[Días Visita]]&lt;9,1,IF(pases[[#This Row],[Días Visita]]="Ilimitados",0,2)))</f>
        <v>0</v>
      </c>
      <c r="N275" s="5">
        <f>IF(AND('Ventas Pases'!$A275="Fuera de Temporada",'Ventas Pases'!$B275=2019,pases[[#This Row],[Modo de Compra]]="Paquete"),30,0)</f>
        <v>0</v>
      </c>
      <c r="O275" s="5">
        <f>-SUMIF(lift[Número de pase],pases[[#This Row],[Numero de Pase]],lift[Costo])</f>
        <v>0</v>
      </c>
    </row>
    <row r="276" spans="1:15" x14ac:dyDescent="0.25">
      <c r="A276" t="s">
        <v>7</v>
      </c>
      <c r="B276">
        <v>2019</v>
      </c>
      <c r="C276">
        <v>43458</v>
      </c>
      <c r="D276" t="s">
        <v>8</v>
      </c>
      <c r="E276">
        <v>43485</v>
      </c>
      <c r="F276">
        <v>2</v>
      </c>
      <c r="G276" t="s">
        <v>9</v>
      </c>
      <c r="H276" t="s">
        <v>294</v>
      </c>
      <c r="I276" s="5">
        <v>240</v>
      </c>
      <c r="J276" s="5">
        <f>IFERROR('Ventas Pases'!$I276/'Ventas Pases'!$F276,"PASE")</f>
        <v>120</v>
      </c>
      <c r="K276" t="str">
        <f>IFERROR(VLOOKUP('Ventas Pases'!$J276,'Comisiones HEROIC'!$E$1:$F$6,2,0),"")</f>
        <v/>
      </c>
      <c r="L276" s="5">
        <f>IF('Ventas Pases'!$D276="Red HEROIC",IFERROR(VLOOKUP('Ventas Pases'!$G276,'Comisiones HEROIC'!$A$1:$B$11,2,0),15),IF('Ventas Pases'!$D276="Red HEROIC",15,0))</f>
        <v>0</v>
      </c>
      <c r="M276">
        <f>IF(pases[[#This Row],[Días Visita]]&lt;7,0,IF(pases[[#This Row],[Días Visita]]&lt;9,1,IF(pases[[#This Row],[Días Visita]]="Ilimitados",0,2)))</f>
        <v>0</v>
      </c>
      <c r="N276" s="5">
        <f>IF(AND('Ventas Pases'!$A276="Fuera de Temporada",'Ventas Pases'!$B276=2019,pases[[#This Row],[Modo de Compra]]="Paquete"),30,0)</f>
        <v>0</v>
      </c>
      <c r="O276" s="5">
        <f>-SUMIF(lift[Número de pase],pases[[#This Row],[Numero de Pase]],lift[Costo])</f>
        <v>0</v>
      </c>
    </row>
    <row r="277" spans="1:15" x14ac:dyDescent="0.25">
      <c r="A277" t="s">
        <v>7</v>
      </c>
      <c r="B277">
        <v>2019</v>
      </c>
      <c r="C277">
        <v>43458</v>
      </c>
      <c r="D277" t="s">
        <v>8</v>
      </c>
      <c r="E277">
        <v>43419</v>
      </c>
      <c r="F277" t="s">
        <v>11</v>
      </c>
      <c r="G277" t="s">
        <v>9</v>
      </c>
      <c r="H277" t="s">
        <v>295</v>
      </c>
      <c r="I277" s="5">
        <v>1950</v>
      </c>
      <c r="J277" s="5" t="str">
        <f>IFERROR('Ventas Pases'!$I277/'Ventas Pases'!$F277,"PASE")</f>
        <v>PASE</v>
      </c>
      <c r="K277" t="str">
        <f>IFERROR(VLOOKUP('Ventas Pases'!$J277,'Comisiones HEROIC'!$E$1:$F$6,2,0),"")</f>
        <v/>
      </c>
      <c r="L277" s="5">
        <f>IF('Ventas Pases'!$D277="Red HEROIC",IFERROR(VLOOKUP('Ventas Pases'!$G277,'Comisiones HEROIC'!$A$1:$B$11,2,0),15),IF('Ventas Pases'!$D277="Red HEROIC",15,0))</f>
        <v>0</v>
      </c>
      <c r="M277">
        <f>IF(pases[[#This Row],[Días Visita]]&lt;7,0,IF(pases[[#This Row],[Días Visita]]&lt;9,1,IF(pases[[#This Row],[Días Visita]]="Ilimitados",0,2)))</f>
        <v>0</v>
      </c>
      <c r="N277" s="5">
        <f>IF(AND('Ventas Pases'!$A277="Fuera de Temporada",'Ventas Pases'!$B277=2019,pases[[#This Row],[Modo de Compra]]="Paquete"),30,0)</f>
        <v>0</v>
      </c>
      <c r="O277" s="5">
        <f>-SUMIF(lift[Número de pase],pases[[#This Row],[Numero de Pase]],lift[Costo])</f>
        <v>-276</v>
      </c>
    </row>
    <row r="278" spans="1:15" x14ac:dyDescent="0.25">
      <c r="A278" t="s">
        <v>7</v>
      </c>
      <c r="B278">
        <v>2018</v>
      </c>
      <c r="C278">
        <v>43172</v>
      </c>
      <c r="D278" t="s">
        <v>8</v>
      </c>
      <c r="E278">
        <v>43054</v>
      </c>
      <c r="F278" t="s">
        <v>11</v>
      </c>
      <c r="G278" t="s">
        <v>9</v>
      </c>
      <c r="H278" t="s">
        <v>296</v>
      </c>
      <c r="I278" s="5">
        <v>1950</v>
      </c>
      <c r="J278" s="5" t="str">
        <f>IFERROR('Ventas Pases'!$I278/'Ventas Pases'!$F278,"PASE")</f>
        <v>PASE</v>
      </c>
      <c r="K278" t="str">
        <f>IFERROR(VLOOKUP('Ventas Pases'!$J278,'Comisiones HEROIC'!$E$1:$F$6,2,0),"")</f>
        <v/>
      </c>
      <c r="L278" s="5">
        <f>IF('Ventas Pases'!$D278="Red HEROIC",IFERROR(VLOOKUP('Ventas Pases'!$G278,'Comisiones HEROIC'!$A$1:$B$11,2,0),15),IF('Ventas Pases'!$D278="Red HEROIC",15,0))</f>
        <v>0</v>
      </c>
      <c r="M278">
        <f>IF(pases[[#This Row],[Días Visita]]&lt;7,0,IF(pases[[#This Row],[Días Visita]]&lt;9,1,IF(pases[[#This Row],[Días Visita]]="Ilimitados",0,2)))</f>
        <v>0</v>
      </c>
      <c r="N278" s="5">
        <f>IF(AND('Ventas Pases'!$A278="Fuera de Temporada",'Ventas Pases'!$B278=2019,pases[[#This Row],[Modo de Compra]]="Paquete"),30,0)</f>
        <v>0</v>
      </c>
      <c r="O278" s="5">
        <f>-SUMIF(lift[Número de pase],pases[[#This Row],[Numero de Pase]],lift[Costo])</f>
        <v>-276</v>
      </c>
    </row>
    <row r="279" spans="1:15" x14ac:dyDescent="0.25">
      <c r="A279" t="s">
        <v>7</v>
      </c>
      <c r="B279">
        <v>2018</v>
      </c>
      <c r="C279">
        <v>43108</v>
      </c>
      <c r="D279" t="s">
        <v>8</v>
      </c>
      <c r="E279">
        <v>43166</v>
      </c>
      <c r="F279">
        <v>3</v>
      </c>
      <c r="G279" t="s">
        <v>9</v>
      </c>
      <c r="H279" t="s">
        <v>297</v>
      </c>
      <c r="I279" s="5">
        <v>360</v>
      </c>
      <c r="J279" s="5">
        <f>IFERROR('Ventas Pases'!$I279/'Ventas Pases'!$F279,"PASE")</f>
        <v>120</v>
      </c>
      <c r="K279" t="str">
        <f>IFERROR(VLOOKUP('Ventas Pases'!$J279,'Comisiones HEROIC'!$E$1:$F$6,2,0),"")</f>
        <v/>
      </c>
      <c r="L279" s="5">
        <f>IF('Ventas Pases'!$D279="Red HEROIC",IFERROR(VLOOKUP('Ventas Pases'!$G279,'Comisiones HEROIC'!$A$1:$B$11,2,0),15),IF('Ventas Pases'!$D279="Red HEROIC",15,0))</f>
        <v>0</v>
      </c>
      <c r="M279">
        <f>IF(pases[[#This Row],[Días Visita]]&lt;7,0,IF(pases[[#This Row],[Días Visita]]&lt;9,1,IF(pases[[#This Row],[Días Visita]]="Ilimitados",0,2)))</f>
        <v>0</v>
      </c>
      <c r="N279" s="5">
        <f>IF(AND('Ventas Pases'!$A279="Fuera de Temporada",'Ventas Pases'!$B279=2019,pases[[#This Row],[Modo de Compra]]="Paquete"),30,0)</f>
        <v>0</v>
      </c>
      <c r="O279" s="5">
        <f>-SUMIF(lift[Número de pase],pases[[#This Row],[Numero de Pase]],lift[Costo])</f>
        <v>0</v>
      </c>
    </row>
    <row r="280" spans="1:15" x14ac:dyDescent="0.25">
      <c r="A280" t="s">
        <v>7</v>
      </c>
      <c r="B280">
        <v>2019</v>
      </c>
      <c r="C280">
        <v>43507</v>
      </c>
      <c r="D280" t="s">
        <v>17</v>
      </c>
      <c r="E280">
        <v>43511</v>
      </c>
      <c r="F280">
        <v>3</v>
      </c>
      <c r="G280" t="s">
        <v>9</v>
      </c>
      <c r="H280" t="s">
        <v>298</v>
      </c>
      <c r="I280" s="5">
        <v>300</v>
      </c>
      <c r="J280" s="5">
        <f>IFERROR('Ventas Pases'!$I280/'Ventas Pases'!$F280,"PASE")</f>
        <v>100</v>
      </c>
      <c r="K280" t="str">
        <f>IFERROR(VLOOKUP('Ventas Pases'!$J280,'Comisiones HEROIC'!$E$1:$F$6,2,0),"")</f>
        <v>Ridossan Hotel</v>
      </c>
      <c r="L280" s="5">
        <f>IF('Ventas Pases'!$D280="Red HEROIC",IFERROR(VLOOKUP('Ventas Pases'!$G280,'Comisiones HEROIC'!$A$1:$B$11,2,0),15),IF('Ventas Pases'!$D280="Red HEROIC",15,0))</f>
        <v>0</v>
      </c>
      <c r="M280">
        <f>IF(pases[[#This Row],[Días Visita]]&lt;7,0,IF(pases[[#This Row],[Días Visita]]&lt;9,1,IF(pases[[#This Row],[Días Visita]]="Ilimitados",0,2)))</f>
        <v>0</v>
      </c>
      <c r="N280" s="5">
        <f>IF(AND('Ventas Pases'!$A280="Fuera de Temporada",'Ventas Pases'!$B280=2019,pases[[#This Row],[Modo de Compra]]="Paquete"),30,0)</f>
        <v>0</v>
      </c>
      <c r="O280" s="5">
        <f>-SUMIF(lift[Número de pase],pases[[#This Row],[Numero de Pase]],lift[Costo])</f>
        <v>0</v>
      </c>
    </row>
    <row r="281" spans="1:15" x14ac:dyDescent="0.25">
      <c r="A281" t="s">
        <v>7</v>
      </c>
      <c r="B281">
        <v>2018</v>
      </c>
      <c r="C281">
        <v>43107</v>
      </c>
      <c r="D281" t="s">
        <v>14</v>
      </c>
      <c r="E281">
        <v>43107</v>
      </c>
      <c r="F281">
        <v>9</v>
      </c>
      <c r="G281" t="s">
        <v>15</v>
      </c>
      <c r="H281" t="s">
        <v>299</v>
      </c>
      <c r="I281" s="5">
        <v>1260</v>
      </c>
      <c r="J281" s="5">
        <f>IFERROR('Ventas Pases'!$I281/'Ventas Pases'!$F281,"PASE")</f>
        <v>140</v>
      </c>
      <c r="K281" t="str">
        <f>IFERROR(VLOOKUP('Ventas Pases'!$J281,'Comisiones HEROIC'!$E$1:$F$6,2,0),"")</f>
        <v/>
      </c>
      <c r="L281" s="5">
        <f>IF('Ventas Pases'!$D281="Red HEROIC",IFERROR(VLOOKUP('Ventas Pases'!$G281,'Comisiones HEROIC'!$A$1:$B$11,2,0),15),IF('Ventas Pases'!$D281="Red HEROIC",15,0))</f>
        <v>12</v>
      </c>
      <c r="M281">
        <f>IF(pases[[#This Row],[Días Visita]]&lt;7,0,IF(pases[[#This Row],[Días Visita]]&lt;9,1,IF(pases[[#This Row],[Días Visita]]="Ilimitados",0,2)))</f>
        <v>2</v>
      </c>
      <c r="N281" s="5">
        <f>IF(AND('Ventas Pases'!$A281="Fuera de Temporada",'Ventas Pases'!$B281=2019,pases[[#This Row],[Modo de Compra]]="Paquete"),30,0)</f>
        <v>0</v>
      </c>
      <c r="O281" s="5">
        <f>-SUMIF(lift[Número de pase],pases[[#This Row],[Numero de Pase]],lift[Costo])</f>
        <v>0</v>
      </c>
    </row>
    <row r="282" spans="1:15" x14ac:dyDescent="0.25">
      <c r="A282" t="s">
        <v>7</v>
      </c>
      <c r="B282">
        <v>2019</v>
      </c>
      <c r="C282">
        <v>43507</v>
      </c>
      <c r="D282" t="s">
        <v>8</v>
      </c>
      <c r="E282">
        <v>43514</v>
      </c>
      <c r="F282">
        <v>8</v>
      </c>
      <c r="G282" t="s">
        <v>9</v>
      </c>
      <c r="H282" t="s">
        <v>300</v>
      </c>
      <c r="I282" s="5">
        <v>960</v>
      </c>
      <c r="J282" s="5">
        <f>IFERROR('Ventas Pases'!$I282/'Ventas Pases'!$F282,"PASE")</f>
        <v>120</v>
      </c>
      <c r="K282" t="str">
        <f>IFERROR(VLOOKUP('Ventas Pases'!$J282,'Comisiones HEROIC'!$E$1:$F$6,2,0),"")</f>
        <v/>
      </c>
      <c r="L282" s="5">
        <f>IF('Ventas Pases'!$D282="Red HEROIC",IFERROR(VLOOKUP('Ventas Pases'!$G282,'Comisiones HEROIC'!$A$1:$B$11,2,0),15),IF('Ventas Pases'!$D282="Red HEROIC",15,0))</f>
        <v>0</v>
      </c>
      <c r="M282">
        <f>IF(pases[[#This Row],[Días Visita]]&lt;7,0,IF(pases[[#This Row],[Días Visita]]&lt;9,1,IF(pases[[#This Row],[Días Visita]]="Ilimitados",0,2)))</f>
        <v>1</v>
      </c>
      <c r="N282" s="5">
        <f>IF(AND('Ventas Pases'!$A282="Fuera de Temporada",'Ventas Pases'!$B282=2019,pases[[#This Row],[Modo de Compra]]="Paquete"),30,0)</f>
        <v>0</v>
      </c>
      <c r="O282" s="5">
        <f>-SUMIF(lift[Número de pase],pases[[#This Row],[Numero de Pase]],lift[Costo])</f>
        <v>0</v>
      </c>
    </row>
    <row r="283" spans="1:15" x14ac:dyDescent="0.25">
      <c r="A283" t="s">
        <v>7</v>
      </c>
      <c r="B283">
        <v>2018</v>
      </c>
      <c r="C283">
        <v>43175</v>
      </c>
      <c r="D283" t="s">
        <v>8</v>
      </c>
      <c r="E283">
        <v>43173</v>
      </c>
      <c r="F283">
        <v>5</v>
      </c>
      <c r="G283" t="s">
        <v>9</v>
      </c>
      <c r="H283" t="s">
        <v>301</v>
      </c>
      <c r="I283" s="5">
        <v>600</v>
      </c>
      <c r="J283" s="5">
        <f>IFERROR('Ventas Pases'!$I283/'Ventas Pases'!$F283,"PASE")</f>
        <v>120</v>
      </c>
      <c r="K283" t="str">
        <f>IFERROR(VLOOKUP('Ventas Pases'!$J283,'Comisiones HEROIC'!$E$1:$F$6,2,0),"")</f>
        <v/>
      </c>
      <c r="L283" s="5">
        <f>IF('Ventas Pases'!$D283="Red HEROIC",IFERROR(VLOOKUP('Ventas Pases'!$G283,'Comisiones HEROIC'!$A$1:$B$11,2,0),15),IF('Ventas Pases'!$D283="Red HEROIC",15,0))</f>
        <v>0</v>
      </c>
      <c r="M283">
        <f>IF(pases[[#This Row],[Días Visita]]&lt;7,0,IF(pases[[#This Row],[Días Visita]]&lt;9,1,IF(pases[[#This Row],[Días Visita]]="Ilimitados",0,2)))</f>
        <v>0</v>
      </c>
      <c r="N283" s="5">
        <f>IF(AND('Ventas Pases'!$A283="Fuera de Temporada",'Ventas Pases'!$B283=2019,pases[[#This Row],[Modo de Compra]]="Paquete"),30,0)</f>
        <v>0</v>
      </c>
      <c r="O283" s="5">
        <f>-SUMIF(lift[Número de pase],pases[[#This Row],[Numero de Pase]],lift[Costo])</f>
        <v>0</v>
      </c>
    </row>
    <row r="284" spans="1:15" x14ac:dyDescent="0.25">
      <c r="A284" t="s">
        <v>7</v>
      </c>
      <c r="B284">
        <v>2018</v>
      </c>
      <c r="C284">
        <v>43424</v>
      </c>
      <c r="D284" t="s">
        <v>14</v>
      </c>
      <c r="E284">
        <v>43084</v>
      </c>
      <c r="F284">
        <v>3</v>
      </c>
      <c r="G284" t="s">
        <v>19</v>
      </c>
      <c r="H284" t="s">
        <v>302</v>
      </c>
      <c r="I284" s="5">
        <v>420</v>
      </c>
      <c r="J284" s="5">
        <f>IFERROR('Ventas Pases'!$I284/'Ventas Pases'!$F284,"PASE")</f>
        <v>140</v>
      </c>
      <c r="K284" t="str">
        <f>IFERROR(VLOOKUP('Ventas Pases'!$J284,'Comisiones HEROIC'!$E$1:$F$6,2,0),"")</f>
        <v/>
      </c>
      <c r="L284" s="5">
        <f>IF('Ventas Pases'!$D284="Red HEROIC",IFERROR(VLOOKUP('Ventas Pases'!$G284,'Comisiones HEROIC'!$A$1:$B$11,2,0),15),IF('Ventas Pases'!$D284="Red HEROIC",15,0))</f>
        <v>15</v>
      </c>
      <c r="M284">
        <f>IF(pases[[#This Row],[Días Visita]]&lt;7,0,IF(pases[[#This Row],[Días Visita]]&lt;9,1,IF(pases[[#This Row],[Días Visita]]="Ilimitados",0,2)))</f>
        <v>0</v>
      </c>
      <c r="N284" s="5">
        <f>IF(AND('Ventas Pases'!$A284="Fuera de Temporada",'Ventas Pases'!$B284=2019,pases[[#This Row],[Modo de Compra]]="Paquete"),30,0)</f>
        <v>0</v>
      </c>
      <c r="O284" s="5">
        <f>-SUMIF(lift[Número de pase],pases[[#This Row],[Numero de Pase]],lift[Costo])</f>
        <v>0</v>
      </c>
    </row>
    <row r="285" spans="1:15" x14ac:dyDescent="0.25">
      <c r="A285" t="s">
        <v>7</v>
      </c>
      <c r="B285">
        <v>2018</v>
      </c>
      <c r="C285">
        <v>43464</v>
      </c>
      <c r="D285" t="s">
        <v>8</v>
      </c>
      <c r="E285">
        <v>43179</v>
      </c>
      <c r="F285">
        <v>3</v>
      </c>
      <c r="G285" t="s">
        <v>9</v>
      </c>
      <c r="H285" t="s">
        <v>303</v>
      </c>
      <c r="I285" s="5">
        <v>360</v>
      </c>
      <c r="J285" s="5">
        <f>IFERROR('Ventas Pases'!$I285/'Ventas Pases'!$F285,"PASE")</f>
        <v>120</v>
      </c>
      <c r="K285" t="str">
        <f>IFERROR(VLOOKUP('Ventas Pases'!$J285,'Comisiones HEROIC'!$E$1:$F$6,2,0),"")</f>
        <v/>
      </c>
      <c r="L285" s="5">
        <f>IF('Ventas Pases'!$D285="Red HEROIC",IFERROR(VLOOKUP('Ventas Pases'!$G285,'Comisiones HEROIC'!$A$1:$B$11,2,0),15),IF('Ventas Pases'!$D285="Red HEROIC",15,0))</f>
        <v>0</v>
      </c>
      <c r="M285">
        <f>IF(pases[[#This Row],[Días Visita]]&lt;7,0,IF(pases[[#This Row],[Días Visita]]&lt;9,1,IF(pases[[#This Row],[Días Visita]]="Ilimitados",0,2)))</f>
        <v>0</v>
      </c>
      <c r="N285" s="5">
        <f>IF(AND('Ventas Pases'!$A285="Fuera de Temporada",'Ventas Pases'!$B285=2019,pases[[#This Row],[Modo de Compra]]="Paquete"),30,0)</f>
        <v>0</v>
      </c>
      <c r="O285" s="5">
        <f>-SUMIF(lift[Número de pase],pases[[#This Row],[Numero de Pase]],lift[Costo])</f>
        <v>0</v>
      </c>
    </row>
    <row r="286" spans="1:15" x14ac:dyDescent="0.25">
      <c r="A286" t="s">
        <v>7</v>
      </c>
      <c r="B286">
        <v>2019</v>
      </c>
      <c r="C286">
        <v>43519</v>
      </c>
      <c r="D286" t="s">
        <v>8</v>
      </c>
      <c r="E286">
        <v>43521</v>
      </c>
      <c r="F286">
        <v>1</v>
      </c>
      <c r="G286" t="s">
        <v>9</v>
      </c>
      <c r="H286" t="s">
        <v>304</v>
      </c>
      <c r="I286" s="5">
        <v>120</v>
      </c>
      <c r="J286" s="5">
        <f>IFERROR('Ventas Pases'!$I286/'Ventas Pases'!$F286,"PASE")</f>
        <v>120</v>
      </c>
      <c r="K286" t="str">
        <f>IFERROR(VLOOKUP('Ventas Pases'!$J286,'Comisiones HEROIC'!$E$1:$F$6,2,0),"")</f>
        <v/>
      </c>
      <c r="L286" s="5">
        <f>IF('Ventas Pases'!$D286="Red HEROIC",IFERROR(VLOOKUP('Ventas Pases'!$G286,'Comisiones HEROIC'!$A$1:$B$11,2,0),15),IF('Ventas Pases'!$D286="Red HEROIC",15,0))</f>
        <v>0</v>
      </c>
      <c r="M286">
        <f>IF(pases[[#This Row],[Días Visita]]&lt;7,0,IF(pases[[#This Row],[Días Visita]]&lt;9,1,IF(pases[[#This Row],[Días Visita]]="Ilimitados",0,2)))</f>
        <v>0</v>
      </c>
      <c r="N286" s="5">
        <f>IF(AND('Ventas Pases'!$A286="Fuera de Temporada",'Ventas Pases'!$B286=2019,pases[[#This Row],[Modo de Compra]]="Paquete"),30,0)</f>
        <v>0</v>
      </c>
      <c r="O286" s="5">
        <f>-SUMIF(lift[Número de pase],pases[[#This Row],[Numero de Pase]],lift[Costo])</f>
        <v>0</v>
      </c>
    </row>
    <row r="287" spans="1:15" x14ac:dyDescent="0.25">
      <c r="A287" t="s">
        <v>13</v>
      </c>
      <c r="B287">
        <v>2018</v>
      </c>
      <c r="C287">
        <v>43192</v>
      </c>
      <c r="D287" t="s">
        <v>8</v>
      </c>
      <c r="E287">
        <v>42894</v>
      </c>
      <c r="F287">
        <v>8</v>
      </c>
      <c r="G287" t="s">
        <v>9</v>
      </c>
      <c r="H287" t="s">
        <v>305</v>
      </c>
      <c r="I287" s="5">
        <v>960</v>
      </c>
      <c r="J287" s="5">
        <f>IFERROR('Ventas Pases'!$I287/'Ventas Pases'!$F287,"PASE")</f>
        <v>120</v>
      </c>
      <c r="K287" t="str">
        <f>IFERROR(VLOOKUP('Ventas Pases'!$J287,'Comisiones HEROIC'!$E$1:$F$6,2,0),"")</f>
        <v/>
      </c>
      <c r="L287" s="5">
        <f>IF('Ventas Pases'!$D287="Red HEROIC",IFERROR(VLOOKUP('Ventas Pases'!$G287,'Comisiones HEROIC'!$A$1:$B$11,2,0),15),IF('Ventas Pases'!$D287="Red HEROIC",15,0))</f>
        <v>0</v>
      </c>
      <c r="M287">
        <f>IF(pases[[#This Row],[Días Visita]]&lt;7,0,IF(pases[[#This Row],[Días Visita]]&lt;9,1,IF(pases[[#This Row],[Días Visita]]="Ilimitados",0,2)))</f>
        <v>1</v>
      </c>
      <c r="N287" s="5">
        <f>IF(AND('Ventas Pases'!$A287="Fuera de Temporada",'Ventas Pases'!$B287=2019,pases[[#This Row],[Modo de Compra]]="Paquete"),30,0)</f>
        <v>0</v>
      </c>
      <c r="O287" s="5">
        <f>-SUMIF(lift[Número de pase],pases[[#This Row],[Numero de Pase]],lift[Costo])</f>
        <v>0</v>
      </c>
    </row>
    <row r="288" spans="1:15" x14ac:dyDescent="0.25">
      <c r="A288" t="s">
        <v>7</v>
      </c>
      <c r="B288">
        <v>2018</v>
      </c>
      <c r="C288">
        <v>43179</v>
      </c>
      <c r="D288" t="s">
        <v>8</v>
      </c>
      <c r="E288">
        <v>43171</v>
      </c>
      <c r="F288">
        <v>3</v>
      </c>
      <c r="G288" t="s">
        <v>9</v>
      </c>
      <c r="H288" t="s">
        <v>306</v>
      </c>
      <c r="I288" s="5">
        <v>360</v>
      </c>
      <c r="J288" s="5">
        <f>IFERROR('Ventas Pases'!$I288/'Ventas Pases'!$F288,"PASE")</f>
        <v>120</v>
      </c>
      <c r="K288" t="str">
        <f>IFERROR(VLOOKUP('Ventas Pases'!$J288,'Comisiones HEROIC'!$E$1:$F$6,2,0),"")</f>
        <v/>
      </c>
      <c r="L288" s="5">
        <f>IF('Ventas Pases'!$D288="Red HEROIC",IFERROR(VLOOKUP('Ventas Pases'!$G288,'Comisiones HEROIC'!$A$1:$B$11,2,0),15),IF('Ventas Pases'!$D288="Red HEROIC",15,0))</f>
        <v>0</v>
      </c>
      <c r="M288">
        <f>IF(pases[[#This Row],[Días Visita]]&lt;7,0,IF(pases[[#This Row],[Días Visita]]&lt;9,1,IF(pases[[#This Row],[Días Visita]]="Ilimitados",0,2)))</f>
        <v>0</v>
      </c>
      <c r="N288" s="5">
        <f>IF(AND('Ventas Pases'!$A288="Fuera de Temporada",'Ventas Pases'!$B288=2019,pases[[#This Row],[Modo de Compra]]="Paquete"),30,0)</f>
        <v>0</v>
      </c>
      <c r="O288" s="5">
        <f>-SUMIF(lift[Número de pase],pases[[#This Row],[Numero de Pase]],lift[Costo])</f>
        <v>0</v>
      </c>
    </row>
    <row r="289" spans="1:15" x14ac:dyDescent="0.25">
      <c r="A289" t="s">
        <v>7</v>
      </c>
      <c r="B289">
        <v>2018</v>
      </c>
      <c r="C289">
        <v>43108</v>
      </c>
      <c r="D289" t="s">
        <v>8</v>
      </c>
      <c r="E289">
        <v>43169</v>
      </c>
      <c r="F289">
        <v>6</v>
      </c>
      <c r="G289" t="s">
        <v>9</v>
      </c>
      <c r="H289" t="s">
        <v>307</v>
      </c>
      <c r="I289" s="5">
        <v>720</v>
      </c>
      <c r="J289" s="5">
        <f>IFERROR('Ventas Pases'!$I289/'Ventas Pases'!$F289,"PASE")</f>
        <v>120</v>
      </c>
      <c r="K289" t="str">
        <f>IFERROR(VLOOKUP('Ventas Pases'!$J289,'Comisiones HEROIC'!$E$1:$F$6,2,0),"")</f>
        <v/>
      </c>
      <c r="L289" s="5">
        <f>IF('Ventas Pases'!$D289="Red HEROIC",IFERROR(VLOOKUP('Ventas Pases'!$G289,'Comisiones HEROIC'!$A$1:$B$11,2,0),15),IF('Ventas Pases'!$D289="Red HEROIC",15,0))</f>
        <v>0</v>
      </c>
      <c r="M289">
        <f>IF(pases[[#This Row],[Días Visita]]&lt;7,0,IF(pases[[#This Row],[Días Visita]]&lt;9,1,IF(pases[[#This Row],[Días Visita]]="Ilimitados",0,2)))</f>
        <v>0</v>
      </c>
      <c r="N289" s="5">
        <f>IF(AND('Ventas Pases'!$A289="Fuera de Temporada",'Ventas Pases'!$B289=2019,pases[[#This Row],[Modo de Compra]]="Paquete"),30,0)</f>
        <v>0</v>
      </c>
      <c r="O289" s="5">
        <f>-SUMIF(lift[Número de pase],pases[[#This Row],[Numero de Pase]],lift[Costo])</f>
        <v>0</v>
      </c>
    </row>
    <row r="290" spans="1:15" x14ac:dyDescent="0.25">
      <c r="A290" t="s">
        <v>7</v>
      </c>
      <c r="B290">
        <v>2018</v>
      </c>
      <c r="C290">
        <v>43455</v>
      </c>
      <c r="D290" t="s">
        <v>8</v>
      </c>
      <c r="E290">
        <v>43131</v>
      </c>
      <c r="F290">
        <v>8</v>
      </c>
      <c r="G290" t="s">
        <v>9</v>
      </c>
      <c r="H290" t="s">
        <v>308</v>
      </c>
      <c r="I290" s="5">
        <v>960</v>
      </c>
      <c r="J290" s="5">
        <f>IFERROR('Ventas Pases'!$I290/'Ventas Pases'!$F290,"PASE")</f>
        <v>120</v>
      </c>
      <c r="K290" t="str">
        <f>IFERROR(VLOOKUP('Ventas Pases'!$J290,'Comisiones HEROIC'!$E$1:$F$6,2,0),"")</f>
        <v/>
      </c>
      <c r="L290" s="5">
        <f>IF('Ventas Pases'!$D290="Red HEROIC",IFERROR(VLOOKUP('Ventas Pases'!$G290,'Comisiones HEROIC'!$A$1:$B$11,2,0),15),IF('Ventas Pases'!$D290="Red HEROIC",15,0))</f>
        <v>0</v>
      </c>
      <c r="M290">
        <f>IF(pases[[#This Row],[Días Visita]]&lt;7,0,IF(pases[[#This Row],[Días Visita]]&lt;9,1,IF(pases[[#This Row],[Días Visita]]="Ilimitados",0,2)))</f>
        <v>1</v>
      </c>
      <c r="N290" s="5">
        <f>IF(AND('Ventas Pases'!$A290="Fuera de Temporada",'Ventas Pases'!$B290=2019,pases[[#This Row],[Modo de Compra]]="Paquete"),30,0)</f>
        <v>0</v>
      </c>
      <c r="O290" s="5">
        <f>-SUMIF(lift[Número de pase],pases[[#This Row],[Numero de Pase]],lift[Costo])</f>
        <v>0</v>
      </c>
    </row>
    <row r="291" spans="1:15" x14ac:dyDescent="0.25">
      <c r="A291" t="s">
        <v>7</v>
      </c>
      <c r="B291">
        <v>2018</v>
      </c>
      <c r="C291">
        <v>43178</v>
      </c>
      <c r="D291" t="s">
        <v>8</v>
      </c>
      <c r="E291">
        <v>43054</v>
      </c>
      <c r="F291" t="s">
        <v>11</v>
      </c>
      <c r="G291" t="s">
        <v>9</v>
      </c>
      <c r="H291" t="s">
        <v>309</v>
      </c>
      <c r="I291" s="5">
        <v>1950</v>
      </c>
      <c r="J291" s="5" t="str">
        <f>IFERROR('Ventas Pases'!$I291/'Ventas Pases'!$F291,"PASE")</f>
        <v>PASE</v>
      </c>
      <c r="K291" t="str">
        <f>IFERROR(VLOOKUP('Ventas Pases'!$J291,'Comisiones HEROIC'!$E$1:$F$6,2,0),"")</f>
        <v/>
      </c>
      <c r="L291" s="5">
        <f>IF('Ventas Pases'!$D291="Red HEROIC",IFERROR(VLOOKUP('Ventas Pases'!$G291,'Comisiones HEROIC'!$A$1:$B$11,2,0),15),IF('Ventas Pases'!$D291="Red HEROIC",15,0))</f>
        <v>0</v>
      </c>
      <c r="M291">
        <f>IF(pases[[#This Row],[Días Visita]]&lt;7,0,IF(pases[[#This Row],[Días Visita]]&lt;9,1,IF(pases[[#This Row],[Días Visita]]="Ilimitados",0,2)))</f>
        <v>0</v>
      </c>
      <c r="N291" s="5">
        <f>IF(AND('Ventas Pases'!$A291="Fuera de Temporada",'Ventas Pases'!$B291=2019,pases[[#This Row],[Modo de Compra]]="Paquete"),30,0)</f>
        <v>0</v>
      </c>
      <c r="O291" s="5">
        <f>-SUMIF(lift[Número de pase],pases[[#This Row],[Numero de Pase]],lift[Costo])</f>
        <v>-276</v>
      </c>
    </row>
    <row r="292" spans="1:15" x14ac:dyDescent="0.25">
      <c r="A292" t="s">
        <v>7</v>
      </c>
      <c r="B292">
        <v>2019</v>
      </c>
      <c r="C292">
        <v>43534</v>
      </c>
      <c r="D292" t="s">
        <v>60</v>
      </c>
      <c r="E292">
        <v>43419</v>
      </c>
      <c r="F292" t="s">
        <v>11</v>
      </c>
      <c r="G292" t="s">
        <v>9</v>
      </c>
      <c r="H292" t="s">
        <v>310</v>
      </c>
      <c r="I292" s="5">
        <v>1950</v>
      </c>
      <c r="J292" s="5" t="str">
        <f>IFERROR('Ventas Pases'!$I292/'Ventas Pases'!$F292,"PASE")</f>
        <v>PASE</v>
      </c>
      <c r="K292" t="str">
        <f>IFERROR(VLOOKUP('Ventas Pases'!$J292,'Comisiones HEROIC'!$E$1:$F$6,2,0),"")</f>
        <v/>
      </c>
      <c r="L292" s="5">
        <f>IF('Ventas Pases'!$D292="Red HEROIC",IFERROR(VLOOKUP('Ventas Pases'!$G292,'Comisiones HEROIC'!$A$1:$B$11,2,0),15),IF('Ventas Pases'!$D292="Red HEROIC",15,0))</f>
        <v>0</v>
      </c>
      <c r="M292">
        <f>IF(pases[[#This Row],[Días Visita]]&lt;7,0,IF(pases[[#This Row],[Días Visita]]&lt;9,1,IF(pases[[#This Row],[Días Visita]]="Ilimitados",0,2)))</f>
        <v>0</v>
      </c>
      <c r="N292" s="5">
        <f>IF(AND('Ventas Pases'!$A292="Fuera de Temporada",'Ventas Pases'!$B292=2019,pases[[#This Row],[Modo de Compra]]="Paquete"),30,0)</f>
        <v>0</v>
      </c>
      <c r="O292" s="5">
        <f>-SUMIF(lift[Número de pase],pases[[#This Row],[Numero de Pase]],lift[Costo])</f>
        <v>-552</v>
      </c>
    </row>
    <row r="293" spans="1:15" x14ac:dyDescent="0.25">
      <c r="A293" t="s">
        <v>7</v>
      </c>
      <c r="B293">
        <v>2019</v>
      </c>
      <c r="C293">
        <v>43449</v>
      </c>
      <c r="D293" t="s">
        <v>8</v>
      </c>
      <c r="E293">
        <v>43440</v>
      </c>
      <c r="F293">
        <v>4</v>
      </c>
      <c r="G293" t="s">
        <v>9</v>
      </c>
      <c r="H293" t="s">
        <v>311</v>
      </c>
      <c r="I293" s="5">
        <v>480</v>
      </c>
      <c r="J293" s="5">
        <f>IFERROR('Ventas Pases'!$I293/'Ventas Pases'!$F293,"PASE")</f>
        <v>120</v>
      </c>
      <c r="K293" t="str">
        <f>IFERROR(VLOOKUP('Ventas Pases'!$J293,'Comisiones HEROIC'!$E$1:$F$6,2,0),"")</f>
        <v/>
      </c>
      <c r="L293" s="5">
        <f>IF('Ventas Pases'!$D293="Red HEROIC",IFERROR(VLOOKUP('Ventas Pases'!$G293,'Comisiones HEROIC'!$A$1:$B$11,2,0),15),IF('Ventas Pases'!$D293="Red HEROIC",15,0))</f>
        <v>0</v>
      </c>
      <c r="M293">
        <f>IF(pases[[#This Row],[Días Visita]]&lt;7,0,IF(pases[[#This Row],[Días Visita]]&lt;9,1,IF(pases[[#This Row],[Días Visita]]="Ilimitados",0,2)))</f>
        <v>0</v>
      </c>
      <c r="N293" s="5">
        <f>IF(AND('Ventas Pases'!$A293="Fuera de Temporada",'Ventas Pases'!$B293=2019,pases[[#This Row],[Modo de Compra]]="Paquete"),30,0)</f>
        <v>0</v>
      </c>
      <c r="O293" s="5">
        <f>-SUMIF(lift[Número de pase],pases[[#This Row],[Numero de Pase]],lift[Costo])</f>
        <v>0</v>
      </c>
    </row>
    <row r="294" spans="1:15" x14ac:dyDescent="0.25">
      <c r="A294" t="s">
        <v>13</v>
      </c>
      <c r="B294">
        <v>2019</v>
      </c>
      <c r="C294">
        <v>43398</v>
      </c>
      <c r="D294" t="s">
        <v>17</v>
      </c>
      <c r="E294">
        <v>43300</v>
      </c>
      <c r="F294">
        <v>1</v>
      </c>
      <c r="G294" t="s">
        <v>9</v>
      </c>
      <c r="H294" t="s">
        <v>312</v>
      </c>
      <c r="I294" s="5">
        <v>110</v>
      </c>
      <c r="J294" s="5">
        <f>IFERROR('Ventas Pases'!$I294/'Ventas Pases'!$F294,"PASE")</f>
        <v>110</v>
      </c>
      <c r="K294" t="str">
        <f>IFERROR(VLOOKUP('Ventas Pases'!$J294,'Comisiones HEROIC'!$E$1:$F$6,2,0),"")</f>
        <v>Elton Hotel</v>
      </c>
      <c r="L294" s="5">
        <f>IF('Ventas Pases'!$D294="Red HEROIC",IFERROR(VLOOKUP('Ventas Pases'!$G294,'Comisiones HEROIC'!$A$1:$B$11,2,0),15),IF('Ventas Pases'!$D294="Red HEROIC",15,0))</f>
        <v>0</v>
      </c>
      <c r="M294">
        <f>IF(pases[[#This Row],[Días Visita]]&lt;7,0,IF(pases[[#This Row],[Días Visita]]&lt;9,1,IF(pases[[#This Row],[Días Visita]]="Ilimitados",0,2)))</f>
        <v>0</v>
      </c>
      <c r="N294" s="5">
        <f>IF(AND('Ventas Pases'!$A294="Fuera de Temporada",'Ventas Pases'!$B294=2019,pases[[#This Row],[Modo de Compra]]="Paquete"),30,0)</f>
        <v>30</v>
      </c>
      <c r="O294" s="5">
        <f>-SUMIF(lift[Número de pase],pases[[#This Row],[Numero de Pase]],lift[Costo])</f>
        <v>0</v>
      </c>
    </row>
    <row r="295" spans="1:15" x14ac:dyDescent="0.25">
      <c r="A295" t="s">
        <v>7</v>
      </c>
      <c r="B295">
        <v>2018</v>
      </c>
      <c r="C295">
        <v>43188</v>
      </c>
      <c r="D295" t="s">
        <v>8</v>
      </c>
      <c r="E295">
        <v>43180</v>
      </c>
      <c r="F295">
        <v>8</v>
      </c>
      <c r="G295" t="s">
        <v>9</v>
      </c>
      <c r="H295" t="s">
        <v>313</v>
      </c>
      <c r="I295" s="5">
        <v>960</v>
      </c>
      <c r="J295" s="5">
        <f>IFERROR('Ventas Pases'!$I295/'Ventas Pases'!$F295,"PASE")</f>
        <v>120</v>
      </c>
      <c r="K295" t="str">
        <f>IFERROR(VLOOKUP('Ventas Pases'!$J295,'Comisiones HEROIC'!$E$1:$F$6,2,0),"")</f>
        <v/>
      </c>
      <c r="L295" s="5">
        <f>IF('Ventas Pases'!$D295="Red HEROIC",IFERROR(VLOOKUP('Ventas Pases'!$G295,'Comisiones HEROIC'!$A$1:$B$11,2,0),15),IF('Ventas Pases'!$D295="Red HEROIC",15,0))</f>
        <v>0</v>
      </c>
      <c r="M295">
        <f>IF(pases[[#This Row],[Días Visita]]&lt;7,0,IF(pases[[#This Row],[Días Visita]]&lt;9,1,IF(pases[[#This Row],[Días Visita]]="Ilimitados",0,2)))</f>
        <v>1</v>
      </c>
      <c r="N295" s="5">
        <f>IF(AND('Ventas Pases'!$A295="Fuera de Temporada",'Ventas Pases'!$B295=2019,pases[[#This Row],[Modo de Compra]]="Paquete"),30,0)</f>
        <v>0</v>
      </c>
      <c r="O295" s="5">
        <f>-SUMIF(lift[Número de pase],pases[[#This Row],[Numero de Pase]],lift[Costo])</f>
        <v>0</v>
      </c>
    </row>
    <row r="296" spans="1:15" x14ac:dyDescent="0.25">
      <c r="A296" t="s">
        <v>13</v>
      </c>
      <c r="B296">
        <v>2018</v>
      </c>
      <c r="C296">
        <v>43275</v>
      </c>
      <c r="D296" t="s">
        <v>17</v>
      </c>
      <c r="E296">
        <v>42878</v>
      </c>
      <c r="F296">
        <v>4</v>
      </c>
      <c r="G296" t="s">
        <v>9</v>
      </c>
      <c r="H296" t="s">
        <v>314</v>
      </c>
      <c r="I296" s="5">
        <v>420</v>
      </c>
      <c r="J296" s="5">
        <f>IFERROR('Ventas Pases'!$I296/'Ventas Pases'!$F296,"PASE")</f>
        <v>105</v>
      </c>
      <c r="K296" t="str">
        <f>IFERROR(VLOOKUP('Ventas Pases'!$J296,'Comisiones HEROIC'!$E$1:$F$6,2,0),"")</f>
        <v>OI Hotels</v>
      </c>
      <c r="L296" s="5">
        <f>IF('Ventas Pases'!$D296="Red HEROIC",IFERROR(VLOOKUP('Ventas Pases'!$G296,'Comisiones HEROIC'!$A$1:$B$11,2,0),15),IF('Ventas Pases'!$D296="Red HEROIC",15,0))</f>
        <v>0</v>
      </c>
      <c r="M296">
        <f>IF(pases[[#This Row],[Días Visita]]&lt;7,0,IF(pases[[#This Row],[Días Visita]]&lt;9,1,IF(pases[[#This Row],[Días Visita]]="Ilimitados",0,2)))</f>
        <v>0</v>
      </c>
      <c r="N296" s="5">
        <f>IF(AND('Ventas Pases'!$A296="Fuera de Temporada",'Ventas Pases'!$B296=2019,pases[[#This Row],[Modo de Compra]]="Paquete"),30,0)</f>
        <v>0</v>
      </c>
      <c r="O296" s="5">
        <f>-SUMIF(lift[Número de pase],pases[[#This Row],[Numero de Pase]],lift[Costo])</f>
        <v>0</v>
      </c>
    </row>
    <row r="297" spans="1:15" x14ac:dyDescent="0.25">
      <c r="A297" t="s">
        <v>7</v>
      </c>
      <c r="B297">
        <v>2018</v>
      </c>
      <c r="C297">
        <v>43452</v>
      </c>
      <c r="D297" t="s">
        <v>60</v>
      </c>
      <c r="E297">
        <v>43179</v>
      </c>
      <c r="F297">
        <v>1</v>
      </c>
      <c r="G297" t="s">
        <v>9</v>
      </c>
      <c r="H297" t="s">
        <v>315</v>
      </c>
      <c r="I297" s="5">
        <v>120</v>
      </c>
      <c r="J297" s="5">
        <f>IFERROR('Ventas Pases'!$I297/'Ventas Pases'!$F297,"PASE")</f>
        <v>120</v>
      </c>
      <c r="K297" t="str">
        <f>IFERROR(VLOOKUP('Ventas Pases'!$J297,'Comisiones HEROIC'!$E$1:$F$6,2,0),"")</f>
        <v/>
      </c>
      <c r="L297" s="5">
        <f>IF('Ventas Pases'!$D297="Red HEROIC",IFERROR(VLOOKUP('Ventas Pases'!$G297,'Comisiones HEROIC'!$A$1:$B$11,2,0),15),IF('Ventas Pases'!$D297="Red HEROIC",15,0))</f>
        <v>0</v>
      </c>
      <c r="M297">
        <f>IF(pases[[#This Row],[Días Visita]]&lt;7,0,IF(pases[[#This Row],[Días Visita]]&lt;9,1,IF(pases[[#This Row],[Días Visita]]="Ilimitados",0,2)))</f>
        <v>0</v>
      </c>
      <c r="N297" s="5">
        <f>IF(AND('Ventas Pases'!$A297="Fuera de Temporada",'Ventas Pases'!$B297=2019,pases[[#This Row],[Modo de Compra]]="Paquete"),30,0)</f>
        <v>0</v>
      </c>
      <c r="O297" s="5">
        <f>-SUMIF(lift[Número de pase],pases[[#This Row],[Numero de Pase]],lift[Costo])</f>
        <v>0</v>
      </c>
    </row>
    <row r="298" spans="1:15" x14ac:dyDescent="0.25">
      <c r="A298" t="s">
        <v>7</v>
      </c>
      <c r="B298">
        <v>2018</v>
      </c>
      <c r="C298">
        <v>43426</v>
      </c>
      <c r="D298" t="s">
        <v>8</v>
      </c>
      <c r="E298">
        <v>43063</v>
      </c>
      <c r="F298">
        <v>5</v>
      </c>
      <c r="G298" t="s">
        <v>9</v>
      </c>
      <c r="H298" t="s">
        <v>316</v>
      </c>
      <c r="I298" s="5">
        <v>600</v>
      </c>
      <c r="J298" s="5">
        <f>IFERROR('Ventas Pases'!$I298/'Ventas Pases'!$F298,"PASE")</f>
        <v>120</v>
      </c>
      <c r="K298" t="str">
        <f>IFERROR(VLOOKUP('Ventas Pases'!$J298,'Comisiones HEROIC'!$E$1:$F$6,2,0),"")</f>
        <v/>
      </c>
      <c r="L298" s="5">
        <f>IF('Ventas Pases'!$D298="Red HEROIC",IFERROR(VLOOKUP('Ventas Pases'!$G298,'Comisiones HEROIC'!$A$1:$B$11,2,0),15),IF('Ventas Pases'!$D298="Red HEROIC",15,0))</f>
        <v>0</v>
      </c>
      <c r="M298">
        <f>IF(pases[[#This Row],[Días Visita]]&lt;7,0,IF(pases[[#This Row],[Días Visita]]&lt;9,1,IF(pases[[#This Row],[Días Visita]]="Ilimitados",0,2)))</f>
        <v>0</v>
      </c>
      <c r="N298" s="5">
        <f>IF(AND('Ventas Pases'!$A298="Fuera de Temporada",'Ventas Pases'!$B298=2019,pases[[#This Row],[Modo de Compra]]="Paquete"),30,0)</f>
        <v>0</v>
      </c>
      <c r="O298" s="5">
        <f>-SUMIF(lift[Número de pase],pases[[#This Row],[Numero de Pase]],lift[Costo])</f>
        <v>0</v>
      </c>
    </row>
    <row r="299" spans="1:15" x14ac:dyDescent="0.25">
      <c r="A299" t="s">
        <v>7</v>
      </c>
      <c r="B299">
        <v>2019</v>
      </c>
      <c r="C299">
        <v>43467</v>
      </c>
      <c r="D299" t="s">
        <v>8</v>
      </c>
      <c r="E299">
        <v>43531</v>
      </c>
      <c r="F299">
        <v>2</v>
      </c>
      <c r="G299" t="s">
        <v>9</v>
      </c>
      <c r="H299" t="s">
        <v>317</v>
      </c>
      <c r="I299" s="5">
        <v>240</v>
      </c>
      <c r="J299" s="5">
        <f>IFERROR('Ventas Pases'!$I299/'Ventas Pases'!$F299,"PASE")</f>
        <v>120</v>
      </c>
      <c r="K299" t="str">
        <f>IFERROR(VLOOKUP('Ventas Pases'!$J299,'Comisiones HEROIC'!$E$1:$F$6,2,0),"")</f>
        <v/>
      </c>
      <c r="L299" s="5">
        <f>IF('Ventas Pases'!$D299="Red HEROIC",IFERROR(VLOOKUP('Ventas Pases'!$G299,'Comisiones HEROIC'!$A$1:$B$11,2,0),15),IF('Ventas Pases'!$D299="Red HEROIC",15,0))</f>
        <v>0</v>
      </c>
      <c r="M299">
        <f>IF(pases[[#This Row],[Días Visita]]&lt;7,0,IF(pases[[#This Row],[Días Visita]]&lt;9,1,IF(pases[[#This Row],[Días Visita]]="Ilimitados",0,2)))</f>
        <v>0</v>
      </c>
      <c r="N299" s="5">
        <f>IF(AND('Ventas Pases'!$A299="Fuera de Temporada",'Ventas Pases'!$B299=2019,pases[[#This Row],[Modo de Compra]]="Paquete"),30,0)</f>
        <v>0</v>
      </c>
      <c r="O299" s="5">
        <f>-SUMIF(lift[Número de pase],pases[[#This Row],[Numero de Pase]],lift[Costo])</f>
        <v>0</v>
      </c>
    </row>
    <row r="300" spans="1:15" x14ac:dyDescent="0.25">
      <c r="A300" t="s">
        <v>7</v>
      </c>
      <c r="B300">
        <v>2019</v>
      </c>
      <c r="C300">
        <v>43434</v>
      </c>
      <c r="D300" t="s">
        <v>8</v>
      </c>
      <c r="E300">
        <v>43419</v>
      </c>
      <c r="F300" t="s">
        <v>11</v>
      </c>
      <c r="G300" t="s">
        <v>9</v>
      </c>
      <c r="H300" t="s">
        <v>318</v>
      </c>
      <c r="I300" s="5">
        <v>1950</v>
      </c>
      <c r="J300" s="5" t="str">
        <f>IFERROR('Ventas Pases'!$I300/'Ventas Pases'!$F300,"PASE")</f>
        <v>PASE</v>
      </c>
      <c r="K300" t="str">
        <f>IFERROR(VLOOKUP('Ventas Pases'!$J300,'Comisiones HEROIC'!$E$1:$F$6,2,0),"")</f>
        <v/>
      </c>
      <c r="L300" s="5">
        <f>IF('Ventas Pases'!$D300="Red HEROIC",IFERROR(VLOOKUP('Ventas Pases'!$G300,'Comisiones HEROIC'!$A$1:$B$11,2,0),15),IF('Ventas Pases'!$D300="Red HEROIC",15,0))</f>
        <v>0</v>
      </c>
      <c r="M300">
        <f>IF(pases[[#This Row],[Días Visita]]&lt;7,0,IF(pases[[#This Row],[Días Visita]]&lt;9,1,IF(pases[[#This Row],[Días Visita]]="Ilimitados",0,2)))</f>
        <v>0</v>
      </c>
      <c r="N300" s="5">
        <f>IF(AND('Ventas Pases'!$A300="Fuera de Temporada",'Ventas Pases'!$B300=2019,pases[[#This Row],[Modo de Compra]]="Paquete"),30,0)</f>
        <v>0</v>
      </c>
      <c r="O300" s="5">
        <f>-SUMIF(lift[Número de pase],pases[[#This Row],[Numero de Pase]],lift[Costo])</f>
        <v>-92</v>
      </c>
    </row>
    <row r="301" spans="1:15" x14ac:dyDescent="0.25">
      <c r="A301" t="s">
        <v>7</v>
      </c>
      <c r="B301">
        <v>2019</v>
      </c>
      <c r="C301">
        <v>43495</v>
      </c>
      <c r="D301" t="s">
        <v>8</v>
      </c>
      <c r="E301">
        <v>43419</v>
      </c>
      <c r="F301" t="s">
        <v>11</v>
      </c>
      <c r="G301" t="s">
        <v>9</v>
      </c>
      <c r="H301" t="s">
        <v>319</v>
      </c>
      <c r="I301" s="5">
        <v>1950</v>
      </c>
      <c r="J301" s="5" t="str">
        <f>IFERROR('Ventas Pases'!$I301/'Ventas Pases'!$F301,"PASE")</f>
        <v>PASE</v>
      </c>
      <c r="K301" t="str">
        <f>IFERROR(VLOOKUP('Ventas Pases'!$J301,'Comisiones HEROIC'!$E$1:$F$6,2,0),"")</f>
        <v/>
      </c>
      <c r="L301" s="5">
        <f>IF('Ventas Pases'!$D301="Red HEROIC",IFERROR(VLOOKUP('Ventas Pases'!$G301,'Comisiones HEROIC'!$A$1:$B$11,2,0),15),IF('Ventas Pases'!$D301="Red HEROIC",15,0))</f>
        <v>0</v>
      </c>
      <c r="M301">
        <f>IF(pases[[#This Row],[Días Visita]]&lt;7,0,IF(pases[[#This Row],[Días Visita]]&lt;9,1,IF(pases[[#This Row],[Días Visita]]="Ilimitados",0,2)))</f>
        <v>0</v>
      </c>
      <c r="N301" s="5">
        <f>IF(AND('Ventas Pases'!$A301="Fuera de Temporada",'Ventas Pases'!$B301=2019,pases[[#This Row],[Modo de Compra]]="Paquete"),30,0)</f>
        <v>0</v>
      </c>
      <c r="O301" s="5">
        <f>-SUMIF(lift[Número de pase],pases[[#This Row],[Numero de Pase]],lift[Costo])</f>
        <v>0</v>
      </c>
    </row>
    <row r="302" spans="1:15" x14ac:dyDescent="0.25">
      <c r="A302" t="s">
        <v>7</v>
      </c>
      <c r="B302">
        <v>2018</v>
      </c>
      <c r="C302">
        <v>43171</v>
      </c>
      <c r="D302" t="s">
        <v>60</v>
      </c>
      <c r="E302">
        <v>43172</v>
      </c>
      <c r="F302">
        <v>7</v>
      </c>
      <c r="G302" t="s">
        <v>9</v>
      </c>
      <c r="H302" t="s">
        <v>320</v>
      </c>
      <c r="I302" s="5">
        <v>840</v>
      </c>
      <c r="J302" s="5">
        <f>IFERROR('Ventas Pases'!$I302/'Ventas Pases'!$F302,"PASE")</f>
        <v>120</v>
      </c>
      <c r="K302" t="str">
        <f>IFERROR(VLOOKUP('Ventas Pases'!$J302,'Comisiones HEROIC'!$E$1:$F$6,2,0),"")</f>
        <v/>
      </c>
      <c r="L302" s="5">
        <f>IF('Ventas Pases'!$D302="Red HEROIC",IFERROR(VLOOKUP('Ventas Pases'!$G302,'Comisiones HEROIC'!$A$1:$B$11,2,0),15),IF('Ventas Pases'!$D302="Red HEROIC",15,0))</f>
        <v>0</v>
      </c>
      <c r="M302">
        <f>IF(pases[[#This Row],[Días Visita]]&lt;7,0,IF(pases[[#This Row],[Días Visita]]&lt;9,1,IF(pases[[#This Row],[Días Visita]]="Ilimitados",0,2)))</f>
        <v>1</v>
      </c>
      <c r="N302" s="5">
        <f>IF(AND('Ventas Pases'!$A302="Fuera de Temporada",'Ventas Pases'!$B302=2019,pases[[#This Row],[Modo de Compra]]="Paquete"),30,0)</f>
        <v>0</v>
      </c>
      <c r="O302" s="5">
        <f>-SUMIF(lift[Número de pase],pases[[#This Row],[Numero de Pase]],lift[Costo])</f>
        <v>0</v>
      </c>
    </row>
    <row r="303" spans="1:15" x14ac:dyDescent="0.25">
      <c r="A303" t="s">
        <v>13</v>
      </c>
      <c r="B303">
        <v>2018</v>
      </c>
      <c r="C303">
        <v>43279</v>
      </c>
      <c r="D303" t="s">
        <v>17</v>
      </c>
      <c r="E303">
        <v>42952</v>
      </c>
      <c r="F303">
        <v>2</v>
      </c>
      <c r="G303" t="s">
        <v>9</v>
      </c>
      <c r="H303" t="s">
        <v>321</v>
      </c>
      <c r="I303" s="5">
        <v>220</v>
      </c>
      <c r="J303" s="5">
        <f>IFERROR('Ventas Pases'!$I303/'Ventas Pases'!$F303,"PASE")</f>
        <v>110</v>
      </c>
      <c r="K303" t="str">
        <f>IFERROR(VLOOKUP('Ventas Pases'!$J303,'Comisiones HEROIC'!$E$1:$F$6,2,0),"")</f>
        <v>Elton Hotel</v>
      </c>
      <c r="L303" s="5">
        <f>IF('Ventas Pases'!$D303="Red HEROIC",IFERROR(VLOOKUP('Ventas Pases'!$G303,'Comisiones HEROIC'!$A$1:$B$11,2,0),15),IF('Ventas Pases'!$D303="Red HEROIC",15,0))</f>
        <v>0</v>
      </c>
      <c r="M303">
        <f>IF(pases[[#This Row],[Días Visita]]&lt;7,0,IF(pases[[#This Row],[Días Visita]]&lt;9,1,IF(pases[[#This Row],[Días Visita]]="Ilimitados",0,2)))</f>
        <v>0</v>
      </c>
      <c r="N303" s="5">
        <f>IF(AND('Ventas Pases'!$A303="Fuera de Temporada",'Ventas Pases'!$B303=2019,pases[[#This Row],[Modo de Compra]]="Paquete"),30,0)</f>
        <v>0</v>
      </c>
      <c r="O303" s="5">
        <f>-SUMIF(lift[Número de pase],pases[[#This Row],[Numero de Pase]],lift[Costo])</f>
        <v>0</v>
      </c>
    </row>
    <row r="304" spans="1:15" x14ac:dyDescent="0.25">
      <c r="A304" t="s">
        <v>7</v>
      </c>
      <c r="B304">
        <v>2018</v>
      </c>
      <c r="C304">
        <v>43146</v>
      </c>
      <c r="D304" t="s">
        <v>8</v>
      </c>
      <c r="E304">
        <v>43054</v>
      </c>
      <c r="F304" t="s">
        <v>11</v>
      </c>
      <c r="G304" t="s">
        <v>9</v>
      </c>
      <c r="H304" t="s">
        <v>322</v>
      </c>
      <c r="I304" s="5">
        <v>1950</v>
      </c>
      <c r="J304" s="5" t="str">
        <f>IFERROR('Ventas Pases'!$I304/'Ventas Pases'!$F304,"PASE")</f>
        <v>PASE</v>
      </c>
      <c r="K304" t="str">
        <f>IFERROR(VLOOKUP('Ventas Pases'!$J304,'Comisiones HEROIC'!$E$1:$F$6,2,0),"")</f>
        <v/>
      </c>
      <c r="L304" s="5">
        <f>IF('Ventas Pases'!$D304="Red HEROIC",IFERROR(VLOOKUP('Ventas Pases'!$G304,'Comisiones HEROIC'!$A$1:$B$11,2,0),15),IF('Ventas Pases'!$D304="Red HEROIC",15,0))</f>
        <v>0</v>
      </c>
      <c r="M304">
        <f>IF(pases[[#This Row],[Días Visita]]&lt;7,0,IF(pases[[#This Row],[Días Visita]]&lt;9,1,IF(pases[[#This Row],[Días Visita]]="Ilimitados",0,2)))</f>
        <v>0</v>
      </c>
      <c r="N304" s="5">
        <f>IF(AND('Ventas Pases'!$A304="Fuera de Temporada",'Ventas Pases'!$B304=2019,pases[[#This Row],[Modo de Compra]]="Paquete"),30,0)</f>
        <v>0</v>
      </c>
      <c r="O304" s="5">
        <f>-SUMIF(lift[Número de pase],pases[[#This Row],[Numero de Pase]],lift[Costo])</f>
        <v>-276</v>
      </c>
    </row>
    <row r="305" spans="1:15" x14ac:dyDescent="0.25">
      <c r="A305" t="s">
        <v>7</v>
      </c>
      <c r="B305">
        <v>2019</v>
      </c>
      <c r="C305">
        <v>43455</v>
      </c>
      <c r="D305" t="s">
        <v>8</v>
      </c>
      <c r="E305">
        <v>43419</v>
      </c>
      <c r="F305" t="s">
        <v>11</v>
      </c>
      <c r="G305" t="s">
        <v>9</v>
      </c>
      <c r="H305" t="s">
        <v>323</v>
      </c>
      <c r="I305" s="5">
        <v>1950</v>
      </c>
      <c r="J305" s="5" t="str">
        <f>IFERROR('Ventas Pases'!$I305/'Ventas Pases'!$F305,"PASE")</f>
        <v>PASE</v>
      </c>
      <c r="K305" t="str">
        <f>IFERROR(VLOOKUP('Ventas Pases'!$J305,'Comisiones HEROIC'!$E$1:$F$6,2,0),"")</f>
        <v/>
      </c>
      <c r="L305" s="5">
        <f>IF('Ventas Pases'!$D305="Red HEROIC",IFERROR(VLOOKUP('Ventas Pases'!$G305,'Comisiones HEROIC'!$A$1:$B$11,2,0),15),IF('Ventas Pases'!$D305="Red HEROIC",15,0))</f>
        <v>0</v>
      </c>
      <c r="M305">
        <f>IF(pases[[#This Row],[Días Visita]]&lt;7,0,IF(pases[[#This Row],[Días Visita]]&lt;9,1,IF(pases[[#This Row],[Días Visita]]="Ilimitados",0,2)))</f>
        <v>0</v>
      </c>
      <c r="N305" s="5">
        <f>IF(AND('Ventas Pases'!$A305="Fuera de Temporada",'Ventas Pases'!$B305=2019,pases[[#This Row],[Modo de Compra]]="Paquete"),30,0)</f>
        <v>0</v>
      </c>
      <c r="O305" s="5">
        <f>-SUMIF(lift[Número de pase],pases[[#This Row],[Numero de Pase]],lift[Costo])</f>
        <v>-1196</v>
      </c>
    </row>
    <row r="306" spans="1:15" x14ac:dyDescent="0.25">
      <c r="A306" t="s">
        <v>7</v>
      </c>
      <c r="B306">
        <v>2018</v>
      </c>
      <c r="C306">
        <v>43171</v>
      </c>
      <c r="D306" t="s">
        <v>8</v>
      </c>
      <c r="E306">
        <v>43172</v>
      </c>
      <c r="F306">
        <v>3</v>
      </c>
      <c r="G306" t="s">
        <v>9</v>
      </c>
      <c r="H306" t="s">
        <v>324</v>
      </c>
      <c r="I306" s="5">
        <v>360</v>
      </c>
      <c r="J306" s="5">
        <f>IFERROR('Ventas Pases'!$I306/'Ventas Pases'!$F306,"PASE")</f>
        <v>120</v>
      </c>
      <c r="K306" t="str">
        <f>IFERROR(VLOOKUP('Ventas Pases'!$J306,'Comisiones HEROIC'!$E$1:$F$6,2,0),"")</f>
        <v/>
      </c>
      <c r="L306" s="5">
        <f>IF('Ventas Pases'!$D306="Red HEROIC",IFERROR(VLOOKUP('Ventas Pases'!$G306,'Comisiones HEROIC'!$A$1:$B$11,2,0),15),IF('Ventas Pases'!$D306="Red HEROIC",15,0))</f>
        <v>0</v>
      </c>
      <c r="M306">
        <f>IF(pases[[#This Row],[Días Visita]]&lt;7,0,IF(pases[[#This Row],[Días Visita]]&lt;9,1,IF(pases[[#This Row],[Días Visita]]="Ilimitados",0,2)))</f>
        <v>0</v>
      </c>
      <c r="N306" s="5">
        <f>IF(AND('Ventas Pases'!$A306="Fuera de Temporada",'Ventas Pases'!$B306=2019,pases[[#This Row],[Modo de Compra]]="Paquete"),30,0)</f>
        <v>0</v>
      </c>
      <c r="O306" s="5">
        <f>-SUMIF(lift[Número de pase],pases[[#This Row],[Numero de Pase]],lift[Costo])</f>
        <v>0</v>
      </c>
    </row>
    <row r="307" spans="1:15" x14ac:dyDescent="0.25">
      <c r="A307" t="s">
        <v>7</v>
      </c>
      <c r="B307">
        <v>2018</v>
      </c>
      <c r="C307">
        <v>43110</v>
      </c>
      <c r="D307" t="s">
        <v>17</v>
      </c>
      <c r="E307">
        <v>43160</v>
      </c>
      <c r="F307">
        <v>3</v>
      </c>
      <c r="G307" t="s">
        <v>9</v>
      </c>
      <c r="H307" t="s">
        <v>325</v>
      </c>
      <c r="I307" s="5">
        <v>330</v>
      </c>
      <c r="J307" s="5">
        <f>IFERROR('Ventas Pases'!$I307/'Ventas Pases'!$F307,"PASE")</f>
        <v>110</v>
      </c>
      <c r="K307" t="str">
        <f>IFERROR(VLOOKUP('Ventas Pases'!$J307,'Comisiones HEROIC'!$E$1:$F$6,2,0),"")</f>
        <v>Elton Hotel</v>
      </c>
      <c r="L307" s="5">
        <f>IF('Ventas Pases'!$D307="Red HEROIC",IFERROR(VLOOKUP('Ventas Pases'!$G307,'Comisiones HEROIC'!$A$1:$B$11,2,0),15),IF('Ventas Pases'!$D307="Red HEROIC",15,0))</f>
        <v>0</v>
      </c>
      <c r="M307">
        <f>IF(pases[[#This Row],[Días Visita]]&lt;7,0,IF(pases[[#This Row],[Días Visita]]&lt;9,1,IF(pases[[#This Row],[Días Visita]]="Ilimitados",0,2)))</f>
        <v>0</v>
      </c>
      <c r="N307" s="5">
        <f>IF(AND('Ventas Pases'!$A307="Fuera de Temporada",'Ventas Pases'!$B307=2019,pases[[#This Row],[Modo de Compra]]="Paquete"),30,0)</f>
        <v>0</v>
      </c>
      <c r="O307" s="5">
        <f>-SUMIF(lift[Número de pase],pases[[#This Row],[Numero de Pase]],lift[Costo])</f>
        <v>0</v>
      </c>
    </row>
    <row r="308" spans="1:15" x14ac:dyDescent="0.25">
      <c r="A308" t="s">
        <v>7</v>
      </c>
      <c r="B308">
        <v>2018</v>
      </c>
      <c r="C308">
        <v>43425</v>
      </c>
      <c r="D308" t="s">
        <v>17</v>
      </c>
      <c r="E308">
        <v>43121</v>
      </c>
      <c r="F308">
        <v>7</v>
      </c>
      <c r="G308" t="s">
        <v>9</v>
      </c>
      <c r="H308" t="s">
        <v>326</v>
      </c>
      <c r="I308" s="5">
        <v>770</v>
      </c>
      <c r="J308" s="5">
        <f>IFERROR('Ventas Pases'!$I308/'Ventas Pases'!$F308,"PASE")</f>
        <v>110</v>
      </c>
      <c r="K308" t="str">
        <f>IFERROR(VLOOKUP('Ventas Pases'!$J308,'Comisiones HEROIC'!$E$1:$F$6,2,0),"")</f>
        <v>Elton Hotel</v>
      </c>
      <c r="L308" s="5">
        <f>IF('Ventas Pases'!$D308="Red HEROIC",IFERROR(VLOOKUP('Ventas Pases'!$G308,'Comisiones HEROIC'!$A$1:$B$11,2,0),15),IF('Ventas Pases'!$D308="Red HEROIC",15,0))</f>
        <v>0</v>
      </c>
      <c r="M308">
        <f>IF(pases[[#This Row],[Días Visita]]&lt;7,0,IF(pases[[#This Row],[Días Visita]]&lt;9,1,IF(pases[[#This Row],[Días Visita]]="Ilimitados",0,2)))</f>
        <v>1</v>
      </c>
      <c r="N308" s="5">
        <f>IF(AND('Ventas Pases'!$A308="Fuera de Temporada",'Ventas Pases'!$B308=2019,pases[[#This Row],[Modo de Compra]]="Paquete"),30,0)</f>
        <v>0</v>
      </c>
      <c r="O308" s="5">
        <f>-SUMIF(lift[Número de pase],pases[[#This Row],[Numero de Pase]],lift[Costo])</f>
        <v>0</v>
      </c>
    </row>
    <row r="309" spans="1:15" x14ac:dyDescent="0.25">
      <c r="A309" t="s">
        <v>7</v>
      </c>
      <c r="B309">
        <v>2019</v>
      </c>
      <c r="C309">
        <v>43533</v>
      </c>
      <c r="D309" t="s">
        <v>8</v>
      </c>
      <c r="E309">
        <v>43543</v>
      </c>
      <c r="F309">
        <v>1</v>
      </c>
      <c r="G309" t="s">
        <v>9</v>
      </c>
      <c r="H309" t="s">
        <v>327</v>
      </c>
      <c r="I309" s="5">
        <v>120</v>
      </c>
      <c r="J309" s="5">
        <f>IFERROR('Ventas Pases'!$I309/'Ventas Pases'!$F309,"PASE")</f>
        <v>120</v>
      </c>
      <c r="K309" t="str">
        <f>IFERROR(VLOOKUP('Ventas Pases'!$J309,'Comisiones HEROIC'!$E$1:$F$6,2,0),"")</f>
        <v/>
      </c>
      <c r="L309" s="5">
        <f>IF('Ventas Pases'!$D309="Red HEROIC",IFERROR(VLOOKUP('Ventas Pases'!$G309,'Comisiones HEROIC'!$A$1:$B$11,2,0),15),IF('Ventas Pases'!$D309="Red HEROIC",15,0))</f>
        <v>0</v>
      </c>
      <c r="M309">
        <f>IF(pases[[#This Row],[Días Visita]]&lt;7,0,IF(pases[[#This Row],[Días Visita]]&lt;9,1,IF(pases[[#This Row],[Días Visita]]="Ilimitados",0,2)))</f>
        <v>0</v>
      </c>
      <c r="N309" s="5">
        <f>IF(AND('Ventas Pases'!$A309="Fuera de Temporada",'Ventas Pases'!$B309=2019,pases[[#This Row],[Modo de Compra]]="Paquete"),30,0)</f>
        <v>0</v>
      </c>
      <c r="O309" s="5">
        <f>-SUMIF(lift[Número de pase],pases[[#This Row],[Numero de Pase]],lift[Costo])</f>
        <v>0</v>
      </c>
    </row>
    <row r="310" spans="1:15" x14ac:dyDescent="0.25">
      <c r="A310" t="s">
        <v>13</v>
      </c>
      <c r="B310">
        <v>2019</v>
      </c>
      <c r="C310">
        <v>43403</v>
      </c>
      <c r="D310" t="s">
        <v>8</v>
      </c>
      <c r="E310">
        <v>43242</v>
      </c>
      <c r="F310">
        <v>8</v>
      </c>
      <c r="G310" t="s">
        <v>9</v>
      </c>
      <c r="H310" t="s">
        <v>328</v>
      </c>
      <c r="I310" s="5">
        <v>960</v>
      </c>
      <c r="J310" s="5">
        <f>IFERROR('Ventas Pases'!$I310/'Ventas Pases'!$F310,"PASE")</f>
        <v>120</v>
      </c>
      <c r="K310" t="str">
        <f>IFERROR(VLOOKUP('Ventas Pases'!$J310,'Comisiones HEROIC'!$E$1:$F$6,2,0),"")</f>
        <v/>
      </c>
      <c r="L310" s="5">
        <f>IF('Ventas Pases'!$D310="Red HEROIC",IFERROR(VLOOKUP('Ventas Pases'!$G310,'Comisiones HEROIC'!$A$1:$B$11,2,0),15),IF('Ventas Pases'!$D310="Red HEROIC",15,0))</f>
        <v>0</v>
      </c>
      <c r="M310">
        <f>IF(pases[[#This Row],[Días Visita]]&lt;7,0,IF(pases[[#This Row],[Días Visita]]&lt;9,1,IF(pases[[#This Row],[Días Visita]]="Ilimitados",0,2)))</f>
        <v>1</v>
      </c>
      <c r="N310" s="5">
        <f>IF(AND('Ventas Pases'!$A310="Fuera de Temporada",'Ventas Pases'!$B310=2019,pases[[#This Row],[Modo de Compra]]="Paquete"),30,0)</f>
        <v>0</v>
      </c>
      <c r="O310" s="5">
        <f>-SUMIF(lift[Número de pase],pases[[#This Row],[Numero de Pase]],lift[Costo])</f>
        <v>0</v>
      </c>
    </row>
    <row r="311" spans="1:15" x14ac:dyDescent="0.25">
      <c r="A311" t="s">
        <v>13</v>
      </c>
      <c r="B311">
        <v>2019</v>
      </c>
      <c r="C311">
        <v>43385</v>
      </c>
      <c r="D311" t="s">
        <v>17</v>
      </c>
      <c r="E311">
        <v>43209</v>
      </c>
      <c r="F311">
        <v>4</v>
      </c>
      <c r="G311" t="s">
        <v>9</v>
      </c>
      <c r="H311" t="s">
        <v>329</v>
      </c>
      <c r="I311" s="5">
        <v>440</v>
      </c>
      <c r="J311" s="5">
        <f>IFERROR('Ventas Pases'!$I311/'Ventas Pases'!$F311,"PASE")</f>
        <v>110</v>
      </c>
      <c r="K311" t="str">
        <f>IFERROR(VLOOKUP('Ventas Pases'!$J311,'Comisiones HEROIC'!$E$1:$F$6,2,0),"")</f>
        <v>Elton Hotel</v>
      </c>
      <c r="L311" s="5">
        <f>IF('Ventas Pases'!$D311="Red HEROIC",IFERROR(VLOOKUP('Ventas Pases'!$G311,'Comisiones HEROIC'!$A$1:$B$11,2,0),15),IF('Ventas Pases'!$D311="Red HEROIC",15,0))</f>
        <v>0</v>
      </c>
      <c r="M311">
        <f>IF(pases[[#This Row],[Días Visita]]&lt;7,0,IF(pases[[#This Row],[Días Visita]]&lt;9,1,IF(pases[[#This Row],[Días Visita]]="Ilimitados",0,2)))</f>
        <v>0</v>
      </c>
      <c r="N311" s="5">
        <f>IF(AND('Ventas Pases'!$A311="Fuera de Temporada",'Ventas Pases'!$B311=2019,pases[[#This Row],[Modo de Compra]]="Paquete"),30,0)</f>
        <v>30</v>
      </c>
      <c r="O311" s="5">
        <f>-SUMIF(lift[Número de pase],pases[[#This Row],[Numero de Pase]],lift[Costo])</f>
        <v>0</v>
      </c>
    </row>
    <row r="312" spans="1:15" x14ac:dyDescent="0.25">
      <c r="A312" t="s">
        <v>7</v>
      </c>
      <c r="B312">
        <v>2019</v>
      </c>
      <c r="C312">
        <v>43549</v>
      </c>
      <c r="D312" t="s">
        <v>8</v>
      </c>
      <c r="E312">
        <v>43542</v>
      </c>
      <c r="F312">
        <v>8</v>
      </c>
      <c r="G312" t="s">
        <v>9</v>
      </c>
      <c r="H312" t="s">
        <v>330</v>
      </c>
      <c r="I312" s="5">
        <v>960</v>
      </c>
      <c r="J312" s="5">
        <f>IFERROR('Ventas Pases'!$I312/'Ventas Pases'!$F312,"PASE")</f>
        <v>120</v>
      </c>
      <c r="K312" t="str">
        <f>IFERROR(VLOOKUP('Ventas Pases'!$J312,'Comisiones HEROIC'!$E$1:$F$6,2,0),"")</f>
        <v/>
      </c>
      <c r="L312" s="5">
        <f>IF('Ventas Pases'!$D312="Red HEROIC",IFERROR(VLOOKUP('Ventas Pases'!$G312,'Comisiones HEROIC'!$A$1:$B$11,2,0),15),IF('Ventas Pases'!$D312="Red HEROIC",15,0))</f>
        <v>0</v>
      </c>
      <c r="M312">
        <f>IF(pases[[#This Row],[Días Visita]]&lt;7,0,IF(pases[[#This Row],[Días Visita]]&lt;9,1,IF(pases[[#This Row],[Días Visita]]="Ilimitados",0,2)))</f>
        <v>1</v>
      </c>
      <c r="N312" s="5">
        <f>IF(AND('Ventas Pases'!$A312="Fuera de Temporada",'Ventas Pases'!$B312=2019,pases[[#This Row],[Modo de Compra]]="Paquete"),30,0)</f>
        <v>0</v>
      </c>
      <c r="O312" s="5">
        <f>-SUMIF(lift[Número de pase],pases[[#This Row],[Numero de Pase]],lift[Costo])</f>
        <v>0</v>
      </c>
    </row>
    <row r="313" spans="1:15" x14ac:dyDescent="0.25">
      <c r="A313" t="s">
        <v>13</v>
      </c>
      <c r="B313">
        <v>2019</v>
      </c>
      <c r="C313">
        <v>43195</v>
      </c>
      <c r="D313" t="s">
        <v>17</v>
      </c>
      <c r="E313">
        <v>43200</v>
      </c>
      <c r="F313">
        <v>3</v>
      </c>
      <c r="G313" t="s">
        <v>9</v>
      </c>
      <c r="H313" t="s">
        <v>331</v>
      </c>
      <c r="I313" s="5">
        <v>330</v>
      </c>
      <c r="J313" s="5">
        <f>IFERROR('Ventas Pases'!$I313/'Ventas Pases'!$F313,"PASE")</f>
        <v>110</v>
      </c>
      <c r="K313" t="str">
        <f>IFERROR(VLOOKUP('Ventas Pases'!$J313,'Comisiones HEROIC'!$E$1:$F$6,2,0),"")</f>
        <v>Elton Hotel</v>
      </c>
      <c r="L313" s="5">
        <f>IF('Ventas Pases'!$D313="Red HEROIC",IFERROR(VLOOKUP('Ventas Pases'!$G313,'Comisiones HEROIC'!$A$1:$B$11,2,0),15),IF('Ventas Pases'!$D313="Red HEROIC",15,0))</f>
        <v>0</v>
      </c>
      <c r="M313">
        <f>IF(pases[[#This Row],[Días Visita]]&lt;7,0,IF(pases[[#This Row],[Días Visita]]&lt;9,1,IF(pases[[#This Row],[Días Visita]]="Ilimitados",0,2)))</f>
        <v>0</v>
      </c>
      <c r="N313" s="5">
        <f>IF(AND('Ventas Pases'!$A313="Fuera de Temporada",'Ventas Pases'!$B313=2019,pases[[#This Row],[Modo de Compra]]="Paquete"),30,0)</f>
        <v>30</v>
      </c>
      <c r="O313" s="5">
        <f>-SUMIF(lift[Número de pase],pases[[#This Row],[Numero de Pase]],lift[Costo])</f>
        <v>0</v>
      </c>
    </row>
    <row r="314" spans="1:15" x14ac:dyDescent="0.25">
      <c r="A314" t="s">
        <v>7</v>
      </c>
      <c r="B314">
        <v>2019</v>
      </c>
      <c r="C314">
        <v>43538</v>
      </c>
      <c r="D314" t="s">
        <v>17</v>
      </c>
      <c r="E314">
        <v>43529</v>
      </c>
      <c r="F314">
        <v>1</v>
      </c>
      <c r="G314" t="s">
        <v>9</v>
      </c>
      <c r="H314" t="s">
        <v>332</v>
      </c>
      <c r="I314" s="5">
        <v>100</v>
      </c>
      <c r="J314" s="5">
        <f>IFERROR('Ventas Pases'!$I314/'Ventas Pases'!$F314,"PASE")</f>
        <v>100</v>
      </c>
      <c r="K314" t="str">
        <f>IFERROR(VLOOKUP('Ventas Pases'!$J314,'Comisiones HEROIC'!$E$1:$F$6,2,0),"")</f>
        <v>Ridossan Hotel</v>
      </c>
      <c r="L314" s="5">
        <f>IF('Ventas Pases'!$D314="Red HEROIC",IFERROR(VLOOKUP('Ventas Pases'!$G314,'Comisiones HEROIC'!$A$1:$B$11,2,0),15),IF('Ventas Pases'!$D314="Red HEROIC",15,0))</f>
        <v>0</v>
      </c>
      <c r="M314">
        <f>IF(pases[[#This Row],[Días Visita]]&lt;7,0,IF(pases[[#This Row],[Días Visita]]&lt;9,1,IF(pases[[#This Row],[Días Visita]]="Ilimitados",0,2)))</f>
        <v>0</v>
      </c>
      <c r="N314" s="5">
        <f>IF(AND('Ventas Pases'!$A314="Fuera de Temporada",'Ventas Pases'!$B314=2019,pases[[#This Row],[Modo de Compra]]="Paquete"),30,0)</f>
        <v>0</v>
      </c>
      <c r="O314" s="5">
        <f>-SUMIF(lift[Número de pase],pases[[#This Row],[Numero de Pase]],lift[Costo])</f>
        <v>0</v>
      </c>
    </row>
    <row r="315" spans="1:15" x14ac:dyDescent="0.25">
      <c r="A315" t="s">
        <v>7</v>
      </c>
      <c r="B315">
        <v>2019</v>
      </c>
      <c r="C315">
        <v>43440</v>
      </c>
      <c r="D315" t="s">
        <v>8</v>
      </c>
      <c r="E315">
        <v>43419</v>
      </c>
      <c r="F315" t="s">
        <v>11</v>
      </c>
      <c r="G315" t="s">
        <v>9</v>
      </c>
      <c r="H315" t="s">
        <v>333</v>
      </c>
      <c r="I315" s="5">
        <v>1950</v>
      </c>
      <c r="J315" s="5" t="str">
        <f>IFERROR('Ventas Pases'!$I315/'Ventas Pases'!$F315,"PASE")</f>
        <v>PASE</v>
      </c>
      <c r="K315" t="str">
        <f>IFERROR(VLOOKUP('Ventas Pases'!$J315,'Comisiones HEROIC'!$E$1:$F$6,2,0),"")</f>
        <v/>
      </c>
      <c r="L315" s="5">
        <f>IF('Ventas Pases'!$D315="Red HEROIC",IFERROR(VLOOKUP('Ventas Pases'!$G315,'Comisiones HEROIC'!$A$1:$B$11,2,0),15),IF('Ventas Pases'!$D315="Red HEROIC",15,0))</f>
        <v>0</v>
      </c>
      <c r="M315">
        <f>IF(pases[[#This Row],[Días Visita]]&lt;7,0,IF(pases[[#This Row],[Días Visita]]&lt;9,1,IF(pases[[#This Row],[Días Visita]]="Ilimitados",0,2)))</f>
        <v>0</v>
      </c>
      <c r="N315" s="5">
        <f>IF(AND('Ventas Pases'!$A315="Fuera de Temporada",'Ventas Pases'!$B315=2019,pases[[#This Row],[Modo de Compra]]="Paquete"),30,0)</f>
        <v>0</v>
      </c>
      <c r="O315" s="5">
        <f>-SUMIF(lift[Número de pase],pases[[#This Row],[Numero de Pase]],lift[Costo])</f>
        <v>0</v>
      </c>
    </row>
    <row r="316" spans="1:15" x14ac:dyDescent="0.25">
      <c r="A316" t="s">
        <v>7</v>
      </c>
      <c r="B316">
        <v>2018</v>
      </c>
      <c r="C316">
        <v>43137</v>
      </c>
      <c r="D316" t="s">
        <v>17</v>
      </c>
      <c r="E316">
        <v>43173</v>
      </c>
      <c r="F316">
        <v>8</v>
      </c>
      <c r="G316" t="s">
        <v>9</v>
      </c>
      <c r="H316" t="s">
        <v>334</v>
      </c>
      <c r="I316" s="5">
        <v>840</v>
      </c>
      <c r="J316" s="5">
        <f>IFERROR('Ventas Pases'!$I316/'Ventas Pases'!$F316,"PASE")</f>
        <v>105</v>
      </c>
      <c r="K316" t="str">
        <f>IFERROR(VLOOKUP('Ventas Pases'!$J316,'Comisiones HEROIC'!$E$1:$F$6,2,0),"")</f>
        <v>OI Hotels</v>
      </c>
      <c r="L316" s="5">
        <f>IF('Ventas Pases'!$D316="Red HEROIC",IFERROR(VLOOKUP('Ventas Pases'!$G316,'Comisiones HEROIC'!$A$1:$B$11,2,0),15),IF('Ventas Pases'!$D316="Red HEROIC",15,0))</f>
        <v>0</v>
      </c>
      <c r="M316">
        <f>IF(pases[[#This Row],[Días Visita]]&lt;7,0,IF(pases[[#This Row],[Días Visita]]&lt;9,1,IF(pases[[#This Row],[Días Visita]]="Ilimitados",0,2)))</f>
        <v>1</v>
      </c>
      <c r="N316" s="5">
        <f>IF(AND('Ventas Pases'!$A316="Fuera de Temporada",'Ventas Pases'!$B316=2019,pases[[#This Row],[Modo de Compra]]="Paquete"),30,0)</f>
        <v>0</v>
      </c>
      <c r="O316" s="5">
        <f>-SUMIF(lift[Número de pase],pases[[#This Row],[Numero de Pase]],lift[Costo])</f>
        <v>0</v>
      </c>
    </row>
    <row r="317" spans="1:15" x14ac:dyDescent="0.25">
      <c r="A317" t="s">
        <v>7</v>
      </c>
      <c r="B317">
        <v>2018</v>
      </c>
      <c r="C317">
        <v>43419</v>
      </c>
      <c r="D317" t="s">
        <v>14</v>
      </c>
      <c r="E317">
        <v>43172</v>
      </c>
      <c r="F317">
        <v>2</v>
      </c>
      <c r="G317" t="s">
        <v>19</v>
      </c>
      <c r="H317" t="s">
        <v>335</v>
      </c>
      <c r="I317" s="5">
        <v>280</v>
      </c>
      <c r="J317" s="5">
        <f>IFERROR('Ventas Pases'!$I317/'Ventas Pases'!$F317,"PASE")</f>
        <v>140</v>
      </c>
      <c r="K317" t="str">
        <f>IFERROR(VLOOKUP('Ventas Pases'!$J317,'Comisiones HEROIC'!$E$1:$F$6,2,0),"")</f>
        <v/>
      </c>
      <c r="L317" s="5">
        <f>IF('Ventas Pases'!$D317="Red HEROIC",IFERROR(VLOOKUP('Ventas Pases'!$G317,'Comisiones HEROIC'!$A$1:$B$11,2,0),15),IF('Ventas Pases'!$D317="Red HEROIC",15,0))</f>
        <v>15</v>
      </c>
      <c r="M317">
        <f>IF(pases[[#This Row],[Días Visita]]&lt;7,0,IF(pases[[#This Row],[Días Visita]]&lt;9,1,IF(pases[[#This Row],[Días Visita]]="Ilimitados",0,2)))</f>
        <v>0</v>
      </c>
      <c r="N317" s="5">
        <f>IF(AND('Ventas Pases'!$A317="Fuera de Temporada",'Ventas Pases'!$B317=2019,pases[[#This Row],[Modo de Compra]]="Paquete"),30,0)</f>
        <v>0</v>
      </c>
      <c r="O317" s="5">
        <f>-SUMIF(lift[Número de pase],pases[[#This Row],[Numero de Pase]],lift[Costo])</f>
        <v>0</v>
      </c>
    </row>
    <row r="318" spans="1:15" x14ac:dyDescent="0.25">
      <c r="A318" t="s">
        <v>7</v>
      </c>
      <c r="B318">
        <v>2019</v>
      </c>
      <c r="C318">
        <v>43436</v>
      </c>
      <c r="D318" t="s">
        <v>8</v>
      </c>
      <c r="E318">
        <v>43428</v>
      </c>
      <c r="F318">
        <v>6</v>
      </c>
      <c r="G318" t="s">
        <v>9</v>
      </c>
      <c r="H318" t="s">
        <v>336</v>
      </c>
      <c r="I318" s="5">
        <v>720</v>
      </c>
      <c r="J318" s="5">
        <f>IFERROR('Ventas Pases'!$I318/'Ventas Pases'!$F318,"PASE")</f>
        <v>120</v>
      </c>
      <c r="K318" t="str">
        <f>IFERROR(VLOOKUP('Ventas Pases'!$J318,'Comisiones HEROIC'!$E$1:$F$6,2,0),"")</f>
        <v/>
      </c>
      <c r="L318" s="5">
        <f>IF('Ventas Pases'!$D318="Red HEROIC",IFERROR(VLOOKUP('Ventas Pases'!$G318,'Comisiones HEROIC'!$A$1:$B$11,2,0),15),IF('Ventas Pases'!$D318="Red HEROIC",15,0))</f>
        <v>0</v>
      </c>
      <c r="M318">
        <f>IF(pases[[#This Row],[Días Visita]]&lt;7,0,IF(pases[[#This Row],[Días Visita]]&lt;9,1,IF(pases[[#This Row],[Días Visita]]="Ilimitados",0,2)))</f>
        <v>0</v>
      </c>
      <c r="N318" s="5">
        <f>IF(AND('Ventas Pases'!$A318="Fuera de Temporada",'Ventas Pases'!$B318=2019,pases[[#This Row],[Modo de Compra]]="Paquete"),30,0)</f>
        <v>0</v>
      </c>
      <c r="O318" s="5">
        <f>-SUMIF(lift[Número de pase],pases[[#This Row],[Numero de Pase]],lift[Costo])</f>
        <v>0</v>
      </c>
    </row>
    <row r="319" spans="1:15" x14ac:dyDescent="0.25">
      <c r="A319" t="s">
        <v>7</v>
      </c>
      <c r="B319">
        <v>2018</v>
      </c>
      <c r="C319">
        <v>43143</v>
      </c>
      <c r="D319" t="s">
        <v>8</v>
      </c>
      <c r="E319">
        <v>43140</v>
      </c>
      <c r="F319">
        <v>8</v>
      </c>
      <c r="G319" t="s">
        <v>9</v>
      </c>
      <c r="H319" t="s">
        <v>337</v>
      </c>
      <c r="I319" s="5">
        <v>960</v>
      </c>
      <c r="J319" s="5">
        <f>IFERROR('Ventas Pases'!$I319/'Ventas Pases'!$F319,"PASE")</f>
        <v>120</v>
      </c>
      <c r="K319" t="str">
        <f>IFERROR(VLOOKUP('Ventas Pases'!$J319,'Comisiones HEROIC'!$E$1:$F$6,2,0),"")</f>
        <v/>
      </c>
      <c r="L319" s="5">
        <f>IF('Ventas Pases'!$D319="Red HEROIC",IFERROR(VLOOKUP('Ventas Pases'!$G319,'Comisiones HEROIC'!$A$1:$B$11,2,0),15),IF('Ventas Pases'!$D319="Red HEROIC",15,0))</f>
        <v>0</v>
      </c>
      <c r="M319">
        <f>IF(pases[[#This Row],[Días Visita]]&lt;7,0,IF(pases[[#This Row],[Días Visita]]&lt;9,1,IF(pases[[#This Row],[Días Visita]]="Ilimitados",0,2)))</f>
        <v>1</v>
      </c>
      <c r="N319" s="5">
        <f>IF(AND('Ventas Pases'!$A319="Fuera de Temporada",'Ventas Pases'!$B319=2019,pases[[#This Row],[Modo de Compra]]="Paquete"),30,0)</f>
        <v>0</v>
      </c>
      <c r="O319" s="5">
        <f>-SUMIF(lift[Número de pase],pases[[#This Row],[Numero de Pase]],lift[Costo])</f>
        <v>0</v>
      </c>
    </row>
    <row r="320" spans="1:15" x14ac:dyDescent="0.25">
      <c r="A320" t="s">
        <v>7</v>
      </c>
      <c r="B320">
        <v>2018</v>
      </c>
      <c r="C320">
        <v>43429</v>
      </c>
      <c r="D320" t="s">
        <v>60</v>
      </c>
      <c r="E320">
        <v>43180</v>
      </c>
      <c r="F320">
        <v>5</v>
      </c>
      <c r="G320" t="s">
        <v>9</v>
      </c>
      <c r="H320" t="s">
        <v>338</v>
      </c>
      <c r="I320" s="5">
        <v>600</v>
      </c>
      <c r="J320" s="5">
        <f>IFERROR('Ventas Pases'!$I320/'Ventas Pases'!$F320,"PASE")</f>
        <v>120</v>
      </c>
      <c r="K320" t="str">
        <f>IFERROR(VLOOKUP('Ventas Pases'!$J320,'Comisiones HEROIC'!$E$1:$F$6,2,0),"")</f>
        <v/>
      </c>
      <c r="L320" s="5">
        <f>IF('Ventas Pases'!$D320="Red HEROIC",IFERROR(VLOOKUP('Ventas Pases'!$G320,'Comisiones HEROIC'!$A$1:$B$11,2,0),15),IF('Ventas Pases'!$D320="Red HEROIC",15,0))</f>
        <v>0</v>
      </c>
      <c r="M320">
        <f>IF(pases[[#This Row],[Días Visita]]&lt;7,0,IF(pases[[#This Row],[Días Visita]]&lt;9,1,IF(pases[[#This Row],[Días Visita]]="Ilimitados",0,2)))</f>
        <v>0</v>
      </c>
      <c r="N320" s="5">
        <f>IF(AND('Ventas Pases'!$A320="Fuera de Temporada",'Ventas Pases'!$B320=2019,pases[[#This Row],[Modo de Compra]]="Paquete"),30,0)</f>
        <v>0</v>
      </c>
      <c r="O320" s="5">
        <f>-SUMIF(lift[Número de pase],pases[[#This Row],[Numero de Pase]],lift[Costo])</f>
        <v>0</v>
      </c>
    </row>
    <row r="321" spans="1:15" x14ac:dyDescent="0.25">
      <c r="A321" t="s">
        <v>13</v>
      </c>
      <c r="B321">
        <v>2019</v>
      </c>
      <c r="C321">
        <v>43383</v>
      </c>
      <c r="D321" t="s">
        <v>14</v>
      </c>
      <c r="E321">
        <v>43269</v>
      </c>
      <c r="F321">
        <v>9</v>
      </c>
      <c r="G321" t="s">
        <v>19</v>
      </c>
      <c r="H321" t="s">
        <v>339</v>
      </c>
      <c r="I321" s="5">
        <v>1260</v>
      </c>
      <c r="J321" s="5">
        <f>IFERROR('Ventas Pases'!$I321/'Ventas Pases'!$F321,"PASE")</f>
        <v>140</v>
      </c>
      <c r="K321" t="str">
        <f>IFERROR(VLOOKUP('Ventas Pases'!$J321,'Comisiones HEROIC'!$E$1:$F$6,2,0),"")</f>
        <v/>
      </c>
      <c r="L321" s="5">
        <f>IF('Ventas Pases'!$D321="Red HEROIC",IFERROR(VLOOKUP('Ventas Pases'!$G321,'Comisiones HEROIC'!$A$1:$B$11,2,0),15),IF('Ventas Pases'!$D321="Red HEROIC",15,0))</f>
        <v>15</v>
      </c>
      <c r="M321">
        <f>IF(pases[[#This Row],[Días Visita]]&lt;7,0,IF(pases[[#This Row],[Días Visita]]&lt;9,1,IF(pases[[#This Row],[Días Visita]]="Ilimitados",0,2)))</f>
        <v>2</v>
      </c>
      <c r="N321" s="5">
        <f>IF(AND('Ventas Pases'!$A321="Fuera de Temporada",'Ventas Pases'!$B321=2019,pases[[#This Row],[Modo de Compra]]="Paquete"),30,0)</f>
        <v>0</v>
      </c>
      <c r="O321" s="5">
        <f>-SUMIF(lift[Número de pase],pases[[#This Row],[Numero de Pase]],lift[Costo])</f>
        <v>0</v>
      </c>
    </row>
    <row r="322" spans="1:15" x14ac:dyDescent="0.25">
      <c r="A322" t="s">
        <v>7</v>
      </c>
      <c r="B322">
        <v>2019</v>
      </c>
      <c r="C322">
        <v>43478</v>
      </c>
      <c r="D322" t="s">
        <v>14</v>
      </c>
      <c r="E322">
        <v>43535</v>
      </c>
      <c r="F322">
        <v>1</v>
      </c>
      <c r="G322" t="s">
        <v>33</v>
      </c>
      <c r="H322" t="s">
        <v>340</v>
      </c>
      <c r="I322" s="5">
        <v>140</v>
      </c>
      <c r="J322" s="5">
        <f>IFERROR('Ventas Pases'!$I322/'Ventas Pases'!$F322,"PASE")</f>
        <v>140</v>
      </c>
      <c r="K322" t="str">
        <f>IFERROR(VLOOKUP('Ventas Pases'!$J322,'Comisiones HEROIC'!$E$1:$F$6,2,0),"")</f>
        <v/>
      </c>
      <c r="L322" s="5">
        <f>IF('Ventas Pases'!$D322="Red HEROIC",IFERROR(VLOOKUP('Ventas Pases'!$G322,'Comisiones HEROIC'!$A$1:$B$11,2,0),15),IF('Ventas Pases'!$D322="Red HEROIC",15,0))</f>
        <v>15</v>
      </c>
      <c r="M322">
        <f>IF(pases[[#This Row],[Días Visita]]&lt;7,0,IF(pases[[#This Row],[Días Visita]]&lt;9,1,IF(pases[[#This Row],[Días Visita]]="Ilimitados",0,2)))</f>
        <v>0</v>
      </c>
      <c r="N322" s="5">
        <f>IF(AND('Ventas Pases'!$A322="Fuera de Temporada",'Ventas Pases'!$B322=2019,pases[[#This Row],[Modo de Compra]]="Paquete"),30,0)</f>
        <v>0</v>
      </c>
      <c r="O322" s="5">
        <f>-SUMIF(lift[Número de pase],pases[[#This Row],[Numero de Pase]],lift[Costo])</f>
        <v>0</v>
      </c>
    </row>
    <row r="323" spans="1:15" x14ac:dyDescent="0.25">
      <c r="A323" t="s">
        <v>7</v>
      </c>
      <c r="B323">
        <v>2019</v>
      </c>
      <c r="C323">
        <v>43546</v>
      </c>
      <c r="D323" t="s">
        <v>8</v>
      </c>
      <c r="E323">
        <v>43543</v>
      </c>
      <c r="F323">
        <v>3</v>
      </c>
      <c r="G323" t="s">
        <v>9</v>
      </c>
      <c r="H323" t="s">
        <v>341</v>
      </c>
      <c r="I323" s="5">
        <v>360</v>
      </c>
      <c r="J323" s="5">
        <f>IFERROR('Ventas Pases'!$I323/'Ventas Pases'!$F323,"PASE")</f>
        <v>120</v>
      </c>
      <c r="K323" t="str">
        <f>IFERROR(VLOOKUP('Ventas Pases'!$J323,'Comisiones HEROIC'!$E$1:$F$6,2,0),"")</f>
        <v/>
      </c>
      <c r="L323" s="5">
        <f>IF('Ventas Pases'!$D323="Red HEROIC",IFERROR(VLOOKUP('Ventas Pases'!$G323,'Comisiones HEROIC'!$A$1:$B$11,2,0),15),IF('Ventas Pases'!$D323="Red HEROIC",15,0))</f>
        <v>0</v>
      </c>
      <c r="M323">
        <f>IF(pases[[#This Row],[Días Visita]]&lt;7,0,IF(pases[[#This Row],[Días Visita]]&lt;9,1,IF(pases[[#This Row],[Días Visita]]="Ilimitados",0,2)))</f>
        <v>0</v>
      </c>
      <c r="N323" s="5">
        <f>IF(AND('Ventas Pases'!$A323="Fuera de Temporada",'Ventas Pases'!$B323=2019,pases[[#This Row],[Modo de Compra]]="Paquete"),30,0)</f>
        <v>0</v>
      </c>
      <c r="O323" s="5">
        <f>-SUMIF(lift[Número de pase],pases[[#This Row],[Numero de Pase]],lift[Costo])</f>
        <v>0</v>
      </c>
    </row>
    <row r="324" spans="1:15" x14ac:dyDescent="0.25">
      <c r="A324" t="s">
        <v>7</v>
      </c>
      <c r="B324">
        <v>2018</v>
      </c>
      <c r="C324">
        <v>43432</v>
      </c>
      <c r="D324" t="s">
        <v>14</v>
      </c>
      <c r="E324">
        <v>43151</v>
      </c>
      <c r="F324">
        <v>5</v>
      </c>
      <c r="G324" t="s">
        <v>33</v>
      </c>
      <c r="H324" t="s">
        <v>342</v>
      </c>
      <c r="I324" s="5">
        <v>700</v>
      </c>
      <c r="J324" s="5">
        <f>IFERROR('Ventas Pases'!$I324/'Ventas Pases'!$F324,"PASE")</f>
        <v>140</v>
      </c>
      <c r="K324" t="str">
        <f>IFERROR(VLOOKUP('Ventas Pases'!$J324,'Comisiones HEROIC'!$E$1:$F$6,2,0),"")</f>
        <v/>
      </c>
      <c r="L324" s="5">
        <f>IF('Ventas Pases'!$D324="Red HEROIC",IFERROR(VLOOKUP('Ventas Pases'!$G324,'Comisiones HEROIC'!$A$1:$B$11,2,0),15),IF('Ventas Pases'!$D324="Red HEROIC",15,0))</f>
        <v>15</v>
      </c>
      <c r="M324">
        <f>IF(pases[[#This Row],[Días Visita]]&lt;7,0,IF(pases[[#This Row],[Días Visita]]&lt;9,1,IF(pases[[#This Row],[Días Visita]]="Ilimitados",0,2)))</f>
        <v>0</v>
      </c>
      <c r="N324" s="5">
        <f>IF(AND('Ventas Pases'!$A324="Fuera de Temporada",'Ventas Pases'!$B324=2019,pases[[#This Row],[Modo de Compra]]="Paquete"),30,0)</f>
        <v>0</v>
      </c>
      <c r="O324" s="5">
        <f>-SUMIF(lift[Número de pase],pases[[#This Row],[Numero de Pase]],lift[Costo])</f>
        <v>0</v>
      </c>
    </row>
    <row r="325" spans="1:15" x14ac:dyDescent="0.25">
      <c r="A325" t="s">
        <v>7</v>
      </c>
      <c r="B325">
        <v>2019</v>
      </c>
      <c r="C325">
        <v>43499</v>
      </c>
      <c r="D325" t="s">
        <v>17</v>
      </c>
      <c r="E325">
        <v>43531</v>
      </c>
      <c r="F325">
        <v>9</v>
      </c>
      <c r="G325" t="s">
        <v>9</v>
      </c>
      <c r="H325" t="s">
        <v>343</v>
      </c>
      <c r="I325" s="5">
        <v>945</v>
      </c>
      <c r="J325" s="5">
        <f>IFERROR('Ventas Pases'!$I325/'Ventas Pases'!$F325,"PASE")</f>
        <v>105</v>
      </c>
      <c r="K325" t="str">
        <f>IFERROR(VLOOKUP('Ventas Pases'!$J325,'Comisiones HEROIC'!$E$1:$F$6,2,0),"")</f>
        <v>OI Hotels</v>
      </c>
      <c r="L325" s="5">
        <f>IF('Ventas Pases'!$D325="Red HEROIC",IFERROR(VLOOKUP('Ventas Pases'!$G325,'Comisiones HEROIC'!$A$1:$B$11,2,0),15),IF('Ventas Pases'!$D325="Red HEROIC",15,0))</f>
        <v>0</v>
      </c>
      <c r="M325">
        <f>IF(pases[[#This Row],[Días Visita]]&lt;7,0,IF(pases[[#This Row],[Días Visita]]&lt;9,1,IF(pases[[#This Row],[Días Visita]]="Ilimitados",0,2)))</f>
        <v>2</v>
      </c>
      <c r="N325" s="5">
        <f>IF(AND('Ventas Pases'!$A325="Fuera de Temporada",'Ventas Pases'!$B325=2019,pases[[#This Row],[Modo de Compra]]="Paquete"),30,0)</f>
        <v>0</v>
      </c>
      <c r="O325" s="5">
        <f>-SUMIF(lift[Número de pase],pases[[#This Row],[Numero de Pase]],lift[Costo])</f>
        <v>0</v>
      </c>
    </row>
    <row r="326" spans="1:15" x14ac:dyDescent="0.25">
      <c r="A326" t="s">
        <v>7</v>
      </c>
      <c r="B326">
        <v>2019</v>
      </c>
      <c r="C326">
        <v>43485</v>
      </c>
      <c r="D326" t="s">
        <v>8</v>
      </c>
      <c r="E326">
        <v>43419</v>
      </c>
      <c r="F326" t="s">
        <v>11</v>
      </c>
      <c r="G326" t="s">
        <v>9</v>
      </c>
      <c r="H326" t="s">
        <v>344</v>
      </c>
      <c r="I326" s="5">
        <v>1950</v>
      </c>
      <c r="J326" s="5" t="str">
        <f>IFERROR('Ventas Pases'!$I326/'Ventas Pases'!$F326,"PASE")</f>
        <v>PASE</v>
      </c>
      <c r="K326" t="str">
        <f>IFERROR(VLOOKUP('Ventas Pases'!$J326,'Comisiones HEROIC'!$E$1:$F$6,2,0),"")</f>
        <v/>
      </c>
      <c r="L326" s="5">
        <f>IF('Ventas Pases'!$D326="Red HEROIC",IFERROR(VLOOKUP('Ventas Pases'!$G326,'Comisiones HEROIC'!$A$1:$B$11,2,0),15),IF('Ventas Pases'!$D326="Red HEROIC",15,0))</f>
        <v>0</v>
      </c>
      <c r="M326">
        <f>IF(pases[[#This Row],[Días Visita]]&lt;7,0,IF(pases[[#This Row],[Días Visita]]&lt;9,1,IF(pases[[#This Row],[Días Visita]]="Ilimitados",0,2)))</f>
        <v>0</v>
      </c>
      <c r="N326" s="5">
        <f>IF(AND('Ventas Pases'!$A326="Fuera de Temporada",'Ventas Pases'!$B326=2019,pases[[#This Row],[Modo de Compra]]="Paquete"),30,0)</f>
        <v>0</v>
      </c>
      <c r="O326" s="5">
        <f>-SUMIF(lift[Número de pase],pases[[#This Row],[Numero de Pase]],lift[Costo])</f>
        <v>-92</v>
      </c>
    </row>
    <row r="327" spans="1:15" x14ac:dyDescent="0.25">
      <c r="A327" t="s">
        <v>13</v>
      </c>
      <c r="B327">
        <v>2018</v>
      </c>
      <c r="C327">
        <v>43242</v>
      </c>
      <c r="D327" t="s">
        <v>14</v>
      </c>
      <c r="E327">
        <v>42833</v>
      </c>
      <c r="F327">
        <v>2</v>
      </c>
      <c r="G327" t="s">
        <v>35</v>
      </c>
      <c r="H327" t="s">
        <v>345</v>
      </c>
      <c r="I327" s="5">
        <v>280</v>
      </c>
      <c r="J327" s="5">
        <f>IFERROR('Ventas Pases'!$I327/'Ventas Pases'!$F327,"PASE")</f>
        <v>140</v>
      </c>
      <c r="K327" t="str">
        <f>IFERROR(VLOOKUP('Ventas Pases'!$J327,'Comisiones HEROIC'!$E$1:$F$6,2,0),"")</f>
        <v/>
      </c>
      <c r="L327" s="5">
        <f>IF('Ventas Pases'!$D327="Red HEROIC",IFERROR(VLOOKUP('Ventas Pases'!$G327,'Comisiones HEROIC'!$A$1:$B$11,2,0),15),IF('Ventas Pases'!$D327="Red HEROIC",15,0))</f>
        <v>16</v>
      </c>
      <c r="M327">
        <f>IF(pases[[#This Row],[Días Visita]]&lt;7,0,IF(pases[[#This Row],[Días Visita]]&lt;9,1,IF(pases[[#This Row],[Días Visita]]="Ilimitados",0,2)))</f>
        <v>0</v>
      </c>
      <c r="N327" s="5">
        <f>IF(AND('Ventas Pases'!$A327="Fuera de Temporada",'Ventas Pases'!$B327=2019,pases[[#This Row],[Modo de Compra]]="Paquete"),30,0)</f>
        <v>0</v>
      </c>
      <c r="O327" s="5">
        <f>-SUMIF(lift[Número de pase],pases[[#This Row],[Numero de Pase]],lift[Costo])</f>
        <v>0</v>
      </c>
    </row>
    <row r="328" spans="1:15" x14ac:dyDescent="0.25">
      <c r="A328" t="s">
        <v>7</v>
      </c>
      <c r="B328">
        <v>2019</v>
      </c>
      <c r="C328">
        <v>43481</v>
      </c>
      <c r="D328" t="s">
        <v>17</v>
      </c>
      <c r="E328">
        <v>43515</v>
      </c>
      <c r="F328">
        <v>6</v>
      </c>
      <c r="G328" t="s">
        <v>9</v>
      </c>
      <c r="H328" t="s">
        <v>346</v>
      </c>
      <c r="I328" s="5">
        <v>660</v>
      </c>
      <c r="J328" s="5">
        <f>IFERROR('Ventas Pases'!$I328/'Ventas Pases'!$F328,"PASE")</f>
        <v>110</v>
      </c>
      <c r="K328" t="str">
        <f>IFERROR(VLOOKUP('Ventas Pases'!$J328,'Comisiones HEROIC'!$E$1:$F$6,2,0),"")</f>
        <v>Elton Hotel</v>
      </c>
      <c r="L328" s="5">
        <f>IF('Ventas Pases'!$D328="Red HEROIC",IFERROR(VLOOKUP('Ventas Pases'!$G328,'Comisiones HEROIC'!$A$1:$B$11,2,0),15),IF('Ventas Pases'!$D328="Red HEROIC",15,0))</f>
        <v>0</v>
      </c>
      <c r="M328">
        <f>IF(pases[[#This Row],[Días Visita]]&lt;7,0,IF(pases[[#This Row],[Días Visita]]&lt;9,1,IF(pases[[#This Row],[Días Visita]]="Ilimitados",0,2)))</f>
        <v>0</v>
      </c>
      <c r="N328" s="5">
        <f>IF(AND('Ventas Pases'!$A328="Fuera de Temporada",'Ventas Pases'!$B328=2019,pases[[#This Row],[Modo de Compra]]="Paquete"),30,0)</f>
        <v>0</v>
      </c>
      <c r="O328" s="5">
        <f>-SUMIF(lift[Número de pase],pases[[#This Row],[Numero de Pase]],lift[Costo])</f>
        <v>0</v>
      </c>
    </row>
    <row r="329" spans="1:15" x14ac:dyDescent="0.25">
      <c r="A329" t="s">
        <v>7</v>
      </c>
      <c r="B329">
        <v>2019</v>
      </c>
      <c r="C329">
        <v>43498</v>
      </c>
      <c r="D329" t="s">
        <v>17</v>
      </c>
      <c r="E329">
        <v>43521</v>
      </c>
      <c r="F329">
        <v>6</v>
      </c>
      <c r="G329" t="s">
        <v>9</v>
      </c>
      <c r="H329" t="s">
        <v>347</v>
      </c>
      <c r="I329" s="5">
        <v>630</v>
      </c>
      <c r="J329" s="5">
        <f>IFERROR('Ventas Pases'!$I329/'Ventas Pases'!$F329,"PASE")</f>
        <v>105</v>
      </c>
      <c r="K329" t="str">
        <f>IFERROR(VLOOKUP('Ventas Pases'!$J329,'Comisiones HEROIC'!$E$1:$F$6,2,0),"")</f>
        <v>OI Hotels</v>
      </c>
      <c r="L329" s="5">
        <f>IF('Ventas Pases'!$D329="Red HEROIC",IFERROR(VLOOKUP('Ventas Pases'!$G329,'Comisiones HEROIC'!$A$1:$B$11,2,0),15),IF('Ventas Pases'!$D329="Red HEROIC",15,0))</f>
        <v>0</v>
      </c>
      <c r="M329">
        <f>IF(pases[[#This Row],[Días Visita]]&lt;7,0,IF(pases[[#This Row],[Días Visita]]&lt;9,1,IF(pases[[#This Row],[Días Visita]]="Ilimitados",0,2)))</f>
        <v>0</v>
      </c>
      <c r="N329" s="5">
        <f>IF(AND('Ventas Pases'!$A329="Fuera de Temporada",'Ventas Pases'!$B329=2019,pases[[#This Row],[Modo de Compra]]="Paquete"),30,0)</f>
        <v>0</v>
      </c>
      <c r="O329" s="5">
        <f>-SUMIF(lift[Número de pase],pases[[#This Row],[Numero de Pase]],lift[Costo])</f>
        <v>0</v>
      </c>
    </row>
    <row r="330" spans="1:15" x14ac:dyDescent="0.25">
      <c r="A330" t="s">
        <v>7</v>
      </c>
      <c r="B330">
        <v>2018</v>
      </c>
      <c r="C330">
        <v>43444</v>
      </c>
      <c r="D330" t="s">
        <v>8</v>
      </c>
      <c r="E330">
        <v>43148</v>
      </c>
      <c r="F330">
        <v>1</v>
      </c>
      <c r="G330" t="s">
        <v>9</v>
      </c>
      <c r="H330" t="s">
        <v>348</v>
      </c>
      <c r="I330" s="5">
        <v>120</v>
      </c>
      <c r="J330" s="5">
        <f>IFERROR('Ventas Pases'!$I330/'Ventas Pases'!$F330,"PASE")</f>
        <v>120</v>
      </c>
      <c r="K330" t="str">
        <f>IFERROR(VLOOKUP('Ventas Pases'!$J330,'Comisiones HEROIC'!$E$1:$F$6,2,0),"")</f>
        <v/>
      </c>
      <c r="L330" s="5">
        <f>IF('Ventas Pases'!$D330="Red HEROIC",IFERROR(VLOOKUP('Ventas Pases'!$G330,'Comisiones HEROIC'!$A$1:$B$11,2,0),15),IF('Ventas Pases'!$D330="Red HEROIC",15,0))</f>
        <v>0</v>
      </c>
      <c r="M330">
        <f>IF(pases[[#This Row],[Días Visita]]&lt;7,0,IF(pases[[#This Row],[Días Visita]]&lt;9,1,IF(pases[[#This Row],[Días Visita]]="Ilimitados",0,2)))</f>
        <v>0</v>
      </c>
      <c r="N330" s="5">
        <f>IF(AND('Ventas Pases'!$A330="Fuera de Temporada",'Ventas Pases'!$B330=2019,pases[[#This Row],[Modo de Compra]]="Paquete"),30,0)</f>
        <v>0</v>
      </c>
      <c r="O330" s="5">
        <f>-SUMIF(lift[Número de pase],pases[[#This Row],[Numero de Pase]],lift[Costo])</f>
        <v>0</v>
      </c>
    </row>
    <row r="331" spans="1:15" x14ac:dyDescent="0.25">
      <c r="A331" t="s">
        <v>7</v>
      </c>
      <c r="B331">
        <v>2018</v>
      </c>
      <c r="C331">
        <v>43461</v>
      </c>
      <c r="D331" t="s">
        <v>8</v>
      </c>
      <c r="E331">
        <v>43102</v>
      </c>
      <c r="F331">
        <v>8</v>
      </c>
      <c r="G331" t="s">
        <v>9</v>
      </c>
      <c r="H331" t="s">
        <v>349</v>
      </c>
      <c r="I331" s="5">
        <v>960</v>
      </c>
      <c r="J331" s="5">
        <f>IFERROR('Ventas Pases'!$I331/'Ventas Pases'!$F331,"PASE")</f>
        <v>120</v>
      </c>
      <c r="K331" t="str">
        <f>IFERROR(VLOOKUP('Ventas Pases'!$J331,'Comisiones HEROIC'!$E$1:$F$6,2,0),"")</f>
        <v/>
      </c>
      <c r="L331" s="5">
        <f>IF('Ventas Pases'!$D331="Red HEROIC",IFERROR(VLOOKUP('Ventas Pases'!$G331,'Comisiones HEROIC'!$A$1:$B$11,2,0),15),IF('Ventas Pases'!$D331="Red HEROIC",15,0))</f>
        <v>0</v>
      </c>
      <c r="M331">
        <f>IF(pases[[#This Row],[Días Visita]]&lt;7,0,IF(pases[[#This Row],[Días Visita]]&lt;9,1,IF(pases[[#This Row],[Días Visita]]="Ilimitados",0,2)))</f>
        <v>1</v>
      </c>
      <c r="N331" s="5">
        <f>IF(AND('Ventas Pases'!$A331="Fuera de Temporada",'Ventas Pases'!$B331=2019,pases[[#This Row],[Modo de Compra]]="Paquete"),30,0)</f>
        <v>0</v>
      </c>
      <c r="O331" s="5">
        <f>-SUMIF(lift[Número de pase],pases[[#This Row],[Numero de Pase]],lift[Costo])</f>
        <v>0</v>
      </c>
    </row>
    <row r="332" spans="1:15" x14ac:dyDescent="0.25">
      <c r="A332" t="s">
        <v>7</v>
      </c>
      <c r="B332">
        <v>2019</v>
      </c>
      <c r="C332">
        <v>43529</v>
      </c>
      <c r="D332" t="s">
        <v>8</v>
      </c>
      <c r="E332">
        <v>43419</v>
      </c>
      <c r="F332" t="s">
        <v>11</v>
      </c>
      <c r="G332" t="s">
        <v>9</v>
      </c>
      <c r="H332" t="s">
        <v>350</v>
      </c>
      <c r="I332" s="5">
        <v>1950</v>
      </c>
      <c r="J332" s="5" t="str">
        <f>IFERROR('Ventas Pases'!$I332/'Ventas Pases'!$F332,"PASE")</f>
        <v>PASE</v>
      </c>
      <c r="K332" t="str">
        <f>IFERROR(VLOOKUP('Ventas Pases'!$J332,'Comisiones HEROIC'!$E$1:$F$6,2,0),"")</f>
        <v/>
      </c>
      <c r="L332" s="5">
        <f>IF('Ventas Pases'!$D332="Red HEROIC",IFERROR(VLOOKUP('Ventas Pases'!$G332,'Comisiones HEROIC'!$A$1:$B$11,2,0),15),IF('Ventas Pases'!$D332="Red HEROIC",15,0))</f>
        <v>0</v>
      </c>
      <c r="M332">
        <f>IF(pases[[#This Row],[Días Visita]]&lt;7,0,IF(pases[[#This Row],[Días Visita]]&lt;9,1,IF(pases[[#This Row],[Días Visita]]="Ilimitados",0,2)))</f>
        <v>0</v>
      </c>
      <c r="N332" s="5">
        <f>IF(AND('Ventas Pases'!$A332="Fuera de Temporada",'Ventas Pases'!$B332=2019,pases[[#This Row],[Modo de Compra]]="Paquete"),30,0)</f>
        <v>0</v>
      </c>
      <c r="O332" s="5">
        <f>-SUMIF(lift[Número de pase],pases[[#This Row],[Numero de Pase]],lift[Costo])</f>
        <v>-368</v>
      </c>
    </row>
    <row r="333" spans="1:15" x14ac:dyDescent="0.25">
      <c r="A333" t="s">
        <v>7</v>
      </c>
      <c r="B333">
        <v>2019</v>
      </c>
      <c r="C333">
        <v>43455</v>
      </c>
      <c r="D333" t="s">
        <v>14</v>
      </c>
      <c r="E333">
        <v>43470</v>
      </c>
      <c r="F333">
        <v>3</v>
      </c>
      <c r="G333" t="s">
        <v>33</v>
      </c>
      <c r="H333" t="s">
        <v>351</v>
      </c>
      <c r="I333" s="5">
        <v>420</v>
      </c>
      <c r="J333" s="5">
        <f>IFERROR('Ventas Pases'!$I333/'Ventas Pases'!$F333,"PASE")</f>
        <v>140</v>
      </c>
      <c r="K333" t="str">
        <f>IFERROR(VLOOKUP('Ventas Pases'!$J333,'Comisiones HEROIC'!$E$1:$F$6,2,0),"")</f>
        <v/>
      </c>
      <c r="L333" s="5">
        <f>IF('Ventas Pases'!$D333="Red HEROIC",IFERROR(VLOOKUP('Ventas Pases'!$G333,'Comisiones HEROIC'!$A$1:$B$11,2,0),15),IF('Ventas Pases'!$D333="Red HEROIC",15,0))</f>
        <v>15</v>
      </c>
      <c r="M333">
        <f>IF(pases[[#This Row],[Días Visita]]&lt;7,0,IF(pases[[#This Row],[Días Visita]]&lt;9,1,IF(pases[[#This Row],[Días Visita]]="Ilimitados",0,2)))</f>
        <v>0</v>
      </c>
      <c r="N333" s="5">
        <f>IF(AND('Ventas Pases'!$A333="Fuera de Temporada",'Ventas Pases'!$B333=2019,pases[[#This Row],[Modo de Compra]]="Paquete"),30,0)</f>
        <v>0</v>
      </c>
      <c r="O333" s="5">
        <f>-SUMIF(lift[Número de pase],pases[[#This Row],[Numero de Pase]],lift[Costo])</f>
        <v>0</v>
      </c>
    </row>
    <row r="334" spans="1:15" x14ac:dyDescent="0.25">
      <c r="A334" t="s">
        <v>7</v>
      </c>
      <c r="B334">
        <v>2019</v>
      </c>
      <c r="C334">
        <v>43484</v>
      </c>
      <c r="D334" t="s">
        <v>17</v>
      </c>
      <c r="E334">
        <v>43535</v>
      </c>
      <c r="F334">
        <v>5</v>
      </c>
      <c r="G334" t="s">
        <v>9</v>
      </c>
      <c r="H334" t="s">
        <v>352</v>
      </c>
      <c r="I334" s="5">
        <v>525</v>
      </c>
      <c r="J334" s="5">
        <f>IFERROR('Ventas Pases'!$I334/'Ventas Pases'!$F334,"PASE")</f>
        <v>105</v>
      </c>
      <c r="K334" t="str">
        <f>IFERROR(VLOOKUP('Ventas Pases'!$J334,'Comisiones HEROIC'!$E$1:$F$6,2,0),"")</f>
        <v>OI Hotels</v>
      </c>
      <c r="L334" s="5">
        <f>IF('Ventas Pases'!$D334="Red HEROIC",IFERROR(VLOOKUP('Ventas Pases'!$G334,'Comisiones HEROIC'!$A$1:$B$11,2,0),15),IF('Ventas Pases'!$D334="Red HEROIC",15,0))</f>
        <v>0</v>
      </c>
      <c r="M334">
        <f>IF(pases[[#This Row],[Días Visita]]&lt;7,0,IF(pases[[#This Row],[Días Visita]]&lt;9,1,IF(pases[[#This Row],[Días Visita]]="Ilimitados",0,2)))</f>
        <v>0</v>
      </c>
      <c r="N334" s="5">
        <f>IF(AND('Ventas Pases'!$A334="Fuera de Temporada",'Ventas Pases'!$B334=2019,pases[[#This Row],[Modo de Compra]]="Paquete"),30,0)</f>
        <v>0</v>
      </c>
      <c r="O334" s="5">
        <f>-SUMIF(lift[Número de pase],pases[[#This Row],[Numero de Pase]],lift[Costo])</f>
        <v>0</v>
      </c>
    </row>
    <row r="335" spans="1:15" x14ac:dyDescent="0.25">
      <c r="A335" t="s">
        <v>7</v>
      </c>
      <c r="B335">
        <v>2018</v>
      </c>
      <c r="C335">
        <v>43109</v>
      </c>
      <c r="D335" t="s">
        <v>8</v>
      </c>
      <c r="E335">
        <v>43140</v>
      </c>
      <c r="F335">
        <v>4</v>
      </c>
      <c r="G335" t="s">
        <v>9</v>
      </c>
      <c r="H335" t="s">
        <v>353</v>
      </c>
      <c r="I335" s="5">
        <v>480</v>
      </c>
      <c r="J335" s="5">
        <f>IFERROR('Ventas Pases'!$I335/'Ventas Pases'!$F335,"PASE")</f>
        <v>120</v>
      </c>
      <c r="K335" t="str">
        <f>IFERROR(VLOOKUP('Ventas Pases'!$J335,'Comisiones HEROIC'!$E$1:$F$6,2,0),"")</f>
        <v/>
      </c>
      <c r="L335" s="5">
        <f>IF('Ventas Pases'!$D335="Red HEROIC",IFERROR(VLOOKUP('Ventas Pases'!$G335,'Comisiones HEROIC'!$A$1:$B$11,2,0),15),IF('Ventas Pases'!$D335="Red HEROIC",15,0))</f>
        <v>0</v>
      </c>
      <c r="M335">
        <f>IF(pases[[#This Row],[Días Visita]]&lt;7,0,IF(pases[[#This Row],[Días Visita]]&lt;9,1,IF(pases[[#This Row],[Días Visita]]="Ilimitados",0,2)))</f>
        <v>0</v>
      </c>
      <c r="N335" s="5">
        <f>IF(AND('Ventas Pases'!$A335="Fuera de Temporada",'Ventas Pases'!$B335=2019,pases[[#This Row],[Modo de Compra]]="Paquete"),30,0)</f>
        <v>0</v>
      </c>
      <c r="O335" s="5">
        <f>-SUMIF(lift[Número de pase],pases[[#This Row],[Numero de Pase]],lift[Costo])</f>
        <v>0</v>
      </c>
    </row>
    <row r="336" spans="1:15" x14ac:dyDescent="0.25">
      <c r="A336" t="s">
        <v>7</v>
      </c>
      <c r="B336">
        <v>2018</v>
      </c>
      <c r="C336">
        <v>43141</v>
      </c>
      <c r="D336" t="s">
        <v>17</v>
      </c>
      <c r="E336">
        <v>43162</v>
      </c>
      <c r="F336">
        <v>5</v>
      </c>
      <c r="G336" t="s">
        <v>9</v>
      </c>
      <c r="H336" t="s">
        <v>354</v>
      </c>
      <c r="I336" s="5">
        <v>500</v>
      </c>
      <c r="J336" s="5">
        <f>IFERROR('Ventas Pases'!$I336/'Ventas Pases'!$F336,"PASE")</f>
        <v>100</v>
      </c>
      <c r="K336" t="str">
        <f>IFERROR(VLOOKUP('Ventas Pases'!$J336,'Comisiones HEROIC'!$E$1:$F$6,2,0),"")</f>
        <v>Ridossan Hotel</v>
      </c>
      <c r="L336" s="5">
        <f>IF('Ventas Pases'!$D336="Red HEROIC",IFERROR(VLOOKUP('Ventas Pases'!$G336,'Comisiones HEROIC'!$A$1:$B$11,2,0),15),IF('Ventas Pases'!$D336="Red HEROIC",15,0))</f>
        <v>0</v>
      </c>
      <c r="M336">
        <f>IF(pases[[#This Row],[Días Visita]]&lt;7,0,IF(pases[[#This Row],[Días Visita]]&lt;9,1,IF(pases[[#This Row],[Días Visita]]="Ilimitados",0,2)))</f>
        <v>0</v>
      </c>
      <c r="N336" s="5">
        <f>IF(AND('Ventas Pases'!$A336="Fuera de Temporada",'Ventas Pases'!$B336=2019,pases[[#This Row],[Modo de Compra]]="Paquete"),30,0)</f>
        <v>0</v>
      </c>
      <c r="O336" s="5">
        <f>-SUMIF(lift[Número de pase],pases[[#This Row],[Numero de Pase]],lift[Costo])</f>
        <v>0</v>
      </c>
    </row>
    <row r="337" spans="1:15" x14ac:dyDescent="0.25">
      <c r="A337" t="s">
        <v>7</v>
      </c>
      <c r="B337">
        <v>2018</v>
      </c>
      <c r="C337">
        <v>43422</v>
      </c>
      <c r="D337" t="s">
        <v>8</v>
      </c>
      <c r="E337">
        <v>43153</v>
      </c>
      <c r="F337">
        <v>2</v>
      </c>
      <c r="G337" t="s">
        <v>9</v>
      </c>
      <c r="H337" t="s">
        <v>355</v>
      </c>
      <c r="I337" s="5">
        <v>240</v>
      </c>
      <c r="J337" s="5">
        <f>IFERROR('Ventas Pases'!$I337/'Ventas Pases'!$F337,"PASE")</f>
        <v>120</v>
      </c>
      <c r="K337" t="str">
        <f>IFERROR(VLOOKUP('Ventas Pases'!$J337,'Comisiones HEROIC'!$E$1:$F$6,2,0),"")</f>
        <v/>
      </c>
      <c r="L337" s="5">
        <f>IF('Ventas Pases'!$D337="Red HEROIC",IFERROR(VLOOKUP('Ventas Pases'!$G337,'Comisiones HEROIC'!$A$1:$B$11,2,0),15),IF('Ventas Pases'!$D337="Red HEROIC",15,0))</f>
        <v>0</v>
      </c>
      <c r="M337">
        <f>IF(pases[[#This Row],[Días Visita]]&lt;7,0,IF(pases[[#This Row],[Días Visita]]&lt;9,1,IF(pases[[#This Row],[Días Visita]]="Ilimitados",0,2)))</f>
        <v>0</v>
      </c>
      <c r="N337" s="5">
        <f>IF(AND('Ventas Pases'!$A337="Fuera de Temporada",'Ventas Pases'!$B337=2019,pases[[#This Row],[Modo de Compra]]="Paquete"),30,0)</f>
        <v>0</v>
      </c>
      <c r="O337" s="5">
        <f>-SUMIF(lift[Número de pase],pases[[#This Row],[Numero de Pase]],lift[Costo])</f>
        <v>0</v>
      </c>
    </row>
    <row r="338" spans="1:15" x14ac:dyDescent="0.25">
      <c r="A338" t="s">
        <v>7</v>
      </c>
      <c r="B338">
        <v>2019</v>
      </c>
      <c r="C338">
        <v>43432</v>
      </c>
      <c r="D338" t="s">
        <v>8</v>
      </c>
      <c r="E338">
        <v>43419</v>
      </c>
      <c r="F338" t="s">
        <v>11</v>
      </c>
      <c r="G338" t="s">
        <v>9</v>
      </c>
      <c r="H338" t="s">
        <v>356</v>
      </c>
      <c r="I338" s="5">
        <v>1950</v>
      </c>
      <c r="J338" s="5" t="str">
        <f>IFERROR('Ventas Pases'!$I338/'Ventas Pases'!$F338,"PASE")</f>
        <v>PASE</v>
      </c>
      <c r="K338" t="str">
        <f>IFERROR(VLOOKUP('Ventas Pases'!$J338,'Comisiones HEROIC'!$E$1:$F$6,2,0),"")</f>
        <v/>
      </c>
      <c r="L338" s="5">
        <f>IF('Ventas Pases'!$D338="Red HEROIC",IFERROR(VLOOKUP('Ventas Pases'!$G338,'Comisiones HEROIC'!$A$1:$B$11,2,0),15),IF('Ventas Pases'!$D338="Red HEROIC",15,0))</f>
        <v>0</v>
      </c>
      <c r="M338">
        <f>IF(pases[[#This Row],[Días Visita]]&lt;7,0,IF(pases[[#This Row],[Días Visita]]&lt;9,1,IF(pases[[#This Row],[Días Visita]]="Ilimitados",0,2)))</f>
        <v>0</v>
      </c>
      <c r="N338" s="5">
        <f>IF(AND('Ventas Pases'!$A338="Fuera de Temporada",'Ventas Pases'!$B338=2019,pases[[#This Row],[Modo de Compra]]="Paquete"),30,0)</f>
        <v>0</v>
      </c>
      <c r="O338" s="5">
        <f>-SUMIF(lift[Número de pase],pases[[#This Row],[Numero de Pase]],lift[Costo])</f>
        <v>-552</v>
      </c>
    </row>
    <row r="339" spans="1:15" x14ac:dyDescent="0.25">
      <c r="A339" t="s">
        <v>7</v>
      </c>
      <c r="B339">
        <v>2019</v>
      </c>
      <c r="C339">
        <v>43496</v>
      </c>
      <c r="D339" t="s">
        <v>14</v>
      </c>
      <c r="E339">
        <v>43522</v>
      </c>
      <c r="F339">
        <v>7</v>
      </c>
      <c r="G339" t="s">
        <v>19</v>
      </c>
      <c r="H339" t="s">
        <v>357</v>
      </c>
      <c r="I339" s="5">
        <v>980</v>
      </c>
      <c r="J339" s="5">
        <f>IFERROR('Ventas Pases'!$I339/'Ventas Pases'!$F339,"PASE")</f>
        <v>140</v>
      </c>
      <c r="K339" t="str">
        <f>IFERROR(VLOOKUP('Ventas Pases'!$J339,'Comisiones HEROIC'!$E$1:$F$6,2,0),"")</f>
        <v/>
      </c>
      <c r="L339" s="5">
        <f>IF('Ventas Pases'!$D339="Red HEROIC",IFERROR(VLOOKUP('Ventas Pases'!$G339,'Comisiones HEROIC'!$A$1:$B$11,2,0),15),IF('Ventas Pases'!$D339="Red HEROIC",15,0))</f>
        <v>15</v>
      </c>
      <c r="M339">
        <f>IF(pases[[#This Row],[Días Visita]]&lt;7,0,IF(pases[[#This Row],[Días Visita]]&lt;9,1,IF(pases[[#This Row],[Días Visita]]="Ilimitados",0,2)))</f>
        <v>1</v>
      </c>
      <c r="N339" s="5">
        <f>IF(AND('Ventas Pases'!$A339="Fuera de Temporada",'Ventas Pases'!$B339=2019,pases[[#This Row],[Modo de Compra]]="Paquete"),30,0)</f>
        <v>0</v>
      </c>
      <c r="O339" s="5">
        <f>-SUMIF(lift[Número de pase],pases[[#This Row],[Numero de Pase]],lift[Costo])</f>
        <v>0</v>
      </c>
    </row>
    <row r="340" spans="1:15" x14ac:dyDescent="0.25">
      <c r="A340" t="s">
        <v>7</v>
      </c>
      <c r="B340">
        <v>2019</v>
      </c>
      <c r="C340">
        <v>43549</v>
      </c>
      <c r="D340" t="s">
        <v>17</v>
      </c>
      <c r="E340">
        <v>43540</v>
      </c>
      <c r="F340">
        <v>3</v>
      </c>
      <c r="G340" t="s">
        <v>9</v>
      </c>
      <c r="H340" t="s">
        <v>358</v>
      </c>
      <c r="I340" s="5">
        <v>330</v>
      </c>
      <c r="J340" s="5">
        <f>IFERROR('Ventas Pases'!$I340/'Ventas Pases'!$F340,"PASE")</f>
        <v>110</v>
      </c>
      <c r="K340" t="str">
        <f>IFERROR(VLOOKUP('Ventas Pases'!$J340,'Comisiones HEROIC'!$E$1:$F$6,2,0),"")</f>
        <v>Elton Hotel</v>
      </c>
      <c r="L340" s="5">
        <f>IF('Ventas Pases'!$D340="Red HEROIC",IFERROR(VLOOKUP('Ventas Pases'!$G340,'Comisiones HEROIC'!$A$1:$B$11,2,0),15),IF('Ventas Pases'!$D340="Red HEROIC",15,0))</f>
        <v>0</v>
      </c>
      <c r="M340">
        <f>IF(pases[[#This Row],[Días Visita]]&lt;7,0,IF(pases[[#This Row],[Días Visita]]&lt;9,1,IF(pases[[#This Row],[Días Visita]]="Ilimitados",0,2)))</f>
        <v>0</v>
      </c>
      <c r="N340" s="5">
        <f>IF(AND('Ventas Pases'!$A340="Fuera de Temporada",'Ventas Pases'!$B340=2019,pases[[#This Row],[Modo de Compra]]="Paquete"),30,0)</f>
        <v>0</v>
      </c>
      <c r="O340" s="5">
        <f>-SUMIF(lift[Número de pase],pases[[#This Row],[Numero de Pase]],lift[Costo])</f>
        <v>0</v>
      </c>
    </row>
    <row r="341" spans="1:15" x14ac:dyDescent="0.25">
      <c r="A341" t="s">
        <v>7</v>
      </c>
      <c r="B341">
        <v>2018</v>
      </c>
      <c r="C341">
        <v>43161</v>
      </c>
      <c r="D341" t="s">
        <v>8</v>
      </c>
      <c r="E341">
        <v>43178</v>
      </c>
      <c r="F341">
        <v>2</v>
      </c>
      <c r="G341" t="s">
        <v>9</v>
      </c>
      <c r="H341" t="s">
        <v>359</v>
      </c>
      <c r="I341" s="5">
        <v>240</v>
      </c>
      <c r="J341" s="5">
        <f>IFERROR('Ventas Pases'!$I341/'Ventas Pases'!$F341,"PASE")</f>
        <v>120</v>
      </c>
      <c r="K341" t="str">
        <f>IFERROR(VLOOKUP('Ventas Pases'!$J341,'Comisiones HEROIC'!$E$1:$F$6,2,0),"")</f>
        <v/>
      </c>
      <c r="L341" s="5">
        <f>IF('Ventas Pases'!$D341="Red HEROIC",IFERROR(VLOOKUP('Ventas Pases'!$G341,'Comisiones HEROIC'!$A$1:$B$11,2,0),15),IF('Ventas Pases'!$D341="Red HEROIC",15,0))</f>
        <v>0</v>
      </c>
      <c r="M341">
        <f>IF(pases[[#This Row],[Días Visita]]&lt;7,0,IF(pases[[#This Row],[Días Visita]]&lt;9,1,IF(pases[[#This Row],[Días Visita]]="Ilimitados",0,2)))</f>
        <v>0</v>
      </c>
      <c r="N341" s="5">
        <f>IF(AND('Ventas Pases'!$A341="Fuera de Temporada",'Ventas Pases'!$B341=2019,pases[[#This Row],[Modo de Compra]]="Paquete"),30,0)</f>
        <v>0</v>
      </c>
      <c r="O341" s="5">
        <f>-SUMIF(lift[Número de pase],pases[[#This Row],[Numero de Pase]],lift[Costo])</f>
        <v>0</v>
      </c>
    </row>
    <row r="342" spans="1:15" x14ac:dyDescent="0.25">
      <c r="A342" t="s">
        <v>13</v>
      </c>
      <c r="B342">
        <v>2019</v>
      </c>
      <c r="C342">
        <v>43411</v>
      </c>
      <c r="D342" t="s">
        <v>8</v>
      </c>
      <c r="E342">
        <v>43419</v>
      </c>
      <c r="F342" t="s">
        <v>11</v>
      </c>
      <c r="G342" t="s">
        <v>9</v>
      </c>
      <c r="H342" t="s">
        <v>360</v>
      </c>
      <c r="I342" s="5">
        <v>1950</v>
      </c>
      <c r="J342" s="5" t="str">
        <f>IFERROR('Ventas Pases'!$I342/'Ventas Pases'!$F342,"PASE")</f>
        <v>PASE</v>
      </c>
      <c r="K342" t="str">
        <f>IFERROR(VLOOKUP('Ventas Pases'!$J342,'Comisiones HEROIC'!$E$1:$F$6,2,0),"")</f>
        <v/>
      </c>
      <c r="L342" s="5">
        <f>IF('Ventas Pases'!$D342="Red HEROIC",IFERROR(VLOOKUP('Ventas Pases'!$G342,'Comisiones HEROIC'!$A$1:$B$11,2,0),15),IF('Ventas Pases'!$D342="Red HEROIC",15,0))</f>
        <v>0</v>
      </c>
      <c r="M342">
        <f>IF(pases[[#This Row],[Días Visita]]&lt;7,0,IF(pases[[#This Row],[Días Visita]]&lt;9,1,IF(pases[[#This Row],[Días Visita]]="Ilimitados",0,2)))</f>
        <v>0</v>
      </c>
      <c r="N342" s="5">
        <f>IF(AND('Ventas Pases'!$A342="Fuera de Temporada",'Ventas Pases'!$B342=2019,pases[[#This Row],[Modo de Compra]]="Paquete"),30,0)</f>
        <v>0</v>
      </c>
      <c r="O342" s="5">
        <f>-SUMIF(lift[Número de pase],pases[[#This Row],[Numero de Pase]],lift[Costo])</f>
        <v>-184</v>
      </c>
    </row>
    <row r="343" spans="1:15" x14ac:dyDescent="0.25">
      <c r="A343" t="s">
        <v>7</v>
      </c>
      <c r="B343">
        <v>2019</v>
      </c>
      <c r="C343">
        <v>43467</v>
      </c>
      <c r="D343" t="s">
        <v>8</v>
      </c>
      <c r="E343">
        <v>43465</v>
      </c>
      <c r="F343">
        <v>4</v>
      </c>
      <c r="G343" t="s">
        <v>9</v>
      </c>
      <c r="H343" t="s">
        <v>361</v>
      </c>
      <c r="I343" s="5">
        <v>480</v>
      </c>
      <c r="J343" s="5">
        <f>IFERROR('Ventas Pases'!$I343/'Ventas Pases'!$F343,"PASE")</f>
        <v>120</v>
      </c>
      <c r="K343" t="str">
        <f>IFERROR(VLOOKUP('Ventas Pases'!$J343,'Comisiones HEROIC'!$E$1:$F$6,2,0),"")</f>
        <v/>
      </c>
      <c r="L343" s="5">
        <f>IF('Ventas Pases'!$D343="Red HEROIC",IFERROR(VLOOKUP('Ventas Pases'!$G343,'Comisiones HEROIC'!$A$1:$B$11,2,0),15),IF('Ventas Pases'!$D343="Red HEROIC",15,0))</f>
        <v>0</v>
      </c>
      <c r="M343">
        <f>IF(pases[[#This Row],[Días Visita]]&lt;7,0,IF(pases[[#This Row],[Días Visita]]&lt;9,1,IF(pases[[#This Row],[Días Visita]]="Ilimitados",0,2)))</f>
        <v>0</v>
      </c>
      <c r="N343" s="5">
        <f>IF(AND('Ventas Pases'!$A343="Fuera de Temporada",'Ventas Pases'!$B343=2019,pases[[#This Row],[Modo de Compra]]="Paquete"),30,0)</f>
        <v>0</v>
      </c>
      <c r="O343" s="5">
        <f>-SUMIF(lift[Número de pase],pases[[#This Row],[Numero de Pase]],lift[Costo])</f>
        <v>0</v>
      </c>
    </row>
    <row r="344" spans="1:15" x14ac:dyDescent="0.25">
      <c r="A344" t="s">
        <v>7</v>
      </c>
      <c r="B344">
        <v>2018</v>
      </c>
      <c r="C344">
        <v>43153</v>
      </c>
      <c r="D344" t="s">
        <v>8</v>
      </c>
      <c r="E344">
        <v>43161</v>
      </c>
      <c r="F344">
        <v>1</v>
      </c>
      <c r="G344" t="s">
        <v>9</v>
      </c>
      <c r="H344" t="s">
        <v>362</v>
      </c>
      <c r="I344" s="5">
        <v>120</v>
      </c>
      <c r="J344" s="5">
        <f>IFERROR('Ventas Pases'!$I344/'Ventas Pases'!$F344,"PASE")</f>
        <v>120</v>
      </c>
      <c r="K344" t="str">
        <f>IFERROR(VLOOKUP('Ventas Pases'!$J344,'Comisiones HEROIC'!$E$1:$F$6,2,0),"")</f>
        <v/>
      </c>
      <c r="L344" s="5">
        <f>IF('Ventas Pases'!$D344="Red HEROIC",IFERROR(VLOOKUP('Ventas Pases'!$G344,'Comisiones HEROIC'!$A$1:$B$11,2,0),15),IF('Ventas Pases'!$D344="Red HEROIC",15,0))</f>
        <v>0</v>
      </c>
      <c r="M344">
        <f>IF(pases[[#This Row],[Días Visita]]&lt;7,0,IF(pases[[#This Row],[Días Visita]]&lt;9,1,IF(pases[[#This Row],[Días Visita]]="Ilimitados",0,2)))</f>
        <v>0</v>
      </c>
      <c r="N344" s="5">
        <f>IF(AND('Ventas Pases'!$A344="Fuera de Temporada",'Ventas Pases'!$B344=2019,pases[[#This Row],[Modo de Compra]]="Paquete"),30,0)</f>
        <v>0</v>
      </c>
      <c r="O344" s="5">
        <f>-SUMIF(lift[Número de pase],pases[[#This Row],[Numero de Pase]],lift[Costo])</f>
        <v>0</v>
      </c>
    </row>
    <row r="345" spans="1:15" x14ac:dyDescent="0.25">
      <c r="A345" t="s">
        <v>13</v>
      </c>
      <c r="B345">
        <v>2019</v>
      </c>
      <c r="C345">
        <v>43381</v>
      </c>
      <c r="D345" t="s">
        <v>14</v>
      </c>
      <c r="E345">
        <v>43220</v>
      </c>
      <c r="F345">
        <v>3</v>
      </c>
      <c r="G345" t="s">
        <v>33</v>
      </c>
      <c r="H345" t="s">
        <v>363</v>
      </c>
      <c r="I345" s="5">
        <v>420</v>
      </c>
      <c r="J345" s="5">
        <f>IFERROR('Ventas Pases'!$I345/'Ventas Pases'!$F345,"PASE")</f>
        <v>140</v>
      </c>
      <c r="K345" t="str">
        <f>IFERROR(VLOOKUP('Ventas Pases'!$J345,'Comisiones HEROIC'!$E$1:$F$6,2,0),"")</f>
        <v/>
      </c>
      <c r="L345" s="5">
        <f>IF('Ventas Pases'!$D345="Red HEROIC",IFERROR(VLOOKUP('Ventas Pases'!$G345,'Comisiones HEROIC'!$A$1:$B$11,2,0),15),IF('Ventas Pases'!$D345="Red HEROIC",15,0))</f>
        <v>15</v>
      </c>
      <c r="M345">
        <f>IF(pases[[#This Row],[Días Visita]]&lt;7,0,IF(pases[[#This Row],[Días Visita]]&lt;9,1,IF(pases[[#This Row],[Días Visita]]="Ilimitados",0,2)))</f>
        <v>0</v>
      </c>
      <c r="N345" s="5">
        <f>IF(AND('Ventas Pases'!$A345="Fuera de Temporada",'Ventas Pases'!$B345=2019,pases[[#This Row],[Modo de Compra]]="Paquete"),30,0)</f>
        <v>0</v>
      </c>
      <c r="O345" s="5">
        <f>-SUMIF(lift[Número de pase],pases[[#This Row],[Numero de Pase]],lift[Costo])</f>
        <v>0</v>
      </c>
    </row>
    <row r="346" spans="1:15" x14ac:dyDescent="0.25">
      <c r="A346" t="s">
        <v>7</v>
      </c>
      <c r="B346">
        <v>2019</v>
      </c>
      <c r="C346">
        <v>43488</v>
      </c>
      <c r="D346" t="s">
        <v>8</v>
      </c>
      <c r="E346">
        <v>43419</v>
      </c>
      <c r="F346" t="s">
        <v>11</v>
      </c>
      <c r="G346" t="s">
        <v>9</v>
      </c>
      <c r="H346" t="s">
        <v>364</v>
      </c>
      <c r="I346" s="5">
        <v>1950</v>
      </c>
      <c r="J346" s="5" t="str">
        <f>IFERROR('Ventas Pases'!$I346/'Ventas Pases'!$F346,"PASE")</f>
        <v>PASE</v>
      </c>
      <c r="K346" t="str">
        <f>IFERROR(VLOOKUP('Ventas Pases'!$J346,'Comisiones HEROIC'!$E$1:$F$6,2,0),"")</f>
        <v/>
      </c>
      <c r="L346" s="5">
        <f>IF('Ventas Pases'!$D346="Red HEROIC",IFERROR(VLOOKUP('Ventas Pases'!$G346,'Comisiones HEROIC'!$A$1:$B$11,2,0),15),IF('Ventas Pases'!$D346="Red HEROIC",15,0))</f>
        <v>0</v>
      </c>
      <c r="M346">
        <f>IF(pases[[#This Row],[Días Visita]]&lt;7,0,IF(pases[[#This Row],[Días Visita]]&lt;9,1,IF(pases[[#This Row],[Días Visita]]="Ilimitados",0,2)))</f>
        <v>0</v>
      </c>
      <c r="N346" s="5">
        <f>IF(AND('Ventas Pases'!$A346="Fuera de Temporada",'Ventas Pases'!$B346=2019,pases[[#This Row],[Modo de Compra]]="Paquete"),30,0)</f>
        <v>0</v>
      </c>
      <c r="O346" s="5">
        <f>-SUMIF(lift[Número de pase],pases[[#This Row],[Numero de Pase]],lift[Costo])</f>
        <v>-92</v>
      </c>
    </row>
    <row r="347" spans="1:15" x14ac:dyDescent="0.25">
      <c r="A347" t="s">
        <v>13</v>
      </c>
      <c r="B347">
        <v>2018</v>
      </c>
      <c r="C347">
        <v>43401</v>
      </c>
      <c r="D347" t="s">
        <v>17</v>
      </c>
      <c r="E347">
        <v>42830</v>
      </c>
      <c r="F347">
        <v>8</v>
      </c>
      <c r="G347" t="s">
        <v>9</v>
      </c>
      <c r="H347" t="s">
        <v>365</v>
      </c>
      <c r="I347" s="5">
        <v>840</v>
      </c>
      <c r="J347" s="5">
        <f>IFERROR('Ventas Pases'!$I347/'Ventas Pases'!$F347,"PASE")</f>
        <v>105</v>
      </c>
      <c r="K347" t="str">
        <f>IFERROR(VLOOKUP('Ventas Pases'!$J347,'Comisiones HEROIC'!$E$1:$F$6,2,0),"")</f>
        <v>OI Hotels</v>
      </c>
      <c r="L347" s="5">
        <f>IF('Ventas Pases'!$D347="Red HEROIC",IFERROR(VLOOKUP('Ventas Pases'!$G347,'Comisiones HEROIC'!$A$1:$B$11,2,0),15),IF('Ventas Pases'!$D347="Red HEROIC",15,0))</f>
        <v>0</v>
      </c>
      <c r="M347">
        <f>IF(pases[[#This Row],[Días Visita]]&lt;7,0,IF(pases[[#This Row],[Días Visita]]&lt;9,1,IF(pases[[#This Row],[Días Visita]]="Ilimitados",0,2)))</f>
        <v>1</v>
      </c>
      <c r="N347" s="5">
        <f>IF(AND('Ventas Pases'!$A347="Fuera de Temporada",'Ventas Pases'!$B347=2019,pases[[#This Row],[Modo de Compra]]="Paquete"),30,0)</f>
        <v>0</v>
      </c>
      <c r="O347" s="5">
        <f>-SUMIF(lift[Número de pase],pases[[#This Row],[Numero de Pase]],lift[Costo])</f>
        <v>0</v>
      </c>
    </row>
    <row r="348" spans="1:15" x14ac:dyDescent="0.25">
      <c r="A348" t="s">
        <v>13</v>
      </c>
      <c r="B348">
        <v>2018</v>
      </c>
      <c r="C348">
        <v>43262</v>
      </c>
      <c r="D348" t="s">
        <v>14</v>
      </c>
      <c r="E348">
        <v>42906</v>
      </c>
      <c r="F348">
        <v>1</v>
      </c>
      <c r="G348" t="s">
        <v>33</v>
      </c>
      <c r="H348" t="s">
        <v>366</v>
      </c>
      <c r="I348" s="5">
        <v>140</v>
      </c>
      <c r="J348" s="5">
        <f>IFERROR('Ventas Pases'!$I348/'Ventas Pases'!$F348,"PASE")</f>
        <v>140</v>
      </c>
      <c r="K348" t="str">
        <f>IFERROR(VLOOKUP('Ventas Pases'!$J348,'Comisiones HEROIC'!$E$1:$F$6,2,0),"")</f>
        <v/>
      </c>
      <c r="L348" s="5">
        <f>IF('Ventas Pases'!$D348="Red HEROIC",IFERROR(VLOOKUP('Ventas Pases'!$G348,'Comisiones HEROIC'!$A$1:$B$11,2,0),15),IF('Ventas Pases'!$D348="Red HEROIC",15,0))</f>
        <v>15</v>
      </c>
      <c r="M348">
        <f>IF(pases[[#This Row],[Días Visita]]&lt;7,0,IF(pases[[#This Row],[Días Visita]]&lt;9,1,IF(pases[[#This Row],[Días Visita]]="Ilimitados",0,2)))</f>
        <v>0</v>
      </c>
      <c r="N348" s="5">
        <f>IF(AND('Ventas Pases'!$A348="Fuera de Temporada",'Ventas Pases'!$B348=2019,pases[[#This Row],[Modo de Compra]]="Paquete"),30,0)</f>
        <v>0</v>
      </c>
      <c r="O348" s="5">
        <f>-SUMIF(lift[Número de pase],pases[[#This Row],[Numero de Pase]],lift[Costo])</f>
        <v>0</v>
      </c>
    </row>
    <row r="349" spans="1:15" x14ac:dyDescent="0.25">
      <c r="A349" t="s">
        <v>7</v>
      </c>
      <c r="B349">
        <v>2018</v>
      </c>
      <c r="C349">
        <v>43438</v>
      </c>
      <c r="D349" t="s">
        <v>17</v>
      </c>
      <c r="E349">
        <v>43176</v>
      </c>
      <c r="F349">
        <v>6</v>
      </c>
      <c r="G349" t="s">
        <v>9</v>
      </c>
      <c r="H349" t="s">
        <v>367</v>
      </c>
      <c r="I349" s="5">
        <v>600</v>
      </c>
      <c r="J349" s="5">
        <f>IFERROR('Ventas Pases'!$I349/'Ventas Pases'!$F349,"PASE")</f>
        <v>100</v>
      </c>
      <c r="K349" t="str">
        <f>IFERROR(VLOOKUP('Ventas Pases'!$J349,'Comisiones HEROIC'!$E$1:$F$6,2,0),"")</f>
        <v>Ridossan Hotel</v>
      </c>
      <c r="L349" s="5">
        <f>IF('Ventas Pases'!$D349="Red HEROIC",IFERROR(VLOOKUP('Ventas Pases'!$G349,'Comisiones HEROIC'!$A$1:$B$11,2,0),15),IF('Ventas Pases'!$D349="Red HEROIC",15,0))</f>
        <v>0</v>
      </c>
      <c r="M349">
        <f>IF(pases[[#This Row],[Días Visita]]&lt;7,0,IF(pases[[#This Row],[Días Visita]]&lt;9,1,IF(pases[[#This Row],[Días Visita]]="Ilimitados",0,2)))</f>
        <v>0</v>
      </c>
      <c r="N349" s="5">
        <f>IF(AND('Ventas Pases'!$A349="Fuera de Temporada",'Ventas Pases'!$B349=2019,pases[[#This Row],[Modo de Compra]]="Paquete"),30,0)</f>
        <v>0</v>
      </c>
      <c r="O349" s="5">
        <f>-SUMIF(lift[Número de pase],pases[[#This Row],[Numero de Pase]],lift[Costo])</f>
        <v>0</v>
      </c>
    </row>
    <row r="350" spans="1:15" x14ac:dyDescent="0.25">
      <c r="A350" t="s">
        <v>7</v>
      </c>
      <c r="B350">
        <v>2019</v>
      </c>
      <c r="C350">
        <v>43456</v>
      </c>
      <c r="D350" t="s">
        <v>14</v>
      </c>
      <c r="E350">
        <v>43448</v>
      </c>
      <c r="F350">
        <v>8</v>
      </c>
      <c r="G350" t="s">
        <v>19</v>
      </c>
      <c r="H350" t="s">
        <v>368</v>
      </c>
      <c r="I350" s="5">
        <v>1120</v>
      </c>
      <c r="J350" s="5">
        <f>IFERROR('Ventas Pases'!$I350/'Ventas Pases'!$F350,"PASE")</f>
        <v>140</v>
      </c>
      <c r="K350" t="str">
        <f>IFERROR(VLOOKUP('Ventas Pases'!$J350,'Comisiones HEROIC'!$E$1:$F$6,2,0),"")</f>
        <v/>
      </c>
      <c r="L350" s="5">
        <f>IF('Ventas Pases'!$D350="Red HEROIC",IFERROR(VLOOKUP('Ventas Pases'!$G350,'Comisiones HEROIC'!$A$1:$B$11,2,0),15),IF('Ventas Pases'!$D350="Red HEROIC",15,0))</f>
        <v>15</v>
      </c>
      <c r="M350">
        <f>IF(pases[[#This Row],[Días Visita]]&lt;7,0,IF(pases[[#This Row],[Días Visita]]&lt;9,1,IF(pases[[#This Row],[Días Visita]]="Ilimitados",0,2)))</f>
        <v>1</v>
      </c>
      <c r="N350" s="5">
        <f>IF(AND('Ventas Pases'!$A350="Fuera de Temporada",'Ventas Pases'!$B350=2019,pases[[#This Row],[Modo de Compra]]="Paquete"),30,0)</f>
        <v>0</v>
      </c>
      <c r="O350" s="5">
        <f>-SUMIF(lift[Número de pase],pases[[#This Row],[Numero de Pase]],lift[Costo])</f>
        <v>0</v>
      </c>
    </row>
    <row r="351" spans="1:15" x14ac:dyDescent="0.25">
      <c r="A351" t="s">
        <v>7</v>
      </c>
      <c r="B351">
        <v>2018</v>
      </c>
      <c r="C351">
        <v>43112</v>
      </c>
      <c r="D351" t="s">
        <v>14</v>
      </c>
      <c r="E351">
        <v>43114</v>
      </c>
      <c r="F351">
        <v>9</v>
      </c>
      <c r="G351" t="s">
        <v>35</v>
      </c>
      <c r="H351" t="s">
        <v>369</v>
      </c>
      <c r="I351" s="5">
        <v>1260</v>
      </c>
      <c r="J351" s="5">
        <f>IFERROR('Ventas Pases'!$I351/'Ventas Pases'!$F351,"PASE")</f>
        <v>140</v>
      </c>
      <c r="K351" t="str">
        <f>IFERROR(VLOOKUP('Ventas Pases'!$J351,'Comisiones HEROIC'!$E$1:$F$6,2,0),"")</f>
        <v/>
      </c>
      <c r="L351" s="5">
        <f>IF('Ventas Pases'!$D351="Red HEROIC",IFERROR(VLOOKUP('Ventas Pases'!$G351,'Comisiones HEROIC'!$A$1:$B$11,2,0),15),IF('Ventas Pases'!$D351="Red HEROIC",15,0))</f>
        <v>16</v>
      </c>
      <c r="M351">
        <f>IF(pases[[#This Row],[Días Visita]]&lt;7,0,IF(pases[[#This Row],[Días Visita]]&lt;9,1,IF(pases[[#This Row],[Días Visita]]="Ilimitados",0,2)))</f>
        <v>2</v>
      </c>
      <c r="N351" s="5">
        <f>IF(AND('Ventas Pases'!$A351="Fuera de Temporada",'Ventas Pases'!$B351=2019,pases[[#This Row],[Modo de Compra]]="Paquete"),30,0)</f>
        <v>0</v>
      </c>
      <c r="O351" s="5">
        <f>-SUMIF(lift[Número de pase],pases[[#This Row],[Numero de Pase]],lift[Costo])</f>
        <v>0</v>
      </c>
    </row>
    <row r="352" spans="1:15" x14ac:dyDescent="0.25">
      <c r="A352" t="s">
        <v>7</v>
      </c>
      <c r="B352">
        <v>2019</v>
      </c>
      <c r="C352">
        <v>43528</v>
      </c>
      <c r="D352" t="s">
        <v>14</v>
      </c>
      <c r="E352">
        <v>43527</v>
      </c>
      <c r="F352">
        <v>7</v>
      </c>
      <c r="G352" t="s">
        <v>19</v>
      </c>
      <c r="H352" t="s">
        <v>370</v>
      </c>
      <c r="I352" s="5">
        <v>980</v>
      </c>
      <c r="J352" s="5">
        <f>IFERROR('Ventas Pases'!$I352/'Ventas Pases'!$F352,"PASE")</f>
        <v>140</v>
      </c>
      <c r="K352" t="str">
        <f>IFERROR(VLOOKUP('Ventas Pases'!$J352,'Comisiones HEROIC'!$E$1:$F$6,2,0),"")</f>
        <v/>
      </c>
      <c r="L352" s="5">
        <f>IF('Ventas Pases'!$D352="Red HEROIC",IFERROR(VLOOKUP('Ventas Pases'!$G352,'Comisiones HEROIC'!$A$1:$B$11,2,0),15),IF('Ventas Pases'!$D352="Red HEROIC",15,0))</f>
        <v>15</v>
      </c>
      <c r="M352">
        <f>IF(pases[[#This Row],[Días Visita]]&lt;7,0,IF(pases[[#This Row],[Días Visita]]&lt;9,1,IF(pases[[#This Row],[Días Visita]]="Ilimitados",0,2)))</f>
        <v>1</v>
      </c>
      <c r="N352" s="5">
        <f>IF(AND('Ventas Pases'!$A352="Fuera de Temporada",'Ventas Pases'!$B352=2019,pases[[#This Row],[Modo de Compra]]="Paquete"),30,0)</f>
        <v>0</v>
      </c>
      <c r="O352" s="5">
        <f>-SUMIF(lift[Número de pase],pases[[#This Row],[Numero de Pase]],lift[Costo])</f>
        <v>0</v>
      </c>
    </row>
    <row r="353" spans="1:15" x14ac:dyDescent="0.25">
      <c r="A353" t="s">
        <v>7</v>
      </c>
      <c r="B353">
        <v>2019</v>
      </c>
      <c r="C353">
        <v>43513</v>
      </c>
      <c r="D353" t="s">
        <v>14</v>
      </c>
      <c r="E353">
        <v>43514</v>
      </c>
      <c r="F353">
        <v>1</v>
      </c>
      <c r="G353" t="s">
        <v>19</v>
      </c>
      <c r="H353" t="s">
        <v>371</v>
      </c>
      <c r="I353" s="5">
        <v>140</v>
      </c>
      <c r="J353" s="5">
        <f>IFERROR('Ventas Pases'!$I353/'Ventas Pases'!$F353,"PASE")</f>
        <v>140</v>
      </c>
      <c r="K353" t="str">
        <f>IFERROR(VLOOKUP('Ventas Pases'!$J353,'Comisiones HEROIC'!$E$1:$F$6,2,0),"")</f>
        <v/>
      </c>
      <c r="L353" s="5">
        <f>IF('Ventas Pases'!$D353="Red HEROIC",IFERROR(VLOOKUP('Ventas Pases'!$G353,'Comisiones HEROIC'!$A$1:$B$11,2,0),15),IF('Ventas Pases'!$D353="Red HEROIC",15,0))</f>
        <v>15</v>
      </c>
      <c r="M353">
        <f>IF(pases[[#This Row],[Días Visita]]&lt;7,0,IF(pases[[#This Row],[Días Visita]]&lt;9,1,IF(pases[[#This Row],[Días Visita]]="Ilimitados",0,2)))</f>
        <v>0</v>
      </c>
      <c r="N353" s="5">
        <f>IF(AND('Ventas Pases'!$A353="Fuera de Temporada",'Ventas Pases'!$B353=2019,pases[[#This Row],[Modo de Compra]]="Paquete"),30,0)</f>
        <v>0</v>
      </c>
      <c r="O353" s="5">
        <f>-SUMIF(lift[Número de pase],pases[[#This Row],[Numero de Pase]],lift[Costo])</f>
        <v>0</v>
      </c>
    </row>
    <row r="354" spans="1:15" x14ac:dyDescent="0.25">
      <c r="A354" t="s">
        <v>7</v>
      </c>
      <c r="B354">
        <v>2019</v>
      </c>
      <c r="C354">
        <v>43492</v>
      </c>
      <c r="D354" t="s">
        <v>8</v>
      </c>
      <c r="E354">
        <v>43492</v>
      </c>
      <c r="F354">
        <v>7</v>
      </c>
      <c r="G354" t="s">
        <v>9</v>
      </c>
      <c r="H354" t="s">
        <v>372</v>
      </c>
      <c r="I354" s="5">
        <v>840</v>
      </c>
      <c r="J354" s="5">
        <f>IFERROR('Ventas Pases'!$I354/'Ventas Pases'!$F354,"PASE")</f>
        <v>120</v>
      </c>
      <c r="K354" t="str">
        <f>IFERROR(VLOOKUP('Ventas Pases'!$J354,'Comisiones HEROIC'!$E$1:$F$6,2,0),"")</f>
        <v/>
      </c>
      <c r="L354" s="5">
        <f>IF('Ventas Pases'!$D354="Red HEROIC",IFERROR(VLOOKUP('Ventas Pases'!$G354,'Comisiones HEROIC'!$A$1:$B$11,2,0),15),IF('Ventas Pases'!$D354="Red HEROIC",15,0))</f>
        <v>0</v>
      </c>
      <c r="M354">
        <f>IF(pases[[#This Row],[Días Visita]]&lt;7,0,IF(pases[[#This Row],[Días Visita]]&lt;9,1,IF(pases[[#This Row],[Días Visita]]="Ilimitados",0,2)))</f>
        <v>1</v>
      </c>
      <c r="N354" s="5">
        <f>IF(AND('Ventas Pases'!$A354="Fuera de Temporada",'Ventas Pases'!$B354=2019,pases[[#This Row],[Modo de Compra]]="Paquete"),30,0)</f>
        <v>0</v>
      </c>
      <c r="O354" s="5">
        <f>-SUMIF(lift[Número de pase],pases[[#This Row],[Numero de Pase]],lift[Costo])</f>
        <v>0</v>
      </c>
    </row>
    <row r="355" spans="1:15" x14ac:dyDescent="0.25">
      <c r="A355" t="s">
        <v>7</v>
      </c>
      <c r="B355">
        <v>2019</v>
      </c>
      <c r="C355">
        <v>43484</v>
      </c>
      <c r="D355" t="s">
        <v>17</v>
      </c>
      <c r="E355">
        <v>43493</v>
      </c>
      <c r="F355">
        <v>2</v>
      </c>
      <c r="G355" t="s">
        <v>9</v>
      </c>
      <c r="H355" t="s">
        <v>373</v>
      </c>
      <c r="I355" s="5">
        <v>200</v>
      </c>
      <c r="J355" s="5">
        <f>IFERROR('Ventas Pases'!$I355/'Ventas Pases'!$F355,"PASE")</f>
        <v>100</v>
      </c>
      <c r="K355" t="str">
        <f>IFERROR(VLOOKUP('Ventas Pases'!$J355,'Comisiones HEROIC'!$E$1:$F$6,2,0),"")</f>
        <v>Ridossan Hotel</v>
      </c>
      <c r="L355" s="5">
        <f>IF('Ventas Pases'!$D355="Red HEROIC",IFERROR(VLOOKUP('Ventas Pases'!$G355,'Comisiones HEROIC'!$A$1:$B$11,2,0),15),IF('Ventas Pases'!$D355="Red HEROIC",15,0))</f>
        <v>0</v>
      </c>
      <c r="M355">
        <f>IF(pases[[#This Row],[Días Visita]]&lt;7,0,IF(pases[[#This Row],[Días Visita]]&lt;9,1,IF(pases[[#This Row],[Días Visita]]="Ilimitados",0,2)))</f>
        <v>0</v>
      </c>
      <c r="N355" s="5">
        <f>IF(AND('Ventas Pases'!$A355="Fuera de Temporada",'Ventas Pases'!$B355=2019,pases[[#This Row],[Modo de Compra]]="Paquete"),30,0)</f>
        <v>0</v>
      </c>
      <c r="O355" s="5">
        <f>-SUMIF(lift[Número de pase],pases[[#This Row],[Numero de Pase]],lift[Costo])</f>
        <v>0</v>
      </c>
    </row>
    <row r="356" spans="1:15" x14ac:dyDescent="0.25">
      <c r="A356" t="s">
        <v>7</v>
      </c>
      <c r="B356">
        <v>2018</v>
      </c>
      <c r="C356">
        <v>43451</v>
      </c>
      <c r="D356" t="s">
        <v>8</v>
      </c>
      <c r="E356">
        <v>43124</v>
      </c>
      <c r="F356">
        <v>7</v>
      </c>
      <c r="G356" t="s">
        <v>9</v>
      </c>
      <c r="H356" t="s">
        <v>374</v>
      </c>
      <c r="I356" s="5">
        <v>840</v>
      </c>
      <c r="J356" s="5">
        <f>IFERROR('Ventas Pases'!$I356/'Ventas Pases'!$F356,"PASE")</f>
        <v>120</v>
      </c>
      <c r="K356" t="str">
        <f>IFERROR(VLOOKUP('Ventas Pases'!$J356,'Comisiones HEROIC'!$E$1:$F$6,2,0),"")</f>
        <v/>
      </c>
      <c r="L356" s="5">
        <f>IF('Ventas Pases'!$D356="Red HEROIC",IFERROR(VLOOKUP('Ventas Pases'!$G356,'Comisiones HEROIC'!$A$1:$B$11,2,0),15),IF('Ventas Pases'!$D356="Red HEROIC",15,0))</f>
        <v>0</v>
      </c>
      <c r="M356">
        <f>IF(pases[[#This Row],[Días Visita]]&lt;7,0,IF(pases[[#This Row],[Días Visita]]&lt;9,1,IF(pases[[#This Row],[Días Visita]]="Ilimitados",0,2)))</f>
        <v>1</v>
      </c>
      <c r="N356" s="5">
        <f>IF(AND('Ventas Pases'!$A356="Fuera de Temporada",'Ventas Pases'!$B356=2019,pases[[#This Row],[Modo de Compra]]="Paquete"),30,0)</f>
        <v>0</v>
      </c>
      <c r="O356" s="5">
        <f>-SUMIF(lift[Número de pase],pases[[#This Row],[Numero de Pase]],lift[Costo])</f>
        <v>0</v>
      </c>
    </row>
    <row r="357" spans="1:15" x14ac:dyDescent="0.25">
      <c r="A357" t="s">
        <v>7</v>
      </c>
      <c r="B357">
        <v>2019</v>
      </c>
      <c r="C357">
        <v>43477</v>
      </c>
      <c r="D357" t="s">
        <v>8</v>
      </c>
      <c r="E357">
        <v>43494</v>
      </c>
      <c r="F357">
        <v>8</v>
      </c>
      <c r="G357" t="s">
        <v>9</v>
      </c>
      <c r="H357" t="s">
        <v>375</v>
      </c>
      <c r="I357" s="5">
        <v>960</v>
      </c>
      <c r="J357" s="5">
        <f>IFERROR('Ventas Pases'!$I357/'Ventas Pases'!$F357,"PASE")</f>
        <v>120</v>
      </c>
      <c r="K357" t="str">
        <f>IFERROR(VLOOKUP('Ventas Pases'!$J357,'Comisiones HEROIC'!$E$1:$F$6,2,0),"")</f>
        <v/>
      </c>
      <c r="L357" s="5">
        <f>IF('Ventas Pases'!$D357="Red HEROIC",IFERROR(VLOOKUP('Ventas Pases'!$G357,'Comisiones HEROIC'!$A$1:$B$11,2,0),15),IF('Ventas Pases'!$D357="Red HEROIC",15,0))</f>
        <v>0</v>
      </c>
      <c r="M357">
        <f>IF(pases[[#This Row],[Días Visita]]&lt;7,0,IF(pases[[#This Row],[Días Visita]]&lt;9,1,IF(pases[[#This Row],[Días Visita]]="Ilimitados",0,2)))</f>
        <v>1</v>
      </c>
      <c r="N357" s="5">
        <f>IF(AND('Ventas Pases'!$A357="Fuera de Temporada",'Ventas Pases'!$B357=2019,pases[[#This Row],[Modo de Compra]]="Paquete"),30,0)</f>
        <v>0</v>
      </c>
      <c r="O357" s="5">
        <f>-SUMIF(lift[Número de pase],pases[[#This Row],[Numero de Pase]],lift[Costo])</f>
        <v>0</v>
      </c>
    </row>
    <row r="358" spans="1:15" x14ac:dyDescent="0.25">
      <c r="A358" t="s">
        <v>7</v>
      </c>
      <c r="B358">
        <v>2019</v>
      </c>
      <c r="C358">
        <v>43530</v>
      </c>
      <c r="D358" t="s">
        <v>60</v>
      </c>
      <c r="E358">
        <v>43419</v>
      </c>
      <c r="F358" t="s">
        <v>11</v>
      </c>
      <c r="G358" t="s">
        <v>9</v>
      </c>
      <c r="H358" t="s">
        <v>376</v>
      </c>
      <c r="I358" s="5">
        <v>1950</v>
      </c>
      <c r="J358" s="5" t="str">
        <f>IFERROR('Ventas Pases'!$I358/'Ventas Pases'!$F358,"PASE")</f>
        <v>PASE</v>
      </c>
      <c r="K358" t="str">
        <f>IFERROR(VLOOKUP('Ventas Pases'!$J358,'Comisiones HEROIC'!$E$1:$F$6,2,0),"")</f>
        <v/>
      </c>
      <c r="L358" s="5">
        <f>IF('Ventas Pases'!$D358="Red HEROIC",IFERROR(VLOOKUP('Ventas Pases'!$G358,'Comisiones HEROIC'!$A$1:$B$11,2,0),15),IF('Ventas Pases'!$D358="Red HEROIC",15,0))</f>
        <v>0</v>
      </c>
      <c r="M358">
        <f>IF(pases[[#This Row],[Días Visita]]&lt;7,0,IF(pases[[#This Row],[Días Visita]]&lt;9,1,IF(pases[[#This Row],[Días Visita]]="Ilimitados",0,2)))</f>
        <v>0</v>
      </c>
      <c r="N358" s="5">
        <f>IF(AND('Ventas Pases'!$A358="Fuera de Temporada",'Ventas Pases'!$B358=2019,pases[[#This Row],[Modo de Compra]]="Paquete"),30,0)</f>
        <v>0</v>
      </c>
      <c r="O358" s="5">
        <f>-SUMIF(lift[Número de pase],pases[[#This Row],[Numero de Pase]],lift[Costo])</f>
        <v>-368</v>
      </c>
    </row>
    <row r="359" spans="1:15" x14ac:dyDescent="0.25">
      <c r="A359" t="s">
        <v>7</v>
      </c>
      <c r="B359">
        <v>2018</v>
      </c>
      <c r="C359">
        <v>43151</v>
      </c>
      <c r="D359" t="s">
        <v>8</v>
      </c>
      <c r="E359">
        <v>43166</v>
      </c>
      <c r="F359">
        <v>7</v>
      </c>
      <c r="G359" t="s">
        <v>9</v>
      </c>
      <c r="H359" t="s">
        <v>377</v>
      </c>
      <c r="I359" s="5">
        <v>840</v>
      </c>
      <c r="J359" s="5">
        <f>IFERROR('Ventas Pases'!$I359/'Ventas Pases'!$F359,"PASE")</f>
        <v>120</v>
      </c>
      <c r="K359" t="str">
        <f>IFERROR(VLOOKUP('Ventas Pases'!$J359,'Comisiones HEROIC'!$E$1:$F$6,2,0),"")</f>
        <v/>
      </c>
      <c r="L359" s="5">
        <f>IF('Ventas Pases'!$D359="Red HEROIC",IFERROR(VLOOKUP('Ventas Pases'!$G359,'Comisiones HEROIC'!$A$1:$B$11,2,0),15),IF('Ventas Pases'!$D359="Red HEROIC",15,0))</f>
        <v>0</v>
      </c>
      <c r="M359">
        <f>IF(pases[[#This Row],[Días Visita]]&lt;7,0,IF(pases[[#This Row],[Días Visita]]&lt;9,1,IF(pases[[#This Row],[Días Visita]]="Ilimitados",0,2)))</f>
        <v>1</v>
      </c>
      <c r="N359" s="5">
        <f>IF(AND('Ventas Pases'!$A359="Fuera de Temporada",'Ventas Pases'!$B359=2019,pases[[#This Row],[Modo de Compra]]="Paquete"),30,0)</f>
        <v>0</v>
      </c>
      <c r="O359" s="5">
        <f>-SUMIF(lift[Número de pase],pases[[#This Row],[Numero de Pase]],lift[Costo])</f>
        <v>0</v>
      </c>
    </row>
    <row r="360" spans="1:15" x14ac:dyDescent="0.25">
      <c r="A360" t="s">
        <v>7</v>
      </c>
      <c r="B360">
        <v>2019</v>
      </c>
      <c r="C360">
        <v>43479</v>
      </c>
      <c r="D360" t="s">
        <v>8</v>
      </c>
      <c r="E360">
        <v>43419</v>
      </c>
      <c r="F360" t="s">
        <v>11</v>
      </c>
      <c r="G360" t="s">
        <v>9</v>
      </c>
      <c r="H360" t="s">
        <v>378</v>
      </c>
      <c r="I360" s="5">
        <v>1950</v>
      </c>
      <c r="J360" s="5" t="str">
        <f>IFERROR('Ventas Pases'!$I360/'Ventas Pases'!$F360,"PASE")</f>
        <v>PASE</v>
      </c>
      <c r="K360" t="str">
        <f>IFERROR(VLOOKUP('Ventas Pases'!$J360,'Comisiones HEROIC'!$E$1:$F$6,2,0),"")</f>
        <v/>
      </c>
      <c r="L360" s="5">
        <f>IF('Ventas Pases'!$D360="Red HEROIC",IFERROR(VLOOKUP('Ventas Pases'!$G360,'Comisiones HEROIC'!$A$1:$B$11,2,0),15),IF('Ventas Pases'!$D360="Red HEROIC",15,0))</f>
        <v>0</v>
      </c>
      <c r="M360">
        <f>IF(pases[[#This Row],[Días Visita]]&lt;7,0,IF(pases[[#This Row],[Días Visita]]&lt;9,1,IF(pases[[#This Row],[Días Visita]]="Ilimitados",0,2)))</f>
        <v>0</v>
      </c>
      <c r="N360" s="5">
        <f>IF(AND('Ventas Pases'!$A360="Fuera de Temporada",'Ventas Pases'!$B360=2019,pases[[#This Row],[Modo de Compra]]="Paquete"),30,0)</f>
        <v>0</v>
      </c>
      <c r="O360" s="5">
        <f>-SUMIF(lift[Número de pase],pases[[#This Row],[Numero de Pase]],lift[Costo])</f>
        <v>-368</v>
      </c>
    </row>
    <row r="361" spans="1:15" x14ac:dyDescent="0.25">
      <c r="A361" t="s">
        <v>13</v>
      </c>
      <c r="B361">
        <v>2018</v>
      </c>
      <c r="C361">
        <v>43366</v>
      </c>
      <c r="D361" t="s">
        <v>8</v>
      </c>
      <c r="E361">
        <v>42938</v>
      </c>
      <c r="F361">
        <v>9</v>
      </c>
      <c r="G361" t="s">
        <v>9</v>
      </c>
      <c r="H361" t="s">
        <v>379</v>
      </c>
      <c r="I361" s="5">
        <v>1080</v>
      </c>
      <c r="J361" s="5">
        <f>IFERROR('Ventas Pases'!$I361/'Ventas Pases'!$F361,"PASE")</f>
        <v>120</v>
      </c>
      <c r="K361" t="str">
        <f>IFERROR(VLOOKUP('Ventas Pases'!$J361,'Comisiones HEROIC'!$E$1:$F$6,2,0),"")</f>
        <v/>
      </c>
      <c r="L361" s="5">
        <f>IF('Ventas Pases'!$D361="Red HEROIC",IFERROR(VLOOKUP('Ventas Pases'!$G361,'Comisiones HEROIC'!$A$1:$B$11,2,0),15),IF('Ventas Pases'!$D361="Red HEROIC",15,0))</f>
        <v>0</v>
      </c>
      <c r="M361">
        <f>IF(pases[[#This Row],[Días Visita]]&lt;7,0,IF(pases[[#This Row],[Días Visita]]&lt;9,1,IF(pases[[#This Row],[Días Visita]]="Ilimitados",0,2)))</f>
        <v>2</v>
      </c>
      <c r="N361" s="5">
        <f>IF(AND('Ventas Pases'!$A361="Fuera de Temporada",'Ventas Pases'!$B361=2019,pases[[#This Row],[Modo de Compra]]="Paquete"),30,0)</f>
        <v>0</v>
      </c>
      <c r="O361" s="5">
        <f>-SUMIF(lift[Número de pase],pases[[#This Row],[Numero de Pase]],lift[Costo])</f>
        <v>0</v>
      </c>
    </row>
    <row r="362" spans="1:15" x14ac:dyDescent="0.25">
      <c r="A362" t="s">
        <v>7</v>
      </c>
      <c r="B362">
        <v>2019</v>
      </c>
      <c r="C362">
        <v>43420</v>
      </c>
      <c r="D362" t="s">
        <v>8</v>
      </c>
      <c r="E362">
        <v>43427</v>
      </c>
      <c r="F362">
        <v>5</v>
      </c>
      <c r="G362" t="s">
        <v>9</v>
      </c>
      <c r="H362" t="s">
        <v>380</v>
      </c>
      <c r="I362" s="5">
        <v>600</v>
      </c>
      <c r="J362" s="5">
        <f>IFERROR('Ventas Pases'!$I362/'Ventas Pases'!$F362,"PASE")</f>
        <v>120</v>
      </c>
      <c r="K362" t="str">
        <f>IFERROR(VLOOKUP('Ventas Pases'!$J362,'Comisiones HEROIC'!$E$1:$F$6,2,0),"")</f>
        <v/>
      </c>
      <c r="L362" s="5">
        <f>IF('Ventas Pases'!$D362="Red HEROIC",IFERROR(VLOOKUP('Ventas Pases'!$G362,'Comisiones HEROIC'!$A$1:$B$11,2,0),15),IF('Ventas Pases'!$D362="Red HEROIC",15,0))</f>
        <v>0</v>
      </c>
      <c r="M362">
        <f>IF(pases[[#This Row],[Días Visita]]&lt;7,0,IF(pases[[#This Row],[Días Visita]]&lt;9,1,IF(pases[[#This Row],[Días Visita]]="Ilimitados",0,2)))</f>
        <v>0</v>
      </c>
      <c r="N362" s="5">
        <f>IF(AND('Ventas Pases'!$A362="Fuera de Temporada",'Ventas Pases'!$B362=2019,pases[[#This Row],[Modo de Compra]]="Paquete"),30,0)</f>
        <v>0</v>
      </c>
      <c r="O362" s="5">
        <f>-SUMIF(lift[Número de pase],pases[[#This Row],[Numero de Pase]],lift[Costo])</f>
        <v>0</v>
      </c>
    </row>
    <row r="363" spans="1:15" x14ac:dyDescent="0.25">
      <c r="A363" t="s">
        <v>13</v>
      </c>
      <c r="B363">
        <v>2019</v>
      </c>
      <c r="C363">
        <v>43222</v>
      </c>
      <c r="D363" t="s">
        <v>17</v>
      </c>
      <c r="E363">
        <v>43275</v>
      </c>
      <c r="F363">
        <v>8</v>
      </c>
      <c r="G363" t="s">
        <v>9</v>
      </c>
      <c r="H363" t="s">
        <v>381</v>
      </c>
      <c r="I363" s="5">
        <v>880</v>
      </c>
      <c r="J363" s="5">
        <f>IFERROR('Ventas Pases'!$I363/'Ventas Pases'!$F363,"PASE")</f>
        <v>110</v>
      </c>
      <c r="K363" t="str">
        <f>IFERROR(VLOOKUP('Ventas Pases'!$J363,'Comisiones HEROIC'!$E$1:$F$6,2,0),"")</f>
        <v>Elton Hotel</v>
      </c>
      <c r="L363" s="5">
        <f>IF('Ventas Pases'!$D363="Red HEROIC",IFERROR(VLOOKUP('Ventas Pases'!$G363,'Comisiones HEROIC'!$A$1:$B$11,2,0),15),IF('Ventas Pases'!$D363="Red HEROIC",15,0))</f>
        <v>0</v>
      </c>
      <c r="M363">
        <f>IF(pases[[#This Row],[Días Visita]]&lt;7,0,IF(pases[[#This Row],[Días Visita]]&lt;9,1,IF(pases[[#This Row],[Días Visita]]="Ilimitados",0,2)))</f>
        <v>1</v>
      </c>
      <c r="N363" s="5">
        <f>IF(AND('Ventas Pases'!$A363="Fuera de Temporada",'Ventas Pases'!$B363=2019,pases[[#This Row],[Modo de Compra]]="Paquete"),30,0)</f>
        <v>30</v>
      </c>
      <c r="O363" s="5">
        <f>-SUMIF(lift[Número de pase],pases[[#This Row],[Numero de Pase]],lift[Costo])</f>
        <v>0</v>
      </c>
    </row>
    <row r="364" spans="1:15" x14ac:dyDescent="0.25">
      <c r="A364" t="s">
        <v>7</v>
      </c>
      <c r="B364">
        <v>2019</v>
      </c>
      <c r="C364">
        <v>43447</v>
      </c>
      <c r="D364" t="s">
        <v>17</v>
      </c>
      <c r="E364">
        <v>43444</v>
      </c>
      <c r="F364">
        <v>1</v>
      </c>
      <c r="G364" t="s">
        <v>9</v>
      </c>
      <c r="H364" t="s">
        <v>382</v>
      </c>
      <c r="I364" s="5">
        <v>110</v>
      </c>
      <c r="J364" s="5">
        <f>IFERROR('Ventas Pases'!$I364/'Ventas Pases'!$F364,"PASE")</f>
        <v>110</v>
      </c>
      <c r="K364" t="str">
        <f>IFERROR(VLOOKUP('Ventas Pases'!$J364,'Comisiones HEROIC'!$E$1:$F$6,2,0),"")</f>
        <v>Elton Hotel</v>
      </c>
      <c r="L364" s="5">
        <f>IF('Ventas Pases'!$D364="Red HEROIC",IFERROR(VLOOKUP('Ventas Pases'!$G364,'Comisiones HEROIC'!$A$1:$B$11,2,0),15),IF('Ventas Pases'!$D364="Red HEROIC",15,0))</f>
        <v>0</v>
      </c>
      <c r="M364">
        <f>IF(pases[[#This Row],[Días Visita]]&lt;7,0,IF(pases[[#This Row],[Días Visita]]&lt;9,1,IF(pases[[#This Row],[Días Visita]]="Ilimitados",0,2)))</f>
        <v>0</v>
      </c>
      <c r="N364" s="5">
        <f>IF(AND('Ventas Pases'!$A364="Fuera de Temporada",'Ventas Pases'!$B364=2019,pases[[#This Row],[Modo de Compra]]="Paquete"),30,0)</f>
        <v>0</v>
      </c>
      <c r="O364" s="5">
        <f>-SUMIF(lift[Número de pase],pases[[#This Row],[Numero de Pase]],lift[Costo])</f>
        <v>0</v>
      </c>
    </row>
    <row r="365" spans="1:15" x14ac:dyDescent="0.25">
      <c r="A365" t="s">
        <v>7</v>
      </c>
      <c r="B365">
        <v>2019</v>
      </c>
      <c r="C365">
        <v>43521</v>
      </c>
      <c r="D365" t="s">
        <v>8</v>
      </c>
      <c r="E365">
        <v>43419</v>
      </c>
      <c r="F365" t="s">
        <v>11</v>
      </c>
      <c r="G365" t="s">
        <v>9</v>
      </c>
      <c r="H365" t="s">
        <v>383</v>
      </c>
      <c r="I365" s="5">
        <v>1950</v>
      </c>
      <c r="J365" s="5" t="str">
        <f>IFERROR('Ventas Pases'!$I365/'Ventas Pases'!$F365,"PASE")</f>
        <v>PASE</v>
      </c>
      <c r="K365" t="str">
        <f>IFERROR(VLOOKUP('Ventas Pases'!$J365,'Comisiones HEROIC'!$E$1:$F$6,2,0),"")</f>
        <v/>
      </c>
      <c r="L365" s="5">
        <f>IF('Ventas Pases'!$D365="Red HEROIC",IFERROR(VLOOKUP('Ventas Pases'!$G365,'Comisiones HEROIC'!$A$1:$B$11,2,0),15),IF('Ventas Pases'!$D365="Red HEROIC",15,0))</f>
        <v>0</v>
      </c>
      <c r="M365">
        <f>IF(pases[[#This Row],[Días Visita]]&lt;7,0,IF(pases[[#This Row],[Días Visita]]&lt;9,1,IF(pases[[#This Row],[Días Visita]]="Ilimitados",0,2)))</f>
        <v>0</v>
      </c>
      <c r="N365" s="5">
        <f>IF(AND('Ventas Pases'!$A365="Fuera de Temporada",'Ventas Pases'!$B365=2019,pases[[#This Row],[Modo de Compra]]="Paquete"),30,0)</f>
        <v>0</v>
      </c>
      <c r="O365" s="5">
        <f>-SUMIF(lift[Número de pase],pases[[#This Row],[Numero de Pase]],lift[Costo])</f>
        <v>-276</v>
      </c>
    </row>
    <row r="366" spans="1:15" x14ac:dyDescent="0.25">
      <c r="A366" t="s">
        <v>13</v>
      </c>
      <c r="B366">
        <v>2018</v>
      </c>
      <c r="C366">
        <v>43227</v>
      </c>
      <c r="D366" t="s">
        <v>8</v>
      </c>
      <c r="E366">
        <v>43054</v>
      </c>
      <c r="F366" t="s">
        <v>11</v>
      </c>
      <c r="G366" t="s">
        <v>9</v>
      </c>
      <c r="H366" t="s">
        <v>384</v>
      </c>
      <c r="I366" s="5">
        <v>1950</v>
      </c>
      <c r="J366" s="5" t="str">
        <f>IFERROR('Ventas Pases'!$I366/'Ventas Pases'!$F366,"PASE")</f>
        <v>PASE</v>
      </c>
      <c r="K366" t="str">
        <f>IFERROR(VLOOKUP('Ventas Pases'!$J366,'Comisiones HEROIC'!$E$1:$F$6,2,0),"")</f>
        <v/>
      </c>
      <c r="L366" s="5">
        <f>IF('Ventas Pases'!$D366="Red HEROIC",IFERROR(VLOOKUP('Ventas Pases'!$G366,'Comisiones HEROIC'!$A$1:$B$11,2,0),15),IF('Ventas Pases'!$D366="Red HEROIC",15,0))</f>
        <v>0</v>
      </c>
      <c r="M366">
        <f>IF(pases[[#This Row],[Días Visita]]&lt;7,0,IF(pases[[#This Row],[Días Visita]]&lt;9,1,IF(pases[[#This Row],[Días Visita]]="Ilimitados",0,2)))</f>
        <v>0</v>
      </c>
      <c r="N366" s="5">
        <f>IF(AND('Ventas Pases'!$A366="Fuera de Temporada",'Ventas Pases'!$B366=2019,pases[[#This Row],[Modo de Compra]]="Paquete"),30,0)</f>
        <v>0</v>
      </c>
      <c r="O366" s="5">
        <f>-SUMIF(lift[Número de pase],pases[[#This Row],[Numero de Pase]],lift[Costo])</f>
        <v>-276</v>
      </c>
    </row>
    <row r="367" spans="1:15" x14ac:dyDescent="0.25">
      <c r="A367" t="s">
        <v>7</v>
      </c>
      <c r="B367">
        <v>2019</v>
      </c>
      <c r="C367">
        <v>43485</v>
      </c>
      <c r="D367" t="s">
        <v>14</v>
      </c>
      <c r="E367">
        <v>43534</v>
      </c>
      <c r="F367">
        <v>3</v>
      </c>
      <c r="G367" t="s">
        <v>33</v>
      </c>
      <c r="H367" t="s">
        <v>385</v>
      </c>
      <c r="I367" s="5">
        <v>420</v>
      </c>
      <c r="J367" s="5">
        <f>IFERROR('Ventas Pases'!$I367/'Ventas Pases'!$F367,"PASE")</f>
        <v>140</v>
      </c>
      <c r="K367" t="str">
        <f>IFERROR(VLOOKUP('Ventas Pases'!$J367,'Comisiones HEROIC'!$E$1:$F$6,2,0),"")</f>
        <v/>
      </c>
      <c r="L367" s="5">
        <f>IF('Ventas Pases'!$D367="Red HEROIC",IFERROR(VLOOKUP('Ventas Pases'!$G367,'Comisiones HEROIC'!$A$1:$B$11,2,0),15),IF('Ventas Pases'!$D367="Red HEROIC",15,0))</f>
        <v>15</v>
      </c>
      <c r="M367">
        <f>IF(pases[[#This Row],[Días Visita]]&lt;7,0,IF(pases[[#This Row],[Días Visita]]&lt;9,1,IF(pases[[#This Row],[Días Visita]]="Ilimitados",0,2)))</f>
        <v>0</v>
      </c>
      <c r="N367" s="5">
        <f>IF(AND('Ventas Pases'!$A367="Fuera de Temporada",'Ventas Pases'!$B367=2019,pases[[#This Row],[Modo de Compra]]="Paquete"),30,0)</f>
        <v>0</v>
      </c>
      <c r="O367" s="5">
        <f>-SUMIF(lift[Número de pase],pases[[#This Row],[Numero de Pase]],lift[Costo])</f>
        <v>0</v>
      </c>
    </row>
    <row r="368" spans="1:15" x14ac:dyDescent="0.25">
      <c r="A368" t="s">
        <v>7</v>
      </c>
      <c r="B368">
        <v>2019</v>
      </c>
      <c r="C368">
        <v>43533</v>
      </c>
      <c r="D368" t="s">
        <v>14</v>
      </c>
      <c r="E368">
        <v>43539</v>
      </c>
      <c r="F368">
        <v>4</v>
      </c>
      <c r="G368" t="s">
        <v>33</v>
      </c>
      <c r="H368" t="s">
        <v>386</v>
      </c>
      <c r="I368" s="5">
        <v>560</v>
      </c>
      <c r="J368" s="5">
        <f>IFERROR('Ventas Pases'!$I368/'Ventas Pases'!$F368,"PASE")</f>
        <v>140</v>
      </c>
      <c r="K368" t="str">
        <f>IFERROR(VLOOKUP('Ventas Pases'!$J368,'Comisiones HEROIC'!$E$1:$F$6,2,0),"")</f>
        <v/>
      </c>
      <c r="L368" s="5">
        <f>IF('Ventas Pases'!$D368="Red HEROIC",IFERROR(VLOOKUP('Ventas Pases'!$G368,'Comisiones HEROIC'!$A$1:$B$11,2,0),15),IF('Ventas Pases'!$D368="Red HEROIC",15,0))</f>
        <v>15</v>
      </c>
      <c r="M368">
        <f>IF(pases[[#This Row],[Días Visita]]&lt;7,0,IF(pases[[#This Row],[Días Visita]]&lt;9,1,IF(pases[[#This Row],[Días Visita]]="Ilimitados",0,2)))</f>
        <v>0</v>
      </c>
      <c r="N368" s="5">
        <f>IF(AND('Ventas Pases'!$A368="Fuera de Temporada",'Ventas Pases'!$B368=2019,pases[[#This Row],[Modo de Compra]]="Paquete"),30,0)</f>
        <v>0</v>
      </c>
      <c r="O368" s="5">
        <f>-SUMIF(lift[Número de pase],pases[[#This Row],[Numero de Pase]],lift[Costo])</f>
        <v>0</v>
      </c>
    </row>
    <row r="369" spans="1:15" x14ac:dyDescent="0.25">
      <c r="A369" t="s">
        <v>7</v>
      </c>
      <c r="B369">
        <v>2019</v>
      </c>
      <c r="C369">
        <v>43463</v>
      </c>
      <c r="D369" t="s">
        <v>8</v>
      </c>
      <c r="E369">
        <v>43419</v>
      </c>
      <c r="F369" t="s">
        <v>11</v>
      </c>
      <c r="G369" t="s">
        <v>9</v>
      </c>
      <c r="H369" t="s">
        <v>387</v>
      </c>
      <c r="I369" s="5">
        <v>1950</v>
      </c>
      <c r="J369" s="5" t="str">
        <f>IFERROR('Ventas Pases'!$I369/'Ventas Pases'!$F369,"PASE")</f>
        <v>PASE</v>
      </c>
      <c r="K369" t="str">
        <f>IFERROR(VLOOKUP('Ventas Pases'!$J369,'Comisiones HEROIC'!$E$1:$F$6,2,0),"")</f>
        <v/>
      </c>
      <c r="L369" s="5">
        <f>IF('Ventas Pases'!$D369="Red HEROIC",IFERROR(VLOOKUP('Ventas Pases'!$G369,'Comisiones HEROIC'!$A$1:$B$11,2,0),15),IF('Ventas Pases'!$D369="Red HEROIC",15,0))</f>
        <v>0</v>
      </c>
      <c r="M369">
        <f>IF(pases[[#This Row],[Días Visita]]&lt;7,0,IF(pases[[#This Row],[Días Visita]]&lt;9,1,IF(pases[[#This Row],[Días Visita]]="Ilimitados",0,2)))</f>
        <v>0</v>
      </c>
      <c r="N369" s="5">
        <f>IF(AND('Ventas Pases'!$A369="Fuera de Temporada",'Ventas Pases'!$B369=2019,pases[[#This Row],[Modo de Compra]]="Paquete"),30,0)</f>
        <v>0</v>
      </c>
      <c r="O369" s="5">
        <f>-SUMIF(lift[Número de pase],pases[[#This Row],[Numero de Pase]],lift[Costo])</f>
        <v>-92</v>
      </c>
    </row>
    <row r="370" spans="1:15" x14ac:dyDescent="0.25">
      <c r="A370" t="s">
        <v>7</v>
      </c>
      <c r="B370">
        <v>2018</v>
      </c>
      <c r="C370">
        <v>43426</v>
      </c>
      <c r="D370" t="s">
        <v>60</v>
      </c>
      <c r="E370">
        <v>43055</v>
      </c>
      <c r="F370">
        <v>7</v>
      </c>
      <c r="G370" t="s">
        <v>9</v>
      </c>
      <c r="H370" t="s">
        <v>388</v>
      </c>
      <c r="I370" s="5">
        <v>840</v>
      </c>
      <c r="J370" s="5">
        <f>IFERROR('Ventas Pases'!$I370/'Ventas Pases'!$F370,"PASE")</f>
        <v>120</v>
      </c>
      <c r="K370" t="str">
        <f>IFERROR(VLOOKUP('Ventas Pases'!$J370,'Comisiones HEROIC'!$E$1:$F$6,2,0),"")</f>
        <v/>
      </c>
      <c r="L370" s="5">
        <f>IF('Ventas Pases'!$D370="Red HEROIC",IFERROR(VLOOKUP('Ventas Pases'!$G370,'Comisiones HEROIC'!$A$1:$B$11,2,0),15),IF('Ventas Pases'!$D370="Red HEROIC",15,0))</f>
        <v>0</v>
      </c>
      <c r="M370">
        <f>IF(pases[[#This Row],[Días Visita]]&lt;7,0,IF(pases[[#This Row],[Días Visita]]&lt;9,1,IF(pases[[#This Row],[Días Visita]]="Ilimitados",0,2)))</f>
        <v>1</v>
      </c>
      <c r="N370" s="5">
        <f>IF(AND('Ventas Pases'!$A370="Fuera de Temporada",'Ventas Pases'!$B370=2019,pases[[#This Row],[Modo de Compra]]="Paquete"),30,0)</f>
        <v>0</v>
      </c>
      <c r="O370" s="5">
        <f>-SUMIF(lift[Número de pase],pases[[#This Row],[Numero de Pase]],lift[Costo])</f>
        <v>0</v>
      </c>
    </row>
    <row r="371" spans="1:15" x14ac:dyDescent="0.25">
      <c r="A371" t="s">
        <v>7</v>
      </c>
      <c r="B371">
        <v>2019</v>
      </c>
      <c r="C371">
        <v>43554</v>
      </c>
      <c r="D371" t="s">
        <v>17</v>
      </c>
      <c r="E371">
        <v>43545</v>
      </c>
      <c r="F371">
        <v>7</v>
      </c>
      <c r="G371" t="s">
        <v>9</v>
      </c>
      <c r="H371" t="s">
        <v>389</v>
      </c>
      <c r="I371" s="5">
        <v>770</v>
      </c>
      <c r="J371" s="5">
        <f>IFERROR('Ventas Pases'!$I371/'Ventas Pases'!$F371,"PASE")</f>
        <v>110</v>
      </c>
      <c r="K371" t="str">
        <f>IFERROR(VLOOKUP('Ventas Pases'!$J371,'Comisiones HEROIC'!$E$1:$F$6,2,0),"")</f>
        <v>Elton Hotel</v>
      </c>
      <c r="L371" s="5">
        <f>IF('Ventas Pases'!$D371="Red HEROIC",IFERROR(VLOOKUP('Ventas Pases'!$G371,'Comisiones HEROIC'!$A$1:$B$11,2,0),15),IF('Ventas Pases'!$D371="Red HEROIC",15,0))</f>
        <v>0</v>
      </c>
      <c r="M371">
        <f>IF(pases[[#This Row],[Días Visita]]&lt;7,0,IF(pases[[#This Row],[Días Visita]]&lt;9,1,IF(pases[[#This Row],[Días Visita]]="Ilimitados",0,2)))</f>
        <v>1</v>
      </c>
      <c r="N371" s="5">
        <f>IF(AND('Ventas Pases'!$A371="Fuera de Temporada",'Ventas Pases'!$B371=2019,pases[[#This Row],[Modo de Compra]]="Paquete"),30,0)</f>
        <v>0</v>
      </c>
      <c r="O371" s="5">
        <f>-SUMIF(lift[Número de pase],pases[[#This Row],[Numero de Pase]],lift[Costo])</f>
        <v>0</v>
      </c>
    </row>
    <row r="372" spans="1:15" x14ac:dyDescent="0.25">
      <c r="A372" t="s">
        <v>7</v>
      </c>
      <c r="B372">
        <v>2019</v>
      </c>
      <c r="C372">
        <v>43548</v>
      </c>
      <c r="D372" t="s">
        <v>14</v>
      </c>
      <c r="E372">
        <v>43543</v>
      </c>
      <c r="F372">
        <v>6</v>
      </c>
      <c r="G372" t="s">
        <v>15</v>
      </c>
      <c r="H372" t="s">
        <v>390</v>
      </c>
      <c r="I372" s="5">
        <v>840</v>
      </c>
      <c r="J372" s="5">
        <f>IFERROR('Ventas Pases'!$I372/'Ventas Pases'!$F372,"PASE")</f>
        <v>140</v>
      </c>
      <c r="K372" t="str">
        <f>IFERROR(VLOOKUP('Ventas Pases'!$J372,'Comisiones HEROIC'!$E$1:$F$6,2,0),"")</f>
        <v/>
      </c>
      <c r="L372" s="5">
        <f>IF('Ventas Pases'!$D372="Red HEROIC",IFERROR(VLOOKUP('Ventas Pases'!$G372,'Comisiones HEROIC'!$A$1:$B$11,2,0),15),IF('Ventas Pases'!$D372="Red HEROIC",15,0))</f>
        <v>12</v>
      </c>
      <c r="M372">
        <f>IF(pases[[#This Row],[Días Visita]]&lt;7,0,IF(pases[[#This Row],[Días Visita]]&lt;9,1,IF(pases[[#This Row],[Días Visita]]="Ilimitados",0,2)))</f>
        <v>0</v>
      </c>
      <c r="N372" s="5">
        <f>IF(AND('Ventas Pases'!$A372="Fuera de Temporada",'Ventas Pases'!$B372=2019,pases[[#This Row],[Modo de Compra]]="Paquete"),30,0)</f>
        <v>0</v>
      </c>
      <c r="O372" s="5">
        <f>-SUMIF(lift[Número de pase],pases[[#This Row],[Numero de Pase]],lift[Costo])</f>
        <v>0</v>
      </c>
    </row>
    <row r="373" spans="1:15" x14ac:dyDescent="0.25">
      <c r="A373" t="s">
        <v>7</v>
      </c>
      <c r="B373">
        <v>2019</v>
      </c>
      <c r="C373">
        <v>43422</v>
      </c>
      <c r="D373" t="s">
        <v>17</v>
      </c>
      <c r="E373">
        <v>43542</v>
      </c>
      <c r="F373">
        <v>8</v>
      </c>
      <c r="G373" t="s">
        <v>9</v>
      </c>
      <c r="H373" t="s">
        <v>391</v>
      </c>
      <c r="I373" s="5">
        <v>600</v>
      </c>
      <c r="J373" s="5">
        <f>IFERROR('Ventas Pases'!$I373/'Ventas Pases'!$F373,"PASE")</f>
        <v>75</v>
      </c>
      <c r="K373" t="str">
        <f>IFERROR(VLOOKUP('Ventas Pases'!$J373,'Comisiones HEROIC'!$E$1:$F$6,2,0),"")</f>
        <v>Ski Inn</v>
      </c>
      <c r="L373" s="5">
        <f>IF('Ventas Pases'!$D373="Red HEROIC",IFERROR(VLOOKUP('Ventas Pases'!$G373,'Comisiones HEROIC'!$A$1:$B$11,2,0),15),IF('Ventas Pases'!$D373="Red HEROIC",15,0))</f>
        <v>0</v>
      </c>
      <c r="M373">
        <f>IF(pases[[#This Row],[Días Visita]]&lt;7,0,IF(pases[[#This Row],[Días Visita]]&lt;9,1,IF(pases[[#This Row],[Días Visita]]="Ilimitados",0,2)))</f>
        <v>1</v>
      </c>
      <c r="N373" s="5">
        <f>IF(AND('Ventas Pases'!$A373="Fuera de Temporada",'Ventas Pases'!$B373=2019,pases[[#This Row],[Modo de Compra]]="Paquete"),30,0)</f>
        <v>0</v>
      </c>
      <c r="O373" s="5">
        <f>-SUMIF(lift[Número de pase],pases[[#This Row],[Numero de Pase]],lift[Costo])</f>
        <v>0</v>
      </c>
    </row>
    <row r="374" spans="1:15" x14ac:dyDescent="0.25">
      <c r="A374" t="s">
        <v>13</v>
      </c>
      <c r="B374">
        <v>2019</v>
      </c>
      <c r="C374">
        <v>43322</v>
      </c>
      <c r="D374" t="s">
        <v>14</v>
      </c>
      <c r="E374">
        <v>43256</v>
      </c>
      <c r="F374">
        <v>2</v>
      </c>
      <c r="G374" t="s">
        <v>33</v>
      </c>
      <c r="H374" t="s">
        <v>392</v>
      </c>
      <c r="I374" s="5">
        <v>280</v>
      </c>
      <c r="J374" s="5">
        <f>IFERROR('Ventas Pases'!$I374/'Ventas Pases'!$F374,"PASE")</f>
        <v>140</v>
      </c>
      <c r="K374" t="str">
        <f>IFERROR(VLOOKUP('Ventas Pases'!$J374,'Comisiones HEROIC'!$E$1:$F$6,2,0),"")</f>
        <v/>
      </c>
      <c r="L374" s="5">
        <f>IF('Ventas Pases'!$D374="Red HEROIC",IFERROR(VLOOKUP('Ventas Pases'!$G374,'Comisiones HEROIC'!$A$1:$B$11,2,0),15),IF('Ventas Pases'!$D374="Red HEROIC",15,0))</f>
        <v>15</v>
      </c>
      <c r="M374">
        <f>IF(pases[[#This Row],[Días Visita]]&lt;7,0,IF(pases[[#This Row],[Días Visita]]&lt;9,1,IF(pases[[#This Row],[Días Visita]]="Ilimitados",0,2)))</f>
        <v>0</v>
      </c>
      <c r="N374" s="5">
        <f>IF(AND('Ventas Pases'!$A374="Fuera de Temporada",'Ventas Pases'!$B374=2019,pases[[#This Row],[Modo de Compra]]="Paquete"),30,0)</f>
        <v>0</v>
      </c>
      <c r="O374" s="5">
        <f>-SUMIF(lift[Número de pase],pases[[#This Row],[Numero de Pase]],lift[Costo])</f>
        <v>0</v>
      </c>
    </row>
    <row r="375" spans="1:15" x14ac:dyDescent="0.25">
      <c r="A375" t="s">
        <v>7</v>
      </c>
      <c r="B375">
        <v>2019</v>
      </c>
      <c r="C375">
        <v>43424</v>
      </c>
      <c r="D375" t="s">
        <v>8</v>
      </c>
      <c r="E375">
        <v>43543</v>
      </c>
      <c r="F375">
        <v>2</v>
      </c>
      <c r="G375" t="s">
        <v>9</v>
      </c>
      <c r="H375" t="s">
        <v>393</v>
      </c>
      <c r="I375" s="5">
        <v>240</v>
      </c>
      <c r="J375" s="5">
        <f>IFERROR('Ventas Pases'!$I375/'Ventas Pases'!$F375,"PASE")</f>
        <v>120</v>
      </c>
      <c r="K375" t="str">
        <f>IFERROR(VLOOKUP('Ventas Pases'!$J375,'Comisiones HEROIC'!$E$1:$F$6,2,0),"")</f>
        <v/>
      </c>
      <c r="L375" s="5">
        <f>IF('Ventas Pases'!$D375="Red HEROIC",IFERROR(VLOOKUP('Ventas Pases'!$G375,'Comisiones HEROIC'!$A$1:$B$11,2,0),15),IF('Ventas Pases'!$D375="Red HEROIC",15,0))</f>
        <v>0</v>
      </c>
      <c r="M375">
        <f>IF(pases[[#This Row],[Días Visita]]&lt;7,0,IF(pases[[#This Row],[Días Visita]]&lt;9,1,IF(pases[[#This Row],[Días Visita]]="Ilimitados",0,2)))</f>
        <v>0</v>
      </c>
      <c r="N375" s="5">
        <f>IF(AND('Ventas Pases'!$A375="Fuera de Temporada",'Ventas Pases'!$B375=2019,pases[[#This Row],[Modo de Compra]]="Paquete"),30,0)</f>
        <v>0</v>
      </c>
      <c r="O375" s="5">
        <f>-SUMIF(lift[Número de pase],pases[[#This Row],[Numero de Pase]],lift[Costo])</f>
        <v>0</v>
      </c>
    </row>
    <row r="376" spans="1:15" x14ac:dyDescent="0.25">
      <c r="A376" t="s">
        <v>7</v>
      </c>
      <c r="B376">
        <v>2019</v>
      </c>
      <c r="C376">
        <v>43540</v>
      </c>
      <c r="D376" t="s">
        <v>8</v>
      </c>
      <c r="E376">
        <v>43419</v>
      </c>
      <c r="F376" t="s">
        <v>11</v>
      </c>
      <c r="G376" t="s">
        <v>9</v>
      </c>
      <c r="H376" t="s">
        <v>394</v>
      </c>
      <c r="I376" s="5">
        <v>1950</v>
      </c>
      <c r="J376" s="5" t="str">
        <f>IFERROR('Ventas Pases'!$I376/'Ventas Pases'!$F376,"PASE")</f>
        <v>PASE</v>
      </c>
      <c r="K376" t="str">
        <f>IFERROR(VLOOKUP('Ventas Pases'!$J376,'Comisiones HEROIC'!$E$1:$F$6,2,0),"")</f>
        <v/>
      </c>
      <c r="L376" s="5">
        <f>IF('Ventas Pases'!$D376="Red HEROIC",IFERROR(VLOOKUP('Ventas Pases'!$G376,'Comisiones HEROIC'!$A$1:$B$11,2,0),15),IF('Ventas Pases'!$D376="Red HEROIC",15,0))</f>
        <v>0</v>
      </c>
      <c r="M376">
        <f>IF(pases[[#This Row],[Días Visita]]&lt;7,0,IF(pases[[#This Row],[Días Visita]]&lt;9,1,IF(pases[[#This Row],[Días Visita]]="Ilimitados",0,2)))</f>
        <v>0</v>
      </c>
      <c r="N376" s="5">
        <f>IF(AND('Ventas Pases'!$A376="Fuera de Temporada",'Ventas Pases'!$B376=2019,pases[[#This Row],[Modo de Compra]]="Paquete"),30,0)</f>
        <v>0</v>
      </c>
      <c r="O376" s="5">
        <f>-SUMIF(lift[Número de pase],pases[[#This Row],[Numero de Pase]],lift[Costo])</f>
        <v>-552</v>
      </c>
    </row>
    <row r="377" spans="1:15" x14ac:dyDescent="0.25">
      <c r="A377" t="s">
        <v>7</v>
      </c>
      <c r="B377">
        <v>2019</v>
      </c>
      <c r="C377">
        <v>43520</v>
      </c>
      <c r="D377" t="s">
        <v>14</v>
      </c>
      <c r="E377">
        <v>43518</v>
      </c>
      <c r="F377">
        <v>4</v>
      </c>
      <c r="G377" t="s">
        <v>19</v>
      </c>
      <c r="H377" t="s">
        <v>395</v>
      </c>
      <c r="I377" s="5">
        <v>560</v>
      </c>
      <c r="J377" s="5">
        <f>IFERROR('Ventas Pases'!$I377/'Ventas Pases'!$F377,"PASE")</f>
        <v>140</v>
      </c>
      <c r="K377" t="str">
        <f>IFERROR(VLOOKUP('Ventas Pases'!$J377,'Comisiones HEROIC'!$E$1:$F$6,2,0),"")</f>
        <v/>
      </c>
      <c r="L377" s="5">
        <f>IF('Ventas Pases'!$D377="Red HEROIC",IFERROR(VLOOKUP('Ventas Pases'!$G377,'Comisiones HEROIC'!$A$1:$B$11,2,0),15),IF('Ventas Pases'!$D377="Red HEROIC",15,0))</f>
        <v>15</v>
      </c>
      <c r="M377">
        <f>IF(pases[[#This Row],[Días Visita]]&lt;7,0,IF(pases[[#This Row],[Días Visita]]&lt;9,1,IF(pases[[#This Row],[Días Visita]]="Ilimitados",0,2)))</f>
        <v>0</v>
      </c>
      <c r="N377" s="5">
        <f>IF(AND('Ventas Pases'!$A377="Fuera de Temporada",'Ventas Pases'!$B377=2019,pases[[#This Row],[Modo de Compra]]="Paquete"),30,0)</f>
        <v>0</v>
      </c>
      <c r="O377" s="5">
        <f>-SUMIF(lift[Número de pase],pases[[#This Row],[Numero de Pase]],lift[Costo])</f>
        <v>0</v>
      </c>
    </row>
    <row r="378" spans="1:15" x14ac:dyDescent="0.25">
      <c r="A378" t="s">
        <v>7</v>
      </c>
      <c r="B378">
        <v>2019</v>
      </c>
      <c r="C378">
        <v>43455</v>
      </c>
      <c r="D378" t="s">
        <v>8</v>
      </c>
      <c r="E378">
        <v>43456</v>
      </c>
      <c r="F378">
        <v>4</v>
      </c>
      <c r="G378" t="s">
        <v>9</v>
      </c>
      <c r="H378" t="s">
        <v>396</v>
      </c>
      <c r="I378" s="5">
        <v>480</v>
      </c>
      <c r="J378" s="5">
        <f>IFERROR('Ventas Pases'!$I378/'Ventas Pases'!$F378,"PASE")</f>
        <v>120</v>
      </c>
      <c r="K378" t="str">
        <f>IFERROR(VLOOKUP('Ventas Pases'!$J378,'Comisiones HEROIC'!$E$1:$F$6,2,0),"")</f>
        <v/>
      </c>
      <c r="L378" s="5">
        <f>IF('Ventas Pases'!$D378="Red HEROIC",IFERROR(VLOOKUP('Ventas Pases'!$G378,'Comisiones HEROIC'!$A$1:$B$11,2,0),15),IF('Ventas Pases'!$D378="Red HEROIC",15,0))</f>
        <v>0</v>
      </c>
      <c r="M378">
        <f>IF(pases[[#This Row],[Días Visita]]&lt;7,0,IF(pases[[#This Row],[Días Visita]]&lt;9,1,IF(pases[[#This Row],[Días Visita]]="Ilimitados",0,2)))</f>
        <v>0</v>
      </c>
      <c r="N378" s="5">
        <f>IF(AND('Ventas Pases'!$A378="Fuera de Temporada",'Ventas Pases'!$B378=2019,pases[[#This Row],[Modo de Compra]]="Paquete"),30,0)</f>
        <v>0</v>
      </c>
      <c r="O378" s="5">
        <f>-SUMIF(lift[Número de pase],pases[[#This Row],[Numero de Pase]],lift[Costo])</f>
        <v>0</v>
      </c>
    </row>
    <row r="379" spans="1:15" x14ac:dyDescent="0.25">
      <c r="A379" t="s">
        <v>7</v>
      </c>
      <c r="B379">
        <v>2018</v>
      </c>
      <c r="C379">
        <v>43453</v>
      </c>
      <c r="D379" t="s">
        <v>17</v>
      </c>
      <c r="E379">
        <v>43084</v>
      </c>
      <c r="F379">
        <v>6</v>
      </c>
      <c r="G379" t="s">
        <v>9</v>
      </c>
      <c r="H379" t="s">
        <v>397</v>
      </c>
      <c r="I379" s="5">
        <v>660</v>
      </c>
      <c r="J379" s="5">
        <f>IFERROR('Ventas Pases'!$I379/'Ventas Pases'!$F379,"PASE")</f>
        <v>110</v>
      </c>
      <c r="K379" t="str">
        <f>IFERROR(VLOOKUP('Ventas Pases'!$J379,'Comisiones HEROIC'!$E$1:$F$6,2,0),"")</f>
        <v>Elton Hotel</v>
      </c>
      <c r="L379" s="5">
        <f>IF('Ventas Pases'!$D379="Red HEROIC",IFERROR(VLOOKUP('Ventas Pases'!$G379,'Comisiones HEROIC'!$A$1:$B$11,2,0),15),IF('Ventas Pases'!$D379="Red HEROIC",15,0))</f>
        <v>0</v>
      </c>
      <c r="M379">
        <f>IF(pases[[#This Row],[Días Visita]]&lt;7,0,IF(pases[[#This Row],[Días Visita]]&lt;9,1,IF(pases[[#This Row],[Días Visita]]="Ilimitados",0,2)))</f>
        <v>0</v>
      </c>
      <c r="N379" s="5">
        <f>IF(AND('Ventas Pases'!$A379="Fuera de Temporada",'Ventas Pases'!$B379=2019,pases[[#This Row],[Modo de Compra]]="Paquete"),30,0)</f>
        <v>0</v>
      </c>
      <c r="O379" s="5">
        <f>-SUMIF(lift[Número de pase],pases[[#This Row],[Numero de Pase]],lift[Costo])</f>
        <v>0</v>
      </c>
    </row>
    <row r="380" spans="1:15" x14ac:dyDescent="0.25">
      <c r="A380" t="s">
        <v>13</v>
      </c>
      <c r="B380">
        <v>2018</v>
      </c>
      <c r="C380">
        <v>43265</v>
      </c>
      <c r="D380" t="s">
        <v>8</v>
      </c>
      <c r="E380">
        <v>42907</v>
      </c>
      <c r="F380">
        <v>6</v>
      </c>
      <c r="G380" t="s">
        <v>9</v>
      </c>
      <c r="H380" t="s">
        <v>398</v>
      </c>
      <c r="I380" s="5">
        <v>720</v>
      </c>
      <c r="J380" s="5">
        <f>IFERROR('Ventas Pases'!$I380/'Ventas Pases'!$F380,"PASE")</f>
        <v>120</v>
      </c>
      <c r="K380" t="str">
        <f>IFERROR(VLOOKUP('Ventas Pases'!$J380,'Comisiones HEROIC'!$E$1:$F$6,2,0),"")</f>
        <v/>
      </c>
      <c r="L380" s="5">
        <f>IF('Ventas Pases'!$D380="Red HEROIC",IFERROR(VLOOKUP('Ventas Pases'!$G380,'Comisiones HEROIC'!$A$1:$B$11,2,0),15),IF('Ventas Pases'!$D380="Red HEROIC",15,0))</f>
        <v>0</v>
      </c>
      <c r="M380">
        <f>IF(pases[[#This Row],[Días Visita]]&lt;7,0,IF(pases[[#This Row],[Días Visita]]&lt;9,1,IF(pases[[#This Row],[Días Visita]]="Ilimitados",0,2)))</f>
        <v>0</v>
      </c>
      <c r="N380" s="5">
        <f>IF(AND('Ventas Pases'!$A380="Fuera de Temporada",'Ventas Pases'!$B380=2019,pases[[#This Row],[Modo de Compra]]="Paquete"),30,0)</f>
        <v>0</v>
      </c>
      <c r="O380" s="5">
        <f>-SUMIF(lift[Número de pase],pases[[#This Row],[Numero de Pase]],lift[Costo])</f>
        <v>0</v>
      </c>
    </row>
    <row r="381" spans="1:15" x14ac:dyDescent="0.25">
      <c r="A381" t="s">
        <v>7</v>
      </c>
      <c r="B381">
        <v>2019</v>
      </c>
      <c r="C381">
        <v>43462</v>
      </c>
      <c r="D381" t="s">
        <v>8</v>
      </c>
      <c r="E381">
        <v>43527</v>
      </c>
      <c r="F381">
        <v>8</v>
      </c>
      <c r="G381" t="s">
        <v>9</v>
      </c>
      <c r="H381" t="s">
        <v>399</v>
      </c>
      <c r="I381" s="5">
        <v>960</v>
      </c>
      <c r="J381" s="5">
        <f>IFERROR('Ventas Pases'!$I381/'Ventas Pases'!$F381,"PASE")</f>
        <v>120</v>
      </c>
      <c r="K381" t="str">
        <f>IFERROR(VLOOKUP('Ventas Pases'!$J381,'Comisiones HEROIC'!$E$1:$F$6,2,0),"")</f>
        <v/>
      </c>
      <c r="L381" s="5">
        <f>IF('Ventas Pases'!$D381="Red HEROIC",IFERROR(VLOOKUP('Ventas Pases'!$G381,'Comisiones HEROIC'!$A$1:$B$11,2,0),15),IF('Ventas Pases'!$D381="Red HEROIC",15,0))</f>
        <v>0</v>
      </c>
      <c r="M381">
        <f>IF(pases[[#This Row],[Días Visita]]&lt;7,0,IF(pases[[#This Row],[Días Visita]]&lt;9,1,IF(pases[[#This Row],[Días Visita]]="Ilimitados",0,2)))</f>
        <v>1</v>
      </c>
      <c r="N381" s="5">
        <f>IF(AND('Ventas Pases'!$A381="Fuera de Temporada",'Ventas Pases'!$B381=2019,pases[[#This Row],[Modo de Compra]]="Paquete"),30,0)</f>
        <v>0</v>
      </c>
      <c r="O381" s="5">
        <f>-SUMIF(lift[Número de pase],pases[[#This Row],[Numero de Pase]],lift[Costo])</f>
        <v>0</v>
      </c>
    </row>
    <row r="382" spans="1:15" x14ac:dyDescent="0.25">
      <c r="A382" t="s">
        <v>7</v>
      </c>
      <c r="B382">
        <v>2019</v>
      </c>
      <c r="C382">
        <v>43422</v>
      </c>
      <c r="D382" t="s">
        <v>8</v>
      </c>
      <c r="E382">
        <v>43419</v>
      </c>
      <c r="F382" t="s">
        <v>11</v>
      </c>
      <c r="G382" t="s">
        <v>9</v>
      </c>
      <c r="H382" t="s">
        <v>400</v>
      </c>
      <c r="I382" s="5">
        <v>1950</v>
      </c>
      <c r="J382" s="5" t="str">
        <f>IFERROR('Ventas Pases'!$I382/'Ventas Pases'!$F382,"PASE")</f>
        <v>PASE</v>
      </c>
      <c r="K382" t="str">
        <f>IFERROR(VLOOKUP('Ventas Pases'!$J382,'Comisiones HEROIC'!$E$1:$F$6,2,0),"")</f>
        <v/>
      </c>
      <c r="L382" s="5">
        <f>IF('Ventas Pases'!$D382="Red HEROIC",IFERROR(VLOOKUP('Ventas Pases'!$G382,'Comisiones HEROIC'!$A$1:$B$11,2,0),15),IF('Ventas Pases'!$D382="Red HEROIC",15,0))</f>
        <v>0</v>
      </c>
      <c r="M382">
        <f>IF(pases[[#This Row],[Días Visita]]&lt;7,0,IF(pases[[#This Row],[Días Visita]]&lt;9,1,IF(pases[[#This Row],[Días Visita]]="Ilimitados",0,2)))</f>
        <v>0</v>
      </c>
      <c r="N382" s="5">
        <f>IF(AND('Ventas Pases'!$A382="Fuera de Temporada",'Ventas Pases'!$B382=2019,pases[[#This Row],[Modo de Compra]]="Paquete"),30,0)</f>
        <v>0</v>
      </c>
      <c r="O382" s="5">
        <f>-SUMIF(lift[Número de pase],pases[[#This Row],[Numero de Pase]],lift[Costo])</f>
        <v>-184</v>
      </c>
    </row>
    <row r="383" spans="1:15" x14ac:dyDescent="0.25">
      <c r="A383" t="s">
        <v>13</v>
      </c>
      <c r="B383">
        <v>2018</v>
      </c>
      <c r="C383">
        <v>43223</v>
      </c>
      <c r="D383" t="s">
        <v>14</v>
      </c>
      <c r="E383">
        <v>42926</v>
      </c>
      <c r="F383">
        <v>9</v>
      </c>
      <c r="G383" t="s">
        <v>19</v>
      </c>
      <c r="H383" t="s">
        <v>401</v>
      </c>
      <c r="I383" s="5">
        <v>1260</v>
      </c>
      <c r="J383" s="5">
        <f>IFERROR('Ventas Pases'!$I383/'Ventas Pases'!$F383,"PASE")</f>
        <v>140</v>
      </c>
      <c r="K383" t="str">
        <f>IFERROR(VLOOKUP('Ventas Pases'!$J383,'Comisiones HEROIC'!$E$1:$F$6,2,0),"")</f>
        <v/>
      </c>
      <c r="L383" s="5">
        <f>IF('Ventas Pases'!$D383="Red HEROIC",IFERROR(VLOOKUP('Ventas Pases'!$G383,'Comisiones HEROIC'!$A$1:$B$11,2,0),15),IF('Ventas Pases'!$D383="Red HEROIC",15,0))</f>
        <v>15</v>
      </c>
      <c r="M383">
        <f>IF(pases[[#This Row],[Días Visita]]&lt;7,0,IF(pases[[#This Row],[Días Visita]]&lt;9,1,IF(pases[[#This Row],[Días Visita]]="Ilimitados",0,2)))</f>
        <v>2</v>
      </c>
      <c r="N383" s="5">
        <f>IF(AND('Ventas Pases'!$A383="Fuera de Temporada",'Ventas Pases'!$B383=2019,pases[[#This Row],[Modo de Compra]]="Paquete"),30,0)</f>
        <v>0</v>
      </c>
      <c r="O383" s="5">
        <f>-SUMIF(lift[Número de pase],pases[[#This Row],[Numero de Pase]],lift[Costo])</f>
        <v>0</v>
      </c>
    </row>
    <row r="384" spans="1:15" x14ac:dyDescent="0.25">
      <c r="A384" t="s">
        <v>13</v>
      </c>
      <c r="B384">
        <v>2019</v>
      </c>
      <c r="C384">
        <v>43199</v>
      </c>
      <c r="D384" t="s">
        <v>8</v>
      </c>
      <c r="E384">
        <v>43244</v>
      </c>
      <c r="F384">
        <v>3</v>
      </c>
      <c r="G384" t="s">
        <v>9</v>
      </c>
      <c r="H384" t="s">
        <v>402</v>
      </c>
      <c r="I384" s="5">
        <v>360</v>
      </c>
      <c r="J384" s="5">
        <f>IFERROR('Ventas Pases'!$I384/'Ventas Pases'!$F384,"PASE")</f>
        <v>120</v>
      </c>
      <c r="K384" t="str">
        <f>IFERROR(VLOOKUP('Ventas Pases'!$J384,'Comisiones HEROIC'!$E$1:$F$6,2,0),"")</f>
        <v/>
      </c>
      <c r="L384" s="5">
        <f>IF('Ventas Pases'!$D384="Red HEROIC",IFERROR(VLOOKUP('Ventas Pases'!$G384,'Comisiones HEROIC'!$A$1:$B$11,2,0),15),IF('Ventas Pases'!$D384="Red HEROIC",15,0))</f>
        <v>0</v>
      </c>
      <c r="M384">
        <f>IF(pases[[#This Row],[Días Visita]]&lt;7,0,IF(pases[[#This Row],[Días Visita]]&lt;9,1,IF(pases[[#This Row],[Días Visita]]="Ilimitados",0,2)))</f>
        <v>0</v>
      </c>
      <c r="N384" s="5">
        <f>IF(AND('Ventas Pases'!$A384="Fuera de Temporada",'Ventas Pases'!$B384=2019,pases[[#This Row],[Modo de Compra]]="Paquete"),30,0)</f>
        <v>0</v>
      </c>
      <c r="O384" s="5">
        <f>-SUMIF(lift[Número de pase],pases[[#This Row],[Numero de Pase]],lift[Costo])</f>
        <v>0</v>
      </c>
    </row>
    <row r="385" spans="1:15" x14ac:dyDescent="0.25">
      <c r="A385" t="s">
        <v>13</v>
      </c>
      <c r="B385">
        <v>2018</v>
      </c>
      <c r="C385">
        <v>43411</v>
      </c>
      <c r="D385" t="s">
        <v>8</v>
      </c>
      <c r="E385">
        <v>43054</v>
      </c>
      <c r="F385" t="s">
        <v>11</v>
      </c>
      <c r="G385" t="s">
        <v>9</v>
      </c>
      <c r="H385" t="s">
        <v>403</v>
      </c>
      <c r="I385" s="5">
        <v>1950</v>
      </c>
      <c r="J385" s="5" t="str">
        <f>IFERROR('Ventas Pases'!$I385/'Ventas Pases'!$F385,"PASE")</f>
        <v>PASE</v>
      </c>
      <c r="K385" t="str">
        <f>IFERROR(VLOOKUP('Ventas Pases'!$J385,'Comisiones HEROIC'!$E$1:$F$6,2,0),"")</f>
        <v/>
      </c>
      <c r="L385" s="5">
        <f>IF('Ventas Pases'!$D385="Red HEROIC",IFERROR(VLOOKUP('Ventas Pases'!$G385,'Comisiones HEROIC'!$A$1:$B$11,2,0),15),IF('Ventas Pases'!$D385="Red HEROIC",15,0))</f>
        <v>0</v>
      </c>
      <c r="M385">
        <f>IF(pases[[#This Row],[Días Visita]]&lt;7,0,IF(pases[[#This Row],[Días Visita]]&lt;9,1,IF(pases[[#This Row],[Días Visita]]="Ilimitados",0,2)))</f>
        <v>0</v>
      </c>
      <c r="N385" s="5">
        <f>IF(AND('Ventas Pases'!$A385="Fuera de Temporada",'Ventas Pases'!$B385=2019,pases[[#This Row],[Modo de Compra]]="Paquete"),30,0)</f>
        <v>0</v>
      </c>
      <c r="O385" s="5">
        <f>-SUMIF(lift[Número de pase],pases[[#This Row],[Numero de Pase]],lift[Costo])</f>
        <v>-276</v>
      </c>
    </row>
    <row r="386" spans="1:15" x14ac:dyDescent="0.25">
      <c r="A386" t="s">
        <v>7</v>
      </c>
      <c r="B386">
        <v>2019</v>
      </c>
      <c r="C386">
        <v>43542</v>
      </c>
      <c r="D386" t="s">
        <v>14</v>
      </c>
      <c r="E386">
        <v>43541</v>
      </c>
      <c r="F386">
        <v>7</v>
      </c>
      <c r="G386" t="s">
        <v>33</v>
      </c>
      <c r="H386" t="s">
        <v>404</v>
      </c>
      <c r="I386" s="5">
        <v>980</v>
      </c>
      <c r="J386" s="5">
        <f>IFERROR('Ventas Pases'!$I386/'Ventas Pases'!$F386,"PASE")</f>
        <v>140</v>
      </c>
      <c r="K386" t="str">
        <f>IFERROR(VLOOKUP('Ventas Pases'!$J386,'Comisiones HEROIC'!$E$1:$F$6,2,0),"")</f>
        <v/>
      </c>
      <c r="L386" s="5">
        <f>IF('Ventas Pases'!$D386="Red HEROIC",IFERROR(VLOOKUP('Ventas Pases'!$G386,'Comisiones HEROIC'!$A$1:$B$11,2,0),15),IF('Ventas Pases'!$D386="Red HEROIC",15,0))</f>
        <v>15</v>
      </c>
      <c r="M386">
        <f>IF(pases[[#This Row],[Días Visita]]&lt;7,0,IF(pases[[#This Row],[Días Visita]]&lt;9,1,IF(pases[[#This Row],[Días Visita]]="Ilimitados",0,2)))</f>
        <v>1</v>
      </c>
      <c r="N386" s="5">
        <f>IF(AND('Ventas Pases'!$A386="Fuera de Temporada",'Ventas Pases'!$B386=2019,pases[[#This Row],[Modo de Compra]]="Paquete"),30,0)</f>
        <v>0</v>
      </c>
      <c r="O386" s="5">
        <f>-SUMIF(lift[Número de pase],pases[[#This Row],[Numero de Pase]],lift[Costo])</f>
        <v>0</v>
      </c>
    </row>
    <row r="387" spans="1:15" x14ac:dyDescent="0.25">
      <c r="A387" t="s">
        <v>7</v>
      </c>
      <c r="B387">
        <v>2018</v>
      </c>
      <c r="C387">
        <v>43118</v>
      </c>
      <c r="D387" t="s">
        <v>8</v>
      </c>
      <c r="E387">
        <v>43054</v>
      </c>
      <c r="F387" t="s">
        <v>11</v>
      </c>
      <c r="G387" t="s">
        <v>9</v>
      </c>
      <c r="H387" t="s">
        <v>405</v>
      </c>
      <c r="I387" s="5">
        <v>1950</v>
      </c>
      <c r="J387" s="5" t="str">
        <f>IFERROR('Ventas Pases'!$I387/'Ventas Pases'!$F387,"PASE")</f>
        <v>PASE</v>
      </c>
      <c r="K387" t="str">
        <f>IFERROR(VLOOKUP('Ventas Pases'!$J387,'Comisiones HEROIC'!$E$1:$F$6,2,0),"")</f>
        <v/>
      </c>
      <c r="L387" s="5">
        <f>IF('Ventas Pases'!$D387="Red HEROIC",IFERROR(VLOOKUP('Ventas Pases'!$G387,'Comisiones HEROIC'!$A$1:$B$11,2,0),15),IF('Ventas Pases'!$D387="Red HEROIC",15,0))</f>
        <v>0</v>
      </c>
      <c r="M387">
        <f>IF(pases[[#This Row],[Días Visita]]&lt;7,0,IF(pases[[#This Row],[Días Visita]]&lt;9,1,IF(pases[[#This Row],[Días Visita]]="Ilimitados",0,2)))</f>
        <v>0</v>
      </c>
      <c r="N387" s="5">
        <f>IF(AND('Ventas Pases'!$A387="Fuera de Temporada",'Ventas Pases'!$B387=2019,pases[[#This Row],[Modo de Compra]]="Paquete"),30,0)</f>
        <v>0</v>
      </c>
      <c r="O387" s="5">
        <f>-SUMIF(lift[Número de pase],pases[[#This Row],[Numero de Pase]],lift[Costo])</f>
        <v>-184</v>
      </c>
    </row>
    <row r="388" spans="1:15" x14ac:dyDescent="0.25">
      <c r="A388" t="s">
        <v>7</v>
      </c>
      <c r="B388">
        <v>2019</v>
      </c>
      <c r="C388">
        <v>43500</v>
      </c>
      <c r="D388" t="s">
        <v>14</v>
      </c>
      <c r="E388">
        <v>43537</v>
      </c>
      <c r="F388">
        <v>3</v>
      </c>
      <c r="G388" t="s">
        <v>19</v>
      </c>
      <c r="H388" t="s">
        <v>406</v>
      </c>
      <c r="I388" s="5">
        <v>420</v>
      </c>
      <c r="J388" s="5">
        <f>IFERROR('Ventas Pases'!$I388/'Ventas Pases'!$F388,"PASE")</f>
        <v>140</v>
      </c>
      <c r="K388" t="str">
        <f>IFERROR(VLOOKUP('Ventas Pases'!$J388,'Comisiones HEROIC'!$E$1:$F$6,2,0),"")</f>
        <v/>
      </c>
      <c r="L388" s="5">
        <f>IF('Ventas Pases'!$D388="Red HEROIC",IFERROR(VLOOKUP('Ventas Pases'!$G388,'Comisiones HEROIC'!$A$1:$B$11,2,0),15),IF('Ventas Pases'!$D388="Red HEROIC",15,0))</f>
        <v>15</v>
      </c>
      <c r="M388">
        <f>IF(pases[[#This Row],[Días Visita]]&lt;7,0,IF(pases[[#This Row],[Días Visita]]&lt;9,1,IF(pases[[#This Row],[Días Visita]]="Ilimitados",0,2)))</f>
        <v>0</v>
      </c>
      <c r="N388" s="5">
        <f>IF(AND('Ventas Pases'!$A388="Fuera de Temporada",'Ventas Pases'!$B388=2019,pases[[#This Row],[Modo de Compra]]="Paquete"),30,0)</f>
        <v>0</v>
      </c>
      <c r="O388" s="5">
        <f>-SUMIF(lift[Número de pase],pases[[#This Row],[Numero de Pase]],lift[Costo])</f>
        <v>0</v>
      </c>
    </row>
    <row r="389" spans="1:15" x14ac:dyDescent="0.25">
      <c r="A389" t="s">
        <v>13</v>
      </c>
      <c r="B389">
        <v>2018</v>
      </c>
      <c r="C389">
        <v>43390</v>
      </c>
      <c r="D389" t="s">
        <v>8</v>
      </c>
      <c r="E389">
        <v>42843</v>
      </c>
      <c r="F389">
        <v>4</v>
      </c>
      <c r="G389" t="s">
        <v>9</v>
      </c>
      <c r="H389" t="s">
        <v>407</v>
      </c>
      <c r="I389" s="5">
        <v>480</v>
      </c>
      <c r="J389" s="5">
        <f>IFERROR('Ventas Pases'!$I389/'Ventas Pases'!$F389,"PASE")</f>
        <v>120</v>
      </c>
      <c r="K389" t="str">
        <f>IFERROR(VLOOKUP('Ventas Pases'!$J389,'Comisiones HEROIC'!$E$1:$F$6,2,0),"")</f>
        <v/>
      </c>
      <c r="L389" s="5">
        <f>IF('Ventas Pases'!$D389="Red HEROIC",IFERROR(VLOOKUP('Ventas Pases'!$G389,'Comisiones HEROIC'!$A$1:$B$11,2,0),15),IF('Ventas Pases'!$D389="Red HEROIC",15,0))</f>
        <v>0</v>
      </c>
      <c r="M389">
        <f>IF(pases[[#This Row],[Días Visita]]&lt;7,0,IF(pases[[#This Row],[Días Visita]]&lt;9,1,IF(pases[[#This Row],[Días Visita]]="Ilimitados",0,2)))</f>
        <v>0</v>
      </c>
      <c r="N389" s="5">
        <f>IF(AND('Ventas Pases'!$A389="Fuera de Temporada",'Ventas Pases'!$B389=2019,pases[[#This Row],[Modo de Compra]]="Paquete"),30,0)</f>
        <v>0</v>
      </c>
      <c r="O389" s="5">
        <f>-SUMIF(lift[Número de pase],pases[[#This Row],[Numero de Pase]],lift[Costo])</f>
        <v>0</v>
      </c>
    </row>
    <row r="390" spans="1:15" x14ac:dyDescent="0.25">
      <c r="A390" t="s">
        <v>7</v>
      </c>
      <c r="B390">
        <v>2019</v>
      </c>
      <c r="C390">
        <v>43543</v>
      </c>
      <c r="D390" t="s">
        <v>8</v>
      </c>
      <c r="E390">
        <v>43543</v>
      </c>
      <c r="F390">
        <v>3</v>
      </c>
      <c r="G390" t="s">
        <v>9</v>
      </c>
      <c r="H390" t="s">
        <v>408</v>
      </c>
      <c r="I390" s="5">
        <v>360</v>
      </c>
      <c r="J390" s="5">
        <f>IFERROR('Ventas Pases'!$I390/'Ventas Pases'!$F390,"PASE")</f>
        <v>120</v>
      </c>
      <c r="K390" t="str">
        <f>IFERROR(VLOOKUP('Ventas Pases'!$J390,'Comisiones HEROIC'!$E$1:$F$6,2,0),"")</f>
        <v/>
      </c>
      <c r="L390" s="5">
        <f>IF('Ventas Pases'!$D390="Red HEROIC",IFERROR(VLOOKUP('Ventas Pases'!$G390,'Comisiones HEROIC'!$A$1:$B$11,2,0),15),IF('Ventas Pases'!$D390="Red HEROIC",15,0))</f>
        <v>0</v>
      </c>
      <c r="M390">
        <f>IF(pases[[#This Row],[Días Visita]]&lt;7,0,IF(pases[[#This Row],[Días Visita]]&lt;9,1,IF(pases[[#This Row],[Días Visita]]="Ilimitados",0,2)))</f>
        <v>0</v>
      </c>
      <c r="N390" s="5">
        <f>IF(AND('Ventas Pases'!$A390="Fuera de Temporada",'Ventas Pases'!$B390=2019,pases[[#This Row],[Modo de Compra]]="Paquete"),30,0)</f>
        <v>0</v>
      </c>
      <c r="O390" s="5">
        <f>-SUMIF(lift[Número de pase],pases[[#This Row],[Numero de Pase]],lift[Costo])</f>
        <v>0</v>
      </c>
    </row>
    <row r="391" spans="1:15" x14ac:dyDescent="0.25">
      <c r="A391" t="s">
        <v>7</v>
      </c>
      <c r="B391">
        <v>2019</v>
      </c>
      <c r="C391">
        <v>43419</v>
      </c>
      <c r="D391" t="s">
        <v>8</v>
      </c>
      <c r="E391">
        <v>43517</v>
      </c>
      <c r="F391">
        <v>8</v>
      </c>
      <c r="G391" t="s">
        <v>9</v>
      </c>
      <c r="H391" t="s">
        <v>409</v>
      </c>
      <c r="I391" s="5">
        <v>960</v>
      </c>
      <c r="J391" s="5">
        <f>IFERROR('Ventas Pases'!$I391/'Ventas Pases'!$F391,"PASE")</f>
        <v>120</v>
      </c>
      <c r="K391" t="str">
        <f>IFERROR(VLOOKUP('Ventas Pases'!$J391,'Comisiones HEROIC'!$E$1:$F$6,2,0),"")</f>
        <v/>
      </c>
      <c r="L391" s="5">
        <f>IF('Ventas Pases'!$D391="Red HEROIC",IFERROR(VLOOKUP('Ventas Pases'!$G391,'Comisiones HEROIC'!$A$1:$B$11,2,0),15),IF('Ventas Pases'!$D391="Red HEROIC",15,0))</f>
        <v>0</v>
      </c>
      <c r="M391">
        <f>IF(pases[[#This Row],[Días Visita]]&lt;7,0,IF(pases[[#This Row],[Días Visita]]&lt;9,1,IF(pases[[#This Row],[Días Visita]]="Ilimitados",0,2)))</f>
        <v>1</v>
      </c>
      <c r="N391" s="5">
        <f>IF(AND('Ventas Pases'!$A391="Fuera de Temporada",'Ventas Pases'!$B391=2019,pases[[#This Row],[Modo de Compra]]="Paquete"),30,0)</f>
        <v>0</v>
      </c>
      <c r="O391" s="5">
        <f>-SUMIF(lift[Número de pase],pases[[#This Row],[Numero de Pase]],lift[Costo])</f>
        <v>0</v>
      </c>
    </row>
    <row r="392" spans="1:15" x14ac:dyDescent="0.25">
      <c r="A392" t="s">
        <v>7</v>
      </c>
      <c r="B392">
        <v>2019</v>
      </c>
      <c r="C392">
        <v>43537</v>
      </c>
      <c r="D392" t="s">
        <v>8</v>
      </c>
      <c r="E392">
        <v>43419</v>
      </c>
      <c r="F392" t="s">
        <v>11</v>
      </c>
      <c r="G392" t="s">
        <v>9</v>
      </c>
      <c r="H392" t="s">
        <v>410</v>
      </c>
      <c r="I392" s="5">
        <v>1950</v>
      </c>
      <c r="J392" s="5" t="str">
        <f>IFERROR('Ventas Pases'!$I392/'Ventas Pases'!$F392,"PASE")</f>
        <v>PASE</v>
      </c>
      <c r="K392" t="str">
        <f>IFERROR(VLOOKUP('Ventas Pases'!$J392,'Comisiones HEROIC'!$E$1:$F$6,2,0),"")</f>
        <v/>
      </c>
      <c r="L392" s="5">
        <f>IF('Ventas Pases'!$D392="Red HEROIC",IFERROR(VLOOKUP('Ventas Pases'!$G392,'Comisiones HEROIC'!$A$1:$B$11,2,0),15),IF('Ventas Pases'!$D392="Red HEROIC",15,0))</f>
        <v>0</v>
      </c>
      <c r="M392">
        <f>IF(pases[[#This Row],[Días Visita]]&lt;7,0,IF(pases[[#This Row],[Días Visita]]&lt;9,1,IF(pases[[#This Row],[Días Visita]]="Ilimitados",0,2)))</f>
        <v>0</v>
      </c>
      <c r="N392" s="5">
        <f>IF(AND('Ventas Pases'!$A392="Fuera de Temporada",'Ventas Pases'!$B392=2019,pases[[#This Row],[Modo de Compra]]="Paquete"),30,0)</f>
        <v>0</v>
      </c>
      <c r="O392" s="5">
        <f>-SUMIF(lift[Número de pase],pases[[#This Row],[Numero de Pase]],lift[Costo])</f>
        <v>-460</v>
      </c>
    </row>
    <row r="393" spans="1:15" x14ac:dyDescent="0.25">
      <c r="A393" t="s">
        <v>7</v>
      </c>
      <c r="B393">
        <v>2019</v>
      </c>
      <c r="C393">
        <v>43492</v>
      </c>
      <c r="D393" t="s">
        <v>14</v>
      </c>
      <c r="E393">
        <v>43518</v>
      </c>
      <c r="F393">
        <v>5</v>
      </c>
      <c r="G393" t="s">
        <v>15</v>
      </c>
      <c r="H393" t="s">
        <v>411</v>
      </c>
      <c r="I393" s="5">
        <v>700</v>
      </c>
      <c r="J393" s="5">
        <f>IFERROR('Ventas Pases'!$I393/'Ventas Pases'!$F393,"PASE")</f>
        <v>140</v>
      </c>
      <c r="K393" t="str">
        <f>IFERROR(VLOOKUP('Ventas Pases'!$J393,'Comisiones HEROIC'!$E$1:$F$6,2,0),"")</f>
        <v/>
      </c>
      <c r="L393" s="5">
        <f>IF('Ventas Pases'!$D393="Red HEROIC",IFERROR(VLOOKUP('Ventas Pases'!$G393,'Comisiones HEROIC'!$A$1:$B$11,2,0),15),IF('Ventas Pases'!$D393="Red HEROIC",15,0))</f>
        <v>12</v>
      </c>
      <c r="M393">
        <f>IF(pases[[#This Row],[Días Visita]]&lt;7,0,IF(pases[[#This Row],[Días Visita]]&lt;9,1,IF(pases[[#This Row],[Días Visita]]="Ilimitados",0,2)))</f>
        <v>0</v>
      </c>
      <c r="N393" s="5">
        <f>IF(AND('Ventas Pases'!$A393="Fuera de Temporada",'Ventas Pases'!$B393=2019,pases[[#This Row],[Modo de Compra]]="Paquete"),30,0)</f>
        <v>0</v>
      </c>
      <c r="O393" s="5">
        <f>-SUMIF(lift[Número de pase],pases[[#This Row],[Numero de Pase]],lift[Costo])</f>
        <v>0</v>
      </c>
    </row>
    <row r="394" spans="1:15" x14ac:dyDescent="0.25">
      <c r="A394" t="s">
        <v>7</v>
      </c>
      <c r="B394">
        <v>2019</v>
      </c>
      <c r="C394">
        <v>43513</v>
      </c>
      <c r="D394" t="s">
        <v>8</v>
      </c>
      <c r="E394">
        <v>43504</v>
      </c>
      <c r="F394">
        <v>4</v>
      </c>
      <c r="G394" t="s">
        <v>9</v>
      </c>
      <c r="H394" t="s">
        <v>412</v>
      </c>
      <c r="I394" s="5">
        <v>480</v>
      </c>
      <c r="J394" s="5">
        <f>IFERROR('Ventas Pases'!$I394/'Ventas Pases'!$F394,"PASE")</f>
        <v>120</v>
      </c>
      <c r="K394" t="str">
        <f>IFERROR(VLOOKUP('Ventas Pases'!$J394,'Comisiones HEROIC'!$E$1:$F$6,2,0),"")</f>
        <v/>
      </c>
      <c r="L394" s="5">
        <f>IF('Ventas Pases'!$D394="Red HEROIC",IFERROR(VLOOKUP('Ventas Pases'!$G394,'Comisiones HEROIC'!$A$1:$B$11,2,0),15),IF('Ventas Pases'!$D394="Red HEROIC",15,0))</f>
        <v>0</v>
      </c>
      <c r="M394">
        <f>IF(pases[[#This Row],[Días Visita]]&lt;7,0,IF(pases[[#This Row],[Días Visita]]&lt;9,1,IF(pases[[#This Row],[Días Visita]]="Ilimitados",0,2)))</f>
        <v>0</v>
      </c>
      <c r="N394" s="5">
        <f>IF(AND('Ventas Pases'!$A394="Fuera de Temporada",'Ventas Pases'!$B394=2019,pases[[#This Row],[Modo de Compra]]="Paquete"),30,0)</f>
        <v>0</v>
      </c>
      <c r="O394" s="5">
        <f>-SUMIF(lift[Número de pase],pases[[#This Row],[Numero de Pase]],lift[Costo])</f>
        <v>0</v>
      </c>
    </row>
    <row r="395" spans="1:15" x14ac:dyDescent="0.25">
      <c r="A395" t="s">
        <v>7</v>
      </c>
      <c r="B395">
        <v>2019</v>
      </c>
      <c r="C395">
        <v>43500</v>
      </c>
      <c r="D395" t="s">
        <v>8</v>
      </c>
      <c r="E395">
        <v>43512</v>
      </c>
      <c r="F395">
        <v>6</v>
      </c>
      <c r="G395" t="s">
        <v>9</v>
      </c>
      <c r="H395" t="s">
        <v>413</v>
      </c>
      <c r="I395" s="5">
        <v>720</v>
      </c>
      <c r="J395" s="5">
        <f>IFERROR('Ventas Pases'!$I395/'Ventas Pases'!$F395,"PASE")</f>
        <v>120</v>
      </c>
      <c r="K395" t="str">
        <f>IFERROR(VLOOKUP('Ventas Pases'!$J395,'Comisiones HEROIC'!$E$1:$F$6,2,0),"")</f>
        <v/>
      </c>
      <c r="L395" s="5">
        <f>IF('Ventas Pases'!$D395="Red HEROIC",IFERROR(VLOOKUP('Ventas Pases'!$G395,'Comisiones HEROIC'!$A$1:$B$11,2,0),15),IF('Ventas Pases'!$D395="Red HEROIC",15,0))</f>
        <v>0</v>
      </c>
      <c r="M395">
        <f>IF(pases[[#This Row],[Días Visita]]&lt;7,0,IF(pases[[#This Row],[Días Visita]]&lt;9,1,IF(pases[[#This Row],[Días Visita]]="Ilimitados",0,2)))</f>
        <v>0</v>
      </c>
      <c r="N395" s="5">
        <f>IF(AND('Ventas Pases'!$A395="Fuera de Temporada",'Ventas Pases'!$B395=2019,pases[[#This Row],[Modo de Compra]]="Paquete"),30,0)</f>
        <v>0</v>
      </c>
      <c r="O395" s="5">
        <f>-SUMIF(lift[Número de pase],pases[[#This Row],[Numero de Pase]],lift[Costo])</f>
        <v>0</v>
      </c>
    </row>
    <row r="396" spans="1:15" x14ac:dyDescent="0.25">
      <c r="A396" t="s">
        <v>7</v>
      </c>
      <c r="B396">
        <v>2018</v>
      </c>
      <c r="C396">
        <v>43458</v>
      </c>
      <c r="D396" t="s">
        <v>8</v>
      </c>
      <c r="E396">
        <v>43141</v>
      </c>
      <c r="F396">
        <v>3</v>
      </c>
      <c r="G396" t="s">
        <v>9</v>
      </c>
      <c r="H396" t="s">
        <v>414</v>
      </c>
      <c r="I396" s="5">
        <v>360</v>
      </c>
      <c r="J396" s="5">
        <f>IFERROR('Ventas Pases'!$I396/'Ventas Pases'!$F396,"PASE")</f>
        <v>120</v>
      </c>
      <c r="K396" t="str">
        <f>IFERROR(VLOOKUP('Ventas Pases'!$J396,'Comisiones HEROIC'!$E$1:$F$6,2,0),"")</f>
        <v/>
      </c>
      <c r="L396" s="5">
        <f>IF('Ventas Pases'!$D396="Red HEROIC",IFERROR(VLOOKUP('Ventas Pases'!$G396,'Comisiones HEROIC'!$A$1:$B$11,2,0),15),IF('Ventas Pases'!$D396="Red HEROIC",15,0))</f>
        <v>0</v>
      </c>
      <c r="M396">
        <f>IF(pases[[#This Row],[Días Visita]]&lt;7,0,IF(pases[[#This Row],[Días Visita]]&lt;9,1,IF(pases[[#This Row],[Días Visita]]="Ilimitados",0,2)))</f>
        <v>0</v>
      </c>
      <c r="N396" s="5">
        <f>IF(AND('Ventas Pases'!$A396="Fuera de Temporada",'Ventas Pases'!$B396=2019,pases[[#This Row],[Modo de Compra]]="Paquete"),30,0)</f>
        <v>0</v>
      </c>
      <c r="O396" s="5">
        <f>-SUMIF(lift[Número de pase],pases[[#This Row],[Numero de Pase]],lift[Costo])</f>
        <v>0</v>
      </c>
    </row>
    <row r="397" spans="1:15" x14ac:dyDescent="0.25">
      <c r="A397" t="s">
        <v>7</v>
      </c>
      <c r="B397">
        <v>2019</v>
      </c>
      <c r="C397">
        <v>43476</v>
      </c>
      <c r="D397" t="s">
        <v>14</v>
      </c>
      <c r="E397">
        <v>43489</v>
      </c>
      <c r="F397">
        <v>1</v>
      </c>
      <c r="G397" t="s">
        <v>35</v>
      </c>
      <c r="H397" t="s">
        <v>415</v>
      </c>
      <c r="I397" s="5">
        <v>140</v>
      </c>
      <c r="J397" s="5">
        <f>IFERROR('Ventas Pases'!$I397/'Ventas Pases'!$F397,"PASE")</f>
        <v>140</v>
      </c>
      <c r="K397" t="str">
        <f>IFERROR(VLOOKUP('Ventas Pases'!$J397,'Comisiones HEROIC'!$E$1:$F$6,2,0),"")</f>
        <v/>
      </c>
      <c r="L397" s="5">
        <f>IF('Ventas Pases'!$D397="Red HEROIC",IFERROR(VLOOKUP('Ventas Pases'!$G397,'Comisiones HEROIC'!$A$1:$B$11,2,0),15),IF('Ventas Pases'!$D397="Red HEROIC",15,0))</f>
        <v>16</v>
      </c>
      <c r="M397">
        <f>IF(pases[[#This Row],[Días Visita]]&lt;7,0,IF(pases[[#This Row],[Días Visita]]&lt;9,1,IF(pases[[#This Row],[Días Visita]]="Ilimitados",0,2)))</f>
        <v>0</v>
      </c>
      <c r="N397" s="5">
        <f>IF(AND('Ventas Pases'!$A397="Fuera de Temporada",'Ventas Pases'!$B397=2019,pases[[#This Row],[Modo de Compra]]="Paquete"),30,0)</f>
        <v>0</v>
      </c>
      <c r="O397" s="5">
        <f>-SUMIF(lift[Número de pase],pases[[#This Row],[Numero de Pase]],lift[Costo])</f>
        <v>0</v>
      </c>
    </row>
    <row r="398" spans="1:15" x14ac:dyDescent="0.25">
      <c r="A398" t="s">
        <v>7</v>
      </c>
      <c r="B398">
        <v>2019</v>
      </c>
      <c r="C398">
        <v>43490</v>
      </c>
      <c r="D398" t="s">
        <v>8</v>
      </c>
      <c r="E398">
        <v>43520</v>
      </c>
      <c r="F398">
        <v>7</v>
      </c>
      <c r="G398" t="s">
        <v>9</v>
      </c>
      <c r="H398" t="s">
        <v>416</v>
      </c>
      <c r="I398" s="5">
        <v>840</v>
      </c>
      <c r="J398" s="5">
        <f>IFERROR('Ventas Pases'!$I398/'Ventas Pases'!$F398,"PASE")</f>
        <v>120</v>
      </c>
      <c r="K398" t="str">
        <f>IFERROR(VLOOKUP('Ventas Pases'!$J398,'Comisiones HEROIC'!$E$1:$F$6,2,0),"")</f>
        <v/>
      </c>
      <c r="L398" s="5">
        <f>IF('Ventas Pases'!$D398="Red HEROIC",IFERROR(VLOOKUP('Ventas Pases'!$G398,'Comisiones HEROIC'!$A$1:$B$11,2,0),15),IF('Ventas Pases'!$D398="Red HEROIC",15,0))</f>
        <v>0</v>
      </c>
      <c r="M398">
        <f>IF(pases[[#This Row],[Días Visita]]&lt;7,0,IF(pases[[#This Row],[Días Visita]]&lt;9,1,IF(pases[[#This Row],[Días Visita]]="Ilimitados",0,2)))</f>
        <v>1</v>
      </c>
      <c r="N398" s="5">
        <f>IF(AND('Ventas Pases'!$A398="Fuera de Temporada",'Ventas Pases'!$B398=2019,pases[[#This Row],[Modo de Compra]]="Paquete"),30,0)</f>
        <v>0</v>
      </c>
      <c r="O398" s="5">
        <f>-SUMIF(lift[Número de pase],pases[[#This Row],[Numero de Pase]],lift[Costo])</f>
        <v>0</v>
      </c>
    </row>
    <row r="399" spans="1:15" x14ac:dyDescent="0.25">
      <c r="A399" t="s">
        <v>7</v>
      </c>
      <c r="B399">
        <v>2018</v>
      </c>
      <c r="C399">
        <v>43114</v>
      </c>
      <c r="D399" t="s">
        <v>14</v>
      </c>
      <c r="E399">
        <v>43168</v>
      </c>
      <c r="F399">
        <v>5</v>
      </c>
      <c r="G399" t="s">
        <v>33</v>
      </c>
      <c r="H399" t="s">
        <v>417</v>
      </c>
      <c r="I399" s="5">
        <v>700</v>
      </c>
      <c r="J399" s="5">
        <f>IFERROR('Ventas Pases'!$I399/'Ventas Pases'!$F399,"PASE")</f>
        <v>140</v>
      </c>
      <c r="K399" t="str">
        <f>IFERROR(VLOOKUP('Ventas Pases'!$J399,'Comisiones HEROIC'!$E$1:$F$6,2,0),"")</f>
        <v/>
      </c>
      <c r="L399" s="5">
        <f>IF('Ventas Pases'!$D399="Red HEROIC",IFERROR(VLOOKUP('Ventas Pases'!$G399,'Comisiones HEROIC'!$A$1:$B$11,2,0),15),IF('Ventas Pases'!$D399="Red HEROIC",15,0))</f>
        <v>15</v>
      </c>
      <c r="M399">
        <f>IF(pases[[#This Row],[Días Visita]]&lt;7,0,IF(pases[[#This Row],[Días Visita]]&lt;9,1,IF(pases[[#This Row],[Días Visita]]="Ilimitados",0,2)))</f>
        <v>0</v>
      </c>
      <c r="N399" s="5">
        <f>IF(AND('Ventas Pases'!$A399="Fuera de Temporada",'Ventas Pases'!$B399=2019,pases[[#This Row],[Modo de Compra]]="Paquete"),30,0)</f>
        <v>0</v>
      </c>
      <c r="O399" s="5">
        <f>-SUMIF(lift[Número de pase],pases[[#This Row],[Numero de Pase]],lift[Costo])</f>
        <v>0</v>
      </c>
    </row>
    <row r="400" spans="1:15" x14ac:dyDescent="0.25">
      <c r="A400" t="s">
        <v>7</v>
      </c>
      <c r="B400">
        <v>2019</v>
      </c>
      <c r="C400">
        <v>43547</v>
      </c>
      <c r="D400" t="s">
        <v>8</v>
      </c>
      <c r="E400">
        <v>43540</v>
      </c>
      <c r="F400">
        <v>3</v>
      </c>
      <c r="G400" t="s">
        <v>9</v>
      </c>
      <c r="H400" t="s">
        <v>418</v>
      </c>
      <c r="I400" s="5">
        <v>360</v>
      </c>
      <c r="J400" s="5">
        <f>IFERROR('Ventas Pases'!$I400/'Ventas Pases'!$F400,"PASE")</f>
        <v>120</v>
      </c>
      <c r="K400" t="str">
        <f>IFERROR(VLOOKUP('Ventas Pases'!$J400,'Comisiones HEROIC'!$E$1:$F$6,2,0),"")</f>
        <v/>
      </c>
      <c r="L400" s="5">
        <f>IF('Ventas Pases'!$D400="Red HEROIC",IFERROR(VLOOKUP('Ventas Pases'!$G400,'Comisiones HEROIC'!$A$1:$B$11,2,0),15),IF('Ventas Pases'!$D400="Red HEROIC",15,0))</f>
        <v>0</v>
      </c>
      <c r="M400">
        <f>IF(pases[[#This Row],[Días Visita]]&lt;7,0,IF(pases[[#This Row],[Días Visita]]&lt;9,1,IF(pases[[#This Row],[Días Visita]]="Ilimitados",0,2)))</f>
        <v>0</v>
      </c>
      <c r="N400" s="5">
        <f>IF(AND('Ventas Pases'!$A400="Fuera de Temporada",'Ventas Pases'!$B400=2019,pases[[#This Row],[Modo de Compra]]="Paquete"),30,0)</f>
        <v>0</v>
      </c>
      <c r="O400" s="5">
        <f>-SUMIF(lift[Número de pase],pases[[#This Row],[Numero de Pase]],lift[Costo])</f>
        <v>0</v>
      </c>
    </row>
    <row r="401" spans="1:15" x14ac:dyDescent="0.25">
      <c r="A401" t="s">
        <v>13</v>
      </c>
      <c r="B401">
        <v>2019</v>
      </c>
      <c r="C401">
        <v>43326</v>
      </c>
      <c r="D401" t="s">
        <v>8</v>
      </c>
      <c r="E401">
        <v>43419</v>
      </c>
      <c r="F401" t="s">
        <v>11</v>
      </c>
      <c r="G401" t="s">
        <v>9</v>
      </c>
      <c r="H401" t="s">
        <v>419</v>
      </c>
      <c r="I401" s="5">
        <v>1950</v>
      </c>
      <c r="J401" s="5" t="str">
        <f>IFERROR('Ventas Pases'!$I401/'Ventas Pases'!$F401,"PASE")</f>
        <v>PASE</v>
      </c>
      <c r="K401" t="str">
        <f>IFERROR(VLOOKUP('Ventas Pases'!$J401,'Comisiones HEROIC'!$E$1:$F$6,2,0),"")</f>
        <v/>
      </c>
      <c r="L401" s="5">
        <f>IF('Ventas Pases'!$D401="Red HEROIC",IFERROR(VLOOKUP('Ventas Pases'!$G401,'Comisiones HEROIC'!$A$1:$B$11,2,0),15),IF('Ventas Pases'!$D401="Red HEROIC",15,0))</f>
        <v>0</v>
      </c>
      <c r="M401">
        <f>IF(pases[[#This Row],[Días Visita]]&lt;7,0,IF(pases[[#This Row],[Días Visita]]&lt;9,1,IF(pases[[#This Row],[Días Visita]]="Ilimitados",0,2)))</f>
        <v>0</v>
      </c>
      <c r="N401" s="5">
        <f>IF(AND('Ventas Pases'!$A401="Fuera de Temporada",'Ventas Pases'!$B401=2019,pases[[#This Row],[Modo de Compra]]="Paquete"),30,0)</f>
        <v>0</v>
      </c>
      <c r="O401" s="5">
        <f>-SUMIF(lift[Número de pase],pases[[#This Row],[Numero de Pase]],lift[Costo])</f>
        <v>-644</v>
      </c>
    </row>
    <row r="402" spans="1:15" x14ac:dyDescent="0.25">
      <c r="A402" t="s">
        <v>7</v>
      </c>
      <c r="B402">
        <v>2018</v>
      </c>
      <c r="C402">
        <v>43453</v>
      </c>
      <c r="D402" t="s">
        <v>14</v>
      </c>
      <c r="E402">
        <v>43116</v>
      </c>
      <c r="F402">
        <v>4</v>
      </c>
      <c r="G402" t="s">
        <v>27</v>
      </c>
      <c r="H402" t="s">
        <v>420</v>
      </c>
      <c r="I402" s="5">
        <v>560</v>
      </c>
      <c r="J402" s="5">
        <f>IFERROR('Ventas Pases'!$I402/'Ventas Pases'!$F402,"PASE")</f>
        <v>140</v>
      </c>
      <c r="K402" t="str">
        <f>IFERROR(VLOOKUP('Ventas Pases'!$J402,'Comisiones HEROIC'!$E$1:$F$6,2,0),"")</f>
        <v/>
      </c>
      <c r="L402" s="5">
        <f>IF('Ventas Pases'!$D402="Red HEROIC",IFERROR(VLOOKUP('Ventas Pases'!$G402,'Comisiones HEROIC'!$A$1:$B$11,2,0),15),IF('Ventas Pases'!$D402="Red HEROIC",15,0))</f>
        <v>15</v>
      </c>
      <c r="M402">
        <f>IF(pases[[#This Row],[Días Visita]]&lt;7,0,IF(pases[[#This Row],[Días Visita]]&lt;9,1,IF(pases[[#This Row],[Días Visita]]="Ilimitados",0,2)))</f>
        <v>0</v>
      </c>
      <c r="N402" s="5">
        <f>IF(AND('Ventas Pases'!$A402="Fuera de Temporada",'Ventas Pases'!$B402=2019,pases[[#This Row],[Modo de Compra]]="Paquete"),30,0)</f>
        <v>0</v>
      </c>
      <c r="O402" s="5">
        <f>-SUMIF(lift[Número de pase],pases[[#This Row],[Numero de Pase]],lift[Costo])</f>
        <v>0</v>
      </c>
    </row>
    <row r="403" spans="1:15" x14ac:dyDescent="0.25">
      <c r="A403" t="s">
        <v>7</v>
      </c>
      <c r="B403">
        <v>2019</v>
      </c>
      <c r="C403">
        <v>43449</v>
      </c>
      <c r="D403" t="s">
        <v>8</v>
      </c>
      <c r="E403">
        <v>43543</v>
      </c>
      <c r="F403">
        <v>5</v>
      </c>
      <c r="G403" t="s">
        <v>9</v>
      </c>
      <c r="H403" t="s">
        <v>421</v>
      </c>
      <c r="I403" s="5">
        <v>600</v>
      </c>
      <c r="J403" s="5">
        <f>IFERROR('Ventas Pases'!$I403/'Ventas Pases'!$F403,"PASE")</f>
        <v>120</v>
      </c>
      <c r="K403" t="str">
        <f>IFERROR(VLOOKUP('Ventas Pases'!$J403,'Comisiones HEROIC'!$E$1:$F$6,2,0),"")</f>
        <v/>
      </c>
      <c r="L403" s="5">
        <f>IF('Ventas Pases'!$D403="Red HEROIC",IFERROR(VLOOKUP('Ventas Pases'!$G403,'Comisiones HEROIC'!$A$1:$B$11,2,0),15),IF('Ventas Pases'!$D403="Red HEROIC",15,0))</f>
        <v>0</v>
      </c>
      <c r="M403">
        <f>IF(pases[[#This Row],[Días Visita]]&lt;7,0,IF(pases[[#This Row],[Días Visita]]&lt;9,1,IF(pases[[#This Row],[Días Visita]]="Ilimitados",0,2)))</f>
        <v>0</v>
      </c>
      <c r="N403" s="5">
        <f>IF(AND('Ventas Pases'!$A403="Fuera de Temporada",'Ventas Pases'!$B403=2019,pases[[#This Row],[Modo de Compra]]="Paquete"),30,0)</f>
        <v>0</v>
      </c>
      <c r="O403" s="5">
        <f>-SUMIF(lift[Número de pase],pases[[#This Row],[Numero de Pase]],lift[Costo])</f>
        <v>0</v>
      </c>
    </row>
    <row r="404" spans="1:15" x14ac:dyDescent="0.25">
      <c r="A404" t="s">
        <v>7</v>
      </c>
      <c r="B404">
        <v>2018</v>
      </c>
      <c r="C404">
        <v>43139</v>
      </c>
      <c r="D404" t="s">
        <v>14</v>
      </c>
      <c r="E404">
        <v>43176</v>
      </c>
      <c r="F404">
        <v>7</v>
      </c>
      <c r="G404" t="s">
        <v>33</v>
      </c>
      <c r="H404" t="s">
        <v>422</v>
      </c>
      <c r="I404" s="5">
        <v>980</v>
      </c>
      <c r="J404" s="5">
        <f>IFERROR('Ventas Pases'!$I404/'Ventas Pases'!$F404,"PASE")</f>
        <v>140</v>
      </c>
      <c r="K404" t="str">
        <f>IFERROR(VLOOKUP('Ventas Pases'!$J404,'Comisiones HEROIC'!$E$1:$F$6,2,0),"")</f>
        <v/>
      </c>
      <c r="L404" s="5">
        <f>IF('Ventas Pases'!$D404="Red HEROIC",IFERROR(VLOOKUP('Ventas Pases'!$G404,'Comisiones HEROIC'!$A$1:$B$11,2,0),15),IF('Ventas Pases'!$D404="Red HEROIC",15,0))</f>
        <v>15</v>
      </c>
      <c r="M404">
        <f>IF(pases[[#This Row],[Días Visita]]&lt;7,0,IF(pases[[#This Row],[Días Visita]]&lt;9,1,IF(pases[[#This Row],[Días Visita]]="Ilimitados",0,2)))</f>
        <v>1</v>
      </c>
      <c r="N404" s="5">
        <f>IF(AND('Ventas Pases'!$A404="Fuera de Temporada",'Ventas Pases'!$B404=2019,pases[[#This Row],[Modo de Compra]]="Paquete"),30,0)</f>
        <v>0</v>
      </c>
      <c r="O404" s="5">
        <f>-SUMIF(lift[Número de pase],pases[[#This Row],[Numero de Pase]],lift[Costo])</f>
        <v>0</v>
      </c>
    </row>
    <row r="405" spans="1:15" x14ac:dyDescent="0.25">
      <c r="A405" t="s">
        <v>7</v>
      </c>
      <c r="B405">
        <v>2019</v>
      </c>
      <c r="C405">
        <v>43437</v>
      </c>
      <c r="D405" t="s">
        <v>14</v>
      </c>
      <c r="E405">
        <v>43436</v>
      </c>
      <c r="F405">
        <v>6</v>
      </c>
      <c r="G405" t="s">
        <v>19</v>
      </c>
      <c r="H405" t="s">
        <v>423</v>
      </c>
      <c r="I405" s="5">
        <v>840</v>
      </c>
      <c r="J405" s="5">
        <f>IFERROR('Ventas Pases'!$I405/'Ventas Pases'!$F405,"PASE")</f>
        <v>140</v>
      </c>
      <c r="K405" t="str">
        <f>IFERROR(VLOOKUP('Ventas Pases'!$J405,'Comisiones HEROIC'!$E$1:$F$6,2,0),"")</f>
        <v/>
      </c>
      <c r="L405" s="5">
        <f>IF('Ventas Pases'!$D405="Red HEROIC",IFERROR(VLOOKUP('Ventas Pases'!$G405,'Comisiones HEROIC'!$A$1:$B$11,2,0),15),IF('Ventas Pases'!$D405="Red HEROIC",15,0))</f>
        <v>15</v>
      </c>
      <c r="M405">
        <f>IF(pases[[#This Row],[Días Visita]]&lt;7,0,IF(pases[[#This Row],[Días Visita]]&lt;9,1,IF(pases[[#This Row],[Días Visita]]="Ilimitados",0,2)))</f>
        <v>0</v>
      </c>
      <c r="N405" s="5">
        <f>IF(AND('Ventas Pases'!$A405="Fuera de Temporada",'Ventas Pases'!$B405=2019,pases[[#This Row],[Modo de Compra]]="Paquete"),30,0)</f>
        <v>0</v>
      </c>
      <c r="O405" s="5">
        <f>-SUMIF(lift[Número de pase],pases[[#This Row],[Numero de Pase]],lift[Costo])</f>
        <v>0</v>
      </c>
    </row>
    <row r="406" spans="1:15" x14ac:dyDescent="0.25">
      <c r="A406" t="s">
        <v>7</v>
      </c>
      <c r="B406">
        <v>2018</v>
      </c>
      <c r="C406">
        <v>43432</v>
      </c>
      <c r="D406" t="s">
        <v>60</v>
      </c>
      <c r="E406">
        <v>43181</v>
      </c>
      <c r="F406">
        <v>5</v>
      </c>
      <c r="G406" t="s">
        <v>9</v>
      </c>
      <c r="H406" t="s">
        <v>424</v>
      </c>
      <c r="I406" s="5">
        <v>600</v>
      </c>
      <c r="J406" s="5">
        <f>IFERROR('Ventas Pases'!$I406/'Ventas Pases'!$F406,"PASE")</f>
        <v>120</v>
      </c>
      <c r="K406" t="str">
        <f>IFERROR(VLOOKUP('Ventas Pases'!$J406,'Comisiones HEROIC'!$E$1:$F$6,2,0),"")</f>
        <v/>
      </c>
      <c r="L406" s="5">
        <f>IF('Ventas Pases'!$D406="Red HEROIC",IFERROR(VLOOKUP('Ventas Pases'!$G406,'Comisiones HEROIC'!$A$1:$B$11,2,0),15),IF('Ventas Pases'!$D406="Red HEROIC",15,0))</f>
        <v>0</v>
      </c>
      <c r="M406">
        <f>IF(pases[[#This Row],[Días Visita]]&lt;7,0,IF(pases[[#This Row],[Días Visita]]&lt;9,1,IF(pases[[#This Row],[Días Visita]]="Ilimitados",0,2)))</f>
        <v>0</v>
      </c>
      <c r="N406" s="5">
        <f>IF(AND('Ventas Pases'!$A406="Fuera de Temporada",'Ventas Pases'!$B406=2019,pases[[#This Row],[Modo de Compra]]="Paquete"),30,0)</f>
        <v>0</v>
      </c>
      <c r="O406" s="5">
        <f>-SUMIF(lift[Número de pase],pases[[#This Row],[Numero de Pase]],lift[Costo])</f>
        <v>0</v>
      </c>
    </row>
    <row r="407" spans="1:15" x14ac:dyDescent="0.25">
      <c r="A407" t="s">
        <v>7</v>
      </c>
      <c r="B407">
        <v>2019</v>
      </c>
      <c r="C407">
        <v>43521</v>
      </c>
      <c r="D407" t="s">
        <v>8</v>
      </c>
      <c r="E407">
        <v>43532</v>
      </c>
      <c r="F407">
        <v>1</v>
      </c>
      <c r="G407" t="s">
        <v>9</v>
      </c>
      <c r="H407" t="s">
        <v>425</v>
      </c>
      <c r="I407" s="5">
        <v>120</v>
      </c>
      <c r="J407" s="5">
        <f>IFERROR('Ventas Pases'!$I407/'Ventas Pases'!$F407,"PASE")</f>
        <v>120</v>
      </c>
      <c r="K407" t="str">
        <f>IFERROR(VLOOKUP('Ventas Pases'!$J407,'Comisiones HEROIC'!$E$1:$F$6,2,0),"")</f>
        <v/>
      </c>
      <c r="L407" s="5">
        <f>IF('Ventas Pases'!$D407="Red HEROIC",IFERROR(VLOOKUP('Ventas Pases'!$G407,'Comisiones HEROIC'!$A$1:$B$11,2,0),15),IF('Ventas Pases'!$D407="Red HEROIC",15,0))</f>
        <v>0</v>
      </c>
      <c r="M407">
        <f>IF(pases[[#This Row],[Días Visita]]&lt;7,0,IF(pases[[#This Row],[Días Visita]]&lt;9,1,IF(pases[[#This Row],[Días Visita]]="Ilimitados",0,2)))</f>
        <v>0</v>
      </c>
      <c r="N407" s="5">
        <f>IF(AND('Ventas Pases'!$A407="Fuera de Temporada",'Ventas Pases'!$B407=2019,pases[[#This Row],[Modo de Compra]]="Paquete"),30,0)</f>
        <v>0</v>
      </c>
      <c r="O407" s="5">
        <f>-SUMIF(lift[Número de pase],pases[[#This Row],[Numero de Pase]],lift[Costo])</f>
        <v>0</v>
      </c>
    </row>
    <row r="408" spans="1:15" x14ac:dyDescent="0.25">
      <c r="A408" t="s">
        <v>7</v>
      </c>
      <c r="B408">
        <v>2019</v>
      </c>
      <c r="C408">
        <v>43421</v>
      </c>
      <c r="D408" t="s">
        <v>8</v>
      </c>
      <c r="E408">
        <v>43432</v>
      </c>
      <c r="F408">
        <v>2</v>
      </c>
      <c r="G408" t="s">
        <v>9</v>
      </c>
      <c r="H408" t="s">
        <v>426</v>
      </c>
      <c r="I408" s="5">
        <v>240</v>
      </c>
      <c r="J408" s="5">
        <f>IFERROR('Ventas Pases'!$I408/'Ventas Pases'!$F408,"PASE")</f>
        <v>120</v>
      </c>
      <c r="K408" t="str">
        <f>IFERROR(VLOOKUP('Ventas Pases'!$J408,'Comisiones HEROIC'!$E$1:$F$6,2,0),"")</f>
        <v/>
      </c>
      <c r="L408" s="5">
        <f>IF('Ventas Pases'!$D408="Red HEROIC",IFERROR(VLOOKUP('Ventas Pases'!$G408,'Comisiones HEROIC'!$A$1:$B$11,2,0),15),IF('Ventas Pases'!$D408="Red HEROIC",15,0))</f>
        <v>0</v>
      </c>
      <c r="M408">
        <f>IF(pases[[#This Row],[Días Visita]]&lt;7,0,IF(pases[[#This Row],[Días Visita]]&lt;9,1,IF(pases[[#This Row],[Días Visita]]="Ilimitados",0,2)))</f>
        <v>0</v>
      </c>
      <c r="N408" s="5">
        <f>IF(AND('Ventas Pases'!$A408="Fuera de Temporada",'Ventas Pases'!$B408=2019,pases[[#This Row],[Modo de Compra]]="Paquete"),30,0)</f>
        <v>0</v>
      </c>
      <c r="O408" s="5">
        <f>-SUMIF(lift[Número de pase],pases[[#This Row],[Numero de Pase]],lift[Costo])</f>
        <v>0</v>
      </c>
    </row>
    <row r="409" spans="1:15" x14ac:dyDescent="0.25">
      <c r="A409" t="s">
        <v>7</v>
      </c>
      <c r="B409">
        <v>2019</v>
      </c>
      <c r="C409">
        <v>43509</v>
      </c>
      <c r="D409" t="s">
        <v>14</v>
      </c>
      <c r="E409">
        <v>43547</v>
      </c>
      <c r="F409">
        <v>4</v>
      </c>
      <c r="G409" t="s">
        <v>19</v>
      </c>
      <c r="H409" t="s">
        <v>427</v>
      </c>
      <c r="I409" s="5">
        <v>560</v>
      </c>
      <c r="J409" s="5">
        <f>IFERROR('Ventas Pases'!$I409/'Ventas Pases'!$F409,"PASE")</f>
        <v>140</v>
      </c>
      <c r="K409" t="str">
        <f>IFERROR(VLOOKUP('Ventas Pases'!$J409,'Comisiones HEROIC'!$E$1:$F$6,2,0),"")</f>
        <v/>
      </c>
      <c r="L409" s="5">
        <f>IF('Ventas Pases'!$D409="Red HEROIC",IFERROR(VLOOKUP('Ventas Pases'!$G409,'Comisiones HEROIC'!$A$1:$B$11,2,0),15),IF('Ventas Pases'!$D409="Red HEROIC",15,0))</f>
        <v>15</v>
      </c>
      <c r="M409">
        <f>IF(pases[[#This Row],[Días Visita]]&lt;7,0,IF(pases[[#This Row],[Días Visita]]&lt;9,1,IF(pases[[#This Row],[Días Visita]]="Ilimitados",0,2)))</f>
        <v>0</v>
      </c>
      <c r="N409" s="5">
        <f>IF(AND('Ventas Pases'!$A409="Fuera de Temporada",'Ventas Pases'!$B409=2019,pases[[#This Row],[Modo de Compra]]="Paquete"),30,0)</f>
        <v>0</v>
      </c>
      <c r="O409" s="5">
        <f>-SUMIF(lift[Número de pase],pases[[#This Row],[Numero de Pase]],lift[Costo])</f>
        <v>0</v>
      </c>
    </row>
    <row r="410" spans="1:15" x14ac:dyDescent="0.25">
      <c r="A410" t="s">
        <v>7</v>
      </c>
      <c r="B410">
        <v>2018</v>
      </c>
      <c r="C410">
        <v>43463</v>
      </c>
      <c r="D410" t="s">
        <v>8</v>
      </c>
      <c r="E410">
        <v>43133</v>
      </c>
      <c r="F410">
        <v>9</v>
      </c>
      <c r="G410" t="s">
        <v>9</v>
      </c>
      <c r="H410" t="s">
        <v>428</v>
      </c>
      <c r="I410" s="5">
        <v>1080</v>
      </c>
      <c r="J410" s="5">
        <f>IFERROR('Ventas Pases'!$I410/'Ventas Pases'!$F410,"PASE")</f>
        <v>120</v>
      </c>
      <c r="K410" t="str">
        <f>IFERROR(VLOOKUP('Ventas Pases'!$J410,'Comisiones HEROIC'!$E$1:$F$6,2,0),"")</f>
        <v/>
      </c>
      <c r="L410" s="5">
        <f>IF('Ventas Pases'!$D410="Red HEROIC",IFERROR(VLOOKUP('Ventas Pases'!$G410,'Comisiones HEROIC'!$A$1:$B$11,2,0),15),IF('Ventas Pases'!$D410="Red HEROIC",15,0))</f>
        <v>0</v>
      </c>
      <c r="M410">
        <f>IF(pases[[#This Row],[Días Visita]]&lt;7,0,IF(pases[[#This Row],[Días Visita]]&lt;9,1,IF(pases[[#This Row],[Días Visita]]="Ilimitados",0,2)))</f>
        <v>2</v>
      </c>
      <c r="N410" s="5">
        <f>IF(AND('Ventas Pases'!$A410="Fuera de Temporada",'Ventas Pases'!$B410=2019,pases[[#This Row],[Modo de Compra]]="Paquete"),30,0)</f>
        <v>0</v>
      </c>
      <c r="O410" s="5">
        <f>-SUMIF(lift[Número de pase],pases[[#This Row],[Numero de Pase]],lift[Costo])</f>
        <v>0</v>
      </c>
    </row>
    <row r="411" spans="1:15" x14ac:dyDescent="0.25">
      <c r="A411" t="s">
        <v>13</v>
      </c>
      <c r="B411">
        <v>2019</v>
      </c>
      <c r="C411">
        <v>43293</v>
      </c>
      <c r="D411" t="s">
        <v>8</v>
      </c>
      <c r="E411">
        <v>43419</v>
      </c>
      <c r="F411" t="s">
        <v>11</v>
      </c>
      <c r="G411" t="s">
        <v>9</v>
      </c>
      <c r="H411" t="s">
        <v>429</v>
      </c>
      <c r="I411" s="5">
        <v>1950</v>
      </c>
      <c r="J411" s="5" t="str">
        <f>IFERROR('Ventas Pases'!$I411/'Ventas Pases'!$F411,"PASE")</f>
        <v>PASE</v>
      </c>
      <c r="K411" t="str">
        <f>IFERROR(VLOOKUP('Ventas Pases'!$J411,'Comisiones HEROIC'!$E$1:$F$6,2,0),"")</f>
        <v/>
      </c>
      <c r="L411" s="5">
        <f>IF('Ventas Pases'!$D411="Red HEROIC",IFERROR(VLOOKUP('Ventas Pases'!$G411,'Comisiones HEROIC'!$A$1:$B$11,2,0),15),IF('Ventas Pases'!$D411="Red HEROIC",15,0))</f>
        <v>0</v>
      </c>
      <c r="M411">
        <f>IF(pases[[#This Row],[Días Visita]]&lt;7,0,IF(pases[[#This Row],[Días Visita]]&lt;9,1,IF(pases[[#This Row],[Días Visita]]="Ilimitados",0,2)))</f>
        <v>0</v>
      </c>
      <c r="N411" s="5">
        <f>IF(AND('Ventas Pases'!$A411="Fuera de Temporada",'Ventas Pases'!$B411=2019,pases[[#This Row],[Modo de Compra]]="Paquete"),30,0)</f>
        <v>0</v>
      </c>
      <c r="O411" s="5">
        <f>-SUMIF(lift[Número de pase],pases[[#This Row],[Numero de Pase]],lift[Costo])</f>
        <v>-552</v>
      </c>
    </row>
    <row r="412" spans="1:15" x14ac:dyDescent="0.25">
      <c r="A412" t="s">
        <v>7</v>
      </c>
      <c r="B412">
        <v>2019</v>
      </c>
      <c r="C412">
        <v>43524</v>
      </c>
      <c r="D412" t="s">
        <v>14</v>
      </c>
      <c r="E412">
        <v>43518</v>
      </c>
      <c r="F412">
        <v>9</v>
      </c>
      <c r="G412" t="s">
        <v>19</v>
      </c>
      <c r="H412" t="s">
        <v>430</v>
      </c>
      <c r="I412" s="5">
        <v>1260</v>
      </c>
      <c r="J412" s="5">
        <f>IFERROR('Ventas Pases'!$I412/'Ventas Pases'!$F412,"PASE")</f>
        <v>140</v>
      </c>
      <c r="K412" t="str">
        <f>IFERROR(VLOOKUP('Ventas Pases'!$J412,'Comisiones HEROIC'!$E$1:$F$6,2,0),"")</f>
        <v/>
      </c>
      <c r="L412" s="5">
        <f>IF('Ventas Pases'!$D412="Red HEROIC",IFERROR(VLOOKUP('Ventas Pases'!$G412,'Comisiones HEROIC'!$A$1:$B$11,2,0),15),IF('Ventas Pases'!$D412="Red HEROIC",15,0))</f>
        <v>15</v>
      </c>
      <c r="M412">
        <f>IF(pases[[#This Row],[Días Visita]]&lt;7,0,IF(pases[[#This Row],[Días Visita]]&lt;9,1,IF(pases[[#This Row],[Días Visita]]="Ilimitados",0,2)))</f>
        <v>2</v>
      </c>
      <c r="N412" s="5">
        <f>IF(AND('Ventas Pases'!$A412="Fuera de Temporada",'Ventas Pases'!$B412=2019,pases[[#This Row],[Modo de Compra]]="Paquete"),30,0)</f>
        <v>0</v>
      </c>
      <c r="O412" s="5">
        <f>-SUMIF(lift[Número de pase],pases[[#This Row],[Numero de Pase]],lift[Costo])</f>
        <v>0</v>
      </c>
    </row>
    <row r="413" spans="1:15" x14ac:dyDescent="0.25">
      <c r="A413" t="s">
        <v>7</v>
      </c>
      <c r="B413">
        <v>2018</v>
      </c>
      <c r="C413">
        <v>43159</v>
      </c>
      <c r="D413" t="s">
        <v>14</v>
      </c>
      <c r="E413">
        <v>43182</v>
      </c>
      <c r="F413">
        <v>1</v>
      </c>
      <c r="G413" t="s">
        <v>19</v>
      </c>
      <c r="H413" t="s">
        <v>431</v>
      </c>
      <c r="I413" s="5">
        <v>140</v>
      </c>
      <c r="J413" s="5">
        <f>IFERROR('Ventas Pases'!$I413/'Ventas Pases'!$F413,"PASE")</f>
        <v>140</v>
      </c>
      <c r="K413" t="str">
        <f>IFERROR(VLOOKUP('Ventas Pases'!$J413,'Comisiones HEROIC'!$E$1:$F$6,2,0),"")</f>
        <v/>
      </c>
      <c r="L413" s="5">
        <f>IF('Ventas Pases'!$D413="Red HEROIC",IFERROR(VLOOKUP('Ventas Pases'!$G413,'Comisiones HEROIC'!$A$1:$B$11,2,0),15),IF('Ventas Pases'!$D413="Red HEROIC",15,0))</f>
        <v>15</v>
      </c>
      <c r="M413">
        <f>IF(pases[[#This Row],[Días Visita]]&lt;7,0,IF(pases[[#This Row],[Días Visita]]&lt;9,1,IF(pases[[#This Row],[Días Visita]]="Ilimitados",0,2)))</f>
        <v>0</v>
      </c>
      <c r="N413" s="5">
        <f>IF(AND('Ventas Pases'!$A413="Fuera de Temporada",'Ventas Pases'!$B413=2019,pases[[#This Row],[Modo de Compra]]="Paquete"),30,0)</f>
        <v>0</v>
      </c>
      <c r="O413" s="5">
        <f>-SUMIF(lift[Número de pase],pases[[#This Row],[Numero de Pase]],lift[Costo])</f>
        <v>0</v>
      </c>
    </row>
    <row r="414" spans="1:15" x14ac:dyDescent="0.25">
      <c r="A414" t="s">
        <v>13</v>
      </c>
      <c r="B414">
        <v>2019</v>
      </c>
      <c r="C414">
        <v>43383</v>
      </c>
      <c r="D414" t="s">
        <v>8</v>
      </c>
      <c r="E414">
        <v>43303</v>
      </c>
      <c r="F414">
        <v>3</v>
      </c>
      <c r="G414" t="s">
        <v>9</v>
      </c>
      <c r="H414" t="s">
        <v>432</v>
      </c>
      <c r="I414" s="5">
        <v>360</v>
      </c>
      <c r="J414" s="5">
        <f>IFERROR('Ventas Pases'!$I414/'Ventas Pases'!$F414,"PASE")</f>
        <v>120</v>
      </c>
      <c r="K414" t="str">
        <f>IFERROR(VLOOKUP('Ventas Pases'!$J414,'Comisiones HEROIC'!$E$1:$F$6,2,0),"")</f>
        <v/>
      </c>
      <c r="L414" s="5">
        <f>IF('Ventas Pases'!$D414="Red HEROIC",IFERROR(VLOOKUP('Ventas Pases'!$G414,'Comisiones HEROIC'!$A$1:$B$11,2,0),15),IF('Ventas Pases'!$D414="Red HEROIC",15,0))</f>
        <v>0</v>
      </c>
      <c r="M414">
        <f>IF(pases[[#This Row],[Días Visita]]&lt;7,0,IF(pases[[#This Row],[Días Visita]]&lt;9,1,IF(pases[[#This Row],[Días Visita]]="Ilimitados",0,2)))</f>
        <v>0</v>
      </c>
      <c r="N414" s="5">
        <f>IF(AND('Ventas Pases'!$A414="Fuera de Temporada",'Ventas Pases'!$B414=2019,pases[[#This Row],[Modo de Compra]]="Paquete"),30,0)</f>
        <v>0</v>
      </c>
      <c r="O414" s="5">
        <f>-SUMIF(lift[Número de pase],pases[[#This Row],[Numero de Pase]],lift[Costo])</f>
        <v>0</v>
      </c>
    </row>
    <row r="415" spans="1:15" x14ac:dyDescent="0.25">
      <c r="A415" t="s">
        <v>7</v>
      </c>
      <c r="B415">
        <v>2019</v>
      </c>
      <c r="C415">
        <v>43458</v>
      </c>
      <c r="D415" t="s">
        <v>8</v>
      </c>
      <c r="E415">
        <v>43544</v>
      </c>
      <c r="F415">
        <v>8</v>
      </c>
      <c r="G415" t="s">
        <v>9</v>
      </c>
      <c r="H415" t="s">
        <v>433</v>
      </c>
      <c r="I415" s="5">
        <v>960</v>
      </c>
      <c r="J415" s="5">
        <f>IFERROR('Ventas Pases'!$I415/'Ventas Pases'!$F415,"PASE")</f>
        <v>120</v>
      </c>
      <c r="K415" t="str">
        <f>IFERROR(VLOOKUP('Ventas Pases'!$J415,'Comisiones HEROIC'!$E$1:$F$6,2,0),"")</f>
        <v/>
      </c>
      <c r="L415" s="5">
        <f>IF('Ventas Pases'!$D415="Red HEROIC",IFERROR(VLOOKUP('Ventas Pases'!$G415,'Comisiones HEROIC'!$A$1:$B$11,2,0),15),IF('Ventas Pases'!$D415="Red HEROIC",15,0))</f>
        <v>0</v>
      </c>
      <c r="M415">
        <f>IF(pases[[#This Row],[Días Visita]]&lt;7,0,IF(pases[[#This Row],[Días Visita]]&lt;9,1,IF(pases[[#This Row],[Días Visita]]="Ilimitados",0,2)))</f>
        <v>1</v>
      </c>
      <c r="N415" s="5">
        <f>IF(AND('Ventas Pases'!$A415="Fuera de Temporada",'Ventas Pases'!$B415=2019,pases[[#This Row],[Modo de Compra]]="Paquete"),30,0)</f>
        <v>0</v>
      </c>
      <c r="O415" s="5">
        <f>-SUMIF(lift[Número de pase],pases[[#This Row],[Numero de Pase]],lift[Costo])</f>
        <v>0</v>
      </c>
    </row>
    <row r="416" spans="1:15" x14ac:dyDescent="0.25">
      <c r="A416" t="s">
        <v>7</v>
      </c>
      <c r="B416">
        <v>2019</v>
      </c>
      <c r="C416">
        <v>43429</v>
      </c>
      <c r="D416" t="s">
        <v>14</v>
      </c>
      <c r="E416">
        <v>43517</v>
      </c>
      <c r="F416">
        <v>5</v>
      </c>
      <c r="G416" t="s">
        <v>15</v>
      </c>
      <c r="H416" t="s">
        <v>434</v>
      </c>
      <c r="I416" s="5">
        <v>700</v>
      </c>
      <c r="J416" s="5">
        <f>IFERROR('Ventas Pases'!$I416/'Ventas Pases'!$F416,"PASE")</f>
        <v>140</v>
      </c>
      <c r="K416" t="str">
        <f>IFERROR(VLOOKUP('Ventas Pases'!$J416,'Comisiones HEROIC'!$E$1:$F$6,2,0),"")</f>
        <v/>
      </c>
      <c r="L416" s="5">
        <f>IF('Ventas Pases'!$D416="Red HEROIC",IFERROR(VLOOKUP('Ventas Pases'!$G416,'Comisiones HEROIC'!$A$1:$B$11,2,0),15),IF('Ventas Pases'!$D416="Red HEROIC",15,0))</f>
        <v>12</v>
      </c>
      <c r="M416">
        <f>IF(pases[[#This Row],[Días Visita]]&lt;7,0,IF(pases[[#This Row],[Días Visita]]&lt;9,1,IF(pases[[#This Row],[Días Visita]]="Ilimitados",0,2)))</f>
        <v>0</v>
      </c>
      <c r="N416" s="5">
        <f>IF(AND('Ventas Pases'!$A416="Fuera de Temporada",'Ventas Pases'!$B416=2019,pases[[#This Row],[Modo de Compra]]="Paquete"),30,0)</f>
        <v>0</v>
      </c>
      <c r="O416" s="5">
        <f>-SUMIF(lift[Número de pase],pases[[#This Row],[Numero de Pase]],lift[Costo])</f>
        <v>0</v>
      </c>
    </row>
    <row r="417" spans="1:15" x14ac:dyDescent="0.25">
      <c r="A417" t="s">
        <v>7</v>
      </c>
      <c r="B417">
        <v>2019</v>
      </c>
      <c r="C417">
        <v>43531</v>
      </c>
      <c r="D417" t="s">
        <v>8</v>
      </c>
      <c r="E417">
        <v>43419</v>
      </c>
      <c r="F417" t="s">
        <v>11</v>
      </c>
      <c r="G417" t="s">
        <v>9</v>
      </c>
      <c r="H417" t="s">
        <v>435</v>
      </c>
      <c r="I417" s="5">
        <v>1950</v>
      </c>
      <c r="J417" s="5" t="str">
        <f>IFERROR('Ventas Pases'!$I417/'Ventas Pases'!$F417,"PASE")</f>
        <v>PASE</v>
      </c>
      <c r="K417" t="str">
        <f>IFERROR(VLOOKUP('Ventas Pases'!$J417,'Comisiones HEROIC'!$E$1:$F$6,2,0),"")</f>
        <v/>
      </c>
      <c r="L417" s="5">
        <f>IF('Ventas Pases'!$D417="Red HEROIC",IFERROR(VLOOKUP('Ventas Pases'!$G417,'Comisiones HEROIC'!$A$1:$B$11,2,0),15),IF('Ventas Pases'!$D417="Red HEROIC",15,0))</f>
        <v>0</v>
      </c>
      <c r="M417">
        <f>IF(pases[[#This Row],[Días Visita]]&lt;7,0,IF(pases[[#This Row],[Días Visita]]&lt;9,1,IF(pases[[#This Row],[Días Visita]]="Ilimitados",0,2)))</f>
        <v>0</v>
      </c>
      <c r="N417" s="5">
        <f>IF(AND('Ventas Pases'!$A417="Fuera de Temporada",'Ventas Pases'!$B417=2019,pases[[#This Row],[Modo de Compra]]="Paquete"),30,0)</f>
        <v>0</v>
      </c>
      <c r="O417" s="5">
        <f>-SUMIF(lift[Número de pase],pases[[#This Row],[Numero de Pase]],lift[Costo])</f>
        <v>-552</v>
      </c>
    </row>
    <row r="418" spans="1:15" x14ac:dyDescent="0.25">
      <c r="A418" t="s">
        <v>7</v>
      </c>
      <c r="B418">
        <v>2018</v>
      </c>
      <c r="C418">
        <v>43160</v>
      </c>
      <c r="D418" t="s">
        <v>8</v>
      </c>
      <c r="E418">
        <v>43054</v>
      </c>
      <c r="F418" t="s">
        <v>11</v>
      </c>
      <c r="G418" t="s">
        <v>9</v>
      </c>
      <c r="H418" t="s">
        <v>436</v>
      </c>
      <c r="I418" s="5">
        <v>1950</v>
      </c>
      <c r="J418" s="5" t="str">
        <f>IFERROR('Ventas Pases'!$I418/'Ventas Pases'!$F418,"PASE")</f>
        <v>PASE</v>
      </c>
      <c r="K418" t="str">
        <f>IFERROR(VLOOKUP('Ventas Pases'!$J418,'Comisiones HEROIC'!$E$1:$F$6,2,0),"")</f>
        <v/>
      </c>
      <c r="L418" s="5">
        <f>IF('Ventas Pases'!$D418="Red HEROIC",IFERROR(VLOOKUP('Ventas Pases'!$G418,'Comisiones HEROIC'!$A$1:$B$11,2,0),15),IF('Ventas Pases'!$D418="Red HEROIC",15,0))</f>
        <v>0</v>
      </c>
      <c r="M418">
        <f>IF(pases[[#This Row],[Días Visita]]&lt;7,0,IF(pases[[#This Row],[Días Visita]]&lt;9,1,IF(pases[[#This Row],[Días Visita]]="Ilimitados",0,2)))</f>
        <v>0</v>
      </c>
      <c r="N418" s="5">
        <f>IF(AND('Ventas Pases'!$A418="Fuera de Temporada",'Ventas Pases'!$B418=2019,pases[[#This Row],[Modo de Compra]]="Paquete"),30,0)</f>
        <v>0</v>
      </c>
      <c r="O418" s="5">
        <f>-SUMIF(lift[Número de pase],pases[[#This Row],[Numero de Pase]],lift[Costo])</f>
        <v>-184</v>
      </c>
    </row>
    <row r="419" spans="1:15" x14ac:dyDescent="0.25">
      <c r="A419" t="s">
        <v>7</v>
      </c>
      <c r="B419">
        <v>2019</v>
      </c>
      <c r="C419">
        <v>43555</v>
      </c>
      <c r="D419" t="s">
        <v>8</v>
      </c>
      <c r="E419">
        <v>43546</v>
      </c>
      <c r="F419">
        <v>6</v>
      </c>
      <c r="G419" t="s">
        <v>9</v>
      </c>
      <c r="H419" t="s">
        <v>437</v>
      </c>
      <c r="I419" s="5">
        <v>720</v>
      </c>
      <c r="J419" s="5">
        <f>IFERROR('Ventas Pases'!$I419/'Ventas Pases'!$F419,"PASE")</f>
        <v>120</v>
      </c>
      <c r="K419" t="str">
        <f>IFERROR(VLOOKUP('Ventas Pases'!$J419,'Comisiones HEROIC'!$E$1:$F$6,2,0),"")</f>
        <v/>
      </c>
      <c r="L419" s="5">
        <f>IF('Ventas Pases'!$D419="Red HEROIC",IFERROR(VLOOKUP('Ventas Pases'!$G419,'Comisiones HEROIC'!$A$1:$B$11,2,0),15),IF('Ventas Pases'!$D419="Red HEROIC",15,0))</f>
        <v>0</v>
      </c>
      <c r="M419">
        <f>IF(pases[[#This Row],[Días Visita]]&lt;7,0,IF(pases[[#This Row],[Días Visita]]&lt;9,1,IF(pases[[#This Row],[Días Visita]]="Ilimitados",0,2)))</f>
        <v>0</v>
      </c>
      <c r="N419" s="5">
        <f>IF(AND('Ventas Pases'!$A419="Fuera de Temporada",'Ventas Pases'!$B419=2019,pases[[#This Row],[Modo de Compra]]="Paquete"),30,0)</f>
        <v>0</v>
      </c>
      <c r="O419" s="5">
        <f>-SUMIF(lift[Número de pase],pases[[#This Row],[Numero de Pase]],lift[Costo])</f>
        <v>0</v>
      </c>
    </row>
    <row r="420" spans="1:15" x14ac:dyDescent="0.25">
      <c r="A420" t="s">
        <v>7</v>
      </c>
      <c r="B420">
        <v>2018</v>
      </c>
      <c r="C420">
        <v>43427</v>
      </c>
      <c r="D420" t="s">
        <v>8</v>
      </c>
      <c r="E420">
        <v>43093</v>
      </c>
      <c r="F420">
        <v>5</v>
      </c>
      <c r="G420" t="s">
        <v>9</v>
      </c>
      <c r="H420" t="s">
        <v>438</v>
      </c>
      <c r="I420" s="5">
        <v>600</v>
      </c>
      <c r="J420" s="5">
        <f>IFERROR('Ventas Pases'!$I420/'Ventas Pases'!$F420,"PASE")</f>
        <v>120</v>
      </c>
      <c r="K420" t="str">
        <f>IFERROR(VLOOKUP('Ventas Pases'!$J420,'Comisiones HEROIC'!$E$1:$F$6,2,0),"")</f>
        <v/>
      </c>
      <c r="L420" s="5">
        <f>IF('Ventas Pases'!$D420="Red HEROIC",IFERROR(VLOOKUP('Ventas Pases'!$G420,'Comisiones HEROIC'!$A$1:$B$11,2,0),15),IF('Ventas Pases'!$D420="Red HEROIC",15,0))</f>
        <v>0</v>
      </c>
      <c r="M420">
        <f>IF(pases[[#This Row],[Días Visita]]&lt;7,0,IF(pases[[#This Row],[Días Visita]]&lt;9,1,IF(pases[[#This Row],[Días Visita]]="Ilimitados",0,2)))</f>
        <v>0</v>
      </c>
      <c r="N420" s="5">
        <f>IF(AND('Ventas Pases'!$A420="Fuera de Temporada",'Ventas Pases'!$B420=2019,pases[[#This Row],[Modo de Compra]]="Paquete"),30,0)</f>
        <v>0</v>
      </c>
      <c r="O420" s="5">
        <f>-SUMIF(lift[Número de pase],pases[[#This Row],[Numero de Pase]],lift[Costo])</f>
        <v>0</v>
      </c>
    </row>
    <row r="421" spans="1:15" x14ac:dyDescent="0.25">
      <c r="A421" t="s">
        <v>13</v>
      </c>
      <c r="B421">
        <v>2019</v>
      </c>
      <c r="C421">
        <v>43268</v>
      </c>
      <c r="D421" t="s">
        <v>60</v>
      </c>
      <c r="E421">
        <v>43419</v>
      </c>
      <c r="F421" t="s">
        <v>11</v>
      </c>
      <c r="G421" t="s">
        <v>9</v>
      </c>
      <c r="H421" t="s">
        <v>439</v>
      </c>
      <c r="I421" s="5">
        <v>1950</v>
      </c>
      <c r="J421" s="5" t="str">
        <f>IFERROR('Ventas Pases'!$I421/'Ventas Pases'!$F421,"PASE")</f>
        <v>PASE</v>
      </c>
      <c r="K421" t="str">
        <f>IFERROR(VLOOKUP('Ventas Pases'!$J421,'Comisiones HEROIC'!$E$1:$F$6,2,0),"")</f>
        <v/>
      </c>
      <c r="L421" s="5">
        <f>IF('Ventas Pases'!$D421="Red HEROIC",IFERROR(VLOOKUP('Ventas Pases'!$G421,'Comisiones HEROIC'!$A$1:$B$11,2,0),15),IF('Ventas Pases'!$D421="Red HEROIC",15,0))</f>
        <v>0</v>
      </c>
      <c r="M421">
        <f>IF(pases[[#This Row],[Días Visita]]&lt;7,0,IF(pases[[#This Row],[Días Visita]]&lt;9,1,IF(pases[[#This Row],[Días Visita]]="Ilimitados",0,2)))</f>
        <v>0</v>
      </c>
      <c r="N421" s="5">
        <f>IF(AND('Ventas Pases'!$A421="Fuera de Temporada",'Ventas Pases'!$B421=2019,pases[[#This Row],[Modo de Compra]]="Paquete"),30,0)</f>
        <v>0</v>
      </c>
      <c r="O421" s="5">
        <f>-SUMIF(lift[Número de pase],pases[[#This Row],[Numero de Pase]],lift[Costo])</f>
        <v>-368</v>
      </c>
    </row>
    <row r="422" spans="1:15" x14ac:dyDescent="0.25">
      <c r="A422" t="s">
        <v>13</v>
      </c>
      <c r="B422">
        <v>2018</v>
      </c>
      <c r="C422">
        <v>43394</v>
      </c>
      <c r="D422" t="s">
        <v>8</v>
      </c>
      <c r="E422">
        <v>43054</v>
      </c>
      <c r="F422" t="s">
        <v>11</v>
      </c>
      <c r="G422" t="s">
        <v>9</v>
      </c>
      <c r="H422" t="s">
        <v>440</v>
      </c>
      <c r="I422" s="5">
        <v>1950</v>
      </c>
      <c r="J422" s="5" t="str">
        <f>IFERROR('Ventas Pases'!$I422/'Ventas Pases'!$F422,"PASE")</f>
        <v>PASE</v>
      </c>
      <c r="K422" t="str">
        <f>IFERROR(VLOOKUP('Ventas Pases'!$J422,'Comisiones HEROIC'!$E$1:$F$6,2,0),"")</f>
        <v/>
      </c>
      <c r="L422" s="5">
        <f>IF('Ventas Pases'!$D422="Red HEROIC",IFERROR(VLOOKUP('Ventas Pases'!$G422,'Comisiones HEROIC'!$A$1:$B$11,2,0),15),IF('Ventas Pases'!$D422="Red HEROIC",15,0))</f>
        <v>0</v>
      </c>
      <c r="M422">
        <f>IF(pases[[#This Row],[Días Visita]]&lt;7,0,IF(pases[[#This Row],[Días Visita]]&lt;9,1,IF(pases[[#This Row],[Días Visita]]="Ilimitados",0,2)))</f>
        <v>0</v>
      </c>
      <c r="N422" s="5">
        <f>IF(AND('Ventas Pases'!$A422="Fuera de Temporada",'Ventas Pases'!$B422=2019,pases[[#This Row],[Modo de Compra]]="Paquete"),30,0)</f>
        <v>0</v>
      </c>
      <c r="O422" s="5">
        <f>-SUMIF(lift[Número de pase],pases[[#This Row],[Numero de Pase]],lift[Costo])</f>
        <v>0</v>
      </c>
    </row>
    <row r="423" spans="1:15" x14ac:dyDescent="0.25">
      <c r="A423" t="s">
        <v>13</v>
      </c>
      <c r="B423">
        <v>2018</v>
      </c>
      <c r="C423">
        <v>43276</v>
      </c>
      <c r="D423" t="s">
        <v>14</v>
      </c>
      <c r="E423">
        <v>42920</v>
      </c>
      <c r="F423">
        <v>8</v>
      </c>
      <c r="G423" t="s">
        <v>19</v>
      </c>
      <c r="H423" t="s">
        <v>441</v>
      </c>
      <c r="I423" s="5">
        <v>1120</v>
      </c>
      <c r="J423" s="5">
        <f>IFERROR('Ventas Pases'!$I423/'Ventas Pases'!$F423,"PASE")</f>
        <v>140</v>
      </c>
      <c r="K423" t="str">
        <f>IFERROR(VLOOKUP('Ventas Pases'!$J423,'Comisiones HEROIC'!$E$1:$F$6,2,0),"")</f>
        <v/>
      </c>
      <c r="L423" s="5">
        <f>IF('Ventas Pases'!$D423="Red HEROIC",IFERROR(VLOOKUP('Ventas Pases'!$G423,'Comisiones HEROIC'!$A$1:$B$11,2,0),15),IF('Ventas Pases'!$D423="Red HEROIC",15,0))</f>
        <v>15</v>
      </c>
      <c r="M423">
        <f>IF(pases[[#This Row],[Días Visita]]&lt;7,0,IF(pases[[#This Row],[Días Visita]]&lt;9,1,IF(pases[[#This Row],[Días Visita]]="Ilimitados",0,2)))</f>
        <v>1</v>
      </c>
      <c r="N423" s="5">
        <f>IF(AND('Ventas Pases'!$A423="Fuera de Temporada",'Ventas Pases'!$B423=2019,pases[[#This Row],[Modo de Compra]]="Paquete"),30,0)</f>
        <v>0</v>
      </c>
      <c r="O423" s="5">
        <f>-SUMIF(lift[Número de pase],pases[[#This Row],[Numero de Pase]],lift[Costo])</f>
        <v>0</v>
      </c>
    </row>
    <row r="424" spans="1:15" x14ac:dyDescent="0.25">
      <c r="A424" t="s">
        <v>7</v>
      </c>
      <c r="B424">
        <v>2019</v>
      </c>
      <c r="C424">
        <v>43522</v>
      </c>
      <c r="D424" t="s">
        <v>8</v>
      </c>
      <c r="E424">
        <v>43539</v>
      </c>
      <c r="F424">
        <v>3</v>
      </c>
      <c r="G424" t="s">
        <v>9</v>
      </c>
      <c r="H424" t="s">
        <v>442</v>
      </c>
      <c r="I424" s="5">
        <v>360</v>
      </c>
      <c r="J424" s="5">
        <f>IFERROR('Ventas Pases'!$I424/'Ventas Pases'!$F424,"PASE")</f>
        <v>120</v>
      </c>
      <c r="K424" t="str">
        <f>IFERROR(VLOOKUP('Ventas Pases'!$J424,'Comisiones HEROIC'!$E$1:$F$6,2,0),"")</f>
        <v/>
      </c>
      <c r="L424" s="5">
        <f>IF('Ventas Pases'!$D424="Red HEROIC",IFERROR(VLOOKUP('Ventas Pases'!$G424,'Comisiones HEROIC'!$A$1:$B$11,2,0),15),IF('Ventas Pases'!$D424="Red HEROIC",15,0))</f>
        <v>0</v>
      </c>
      <c r="M424">
        <f>IF(pases[[#This Row],[Días Visita]]&lt;7,0,IF(pases[[#This Row],[Días Visita]]&lt;9,1,IF(pases[[#This Row],[Días Visita]]="Ilimitados",0,2)))</f>
        <v>0</v>
      </c>
      <c r="N424" s="5">
        <f>IF(AND('Ventas Pases'!$A424="Fuera de Temporada",'Ventas Pases'!$B424=2019,pases[[#This Row],[Modo de Compra]]="Paquete"),30,0)</f>
        <v>0</v>
      </c>
      <c r="O424" s="5">
        <f>-SUMIF(lift[Número de pase],pases[[#This Row],[Numero de Pase]],lift[Costo])</f>
        <v>0</v>
      </c>
    </row>
    <row r="425" spans="1:15" x14ac:dyDescent="0.25">
      <c r="A425" t="s">
        <v>7</v>
      </c>
      <c r="B425">
        <v>2019</v>
      </c>
      <c r="C425">
        <v>43535</v>
      </c>
      <c r="D425" t="s">
        <v>60</v>
      </c>
      <c r="E425">
        <v>43545</v>
      </c>
      <c r="F425">
        <v>7</v>
      </c>
      <c r="G425" t="s">
        <v>9</v>
      </c>
      <c r="H425" t="s">
        <v>443</v>
      </c>
      <c r="I425" s="5">
        <v>840</v>
      </c>
      <c r="J425" s="5">
        <f>IFERROR('Ventas Pases'!$I425/'Ventas Pases'!$F425,"PASE")</f>
        <v>120</v>
      </c>
      <c r="K425" t="str">
        <f>IFERROR(VLOOKUP('Ventas Pases'!$J425,'Comisiones HEROIC'!$E$1:$F$6,2,0),"")</f>
        <v/>
      </c>
      <c r="L425" s="5">
        <f>IF('Ventas Pases'!$D425="Red HEROIC",IFERROR(VLOOKUP('Ventas Pases'!$G425,'Comisiones HEROIC'!$A$1:$B$11,2,0),15),IF('Ventas Pases'!$D425="Red HEROIC",15,0))</f>
        <v>0</v>
      </c>
      <c r="M425">
        <f>IF(pases[[#This Row],[Días Visita]]&lt;7,0,IF(pases[[#This Row],[Días Visita]]&lt;9,1,IF(pases[[#This Row],[Días Visita]]="Ilimitados",0,2)))</f>
        <v>1</v>
      </c>
      <c r="N425" s="5">
        <f>IF(AND('Ventas Pases'!$A425="Fuera de Temporada",'Ventas Pases'!$B425=2019,pases[[#This Row],[Modo de Compra]]="Paquete"),30,0)</f>
        <v>0</v>
      </c>
      <c r="O425" s="5">
        <f>-SUMIF(lift[Número de pase],pases[[#This Row],[Numero de Pase]],lift[Costo])</f>
        <v>0</v>
      </c>
    </row>
    <row r="426" spans="1:15" x14ac:dyDescent="0.25">
      <c r="A426" t="s">
        <v>7</v>
      </c>
      <c r="B426">
        <v>2018</v>
      </c>
      <c r="C426">
        <v>43423</v>
      </c>
      <c r="D426" t="s">
        <v>14</v>
      </c>
      <c r="E426">
        <v>43176</v>
      </c>
      <c r="F426">
        <v>5</v>
      </c>
      <c r="G426" t="s">
        <v>33</v>
      </c>
      <c r="H426" t="s">
        <v>444</v>
      </c>
      <c r="I426" s="5">
        <v>700</v>
      </c>
      <c r="J426" s="5">
        <f>IFERROR('Ventas Pases'!$I426/'Ventas Pases'!$F426,"PASE")</f>
        <v>140</v>
      </c>
      <c r="K426" t="str">
        <f>IFERROR(VLOOKUP('Ventas Pases'!$J426,'Comisiones HEROIC'!$E$1:$F$6,2,0),"")</f>
        <v/>
      </c>
      <c r="L426" s="5">
        <f>IF('Ventas Pases'!$D426="Red HEROIC",IFERROR(VLOOKUP('Ventas Pases'!$G426,'Comisiones HEROIC'!$A$1:$B$11,2,0),15),IF('Ventas Pases'!$D426="Red HEROIC",15,0))</f>
        <v>15</v>
      </c>
      <c r="M426">
        <f>IF(pases[[#This Row],[Días Visita]]&lt;7,0,IF(pases[[#This Row],[Días Visita]]&lt;9,1,IF(pases[[#This Row],[Días Visita]]="Ilimitados",0,2)))</f>
        <v>0</v>
      </c>
      <c r="N426" s="5">
        <f>IF(AND('Ventas Pases'!$A426="Fuera de Temporada",'Ventas Pases'!$B426=2019,pases[[#This Row],[Modo de Compra]]="Paquete"),30,0)</f>
        <v>0</v>
      </c>
      <c r="O426" s="5">
        <f>-SUMIF(lift[Número de pase],pases[[#This Row],[Numero de Pase]],lift[Costo])</f>
        <v>0</v>
      </c>
    </row>
    <row r="427" spans="1:15" x14ac:dyDescent="0.25">
      <c r="A427" t="s">
        <v>7</v>
      </c>
      <c r="B427">
        <v>2019</v>
      </c>
      <c r="C427">
        <v>43420</v>
      </c>
      <c r="D427" t="s">
        <v>14</v>
      </c>
      <c r="E427">
        <v>43444</v>
      </c>
      <c r="F427">
        <v>7</v>
      </c>
      <c r="G427" t="s">
        <v>19</v>
      </c>
      <c r="H427" t="s">
        <v>445</v>
      </c>
      <c r="I427" s="5">
        <v>980</v>
      </c>
      <c r="J427" s="5">
        <f>IFERROR('Ventas Pases'!$I427/'Ventas Pases'!$F427,"PASE")</f>
        <v>140</v>
      </c>
      <c r="K427" t="str">
        <f>IFERROR(VLOOKUP('Ventas Pases'!$J427,'Comisiones HEROIC'!$E$1:$F$6,2,0),"")</f>
        <v/>
      </c>
      <c r="L427" s="5">
        <f>IF('Ventas Pases'!$D427="Red HEROIC",IFERROR(VLOOKUP('Ventas Pases'!$G427,'Comisiones HEROIC'!$A$1:$B$11,2,0),15),IF('Ventas Pases'!$D427="Red HEROIC",15,0))</f>
        <v>15</v>
      </c>
      <c r="M427">
        <f>IF(pases[[#This Row],[Días Visita]]&lt;7,0,IF(pases[[#This Row],[Días Visita]]&lt;9,1,IF(pases[[#This Row],[Días Visita]]="Ilimitados",0,2)))</f>
        <v>1</v>
      </c>
      <c r="N427" s="5">
        <f>IF(AND('Ventas Pases'!$A427="Fuera de Temporada",'Ventas Pases'!$B427=2019,pases[[#This Row],[Modo de Compra]]="Paquete"),30,0)</f>
        <v>0</v>
      </c>
      <c r="O427" s="5">
        <f>-SUMIF(lift[Número de pase],pases[[#This Row],[Numero de Pase]],lift[Costo])</f>
        <v>0</v>
      </c>
    </row>
    <row r="428" spans="1:15" x14ac:dyDescent="0.25">
      <c r="A428" t="s">
        <v>7</v>
      </c>
      <c r="B428">
        <v>2019</v>
      </c>
      <c r="C428">
        <v>43464</v>
      </c>
      <c r="D428" t="s">
        <v>17</v>
      </c>
      <c r="E428">
        <v>43516</v>
      </c>
      <c r="F428">
        <v>4</v>
      </c>
      <c r="G428" t="s">
        <v>9</v>
      </c>
      <c r="H428" t="s">
        <v>446</v>
      </c>
      <c r="I428" s="5">
        <v>440</v>
      </c>
      <c r="J428" s="5">
        <f>IFERROR('Ventas Pases'!$I428/'Ventas Pases'!$F428,"PASE")</f>
        <v>110</v>
      </c>
      <c r="K428" t="str">
        <f>IFERROR(VLOOKUP('Ventas Pases'!$J428,'Comisiones HEROIC'!$E$1:$F$6,2,0),"")</f>
        <v>Elton Hotel</v>
      </c>
      <c r="L428" s="5">
        <f>IF('Ventas Pases'!$D428="Red HEROIC",IFERROR(VLOOKUP('Ventas Pases'!$G428,'Comisiones HEROIC'!$A$1:$B$11,2,0),15),IF('Ventas Pases'!$D428="Red HEROIC",15,0))</f>
        <v>0</v>
      </c>
      <c r="M428">
        <f>IF(pases[[#This Row],[Días Visita]]&lt;7,0,IF(pases[[#This Row],[Días Visita]]&lt;9,1,IF(pases[[#This Row],[Días Visita]]="Ilimitados",0,2)))</f>
        <v>0</v>
      </c>
      <c r="N428" s="5">
        <f>IF(AND('Ventas Pases'!$A428="Fuera de Temporada",'Ventas Pases'!$B428=2019,pases[[#This Row],[Modo de Compra]]="Paquete"),30,0)</f>
        <v>0</v>
      </c>
      <c r="O428" s="5">
        <f>-SUMIF(lift[Número de pase],pases[[#This Row],[Numero de Pase]],lift[Costo])</f>
        <v>0</v>
      </c>
    </row>
    <row r="429" spans="1:15" x14ac:dyDescent="0.25">
      <c r="A429" t="s">
        <v>7</v>
      </c>
      <c r="B429">
        <v>2019</v>
      </c>
      <c r="C429">
        <v>43433</v>
      </c>
      <c r="D429" t="s">
        <v>8</v>
      </c>
      <c r="E429">
        <v>43483</v>
      </c>
      <c r="F429">
        <v>3</v>
      </c>
      <c r="G429" t="s">
        <v>9</v>
      </c>
      <c r="H429" t="s">
        <v>447</v>
      </c>
      <c r="I429" s="5">
        <v>360</v>
      </c>
      <c r="J429" s="5">
        <f>IFERROR('Ventas Pases'!$I429/'Ventas Pases'!$F429,"PASE")</f>
        <v>120</v>
      </c>
      <c r="K429" t="str">
        <f>IFERROR(VLOOKUP('Ventas Pases'!$J429,'Comisiones HEROIC'!$E$1:$F$6,2,0),"")</f>
        <v/>
      </c>
      <c r="L429" s="5">
        <f>IF('Ventas Pases'!$D429="Red HEROIC",IFERROR(VLOOKUP('Ventas Pases'!$G429,'Comisiones HEROIC'!$A$1:$B$11,2,0),15),IF('Ventas Pases'!$D429="Red HEROIC",15,0))</f>
        <v>0</v>
      </c>
      <c r="M429">
        <f>IF(pases[[#This Row],[Días Visita]]&lt;7,0,IF(pases[[#This Row],[Días Visita]]&lt;9,1,IF(pases[[#This Row],[Días Visita]]="Ilimitados",0,2)))</f>
        <v>0</v>
      </c>
      <c r="N429" s="5">
        <f>IF(AND('Ventas Pases'!$A429="Fuera de Temporada",'Ventas Pases'!$B429=2019,pases[[#This Row],[Modo de Compra]]="Paquete"),30,0)</f>
        <v>0</v>
      </c>
      <c r="O429" s="5">
        <f>-SUMIF(lift[Número de pase],pases[[#This Row],[Numero de Pase]],lift[Costo])</f>
        <v>0</v>
      </c>
    </row>
    <row r="430" spans="1:15" x14ac:dyDescent="0.25">
      <c r="A430" t="s">
        <v>7</v>
      </c>
      <c r="B430">
        <v>2019</v>
      </c>
      <c r="C430">
        <v>43427</v>
      </c>
      <c r="D430" t="s">
        <v>8</v>
      </c>
      <c r="E430">
        <v>43469</v>
      </c>
      <c r="F430">
        <v>5</v>
      </c>
      <c r="G430" t="s">
        <v>9</v>
      </c>
      <c r="H430" t="s">
        <v>448</v>
      </c>
      <c r="I430" s="5">
        <v>600</v>
      </c>
      <c r="J430" s="5">
        <f>IFERROR('Ventas Pases'!$I430/'Ventas Pases'!$F430,"PASE")</f>
        <v>120</v>
      </c>
      <c r="K430" t="str">
        <f>IFERROR(VLOOKUP('Ventas Pases'!$J430,'Comisiones HEROIC'!$E$1:$F$6,2,0),"")</f>
        <v/>
      </c>
      <c r="L430" s="5">
        <f>IF('Ventas Pases'!$D430="Red HEROIC",IFERROR(VLOOKUP('Ventas Pases'!$G430,'Comisiones HEROIC'!$A$1:$B$11,2,0),15),IF('Ventas Pases'!$D430="Red HEROIC",15,0))</f>
        <v>0</v>
      </c>
      <c r="M430">
        <f>IF(pases[[#This Row],[Días Visita]]&lt;7,0,IF(pases[[#This Row],[Días Visita]]&lt;9,1,IF(pases[[#This Row],[Días Visita]]="Ilimitados",0,2)))</f>
        <v>0</v>
      </c>
      <c r="N430" s="5">
        <f>IF(AND('Ventas Pases'!$A430="Fuera de Temporada",'Ventas Pases'!$B430=2019,pases[[#This Row],[Modo de Compra]]="Paquete"),30,0)</f>
        <v>0</v>
      </c>
      <c r="O430" s="5">
        <f>-SUMIF(lift[Número de pase],pases[[#This Row],[Numero de Pase]],lift[Costo])</f>
        <v>0</v>
      </c>
    </row>
    <row r="431" spans="1:15" x14ac:dyDescent="0.25">
      <c r="A431" t="s">
        <v>7</v>
      </c>
      <c r="B431">
        <v>2018</v>
      </c>
      <c r="C431">
        <v>43157</v>
      </c>
      <c r="D431" t="s">
        <v>8</v>
      </c>
      <c r="E431">
        <v>43174</v>
      </c>
      <c r="F431">
        <v>9</v>
      </c>
      <c r="G431" t="s">
        <v>9</v>
      </c>
      <c r="H431" t="s">
        <v>449</v>
      </c>
      <c r="I431" s="5">
        <v>1080</v>
      </c>
      <c r="J431" s="5">
        <f>IFERROR('Ventas Pases'!$I431/'Ventas Pases'!$F431,"PASE")</f>
        <v>120</v>
      </c>
      <c r="K431" t="str">
        <f>IFERROR(VLOOKUP('Ventas Pases'!$J431,'Comisiones HEROIC'!$E$1:$F$6,2,0),"")</f>
        <v/>
      </c>
      <c r="L431" s="5">
        <f>IF('Ventas Pases'!$D431="Red HEROIC",IFERROR(VLOOKUP('Ventas Pases'!$G431,'Comisiones HEROIC'!$A$1:$B$11,2,0),15),IF('Ventas Pases'!$D431="Red HEROIC",15,0))</f>
        <v>0</v>
      </c>
      <c r="M431">
        <f>IF(pases[[#This Row],[Días Visita]]&lt;7,0,IF(pases[[#This Row],[Días Visita]]&lt;9,1,IF(pases[[#This Row],[Días Visita]]="Ilimitados",0,2)))</f>
        <v>2</v>
      </c>
      <c r="N431" s="5">
        <f>IF(AND('Ventas Pases'!$A431="Fuera de Temporada",'Ventas Pases'!$B431=2019,pases[[#This Row],[Modo de Compra]]="Paquete"),30,0)</f>
        <v>0</v>
      </c>
      <c r="O431" s="5">
        <f>-SUMIF(lift[Número de pase],pases[[#This Row],[Numero de Pase]],lift[Costo])</f>
        <v>0</v>
      </c>
    </row>
    <row r="432" spans="1:15" x14ac:dyDescent="0.25">
      <c r="A432" t="s">
        <v>7</v>
      </c>
      <c r="B432">
        <v>2019</v>
      </c>
      <c r="C432">
        <v>43427</v>
      </c>
      <c r="D432" t="s">
        <v>8</v>
      </c>
      <c r="E432">
        <v>43419</v>
      </c>
      <c r="F432" t="s">
        <v>11</v>
      </c>
      <c r="G432" t="s">
        <v>9</v>
      </c>
      <c r="H432" t="s">
        <v>450</v>
      </c>
      <c r="I432" s="5">
        <v>1950</v>
      </c>
      <c r="J432" s="5" t="str">
        <f>IFERROR('Ventas Pases'!$I432/'Ventas Pases'!$F432,"PASE")</f>
        <v>PASE</v>
      </c>
      <c r="K432" t="str">
        <f>IFERROR(VLOOKUP('Ventas Pases'!$J432,'Comisiones HEROIC'!$E$1:$F$6,2,0),"")</f>
        <v/>
      </c>
      <c r="L432" s="5">
        <f>IF('Ventas Pases'!$D432="Red HEROIC",IFERROR(VLOOKUP('Ventas Pases'!$G432,'Comisiones HEROIC'!$A$1:$B$11,2,0),15),IF('Ventas Pases'!$D432="Red HEROIC",15,0))</f>
        <v>0</v>
      </c>
      <c r="M432">
        <f>IF(pases[[#This Row],[Días Visita]]&lt;7,0,IF(pases[[#This Row],[Días Visita]]&lt;9,1,IF(pases[[#This Row],[Días Visita]]="Ilimitados",0,2)))</f>
        <v>0</v>
      </c>
      <c r="N432" s="5">
        <f>IF(AND('Ventas Pases'!$A432="Fuera de Temporada",'Ventas Pases'!$B432=2019,pases[[#This Row],[Modo de Compra]]="Paquete"),30,0)</f>
        <v>0</v>
      </c>
      <c r="O432" s="5">
        <f>-SUMIF(lift[Número de pase],pases[[#This Row],[Numero de Pase]],lift[Costo])</f>
        <v>-92</v>
      </c>
    </row>
    <row r="433" spans="1:15" x14ac:dyDescent="0.25">
      <c r="A433" t="s">
        <v>13</v>
      </c>
      <c r="B433">
        <v>2019</v>
      </c>
      <c r="C433">
        <v>43358</v>
      </c>
      <c r="D433" t="s">
        <v>17</v>
      </c>
      <c r="E433">
        <v>43304</v>
      </c>
      <c r="F433">
        <v>7</v>
      </c>
      <c r="G433" t="s">
        <v>9</v>
      </c>
      <c r="H433" t="s">
        <v>451</v>
      </c>
      <c r="I433" s="5">
        <v>770</v>
      </c>
      <c r="J433" s="5">
        <f>IFERROR('Ventas Pases'!$I433/'Ventas Pases'!$F433,"PASE")</f>
        <v>110</v>
      </c>
      <c r="K433" t="str">
        <f>IFERROR(VLOOKUP('Ventas Pases'!$J433,'Comisiones HEROIC'!$E$1:$F$6,2,0),"")</f>
        <v>Elton Hotel</v>
      </c>
      <c r="L433" s="5">
        <f>IF('Ventas Pases'!$D433="Red HEROIC",IFERROR(VLOOKUP('Ventas Pases'!$G433,'Comisiones HEROIC'!$A$1:$B$11,2,0),15),IF('Ventas Pases'!$D433="Red HEROIC",15,0))</f>
        <v>0</v>
      </c>
      <c r="M433">
        <f>IF(pases[[#This Row],[Días Visita]]&lt;7,0,IF(pases[[#This Row],[Días Visita]]&lt;9,1,IF(pases[[#This Row],[Días Visita]]="Ilimitados",0,2)))</f>
        <v>1</v>
      </c>
      <c r="N433" s="5">
        <f>IF(AND('Ventas Pases'!$A433="Fuera de Temporada",'Ventas Pases'!$B433=2019,pases[[#This Row],[Modo de Compra]]="Paquete"),30,0)</f>
        <v>30</v>
      </c>
      <c r="O433" s="5">
        <f>-SUMIF(lift[Número de pase],pases[[#This Row],[Numero de Pase]],lift[Costo])</f>
        <v>0</v>
      </c>
    </row>
    <row r="434" spans="1:15" x14ac:dyDescent="0.25">
      <c r="A434" t="s">
        <v>13</v>
      </c>
      <c r="B434">
        <v>2018</v>
      </c>
      <c r="C434">
        <v>43403</v>
      </c>
      <c r="D434" t="s">
        <v>17</v>
      </c>
      <c r="E434">
        <v>42897</v>
      </c>
      <c r="F434">
        <v>1</v>
      </c>
      <c r="G434" t="s">
        <v>9</v>
      </c>
      <c r="H434" t="s">
        <v>452</v>
      </c>
      <c r="I434" s="5">
        <v>110</v>
      </c>
      <c r="J434" s="5">
        <f>IFERROR('Ventas Pases'!$I434/'Ventas Pases'!$F434,"PASE")</f>
        <v>110</v>
      </c>
      <c r="K434" t="str">
        <f>IFERROR(VLOOKUP('Ventas Pases'!$J434,'Comisiones HEROIC'!$E$1:$F$6,2,0),"")</f>
        <v>Elton Hotel</v>
      </c>
      <c r="L434" s="5">
        <f>IF('Ventas Pases'!$D434="Red HEROIC",IFERROR(VLOOKUP('Ventas Pases'!$G434,'Comisiones HEROIC'!$A$1:$B$11,2,0),15),IF('Ventas Pases'!$D434="Red HEROIC",15,0))</f>
        <v>0</v>
      </c>
      <c r="M434">
        <f>IF(pases[[#This Row],[Días Visita]]&lt;7,0,IF(pases[[#This Row],[Días Visita]]&lt;9,1,IF(pases[[#This Row],[Días Visita]]="Ilimitados",0,2)))</f>
        <v>0</v>
      </c>
      <c r="N434" s="5">
        <f>IF(AND('Ventas Pases'!$A434="Fuera de Temporada",'Ventas Pases'!$B434=2019,pases[[#This Row],[Modo de Compra]]="Paquete"),30,0)</f>
        <v>0</v>
      </c>
      <c r="O434" s="5">
        <f>-SUMIF(lift[Número de pase],pases[[#This Row],[Numero de Pase]],lift[Costo])</f>
        <v>0</v>
      </c>
    </row>
    <row r="435" spans="1:15" x14ac:dyDescent="0.25">
      <c r="A435" t="s">
        <v>13</v>
      </c>
      <c r="B435">
        <v>2018</v>
      </c>
      <c r="C435">
        <v>43243</v>
      </c>
      <c r="D435" t="s">
        <v>17</v>
      </c>
      <c r="E435">
        <v>42845</v>
      </c>
      <c r="F435">
        <v>6</v>
      </c>
      <c r="G435" t="s">
        <v>9</v>
      </c>
      <c r="H435" t="s">
        <v>453</v>
      </c>
      <c r="I435" s="5">
        <v>630</v>
      </c>
      <c r="J435" s="5">
        <f>IFERROR('Ventas Pases'!$I435/'Ventas Pases'!$F435,"PASE")</f>
        <v>105</v>
      </c>
      <c r="K435" t="str">
        <f>IFERROR(VLOOKUP('Ventas Pases'!$J435,'Comisiones HEROIC'!$E$1:$F$6,2,0),"")</f>
        <v>OI Hotels</v>
      </c>
      <c r="L435" s="5">
        <f>IF('Ventas Pases'!$D435="Red HEROIC",IFERROR(VLOOKUP('Ventas Pases'!$G435,'Comisiones HEROIC'!$A$1:$B$11,2,0),15),IF('Ventas Pases'!$D435="Red HEROIC",15,0))</f>
        <v>0</v>
      </c>
      <c r="M435">
        <f>IF(pases[[#This Row],[Días Visita]]&lt;7,0,IF(pases[[#This Row],[Días Visita]]&lt;9,1,IF(pases[[#This Row],[Días Visita]]="Ilimitados",0,2)))</f>
        <v>0</v>
      </c>
      <c r="N435" s="5">
        <f>IF(AND('Ventas Pases'!$A435="Fuera de Temporada",'Ventas Pases'!$B435=2019,pases[[#This Row],[Modo de Compra]]="Paquete"),30,0)</f>
        <v>0</v>
      </c>
      <c r="O435" s="5">
        <f>-SUMIF(lift[Número de pase],pases[[#This Row],[Numero de Pase]],lift[Costo])</f>
        <v>0</v>
      </c>
    </row>
    <row r="436" spans="1:15" x14ac:dyDescent="0.25">
      <c r="A436" t="s">
        <v>7</v>
      </c>
      <c r="B436">
        <v>2019</v>
      </c>
      <c r="C436">
        <v>43488</v>
      </c>
      <c r="D436" t="s">
        <v>8</v>
      </c>
      <c r="E436">
        <v>43419</v>
      </c>
      <c r="F436" t="s">
        <v>11</v>
      </c>
      <c r="G436" t="s">
        <v>9</v>
      </c>
      <c r="H436" t="s">
        <v>454</v>
      </c>
      <c r="I436" s="5">
        <v>1950</v>
      </c>
      <c r="J436" s="5" t="str">
        <f>IFERROR('Ventas Pases'!$I436/'Ventas Pases'!$F436,"PASE")</f>
        <v>PASE</v>
      </c>
      <c r="K436" t="str">
        <f>IFERROR(VLOOKUP('Ventas Pases'!$J436,'Comisiones HEROIC'!$E$1:$F$6,2,0),"")</f>
        <v/>
      </c>
      <c r="L436" s="5">
        <f>IF('Ventas Pases'!$D436="Red HEROIC",IFERROR(VLOOKUP('Ventas Pases'!$G436,'Comisiones HEROIC'!$A$1:$B$11,2,0),15),IF('Ventas Pases'!$D436="Red HEROIC",15,0))</f>
        <v>0</v>
      </c>
      <c r="M436">
        <f>IF(pases[[#This Row],[Días Visita]]&lt;7,0,IF(pases[[#This Row],[Días Visita]]&lt;9,1,IF(pases[[#This Row],[Días Visita]]="Ilimitados",0,2)))</f>
        <v>0</v>
      </c>
      <c r="N436" s="5">
        <f>IF(AND('Ventas Pases'!$A436="Fuera de Temporada",'Ventas Pases'!$B436=2019,pases[[#This Row],[Modo de Compra]]="Paquete"),30,0)</f>
        <v>0</v>
      </c>
      <c r="O436" s="5">
        <f>-SUMIF(lift[Número de pase],pases[[#This Row],[Numero de Pase]],lift[Costo])</f>
        <v>-184</v>
      </c>
    </row>
    <row r="437" spans="1:15" x14ac:dyDescent="0.25">
      <c r="A437" t="s">
        <v>7</v>
      </c>
      <c r="B437">
        <v>2019</v>
      </c>
      <c r="C437">
        <v>43520</v>
      </c>
      <c r="D437" t="s">
        <v>8</v>
      </c>
      <c r="E437">
        <v>43519</v>
      </c>
      <c r="F437">
        <v>6</v>
      </c>
      <c r="G437" t="s">
        <v>9</v>
      </c>
      <c r="H437" t="s">
        <v>455</v>
      </c>
      <c r="I437" s="5">
        <v>720</v>
      </c>
      <c r="J437" s="5">
        <f>IFERROR('Ventas Pases'!$I437/'Ventas Pases'!$F437,"PASE")</f>
        <v>120</v>
      </c>
      <c r="K437" t="str">
        <f>IFERROR(VLOOKUP('Ventas Pases'!$J437,'Comisiones HEROIC'!$E$1:$F$6,2,0),"")</f>
        <v/>
      </c>
      <c r="L437" s="5">
        <f>IF('Ventas Pases'!$D437="Red HEROIC",IFERROR(VLOOKUP('Ventas Pases'!$G437,'Comisiones HEROIC'!$A$1:$B$11,2,0),15),IF('Ventas Pases'!$D437="Red HEROIC",15,0))</f>
        <v>0</v>
      </c>
      <c r="M437">
        <f>IF(pases[[#This Row],[Días Visita]]&lt;7,0,IF(pases[[#This Row],[Días Visita]]&lt;9,1,IF(pases[[#This Row],[Días Visita]]="Ilimitados",0,2)))</f>
        <v>0</v>
      </c>
      <c r="N437" s="5">
        <f>IF(AND('Ventas Pases'!$A437="Fuera de Temporada",'Ventas Pases'!$B437=2019,pases[[#This Row],[Modo de Compra]]="Paquete"),30,0)</f>
        <v>0</v>
      </c>
      <c r="O437" s="5">
        <f>-SUMIF(lift[Número de pase],pases[[#This Row],[Numero de Pase]],lift[Costo])</f>
        <v>0</v>
      </c>
    </row>
    <row r="438" spans="1:15" x14ac:dyDescent="0.25">
      <c r="A438" t="s">
        <v>7</v>
      </c>
      <c r="B438">
        <v>2019</v>
      </c>
      <c r="C438">
        <v>43465</v>
      </c>
      <c r="D438" t="s">
        <v>14</v>
      </c>
      <c r="E438">
        <v>43504</v>
      </c>
      <c r="F438">
        <v>7</v>
      </c>
      <c r="G438" t="s">
        <v>33</v>
      </c>
      <c r="H438" t="s">
        <v>456</v>
      </c>
      <c r="I438" s="5">
        <v>980</v>
      </c>
      <c r="J438" s="5">
        <f>IFERROR('Ventas Pases'!$I438/'Ventas Pases'!$F438,"PASE")</f>
        <v>140</v>
      </c>
      <c r="K438" t="str">
        <f>IFERROR(VLOOKUP('Ventas Pases'!$J438,'Comisiones HEROIC'!$E$1:$F$6,2,0),"")</f>
        <v/>
      </c>
      <c r="L438" s="5">
        <f>IF('Ventas Pases'!$D438="Red HEROIC",IFERROR(VLOOKUP('Ventas Pases'!$G438,'Comisiones HEROIC'!$A$1:$B$11,2,0),15),IF('Ventas Pases'!$D438="Red HEROIC",15,0))</f>
        <v>15</v>
      </c>
      <c r="M438">
        <f>IF(pases[[#This Row],[Días Visita]]&lt;7,0,IF(pases[[#This Row],[Días Visita]]&lt;9,1,IF(pases[[#This Row],[Días Visita]]="Ilimitados",0,2)))</f>
        <v>1</v>
      </c>
      <c r="N438" s="5">
        <f>IF(AND('Ventas Pases'!$A438="Fuera de Temporada",'Ventas Pases'!$B438=2019,pases[[#This Row],[Modo de Compra]]="Paquete"),30,0)</f>
        <v>0</v>
      </c>
      <c r="O438" s="5">
        <f>-SUMIF(lift[Número de pase],pases[[#This Row],[Numero de Pase]],lift[Costo])</f>
        <v>0</v>
      </c>
    </row>
    <row r="439" spans="1:15" x14ac:dyDescent="0.25">
      <c r="A439" t="s">
        <v>7</v>
      </c>
      <c r="B439">
        <v>2018</v>
      </c>
      <c r="C439">
        <v>43441</v>
      </c>
      <c r="D439" t="s">
        <v>8</v>
      </c>
      <c r="E439">
        <v>43117</v>
      </c>
      <c r="F439">
        <v>8</v>
      </c>
      <c r="G439" t="s">
        <v>9</v>
      </c>
      <c r="H439" t="s">
        <v>457</v>
      </c>
      <c r="I439" s="5">
        <v>960</v>
      </c>
      <c r="J439" s="5">
        <f>IFERROR('Ventas Pases'!$I439/'Ventas Pases'!$F439,"PASE")</f>
        <v>120</v>
      </c>
      <c r="K439" t="str">
        <f>IFERROR(VLOOKUP('Ventas Pases'!$J439,'Comisiones HEROIC'!$E$1:$F$6,2,0),"")</f>
        <v/>
      </c>
      <c r="L439" s="5">
        <f>IF('Ventas Pases'!$D439="Red HEROIC",IFERROR(VLOOKUP('Ventas Pases'!$G439,'Comisiones HEROIC'!$A$1:$B$11,2,0),15),IF('Ventas Pases'!$D439="Red HEROIC",15,0))</f>
        <v>0</v>
      </c>
      <c r="M439">
        <f>IF(pases[[#This Row],[Días Visita]]&lt;7,0,IF(pases[[#This Row],[Días Visita]]&lt;9,1,IF(pases[[#This Row],[Días Visita]]="Ilimitados",0,2)))</f>
        <v>1</v>
      </c>
      <c r="N439" s="5">
        <f>IF(AND('Ventas Pases'!$A439="Fuera de Temporada",'Ventas Pases'!$B439=2019,pases[[#This Row],[Modo de Compra]]="Paquete"),30,0)</f>
        <v>0</v>
      </c>
      <c r="O439" s="5">
        <f>-SUMIF(lift[Número de pase],pases[[#This Row],[Numero de Pase]],lift[Costo])</f>
        <v>0</v>
      </c>
    </row>
    <row r="440" spans="1:15" x14ac:dyDescent="0.25">
      <c r="A440" t="s">
        <v>7</v>
      </c>
      <c r="B440">
        <v>2019</v>
      </c>
      <c r="C440">
        <v>43494</v>
      </c>
      <c r="D440" t="s">
        <v>8</v>
      </c>
      <c r="E440">
        <v>43512</v>
      </c>
      <c r="F440">
        <v>8</v>
      </c>
      <c r="G440" t="s">
        <v>9</v>
      </c>
      <c r="H440" t="s">
        <v>458</v>
      </c>
      <c r="I440" s="5">
        <v>960</v>
      </c>
      <c r="J440" s="5">
        <f>IFERROR('Ventas Pases'!$I440/'Ventas Pases'!$F440,"PASE")</f>
        <v>120</v>
      </c>
      <c r="K440" t="str">
        <f>IFERROR(VLOOKUP('Ventas Pases'!$J440,'Comisiones HEROIC'!$E$1:$F$6,2,0),"")</f>
        <v/>
      </c>
      <c r="L440" s="5">
        <f>IF('Ventas Pases'!$D440="Red HEROIC",IFERROR(VLOOKUP('Ventas Pases'!$G440,'Comisiones HEROIC'!$A$1:$B$11,2,0),15),IF('Ventas Pases'!$D440="Red HEROIC",15,0))</f>
        <v>0</v>
      </c>
      <c r="M440">
        <f>IF(pases[[#This Row],[Días Visita]]&lt;7,0,IF(pases[[#This Row],[Días Visita]]&lt;9,1,IF(pases[[#This Row],[Días Visita]]="Ilimitados",0,2)))</f>
        <v>1</v>
      </c>
      <c r="N440" s="5">
        <f>IF(AND('Ventas Pases'!$A440="Fuera de Temporada",'Ventas Pases'!$B440=2019,pases[[#This Row],[Modo de Compra]]="Paquete"),30,0)</f>
        <v>0</v>
      </c>
      <c r="O440" s="5">
        <f>-SUMIF(lift[Número de pase],pases[[#This Row],[Numero de Pase]],lift[Costo])</f>
        <v>0</v>
      </c>
    </row>
    <row r="441" spans="1:15" x14ac:dyDescent="0.25">
      <c r="A441" t="s">
        <v>7</v>
      </c>
      <c r="B441">
        <v>2019</v>
      </c>
      <c r="C441">
        <v>43433</v>
      </c>
      <c r="D441" t="s">
        <v>14</v>
      </c>
      <c r="E441">
        <v>43431</v>
      </c>
      <c r="F441">
        <v>8</v>
      </c>
      <c r="G441" t="s">
        <v>15</v>
      </c>
      <c r="H441" t="s">
        <v>459</v>
      </c>
      <c r="I441" s="5">
        <v>1120</v>
      </c>
      <c r="J441" s="5">
        <f>IFERROR('Ventas Pases'!$I441/'Ventas Pases'!$F441,"PASE")</f>
        <v>140</v>
      </c>
      <c r="K441" t="str">
        <f>IFERROR(VLOOKUP('Ventas Pases'!$J441,'Comisiones HEROIC'!$E$1:$F$6,2,0),"")</f>
        <v/>
      </c>
      <c r="L441" s="5">
        <f>IF('Ventas Pases'!$D441="Red HEROIC",IFERROR(VLOOKUP('Ventas Pases'!$G441,'Comisiones HEROIC'!$A$1:$B$11,2,0),15),IF('Ventas Pases'!$D441="Red HEROIC",15,0))</f>
        <v>12</v>
      </c>
      <c r="M441">
        <f>IF(pases[[#This Row],[Días Visita]]&lt;7,0,IF(pases[[#This Row],[Días Visita]]&lt;9,1,IF(pases[[#This Row],[Días Visita]]="Ilimitados",0,2)))</f>
        <v>1</v>
      </c>
      <c r="N441" s="5">
        <f>IF(AND('Ventas Pases'!$A441="Fuera de Temporada",'Ventas Pases'!$B441=2019,pases[[#This Row],[Modo de Compra]]="Paquete"),30,0)</f>
        <v>0</v>
      </c>
      <c r="O441" s="5">
        <f>-SUMIF(lift[Número de pase],pases[[#This Row],[Numero de Pase]],lift[Costo])</f>
        <v>0</v>
      </c>
    </row>
    <row r="442" spans="1:15" x14ac:dyDescent="0.25">
      <c r="A442" t="s">
        <v>7</v>
      </c>
      <c r="B442">
        <v>2018</v>
      </c>
      <c r="C442">
        <v>43120</v>
      </c>
      <c r="D442" t="s">
        <v>8</v>
      </c>
      <c r="E442">
        <v>43165</v>
      </c>
      <c r="F442">
        <v>1</v>
      </c>
      <c r="G442" t="s">
        <v>9</v>
      </c>
      <c r="H442" t="s">
        <v>460</v>
      </c>
      <c r="I442" s="5">
        <v>120</v>
      </c>
      <c r="J442" s="5">
        <f>IFERROR('Ventas Pases'!$I442/'Ventas Pases'!$F442,"PASE")</f>
        <v>120</v>
      </c>
      <c r="K442" t="str">
        <f>IFERROR(VLOOKUP('Ventas Pases'!$J442,'Comisiones HEROIC'!$E$1:$F$6,2,0),"")</f>
        <v/>
      </c>
      <c r="L442" s="5">
        <f>IF('Ventas Pases'!$D442="Red HEROIC",IFERROR(VLOOKUP('Ventas Pases'!$G442,'Comisiones HEROIC'!$A$1:$B$11,2,0),15),IF('Ventas Pases'!$D442="Red HEROIC",15,0))</f>
        <v>0</v>
      </c>
      <c r="M442">
        <f>IF(pases[[#This Row],[Días Visita]]&lt;7,0,IF(pases[[#This Row],[Días Visita]]&lt;9,1,IF(pases[[#This Row],[Días Visita]]="Ilimitados",0,2)))</f>
        <v>0</v>
      </c>
      <c r="N442" s="5">
        <f>IF(AND('Ventas Pases'!$A442="Fuera de Temporada",'Ventas Pases'!$B442=2019,pases[[#This Row],[Modo de Compra]]="Paquete"),30,0)</f>
        <v>0</v>
      </c>
      <c r="O442" s="5">
        <f>-SUMIF(lift[Número de pase],pases[[#This Row],[Numero de Pase]],lift[Costo])</f>
        <v>0</v>
      </c>
    </row>
    <row r="443" spans="1:15" x14ac:dyDescent="0.25">
      <c r="A443" t="s">
        <v>7</v>
      </c>
      <c r="B443">
        <v>2018</v>
      </c>
      <c r="C443">
        <v>43185</v>
      </c>
      <c r="D443" t="s">
        <v>14</v>
      </c>
      <c r="E443">
        <v>43177</v>
      </c>
      <c r="F443">
        <v>9</v>
      </c>
      <c r="G443" t="s">
        <v>33</v>
      </c>
      <c r="H443" t="s">
        <v>461</v>
      </c>
      <c r="I443" s="5">
        <v>1260</v>
      </c>
      <c r="J443" s="5">
        <f>IFERROR('Ventas Pases'!$I443/'Ventas Pases'!$F443,"PASE")</f>
        <v>140</v>
      </c>
      <c r="K443" t="str">
        <f>IFERROR(VLOOKUP('Ventas Pases'!$J443,'Comisiones HEROIC'!$E$1:$F$6,2,0),"")</f>
        <v/>
      </c>
      <c r="L443" s="5">
        <f>IF('Ventas Pases'!$D443="Red HEROIC",IFERROR(VLOOKUP('Ventas Pases'!$G443,'Comisiones HEROIC'!$A$1:$B$11,2,0),15),IF('Ventas Pases'!$D443="Red HEROIC",15,0))</f>
        <v>15</v>
      </c>
      <c r="M443">
        <f>IF(pases[[#This Row],[Días Visita]]&lt;7,0,IF(pases[[#This Row],[Días Visita]]&lt;9,1,IF(pases[[#This Row],[Días Visita]]="Ilimitados",0,2)))</f>
        <v>2</v>
      </c>
      <c r="N443" s="5">
        <f>IF(AND('Ventas Pases'!$A443="Fuera de Temporada",'Ventas Pases'!$B443=2019,pases[[#This Row],[Modo de Compra]]="Paquete"),30,0)</f>
        <v>0</v>
      </c>
      <c r="O443" s="5">
        <f>-SUMIF(lift[Número de pase],pases[[#This Row],[Numero de Pase]],lift[Costo])</f>
        <v>0</v>
      </c>
    </row>
    <row r="444" spans="1:15" x14ac:dyDescent="0.25">
      <c r="A444" t="s">
        <v>7</v>
      </c>
      <c r="B444">
        <v>2019</v>
      </c>
      <c r="C444">
        <v>43443</v>
      </c>
      <c r="D444" t="s">
        <v>60</v>
      </c>
      <c r="E444">
        <v>43453</v>
      </c>
      <c r="F444">
        <v>4</v>
      </c>
      <c r="G444" t="s">
        <v>9</v>
      </c>
      <c r="H444" t="s">
        <v>462</v>
      </c>
      <c r="I444" s="5">
        <v>480</v>
      </c>
      <c r="J444" s="5">
        <f>IFERROR('Ventas Pases'!$I444/'Ventas Pases'!$F444,"PASE")</f>
        <v>120</v>
      </c>
      <c r="K444" t="str">
        <f>IFERROR(VLOOKUP('Ventas Pases'!$J444,'Comisiones HEROIC'!$E$1:$F$6,2,0),"")</f>
        <v/>
      </c>
      <c r="L444" s="5">
        <f>IF('Ventas Pases'!$D444="Red HEROIC",IFERROR(VLOOKUP('Ventas Pases'!$G444,'Comisiones HEROIC'!$A$1:$B$11,2,0),15),IF('Ventas Pases'!$D444="Red HEROIC",15,0))</f>
        <v>0</v>
      </c>
      <c r="M444">
        <f>IF(pases[[#This Row],[Días Visita]]&lt;7,0,IF(pases[[#This Row],[Días Visita]]&lt;9,1,IF(pases[[#This Row],[Días Visita]]="Ilimitados",0,2)))</f>
        <v>0</v>
      </c>
      <c r="N444" s="5">
        <f>IF(AND('Ventas Pases'!$A444="Fuera de Temporada",'Ventas Pases'!$B444=2019,pases[[#This Row],[Modo de Compra]]="Paquete"),30,0)</f>
        <v>0</v>
      </c>
      <c r="O444" s="5">
        <f>-SUMIF(lift[Número de pase],pases[[#This Row],[Numero de Pase]],lift[Costo])</f>
        <v>0</v>
      </c>
    </row>
    <row r="445" spans="1:15" x14ac:dyDescent="0.25">
      <c r="A445" t="s">
        <v>7</v>
      </c>
      <c r="B445">
        <v>2018</v>
      </c>
      <c r="C445">
        <v>43107</v>
      </c>
      <c r="D445" t="s">
        <v>8</v>
      </c>
      <c r="E445">
        <v>43054</v>
      </c>
      <c r="F445" t="s">
        <v>11</v>
      </c>
      <c r="G445" t="s">
        <v>9</v>
      </c>
      <c r="H445" t="s">
        <v>463</v>
      </c>
      <c r="I445" s="5">
        <v>1950</v>
      </c>
      <c r="J445" s="5" t="str">
        <f>IFERROR('Ventas Pases'!$I445/'Ventas Pases'!$F445,"PASE")</f>
        <v>PASE</v>
      </c>
      <c r="K445" t="str">
        <f>IFERROR(VLOOKUP('Ventas Pases'!$J445,'Comisiones HEROIC'!$E$1:$F$6,2,0),"")</f>
        <v/>
      </c>
      <c r="L445" s="5">
        <f>IF('Ventas Pases'!$D445="Red HEROIC",IFERROR(VLOOKUP('Ventas Pases'!$G445,'Comisiones HEROIC'!$A$1:$B$11,2,0),15),IF('Ventas Pases'!$D445="Red HEROIC",15,0))</f>
        <v>0</v>
      </c>
      <c r="M445">
        <f>IF(pases[[#This Row],[Días Visita]]&lt;7,0,IF(pases[[#This Row],[Días Visita]]&lt;9,1,IF(pases[[#This Row],[Días Visita]]="Ilimitados",0,2)))</f>
        <v>0</v>
      </c>
      <c r="N445" s="5">
        <f>IF(AND('Ventas Pases'!$A445="Fuera de Temporada",'Ventas Pases'!$B445=2019,pases[[#This Row],[Modo de Compra]]="Paquete"),30,0)</f>
        <v>0</v>
      </c>
      <c r="O445" s="5">
        <f>-SUMIF(lift[Número de pase],pases[[#This Row],[Numero de Pase]],lift[Costo])</f>
        <v>-460</v>
      </c>
    </row>
    <row r="446" spans="1:15" x14ac:dyDescent="0.25">
      <c r="A446" t="s">
        <v>7</v>
      </c>
      <c r="B446">
        <v>2018</v>
      </c>
      <c r="C446">
        <v>43119</v>
      </c>
      <c r="D446" t="s">
        <v>17</v>
      </c>
      <c r="E446">
        <v>43134</v>
      </c>
      <c r="F446">
        <v>5</v>
      </c>
      <c r="G446" t="s">
        <v>9</v>
      </c>
      <c r="H446" t="s">
        <v>464</v>
      </c>
      <c r="I446" s="5">
        <v>575</v>
      </c>
      <c r="J446" s="5">
        <f>IFERROR('Ventas Pases'!$I446/'Ventas Pases'!$F446,"PASE")</f>
        <v>115</v>
      </c>
      <c r="K446" t="str">
        <f>IFERROR(VLOOKUP('Ventas Pases'!$J446,'Comisiones HEROIC'!$E$1:$F$6,2,0),"")</f>
        <v>Haiit Hotel</v>
      </c>
      <c r="L446" s="5">
        <f>IF('Ventas Pases'!$D446="Red HEROIC",IFERROR(VLOOKUP('Ventas Pases'!$G446,'Comisiones HEROIC'!$A$1:$B$11,2,0),15),IF('Ventas Pases'!$D446="Red HEROIC",15,0))</f>
        <v>0</v>
      </c>
      <c r="M446">
        <f>IF(pases[[#This Row],[Días Visita]]&lt;7,0,IF(pases[[#This Row],[Días Visita]]&lt;9,1,IF(pases[[#This Row],[Días Visita]]="Ilimitados",0,2)))</f>
        <v>0</v>
      </c>
      <c r="N446" s="5">
        <f>IF(AND('Ventas Pases'!$A446="Fuera de Temporada",'Ventas Pases'!$B446=2019,pases[[#This Row],[Modo de Compra]]="Paquete"),30,0)</f>
        <v>0</v>
      </c>
      <c r="O446" s="5">
        <f>-SUMIF(lift[Número de pase],pases[[#This Row],[Numero de Pase]],lift[Costo])</f>
        <v>0</v>
      </c>
    </row>
    <row r="447" spans="1:15" x14ac:dyDescent="0.25">
      <c r="A447" t="s">
        <v>7</v>
      </c>
      <c r="B447">
        <v>2019</v>
      </c>
      <c r="C447">
        <v>43453</v>
      </c>
      <c r="D447" t="s">
        <v>8</v>
      </c>
      <c r="E447">
        <v>43419</v>
      </c>
      <c r="F447" t="s">
        <v>11</v>
      </c>
      <c r="G447" t="s">
        <v>9</v>
      </c>
      <c r="H447" t="s">
        <v>465</v>
      </c>
      <c r="I447" s="5">
        <v>1950</v>
      </c>
      <c r="J447" s="5" t="str">
        <f>IFERROR('Ventas Pases'!$I447/'Ventas Pases'!$F447,"PASE")</f>
        <v>PASE</v>
      </c>
      <c r="K447" t="str">
        <f>IFERROR(VLOOKUP('Ventas Pases'!$J447,'Comisiones HEROIC'!$E$1:$F$6,2,0),"")</f>
        <v/>
      </c>
      <c r="L447" s="5">
        <f>IF('Ventas Pases'!$D447="Red HEROIC",IFERROR(VLOOKUP('Ventas Pases'!$G447,'Comisiones HEROIC'!$A$1:$B$11,2,0),15),IF('Ventas Pases'!$D447="Red HEROIC",15,0))</f>
        <v>0</v>
      </c>
      <c r="M447">
        <f>IF(pases[[#This Row],[Días Visita]]&lt;7,0,IF(pases[[#This Row],[Días Visita]]&lt;9,1,IF(pases[[#This Row],[Días Visita]]="Ilimitados",0,2)))</f>
        <v>0</v>
      </c>
      <c r="N447" s="5">
        <f>IF(AND('Ventas Pases'!$A447="Fuera de Temporada",'Ventas Pases'!$B447=2019,pases[[#This Row],[Modo de Compra]]="Paquete"),30,0)</f>
        <v>0</v>
      </c>
      <c r="O447" s="5">
        <f>-SUMIF(lift[Número de pase],pases[[#This Row],[Numero de Pase]],lift[Costo])</f>
        <v>-184</v>
      </c>
    </row>
    <row r="448" spans="1:15" x14ac:dyDescent="0.25">
      <c r="A448" t="s">
        <v>7</v>
      </c>
      <c r="B448">
        <v>2019</v>
      </c>
      <c r="C448">
        <v>43498</v>
      </c>
      <c r="D448" t="s">
        <v>8</v>
      </c>
      <c r="E448">
        <v>43506</v>
      </c>
      <c r="F448">
        <v>3</v>
      </c>
      <c r="G448" t="s">
        <v>9</v>
      </c>
      <c r="H448" t="s">
        <v>466</v>
      </c>
      <c r="I448" s="5">
        <v>360</v>
      </c>
      <c r="J448" s="5">
        <f>IFERROR('Ventas Pases'!$I448/'Ventas Pases'!$F448,"PASE")</f>
        <v>120</v>
      </c>
      <c r="K448" t="str">
        <f>IFERROR(VLOOKUP('Ventas Pases'!$J448,'Comisiones HEROIC'!$E$1:$F$6,2,0),"")</f>
        <v/>
      </c>
      <c r="L448" s="5">
        <f>IF('Ventas Pases'!$D448="Red HEROIC",IFERROR(VLOOKUP('Ventas Pases'!$G448,'Comisiones HEROIC'!$A$1:$B$11,2,0),15),IF('Ventas Pases'!$D448="Red HEROIC",15,0))</f>
        <v>0</v>
      </c>
      <c r="M448">
        <f>IF(pases[[#This Row],[Días Visita]]&lt;7,0,IF(pases[[#This Row],[Días Visita]]&lt;9,1,IF(pases[[#This Row],[Días Visita]]="Ilimitados",0,2)))</f>
        <v>0</v>
      </c>
      <c r="N448" s="5">
        <f>IF(AND('Ventas Pases'!$A448="Fuera de Temporada",'Ventas Pases'!$B448=2019,pases[[#This Row],[Modo de Compra]]="Paquete"),30,0)</f>
        <v>0</v>
      </c>
      <c r="O448" s="5">
        <f>-SUMIF(lift[Número de pase],pases[[#This Row],[Numero de Pase]],lift[Costo])</f>
        <v>0</v>
      </c>
    </row>
    <row r="449" spans="1:15" x14ac:dyDescent="0.25">
      <c r="A449" t="s">
        <v>7</v>
      </c>
      <c r="B449">
        <v>2019</v>
      </c>
      <c r="C449">
        <v>43555</v>
      </c>
      <c r="D449" t="s">
        <v>14</v>
      </c>
      <c r="E449">
        <v>43547</v>
      </c>
      <c r="F449">
        <v>3</v>
      </c>
      <c r="G449" t="s">
        <v>33</v>
      </c>
      <c r="H449" t="s">
        <v>467</v>
      </c>
      <c r="I449" s="5">
        <v>420</v>
      </c>
      <c r="J449" s="5">
        <f>IFERROR('Ventas Pases'!$I449/'Ventas Pases'!$F449,"PASE")</f>
        <v>140</v>
      </c>
      <c r="K449" t="str">
        <f>IFERROR(VLOOKUP('Ventas Pases'!$J449,'Comisiones HEROIC'!$E$1:$F$6,2,0),"")</f>
        <v/>
      </c>
      <c r="L449" s="5">
        <f>IF('Ventas Pases'!$D449="Red HEROIC",IFERROR(VLOOKUP('Ventas Pases'!$G449,'Comisiones HEROIC'!$A$1:$B$11,2,0),15),IF('Ventas Pases'!$D449="Red HEROIC",15,0))</f>
        <v>15</v>
      </c>
      <c r="M449">
        <f>IF(pases[[#This Row],[Días Visita]]&lt;7,0,IF(pases[[#This Row],[Días Visita]]&lt;9,1,IF(pases[[#This Row],[Días Visita]]="Ilimitados",0,2)))</f>
        <v>0</v>
      </c>
      <c r="N449" s="5">
        <f>IF(AND('Ventas Pases'!$A449="Fuera de Temporada",'Ventas Pases'!$B449=2019,pases[[#This Row],[Modo de Compra]]="Paquete"),30,0)</f>
        <v>0</v>
      </c>
      <c r="O449" s="5">
        <f>-SUMIF(lift[Número de pase],pases[[#This Row],[Numero de Pase]],lift[Costo])</f>
        <v>0</v>
      </c>
    </row>
    <row r="450" spans="1:15" x14ac:dyDescent="0.25">
      <c r="A450" t="s">
        <v>13</v>
      </c>
      <c r="B450">
        <v>2018</v>
      </c>
      <c r="C450">
        <v>43286</v>
      </c>
      <c r="D450" t="s">
        <v>17</v>
      </c>
      <c r="E450">
        <v>42856</v>
      </c>
      <c r="F450">
        <v>5</v>
      </c>
      <c r="G450" t="s">
        <v>9</v>
      </c>
      <c r="H450" t="s">
        <v>468</v>
      </c>
      <c r="I450" s="5">
        <v>525</v>
      </c>
      <c r="J450" s="5">
        <f>IFERROR('Ventas Pases'!$I450/'Ventas Pases'!$F450,"PASE")</f>
        <v>105</v>
      </c>
      <c r="K450" t="str">
        <f>IFERROR(VLOOKUP('Ventas Pases'!$J450,'Comisiones HEROIC'!$E$1:$F$6,2,0),"")</f>
        <v>OI Hotels</v>
      </c>
      <c r="L450" s="5">
        <f>IF('Ventas Pases'!$D450="Red HEROIC",IFERROR(VLOOKUP('Ventas Pases'!$G450,'Comisiones HEROIC'!$A$1:$B$11,2,0),15),IF('Ventas Pases'!$D450="Red HEROIC",15,0))</f>
        <v>0</v>
      </c>
      <c r="M450">
        <f>IF(pases[[#This Row],[Días Visita]]&lt;7,0,IF(pases[[#This Row],[Días Visita]]&lt;9,1,IF(pases[[#This Row],[Días Visita]]="Ilimitados",0,2)))</f>
        <v>0</v>
      </c>
      <c r="N450" s="5">
        <f>IF(AND('Ventas Pases'!$A450="Fuera de Temporada",'Ventas Pases'!$B450=2019,pases[[#This Row],[Modo de Compra]]="Paquete"),30,0)</f>
        <v>0</v>
      </c>
      <c r="O450" s="5">
        <f>-SUMIF(lift[Número de pase],pases[[#This Row],[Numero de Pase]],lift[Costo])</f>
        <v>0</v>
      </c>
    </row>
    <row r="451" spans="1:15" x14ac:dyDescent="0.25">
      <c r="A451" t="s">
        <v>7</v>
      </c>
      <c r="B451">
        <v>2018</v>
      </c>
      <c r="C451">
        <v>43457</v>
      </c>
      <c r="D451" t="s">
        <v>8</v>
      </c>
      <c r="E451">
        <v>43118</v>
      </c>
      <c r="F451">
        <v>7</v>
      </c>
      <c r="G451" t="s">
        <v>9</v>
      </c>
      <c r="H451" t="s">
        <v>469</v>
      </c>
      <c r="I451" s="5">
        <v>840</v>
      </c>
      <c r="J451" s="5">
        <f>IFERROR('Ventas Pases'!$I451/'Ventas Pases'!$F451,"PASE")</f>
        <v>120</v>
      </c>
      <c r="K451" t="str">
        <f>IFERROR(VLOOKUP('Ventas Pases'!$J451,'Comisiones HEROIC'!$E$1:$F$6,2,0),"")</f>
        <v/>
      </c>
      <c r="L451" s="5">
        <f>IF('Ventas Pases'!$D451="Red HEROIC",IFERROR(VLOOKUP('Ventas Pases'!$G451,'Comisiones HEROIC'!$A$1:$B$11,2,0),15),IF('Ventas Pases'!$D451="Red HEROIC",15,0))</f>
        <v>0</v>
      </c>
      <c r="M451">
        <f>IF(pases[[#This Row],[Días Visita]]&lt;7,0,IF(pases[[#This Row],[Días Visita]]&lt;9,1,IF(pases[[#This Row],[Días Visita]]="Ilimitados",0,2)))</f>
        <v>1</v>
      </c>
      <c r="N451" s="5">
        <f>IF(AND('Ventas Pases'!$A451="Fuera de Temporada",'Ventas Pases'!$B451=2019,pases[[#This Row],[Modo de Compra]]="Paquete"),30,0)</f>
        <v>0</v>
      </c>
      <c r="O451" s="5">
        <f>-SUMIF(lift[Número de pase],pases[[#This Row],[Numero de Pase]],lift[Costo])</f>
        <v>0</v>
      </c>
    </row>
    <row r="452" spans="1:15" x14ac:dyDescent="0.25">
      <c r="A452" t="s">
        <v>7</v>
      </c>
      <c r="B452">
        <v>2019</v>
      </c>
      <c r="C452">
        <v>43471</v>
      </c>
      <c r="D452" t="s">
        <v>8</v>
      </c>
      <c r="E452">
        <v>43502</v>
      </c>
      <c r="F452">
        <v>7</v>
      </c>
      <c r="G452" t="s">
        <v>9</v>
      </c>
      <c r="H452" t="s">
        <v>470</v>
      </c>
      <c r="I452" s="5">
        <v>840</v>
      </c>
      <c r="J452" s="5">
        <f>IFERROR('Ventas Pases'!$I452/'Ventas Pases'!$F452,"PASE")</f>
        <v>120</v>
      </c>
      <c r="K452" t="str">
        <f>IFERROR(VLOOKUP('Ventas Pases'!$J452,'Comisiones HEROIC'!$E$1:$F$6,2,0),"")</f>
        <v/>
      </c>
      <c r="L452" s="5">
        <f>IF('Ventas Pases'!$D452="Red HEROIC",IFERROR(VLOOKUP('Ventas Pases'!$G452,'Comisiones HEROIC'!$A$1:$B$11,2,0),15),IF('Ventas Pases'!$D452="Red HEROIC",15,0))</f>
        <v>0</v>
      </c>
      <c r="M452">
        <f>IF(pases[[#This Row],[Días Visita]]&lt;7,0,IF(pases[[#This Row],[Días Visita]]&lt;9,1,IF(pases[[#This Row],[Días Visita]]="Ilimitados",0,2)))</f>
        <v>1</v>
      </c>
      <c r="N452" s="5">
        <f>IF(AND('Ventas Pases'!$A452="Fuera de Temporada",'Ventas Pases'!$B452=2019,pases[[#This Row],[Modo de Compra]]="Paquete"),30,0)</f>
        <v>0</v>
      </c>
      <c r="O452" s="5">
        <f>-SUMIF(lift[Número de pase],pases[[#This Row],[Numero de Pase]],lift[Costo])</f>
        <v>0</v>
      </c>
    </row>
    <row r="453" spans="1:15" x14ac:dyDescent="0.25">
      <c r="A453" t="s">
        <v>7</v>
      </c>
      <c r="B453">
        <v>2019</v>
      </c>
      <c r="C453">
        <v>43429</v>
      </c>
      <c r="D453" t="s">
        <v>17</v>
      </c>
      <c r="E453">
        <v>43462</v>
      </c>
      <c r="F453">
        <v>2</v>
      </c>
      <c r="G453" t="s">
        <v>9</v>
      </c>
      <c r="H453" t="s">
        <v>471</v>
      </c>
      <c r="I453" s="5">
        <v>220</v>
      </c>
      <c r="J453" s="5">
        <f>IFERROR('Ventas Pases'!$I453/'Ventas Pases'!$F453,"PASE")</f>
        <v>110</v>
      </c>
      <c r="K453" t="str">
        <f>IFERROR(VLOOKUP('Ventas Pases'!$J453,'Comisiones HEROIC'!$E$1:$F$6,2,0),"")</f>
        <v>Elton Hotel</v>
      </c>
      <c r="L453" s="5">
        <f>IF('Ventas Pases'!$D453="Red HEROIC",IFERROR(VLOOKUP('Ventas Pases'!$G453,'Comisiones HEROIC'!$A$1:$B$11,2,0),15),IF('Ventas Pases'!$D453="Red HEROIC",15,0))</f>
        <v>0</v>
      </c>
      <c r="M453">
        <f>IF(pases[[#This Row],[Días Visita]]&lt;7,0,IF(pases[[#This Row],[Días Visita]]&lt;9,1,IF(pases[[#This Row],[Días Visita]]="Ilimitados",0,2)))</f>
        <v>0</v>
      </c>
      <c r="N453" s="5">
        <f>IF(AND('Ventas Pases'!$A453="Fuera de Temporada",'Ventas Pases'!$B453=2019,pases[[#This Row],[Modo de Compra]]="Paquete"),30,0)</f>
        <v>0</v>
      </c>
      <c r="O453" s="5">
        <f>-SUMIF(lift[Número de pase],pases[[#This Row],[Numero de Pase]],lift[Costo])</f>
        <v>0</v>
      </c>
    </row>
    <row r="454" spans="1:15" x14ac:dyDescent="0.25">
      <c r="A454" t="s">
        <v>7</v>
      </c>
      <c r="B454">
        <v>2019</v>
      </c>
      <c r="C454">
        <v>43498</v>
      </c>
      <c r="D454" t="s">
        <v>14</v>
      </c>
      <c r="E454">
        <v>43534</v>
      </c>
      <c r="F454">
        <v>3</v>
      </c>
      <c r="G454" t="s">
        <v>15</v>
      </c>
      <c r="H454" t="s">
        <v>472</v>
      </c>
      <c r="I454" s="5">
        <v>420</v>
      </c>
      <c r="J454" s="5">
        <f>IFERROR('Ventas Pases'!$I454/'Ventas Pases'!$F454,"PASE")</f>
        <v>140</v>
      </c>
      <c r="K454" t="str">
        <f>IFERROR(VLOOKUP('Ventas Pases'!$J454,'Comisiones HEROIC'!$E$1:$F$6,2,0),"")</f>
        <v/>
      </c>
      <c r="L454" s="5">
        <f>IF('Ventas Pases'!$D454="Red HEROIC",IFERROR(VLOOKUP('Ventas Pases'!$G454,'Comisiones HEROIC'!$A$1:$B$11,2,0),15),IF('Ventas Pases'!$D454="Red HEROIC",15,0))</f>
        <v>12</v>
      </c>
      <c r="M454">
        <f>IF(pases[[#This Row],[Días Visita]]&lt;7,0,IF(pases[[#This Row],[Días Visita]]&lt;9,1,IF(pases[[#This Row],[Días Visita]]="Ilimitados",0,2)))</f>
        <v>0</v>
      </c>
      <c r="N454" s="5">
        <f>IF(AND('Ventas Pases'!$A454="Fuera de Temporada",'Ventas Pases'!$B454=2019,pases[[#This Row],[Modo de Compra]]="Paquete"),30,0)</f>
        <v>0</v>
      </c>
      <c r="O454" s="5">
        <f>-SUMIF(lift[Número de pase],pases[[#This Row],[Numero de Pase]],lift[Costo])</f>
        <v>0</v>
      </c>
    </row>
    <row r="455" spans="1:15" x14ac:dyDescent="0.25">
      <c r="A455" t="s">
        <v>13</v>
      </c>
      <c r="B455">
        <v>2019</v>
      </c>
      <c r="C455">
        <v>43289</v>
      </c>
      <c r="D455" t="s">
        <v>8</v>
      </c>
      <c r="E455">
        <v>43245</v>
      </c>
      <c r="F455">
        <v>9</v>
      </c>
      <c r="G455" t="s">
        <v>9</v>
      </c>
      <c r="H455" t="s">
        <v>473</v>
      </c>
      <c r="I455" s="5">
        <v>1080</v>
      </c>
      <c r="J455" s="5">
        <f>IFERROR('Ventas Pases'!$I455/'Ventas Pases'!$F455,"PASE")</f>
        <v>120</v>
      </c>
      <c r="K455" t="str">
        <f>IFERROR(VLOOKUP('Ventas Pases'!$J455,'Comisiones HEROIC'!$E$1:$F$6,2,0),"")</f>
        <v/>
      </c>
      <c r="L455" s="5">
        <f>IF('Ventas Pases'!$D455="Red HEROIC",IFERROR(VLOOKUP('Ventas Pases'!$G455,'Comisiones HEROIC'!$A$1:$B$11,2,0),15),IF('Ventas Pases'!$D455="Red HEROIC",15,0))</f>
        <v>0</v>
      </c>
      <c r="M455">
        <f>IF(pases[[#This Row],[Días Visita]]&lt;7,0,IF(pases[[#This Row],[Días Visita]]&lt;9,1,IF(pases[[#This Row],[Días Visita]]="Ilimitados",0,2)))</f>
        <v>2</v>
      </c>
      <c r="N455" s="5">
        <f>IF(AND('Ventas Pases'!$A455="Fuera de Temporada",'Ventas Pases'!$B455=2019,pases[[#This Row],[Modo de Compra]]="Paquete"),30,0)</f>
        <v>0</v>
      </c>
      <c r="O455" s="5">
        <f>-SUMIF(lift[Número de pase],pases[[#This Row],[Numero de Pase]],lift[Costo])</f>
        <v>0</v>
      </c>
    </row>
    <row r="456" spans="1:15" x14ac:dyDescent="0.25">
      <c r="A456" t="s">
        <v>7</v>
      </c>
      <c r="B456">
        <v>2019</v>
      </c>
      <c r="C456">
        <v>43545</v>
      </c>
      <c r="D456" t="s">
        <v>8</v>
      </c>
      <c r="E456">
        <v>43543</v>
      </c>
      <c r="F456">
        <v>5</v>
      </c>
      <c r="G456" t="s">
        <v>9</v>
      </c>
      <c r="H456" t="s">
        <v>474</v>
      </c>
      <c r="I456" s="5">
        <v>600</v>
      </c>
      <c r="J456" s="5">
        <f>IFERROR('Ventas Pases'!$I456/'Ventas Pases'!$F456,"PASE")</f>
        <v>120</v>
      </c>
      <c r="K456" t="str">
        <f>IFERROR(VLOOKUP('Ventas Pases'!$J456,'Comisiones HEROIC'!$E$1:$F$6,2,0),"")</f>
        <v/>
      </c>
      <c r="L456" s="5">
        <f>IF('Ventas Pases'!$D456="Red HEROIC",IFERROR(VLOOKUP('Ventas Pases'!$G456,'Comisiones HEROIC'!$A$1:$B$11,2,0),15),IF('Ventas Pases'!$D456="Red HEROIC",15,0))</f>
        <v>0</v>
      </c>
      <c r="M456">
        <f>IF(pases[[#This Row],[Días Visita]]&lt;7,0,IF(pases[[#This Row],[Días Visita]]&lt;9,1,IF(pases[[#This Row],[Días Visita]]="Ilimitados",0,2)))</f>
        <v>0</v>
      </c>
      <c r="N456" s="5">
        <f>IF(AND('Ventas Pases'!$A456="Fuera de Temporada",'Ventas Pases'!$B456=2019,pases[[#This Row],[Modo de Compra]]="Paquete"),30,0)</f>
        <v>0</v>
      </c>
      <c r="O456" s="5">
        <f>-SUMIF(lift[Número de pase],pases[[#This Row],[Numero de Pase]],lift[Costo])</f>
        <v>0</v>
      </c>
    </row>
    <row r="457" spans="1:15" x14ac:dyDescent="0.25">
      <c r="A457" t="s">
        <v>7</v>
      </c>
      <c r="B457">
        <v>2018</v>
      </c>
      <c r="C457">
        <v>43176</v>
      </c>
      <c r="D457" t="s">
        <v>17</v>
      </c>
      <c r="E457">
        <v>43170</v>
      </c>
      <c r="F457">
        <v>4</v>
      </c>
      <c r="G457" t="s">
        <v>9</v>
      </c>
      <c r="H457" t="s">
        <v>475</v>
      </c>
      <c r="I457" s="5">
        <v>440</v>
      </c>
      <c r="J457" s="5">
        <f>IFERROR('Ventas Pases'!$I457/'Ventas Pases'!$F457,"PASE")</f>
        <v>110</v>
      </c>
      <c r="K457" t="str">
        <f>IFERROR(VLOOKUP('Ventas Pases'!$J457,'Comisiones HEROIC'!$E$1:$F$6,2,0),"")</f>
        <v>Elton Hotel</v>
      </c>
      <c r="L457" s="5">
        <f>IF('Ventas Pases'!$D457="Red HEROIC",IFERROR(VLOOKUP('Ventas Pases'!$G457,'Comisiones HEROIC'!$A$1:$B$11,2,0),15),IF('Ventas Pases'!$D457="Red HEROIC",15,0))</f>
        <v>0</v>
      </c>
      <c r="M457">
        <f>IF(pases[[#This Row],[Días Visita]]&lt;7,0,IF(pases[[#This Row],[Días Visita]]&lt;9,1,IF(pases[[#This Row],[Días Visita]]="Ilimitados",0,2)))</f>
        <v>0</v>
      </c>
      <c r="N457" s="5">
        <f>IF(AND('Ventas Pases'!$A457="Fuera de Temporada",'Ventas Pases'!$B457=2019,pases[[#This Row],[Modo de Compra]]="Paquete"),30,0)</f>
        <v>0</v>
      </c>
      <c r="O457" s="5">
        <f>-SUMIF(lift[Número de pase],pases[[#This Row],[Numero de Pase]],lift[Costo])</f>
        <v>0</v>
      </c>
    </row>
    <row r="458" spans="1:15" x14ac:dyDescent="0.25">
      <c r="A458" t="s">
        <v>7</v>
      </c>
      <c r="B458">
        <v>2019</v>
      </c>
      <c r="C458">
        <v>43469</v>
      </c>
      <c r="D458" t="s">
        <v>60</v>
      </c>
      <c r="E458">
        <v>43498</v>
      </c>
      <c r="F458">
        <v>1</v>
      </c>
      <c r="G458" t="s">
        <v>9</v>
      </c>
      <c r="H458" t="s">
        <v>476</v>
      </c>
      <c r="I458" s="5">
        <v>120</v>
      </c>
      <c r="J458" s="5">
        <f>IFERROR('Ventas Pases'!$I458/'Ventas Pases'!$F458,"PASE")</f>
        <v>120</v>
      </c>
      <c r="K458" t="str">
        <f>IFERROR(VLOOKUP('Ventas Pases'!$J458,'Comisiones HEROIC'!$E$1:$F$6,2,0),"")</f>
        <v/>
      </c>
      <c r="L458" s="5">
        <f>IF('Ventas Pases'!$D458="Red HEROIC",IFERROR(VLOOKUP('Ventas Pases'!$G458,'Comisiones HEROIC'!$A$1:$B$11,2,0),15),IF('Ventas Pases'!$D458="Red HEROIC",15,0))</f>
        <v>0</v>
      </c>
      <c r="M458">
        <f>IF(pases[[#This Row],[Días Visita]]&lt;7,0,IF(pases[[#This Row],[Días Visita]]&lt;9,1,IF(pases[[#This Row],[Días Visita]]="Ilimitados",0,2)))</f>
        <v>0</v>
      </c>
      <c r="N458" s="5">
        <f>IF(AND('Ventas Pases'!$A458="Fuera de Temporada",'Ventas Pases'!$B458=2019,pases[[#This Row],[Modo de Compra]]="Paquete"),30,0)</f>
        <v>0</v>
      </c>
      <c r="O458" s="5">
        <f>-SUMIF(lift[Número de pase],pases[[#This Row],[Numero de Pase]],lift[Costo])</f>
        <v>0</v>
      </c>
    </row>
    <row r="459" spans="1:15" x14ac:dyDescent="0.25">
      <c r="A459" t="s">
        <v>13</v>
      </c>
      <c r="B459">
        <v>2018</v>
      </c>
      <c r="C459">
        <v>43226</v>
      </c>
      <c r="D459" t="s">
        <v>17</v>
      </c>
      <c r="E459">
        <v>42903</v>
      </c>
      <c r="F459">
        <v>4</v>
      </c>
      <c r="G459" t="s">
        <v>9</v>
      </c>
      <c r="H459" t="s">
        <v>477</v>
      </c>
      <c r="I459" s="5">
        <v>400</v>
      </c>
      <c r="J459" s="5">
        <f>IFERROR('Ventas Pases'!$I459/'Ventas Pases'!$F459,"PASE")</f>
        <v>100</v>
      </c>
      <c r="K459" t="str">
        <f>IFERROR(VLOOKUP('Ventas Pases'!$J459,'Comisiones HEROIC'!$E$1:$F$6,2,0),"")</f>
        <v>Ridossan Hotel</v>
      </c>
      <c r="L459" s="5">
        <f>IF('Ventas Pases'!$D459="Red HEROIC",IFERROR(VLOOKUP('Ventas Pases'!$G459,'Comisiones HEROIC'!$A$1:$B$11,2,0),15),IF('Ventas Pases'!$D459="Red HEROIC",15,0))</f>
        <v>0</v>
      </c>
      <c r="M459">
        <f>IF(pases[[#This Row],[Días Visita]]&lt;7,0,IF(pases[[#This Row],[Días Visita]]&lt;9,1,IF(pases[[#This Row],[Días Visita]]="Ilimitados",0,2)))</f>
        <v>0</v>
      </c>
      <c r="N459" s="5">
        <f>IF(AND('Ventas Pases'!$A459="Fuera de Temporada",'Ventas Pases'!$B459=2019,pases[[#This Row],[Modo de Compra]]="Paquete"),30,0)</f>
        <v>0</v>
      </c>
      <c r="O459" s="5">
        <f>-SUMIF(lift[Número de pase],pases[[#This Row],[Numero de Pase]],lift[Costo])</f>
        <v>0</v>
      </c>
    </row>
    <row r="460" spans="1:15" x14ac:dyDescent="0.25">
      <c r="A460" t="s">
        <v>7</v>
      </c>
      <c r="B460">
        <v>2019</v>
      </c>
      <c r="C460">
        <v>43444</v>
      </c>
      <c r="D460" t="s">
        <v>8</v>
      </c>
      <c r="E460">
        <v>43508</v>
      </c>
      <c r="F460">
        <v>1</v>
      </c>
      <c r="G460" t="s">
        <v>9</v>
      </c>
      <c r="H460" t="s">
        <v>478</v>
      </c>
      <c r="I460" s="5">
        <v>120</v>
      </c>
      <c r="J460" s="5">
        <f>IFERROR('Ventas Pases'!$I460/'Ventas Pases'!$F460,"PASE")</f>
        <v>120</v>
      </c>
      <c r="K460" t="str">
        <f>IFERROR(VLOOKUP('Ventas Pases'!$J460,'Comisiones HEROIC'!$E$1:$F$6,2,0),"")</f>
        <v/>
      </c>
      <c r="L460" s="5">
        <f>IF('Ventas Pases'!$D460="Red HEROIC",IFERROR(VLOOKUP('Ventas Pases'!$G460,'Comisiones HEROIC'!$A$1:$B$11,2,0),15),IF('Ventas Pases'!$D460="Red HEROIC",15,0))</f>
        <v>0</v>
      </c>
      <c r="M460">
        <f>IF(pases[[#This Row],[Días Visita]]&lt;7,0,IF(pases[[#This Row],[Días Visita]]&lt;9,1,IF(pases[[#This Row],[Días Visita]]="Ilimitados",0,2)))</f>
        <v>0</v>
      </c>
      <c r="N460" s="5">
        <f>IF(AND('Ventas Pases'!$A460="Fuera de Temporada",'Ventas Pases'!$B460=2019,pases[[#This Row],[Modo de Compra]]="Paquete"),30,0)</f>
        <v>0</v>
      </c>
      <c r="O460" s="5">
        <f>-SUMIF(lift[Número de pase],pases[[#This Row],[Numero de Pase]],lift[Costo])</f>
        <v>0</v>
      </c>
    </row>
    <row r="461" spans="1:15" x14ac:dyDescent="0.25">
      <c r="A461" t="s">
        <v>7</v>
      </c>
      <c r="B461">
        <v>2019</v>
      </c>
      <c r="C461">
        <v>43522</v>
      </c>
      <c r="D461" t="s">
        <v>8</v>
      </c>
      <c r="E461">
        <v>43515</v>
      </c>
      <c r="F461">
        <v>2</v>
      </c>
      <c r="G461" t="s">
        <v>9</v>
      </c>
      <c r="H461" t="s">
        <v>479</v>
      </c>
      <c r="I461" s="5">
        <v>240</v>
      </c>
      <c r="J461" s="5">
        <f>IFERROR('Ventas Pases'!$I461/'Ventas Pases'!$F461,"PASE")</f>
        <v>120</v>
      </c>
      <c r="K461" t="str">
        <f>IFERROR(VLOOKUP('Ventas Pases'!$J461,'Comisiones HEROIC'!$E$1:$F$6,2,0),"")</f>
        <v/>
      </c>
      <c r="L461" s="5">
        <f>IF('Ventas Pases'!$D461="Red HEROIC",IFERROR(VLOOKUP('Ventas Pases'!$G461,'Comisiones HEROIC'!$A$1:$B$11,2,0),15),IF('Ventas Pases'!$D461="Red HEROIC",15,0))</f>
        <v>0</v>
      </c>
      <c r="M461">
        <f>IF(pases[[#This Row],[Días Visita]]&lt;7,0,IF(pases[[#This Row],[Días Visita]]&lt;9,1,IF(pases[[#This Row],[Días Visita]]="Ilimitados",0,2)))</f>
        <v>0</v>
      </c>
      <c r="N461" s="5">
        <f>IF(AND('Ventas Pases'!$A461="Fuera de Temporada",'Ventas Pases'!$B461=2019,pases[[#This Row],[Modo de Compra]]="Paquete"),30,0)</f>
        <v>0</v>
      </c>
      <c r="O461" s="5">
        <f>-SUMIF(lift[Número de pase],pases[[#This Row],[Numero de Pase]],lift[Costo])</f>
        <v>0</v>
      </c>
    </row>
    <row r="462" spans="1:15" x14ac:dyDescent="0.25">
      <c r="A462" t="s">
        <v>7</v>
      </c>
      <c r="B462">
        <v>2018</v>
      </c>
      <c r="C462">
        <v>43166</v>
      </c>
      <c r="D462" t="s">
        <v>14</v>
      </c>
      <c r="E462">
        <v>43174</v>
      </c>
      <c r="F462">
        <v>3</v>
      </c>
      <c r="G462" t="s">
        <v>15</v>
      </c>
      <c r="H462" t="s">
        <v>480</v>
      </c>
      <c r="I462" s="5">
        <v>420</v>
      </c>
      <c r="J462" s="5">
        <f>IFERROR('Ventas Pases'!$I462/'Ventas Pases'!$F462,"PASE")</f>
        <v>140</v>
      </c>
      <c r="K462" t="str">
        <f>IFERROR(VLOOKUP('Ventas Pases'!$J462,'Comisiones HEROIC'!$E$1:$F$6,2,0),"")</f>
        <v/>
      </c>
      <c r="L462" s="5">
        <f>IF('Ventas Pases'!$D462="Red HEROIC",IFERROR(VLOOKUP('Ventas Pases'!$G462,'Comisiones HEROIC'!$A$1:$B$11,2,0),15),IF('Ventas Pases'!$D462="Red HEROIC",15,0))</f>
        <v>12</v>
      </c>
      <c r="M462">
        <f>IF(pases[[#This Row],[Días Visita]]&lt;7,0,IF(pases[[#This Row],[Días Visita]]&lt;9,1,IF(pases[[#This Row],[Días Visita]]="Ilimitados",0,2)))</f>
        <v>0</v>
      </c>
      <c r="N462" s="5">
        <f>IF(AND('Ventas Pases'!$A462="Fuera de Temporada",'Ventas Pases'!$B462=2019,pases[[#This Row],[Modo de Compra]]="Paquete"),30,0)</f>
        <v>0</v>
      </c>
      <c r="O462" s="5">
        <f>-SUMIF(lift[Número de pase],pases[[#This Row],[Numero de Pase]],lift[Costo])</f>
        <v>0</v>
      </c>
    </row>
    <row r="463" spans="1:15" x14ac:dyDescent="0.25">
      <c r="A463" t="s">
        <v>7</v>
      </c>
      <c r="B463">
        <v>2019</v>
      </c>
      <c r="C463">
        <v>43523</v>
      </c>
      <c r="D463" t="s">
        <v>14</v>
      </c>
      <c r="E463">
        <v>43543</v>
      </c>
      <c r="F463">
        <v>5</v>
      </c>
      <c r="G463" t="s">
        <v>15</v>
      </c>
      <c r="H463" t="s">
        <v>481</v>
      </c>
      <c r="I463" s="5">
        <v>700</v>
      </c>
      <c r="J463" s="5">
        <f>IFERROR('Ventas Pases'!$I463/'Ventas Pases'!$F463,"PASE")</f>
        <v>140</v>
      </c>
      <c r="K463" t="str">
        <f>IFERROR(VLOOKUP('Ventas Pases'!$J463,'Comisiones HEROIC'!$E$1:$F$6,2,0),"")</f>
        <v/>
      </c>
      <c r="L463" s="5">
        <f>IF('Ventas Pases'!$D463="Red HEROIC",IFERROR(VLOOKUP('Ventas Pases'!$G463,'Comisiones HEROIC'!$A$1:$B$11,2,0),15),IF('Ventas Pases'!$D463="Red HEROIC",15,0))</f>
        <v>12</v>
      </c>
      <c r="M463">
        <f>IF(pases[[#This Row],[Días Visita]]&lt;7,0,IF(pases[[#This Row],[Días Visita]]&lt;9,1,IF(pases[[#This Row],[Días Visita]]="Ilimitados",0,2)))</f>
        <v>0</v>
      </c>
      <c r="N463" s="5">
        <f>IF(AND('Ventas Pases'!$A463="Fuera de Temporada",'Ventas Pases'!$B463=2019,pases[[#This Row],[Modo de Compra]]="Paquete"),30,0)</f>
        <v>0</v>
      </c>
      <c r="O463" s="5">
        <f>-SUMIF(lift[Número de pase],pases[[#This Row],[Numero de Pase]],lift[Costo])</f>
        <v>0</v>
      </c>
    </row>
    <row r="464" spans="1:15" x14ac:dyDescent="0.25">
      <c r="A464" t="s">
        <v>7</v>
      </c>
      <c r="B464">
        <v>2018</v>
      </c>
      <c r="C464">
        <v>43113</v>
      </c>
      <c r="D464" t="s">
        <v>17</v>
      </c>
      <c r="E464">
        <v>43174</v>
      </c>
      <c r="F464">
        <v>7</v>
      </c>
      <c r="G464" t="s">
        <v>9</v>
      </c>
      <c r="H464" t="s">
        <v>482</v>
      </c>
      <c r="I464" s="5">
        <v>770</v>
      </c>
      <c r="J464" s="5">
        <f>IFERROR('Ventas Pases'!$I464/'Ventas Pases'!$F464,"PASE")</f>
        <v>110</v>
      </c>
      <c r="K464" t="str">
        <f>IFERROR(VLOOKUP('Ventas Pases'!$J464,'Comisiones HEROIC'!$E$1:$F$6,2,0),"")</f>
        <v>Elton Hotel</v>
      </c>
      <c r="L464" s="5">
        <f>IF('Ventas Pases'!$D464="Red HEROIC",IFERROR(VLOOKUP('Ventas Pases'!$G464,'Comisiones HEROIC'!$A$1:$B$11,2,0),15),IF('Ventas Pases'!$D464="Red HEROIC",15,0))</f>
        <v>0</v>
      </c>
      <c r="M464">
        <f>IF(pases[[#This Row],[Días Visita]]&lt;7,0,IF(pases[[#This Row],[Días Visita]]&lt;9,1,IF(pases[[#This Row],[Días Visita]]="Ilimitados",0,2)))</f>
        <v>1</v>
      </c>
      <c r="N464" s="5">
        <f>IF(AND('Ventas Pases'!$A464="Fuera de Temporada",'Ventas Pases'!$B464=2019,pases[[#This Row],[Modo de Compra]]="Paquete"),30,0)</f>
        <v>0</v>
      </c>
      <c r="O464" s="5">
        <f>-SUMIF(lift[Número de pase],pases[[#This Row],[Numero de Pase]],lift[Costo])</f>
        <v>0</v>
      </c>
    </row>
    <row r="465" spans="1:15" x14ac:dyDescent="0.25">
      <c r="A465" t="s">
        <v>7</v>
      </c>
      <c r="B465">
        <v>2019</v>
      </c>
      <c r="C465">
        <v>43438</v>
      </c>
      <c r="D465" t="s">
        <v>60</v>
      </c>
      <c r="E465">
        <v>43449</v>
      </c>
      <c r="F465">
        <v>5</v>
      </c>
      <c r="G465" t="s">
        <v>9</v>
      </c>
      <c r="H465" t="s">
        <v>483</v>
      </c>
      <c r="I465" s="5">
        <v>600</v>
      </c>
      <c r="J465" s="5">
        <f>IFERROR('Ventas Pases'!$I465/'Ventas Pases'!$F465,"PASE")</f>
        <v>120</v>
      </c>
      <c r="K465" t="str">
        <f>IFERROR(VLOOKUP('Ventas Pases'!$J465,'Comisiones HEROIC'!$E$1:$F$6,2,0),"")</f>
        <v/>
      </c>
      <c r="L465" s="5">
        <f>IF('Ventas Pases'!$D465="Red HEROIC",IFERROR(VLOOKUP('Ventas Pases'!$G465,'Comisiones HEROIC'!$A$1:$B$11,2,0),15),IF('Ventas Pases'!$D465="Red HEROIC",15,0))</f>
        <v>0</v>
      </c>
      <c r="M465">
        <f>IF(pases[[#This Row],[Días Visita]]&lt;7,0,IF(pases[[#This Row],[Días Visita]]&lt;9,1,IF(pases[[#This Row],[Días Visita]]="Ilimitados",0,2)))</f>
        <v>0</v>
      </c>
      <c r="N465" s="5">
        <f>IF(AND('Ventas Pases'!$A465="Fuera de Temporada",'Ventas Pases'!$B465=2019,pases[[#This Row],[Modo de Compra]]="Paquete"),30,0)</f>
        <v>0</v>
      </c>
      <c r="O465" s="5">
        <f>-SUMIF(lift[Número de pase],pases[[#This Row],[Numero de Pase]],lift[Costo])</f>
        <v>0</v>
      </c>
    </row>
    <row r="466" spans="1:15" x14ac:dyDescent="0.25">
      <c r="A466" t="s">
        <v>7</v>
      </c>
      <c r="B466">
        <v>2018</v>
      </c>
      <c r="C466">
        <v>43461</v>
      </c>
      <c r="D466" t="s">
        <v>8</v>
      </c>
      <c r="E466">
        <v>43054</v>
      </c>
      <c r="F466" t="s">
        <v>11</v>
      </c>
      <c r="G466" t="s">
        <v>9</v>
      </c>
      <c r="H466" t="s">
        <v>484</v>
      </c>
      <c r="I466" s="5">
        <v>1950</v>
      </c>
      <c r="J466" s="5" t="str">
        <f>IFERROR('Ventas Pases'!$I466/'Ventas Pases'!$F466,"PASE")</f>
        <v>PASE</v>
      </c>
      <c r="K466" t="str">
        <f>IFERROR(VLOOKUP('Ventas Pases'!$J466,'Comisiones HEROIC'!$E$1:$F$6,2,0),"")</f>
        <v/>
      </c>
      <c r="L466" s="5">
        <f>IF('Ventas Pases'!$D466="Red HEROIC",IFERROR(VLOOKUP('Ventas Pases'!$G466,'Comisiones HEROIC'!$A$1:$B$11,2,0),15),IF('Ventas Pases'!$D466="Red HEROIC",15,0))</f>
        <v>0</v>
      </c>
      <c r="M466">
        <f>IF(pases[[#This Row],[Días Visita]]&lt;7,0,IF(pases[[#This Row],[Días Visita]]&lt;9,1,IF(pases[[#This Row],[Días Visita]]="Ilimitados",0,2)))</f>
        <v>0</v>
      </c>
      <c r="N466" s="5">
        <f>IF(AND('Ventas Pases'!$A466="Fuera de Temporada",'Ventas Pases'!$B466=2019,pases[[#This Row],[Modo de Compra]]="Paquete"),30,0)</f>
        <v>0</v>
      </c>
      <c r="O466" s="5">
        <f>-SUMIF(lift[Número de pase],pases[[#This Row],[Numero de Pase]],lift[Costo])</f>
        <v>-368</v>
      </c>
    </row>
    <row r="467" spans="1:15" x14ac:dyDescent="0.25">
      <c r="A467" t="s">
        <v>7</v>
      </c>
      <c r="B467">
        <v>2018</v>
      </c>
      <c r="C467">
        <v>43123</v>
      </c>
      <c r="D467" t="s">
        <v>17</v>
      </c>
      <c r="E467">
        <v>43177</v>
      </c>
      <c r="F467">
        <v>7</v>
      </c>
      <c r="G467" t="s">
        <v>9</v>
      </c>
      <c r="H467" t="s">
        <v>485</v>
      </c>
      <c r="I467" s="5">
        <v>770</v>
      </c>
      <c r="J467" s="5">
        <f>IFERROR('Ventas Pases'!$I467/'Ventas Pases'!$F467,"PASE")</f>
        <v>110</v>
      </c>
      <c r="K467" t="str">
        <f>IFERROR(VLOOKUP('Ventas Pases'!$J467,'Comisiones HEROIC'!$E$1:$F$6,2,0),"")</f>
        <v>Elton Hotel</v>
      </c>
      <c r="L467" s="5">
        <f>IF('Ventas Pases'!$D467="Red HEROIC",IFERROR(VLOOKUP('Ventas Pases'!$G467,'Comisiones HEROIC'!$A$1:$B$11,2,0),15),IF('Ventas Pases'!$D467="Red HEROIC",15,0))</f>
        <v>0</v>
      </c>
      <c r="M467">
        <f>IF(pases[[#This Row],[Días Visita]]&lt;7,0,IF(pases[[#This Row],[Días Visita]]&lt;9,1,IF(pases[[#This Row],[Días Visita]]="Ilimitados",0,2)))</f>
        <v>1</v>
      </c>
      <c r="N467" s="5">
        <f>IF(AND('Ventas Pases'!$A467="Fuera de Temporada",'Ventas Pases'!$B467=2019,pases[[#This Row],[Modo de Compra]]="Paquete"),30,0)</f>
        <v>0</v>
      </c>
      <c r="O467" s="5">
        <f>-SUMIF(lift[Número de pase],pases[[#This Row],[Numero de Pase]],lift[Costo])</f>
        <v>0</v>
      </c>
    </row>
    <row r="468" spans="1:15" x14ac:dyDescent="0.25">
      <c r="A468" t="s">
        <v>13</v>
      </c>
      <c r="B468">
        <v>2018</v>
      </c>
      <c r="C468">
        <v>43396</v>
      </c>
      <c r="D468" t="s">
        <v>8</v>
      </c>
      <c r="E468">
        <v>43054</v>
      </c>
      <c r="F468" t="s">
        <v>11</v>
      </c>
      <c r="G468" t="s">
        <v>9</v>
      </c>
      <c r="H468" t="s">
        <v>486</v>
      </c>
      <c r="I468" s="5">
        <v>1950</v>
      </c>
      <c r="J468" s="5" t="str">
        <f>IFERROR('Ventas Pases'!$I468/'Ventas Pases'!$F468,"PASE")</f>
        <v>PASE</v>
      </c>
      <c r="K468" t="str">
        <f>IFERROR(VLOOKUP('Ventas Pases'!$J468,'Comisiones HEROIC'!$E$1:$F$6,2,0),"")</f>
        <v/>
      </c>
      <c r="L468" s="5">
        <f>IF('Ventas Pases'!$D468="Red HEROIC",IFERROR(VLOOKUP('Ventas Pases'!$G468,'Comisiones HEROIC'!$A$1:$B$11,2,0),15),IF('Ventas Pases'!$D468="Red HEROIC",15,0))</f>
        <v>0</v>
      </c>
      <c r="M468">
        <f>IF(pases[[#This Row],[Días Visita]]&lt;7,0,IF(pases[[#This Row],[Días Visita]]&lt;9,1,IF(pases[[#This Row],[Días Visita]]="Ilimitados",0,2)))</f>
        <v>0</v>
      </c>
      <c r="N468" s="5">
        <f>IF(AND('Ventas Pases'!$A468="Fuera de Temporada",'Ventas Pases'!$B468=2019,pases[[#This Row],[Modo de Compra]]="Paquete"),30,0)</f>
        <v>0</v>
      </c>
      <c r="O468" s="5">
        <f>-SUMIF(lift[Número de pase],pases[[#This Row],[Numero de Pase]],lift[Costo])</f>
        <v>-184</v>
      </c>
    </row>
    <row r="469" spans="1:15" x14ac:dyDescent="0.25">
      <c r="A469" t="s">
        <v>7</v>
      </c>
      <c r="B469">
        <v>2018</v>
      </c>
      <c r="C469">
        <v>43465</v>
      </c>
      <c r="D469" t="s">
        <v>14</v>
      </c>
      <c r="E469">
        <v>43165</v>
      </c>
      <c r="F469">
        <v>3</v>
      </c>
      <c r="G469" t="s">
        <v>33</v>
      </c>
      <c r="H469" t="s">
        <v>487</v>
      </c>
      <c r="I469" s="5">
        <v>420</v>
      </c>
      <c r="J469" s="5">
        <f>IFERROR('Ventas Pases'!$I469/'Ventas Pases'!$F469,"PASE")</f>
        <v>140</v>
      </c>
      <c r="K469" t="str">
        <f>IFERROR(VLOOKUP('Ventas Pases'!$J469,'Comisiones HEROIC'!$E$1:$F$6,2,0),"")</f>
        <v/>
      </c>
      <c r="L469" s="5">
        <f>IF('Ventas Pases'!$D469="Red HEROIC",IFERROR(VLOOKUP('Ventas Pases'!$G469,'Comisiones HEROIC'!$A$1:$B$11,2,0),15),IF('Ventas Pases'!$D469="Red HEROIC",15,0))</f>
        <v>15</v>
      </c>
      <c r="M469">
        <f>IF(pases[[#This Row],[Días Visita]]&lt;7,0,IF(pases[[#This Row],[Días Visita]]&lt;9,1,IF(pases[[#This Row],[Días Visita]]="Ilimitados",0,2)))</f>
        <v>0</v>
      </c>
      <c r="N469" s="5">
        <f>IF(AND('Ventas Pases'!$A469="Fuera de Temporada",'Ventas Pases'!$B469=2019,pases[[#This Row],[Modo de Compra]]="Paquete"),30,0)</f>
        <v>0</v>
      </c>
      <c r="O469" s="5">
        <f>-SUMIF(lift[Número de pase],pases[[#This Row],[Numero de Pase]],lift[Costo])</f>
        <v>0</v>
      </c>
    </row>
    <row r="470" spans="1:15" x14ac:dyDescent="0.25">
      <c r="A470" t="s">
        <v>7</v>
      </c>
      <c r="B470">
        <v>2018</v>
      </c>
      <c r="C470">
        <v>43154</v>
      </c>
      <c r="D470" t="s">
        <v>17</v>
      </c>
      <c r="E470">
        <v>43165</v>
      </c>
      <c r="F470">
        <v>6</v>
      </c>
      <c r="G470" t="s">
        <v>9</v>
      </c>
      <c r="H470" t="s">
        <v>488</v>
      </c>
      <c r="I470" s="5">
        <v>660</v>
      </c>
      <c r="J470" s="5">
        <f>IFERROR('Ventas Pases'!$I470/'Ventas Pases'!$F470,"PASE")</f>
        <v>110</v>
      </c>
      <c r="K470" t="str">
        <f>IFERROR(VLOOKUP('Ventas Pases'!$J470,'Comisiones HEROIC'!$E$1:$F$6,2,0),"")</f>
        <v>Elton Hotel</v>
      </c>
      <c r="L470" s="5">
        <f>IF('Ventas Pases'!$D470="Red HEROIC",IFERROR(VLOOKUP('Ventas Pases'!$G470,'Comisiones HEROIC'!$A$1:$B$11,2,0),15),IF('Ventas Pases'!$D470="Red HEROIC",15,0))</f>
        <v>0</v>
      </c>
      <c r="M470">
        <f>IF(pases[[#This Row],[Días Visita]]&lt;7,0,IF(pases[[#This Row],[Días Visita]]&lt;9,1,IF(pases[[#This Row],[Días Visita]]="Ilimitados",0,2)))</f>
        <v>0</v>
      </c>
      <c r="N470" s="5">
        <f>IF(AND('Ventas Pases'!$A470="Fuera de Temporada",'Ventas Pases'!$B470=2019,pases[[#This Row],[Modo de Compra]]="Paquete"),30,0)</f>
        <v>0</v>
      </c>
      <c r="O470" s="5">
        <f>-SUMIF(lift[Número de pase],pases[[#This Row],[Numero de Pase]],lift[Costo])</f>
        <v>0</v>
      </c>
    </row>
    <row r="471" spans="1:15" x14ac:dyDescent="0.25">
      <c r="A471" t="s">
        <v>7</v>
      </c>
      <c r="B471">
        <v>2019</v>
      </c>
      <c r="C471">
        <v>43492</v>
      </c>
      <c r="D471" t="s">
        <v>8</v>
      </c>
      <c r="E471">
        <v>43508</v>
      </c>
      <c r="F471">
        <v>1</v>
      </c>
      <c r="G471" t="s">
        <v>9</v>
      </c>
      <c r="H471" t="s">
        <v>489</v>
      </c>
      <c r="I471" s="5">
        <v>120</v>
      </c>
      <c r="J471" s="5">
        <f>IFERROR('Ventas Pases'!$I471/'Ventas Pases'!$F471,"PASE")</f>
        <v>120</v>
      </c>
      <c r="K471" t="str">
        <f>IFERROR(VLOOKUP('Ventas Pases'!$J471,'Comisiones HEROIC'!$E$1:$F$6,2,0),"")</f>
        <v/>
      </c>
      <c r="L471" s="5">
        <f>IF('Ventas Pases'!$D471="Red HEROIC",IFERROR(VLOOKUP('Ventas Pases'!$G471,'Comisiones HEROIC'!$A$1:$B$11,2,0),15),IF('Ventas Pases'!$D471="Red HEROIC",15,0))</f>
        <v>0</v>
      </c>
      <c r="M471">
        <f>IF(pases[[#This Row],[Días Visita]]&lt;7,0,IF(pases[[#This Row],[Días Visita]]&lt;9,1,IF(pases[[#This Row],[Días Visita]]="Ilimitados",0,2)))</f>
        <v>0</v>
      </c>
      <c r="N471" s="5">
        <f>IF(AND('Ventas Pases'!$A471="Fuera de Temporada",'Ventas Pases'!$B471=2019,pases[[#This Row],[Modo de Compra]]="Paquete"),30,0)</f>
        <v>0</v>
      </c>
      <c r="O471" s="5">
        <f>-SUMIF(lift[Número de pase],pases[[#This Row],[Numero de Pase]],lift[Costo])</f>
        <v>0</v>
      </c>
    </row>
    <row r="472" spans="1:15" x14ac:dyDescent="0.25">
      <c r="A472" t="s">
        <v>7</v>
      </c>
      <c r="B472">
        <v>2018</v>
      </c>
      <c r="C472">
        <v>43164</v>
      </c>
      <c r="D472" t="s">
        <v>60</v>
      </c>
      <c r="E472">
        <v>43054</v>
      </c>
      <c r="F472" t="s">
        <v>11</v>
      </c>
      <c r="G472" t="s">
        <v>9</v>
      </c>
      <c r="H472" t="s">
        <v>490</v>
      </c>
      <c r="I472" s="5">
        <v>1950</v>
      </c>
      <c r="J472" s="5" t="str">
        <f>IFERROR('Ventas Pases'!$I472/'Ventas Pases'!$F472,"PASE")</f>
        <v>PASE</v>
      </c>
      <c r="K472" t="str">
        <f>IFERROR(VLOOKUP('Ventas Pases'!$J472,'Comisiones HEROIC'!$E$1:$F$6,2,0),"")</f>
        <v/>
      </c>
      <c r="L472" s="5">
        <f>IF('Ventas Pases'!$D472="Red HEROIC",IFERROR(VLOOKUP('Ventas Pases'!$G472,'Comisiones HEROIC'!$A$1:$B$11,2,0),15),IF('Ventas Pases'!$D472="Red HEROIC",15,0))</f>
        <v>0</v>
      </c>
      <c r="M472">
        <f>IF(pases[[#This Row],[Días Visita]]&lt;7,0,IF(pases[[#This Row],[Días Visita]]&lt;9,1,IF(pases[[#This Row],[Días Visita]]="Ilimitados",0,2)))</f>
        <v>0</v>
      </c>
      <c r="N472" s="5">
        <f>IF(AND('Ventas Pases'!$A472="Fuera de Temporada",'Ventas Pases'!$B472=2019,pases[[#This Row],[Modo de Compra]]="Paquete"),30,0)</f>
        <v>0</v>
      </c>
      <c r="O472" s="5">
        <f>-SUMIF(lift[Número de pase],pases[[#This Row],[Numero de Pase]],lift[Costo])</f>
        <v>-736</v>
      </c>
    </row>
    <row r="473" spans="1:15" x14ac:dyDescent="0.25">
      <c r="A473" t="s">
        <v>7</v>
      </c>
      <c r="B473">
        <v>2018</v>
      </c>
      <c r="C473">
        <v>43127</v>
      </c>
      <c r="D473" t="s">
        <v>8</v>
      </c>
      <c r="E473">
        <v>43146</v>
      </c>
      <c r="F473">
        <v>6</v>
      </c>
      <c r="G473" t="s">
        <v>9</v>
      </c>
      <c r="H473" t="s">
        <v>491</v>
      </c>
      <c r="I473" s="5">
        <v>720</v>
      </c>
      <c r="J473" s="5">
        <f>IFERROR('Ventas Pases'!$I473/'Ventas Pases'!$F473,"PASE")</f>
        <v>120</v>
      </c>
      <c r="K473" t="str">
        <f>IFERROR(VLOOKUP('Ventas Pases'!$J473,'Comisiones HEROIC'!$E$1:$F$6,2,0),"")</f>
        <v/>
      </c>
      <c r="L473" s="5">
        <f>IF('Ventas Pases'!$D473="Red HEROIC",IFERROR(VLOOKUP('Ventas Pases'!$G473,'Comisiones HEROIC'!$A$1:$B$11,2,0),15),IF('Ventas Pases'!$D473="Red HEROIC",15,0))</f>
        <v>0</v>
      </c>
      <c r="M473">
        <f>IF(pases[[#This Row],[Días Visita]]&lt;7,0,IF(pases[[#This Row],[Días Visita]]&lt;9,1,IF(pases[[#This Row],[Días Visita]]="Ilimitados",0,2)))</f>
        <v>0</v>
      </c>
      <c r="N473" s="5">
        <f>IF(AND('Ventas Pases'!$A473="Fuera de Temporada",'Ventas Pases'!$B473=2019,pases[[#This Row],[Modo de Compra]]="Paquete"),30,0)</f>
        <v>0</v>
      </c>
      <c r="O473" s="5">
        <f>-SUMIF(lift[Número de pase],pases[[#This Row],[Numero de Pase]],lift[Costo])</f>
        <v>0</v>
      </c>
    </row>
    <row r="474" spans="1:15" x14ac:dyDescent="0.25">
      <c r="A474" t="s">
        <v>7</v>
      </c>
      <c r="B474">
        <v>2018</v>
      </c>
      <c r="C474">
        <v>43420</v>
      </c>
      <c r="D474" t="s">
        <v>8</v>
      </c>
      <c r="E474">
        <v>43054</v>
      </c>
      <c r="F474" t="s">
        <v>11</v>
      </c>
      <c r="G474" t="s">
        <v>9</v>
      </c>
      <c r="H474" t="s">
        <v>492</v>
      </c>
      <c r="I474" s="5">
        <v>1950</v>
      </c>
      <c r="J474" s="5" t="str">
        <f>IFERROR('Ventas Pases'!$I474/'Ventas Pases'!$F474,"PASE")</f>
        <v>PASE</v>
      </c>
      <c r="K474" t="str">
        <f>IFERROR(VLOOKUP('Ventas Pases'!$J474,'Comisiones HEROIC'!$E$1:$F$6,2,0),"")</f>
        <v/>
      </c>
      <c r="L474" s="5">
        <f>IF('Ventas Pases'!$D474="Red HEROIC",IFERROR(VLOOKUP('Ventas Pases'!$G474,'Comisiones HEROIC'!$A$1:$B$11,2,0),15),IF('Ventas Pases'!$D474="Red HEROIC",15,0))</f>
        <v>0</v>
      </c>
      <c r="M474">
        <f>IF(pases[[#This Row],[Días Visita]]&lt;7,0,IF(pases[[#This Row],[Días Visita]]&lt;9,1,IF(pases[[#This Row],[Días Visita]]="Ilimitados",0,2)))</f>
        <v>0</v>
      </c>
      <c r="N474" s="5">
        <f>IF(AND('Ventas Pases'!$A474="Fuera de Temporada",'Ventas Pases'!$B474=2019,pases[[#This Row],[Modo de Compra]]="Paquete"),30,0)</f>
        <v>0</v>
      </c>
      <c r="O474" s="5">
        <f>-SUMIF(lift[Número de pase],pases[[#This Row],[Numero de Pase]],lift[Costo])</f>
        <v>-92</v>
      </c>
    </row>
    <row r="475" spans="1:15" x14ac:dyDescent="0.25">
      <c r="A475" t="s">
        <v>13</v>
      </c>
      <c r="B475">
        <v>2018</v>
      </c>
      <c r="C475">
        <v>43257</v>
      </c>
      <c r="D475" t="s">
        <v>14</v>
      </c>
      <c r="E475">
        <v>42917</v>
      </c>
      <c r="F475">
        <v>5</v>
      </c>
      <c r="G475" t="s">
        <v>33</v>
      </c>
      <c r="H475" t="s">
        <v>493</v>
      </c>
      <c r="I475" s="5">
        <v>700</v>
      </c>
      <c r="J475" s="5">
        <f>IFERROR('Ventas Pases'!$I475/'Ventas Pases'!$F475,"PASE")</f>
        <v>140</v>
      </c>
      <c r="K475" t="str">
        <f>IFERROR(VLOOKUP('Ventas Pases'!$J475,'Comisiones HEROIC'!$E$1:$F$6,2,0),"")</f>
        <v/>
      </c>
      <c r="L475" s="5">
        <f>IF('Ventas Pases'!$D475="Red HEROIC",IFERROR(VLOOKUP('Ventas Pases'!$G475,'Comisiones HEROIC'!$A$1:$B$11,2,0),15),IF('Ventas Pases'!$D475="Red HEROIC",15,0))</f>
        <v>15</v>
      </c>
      <c r="M475">
        <f>IF(pases[[#This Row],[Días Visita]]&lt;7,0,IF(pases[[#This Row],[Días Visita]]&lt;9,1,IF(pases[[#This Row],[Días Visita]]="Ilimitados",0,2)))</f>
        <v>0</v>
      </c>
      <c r="N475" s="5">
        <f>IF(AND('Ventas Pases'!$A475="Fuera de Temporada",'Ventas Pases'!$B475=2019,pases[[#This Row],[Modo de Compra]]="Paquete"),30,0)</f>
        <v>0</v>
      </c>
      <c r="O475" s="5">
        <f>-SUMIF(lift[Número de pase],pases[[#This Row],[Numero de Pase]],lift[Costo])</f>
        <v>0</v>
      </c>
    </row>
    <row r="476" spans="1:15" x14ac:dyDescent="0.25">
      <c r="A476" t="s">
        <v>7</v>
      </c>
      <c r="B476">
        <v>2018</v>
      </c>
      <c r="C476">
        <v>43464</v>
      </c>
      <c r="D476" t="s">
        <v>8</v>
      </c>
      <c r="E476">
        <v>43054</v>
      </c>
      <c r="F476" t="s">
        <v>11</v>
      </c>
      <c r="G476" t="s">
        <v>9</v>
      </c>
      <c r="H476" t="s">
        <v>494</v>
      </c>
      <c r="I476" s="5">
        <v>1950</v>
      </c>
      <c r="J476" s="5" t="str">
        <f>IFERROR('Ventas Pases'!$I476/'Ventas Pases'!$F476,"PASE")</f>
        <v>PASE</v>
      </c>
      <c r="K476" t="str">
        <f>IFERROR(VLOOKUP('Ventas Pases'!$J476,'Comisiones HEROIC'!$E$1:$F$6,2,0),"")</f>
        <v/>
      </c>
      <c r="L476" s="5">
        <f>IF('Ventas Pases'!$D476="Red HEROIC",IFERROR(VLOOKUP('Ventas Pases'!$G476,'Comisiones HEROIC'!$A$1:$B$11,2,0),15),IF('Ventas Pases'!$D476="Red HEROIC",15,0))</f>
        <v>0</v>
      </c>
      <c r="M476">
        <f>IF(pases[[#This Row],[Días Visita]]&lt;7,0,IF(pases[[#This Row],[Días Visita]]&lt;9,1,IF(pases[[#This Row],[Días Visita]]="Ilimitados",0,2)))</f>
        <v>0</v>
      </c>
      <c r="N476" s="5">
        <f>IF(AND('Ventas Pases'!$A476="Fuera de Temporada",'Ventas Pases'!$B476=2019,pases[[#This Row],[Modo de Compra]]="Paquete"),30,0)</f>
        <v>0</v>
      </c>
      <c r="O476" s="5">
        <f>-SUMIF(lift[Número de pase],pases[[#This Row],[Numero de Pase]],lift[Costo])</f>
        <v>-460</v>
      </c>
    </row>
    <row r="477" spans="1:15" x14ac:dyDescent="0.25">
      <c r="A477" t="s">
        <v>7</v>
      </c>
      <c r="B477">
        <v>2019</v>
      </c>
      <c r="C477">
        <v>43465</v>
      </c>
      <c r="D477" t="s">
        <v>8</v>
      </c>
      <c r="E477">
        <v>43419</v>
      </c>
      <c r="F477" t="s">
        <v>11</v>
      </c>
      <c r="G477" t="s">
        <v>9</v>
      </c>
      <c r="H477" t="s">
        <v>495</v>
      </c>
      <c r="I477" s="5">
        <v>1950</v>
      </c>
      <c r="J477" s="5" t="str">
        <f>IFERROR('Ventas Pases'!$I477/'Ventas Pases'!$F477,"PASE")</f>
        <v>PASE</v>
      </c>
      <c r="K477" t="str">
        <f>IFERROR(VLOOKUP('Ventas Pases'!$J477,'Comisiones HEROIC'!$E$1:$F$6,2,0),"")</f>
        <v/>
      </c>
      <c r="L477" s="5">
        <f>IF('Ventas Pases'!$D477="Red HEROIC",IFERROR(VLOOKUP('Ventas Pases'!$G477,'Comisiones HEROIC'!$A$1:$B$11,2,0),15),IF('Ventas Pases'!$D477="Red HEROIC",15,0))</f>
        <v>0</v>
      </c>
      <c r="M477">
        <f>IF(pases[[#This Row],[Días Visita]]&lt;7,0,IF(pases[[#This Row],[Días Visita]]&lt;9,1,IF(pases[[#This Row],[Días Visita]]="Ilimitados",0,2)))</f>
        <v>0</v>
      </c>
      <c r="N477" s="5">
        <f>IF(AND('Ventas Pases'!$A477="Fuera de Temporada",'Ventas Pases'!$B477=2019,pases[[#This Row],[Modo de Compra]]="Paquete"),30,0)</f>
        <v>0</v>
      </c>
      <c r="O477" s="5">
        <f>-SUMIF(lift[Número de pase],pases[[#This Row],[Numero de Pase]],lift[Costo])</f>
        <v>-92</v>
      </c>
    </row>
    <row r="478" spans="1:15" x14ac:dyDescent="0.25">
      <c r="A478" t="s">
        <v>7</v>
      </c>
      <c r="B478">
        <v>2018</v>
      </c>
      <c r="C478">
        <v>43435</v>
      </c>
      <c r="D478" t="s">
        <v>14</v>
      </c>
      <c r="E478">
        <v>43134</v>
      </c>
      <c r="F478">
        <v>2</v>
      </c>
      <c r="G478" t="s">
        <v>33</v>
      </c>
      <c r="H478" t="s">
        <v>496</v>
      </c>
      <c r="I478" s="5">
        <v>280</v>
      </c>
      <c r="J478" s="5">
        <f>IFERROR('Ventas Pases'!$I478/'Ventas Pases'!$F478,"PASE")</f>
        <v>140</v>
      </c>
      <c r="K478" t="str">
        <f>IFERROR(VLOOKUP('Ventas Pases'!$J478,'Comisiones HEROIC'!$E$1:$F$6,2,0),"")</f>
        <v/>
      </c>
      <c r="L478" s="5">
        <f>IF('Ventas Pases'!$D478="Red HEROIC",IFERROR(VLOOKUP('Ventas Pases'!$G478,'Comisiones HEROIC'!$A$1:$B$11,2,0),15),IF('Ventas Pases'!$D478="Red HEROIC",15,0))</f>
        <v>15</v>
      </c>
      <c r="M478">
        <f>IF(pases[[#This Row],[Días Visita]]&lt;7,0,IF(pases[[#This Row],[Días Visita]]&lt;9,1,IF(pases[[#This Row],[Días Visita]]="Ilimitados",0,2)))</f>
        <v>0</v>
      </c>
      <c r="N478" s="5">
        <f>IF(AND('Ventas Pases'!$A478="Fuera de Temporada",'Ventas Pases'!$B478=2019,pases[[#This Row],[Modo de Compra]]="Paquete"),30,0)</f>
        <v>0</v>
      </c>
      <c r="O478" s="5">
        <f>-SUMIF(lift[Número de pase],pases[[#This Row],[Numero de Pase]],lift[Costo])</f>
        <v>0</v>
      </c>
    </row>
    <row r="479" spans="1:15" x14ac:dyDescent="0.25">
      <c r="A479" t="s">
        <v>7</v>
      </c>
      <c r="B479">
        <v>2018</v>
      </c>
      <c r="C479">
        <v>43188</v>
      </c>
      <c r="D479" t="s">
        <v>17</v>
      </c>
      <c r="E479">
        <v>43179</v>
      </c>
      <c r="F479">
        <v>9</v>
      </c>
      <c r="G479" t="s">
        <v>9</v>
      </c>
      <c r="H479" t="s">
        <v>497</v>
      </c>
      <c r="I479" s="5">
        <v>900</v>
      </c>
      <c r="J479" s="5">
        <f>IFERROR('Ventas Pases'!$I479/'Ventas Pases'!$F479,"PASE")</f>
        <v>100</v>
      </c>
      <c r="K479" t="str">
        <f>IFERROR(VLOOKUP('Ventas Pases'!$J479,'Comisiones HEROIC'!$E$1:$F$6,2,0),"")</f>
        <v>Ridossan Hotel</v>
      </c>
      <c r="L479" s="5">
        <f>IF('Ventas Pases'!$D479="Red HEROIC",IFERROR(VLOOKUP('Ventas Pases'!$G479,'Comisiones HEROIC'!$A$1:$B$11,2,0),15),IF('Ventas Pases'!$D479="Red HEROIC",15,0))</f>
        <v>0</v>
      </c>
      <c r="M479">
        <f>IF(pases[[#This Row],[Días Visita]]&lt;7,0,IF(pases[[#This Row],[Días Visita]]&lt;9,1,IF(pases[[#This Row],[Días Visita]]="Ilimitados",0,2)))</f>
        <v>2</v>
      </c>
      <c r="N479" s="5">
        <f>IF(AND('Ventas Pases'!$A479="Fuera de Temporada",'Ventas Pases'!$B479=2019,pases[[#This Row],[Modo de Compra]]="Paquete"),30,0)</f>
        <v>0</v>
      </c>
      <c r="O479" s="5">
        <f>-SUMIF(lift[Número de pase],pases[[#This Row],[Numero de Pase]],lift[Costo])</f>
        <v>0</v>
      </c>
    </row>
    <row r="480" spans="1:15" x14ac:dyDescent="0.25">
      <c r="A480" t="s">
        <v>13</v>
      </c>
      <c r="B480">
        <v>2019</v>
      </c>
      <c r="C480">
        <v>43363</v>
      </c>
      <c r="D480" t="s">
        <v>17</v>
      </c>
      <c r="E480">
        <v>43272</v>
      </c>
      <c r="F480">
        <v>1</v>
      </c>
      <c r="G480" t="s">
        <v>9</v>
      </c>
      <c r="H480" t="s">
        <v>498</v>
      </c>
      <c r="I480" s="5">
        <v>105</v>
      </c>
      <c r="J480" s="5">
        <f>IFERROR('Ventas Pases'!$I480/'Ventas Pases'!$F480,"PASE")</f>
        <v>105</v>
      </c>
      <c r="K480" t="str">
        <f>IFERROR(VLOOKUP('Ventas Pases'!$J480,'Comisiones HEROIC'!$E$1:$F$6,2,0),"")</f>
        <v>OI Hotels</v>
      </c>
      <c r="L480" s="5">
        <f>IF('Ventas Pases'!$D480="Red HEROIC",IFERROR(VLOOKUP('Ventas Pases'!$G480,'Comisiones HEROIC'!$A$1:$B$11,2,0),15),IF('Ventas Pases'!$D480="Red HEROIC",15,0))</f>
        <v>0</v>
      </c>
      <c r="M480">
        <f>IF(pases[[#This Row],[Días Visita]]&lt;7,0,IF(pases[[#This Row],[Días Visita]]&lt;9,1,IF(pases[[#This Row],[Días Visita]]="Ilimitados",0,2)))</f>
        <v>0</v>
      </c>
      <c r="N480" s="5">
        <f>IF(AND('Ventas Pases'!$A480="Fuera de Temporada",'Ventas Pases'!$B480=2019,pases[[#This Row],[Modo de Compra]]="Paquete"),30,0)</f>
        <v>30</v>
      </c>
      <c r="O480" s="5">
        <f>-SUMIF(lift[Número de pase],pases[[#This Row],[Numero de Pase]],lift[Costo])</f>
        <v>0</v>
      </c>
    </row>
    <row r="481" spans="1:15" x14ac:dyDescent="0.25">
      <c r="A481" t="s">
        <v>7</v>
      </c>
      <c r="B481">
        <v>2018</v>
      </c>
      <c r="C481">
        <v>43464</v>
      </c>
      <c r="D481" t="s">
        <v>8</v>
      </c>
      <c r="E481">
        <v>43054</v>
      </c>
      <c r="F481" t="s">
        <v>11</v>
      </c>
      <c r="G481" t="s">
        <v>9</v>
      </c>
      <c r="H481" t="s">
        <v>499</v>
      </c>
      <c r="I481" s="5">
        <v>1950</v>
      </c>
      <c r="J481" s="5" t="str">
        <f>IFERROR('Ventas Pases'!$I481/'Ventas Pases'!$F481,"PASE")</f>
        <v>PASE</v>
      </c>
      <c r="K481" t="str">
        <f>IFERROR(VLOOKUP('Ventas Pases'!$J481,'Comisiones HEROIC'!$E$1:$F$6,2,0),"")</f>
        <v/>
      </c>
      <c r="L481" s="5">
        <f>IF('Ventas Pases'!$D481="Red HEROIC",IFERROR(VLOOKUP('Ventas Pases'!$G481,'Comisiones HEROIC'!$A$1:$B$11,2,0),15),IF('Ventas Pases'!$D481="Red HEROIC",15,0))</f>
        <v>0</v>
      </c>
      <c r="M481">
        <f>IF(pases[[#This Row],[Días Visita]]&lt;7,0,IF(pases[[#This Row],[Días Visita]]&lt;9,1,IF(pases[[#This Row],[Días Visita]]="Ilimitados",0,2)))</f>
        <v>0</v>
      </c>
      <c r="N481" s="5">
        <f>IF(AND('Ventas Pases'!$A481="Fuera de Temporada",'Ventas Pases'!$B481=2019,pases[[#This Row],[Modo de Compra]]="Paquete"),30,0)</f>
        <v>0</v>
      </c>
      <c r="O481" s="5">
        <f>-SUMIF(lift[Número de pase],pases[[#This Row],[Numero de Pase]],lift[Costo])</f>
        <v>-460</v>
      </c>
    </row>
    <row r="482" spans="1:15" x14ac:dyDescent="0.25">
      <c r="A482" t="s">
        <v>7</v>
      </c>
      <c r="B482">
        <v>2019</v>
      </c>
      <c r="C482">
        <v>43434</v>
      </c>
      <c r="D482" t="s">
        <v>17</v>
      </c>
      <c r="E482">
        <v>43488</v>
      </c>
      <c r="F482">
        <v>5</v>
      </c>
      <c r="G482" t="s">
        <v>9</v>
      </c>
      <c r="H482" t="s">
        <v>500</v>
      </c>
      <c r="I482" s="5">
        <v>500</v>
      </c>
      <c r="J482" s="5">
        <f>IFERROR('Ventas Pases'!$I482/'Ventas Pases'!$F482,"PASE")</f>
        <v>100</v>
      </c>
      <c r="K482" t="str">
        <f>IFERROR(VLOOKUP('Ventas Pases'!$J482,'Comisiones HEROIC'!$E$1:$F$6,2,0),"")</f>
        <v>Ridossan Hotel</v>
      </c>
      <c r="L482" s="5">
        <f>IF('Ventas Pases'!$D482="Red HEROIC",IFERROR(VLOOKUP('Ventas Pases'!$G482,'Comisiones HEROIC'!$A$1:$B$11,2,0),15),IF('Ventas Pases'!$D482="Red HEROIC",15,0))</f>
        <v>0</v>
      </c>
      <c r="M482">
        <f>IF(pases[[#This Row],[Días Visita]]&lt;7,0,IF(pases[[#This Row],[Días Visita]]&lt;9,1,IF(pases[[#This Row],[Días Visita]]="Ilimitados",0,2)))</f>
        <v>0</v>
      </c>
      <c r="N482" s="5">
        <f>IF(AND('Ventas Pases'!$A482="Fuera de Temporada",'Ventas Pases'!$B482=2019,pases[[#This Row],[Modo de Compra]]="Paquete"),30,0)</f>
        <v>0</v>
      </c>
      <c r="O482" s="5">
        <f>-SUMIF(lift[Número de pase],pases[[#This Row],[Numero de Pase]],lift[Costo])</f>
        <v>0</v>
      </c>
    </row>
    <row r="483" spans="1:15" x14ac:dyDescent="0.25">
      <c r="A483" t="s">
        <v>7</v>
      </c>
      <c r="B483">
        <v>2018</v>
      </c>
      <c r="C483">
        <v>43190</v>
      </c>
      <c r="D483" t="s">
        <v>14</v>
      </c>
      <c r="E483">
        <v>43182</v>
      </c>
      <c r="F483">
        <v>3</v>
      </c>
      <c r="G483" t="s">
        <v>33</v>
      </c>
      <c r="H483" t="s">
        <v>501</v>
      </c>
      <c r="I483" s="5">
        <v>420</v>
      </c>
      <c r="J483" s="5">
        <f>IFERROR('Ventas Pases'!$I483/'Ventas Pases'!$F483,"PASE")</f>
        <v>140</v>
      </c>
      <c r="K483" t="str">
        <f>IFERROR(VLOOKUP('Ventas Pases'!$J483,'Comisiones HEROIC'!$E$1:$F$6,2,0),"")</f>
        <v/>
      </c>
      <c r="L483" s="5">
        <f>IF('Ventas Pases'!$D483="Red HEROIC",IFERROR(VLOOKUP('Ventas Pases'!$G483,'Comisiones HEROIC'!$A$1:$B$11,2,0),15),IF('Ventas Pases'!$D483="Red HEROIC",15,0))</f>
        <v>15</v>
      </c>
      <c r="M483">
        <f>IF(pases[[#This Row],[Días Visita]]&lt;7,0,IF(pases[[#This Row],[Días Visita]]&lt;9,1,IF(pases[[#This Row],[Días Visita]]="Ilimitados",0,2)))</f>
        <v>0</v>
      </c>
      <c r="N483" s="5">
        <f>IF(AND('Ventas Pases'!$A483="Fuera de Temporada",'Ventas Pases'!$B483=2019,pases[[#This Row],[Modo de Compra]]="Paquete"),30,0)</f>
        <v>0</v>
      </c>
      <c r="O483" s="5">
        <f>-SUMIF(lift[Número de pase],pases[[#This Row],[Numero de Pase]],lift[Costo])</f>
        <v>0</v>
      </c>
    </row>
    <row r="484" spans="1:15" x14ac:dyDescent="0.25">
      <c r="A484" t="s">
        <v>13</v>
      </c>
      <c r="B484">
        <v>2019</v>
      </c>
      <c r="C484">
        <v>43256</v>
      </c>
      <c r="D484" t="s">
        <v>8</v>
      </c>
      <c r="E484">
        <v>43419</v>
      </c>
      <c r="F484" t="s">
        <v>11</v>
      </c>
      <c r="G484" t="s">
        <v>9</v>
      </c>
      <c r="H484" t="s">
        <v>502</v>
      </c>
      <c r="I484" s="5">
        <v>1950</v>
      </c>
      <c r="J484" s="5" t="str">
        <f>IFERROR('Ventas Pases'!$I484/'Ventas Pases'!$F484,"PASE")</f>
        <v>PASE</v>
      </c>
      <c r="K484" t="str">
        <f>IFERROR(VLOOKUP('Ventas Pases'!$J484,'Comisiones HEROIC'!$E$1:$F$6,2,0),"")</f>
        <v/>
      </c>
      <c r="L484" s="5">
        <f>IF('Ventas Pases'!$D484="Red HEROIC",IFERROR(VLOOKUP('Ventas Pases'!$G484,'Comisiones HEROIC'!$A$1:$B$11,2,0),15),IF('Ventas Pases'!$D484="Red HEROIC",15,0))</f>
        <v>0</v>
      </c>
      <c r="M484">
        <f>IF(pases[[#This Row],[Días Visita]]&lt;7,0,IF(pases[[#This Row],[Días Visita]]&lt;9,1,IF(pases[[#This Row],[Días Visita]]="Ilimitados",0,2)))</f>
        <v>0</v>
      </c>
      <c r="N484" s="5">
        <f>IF(AND('Ventas Pases'!$A484="Fuera de Temporada",'Ventas Pases'!$B484=2019,pases[[#This Row],[Modo de Compra]]="Paquete"),30,0)</f>
        <v>0</v>
      </c>
      <c r="O484" s="5">
        <f>-SUMIF(lift[Número de pase],pases[[#This Row],[Numero de Pase]],lift[Costo])</f>
        <v>-736</v>
      </c>
    </row>
    <row r="485" spans="1:15" x14ac:dyDescent="0.25">
      <c r="A485" t="s">
        <v>7</v>
      </c>
      <c r="B485">
        <v>2019</v>
      </c>
      <c r="C485">
        <v>43485</v>
      </c>
      <c r="D485" t="s">
        <v>17</v>
      </c>
      <c r="E485">
        <v>43486</v>
      </c>
      <c r="F485">
        <v>7</v>
      </c>
      <c r="G485" t="s">
        <v>9</v>
      </c>
      <c r="H485" t="s">
        <v>503</v>
      </c>
      <c r="I485" s="5">
        <v>770</v>
      </c>
      <c r="J485" s="5">
        <f>IFERROR('Ventas Pases'!$I485/'Ventas Pases'!$F485,"PASE")</f>
        <v>110</v>
      </c>
      <c r="K485" t="str">
        <f>IFERROR(VLOOKUP('Ventas Pases'!$J485,'Comisiones HEROIC'!$E$1:$F$6,2,0),"")</f>
        <v>Elton Hotel</v>
      </c>
      <c r="L485" s="5">
        <f>IF('Ventas Pases'!$D485="Red HEROIC",IFERROR(VLOOKUP('Ventas Pases'!$G485,'Comisiones HEROIC'!$A$1:$B$11,2,0),15),IF('Ventas Pases'!$D485="Red HEROIC",15,0))</f>
        <v>0</v>
      </c>
      <c r="M485">
        <f>IF(pases[[#This Row],[Días Visita]]&lt;7,0,IF(pases[[#This Row],[Días Visita]]&lt;9,1,IF(pases[[#This Row],[Días Visita]]="Ilimitados",0,2)))</f>
        <v>1</v>
      </c>
      <c r="N485" s="5">
        <f>IF(AND('Ventas Pases'!$A485="Fuera de Temporada",'Ventas Pases'!$B485=2019,pases[[#This Row],[Modo de Compra]]="Paquete"),30,0)</f>
        <v>0</v>
      </c>
      <c r="O485" s="5">
        <f>-SUMIF(lift[Número de pase],pases[[#This Row],[Numero de Pase]],lift[Costo])</f>
        <v>0</v>
      </c>
    </row>
    <row r="486" spans="1:15" x14ac:dyDescent="0.25">
      <c r="A486" t="s">
        <v>7</v>
      </c>
      <c r="B486">
        <v>2019</v>
      </c>
      <c r="C486">
        <v>43431</v>
      </c>
      <c r="D486" t="s">
        <v>8</v>
      </c>
      <c r="E486">
        <v>43509</v>
      </c>
      <c r="F486">
        <v>4</v>
      </c>
      <c r="G486" t="s">
        <v>9</v>
      </c>
      <c r="H486" t="s">
        <v>504</v>
      </c>
      <c r="I486" s="5">
        <v>480</v>
      </c>
      <c r="J486" s="5">
        <f>IFERROR('Ventas Pases'!$I486/'Ventas Pases'!$F486,"PASE")</f>
        <v>120</v>
      </c>
      <c r="K486" t="str">
        <f>IFERROR(VLOOKUP('Ventas Pases'!$J486,'Comisiones HEROIC'!$E$1:$F$6,2,0),"")</f>
        <v/>
      </c>
      <c r="L486" s="5">
        <f>IF('Ventas Pases'!$D486="Red HEROIC",IFERROR(VLOOKUP('Ventas Pases'!$G486,'Comisiones HEROIC'!$A$1:$B$11,2,0),15),IF('Ventas Pases'!$D486="Red HEROIC",15,0))</f>
        <v>0</v>
      </c>
      <c r="M486">
        <f>IF(pases[[#This Row],[Días Visita]]&lt;7,0,IF(pases[[#This Row],[Días Visita]]&lt;9,1,IF(pases[[#This Row],[Días Visita]]="Ilimitados",0,2)))</f>
        <v>0</v>
      </c>
      <c r="N486" s="5">
        <f>IF(AND('Ventas Pases'!$A486="Fuera de Temporada",'Ventas Pases'!$B486=2019,pases[[#This Row],[Modo de Compra]]="Paquete"),30,0)</f>
        <v>0</v>
      </c>
      <c r="O486" s="5">
        <f>-SUMIF(lift[Número de pase],pases[[#This Row],[Numero de Pase]],lift[Costo])</f>
        <v>0</v>
      </c>
    </row>
    <row r="487" spans="1:15" x14ac:dyDescent="0.25">
      <c r="A487" t="s">
        <v>7</v>
      </c>
      <c r="B487">
        <v>2018</v>
      </c>
      <c r="C487">
        <v>43118</v>
      </c>
      <c r="D487" t="s">
        <v>17</v>
      </c>
      <c r="E487">
        <v>43165</v>
      </c>
      <c r="F487">
        <v>9</v>
      </c>
      <c r="G487" t="s">
        <v>9</v>
      </c>
      <c r="H487" t="s">
        <v>505</v>
      </c>
      <c r="I487" s="5">
        <v>900</v>
      </c>
      <c r="J487" s="5">
        <f>IFERROR('Ventas Pases'!$I487/'Ventas Pases'!$F487,"PASE")</f>
        <v>100</v>
      </c>
      <c r="K487" t="str">
        <f>IFERROR(VLOOKUP('Ventas Pases'!$J487,'Comisiones HEROIC'!$E$1:$F$6,2,0),"")</f>
        <v>Ridossan Hotel</v>
      </c>
      <c r="L487" s="5">
        <f>IF('Ventas Pases'!$D487="Red HEROIC",IFERROR(VLOOKUP('Ventas Pases'!$G487,'Comisiones HEROIC'!$A$1:$B$11,2,0),15),IF('Ventas Pases'!$D487="Red HEROIC",15,0))</f>
        <v>0</v>
      </c>
      <c r="M487">
        <f>IF(pases[[#This Row],[Días Visita]]&lt;7,0,IF(pases[[#This Row],[Días Visita]]&lt;9,1,IF(pases[[#This Row],[Días Visita]]="Ilimitados",0,2)))</f>
        <v>2</v>
      </c>
      <c r="N487" s="5">
        <f>IF(AND('Ventas Pases'!$A487="Fuera de Temporada",'Ventas Pases'!$B487=2019,pases[[#This Row],[Modo de Compra]]="Paquete"),30,0)</f>
        <v>0</v>
      </c>
      <c r="O487" s="5">
        <f>-SUMIF(lift[Número de pase],pases[[#This Row],[Numero de Pase]],lift[Costo])</f>
        <v>0</v>
      </c>
    </row>
    <row r="488" spans="1:15" x14ac:dyDescent="0.25">
      <c r="A488" t="s">
        <v>7</v>
      </c>
      <c r="B488">
        <v>2018</v>
      </c>
      <c r="C488">
        <v>43182</v>
      </c>
      <c r="D488" t="s">
        <v>17</v>
      </c>
      <c r="E488">
        <v>43174</v>
      </c>
      <c r="F488">
        <v>9</v>
      </c>
      <c r="G488" t="s">
        <v>9</v>
      </c>
      <c r="H488" t="s">
        <v>506</v>
      </c>
      <c r="I488" s="5">
        <v>990</v>
      </c>
      <c r="J488" s="5">
        <f>IFERROR('Ventas Pases'!$I488/'Ventas Pases'!$F488,"PASE")</f>
        <v>110</v>
      </c>
      <c r="K488" t="str">
        <f>IFERROR(VLOOKUP('Ventas Pases'!$J488,'Comisiones HEROIC'!$E$1:$F$6,2,0),"")</f>
        <v>Elton Hotel</v>
      </c>
      <c r="L488" s="5">
        <f>IF('Ventas Pases'!$D488="Red HEROIC",IFERROR(VLOOKUP('Ventas Pases'!$G488,'Comisiones HEROIC'!$A$1:$B$11,2,0),15),IF('Ventas Pases'!$D488="Red HEROIC",15,0))</f>
        <v>0</v>
      </c>
      <c r="M488">
        <f>IF(pases[[#This Row],[Días Visita]]&lt;7,0,IF(pases[[#This Row],[Días Visita]]&lt;9,1,IF(pases[[#This Row],[Días Visita]]="Ilimitados",0,2)))</f>
        <v>2</v>
      </c>
      <c r="N488" s="5">
        <f>IF(AND('Ventas Pases'!$A488="Fuera de Temporada",'Ventas Pases'!$B488=2019,pases[[#This Row],[Modo de Compra]]="Paquete"),30,0)</f>
        <v>0</v>
      </c>
      <c r="O488" s="5">
        <f>-SUMIF(lift[Número de pase],pases[[#This Row],[Numero de Pase]],lift[Costo])</f>
        <v>0</v>
      </c>
    </row>
    <row r="489" spans="1:15" x14ac:dyDescent="0.25">
      <c r="A489" t="s">
        <v>13</v>
      </c>
      <c r="B489">
        <v>2019</v>
      </c>
      <c r="C489">
        <v>43217</v>
      </c>
      <c r="D489" t="s">
        <v>8</v>
      </c>
      <c r="E489">
        <v>43318</v>
      </c>
      <c r="F489">
        <v>8</v>
      </c>
      <c r="G489" t="s">
        <v>9</v>
      </c>
      <c r="H489" t="s">
        <v>507</v>
      </c>
      <c r="I489" s="5">
        <v>960</v>
      </c>
      <c r="J489" s="5">
        <f>IFERROR('Ventas Pases'!$I489/'Ventas Pases'!$F489,"PASE")</f>
        <v>120</v>
      </c>
      <c r="K489" t="str">
        <f>IFERROR(VLOOKUP('Ventas Pases'!$J489,'Comisiones HEROIC'!$E$1:$F$6,2,0),"")</f>
        <v/>
      </c>
      <c r="L489" s="5">
        <f>IF('Ventas Pases'!$D489="Red HEROIC",IFERROR(VLOOKUP('Ventas Pases'!$G489,'Comisiones HEROIC'!$A$1:$B$11,2,0),15),IF('Ventas Pases'!$D489="Red HEROIC",15,0))</f>
        <v>0</v>
      </c>
      <c r="M489">
        <f>IF(pases[[#This Row],[Días Visita]]&lt;7,0,IF(pases[[#This Row],[Días Visita]]&lt;9,1,IF(pases[[#This Row],[Días Visita]]="Ilimitados",0,2)))</f>
        <v>1</v>
      </c>
      <c r="N489" s="5">
        <f>IF(AND('Ventas Pases'!$A489="Fuera de Temporada",'Ventas Pases'!$B489=2019,pases[[#This Row],[Modo de Compra]]="Paquete"),30,0)</f>
        <v>0</v>
      </c>
      <c r="O489" s="5">
        <f>-SUMIF(lift[Número de pase],pases[[#This Row],[Numero de Pase]],lift[Costo])</f>
        <v>0</v>
      </c>
    </row>
    <row r="490" spans="1:15" x14ac:dyDescent="0.25">
      <c r="A490" t="s">
        <v>7</v>
      </c>
      <c r="B490">
        <v>2019</v>
      </c>
      <c r="C490">
        <v>43521</v>
      </c>
      <c r="D490" t="s">
        <v>8</v>
      </c>
      <c r="E490">
        <v>43518</v>
      </c>
      <c r="F490">
        <v>6</v>
      </c>
      <c r="G490" t="s">
        <v>9</v>
      </c>
      <c r="H490" t="s">
        <v>508</v>
      </c>
      <c r="I490" s="5">
        <v>720</v>
      </c>
      <c r="J490" s="5">
        <f>IFERROR('Ventas Pases'!$I490/'Ventas Pases'!$F490,"PASE")</f>
        <v>120</v>
      </c>
      <c r="K490" t="str">
        <f>IFERROR(VLOOKUP('Ventas Pases'!$J490,'Comisiones HEROIC'!$E$1:$F$6,2,0),"")</f>
        <v/>
      </c>
      <c r="L490" s="5">
        <f>IF('Ventas Pases'!$D490="Red HEROIC",IFERROR(VLOOKUP('Ventas Pases'!$G490,'Comisiones HEROIC'!$A$1:$B$11,2,0),15),IF('Ventas Pases'!$D490="Red HEROIC",15,0))</f>
        <v>0</v>
      </c>
      <c r="M490">
        <f>IF(pases[[#This Row],[Días Visita]]&lt;7,0,IF(pases[[#This Row],[Días Visita]]&lt;9,1,IF(pases[[#This Row],[Días Visita]]="Ilimitados",0,2)))</f>
        <v>0</v>
      </c>
      <c r="N490" s="5">
        <f>IF(AND('Ventas Pases'!$A490="Fuera de Temporada",'Ventas Pases'!$B490=2019,pases[[#This Row],[Modo de Compra]]="Paquete"),30,0)</f>
        <v>0</v>
      </c>
      <c r="O490" s="5">
        <f>-SUMIF(lift[Número de pase],pases[[#This Row],[Numero de Pase]],lift[Costo])</f>
        <v>0</v>
      </c>
    </row>
    <row r="491" spans="1:15" x14ac:dyDescent="0.25">
      <c r="A491" t="s">
        <v>7</v>
      </c>
      <c r="B491">
        <v>2018</v>
      </c>
      <c r="C491">
        <v>43141</v>
      </c>
      <c r="D491" t="s">
        <v>14</v>
      </c>
      <c r="E491">
        <v>43151</v>
      </c>
      <c r="F491">
        <v>1</v>
      </c>
      <c r="G491" t="s">
        <v>33</v>
      </c>
      <c r="H491" t="s">
        <v>509</v>
      </c>
      <c r="I491" s="5">
        <v>140</v>
      </c>
      <c r="J491" s="5">
        <f>IFERROR('Ventas Pases'!$I491/'Ventas Pases'!$F491,"PASE")</f>
        <v>140</v>
      </c>
      <c r="K491" t="str">
        <f>IFERROR(VLOOKUP('Ventas Pases'!$J491,'Comisiones HEROIC'!$E$1:$F$6,2,0),"")</f>
        <v/>
      </c>
      <c r="L491" s="5">
        <f>IF('Ventas Pases'!$D491="Red HEROIC",IFERROR(VLOOKUP('Ventas Pases'!$G491,'Comisiones HEROIC'!$A$1:$B$11,2,0),15),IF('Ventas Pases'!$D491="Red HEROIC",15,0))</f>
        <v>15</v>
      </c>
      <c r="M491">
        <f>IF(pases[[#This Row],[Días Visita]]&lt;7,0,IF(pases[[#This Row],[Días Visita]]&lt;9,1,IF(pases[[#This Row],[Días Visita]]="Ilimitados",0,2)))</f>
        <v>0</v>
      </c>
      <c r="N491" s="5">
        <f>IF(AND('Ventas Pases'!$A491="Fuera de Temporada",'Ventas Pases'!$B491=2019,pases[[#This Row],[Modo de Compra]]="Paquete"),30,0)</f>
        <v>0</v>
      </c>
      <c r="O491" s="5">
        <f>-SUMIF(lift[Número de pase],pases[[#This Row],[Numero de Pase]],lift[Costo])</f>
        <v>0</v>
      </c>
    </row>
    <row r="492" spans="1:15" x14ac:dyDescent="0.25">
      <c r="A492" t="s">
        <v>7</v>
      </c>
      <c r="B492">
        <v>2018</v>
      </c>
      <c r="C492">
        <v>43124</v>
      </c>
      <c r="D492" t="s">
        <v>14</v>
      </c>
      <c r="E492">
        <v>43154</v>
      </c>
      <c r="F492">
        <v>4</v>
      </c>
      <c r="G492" t="s">
        <v>19</v>
      </c>
      <c r="H492" t="s">
        <v>510</v>
      </c>
      <c r="I492" s="5">
        <v>560</v>
      </c>
      <c r="J492" s="5">
        <f>IFERROR('Ventas Pases'!$I492/'Ventas Pases'!$F492,"PASE")</f>
        <v>140</v>
      </c>
      <c r="K492" t="str">
        <f>IFERROR(VLOOKUP('Ventas Pases'!$J492,'Comisiones HEROIC'!$E$1:$F$6,2,0),"")</f>
        <v/>
      </c>
      <c r="L492" s="5">
        <f>IF('Ventas Pases'!$D492="Red HEROIC",IFERROR(VLOOKUP('Ventas Pases'!$G492,'Comisiones HEROIC'!$A$1:$B$11,2,0),15),IF('Ventas Pases'!$D492="Red HEROIC",15,0))</f>
        <v>15</v>
      </c>
      <c r="M492">
        <f>IF(pases[[#This Row],[Días Visita]]&lt;7,0,IF(pases[[#This Row],[Días Visita]]&lt;9,1,IF(pases[[#This Row],[Días Visita]]="Ilimitados",0,2)))</f>
        <v>0</v>
      </c>
      <c r="N492" s="5">
        <f>IF(AND('Ventas Pases'!$A492="Fuera de Temporada",'Ventas Pases'!$B492=2019,pases[[#This Row],[Modo de Compra]]="Paquete"),30,0)</f>
        <v>0</v>
      </c>
      <c r="O492" s="5">
        <f>-SUMIF(lift[Número de pase],pases[[#This Row],[Numero de Pase]],lift[Costo])</f>
        <v>0</v>
      </c>
    </row>
    <row r="493" spans="1:15" x14ac:dyDescent="0.25">
      <c r="A493" t="s">
        <v>7</v>
      </c>
      <c r="B493">
        <v>2018</v>
      </c>
      <c r="C493">
        <v>43170</v>
      </c>
      <c r="D493" t="s">
        <v>8</v>
      </c>
      <c r="E493">
        <v>43054</v>
      </c>
      <c r="F493" t="s">
        <v>11</v>
      </c>
      <c r="G493" t="s">
        <v>9</v>
      </c>
      <c r="H493" t="s">
        <v>511</v>
      </c>
      <c r="I493" s="5">
        <v>1950</v>
      </c>
      <c r="J493" s="5" t="str">
        <f>IFERROR('Ventas Pases'!$I493/'Ventas Pases'!$F493,"PASE")</f>
        <v>PASE</v>
      </c>
      <c r="K493" t="str">
        <f>IFERROR(VLOOKUP('Ventas Pases'!$J493,'Comisiones HEROIC'!$E$1:$F$6,2,0),"")</f>
        <v/>
      </c>
      <c r="L493" s="5">
        <f>IF('Ventas Pases'!$D493="Red HEROIC",IFERROR(VLOOKUP('Ventas Pases'!$G493,'Comisiones HEROIC'!$A$1:$B$11,2,0),15),IF('Ventas Pases'!$D493="Red HEROIC",15,0))</f>
        <v>0</v>
      </c>
      <c r="M493">
        <f>IF(pases[[#This Row],[Días Visita]]&lt;7,0,IF(pases[[#This Row],[Días Visita]]&lt;9,1,IF(pases[[#This Row],[Días Visita]]="Ilimitados",0,2)))</f>
        <v>0</v>
      </c>
      <c r="N493" s="5">
        <f>IF(AND('Ventas Pases'!$A493="Fuera de Temporada",'Ventas Pases'!$B493=2019,pases[[#This Row],[Modo de Compra]]="Paquete"),30,0)</f>
        <v>0</v>
      </c>
      <c r="O493" s="5">
        <f>-SUMIF(lift[Número de pase],pases[[#This Row],[Numero de Pase]],lift[Costo])</f>
        <v>-368</v>
      </c>
    </row>
    <row r="494" spans="1:15" x14ac:dyDescent="0.25">
      <c r="A494" t="s">
        <v>7</v>
      </c>
      <c r="B494">
        <v>2018</v>
      </c>
      <c r="C494">
        <v>43446</v>
      </c>
      <c r="D494" t="s">
        <v>14</v>
      </c>
      <c r="E494">
        <v>43161</v>
      </c>
      <c r="F494">
        <v>6</v>
      </c>
      <c r="G494" t="s">
        <v>19</v>
      </c>
      <c r="H494" t="s">
        <v>512</v>
      </c>
      <c r="I494" s="5">
        <v>840</v>
      </c>
      <c r="J494" s="5">
        <f>IFERROR('Ventas Pases'!$I494/'Ventas Pases'!$F494,"PASE")</f>
        <v>140</v>
      </c>
      <c r="K494" t="str">
        <f>IFERROR(VLOOKUP('Ventas Pases'!$J494,'Comisiones HEROIC'!$E$1:$F$6,2,0),"")</f>
        <v/>
      </c>
      <c r="L494" s="5">
        <f>IF('Ventas Pases'!$D494="Red HEROIC",IFERROR(VLOOKUP('Ventas Pases'!$G494,'Comisiones HEROIC'!$A$1:$B$11,2,0),15),IF('Ventas Pases'!$D494="Red HEROIC",15,0))</f>
        <v>15</v>
      </c>
      <c r="M494">
        <f>IF(pases[[#This Row],[Días Visita]]&lt;7,0,IF(pases[[#This Row],[Días Visita]]&lt;9,1,IF(pases[[#This Row],[Días Visita]]="Ilimitados",0,2)))</f>
        <v>0</v>
      </c>
      <c r="N494" s="5">
        <f>IF(AND('Ventas Pases'!$A494="Fuera de Temporada",'Ventas Pases'!$B494=2019,pases[[#This Row],[Modo de Compra]]="Paquete"),30,0)</f>
        <v>0</v>
      </c>
      <c r="O494" s="5">
        <f>-SUMIF(lift[Número de pase],pases[[#This Row],[Numero de Pase]],lift[Costo])</f>
        <v>0</v>
      </c>
    </row>
    <row r="495" spans="1:15" x14ac:dyDescent="0.25">
      <c r="A495" t="s">
        <v>7</v>
      </c>
      <c r="B495">
        <v>2018</v>
      </c>
      <c r="C495">
        <v>43427</v>
      </c>
      <c r="D495" t="s">
        <v>14</v>
      </c>
      <c r="E495">
        <v>43158</v>
      </c>
      <c r="F495">
        <v>7</v>
      </c>
      <c r="G495" t="s">
        <v>15</v>
      </c>
      <c r="H495" t="s">
        <v>513</v>
      </c>
      <c r="I495" s="5">
        <v>980</v>
      </c>
      <c r="J495" s="5">
        <f>IFERROR('Ventas Pases'!$I495/'Ventas Pases'!$F495,"PASE")</f>
        <v>140</v>
      </c>
      <c r="K495" t="str">
        <f>IFERROR(VLOOKUP('Ventas Pases'!$J495,'Comisiones HEROIC'!$E$1:$F$6,2,0),"")</f>
        <v/>
      </c>
      <c r="L495" s="5">
        <f>IF('Ventas Pases'!$D495="Red HEROIC",IFERROR(VLOOKUP('Ventas Pases'!$G495,'Comisiones HEROIC'!$A$1:$B$11,2,0),15),IF('Ventas Pases'!$D495="Red HEROIC",15,0))</f>
        <v>12</v>
      </c>
      <c r="M495">
        <f>IF(pases[[#This Row],[Días Visita]]&lt;7,0,IF(pases[[#This Row],[Días Visita]]&lt;9,1,IF(pases[[#This Row],[Días Visita]]="Ilimitados",0,2)))</f>
        <v>1</v>
      </c>
      <c r="N495" s="5">
        <f>IF(AND('Ventas Pases'!$A495="Fuera de Temporada",'Ventas Pases'!$B495=2019,pases[[#This Row],[Modo de Compra]]="Paquete"),30,0)</f>
        <v>0</v>
      </c>
      <c r="O495" s="5">
        <f>-SUMIF(lift[Número de pase],pases[[#This Row],[Numero de Pase]],lift[Costo])</f>
        <v>0</v>
      </c>
    </row>
    <row r="496" spans="1:15" x14ac:dyDescent="0.25">
      <c r="A496" t="s">
        <v>13</v>
      </c>
      <c r="B496">
        <v>2018</v>
      </c>
      <c r="C496">
        <v>43200</v>
      </c>
      <c r="D496" t="s">
        <v>8</v>
      </c>
      <c r="E496">
        <v>43054</v>
      </c>
      <c r="F496" t="s">
        <v>11</v>
      </c>
      <c r="G496" t="s">
        <v>9</v>
      </c>
      <c r="H496" t="s">
        <v>514</v>
      </c>
      <c r="I496" s="5">
        <v>1950</v>
      </c>
      <c r="J496" s="5" t="str">
        <f>IFERROR('Ventas Pases'!$I496/'Ventas Pases'!$F496,"PASE")</f>
        <v>PASE</v>
      </c>
      <c r="K496" t="str">
        <f>IFERROR(VLOOKUP('Ventas Pases'!$J496,'Comisiones HEROIC'!$E$1:$F$6,2,0),"")</f>
        <v/>
      </c>
      <c r="L496" s="5">
        <f>IF('Ventas Pases'!$D496="Red HEROIC",IFERROR(VLOOKUP('Ventas Pases'!$G496,'Comisiones HEROIC'!$A$1:$B$11,2,0),15),IF('Ventas Pases'!$D496="Red HEROIC",15,0))</f>
        <v>0</v>
      </c>
      <c r="M496">
        <f>IF(pases[[#This Row],[Días Visita]]&lt;7,0,IF(pases[[#This Row],[Días Visita]]&lt;9,1,IF(pases[[#This Row],[Días Visita]]="Ilimitados",0,2)))</f>
        <v>0</v>
      </c>
      <c r="N496" s="5">
        <f>IF(AND('Ventas Pases'!$A496="Fuera de Temporada",'Ventas Pases'!$B496=2019,pases[[#This Row],[Modo de Compra]]="Paquete"),30,0)</f>
        <v>0</v>
      </c>
      <c r="O496" s="5">
        <f>-SUMIF(lift[Número de pase],pases[[#This Row],[Numero de Pase]],lift[Costo])</f>
        <v>-276</v>
      </c>
    </row>
    <row r="497" spans="1:15" x14ac:dyDescent="0.25">
      <c r="A497" t="s">
        <v>7</v>
      </c>
      <c r="B497">
        <v>2018</v>
      </c>
      <c r="C497">
        <v>43120</v>
      </c>
      <c r="D497" t="s">
        <v>17</v>
      </c>
      <c r="E497">
        <v>43126</v>
      </c>
      <c r="F497">
        <v>7</v>
      </c>
      <c r="G497" t="s">
        <v>9</v>
      </c>
      <c r="H497" t="s">
        <v>515</v>
      </c>
      <c r="I497" s="5">
        <v>735</v>
      </c>
      <c r="J497" s="5">
        <f>IFERROR('Ventas Pases'!$I497/'Ventas Pases'!$F497,"PASE")</f>
        <v>105</v>
      </c>
      <c r="K497" t="str">
        <f>IFERROR(VLOOKUP('Ventas Pases'!$J497,'Comisiones HEROIC'!$E$1:$F$6,2,0),"")</f>
        <v>OI Hotels</v>
      </c>
      <c r="L497" s="5">
        <f>IF('Ventas Pases'!$D497="Red HEROIC",IFERROR(VLOOKUP('Ventas Pases'!$G497,'Comisiones HEROIC'!$A$1:$B$11,2,0),15),IF('Ventas Pases'!$D497="Red HEROIC",15,0))</f>
        <v>0</v>
      </c>
      <c r="M497">
        <f>IF(pases[[#This Row],[Días Visita]]&lt;7,0,IF(pases[[#This Row],[Días Visita]]&lt;9,1,IF(pases[[#This Row],[Días Visita]]="Ilimitados",0,2)))</f>
        <v>1</v>
      </c>
      <c r="N497" s="5">
        <f>IF(AND('Ventas Pases'!$A497="Fuera de Temporada",'Ventas Pases'!$B497=2019,pases[[#This Row],[Modo de Compra]]="Paquete"),30,0)</f>
        <v>0</v>
      </c>
      <c r="O497" s="5">
        <f>-SUMIF(lift[Número de pase],pases[[#This Row],[Numero de Pase]],lift[Costo])</f>
        <v>0</v>
      </c>
    </row>
    <row r="498" spans="1:15" x14ac:dyDescent="0.25">
      <c r="A498" t="s">
        <v>7</v>
      </c>
      <c r="B498">
        <v>2018</v>
      </c>
      <c r="C498">
        <v>43448</v>
      </c>
      <c r="D498" t="s">
        <v>8</v>
      </c>
      <c r="E498">
        <v>43085</v>
      </c>
      <c r="F498">
        <v>7</v>
      </c>
      <c r="G498" t="s">
        <v>9</v>
      </c>
      <c r="H498" t="s">
        <v>516</v>
      </c>
      <c r="I498" s="5">
        <v>840</v>
      </c>
      <c r="J498" s="5">
        <f>IFERROR('Ventas Pases'!$I498/'Ventas Pases'!$F498,"PASE")</f>
        <v>120</v>
      </c>
      <c r="K498" t="str">
        <f>IFERROR(VLOOKUP('Ventas Pases'!$J498,'Comisiones HEROIC'!$E$1:$F$6,2,0),"")</f>
        <v/>
      </c>
      <c r="L498" s="5">
        <f>IF('Ventas Pases'!$D498="Red HEROIC",IFERROR(VLOOKUP('Ventas Pases'!$G498,'Comisiones HEROIC'!$A$1:$B$11,2,0),15),IF('Ventas Pases'!$D498="Red HEROIC",15,0))</f>
        <v>0</v>
      </c>
      <c r="M498">
        <f>IF(pases[[#This Row],[Días Visita]]&lt;7,0,IF(pases[[#This Row],[Días Visita]]&lt;9,1,IF(pases[[#This Row],[Días Visita]]="Ilimitados",0,2)))</f>
        <v>1</v>
      </c>
      <c r="N498" s="5">
        <f>IF(AND('Ventas Pases'!$A498="Fuera de Temporada",'Ventas Pases'!$B498=2019,pases[[#This Row],[Modo de Compra]]="Paquete"),30,0)</f>
        <v>0</v>
      </c>
      <c r="O498" s="5">
        <f>-SUMIF(lift[Número de pase],pases[[#This Row],[Numero de Pase]],lift[Costo])</f>
        <v>0</v>
      </c>
    </row>
    <row r="499" spans="1:15" x14ac:dyDescent="0.25">
      <c r="A499" t="s">
        <v>7</v>
      </c>
      <c r="B499">
        <v>2018</v>
      </c>
      <c r="C499">
        <v>43463</v>
      </c>
      <c r="D499" t="s">
        <v>14</v>
      </c>
      <c r="E499">
        <v>43161</v>
      </c>
      <c r="F499">
        <v>7</v>
      </c>
      <c r="G499" t="s">
        <v>19</v>
      </c>
      <c r="H499" t="s">
        <v>517</v>
      </c>
      <c r="I499" s="5">
        <v>980</v>
      </c>
      <c r="J499" s="5">
        <f>IFERROR('Ventas Pases'!$I499/'Ventas Pases'!$F499,"PASE")</f>
        <v>140</v>
      </c>
      <c r="K499" t="str">
        <f>IFERROR(VLOOKUP('Ventas Pases'!$J499,'Comisiones HEROIC'!$E$1:$F$6,2,0),"")</f>
        <v/>
      </c>
      <c r="L499" s="5">
        <f>IF('Ventas Pases'!$D499="Red HEROIC",IFERROR(VLOOKUP('Ventas Pases'!$G499,'Comisiones HEROIC'!$A$1:$B$11,2,0),15),IF('Ventas Pases'!$D499="Red HEROIC",15,0))</f>
        <v>15</v>
      </c>
      <c r="M499">
        <f>IF(pases[[#This Row],[Días Visita]]&lt;7,0,IF(pases[[#This Row],[Días Visita]]&lt;9,1,IF(pases[[#This Row],[Días Visita]]="Ilimitados",0,2)))</f>
        <v>1</v>
      </c>
      <c r="N499" s="5">
        <f>IF(AND('Ventas Pases'!$A499="Fuera de Temporada",'Ventas Pases'!$B499=2019,pases[[#This Row],[Modo de Compra]]="Paquete"),30,0)</f>
        <v>0</v>
      </c>
      <c r="O499" s="5">
        <f>-SUMIF(lift[Número de pase],pases[[#This Row],[Numero de Pase]],lift[Costo])</f>
        <v>0</v>
      </c>
    </row>
    <row r="500" spans="1:15" x14ac:dyDescent="0.25">
      <c r="A500" t="s">
        <v>7</v>
      </c>
      <c r="B500">
        <v>2018</v>
      </c>
      <c r="C500">
        <v>43442</v>
      </c>
      <c r="D500" t="s">
        <v>8</v>
      </c>
      <c r="E500">
        <v>43098</v>
      </c>
      <c r="F500">
        <v>7</v>
      </c>
      <c r="G500" t="s">
        <v>9</v>
      </c>
      <c r="H500" t="s">
        <v>518</v>
      </c>
      <c r="I500" s="5">
        <v>840</v>
      </c>
      <c r="J500" s="5">
        <f>IFERROR('Ventas Pases'!$I500/'Ventas Pases'!$F500,"PASE")</f>
        <v>120</v>
      </c>
      <c r="K500" t="str">
        <f>IFERROR(VLOOKUP('Ventas Pases'!$J500,'Comisiones HEROIC'!$E$1:$F$6,2,0),"")</f>
        <v/>
      </c>
      <c r="L500" s="5">
        <f>IF('Ventas Pases'!$D500="Red HEROIC",IFERROR(VLOOKUP('Ventas Pases'!$G500,'Comisiones HEROIC'!$A$1:$B$11,2,0),15),IF('Ventas Pases'!$D500="Red HEROIC",15,0))</f>
        <v>0</v>
      </c>
      <c r="M500">
        <f>IF(pases[[#This Row],[Días Visita]]&lt;7,0,IF(pases[[#This Row],[Días Visita]]&lt;9,1,IF(pases[[#This Row],[Días Visita]]="Ilimitados",0,2)))</f>
        <v>1</v>
      </c>
      <c r="N500" s="5">
        <f>IF(AND('Ventas Pases'!$A500="Fuera de Temporada",'Ventas Pases'!$B500=2019,pases[[#This Row],[Modo de Compra]]="Paquete"),30,0)</f>
        <v>0</v>
      </c>
      <c r="O500" s="5">
        <f>-SUMIF(lift[Número de pase],pases[[#This Row],[Numero de Pase]],lift[Costo])</f>
        <v>0</v>
      </c>
    </row>
    <row r="501" spans="1:15" x14ac:dyDescent="0.25">
      <c r="A501" t="s">
        <v>13</v>
      </c>
      <c r="B501">
        <v>2018</v>
      </c>
      <c r="C501">
        <v>43404</v>
      </c>
      <c r="D501" t="s">
        <v>8</v>
      </c>
      <c r="E501">
        <v>42880</v>
      </c>
      <c r="F501">
        <v>1</v>
      </c>
      <c r="G501" t="s">
        <v>9</v>
      </c>
      <c r="H501" t="s">
        <v>519</v>
      </c>
      <c r="I501" s="5">
        <v>120</v>
      </c>
      <c r="J501" s="5">
        <f>IFERROR('Ventas Pases'!$I501/'Ventas Pases'!$F501,"PASE")</f>
        <v>120</v>
      </c>
      <c r="K501" t="str">
        <f>IFERROR(VLOOKUP('Ventas Pases'!$J501,'Comisiones HEROIC'!$E$1:$F$6,2,0),"")</f>
        <v/>
      </c>
      <c r="L501" s="5">
        <f>IF('Ventas Pases'!$D501="Red HEROIC",IFERROR(VLOOKUP('Ventas Pases'!$G501,'Comisiones HEROIC'!$A$1:$B$11,2,0),15),IF('Ventas Pases'!$D501="Red HEROIC",15,0))</f>
        <v>0</v>
      </c>
      <c r="M501">
        <f>IF(pases[[#This Row],[Días Visita]]&lt;7,0,IF(pases[[#This Row],[Días Visita]]&lt;9,1,IF(pases[[#This Row],[Días Visita]]="Ilimitados",0,2)))</f>
        <v>0</v>
      </c>
      <c r="N501" s="5">
        <f>IF(AND('Ventas Pases'!$A501="Fuera de Temporada",'Ventas Pases'!$B501=2019,pases[[#This Row],[Modo de Compra]]="Paquete"),30,0)</f>
        <v>0</v>
      </c>
      <c r="O501" s="5">
        <f>-SUMIF(lift[Número de pase],pases[[#This Row],[Numero de Pase]],lift[Costo])</f>
        <v>0</v>
      </c>
    </row>
    <row r="502" spans="1:15" x14ac:dyDescent="0.25">
      <c r="A502" t="s">
        <v>7</v>
      </c>
      <c r="B502">
        <v>2018</v>
      </c>
      <c r="C502">
        <v>43124</v>
      </c>
      <c r="D502" t="s">
        <v>8</v>
      </c>
      <c r="E502">
        <v>43127</v>
      </c>
      <c r="F502">
        <v>1</v>
      </c>
      <c r="G502" t="s">
        <v>9</v>
      </c>
      <c r="H502" t="s">
        <v>520</v>
      </c>
      <c r="I502" s="5">
        <v>120</v>
      </c>
      <c r="J502" s="5">
        <f>IFERROR('Ventas Pases'!$I502/'Ventas Pases'!$F502,"PASE")</f>
        <v>120</v>
      </c>
      <c r="K502" t="str">
        <f>IFERROR(VLOOKUP('Ventas Pases'!$J502,'Comisiones HEROIC'!$E$1:$F$6,2,0),"")</f>
        <v/>
      </c>
      <c r="L502" s="5">
        <f>IF('Ventas Pases'!$D502="Red HEROIC",IFERROR(VLOOKUP('Ventas Pases'!$G502,'Comisiones HEROIC'!$A$1:$B$11,2,0),15),IF('Ventas Pases'!$D502="Red HEROIC",15,0))</f>
        <v>0</v>
      </c>
      <c r="M502">
        <f>IF(pases[[#This Row],[Días Visita]]&lt;7,0,IF(pases[[#This Row],[Días Visita]]&lt;9,1,IF(pases[[#This Row],[Días Visita]]="Ilimitados",0,2)))</f>
        <v>0</v>
      </c>
      <c r="N502" s="5">
        <f>IF(AND('Ventas Pases'!$A502="Fuera de Temporada",'Ventas Pases'!$B502=2019,pases[[#This Row],[Modo de Compra]]="Paquete"),30,0)</f>
        <v>0</v>
      </c>
      <c r="O502" s="5">
        <f>-SUMIF(lift[Número de pase],pases[[#This Row],[Numero de Pase]],lift[Costo])</f>
        <v>0</v>
      </c>
    </row>
    <row r="503" spans="1:15" x14ac:dyDescent="0.25">
      <c r="A503" t="s">
        <v>7</v>
      </c>
      <c r="B503">
        <v>2018</v>
      </c>
      <c r="C503">
        <v>43461</v>
      </c>
      <c r="D503" t="s">
        <v>8</v>
      </c>
      <c r="E503">
        <v>43176</v>
      </c>
      <c r="F503">
        <v>7</v>
      </c>
      <c r="G503" t="s">
        <v>9</v>
      </c>
      <c r="H503" t="s">
        <v>521</v>
      </c>
      <c r="I503" s="5">
        <v>840</v>
      </c>
      <c r="J503" s="5">
        <f>IFERROR('Ventas Pases'!$I503/'Ventas Pases'!$F503,"PASE")</f>
        <v>120</v>
      </c>
      <c r="K503" t="str">
        <f>IFERROR(VLOOKUP('Ventas Pases'!$J503,'Comisiones HEROIC'!$E$1:$F$6,2,0),"")</f>
        <v/>
      </c>
      <c r="L503" s="5">
        <f>IF('Ventas Pases'!$D503="Red HEROIC",IFERROR(VLOOKUP('Ventas Pases'!$G503,'Comisiones HEROIC'!$A$1:$B$11,2,0),15),IF('Ventas Pases'!$D503="Red HEROIC",15,0))</f>
        <v>0</v>
      </c>
      <c r="M503">
        <f>IF(pases[[#This Row],[Días Visita]]&lt;7,0,IF(pases[[#This Row],[Días Visita]]&lt;9,1,IF(pases[[#This Row],[Días Visita]]="Ilimitados",0,2)))</f>
        <v>1</v>
      </c>
      <c r="N503" s="5">
        <f>IF(AND('Ventas Pases'!$A503="Fuera de Temporada",'Ventas Pases'!$B503=2019,pases[[#This Row],[Modo de Compra]]="Paquete"),30,0)</f>
        <v>0</v>
      </c>
      <c r="O503" s="5">
        <f>-SUMIF(lift[Número de pase],pases[[#This Row],[Numero de Pase]],lift[Costo])</f>
        <v>0</v>
      </c>
    </row>
    <row r="504" spans="1:15" x14ac:dyDescent="0.25">
      <c r="A504" t="s">
        <v>13</v>
      </c>
      <c r="B504">
        <v>2019</v>
      </c>
      <c r="C504">
        <v>43292</v>
      </c>
      <c r="D504" t="s">
        <v>14</v>
      </c>
      <c r="E504">
        <v>43222</v>
      </c>
      <c r="F504">
        <v>2</v>
      </c>
      <c r="G504" t="s">
        <v>19</v>
      </c>
      <c r="H504" t="s">
        <v>522</v>
      </c>
      <c r="I504" s="5">
        <v>280</v>
      </c>
      <c r="J504" s="5">
        <f>IFERROR('Ventas Pases'!$I504/'Ventas Pases'!$F504,"PASE")</f>
        <v>140</v>
      </c>
      <c r="K504" t="str">
        <f>IFERROR(VLOOKUP('Ventas Pases'!$J504,'Comisiones HEROIC'!$E$1:$F$6,2,0),"")</f>
        <v/>
      </c>
      <c r="L504" s="5">
        <f>IF('Ventas Pases'!$D504="Red HEROIC",IFERROR(VLOOKUP('Ventas Pases'!$G504,'Comisiones HEROIC'!$A$1:$B$11,2,0),15),IF('Ventas Pases'!$D504="Red HEROIC",15,0))</f>
        <v>15</v>
      </c>
      <c r="M504">
        <f>IF(pases[[#This Row],[Días Visita]]&lt;7,0,IF(pases[[#This Row],[Días Visita]]&lt;9,1,IF(pases[[#This Row],[Días Visita]]="Ilimitados",0,2)))</f>
        <v>0</v>
      </c>
      <c r="N504" s="5">
        <f>IF(AND('Ventas Pases'!$A504="Fuera de Temporada",'Ventas Pases'!$B504=2019,pases[[#This Row],[Modo de Compra]]="Paquete"),30,0)</f>
        <v>0</v>
      </c>
      <c r="O504" s="5">
        <f>-SUMIF(lift[Número de pase],pases[[#This Row],[Numero de Pase]],lift[Costo])</f>
        <v>0</v>
      </c>
    </row>
    <row r="505" spans="1:15" x14ac:dyDescent="0.25">
      <c r="A505" t="s">
        <v>7</v>
      </c>
      <c r="B505">
        <v>2018</v>
      </c>
      <c r="C505">
        <v>43169</v>
      </c>
      <c r="D505" t="s">
        <v>14</v>
      </c>
      <c r="E505">
        <v>43172</v>
      </c>
      <c r="F505">
        <v>2</v>
      </c>
      <c r="G505" t="s">
        <v>15</v>
      </c>
      <c r="H505" t="s">
        <v>523</v>
      </c>
      <c r="I505" s="5">
        <v>280</v>
      </c>
      <c r="J505" s="5">
        <f>IFERROR('Ventas Pases'!$I505/'Ventas Pases'!$F505,"PASE")</f>
        <v>140</v>
      </c>
      <c r="K505" t="str">
        <f>IFERROR(VLOOKUP('Ventas Pases'!$J505,'Comisiones HEROIC'!$E$1:$F$6,2,0),"")</f>
        <v/>
      </c>
      <c r="L505" s="5">
        <f>IF('Ventas Pases'!$D505="Red HEROIC",IFERROR(VLOOKUP('Ventas Pases'!$G505,'Comisiones HEROIC'!$A$1:$B$11,2,0),15),IF('Ventas Pases'!$D505="Red HEROIC",15,0))</f>
        <v>12</v>
      </c>
      <c r="M505">
        <f>IF(pases[[#This Row],[Días Visita]]&lt;7,0,IF(pases[[#This Row],[Días Visita]]&lt;9,1,IF(pases[[#This Row],[Días Visita]]="Ilimitados",0,2)))</f>
        <v>0</v>
      </c>
      <c r="N505" s="5">
        <f>IF(AND('Ventas Pases'!$A505="Fuera de Temporada",'Ventas Pases'!$B505=2019,pases[[#This Row],[Modo de Compra]]="Paquete"),30,0)</f>
        <v>0</v>
      </c>
      <c r="O505" s="5">
        <f>-SUMIF(lift[Número de pase],pases[[#This Row],[Numero de Pase]],lift[Costo])</f>
        <v>0</v>
      </c>
    </row>
    <row r="506" spans="1:15" x14ac:dyDescent="0.25">
      <c r="A506" t="s">
        <v>7</v>
      </c>
      <c r="B506">
        <v>2019</v>
      </c>
      <c r="C506">
        <v>43456</v>
      </c>
      <c r="D506" t="s">
        <v>8</v>
      </c>
      <c r="E506">
        <v>43419</v>
      </c>
      <c r="F506" t="s">
        <v>11</v>
      </c>
      <c r="G506" t="s">
        <v>9</v>
      </c>
      <c r="H506" t="s">
        <v>524</v>
      </c>
      <c r="I506" s="5">
        <v>1950</v>
      </c>
      <c r="J506" s="5" t="str">
        <f>IFERROR('Ventas Pases'!$I506/'Ventas Pases'!$F506,"PASE")</f>
        <v>PASE</v>
      </c>
      <c r="K506" t="str">
        <f>IFERROR(VLOOKUP('Ventas Pases'!$J506,'Comisiones HEROIC'!$E$1:$F$6,2,0),"")</f>
        <v/>
      </c>
      <c r="L506" s="5">
        <f>IF('Ventas Pases'!$D506="Red HEROIC",IFERROR(VLOOKUP('Ventas Pases'!$G506,'Comisiones HEROIC'!$A$1:$B$11,2,0),15),IF('Ventas Pases'!$D506="Red HEROIC",15,0))</f>
        <v>0</v>
      </c>
      <c r="M506">
        <f>IF(pases[[#This Row],[Días Visita]]&lt;7,0,IF(pases[[#This Row],[Días Visita]]&lt;9,1,IF(pases[[#This Row],[Días Visita]]="Ilimitados",0,2)))</f>
        <v>0</v>
      </c>
      <c r="N506" s="5">
        <f>IF(AND('Ventas Pases'!$A506="Fuera de Temporada",'Ventas Pases'!$B506=2019,pases[[#This Row],[Modo de Compra]]="Paquete"),30,0)</f>
        <v>0</v>
      </c>
      <c r="O506" s="5">
        <f>-SUMIF(lift[Número de pase],pases[[#This Row],[Numero de Pase]],lift[Costo])</f>
        <v>-276</v>
      </c>
    </row>
    <row r="507" spans="1:15" x14ac:dyDescent="0.25">
      <c r="A507" t="s">
        <v>7</v>
      </c>
      <c r="B507">
        <v>2019</v>
      </c>
      <c r="C507">
        <v>43426</v>
      </c>
      <c r="D507" t="s">
        <v>14</v>
      </c>
      <c r="E507">
        <v>43469</v>
      </c>
      <c r="F507">
        <v>7</v>
      </c>
      <c r="G507" t="s">
        <v>27</v>
      </c>
      <c r="H507" t="s">
        <v>525</v>
      </c>
      <c r="I507" s="5">
        <v>980</v>
      </c>
      <c r="J507" s="5">
        <f>IFERROR('Ventas Pases'!$I507/'Ventas Pases'!$F507,"PASE")</f>
        <v>140</v>
      </c>
      <c r="K507" t="str">
        <f>IFERROR(VLOOKUP('Ventas Pases'!$J507,'Comisiones HEROIC'!$E$1:$F$6,2,0),"")</f>
        <v/>
      </c>
      <c r="L507" s="5">
        <f>IF('Ventas Pases'!$D507="Red HEROIC",IFERROR(VLOOKUP('Ventas Pases'!$G507,'Comisiones HEROIC'!$A$1:$B$11,2,0),15),IF('Ventas Pases'!$D507="Red HEROIC",15,0))</f>
        <v>15</v>
      </c>
      <c r="M507">
        <f>IF(pases[[#This Row],[Días Visita]]&lt;7,0,IF(pases[[#This Row],[Días Visita]]&lt;9,1,IF(pases[[#This Row],[Días Visita]]="Ilimitados",0,2)))</f>
        <v>1</v>
      </c>
      <c r="N507" s="5">
        <f>IF(AND('Ventas Pases'!$A507="Fuera de Temporada",'Ventas Pases'!$B507=2019,pases[[#This Row],[Modo de Compra]]="Paquete"),30,0)</f>
        <v>0</v>
      </c>
      <c r="O507" s="5">
        <f>-SUMIF(lift[Número de pase],pases[[#This Row],[Numero de Pase]],lift[Costo])</f>
        <v>0</v>
      </c>
    </row>
    <row r="508" spans="1:15" x14ac:dyDescent="0.25">
      <c r="A508" t="s">
        <v>7</v>
      </c>
      <c r="B508">
        <v>2019</v>
      </c>
      <c r="C508">
        <v>43471</v>
      </c>
      <c r="D508" t="s">
        <v>14</v>
      </c>
      <c r="E508">
        <v>43475</v>
      </c>
      <c r="F508">
        <v>3</v>
      </c>
      <c r="G508" t="s">
        <v>19</v>
      </c>
      <c r="H508" t="s">
        <v>526</v>
      </c>
      <c r="I508" s="5">
        <v>420</v>
      </c>
      <c r="J508" s="5">
        <f>IFERROR('Ventas Pases'!$I508/'Ventas Pases'!$F508,"PASE")</f>
        <v>140</v>
      </c>
      <c r="K508" t="str">
        <f>IFERROR(VLOOKUP('Ventas Pases'!$J508,'Comisiones HEROIC'!$E$1:$F$6,2,0),"")</f>
        <v/>
      </c>
      <c r="L508" s="5">
        <f>IF('Ventas Pases'!$D508="Red HEROIC",IFERROR(VLOOKUP('Ventas Pases'!$G508,'Comisiones HEROIC'!$A$1:$B$11,2,0),15),IF('Ventas Pases'!$D508="Red HEROIC",15,0))</f>
        <v>15</v>
      </c>
      <c r="M508">
        <f>IF(pases[[#This Row],[Días Visita]]&lt;7,0,IF(pases[[#This Row],[Días Visita]]&lt;9,1,IF(pases[[#This Row],[Días Visita]]="Ilimitados",0,2)))</f>
        <v>0</v>
      </c>
      <c r="N508" s="5">
        <f>IF(AND('Ventas Pases'!$A508="Fuera de Temporada",'Ventas Pases'!$B508=2019,pases[[#This Row],[Modo de Compra]]="Paquete"),30,0)</f>
        <v>0</v>
      </c>
      <c r="O508" s="5">
        <f>-SUMIF(lift[Número de pase],pases[[#This Row],[Numero de Pase]],lift[Costo])</f>
        <v>0</v>
      </c>
    </row>
    <row r="509" spans="1:15" x14ac:dyDescent="0.25">
      <c r="A509" t="s">
        <v>7</v>
      </c>
      <c r="B509">
        <v>2018</v>
      </c>
      <c r="C509">
        <v>43149</v>
      </c>
      <c r="D509" t="s">
        <v>8</v>
      </c>
      <c r="E509">
        <v>43145</v>
      </c>
      <c r="F509">
        <v>1</v>
      </c>
      <c r="G509" t="s">
        <v>9</v>
      </c>
      <c r="H509" t="s">
        <v>527</v>
      </c>
      <c r="I509" s="5">
        <v>120</v>
      </c>
      <c r="J509" s="5">
        <f>IFERROR('Ventas Pases'!$I509/'Ventas Pases'!$F509,"PASE")</f>
        <v>120</v>
      </c>
      <c r="K509" t="str">
        <f>IFERROR(VLOOKUP('Ventas Pases'!$J509,'Comisiones HEROIC'!$E$1:$F$6,2,0),"")</f>
        <v/>
      </c>
      <c r="L509" s="5">
        <f>IF('Ventas Pases'!$D509="Red HEROIC",IFERROR(VLOOKUP('Ventas Pases'!$G509,'Comisiones HEROIC'!$A$1:$B$11,2,0),15),IF('Ventas Pases'!$D509="Red HEROIC",15,0))</f>
        <v>0</v>
      </c>
      <c r="M509">
        <f>IF(pases[[#This Row],[Días Visita]]&lt;7,0,IF(pases[[#This Row],[Días Visita]]&lt;9,1,IF(pases[[#This Row],[Días Visita]]="Ilimitados",0,2)))</f>
        <v>0</v>
      </c>
      <c r="N509" s="5">
        <f>IF(AND('Ventas Pases'!$A509="Fuera de Temporada",'Ventas Pases'!$B509=2019,pases[[#This Row],[Modo de Compra]]="Paquete"),30,0)</f>
        <v>0</v>
      </c>
      <c r="O509" s="5">
        <f>-SUMIF(lift[Número de pase],pases[[#This Row],[Numero de Pase]],lift[Costo])</f>
        <v>0</v>
      </c>
    </row>
    <row r="510" spans="1:15" x14ac:dyDescent="0.25">
      <c r="A510" t="s">
        <v>7</v>
      </c>
      <c r="B510">
        <v>2019</v>
      </c>
      <c r="C510">
        <v>43439</v>
      </c>
      <c r="D510" t="s">
        <v>8</v>
      </c>
      <c r="E510">
        <v>43542</v>
      </c>
      <c r="F510">
        <v>8</v>
      </c>
      <c r="G510" t="s">
        <v>9</v>
      </c>
      <c r="H510" t="s">
        <v>528</v>
      </c>
      <c r="I510" s="5">
        <v>960</v>
      </c>
      <c r="J510" s="5">
        <f>IFERROR('Ventas Pases'!$I510/'Ventas Pases'!$F510,"PASE")</f>
        <v>120</v>
      </c>
      <c r="K510" t="str">
        <f>IFERROR(VLOOKUP('Ventas Pases'!$J510,'Comisiones HEROIC'!$E$1:$F$6,2,0),"")</f>
        <v/>
      </c>
      <c r="L510" s="5">
        <f>IF('Ventas Pases'!$D510="Red HEROIC",IFERROR(VLOOKUP('Ventas Pases'!$G510,'Comisiones HEROIC'!$A$1:$B$11,2,0),15),IF('Ventas Pases'!$D510="Red HEROIC",15,0))</f>
        <v>0</v>
      </c>
      <c r="M510">
        <f>IF(pases[[#This Row],[Días Visita]]&lt;7,0,IF(pases[[#This Row],[Días Visita]]&lt;9,1,IF(pases[[#This Row],[Días Visita]]="Ilimitados",0,2)))</f>
        <v>1</v>
      </c>
      <c r="N510" s="5">
        <f>IF(AND('Ventas Pases'!$A510="Fuera de Temporada",'Ventas Pases'!$B510=2019,pases[[#This Row],[Modo de Compra]]="Paquete"),30,0)</f>
        <v>0</v>
      </c>
      <c r="O510" s="5">
        <f>-SUMIF(lift[Número de pase],pases[[#This Row],[Numero de Pase]],lift[Costo])</f>
        <v>0</v>
      </c>
    </row>
    <row r="511" spans="1:15" x14ac:dyDescent="0.25">
      <c r="A511" t="s">
        <v>13</v>
      </c>
      <c r="B511">
        <v>2018</v>
      </c>
      <c r="C511">
        <v>43251</v>
      </c>
      <c r="D511" t="s">
        <v>17</v>
      </c>
      <c r="E511">
        <v>42945</v>
      </c>
      <c r="F511">
        <v>8</v>
      </c>
      <c r="G511" t="s">
        <v>9</v>
      </c>
      <c r="H511" t="s">
        <v>529</v>
      </c>
      <c r="I511" s="5">
        <v>840</v>
      </c>
      <c r="J511" s="5">
        <f>IFERROR('Ventas Pases'!$I511/'Ventas Pases'!$F511,"PASE")</f>
        <v>105</v>
      </c>
      <c r="K511" t="str">
        <f>IFERROR(VLOOKUP('Ventas Pases'!$J511,'Comisiones HEROIC'!$E$1:$F$6,2,0),"")</f>
        <v>OI Hotels</v>
      </c>
      <c r="L511" s="5">
        <f>IF('Ventas Pases'!$D511="Red HEROIC",IFERROR(VLOOKUP('Ventas Pases'!$G511,'Comisiones HEROIC'!$A$1:$B$11,2,0),15),IF('Ventas Pases'!$D511="Red HEROIC",15,0))</f>
        <v>0</v>
      </c>
      <c r="M511">
        <f>IF(pases[[#This Row],[Días Visita]]&lt;7,0,IF(pases[[#This Row],[Días Visita]]&lt;9,1,IF(pases[[#This Row],[Días Visita]]="Ilimitados",0,2)))</f>
        <v>1</v>
      </c>
      <c r="N511" s="5">
        <f>IF(AND('Ventas Pases'!$A511="Fuera de Temporada",'Ventas Pases'!$B511=2019,pases[[#This Row],[Modo de Compra]]="Paquete"),30,0)</f>
        <v>0</v>
      </c>
      <c r="O511" s="5">
        <f>-SUMIF(lift[Número de pase],pases[[#This Row],[Numero de Pase]],lift[Costo])</f>
        <v>0</v>
      </c>
    </row>
    <row r="512" spans="1:15" x14ac:dyDescent="0.25">
      <c r="A512" t="s">
        <v>7</v>
      </c>
      <c r="B512">
        <v>2019</v>
      </c>
      <c r="C512">
        <v>43521</v>
      </c>
      <c r="D512" t="s">
        <v>8</v>
      </c>
      <c r="E512">
        <v>43419</v>
      </c>
      <c r="F512" t="s">
        <v>11</v>
      </c>
      <c r="G512" t="s">
        <v>9</v>
      </c>
      <c r="H512" t="s">
        <v>530</v>
      </c>
      <c r="I512" s="5">
        <v>1950</v>
      </c>
      <c r="J512" s="5" t="str">
        <f>IFERROR('Ventas Pases'!$I512/'Ventas Pases'!$F512,"PASE")</f>
        <v>PASE</v>
      </c>
      <c r="K512" t="str">
        <f>IFERROR(VLOOKUP('Ventas Pases'!$J512,'Comisiones HEROIC'!$E$1:$F$6,2,0),"")</f>
        <v/>
      </c>
      <c r="L512" s="5">
        <f>IF('Ventas Pases'!$D512="Red HEROIC",IFERROR(VLOOKUP('Ventas Pases'!$G512,'Comisiones HEROIC'!$A$1:$B$11,2,0),15),IF('Ventas Pases'!$D512="Red HEROIC",15,0))</f>
        <v>0</v>
      </c>
      <c r="M512">
        <f>IF(pases[[#This Row],[Días Visita]]&lt;7,0,IF(pases[[#This Row],[Días Visita]]&lt;9,1,IF(pases[[#This Row],[Días Visita]]="Ilimitados",0,2)))</f>
        <v>0</v>
      </c>
      <c r="N512" s="5">
        <f>IF(AND('Ventas Pases'!$A512="Fuera de Temporada",'Ventas Pases'!$B512=2019,pases[[#This Row],[Modo de Compra]]="Paquete"),30,0)</f>
        <v>0</v>
      </c>
      <c r="O512" s="5">
        <f>-SUMIF(lift[Número de pase],pases[[#This Row],[Numero de Pase]],lift[Costo])</f>
        <v>-736</v>
      </c>
    </row>
    <row r="513" spans="1:15" x14ac:dyDescent="0.25">
      <c r="A513" t="s">
        <v>7</v>
      </c>
      <c r="B513">
        <v>2018</v>
      </c>
      <c r="C513">
        <v>43176</v>
      </c>
      <c r="D513" t="s">
        <v>14</v>
      </c>
      <c r="E513">
        <v>43178</v>
      </c>
      <c r="F513">
        <v>7</v>
      </c>
      <c r="G513" t="s">
        <v>33</v>
      </c>
      <c r="H513" t="s">
        <v>531</v>
      </c>
      <c r="I513" s="5">
        <v>980</v>
      </c>
      <c r="J513" s="5">
        <f>IFERROR('Ventas Pases'!$I513/'Ventas Pases'!$F513,"PASE")</f>
        <v>140</v>
      </c>
      <c r="K513" t="str">
        <f>IFERROR(VLOOKUP('Ventas Pases'!$J513,'Comisiones HEROIC'!$E$1:$F$6,2,0),"")</f>
        <v/>
      </c>
      <c r="L513" s="5">
        <f>IF('Ventas Pases'!$D513="Red HEROIC",IFERROR(VLOOKUP('Ventas Pases'!$G513,'Comisiones HEROIC'!$A$1:$B$11,2,0),15),IF('Ventas Pases'!$D513="Red HEROIC",15,0))</f>
        <v>15</v>
      </c>
      <c r="M513">
        <f>IF(pases[[#This Row],[Días Visita]]&lt;7,0,IF(pases[[#This Row],[Días Visita]]&lt;9,1,IF(pases[[#This Row],[Días Visita]]="Ilimitados",0,2)))</f>
        <v>1</v>
      </c>
      <c r="N513" s="5">
        <f>IF(AND('Ventas Pases'!$A513="Fuera de Temporada",'Ventas Pases'!$B513=2019,pases[[#This Row],[Modo de Compra]]="Paquete"),30,0)</f>
        <v>0</v>
      </c>
      <c r="O513" s="5">
        <f>-SUMIF(lift[Número de pase],pases[[#This Row],[Numero de Pase]],lift[Costo])</f>
        <v>0</v>
      </c>
    </row>
    <row r="514" spans="1:15" x14ac:dyDescent="0.25">
      <c r="A514" t="s">
        <v>7</v>
      </c>
      <c r="B514">
        <v>2019</v>
      </c>
      <c r="C514">
        <v>43498</v>
      </c>
      <c r="D514" t="s">
        <v>8</v>
      </c>
      <c r="E514">
        <v>43419</v>
      </c>
      <c r="F514" t="s">
        <v>11</v>
      </c>
      <c r="G514" t="s">
        <v>9</v>
      </c>
      <c r="H514" t="s">
        <v>532</v>
      </c>
      <c r="I514" s="5">
        <v>1950</v>
      </c>
      <c r="J514" s="5" t="str">
        <f>IFERROR('Ventas Pases'!$I514/'Ventas Pases'!$F514,"PASE")</f>
        <v>PASE</v>
      </c>
      <c r="K514" t="str">
        <f>IFERROR(VLOOKUP('Ventas Pases'!$J514,'Comisiones HEROIC'!$E$1:$F$6,2,0),"")</f>
        <v/>
      </c>
      <c r="L514" s="5">
        <f>IF('Ventas Pases'!$D514="Red HEROIC",IFERROR(VLOOKUP('Ventas Pases'!$G514,'Comisiones HEROIC'!$A$1:$B$11,2,0),15),IF('Ventas Pases'!$D514="Red HEROIC",15,0))</f>
        <v>0</v>
      </c>
      <c r="M514">
        <f>IF(pases[[#This Row],[Días Visita]]&lt;7,0,IF(pases[[#This Row],[Días Visita]]&lt;9,1,IF(pases[[#This Row],[Días Visita]]="Ilimitados",0,2)))</f>
        <v>0</v>
      </c>
      <c r="N514" s="5">
        <f>IF(AND('Ventas Pases'!$A514="Fuera de Temporada",'Ventas Pases'!$B514=2019,pases[[#This Row],[Modo de Compra]]="Paquete"),30,0)</f>
        <v>0</v>
      </c>
      <c r="O514" s="5">
        <f>-SUMIF(lift[Número de pase],pases[[#This Row],[Numero de Pase]],lift[Costo])</f>
        <v>-460</v>
      </c>
    </row>
    <row r="515" spans="1:15" x14ac:dyDescent="0.25">
      <c r="A515" t="s">
        <v>7</v>
      </c>
      <c r="B515">
        <v>2018</v>
      </c>
      <c r="C515">
        <v>43174</v>
      </c>
      <c r="D515" t="s">
        <v>8</v>
      </c>
      <c r="E515">
        <v>43180</v>
      </c>
      <c r="F515">
        <v>9</v>
      </c>
      <c r="G515" t="s">
        <v>9</v>
      </c>
      <c r="H515" t="s">
        <v>533</v>
      </c>
      <c r="I515" s="5">
        <v>1080</v>
      </c>
      <c r="J515" s="5">
        <f>IFERROR('Ventas Pases'!$I515/'Ventas Pases'!$F515,"PASE")</f>
        <v>120</v>
      </c>
      <c r="K515" t="str">
        <f>IFERROR(VLOOKUP('Ventas Pases'!$J515,'Comisiones HEROIC'!$E$1:$F$6,2,0),"")</f>
        <v/>
      </c>
      <c r="L515" s="5">
        <f>IF('Ventas Pases'!$D515="Red HEROIC",IFERROR(VLOOKUP('Ventas Pases'!$G515,'Comisiones HEROIC'!$A$1:$B$11,2,0),15),IF('Ventas Pases'!$D515="Red HEROIC",15,0))</f>
        <v>0</v>
      </c>
      <c r="M515">
        <f>IF(pases[[#This Row],[Días Visita]]&lt;7,0,IF(pases[[#This Row],[Días Visita]]&lt;9,1,IF(pases[[#This Row],[Días Visita]]="Ilimitados",0,2)))</f>
        <v>2</v>
      </c>
      <c r="N515" s="5">
        <f>IF(AND('Ventas Pases'!$A515="Fuera de Temporada",'Ventas Pases'!$B515=2019,pases[[#This Row],[Modo de Compra]]="Paquete"),30,0)</f>
        <v>0</v>
      </c>
      <c r="O515" s="5">
        <f>-SUMIF(lift[Número de pase],pases[[#This Row],[Numero de Pase]],lift[Costo])</f>
        <v>0</v>
      </c>
    </row>
    <row r="516" spans="1:15" x14ac:dyDescent="0.25">
      <c r="A516" t="s">
        <v>7</v>
      </c>
      <c r="B516">
        <v>2019</v>
      </c>
      <c r="C516">
        <v>43548</v>
      </c>
      <c r="D516" t="s">
        <v>8</v>
      </c>
      <c r="E516">
        <v>43544</v>
      </c>
      <c r="F516">
        <v>7</v>
      </c>
      <c r="G516" t="s">
        <v>9</v>
      </c>
      <c r="H516" t="s">
        <v>534</v>
      </c>
      <c r="I516" s="5">
        <v>840</v>
      </c>
      <c r="J516" s="5">
        <f>IFERROR('Ventas Pases'!$I516/'Ventas Pases'!$F516,"PASE")</f>
        <v>120</v>
      </c>
      <c r="K516" t="str">
        <f>IFERROR(VLOOKUP('Ventas Pases'!$J516,'Comisiones HEROIC'!$E$1:$F$6,2,0),"")</f>
        <v/>
      </c>
      <c r="L516" s="5">
        <f>IF('Ventas Pases'!$D516="Red HEROIC",IFERROR(VLOOKUP('Ventas Pases'!$G516,'Comisiones HEROIC'!$A$1:$B$11,2,0),15),IF('Ventas Pases'!$D516="Red HEROIC",15,0))</f>
        <v>0</v>
      </c>
      <c r="M516">
        <f>IF(pases[[#This Row],[Días Visita]]&lt;7,0,IF(pases[[#This Row],[Días Visita]]&lt;9,1,IF(pases[[#This Row],[Días Visita]]="Ilimitados",0,2)))</f>
        <v>1</v>
      </c>
      <c r="N516" s="5">
        <f>IF(AND('Ventas Pases'!$A516="Fuera de Temporada",'Ventas Pases'!$B516=2019,pases[[#This Row],[Modo de Compra]]="Paquete"),30,0)</f>
        <v>0</v>
      </c>
      <c r="O516" s="5">
        <f>-SUMIF(lift[Número de pase],pases[[#This Row],[Numero de Pase]],lift[Costo])</f>
        <v>0</v>
      </c>
    </row>
    <row r="517" spans="1:15" x14ac:dyDescent="0.25">
      <c r="A517" t="s">
        <v>13</v>
      </c>
      <c r="B517">
        <v>2019</v>
      </c>
      <c r="C517">
        <v>43283</v>
      </c>
      <c r="D517" t="s">
        <v>14</v>
      </c>
      <c r="E517">
        <v>43284</v>
      </c>
      <c r="F517">
        <v>9</v>
      </c>
      <c r="G517" t="s">
        <v>27</v>
      </c>
      <c r="H517" t="s">
        <v>535</v>
      </c>
      <c r="I517" s="5">
        <v>1260</v>
      </c>
      <c r="J517" s="5">
        <f>IFERROR('Ventas Pases'!$I517/'Ventas Pases'!$F517,"PASE")</f>
        <v>140</v>
      </c>
      <c r="K517" t="str">
        <f>IFERROR(VLOOKUP('Ventas Pases'!$J517,'Comisiones HEROIC'!$E$1:$F$6,2,0),"")</f>
        <v/>
      </c>
      <c r="L517" s="5">
        <f>IF('Ventas Pases'!$D517="Red HEROIC",IFERROR(VLOOKUP('Ventas Pases'!$G517,'Comisiones HEROIC'!$A$1:$B$11,2,0),15),IF('Ventas Pases'!$D517="Red HEROIC",15,0))</f>
        <v>15</v>
      </c>
      <c r="M517">
        <f>IF(pases[[#This Row],[Días Visita]]&lt;7,0,IF(pases[[#This Row],[Días Visita]]&lt;9,1,IF(pases[[#This Row],[Días Visita]]="Ilimitados",0,2)))</f>
        <v>2</v>
      </c>
      <c r="N517" s="5">
        <f>IF(AND('Ventas Pases'!$A517="Fuera de Temporada",'Ventas Pases'!$B517=2019,pases[[#This Row],[Modo de Compra]]="Paquete"),30,0)</f>
        <v>0</v>
      </c>
      <c r="O517" s="5">
        <f>-SUMIF(lift[Número de pase],pases[[#This Row],[Numero de Pase]],lift[Costo])</f>
        <v>0</v>
      </c>
    </row>
    <row r="518" spans="1:15" x14ac:dyDescent="0.25">
      <c r="A518" t="s">
        <v>7</v>
      </c>
      <c r="B518">
        <v>2019</v>
      </c>
      <c r="C518">
        <v>43445</v>
      </c>
      <c r="D518" t="s">
        <v>14</v>
      </c>
      <c r="E518">
        <v>43532</v>
      </c>
      <c r="F518">
        <v>2</v>
      </c>
      <c r="G518" t="s">
        <v>15</v>
      </c>
      <c r="H518" t="s">
        <v>536</v>
      </c>
      <c r="I518" s="5">
        <v>280</v>
      </c>
      <c r="J518" s="5">
        <f>IFERROR('Ventas Pases'!$I518/'Ventas Pases'!$F518,"PASE")</f>
        <v>140</v>
      </c>
      <c r="K518" t="str">
        <f>IFERROR(VLOOKUP('Ventas Pases'!$J518,'Comisiones HEROIC'!$E$1:$F$6,2,0),"")</f>
        <v/>
      </c>
      <c r="L518" s="5">
        <f>IF('Ventas Pases'!$D518="Red HEROIC",IFERROR(VLOOKUP('Ventas Pases'!$G518,'Comisiones HEROIC'!$A$1:$B$11,2,0),15),IF('Ventas Pases'!$D518="Red HEROIC",15,0))</f>
        <v>12</v>
      </c>
      <c r="M518">
        <f>IF(pases[[#This Row],[Días Visita]]&lt;7,0,IF(pases[[#This Row],[Días Visita]]&lt;9,1,IF(pases[[#This Row],[Días Visita]]="Ilimitados",0,2)))</f>
        <v>0</v>
      </c>
      <c r="N518" s="5">
        <f>IF(AND('Ventas Pases'!$A518="Fuera de Temporada",'Ventas Pases'!$B518=2019,pases[[#This Row],[Modo de Compra]]="Paquete"),30,0)</f>
        <v>0</v>
      </c>
      <c r="O518" s="5">
        <f>-SUMIF(lift[Número de pase],pases[[#This Row],[Numero de Pase]],lift[Costo])</f>
        <v>0</v>
      </c>
    </row>
    <row r="519" spans="1:15" x14ac:dyDescent="0.25">
      <c r="A519" t="s">
        <v>7</v>
      </c>
      <c r="B519">
        <v>2019</v>
      </c>
      <c r="C519">
        <v>43421</v>
      </c>
      <c r="D519" t="s">
        <v>8</v>
      </c>
      <c r="E519">
        <v>43467</v>
      </c>
      <c r="F519">
        <v>3</v>
      </c>
      <c r="G519" t="s">
        <v>9</v>
      </c>
      <c r="H519" t="s">
        <v>537</v>
      </c>
      <c r="I519" s="5">
        <v>360</v>
      </c>
      <c r="J519" s="5">
        <f>IFERROR('Ventas Pases'!$I519/'Ventas Pases'!$F519,"PASE")</f>
        <v>120</v>
      </c>
      <c r="K519" t="str">
        <f>IFERROR(VLOOKUP('Ventas Pases'!$J519,'Comisiones HEROIC'!$E$1:$F$6,2,0),"")</f>
        <v/>
      </c>
      <c r="L519" s="5">
        <f>IF('Ventas Pases'!$D519="Red HEROIC",IFERROR(VLOOKUP('Ventas Pases'!$G519,'Comisiones HEROIC'!$A$1:$B$11,2,0),15),IF('Ventas Pases'!$D519="Red HEROIC",15,0))</f>
        <v>0</v>
      </c>
      <c r="M519">
        <f>IF(pases[[#This Row],[Días Visita]]&lt;7,0,IF(pases[[#This Row],[Días Visita]]&lt;9,1,IF(pases[[#This Row],[Días Visita]]="Ilimitados",0,2)))</f>
        <v>0</v>
      </c>
      <c r="N519" s="5">
        <f>IF(AND('Ventas Pases'!$A519="Fuera de Temporada",'Ventas Pases'!$B519=2019,pases[[#This Row],[Modo de Compra]]="Paquete"),30,0)</f>
        <v>0</v>
      </c>
      <c r="O519" s="5">
        <f>-SUMIF(lift[Número de pase],pases[[#This Row],[Numero de Pase]],lift[Costo])</f>
        <v>0</v>
      </c>
    </row>
    <row r="520" spans="1:15" x14ac:dyDescent="0.25">
      <c r="A520" t="s">
        <v>13</v>
      </c>
      <c r="B520">
        <v>2019</v>
      </c>
      <c r="C520">
        <v>43304</v>
      </c>
      <c r="D520" t="s">
        <v>8</v>
      </c>
      <c r="E520">
        <v>43283</v>
      </c>
      <c r="F520">
        <v>6</v>
      </c>
      <c r="G520" t="s">
        <v>9</v>
      </c>
      <c r="H520" t="s">
        <v>538</v>
      </c>
      <c r="I520" s="5">
        <v>720</v>
      </c>
      <c r="J520" s="5">
        <f>IFERROR('Ventas Pases'!$I520/'Ventas Pases'!$F520,"PASE")</f>
        <v>120</v>
      </c>
      <c r="K520" t="str">
        <f>IFERROR(VLOOKUP('Ventas Pases'!$J520,'Comisiones HEROIC'!$E$1:$F$6,2,0),"")</f>
        <v/>
      </c>
      <c r="L520" s="5">
        <f>IF('Ventas Pases'!$D520="Red HEROIC",IFERROR(VLOOKUP('Ventas Pases'!$G520,'Comisiones HEROIC'!$A$1:$B$11,2,0),15),IF('Ventas Pases'!$D520="Red HEROIC",15,0))</f>
        <v>0</v>
      </c>
      <c r="M520">
        <f>IF(pases[[#This Row],[Días Visita]]&lt;7,0,IF(pases[[#This Row],[Días Visita]]&lt;9,1,IF(pases[[#This Row],[Días Visita]]="Ilimitados",0,2)))</f>
        <v>0</v>
      </c>
      <c r="N520" s="5">
        <f>IF(AND('Ventas Pases'!$A520="Fuera de Temporada",'Ventas Pases'!$B520=2019,pases[[#This Row],[Modo de Compra]]="Paquete"),30,0)</f>
        <v>0</v>
      </c>
      <c r="O520" s="5">
        <f>-SUMIF(lift[Número de pase],pases[[#This Row],[Numero de Pase]],lift[Costo])</f>
        <v>0</v>
      </c>
    </row>
    <row r="521" spans="1:15" x14ac:dyDescent="0.25">
      <c r="A521" t="s">
        <v>7</v>
      </c>
      <c r="B521">
        <v>2019</v>
      </c>
      <c r="C521">
        <v>43554</v>
      </c>
      <c r="D521" t="s">
        <v>14</v>
      </c>
      <c r="E521">
        <v>43547</v>
      </c>
      <c r="F521">
        <v>7</v>
      </c>
      <c r="G521" t="s">
        <v>33</v>
      </c>
      <c r="H521" t="s">
        <v>539</v>
      </c>
      <c r="I521" s="5">
        <v>980</v>
      </c>
      <c r="J521" s="5">
        <f>IFERROR('Ventas Pases'!$I521/'Ventas Pases'!$F521,"PASE")</f>
        <v>140</v>
      </c>
      <c r="K521" t="str">
        <f>IFERROR(VLOOKUP('Ventas Pases'!$J521,'Comisiones HEROIC'!$E$1:$F$6,2,0),"")</f>
        <v/>
      </c>
      <c r="L521" s="5">
        <f>IF('Ventas Pases'!$D521="Red HEROIC",IFERROR(VLOOKUP('Ventas Pases'!$G521,'Comisiones HEROIC'!$A$1:$B$11,2,0),15),IF('Ventas Pases'!$D521="Red HEROIC",15,0))</f>
        <v>15</v>
      </c>
      <c r="M521">
        <f>IF(pases[[#This Row],[Días Visita]]&lt;7,0,IF(pases[[#This Row],[Días Visita]]&lt;9,1,IF(pases[[#This Row],[Días Visita]]="Ilimitados",0,2)))</f>
        <v>1</v>
      </c>
      <c r="N521" s="5">
        <f>IF(AND('Ventas Pases'!$A521="Fuera de Temporada",'Ventas Pases'!$B521=2019,pases[[#This Row],[Modo de Compra]]="Paquete"),30,0)</f>
        <v>0</v>
      </c>
      <c r="O521" s="5">
        <f>-SUMIF(lift[Número de pase],pases[[#This Row],[Numero de Pase]],lift[Costo])</f>
        <v>0</v>
      </c>
    </row>
    <row r="522" spans="1:15" x14ac:dyDescent="0.25">
      <c r="A522" t="s">
        <v>7</v>
      </c>
      <c r="B522">
        <v>2018</v>
      </c>
      <c r="C522">
        <v>43153</v>
      </c>
      <c r="D522" t="s">
        <v>17</v>
      </c>
      <c r="E522">
        <v>43154</v>
      </c>
      <c r="F522">
        <v>2</v>
      </c>
      <c r="G522" t="s">
        <v>9</v>
      </c>
      <c r="H522" t="s">
        <v>540</v>
      </c>
      <c r="I522" s="5">
        <v>220</v>
      </c>
      <c r="J522" s="5">
        <f>IFERROR('Ventas Pases'!$I522/'Ventas Pases'!$F522,"PASE")</f>
        <v>110</v>
      </c>
      <c r="K522" t="str">
        <f>IFERROR(VLOOKUP('Ventas Pases'!$J522,'Comisiones HEROIC'!$E$1:$F$6,2,0),"")</f>
        <v>Elton Hotel</v>
      </c>
      <c r="L522" s="5">
        <f>IF('Ventas Pases'!$D522="Red HEROIC",IFERROR(VLOOKUP('Ventas Pases'!$G522,'Comisiones HEROIC'!$A$1:$B$11,2,0),15),IF('Ventas Pases'!$D522="Red HEROIC",15,0))</f>
        <v>0</v>
      </c>
      <c r="M522">
        <f>IF(pases[[#This Row],[Días Visita]]&lt;7,0,IF(pases[[#This Row],[Días Visita]]&lt;9,1,IF(pases[[#This Row],[Días Visita]]="Ilimitados",0,2)))</f>
        <v>0</v>
      </c>
      <c r="N522" s="5">
        <f>IF(AND('Ventas Pases'!$A522="Fuera de Temporada",'Ventas Pases'!$B522=2019,pases[[#This Row],[Modo de Compra]]="Paquete"),30,0)</f>
        <v>0</v>
      </c>
      <c r="O522" s="5">
        <f>-SUMIF(lift[Número de pase],pases[[#This Row],[Numero de Pase]],lift[Costo])</f>
        <v>0</v>
      </c>
    </row>
    <row r="523" spans="1:15" x14ac:dyDescent="0.25">
      <c r="A523" t="s">
        <v>13</v>
      </c>
      <c r="B523">
        <v>2018</v>
      </c>
      <c r="C523">
        <v>43264</v>
      </c>
      <c r="D523" t="s">
        <v>8</v>
      </c>
      <c r="E523">
        <v>42896</v>
      </c>
      <c r="F523">
        <v>7</v>
      </c>
      <c r="G523" t="s">
        <v>9</v>
      </c>
      <c r="H523" t="s">
        <v>541</v>
      </c>
      <c r="I523" s="5">
        <v>840</v>
      </c>
      <c r="J523" s="5">
        <f>IFERROR('Ventas Pases'!$I523/'Ventas Pases'!$F523,"PASE")</f>
        <v>120</v>
      </c>
      <c r="K523" t="str">
        <f>IFERROR(VLOOKUP('Ventas Pases'!$J523,'Comisiones HEROIC'!$E$1:$F$6,2,0),"")</f>
        <v/>
      </c>
      <c r="L523" s="5">
        <f>IF('Ventas Pases'!$D523="Red HEROIC",IFERROR(VLOOKUP('Ventas Pases'!$G523,'Comisiones HEROIC'!$A$1:$B$11,2,0),15),IF('Ventas Pases'!$D523="Red HEROIC",15,0))</f>
        <v>0</v>
      </c>
      <c r="M523">
        <f>IF(pases[[#This Row],[Días Visita]]&lt;7,0,IF(pases[[#This Row],[Días Visita]]&lt;9,1,IF(pases[[#This Row],[Días Visita]]="Ilimitados",0,2)))</f>
        <v>1</v>
      </c>
      <c r="N523" s="5">
        <f>IF(AND('Ventas Pases'!$A523="Fuera de Temporada",'Ventas Pases'!$B523=2019,pases[[#This Row],[Modo de Compra]]="Paquete"),30,0)</f>
        <v>0</v>
      </c>
      <c r="O523" s="5">
        <f>-SUMIF(lift[Número de pase],pases[[#This Row],[Numero de Pase]],lift[Costo])</f>
        <v>0</v>
      </c>
    </row>
    <row r="524" spans="1:15" x14ac:dyDescent="0.25">
      <c r="A524" t="s">
        <v>7</v>
      </c>
      <c r="B524">
        <v>2019</v>
      </c>
      <c r="C524">
        <v>43448</v>
      </c>
      <c r="D524" t="s">
        <v>17</v>
      </c>
      <c r="E524">
        <v>43525</v>
      </c>
      <c r="F524">
        <v>4</v>
      </c>
      <c r="G524" t="s">
        <v>9</v>
      </c>
      <c r="H524" t="s">
        <v>542</v>
      </c>
      <c r="I524" s="5">
        <v>400</v>
      </c>
      <c r="J524" s="5">
        <f>IFERROR('Ventas Pases'!$I524/'Ventas Pases'!$F524,"PASE")</f>
        <v>100</v>
      </c>
      <c r="K524" t="str">
        <f>IFERROR(VLOOKUP('Ventas Pases'!$J524,'Comisiones HEROIC'!$E$1:$F$6,2,0),"")</f>
        <v>Ridossan Hotel</v>
      </c>
      <c r="L524" s="5">
        <f>IF('Ventas Pases'!$D524="Red HEROIC",IFERROR(VLOOKUP('Ventas Pases'!$G524,'Comisiones HEROIC'!$A$1:$B$11,2,0),15),IF('Ventas Pases'!$D524="Red HEROIC",15,0))</f>
        <v>0</v>
      </c>
      <c r="M524">
        <f>IF(pases[[#This Row],[Días Visita]]&lt;7,0,IF(pases[[#This Row],[Días Visita]]&lt;9,1,IF(pases[[#This Row],[Días Visita]]="Ilimitados",0,2)))</f>
        <v>0</v>
      </c>
      <c r="N524" s="5">
        <f>IF(AND('Ventas Pases'!$A524="Fuera de Temporada",'Ventas Pases'!$B524=2019,pases[[#This Row],[Modo de Compra]]="Paquete"),30,0)</f>
        <v>0</v>
      </c>
      <c r="O524" s="5">
        <f>-SUMIF(lift[Número de pase],pases[[#This Row],[Numero de Pase]],lift[Costo])</f>
        <v>0</v>
      </c>
    </row>
    <row r="525" spans="1:15" x14ac:dyDescent="0.25">
      <c r="A525" t="s">
        <v>7</v>
      </c>
      <c r="B525">
        <v>2018</v>
      </c>
      <c r="C525">
        <v>43455</v>
      </c>
      <c r="D525" t="s">
        <v>8</v>
      </c>
      <c r="E525">
        <v>43094</v>
      </c>
      <c r="F525">
        <v>5</v>
      </c>
      <c r="G525" t="s">
        <v>9</v>
      </c>
      <c r="H525" t="s">
        <v>543</v>
      </c>
      <c r="I525" s="5">
        <v>600</v>
      </c>
      <c r="J525" s="5">
        <f>IFERROR('Ventas Pases'!$I525/'Ventas Pases'!$F525,"PASE")</f>
        <v>120</v>
      </c>
      <c r="K525" t="str">
        <f>IFERROR(VLOOKUP('Ventas Pases'!$J525,'Comisiones HEROIC'!$E$1:$F$6,2,0),"")</f>
        <v/>
      </c>
      <c r="L525" s="5">
        <f>IF('Ventas Pases'!$D525="Red HEROIC",IFERROR(VLOOKUP('Ventas Pases'!$G525,'Comisiones HEROIC'!$A$1:$B$11,2,0),15),IF('Ventas Pases'!$D525="Red HEROIC",15,0))</f>
        <v>0</v>
      </c>
      <c r="M525">
        <f>IF(pases[[#This Row],[Días Visita]]&lt;7,0,IF(pases[[#This Row],[Días Visita]]&lt;9,1,IF(pases[[#This Row],[Días Visita]]="Ilimitados",0,2)))</f>
        <v>0</v>
      </c>
      <c r="N525" s="5">
        <f>IF(AND('Ventas Pases'!$A525="Fuera de Temporada",'Ventas Pases'!$B525=2019,pases[[#This Row],[Modo de Compra]]="Paquete"),30,0)</f>
        <v>0</v>
      </c>
      <c r="O525" s="5">
        <f>-SUMIF(lift[Número de pase],pases[[#This Row],[Numero de Pase]],lift[Costo])</f>
        <v>0</v>
      </c>
    </row>
    <row r="526" spans="1:15" x14ac:dyDescent="0.25">
      <c r="A526" t="s">
        <v>13</v>
      </c>
      <c r="B526">
        <v>2018</v>
      </c>
      <c r="C526">
        <v>43378</v>
      </c>
      <c r="D526" t="s">
        <v>14</v>
      </c>
      <c r="E526">
        <v>42949</v>
      </c>
      <c r="F526">
        <v>7</v>
      </c>
      <c r="G526" t="s">
        <v>33</v>
      </c>
      <c r="H526" t="s">
        <v>544</v>
      </c>
      <c r="I526" s="5">
        <v>980</v>
      </c>
      <c r="J526" s="5">
        <f>IFERROR('Ventas Pases'!$I526/'Ventas Pases'!$F526,"PASE")</f>
        <v>140</v>
      </c>
      <c r="K526" t="str">
        <f>IFERROR(VLOOKUP('Ventas Pases'!$J526,'Comisiones HEROIC'!$E$1:$F$6,2,0),"")</f>
        <v/>
      </c>
      <c r="L526" s="5">
        <f>IF('Ventas Pases'!$D526="Red HEROIC",IFERROR(VLOOKUP('Ventas Pases'!$G526,'Comisiones HEROIC'!$A$1:$B$11,2,0),15),IF('Ventas Pases'!$D526="Red HEROIC",15,0))</f>
        <v>15</v>
      </c>
      <c r="M526">
        <f>IF(pases[[#This Row],[Días Visita]]&lt;7,0,IF(pases[[#This Row],[Días Visita]]&lt;9,1,IF(pases[[#This Row],[Días Visita]]="Ilimitados",0,2)))</f>
        <v>1</v>
      </c>
      <c r="N526" s="5">
        <f>IF(AND('Ventas Pases'!$A526="Fuera de Temporada",'Ventas Pases'!$B526=2019,pases[[#This Row],[Modo de Compra]]="Paquete"),30,0)</f>
        <v>0</v>
      </c>
      <c r="O526" s="5">
        <f>-SUMIF(lift[Número de pase],pases[[#This Row],[Numero de Pase]],lift[Costo])</f>
        <v>0</v>
      </c>
    </row>
    <row r="527" spans="1:15" x14ac:dyDescent="0.25">
      <c r="A527" t="s">
        <v>7</v>
      </c>
      <c r="B527">
        <v>2018</v>
      </c>
      <c r="C527">
        <v>43109</v>
      </c>
      <c r="D527" t="s">
        <v>8</v>
      </c>
      <c r="E527">
        <v>43129</v>
      </c>
      <c r="F527">
        <v>8</v>
      </c>
      <c r="G527" t="s">
        <v>9</v>
      </c>
      <c r="H527" t="s">
        <v>545</v>
      </c>
      <c r="I527" s="5">
        <v>960</v>
      </c>
      <c r="J527" s="5">
        <f>IFERROR('Ventas Pases'!$I527/'Ventas Pases'!$F527,"PASE")</f>
        <v>120</v>
      </c>
      <c r="K527" t="str">
        <f>IFERROR(VLOOKUP('Ventas Pases'!$J527,'Comisiones HEROIC'!$E$1:$F$6,2,0),"")</f>
        <v/>
      </c>
      <c r="L527" s="5">
        <f>IF('Ventas Pases'!$D527="Red HEROIC",IFERROR(VLOOKUP('Ventas Pases'!$G527,'Comisiones HEROIC'!$A$1:$B$11,2,0),15),IF('Ventas Pases'!$D527="Red HEROIC",15,0))</f>
        <v>0</v>
      </c>
      <c r="M527">
        <f>IF(pases[[#This Row],[Días Visita]]&lt;7,0,IF(pases[[#This Row],[Días Visita]]&lt;9,1,IF(pases[[#This Row],[Días Visita]]="Ilimitados",0,2)))</f>
        <v>1</v>
      </c>
      <c r="N527" s="5">
        <f>IF(AND('Ventas Pases'!$A527="Fuera de Temporada",'Ventas Pases'!$B527=2019,pases[[#This Row],[Modo de Compra]]="Paquete"),30,0)</f>
        <v>0</v>
      </c>
      <c r="O527" s="5">
        <f>-SUMIF(lift[Número de pase],pases[[#This Row],[Numero de Pase]],lift[Costo])</f>
        <v>0</v>
      </c>
    </row>
    <row r="528" spans="1:15" x14ac:dyDescent="0.25">
      <c r="A528" t="s">
        <v>7</v>
      </c>
      <c r="B528">
        <v>2018</v>
      </c>
      <c r="C528">
        <v>43112</v>
      </c>
      <c r="D528" t="s">
        <v>60</v>
      </c>
      <c r="E528">
        <v>43145</v>
      </c>
      <c r="F528">
        <v>6</v>
      </c>
      <c r="G528" t="s">
        <v>9</v>
      </c>
      <c r="H528" t="s">
        <v>546</v>
      </c>
      <c r="I528" s="5">
        <v>720</v>
      </c>
      <c r="J528" s="5">
        <f>IFERROR('Ventas Pases'!$I528/'Ventas Pases'!$F528,"PASE")</f>
        <v>120</v>
      </c>
      <c r="K528" t="str">
        <f>IFERROR(VLOOKUP('Ventas Pases'!$J528,'Comisiones HEROIC'!$E$1:$F$6,2,0),"")</f>
        <v/>
      </c>
      <c r="L528" s="5">
        <f>IF('Ventas Pases'!$D528="Red HEROIC",IFERROR(VLOOKUP('Ventas Pases'!$G528,'Comisiones HEROIC'!$A$1:$B$11,2,0),15),IF('Ventas Pases'!$D528="Red HEROIC",15,0))</f>
        <v>0</v>
      </c>
      <c r="M528">
        <f>IF(pases[[#This Row],[Días Visita]]&lt;7,0,IF(pases[[#This Row],[Días Visita]]&lt;9,1,IF(pases[[#This Row],[Días Visita]]="Ilimitados",0,2)))</f>
        <v>0</v>
      </c>
      <c r="N528" s="5">
        <f>IF(AND('Ventas Pases'!$A528="Fuera de Temporada",'Ventas Pases'!$B528=2019,pases[[#This Row],[Modo de Compra]]="Paquete"),30,0)</f>
        <v>0</v>
      </c>
      <c r="O528" s="5">
        <f>-SUMIF(lift[Número de pase],pases[[#This Row],[Numero de Pase]],lift[Costo])</f>
        <v>0</v>
      </c>
    </row>
    <row r="529" spans="1:15" x14ac:dyDescent="0.25">
      <c r="A529" t="s">
        <v>7</v>
      </c>
      <c r="B529">
        <v>2019</v>
      </c>
      <c r="C529">
        <v>43433</v>
      </c>
      <c r="D529" t="s">
        <v>14</v>
      </c>
      <c r="E529">
        <v>43519</v>
      </c>
      <c r="F529">
        <v>5</v>
      </c>
      <c r="G529" t="s">
        <v>19</v>
      </c>
      <c r="H529" t="s">
        <v>547</v>
      </c>
      <c r="I529" s="5">
        <v>700</v>
      </c>
      <c r="J529" s="5">
        <f>IFERROR('Ventas Pases'!$I529/'Ventas Pases'!$F529,"PASE")</f>
        <v>140</v>
      </c>
      <c r="K529" t="str">
        <f>IFERROR(VLOOKUP('Ventas Pases'!$J529,'Comisiones HEROIC'!$E$1:$F$6,2,0),"")</f>
        <v/>
      </c>
      <c r="L529" s="5">
        <f>IF('Ventas Pases'!$D529="Red HEROIC",IFERROR(VLOOKUP('Ventas Pases'!$G529,'Comisiones HEROIC'!$A$1:$B$11,2,0),15),IF('Ventas Pases'!$D529="Red HEROIC",15,0))</f>
        <v>15</v>
      </c>
      <c r="M529">
        <f>IF(pases[[#This Row],[Días Visita]]&lt;7,0,IF(pases[[#This Row],[Días Visita]]&lt;9,1,IF(pases[[#This Row],[Días Visita]]="Ilimitados",0,2)))</f>
        <v>0</v>
      </c>
      <c r="N529" s="5">
        <f>IF(AND('Ventas Pases'!$A529="Fuera de Temporada",'Ventas Pases'!$B529=2019,pases[[#This Row],[Modo de Compra]]="Paquete"),30,0)</f>
        <v>0</v>
      </c>
      <c r="O529" s="5">
        <f>-SUMIF(lift[Número de pase],pases[[#This Row],[Numero de Pase]],lift[Costo])</f>
        <v>0</v>
      </c>
    </row>
    <row r="530" spans="1:15" x14ac:dyDescent="0.25">
      <c r="A530" t="s">
        <v>13</v>
      </c>
      <c r="B530">
        <v>2018</v>
      </c>
      <c r="C530">
        <v>43288</v>
      </c>
      <c r="D530" t="s">
        <v>8</v>
      </c>
      <c r="E530">
        <v>43054</v>
      </c>
      <c r="F530" t="s">
        <v>11</v>
      </c>
      <c r="G530" t="s">
        <v>9</v>
      </c>
      <c r="H530" t="s">
        <v>548</v>
      </c>
      <c r="I530" s="5">
        <v>1950</v>
      </c>
      <c r="J530" s="5" t="str">
        <f>IFERROR('Ventas Pases'!$I530/'Ventas Pases'!$F530,"PASE")</f>
        <v>PASE</v>
      </c>
      <c r="K530" t="str">
        <f>IFERROR(VLOOKUP('Ventas Pases'!$J530,'Comisiones HEROIC'!$E$1:$F$6,2,0),"")</f>
        <v/>
      </c>
      <c r="L530" s="5">
        <f>IF('Ventas Pases'!$D530="Red HEROIC",IFERROR(VLOOKUP('Ventas Pases'!$G530,'Comisiones HEROIC'!$A$1:$B$11,2,0),15),IF('Ventas Pases'!$D530="Red HEROIC",15,0))</f>
        <v>0</v>
      </c>
      <c r="M530">
        <f>IF(pases[[#This Row],[Días Visita]]&lt;7,0,IF(pases[[#This Row],[Días Visita]]&lt;9,1,IF(pases[[#This Row],[Días Visita]]="Ilimitados",0,2)))</f>
        <v>0</v>
      </c>
      <c r="N530" s="5">
        <f>IF(AND('Ventas Pases'!$A530="Fuera de Temporada",'Ventas Pases'!$B530=2019,pases[[#This Row],[Modo de Compra]]="Paquete"),30,0)</f>
        <v>0</v>
      </c>
      <c r="O530" s="5">
        <f>-SUMIF(lift[Número de pase],pases[[#This Row],[Numero de Pase]],lift[Costo])</f>
        <v>-460</v>
      </c>
    </row>
    <row r="531" spans="1:15" x14ac:dyDescent="0.25">
      <c r="A531" t="s">
        <v>13</v>
      </c>
      <c r="B531">
        <v>2019</v>
      </c>
      <c r="C531">
        <v>43265</v>
      </c>
      <c r="D531" t="s">
        <v>17</v>
      </c>
      <c r="E531">
        <v>43288</v>
      </c>
      <c r="F531">
        <v>8</v>
      </c>
      <c r="G531" t="s">
        <v>9</v>
      </c>
      <c r="H531" t="s">
        <v>549</v>
      </c>
      <c r="I531" s="5">
        <v>880</v>
      </c>
      <c r="J531" s="5">
        <f>IFERROR('Ventas Pases'!$I531/'Ventas Pases'!$F531,"PASE")</f>
        <v>110</v>
      </c>
      <c r="K531" t="str">
        <f>IFERROR(VLOOKUP('Ventas Pases'!$J531,'Comisiones HEROIC'!$E$1:$F$6,2,0),"")</f>
        <v>Elton Hotel</v>
      </c>
      <c r="L531" s="5">
        <f>IF('Ventas Pases'!$D531="Red HEROIC",IFERROR(VLOOKUP('Ventas Pases'!$G531,'Comisiones HEROIC'!$A$1:$B$11,2,0),15),IF('Ventas Pases'!$D531="Red HEROIC",15,0))</f>
        <v>0</v>
      </c>
      <c r="M531">
        <f>IF(pases[[#This Row],[Días Visita]]&lt;7,0,IF(pases[[#This Row],[Días Visita]]&lt;9,1,IF(pases[[#This Row],[Días Visita]]="Ilimitados",0,2)))</f>
        <v>1</v>
      </c>
      <c r="N531" s="5">
        <f>IF(AND('Ventas Pases'!$A531="Fuera de Temporada",'Ventas Pases'!$B531=2019,pases[[#This Row],[Modo de Compra]]="Paquete"),30,0)</f>
        <v>30</v>
      </c>
      <c r="O531" s="5">
        <f>-SUMIF(lift[Número de pase],pases[[#This Row],[Numero de Pase]],lift[Costo])</f>
        <v>0</v>
      </c>
    </row>
    <row r="532" spans="1:15" x14ac:dyDescent="0.25">
      <c r="A532" t="s">
        <v>13</v>
      </c>
      <c r="B532">
        <v>2019</v>
      </c>
      <c r="C532">
        <v>43227</v>
      </c>
      <c r="D532" t="s">
        <v>14</v>
      </c>
      <c r="E532">
        <v>43249</v>
      </c>
      <c r="F532">
        <v>3</v>
      </c>
      <c r="G532" t="s">
        <v>33</v>
      </c>
      <c r="H532" t="s">
        <v>550</v>
      </c>
      <c r="I532" s="5">
        <v>420</v>
      </c>
      <c r="J532" s="5">
        <f>IFERROR('Ventas Pases'!$I532/'Ventas Pases'!$F532,"PASE")</f>
        <v>140</v>
      </c>
      <c r="K532" t="str">
        <f>IFERROR(VLOOKUP('Ventas Pases'!$J532,'Comisiones HEROIC'!$E$1:$F$6,2,0),"")</f>
        <v/>
      </c>
      <c r="L532" s="5">
        <f>IF('Ventas Pases'!$D532="Red HEROIC",IFERROR(VLOOKUP('Ventas Pases'!$G532,'Comisiones HEROIC'!$A$1:$B$11,2,0),15),IF('Ventas Pases'!$D532="Red HEROIC",15,0))</f>
        <v>15</v>
      </c>
      <c r="M532">
        <f>IF(pases[[#This Row],[Días Visita]]&lt;7,0,IF(pases[[#This Row],[Días Visita]]&lt;9,1,IF(pases[[#This Row],[Días Visita]]="Ilimitados",0,2)))</f>
        <v>0</v>
      </c>
      <c r="N532" s="5">
        <f>IF(AND('Ventas Pases'!$A532="Fuera de Temporada",'Ventas Pases'!$B532=2019,pases[[#This Row],[Modo de Compra]]="Paquete"),30,0)</f>
        <v>0</v>
      </c>
      <c r="O532" s="5">
        <f>-SUMIF(lift[Número de pase],pases[[#This Row],[Numero de Pase]],lift[Costo])</f>
        <v>0</v>
      </c>
    </row>
    <row r="533" spans="1:15" x14ac:dyDescent="0.25">
      <c r="A533" t="s">
        <v>13</v>
      </c>
      <c r="B533">
        <v>2018</v>
      </c>
      <c r="C533">
        <v>43321</v>
      </c>
      <c r="D533" t="s">
        <v>8</v>
      </c>
      <c r="E533">
        <v>42940</v>
      </c>
      <c r="F533">
        <v>9</v>
      </c>
      <c r="G533" t="s">
        <v>9</v>
      </c>
      <c r="H533" t="s">
        <v>551</v>
      </c>
      <c r="I533" s="5">
        <v>1080</v>
      </c>
      <c r="J533" s="5">
        <f>IFERROR('Ventas Pases'!$I533/'Ventas Pases'!$F533,"PASE")</f>
        <v>120</v>
      </c>
      <c r="K533" t="str">
        <f>IFERROR(VLOOKUP('Ventas Pases'!$J533,'Comisiones HEROIC'!$E$1:$F$6,2,0),"")</f>
        <v/>
      </c>
      <c r="L533" s="5">
        <f>IF('Ventas Pases'!$D533="Red HEROIC",IFERROR(VLOOKUP('Ventas Pases'!$G533,'Comisiones HEROIC'!$A$1:$B$11,2,0),15),IF('Ventas Pases'!$D533="Red HEROIC",15,0))</f>
        <v>0</v>
      </c>
      <c r="M533">
        <f>IF(pases[[#This Row],[Días Visita]]&lt;7,0,IF(pases[[#This Row],[Días Visita]]&lt;9,1,IF(pases[[#This Row],[Días Visita]]="Ilimitados",0,2)))</f>
        <v>2</v>
      </c>
      <c r="N533" s="5">
        <f>IF(AND('Ventas Pases'!$A533="Fuera de Temporada",'Ventas Pases'!$B533=2019,pases[[#This Row],[Modo de Compra]]="Paquete"),30,0)</f>
        <v>0</v>
      </c>
      <c r="O533" s="5">
        <f>-SUMIF(lift[Número de pase],pases[[#This Row],[Numero de Pase]],lift[Costo])</f>
        <v>0</v>
      </c>
    </row>
    <row r="534" spans="1:15" x14ac:dyDescent="0.25">
      <c r="A534" t="s">
        <v>7</v>
      </c>
      <c r="B534">
        <v>2018</v>
      </c>
      <c r="C534">
        <v>43104</v>
      </c>
      <c r="D534" t="s">
        <v>8</v>
      </c>
      <c r="E534">
        <v>43054</v>
      </c>
      <c r="F534" t="s">
        <v>11</v>
      </c>
      <c r="G534" t="s">
        <v>9</v>
      </c>
      <c r="H534" t="s">
        <v>552</v>
      </c>
      <c r="I534" s="5">
        <v>1950</v>
      </c>
      <c r="J534" s="5" t="str">
        <f>IFERROR('Ventas Pases'!$I534/'Ventas Pases'!$F534,"PASE")</f>
        <v>PASE</v>
      </c>
      <c r="K534" t="str">
        <f>IFERROR(VLOOKUP('Ventas Pases'!$J534,'Comisiones HEROIC'!$E$1:$F$6,2,0),"")</f>
        <v/>
      </c>
      <c r="L534" s="5">
        <f>IF('Ventas Pases'!$D534="Red HEROIC",IFERROR(VLOOKUP('Ventas Pases'!$G534,'Comisiones HEROIC'!$A$1:$B$11,2,0),15),IF('Ventas Pases'!$D534="Red HEROIC",15,0))</f>
        <v>0</v>
      </c>
      <c r="M534">
        <f>IF(pases[[#This Row],[Días Visita]]&lt;7,0,IF(pases[[#This Row],[Días Visita]]&lt;9,1,IF(pases[[#This Row],[Días Visita]]="Ilimitados",0,2)))</f>
        <v>0</v>
      </c>
      <c r="N534" s="5">
        <f>IF(AND('Ventas Pases'!$A534="Fuera de Temporada",'Ventas Pases'!$B534=2019,pases[[#This Row],[Modo de Compra]]="Paquete"),30,0)</f>
        <v>0</v>
      </c>
      <c r="O534" s="5">
        <f>-SUMIF(lift[Número de pase],pases[[#This Row],[Numero de Pase]],lift[Costo])</f>
        <v>-368</v>
      </c>
    </row>
    <row r="535" spans="1:15" x14ac:dyDescent="0.25">
      <c r="A535" t="s">
        <v>13</v>
      </c>
      <c r="B535">
        <v>2018</v>
      </c>
      <c r="C535">
        <v>43209</v>
      </c>
      <c r="D535" t="s">
        <v>17</v>
      </c>
      <c r="E535">
        <v>42933</v>
      </c>
      <c r="F535">
        <v>8</v>
      </c>
      <c r="G535" t="s">
        <v>9</v>
      </c>
      <c r="H535" t="s">
        <v>553</v>
      </c>
      <c r="I535" s="5">
        <v>880</v>
      </c>
      <c r="J535" s="5">
        <f>IFERROR('Ventas Pases'!$I535/'Ventas Pases'!$F535,"PASE")</f>
        <v>110</v>
      </c>
      <c r="K535" t="str">
        <f>IFERROR(VLOOKUP('Ventas Pases'!$J535,'Comisiones HEROIC'!$E$1:$F$6,2,0),"")</f>
        <v>Elton Hotel</v>
      </c>
      <c r="L535" s="5">
        <f>IF('Ventas Pases'!$D535="Red HEROIC",IFERROR(VLOOKUP('Ventas Pases'!$G535,'Comisiones HEROIC'!$A$1:$B$11,2,0),15),IF('Ventas Pases'!$D535="Red HEROIC",15,0))</f>
        <v>0</v>
      </c>
      <c r="M535">
        <f>IF(pases[[#This Row],[Días Visita]]&lt;7,0,IF(pases[[#This Row],[Días Visita]]&lt;9,1,IF(pases[[#This Row],[Días Visita]]="Ilimitados",0,2)))</f>
        <v>1</v>
      </c>
      <c r="N535" s="5">
        <f>IF(AND('Ventas Pases'!$A535="Fuera de Temporada",'Ventas Pases'!$B535=2019,pases[[#This Row],[Modo de Compra]]="Paquete"),30,0)</f>
        <v>0</v>
      </c>
      <c r="O535" s="5">
        <f>-SUMIF(lift[Número de pase],pases[[#This Row],[Numero de Pase]],lift[Costo])</f>
        <v>0</v>
      </c>
    </row>
    <row r="536" spans="1:15" x14ac:dyDescent="0.25">
      <c r="A536" t="s">
        <v>7</v>
      </c>
      <c r="B536">
        <v>2019</v>
      </c>
      <c r="C536">
        <v>43450</v>
      </c>
      <c r="D536" t="s">
        <v>17</v>
      </c>
      <c r="E536">
        <v>43462</v>
      </c>
      <c r="F536">
        <v>9</v>
      </c>
      <c r="G536" t="s">
        <v>9</v>
      </c>
      <c r="H536" t="s">
        <v>554</v>
      </c>
      <c r="I536" s="5">
        <v>990</v>
      </c>
      <c r="J536" s="5">
        <f>IFERROR('Ventas Pases'!$I536/'Ventas Pases'!$F536,"PASE")</f>
        <v>110</v>
      </c>
      <c r="K536" t="str">
        <f>IFERROR(VLOOKUP('Ventas Pases'!$J536,'Comisiones HEROIC'!$E$1:$F$6,2,0),"")</f>
        <v>Elton Hotel</v>
      </c>
      <c r="L536" s="5">
        <f>IF('Ventas Pases'!$D536="Red HEROIC",IFERROR(VLOOKUP('Ventas Pases'!$G536,'Comisiones HEROIC'!$A$1:$B$11,2,0),15),IF('Ventas Pases'!$D536="Red HEROIC",15,0))</f>
        <v>0</v>
      </c>
      <c r="M536">
        <f>IF(pases[[#This Row],[Días Visita]]&lt;7,0,IF(pases[[#This Row],[Días Visita]]&lt;9,1,IF(pases[[#This Row],[Días Visita]]="Ilimitados",0,2)))</f>
        <v>2</v>
      </c>
      <c r="N536" s="5">
        <f>IF(AND('Ventas Pases'!$A536="Fuera de Temporada",'Ventas Pases'!$B536=2019,pases[[#This Row],[Modo de Compra]]="Paquete"),30,0)</f>
        <v>0</v>
      </c>
      <c r="O536" s="5">
        <f>-SUMIF(lift[Número de pase],pases[[#This Row],[Numero de Pase]],lift[Costo])</f>
        <v>0</v>
      </c>
    </row>
    <row r="537" spans="1:15" x14ac:dyDescent="0.25">
      <c r="A537" t="s">
        <v>13</v>
      </c>
      <c r="B537">
        <v>2019</v>
      </c>
      <c r="C537">
        <v>43316</v>
      </c>
      <c r="D537" t="s">
        <v>17</v>
      </c>
      <c r="E537">
        <v>43300</v>
      </c>
      <c r="F537">
        <v>3</v>
      </c>
      <c r="G537" t="s">
        <v>9</v>
      </c>
      <c r="H537" t="s">
        <v>555</v>
      </c>
      <c r="I537" s="5">
        <v>330</v>
      </c>
      <c r="J537" s="5">
        <f>IFERROR('Ventas Pases'!$I537/'Ventas Pases'!$F537,"PASE")</f>
        <v>110</v>
      </c>
      <c r="K537" t="str">
        <f>IFERROR(VLOOKUP('Ventas Pases'!$J537,'Comisiones HEROIC'!$E$1:$F$6,2,0),"")</f>
        <v>Elton Hotel</v>
      </c>
      <c r="L537" s="5">
        <f>IF('Ventas Pases'!$D537="Red HEROIC",IFERROR(VLOOKUP('Ventas Pases'!$G537,'Comisiones HEROIC'!$A$1:$B$11,2,0),15),IF('Ventas Pases'!$D537="Red HEROIC",15,0))</f>
        <v>0</v>
      </c>
      <c r="M537">
        <f>IF(pases[[#This Row],[Días Visita]]&lt;7,0,IF(pases[[#This Row],[Días Visita]]&lt;9,1,IF(pases[[#This Row],[Días Visita]]="Ilimitados",0,2)))</f>
        <v>0</v>
      </c>
      <c r="N537" s="5">
        <f>IF(AND('Ventas Pases'!$A537="Fuera de Temporada",'Ventas Pases'!$B537=2019,pases[[#This Row],[Modo de Compra]]="Paquete"),30,0)</f>
        <v>30</v>
      </c>
      <c r="O537" s="5">
        <f>-SUMIF(lift[Número de pase],pases[[#This Row],[Numero de Pase]],lift[Costo])</f>
        <v>0</v>
      </c>
    </row>
    <row r="538" spans="1:15" x14ac:dyDescent="0.25">
      <c r="A538" t="s">
        <v>7</v>
      </c>
      <c r="B538">
        <v>2019</v>
      </c>
      <c r="C538">
        <v>43492</v>
      </c>
      <c r="D538" t="s">
        <v>8</v>
      </c>
      <c r="E538">
        <v>43419</v>
      </c>
      <c r="F538" t="s">
        <v>11</v>
      </c>
      <c r="G538" t="s">
        <v>9</v>
      </c>
      <c r="H538" t="s">
        <v>556</v>
      </c>
      <c r="I538" s="5">
        <v>1950</v>
      </c>
      <c r="J538" s="5" t="str">
        <f>IFERROR('Ventas Pases'!$I538/'Ventas Pases'!$F538,"PASE")</f>
        <v>PASE</v>
      </c>
      <c r="K538" t="str">
        <f>IFERROR(VLOOKUP('Ventas Pases'!$J538,'Comisiones HEROIC'!$E$1:$F$6,2,0),"")</f>
        <v/>
      </c>
      <c r="L538" s="5">
        <f>IF('Ventas Pases'!$D538="Red HEROIC",IFERROR(VLOOKUP('Ventas Pases'!$G538,'Comisiones HEROIC'!$A$1:$B$11,2,0),15),IF('Ventas Pases'!$D538="Red HEROIC",15,0))</f>
        <v>0</v>
      </c>
      <c r="M538">
        <f>IF(pases[[#This Row],[Días Visita]]&lt;7,0,IF(pases[[#This Row],[Días Visita]]&lt;9,1,IF(pases[[#This Row],[Días Visita]]="Ilimitados",0,2)))</f>
        <v>0</v>
      </c>
      <c r="N538" s="5">
        <f>IF(AND('Ventas Pases'!$A538="Fuera de Temporada",'Ventas Pases'!$B538=2019,pases[[#This Row],[Modo de Compra]]="Paquete"),30,0)</f>
        <v>0</v>
      </c>
      <c r="O538" s="5">
        <f>-SUMIF(lift[Número de pase],pases[[#This Row],[Numero de Pase]],lift[Costo])</f>
        <v>-1012</v>
      </c>
    </row>
    <row r="539" spans="1:15" x14ac:dyDescent="0.25">
      <c r="A539" t="s">
        <v>7</v>
      </c>
      <c r="B539">
        <v>2019</v>
      </c>
      <c r="C539">
        <v>43548</v>
      </c>
      <c r="D539" t="s">
        <v>8</v>
      </c>
      <c r="E539">
        <v>43543</v>
      </c>
      <c r="F539">
        <v>7</v>
      </c>
      <c r="G539" t="s">
        <v>9</v>
      </c>
      <c r="H539" t="s">
        <v>557</v>
      </c>
      <c r="I539" s="5">
        <v>840</v>
      </c>
      <c r="J539" s="5">
        <f>IFERROR('Ventas Pases'!$I539/'Ventas Pases'!$F539,"PASE")</f>
        <v>120</v>
      </c>
      <c r="K539" t="str">
        <f>IFERROR(VLOOKUP('Ventas Pases'!$J539,'Comisiones HEROIC'!$E$1:$F$6,2,0),"")</f>
        <v/>
      </c>
      <c r="L539" s="5">
        <f>IF('Ventas Pases'!$D539="Red HEROIC",IFERROR(VLOOKUP('Ventas Pases'!$G539,'Comisiones HEROIC'!$A$1:$B$11,2,0),15),IF('Ventas Pases'!$D539="Red HEROIC",15,0))</f>
        <v>0</v>
      </c>
      <c r="M539">
        <f>IF(pases[[#This Row],[Días Visita]]&lt;7,0,IF(pases[[#This Row],[Días Visita]]&lt;9,1,IF(pases[[#This Row],[Días Visita]]="Ilimitados",0,2)))</f>
        <v>1</v>
      </c>
      <c r="N539" s="5">
        <f>IF(AND('Ventas Pases'!$A539="Fuera de Temporada",'Ventas Pases'!$B539=2019,pases[[#This Row],[Modo de Compra]]="Paquete"),30,0)</f>
        <v>0</v>
      </c>
      <c r="O539" s="5">
        <f>-SUMIF(lift[Número de pase],pases[[#This Row],[Numero de Pase]],lift[Costo])</f>
        <v>0</v>
      </c>
    </row>
    <row r="540" spans="1:15" x14ac:dyDescent="0.25">
      <c r="A540" t="s">
        <v>7</v>
      </c>
      <c r="B540">
        <v>2018</v>
      </c>
      <c r="C540">
        <v>43151</v>
      </c>
      <c r="D540" t="s">
        <v>60</v>
      </c>
      <c r="E540">
        <v>43170</v>
      </c>
      <c r="F540">
        <v>9</v>
      </c>
      <c r="G540" t="s">
        <v>9</v>
      </c>
      <c r="H540" t="s">
        <v>558</v>
      </c>
      <c r="I540" s="5">
        <v>1080</v>
      </c>
      <c r="J540" s="5">
        <f>IFERROR('Ventas Pases'!$I540/'Ventas Pases'!$F540,"PASE")</f>
        <v>120</v>
      </c>
      <c r="K540" t="str">
        <f>IFERROR(VLOOKUP('Ventas Pases'!$J540,'Comisiones HEROIC'!$E$1:$F$6,2,0),"")</f>
        <v/>
      </c>
      <c r="L540" s="5">
        <f>IF('Ventas Pases'!$D540="Red HEROIC",IFERROR(VLOOKUP('Ventas Pases'!$G540,'Comisiones HEROIC'!$A$1:$B$11,2,0),15),IF('Ventas Pases'!$D540="Red HEROIC",15,0))</f>
        <v>0</v>
      </c>
      <c r="M540">
        <f>IF(pases[[#This Row],[Días Visita]]&lt;7,0,IF(pases[[#This Row],[Días Visita]]&lt;9,1,IF(pases[[#This Row],[Días Visita]]="Ilimitados",0,2)))</f>
        <v>2</v>
      </c>
      <c r="N540" s="5">
        <f>IF(AND('Ventas Pases'!$A540="Fuera de Temporada",'Ventas Pases'!$B540=2019,pases[[#This Row],[Modo de Compra]]="Paquete"),30,0)</f>
        <v>0</v>
      </c>
      <c r="O540" s="5">
        <f>-SUMIF(lift[Número de pase],pases[[#This Row],[Numero de Pase]],lift[Costo])</f>
        <v>0</v>
      </c>
    </row>
    <row r="541" spans="1:15" x14ac:dyDescent="0.25">
      <c r="A541" t="s">
        <v>7</v>
      </c>
      <c r="B541">
        <v>2018</v>
      </c>
      <c r="C541">
        <v>43422</v>
      </c>
      <c r="D541" t="s">
        <v>60</v>
      </c>
      <c r="E541">
        <v>43148</v>
      </c>
      <c r="F541">
        <v>9</v>
      </c>
      <c r="G541" t="s">
        <v>9</v>
      </c>
      <c r="H541" t="s">
        <v>559</v>
      </c>
      <c r="I541" s="5">
        <v>1080</v>
      </c>
      <c r="J541" s="5">
        <f>IFERROR('Ventas Pases'!$I541/'Ventas Pases'!$F541,"PASE")</f>
        <v>120</v>
      </c>
      <c r="K541" t="str">
        <f>IFERROR(VLOOKUP('Ventas Pases'!$J541,'Comisiones HEROIC'!$E$1:$F$6,2,0),"")</f>
        <v/>
      </c>
      <c r="L541" s="5">
        <f>IF('Ventas Pases'!$D541="Red HEROIC",IFERROR(VLOOKUP('Ventas Pases'!$G541,'Comisiones HEROIC'!$A$1:$B$11,2,0),15),IF('Ventas Pases'!$D541="Red HEROIC",15,0))</f>
        <v>0</v>
      </c>
      <c r="M541">
        <f>IF(pases[[#This Row],[Días Visita]]&lt;7,0,IF(pases[[#This Row],[Días Visita]]&lt;9,1,IF(pases[[#This Row],[Días Visita]]="Ilimitados",0,2)))</f>
        <v>2</v>
      </c>
      <c r="N541" s="5">
        <f>IF(AND('Ventas Pases'!$A541="Fuera de Temporada",'Ventas Pases'!$B541=2019,pases[[#This Row],[Modo de Compra]]="Paquete"),30,0)</f>
        <v>0</v>
      </c>
      <c r="O541" s="5">
        <f>-SUMIF(lift[Número de pase],pases[[#This Row],[Numero de Pase]],lift[Costo])</f>
        <v>0</v>
      </c>
    </row>
    <row r="542" spans="1:15" x14ac:dyDescent="0.25">
      <c r="A542" t="s">
        <v>7</v>
      </c>
      <c r="B542">
        <v>2018</v>
      </c>
      <c r="C542">
        <v>43456</v>
      </c>
      <c r="D542" t="s">
        <v>8</v>
      </c>
      <c r="E542">
        <v>43113</v>
      </c>
      <c r="F542">
        <v>3</v>
      </c>
      <c r="G542" t="s">
        <v>9</v>
      </c>
      <c r="H542" t="s">
        <v>560</v>
      </c>
      <c r="I542" s="5">
        <v>360</v>
      </c>
      <c r="J542" s="5">
        <f>IFERROR('Ventas Pases'!$I542/'Ventas Pases'!$F542,"PASE")</f>
        <v>120</v>
      </c>
      <c r="K542" t="str">
        <f>IFERROR(VLOOKUP('Ventas Pases'!$J542,'Comisiones HEROIC'!$E$1:$F$6,2,0),"")</f>
        <v/>
      </c>
      <c r="L542" s="5">
        <f>IF('Ventas Pases'!$D542="Red HEROIC",IFERROR(VLOOKUP('Ventas Pases'!$G542,'Comisiones HEROIC'!$A$1:$B$11,2,0),15),IF('Ventas Pases'!$D542="Red HEROIC",15,0))</f>
        <v>0</v>
      </c>
      <c r="M542">
        <f>IF(pases[[#This Row],[Días Visita]]&lt;7,0,IF(pases[[#This Row],[Días Visita]]&lt;9,1,IF(pases[[#This Row],[Días Visita]]="Ilimitados",0,2)))</f>
        <v>0</v>
      </c>
      <c r="N542" s="5">
        <f>IF(AND('Ventas Pases'!$A542="Fuera de Temporada",'Ventas Pases'!$B542=2019,pases[[#This Row],[Modo de Compra]]="Paquete"),30,0)</f>
        <v>0</v>
      </c>
      <c r="O542" s="5">
        <f>-SUMIF(lift[Número de pase],pases[[#This Row],[Numero de Pase]],lift[Costo])</f>
        <v>0</v>
      </c>
    </row>
    <row r="543" spans="1:15" x14ac:dyDescent="0.25">
      <c r="A543" t="s">
        <v>7</v>
      </c>
      <c r="B543">
        <v>2019</v>
      </c>
      <c r="C543">
        <v>43431</v>
      </c>
      <c r="D543" t="s">
        <v>8</v>
      </c>
      <c r="E543">
        <v>43419</v>
      </c>
      <c r="F543" t="s">
        <v>11</v>
      </c>
      <c r="G543" t="s">
        <v>9</v>
      </c>
      <c r="H543" t="s">
        <v>561</v>
      </c>
      <c r="I543" s="5">
        <v>1950</v>
      </c>
      <c r="J543" s="5" t="str">
        <f>IFERROR('Ventas Pases'!$I543/'Ventas Pases'!$F543,"PASE")</f>
        <v>PASE</v>
      </c>
      <c r="K543" t="str">
        <f>IFERROR(VLOOKUP('Ventas Pases'!$J543,'Comisiones HEROIC'!$E$1:$F$6,2,0),"")</f>
        <v/>
      </c>
      <c r="L543" s="5">
        <f>IF('Ventas Pases'!$D543="Red HEROIC",IFERROR(VLOOKUP('Ventas Pases'!$G543,'Comisiones HEROIC'!$A$1:$B$11,2,0),15),IF('Ventas Pases'!$D543="Red HEROIC",15,0))</f>
        <v>0</v>
      </c>
      <c r="M543">
        <f>IF(pases[[#This Row],[Días Visita]]&lt;7,0,IF(pases[[#This Row],[Días Visita]]&lt;9,1,IF(pases[[#This Row],[Días Visita]]="Ilimitados",0,2)))</f>
        <v>0</v>
      </c>
      <c r="N543" s="5">
        <f>IF(AND('Ventas Pases'!$A543="Fuera de Temporada",'Ventas Pases'!$B543=2019,pases[[#This Row],[Modo de Compra]]="Paquete"),30,0)</f>
        <v>0</v>
      </c>
      <c r="O543" s="5">
        <f>-SUMIF(lift[Número de pase],pases[[#This Row],[Numero de Pase]],lift[Costo])</f>
        <v>-368</v>
      </c>
    </row>
    <row r="544" spans="1:15" x14ac:dyDescent="0.25">
      <c r="A544" t="s">
        <v>7</v>
      </c>
      <c r="B544">
        <v>2018</v>
      </c>
      <c r="C544">
        <v>43461</v>
      </c>
      <c r="D544" t="s">
        <v>8</v>
      </c>
      <c r="E544">
        <v>43166</v>
      </c>
      <c r="F544">
        <v>6</v>
      </c>
      <c r="G544" t="s">
        <v>9</v>
      </c>
      <c r="H544" t="s">
        <v>562</v>
      </c>
      <c r="I544" s="5">
        <v>720</v>
      </c>
      <c r="J544" s="5">
        <f>IFERROR('Ventas Pases'!$I544/'Ventas Pases'!$F544,"PASE")</f>
        <v>120</v>
      </c>
      <c r="K544" t="str">
        <f>IFERROR(VLOOKUP('Ventas Pases'!$J544,'Comisiones HEROIC'!$E$1:$F$6,2,0),"")</f>
        <v/>
      </c>
      <c r="L544" s="5">
        <f>IF('Ventas Pases'!$D544="Red HEROIC",IFERROR(VLOOKUP('Ventas Pases'!$G544,'Comisiones HEROIC'!$A$1:$B$11,2,0),15),IF('Ventas Pases'!$D544="Red HEROIC",15,0))</f>
        <v>0</v>
      </c>
      <c r="M544">
        <f>IF(pases[[#This Row],[Días Visita]]&lt;7,0,IF(pases[[#This Row],[Días Visita]]&lt;9,1,IF(pases[[#This Row],[Días Visita]]="Ilimitados",0,2)))</f>
        <v>0</v>
      </c>
      <c r="N544" s="5">
        <f>IF(AND('Ventas Pases'!$A544="Fuera de Temporada",'Ventas Pases'!$B544=2019,pases[[#This Row],[Modo de Compra]]="Paquete"),30,0)</f>
        <v>0</v>
      </c>
      <c r="O544" s="5">
        <f>-SUMIF(lift[Número de pase],pases[[#This Row],[Numero de Pase]],lift[Costo])</f>
        <v>0</v>
      </c>
    </row>
    <row r="545" spans="1:15" x14ac:dyDescent="0.25">
      <c r="A545" t="s">
        <v>7</v>
      </c>
      <c r="B545">
        <v>2018</v>
      </c>
      <c r="C545">
        <v>43423</v>
      </c>
      <c r="D545" t="s">
        <v>8</v>
      </c>
      <c r="E545">
        <v>43063</v>
      </c>
      <c r="F545">
        <v>6</v>
      </c>
      <c r="G545" t="s">
        <v>9</v>
      </c>
      <c r="H545" t="s">
        <v>563</v>
      </c>
      <c r="I545" s="5">
        <v>720</v>
      </c>
      <c r="J545" s="5">
        <f>IFERROR('Ventas Pases'!$I545/'Ventas Pases'!$F545,"PASE")</f>
        <v>120</v>
      </c>
      <c r="K545" t="str">
        <f>IFERROR(VLOOKUP('Ventas Pases'!$J545,'Comisiones HEROIC'!$E$1:$F$6,2,0),"")</f>
        <v/>
      </c>
      <c r="L545" s="5">
        <f>IF('Ventas Pases'!$D545="Red HEROIC",IFERROR(VLOOKUP('Ventas Pases'!$G545,'Comisiones HEROIC'!$A$1:$B$11,2,0),15),IF('Ventas Pases'!$D545="Red HEROIC",15,0))</f>
        <v>0</v>
      </c>
      <c r="M545">
        <f>IF(pases[[#This Row],[Días Visita]]&lt;7,0,IF(pases[[#This Row],[Días Visita]]&lt;9,1,IF(pases[[#This Row],[Días Visita]]="Ilimitados",0,2)))</f>
        <v>0</v>
      </c>
      <c r="N545" s="5">
        <f>IF(AND('Ventas Pases'!$A545="Fuera de Temporada",'Ventas Pases'!$B545=2019,pases[[#This Row],[Modo de Compra]]="Paquete"),30,0)</f>
        <v>0</v>
      </c>
      <c r="O545" s="5">
        <f>-SUMIF(lift[Número de pase],pases[[#This Row],[Numero de Pase]],lift[Costo])</f>
        <v>0</v>
      </c>
    </row>
    <row r="546" spans="1:15" x14ac:dyDescent="0.25">
      <c r="A546" t="s">
        <v>7</v>
      </c>
      <c r="B546">
        <v>2019</v>
      </c>
      <c r="C546">
        <v>43422</v>
      </c>
      <c r="D546" t="s">
        <v>8</v>
      </c>
      <c r="E546">
        <v>43537</v>
      </c>
      <c r="F546">
        <v>6</v>
      </c>
      <c r="G546" t="s">
        <v>9</v>
      </c>
      <c r="H546" t="s">
        <v>564</v>
      </c>
      <c r="I546" s="5">
        <v>720</v>
      </c>
      <c r="J546" s="5">
        <f>IFERROR('Ventas Pases'!$I546/'Ventas Pases'!$F546,"PASE")</f>
        <v>120</v>
      </c>
      <c r="K546" t="str">
        <f>IFERROR(VLOOKUP('Ventas Pases'!$J546,'Comisiones HEROIC'!$E$1:$F$6,2,0),"")</f>
        <v/>
      </c>
      <c r="L546" s="5">
        <f>IF('Ventas Pases'!$D546="Red HEROIC",IFERROR(VLOOKUP('Ventas Pases'!$G546,'Comisiones HEROIC'!$A$1:$B$11,2,0),15),IF('Ventas Pases'!$D546="Red HEROIC",15,0))</f>
        <v>0</v>
      </c>
      <c r="M546">
        <f>IF(pases[[#This Row],[Días Visita]]&lt;7,0,IF(pases[[#This Row],[Días Visita]]&lt;9,1,IF(pases[[#This Row],[Días Visita]]="Ilimitados",0,2)))</f>
        <v>0</v>
      </c>
      <c r="N546" s="5">
        <f>IF(AND('Ventas Pases'!$A546="Fuera de Temporada",'Ventas Pases'!$B546=2019,pases[[#This Row],[Modo de Compra]]="Paquete"),30,0)</f>
        <v>0</v>
      </c>
      <c r="O546" s="5">
        <f>-SUMIF(lift[Número de pase],pases[[#This Row],[Numero de Pase]],lift[Costo])</f>
        <v>0</v>
      </c>
    </row>
    <row r="547" spans="1:15" x14ac:dyDescent="0.25">
      <c r="A547" t="s">
        <v>7</v>
      </c>
      <c r="B547">
        <v>2018</v>
      </c>
      <c r="C547">
        <v>43141</v>
      </c>
      <c r="D547" t="s">
        <v>14</v>
      </c>
      <c r="E547">
        <v>43146</v>
      </c>
      <c r="F547">
        <v>6</v>
      </c>
      <c r="G547" t="s">
        <v>33</v>
      </c>
      <c r="H547" t="s">
        <v>565</v>
      </c>
      <c r="I547" s="5">
        <v>840</v>
      </c>
      <c r="J547" s="5">
        <f>IFERROR('Ventas Pases'!$I547/'Ventas Pases'!$F547,"PASE")</f>
        <v>140</v>
      </c>
      <c r="K547" t="str">
        <f>IFERROR(VLOOKUP('Ventas Pases'!$J547,'Comisiones HEROIC'!$E$1:$F$6,2,0),"")</f>
        <v/>
      </c>
      <c r="L547" s="5">
        <f>IF('Ventas Pases'!$D547="Red HEROIC",IFERROR(VLOOKUP('Ventas Pases'!$G547,'Comisiones HEROIC'!$A$1:$B$11,2,0),15),IF('Ventas Pases'!$D547="Red HEROIC",15,0))</f>
        <v>15</v>
      </c>
      <c r="M547">
        <f>IF(pases[[#This Row],[Días Visita]]&lt;7,0,IF(pases[[#This Row],[Días Visita]]&lt;9,1,IF(pases[[#This Row],[Días Visita]]="Ilimitados",0,2)))</f>
        <v>0</v>
      </c>
      <c r="N547" s="5">
        <f>IF(AND('Ventas Pases'!$A547="Fuera de Temporada",'Ventas Pases'!$B547=2019,pases[[#This Row],[Modo de Compra]]="Paquete"),30,0)</f>
        <v>0</v>
      </c>
      <c r="O547" s="5">
        <f>-SUMIF(lift[Número de pase],pases[[#This Row],[Numero de Pase]],lift[Costo])</f>
        <v>0</v>
      </c>
    </row>
    <row r="548" spans="1:15" x14ac:dyDescent="0.25">
      <c r="A548" t="s">
        <v>13</v>
      </c>
      <c r="B548">
        <v>2019</v>
      </c>
      <c r="C548">
        <v>43264</v>
      </c>
      <c r="D548" t="s">
        <v>8</v>
      </c>
      <c r="E548">
        <v>43238</v>
      </c>
      <c r="F548">
        <v>6</v>
      </c>
      <c r="G548" t="s">
        <v>9</v>
      </c>
      <c r="H548" t="s">
        <v>566</v>
      </c>
      <c r="I548" s="5">
        <v>720</v>
      </c>
      <c r="J548" s="5">
        <f>IFERROR('Ventas Pases'!$I548/'Ventas Pases'!$F548,"PASE")</f>
        <v>120</v>
      </c>
      <c r="K548" t="str">
        <f>IFERROR(VLOOKUP('Ventas Pases'!$J548,'Comisiones HEROIC'!$E$1:$F$6,2,0),"")</f>
        <v/>
      </c>
      <c r="L548" s="5">
        <f>IF('Ventas Pases'!$D548="Red HEROIC",IFERROR(VLOOKUP('Ventas Pases'!$G548,'Comisiones HEROIC'!$A$1:$B$11,2,0),15),IF('Ventas Pases'!$D548="Red HEROIC",15,0))</f>
        <v>0</v>
      </c>
      <c r="M548">
        <f>IF(pases[[#This Row],[Días Visita]]&lt;7,0,IF(pases[[#This Row],[Días Visita]]&lt;9,1,IF(pases[[#This Row],[Días Visita]]="Ilimitados",0,2)))</f>
        <v>0</v>
      </c>
      <c r="N548" s="5">
        <f>IF(AND('Ventas Pases'!$A548="Fuera de Temporada",'Ventas Pases'!$B548=2019,pases[[#This Row],[Modo de Compra]]="Paquete"),30,0)</f>
        <v>0</v>
      </c>
      <c r="O548" s="5">
        <f>-SUMIF(lift[Número de pase],pases[[#This Row],[Numero de Pase]],lift[Costo])</f>
        <v>0</v>
      </c>
    </row>
    <row r="549" spans="1:15" x14ac:dyDescent="0.25">
      <c r="A549" t="s">
        <v>7</v>
      </c>
      <c r="B549">
        <v>2018</v>
      </c>
      <c r="C549">
        <v>43459</v>
      </c>
      <c r="D549" t="s">
        <v>60</v>
      </c>
      <c r="E549">
        <v>43054</v>
      </c>
      <c r="F549" t="s">
        <v>11</v>
      </c>
      <c r="G549" t="s">
        <v>9</v>
      </c>
      <c r="H549" t="s">
        <v>567</v>
      </c>
      <c r="I549" s="5">
        <v>1950</v>
      </c>
      <c r="J549" s="5" t="str">
        <f>IFERROR('Ventas Pases'!$I549/'Ventas Pases'!$F549,"PASE")</f>
        <v>PASE</v>
      </c>
      <c r="K549" t="str">
        <f>IFERROR(VLOOKUP('Ventas Pases'!$J549,'Comisiones HEROIC'!$E$1:$F$6,2,0),"")</f>
        <v/>
      </c>
      <c r="L549" s="5">
        <f>IF('Ventas Pases'!$D549="Red HEROIC",IFERROR(VLOOKUP('Ventas Pases'!$G549,'Comisiones HEROIC'!$A$1:$B$11,2,0),15),IF('Ventas Pases'!$D549="Red HEROIC",15,0))</f>
        <v>0</v>
      </c>
      <c r="M549">
        <f>IF(pases[[#This Row],[Días Visita]]&lt;7,0,IF(pases[[#This Row],[Días Visita]]&lt;9,1,IF(pases[[#This Row],[Días Visita]]="Ilimitados",0,2)))</f>
        <v>0</v>
      </c>
      <c r="N549" s="5">
        <f>IF(AND('Ventas Pases'!$A549="Fuera de Temporada",'Ventas Pases'!$B549=2019,pases[[#This Row],[Modo de Compra]]="Paquete"),30,0)</f>
        <v>0</v>
      </c>
      <c r="O549" s="5">
        <f>-SUMIF(lift[Número de pase],pases[[#This Row],[Numero de Pase]],lift[Costo])</f>
        <v>-276</v>
      </c>
    </row>
    <row r="550" spans="1:15" x14ac:dyDescent="0.25">
      <c r="A550" t="s">
        <v>7</v>
      </c>
      <c r="B550">
        <v>2018</v>
      </c>
      <c r="C550">
        <v>43129</v>
      </c>
      <c r="D550" t="s">
        <v>14</v>
      </c>
      <c r="E550">
        <v>43125</v>
      </c>
      <c r="F550">
        <v>5</v>
      </c>
      <c r="G550" t="s">
        <v>19</v>
      </c>
      <c r="H550" t="s">
        <v>568</v>
      </c>
      <c r="I550" s="5">
        <v>700</v>
      </c>
      <c r="J550" s="5">
        <f>IFERROR('Ventas Pases'!$I550/'Ventas Pases'!$F550,"PASE")</f>
        <v>140</v>
      </c>
      <c r="K550" t="str">
        <f>IFERROR(VLOOKUP('Ventas Pases'!$J550,'Comisiones HEROIC'!$E$1:$F$6,2,0),"")</f>
        <v/>
      </c>
      <c r="L550" s="5">
        <f>IF('Ventas Pases'!$D550="Red HEROIC",IFERROR(VLOOKUP('Ventas Pases'!$G550,'Comisiones HEROIC'!$A$1:$B$11,2,0),15),IF('Ventas Pases'!$D550="Red HEROIC",15,0))</f>
        <v>15</v>
      </c>
      <c r="M550">
        <f>IF(pases[[#This Row],[Días Visita]]&lt;7,0,IF(pases[[#This Row],[Días Visita]]&lt;9,1,IF(pases[[#This Row],[Días Visita]]="Ilimitados",0,2)))</f>
        <v>0</v>
      </c>
      <c r="N550" s="5">
        <f>IF(AND('Ventas Pases'!$A550="Fuera de Temporada",'Ventas Pases'!$B550=2019,pases[[#This Row],[Modo de Compra]]="Paquete"),30,0)</f>
        <v>0</v>
      </c>
      <c r="O550" s="5">
        <f>-SUMIF(lift[Número de pase],pases[[#This Row],[Numero de Pase]],lift[Costo])</f>
        <v>0</v>
      </c>
    </row>
    <row r="551" spans="1:15" x14ac:dyDescent="0.25">
      <c r="A551" t="s">
        <v>7</v>
      </c>
      <c r="B551">
        <v>2018</v>
      </c>
      <c r="C551">
        <v>43445</v>
      </c>
      <c r="D551" t="s">
        <v>14</v>
      </c>
      <c r="E551">
        <v>43138</v>
      </c>
      <c r="F551">
        <v>3</v>
      </c>
      <c r="G551" t="s">
        <v>19</v>
      </c>
      <c r="H551" t="s">
        <v>569</v>
      </c>
      <c r="I551" s="5">
        <v>420</v>
      </c>
      <c r="J551" s="5">
        <f>IFERROR('Ventas Pases'!$I551/'Ventas Pases'!$F551,"PASE")</f>
        <v>140</v>
      </c>
      <c r="K551" t="str">
        <f>IFERROR(VLOOKUP('Ventas Pases'!$J551,'Comisiones HEROIC'!$E$1:$F$6,2,0),"")</f>
        <v/>
      </c>
      <c r="L551" s="5">
        <f>IF('Ventas Pases'!$D551="Red HEROIC",IFERROR(VLOOKUP('Ventas Pases'!$G551,'Comisiones HEROIC'!$A$1:$B$11,2,0),15),IF('Ventas Pases'!$D551="Red HEROIC",15,0))</f>
        <v>15</v>
      </c>
      <c r="M551">
        <f>IF(pases[[#This Row],[Días Visita]]&lt;7,0,IF(pases[[#This Row],[Días Visita]]&lt;9,1,IF(pases[[#This Row],[Días Visita]]="Ilimitados",0,2)))</f>
        <v>0</v>
      </c>
      <c r="N551" s="5">
        <f>IF(AND('Ventas Pases'!$A551="Fuera de Temporada",'Ventas Pases'!$B551=2019,pases[[#This Row],[Modo de Compra]]="Paquete"),30,0)</f>
        <v>0</v>
      </c>
      <c r="O551" s="5">
        <f>-SUMIF(lift[Número de pase],pases[[#This Row],[Numero de Pase]],lift[Costo])</f>
        <v>0</v>
      </c>
    </row>
    <row r="552" spans="1:15" x14ac:dyDescent="0.25">
      <c r="A552" t="s">
        <v>7</v>
      </c>
      <c r="B552">
        <v>2018</v>
      </c>
      <c r="C552">
        <v>43172</v>
      </c>
      <c r="D552" t="s">
        <v>8</v>
      </c>
      <c r="E552">
        <v>43178</v>
      </c>
      <c r="F552">
        <v>9</v>
      </c>
      <c r="G552" t="s">
        <v>9</v>
      </c>
      <c r="H552" t="s">
        <v>570</v>
      </c>
      <c r="I552" s="5">
        <v>1080</v>
      </c>
      <c r="J552" s="5">
        <f>IFERROR('Ventas Pases'!$I552/'Ventas Pases'!$F552,"PASE")</f>
        <v>120</v>
      </c>
      <c r="K552" t="str">
        <f>IFERROR(VLOOKUP('Ventas Pases'!$J552,'Comisiones HEROIC'!$E$1:$F$6,2,0),"")</f>
        <v/>
      </c>
      <c r="L552" s="5">
        <f>IF('Ventas Pases'!$D552="Red HEROIC",IFERROR(VLOOKUP('Ventas Pases'!$G552,'Comisiones HEROIC'!$A$1:$B$11,2,0),15),IF('Ventas Pases'!$D552="Red HEROIC",15,0))</f>
        <v>0</v>
      </c>
      <c r="M552">
        <f>IF(pases[[#This Row],[Días Visita]]&lt;7,0,IF(pases[[#This Row],[Días Visita]]&lt;9,1,IF(pases[[#This Row],[Días Visita]]="Ilimitados",0,2)))</f>
        <v>2</v>
      </c>
      <c r="N552" s="5">
        <f>IF(AND('Ventas Pases'!$A552="Fuera de Temporada",'Ventas Pases'!$B552=2019,pases[[#This Row],[Modo de Compra]]="Paquete"),30,0)</f>
        <v>0</v>
      </c>
      <c r="O552" s="5">
        <f>-SUMIF(lift[Número de pase],pases[[#This Row],[Numero de Pase]],lift[Costo])</f>
        <v>0</v>
      </c>
    </row>
    <row r="553" spans="1:15" x14ac:dyDescent="0.25">
      <c r="A553" t="s">
        <v>13</v>
      </c>
      <c r="B553">
        <v>2018</v>
      </c>
      <c r="C553">
        <v>43343</v>
      </c>
      <c r="D553" t="s">
        <v>8</v>
      </c>
      <c r="E553">
        <v>42915</v>
      </c>
      <c r="F553">
        <v>2</v>
      </c>
      <c r="G553" t="s">
        <v>9</v>
      </c>
      <c r="H553" t="s">
        <v>571</v>
      </c>
      <c r="I553" s="5">
        <v>240</v>
      </c>
      <c r="J553" s="5">
        <f>IFERROR('Ventas Pases'!$I553/'Ventas Pases'!$F553,"PASE")</f>
        <v>120</v>
      </c>
      <c r="K553" t="str">
        <f>IFERROR(VLOOKUP('Ventas Pases'!$J553,'Comisiones HEROIC'!$E$1:$F$6,2,0),"")</f>
        <v/>
      </c>
      <c r="L553" s="5">
        <f>IF('Ventas Pases'!$D553="Red HEROIC",IFERROR(VLOOKUP('Ventas Pases'!$G553,'Comisiones HEROIC'!$A$1:$B$11,2,0),15),IF('Ventas Pases'!$D553="Red HEROIC",15,0))</f>
        <v>0</v>
      </c>
      <c r="M553">
        <f>IF(pases[[#This Row],[Días Visita]]&lt;7,0,IF(pases[[#This Row],[Días Visita]]&lt;9,1,IF(pases[[#This Row],[Días Visita]]="Ilimitados",0,2)))</f>
        <v>0</v>
      </c>
      <c r="N553" s="5">
        <f>IF(AND('Ventas Pases'!$A553="Fuera de Temporada",'Ventas Pases'!$B553=2019,pases[[#This Row],[Modo de Compra]]="Paquete"),30,0)</f>
        <v>0</v>
      </c>
      <c r="O553" s="5">
        <f>-SUMIF(lift[Número de pase],pases[[#This Row],[Numero de Pase]],lift[Costo])</f>
        <v>0</v>
      </c>
    </row>
    <row r="554" spans="1:15" x14ac:dyDescent="0.25">
      <c r="A554" t="s">
        <v>7</v>
      </c>
      <c r="B554">
        <v>2019</v>
      </c>
      <c r="C554">
        <v>43496</v>
      </c>
      <c r="D554" t="s">
        <v>17</v>
      </c>
      <c r="E554">
        <v>43527</v>
      </c>
      <c r="F554">
        <v>4</v>
      </c>
      <c r="G554" t="s">
        <v>9</v>
      </c>
      <c r="H554" t="s">
        <v>572</v>
      </c>
      <c r="I554" s="5">
        <v>400</v>
      </c>
      <c r="J554" s="5">
        <f>IFERROR('Ventas Pases'!$I554/'Ventas Pases'!$F554,"PASE")</f>
        <v>100</v>
      </c>
      <c r="K554" t="str">
        <f>IFERROR(VLOOKUP('Ventas Pases'!$J554,'Comisiones HEROIC'!$E$1:$F$6,2,0),"")</f>
        <v>Ridossan Hotel</v>
      </c>
      <c r="L554" s="5">
        <f>IF('Ventas Pases'!$D554="Red HEROIC",IFERROR(VLOOKUP('Ventas Pases'!$G554,'Comisiones HEROIC'!$A$1:$B$11,2,0),15),IF('Ventas Pases'!$D554="Red HEROIC",15,0))</f>
        <v>0</v>
      </c>
      <c r="M554">
        <f>IF(pases[[#This Row],[Días Visita]]&lt;7,0,IF(pases[[#This Row],[Días Visita]]&lt;9,1,IF(pases[[#This Row],[Días Visita]]="Ilimitados",0,2)))</f>
        <v>0</v>
      </c>
      <c r="N554" s="5">
        <f>IF(AND('Ventas Pases'!$A554="Fuera de Temporada",'Ventas Pases'!$B554=2019,pases[[#This Row],[Modo de Compra]]="Paquete"),30,0)</f>
        <v>0</v>
      </c>
      <c r="O554" s="5">
        <f>-SUMIF(lift[Número de pase],pases[[#This Row],[Numero de Pase]],lift[Costo])</f>
        <v>0</v>
      </c>
    </row>
    <row r="555" spans="1:15" x14ac:dyDescent="0.25">
      <c r="A555" t="s">
        <v>13</v>
      </c>
      <c r="B555">
        <v>2018</v>
      </c>
      <c r="C555">
        <v>43291</v>
      </c>
      <c r="D555" t="s">
        <v>8</v>
      </c>
      <c r="E555">
        <v>42890</v>
      </c>
      <c r="F555">
        <v>1</v>
      </c>
      <c r="G555" t="s">
        <v>9</v>
      </c>
      <c r="H555" t="s">
        <v>573</v>
      </c>
      <c r="I555" s="5">
        <v>120</v>
      </c>
      <c r="J555" s="5">
        <f>IFERROR('Ventas Pases'!$I555/'Ventas Pases'!$F555,"PASE")</f>
        <v>120</v>
      </c>
      <c r="K555" t="str">
        <f>IFERROR(VLOOKUP('Ventas Pases'!$J555,'Comisiones HEROIC'!$E$1:$F$6,2,0),"")</f>
        <v/>
      </c>
      <c r="L555" s="5">
        <f>IF('Ventas Pases'!$D555="Red HEROIC",IFERROR(VLOOKUP('Ventas Pases'!$G555,'Comisiones HEROIC'!$A$1:$B$11,2,0),15),IF('Ventas Pases'!$D555="Red HEROIC",15,0))</f>
        <v>0</v>
      </c>
      <c r="M555">
        <f>IF(pases[[#This Row],[Días Visita]]&lt;7,0,IF(pases[[#This Row],[Días Visita]]&lt;9,1,IF(pases[[#This Row],[Días Visita]]="Ilimitados",0,2)))</f>
        <v>0</v>
      </c>
      <c r="N555" s="5">
        <f>IF(AND('Ventas Pases'!$A555="Fuera de Temporada",'Ventas Pases'!$B555=2019,pases[[#This Row],[Modo de Compra]]="Paquete"),30,0)</f>
        <v>0</v>
      </c>
      <c r="O555" s="5">
        <f>-SUMIF(lift[Número de pase],pases[[#This Row],[Numero de Pase]],lift[Costo])</f>
        <v>0</v>
      </c>
    </row>
    <row r="556" spans="1:15" x14ac:dyDescent="0.25">
      <c r="A556" t="s">
        <v>13</v>
      </c>
      <c r="B556">
        <v>2018</v>
      </c>
      <c r="C556">
        <v>43298</v>
      </c>
      <c r="D556" t="s">
        <v>14</v>
      </c>
      <c r="E556">
        <v>42845</v>
      </c>
      <c r="F556">
        <v>8</v>
      </c>
      <c r="G556" t="s">
        <v>19</v>
      </c>
      <c r="H556" t="s">
        <v>574</v>
      </c>
      <c r="I556" s="5">
        <v>1120</v>
      </c>
      <c r="J556" s="5">
        <f>IFERROR('Ventas Pases'!$I556/'Ventas Pases'!$F556,"PASE")</f>
        <v>140</v>
      </c>
      <c r="K556" t="str">
        <f>IFERROR(VLOOKUP('Ventas Pases'!$J556,'Comisiones HEROIC'!$E$1:$F$6,2,0),"")</f>
        <v/>
      </c>
      <c r="L556" s="5">
        <f>IF('Ventas Pases'!$D556="Red HEROIC",IFERROR(VLOOKUP('Ventas Pases'!$G556,'Comisiones HEROIC'!$A$1:$B$11,2,0),15),IF('Ventas Pases'!$D556="Red HEROIC",15,0))</f>
        <v>15</v>
      </c>
      <c r="M556">
        <f>IF(pases[[#This Row],[Días Visita]]&lt;7,0,IF(pases[[#This Row],[Días Visita]]&lt;9,1,IF(pases[[#This Row],[Días Visita]]="Ilimitados",0,2)))</f>
        <v>1</v>
      </c>
      <c r="N556" s="5">
        <f>IF(AND('Ventas Pases'!$A556="Fuera de Temporada",'Ventas Pases'!$B556=2019,pases[[#This Row],[Modo de Compra]]="Paquete"),30,0)</f>
        <v>0</v>
      </c>
      <c r="O556" s="5">
        <f>-SUMIF(lift[Número de pase],pases[[#This Row],[Numero de Pase]],lift[Costo])</f>
        <v>0</v>
      </c>
    </row>
    <row r="557" spans="1:15" x14ac:dyDescent="0.25">
      <c r="A557" t="s">
        <v>7</v>
      </c>
      <c r="B557">
        <v>2019</v>
      </c>
      <c r="C557">
        <v>43512</v>
      </c>
      <c r="D557" t="s">
        <v>17</v>
      </c>
      <c r="E557">
        <v>43545</v>
      </c>
      <c r="F557">
        <v>3</v>
      </c>
      <c r="G557" t="s">
        <v>9</v>
      </c>
      <c r="H557" t="s">
        <v>575</v>
      </c>
      <c r="I557" s="5">
        <v>330</v>
      </c>
      <c r="J557" s="5">
        <f>IFERROR('Ventas Pases'!$I557/'Ventas Pases'!$F557,"PASE")</f>
        <v>110</v>
      </c>
      <c r="K557" t="str">
        <f>IFERROR(VLOOKUP('Ventas Pases'!$J557,'Comisiones HEROIC'!$E$1:$F$6,2,0),"")</f>
        <v>Elton Hotel</v>
      </c>
      <c r="L557" s="5">
        <f>IF('Ventas Pases'!$D557="Red HEROIC",IFERROR(VLOOKUP('Ventas Pases'!$G557,'Comisiones HEROIC'!$A$1:$B$11,2,0),15),IF('Ventas Pases'!$D557="Red HEROIC",15,0))</f>
        <v>0</v>
      </c>
      <c r="M557">
        <f>IF(pases[[#This Row],[Días Visita]]&lt;7,0,IF(pases[[#This Row],[Días Visita]]&lt;9,1,IF(pases[[#This Row],[Días Visita]]="Ilimitados",0,2)))</f>
        <v>0</v>
      </c>
      <c r="N557" s="5">
        <f>IF(AND('Ventas Pases'!$A557="Fuera de Temporada",'Ventas Pases'!$B557=2019,pases[[#This Row],[Modo de Compra]]="Paquete"),30,0)</f>
        <v>0</v>
      </c>
      <c r="O557" s="5">
        <f>-SUMIF(lift[Número de pase],pases[[#This Row],[Numero de Pase]],lift[Costo])</f>
        <v>0</v>
      </c>
    </row>
    <row r="558" spans="1:15" x14ac:dyDescent="0.25">
      <c r="A558" t="s">
        <v>13</v>
      </c>
      <c r="B558">
        <v>2019</v>
      </c>
      <c r="C558">
        <v>43406</v>
      </c>
      <c r="D558" t="s">
        <v>17</v>
      </c>
      <c r="E558">
        <v>43265</v>
      </c>
      <c r="F558">
        <v>5</v>
      </c>
      <c r="G558" t="s">
        <v>9</v>
      </c>
      <c r="H558" t="s">
        <v>576</v>
      </c>
      <c r="I558" s="5">
        <v>550</v>
      </c>
      <c r="J558" s="5">
        <f>IFERROR('Ventas Pases'!$I558/'Ventas Pases'!$F558,"PASE")</f>
        <v>110</v>
      </c>
      <c r="K558" t="str">
        <f>IFERROR(VLOOKUP('Ventas Pases'!$J558,'Comisiones HEROIC'!$E$1:$F$6,2,0),"")</f>
        <v>Elton Hotel</v>
      </c>
      <c r="L558" s="5">
        <f>IF('Ventas Pases'!$D558="Red HEROIC",IFERROR(VLOOKUP('Ventas Pases'!$G558,'Comisiones HEROIC'!$A$1:$B$11,2,0),15),IF('Ventas Pases'!$D558="Red HEROIC",15,0))</f>
        <v>0</v>
      </c>
      <c r="M558">
        <f>IF(pases[[#This Row],[Días Visita]]&lt;7,0,IF(pases[[#This Row],[Días Visita]]&lt;9,1,IF(pases[[#This Row],[Días Visita]]="Ilimitados",0,2)))</f>
        <v>0</v>
      </c>
      <c r="N558" s="5">
        <f>IF(AND('Ventas Pases'!$A558="Fuera de Temporada",'Ventas Pases'!$B558=2019,pases[[#This Row],[Modo de Compra]]="Paquete"),30,0)</f>
        <v>30</v>
      </c>
      <c r="O558" s="5">
        <f>-SUMIF(lift[Número de pase],pases[[#This Row],[Numero de Pase]],lift[Costo])</f>
        <v>0</v>
      </c>
    </row>
    <row r="559" spans="1:15" x14ac:dyDescent="0.25">
      <c r="A559" t="s">
        <v>7</v>
      </c>
      <c r="B559">
        <v>2018</v>
      </c>
      <c r="C559">
        <v>43116</v>
      </c>
      <c r="D559" t="s">
        <v>8</v>
      </c>
      <c r="E559">
        <v>43111</v>
      </c>
      <c r="F559">
        <v>5</v>
      </c>
      <c r="G559" t="s">
        <v>9</v>
      </c>
      <c r="H559" t="s">
        <v>577</v>
      </c>
      <c r="I559" s="5">
        <v>600</v>
      </c>
      <c r="J559" s="5">
        <f>IFERROR('Ventas Pases'!$I559/'Ventas Pases'!$F559,"PASE")</f>
        <v>120</v>
      </c>
      <c r="K559" t="str">
        <f>IFERROR(VLOOKUP('Ventas Pases'!$J559,'Comisiones HEROIC'!$E$1:$F$6,2,0),"")</f>
        <v/>
      </c>
      <c r="L559" s="5">
        <f>IF('Ventas Pases'!$D559="Red HEROIC",IFERROR(VLOOKUP('Ventas Pases'!$G559,'Comisiones HEROIC'!$A$1:$B$11,2,0),15),IF('Ventas Pases'!$D559="Red HEROIC",15,0))</f>
        <v>0</v>
      </c>
      <c r="M559">
        <f>IF(pases[[#This Row],[Días Visita]]&lt;7,0,IF(pases[[#This Row],[Días Visita]]&lt;9,1,IF(pases[[#This Row],[Días Visita]]="Ilimitados",0,2)))</f>
        <v>0</v>
      </c>
      <c r="N559" s="5">
        <f>IF(AND('Ventas Pases'!$A559="Fuera de Temporada",'Ventas Pases'!$B559=2019,pases[[#This Row],[Modo de Compra]]="Paquete"),30,0)</f>
        <v>0</v>
      </c>
      <c r="O559" s="5">
        <f>-SUMIF(lift[Número de pase],pases[[#This Row],[Numero de Pase]],lift[Costo])</f>
        <v>0</v>
      </c>
    </row>
    <row r="560" spans="1:15" x14ac:dyDescent="0.25">
      <c r="A560" t="s">
        <v>7</v>
      </c>
      <c r="B560">
        <v>2019</v>
      </c>
      <c r="C560">
        <v>43460</v>
      </c>
      <c r="D560" t="s">
        <v>8</v>
      </c>
      <c r="E560">
        <v>43419</v>
      </c>
      <c r="F560" t="s">
        <v>11</v>
      </c>
      <c r="G560" t="s">
        <v>9</v>
      </c>
      <c r="H560" t="s">
        <v>578</v>
      </c>
      <c r="I560" s="5">
        <v>1950</v>
      </c>
      <c r="J560" s="5" t="str">
        <f>IFERROR('Ventas Pases'!$I560/'Ventas Pases'!$F560,"PASE")</f>
        <v>PASE</v>
      </c>
      <c r="K560" t="str">
        <f>IFERROR(VLOOKUP('Ventas Pases'!$J560,'Comisiones HEROIC'!$E$1:$F$6,2,0),"")</f>
        <v/>
      </c>
      <c r="L560" s="5">
        <f>IF('Ventas Pases'!$D560="Red HEROIC",IFERROR(VLOOKUP('Ventas Pases'!$G560,'Comisiones HEROIC'!$A$1:$B$11,2,0),15),IF('Ventas Pases'!$D560="Red HEROIC",15,0))</f>
        <v>0</v>
      </c>
      <c r="M560">
        <f>IF(pases[[#This Row],[Días Visita]]&lt;7,0,IF(pases[[#This Row],[Días Visita]]&lt;9,1,IF(pases[[#This Row],[Días Visita]]="Ilimitados",0,2)))</f>
        <v>0</v>
      </c>
      <c r="N560" s="5">
        <f>IF(AND('Ventas Pases'!$A560="Fuera de Temporada",'Ventas Pases'!$B560=2019,pases[[#This Row],[Modo de Compra]]="Paquete"),30,0)</f>
        <v>0</v>
      </c>
      <c r="O560" s="5">
        <f>-SUMIF(lift[Número de pase],pases[[#This Row],[Numero de Pase]],lift[Costo])</f>
        <v>-184</v>
      </c>
    </row>
    <row r="561" spans="1:15" x14ac:dyDescent="0.25">
      <c r="A561" t="s">
        <v>7</v>
      </c>
      <c r="B561">
        <v>2019</v>
      </c>
      <c r="C561">
        <v>43470</v>
      </c>
      <c r="D561" t="s">
        <v>14</v>
      </c>
      <c r="E561">
        <v>43539</v>
      </c>
      <c r="F561">
        <v>2</v>
      </c>
      <c r="G561" t="s">
        <v>27</v>
      </c>
      <c r="H561" t="s">
        <v>579</v>
      </c>
      <c r="I561" s="5">
        <v>280</v>
      </c>
      <c r="J561" s="5">
        <f>IFERROR('Ventas Pases'!$I561/'Ventas Pases'!$F561,"PASE")</f>
        <v>140</v>
      </c>
      <c r="K561" t="str">
        <f>IFERROR(VLOOKUP('Ventas Pases'!$J561,'Comisiones HEROIC'!$E$1:$F$6,2,0),"")</f>
        <v/>
      </c>
      <c r="L561" s="5">
        <f>IF('Ventas Pases'!$D561="Red HEROIC",IFERROR(VLOOKUP('Ventas Pases'!$G561,'Comisiones HEROIC'!$A$1:$B$11,2,0),15),IF('Ventas Pases'!$D561="Red HEROIC",15,0))</f>
        <v>15</v>
      </c>
      <c r="M561">
        <f>IF(pases[[#This Row],[Días Visita]]&lt;7,0,IF(pases[[#This Row],[Días Visita]]&lt;9,1,IF(pases[[#This Row],[Días Visita]]="Ilimitados",0,2)))</f>
        <v>0</v>
      </c>
      <c r="N561" s="5">
        <f>IF(AND('Ventas Pases'!$A561="Fuera de Temporada",'Ventas Pases'!$B561=2019,pases[[#This Row],[Modo de Compra]]="Paquete"),30,0)</f>
        <v>0</v>
      </c>
      <c r="O561" s="5">
        <f>-SUMIF(lift[Número de pase],pases[[#This Row],[Numero de Pase]],lift[Costo])</f>
        <v>0</v>
      </c>
    </row>
    <row r="562" spans="1:15" x14ac:dyDescent="0.25">
      <c r="A562" t="s">
        <v>7</v>
      </c>
      <c r="B562">
        <v>2019</v>
      </c>
      <c r="C562">
        <v>43555</v>
      </c>
      <c r="D562" t="s">
        <v>17</v>
      </c>
      <c r="E562">
        <v>43547</v>
      </c>
      <c r="F562">
        <v>1</v>
      </c>
      <c r="G562" t="s">
        <v>9</v>
      </c>
      <c r="H562" t="s">
        <v>580</v>
      </c>
      <c r="I562" s="5">
        <v>110</v>
      </c>
      <c r="J562" s="5">
        <f>IFERROR('Ventas Pases'!$I562/'Ventas Pases'!$F562,"PASE")</f>
        <v>110</v>
      </c>
      <c r="K562" t="str">
        <f>IFERROR(VLOOKUP('Ventas Pases'!$J562,'Comisiones HEROIC'!$E$1:$F$6,2,0),"")</f>
        <v>Elton Hotel</v>
      </c>
      <c r="L562" s="5">
        <f>IF('Ventas Pases'!$D562="Red HEROIC",IFERROR(VLOOKUP('Ventas Pases'!$G562,'Comisiones HEROIC'!$A$1:$B$11,2,0),15),IF('Ventas Pases'!$D562="Red HEROIC",15,0))</f>
        <v>0</v>
      </c>
      <c r="M562">
        <f>IF(pases[[#This Row],[Días Visita]]&lt;7,0,IF(pases[[#This Row],[Días Visita]]&lt;9,1,IF(pases[[#This Row],[Días Visita]]="Ilimitados",0,2)))</f>
        <v>0</v>
      </c>
      <c r="N562" s="5">
        <f>IF(AND('Ventas Pases'!$A562="Fuera de Temporada",'Ventas Pases'!$B562=2019,pases[[#This Row],[Modo de Compra]]="Paquete"),30,0)</f>
        <v>0</v>
      </c>
      <c r="O562" s="5">
        <f>-SUMIF(lift[Número de pase],pases[[#This Row],[Numero de Pase]],lift[Costo])</f>
        <v>0</v>
      </c>
    </row>
    <row r="563" spans="1:15" x14ac:dyDescent="0.25">
      <c r="A563" t="s">
        <v>7</v>
      </c>
      <c r="B563">
        <v>2019</v>
      </c>
      <c r="C563">
        <v>43474</v>
      </c>
      <c r="D563" t="s">
        <v>14</v>
      </c>
      <c r="E563">
        <v>43480</v>
      </c>
      <c r="F563">
        <v>3</v>
      </c>
      <c r="G563" t="s">
        <v>19</v>
      </c>
      <c r="H563" t="s">
        <v>581</v>
      </c>
      <c r="I563" s="5">
        <v>420</v>
      </c>
      <c r="J563" s="5">
        <f>IFERROR('Ventas Pases'!$I563/'Ventas Pases'!$F563,"PASE")</f>
        <v>140</v>
      </c>
      <c r="K563" t="str">
        <f>IFERROR(VLOOKUP('Ventas Pases'!$J563,'Comisiones HEROIC'!$E$1:$F$6,2,0),"")</f>
        <v/>
      </c>
      <c r="L563" s="5">
        <f>IF('Ventas Pases'!$D563="Red HEROIC",IFERROR(VLOOKUP('Ventas Pases'!$G563,'Comisiones HEROIC'!$A$1:$B$11,2,0),15),IF('Ventas Pases'!$D563="Red HEROIC",15,0))</f>
        <v>15</v>
      </c>
      <c r="M563">
        <f>IF(pases[[#This Row],[Días Visita]]&lt;7,0,IF(pases[[#This Row],[Días Visita]]&lt;9,1,IF(pases[[#This Row],[Días Visita]]="Ilimitados",0,2)))</f>
        <v>0</v>
      </c>
      <c r="N563" s="5">
        <f>IF(AND('Ventas Pases'!$A563="Fuera de Temporada",'Ventas Pases'!$B563=2019,pases[[#This Row],[Modo de Compra]]="Paquete"),30,0)</f>
        <v>0</v>
      </c>
      <c r="O563" s="5">
        <f>-SUMIF(lift[Número de pase],pases[[#This Row],[Numero de Pase]],lift[Costo])</f>
        <v>0</v>
      </c>
    </row>
    <row r="564" spans="1:15" x14ac:dyDescent="0.25">
      <c r="A564" t="s">
        <v>13</v>
      </c>
      <c r="B564">
        <v>2018</v>
      </c>
      <c r="C564">
        <v>43284</v>
      </c>
      <c r="D564" t="s">
        <v>60</v>
      </c>
      <c r="E564">
        <v>42928</v>
      </c>
      <c r="F564">
        <v>7</v>
      </c>
      <c r="G564" t="s">
        <v>9</v>
      </c>
      <c r="H564" t="s">
        <v>582</v>
      </c>
      <c r="I564" s="5">
        <v>840</v>
      </c>
      <c r="J564" s="5">
        <f>IFERROR('Ventas Pases'!$I564/'Ventas Pases'!$F564,"PASE")</f>
        <v>120</v>
      </c>
      <c r="K564" t="str">
        <f>IFERROR(VLOOKUP('Ventas Pases'!$J564,'Comisiones HEROIC'!$E$1:$F$6,2,0),"")</f>
        <v/>
      </c>
      <c r="L564" s="5">
        <f>IF('Ventas Pases'!$D564="Red HEROIC",IFERROR(VLOOKUP('Ventas Pases'!$G564,'Comisiones HEROIC'!$A$1:$B$11,2,0),15),IF('Ventas Pases'!$D564="Red HEROIC",15,0))</f>
        <v>0</v>
      </c>
      <c r="M564">
        <f>IF(pases[[#This Row],[Días Visita]]&lt;7,0,IF(pases[[#This Row],[Días Visita]]&lt;9,1,IF(pases[[#This Row],[Días Visita]]="Ilimitados",0,2)))</f>
        <v>1</v>
      </c>
      <c r="N564" s="5">
        <f>IF(AND('Ventas Pases'!$A564="Fuera de Temporada",'Ventas Pases'!$B564=2019,pases[[#This Row],[Modo de Compra]]="Paquete"),30,0)</f>
        <v>0</v>
      </c>
      <c r="O564" s="5">
        <f>-SUMIF(lift[Número de pase],pases[[#This Row],[Numero de Pase]],lift[Costo])</f>
        <v>0</v>
      </c>
    </row>
    <row r="565" spans="1:15" x14ac:dyDescent="0.25">
      <c r="A565" t="s">
        <v>7</v>
      </c>
      <c r="B565">
        <v>2019</v>
      </c>
      <c r="C565">
        <v>43544</v>
      </c>
      <c r="D565" t="s">
        <v>8</v>
      </c>
      <c r="E565">
        <v>43543</v>
      </c>
      <c r="F565">
        <v>5</v>
      </c>
      <c r="G565" t="s">
        <v>9</v>
      </c>
      <c r="H565" t="s">
        <v>583</v>
      </c>
      <c r="I565" s="5">
        <v>600</v>
      </c>
      <c r="J565" s="5">
        <f>IFERROR('Ventas Pases'!$I565/'Ventas Pases'!$F565,"PASE")</f>
        <v>120</v>
      </c>
      <c r="K565" t="str">
        <f>IFERROR(VLOOKUP('Ventas Pases'!$J565,'Comisiones HEROIC'!$E$1:$F$6,2,0),"")</f>
        <v/>
      </c>
      <c r="L565" s="5">
        <f>IF('Ventas Pases'!$D565="Red HEROIC",IFERROR(VLOOKUP('Ventas Pases'!$G565,'Comisiones HEROIC'!$A$1:$B$11,2,0),15),IF('Ventas Pases'!$D565="Red HEROIC",15,0))</f>
        <v>0</v>
      </c>
      <c r="M565">
        <f>IF(pases[[#This Row],[Días Visita]]&lt;7,0,IF(pases[[#This Row],[Días Visita]]&lt;9,1,IF(pases[[#This Row],[Días Visita]]="Ilimitados",0,2)))</f>
        <v>0</v>
      </c>
      <c r="N565" s="5">
        <f>IF(AND('Ventas Pases'!$A565="Fuera de Temporada",'Ventas Pases'!$B565=2019,pases[[#This Row],[Modo de Compra]]="Paquete"),30,0)</f>
        <v>0</v>
      </c>
      <c r="O565" s="5">
        <f>-SUMIF(lift[Número de pase],pases[[#This Row],[Numero de Pase]],lift[Costo])</f>
        <v>0</v>
      </c>
    </row>
    <row r="566" spans="1:15" x14ac:dyDescent="0.25">
      <c r="A566" t="s">
        <v>7</v>
      </c>
      <c r="B566">
        <v>2018</v>
      </c>
      <c r="C566">
        <v>43128</v>
      </c>
      <c r="D566" t="s">
        <v>14</v>
      </c>
      <c r="E566">
        <v>43159</v>
      </c>
      <c r="F566">
        <v>5</v>
      </c>
      <c r="G566" t="s">
        <v>19</v>
      </c>
      <c r="H566" t="s">
        <v>584</v>
      </c>
      <c r="I566" s="5">
        <v>700</v>
      </c>
      <c r="J566" s="5">
        <f>IFERROR('Ventas Pases'!$I566/'Ventas Pases'!$F566,"PASE")</f>
        <v>140</v>
      </c>
      <c r="K566" t="str">
        <f>IFERROR(VLOOKUP('Ventas Pases'!$J566,'Comisiones HEROIC'!$E$1:$F$6,2,0),"")</f>
        <v/>
      </c>
      <c r="L566" s="5">
        <f>IF('Ventas Pases'!$D566="Red HEROIC",IFERROR(VLOOKUP('Ventas Pases'!$G566,'Comisiones HEROIC'!$A$1:$B$11,2,0),15),IF('Ventas Pases'!$D566="Red HEROIC",15,0))</f>
        <v>15</v>
      </c>
      <c r="M566">
        <f>IF(pases[[#This Row],[Días Visita]]&lt;7,0,IF(pases[[#This Row],[Días Visita]]&lt;9,1,IF(pases[[#This Row],[Días Visita]]="Ilimitados",0,2)))</f>
        <v>0</v>
      </c>
      <c r="N566" s="5">
        <f>IF(AND('Ventas Pases'!$A566="Fuera de Temporada",'Ventas Pases'!$B566=2019,pases[[#This Row],[Modo de Compra]]="Paquete"),30,0)</f>
        <v>0</v>
      </c>
      <c r="O566" s="5">
        <f>-SUMIF(lift[Número de pase],pases[[#This Row],[Numero de Pase]],lift[Costo])</f>
        <v>0</v>
      </c>
    </row>
    <row r="567" spans="1:15" x14ac:dyDescent="0.25">
      <c r="A567" t="s">
        <v>7</v>
      </c>
      <c r="B567">
        <v>2019</v>
      </c>
      <c r="C567">
        <v>43441</v>
      </c>
      <c r="D567" t="s">
        <v>8</v>
      </c>
      <c r="E567">
        <v>43481</v>
      </c>
      <c r="F567">
        <v>1</v>
      </c>
      <c r="G567" t="s">
        <v>9</v>
      </c>
      <c r="H567" t="s">
        <v>585</v>
      </c>
      <c r="I567" s="5">
        <v>120</v>
      </c>
      <c r="J567" s="5">
        <f>IFERROR('Ventas Pases'!$I567/'Ventas Pases'!$F567,"PASE")</f>
        <v>120</v>
      </c>
      <c r="K567" t="str">
        <f>IFERROR(VLOOKUP('Ventas Pases'!$J567,'Comisiones HEROIC'!$E$1:$F$6,2,0),"")</f>
        <v/>
      </c>
      <c r="L567" s="5">
        <f>IF('Ventas Pases'!$D567="Red HEROIC",IFERROR(VLOOKUP('Ventas Pases'!$G567,'Comisiones HEROIC'!$A$1:$B$11,2,0),15),IF('Ventas Pases'!$D567="Red HEROIC",15,0))</f>
        <v>0</v>
      </c>
      <c r="M567">
        <f>IF(pases[[#This Row],[Días Visita]]&lt;7,0,IF(pases[[#This Row],[Días Visita]]&lt;9,1,IF(pases[[#This Row],[Días Visita]]="Ilimitados",0,2)))</f>
        <v>0</v>
      </c>
      <c r="N567" s="5">
        <f>IF(AND('Ventas Pases'!$A567="Fuera de Temporada",'Ventas Pases'!$B567=2019,pases[[#This Row],[Modo de Compra]]="Paquete"),30,0)</f>
        <v>0</v>
      </c>
      <c r="O567" s="5">
        <f>-SUMIF(lift[Número de pase],pases[[#This Row],[Numero de Pase]],lift[Costo])</f>
        <v>0</v>
      </c>
    </row>
    <row r="568" spans="1:15" x14ac:dyDescent="0.25">
      <c r="A568" t="s">
        <v>13</v>
      </c>
      <c r="B568">
        <v>2019</v>
      </c>
      <c r="C568">
        <v>43410</v>
      </c>
      <c r="D568" t="s">
        <v>14</v>
      </c>
      <c r="E568">
        <v>43198</v>
      </c>
      <c r="F568">
        <v>1</v>
      </c>
      <c r="G568" t="s">
        <v>35</v>
      </c>
      <c r="H568" t="s">
        <v>586</v>
      </c>
      <c r="I568" s="5">
        <v>140</v>
      </c>
      <c r="J568" s="5">
        <f>IFERROR('Ventas Pases'!$I568/'Ventas Pases'!$F568,"PASE")</f>
        <v>140</v>
      </c>
      <c r="K568" t="str">
        <f>IFERROR(VLOOKUP('Ventas Pases'!$J568,'Comisiones HEROIC'!$E$1:$F$6,2,0),"")</f>
        <v/>
      </c>
      <c r="L568" s="5">
        <f>IF('Ventas Pases'!$D568="Red HEROIC",IFERROR(VLOOKUP('Ventas Pases'!$G568,'Comisiones HEROIC'!$A$1:$B$11,2,0),15),IF('Ventas Pases'!$D568="Red HEROIC",15,0))</f>
        <v>16</v>
      </c>
      <c r="M568">
        <f>IF(pases[[#This Row],[Días Visita]]&lt;7,0,IF(pases[[#This Row],[Días Visita]]&lt;9,1,IF(pases[[#This Row],[Días Visita]]="Ilimitados",0,2)))</f>
        <v>0</v>
      </c>
      <c r="N568" s="5">
        <f>IF(AND('Ventas Pases'!$A568="Fuera de Temporada",'Ventas Pases'!$B568=2019,pases[[#This Row],[Modo de Compra]]="Paquete"),30,0)</f>
        <v>0</v>
      </c>
      <c r="O568" s="5">
        <f>-SUMIF(lift[Número de pase],pases[[#This Row],[Numero de Pase]],lift[Costo])</f>
        <v>0</v>
      </c>
    </row>
    <row r="569" spans="1:15" x14ac:dyDescent="0.25">
      <c r="A569" t="s">
        <v>7</v>
      </c>
      <c r="B569">
        <v>2019</v>
      </c>
      <c r="C569">
        <v>43537</v>
      </c>
      <c r="D569" t="s">
        <v>17</v>
      </c>
      <c r="E569">
        <v>43535</v>
      </c>
      <c r="F569">
        <v>6</v>
      </c>
      <c r="G569" t="s">
        <v>9</v>
      </c>
      <c r="H569" t="s">
        <v>587</v>
      </c>
      <c r="I569" s="5">
        <v>630</v>
      </c>
      <c r="J569" s="5">
        <f>IFERROR('Ventas Pases'!$I569/'Ventas Pases'!$F569,"PASE")</f>
        <v>105</v>
      </c>
      <c r="K569" t="str">
        <f>IFERROR(VLOOKUP('Ventas Pases'!$J569,'Comisiones HEROIC'!$E$1:$F$6,2,0),"")</f>
        <v>OI Hotels</v>
      </c>
      <c r="L569" s="5">
        <f>IF('Ventas Pases'!$D569="Red HEROIC",IFERROR(VLOOKUP('Ventas Pases'!$G569,'Comisiones HEROIC'!$A$1:$B$11,2,0),15),IF('Ventas Pases'!$D569="Red HEROIC",15,0))</f>
        <v>0</v>
      </c>
      <c r="M569">
        <f>IF(pases[[#This Row],[Días Visita]]&lt;7,0,IF(pases[[#This Row],[Días Visita]]&lt;9,1,IF(pases[[#This Row],[Días Visita]]="Ilimitados",0,2)))</f>
        <v>0</v>
      </c>
      <c r="N569" s="5">
        <f>IF(AND('Ventas Pases'!$A569="Fuera de Temporada",'Ventas Pases'!$B569=2019,pases[[#This Row],[Modo de Compra]]="Paquete"),30,0)</f>
        <v>0</v>
      </c>
      <c r="O569" s="5">
        <f>-SUMIF(lift[Número de pase],pases[[#This Row],[Numero de Pase]],lift[Costo])</f>
        <v>0</v>
      </c>
    </row>
    <row r="570" spans="1:15" x14ac:dyDescent="0.25">
      <c r="A570" t="s">
        <v>7</v>
      </c>
      <c r="B570">
        <v>2019</v>
      </c>
      <c r="C570">
        <v>43522</v>
      </c>
      <c r="D570" t="s">
        <v>17</v>
      </c>
      <c r="E570">
        <v>43533</v>
      </c>
      <c r="F570">
        <v>5</v>
      </c>
      <c r="G570" t="s">
        <v>9</v>
      </c>
      <c r="H570" t="s">
        <v>588</v>
      </c>
      <c r="I570" s="5">
        <v>550</v>
      </c>
      <c r="J570" s="5">
        <f>IFERROR('Ventas Pases'!$I570/'Ventas Pases'!$F570,"PASE")</f>
        <v>110</v>
      </c>
      <c r="K570" t="str">
        <f>IFERROR(VLOOKUP('Ventas Pases'!$J570,'Comisiones HEROIC'!$E$1:$F$6,2,0),"")</f>
        <v>Elton Hotel</v>
      </c>
      <c r="L570" s="5">
        <f>IF('Ventas Pases'!$D570="Red HEROIC",IFERROR(VLOOKUP('Ventas Pases'!$G570,'Comisiones HEROIC'!$A$1:$B$11,2,0),15),IF('Ventas Pases'!$D570="Red HEROIC",15,0))</f>
        <v>0</v>
      </c>
      <c r="M570">
        <f>IF(pases[[#This Row],[Días Visita]]&lt;7,0,IF(pases[[#This Row],[Días Visita]]&lt;9,1,IF(pases[[#This Row],[Días Visita]]="Ilimitados",0,2)))</f>
        <v>0</v>
      </c>
      <c r="N570" s="5">
        <f>IF(AND('Ventas Pases'!$A570="Fuera de Temporada",'Ventas Pases'!$B570=2019,pases[[#This Row],[Modo de Compra]]="Paquete"),30,0)</f>
        <v>0</v>
      </c>
      <c r="O570" s="5">
        <f>-SUMIF(lift[Número de pase],pases[[#This Row],[Numero de Pase]],lift[Costo])</f>
        <v>0</v>
      </c>
    </row>
    <row r="571" spans="1:15" x14ac:dyDescent="0.25">
      <c r="A571" t="s">
        <v>7</v>
      </c>
      <c r="B571">
        <v>2018</v>
      </c>
      <c r="C571">
        <v>43185</v>
      </c>
      <c r="D571" t="s">
        <v>60</v>
      </c>
      <c r="E571">
        <v>43176</v>
      </c>
      <c r="F571">
        <v>2</v>
      </c>
      <c r="G571" t="s">
        <v>9</v>
      </c>
      <c r="H571" t="s">
        <v>589</v>
      </c>
      <c r="I571" s="5">
        <v>240</v>
      </c>
      <c r="J571" s="5">
        <f>IFERROR('Ventas Pases'!$I571/'Ventas Pases'!$F571,"PASE")</f>
        <v>120</v>
      </c>
      <c r="K571" t="str">
        <f>IFERROR(VLOOKUP('Ventas Pases'!$J571,'Comisiones HEROIC'!$E$1:$F$6,2,0),"")</f>
        <v/>
      </c>
      <c r="L571" s="5">
        <f>IF('Ventas Pases'!$D571="Red HEROIC",IFERROR(VLOOKUP('Ventas Pases'!$G571,'Comisiones HEROIC'!$A$1:$B$11,2,0),15),IF('Ventas Pases'!$D571="Red HEROIC",15,0))</f>
        <v>0</v>
      </c>
      <c r="M571">
        <f>IF(pases[[#This Row],[Días Visita]]&lt;7,0,IF(pases[[#This Row],[Días Visita]]&lt;9,1,IF(pases[[#This Row],[Días Visita]]="Ilimitados",0,2)))</f>
        <v>0</v>
      </c>
      <c r="N571" s="5">
        <f>IF(AND('Ventas Pases'!$A571="Fuera de Temporada",'Ventas Pases'!$B571=2019,pases[[#This Row],[Modo de Compra]]="Paquete"),30,0)</f>
        <v>0</v>
      </c>
      <c r="O571" s="5">
        <f>-SUMIF(lift[Número de pase],pases[[#This Row],[Numero de Pase]],lift[Costo])</f>
        <v>0</v>
      </c>
    </row>
    <row r="572" spans="1:15" x14ac:dyDescent="0.25">
      <c r="A572" t="s">
        <v>7</v>
      </c>
      <c r="B572">
        <v>2019</v>
      </c>
      <c r="C572">
        <v>43491</v>
      </c>
      <c r="D572" t="s">
        <v>17</v>
      </c>
      <c r="E572">
        <v>43501</v>
      </c>
      <c r="F572">
        <v>3</v>
      </c>
      <c r="G572" t="s">
        <v>9</v>
      </c>
      <c r="H572" t="s">
        <v>590</v>
      </c>
      <c r="I572" s="5">
        <v>225</v>
      </c>
      <c r="J572" s="5">
        <f>IFERROR('Ventas Pases'!$I572/'Ventas Pases'!$F572,"PASE")</f>
        <v>75</v>
      </c>
      <c r="K572" t="str">
        <f>IFERROR(VLOOKUP('Ventas Pases'!$J572,'Comisiones HEROIC'!$E$1:$F$6,2,0),"")</f>
        <v>Ski Inn</v>
      </c>
      <c r="L572" s="5">
        <f>IF('Ventas Pases'!$D572="Red HEROIC",IFERROR(VLOOKUP('Ventas Pases'!$G572,'Comisiones HEROIC'!$A$1:$B$11,2,0),15),IF('Ventas Pases'!$D572="Red HEROIC",15,0))</f>
        <v>0</v>
      </c>
      <c r="M572">
        <f>IF(pases[[#This Row],[Días Visita]]&lt;7,0,IF(pases[[#This Row],[Días Visita]]&lt;9,1,IF(pases[[#This Row],[Días Visita]]="Ilimitados",0,2)))</f>
        <v>0</v>
      </c>
      <c r="N572" s="5">
        <f>IF(AND('Ventas Pases'!$A572="Fuera de Temporada",'Ventas Pases'!$B572=2019,pases[[#This Row],[Modo de Compra]]="Paquete"),30,0)</f>
        <v>0</v>
      </c>
      <c r="O572" s="5">
        <f>-SUMIF(lift[Número de pase],pases[[#This Row],[Numero de Pase]],lift[Costo])</f>
        <v>0</v>
      </c>
    </row>
    <row r="573" spans="1:15" x14ac:dyDescent="0.25">
      <c r="A573" t="s">
        <v>7</v>
      </c>
      <c r="B573">
        <v>2019</v>
      </c>
      <c r="C573">
        <v>43500</v>
      </c>
      <c r="D573" t="s">
        <v>14</v>
      </c>
      <c r="E573">
        <v>43546</v>
      </c>
      <c r="F573">
        <v>6</v>
      </c>
      <c r="G573" t="s">
        <v>15</v>
      </c>
      <c r="H573" t="s">
        <v>591</v>
      </c>
      <c r="I573" s="5">
        <v>840</v>
      </c>
      <c r="J573" s="5">
        <f>IFERROR('Ventas Pases'!$I573/'Ventas Pases'!$F573,"PASE")</f>
        <v>140</v>
      </c>
      <c r="K573" t="str">
        <f>IFERROR(VLOOKUP('Ventas Pases'!$J573,'Comisiones HEROIC'!$E$1:$F$6,2,0),"")</f>
        <v/>
      </c>
      <c r="L573" s="5">
        <f>IF('Ventas Pases'!$D573="Red HEROIC",IFERROR(VLOOKUP('Ventas Pases'!$G573,'Comisiones HEROIC'!$A$1:$B$11,2,0),15),IF('Ventas Pases'!$D573="Red HEROIC",15,0))</f>
        <v>12</v>
      </c>
      <c r="M573">
        <f>IF(pases[[#This Row],[Días Visita]]&lt;7,0,IF(pases[[#This Row],[Días Visita]]&lt;9,1,IF(pases[[#This Row],[Días Visita]]="Ilimitados",0,2)))</f>
        <v>0</v>
      </c>
      <c r="N573" s="5">
        <f>IF(AND('Ventas Pases'!$A573="Fuera de Temporada",'Ventas Pases'!$B573=2019,pases[[#This Row],[Modo de Compra]]="Paquete"),30,0)</f>
        <v>0</v>
      </c>
      <c r="O573" s="5">
        <f>-SUMIF(lift[Número de pase],pases[[#This Row],[Numero de Pase]],lift[Costo])</f>
        <v>0</v>
      </c>
    </row>
    <row r="574" spans="1:15" x14ac:dyDescent="0.25">
      <c r="A574" t="s">
        <v>7</v>
      </c>
      <c r="B574">
        <v>2019</v>
      </c>
      <c r="C574">
        <v>43512</v>
      </c>
      <c r="D574" t="s">
        <v>17</v>
      </c>
      <c r="E574">
        <v>43517</v>
      </c>
      <c r="F574">
        <v>2</v>
      </c>
      <c r="G574" t="s">
        <v>9</v>
      </c>
      <c r="H574" t="s">
        <v>592</v>
      </c>
      <c r="I574" s="5">
        <v>210</v>
      </c>
      <c r="J574" s="5">
        <f>IFERROR('Ventas Pases'!$I574/'Ventas Pases'!$F574,"PASE")</f>
        <v>105</v>
      </c>
      <c r="K574" t="str">
        <f>IFERROR(VLOOKUP('Ventas Pases'!$J574,'Comisiones HEROIC'!$E$1:$F$6,2,0),"")</f>
        <v>OI Hotels</v>
      </c>
      <c r="L574" s="5">
        <f>IF('Ventas Pases'!$D574="Red HEROIC",IFERROR(VLOOKUP('Ventas Pases'!$G574,'Comisiones HEROIC'!$A$1:$B$11,2,0),15),IF('Ventas Pases'!$D574="Red HEROIC",15,0))</f>
        <v>0</v>
      </c>
      <c r="M574">
        <f>IF(pases[[#This Row],[Días Visita]]&lt;7,0,IF(pases[[#This Row],[Días Visita]]&lt;9,1,IF(pases[[#This Row],[Días Visita]]="Ilimitados",0,2)))</f>
        <v>0</v>
      </c>
      <c r="N574" s="5">
        <f>IF(AND('Ventas Pases'!$A574="Fuera de Temporada",'Ventas Pases'!$B574=2019,pases[[#This Row],[Modo de Compra]]="Paquete"),30,0)</f>
        <v>0</v>
      </c>
      <c r="O574" s="5">
        <f>-SUMIF(lift[Número de pase],pases[[#This Row],[Numero de Pase]],lift[Costo])</f>
        <v>0</v>
      </c>
    </row>
    <row r="575" spans="1:15" x14ac:dyDescent="0.25">
      <c r="A575" t="s">
        <v>7</v>
      </c>
      <c r="B575">
        <v>2018</v>
      </c>
      <c r="C575">
        <v>43443</v>
      </c>
      <c r="D575" t="s">
        <v>8</v>
      </c>
      <c r="E575">
        <v>43165</v>
      </c>
      <c r="F575">
        <v>5</v>
      </c>
      <c r="G575" t="s">
        <v>9</v>
      </c>
      <c r="H575" t="s">
        <v>593</v>
      </c>
      <c r="I575" s="5">
        <v>600</v>
      </c>
      <c r="J575" s="5">
        <f>IFERROR('Ventas Pases'!$I575/'Ventas Pases'!$F575,"PASE")</f>
        <v>120</v>
      </c>
      <c r="K575" t="str">
        <f>IFERROR(VLOOKUP('Ventas Pases'!$J575,'Comisiones HEROIC'!$E$1:$F$6,2,0),"")</f>
        <v/>
      </c>
      <c r="L575" s="5">
        <f>IF('Ventas Pases'!$D575="Red HEROIC",IFERROR(VLOOKUP('Ventas Pases'!$G575,'Comisiones HEROIC'!$A$1:$B$11,2,0),15),IF('Ventas Pases'!$D575="Red HEROIC",15,0))</f>
        <v>0</v>
      </c>
      <c r="M575">
        <f>IF(pases[[#This Row],[Días Visita]]&lt;7,0,IF(pases[[#This Row],[Días Visita]]&lt;9,1,IF(pases[[#This Row],[Días Visita]]="Ilimitados",0,2)))</f>
        <v>0</v>
      </c>
      <c r="N575" s="5">
        <f>IF(AND('Ventas Pases'!$A575="Fuera de Temporada",'Ventas Pases'!$B575=2019,pases[[#This Row],[Modo de Compra]]="Paquete"),30,0)</f>
        <v>0</v>
      </c>
      <c r="O575" s="5">
        <f>-SUMIF(lift[Número de pase],pases[[#This Row],[Numero de Pase]],lift[Costo])</f>
        <v>0</v>
      </c>
    </row>
    <row r="576" spans="1:15" x14ac:dyDescent="0.25">
      <c r="A576" t="s">
        <v>7</v>
      </c>
      <c r="B576">
        <v>2019</v>
      </c>
      <c r="C576">
        <v>43455</v>
      </c>
      <c r="D576" t="s">
        <v>60</v>
      </c>
      <c r="E576">
        <v>43485</v>
      </c>
      <c r="F576">
        <v>1</v>
      </c>
      <c r="G576" t="s">
        <v>9</v>
      </c>
      <c r="H576" t="s">
        <v>594</v>
      </c>
      <c r="I576" s="5">
        <v>120</v>
      </c>
      <c r="J576" s="5">
        <f>IFERROR('Ventas Pases'!$I576/'Ventas Pases'!$F576,"PASE")</f>
        <v>120</v>
      </c>
      <c r="K576" t="str">
        <f>IFERROR(VLOOKUP('Ventas Pases'!$J576,'Comisiones HEROIC'!$E$1:$F$6,2,0),"")</f>
        <v/>
      </c>
      <c r="L576" s="5">
        <f>IF('Ventas Pases'!$D576="Red HEROIC",IFERROR(VLOOKUP('Ventas Pases'!$G576,'Comisiones HEROIC'!$A$1:$B$11,2,0),15),IF('Ventas Pases'!$D576="Red HEROIC",15,0))</f>
        <v>0</v>
      </c>
      <c r="M576">
        <f>IF(pases[[#This Row],[Días Visita]]&lt;7,0,IF(pases[[#This Row],[Días Visita]]&lt;9,1,IF(pases[[#This Row],[Días Visita]]="Ilimitados",0,2)))</f>
        <v>0</v>
      </c>
      <c r="N576" s="5">
        <f>IF(AND('Ventas Pases'!$A576="Fuera de Temporada",'Ventas Pases'!$B576=2019,pases[[#This Row],[Modo de Compra]]="Paquete"),30,0)</f>
        <v>0</v>
      </c>
      <c r="O576" s="5">
        <f>-SUMIF(lift[Número de pase],pases[[#This Row],[Numero de Pase]],lift[Costo])</f>
        <v>0</v>
      </c>
    </row>
    <row r="577" spans="1:15" x14ac:dyDescent="0.25">
      <c r="A577" t="s">
        <v>7</v>
      </c>
      <c r="B577">
        <v>2019</v>
      </c>
      <c r="C577">
        <v>43520</v>
      </c>
      <c r="D577" t="s">
        <v>14</v>
      </c>
      <c r="E577">
        <v>43526</v>
      </c>
      <c r="F577">
        <v>7</v>
      </c>
      <c r="G577" t="s">
        <v>27</v>
      </c>
      <c r="H577" t="s">
        <v>595</v>
      </c>
      <c r="I577" s="5">
        <v>980</v>
      </c>
      <c r="J577" s="5">
        <f>IFERROR('Ventas Pases'!$I577/'Ventas Pases'!$F577,"PASE")</f>
        <v>140</v>
      </c>
      <c r="K577" t="str">
        <f>IFERROR(VLOOKUP('Ventas Pases'!$J577,'Comisiones HEROIC'!$E$1:$F$6,2,0),"")</f>
        <v/>
      </c>
      <c r="L577" s="5">
        <f>IF('Ventas Pases'!$D577="Red HEROIC",IFERROR(VLOOKUP('Ventas Pases'!$G577,'Comisiones HEROIC'!$A$1:$B$11,2,0),15),IF('Ventas Pases'!$D577="Red HEROIC",15,0))</f>
        <v>15</v>
      </c>
      <c r="M577">
        <f>IF(pases[[#This Row],[Días Visita]]&lt;7,0,IF(pases[[#This Row],[Días Visita]]&lt;9,1,IF(pases[[#This Row],[Días Visita]]="Ilimitados",0,2)))</f>
        <v>1</v>
      </c>
      <c r="N577" s="5">
        <f>IF(AND('Ventas Pases'!$A577="Fuera de Temporada",'Ventas Pases'!$B577=2019,pases[[#This Row],[Modo de Compra]]="Paquete"),30,0)</f>
        <v>0</v>
      </c>
      <c r="O577" s="5">
        <f>-SUMIF(lift[Número de pase],pases[[#This Row],[Numero de Pase]],lift[Costo])</f>
        <v>0</v>
      </c>
    </row>
    <row r="578" spans="1:15" x14ac:dyDescent="0.25">
      <c r="A578" t="s">
        <v>7</v>
      </c>
      <c r="B578">
        <v>2019</v>
      </c>
      <c r="C578">
        <v>43505</v>
      </c>
      <c r="D578" t="s">
        <v>8</v>
      </c>
      <c r="E578">
        <v>43545</v>
      </c>
      <c r="F578">
        <v>1</v>
      </c>
      <c r="G578" t="s">
        <v>9</v>
      </c>
      <c r="H578" t="s">
        <v>596</v>
      </c>
      <c r="I578" s="5">
        <v>120</v>
      </c>
      <c r="J578" s="5">
        <f>IFERROR('Ventas Pases'!$I578/'Ventas Pases'!$F578,"PASE")</f>
        <v>120</v>
      </c>
      <c r="K578" t="str">
        <f>IFERROR(VLOOKUP('Ventas Pases'!$J578,'Comisiones HEROIC'!$E$1:$F$6,2,0),"")</f>
        <v/>
      </c>
      <c r="L578" s="5">
        <f>IF('Ventas Pases'!$D578="Red HEROIC",IFERROR(VLOOKUP('Ventas Pases'!$G578,'Comisiones HEROIC'!$A$1:$B$11,2,0),15),IF('Ventas Pases'!$D578="Red HEROIC",15,0))</f>
        <v>0</v>
      </c>
      <c r="M578">
        <f>IF(pases[[#This Row],[Días Visita]]&lt;7,0,IF(pases[[#This Row],[Días Visita]]&lt;9,1,IF(pases[[#This Row],[Días Visita]]="Ilimitados",0,2)))</f>
        <v>0</v>
      </c>
      <c r="N578" s="5">
        <f>IF(AND('Ventas Pases'!$A578="Fuera de Temporada",'Ventas Pases'!$B578=2019,pases[[#This Row],[Modo de Compra]]="Paquete"),30,0)</f>
        <v>0</v>
      </c>
      <c r="O578" s="5">
        <f>-SUMIF(lift[Número de pase],pases[[#This Row],[Numero de Pase]],lift[Costo])</f>
        <v>0</v>
      </c>
    </row>
    <row r="579" spans="1:15" x14ac:dyDescent="0.25">
      <c r="A579" t="s">
        <v>7</v>
      </c>
      <c r="B579">
        <v>2019</v>
      </c>
      <c r="C579">
        <v>43440</v>
      </c>
      <c r="D579" t="s">
        <v>8</v>
      </c>
      <c r="E579">
        <v>43419</v>
      </c>
      <c r="F579" t="s">
        <v>11</v>
      </c>
      <c r="G579" t="s">
        <v>9</v>
      </c>
      <c r="H579" t="s">
        <v>597</v>
      </c>
      <c r="I579" s="5">
        <v>1950</v>
      </c>
      <c r="J579" s="5" t="str">
        <f>IFERROR('Ventas Pases'!$I579/'Ventas Pases'!$F579,"PASE")</f>
        <v>PASE</v>
      </c>
      <c r="K579" t="str">
        <f>IFERROR(VLOOKUP('Ventas Pases'!$J579,'Comisiones HEROIC'!$E$1:$F$6,2,0),"")</f>
        <v/>
      </c>
      <c r="L579" s="5">
        <f>IF('Ventas Pases'!$D579="Red HEROIC",IFERROR(VLOOKUP('Ventas Pases'!$G579,'Comisiones HEROIC'!$A$1:$B$11,2,0),15),IF('Ventas Pases'!$D579="Red HEROIC",15,0))</f>
        <v>0</v>
      </c>
      <c r="M579">
        <f>IF(pases[[#This Row],[Días Visita]]&lt;7,0,IF(pases[[#This Row],[Días Visita]]&lt;9,1,IF(pases[[#This Row],[Días Visita]]="Ilimitados",0,2)))</f>
        <v>0</v>
      </c>
      <c r="N579" s="5">
        <f>IF(AND('Ventas Pases'!$A579="Fuera de Temporada",'Ventas Pases'!$B579=2019,pases[[#This Row],[Modo de Compra]]="Paquete"),30,0)</f>
        <v>0</v>
      </c>
      <c r="O579" s="5">
        <f>-SUMIF(lift[Número de pase],pases[[#This Row],[Numero de Pase]],lift[Costo])</f>
        <v>-368</v>
      </c>
    </row>
    <row r="580" spans="1:15" x14ac:dyDescent="0.25">
      <c r="A580" t="s">
        <v>13</v>
      </c>
      <c r="B580">
        <v>2019</v>
      </c>
      <c r="C580">
        <v>43316</v>
      </c>
      <c r="D580" t="s">
        <v>17</v>
      </c>
      <c r="E580">
        <v>43294</v>
      </c>
      <c r="F580">
        <v>4</v>
      </c>
      <c r="G580" t="s">
        <v>9</v>
      </c>
      <c r="H580" t="s">
        <v>598</v>
      </c>
      <c r="I580" s="5">
        <v>440</v>
      </c>
      <c r="J580" s="5">
        <f>IFERROR('Ventas Pases'!$I580/'Ventas Pases'!$F580,"PASE")</f>
        <v>110</v>
      </c>
      <c r="K580" t="str">
        <f>IFERROR(VLOOKUP('Ventas Pases'!$J580,'Comisiones HEROIC'!$E$1:$F$6,2,0),"")</f>
        <v>Elton Hotel</v>
      </c>
      <c r="L580" s="5">
        <f>IF('Ventas Pases'!$D580="Red HEROIC",IFERROR(VLOOKUP('Ventas Pases'!$G580,'Comisiones HEROIC'!$A$1:$B$11,2,0),15),IF('Ventas Pases'!$D580="Red HEROIC",15,0))</f>
        <v>0</v>
      </c>
      <c r="M580">
        <f>IF(pases[[#This Row],[Días Visita]]&lt;7,0,IF(pases[[#This Row],[Días Visita]]&lt;9,1,IF(pases[[#This Row],[Días Visita]]="Ilimitados",0,2)))</f>
        <v>0</v>
      </c>
      <c r="N580" s="5">
        <f>IF(AND('Ventas Pases'!$A580="Fuera de Temporada",'Ventas Pases'!$B580=2019,pases[[#This Row],[Modo de Compra]]="Paquete"),30,0)</f>
        <v>30</v>
      </c>
      <c r="O580" s="5">
        <f>-SUMIF(lift[Número de pase],pases[[#This Row],[Numero de Pase]],lift[Costo])</f>
        <v>0</v>
      </c>
    </row>
    <row r="581" spans="1:15" x14ac:dyDescent="0.25">
      <c r="A581" t="s">
        <v>7</v>
      </c>
      <c r="B581">
        <v>2018</v>
      </c>
      <c r="C581">
        <v>43432</v>
      </c>
      <c r="D581" t="s">
        <v>17</v>
      </c>
      <c r="E581">
        <v>43149</v>
      </c>
      <c r="F581">
        <v>2</v>
      </c>
      <c r="G581" t="s">
        <v>9</v>
      </c>
      <c r="H581" t="s">
        <v>599</v>
      </c>
      <c r="I581" s="5">
        <v>210</v>
      </c>
      <c r="J581" s="5">
        <f>IFERROR('Ventas Pases'!$I581/'Ventas Pases'!$F581,"PASE")</f>
        <v>105</v>
      </c>
      <c r="K581" t="str">
        <f>IFERROR(VLOOKUP('Ventas Pases'!$J581,'Comisiones HEROIC'!$E$1:$F$6,2,0),"")</f>
        <v>OI Hotels</v>
      </c>
      <c r="L581" s="5">
        <f>IF('Ventas Pases'!$D581="Red HEROIC",IFERROR(VLOOKUP('Ventas Pases'!$G581,'Comisiones HEROIC'!$A$1:$B$11,2,0),15),IF('Ventas Pases'!$D581="Red HEROIC",15,0))</f>
        <v>0</v>
      </c>
      <c r="M581">
        <f>IF(pases[[#This Row],[Días Visita]]&lt;7,0,IF(pases[[#This Row],[Días Visita]]&lt;9,1,IF(pases[[#This Row],[Días Visita]]="Ilimitados",0,2)))</f>
        <v>0</v>
      </c>
      <c r="N581" s="5">
        <f>IF(AND('Ventas Pases'!$A581="Fuera de Temporada",'Ventas Pases'!$B581=2019,pases[[#This Row],[Modo de Compra]]="Paquete"),30,0)</f>
        <v>0</v>
      </c>
      <c r="O581" s="5">
        <f>-SUMIF(lift[Número de pase],pases[[#This Row],[Numero de Pase]],lift[Costo])</f>
        <v>0</v>
      </c>
    </row>
    <row r="582" spans="1:15" x14ac:dyDescent="0.25">
      <c r="A582" t="s">
        <v>13</v>
      </c>
      <c r="B582">
        <v>2019</v>
      </c>
      <c r="C582">
        <v>43318</v>
      </c>
      <c r="D582" t="s">
        <v>8</v>
      </c>
      <c r="E582">
        <v>43201</v>
      </c>
      <c r="F582">
        <v>1</v>
      </c>
      <c r="G582" t="s">
        <v>9</v>
      </c>
      <c r="H582" t="s">
        <v>600</v>
      </c>
      <c r="I582" s="5">
        <v>120</v>
      </c>
      <c r="J582" s="5">
        <f>IFERROR('Ventas Pases'!$I582/'Ventas Pases'!$F582,"PASE")</f>
        <v>120</v>
      </c>
      <c r="K582" t="str">
        <f>IFERROR(VLOOKUP('Ventas Pases'!$J582,'Comisiones HEROIC'!$E$1:$F$6,2,0),"")</f>
        <v/>
      </c>
      <c r="L582" s="5">
        <f>IF('Ventas Pases'!$D582="Red HEROIC",IFERROR(VLOOKUP('Ventas Pases'!$G582,'Comisiones HEROIC'!$A$1:$B$11,2,0),15),IF('Ventas Pases'!$D582="Red HEROIC",15,0))</f>
        <v>0</v>
      </c>
      <c r="M582">
        <f>IF(pases[[#This Row],[Días Visita]]&lt;7,0,IF(pases[[#This Row],[Días Visita]]&lt;9,1,IF(pases[[#This Row],[Días Visita]]="Ilimitados",0,2)))</f>
        <v>0</v>
      </c>
      <c r="N582" s="5">
        <f>IF(AND('Ventas Pases'!$A582="Fuera de Temporada",'Ventas Pases'!$B582=2019,pases[[#This Row],[Modo de Compra]]="Paquete"),30,0)</f>
        <v>0</v>
      </c>
      <c r="O582" s="5">
        <f>-SUMIF(lift[Número de pase],pases[[#This Row],[Numero de Pase]],lift[Costo])</f>
        <v>0</v>
      </c>
    </row>
    <row r="583" spans="1:15" x14ac:dyDescent="0.25">
      <c r="A583" t="s">
        <v>7</v>
      </c>
      <c r="B583">
        <v>2019</v>
      </c>
      <c r="C583">
        <v>43538</v>
      </c>
      <c r="D583" t="s">
        <v>14</v>
      </c>
      <c r="E583">
        <v>43537</v>
      </c>
      <c r="F583">
        <v>1</v>
      </c>
      <c r="G583" t="s">
        <v>33</v>
      </c>
      <c r="H583" t="s">
        <v>601</v>
      </c>
      <c r="I583" s="5">
        <v>140</v>
      </c>
      <c r="J583" s="5">
        <f>IFERROR('Ventas Pases'!$I583/'Ventas Pases'!$F583,"PASE")</f>
        <v>140</v>
      </c>
      <c r="K583" t="str">
        <f>IFERROR(VLOOKUP('Ventas Pases'!$J583,'Comisiones HEROIC'!$E$1:$F$6,2,0),"")</f>
        <v/>
      </c>
      <c r="L583" s="5">
        <f>IF('Ventas Pases'!$D583="Red HEROIC",IFERROR(VLOOKUP('Ventas Pases'!$G583,'Comisiones HEROIC'!$A$1:$B$11,2,0),15),IF('Ventas Pases'!$D583="Red HEROIC",15,0))</f>
        <v>15</v>
      </c>
      <c r="M583">
        <f>IF(pases[[#This Row],[Días Visita]]&lt;7,0,IF(pases[[#This Row],[Días Visita]]&lt;9,1,IF(pases[[#This Row],[Días Visita]]="Ilimitados",0,2)))</f>
        <v>0</v>
      </c>
      <c r="N583" s="5">
        <f>IF(AND('Ventas Pases'!$A583="Fuera de Temporada",'Ventas Pases'!$B583=2019,pases[[#This Row],[Modo de Compra]]="Paquete"),30,0)</f>
        <v>0</v>
      </c>
      <c r="O583" s="5">
        <f>-SUMIF(lift[Número de pase],pases[[#This Row],[Numero de Pase]],lift[Costo])</f>
        <v>0</v>
      </c>
    </row>
    <row r="584" spans="1:15" x14ac:dyDescent="0.25">
      <c r="A584" t="s">
        <v>7</v>
      </c>
      <c r="B584">
        <v>2018</v>
      </c>
      <c r="C584">
        <v>43185</v>
      </c>
      <c r="D584" t="s">
        <v>14</v>
      </c>
      <c r="E584">
        <v>43182</v>
      </c>
      <c r="F584">
        <v>8</v>
      </c>
      <c r="G584" t="s">
        <v>15</v>
      </c>
      <c r="H584" t="s">
        <v>602</v>
      </c>
      <c r="I584" s="5">
        <v>1120</v>
      </c>
      <c r="J584" s="5">
        <f>IFERROR('Ventas Pases'!$I584/'Ventas Pases'!$F584,"PASE")</f>
        <v>140</v>
      </c>
      <c r="K584" t="str">
        <f>IFERROR(VLOOKUP('Ventas Pases'!$J584,'Comisiones HEROIC'!$E$1:$F$6,2,0),"")</f>
        <v/>
      </c>
      <c r="L584" s="5">
        <f>IF('Ventas Pases'!$D584="Red HEROIC",IFERROR(VLOOKUP('Ventas Pases'!$G584,'Comisiones HEROIC'!$A$1:$B$11,2,0),15),IF('Ventas Pases'!$D584="Red HEROIC",15,0))</f>
        <v>12</v>
      </c>
      <c r="M584">
        <f>IF(pases[[#This Row],[Días Visita]]&lt;7,0,IF(pases[[#This Row],[Días Visita]]&lt;9,1,IF(pases[[#This Row],[Días Visita]]="Ilimitados",0,2)))</f>
        <v>1</v>
      </c>
      <c r="N584" s="5">
        <f>IF(AND('Ventas Pases'!$A584="Fuera de Temporada",'Ventas Pases'!$B584=2019,pases[[#This Row],[Modo de Compra]]="Paquete"),30,0)</f>
        <v>0</v>
      </c>
      <c r="O584" s="5">
        <f>-SUMIF(lift[Número de pase],pases[[#This Row],[Numero de Pase]],lift[Costo])</f>
        <v>0</v>
      </c>
    </row>
    <row r="585" spans="1:15" x14ac:dyDescent="0.25">
      <c r="A585" t="s">
        <v>7</v>
      </c>
      <c r="B585">
        <v>2019</v>
      </c>
      <c r="C585">
        <v>43556</v>
      </c>
      <c r="D585" t="s">
        <v>8</v>
      </c>
      <c r="E585">
        <v>43547</v>
      </c>
      <c r="F585">
        <v>6</v>
      </c>
      <c r="G585" t="s">
        <v>9</v>
      </c>
      <c r="H585" t="s">
        <v>603</v>
      </c>
      <c r="I585" s="5">
        <v>720</v>
      </c>
      <c r="J585" s="5">
        <f>IFERROR('Ventas Pases'!$I585/'Ventas Pases'!$F585,"PASE")</f>
        <v>120</v>
      </c>
      <c r="K585" t="str">
        <f>IFERROR(VLOOKUP('Ventas Pases'!$J585,'Comisiones HEROIC'!$E$1:$F$6,2,0),"")</f>
        <v/>
      </c>
      <c r="L585" s="5">
        <f>IF('Ventas Pases'!$D585="Red HEROIC",IFERROR(VLOOKUP('Ventas Pases'!$G585,'Comisiones HEROIC'!$A$1:$B$11,2,0),15),IF('Ventas Pases'!$D585="Red HEROIC",15,0))</f>
        <v>0</v>
      </c>
      <c r="M585">
        <f>IF(pases[[#This Row],[Días Visita]]&lt;7,0,IF(pases[[#This Row],[Días Visita]]&lt;9,1,IF(pases[[#This Row],[Días Visita]]="Ilimitados",0,2)))</f>
        <v>0</v>
      </c>
      <c r="N585" s="5">
        <f>IF(AND('Ventas Pases'!$A585="Fuera de Temporada",'Ventas Pases'!$B585=2019,pases[[#This Row],[Modo de Compra]]="Paquete"),30,0)</f>
        <v>0</v>
      </c>
      <c r="O585" s="5">
        <f>-SUMIF(lift[Número de pase],pases[[#This Row],[Numero de Pase]],lift[Costo])</f>
        <v>0</v>
      </c>
    </row>
    <row r="586" spans="1:15" x14ac:dyDescent="0.25">
      <c r="A586" t="s">
        <v>7</v>
      </c>
      <c r="B586">
        <v>2018</v>
      </c>
      <c r="C586">
        <v>43125</v>
      </c>
      <c r="D586" t="s">
        <v>14</v>
      </c>
      <c r="E586">
        <v>43177</v>
      </c>
      <c r="F586">
        <v>9</v>
      </c>
      <c r="G586" t="s">
        <v>33</v>
      </c>
      <c r="H586" t="s">
        <v>604</v>
      </c>
      <c r="I586" s="5">
        <v>1260</v>
      </c>
      <c r="J586" s="5">
        <f>IFERROR('Ventas Pases'!$I586/'Ventas Pases'!$F586,"PASE")</f>
        <v>140</v>
      </c>
      <c r="K586" t="str">
        <f>IFERROR(VLOOKUP('Ventas Pases'!$J586,'Comisiones HEROIC'!$E$1:$F$6,2,0),"")</f>
        <v/>
      </c>
      <c r="L586" s="5">
        <f>IF('Ventas Pases'!$D586="Red HEROIC",IFERROR(VLOOKUP('Ventas Pases'!$G586,'Comisiones HEROIC'!$A$1:$B$11,2,0),15),IF('Ventas Pases'!$D586="Red HEROIC",15,0))</f>
        <v>15</v>
      </c>
      <c r="M586">
        <f>IF(pases[[#This Row],[Días Visita]]&lt;7,0,IF(pases[[#This Row],[Días Visita]]&lt;9,1,IF(pases[[#This Row],[Días Visita]]="Ilimitados",0,2)))</f>
        <v>2</v>
      </c>
      <c r="N586" s="5">
        <f>IF(AND('Ventas Pases'!$A586="Fuera de Temporada",'Ventas Pases'!$B586=2019,pases[[#This Row],[Modo de Compra]]="Paquete"),30,0)</f>
        <v>0</v>
      </c>
      <c r="O586" s="5">
        <f>-SUMIF(lift[Número de pase],pases[[#This Row],[Numero de Pase]],lift[Costo])</f>
        <v>0</v>
      </c>
    </row>
    <row r="587" spans="1:15" x14ac:dyDescent="0.25">
      <c r="A587" t="s">
        <v>13</v>
      </c>
      <c r="B587">
        <v>2019</v>
      </c>
      <c r="C587">
        <v>43418</v>
      </c>
      <c r="D587" t="s">
        <v>8</v>
      </c>
      <c r="E587">
        <v>43271</v>
      </c>
      <c r="F587">
        <v>2</v>
      </c>
      <c r="G587" t="s">
        <v>9</v>
      </c>
      <c r="H587" t="s">
        <v>605</v>
      </c>
      <c r="I587" s="5">
        <v>240</v>
      </c>
      <c r="J587" s="5">
        <f>IFERROR('Ventas Pases'!$I587/'Ventas Pases'!$F587,"PASE")</f>
        <v>120</v>
      </c>
      <c r="K587" t="str">
        <f>IFERROR(VLOOKUP('Ventas Pases'!$J587,'Comisiones HEROIC'!$E$1:$F$6,2,0),"")</f>
        <v/>
      </c>
      <c r="L587" s="5">
        <f>IF('Ventas Pases'!$D587="Red HEROIC",IFERROR(VLOOKUP('Ventas Pases'!$G587,'Comisiones HEROIC'!$A$1:$B$11,2,0),15),IF('Ventas Pases'!$D587="Red HEROIC",15,0))</f>
        <v>0</v>
      </c>
      <c r="M587">
        <f>IF(pases[[#This Row],[Días Visita]]&lt;7,0,IF(pases[[#This Row],[Días Visita]]&lt;9,1,IF(pases[[#This Row],[Días Visita]]="Ilimitados",0,2)))</f>
        <v>0</v>
      </c>
      <c r="N587" s="5">
        <f>IF(AND('Ventas Pases'!$A587="Fuera de Temporada",'Ventas Pases'!$B587=2019,pases[[#This Row],[Modo de Compra]]="Paquete"),30,0)</f>
        <v>0</v>
      </c>
      <c r="O587" s="5">
        <f>-SUMIF(lift[Número de pase],pases[[#This Row],[Numero de Pase]],lift[Costo])</f>
        <v>0</v>
      </c>
    </row>
    <row r="588" spans="1:15" x14ac:dyDescent="0.25">
      <c r="A588" t="s">
        <v>7</v>
      </c>
      <c r="B588">
        <v>2019</v>
      </c>
      <c r="C588">
        <v>43528</v>
      </c>
      <c r="D588" t="s">
        <v>8</v>
      </c>
      <c r="E588">
        <v>43535</v>
      </c>
      <c r="F588">
        <v>9</v>
      </c>
      <c r="G588" t="s">
        <v>9</v>
      </c>
      <c r="H588" t="s">
        <v>606</v>
      </c>
      <c r="I588" s="5">
        <v>1080</v>
      </c>
      <c r="J588" s="5">
        <f>IFERROR('Ventas Pases'!$I588/'Ventas Pases'!$F588,"PASE")</f>
        <v>120</v>
      </c>
      <c r="K588" t="str">
        <f>IFERROR(VLOOKUP('Ventas Pases'!$J588,'Comisiones HEROIC'!$E$1:$F$6,2,0),"")</f>
        <v/>
      </c>
      <c r="L588" s="5">
        <f>IF('Ventas Pases'!$D588="Red HEROIC",IFERROR(VLOOKUP('Ventas Pases'!$G588,'Comisiones HEROIC'!$A$1:$B$11,2,0),15),IF('Ventas Pases'!$D588="Red HEROIC",15,0))</f>
        <v>0</v>
      </c>
      <c r="M588">
        <f>IF(pases[[#This Row],[Días Visita]]&lt;7,0,IF(pases[[#This Row],[Días Visita]]&lt;9,1,IF(pases[[#This Row],[Días Visita]]="Ilimitados",0,2)))</f>
        <v>2</v>
      </c>
      <c r="N588" s="5">
        <f>IF(AND('Ventas Pases'!$A588="Fuera de Temporada",'Ventas Pases'!$B588=2019,pases[[#This Row],[Modo de Compra]]="Paquete"),30,0)</f>
        <v>0</v>
      </c>
      <c r="O588" s="5">
        <f>-SUMIF(lift[Número de pase],pases[[#This Row],[Numero de Pase]],lift[Costo])</f>
        <v>0</v>
      </c>
    </row>
    <row r="589" spans="1:15" x14ac:dyDescent="0.25">
      <c r="A589" t="s">
        <v>7</v>
      </c>
      <c r="B589">
        <v>2019</v>
      </c>
      <c r="C589">
        <v>43504</v>
      </c>
      <c r="D589" t="s">
        <v>8</v>
      </c>
      <c r="E589">
        <v>43419</v>
      </c>
      <c r="F589" t="s">
        <v>11</v>
      </c>
      <c r="G589" t="s">
        <v>9</v>
      </c>
      <c r="H589" t="s">
        <v>607</v>
      </c>
      <c r="I589" s="5">
        <v>1950</v>
      </c>
      <c r="J589" s="5" t="str">
        <f>IFERROR('Ventas Pases'!$I589/'Ventas Pases'!$F589,"PASE")</f>
        <v>PASE</v>
      </c>
      <c r="K589" t="str">
        <f>IFERROR(VLOOKUP('Ventas Pases'!$J589,'Comisiones HEROIC'!$E$1:$F$6,2,0),"")</f>
        <v/>
      </c>
      <c r="L589" s="5">
        <f>IF('Ventas Pases'!$D589="Red HEROIC",IFERROR(VLOOKUP('Ventas Pases'!$G589,'Comisiones HEROIC'!$A$1:$B$11,2,0),15),IF('Ventas Pases'!$D589="Red HEROIC",15,0))</f>
        <v>0</v>
      </c>
      <c r="M589">
        <f>IF(pases[[#This Row],[Días Visita]]&lt;7,0,IF(pases[[#This Row],[Días Visita]]&lt;9,1,IF(pases[[#This Row],[Días Visita]]="Ilimitados",0,2)))</f>
        <v>0</v>
      </c>
      <c r="N589" s="5">
        <f>IF(AND('Ventas Pases'!$A589="Fuera de Temporada",'Ventas Pases'!$B589=2019,pases[[#This Row],[Modo de Compra]]="Paquete"),30,0)</f>
        <v>0</v>
      </c>
      <c r="O589" s="5">
        <f>-SUMIF(lift[Número de pase],pases[[#This Row],[Numero de Pase]],lift[Costo])</f>
        <v>-368</v>
      </c>
    </row>
    <row r="590" spans="1:15" x14ac:dyDescent="0.25">
      <c r="A590" t="s">
        <v>7</v>
      </c>
      <c r="B590">
        <v>2019</v>
      </c>
      <c r="C590">
        <v>43427</v>
      </c>
      <c r="D590" t="s">
        <v>17</v>
      </c>
      <c r="E590">
        <v>43547</v>
      </c>
      <c r="F590">
        <v>4</v>
      </c>
      <c r="G590" t="s">
        <v>9</v>
      </c>
      <c r="H590" t="s">
        <v>608</v>
      </c>
      <c r="I590" s="5">
        <v>420</v>
      </c>
      <c r="J590" s="5">
        <f>IFERROR('Ventas Pases'!$I590/'Ventas Pases'!$F590,"PASE")</f>
        <v>105</v>
      </c>
      <c r="K590" t="str">
        <f>IFERROR(VLOOKUP('Ventas Pases'!$J590,'Comisiones HEROIC'!$E$1:$F$6,2,0),"")</f>
        <v>OI Hotels</v>
      </c>
      <c r="L590" s="5">
        <f>IF('Ventas Pases'!$D590="Red HEROIC",IFERROR(VLOOKUP('Ventas Pases'!$G590,'Comisiones HEROIC'!$A$1:$B$11,2,0),15),IF('Ventas Pases'!$D590="Red HEROIC",15,0))</f>
        <v>0</v>
      </c>
      <c r="M590">
        <f>IF(pases[[#This Row],[Días Visita]]&lt;7,0,IF(pases[[#This Row],[Días Visita]]&lt;9,1,IF(pases[[#This Row],[Días Visita]]="Ilimitados",0,2)))</f>
        <v>0</v>
      </c>
      <c r="N590" s="5">
        <f>IF(AND('Ventas Pases'!$A590="Fuera de Temporada",'Ventas Pases'!$B590=2019,pases[[#This Row],[Modo de Compra]]="Paquete"),30,0)</f>
        <v>0</v>
      </c>
      <c r="O590" s="5">
        <f>-SUMIF(lift[Número de pase],pases[[#This Row],[Numero de Pase]],lift[Costo])</f>
        <v>0</v>
      </c>
    </row>
    <row r="591" spans="1:15" x14ac:dyDescent="0.25">
      <c r="A591" t="s">
        <v>7</v>
      </c>
      <c r="B591">
        <v>2018</v>
      </c>
      <c r="C591">
        <v>43144</v>
      </c>
      <c r="D591" t="s">
        <v>14</v>
      </c>
      <c r="E591">
        <v>43176</v>
      </c>
      <c r="F591">
        <v>5</v>
      </c>
      <c r="G591" t="s">
        <v>19</v>
      </c>
      <c r="H591" t="s">
        <v>609</v>
      </c>
      <c r="I591" s="5">
        <v>700</v>
      </c>
      <c r="J591" s="5">
        <f>IFERROR('Ventas Pases'!$I591/'Ventas Pases'!$F591,"PASE")</f>
        <v>140</v>
      </c>
      <c r="K591" t="str">
        <f>IFERROR(VLOOKUP('Ventas Pases'!$J591,'Comisiones HEROIC'!$E$1:$F$6,2,0),"")</f>
        <v/>
      </c>
      <c r="L591" s="5">
        <f>IF('Ventas Pases'!$D591="Red HEROIC",IFERROR(VLOOKUP('Ventas Pases'!$G591,'Comisiones HEROIC'!$A$1:$B$11,2,0),15),IF('Ventas Pases'!$D591="Red HEROIC",15,0))</f>
        <v>15</v>
      </c>
      <c r="M591">
        <f>IF(pases[[#This Row],[Días Visita]]&lt;7,0,IF(pases[[#This Row],[Días Visita]]&lt;9,1,IF(pases[[#This Row],[Días Visita]]="Ilimitados",0,2)))</f>
        <v>0</v>
      </c>
      <c r="N591" s="5">
        <f>IF(AND('Ventas Pases'!$A591="Fuera de Temporada",'Ventas Pases'!$B591=2019,pases[[#This Row],[Modo de Compra]]="Paquete"),30,0)</f>
        <v>0</v>
      </c>
      <c r="O591" s="5">
        <f>-SUMIF(lift[Número de pase],pases[[#This Row],[Numero de Pase]],lift[Costo])</f>
        <v>0</v>
      </c>
    </row>
    <row r="592" spans="1:15" x14ac:dyDescent="0.25">
      <c r="A592" t="s">
        <v>13</v>
      </c>
      <c r="B592">
        <v>2018</v>
      </c>
      <c r="C592">
        <v>43398</v>
      </c>
      <c r="D592" t="s">
        <v>8</v>
      </c>
      <c r="E592">
        <v>42853</v>
      </c>
      <c r="F592">
        <v>9</v>
      </c>
      <c r="G592" t="s">
        <v>9</v>
      </c>
      <c r="H592" t="s">
        <v>610</v>
      </c>
      <c r="I592" s="5">
        <v>1080</v>
      </c>
      <c r="J592" s="5">
        <f>IFERROR('Ventas Pases'!$I592/'Ventas Pases'!$F592,"PASE")</f>
        <v>120</v>
      </c>
      <c r="K592" t="str">
        <f>IFERROR(VLOOKUP('Ventas Pases'!$J592,'Comisiones HEROIC'!$E$1:$F$6,2,0),"")</f>
        <v/>
      </c>
      <c r="L592" s="5">
        <f>IF('Ventas Pases'!$D592="Red HEROIC",IFERROR(VLOOKUP('Ventas Pases'!$G592,'Comisiones HEROIC'!$A$1:$B$11,2,0),15),IF('Ventas Pases'!$D592="Red HEROIC",15,0))</f>
        <v>0</v>
      </c>
      <c r="M592">
        <f>IF(pases[[#This Row],[Días Visita]]&lt;7,0,IF(pases[[#This Row],[Días Visita]]&lt;9,1,IF(pases[[#This Row],[Días Visita]]="Ilimitados",0,2)))</f>
        <v>2</v>
      </c>
      <c r="N592" s="5">
        <f>IF(AND('Ventas Pases'!$A592="Fuera de Temporada",'Ventas Pases'!$B592=2019,pases[[#This Row],[Modo de Compra]]="Paquete"),30,0)</f>
        <v>0</v>
      </c>
      <c r="O592" s="5">
        <f>-SUMIF(lift[Número de pase],pases[[#This Row],[Numero de Pase]],lift[Costo])</f>
        <v>0</v>
      </c>
    </row>
    <row r="593" spans="1:15" x14ac:dyDescent="0.25">
      <c r="A593" t="s">
        <v>7</v>
      </c>
      <c r="B593">
        <v>2018</v>
      </c>
      <c r="C593">
        <v>43108</v>
      </c>
      <c r="D593" t="s">
        <v>8</v>
      </c>
      <c r="E593">
        <v>43137</v>
      </c>
      <c r="F593">
        <v>9</v>
      </c>
      <c r="G593" t="s">
        <v>9</v>
      </c>
      <c r="H593" t="s">
        <v>611</v>
      </c>
      <c r="I593" s="5">
        <v>1080</v>
      </c>
      <c r="J593" s="5">
        <f>IFERROR('Ventas Pases'!$I593/'Ventas Pases'!$F593,"PASE")</f>
        <v>120</v>
      </c>
      <c r="K593" t="str">
        <f>IFERROR(VLOOKUP('Ventas Pases'!$J593,'Comisiones HEROIC'!$E$1:$F$6,2,0),"")</f>
        <v/>
      </c>
      <c r="L593" s="5">
        <f>IF('Ventas Pases'!$D593="Red HEROIC",IFERROR(VLOOKUP('Ventas Pases'!$G593,'Comisiones HEROIC'!$A$1:$B$11,2,0),15),IF('Ventas Pases'!$D593="Red HEROIC",15,0))</f>
        <v>0</v>
      </c>
      <c r="M593">
        <f>IF(pases[[#This Row],[Días Visita]]&lt;7,0,IF(pases[[#This Row],[Días Visita]]&lt;9,1,IF(pases[[#This Row],[Días Visita]]="Ilimitados",0,2)))</f>
        <v>2</v>
      </c>
      <c r="N593" s="5">
        <f>IF(AND('Ventas Pases'!$A593="Fuera de Temporada",'Ventas Pases'!$B593=2019,pases[[#This Row],[Modo de Compra]]="Paquete"),30,0)</f>
        <v>0</v>
      </c>
      <c r="O593" s="5">
        <f>-SUMIF(lift[Número de pase],pases[[#This Row],[Numero de Pase]],lift[Costo])</f>
        <v>0</v>
      </c>
    </row>
    <row r="594" spans="1:15" x14ac:dyDescent="0.25">
      <c r="A594" t="s">
        <v>7</v>
      </c>
      <c r="B594">
        <v>2018</v>
      </c>
      <c r="C594">
        <v>43134</v>
      </c>
      <c r="D594" t="s">
        <v>14</v>
      </c>
      <c r="E594">
        <v>43147</v>
      </c>
      <c r="F594">
        <v>8</v>
      </c>
      <c r="G594" t="s">
        <v>19</v>
      </c>
      <c r="H594" t="s">
        <v>612</v>
      </c>
      <c r="I594" s="5">
        <v>1120</v>
      </c>
      <c r="J594" s="5">
        <f>IFERROR('Ventas Pases'!$I594/'Ventas Pases'!$F594,"PASE")</f>
        <v>140</v>
      </c>
      <c r="K594" t="str">
        <f>IFERROR(VLOOKUP('Ventas Pases'!$J594,'Comisiones HEROIC'!$E$1:$F$6,2,0),"")</f>
        <v/>
      </c>
      <c r="L594" s="5">
        <f>IF('Ventas Pases'!$D594="Red HEROIC",IFERROR(VLOOKUP('Ventas Pases'!$G594,'Comisiones HEROIC'!$A$1:$B$11,2,0),15),IF('Ventas Pases'!$D594="Red HEROIC",15,0))</f>
        <v>15</v>
      </c>
      <c r="M594">
        <f>IF(pases[[#This Row],[Días Visita]]&lt;7,0,IF(pases[[#This Row],[Días Visita]]&lt;9,1,IF(pases[[#This Row],[Días Visita]]="Ilimitados",0,2)))</f>
        <v>1</v>
      </c>
      <c r="N594" s="5">
        <f>IF(AND('Ventas Pases'!$A594="Fuera de Temporada",'Ventas Pases'!$B594=2019,pases[[#This Row],[Modo de Compra]]="Paquete"),30,0)</f>
        <v>0</v>
      </c>
      <c r="O594" s="5">
        <f>-SUMIF(lift[Número de pase],pases[[#This Row],[Numero de Pase]],lift[Costo])</f>
        <v>0</v>
      </c>
    </row>
    <row r="595" spans="1:15" x14ac:dyDescent="0.25">
      <c r="A595" t="s">
        <v>13</v>
      </c>
      <c r="B595">
        <v>2018</v>
      </c>
      <c r="C595">
        <v>43240</v>
      </c>
      <c r="D595" t="s">
        <v>14</v>
      </c>
      <c r="E595">
        <v>42896</v>
      </c>
      <c r="F595">
        <v>5</v>
      </c>
      <c r="G595" t="s">
        <v>19</v>
      </c>
      <c r="H595" t="s">
        <v>613</v>
      </c>
      <c r="I595" s="5">
        <v>700</v>
      </c>
      <c r="J595" s="5">
        <f>IFERROR('Ventas Pases'!$I595/'Ventas Pases'!$F595,"PASE")</f>
        <v>140</v>
      </c>
      <c r="K595" t="str">
        <f>IFERROR(VLOOKUP('Ventas Pases'!$J595,'Comisiones HEROIC'!$E$1:$F$6,2,0),"")</f>
        <v/>
      </c>
      <c r="L595" s="5">
        <f>IF('Ventas Pases'!$D595="Red HEROIC",IFERROR(VLOOKUP('Ventas Pases'!$G595,'Comisiones HEROIC'!$A$1:$B$11,2,0),15),IF('Ventas Pases'!$D595="Red HEROIC",15,0))</f>
        <v>15</v>
      </c>
      <c r="M595">
        <f>IF(pases[[#This Row],[Días Visita]]&lt;7,0,IF(pases[[#This Row],[Días Visita]]&lt;9,1,IF(pases[[#This Row],[Días Visita]]="Ilimitados",0,2)))</f>
        <v>0</v>
      </c>
      <c r="N595" s="5">
        <f>IF(AND('Ventas Pases'!$A595="Fuera de Temporada",'Ventas Pases'!$B595=2019,pases[[#This Row],[Modo de Compra]]="Paquete"),30,0)</f>
        <v>0</v>
      </c>
      <c r="O595" s="5">
        <f>-SUMIF(lift[Número de pase],pases[[#This Row],[Numero de Pase]],lift[Costo])</f>
        <v>0</v>
      </c>
    </row>
    <row r="596" spans="1:15" x14ac:dyDescent="0.25">
      <c r="A596" t="s">
        <v>13</v>
      </c>
      <c r="B596">
        <v>2019</v>
      </c>
      <c r="C596">
        <v>43263</v>
      </c>
      <c r="D596" t="s">
        <v>14</v>
      </c>
      <c r="E596">
        <v>43303</v>
      </c>
      <c r="F596">
        <v>9</v>
      </c>
      <c r="G596" t="s">
        <v>19</v>
      </c>
      <c r="H596" t="s">
        <v>614</v>
      </c>
      <c r="I596" s="5">
        <v>1260</v>
      </c>
      <c r="J596" s="5">
        <f>IFERROR('Ventas Pases'!$I596/'Ventas Pases'!$F596,"PASE")</f>
        <v>140</v>
      </c>
      <c r="K596" t="str">
        <f>IFERROR(VLOOKUP('Ventas Pases'!$J596,'Comisiones HEROIC'!$E$1:$F$6,2,0),"")</f>
        <v/>
      </c>
      <c r="L596" s="5">
        <f>IF('Ventas Pases'!$D596="Red HEROIC",IFERROR(VLOOKUP('Ventas Pases'!$G596,'Comisiones HEROIC'!$A$1:$B$11,2,0),15),IF('Ventas Pases'!$D596="Red HEROIC",15,0))</f>
        <v>15</v>
      </c>
      <c r="M596">
        <f>IF(pases[[#This Row],[Días Visita]]&lt;7,0,IF(pases[[#This Row],[Días Visita]]&lt;9,1,IF(pases[[#This Row],[Días Visita]]="Ilimitados",0,2)))</f>
        <v>2</v>
      </c>
      <c r="N596" s="5">
        <f>IF(AND('Ventas Pases'!$A596="Fuera de Temporada",'Ventas Pases'!$B596=2019,pases[[#This Row],[Modo de Compra]]="Paquete"),30,0)</f>
        <v>0</v>
      </c>
      <c r="O596" s="5">
        <f>-SUMIF(lift[Número de pase],pases[[#This Row],[Numero de Pase]],lift[Costo])</f>
        <v>0</v>
      </c>
    </row>
    <row r="597" spans="1:15" x14ac:dyDescent="0.25">
      <c r="A597" t="s">
        <v>7</v>
      </c>
      <c r="B597">
        <v>2019</v>
      </c>
      <c r="C597">
        <v>43555</v>
      </c>
      <c r="D597" t="s">
        <v>8</v>
      </c>
      <c r="E597">
        <v>43546</v>
      </c>
      <c r="F597">
        <v>1</v>
      </c>
      <c r="G597" t="s">
        <v>9</v>
      </c>
      <c r="H597" t="s">
        <v>615</v>
      </c>
      <c r="I597" s="5">
        <v>120</v>
      </c>
      <c r="J597" s="5">
        <f>IFERROR('Ventas Pases'!$I597/'Ventas Pases'!$F597,"PASE")</f>
        <v>120</v>
      </c>
      <c r="K597" t="str">
        <f>IFERROR(VLOOKUP('Ventas Pases'!$J597,'Comisiones HEROIC'!$E$1:$F$6,2,0),"")</f>
        <v/>
      </c>
      <c r="L597" s="5">
        <f>IF('Ventas Pases'!$D597="Red HEROIC",IFERROR(VLOOKUP('Ventas Pases'!$G597,'Comisiones HEROIC'!$A$1:$B$11,2,0),15),IF('Ventas Pases'!$D597="Red HEROIC",15,0))</f>
        <v>0</v>
      </c>
      <c r="M597">
        <f>IF(pases[[#This Row],[Días Visita]]&lt;7,0,IF(pases[[#This Row],[Días Visita]]&lt;9,1,IF(pases[[#This Row],[Días Visita]]="Ilimitados",0,2)))</f>
        <v>0</v>
      </c>
      <c r="N597" s="5">
        <f>IF(AND('Ventas Pases'!$A597="Fuera de Temporada",'Ventas Pases'!$B597=2019,pases[[#This Row],[Modo de Compra]]="Paquete"),30,0)</f>
        <v>0</v>
      </c>
      <c r="O597" s="5">
        <f>-SUMIF(lift[Número de pase],pases[[#This Row],[Numero de Pase]],lift[Costo])</f>
        <v>0</v>
      </c>
    </row>
    <row r="598" spans="1:15" x14ac:dyDescent="0.25">
      <c r="A598" t="s">
        <v>13</v>
      </c>
      <c r="B598">
        <v>2019</v>
      </c>
      <c r="C598">
        <v>43234</v>
      </c>
      <c r="D598" t="s">
        <v>14</v>
      </c>
      <c r="E598">
        <v>43252</v>
      </c>
      <c r="F598">
        <v>9</v>
      </c>
      <c r="G598" t="s">
        <v>27</v>
      </c>
      <c r="H598" t="s">
        <v>616</v>
      </c>
      <c r="I598" s="5">
        <v>1260</v>
      </c>
      <c r="J598" s="5">
        <f>IFERROR('Ventas Pases'!$I598/'Ventas Pases'!$F598,"PASE")</f>
        <v>140</v>
      </c>
      <c r="K598" t="str">
        <f>IFERROR(VLOOKUP('Ventas Pases'!$J598,'Comisiones HEROIC'!$E$1:$F$6,2,0),"")</f>
        <v/>
      </c>
      <c r="L598" s="5">
        <f>IF('Ventas Pases'!$D598="Red HEROIC",IFERROR(VLOOKUP('Ventas Pases'!$G598,'Comisiones HEROIC'!$A$1:$B$11,2,0),15),IF('Ventas Pases'!$D598="Red HEROIC",15,0))</f>
        <v>15</v>
      </c>
      <c r="M598">
        <f>IF(pases[[#This Row],[Días Visita]]&lt;7,0,IF(pases[[#This Row],[Días Visita]]&lt;9,1,IF(pases[[#This Row],[Días Visita]]="Ilimitados",0,2)))</f>
        <v>2</v>
      </c>
      <c r="N598" s="5">
        <f>IF(AND('Ventas Pases'!$A598="Fuera de Temporada",'Ventas Pases'!$B598=2019,pases[[#This Row],[Modo de Compra]]="Paquete"),30,0)</f>
        <v>0</v>
      </c>
      <c r="O598" s="5">
        <f>-SUMIF(lift[Número de pase],pases[[#This Row],[Numero de Pase]],lift[Costo])</f>
        <v>0</v>
      </c>
    </row>
    <row r="599" spans="1:15" x14ac:dyDescent="0.25">
      <c r="A599" t="s">
        <v>7</v>
      </c>
      <c r="B599">
        <v>2018</v>
      </c>
      <c r="C599">
        <v>43454</v>
      </c>
      <c r="D599" t="s">
        <v>14</v>
      </c>
      <c r="E599">
        <v>43154</v>
      </c>
      <c r="F599">
        <v>4</v>
      </c>
      <c r="G599" t="s">
        <v>33</v>
      </c>
      <c r="H599" t="s">
        <v>617</v>
      </c>
      <c r="I599" s="5">
        <v>560</v>
      </c>
      <c r="J599" s="5">
        <f>IFERROR('Ventas Pases'!$I599/'Ventas Pases'!$F599,"PASE")</f>
        <v>140</v>
      </c>
      <c r="K599" t="str">
        <f>IFERROR(VLOOKUP('Ventas Pases'!$J599,'Comisiones HEROIC'!$E$1:$F$6,2,0),"")</f>
        <v/>
      </c>
      <c r="L599" s="5">
        <f>IF('Ventas Pases'!$D599="Red HEROIC",IFERROR(VLOOKUP('Ventas Pases'!$G599,'Comisiones HEROIC'!$A$1:$B$11,2,0),15),IF('Ventas Pases'!$D599="Red HEROIC",15,0))</f>
        <v>15</v>
      </c>
      <c r="M599">
        <f>IF(pases[[#This Row],[Días Visita]]&lt;7,0,IF(pases[[#This Row],[Días Visita]]&lt;9,1,IF(pases[[#This Row],[Días Visita]]="Ilimitados",0,2)))</f>
        <v>0</v>
      </c>
      <c r="N599" s="5">
        <f>IF(AND('Ventas Pases'!$A599="Fuera de Temporada",'Ventas Pases'!$B599=2019,pases[[#This Row],[Modo de Compra]]="Paquete"),30,0)</f>
        <v>0</v>
      </c>
      <c r="O599" s="5">
        <f>-SUMIF(lift[Número de pase],pases[[#This Row],[Numero de Pase]],lift[Costo])</f>
        <v>0</v>
      </c>
    </row>
    <row r="600" spans="1:15" x14ac:dyDescent="0.25">
      <c r="A600" t="s">
        <v>7</v>
      </c>
      <c r="B600">
        <v>2018</v>
      </c>
      <c r="C600">
        <v>43156</v>
      </c>
      <c r="D600" t="s">
        <v>8</v>
      </c>
      <c r="E600">
        <v>43163</v>
      </c>
      <c r="F600">
        <v>2</v>
      </c>
      <c r="G600" t="s">
        <v>9</v>
      </c>
      <c r="H600" t="s">
        <v>618</v>
      </c>
      <c r="I600" s="5">
        <v>240</v>
      </c>
      <c r="J600" s="5">
        <f>IFERROR('Ventas Pases'!$I600/'Ventas Pases'!$F600,"PASE")</f>
        <v>120</v>
      </c>
      <c r="K600" t="str">
        <f>IFERROR(VLOOKUP('Ventas Pases'!$J600,'Comisiones HEROIC'!$E$1:$F$6,2,0),"")</f>
        <v/>
      </c>
      <c r="L600" s="5">
        <f>IF('Ventas Pases'!$D600="Red HEROIC",IFERROR(VLOOKUP('Ventas Pases'!$G600,'Comisiones HEROIC'!$A$1:$B$11,2,0),15),IF('Ventas Pases'!$D600="Red HEROIC",15,0))</f>
        <v>0</v>
      </c>
      <c r="M600">
        <f>IF(pases[[#This Row],[Días Visita]]&lt;7,0,IF(pases[[#This Row],[Días Visita]]&lt;9,1,IF(pases[[#This Row],[Días Visita]]="Ilimitados",0,2)))</f>
        <v>0</v>
      </c>
      <c r="N600" s="5">
        <f>IF(AND('Ventas Pases'!$A600="Fuera de Temporada",'Ventas Pases'!$B600=2019,pases[[#This Row],[Modo de Compra]]="Paquete"),30,0)</f>
        <v>0</v>
      </c>
      <c r="O600" s="5">
        <f>-SUMIF(lift[Número de pase],pases[[#This Row],[Numero de Pase]],lift[Costo])</f>
        <v>0</v>
      </c>
    </row>
    <row r="601" spans="1:15" x14ac:dyDescent="0.25">
      <c r="A601" t="s">
        <v>7</v>
      </c>
      <c r="B601">
        <v>2019</v>
      </c>
      <c r="C601">
        <v>43535</v>
      </c>
      <c r="D601" t="s">
        <v>8</v>
      </c>
      <c r="E601">
        <v>43526</v>
      </c>
      <c r="F601">
        <v>5</v>
      </c>
      <c r="G601" t="s">
        <v>9</v>
      </c>
      <c r="H601" t="s">
        <v>619</v>
      </c>
      <c r="I601" s="5">
        <v>600</v>
      </c>
      <c r="J601" s="5">
        <f>IFERROR('Ventas Pases'!$I601/'Ventas Pases'!$F601,"PASE")</f>
        <v>120</v>
      </c>
      <c r="K601" t="str">
        <f>IFERROR(VLOOKUP('Ventas Pases'!$J601,'Comisiones HEROIC'!$E$1:$F$6,2,0),"")</f>
        <v/>
      </c>
      <c r="L601" s="5">
        <f>IF('Ventas Pases'!$D601="Red HEROIC",IFERROR(VLOOKUP('Ventas Pases'!$G601,'Comisiones HEROIC'!$A$1:$B$11,2,0),15),IF('Ventas Pases'!$D601="Red HEROIC",15,0))</f>
        <v>0</v>
      </c>
      <c r="M601">
        <f>IF(pases[[#This Row],[Días Visita]]&lt;7,0,IF(pases[[#This Row],[Días Visita]]&lt;9,1,IF(pases[[#This Row],[Días Visita]]="Ilimitados",0,2)))</f>
        <v>0</v>
      </c>
      <c r="N601" s="5">
        <f>IF(AND('Ventas Pases'!$A601="Fuera de Temporada",'Ventas Pases'!$B601=2019,pases[[#This Row],[Modo de Compra]]="Paquete"),30,0)</f>
        <v>0</v>
      </c>
      <c r="O601" s="5">
        <f>-SUMIF(lift[Número de pase],pases[[#This Row],[Numero de Pase]],lift[Costo])</f>
        <v>0</v>
      </c>
    </row>
    <row r="602" spans="1:15" x14ac:dyDescent="0.25">
      <c r="A602" t="s">
        <v>13</v>
      </c>
      <c r="B602">
        <v>2019</v>
      </c>
      <c r="C602">
        <v>43383</v>
      </c>
      <c r="D602" t="s">
        <v>17</v>
      </c>
      <c r="E602">
        <v>43247</v>
      </c>
      <c r="F602">
        <v>9</v>
      </c>
      <c r="G602" t="s">
        <v>9</v>
      </c>
      <c r="H602" t="s">
        <v>620</v>
      </c>
      <c r="I602" s="5">
        <v>945</v>
      </c>
      <c r="J602" s="5">
        <f>IFERROR('Ventas Pases'!$I602/'Ventas Pases'!$F602,"PASE")</f>
        <v>105</v>
      </c>
      <c r="K602" t="str">
        <f>IFERROR(VLOOKUP('Ventas Pases'!$J602,'Comisiones HEROIC'!$E$1:$F$6,2,0),"")</f>
        <v>OI Hotels</v>
      </c>
      <c r="L602" s="5">
        <f>IF('Ventas Pases'!$D602="Red HEROIC",IFERROR(VLOOKUP('Ventas Pases'!$G602,'Comisiones HEROIC'!$A$1:$B$11,2,0),15),IF('Ventas Pases'!$D602="Red HEROIC",15,0))</f>
        <v>0</v>
      </c>
      <c r="M602">
        <f>IF(pases[[#This Row],[Días Visita]]&lt;7,0,IF(pases[[#This Row],[Días Visita]]&lt;9,1,IF(pases[[#This Row],[Días Visita]]="Ilimitados",0,2)))</f>
        <v>2</v>
      </c>
      <c r="N602" s="5">
        <f>IF(AND('Ventas Pases'!$A602="Fuera de Temporada",'Ventas Pases'!$B602=2019,pases[[#This Row],[Modo de Compra]]="Paquete"),30,0)</f>
        <v>30</v>
      </c>
      <c r="O602" s="5">
        <f>-SUMIF(lift[Número de pase],pases[[#This Row],[Numero de Pase]],lift[Costo])</f>
        <v>0</v>
      </c>
    </row>
    <row r="603" spans="1:15" x14ac:dyDescent="0.25">
      <c r="A603" t="s">
        <v>7</v>
      </c>
      <c r="B603">
        <v>2019</v>
      </c>
      <c r="C603">
        <v>43472</v>
      </c>
      <c r="D603" t="s">
        <v>14</v>
      </c>
      <c r="E603">
        <v>43521</v>
      </c>
      <c r="F603">
        <v>9</v>
      </c>
      <c r="G603" t="s">
        <v>27</v>
      </c>
      <c r="H603" t="s">
        <v>621</v>
      </c>
      <c r="I603" s="5">
        <v>1260</v>
      </c>
      <c r="J603" s="5">
        <f>IFERROR('Ventas Pases'!$I603/'Ventas Pases'!$F603,"PASE")</f>
        <v>140</v>
      </c>
      <c r="K603" t="str">
        <f>IFERROR(VLOOKUP('Ventas Pases'!$J603,'Comisiones HEROIC'!$E$1:$F$6,2,0),"")</f>
        <v/>
      </c>
      <c r="L603" s="5">
        <f>IF('Ventas Pases'!$D603="Red HEROIC",IFERROR(VLOOKUP('Ventas Pases'!$G603,'Comisiones HEROIC'!$A$1:$B$11,2,0),15),IF('Ventas Pases'!$D603="Red HEROIC",15,0))</f>
        <v>15</v>
      </c>
      <c r="M603">
        <f>IF(pases[[#This Row],[Días Visita]]&lt;7,0,IF(pases[[#This Row],[Días Visita]]&lt;9,1,IF(pases[[#This Row],[Días Visita]]="Ilimitados",0,2)))</f>
        <v>2</v>
      </c>
      <c r="N603" s="5">
        <f>IF(AND('Ventas Pases'!$A603="Fuera de Temporada",'Ventas Pases'!$B603=2019,pases[[#This Row],[Modo de Compra]]="Paquete"),30,0)</f>
        <v>0</v>
      </c>
      <c r="O603" s="5">
        <f>-SUMIF(lift[Número de pase],pases[[#This Row],[Numero de Pase]],lift[Costo])</f>
        <v>0</v>
      </c>
    </row>
    <row r="604" spans="1:15" x14ac:dyDescent="0.25">
      <c r="A604" t="s">
        <v>7</v>
      </c>
      <c r="B604">
        <v>2019</v>
      </c>
      <c r="C604">
        <v>43438</v>
      </c>
      <c r="D604" t="s">
        <v>60</v>
      </c>
      <c r="E604">
        <v>43520</v>
      </c>
      <c r="F604">
        <v>4</v>
      </c>
      <c r="G604" t="s">
        <v>9</v>
      </c>
      <c r="H604" t="s">
        <v>622</v>
      </c>
      <c r="I604" s="5">
        <v>480</v>
      </c>
      <c r="J604" s="5">
        <f>IFERROR('Ventas Pases'!$I604/'Ventas Pases'!$F604,"PASE")</f>
        <v>120</v>
      </c>
      <c r="K604" t="str">
        <f>IFERROR(VLOOKUP('Ventas Pases'!$J604,'Comisiones HEROIC'!$E$1:$F$6,2,0),"")</f>
        <v/>
      </c>
      <c r="L604" s="5">
        <f>IF('Ventas Pases'!$D604="Red HEROIC",IFERROR(VLOOKUP('Ventas Pases'!$G604,'Comisiones HEROIC'!$A$1:$B$11,2,0),15),IF('Ventas Pases'!$D604="Red HEROIC",15,0))</f>
        <v>0</v>
      </c>
      <c r="M604">
        <f>IF(pases[[#This Row],[Días Visita]]&lt;7,0,IF(pases[[#This Row],[Días Visita]]&lt;9,1,IF(pases[[#This Row],[Días Visita]]="Ilimitados",0,2)))</f>
        <v>0</v>
      </c>
      <c r="N604" s="5">
        <f>IF(AND('Ventas Pases'!$A604="Fuera de Temporada",'Ventas Pases'!$B604=2019,pases[[#This Row],[Modo de Compra]]="Paquete"),30,0)</f>
        <v>0</v>
      </c>
      <c r="O604" s="5">
        <f>-SUMIF(lift[Número de pase],pases[[#This Row],[Numero de Pase]],lift[Costo])</f>
        <v>0</v>
      </c>
    </row>
    <row r="605" spans="1:15" x14ac:dyDescent="0.25">
      <c r="A605" t="s">
        <v>7</v>
      </c>
      <c r="B605">
        <v>2018</v>
      </c>
      <c r="C605">
        <v>43455</v>
      </c>
      <c r="D605" t="s">
        <v>8</v>
      </c>
      <c r="E605">
        <v>43125</v>
      </c>
      <c r="F605">
        <v>9</v>
      </c>
      <c r="G605" t="s">
        <v>9</v>
      </c>
      <c r="H605" t="s">
        <v>623</v>
      </c>
      <c r="I605" s="5">
        <v>1080</v>
      </c>
      <c r="J605" s="5">
        <f>IFERROR('Ventas Pases'!$I605/'Ventas Pases'!$F605,"PASE")</f>
        <v>120</v>
      </c>
      <c r="K605" t="str">
        <f>IFERROR(VLOOKUP('Ventas Pases'!$J605,'Comisiones HEROIC'!$E$1:$F$6,2,0),"")</f>
        <v/>
      </c>
      <c r="L605" s="5">
        <f>IF('Ventas Pases'!$D605="Red HEROIC",IFERROR(VLOOKUP('Ventas Pases'!$G605,'Comisiones HEROIC'!$A$1:$B$11,2,0),15),IF('Ventas Pases'!$D605="Red HEROIC",15,0))</f>
        <v>0</v>
      </c>
      <c r="M605">
        <f>IF(pases[[#This Row],[Días Visita]]&lt;7,0,IF(pases[[#This Row],[Días Visita]]&lt;9,1,IF(pases[[#This Row],[Días Visita]]="Ilimitados",0,2)))</f>
        <v>2</v>
      </c>
      <c r="N605" s="5">
        <f>IF(AND('Ventas Pases'!$A605="Fuera de Temporada",'Ventas Pases'!$B605=2019,pases[[#This Row],[Modo de Compra]]="Paquete"),30,0)</f>
        <v>0</v>
      </c>
      <c r="O605" s="5">
        <f>-SUMIF(lift[Número de pase],pases[[#This Row],[Numero de Pase]],lift[Costo])</f>
        <v>0</v>
      </c>
    </row>
    <row r="606" spans="1:15" x14ac:dyDescent="0.25">
      <c r="A606" t="s">
        <v>7</v>
      </c>
      <c r="B606">
        <v>2019</v>
      </c>
      <c r="C606">
        <v>43475</v>
      </c>
      <c r="D606" t="s">
        <v>8</v>
      </c>
      <c r="E606">
        <v>43492</v>
      </c>
      <c r="F606">
        <v>5</v>
      </c>
      <c r="G606" t="s">
        <v>9</v>
      </c>
      <c r="H606" t="s">
        <v>624</v>
      </c>
      <c r="I606" s="5">
        <v>600</v>
      </c>
      <c r="J606" s="5">
        <f>IFERROR('Ventas Pases'!$I606/'Ventas Pases'!$F606,"PASE")</f>
        <v>120</v>
      </c>
      <c r="K606" t="str">
        <f>IFERROR(VLOOKUP('Ventas Pases'!$J606,'Comisiones HEROIC'!$E$1:$F$6,2,0),"")</f>
        <v/>
      </c>
      <c r="L606" s="5">
        <f>IF('Ventas Pases'!$D606="Red HEROIC",IFERROR(VLOOKUP('Ventas Pases'!$G606,'Comisiones HEROIC'!$A$1:$B$11,2,0),15),IF('Ventas Pases'!$D606="Red HEROIC",15,0))</f>
        <v>0</v>
      </c>
      <c r="M606">
        <f>IF(pases[[#This Row],[Días Visita]]&lt;7,0,IF(pases[[#This Row],[Días Visita]]&lt;9,1,IF(pases[[#This Row],[Días Visita]]="Ilimitados",0,2)))</f>
        <v>0</v>
      </c>
      <c r="N606" s="5">
        <f>IF(AND('Ventas Pases'!$A606="Fuera de Temporada",'Ventas Pases'!$B606=2019,pases[[#This Row],[Modo de Compra]]="Paquete"),30,0)</f>
        <v>0</v>
      </c>
      <c r="O606" s="5">
        <f>-SUMIF(lift[Número de pase],pases[[#This Row],[Numero de Pase]],lift[Costo])</f>
        <v>0</v>
      </c>
    </row>
    <row r="607" spans="1:15" x14ac:dyDescent="0.25">
      <c r="A607" t="s">
        <v>13</v>
      </c>
      <c r="B607">
        <v>2019</v>
      </c>
      <c r="C607">
        <v>43247</v>
      </c>
      <c r="D607" t="s">
        <v>14</v>
      </c>
      <c r="E607">
        <v>43311</v>
      </c>
      <c r="F607">
        <v>6</v>
      </c>
      <c r="G607" t="s">
        <v>19</v>
      </c>
      <c r="H607" t="s">
        <v>625</v>
      </c>
      <c r="I607" s="5">
        <v>840</v>
      </c>
      <c r="J607" s="5">
        <f>IFERROR('Ventas Pases'!$I607/'Ventas Pases'!$F607,"PASE")</f>
        <v>140</v>
      </c>
      <c r="K607" t="str">
        <f>IFERROR(VLOOKUP('Ventas Pases'!$J607,'Comisiones HEROIC'!$E$1:$F$6,2,0),"")</f>
        <v/>
      </c>
      <c r="L607" s="5">
        <f>IF('Ventas Pases'!$D607="Red HEROIC",IFERROR(VLOOKUP('Ventas Pases'!$G607,'Comisiones HEROIC'!$A$1:$B$11,2,0),15),IF('Ventas Pases'!$D607="Red HEROIC",15,0))</f>
        <v>15</v>
      </c>
      <c r="M607">
        <f>IF(pases[[#This Row],[Días Visita]]&lt;7,0,IF(pases[[#This Row],[Días Visita]]&lt;9,1,IF(pases[[#This Row],[Días Visita]]="Ilimitados",0,2)))</f>
        <v>0</v>
      </c>
      <c r="N607" s="5">
        <f>IF(AND('Ventas Pases'!$A607="Fuera de Temporada",'Ventas Pases'!$B607=2019,pases[[#This Row],[Modo de Compra]]="Paquete"),30,0)</f>
        <v>0</v>
      </c>
      <c r="O607" s="5">
        <f>-SUMIF(lift[Número de pase],pases[[#This Row],[Numero de Pase]],lift[Costo])</f>
        <v>0</v>
      </c>
    </row>
    <row r="608" spans="1:15" x14ac:dyDescent="0.25">
      <c r="A608" t="s">
        <v>7</v>
      </c>
      <c r="B608">
        <v>2018</v>
      </c>
      <c r="C608">
        <v>43431</v>
      </c>
      <c r="D608" t="s">
        <v>14</v>
      </c>
      <c r="E608">
        <v>43152</v>
      </c>
      <c r="F608">
        <v>5</v>
      </c>
      <c r="G608" t="s">
        <v>15</v>
      </c>
      <c r="H608" t="s">
        <v>626</v>
      </c>
      <c r="I608" s="5">
        <v>700</v>
      </c>
      <c r="J608" s="5">
        <f>IFERROR('Ventas Pases'!$I608/'Ventas Pases'!$F608,"PASE")</f>
        <v>140</v>
      </c>
      <c r="K608" t="str">
        <f>IFERROR(VLOOKUP('Ventas Pases'!$J608,'Comisiones HEROIC'!$E$1:$F$6,2,0),"")</f>
        <v/>
      </c>
      <c r="L608" s="5">
        <f>IF('Ventas Pases'!$D608="Red HEROIC",IFERROR(VLOOKUP('Ventas Pases'!$G608,'Comisiones HEROIC'!$A$1:$B$11,2,0),15),IF('Ventas Pases'!$D608="Red HEROIC",15,0))</f>
        <v>12</v>
      </c>
      <c r="M608">
        <f>IF(pases[[#This Row],[Días Visita]]&lt;7,0,IF(pases[[#This Row],[Días Visita]]&lt;9,1,IF(pases[[#This Row],[Días Visita]]="Ilimitados",0,2)))</f>
        <v>0</v>
      </c>
      <c r="N608" s="5">
        <f>IF(AND('Ventas Pases'!$A608="Fuera de Temporada",'Ventas Pases'!$B608=2019,pases[[#This Row],[Modo de Compra]]="Paquete"),30,0)</f>
        <v>0</v>
      </c>
      <c r="O608" s="5">
        <f>-SUMIF(lift[Número de pase],pases[[#This Row],[Numero de Pase]],lift[Costo])</f>
        <v>0</v>
      </c>
    </row>
    <row r="609" spans="1:15" x14ac:dyDescent="0.25">
      <c r="A609" t="s">
        <v>7</v>
      </c>
      <c r="B609">
        <v>2019</v>
      </c>
      <c r="C609">
        <v>43495</v>
      </c>
      <c r="D609" t="s">
        <v>17</v>
      </c>
      <c r="E609">
        <v>43516</v>
      </c>
      <c r="F609">
        <v>8</v>
      </c>
      <c r="G609" t="s">
        <v>9</v>
      </c>
      <c r="H609" t="s">
        <v>627</v>
      </c>
      <c r="I609" s="5">
        <v>920</v>
      </c>
      <c r="J609" s="5">
        <f>IFERROR('Ventas Pases'!$I609/'Ventas Pases'!$F609,"PASE")</f>
        <v>115</v>
      </c>
      <c r="K609" t="str">
        <f>IFERROR(VLOOKUP('Ventas Pases'!$J609,'Comisiones HEROIC'!$E$1:$F$6,2,0),"")</f>
        <v>Haiit Hotel</v>
      </c>
      <c r="L609" s="5">
        <f>IF('Ventas Pases'!$D609="Red HEROIC",IFERROR(VLOOKUP('Ventas Pases'!$G609,'Comisiones HEROIC'!$A$1:$B$11,2,0),15),IF('Ventas Pases'!$D609="Red HEROIC",15,0))</f>
        <v>0</v>
      </c>
      <c r="M609">
        <f>IF(pases[[#This Row],[Días Visita]]&lt;7,0,IF(pases[[#This Row],[Días Visita]]&lt;9,1,IF(pases[[#This Row],[Días Visita]]="Ilimitados",0,2)))</f>
        <v>1</v>
      </c>
      <c r="N609" s="5">
        <f>IF(AND('Ventas Pases'!$A609="Fuera de Temporada",'Ventas Pases'!$B609=2019,pases[[#This Row],[Modo de Compra]]="Paquete"),30,0)</f>
        <v>0</v>
      </c>
      <c r="O609" s="5">
        <f>-SUMIF(lift[Número de pase],pases[[#This Row],[Numero de Pase]],lift[Costo])</f>
        <v>0</v>
      </c>
    </row>
    <row r="610" spans="1:15" x14ac:dyDescent="0.25">
      <c r="A610" t="s">
        <v>7</v>
      </c>
      <c r="B610">
        <v>2019</v>
      </c>
      <c r="C610">
        <v>43444</v>
      </c>
      <c r="D610" t="s">
        <v>14</v>
      </c>
      <c r="E610">
        <v>43471</v>
      </c>
      <c r="F610">
        <v>4</v>
      </c>
      <c r="G610" t="s">
        <v>27</v>
      </c>
      <c r="H610" t="s">
        <v>628</v>
      </c>
      <c r="I610" s="5">
        <v>560</v>
      </c>
      <c r="J610" s="5">
        <f>IFERROR('Ventas Pases'!$I610/'Ventas Pases'!$F610,"PASE")</f>
        <v>140</v>
      </c>
      <c r="K610" t="str">
        <f>IFERROR(VLOOKUP('Ventas Pases'!$J610,'Comisiones HEROIC'!$E$1:$F$6,2,0),"")</f>
        <v/>
      </c>
      <c r="L610" s="5">
        <f>IF('Ventas Pases'!$D610="Red HEROIC",IFERROR(VLOOKUP('Ventas Pases'!$G610,'Comisiones HEROIC'!$A$1:$B$11,2,0),15),IF('Ventas Pases'!$D610="Red HEROIC",15,0))</f>
        <v>15</v>
      </c>
      <c r="M610">
        <f>IF(pases[[#This Row],[Días Visita]]&lt;7,0,IF(pases[[#This Row],[Días Visita]]&lt;9,1,IF(pases[[#This Row],[Días Visita]]="Ilimitados",0,2)))</f>
        <v>0</v>
      </c>
      <c r="N610" s="5">
        <f>IF(AND('Ventas Pases'!$A610="Fuera de Temporada",'Ventas Pases'!$B610=2019,pases[[#This Row],[Modo de Compra]]="Paquete"),30,0)</f>
        <v>0</v>
      </c>
      <c r="O610" s="5">
        <f>-SUMIF(lift[Número de pase],pases[[#This Row],[Numero de Pase]],lift[Costo])</f>
        <v>0</v>
      </c>
    </row>
    <row r="611" spans="1:15" x14ac:dyDescent="0.25">
      <c r="A611" t="s">
        <v>7</v>
      </c>
      <c r="B611">
        <v>2019</v>
      </c>
      <c r="C611">
        <v>43508</v>
      </c>
      <c r="D611" t="s">
        <v>8</v>
      </c>
      <c r="E611">
        <v>43508</v>
      </c>
      <c r="F611">
        <v>4</v>
      </c>
      <c r="G611" t="s">
        <v>9</v>
      </c>
      <c r="H611" t="s">
        <v>629</v>
      </c>
      <c r="I611" s="5">
        <v>480</v>
      </c>
      <c r="J611" s="5">
        <f>IFERROR('Ventas Pases'!$I611/'Ventas Pases'!$F611,"PASE")</f>
        <v>120</v>
      </c>
      <c r="K611" t="str">
        <f>IFERROR(VLOOKUP('Ventas Pases'!$J611,'Comisiones HEROIC'!$E$1:$F$6,2,0),"")</f>
        <v/>
      </c>
      <c r="L611" s="5">
        <f>IF('Ventas Pases'!$D611="Red HEROIC",IFERROR(VLOOKUP('Ventas Pases'!$G611,'Comisiones HEROIC'!$A$1:$B$11,2,0),15),IF('Ventas Pases'!$D611="Red HEROIC",15,0))</f>
        <v>0</v>
      </c>
      <c r="M611">
        <f>IF(pases[[#This Row],[Días Visita]]&lt;7,0,IF(pases[[#This Row],[Días Visita]]&lt;9,1,IF(pases[[#This Row],[Días Visita]]="Ilimitados",0,2)))</f>
        <v>0</v>
      </c>
      <c r="N611" s="5">
        <f>IF(AND('Ventas Pases'!$A611="Fuera de Temporada",'Ventas Pases'!$B611=2019,pases[[#This Row],[Modo de Compra]]="Paquete"),30,0)</f>
        <v>0</v>
      </c>
      <c r="O611" s="5">
        <f>-SUMIF(lift[Número de pase],pases[[#This Row],[Numero de Pase]],lift[Costo])</f>
        <v>0</v>
      </c>
    </row>
    <row r="612" spans="1:15" x14ac:dyDescent="0.25">
      <c r="A612" t="s">
        <v>7</v>
      </c>
      <c r="B612">
        <v>2018</v>
      </c>
      <c r="C612">
        <v>43150</v>
      </c>
      <c r="D612" t="s">
        <v>60</v>
      </c>
      <c r="E612">
        <v>43143</v>
      </c>
      <c r="F612">
        <v>8</v>
      </c>
      <c r="G612" t="s">
        <v>9</v>
      </c>
      <c r="H612" t="s">
        <v>630</v>
      </c>
      <c r="I612" s="5">
        <v>960</v>
      </c>
      <c r="J612" s="5">
        <f>IFERROR('Ventas Pases'!$I612/'Ventas Pases'!$F612,"PASE")</f>
        <v>120</v>
      </c>
      <c r="K612" t="str">
        <f>IFERROR(VLOOKUP('Ventas Pases'!$J612,'Comisiones HEROIC'!$E$1:$F$6,2,0),"")</f>
        <v/>
      </c>
      <c r="L612" s="5">
        <f>IF('Ventas Pases'!$D612="Red HEROIC",IFERROR(VLOOKUP('Ventas Pases'!$G612,'Comisiones HEROIC'!$A$1:$B$11,2,0),15),IF('Ventas Pases'!$D612="Red HEROIC",15,0))</f>
        <v>0</v>
      </c>
      <c r="M612">
        <f>IF(pases[[#This Row],[Días Visita]]&lt;7,0,IF(pases[[#This Row],[Días Visita]]&lt;9,1,IF(pases[[#This Row],[Días Visita]]="Ilimitados",0,2)))</f>
        <v>1</v>
      </c>
      <c r="N612" s="5">
        <f>IF(AND('Ventas Pases'!$A612="Fuera de Temporada",'Ventas Pases'!$B612=2019,pases[[#This Row],[Modo de Compra]]="Paquete"),30,0)</f>
        <v>0</v>
      </c>
      <c r="O612" s="5">
        <f>-SUMIF(lift[Número de pase],pases[[#This Row],[Numero de Pase]],lift[Costo])</f>
        <v>0</v>
      </c>
    </row>
    <row r="613" spans="1:15" x14ac:dyDescent="0.25">
      <c r="A613" t="s">
        <v>7</v>
      </c>
      <c r="B613">
        <v>2018</v>
      </c>
      <c r="C613">
        <v>43454</v>
      </c>
      <c r="D613" t="s">
        <v>17</v>
      </c>
      <c r="E613">
        <v>43165</v>
      </c>
      <c r="F613">
        <v>9</v>
      </c>
      <c r="G613" t="s">
        <v>9</v>
      </c>
      <c r="H613" t="s">
        <v>631</v>
      </c>
      <c r="I613" s="5">
        <v>990</v>
      </c>
      <c r="J613" s="5">
        <f>IFERROR('Ventas Pases'!$I613/'Ventas Pases'!$F613,"PASE")</f>
        <v>110</v>
      </c>
      <c r="K613" t="str">
        <f>IFERROR(VLOOKUP('Ventas Pases'!$J613,'Comisiones HEROIC'!$E$1:$F$6,2,0),"")</f>
        <v>Elton Hotel</v>
      </c>
      <c r="L613" s="5">
        <f>IF('Ventas Pases'!$D613="Red HEROIC",IFERROR(VLOOKUP('Ventas Pases'!$G613,'Comisiones HEROIC'!$A$1:$B$11,2,0),15),IF('Ventas Pases'!$D613="Red HEROIC",15,0))</f>
        <v>0</v>
      </c>
      <c r="M613">
        <f>IF(pases[[#This Row],[Días Visita]]&lt;7,0,IF(pases[[#This Row],[Días Visita]]&lt;9,1,IF(pases[[#This Row],[Días Visita]]="Ilimitados",0,2)))</f>
        <v>2</v>
      </c>
      <c r="N613" s="5">
        <f>IF(AND('Ventas Pases'!$A613="Fuera de Temporada",'Ventas Pases'!$B613=2019,pases[[#This Row],[Modo de Compra]]="Paquete"),30,0)</f>
        <v>0</v>
      </c>
      <c r="O613" s="5">
        <f>-SUMIF(lift[Número de pase],pases[[#This Row],[Numero de Pase]],lift[Costo])</f>
        <v>0</v>
      </c>
    </row>
    <row r="614" spans="1:15" x14ac:dyDescent="0.25">
      <c r="A614" t="s">
        <v>7</v>
      </c>
      <c r="B614">
        <v>2018</v>
      </c>
      <c r="C614">
        <v>43144</v>
      </c>
      <c r="D614" t="s">
        <v>14</v>
      </c>
      <c r="E614">
        <v>43146</v>
      </c>
      <c r="F614">
        <v>7</v>
      </c>
      <c r="G614" t="s">
        <v>33</v>
      </c>
      <c r="H614" t="s">
        <v>632</v>
      </c>
      <c r="I614" s="5">
        <v>980</v>
      </c>
      <c r="J614" s="5">
        <f>IFERROR('Ventas Pases'!$I614/'Ventas Pases'!$F614,"PASE")</f>
        <v>140</v>
      </c>
      <c r="K614" t="str">
        <f>IFERROR(VLOOKUP('Ventas Pases'!$J614,'Comisiones HEROIC'!$E$1:$F$6,2,0),"")</f>
        <v/>
      </c>
      <c r="L614" s="5">
        <f>IF('Ventas Pases'!$D614="Red HEROIC",IFERROR(VLOOKUP('Ventas Pases'!$G614,'Comisiones HEROIC'!$A$1:$B$11,2,0),15),IF('Ventas Pases'!$D614="Red HEROIC",15,0))</f>
        <v>15</v>
      </c>
      <c r="M614">
        <f>IF(pases[[#This Row],[Días Visita]]&lt;7,0,IF(pases[[#This Row],[Días Visita]]&lt;9,1,IF(pases[[#This Row],[Días Visita]]="Ilimitados",0,2)))</f>
        <v>1</v>
      </c>
      <c r="N614" s="5">
        <f>IF(AND('Ventas Pases'!$A614="Fuera de Temporada",'Ventas Pases'!$B614=2019,pases[[#This Row],[Modo de Compra]]="Paquete"),30,0)</f>
        <v>0</v>
      </c>
      <c r="O614" s="5">
        <f>-SUMIF(lift[Número de pase],pases[[#This Row],[Numero de Pase]],lift[Costo])</f>
        <v>0</v>
      </c>
    </row>
    <row r="615" spans="1:15" x14ac:dyDescent="0.25">
      <c r="A615" t="s">
        <v>13</v>
      </c>
      <c r="B615">
        <v>2018</v>
      </c>
      <c r="C615">
        <v>43333</v>
      </c>
      <c r="D615" t="s">
        <v>8</v>
      </c>
      <c r="E615">
        <v>43054</v>
      </c>
      <c r="F615" t="s">
        <v>11</v>
      </c>
      <c r="G615" t="s">
        <v>9</v>
      </c>
      <c r="H615" t="s">
        <v>633</v>
      </c>
      <c r="I615" s="5">
        <v>1950</v>
      </c>
      <c r="J615" s="5" t="str">
        <f>IFERROR('Ventas Pases'!$I615/'Ventas Pases'!$F615,"PASE")</f>
        <v>PASE</v>
      </c>
      <c r="K615" t="str">
        <f>IFERROR(VLOOKUP('Ventas Pases'!$J615,'Comisiones HEROIC'!$E$1:$F$6,2,0),"")</f>
        <v/>
      </c>
      <c r="L615" s="5">
        <f>IF('Ventas Pases'!$D615="Red HEROIC",IFERROR(VLOOKUP('Ventas Pases'!$G615,'Comisiones HEROIC'!$A$1:$B$11,2,0),15),IF('Ventas Pases'!$D615="Red HEROIC",15,0))</f>
        <v>0</v>
      </c>
      <c r="M615">
        <f>IF(pases[[#This Row],[Días Visita]]&lt;7,0,IF(pases[[#This Row],[Días Visita]]&lt;9,1,IF(pases[[#This Row],[Días Visita]]="Ilimitados",0,2)))</f>
        <v>0</v>
      </c>
      <c r="N615" s="5">
        <f>IF(AND('Ventas Pases'!$A615="Fuera de Temporada",'Ventas Pases'!$B615=2019,pases[[#This Row],[Modo de Compra]]="Paquete"),30,0)</f>
        <v>0</v>
      </c>
      <c r="O615" s="5">
        <f>-SUMIF(lift[Número de pase],pases[[#This Row],[Numero de Pase]],lift[Costo])</f>
        <v>-644</v>
      </c>
    </row>
    <row r="616" spans="1:15" x14ac:dyDescent="0.25">
      <c r="A616" t="s">
        <v>7</v>
      </c>
      <c r="B616">
        <v>2019</v>
      </c>
      <c r="C616">
        <v>43500</v>
      </c>
      <c r="D616" t="s">
        <v>8</v>
      </c>
      <c r="E616">
        <v>43491</v>
      </c>
      <c r="F616">
        <v>2</v>
      </c>
      <c r="G616" t="s">
        <v>9</v>
      </c>
      <c r="H616" t="s">
        <v>634</v>
      </c>
      <c r="I616" s="5">
        <v>240</v>
      </c>
      <c r="J616" s="5">
        <f>IFERROR('Ventas Pases'!$I616/'Ventas Pases'!$F616,"PASE")</f>
        <v>120</v>
      </c>
      <c r="K616" t="str">
        <f>IFERROR(VLOOKUP('Ventas Pases'!$J616,'Comisiones HEROIC'!$E$1:$F$6,2,0),"")</f>
        <v/>
      </c>
      <c r="L616" s="5">
        <f>IF('Ventas Pases'!$D616="Red HEROIC",IFERROR(VLOOKUP('Ventas Pases'!$G616,'Comisiones HEROIC'!$A$1:$B$11,2,0),15),IF('Ventas Pases'!$D616="Red HEROIC",15,0))</f>
        <v>0</v>
      </c>
      <c r="M616">
        <f>IF(pases[[#This Row],[Días Visita]]&lt;7,0,IF(pases[[#This Row],[Días Visita]]&lt;9,1,IF(pases[[#This Row],[Días Visita]]="Ilimitados",0,2)))</f>
        <v>0</v>
      </c>
      <c r="N616" s="5">
        <f>IF(AND('Ventas Pases'!$A616="Fuera de Temporada",'Ventas Pases'!$B616=2019,pases[[#This Row],[Modo de Compra]]="Paquete"),30,0)</f>
        <v>0</v>
      </c>
      <c r="O616" s="5">
        <f>-SUMIF(lift[Número de pase],pases[[#This Row],[Numero de Pase]],lift[Costo])</f>
        <v>0</v>
      </c>
    </row>
    <row r="617" spans="1:15" x14ac:dyDescent="0.25">
      <c r="A617" t="s">
        <v>7</v>
      </c>
      <c r="B617">
        <v>2019</v>
      </c>
      <c r="C617">
        <v>43468</v>
      </c>
      <c r="D617" t="s">
        <v>17</v>
      </c>
      <c r="E617">
        <v>43516</v>
      </c>
      <c r="F617">
        <v>2</v>
      </c>
      <c r="G617" t="s">
        <v>9</v>
      </c>
      <c r="H617" t="s">
        <v>635</v>
      </c>
      <c r="I617" s="5">
        <v>200</v>
      </c>
      <c r="J617" s="5">
        <f>IFERROR('Ventas Pases'!$I617/'Ventas Pases'!$F617,"PASE")</f>
        <v>100</v>
      </c>
      <c r="K617" t="str">
        <f>IFERROR(VLOOKUP('Ventas Pases'!$J617,'Comisiones HEROIC'!$E$1:$F$6,2,0),"")</f>
        <v>Ridossan Hotel</v>
      </c>
      <c r="L617" s="5">
        <f>IF('Ventas Pases'!$D617="Red HEROIC",IFERROR(VLOOKUP('Ventas Pases'!$G617,'Comisiones HEROIC'!$A$1:$B$11,2,0),15),IF('Ventas Pases'!$D617="Red HEROIC",15,0))</f>
        <v>0</v>
      </c>
      <c r="M617">
        <f>IF(pases[[#This Row],[Días Visita]]&lt;7,0,IF(pases[[#This Row],[Días Visita]]&lt;9,1,IF(pases[[#This Row],[Días Visita]]="Ilimitados",0,2)))</f>
        <v>0</v>
      </c>
      <c r="N617" s="5">
        <f>IF(AND('Ventas Pases'!$A617="Fuera de Temporada",'Ventas Pases'!$B617=2019,pases[[#This Row],[Modo de Compra]]="Paquete"),30,0)</f>
        <v>0</v>
      </c>
      <c r="O617" s="5">
        <f>-SUMIF(lift[Número de pase],pases[[#This Row],[Numero de Pase]],lift[Costo])</f>
        <v>0</v>
      </c>
    </row>
    <row r="618" spans="1:15" x14ac:dyDescent="0.25">
      <c r="A618" t="s">
        <v>7</v>
      </c>
      <c r="B618">
        <v>2019</v>
      </c>
      <c r="C618">
        <v>43446</v>
      </c>
      <c r="D618" t="s">
        <v>8</v>
      </c>
      <c r="E618">
        <v>43544</v>
      </c>
      <c r="F618">
        <v>4</v>
      </c>
      <c r="G618" t="s">
        <v>9</v>
      </c>
      <c r="H618" t="s">
        <v>636</v>
      </c>
      <c r="I618" s="5">
        <v>480</v>
      </c>
      <c r="J618" s="5">
        <f>IFERROR('Ventas Pases'!$I618/'Ventas Pases'!$F618,"PASE")</f>
        <v>120</v>
      </c>
      <c r="K618" t="str">
        <f>IFERROR(VLOOKUP('Ventas Pases'!$J618,'Comisiones HEROIC'!$E$1:$F$6,2,0),"")</f>
        <v/>
      </c>
      <c r="L618" s="5">
        <f>IF('Ventas Pases'!$D618="Red HEROIC",IFERROR(VLOOKUP('Ventas Pases'!$G618,'Comisiones HEROIC'!$A$1:$B$11,2,0),15),IF('Ventas Pases'!$D618="Red HEROIC",15,0))</f>
        <v>0</v>
      </c>
      <c r="M618">
        <f>IF(pases[[#This Row],[Días Visita]]&lt;7,0,IF(pases[[#This Row],[Días Visita]]&lt;9,1,IF(pases[[#This Row],[Días Visita]]="Ilimitados",0,2)))</f>
        <v>0</v>
      </c>
      <c r="N618" s="5">
        <f>IF(AND('Ventas Pases'!$A618="Fuera de Temporada",'Ventas Pases'!$B618=2019,pases[[#This Row],[Modo de Compra]]="Paquete"),30,0)</f>
        <v>0</v>
      </c>
      <c r="O618" s="5">
        <f>-SUMIF(lift[Número de pase],pases[[#This Row],[Numero de Pase]],lift[Costo])</f>
        <v>0</v>
      </c>
    </row>
    <row r="619" spans="1:15" x14ac:dyDescent="0.25">
      <c r="A619" t="s">
        <v>7</v>
      </c>
      <c r="B619">
        <v>2019</v>
      </c>
      <c r="C619">
        <v>43490</v>
      </c>
      <c r="D619" t="s">
        <v>14</v>
      </c>
      <c r="E619">
        <v>43488</v>
      </c>
      <c r="F619">
        <v>1</v>
      </c>
      <c r="G619" t="s">
        <v>27</v>
      </c>
      <c r="H619" t="s">
        <v>637</v>
      </c>
      <c r="I619" s="5">
        <v>140</v>
      </c>
      <c r="J619" s="5">
        <f>IFERROR('Ventas Pases'!$I619/'Ventas Pases'!$F619,"PASE")</f>
        <v>140</v>
      </c>
      <c r="K619" t="str">
        <f>IFERROR(VLOOKUP('Ventas Pases'!$J619,'Comisiones HEROIC'!$E$1:$F$6,2,0),"")</f>
        <v/>
      </c>
      <c r="L619" s="5">
        <f>IF('Ventas Pases'!$D619="Red HEROIC",IFERROR(VLOOKUP('Ventas Pases'!$G619,'Comisiones HEROIC'!$A$1:$B$11,2,0),15),IF('Ventas Pases'!$D619="Red HEROIC",15,0))</f>
        <v>15</v>
      </c>
      <c r="M619">
        <f>IF(pases[[#This Row],[Días Visita]]&lt;7,0,IF(pases[[#This Row],[Días Visita]]&lt;9,1,IF(pases[[#This Row],[Días Visita]]="Ilimitados",0,2)))</f>
        <v>0</v>
      </c>
      <c r="N619" s="5">
        <f>IF(AND('Ventas Pases'!$A619="Fuera de Temporada",'Ventas Pases'!$B619=2019,pases[[#This Row],[Modo de Compra]]="Paquete"),30,0)</f>
        <v>0</v>
      </c>
      <c r="O619" s="5">
        <f>-SUMIF(lift[Número de pase],pases[[#This Row],[Numero de Pase]],lift[Costo])</f>
        <v>0</v>
      </c>
    </row>
    <row r="620" spans="1:15" x14ac:dyDescent="0.25">
      <c r="A620" t="s">
        <v>7</v>
      </c>
      <c r="B620">
        <v>2019</v>
      </c>
      <c r="C620">
        <v>43487</v>
      </c>
      <c r="D620" t="s">
        <v>17</v>
      </c>
      <c r="E620">
        <v>43529</v>
      </c>
      <c r="F620">
        <v>7</v>
      </c>
      <c r="G620" t="s">
        <v>9</v>
      </c>
      <c r="H620" t="s">
        <v>638</v>
      </c>
      <c r="I620" s="5">
        <v>770</v>
      </c>
      <c r="J620" s="5">
        <f>IFERROR('Ventas Pases'!$I620/'Ventas Pases'!$F620,"PASE")</f>
        <v>110</v>
      </c>
      <c r="K620" t="str">
        <f>IFERROR(VLOOKUP('Ventas Pases'!$J620,'Comisiones HEROIC'!$E$1:$F$6,2,0),"")</f>
        <v>Elton Hotel</v>
      </c>
      <c r="L620" s="5">
        <f>IF('Ventas Pases'!$D620="Red HEROIC",IFERROR(VLOOKUP('Ventas Pases'!$G620,'Comisiones HEROIC'!$A$1:$B$11,2,0),15),IF('Ventas Pases'!$D620="Red HEROIC",15,0))</f>
        <v>0</v>
      </c>
      <c r="M620">
        <f>IF(pases[[#This Row],[Días Visita]]&lt;7,0,IF(pases[[#This Row],[Días Visita]]&lt;9,1,IF(pases[[#This Row],[Días Visita]]="Ilimitados",0,2)))</f>
        <v>1</v>
      </c>
      <c r="N620" s="5">
        <f>IF(AND('Ventas Pases'!$A620="Fuera de Temporada",'Ventas Pases'!$B620=2019,pases[[#This Row],[Modo de Compra]]="Paquete"),30,0)</f>
        <v>0</v>
      </c>
      <c r="O620" s="5">
        <f>-SUMIF(lift[Número de pase],pases[[#This Row],[Numero de Pase]],lift[Costo])</f>
        <v>0</v>
      </c>
    </row>
    <row r="621" spans="1:15" x14ac:dyDescent="0.25">
      <c r="A621" t="s">
        <v>7</v>
      </c>
      <c r="B621">
        <v>2019</v>
      </c>
      <c r="C621">
        <v>43493</v>
      </c>
      <c r="D621" t="s">
        <v>8</v>
      </c>
      <c r="E621">
        <v>43539</v>
      </c>
      <c r="F621">
        <v>6</v>
      </c>
      <c r="G621" t="s">
        <v>9</v>
      </c>
      <c r="H621" t="s">
        <v>639</v>
      </c>
      <c r="I621" s="5">
        <v>720</v>
      </c>
      <c r="J621" s="5">
        <f>IFERROR('Ventas Pases'!$I621/'Ventas Pases'!$F621,"PASE")</f>
        <v>120</v>
      </c>
      <c r="K621" t="str">
        <f>IFERROR(VLOOKUP('Ventas Pases'!$J621,'Comisiones HEROIC'!$E$1:$F$6,2,0),"")</f>
        <v/>
      </c>
      <c r="L621" s="5">
        <f>IF('Ventas Pases'!$D621="Red HEROIC",IFERROR(VLOOKUP('Ventas Pases'!$G621,'Comisiones HEROIC'!$A$1:$B$11,2,0),15),IF('Ventas Pases'!$D621="Red HEROIC",15,0))</f>
        <v>0</v>
      </c>
      <c r="M621">
        <f>IF(pases[[#This Row],[Días Visita]]&lt;7,0,IF(pases[[#This Row],[Días Visita]]&lt;9,1,IF(pases[[#This Row],[Días Visita]]="Ilimitados",0,2)))</f>
        <v>0</v>
      </c>
      <c r="N621" s="5">
        <f>IF(AND('Ventas Pases'!$A621="Fuera de Temporada",'Ventas Pases'!$B621=2019,pases[[#This Row],[Modo de Compra]]="Paquete"),30,0)</f>
        <v>0</v>
      </c>
      <c r="O621" s="5">
        <f>-SUMIF(lift[Número de pase],pases[[#This Row],[Numero de Pase]],lift[Costo])</f>
        <v>0</v>
      </c>
    </row>
    <row r="622" spans="1:15" x14ac:dyDescent="0.25">
      <c r="A622" t="s">
        <v>13</v>
      </c>
      <c r="B622">
        <v>2019</v>
      </c>
      <c r="C622">
        <v>43347</v>
      </c>
      <c r="D622" t="s">
        <v>14</v>
      </c>
      <c r="E622">
        <v>43238</v>
      </c>
      <c r="F622">
        <v>8</v>
      </c>
      <c r="G622" t="s">
        <v>19</v>
      </c>
      <c r="H622" t="s">
        <v>640</v>
      </c>
      <c r="I622" s="5">
        <v>1120</v>
      </c>
      <c r="J622" s="5">
        <f>IFERROR('Ventas Pases'!$I622/'Ventas Pases'!$F622,"PASE")</f>
        <v>140</v>
      </c>
      <c r="K622" t="str">
        <f>IFERROR(VLOOKUP('Ventas Pases'!$J622,'Comisiones HEROIC'!$E$1:$F$6,2,0),"")</f>
        <v/>
      </c>
      <c r="L622" s="5">
        <f>IF('Ventas Pases'!$D622="Red HEROIC",IFERROR(VLOOKUP('Ventas Pases'!$G622,'Comisiones HEROIC'!$A$1:$B$11,2,0),15),IF('Ventas Pases'!$D622="Red HEROIC",15,0))</f>
        <v>15</v>
      </c>
      <c r="M622">
        <f>IF(pases[[#This Row],[Días Visita]]&lt;7,0,IF(pases[[#This Row],[Días Visita]]&lt;9,1,IF(pases[[#This Row],[Días Visita]]="Ilimitados",0,2)))</f>
        <v>1</v>
      </c>
      <c r="N622" s="5">
        <f>IF(AND('Ventas Pases'!$A622="Fuera de Temporada",'Ventas Pases'!$B622=2019,pases[[#This Row],[Modo de Compra]]="Paquete"),30,0)</f>
        <v>0</v>
      </c>
      <c r="O622" s="5">
        <f>-SUMIF(lift[Número de pase],pases[[#This Row],[Numero de Pase]],lift[Costo])</f>
        <v>0</v>
      </c>
    </row>
    <row r="623" spans="1:15" x14ac:dyDescent="0.25">
      <c r="A623" t="s">
        <v>13</v>
      </c>
      <c r="B623">
        <v>2019</v>
      </c>
      <c r="C623">
        <v>43206</v>
      </c>
      <c r="D623" t="s">
        <v>8</v>
      </c>
      <c r="E623">
        <v>43316</v>
      </c>
      <c r="F623">
        <v>2</v>
      </c>
      <c r="G623" t="s">
        <v>9</v>
      </c>
      <c r="H623" t="s">
        <v>641</v>
      </c>
      <c r="I623" s="5">
        <v>240</v>
      </c>
      <c r="J623" s="5">
        <f>IFERROR('Ventas Pases'!$I623/'Ventas Pases'!$F623,"PASE")</f>
        <v>120</v>
      </c>
      <c r="K623" t="str">
        <f>IFERROR(VLOOKUP('Ventas Pases'!$J623,'Comisiones HEROIC'!$E$1:$F$6,2,0),"")</f>
        <v/>
      </c>
      <c r="L623" s="5">
        <f>IF('Ventas Pases'!$D623="Red HEROIC",IFERROR(VLOOKUP('Ventas Pases'!$G623,'Comisiones HEROIC'!$A$1:$B$11,2,0),15),IF('Ventas Pases'!$D623="Red HEROIC",15,0))</f>
        <v>0</v>
      </c>
      <c r="M623">
        <f>IF(pases[[#This Row],[Días Visita]]&lt;7,0,IF(pases[[#This Row],[Días Visita]]&lt;9,1,IF(pases[[#This Row],[Días Visita]]="Ilimitados",0,2)))</f>
        <v>0</v>
      </c>
      <c r="N623" s="5">
        <f>IF(AND('Ventas Pases'!$A623="Fuera de Temporada",'Ventas Pases'!$B623=2019,pases[[#This Row],[Modo de Compra]]="Paquete"),30,0)</f>
        <v>0</v>
      </c>
      <c r="O623" s="5">
        <f>-SUMIF(lift[Número de pase],pases[[#This Row],[Numero de Pase]],lift[Costo])</f>
        <v>0</v>
      </c>
    </row>
    <row r="624" spans="1:15" x14ac:dyDescent="0.25">
      <c r="A624" t="s">
        <v>7</v>
      </c>
      <c r="B624">
        <v>2019</v>
      </c>
      <c r="C624">
        <v>43467</v>
      </c>
      <c r="D624" t="s">
        <v>14</v>
      </c>
      <c r="E624">
        <v>43473</v>
      </c>
      <c r="F624">
        <v>5</v>
      </c>
      <c r="G624" t="s">
        <v>19</v>
      </c>
      <c r="H624" t="s">
        <v>642</v>
      </c>
      <c r="I624" s="5">
        <v>700</v>
      </c>
      <c r="J624" s="5">
        <f>IFERROR('Ventas Pases'!$I624/'Ventas Pases'!$F624,"PASE")</f>
        <v>140</v>
      </c>
      <c r="K624" t="str">
        <f>IFERROR(VLOOKUP('Ventas Pases'!$J624,'Comisiones HEROIC'!$E$1:$F$6,2,0),"")</f>
        <v/>
      </c>
      <c r="L624" s="5">
        <f>IF('Ventas Pases'!$D624="Red HEROIC",IFERROR(VLOOKUP('Ventas Pases'!$G624,'Comisiones HEROIC'!$A$1:$B$11,2,0),15),IF('Ventas Pases'!$D624="Red HEROIC",15,0))</f>
        <v>15</v>
      </c>
      <c r="M624">
        <f>IF(pases[[#This Row],[Días Visita]]&lt;7,0,IF(pases[[#This Row],[Días Visita]]&lt;9,1,IF(pases[[#This Row],[Días Visita]]="Ilimitados",0,2)))</f>
        <v>0</v>
      </c>
      <c r="N624" s="5">
        <f>IF(AND('Ventas Pases'!$A624="Fuera de Temporada",'Ventas Pases'!$B624=2019,pases[[#This Row],[Modo de Compra]]="Paquete"),30,0)</f>
        <v>0</v>
      </c>
      <c r="O624" s="5">
        <f>-SUMIF(lift[Número de pase],pases[[#This Row],[Numero de Pase]],lift[Costo])</f>
        <v>0</v>
      </c>
    </row>
    <row r="625" spans="1:15" x14ac:dyDescent="0.25">
      <c r="A625" t="s">
        <v>7</v>
      </c>
      <c r="B625">
        <v>2018</v>
      </c>
      <c r="C625">
        <v>43137</v>
      </c>
      <c r="D625" t="s">
        <v>14</v>
      </c>
      <c r="E625">
        <v>43147</v>
      </c>
      <c r="F625">
        <v>2</v>
      </c>
      <c r="G625" t="s">
        <v>15</v>
      </c>
      <c r="H625" t="s">
        <v>643</v>
      </c>
      <c r="I625" s="5">
        <v>280</v>
      </c>
      <c r="J625" s="5">
        <f>IFERROR('Ventas Pases'!$I625/'Ventas Pases'!$F625,"PASE")</f>
        <v>140</v>
      </c>
      <c r="K625" t="str">
        <f>IFERROR(VLOOKUP('Ventas Pases'!$J625,'Comisiones HEROIC'!$E$1:$F$6,2,0),"")</f>
        <v/>
      </c>
      <c r="L625" s="5">
        <f>IF('Ventas Pases'!$D625="Red HEROIC",IFERROR(VLOOKUP('Ventas Pases'!$G625,'Comisiones HEROIC'!$A$1:$B$11,2,0),15),IF('Ventas Pases'!$D625="Red HEROIC",15,0))</f>
        <v>12</v>
      </c>
      <c r="M625">
        <f>IF(pases[[#This Row],[Días Visita]]&lt;7,0,IF(pases[[#This Row],[Días Visita]]&lt;9,1,IF(pases[[#This Row],[Días Visita]]="Ilimitados",0,2)))</f>
        <v>0</v>
      </c>
      <c r="N625" s="5">
        <f>IF(AND('Ventas Pases'!$A625="Fuera de Temporada",'Ventas Pases'!$B625=2019,pases[[#This Row],[Modo de Compra]]="Paquete"),30,0)</f>
        <v>0</v>
      </c>
      <c r="O625" s="5">
        <f>-SUMIF(lift[Número de pase],pases[[#This Row],[Numero de Pase]],lift[Costo])</f>
        <v>0</v>
      </c>
    </row>
    <row r="626" spans="1:15" x14ac:dyDescent="0.25">
      <c r="A626" t="s">
        <v>7</v>
      </c>
      <c r="B626">
        <v>2018</v>
      </c>
      <c r="C626">
        <v>43122</v>
      </c>
      <c r="D626" t="s">
        <v>8</v>
      </c>
      <c r="E626">
        <v>43123</v>
      </c>
      <c r="F626">
        <v>4</v>
      </c>
      <c r="G626" t="s">
        <v>9</v>
      </c>
      <c r="H626" t="s">
        <v>644</v>
      </c>
      <c r="I626" s="5">
        <v>480</v>
      </c>
      <c r="J626" s="5">
        <f>IFERROR('Ventas Pases'!$I626/'Ventas Pases'!$F626,"PASE")</f>
        <v>120</v>
      </c>
      <c r="K626" t="str">
        <f>IFERROR(VLOOKUP('Ventas Pases'!$J626,'Comisiones HEROIC'!$E$1:$F$6,2,0),"")</f>
        <v/>
      </c>
      <c r="L626" s="5">
        <f>IF('Ventas Pases'!$D626="Red HEROIC",IFERROR(VLOOKUP('Ventas Pases'!$G626,'Comisiones HEROIC'!$A$1:$B$11,2,0),15),IF('Ventas Pases'!$D626="Red HEROIC",15,0))</f>
        <v>0</v>
      </c>
      <c r="M626">
        <f>IF(pases[[#This Row],[Días Visita]]&lt;7,0,IF(pases[[#This Row],[Días Visita]]&lt;9,1,IF(pases[[#This Row],[Días Visita]]="Ilimitados",0,2)))</f>
        <v>0</v>
      </c>
      <c r="N626" s="5">
        <f>IF(AND('Ventas Pases'!$A626="Fuera de Temporada",'Ventas Pases'!$B626=2019,pases[[#This Row],[Modo de Compra]]="Paquete"),30,0)</f>
        <v>0</v>
      </c>
      <c r="O626" s="5">
        <f>-SUMIF(lift[Número de pase],pases[[#This Row],[Numero de Pase]],lift[Costo])</f>
        <v>0</v>
      </c>
    </row>
    <row r="627" spans="1:15" x14ac:dyDescent="0.25">
      <c r="A627" t="s">
        <v>7</v>
      </c>
      <c r="B627">
        <v>2019</v>
      </c>
      <c r="C627">
        <v>43505</v>
      </c>
      <c r="D627" t="s">
        <v>14</v>
      </c>
      <c r="E627">
        <v>43543</v>
      </c>
      <c r="F627">
        <v>7</v>
      </c>
      <c r="G627" t="s">
        <v>35</v>
      </c>
      <c r="H627" t="s">
        <v>645</v>
      </c>
      <c r="I627" s="5">
        <v>980</v>
      </c>
      <c r="J627" s="5">
        <f>IFERROR('Ventas Pases'!$I627/'Ventas Pases'!$F627,"PASE")</f>
        <v>140</v>
      </c>
      <c r="K627" t="str">
        <f>IFERROR(VLOOKUP('Ventas Pases'!$J627,'Comisiones HEROIC'!$E$1:$F$6,2,0),"")</f>
        <v/>
      </c>
      <c r="L627" s="5">
        <f>IF('Ventas Pases'!$D627="Red HEROIC",IFERROR(VLOOKUP('Ventas Pases'!$G627,'Comisiones HEROIC'!$A$1:$B$11,2,0),15),IF('Ventas Pases'!$D627="Red HEROIC",15,0))</f>
        <v>16</v>
      </c>
      <c r="M627">
        <f>IF(pases[[#This Row],[Días Visita]]&lt;7,0,IF(pases[[#This Row],[Días Visita]]&lt;9,1,IF(pases[[#This Row],[Días Visita]]="Ilimitados",0,2)))</f>
        <v>1</v>
      </c>
      <c r="N627" s="5">
        <f>IF(AND('Ventas Pases'!$A627="Fuera de Temporada",'Ventas Pases'!$B627=2019,pases[[#This Row],[Modo de Compra]]="Paquete"),30,0)</f>
        <v>0</v>
      </c>
      <c r="O627" s="5">
        <f>-SUMIF(lift[Número de pase],pases[[#This Row],[Numero de Pase]],lift[Costo])</f>
        <v>0</v>
      </c>
    </row>
    <row r="628" spans="1:15" x14ac:dyDescent="0.25">
      <c r="A628" t="s">
        <v>7</v>
      </c>
      <c r="B628">
        <v>2019</v>
      </c>
      <c r="C628">
        <v>43445</v>
      </c>
      <c r="D628" t="s">
        <v>17</v>
      </c>
      <c r="E628">
        <v>43505</v>
      </c>
      <c r="F628">
        <v>5</v>
      </c>
      <c r="G628" t="s">
        <v>9</v>
      </c>
      <c r="H628" t="s">
        <v>646</v>
      </c>
      <c r="I628" s="5">
        <v>525</v>
      </c>
      <c r="J628" s="5">
        <f>IFERROR('Ventas Pases'!$I628/'Ventas Pases'!$F628,"PASE")</f>
        <v>105</v>
      </c>
      <c r="K628" t="str">
        <f>IFERROR(VLOOKUP('Ventas Pases'!$J628,'Comisiones HEROIC'!$E$1:$F$6,2,0),"")</f>
        <v>OI Hotels</v>
      </c>
      <c r="L628" s="5">
        <f>IF('Ventas Pases'!$D628="Red HEROIC",IFERROR(VLOOKUP('Ventas Pases'!$G628,'Comisiones HEROIC'!$A$1:$B$11,2,0),15),IF('Ventas Pases'!$D628="Red HEROIC",15,0))</f>
        <v>0</v>
      </c>
      <c r="M628">
        <f>IF(pases[[#This Row],[Días Visita]]&lt;7,0,IF(pases[[#This Row],[Días Visita]]&lt;9,1,IF(pases[[#This Row],[Días Visita]]="Ilimitados",0,2)))</f>
        <v>0</v>
      </c>
      <c r="N628" s="5">
        <f>IF(AND('Ventas Pases'!$A628="Fuera de Temporada",'Ventas Pases'!$B628=2019,pases[[#This Row],[Modo de Compra]]="Paquete"),30,0)</f>
        <v>0</v>
      </c>
      <c r="O628" s="5">
        <f>-SUMIF(lift[Número de pase],pases[[#This Row],[Numero de Pase]],lift[Costo])</f>
        <v>0</v>
      </c>
    </row>
    <row r="629" spans="1:15" x14ac:dyDescent="0.25">
      <c r="A629" t="s">
        <v>7</v>
      </c>
      <c r="B629">
        <v>2018</v>
      </c>
      <c r="C629">
        <v>43428</v>
      </c>
      <c r="D629" t="s">
        <v>8</v>
      </c>
      <c r="E629">
        <v>43151</v>
      </c>
      <c r="F629">
        <v>4</v>
      </c>
      <c r="G629" t="s">
        <v>9</v>
      </c>
      <c r="H629" t="s">
        <v>647</v>
      </c>
      <c r="I629" s="5">
        <v>480</v>
      </c>
      <c r="J629" s="5">
        <f>IFERROR('Ventas Pases'!$I629/'Ventas Pases'!$F629,"PASE")</f>
        <v>120</v>
      </c>
      <c r="K629" t="str">
        <f>IFERROR(VLOOKUP('Ventas Pases'!$J629,'Comisiones HEROIC'!$E$1:$F$6,2,0),"")</f>
        <v/>
      </c>
      <c r="L629" s="5">
        <f>IF('Ventas Pases'!$D629="Red HEROIC",IFERROR(VLOOKUP('Ventas Pases'!$G629,'Comisiones HEROIC'!$A$1:$B$11,2,0),15),IF('Ventas Pases'!$D629="Red HEROIC",15,0))</f>
        <v>0</v>
      </c>
      <c r="M629">
        <f>IF(pases[[#This Row],[Días Visita]]&lt;7,0,IF(pases[[#This Row],[Días Visita]]&lt;9,1,IF(pases[[#This Row],[Días Visita]]="Ilimitados",0,2)))</f>
        <v>0</v>
      </c>
      <c r="N629" s="5">
        <f>IF(AND('Ventas Pases'!$A629="Fuera de Temporada",'Ventas Pases'!$B629=2019,pases[[#This Row],[Modo de Compra]]="Paquete"),30,0)</f>
        <v>0</v>
      </c>
      <c r="O629" s="5">
        <f>-SUMIF(lift[Número de pase],pases[[#This Row],[Numero de Pase]],lift[Costo])</f>
        <v>0</v>
      </c>
    </row>
    <row r="630" spans="1:15" x14ac:dyDescent="0.25">
      <c r="A630" t="s">
        <v>7</v>
      </c>
      <c r="B630">
        <v>2018</v>
      </c>
      <c r="C630">
        <v>43172</v>
      </c>
      <c r="D630" t="s">
        <v>14</v>
      </c>
      <c r="E630">
        <v>43177</v>
      </c>
      <c r="F630">
        <v>7</v>
      </c>
      <c r="G630" t="s">
        <v>19</v>
      </c>
      <c r="H630" t="s">
        <v>648</v>
      </c>
      <c r="I630" s="5">
        <v>980</v>
      </c>
      <c r="J630" s="5">
        <f>IFERROR('Ventas Pases'!$I630/'Ventas Pases'!$F630,"PASE")</f>
        <v>140</v>
      </c>
      <c r="K630" t="str">
        <f>IFERROR(VLOOKUP('Ventas Pases'!$J630,'Comisiones HEROIC'!$E$1:$F$6,2,0),"")</f>
        <v/>
      </c>
      <c r="L630" s="5">
        <f>IF('Ventas Pases'!$D630="Red HEROIC",IFERROR(VLOOKUP('Ventas Pases'!$G630,'Comisiones HEROIC'!$A$1:$B$11,2,0),15),IF('Ventas Pases'!$D630="Red HEROIC",15,0))</f>
        <v>15</v>
      </c>
      <c r="M630">
        <f>IF(pases[[#This Row],[Días Visita]]&lt;7,0,IF(pases[[#This Row],[Días Visita]]&lt;9,1,IF(pases[[#This Row],[Días Visita]]="Ilimitados",0,2)))</f>
        <v>1</v>
      </c>
      <c r="N630" s="5">
        <f>IF(AND('Ventas Pases'!$A630="Fuera de Temporada",'Ventas Pases'!$B630=2019,pases[[#This Row],[Modo de Compra]]="Paquete"),30,0)</f>
        <v>0</v>
      </c>
      <c r="O630" s="5">
        <f>-SUMIF(lift[Número de pase],pases[[#This Row],[Numero de Pase]],lift[Costo])</f>
        <v>0</v>
      </c>
    </row>
    <row r="631" spans="1:15" x14ac:dyDescent="0.25">
      <c r="A631" t="s">
        <v>7</v>
      </c>
      <c r="B631">
        <v>2018</v>
      </c>
      <c r="C631">
        <v>43450</v>
      </c>
      <c r="D631" t="s">
        <v>8</v>
      </c>
      <c r="E631">
        <v>43155</v>
      </c>
      <c r="F631">
        <v>3</v>
      </c>
      <c r="G631" t="s">
        <v>9</v>
      </c>
      <c r="H631" t="s">
        <v>649</v>
      </c>
      <c r="I631" s="5">
        <v>360</v>
      </c>
      <c r="J631" s="5">
        <f>IFERROR('Ventas Pases'!$I631/'Ventas Pases'!$F631,"PASE")</f>
        <v>120</v>
      </c>
      <c r="K631" t="str">
        <f>IFERROR(VLOOKUP('Ventas Pases'!$J631,'Comisiones HEROIC'!$E$1:$F$6,2,0),"")</f>
        <v/>
      </c>
      <c r="L631" s="5">
        <f>IF('Ventas Pases'!$D631="Red HEROIC",IFERROR(VLOOKUP('Ventas Pases'!$G631,'Comisiones HEROIC'!$A$1:$B$11,2,0),15),IF('Ventas Pases'!$D631="Red HEROIC",15,0))</f>
        <v>0</v>
      </c>
      <c r="M631">
        <f>IF(pases[[#This Row],[Días Visita]]&lt;7,0,IF(pases[[#This Row],[Días Visita]]&lt;9,1,IF(pases[[#This Row],[Días Visita]]="Ilimitados",0,2)))</f>
        <v>0</v>
      </c>
      <c r="N631" s="5">
        <f>IF(AND('Ventas Pases'!$A631="Fuera de Temporada",'Ventas Pases'!$B631=2019,pases[[#This Row],[Modo de Compra]]="Paquete"),30,0)</f>
        <v>0</v>
      </c>
      <c r="O631" s="5">
        <f>-SUMIF(lift[Número de pase],pases[[#This Row],[Numero de Pase]],lift[Costo])</f>
        <v>0</v>
      </c>
    </row>
    <row r="632" spans="1:15" x14ac:dyDescent="0.25">
      <c r="A632" t="s">
        <v>7</v>
      </c>
      <c r="B632">
        <v>2018</v>
      </c>
      <c r="C632">
        <v>43148</v>
      </c>
      <c r="D632" t="s">
        <v>8</v>
      </c>
      <c r="E632">
        <v>43165</v>
      </c>
      <c r="F632">
        <v>1</v>
      </c>
      <c r="G632" t="s">
        <v>9</v>
      </c>
      <c r="H632" t="s">
        <v>650</v>
      </c>
      <c r="I632" s="5">
        <v>120</v>
      </c>
      <c r="J632" s="5">
        <f>IFERROR('Ventas Pases'!$I632/'Ventas Pases'!$F632,"PASE")</f>
        <v>120</v>
      </c>
      <c r="K632" t="str">
        <f>IFERROR(VLOOKUP('Ventas Pases'!$J632,'Comisiones HEROIC'!$E$1:$F$6,2,0),"")</f>
        <v/>
      </c>
      <c r="L632" s="5">
        <f>IF('Ventas Pases'!$D632="Red HEROIC",IFERROR(VLOOKUP('Ventas Pases'!$G632,'Comisiones HEROIC'!$A$1:$B$11,2,0),15),IF('Ventas Pases'!$D632="Red HEROIC",15,0))</f>
        <v>0</v>
      </c>
      <c r="M632">
        <f>IF(pases[[#This Row],[Días Visita]]&lt;7,0,IF(pases[[#This Row],[Días Visita]]&lt;9,1,IF(pases[[#This Row],[Días Visita]]="Ilimitados",0,2)))</f>
        <v>0</v>
      </c>
      <c r="N632" s="5">
        <f>IF(AND('Ventas Pases'!$A632="Fuera de Temporada",'Ventas Pases'!$B632=2019,pases[[#This Row],[Modo de Compra]]="Paquete"),30,0)</f>
        <v>0</v>
      </c>
      <c r="O632" s="5">
        <f>-SUMIF(lift[Número de pase],pases[[#This Row],[Numero de Pase]],lift[Costo])</f>
        <v>0</v>
      </c>
    </row>
    <row r="633" spans="1:15" x14ac:dyDescent="0.25">
      <c r="A633" t="s">
        <v>7</v>
      </c>
      <c r="B633">
        <v>2019</v>
      </c>
      <c r="C633">
        <v>43440</v>
      </c>
      <c r="D633" t="s">
        <v>8</v>
      </c>
      <c r="E633">
        <v>43419</v>
      </c>
      <c r="F633" t="s">
        <v>11</v>
      </c>
      <c r="G633" t="s">
        <v>9</v>
      </c>
      <c r="H633" t="s">
        <v>651</v>
      </c>
      <c r="I633" s="5">
        <v>1950</v>
      </c>
      <c r="J633" s="5" t="str">
        <f>IFERROR('Ventas Pases'!$I633/'Ventas Pases'!$F633,"PASE")</f>
        <v>PASE</v>
      </c>
      <c r="K633" t="str">
        <f>IFERROR(VLOOKUP('Ventas Pases'!$J633,'Comisiones HEROIC'!$E$1:$F$6,2,0),"")</f>
        <v/>
      </c>
      <c r="L633" s="5">
        <f>IF('Ventas Pases'!$D633="Red HEROIC",IFERROR(VLOOKUP('Ventas Pases'!$G633,'Comisiones HEROIC'!$A$1:$B$11,2,0),15),IF('Ventas Pases'!$D633="Red HEROIC",15,0))</f>
        <v>0</v>
      </c>
      <c r="M633">
        <f>IF(pases[[#This Row],[Días Visita]]&lt;7,0,IF(pases[[#This Row],[Días Visita]]&lt;9,1,IF(pases[[#This Row],[Días Visita]]="Ilimitados",0,2)))</f>
        <v>0</v>
      </c>
      <c r="N633" s="5">
        <f>IF(AND('Ventas Pases'!$A633="Fuera de Temporada",'Ventas Pases'!$B633=2019,pases[[#This Row],[Modo de Compra]]="Paquete"),30,0)</f>
        <v>0</v>
      </c>
      <c r="O633" s="5">
        <f>-SUMIF(lift[Número de pase],pases[[#This Row],[Numero de Pase]],lift[Costo])</f>
        <v>-368</v>
      </c>
    </row>
    <row r="634" spans="1:15" x14ac:dyDescent="0.25">
      <c r="A634" t="s">
        <v>13</v>
      </c>
      <c r="B634">
        <v>2019</v>
      </c>
      <c r="C634">
        <v>43372</v>
      </c>
      <c r="D634" t="s">
        <v>8</v>
      </c>
      <c r="E634">
        <v>43263</v>
      </c>
      <c r="F634">
        <v>4</v>
      </c>
      <c r="G634" t="s">
        <v>9</v>
      </c>
      <c r="H634" t="s">
        <v>652</v>
      </c>
      <c r="I634" s="5">
        <v>480</v>
      </c>
      <c r="J634" s="5">
        <f>IFERROR('Ventas Pases'!$I634/'Ventas Pases'!$F634,"PASE")</f>
        <v>120</v>
      </c>
      <c r="K634" t="str">
        <f>IFERROR(VLOOKUP('Ventas Pases'!$J634,'Comisiones HEROIC'!$E$1:$F$6,2,0),"")</f>
        <v/>
      </c>
      <c r="L634" s="5">
        <f>IF('Ventas Pases'!$D634="Red HEROIC",IFERROR(VLOOKUP('Ventas Pases'!$G634,'Comisiones HEROIC'!$A$1:$B$11,2,0),15),IF('Ventas Pases'!$D634="Red HEROIC",15,0))</f>
        <v>0</v>
      </c>
      <c r="M634">
        <f>IF(pases[[#This Row],[Días Visita]]&lt;7,0,IF(pases[[#This Row],[Días Visita]]&lt;9,1,IF(pases[[#This Row],[Días Visita]]="Ilimitados",0,2)))</f>
        <v>0</v>
      </c>
      <c r="N634" s="5">
        <f>IF(AND('Ventas Pases'!$A634="Fuera de Temporada",'Ventas Pases'!$B634=2019,pases[[#This Row],[Modo de Compra]]="Paquete"),30,0)</f>
        <v>0</v>
      </c>
      <c r="O634" s="5">
        <f>-SUMIF(lift[Número de pase],pases[[#This Row],[Numero de Pase]],lift[Costo])</f>
        <v>0</v>
      </c>
    </row>
    <row r="635" spans="1:15" x14ac:dyDescent="0.25">
      <c r="A635" t="s">
        <v>7</v>
      </c>
      <c r="B635">
        <v>2018</v>
      </c>
      <c r="C635">
        <v>43459</v>
      </c>
      <c r="D635" t="s">
        <v>8</v>
      </c>
      <c r="E635">
        <v>43054</v>
      </c>
      <c r="F635" t="s">
        <v>11</v>
      </c>
      <c r="G635" t="s">
        <v>9</v>
      </c>
      <c r="H635" t="s">
        <v>653</v>
      </c>
      <c r="I635" s="5">
        <v>1950</v>
      </c>
      <c r="J635" s="5" t="str">
        <f>IFERROR('Ventas Pases'!$I635/'Ventas Pases'!$F635,"PASE")</f>
        <v>PASE</v>
      </c>
      <c r="K635" t="str">
        <f>IFERROR(VLOOKUP('Ventas Pases'!$J635,'Comisiones HEROIC'!$E$1:$F$6,2,0),"")</f>
        <v/>
      </c>
      <c r="L635" s="5">
        <f>IF('Ventas Pases'!$D635="Red HEROIC",IFERROR(VLOOKUP('Ventas Pases'!$G635,'Comisiones HEROIC'!$A$1:$B$11,2,0),15),IF('Ventas Pases'!$D635="Red HEROIC",15,0))</f>
        <v>0</v>
      </c>
      <c r="M635">
        <f>IF(pases[[#This Row],[Días Visita]]&lt;7,0,IF(pases[[#This Row],[Días Visita]]&lt;9,1,IF(pases[[#This Row],[Días Visita]]="Ilimitados",0,2)))</f>
        <v>0</v>
      </c>
      <c r="N635" s="5">
        <f>IF(AND('Ventas Pases'!$A635="Fuera de Temporada",'Ventas Pases'!$B635=2019,pases[[#This Row],[Modo de Compra]]="Paquete"),30,0)</f>
        <v>0</v>
      </c>
      <c r="O635" s="5">
        <f>-SUMIF(lift[Número de pase],pases[[#This Row],[Numero de Pase]],lift[Costo])</f>
        <v>-276</v>
      </c>
    </row>
    <row r="636" spans="1:15" x14ac:dyDescent="0.25">
      <c r="A636" t="s">
        <v>7</v>
      </c>
      <c r="B636">
        <v>2018</v>
      </c>
      <c r="C636">
        <v>43140</v>
      </c>
      <c r="D636" t="s">
        <v>8</v>
      </c>
      <c r="E636">
        <v>43161</v>
      </c>
      <c r="F636">
        <v>8</v>
      </c>
      <c r="G636" t="s">
        <v>9</v>
      </c>
      <c r="H636" t="s">
        <v>654</v>
      </c>
      <c r="I636" s="5">
        <v>960</v>
      </c>
      <c r="J636" s="5">
        <f>IFERROR('Ventas Pases'!$I636/'Ventas Pases'!$F636,"PASE")</f>
        <v>120</v>
      </c>
      <c r="K636" t="str">
        <f>IFERROR(VLOOKUP('Ventas Pases'!$J636,'Comisiones HEROIC'!$E$1:$F$6,2,0),"")</f>
        <v/>
      </c>
      <c r="L636" s="5">
        <f>IF('Ventas Pases'!$D636="Red HEROIC",IFERROR(VLOOKUP('Ventas Pases'!$G636,'Comisiones HEROIC'!$A$1:$B$11,2,0),15),IF('Ventas Pases'!$D636="Red HEROIC",15,0))</f>
        <v>0</v>
      </c>
      <c r="M636">
        <f>IF(pases[[#This Row],[Días Visita]]&lt;7,0,IF(pases[[#This Row],[Días Visita]]&lt;9,1,IF(pases[[#This Row],[Días Visita]]="Ilimitados",0,2)))</f>
        <v>1</v>
      </c>
      <c r="N636" s="5">
        <f>IF(AND('Ventas Pases'!$A636="Fuera de Temporada",'Ventas Pases'!$B636=2019,pases[[#This Row],[Modo de Compra]]="Paquete"),30,0)</f>
        <v>0</v>
      </c>
      <c r="O636" s="5">
        <f>-SUMIF(lift[Número de pase],pases[[#This Row],[Numero de Pase]],lift[Costo])</f>
        <v>0</v>
      </c>
    </row>
    <row r="637" spans="1:15" x14ac:dyDescent="0.25">
      <c r="A637" t="s">
        <v>7</v>
      </c>
      <c r="B637">
        <v>2019</v>
      </c>
      <c r="C637">
        <v>43460</v>
      </c>
      <c r="D637" t="s">
        <v>14</v>
      </c>
      <c r="E637">
        <v>43478</v>
      </c>
      <c r="F637">
        <v>1</v>
      </c>
      <c r="G637" t="s">
        <v>19</v>
      </c>
      <c r="H637" t="s">
        <v>655</v>
      </c>
      <c r="I637" s="5">
        <v>140</v>
      </c>
      <c r="J637" s="5">
        <f>IFERROR('Ventas Pases'!$I637/'Ventas Pases'!$F637,"PASE")</f>
        <v>140</v>
      </c>
      <c r="K637" t="str">
        <f>IFERROR(VLOOKUP('Ventas Pases'!$J637,'Comisiones HEROIC'!$E$1:$F$6,2,0),"")</f>
        <v/>
      </c>
      <c r="L637" s="5">
        <f>IF('Ventas Pases'!$D637="Red HEROIC",IFERROR(VLOOKUP('Ventas Pases'!$G637,'Comisiones HEROIC'!$A$1:$B$11,2,0),15),IF('Ventas Pases'!$D637="Red HEROIC",15,0))</f>
        <v>15</v>
      </c>
      <c r="M637">
        <f>IF(pases[[#This Row],[Días Visita]]&lt;7,0,IF(pases[[#This Row],[Días Visita]]&lt;9,1,IF(pases[[#This Row],[Días Visita]]="Ilimitados",0,2)))</f>
        <v>0</v>
      </c>
      <c r="N637" s="5">
        <f>IF(AND('Ventas Pases'!$A637="Fuera de Temporada",'Ventas Pases'!$B637=2019,pases[[#This Row],[Modo de Compra]]="Paquete"),30,0)</f>
        <v>0</v>
      </c>
      <c r="O637" s="5">
        <f>-SUMIF(lift[Número de pase],pases[[#This Row],[Numero de Pase]],lift[Costo])</f>
        <v>0</v>
      </c>
    </row>
    <row r="638" spans="1:15" x14ac:dyDescent="0.25">
      <c r="A638" t="s">
        <v>7</v>
      </c>
      <c r="B638">
        <v>2019</v>
      </c>
      <c r="C638">
        <v>43452</v>
      </c>
      <c r="D638" t="s">
        <v>17</v>
      </c>
      <c r="E638">
        <v>43479</v>
      </c>
      <c r="F638">
        <v>6</v>
      </c>
      <c r="G638" t="s">
        <v>9</v>
      </c>
      <c r="H638" t="s">
        <v>656</v>
      </c>
      <c r="I638" s="5">
        <v>630</v>
      </c>
      <c r="J638" s="5">
        <f>IFERROR('Ventas Pases'!$I638/'Ventas Pases'!$F638,"PASE")</f>
        <v>105</v>
      </c>
      <c r="K638" t="str">
        <f>IFERROR(VLOOKUP('Ventas Pases'!$J638,'Comisiones HEROIC'!$E$1:$F$6,2,0),"")</f>
        <v>OI Hotels</v>
      </c>
      <c r="L638" s="5">
        <f>IF('Ventas Pases'!$D638="Red HEROIC",IFERROR(VLOOKUP('Ventas Pases'!$G638,'Comisiones HEROIC'!$A$1:$B$11,2,0),15),IF('Ventas Pases'!$D638="Red HEROIC",15,0))</f>
        <v>0</v>
      </c>
      <c r="M638">
        <f>IF(pases[[#This Row],[Días Visita]]&lt;7,0,IF(pases[[#This Row],[Días Visita]]&lt;9,1,IF(pases[[#This Row],[Días Visita]]="Ilimitados",0,2)))</f>
        <v>0</v>
      </c>
      <c r="N638" s="5">
        <f>IF(AND('Ventas Pases'!$A638="Fuera de Temporada",'Ventas Pases'!$B638=2019,pases[[#This Row],[Modo de Compra]]="Paquete"),30,0)</f>
        <v>0</v>
      </c>
      <c r="O638" s="5">
        <f>-SUMIF(lift[Número de pase],pases[[#This Row],[Numero de Pase]],lift[Costo])</f>
        <v>0</v>
      </c>
    </row>
    <row r="639" spans="1:15" x14ac:dyDescent="0.25">
      <c r="A639" t="s">
        <v>7</v>
      </c>
      <c r="B639">
        <v>2018</v>
      </c>
      <c r="C639">
        <v>43140</v>
      </c>
      <c r="D639" t="s">
        <v>14</v>
      </c>
      <c r="E639">
        <v>43180</v>
      </c>
      <c r="F639">
        <v>7</v>
      </c>
      <c r="G639" t="s">
        <v>15</v>
      </c>
      <c r="H639" t="s">
        <v>657</v>
      </c>
      <c r="I639" s="5">
        <v>980</v>
      </c>
      <c r="J639" s="5">
        <f>IFERROR('Ventas Pases'!$I639/'Ventas Pases'!$F639,"PASE")</f>
        <v>140</v>
      </c>
      <c r="K639" t="str">
        <f>IFERROR(VLOOKUP('Ventas Pases'!$J639,'Comisiones HEROIC'!$E$1:$F$6,2,0),"")</f>
        <v/>
      </c>
      <c r="L639" s="5">
        <f>IF('Ventas Pases'!$D639="Red HEROIC",IFERROR(VLOOKUP('Ventas Pases'!$G639,'Comisiones HEROIC'!$A$1:$B$11,2,0),15),IF('Ventas Pases'!$D639="Red HEROIC",15,0))</f>
        <v>12</v>
      </c>
      <c r="M639">
        <f>IF(pases[[#This Row],[Días Visita]]&lt;7,0,IF(pases[[#This Row],[Días Visita]]&lt;9,1,IF(pases[[#This Row],[Días Visita]]="Ilimitados",0,2)))</f>
        <v>1</v>
      </c>
      <c r="N639" s="5">
        <f>IF(AND('Ventas Pases'!$A639="Fuera de Temporada",'Ventas Pases'!$B639=2019,pases[[#This Row],[Modo de Compra]]="Paquete"),30,0)</f>
        <v>0</v>
      </c>
      <c r="O639" s="5">
        <f>-SUMIF(lift[Número de pase],pases[[#This Row],[Numero de Pase]],lift[Costo])</f>
        <v>0</v>
      </c>
    </row>
    <row r="640" spans="1:15" x14ac:dyDescent="0.25">
      <c r="A640" t="s">
        <v>7</v>
      </c>
      <c r="B640">
        <v>2018</v>
      </c>
      <c r="C640">
        <v>43150</v>
      </c>
      <c r="D640" t="s">
        <v>8</v>
      </c>
      <c r="E640">
        <v>43168</v>
      </c>
      <c r="F640">
        <v>3</v>
      </c>
      <c r="G640" t="s">
        <v>9</v>
      </c>
      <c r="H640" t="s">
        <v>658</v>
      </c>
      <c r="I640" s="5">
        <v>360</v>
      </c>
      <c r="J640" s="5">
        <f>IFERROR('Ventas Pases'!$I640/'Ventas Pases'!$F640,"PASE")</f>
        <v>120</v>
      </c>
      <c r="K640" t="str">
        <f>IFERROR(VLOOKUP('Ventas Pases'!$J640,'Comisiones HEROIC'!$E$1:$F$6,2,0),"")</f>
        <v/>
      </c>
      <c r="L640" s="5">
        <f>IF('Ventas Pases'!$D640="Red HEROIC",IFERROR(VLOOKUP('Ventas Pases'!$G640,'Comisiones HEROIC'!$A$1:$B$11,2,0),15),IF('Ventas Pases'!$D640="Red HEROIC",15,0))</f>
        <v>0</v>
      </c>
      <c r="M640">
        <f>IF(pases[[#This Row],[Días Visita]]&lt;7,0,IF(pases[[#This Row],[Días Visita]]&lt;9,1,IF(pases[[#This Row],[Días Visita]]="Ilimitados",0,2)))</f>
        <v>0</v>
      </c>
      <c r="N640" s="5">
        <f>IF(AND('Ventas Pases'!$A640="Fuera de Temporada",'Ventas Pases'!$B640=2019,pases[[#This Row],[Modo de Compra]]="Paquete"),30,0)</f>
        <v>0</v>
      </c>
      <c r="O640" s="5">
        <f>-SUMIF(lift[Número de pase],pases[[#This Row],[Numero de Pase]],lift[Costo])</f>
        <v>0</v>
      </c>
    </row>
    <row r="641" spans="1:15" x14ac:dyDescent="0.25">
      <c r="A641" t="s">
        <v>7</v>
      </c>
      <c r="B641">
        <v>2018</v>
      </c>
      <c r="C641">
        <v>43188</v>
      </c>
      <c r="D641" t="s">
        <v>8</v>
      </c>
      <c r="E641">
        <v>43180</v>
      </c>
      <c r="F641">
        <v>5</v>
      </c>
      <c r="G641" t="s">
        <v>9</v>
      </c>
      <c r="H641" t="s">
        <v>659</v>
      </c>
      <c r="I641" s="5">
        <v>600</v>
      </c>
      <c r="J641" s="5">
        <f>IFERROR('Ventas Pases'!$I641/'Ventas Pases'!$F641,"PASE")</f>
        <v>120</v>
      </c>
      <c r="K641" t="str">
        <f>IFERROR(VLOOKUP('Ventas Pases'!$J641,'Comisiones HEROIC'!$E$1:$F$6,2,0),"")</f>
        <v/>
      </c>
      <c r="L641" s="5">
        <f>IF('Ventas Pases'!$D641="Red HEROIC",IFERROR(VLOOKUP('Ventas Pases'!$G641,'Comisiones HEROIC'!$A$1:$B$11,2,0),15),IF('Ventas Pases'!$D641="Red HEROIC",15,0))</f>
        <v>0</v>
      </c>
      <c r="M641">
        <f>IF(pases[[#This Row],[Días Visita]]&lt;7,0,IF(pases[[#This Row],[Días Visita]]&lt;9,1,IF(pases[[#This Row],[Días Visita]]="Ilimitados",0,2)))</f>
        <v>0</v>
      </c>
      <c r="N641" s="5">
        <f>IF(AND('Ventas Pases'!$A641="Fuera de Temporada",'Ventas Pases'!$B641=2019,pases[[#This Row],[Modo de Compra]]="Paquete"),30,0)</f>
        <v>0</v>
      </c>
      <c r="O641" s="5">
        <f>-SUMIF(lift[Número de pase],pases[[#This Row],[Numero de Pase]],lift[Costo])</f>
        <v>0</v>
      </c>
    </row>
    <row r="642" spans="1:15" x14ac:dyDescent="0.25">
      <c r="A642" t="s">
        <v>7</v>
      </c>
      <c r="B642">
        <v>2018</v>
      </c>
      <c r="C642">
        <v>43450</v>
      </c>
      <c r="D642" t="s">
        <v>8</v>
      </c>
      <c r="E642">
        <v>43100</v>
      </c>
      <c r="F642">
        <v>7</v>
      </c>
      <c r="G642" t="s">
        <v>9</v>
      </c>
      <c r="H642" t="s">
        <v>660</v>
      </c>
      <c r="I642" s="5">
        <v>840</v>
      </c>
      <c r="J642" s="5">
        <f>IFERROR('Ventas Pases'!$I642/'Ventas Pases'!$F642,"PASE")</f>
        <v>120</v>
      </c>
      <c r="K642" t="str">
        <f>IFERROR(VLOOKUP('Ventas Pases'!$J642,'Comisiones HEROIC'!$E$1:$F$6,2,0),"")</f>
        <v/>
      </c>
      <c r="L642" s="5">
        <f>IF('Ventas Pases'!$D642="Red HEROIC",IFERROR(VLOOKUP('Ventas Pases'!$G642,'Comisiones HEROIC'!$A$1:$B$11,2,0),15),IF('Ventas Pases'!$D642="Red HEROIC",15,0))</f>
        <v>0</v>
      </c>
      <c r="M642">
        <f>IF(pases[[#This Row],[Días Visita]]&lt;7,0,IF(pases[[#This Row],[Días Visita]]&lt;9,1,IF(pases[[#This Row],[Días Visita]]="Ilimitados",0,2)))</f>
        <v>1</v>
      </c>
      <c r="N642" s="5">
        <f>IF(AND('Ventas Pases'!$A642="Fuera de Temporada",'Ventas Pases'!$B642=2019,pases[[#This Row],[Modo de Compra]]="Paquete"),30,0)</f>
        <v>0</v>
      </c>
      <c r="O642" s="5">
        <f>-SUMIF(lift[Número de pase],pases[[#This Row],[Numero de Pase]],lift[Costo])</f>
        <v>0</v>
      </c>
    </row>
    <row r="643" spans="1:15" x14ac:dyDescent="0.25">
      <c r="A643" t="s">
        <v>7</v>
      </c>
      <c r="B643">
        <v>2018</v>
      </c>
      <c r="C643">
        <v>43427</v>
      </c>
      <c r="D643" t="s">
        <v>14</v>
      </c>
      <c r="E643">
        <v>43081</v>
      </c>
      <c r="F643">
        <v>8</v>
      </c>
      <c r="G643" t="s">
        <v>33</v>
      </c>
      <c r="H643" t="s">
        <v>661</v>
      </c>
      <c r="I643" s="5">
        <v>1120</v>
      </c>
      <c r="J643" s="5">
        <f>IFERROR('Ventas Pases'!$I643/'Ventas Pases'!$F643,"PASE")</f>
        <v>140</v>
      </c>
      <c r="K643" t="str">
        <f>IFERROR(VLOOKUP('Ventas Pases'!$J643,'Comisiones HEROIC'!$E$1:$F$6,2,0),"")</f>
        <v/>
      </c>
      <c r="L643" s="5">
        <f>IF('Ventas Pases'!$D643="Red HEROIC",IFERROR(VLOOKUP('Ventas Pases'!$G643,'Comisiones HEROIC'!$A$1:$B$11,2,0),15),IF('Ventas Pases'!$D643="Red HEROIC",15,0))</f>
        <v>15</v>
      </c>
      <c r="M643">
        <f>IF(pases[[#This Row],[Días Visita]]&lt;7,0,IF(pases[[#This Row],[Días Visita]]&lt;9,1,IF(pases[[#This Row],[Días Visita]]="Ilimitados",0,2)))</f>
        <v>1</v>
      </c>
      <c r="N643" s="5">
        <f>IF(AND('Ventas Pases'!$A643="Fuera de Temporada",'Ventas Pases'!$B643=2019,pases[[#This Row],[Modo de Compra]]="Paquete"),30,0)</f>
        <v>0</v>
      </c>
      <c r="O643" s="5">
        <f>-SUMIF(lift[Número de pase],pases[[#This Row],[Numero de Pase]],lift[Costo])</f>
        <v>0</v>
      </c>
    </row>
    <row r="644" spans="1:15" x14ac:dyDescent="0.25">
      <c r="A644" t="s">
        <v>7</v>
      </c>
      <c r="B644">
        <v>2019</v>
      </c>
      <c r="C644">
        <v>43498</v>
      </c>
      <c r="D644" t="s">
        <v>8</v>
      </c>
      <c r="E644">
        <v>43508</v>
      </c>
      <c r="F644">
        <v>6</v>
      </c>
      <c r="G644" t="s">
        <v>9</v>
      </c>
      <c r="H644" t="s">
        <v>662</v>
      </c>
      <c r="I644" s="5">
        <v>720</v>
      </c>
      <c r="J644" s="5">
        <f>IFERROR('Ventas Pases'!$I644/'Ventas Pases'!$F644,"PASE")</f>
        <v>120</v>
      </c>
      <c r="K644" t="str">
        <f>IFERROR(VLOOKUP('Ventas Pases'!$J644,'Comisiones HEROIC'!$E$1:$F$6,2,0),"")</f>
        <v/>
      </c>
      <c r="L644" s="5">
        <f>IF('Ventas Pases'!$D644="Red HEROIC",IFERROR(VLOOKUP('Ventas Pases'!$G644,'Comisiones HEROIC'!$A$1:$B$11,2,0),15),IF('Ventas Pases'!$D644="Red HEROIC",15,0))</f>
        <v>0</v>
      </c>
      <c r="M644">
        <f>IF(pases[[#This Row],[Días Visita]]&lt;7,0,IF(pases[[#This Row],[Días Visita]]&lt;9,1,IF(pases[[#This Row],[Días Visita]]="Ilimitados",0,2)))</f>
        <v>0</v>
      </c>
      <c r="N644" s="5">
        <f>IF(AND('Ventas Pases'!$A644="Fuera de Temporada",'Ventas Pases'!$B644=2019,pases[[#This Row],[Modo de Compra]]="Paquete"),30,0)</f>
        <v>0</v>
      </c>
      <c r="O644" s="5">
        <f>-SUMIF(lift[Número de pase],pases[[#This Row],[Numero de Pase]],lift[Costo])</f>
        <v>0</v>
      </c>
    </row>
    <row r="645" spans="1:15" x14ac:dyDescent="0.25">
      <c r="A645" t="s">
        <v>7</v>
      </c>
      <c r="B645">
        <v>2019</v>
      </c>
      <c r="C645">
        <v>43506</v>
      </c>
      <c r="D645" t="s">
        <v>8</v>
      </c>
      <c r="E645">
        <v>43520</v>
      </c>
      <c r="F645">
        <v>1</v>
      </c>
      <c r="G645" t="s">
        <v>9</v>
      </c>
      <c r="H645" t="s">
        <v>663</v>
      </c>
      <c r="I645" s="5">
        <v>120</v>
      </c>
      <c r="J645" s="5">
        <f>IFERROR('Ventas Pases'!$I645/'Ventas Pases'!$F645,"PASE")</f>
        <v>120</v>
      </c>
      <c r="K645" t="str">
        <f>IFERROR(VLOOKUP('Ventas Pases'!$J645,'Comisiones HEROIC'!$E$1:$F$6,2,0),"")</f>
        <v/>
      </c>
      <c r="L645" s="5">
        <f>IF('Ventas Pases'!$D645="Red HEROIC",IFERROR(VLOOKUP('Ventas Pases'!$G645,'Comisiones HEROIC'!$A$1:$B$11,2,0),15),IF('Ventas Pases'!$D645="Red HEROIC",15,0))</f>
        <v>0</v>
      </c>
      <c r="M645">
        <f>IF(pases[[#This Row],[Días Visita]]&lt;7,0,IF(pases[[#This Row],[Días Visita]]&lt;9,1,IF(pases[[#This Row],[Días Visita]]="Ilimitados",0,2)))</f>
        <v>0</v>
      </c>
      <c r="N645" s="5">
        <f>IF(AND('Ventas Pases'!$A645="Fuera de Temporada",'Ventas Pases'!$B645=2019,pases[[#This Row],[Modo de Compra]]="Paquete"),30,0)</f>
        <v>0</v>
      </c>
      <c r="O645" s="5">
        <f>-SUMIF(lift[Número de pase],pases[[#This Row],[Numero de Pase]],lift[Costo])</f>
        <v>0</v>
      </c>
    </row>
    <row r="646" spans="1:15" x14ac:dyDescent="0.25">
      <c r="A646" t="s">
        <v>7</v>
      </c>
      <c r="B646">
        <v>2019</v>
      </c>
      <c r="C646">
        <v>43465</v>
      </c>
      <c r="D646" t="s">
        <v>8</v>
      </c>
      <c r="E646">
        <v>43517</v>
      </c>
      <c r="F646">
        <v>4</v>
      </c>
      <c r="G646" t="s">
        <v>9</v>
      </c>
      <c r="H646" t="s">
        <v>664</v>
      </c>
      <c r="I646" s="5">
        <v>480</v>
      </c>
      <c r="J646" s="5">
        <f>IFERROR('Ventas Pases'!$I646/'Ventas Pases'!$F646,"PASE")</f>
        <v>120</v>
      </c>
      <c r="K646" t="str">
        <f>IFERROR(VLOOKUP('Ventas Pases'!$J646,'Comisiones HEROIC'!$E$1:$F$6,2,0),"")</f>
        <v/>
      </c>
      <c r="L646" s="5">
        <f>IF('Ventas Pases'!$D646="Red HEROIC",IFERROR(VLOOKUP('Ventas Pases'!$G646,'Comisiones HEROIC'!$A$1:$B$11,2,0),15),IF('Ventas Pases'!$D646="Red HEROIC",15,0))</f>
        <v>0</v>
      </c>
      <c r="M646">
        <f>IF(pases[[#This Row],[Días Visita]]&lt;7,0,IF(pases[[#This Row],[Días Visita]]&lt;9,1,IF(pases[[#This Row],[Días Visita]]="Ilimitados",0,2)))</f>
        <v>0</v>
      </c>
      <c r="N646" s="5">
        <f>IF(AND('Ventas Pases'!$A646="Fuera de Temporada",'Ventas Pases'!$B646=2019,pases[[#This Row],[Modo de Compra]]="Paquete"),30,0)</f>
        <v>0</v>
      </c>
      <c r="O646" s="5">
        <f>-SUMIF(lift[Número de pase],pases[[#This Row],[Numero de Pase]],lift[Costo])</f>
        <v>0</v>
      </c>
    </row>
    <row r="647" spans="1:15" x14ac:dyDescent="0.25">
      <c r="A647" t="s">
        <v>13</v>
      </c>
      <c r="B647">
        <v>2019</v>
      </c>
      <c r="C647">
        <v>43205</v>
      </c>
      <c r="D647" t="s">
        <v>14</v>
      </c>
      <c r="E647">
        <v>43219</v>
      </c>
      <c r="F647">
        <v>4</v>
      </c>
      <c r="G647" t="s">
        <v>15</v>
      </c>
      <c r="H647" t="s">
        <v>665</v>
      </c>
      <c r="I647" s="5">
        <v>560</v>
      </c>
      <c r="J647" s="5">
        <f>IFERROR('Ventas Pases'!$I647/'Ventas Pases'!$F647,"PASE")</f>
        <v>140</v>
      </c>
      <c r="K647" t="str">
        <f>IFERROR(VLOOKUP('Ventas Pases'!$J647,'Comisiones HEROIC'!$E$1:$F$6,2,0),"")</f>
        <v/>
      </c>
      <c r="L647" s="5">
        <f>IF('Ventas Pases'!$D647="Red HEROIC",IFERROR(VLOOKUP('Ventas Pases'!$G647,'Comisiones HEROIC'!$A$1:$B$11,2,0),15),IF('Ventas Pases'!$D647="Red HEROIC",15,0))</f>
        <v>12</v>
      </c>
      <c r="M647">
        <f>IF(pases[[#This Row],[Días Visita]]&lt;7,0,IF(pases[[#This Row],[Días Visita]]&lt;9,1,IF(pases[[#This Row],[Días Visita]]="Ilimitados",0,2)))</f>
        <v>0</v>
      </c>
      <c r="N647" s="5">
        <f>IF(AND('Ventas Pases'!$A647="Fuera de Temporada",'Ventas Pases'!$B647=2019,pases[[#This Row],[Modo de Compra]]="Paquete"),30,0)</f>
        <v>0</v>
      </c>
      <c r="O647" s="5">
        <f>-SUMIF(lift[Número de pase],pases[[#This Row],[Numero de Pase]],lift[Costo])</f>
        <v>0</v>
      </c>
    </row>
    <row r="648" spans="1:15" x14ac:dyDescent="0.25">
      <c r="A648" t="s">
        <v>7</v>
      </c>
      <c r="B648">
        <v>2019</v>
      </c>
      <c r="C648">
        <v>43423</v>
      </c>
      <c r="D648" t="s">
        <v>8</v>
      </c>
      <c r="E648">
        <v>43429</v>
      </c>
      <c r="F648">
        <v>9</v>
      </c>
      <c r="G648" t="s">
        <v>9</v>
      </c>
      <c r="H648" t="s">
        <v>666</v>
      </c>
      <c r="I648" s="5">
        <v>1080</v>
      </c>
      <c r="J648" s="5">
        <f>IFERROR('Ventas Pases'!$I648/'Ventas Pases'!$F648,"PASE")</f>
        <v>120</v>
      </c>
      <c r="K648" t="str">
        <f>IFERROR(VLOOKUP('Ventas Pases'!$J648,'Comisiones HEROIC'!$E$1:$F$6,2,0),"")</f>
        <v/>
      </c>
      <c r="L648" s="5">
        <f>IF('Ventas Pases'!$D648="Red HEROIC",IFERROR(VLOOKUP('Ventas Pases'!$G648,'Comisiones HEROIC'!$A$1:$B$11,2,0),15),IF('Ventas Pases'!$D648="Red HEROIC",15,0))</f>
        <v>0</v>
      </c>
      <c r="M648">
        <f>IF(pases[[#This Row],[Días Visita]]&lt;7,0,IF(pases[[#This Row],[Días Visita]]&lt;9,1,IF(pases[[#This Row],[Días Visita]]="Ilimitados",0,2)))</f>
        <v>2</v>
      </c>
      <c r="N648" s="5">
        <f>IF(AND('Ventas Pases'!$A648="Fuera de Temporada",'Ventas Pases'!$B648=2019,pases[[#This Row],[Modo de Compra]]="Paquete"),30,0)</f>
        <v>0</v>
      </c>
      <c r="O648" s="5">
        <f>-SUMIF(lift[Número de pase],pases[[#This Row],[Numero de Pase]],lift[Costo])</f>
        <v>0</v>
      </c>
    </row>
    <row r="649" spans="1:15" x14ac:dyDescent="0.25">
      <c r="A649" t="s">
        <v>13</v>
      </c>
      <c r="B649">
        <v>2019</v>
      </c>
      <c r="C649">
        <v>43343</v>
      </c>
      <c r="D649" t="s">
        <v>17</v>
      </c>
      <c r="E649">
        <v>43196</v>
      </c>
      <c r="F649">
        <v>4</v>
      </c>
      <c r="G649" t="s">
        <v>9</v>
      </c>
      <c r="H649" t="s">
        <v>667</v>
      </c>
      <c r="I649" s="5">
        <v>440</v>
      </c>
      <c r="J649" s="5">
        <f>IFERROR('Ventas Pases'!$I649/'Ventas Pases'!$F649,"PASE")</f>
        <v>110</v>
      </c>
      <c r="K649" t="str">
        <f>IFERROR(VLOOKUP('Ventas Pases'!$J649,'Comisiones HEROIC'!$E$1:$F$6,2,0),"")</f>
        <v>Elton Hotel</v>
      </c>
      <c r="L649" s="5">
        <f>IF('Ventas Pases'!$D649="Red HEROIC",IFERROR(VLOOKUP('Ventas Pases'!$G649,'Comisiones HEROIC'!$A$1:$B$11,2,0),15),IF('Ventas Pases'!$D649="Red HEROIC",15,0))</f>
        <v>0</v>
      </c>
      <c r="M649">
        <f>IF(pases[[#This Row],[Días Visita]]&lt;7,0,IF(pases[[#This Row],[Días Visita]]&lt;9,1,IF(pases[[#This Row],[Días Visita]]="Ilimitados",0,2)))</f>
        <v>0</v>
      </c>
      <c r="N649" s="5">
        <f>IF(AND('Ventas Pases'!$A649="Fuera de Temporada",'Ventas Pases'!$B649=2019,pases[[#This Row],[Modo de Compra]]="Paquete"),30,0)</f>
        <v>30</v>
      </c>
      <c r="O649" s="5">
        <f>-SUMIF(lift[Número de pase],pases[[#This Row],[Numero de Pase]],lift[Costo])</f>
        <v>0</v>
      </c>
    </row>
    <row r="650" spans="1:15" x14ac:dyDescent="0.25">
      <c r="A650" t="s">
        <v>7</v>
      </c>
      <c r="B650">
        <v>2019</v>
      </c>
      <c r="C650">
        <v>43521</v>
      </c>
      <c r="D650" t="s">
        <v>8</v>
      </c>
      <c r="E650">
        <v>43419</v>
      </c>
      <c r="F650" t="s">
        <v>11</v>
      </c>
      <c r="G650" t="s">
        <v>9</v>
      </c>
      <c r="H650" t="s">
        <v>668</v>
      </c>
      <c r="I650" s="5">
        <v>1950</v>
      </c>
      <c r="J650" s="5" t="str">
        <f>IFERROR('Ventas Pases'!$I650/'Ventas Pases'!$F650,"PASE")</f>
        <v>PASE</v>
      </c>
      <c r="K650" t="str">
        <f>IFERROR(VLOOKUP('Ventas Pases'!$J650,'Comisiones HEROIC'!$E$1:$F$6,2,0),"")</f>
        <v/>
      </c>
      <c r="L650" s="5">
        <f>IF('Ventas Pases'!$D650="Red HEROIC",IFERROR(VLOOKUP('Ventas Pases'!$G650,'Comisiones HEROIC'!$A$1:$B$11,2,0),15),IF('Ventas Pases'!$D650="Red HEROIC",15,0))</f>
        <v>0</v>
      </c>
      <c r="M650">
        <f>IF(pases[[#This Row],[Días Visita]]&lt;7,0,IF(pases[[#This Row],[Días Visita]]&lt;9,1,IF(pases[[#This Row],[Días Visita]]="Ilimitados",0,2)))</f>
        <v>0</v>
      </c>
      <c r="N650" s="5">
        <f>IF(AND('Ventas Pases'!$A650="Fuera de Temporada",'Ventas Pases'!$B650=2019,pases[[#This Row],[Modo de Compra]]="Paquete"),30,0)</f>
        <v>0</v>
      </c>
      <c r="O650" s="5">
        <f>-SUMIF(lift[Número de pase],pases[[#This Row],[Numero de Pase]],lift[Costo])</f>
        <v>-184</v>
      </c>
    </row>
    <row r="651" spans="1:15" x14ac:dyDescent="0.25">
      <c r="A651" t="s">
        <v>7</v>
      </c>
      <c r="B651">
        <v>2018</v>
      </c>
      <c r="C651">
        <v>43431</v>
      </c>
      <c r="D651" t="s">
        <v>14</v>
      </c>
      <c r="E651">
        <v>43103</v>
      </c>
      <c r="F651">
        <v>4</v>
      </c>
      <c r="G651" t="s">
        <v>19</v>
      </c>
      <c r="H651" t="s">
        <v>669</v>
      </c>
      <c r="I651" s="5">
        <v>560</v>
      </c>
      <c r="J651" s="5">
        <f>IFERROR('Ventas Pases'!$I651/'Ventas Pases'!$F651,"PASE")</f>
        <v>140</v>
      </c>
      <c r="K651" t="str">
        <f>IFERROR(VLOOKUP('Ventas Pases'!$J651,'Comisiones HEROIC'!$E$1:$F$6,2,0),"")</f>
        <v/>
      </c>
      <c r="L651" s="5">
        <f>IF('Ventas Pases'!$D651="Red HEROIC",IFERROR(VLOOKUP('Ventas Pases'!$G651,'Comisiones HEROIC'!$A$1:$B$11,2,0),15),IF('Ventas Pases'!$D651="Red HEROIC",15,0))</f>
        <v>15</v>
      </c>
      <c r="M651">
        <f>IF(pases[[#This Row],[Días Visita]]&lt;7,0,IF(pases[[#This Row],[Días Visita]]&lt;9,1,IF(pases[[#This Row],[Días Visita]]="Ilimitados",0,2)))</f>
        <v>0</v>
      </c>
      <c r="N651" s="5">
        <f>IF(AND('Ventas Pases'!$A651="Fuera de Temporada",'Ventas Pases'!$B651=2019,pases[[#This Row],[Modo de Compra]]="Paquete"),30,0)</f>
        <v>0</v>
      </c>
      <c r="O651" s="5">
        <f>-SUMIF(lift[Número de pase],pases[[#This Row],[Numero de Pase]],lift[Costo])</f>
        <v>0</v>
      </c>
    </row>
    <row r="652" spans="1:15" x14ac:dyDescent="0.25">
      <c r="A652" t="s">
        <v>7</v>
      </c>
      <c r="B652">
        <v>2019</v>
      </c>
      <c r="C652">
        <v>43468</v>
      </c>
      <c r="D652" t="s">
        <v>14</v>
      </c>
      <c r="E652">
        <v>43473</v>
      </c>
      <c r="F652">
        <v>4</v>
      </c>
      <c r="G652" t="s">
        <v>19</v>
      </c>
      <c r="H652" t="s">
        <v>670</v>
      </c>
      <c r="I652" s="5">
        <v>560</v>
      </c>
      <c r="J652" s="5">
        <f>IFERROR('Ventas Pases'!$I652/'Ventas Pases'!$F652,"PASE")</f>
        <v>140</v>
      </c>
      <c r="K652" t="str">
        <f>IFERROR(VLOOKUP('Ventas Pases'!$J652,'Comisiones HEROIC'!$E$1:$F$6,2,0),"")</f>
        <v/>
      </c>
      <c r="L652" s="5">
        <f>IF('Ventas Pases'!$D652="Red HEROIC",IFERROR(VLOOKUP('Ventas Pases'!$G652,'Comisiones HEROIC'!$A$1:$B$11,2,0),15),IF('Ventas Pases'!$D652="Red HEROIC",15,0))</f>
        <v>15</v>
      </c>
      <c r="M652">
        <f>IF(pases[[#This Row],[Días Visita]]&lt;7,0,IF(pases[[#This Row],[Días Visita]]&lt;9,1,IF(pases[[#This Row],[Días Visita]]="Ilimitados",0,2)))</f>
        <v>0</v>
      </c>
      <c r="N652" s="5">
        <f>IF(AND('Ventas Pases'!$A652="Fuera de Temporada",'Ventas Pases'!$B652=2019,pases[[#This Row],[Modo de Compra]]="Paquete"),30,0)</f>
        <v>0</v>
      </c>
      <c r="O652" s="5">
        <f>-SUMIF(lift[Número de pase],pases[[#This Row],[Numero de Pase]],lift[Costo])</f>
        <v>0</v>
      </c>
    </row>
    <row r="653" spans="1:15" x14ac:dyDescent="0.25">
      <c r="A653" t="s">
        <v>7</v>
      </c>
      <c r="B653">
        <v>2019</v>
      </c>
      <c r="C653">
        <v>43481</v>
      </c>
      <c r="D653" t="s">
        <v>14</v>
      </c>
      <c r="E653">
        <v>43512</v>
      </c>
      <c r="F653">
        <v>9</v>
      </c>
      <c r="G653" t="s">
        <v>15</v>
      </c>
      <c r="H653" t="s">
        <v>671</v>
      </c>
      <c r="I653" s="5">
        <v>1260</v>
      </c>
      <c r="J653" s="5">
        <f>IFERROR('Ventas Pases'!$I653/'Ventas Pases'!$F653,"PASE")</f>
        <v>140</v>
      </c>
      <c r="K653" t="str">
        <f>IFERROR(VLOOKUP('Ventas Pases'!$J653,'Comisiones HEROIC'!$E$1:$F$6,2,0),"")</f>
        <v/>
      </c>
      <c r="L653" s="5">
        <f>IF('Ventas Pases'!$D653="Red HEROIC",IFERROR(VLOOKUP('Ventas Pases'!$G653,'Comisiones HEROIC'!$A$1:$B$11,2,0),15),IF('Ventas Pases'!$D653="Red HEROIC",15,0))</f>
        <v>12</v>
      </c>
      <c r="M653">
        <f>IF(pases[[#This Row],[Días Visita]]&lt;7,0,IF(pases[[#This Row],[Días Visita]]&lt;9,1,IF(pases[[#This Row],[Días Visita]]="Ilimitados",0,2)))</f>
        <v>2</v>
      </c>
      <c r="N653" s="5">
        <f>IF(AND('Ventas Pases'!$A653="Fuera de Temporada",'Ventas Pases'!$B653=2019,pases[[#This Row],[Modo de Compra]]="Paquete"),30,0)</f>
        <v>0</v>
      </c>
      <c r="O653" s="5">
        <f>-SUMIF(lift[Número de pase],pases[[#This Row],[Numero de Pase]],lift[Costo])</f>
        <v>0</v>
      </c>
    </row>
    <row r="654" spans="1:15" x14ac:dyDescent="0.25">
      <c r="A654" t="s">
        <v>7</v>
      </c>
      <c r="B654">
        <v>2019</v>
      </c>
      <c r="C654">
        <v>43473</v>
      </c>
      <c r="D654" t="s">
        <v>14</v>
      </c>
      <c r="E654">
        <v>43506</v>
      </c>
      <c r="F654">
        <v>6</v>
      </c>
      <c r="G654" t="s">
        <v>33</v>
      </c>
      <c r="H654" t="s">
        <v>672</v>
      </c>
      <c r="I654" s="5">
        <v>840</v>
      </c>
      <c r="J654" s="5">
        <f>IFERROR('Ventas Pases'!$I654/'Ventas Pases'!$F654,"PASE")</f>
        <v>140</v>
      </c>
      <c r="K654" t="str">
        <f>IFERROR(VLOOKUP('Ventas Pases'!$J654,'Comisiones HEROIC'!$E$1:$F$6,2,0),"")</f>
        <v/>
      </c>
      <c r="L654" s="5">
        <f>IF('Ventas Pases'!$D654="Red HEROIC",IFERROR(VLOOKUP('Ventas Pases'!$G654,'Comisiones HEROIC'!$A$1:$B$11,2,0),15),IF('Ventas Pases'!$D654="Red HEROIC",15,0))</f>
        <v>15</v>
      </c>
      <c r="M654">
        <f>IF(pases[[#This Row],[Días Visita]]&lt;7,0,IF(pases[[#This Row],[Días Visita]]&lt;9,1,IF(pases[[#This Row],[Días Visita]]="Ilimitados",0,2)))</f>
        <v>0</v>
      </c>
      <c r="N654" s="5">
        <f>IF(AND('Ventas Pases'!$A654="Fuera de Temporada",'Ventas Pases'!$B654=2019,pases[[#This Row],[Modo de Compra]]="Paquete"),30,0)</f>
        <v>0</v>
      </c>
      <c r="O654" s="5">
        <f>-SUMIF(lift[Número de pase],pases[[#This Row],[Numero de Pase]],lift[Costo])</f>
        <v>0</v>
      </c>
    </row>
    <row r="655" spans="1:15" x14ac:dyDescent="0.25">
      <c r="A655" t="s">
        <v>7</v>
      </c>
      <c r="B655">
        <v>2019</v>
      </c>
      <c r="C655">
        <v>43550</v>
      </c>
      <c r="D655" t="s">
        <v>14</v>
      </c>
      <c r="E655">
        <v>43542</v>
      </c>
      <c r="F655">
        <v>5</v>
      </c>
      <c r="G655" t="s">
        <v>19</v>
      </c>
      <c r="H655" t="s">
        <v>673</v>
      </c>
      <c r="I655" s="5">
        <v>700</v>
      </c>
      <c r="J655" s="5">
        <f>IFERROR('Ventas Pases'!$I655/'Ventas Pases'!$F655,"PASE")</f>
        <v>140</v>
      </c>
      <c r="K655" t="str">
        <f>IFERROR(VLOOKUP('Ventas Pases'!$J655,'Comisiones HEROIC'!$E$1:$F$6,2,0),"")</f>
        <v/>
      </c>
      <c r="L655" s="5">
        <f>IF('Ventas Pases'!$D655="Red HEROIC",IFERROR(VLOOKUP('Ventas Pases'!$G655,'Comisiones HEROIC'!$A$1:$B$11,2,0),15),IF('Ventas Pases'!$D655="Red HEROIC",15,0))</f>
        <v>15</v>
      </c>
      <c r="M655">
        <f>IF(pases[[#This Row],[Días Visita]]&lt;7,0,IF(pases[[#This Row],[Días Visita]]&lt;9,1,IF(pases[[#This Row],[Días Visita]]="Ilimitados",0,2)))</f>
        <v>0</v>
      </c>
      <c r="N655" s="5">
        <f>IF(AND('Ventas Pases'!$A655="Fuera de Temporada",'Ventas Pases'!$B655=2019,pases[[#This Row],[Modo de Compra]]="Paquete"),30,0)</f>
        <v>0</v>
      </c>
      <c r="O655" s="5">
        <f>-SUMIF(lift[Número de pase],pases[[#This Row],[Numero de Pase]],lift[Costo])</f>
        <v>0</v>
      </c>
    </row>
    <row r="656" spans="1:15" x14ac:dyDescent="0.25">
      <c r="A656" t="s">
        <v>13</v>
      </c>
      <c r="B656">
        <v>2019</v>
      </c>
      <c r="C656">
        <v>43406</v>
      </c>
      <c r="D656" t="s">
        <v>14</v>
      </c>
      <c r="E656">
        <v>43239</v>
      </c>
      <c r="F656">
        <v>6</v>
      </c>
      <c r="G656" t="s">
        <v>15</v>
      </c>
      <c r="H656" t="s">
        <v>674</v>
      </c>
      <c r="I656" s="5">
        <v>840</v>
      </c>
      <c r="J656" s="5">
        <f>IFERROR('Ventas Pases'!$I656/'Ventas Pases'!$F656,"PASE")</f>
        <v>140</v>
      </c>
      <c r="K656" t="str">
        <f>IFERROR(VLOOKUP('Ventas Pases'!$J656,'Comisiones HEROIC'!$E$1:$F$6,2,0),"")</f>
        <v/>
      </c>
      <c r="L656" s="5">
        <f>IF('Ventas Pases'!$D656="Red HEROIC",IFERROR(VLOOKUP('Ventas Pases'!$G656,'Comisiones HEROIC'!$A$1:$B$11,2,0),15),IF('Ventas Pases'!$D656="Red HEROIC",15,0))</f>
        <v>12</v>
      </c>
      <c r="M656">
        <f>IF(pases[[#This Row],[Días Visita]]&lt;7,0,IF(pases[[#This Row],[Días Visita]]&lt;9,1,IF(pases[[#This Row],[Días Visita]]="Ilimitados",0,2)))</f>
        <v>0</v>
      </c>
      <c r="N656" s="5">
        <f>IF(AND('Ventas Pases'!$A656="Fuera de Temporada",'Ventas Pases'!$B656=2019,pases[[#This Row],[Modo de Compra]]="Paquete"),30,0)</f>
        <v>0</v>
      </c>
      <c r="O656" s="5">
        <f>-SUMIF(lift[Número de pase],pases[[#This Row],[Numero de Pase]],lift[Costo])</f>
        <v>0</v>
      </c>
    </row>
    <row r="657" spans="1:15" x14ac:dyDescent="0.25">
      <c r="A657" t="s">
        <v>7</v>
      </c>
      <c r="B657">
        <v>2019</v>
      </c>
      <c r="C657">
        <v>43502</v>
      </c>
      <c r="D657" t="s">
        <v>8</v>
      </c>
      <c r="E657">
        <v>43529</v>
      </c>
      <c r="F657">
        <v>6</v>
      </c>
      <c r="G657" t="s">
        <v>9</v>
      </c>
      <c r="H657" t="s">
        <v>675</v>
      </c>
      <c r="I657" s="5">
        <v>720</v>
      </c>
      <c r="J657" s="5">
        <f>IFERROR('Ventas Pases'!$I657/'Ventas Pases'!$F657,"PASE")</f>
        <v>120</v>
      </c>
      <c r="K657" t="str">
        <f>IFERROR(VLOOKUP('Ventas Pases'!$J657,'Comisiones HEROIC'!$E$1:$F$6,2,0),"")</f>
        <v/>
      </c>
      <c r="L657" s="5">
        <f>IF('Ventas Pases'!$D657="Red HEROIC",IFERROR(VLOOKUP('Ventas Pases'!$G657,'Comisiones HEROIC'!$A$1:$B$11,2,0),15),IF('Ventas Pases'!$D657="Red HEROIC",15,0))</f>
        <v>0</v>
      </c>
      <c r="M657">
        <f>IF(pases[[#This Row],[Días Visita]]&lt;7,0,IF(pases[[#This Row],[Días Visita]]&lt;9,1,IF(pases[[#This Row],[Días Visita]]="Ilimitados",0,2)))</f>
        <v>0</v>
      </c>
      <c r="N657" s="5">
        <f>IF(AND('Ventas Pases'!$A657="Fuera de Temporada",'Ventas Pases'!$B657=2019,pases[[#This Row],[Modo de Compra]]="Paquete"),30,0)</f>
        <v>0</v>
      </c>
      <c r="O657" s="5">
        <f>-SUMIF(lift[Número de pase],pases[[#This Row],[Numero de Pase]],lift[Costo])</f>
        <v>0</v>
      </c>
    </row>
    <row r="658" spans="1:15" x14ac:dyDescent="0.25">
      <c r="A658" t="s">
        <v>13</v>
      </c>
      <c r="B658">
        <v>2019</v>
      </c>
      <c r="C658">
        <v>43389</v>
      </c>
      <c r="D658" t="s">
        <v>14</v>
      </c>
      <c r="E658">
        <v>43203</v>
      </c>
      <c r="F658">
        <v>4</v>
      </c>
      <c r="G658" t="s">
        <v>15</v>
      </c>
      <c r="H658" t="s">
        <v>676</v>
      </c>
      <c r="I658" s="5">
        <v>560</v>
      </c>
      <c r="J658" s="5">
        <f>IFERROR('Ventas Pases'!$I658/'Ventas Pases'!$F658,"PASE")</f>
        <v>140</v>
      </c>
      <c r="K658" t="str">
        <f>IFERROR(VLOOKUP('Ventas Pases'!$J658,'Comisiones HEROIC'!$E$1:$F$6,2,0),"")</f>
        <v/>
      </c>
      <c r="L658" s="5">
        <f>IF('Ventas Pases'!$D658="Red HEROIC",IFERROR(VLOOKUP('Ventas Pases'!$G658,'Comisiones HEROIC'!$A$1:$B$11,2,0),15),IF('Ventas Pases'!$D658="Red HEROIC",15,0))</f>
        <v>12</v>
      </c>
      <c r="M658">
        <f>IF(pases[[#This Row],[Días Visita]]&lt;7,0,IF(pases[[#This Row],[Días Visita]]&lt;9,1,IF(pases[[#This Row],[Días Visita]]="Ilimitados",0,2)))</f>
        <v>0</v>
      </c>
      <c r="N658" s="5">
        <f>IF(AND('Ventas Pases'!$A658="Fuera de Temporada",'Ventas Pases'!$B658=2019,pases[[#This Row],[Modo de Compra]]="Paquete"),30,0)</f>
        <v>0</v>
      </c>
      <c r="O658" s="5">
        <f>-SUMIF(lift[Número de pase],pases[[#This Row],[Numero de Pase]],lift[Costo])</f>
        <v>0</v>
      </c>
    </row>
    <row r="659" spans="1:15" x14ac:dyDescent="0.25">
      <c r="A659" t="s">
        <v>7</v>
      </c>
      <c r="B659">
        <v>2018</v>
      </c>
      <c r="C659">
        <v>43163</v>
      </c>
      <c r="D659" t="s">
        <v>8</v>
      </c>
      <c r="E659">
        <v>43054</v>
      </c>
      <c r="F659" t="s">
        <v>11</v>
      </c>
      <c r="G659" t="s">
        <v>9</v>
      </c>
      <c r="H659" t="s">
        <v>677</v>
      </c>
      <c r="I659" s="5">
        <v>1950</v>
      </c>
      <c r="J659" s="5" t="str">
        <f>IFERROR('Ventas Pases'!$I659/'Ventas Pases'!$F659,"PASE")</f>
        <v>PASE</v>
      </c>
      <c r="K659" t="str">
        <f>IFERROR(VLOOKUP('Ventas Pases'!$J659,'Comisiones HEROIC'!$E$1:$F$6,2,0),"")</f>
        <v/>
      </c>
      <c r="L659" s="5">
        <f>IF('Ventas Pases'!$D659="Red HEROIC",IFERROR(VLOOKUP('Ventas Pases'!$G659,'Comisiones HEROIC'!$A$1:$B$11,2,0),15),IF('Ventas Pases'!$D659="Red HEROIC",15,0))</f>
        <v>0</v>
      </c>
      <c r="M659">
        <f>IF(pases[[#This Row],[Días Visita]]&lt;7,0,IF(pases[[#This Row],[Días Visita]]&lt;9,1,IF(pases[[#This Row],[Días Visita]]="Ilimitados",0,2)))</f>
        <v>0</v>
      </c>
      <c r="N659" s="5">
        <f>IF(AND('Ventas Pases'!$A659="Fuera de Temporada",'Ventas Pases'!$B659=2019,pases[[#This Row],[Modo de Compra]]="Paquete"),30,0)</f>
        <v>0</v>
      </c>
      <c r="O659" s="5">
        <f>-SUMIF(lift[Número de pase],pases[[#This Row],[Numero de Pase]],lift[Costo])</f>
        <v>-644</v>
      </c>
    </row>
    <row r="660" spans="1:15" x14ac:dyDescent="0.25">
      <c r="A660" t="s">
        <v>13</v>
      </c>
      <c r="B660">
        <v>2019</v>
      </c>
      <c r="C660">
        <v>43313</v>
      </c>
      <c r="D660" t="s">
        <v>60</v>
      </c>
      <c r="E660">
        <v>43280</v>
      </c>
      <c r="F660">
        <v>8</v>
      </c>
      <c r="G660" t="s">
        <v>9</v>
      </c>
      <c r="H660" t="s">
        <v>678</v>
      </c>
      <c r="I660" s="5">
        <v>960</v>
      </c>
      <c r="J660" s="5">
        <f>IFERROR('Ventas Pases'!$I660/'Ventas Pases'!$F660,"PASE")</f>
        <v>120</v>
      </c>
      <c r="K660" t="str">
        <f>IFERROR(VLOOKUP('Ventas Pases'!$J660,'Comisiones HEROIC'!$E$1:$F$6,2,0),"")</f>
        <v/>
      </c>
      <c r="L660" s="5">
        <f>IF('Ventas Pases'!$D660="Red HEROIC",IFERROR(VLOOKUP('Ventas Pases'!$G660,'Comisiones HEROIC'!$A$1:$B$11,2,0),15),IF('Ventas Pases'!$D660="Red HEROIC",15,0))</f>
        <v>0</v>
      </c>
      <c r="M660">
        <f>IF(pases[[#This Row],[Días Visita]]&lt;7,0,IF(pases[[#This Row],[Días Visita]]&lt;9,1,IF(pases[[#This Row],[Días Visita]]="Ilimitados",0,2)))</f>
        <v>1</v>
      </c>
      <c r="N660" s="5">
        <f>IF(AND('Ventas Pases'!$A660="Fuera de Temporada",'Ventas Pases'!$B660=2019,pases[[#This Row],[Modo de Compra]]="Paquete"),30,0)</f>
        <v>0</v>
      </c>
      <c r="O660" s="5">
        <f>-SUMIF(lift[Número de pase],pases[[#This Row],[Numero de Pase]],lift[Costo])</f>
        <v>0</v>
      </c>
    </row>
    <row r="661" spans="1:15" x14ac:dyDescent="0.25">
      <c r="A661" t="s">
        <v>7</v>
      </c>
      <c r="B661">
        <v>2019</v>
      </c>
      <c r="C661">
        <v>43553</v>
      </c>
      <c r="D661" t="s">
        <v>14</v>
      </c>
      <c r="E661">
        <v>43545</v>
      </c>
      <c r="F661">
        <v>8</v>
      </c>
      <c r="G661" t="s">
        <v>33</v>
      </c>
      <c r="H661" t="s">
        <v>679</v>
      </c>
      <c r="I661" s="5">
        <v>1120</v>
      </c>
      <c r="J661" s="5">
        <f>IFERROR('Ventas Pases'!$I661/'Ventas Pases'!$F661,"PASE")</f>
        <v>140</v>
      </c>
      <c r="K661" t="str">
        <f>IFERROR(VLOOKUP('Ventas Pases'!$J661,'Comisiones HEROIC'!$E$1:$F$6,2,0),"")</f>
        <v/>
      </c>
      <c r="L661" s="5">
        <f>IF('Ventas Pases'!$D661="Red HEROIC",IFERROR(VLOOKUP('Ventas Pases'!$G661,'Comisiones HEROIC'!$A$1:$B$11,2,0),15),IF('Ventas Pases'!$D661="Red HEROIC",15,0))</f>
        <v>15</v>
      </c>
      <c r="M661">
        <f>IF(pases[[#This Row],[Días Visita]]&lt;7,0,IF(pases[[#This Row],[Días Visita]]&lt;9,1,IF(pases[[#This Row],[Días Visita]]="Ilimitados",0,2)))</f>
        <v>1</v>
      </c>
      <c r="N661" s="5">
        <f>IF(AND('Ventas Pases'!$A661="Fuera de Temporada",'Ventas Pases'!$B661=2019,pases[[#This Row],[Modo de Compra]]="Paquete"),30,0)</f>
        <v>0</v>
      </c>
      <c r="O661" s="5">
        <f>-SUMIF(lift[Número de pase],pases[[#This Row],[Numero de Pase]],lift[Costo])</f>
        <v>0</v>
      </c>
    </row>
    <row r="662" spans="1:15" x14ac:dyDescent="0.25">
      <c r="A662" t="s">
        <v>7</v>
      </c>
      <c r="B662">
        <v>2018</v>
      </c>
      <c r="C662">
        <v>43109</v>
      </c>
      <c r="D662" t="s">
        <v>8</v>
      </c>
      <c r="E662">
        <v>43054</v>
      </c>
      <c r="F662" t="s">
        <v>11</v>
      </c>
      <c r="G662" t="s">
        <v>9</v>
      </c>
      <c r="H662" t="s">
        <v>680</v>
      </c>
      <c r="I662" s="5">
        <v>1950</v>
      </c>
      <c r="J662" s="5" t="str">
        <f>IFERROR('Ventas Pases'!$I662/'Ventas Pases'!$F662,"PASE")</f>
        <v>PASE</v>
      </c>
      <c r="K662" t="str">
        <f>IFERROR(VLOOKUP('Ventas Pases'!$J662,'Comisiones HEROIC'!$E$1:$F$6,2,0),"")</f>
        <v/>
      </c>
      <c r="L662" s="5">
        <f>IF('Ventas Pases'!$D662="Red HEROIC",IFERROR(VLOOKUP('Ventas Pases'!$G662,'Comisiones HEROIC'!$A$1:$B$11,2,0),15),IF('Ventas Pases'!$D662="Red HEROIC",15,0))</f>
        <v>0</v>
      </c>
      <c r="M662">
        <f>IF(pases[[#This Row],[Días Visita]]&lt;7,0,IF(pases[[#This Row],[Días Visita]]&lt;9,1,IF(pases[[#This Row],[Días Visita]]="Ilimitados",0,2)))</f>
        <v>0</v>
      </c>
      <c r="N662" s="5">
        <f>IF(AND('Ventas Pases'!$A662="Fuera de Temporada",'Ventas Pases'!$B662=2019,pases[[#This Row],[Modo de Compra]]="Paquete"),30,0)</f>
        <v>0</v>
      </c>
      <c r="O662" s="5">
        <f>-SUMIF(lift[Número de pase],pases[[#This Row],[Numero de Pase]],lift[Costo])</f>
        <v>-460</v>
      </c>
    </row>
    <row r="663" spans="1:15" x14ac:dyDescent="0.25">
      <c r="A663" t="s">
        <v>13</v>
      </c>
      <c r="B663">
        <v>2019</v>
      </c>
      <c r="C663">
        <v>43343</v>
      </c>
      <c r="D663" t="s">
        <v>17</v>
      </c>
      <c r="E663">
        <v>43209</v>
      </c>
      <c r="F663">
        <v>1</v>
      </c>
      <c r="G663" t="s">
        <v>9</v>
      </c>
      <c r="H663" t="s">
        <v>681</v>
      </c>
      <c r="I663" s="5">
        <v>110</v>
      </c>
      <c r="J663" s="5">
        <f>IFERROR('Ventas Pases'!$I663/'Ventas Pases'!$F663,"PASE")</f>
        <v>110</v>
      </c>
      <c r="K663" t="str">
        <f>IFERROR(VLOOKUP('Ventas Pases'!$J663,'Comisiones HEROIC'!$E$1:$F$6,2,0),"")</f>
        <v>Elton Hotel</v>
      </c>
      <c r="L663" s="5">
        <f>IF('Ventas Pases'!$D663="Red HEROIC",IFERROR(VLOOKUP('Ventas Pases'!$G663,'Comisiones HEROIC'!$A$1:$B$11,2,0),15),IF('Ventas Pases'!$D663="Red HEROIC",15,0))</f>
        <v>0</v>
      </c>
      <c r="M663">
        <f>IF(pases[[#This Row],[Días Visita]]&lt;7,0,IF(pases[[#This Row],[Días Visita]]&lt;9,1,IF(pases[[#This Row],[Días Visita]]="Ilimitados",0,2)))</f>
        <v>0</v>
      </c>
      <c r="N663" s="5">
        <f>IF(AND('Ventas Pases'!$A663="Fuera de Temporada",'Ventas Pases'!$B663=2019,pases[[#This Row],[Modo de Compra]]="Paquete"),30,0)</f>
        <v>30</v>
      </c>
      <c r="O663" s="5">
        <f>-SUMIF(lift[Número de pase],pases[[#This Row],[Numero de Pase]],lift[Costo])</f>
        <v>0</v>
      </c>
    </row>
    <row r="664" spans="1:15" x14ac:dyDescent="0.25">
      <c r="A664" t="s">
        <v>13</v>
      </c>
      <c r="B664">
        <v>2019</v>
      </c>
      <c r="C664">
        <v>43276</v>
      </c>
      <c r="D664" t="s">
        <v>17</v>
      </c>
      <c r="E664">
        <v>43292</v>
      </c>
      <c r="F664">
        <v>7</v>
      </c>
      <c r="G664" t="s">
        <v>9</v>
      </c>
      <c r="H664" t="s">
        <v>682</v>
      </c>
      <c r="I664" s="5">
        <v>770</v>
      </c>
      <c r="J664" s="5">
        <f>IFERROR('Ventas Pases'!$I664/'Ventas Pases'!$F664,"PASE")</f>
        <v>110</v>
      </c>
      <c r="K664" t="str">
        <f>IFERROR(VLOOKUP('Ventas Pases'!$J664,'Comisiones HEROIC'!$E$1:$F$6,2,0),"")</f>
        <v>Elton Hotel</v>
      </c>
      <c r="L664" s="5">
        <f>IF('Ventas Pases'!$D664="Red HEROIC",IFERROR(VLOOKUP('Ventas Pases'!$G664,'Comisiones HEROIC'!$A$1:$B$11,2,0),15),IF('Ventas Pases'!$D664="Red HEROIC",15,0))</f>
        <v>0</v>
      </c>
      <c r="M664">
        <f>IF(pases[[#This Row],[Días Visita]]&lt;7,0,IF(pases[[#This Row],[Días Visita]]&lt;9,1,IF(pases[[#This Row],[Días Visita]]="Ilimitados",0,2)))</f>
        <v>1</v>
      </c>
      <c r="N664" s="5">
        <f>IF(AND('Ventas Pases'!$A664="Fuera de Temporada",'Ventas Pases'!$B664=2019,pases[[#This Row],[Modo de Compra]]="Paquete"),30,0)</f>
        <v>30</v>
      </c>
      <c r="O664" s="5">
        <f>-SUMIF(lift[Número de pase],pases[[#This Row],[Numero de Pase]],lift[Costo])</f>
        <v>0</v>
      </c>
    </row>
    <row r="665" spans="1:15" x14ac:dyDescent="0.25">
      <c r="A665" t="s">
        <v>7</v>
      </c>
      <c r="B665">
        <v>2018</v>
      </c>
      <c r="C665">
        <v>43455</v>
      </c>
      <c r="D665" t="s">
        <v>8</v>
      </c>
      <c r="E665">
        <v>43137</v>
      </c>
      <c r="F665">
        <v>5</v>
      </c>
      <c r="G665" t="s">
        <v>9</v>
      </c>
      <c r="H665" t="s">
        <v>683</v>
      </c>
      <c r="I665" s="5">
        <v>600</v>
      </c>
      <c r="J665" s="5">
        <f>IFERROR('Ventas Pases'!$I665/'Ventas Pases'!$F665,"PASE")</f>
        <v>120</v>
      </c>
      <c r="K665" t="str">
        <f>IFERROR(VLOOKUP('Ventas Pases'!$J665,'Comisiones HEROIC'!$E$1:$F$6,2,0),"")</f>
        <v/>
      </c>
      <c r="L665" s="5">
        <f>IF('Ventas Pases'!$D665="Red HEROIC",IFERROR(VLOOKUP('Ventas Pases'!$G665,'Comisiones HEROIC'!$A$1:$B$11,2,0),15),IF('Ventas Pases'!$D665="Red HEROIC",15,0))</f>
        <v>0</v>
      </c>
      <c r="M665">
        <f>IF(pases[[#This Row],[Días Visita]]&lt;7,0,IF(pases[[#This Row],[Días Visita]]&lt;9,1,IF(pases[[#This Row],[Días Visita]]="Ilimitados",0,2)))</f>
        <v>0</v>
      </c>
      <c r="N665" s="5">
        <f>IF(AND('Ventas Pases'!$A665="Fuera de Temporada",'Ventas Pases'!$B665=2019,pases[[#This Row],[Modo de Compra]]="Paquete"),30,0)</f>
        <v>0</v>
      </c>
      <c r="O665" s="5">
        <f>-SUMIF(lift[Número de pase],pases[[#This Row],[Numero de Pase]],lift[Costo])</f>
        <v>0</v>
      </c>
    </row>
    <row r="666" spans="1:15" x14ac:dyDescent="0.25">
      <c r="A666" t="s">
        <v>7</v>
      </c>
      <c r="B666">
        <v>2018</v>
      </c>
      <c r="C666">
        <v>43166</v>
      </c>
      <c r="D666" t="s">
        <v>8</v>
      </c>
      <c r="E666">
        <v>43168</v>
      </c>
      <c r="F666">
        <v>5</v>
      </c>
      <c r="G666" t="s">
        <v>9</v>
      </c>
      <c r="H666" t="s">
        <v>684</v>
      </c>
      <c r="I666" s="5">
        <v>600</v>
      </c>
      <c r="J666" s="5">
        <f>IFERROR('Ventas Pases'!$I666/'Ventas Pases'!$F666,"PASE")</f>
        <v>120</v>
      </c>
      <c r="K666" t="str">
        <f>IFERROR(VLOOKUP('Ventas Pases'!$J666,'Comisiones HEROIC'!$E$1:$F$6,2,0),"")</f>
        <v/>
      </c>
      <c r="L666" s="5">
        <f>IF('Ventas Pases'!$D666="Red HEROIC",IFERROR(VLOOKUP('Ventas Pases'!$G666,'Comisiones HEROIC'!$A$1:$B$11,2,0),15),IF('Ventas Pases'!$D666="Red HEROIC",15,0))</f>
        <v>0</v>
      </c>
      <c r="M666">
        <f>IF(pases[[#This Row],[Días Visita]]&lt;7,0,IF(pases[[#This Row],[Días Visita]]&lt;9,1,IF(pases[[#This Row],[Días Visita]]="Ilimitados",0,2)))</f>
        <v>0</v>
      </c>
      <c r="N666" s="5">
        <f>IF(AND('Ventas Pases'!$A666="Fuera de Temporada",'Ventas Pases'!$B666=2019,pases[[#This Row],[Modo de Compra]]="Paquete"),30,0)</f>
        <v>0</v>
      </c>
      <c r="O666" s="5">
        <f>-SUMIF(lift[Número de pase],pases[[#This Row],[Numero de Pase]],lift[Costo])</f>
        <v>0</v>
      </c>
    </row>
    <row r="667" spans="1:15" x14ac:dyDescent="0.25">
      <c r="A667" t="s">
        <v>7</v>
      </c>
      <c r="B667">
        <v>2019</v>
      </c>
      <c r="C667">
        <v>43473</v>
      </c>
      <c r="D667" t="s">
        <v>17</v>
      </c>
      <c r="E667">
        <v>43467</v>
      </c>
      <c r="F667">
        <v>1</v>
      </c>
      <c r="G667" t="s">
        <v>9</v>
      </c>
      <c r="H667" t="s">
        <v>685</v>
      </c>
      <c r="I667" s="5">
        <v>110</v>
      </c>
      <c r="J667" s="5">
        <f>IFERROR('Ventas Pases'!$I667/'Ventas Pases'!$F667,"PASE")</f>
        <v>110</v>
      </c>
      <c r="K667" t="str">
        <f>IFERROR(VLOOKUP('Ventas Pases'!$J667,'Comisiones HEROIC'!$E$1:$F$6,2,0),"")</f>
        <v>Elton Hotel</v>
      </c>
      <c r="L667" s="5">
        <f>IF('Ventas Pases'!$D667="Red HEROIC",IFERROR(VLOOKUP('Ventas Pases'!$G667,'Comisiones HEROIC'!$A$1:$B$11,2,0),15),IF('Ventas Pases'!$D667="Red HEROIC",15,0))</f>
        <v>0</v>
      </c>
      <c r="M667">
        <f>IF(pases[[#This Row],[Días Visita]]&lt;7,0,IF(pases[[#This Row],[Días Visita]]&lt;9,1,IF(pases[[#This Row],[Días Visita]]="Ilimitados",0,2)))</f>
        <v>0</v>
      </c>
      <c r="N667" s="5">
        <f>IF(AND('Ventas Pases'!$A667="Fuera de Temporada",'Ventas Pases'!$B667=2019,pases[[#This Row],[Modo de Compra]]="Paquete"),30,0)</f>
        <v>0</v>
      </c>
      <c r="O667" s="5">
        <f>-SUMIF(lift[Número de pase],pases[[#This Row],[Numero de Pase]],lift[Costo])</f>
        <v>0</v>
      </c>
    </row>
    <row r="668" spans="1:15" x14ac:dyDescent="0.25">
      <c r="A668" t="s">
        <v>7</v>
      </c>
      <c r="B668">
        <v>2019</v>
      </c>
      <c r="C668">
        <v>43429</v>
      </c>
      <c r="D668" t="s">
        <v>17</v>
      </c>
      <c r="E668">
        <v>43436</v>
      </c>
      <c r="F668">
        <v>1</v>
      </c>
      <c r="G668" t="s">
        <v>9</v>
      </c>
      <c r="H668" t="s">
        <v>686</v>
      </c>
      <c r="I668" s="5">
        <v>110</v>
      </c>
      <c r="J668" s="5">
        <f>IFERROR('Ventas Pases'!$I668/'Ventas Pases'!$F668,"PASE")</f>
        <v>110</v>
      </c>
      <c r="K668" t="str">
        <f>IFERROR(VLOOKUP('Ventas Pases'!$J668,'Comisiones HEROIC'!$E$1:$F$6,2,0),"")</f>
        <v>Elton Hotel</v>
      </c>
      <c r="L668" s="5">
        <f>IF('Ventas Pases'!$D668="Red HEROIC",IFERROR(VLOOKUP('Ventas Pases'!$G668,'Comisiones HEROIC'!$A$1:$B$11,2,0),15),IF('Ventas Pases'!$D668="Red HEROIC",15,0))</f>
        <v>0</v>
      </c>
      <c r="M668">
        <f>IF(pases[[#This Row],[Días Visita]]&lt;7,0,IF(pases[[#This Row],[Días Visita]]&lt;9,1,IF(pases[[#This Row],[Días Visita]]="Ilimitados",0,2)))</f>
        <v>0</v>
      </c>
      <c r="N668" s="5">
        <f>IF(AND('Ventas Pases'!$A668="Fuera de Temporada",'Ventas Pases'!$B668=2019,pases[[#This Row],[Modo de Compra]]="Paquete"),30,0)</f>
        <v>0</v>
      </c>
      <c r="O668" s="5">
        <f>-SUMIF(lift[Número de pase],pases[[#This Row],[Numero de Pase]],lift[Costo])</f>
        <v>0</v>
      </c>
    </row>
    <row r="669" spans="1:15" x14ac:dyDescent="0.25">
      <c r="A669" t="s">
        <v>7</v>
      </c>
      <c r="B669">
        <v>2018</v>
      </c>
      <c r="C669">
        <v>43115</v>
      </c>
      <c r="D669" t="s">
        <v>8</v>
      </c>
      <c r="E669">
        <v>43154</v>
      </c>
      <c r="F669">
        <v>8</v>
      </c>
      <c r="G669" t="s">
        <v>9</v>
      </c>
      <c r="H669" t="s">
        <v>687</v>
      </c>
      <c r="I669" s="5">
        <v>960</v>
      </c>
      <c r="J669" s="5">
        <f>IFERROR('Ventas Pases'!$I669/'Ventas Pases'!$F669,"PASE")</f>
        <v>120</v>
      </c>
      <c r="K669" t="str">
        <f>IFERROR(VLOOKUP('Ventas Pases'!$J669,'Comisiones HEROIC'!$E$1:$F$6,2,0),"")</f>
        <v/>
      </c>
      <c r="L669" s="5">
        <f>IF('Ventas Pases'!$D669="Red HEROIC",IFERROR(VLOOKUP('Ventas Pases'!$G669,'Comisiones HEROIC'!$A$1:$B$11,2,0),15),IF('Ventas Pases'!$D669="Red HEROIC",15,0))</f>
        <v>0</v>
      </c>
      <c r="M669">
        <f>IF(pases[[#This Row],[Días Visita]]&lt;7,0,IF(pases[[#This Row],[Días Visita]]&lt;9,1,IF(pases[[#This Row],[Días Visita]]="Ilimitados",0,2)))</f>
        <v>1</v>
      </c>
      <c r="N669" s="5">
        <f>IF(AND('Ventas Pases'!$A669="Fuera de Temporada",'Ventas Pases'!$B669=2019,pases[[#This Row],[Modo de Compra]]="Paquete"),30,0)</f>
        <v>0</v>
      </c>
      <c r="O669" s="5">
        <f>-SUMIF(lift[Número de pase],pases[[#This Row],[Numero de Pase]],lift[Costo])</f>
        <v>0</v>
      </c>
    </row>
    <row r="670" spans="1:15" x14ac:dyDescent="0.25">
      <c r="A670" t="s">
        <v>7</v>
      </c>
      <c r="B670">
        <v>2018</v>
      </c>
      <c r="C670">
        <v>43170</v>
      </c>
      <c r="D670" t="s">
        <v>14</v>
      </c>
      <c r="E670">
        <v>43172</v>
      </c>
      <c r="F670">
        <v>3</v>
      </c>
      <c r="G670" t="s">
        <v>19</v>
      </c>
      <c r="H670" t="s">
        <v>688</v>
      </c>
      <c r="I670" s="5">
        <v>420</v>
      </c>
      <c r="J670" s="5">
        <f>IFERROR('Ventas Pases'!$I670/'Ventas Pases'!$F670,"PASE")</f>
        <v>140</v>
      </c>
      <c r="K670" t="str">
        <f>IFERROR(VLOOKUP('Ventas Pases'!$J670,'Comisiones HEROIC'!$E$1:$F$6,2,0),"")</f>
        <v/>
      </c>
      <c r="L670" s="5">
        <f>IF('Ventas Pases'!$D670="Red HEROIC",IFERROR(VLOOKUP('Ventas Pases'!$G670,'Comisiones HEROIC'!$A$1:$B$11,2,0),15),IF('Ventas Pases'!$D670="Red HEROIC",15,0))</f>
        <v>15</v>
      </c>
      <c r="M670">
        <f>IF(pases[[#This Row],[Días Visita]]&lt;7,0,IF(pases[[#This Row],[Días Visita]]&lt;9,1,IF(pases[[#This Row],[Días Visita]]="Ilimitados",0,2)))</f>
        <v>0</v>
      </c>
      <c r="N670" s="5">
        <f>IF(AND('Ventas Pases'!$A670="Fuera de Temporada",'Ventas Pases'!$B670=2019,pases[[#This Row],[Modo de Compra]]="Paquete"),30,0)</f>
        <v>0</v>
      </c>
      <c r="O670" s="5">
        <f>-SUMIF(lift[Número de pase],pases[[#This Row],[Numero de Pase]],lift[Costo])</f>
        <v>0</v>
      </c>
    </row>
    <row r="671" spans="1:15" x14ac:dyDescent="0.25">
      <c r="A671" t="s">
        <v>13</v>
      </c>
      <c r="B671">
        <v>2019</v>
      </c>
      <c r="C671">
        <v>43355</v>
      </c>
      <c r="D671" t="s">
        <v>17</v>
      </c>
      <c r="E671">
        <v>43216</v>
      </c>
      <c r="F671">
        <v>3</v>
      </c>
      <c r="G671" t="s">
        <v>9</v>
      </c>
      <c r="H671" t="s">
        <v>689</v>
      </c>
      <c r="I671" s="5">
        <v>315</v>
      </c>
      <c r="J671" s="5">
        <f>IFERROR('Ventas Pases'!$I671/'Ventas Pases'!$F671,"PASE")</f>
        <v>105</v>
      </c>
      <c r="K671" t="str">
        <f>IFERROR(VLOOKUP('Ventas Pases'!$J671,'Comisiones HEROIC'!$E$1:$F$6,2,0),"")</f>
        <v>OI Hotels</v>
      </c>
      <c r="L671" s="5">
        <f>IF('Ventas Pases'!$D671="Red HEROIC",IFERROR(VLOOKUP('Ventas Pases'!$G671,'Comisiones HEROIC'!$A$1:$B$11,2,0),15),IF('Ventas Pases'!$D671="Red HEROIC",15,0))</f>
        <v>0</v>
      </c>
      <c r="M671">
        <f>IF(pases[[#This Row],[Días Visita]]&lt;7,0,IF(pases[[#This Row],[Días Visita]]&lt;9,1,IF(pases[[#This Row],[Días Visita]]="Ilimitados",0,2)))</f>
        <v>0</v>
      </c>
      <c r="N671" s="5">
        <f>IF(AND('Ventas Pases'!$A671="Fuera de Temporada",'Ventas Pases'!$B671=2019,pases[[#This Row],[Modo de Compra]]="Paquete"),30,0)</f>
        <v>30</v>
      </c>
      <c r="O671" s="5">
        <f>-SUMIF(lift[Número de pase],pases[[#This Row],[Numero de Pase]],lift[Costo])</f>
        <v>0</v>
      </c>
    </row>
    <row r="672" spans="1:15" x14ac:dyDescent="0.25">
      <c r="A672" t="s">
        <v>7</v>
      </c>
      <c r="B672">
        <v>2019</v>
      </c>
      <c r="C672">
        <v>43518</v>
      </c>
      <c r="D672" t="s">
        <v>8</v>
      </c>
      <c r="E672">
        <v>43530</v>
      </c>
      <c r="F672">
        <v>4</v>
      </c>
      <c r="G672" t="s">
        <v>9</v>
      </c>
      <c r="H672" t="s">
        <v>690</v>
      </c>
      <c r="I672" s="5">
        <v>480</v>
      </c>
      <c r="J672" s="5">
        <f>IFERROR('Ventas Pases'!$I672/'Ventas Pases'!$F672,"PASE")</f>
        <v>120</v>
      </c>
      <c r="K672" t="str">
        <f>IFERROR(VLOOKUP('Ventas Pases'!$J672,'Comisiones HEROIC'!$E$1:$F$6,2,0),"")</f>
        <v/>
      </c>
      <c r="L672" s="5">
        <f>IF('Ventas Pases'!$D672="Red HEROIC",IFERROR(VLOOKUP('Ventas Pases'!$G672,'Comisiones HEROIC'!$A$1:$B$11,2,0),15),IF('Ventas Pases'!$D672="Red HEROIC",15,0))</f>
        <v>0</v>
      </c>
      <c r="M672">
        <f>IF(pases[[#This Row],[Días Visita]]&lt;7,0,IF(pases[[#This Row],[Días Visita]]&lt;9,1,IF(pases[[#This Row],[Días Visita]]="Ilimitados",0,2)))</f>
        <v>0</v>
      </c>
      <c r="N672" s="5">
        <f>IF(AND('Ventas Pases'!$A672="Fuera de Temporada",'Ventas Pases'!$B672=2019,pases[[#This Row],[Modo de Compra]]="Paquete"),30,0)</f>
        <v>0</v>
      </c>
      <c r="O672" s="5">
        <f>-SUMIF(lift[Número de pase],pases[[#This Row],[Numero de Pase]],lift[Costo])</f>
        <v>0</v>
      </c>
    </row>
    <row r="673" spans="1:15" x14ac:dyDescent="0.25">
      <c r="A673" t="s">
        <v>7</v>
      </c>
      <c r="B673">
        <v>2018</v>
      </c>
      <c r="C673">
        <v>43427</v>
      </c>
      <c r="D673" t="s">
        <v>14</v>
      </c>
      <c r="E673">
        <v>43180</v>
      </c>
      <c r="F673">
        <v>9</v>
      </c>
      <c r="G673" t="s">
        <v>19</v>
      </c>
      <c r="H673" t="s">
        <v>691</v>
      </c>
      <c r="I673" s="5">
        <v>1260</v>
      </c>
      <c r="J673" s="5">
        <f>IFERROR('Ventas Pases'!$I673/'Ventas Pases'!$F673,"PASE")</f>
        <v>140</v>
      </c>
      <c r="K673" t="str">
        <f>IFERROR(VLOOKUP('Ventas Pases'!$J673,'Comisiones HEROIC'!$E$1:$F$6,2,0),"")</f>
        <v/>
      </c>
      <c r="L673" s="5">
        <f>IF('Ventas Pases'!$D673="Red HEROIC",IFERROR(VLOOKUP('Ventas Pases'!$G673,'Comisiones HEROIC'!$A$1:$B$11,2,0),15),IF('Ventas Pases'!$D673="Red HEROIC",15,0))</f>
        <v>15</v>
      </c>
      <c r="M673">
        <f>IF(pases[[#This Row],[Días Visita]]&lt;7,0,IF(pases[[#This Row],[Días Visita]]&lt;9,1,IF(pases[[#This Row],[Días Visita]]="Ilimitados",0,2)))</f>
        <v>2</v>
      </c>
      <c r="N673" s="5">
        <f>IF(AND('Ventas Pases'!$A673="Fuera de Temporada",'Ventas Pases'!$B673=2019,pases[[#This Row],[Modo de Compra]]="Paquete"),30,0)</f>
        <v>0</v>
      </c>
      <c r="O673" s="5">
        <f>-SUMIF(lift[Número de pase],pases[[#This Row],[Numero de Pase]],lift[Costo])</f>
        <v>0</v>
      </c>
    </row>
    <row r="674" spans="1:15" x14ac:dyDescent="0.25">
      <c r="A674" t="s">
        <v>7</v>
      </c>
      <c r="B674">
        <v>2018</v>
      </c>
      <c r="C674">
        <v>43440</v>
      </c>
      <c r="D674" t="s">
        <v>14</v>
      </c>
      <c r="E674">
        <v>43084</v>
      </c>
      <c r="F674">
        <v>2</v>
      </c>
      <c r="G674" t="s">
        <v>15</v>
      </c>
      <c r="H674" t="s">
        <v>692</v>
      </c>
      <c r="I674" s="5">
        <v>280</v>
      </c>
      <c r="J674" s="5">
        <f>IFERROR('Ventas Pases'!$I674/'Ventas Pases'!$F674,"PASE")</f>
        <v>140</v>
      </c>
      <c r="K674" t="str">
        <f>IFERROR(VLOOKUP('Ventas Pases'!$J674,'Comisiones HEROIC'!$E$1:$F$6,2,0),"")</f>
        <v/>
      </c>
      <c r="L674" s="5">
        <f>IF('Ventas Pases'!$D674="Red HEROIC",IFERROR(VLOOKUP('Ventas Pases'!$G674,'Comisiones HEROIC'!$A$1:$B$11,2,0),15),IF('Ventas Pases'!$D674="Red HEROIC",15,0))</f>
        <v>12</v>
      </c>
      <c r="M674">
        <f>IF(pases[[#This Row],[Días Visita]]&lt;7,0,IF(pases[[#This Row],[Días Visita]]&lt;9,1,IF(pases[[#This Row],[Días Visita]]="Ilimitados",0,2)))</f>
        <v>0</v>
      </c>
      <c r="N674" s="5">
        <f>IF(AND('Ventas Pases'!$A674="Fuera de Temporada",'Ventas Pases'!$B674=2019,pases[[#This Row],[Modo de Compra]]="Paquete"),30,0)</f>
        <v>0</v>
      </c>
      <c r="O674" s="5">
        <f>-SUMIF(lift[Número de pase],pases[[#This Row],[Numero de Pase]],lift[Costo])</f>
        <v>0</v>
      </c>
    </row>
    <row r="675" spans="1:15" x14ac:dyDescent="0.25">
      <c r="A675" t="s">
        <v>7</v>
      </c>
      <c r="B675">
        <v>2019</v>
      </c>
      <c r="C675">
        <v>43452</v>
      </c>
      <c r="D675" t="s">
        <v>14</v>
      </c>
      <c r="E675">
        <v>43517</v>
      </c>
      <c r="F675">
        <v>2</v>
      </c>
      <c r="G675" t="s">
        <v>19</v>
      </c>
      <c r="H675" t="s">
        <v>693</v>
      </c>
      <c r="I675" s="5">
        <v>280</v>
      </c>
      <c r="J675" s="5">
        <f>IFERROR('Ventas Pases'!$I675/'Ventas Pases'!$F675,"PASE")</f>
        <v>140</v>
      </c>
      <c r="K675" t="str">
        <f>IFERROR(VLOOKUP('Ventas Pases'!$J675,'Comisiones HEROIC'!$E$1:$F$6,2,0),"")</f>
        <v/>
      </c>
      <c r="L675" s="5">
        <f>IF('Ventas Pases'!$D675="Red HEROIC",IFERROR(VLOOKUP('Ventas Pases'!$G675,'Comisiones HEROIC'!$A$1:$B$11,2,0),15),IF('Ventas Pases'!$D675="Red HEROIC",15,0))</f>
        <v>15</v>
      </c>
      <c r="M675">
        <f>IF(pases[[#This Row],[Días Visita]]&lt;7,0,IF(pases[[#This Row],[Días Visita]]&lt;9,1,IF(pases[[#This Row],[Días Visita]]="Ilimitados",0,2)))</f>
        <v>0</v>
      </c>
      <c r="N675" s="5">
        <f>IF(AND('Ventas Pases'!$A675="Fuera de Temporada",'Ventas Pases'!$B675=2019,pases[[#This Row],[Modo de Compra]]="Paquete"),30,0)</f>
        <v>0</v>
      </c>
      <c r="O675" s="5">
        <f>-SUMIF(lift[Número de pase],pases[[#This Row],[Numero de Pase]],lift[Costo])</f>
        <v>0</v>
      </c>
    </row>
    <row r="676" spans="1:15" x14ac:dyDescent="0.25">
      <c r="A676" t="s">
        <v>7</v>
      </c>
      <c r="B676">
        <v>2019</v>
      </c>
      <c r="C676">
        <v>43479</v>
      </c>
      <c r="D676" t="s">
        <v>17</v>
      </c>
      <c r="E676">
        <v>43528</v>
      </c>
      <c r="F676">
        <v>2</v>
      </c>
      <c r="G676" t="s">
        <v>9</v>
      </c>
      <c r="H676" t="s">
        <v>694</v>
      </c>
      <c r="I676" s="5">
        <v>220</v>
      </c>
      <c r="J676" s="5">
        <f>IFERROR('Ventas Pases'!$I676/'Ventas Pases'!$F676,"PASE")</f>
        <v>110</v>
      </c>
      <c r="K676" t="str">
        <f>IFERROR(VLOOKUP('Ventas Pases'!$J676,'Comisiones HEROIC'!$E$1:$F$6,2,0),"")</f>
        <v>Elton Hotel</v>
      </c>
      <c r="L676" s="5">
        <f>IF('Ventas Pases'!$D676="Red HEROIC",IFERROR(VLOOKUP('Ventas Pases'!$G676,'Comisiones HEROIC'!$A$1:$B$11,2,0),15),IF('Ventas Pases'!$D676="Red HEROIC",15,0))</f>
        <v>0</v>
      </c>
      <c r="M676">
        <f>IF(pases[[#This Row],[Días Visita]]&lt;7,0,IF(pases[[#This Row],[Días Visita]]&lt;9,1,IF(pases[[#This Row],[Días Visita]]="Ilimitados",0,2)))</f>
        <v>0</v>
      </c>
      <c r="N676" s="5">
        <f>IF(AND('Ventas Pases'!$A676="Fuera de Temporada",'Ventas Pases'!$B676=2019,pases[[#This Row],[Modo de Compra]]="Paquete"),30,0)</f>
        <v>0</v>
      </c>
      <c r="O676" s="5">
        <f>-SUMIF(lift[Número de pase],pases[[#This Row],[Numero de Pase]],lift[Costo])</f>
        <v>0</v>
      </c>
    </row>
    <row r="677" spans="1:15" x14ac:dyDescent="0.25">
      <c r="A677" t="s">
        <v>13</v>
      </c>
      <c r="B677">
        <v>2019</v>
      </c>
      <c r="C677">
        <v>43369</v>
      </c>
      <c r="D677" t="s">
        <v>17</v>
      </c>
      <c r="E677">
        <v>43293</v>
      </c>
      <c r="F677">
        <v>5</v>
      </c>
      <c r="G677" t="s">
        <v>9</v>
      </c>
      <c r="H677" t="s">
        <v>695</v>
      </c>
      <c r="I677" s="5">
        <v>550</v>
      </c>
      <c r="J677" s="5">
        <f>IFERROR('Ventas Pases'!$I677/'Ventas Pases'!$F677,"PASE")</f>
        <v>110</v>
      </c>
      <c r="K677" t="str">
        <f>IFERROR(VLOOKUP('Ventas Pases'!$J677,'Comisiones HEROIC'!$E$1:$F$6,2,0),"")</f>
        <v>Elton Hotel</v>
      </c>
      <c r="L677" s="5">
        <f>IF('Ventas Pases'!$D677="Red HEROIC",IFERROR(VLOOKUP('Ventas Pases'!$G677,'Comisiones HEROIC'!$A$1:$B$11,2,0),15),IF('Ventas Pases'!$D677="Red HEROIC",15,0))</f>
        <v>0</v>
      </c>
      <c r="M677">
        <f>IF(pases[[#This Row],[Días Visita]]&lt;7,0,IF(pases[[#This Row],[Días Visita]]&lt;9,1,IF(pases[[#This Row],[Días Visita]]="Ilimitados",0,2)))</f>
        <v>0</v>
      </c>
      <c r="N677" s="5">
        <f>IF(AND('Ventas Pases'!$A677="Fuera de Temporada",'Ventas Pases'!$B677=2019,pases[[#This Row],[Modo de Compra]]="Paquete"),30,0)</f>
        <v>30</v>
      </c>
      <c r="O677" s="5">
        <f>-SUMIF(lift[Número de pase],pases[[#This Row],[Numero de Pase]],lift[Costo])</f>
        <v>0</v>
      </c>
    </row>
    <row r="678" spans="1:15" x14ac:dyDescent="0.25">
      <c r="A678" t="s">
        <v>7</v>
      </c>
      <c r="B678">
        <v>2018</v>
      </c>
      <c r="C678">
        <v>43114</v>
      </c>
      <c r="D678" t="s">
        <v>8</v>
      </c>
      <c r="E678">
        <v>43143</v>
      </c>
      <c r="F678">
        <v>1</v>
      </c>
      <c r="G678" t="s">
        <v>9</v>
      </c>
      <c r="H678" t="s">
        <v>696</v>
      </c>
      <c r="I678" s="5">
        <v>120</v>
      </c>
      <c r="J678" s="5">
        <f>IFERROR('Ventas Pases'!$I678/'Ventas Pases'!$F678,"PASE")</f>
        <v>120</v>
      </c>
      <c r="K678" t="str">
        <f>IFERROR(VLOOKUP('Ventas Pases'!$J678,'Comisiones HEROIC'!$E$1:$F$6,2,0),"")</f>
        <v/>
      </c>
      <c r="L678" s="5">
        <f>IF('Ventas Pases'!$D678="Red HEROIC",IFERROR(VLOOKUP('Ventas Pases'!$G678,'Comisiones HEROIC'!$A$1:$B$11,2,0),15),IF('Ventas Pases'!$D678="Red HEROIC",15,0))</f>
        <v>0</v>
      </c>
      <c r="M678">
        <f>IF(pases[[#This Row],[Días Visita]]&lt;7,0,IF(pases[[#This Row],[Días Visita]]&lt;9,1,IF(pases[[#This Row],[Días Visita]]="Ilimitados",0,2)))</f>
        <v>0</v>
      </c>
      <c r="N678" s="5">
        <f>IF(AND('Ventas Pases'!$A678="Fuera de Temporada",'Ventas Pases'!$B678=2019,pases[[#This Row],[Modo de Compra]]="Paquete"),30,0)</f>
        <v>0</v>
      </c>
      <c r="O678" s="5">
        <f>-SUMIF(lift[Número de pase],pases[[#This Row],[Numero de Pase]],lift[Costo])</f>
        <v>0</v>
      </c>
    </row>
    <row r="679" spans="1:15" x14ac:dyDescent="0.25">
      <c r="A679" t="s">
        <v>7</v>
      </c>
      <c r="B679">
        <v>2018</v>
      </c>
      <c r="C679">
        <v>43157</v>
      </c>
      <c r="D679" t="s">
        <v>8</v>
      </c>
      <c r="E679">
        <v>43168</v>
      </c>
      <c r="F679">
        <v>6</v>
      </c>
      <c r="G679" t="s">
        <v>9</v>
      </c>
      <c r="H679" t="s">
        <v>697</v>
      </c>
      <c r="I679" s="5">
        <v>720</v>
      </c>
      <c r="J679" s="5">
        <f>IFERROR('Ventas Pases'!$I679/'Ventas Pases'!$F679,"PASE")</f>
        <v>120</v>
      </c>
      <c r="K679" t="str">
        <f>IFERROR(VLOOKUP('Ventas Pases'!$J679,'Comisiones HEROIC'!$E$1:$F$6,2,0),"")</f>
        <v/>
      </c>
      <c r="L679" s="5">
        <f>IF('Ventas Pases'!$D679="Red HEROIC",IFERROR(VLOOKUP('Ventas Pases'!$G679,'Comisiones HEROIC'!$A$1:$B$11,2,0),15),IF('Ventas Pases'!$D679="Red HEROIC",15,0))</f>
        <v>0</v>
      </c>
      <c r="M679">
        <f>IF(pases[[#This Row],[Días Visita]]&lt;7,0,IF(pases[[#This Row],[Días Visita]]&lt;9,1,IF(pases[[#This Row],[Días Visita]]="Ilimitados",0,2)))</f>
        <v>0</v>
      </c>
      <c r="N679" s="5">
        <f>IF(AND('Ventas Pases'!$A679="Fuera de Temporada",'Ventas Pases'!$B679=2019,pases[[#This Row],[Modo de Compra]]="Paquete"),30,0)</f>
        <v>0</v>
      </c>
      <c r="O679" s="5">
        <f>-SUMIF(lift[Número de pase],pases[[#This Row],[Numero de Pase]],lift[Costo])</f>
        <v>0</v>
      </c>
    </row>
    <row r="680" spans="1:15" x14ac:dyDescent="0.25">
      <c r="A680" t="s">
        <v>7</v>
      </c>
      <c r="B680">
        <v>2018</v>
      </c>
      <c r="C680">
        <v>43116</v>
      </c>
      <c r="D680" t="s">
        <v>60</v>
      </c>
      <c r="E680">
        <v>43142</v>
      </c>
      <c r="F680">
        <v>1</v>
      </c>
      <c r="G680" t="s">
        <v>9</v>
      </c>
      <c r="H680" t="s">
        <v>698</v>
      </c>
      <c r="I680" s="5">
        <v>120</v>
      </c>
      <c r="J680" s="5">
        <f>IFERROR('Ventas Pases'!$I680/'Ventas Pases'!$F680,"PASE")</f>
        <v>120</v>
      </c>
      <c r="K680" t="str">
        <f>IFERROR(VLOOKUP('Ventas Pases'!$J680,'Comisiones HEROIC'!$E$1:$F$6,2,0),"")</f>
        <v/>
      </c>
      <c r="L680" s="5">
        <f>IF('Ventas Pases'!$D680="Red HEROIC",IFERROR(VLOOKUP('Ventas Pases'!$G680,'Comisiones HEROIC'!$A$1:$B$11,2,0),15),IF('Ventas Pases'!$D680="Red HEROIC",15,0))</f>
        <v>0</v>
      </c>
      <c r="M680">
        <f>IF(pases[[#This Row],[Días Visita]]&lt;7,0,IF(pases[[#This Row],[Días Visita]]&lt;9,1,IF(pases[[#This Row],[Días Visita]]="Ilimitados",0,2)))</f>
        <v>0</v>
      </c>
      <c r="N680" s="5">
        <f>IF(AND('Ventas Pases'!$A680="Fuera de Temporada",'Ventas Pases'!$B680=2019,pases[[#This Row],[Modo de Compra]]="Paquete"),30,0)</f>
        <v>0</v>
      </c>
      <c r="O680" s="5">
        <f>-SUMIF(lift[Número de pase],pases[[#This Row],[Numero de Pase]],lift[Costo])</f>
        <v>0</v>
      </c>
    </row>
    <row r="681" spans="1:15" x14ac:dyDescent="0.25">
      <c r="A681" t="s">
        <v>7</v>
      </c>
      <c r="B681">
        <v>2019</v>
      </c>
      <c r="C681">
        <v>43485</v>
      </c>
      <c r="D681" t="s">
        <v>14</v>
      </c>
      <c r="E681">
        <v>43510</v>
      </c>
      <c r="F681">
        <v>9</v>
      </c>
      <c r="G681" t="s">
        <v>19</v>
      </c>
      <c r="H681" t="s">
        <v>699</v>
      </c>
      <c r="I681" s="5">
        <v>1260</v>
      </c>
      <c r="J681" s="5">
        <f>IFERROR('Ventas Pases'!$I681/'Ventas Pases'!$F681,"PASE")</f>
        <v>140</v>
      </c>
      <c r="K681" t="str">
        <f>IFERROR(VLOOKUP('Ventas Pases'!$J681,'Comisiones HEROIC'!$E$1:$F$6,2,0),"")</f>
        <v/>
      </c>
      <c r="L681" s="5">
        <f>IF('Ventas Pases'!$D681="Red HEROIC",IFERROR(VLOOKUP('Ventas Pases'!$G681,'Comisiones HEROIC'!$A$1:$B$11,2,0),15),IF('Ventas Pases'!$D681="Red HEROIC",15,0))</f>
        <v>15</v>
      </c>
      <c r="M681">
        <f>IF(pases[[#This Row],[Días Visita]]&lt;7,0,IF(pases[[#This Row],[Días Visita]]&lt;9,1,IF(pases[[#This Row],[Días Visita]]="Ilimitados",0,2)))</f>
        <v>2</v>
      </c>
      <c r="N681" s="5">
        <f>IF(AND('Ventas Pases'!$A681="Fuera de Temporada",'Ventas Pases'!$B681=2019,pases[[#This Row],[Modo de Compra]]="Paquete"),30,0)</f>
        <v>0</v>
      </c>
      <c r="O681" s="5">
        <f>-SUMIF(lift[Número de pase],pases[[#This Row],[Numero de Pase]],lift[Costo])</f>
        <v>0</v>
      </c>
    </row>
    <row r="682" spans="1:15" x14ac:dyDescent="0.25">
      <c r="A682" t="s">
        <v>13</v>
      </c>
      <c r="B682">
        <v>2019</v>
      </c>
      <c r="C682">
        <v>43407</v>
      </c>
      <c r="D682" t="s">
        <v>8</v>
      </c>
      <c r="E682">
        <v>43213</v>
      </c>
      <c r="F682">
        <v>9</v>
      </c>
      <c r="G682" t="s">
        <v>9</v>
      </c>
      <c r="H682" t="s">
        <v>700</v>
      </c>
      <c r="I682" s="5">
        <v>1080</v>
      </c>
      <c r="J682" s="5">
        <f>IFERROR('Ventas Pases'!$I682/'Ventas Pases'!$F682,"PASE")</f>
        <v>120</v>
      </c>
      <c r="K682" t="str">
        <f>IFERROR(VLOOKUP('Ventas Pases'!$J682,'Comisiones HEROIC'!$E$1:$F$6,2,0),"")</f>
        <v/>
      </c>
      <c r="L682" s="5">
        <f>IF('Ventas Pases'!$D682="Red HEROIC",IFERROR(VLOOKUP('Ventas Pases'!$G682,'Comisiones HEROIC'!$A$1:$B$11,2,0),15),IF('Ventas Pases'!$D682="Red HEROIC",15,0))</f>
        <v>0</v>
      </c>
      <c r="M682">
        <f>IF(pases[[#This Row],[Días Visita]]&lt;7,0,IF(pases[[#This Row],[Días Visita]]&lt;9,1,IF(pases[[#This Row],[Días Visita]]="Ilimitados",0,2)))</f>
        <v>2</v>
      </c>
      <c r="N682" s="5">
        <f>IF(AND('Ventas Pases'!$A682="Fuera de Temporada",'Ventas Pases'!$B682=2019,pases[[#This Row],[Modo de Compra]]="Paquete"),30,0)</f>
        <v>0</v>
      </c>
      <c r="O682" s="5">
        <f>-SUMIF(lift[Número de pase],pases[[#This Row],[Numero de Pase]],lift[Costo])</f>
        <v>0</v>
      </c>
    </row>
    <row r="683" spans="1:15" x14ac:dyDescent="0.25">
      <c r="A683" t="s">
        <v>7</v>
      </c>
      <c r="B683">
        <v>2018</v>
      </c>
      <c r="C683">
        <v>43188</v>
      </c>
      <c r="D683" t="s">
        <v>8</v>
      </c>
      <c r="E683">
        <v>43181</v>
      </c>
      <c r="F683">
        <v>6</v>
      </c>
      <c r="G683" t="s">
        <v>9</v>
      </c>
      <c r="H683" t="s">
        <v>701</v>
      </c>
      <c r="I683" s="5">
        <v>720</v>
      </c>
      <c r="J683" s="5">
        <f>IFERROR('Ventas Pases'!$I683/'Ventas Pases'!$F683,"PASE")</f>
        <v>120</v>
      </c>
      <c r="K683" t="str">
        <f>IFERROR(VLOOKUP('Ventas Pases'!$J683,'Comisiones HEROIC'!$E$1:$F$6,2,0),"")</f>
        <v/>
      </c>
      <c r="L683" s="5">
        <f>IF('Ventas Pases'!$D683="Red HEROIC",IFERROR(VLOOKUP('Ventas Pases'!$G683,'Comisiones HEROIC'!$A$1:$B$11,2,0),15),IF('Ventas Pases'!$D683="Red HEROIC",15,0))</f>
        <v>0</v>
      </c>
      <c r="M683">
        <f>IF(pases[[#This Row],[Días Visita]]&lt;7,0,IF(pases[[#This Row],[Días Visita]]&lt;9,1,IF(pases[[#This Row],[Días Visita]]="Ilimitados",0,2)))</f>
        <v>0</v>
      </c>
      <c r="N683" s="5">
        <f>IF(AND('Ventas Pases'!$A683="Fuera de Temporada",'Ventas Pases'!$B683=2019,pases[[#This Row],[Modo de Compra]]="Paquete"),30,0)</f>
        <v>0</v>
      </c>
      <c r="O683" s="5">
        <f>-SUMIF(lift[Número de pase],pases[[#This Row],[Numero de Pase]],lift[Costo])</f>
        <v>0</v>
      </c>
    </row>
    <row r="684" spans="1:15" x14ac:dyDescent="0.25">
      <c r="A684" t="s">
        <v>7</v>
      </c>
      <c r="B684">
        <v>2018</v>
      </c>
      <c r="C684">
        <v>43167</v>
      </c>
      <c r="D684" t="s">
        <v>14</v>
      </c>
      <c r="E684">
        <v>43180</v>
      </c>
      <c r="F684">
        <v>6</v>
      </c>
      <c r="G684" t="s">
        <v>15</v>
      </c>
      <c r="H684" t="s">
        <v>702</v>
      </c>
      <c r="I684" s="5">
        <v>840</v>
      </c>
      <c r="J684" s="5">
        <f>IFERROR('Ventas Pases'!$I684/'Ventas Pases'!$F684,"PASE")</f>
        <v>140</v>
      </c>
      <c r="K684" t="str">
        <f>IFERROR(VLOOKUP('Ventas Pases'!$J684,'Comisiones HEROIC'!$E$1:$F$6,2,0),"")</f>
        <v/>
      </c>
      <c r="L684" s="5">
        <f>IF('Ventas Pases'!$D684="Red HEROIC",IFERROR(VLOOKUP('Ventas Pases'!$G684,'Comisiones HEROIC'!$A$1:$B$11,2,0),15),IF('Ventas Pases'!$D684="Red HEROIC",15,0))</f>
        <v>12</v>
      </c>
      <c r="M684">
        <f>IF(pases[[#This Row],[Días Visita]]&lt;7,0,IF(pases[[#This Row],[Días Visita]]&lt;9,1,IF(pases[[#This Row],[Días Visita]]="Ilimitados",0,2)))</f>
        <v>0</v>
      </c>
      <c r="N684" s="5">
        <f>IF(AND('Ventas Pases'!$A684="Fuera de Temporada",'Ventas Pases'!$B684=2019,pases[[#This Row],[Modo de Compra]]="Paquete"),30,0)</f>
        <v>0</v>
      </c>
      <c r="O684" s="5">
        <f>-SUMIF(lift[Número de pase],pases[[#This Row],[Numero de Pase]],lift[Costo])</f>
        <v>0</v>
      </c>
    </row>
    <row r="685" spans="1:15" x14ac:dyDescent="0.25">
      <c r="A685" t="s">
        <v>13</v>
      </c>
      <c r="B685">
        <v>2019</v>
      </c>
      <c r="C685">
        <v>43416</v>
      </c>
      <c r="D685" t="s">
        <v>8</v>
      </c>
      <c r="E685">
        <v>43270</v>
      </c>
      <c r="F685">
        <v>2</v>
      </c>
      <c r="G685" t="s">
        <v>9</v>
      </c>
      <c r="H685" t="s">
        <v>703</v>
      </c>
      <c r="I685" s="5">
        <v>240</v>
      </c>
      <c r="J685" s="5">
        <f>IFERROR('Ventas Pases'!$I685/'Ventas Pases'!$F685,"PASE")</f>
        <v>120</v>
      </c>
      <c r="K685" t="str">
        <f>IFERROR(VLOOKUP('Ventas Pases'!$J685,'Comisiones HEROIC'!$E$1:$F$6,2,0),"")</f>
        <v/>
      </c>
      <c r="L685" s="5">
        <f>IF('Ventas Pases'!$D685="Red HEROIC",IFERROR(VLOOKUP('Ventas Pases'!$G685,'Comisiones HEROIC'!$A$1:$B$11,2,0),15),IF('Ventas Pases'!$D685="Red HEROIC",15,0))</f>
        <v>0</v>
      </c>
      <c r="M685">
        <f>IF(pases[[#This Row],[Días Visita]]&lt;7,0,IF(pases[[#This Row],[Días Visita]]&lt;9,1,IF(pases[[#This Row],[Días Visita]]="Ilimitados",0,2)))</f>
        <v>0</v>
      </c>
      <c r="N685" s="5">
        <f>IF(AND('Ventas Pases'!$A685="Fuera de Temporada",'Ventas Pases'!$B685=2019,pases[[#This Row],[Modo de Compra]]="Paquete"),30,0)</f>
        <v>0</v>
      </c>
      <c r="O685" s="5">
        <f>-SUMIF(lift[Número de pase],pases[[#This Row],[Numero de Pase]],lift[Costo])</f>
        <v>0</v>
      </c>
    </row>
    <row r="686" spans="1:15" x14ac:dyDescent="0.25">
      <c r="A686" t="s">
        <v>7</v>
      </c>
      <c r="B686">
        <v>2018</v>
      </c>
      <c r="C686">
        <v>43126</v>
      </c>
      <c r="D686" t="s">
        <v>14</v>
      </c>
      <c r="E686">
        <v>43181</v>
      </c>
      <c r="F686">
        <v>6</v>
      </c>
      <c r="G686" t="s">
        <v>19</v>
      </c>
      <c r="H686" t="s">
        <v>704</v>
      </c>
      <c r="I686" s="5">
        <v>840</v>
      </c>
      <c r="J686" s="5">
        <f>IFERROR('Ventas Pases'!$I686/'Ventas Pases'!$F686,"PASE")</f>
        <v>140</v>
      </c>
      <c r="K686" t="str">
        <f>IFERROR(VLOOKUP('Ventas Pases'!$J686,'Comisiones HEROIC'!$E$1:$F$6,2,0),"")</f>
        <v/>
      </c>
      <c r="L686" s="5">
        <f>IF('Ventas Pases'!$D686="Red HEROIC",IFERROR(VLOOKUP('Ventas Pases'!$G686,'Comisiones HEROIC'!$A$1:$B$11,2,0),15),IF('Ventas Pases'!$D686="Red HEROIC",15,0))</f>
        <v>15</v>
      </c>
      <c r="M686">
        <f>IF(pases[[#This Row],[Días Visita]]&lt;7,0,IF(pases[[#This Row],[Días Visita]]&lt;9,1,IF(pases[[#This Row],[Días Visita]]="Ilimitados",0,2)))</f>
        <v>0</v>
      </c>
      <c r="N686" s="5">
        <f>IF(AND('Ventas Pases'!$A686="Fuera de Temporada",'Ventas Pases'!$B686=2019,pases[[#This Row],[Modo de Compra]]="Paquete"),30,0)</f>
        <v>0</v>
      </c>
      <c r="O686" s="5">
        <f>-SUMIF(lift[Número de pase],pases[[#This Row],[Numero de Pase]],lift[Costo])</f>
        <v>0</v>
      </c>
    </row>
    <row r="687" spans="1:15" x14ac:dyDescent="0.25">
      <c r="A687" t="s">
        <v>13</v>
      </c>
      <c r="B687">
        <v>2019</v>
      </c>
      <c r="C687">
        <v>43246</v>
      </c>
      <c r="D687" t="s">
        <v>17</v>
      </c>
      <c r="E687">
        <v>43280</v>
      </c>
      <c r="F687">
        <v>3</v>
      </c>
      <c r="G687" t="s">
        <v>9</v>
      </c>
      <c r="H687" t="s">
        <v>705</v>
      </c>
      <c r="I687" s="5">
        <v>330</v>
      </c>
      <c r="J687" s="5">
        <f>IFERROR('Ventas Pases'!$I687/'Ventas Pases'!$F687,"PASE")</f>
        <v>110</v>
      </c>
      <c r="K687" t="str">
        <f>IFERROR(VLOOKUP('Ventas Pases'!$J687,'Comisiones HEROIC'!$E$1:$F$6,2,0),"")</f>
        <v>Elton Hotel</v>
      </c>
      <c r="L687" s="5">
        <f>IF('Ventas Pases'!$D687="Red HEROIC",IFERROR(VLOOKUP('Ventas Pases'!$G687,'Comisiones HEROIC'!$A$1:$B$11,2,0),15),IF('Ventas Pases'!$D687="Red HEROIC",15,0))</f>
        <v>0</v>
      </c>
      <c r="M687">
        <f>IF(pases[[#This Row],[Días Visita]]&lt;7,0,IF(pases[[#This Row],[Días Visita]]&lt;9,1,IF(pases[[#This Row],[Días Visita]]="Ilimitados",0,2)))</f>
        <v>0</v>
      </c>
      <c r="N687" s="5">
        <f>IF(AND('Ventas Pases'!$A687="Fuera de Temporada",'Ventas Pases'!$B687=2019,pases[[#This Row],[Modo de Compra]]="Paquete"),30,0)</f>
        <v>30</v>
      </c>
      <c r="O687" s="5">
        <f>-SUMIF(lift[Número de pase],pases[[#This Row],[Numero de Pase]],lift[Costo])</f>
        <v>0</v>
      </c>
    </row>
    <row r="688" spans="1:15" x14ac:dyDescent="0.25">
      <c r="A688" t="s">
        <v>13</v>
      </c>
      <c r="B688">
        <v>2018</v>
      </c>
      <c r="C688">
        <v>43205</v>
      </c>
      <c r="D688" t="s">
        <v>8</v>
      </c>
      <c r="E688">
        <v>42900</v>
      </c>
      <c r="F688">
        <v>9</v>
      </c>
      <c r="G688" t="s">
        <v>9</v>
      </c>
      <c r="H688" t="s">
        <v>706</v>
      </c>
      <c r="I688" s="5">
        <v>1080</v>
      </c>
      <c r="J688" s="5">
        <f>IFERROR('Ventas Pases'!$I688/'Ventas Pases'!$F688,"PASE")</f>
        <v>120</v>
      </c>
      <c r="K688" t="str">
        <f>IFERROR(VLOOKUP('Ventas Pases'!$J688,'Comisiones HEROIC'!$E$1:$F$6,2,0),"")</f>
        <v/>
      </c>
      <c r="L688" s="5">
        <f>IF('Ventas Pases'!$D688="Red HEROIC",IFERROR(VLOOKUP('Ventas Pases'!$G688,'Comisiones HEROIC'!$A$1:$B$11,2,0),15),IF('Ventas Pases'!$D688="Red HEROIC",15,0))</f>
        <v>0</v>
      </c>
      <c r="M688">
        <f>IF(pases[[#This Row],[Días Visita]]&lt;7,0,IF(pases[[#This Row],[Días Visita]]&lt;9,1,IF(pases[[#This Row],[Días Visita]]="Ilimitados",0,2)))</f>
        <v>2</v>
      </c>
      <c r="N688" s="5">
        <f>IF(AND('Ventas Pases'!$A688="Fuera de Temporada",'Ventas Pases'!$B688=2019,pases[[#This Row],[Modo de Compra]]="Paquete"),30,0)</f>
        <v>0</v>
      </c>
      <c r="O688" s="5">
        <f>-SUMIF(lift[Número de pase],pases[[#This Row],[Numero de Pase]],lift[Costo])</f>
        <v>0</v>
      </c>
    </row>
    <row r="689" spans="1:15" x14ac:dyDescent="0.25">
      <c r="A689" t="s">
        <v>7</v>
      </c>
      <c r="B689">
        <v>2018</v>
      </c>
      <c r="C689">
        <v>43422</v>
      </c>
      <c r="D689" t="s">
        <v>8</v>
      </c>
      <c r="E689">
        <v>43065</v>
      </c>
      <c r="F689">
        <v>4</v>
      </c>
      <c r="G689" t="s">
        <v>9</v>
      </c>
      <c r="H689" t="s">
        <v>707</v>
      </c>
      <c r="I689" s="5">
        <v>480</v>
      </c>
      <c r="J689" s="5">
        <f>IFERROR('Ventas Pases'!$I689/'Ventas Pases'!$F689,"PASE")</f>
        <v>120</v>
      </c>
      <c r="K689" t="str">
        <f>IFERROR(VLOOKUP('Ventas Pases'!$J689,'Comisiones HEROIC'!$E$1:$F$6,2,0),"")</f>
        <v/>
      </c>
      <c r="L689" s="5">
        <f>IF('Ventas Pases'!$D689="Red HEROIC",IFERROR(VLOOKUP('Ventas Pases'!$G689,'Comisiones HEROIC'!$A$1:$B$11,2,0),15),IF('Ventas Pases'!$D689="Red HEROIC",15,0))</f>
        <v>0</v>
      </c>
      <c r="M689">
        <f>IF(pases[[#This Row],[Días Visita]]&lt;7,0,IF(pases[[#This Row],[Días Visita]]&lt;9,1,IF(pases[[#This Row],[Días Visita]]="Ilimitados",0,2)))</f>
        <v>0</v>
      </c>
      <c r="N689" s="5">
        <f>IF(AND('Ventas Pases'!$A689="Fuera de Temporada",'Ventas Pases'!$B689=2019,pases[[#This Row],[Modo de Compra]]="Paquete"),30,0)</f>
        <v>0</v>
      </c>
      <c r="O689" s="5">
        <f>-SUMIF(lift[Número de pase],pases[[#This Row],[Numero de Pase]],lift[Costo])</f>
        <v>0</v>
      </c>
    </row>
    <row r="690" spans="1:15" x14ac:dyDescent="0.25">
      <c r="A690" t="s">
        <v>13</v>
      </c>
      <c r="B690">
        <v>2019</v>
      </c>
      <c r="C690">
        <v>43233</v>
      </c>
      <c r="D690" t="s">
        <v>8</v>
      </c>
      <c r="E690">
        <v>43193</v>
      </c>
      <c r="F690">
        <v>9</v>
      </c>
      <c r="G690" t="s">
        <v>9</v>
      </c>
      <c r="H690" t="s">
        <v>708</v>
      </c>
      <c r="I690" s="5">
        <v>1080</v>
      </c>
      <c r="J690" s="5">
        <f>IFERROR('Ventas Pases'!$I690/'Ventas Pases'!$F690,"PASE")</f>
        <v>120</v>
      </c>
      <c r="K690" t="str">
        <f>IFERROR(VLOOKUP('Ventas Pases'!$J690,'Comisiones HEROIC'!$E$1:$F$6,2,0),"")</f>
        <v/>
      </c>
      <c r="L690" s="5">
        <f>IF('Ventas Pases'!$D690="Red HEROIC",IFERROR(VLOOKUP('Ventas Pases'!$G690,'Comisiones HEROIC'!$A$1:$B$11,2,0),15),IF('Ventas Pases'!$D690="Red HEROIC",15,0))</f>
        <v>0</v>
      </c>
      <c r="M690">
        <f>IF(pases[[#This Row],[Días Visita]]&lt;7,0,IF(pases[[#This Row],[Días Visita]]&lt;9,1,IF(pases[[#This Row],[Días Visita]]="Ilimitados",0,2)))</f>
        <v>2</v>
      </c>
      <c r="N690" s="5">
        <f>IF(AND('Ventas Pases'!$A690="Fuera de Temporada",'Ventas Pases'!$B690=2019,pases[[#This Row],[Modo de Compra]]="Paquete"),30,0)</f>
        <v>0</v>
      </c>
      <c r="O690" s="5">
        <f>-SUMIF(lift[Número de pase],pases[[#This Row],[Numero de Pase]],lift[Costo])</f>
        <v>0</v>
      </c>
    </row>
    <row r="691" spans="1:15" x14ac:dyDescent="0.25">
      <c r="A691" t="s">
        <v>7</v>
      </c>
      <c r="B691">
        <v>2018</v>
      </c>
      <c r="C691">
        <v>43125</v>
      </c>
      <c r="D691" t="s">
        <v>14</v>
      </c>
      <c r="E691">
        <v>43125</v>
      </c>
      <c r="F691">
        <v>6</v>
      </c>
      <c r="G691" t="s">
        <v>19</v>
      </c>
      <c r="H691" t="s">
        <v>709</v>
      </c>
      <c r="I691" s="5">
        <v>840</v>
      </c>
      <c r="J691" s="5">
        <f>IFERROR('Ventas Pases'!$I691/'Ventas Pases'!$F691,"PASE")</f>
        <v>140</v>
      </c>
      <c r="K691" t="str">
        <f>IFERROR(VLOOKUP('Ventas Pases'!$J691,'Comisiones HEROIC'!$E$1:$F$6,2,0),"")</f>
        <v/>
      </c>
      <c r="L691" s="5">
        <f>IF('Ventas Pases'!$D691="Red HEROIC",IFERROR(VLOOKUP('Ventas Pases'!$G691,'Comisiones HEROIC'!$A$1:$B$11,2,0),15),IF('Ventas Pases'!$D691="Red HEROIC",15,0))</f>
        <v>15</v>
      </c>
      <c r="M691">
        <f>IF(pases[[#This Row],[Días Visita]]&lt;7,0,IF(pases[[#This Row],[Días Visita]]&lt;9,1,IF(pases[[#This Row],[Días Visita]]="Ilimitados",0,2)))</f>
        <v>0</v>
      </c>
      <c r="N691" s="5">
        <f>IF(AND('Ventas Pases'!$A691="Fuera de Temporada",'Ventas Pases'!$B691=2019,pases[[#This Row],[Modo de Compra]]="Paquete"),30,0)</f>
        <v>0</v>
      </c>
      <c r="O691" s="5">
        <f>-SUMIF(lift[Número de pase],pases[[#This Row],[Numero de Pase]],lift[Costo])</f>
        <v>0</v>
      </c>
    </row>
    <row r="692" spans="1:15" x14ac:dyDescent="0.25">
      <c r="A692" t="s">
        <v>7</v>
      </c>
      <c r="B692">
        <v>2019</v>
      </c>
      <c r="C692">
        <v>43517</v>
      </c>
      <c r="D692" t="s">
        <v>8</v>
      </c>
      <c r="E692">
        <v>43419</v>
      </c>
      <c r="F692" t="s">
        <v>11</v>
      </c>
      <c r="G692" t="s">
        <v>9</v>
      </c>
      <c r="H692" t="s">
        <v>710</v>
      </c>
      <c r="I692" s="5">
        <v>1950</v>
      </c>
      <c r="J692" s="5" t="str">
        <f>IFERROR('Ventas Pases'!$I692/'Ventas Pases'!$F692,"PASE")</f>
        <v>PASE</v>
      </c>
      <c r="K692" t="str">
        <f>IFERROR(VLOOKUP('Ventas Pases'!$J692,'Comisiones HEROIC'!$E$1:$F$6,2,0),"")</f>
        <v/>
      </c>
      <c r="L692" s="5">
        <f>IF('Ventas Pases'!$D692="Red HEROIC",IFERROR(VLOOKUP('Ventas Pases'!$G692,'Comisiones HEROIC'!$A$1:$B$11,2,0),15),IF('Ventas Pases'!$D692="Red HEROIC",15,0))</f>
        <v>0</v>
      </c>
      <c r="M692">
        <f>IF(pases[[#This Row],[Días Visita]]&lt;7,0,IF(pases[[#This Row],[Días Visita]]&lt;9,1,IF(pases[[#This Row],[Días Visita]]="Ilimitados",0,2)))</f>
        <v>0</v>
      </c>
      <c r="N692" s="5">
        <f>IF(AND('Ventas Pases'!$A692="Fuera de Temporada",'Ventas Pases'!$B692=2019,pases[[#This Row],[Modo de Compra]]="Paquete"),30,0)</f>
        <v>0</v>
      </c>
      <c r="O692" s="5">
        <f>-SUMIF(lift[Número de pase],pases[[#This Row],[Numero de Pase]],lift[Costo])</f>
        <v>-92</v>
      </c>
    </row>
    <row r="693" spans="1:15" x14ac:dyDescent="0.25">
      <c r="A693" t="s">
        <v>7</v>
      </c>
      <c r="B693">
        <v>2018</v>
      </c>
      <c r="C693">
        <v>43187</v>
      </c>
      <c r="D693" t="s">
        <v>8</v>
      </c>
      <c r="E693">
        <v>43180</v>
      </c>
      <c r="F693">
        <v>1</v>
      </c>
      <c r="G693" t="s">
        <v>9</v>
      </c>
      <c r="H693" t="s">
        <v>711</v>
      </c>
      <c r="I693" s="5">
        <v>120</v>
      </c>
      <c r="J693" s="5">
        <f>IFERROR('Ventas Pases'!$I693/'Ventas Pases'!$F693,"PASE")</f>
        <v>120</v>
      </c>
      <c r="K693" t="str">
        <f>IFERROR(VLOOKUP('Ventas Pases'!$J693,'Comisiones HEROIC'!$E$1:$F$6,2,0),"")</f>
        <v/>
      </c>
      <c r="L693" s="5">
        <f>IF('Ventas Pases'!$D693="Red HEROIC",IFERROR(VLOOKUP('Ventas Pases'!$G693,'Comisiones HEROIC'!$A$1:$B$11,2,0),15),IF('Ventas Pases'!$D693="Red HEROIC",15,0))</f>
        <v>0</v>
      </c>
      <c r="M693">
        <f>IF(pases[[#This Row],[Días Visita]]&lt;7,0,IF(pases[[#This Row],[Días Visita]]&lt;9,1,IF(pases[[#This Row],[Días Visita]]="Ilimitados",0,2)))</f>
        <v>0</v>
      </c>
      <c r="N693" s="5">
        <f>IF(AND('Ventas Pases'!$A693="Fuera de Temporada",'Ventas Pases'!$B693=2019,pases[[#This Row],[Modo de Compra]]="Paquete"),30,0)</f>
        <v>0</v>
      </c>
      <c r="O693" s="5">
        <f>-SUMIF(lift[Número de pase],pases[[#This Row],[Numero de Pase]],lift[Costo])</f>
        <v>0</v>
      </c>
    </row>
    <row r="694" spans="1:15" x14ac:dyDescent="0.25">
      <c r="A694" t="s">
        <v>7</v>
      </c>
      <c r="B694">
        <v>2018</v>
      </c>
      <c r="C694">
        <v>43146</v>
      </c>
      <c r="D694" t="s">
        <v>8</v>
      </c>
      <c r="E694">
        <v>43054</v>
      </c>
      <c r="F694" t="s">
        <v>11</v>
      </c>
      <c r="G694" t="s">
        <v>9</v>
      </c>
      <c r="H694" t="s">
        <v>712</v>
      </c>
      <c r="I694" s="5">
        <v>1950</v>
      </c>
      <c r="J694" s="5" t="str">
        <f>IFERROR('Ventas Pases'!$I694/'Ventas Pases'!$F694,"PASE")</f>
        <v>PASE</v>
      </c>
      <c r="K694" t="str">
        <f>IFERROR(VLOOKUP('Ventas Pases'!$J694,'Comisiones HEROIC'!$E$1:$F$6,2,0),"")</f>
        <v/>
      </c>
      <c r="L694" s="5">
        <f>IF('Ventas Pases'!$D694="Red HEROIC",IFERROR(VLOOKUP('Ventas Pases'!$G694,'Comisiones HEROIC'!$A$1:$B$11,2,0),15),IF('Ventas Pases'!$D694="Red HEROIC",15,0))</f>
        <v>0</v>
      </c>
      <c r="M694">
        <f>IF(pases[[#This Row],[Días Visita]]&lt;7,0,IF(pases[[#This Row],[Días Visita]]&lt;9,1,IF(pases[[#This Row],[Días Visita]]="Ilimitados",0,2)))</f>
        <v>0</v>
      </c>
      <c r="N694" s="5">
        <f>IF(AND('Ventas Pases'!$A694="Fuera de Temporada",'Ventas Pases'!$B694=2019,pases[[#This Row],[Modo de Compra]]="Paquete"),30,0)</f>
        <v>0</v>
      </c>
      <c r="O694" s="5">
        <f>-SUMIF(lift[Número de pase],pases[[#This Row],[Numero de Pase]],lift[Costo])</f>
        <v>-368</v>
      </c>
    </row>
    <row r="695" spans="1:15" x14ac:dyDescent="0.25">
      <c r="A695" t="s">
        <v>7</v>
      </c>
      <c r="B695">
        <v>2019</v>
      </c>
      <c r="C695">
        <v>43549</v>
      </c>
      <c r="D695" t="s">
        <v>17</v>
      </c>
      <c r="E695">
        <v>43543</v>
      </c>
      <c r="F695">
        <v>8</v>
      </c>
      <c r="G695" t="s">
        <v>9</v>
      </c>
      <c r="H695" t="s">
        <v>713</v>
      </c>
      <c r="I695" s="5">
        <v>880</v>
      </c>
      <c r="J695" s="5">
        <f>IFERROR('Ventas Pases'!$I695/'Ventas Pases'!$F695,"PASE")</f>
        <v>110</v>
      </c>
      <c r="K695" t="str">
        <f>IFERROR(VLOOKUP('Ventas Pases'!$J695,'Comisiones HEROIC'!$E$1:$F$6,2,0),"")</f>
        <v>Elton Hotel</v>
      </c>
      <c r="L695" s="5">
        <f>IF('Ventas Pases'!$D695="Red HEROIC",IFERROR(VLOOKUP('Ventas Pases'!$G695,'Comisiones HEROIC'!$A$1:$B$11,2,0),15),IF('Ventas Pases'!$D695="Red HEROIC",15,0))</f>
        <v>0</v>
      </c>
      <c r="M695">
        <f>IF(pases[[#This Row],[Días Visita]]&lt;7,0,IF(pases[[#This Row],[Días Visita]]&lt;9,1,IF(pases[[#This Row],[Días Visita]]="Ilimitados",0,2)))</f>
        <v>1</v>
      </c>
      <c r="N695" s="5">
        <f>IF(AND('Ventas Pases'!$A695="Fuera de Temporada",'Ventas Pases'!$B695=2019,pases[[#This Row],[Modo de Compra]]="Paquete"),30,0)</f>
        <v>0</v>
      </c>
      <c r="O695" s="5">
        <f>-SUMIF(lift[Número de pase],pases[[#This Row],[Numero de Pase]],lift[Costo])</f>
        <v>0</v>
      </c>
    </row>
    <row r="696" spans="1:15" x14ac:dyDescent="0.25">
      <c r="A696" t="s">
        <v>7</v>
      </c>
      <c r="B696">
        <v>2019</v>
      </c>
      <c r="C696">
        <v>43455</v>
      </c>
      <c r="D696" t="s">
        <v>17</v>
      </c>
      <c r="E696">
        <v>43538</v>
      </c>
      <c r="F696">
        <v>6</v>
      </c>
      <c r="G696" t="s">
        <v>9</v>
      </c>
      <c r="H696" t="s">
        <v>714</v>
      </c>
      <c r="I696" s="5">
        <v>600</v>
      </c>
      <c r="J696" s="5">
        <f>IFERROR('Ventas Pases'!$I696/'Ventas Pases'!$F696,"PASE")</f>
        <v>100</v>
      </c>
      <c r="K696" t="str">
        <f>IFERROR(VLOOKUP('Ventas Pases'!$J696,'Comisiones HEROIC'!$E$1:$F$6,2,0),"")</f>
        <v>Ridossan Hotel</v>
      </c>
      <c r="L696" s="5">
        <f>IF('Ventas Pases'!$D696="Red HEROIC",IFERROR(VLOOKUP('Ventas Pases'!$G696,'Comisiones HEROIC'!$A$1:$B$11,2,0),15),IF('Ventas Pases'!$D696="Red HEROIC",15,0))</f>
        <v>0</v>
      </c>
      <c r="M696">
        <f>IF(pases[[#This Row],[Días Visita]]&lt;7,0,IF(pases[[#This Row],[Días Visita]]&lt;9,1,IF(pases[[#This Row],[Días Visita]]="Ilimitados",0,2)))</f>
        <v>0</v>
      </c>
      <c r="N696" s="5">
        <f>IF(AND('Ventas Pases'!$A696="Fuera de Temporada",'Ventas Pases'!$B696=2019,pases[[#This Row],[Modo de Compra]]="Paquete"),30,0)</f>
        <v>0</v>
      </c>
      <c r="O696" s="5">
        <f>-SUMIF(lift[Número de pase],pases[[#This Row],[Numero de Pase]],lift[Costo])</f>
        <v>0</v>
      </c>
    </row>
    <row r="697" spans="1:15" x14ac:dyDescent="0.25">
      <c r="A697" t="s">
        <v>13</v>
      </c>
      <c r="B697">
        <v>2018</v>
      </c>
      <c r="C697">
        <v>43384</v>
      </c>
      <c r="D697" t="s">
        <v>8</v>
      </c>
      <c r="E697">
        <v>43054</v>
      </c>
      <c r="F697" t="s">
        <v>11</v>
      </c>
      <c r="G697" t="s">
        <v>9</v>
      </c>
      <c r="H697" t="s">
        <v>715</v>
      </c>
      <c r="I697" s="5">
        <v>1950</v>
      </c>
      <c r="J697" s="5" t="str">
        <f>IFERROR('Ventas Pases'!$I697/'Ventas Pases'!$F697,"PASE")</f>
        <v>PASE</v>
      </c>
      <c r="K697" t="str">
        <f>IFERROR(VLOOKUP('Ventas Pases'!$J697,'Comisiones HEROIC'!$E$1:$F$6,2,0),"")</f>
        <v/>
      </c>
      <c r="L697" s="5">
        <f>IF('Ventas Pases'!$D697="Red HEROIC",IFERROR(VLOOKUP('Ventas Pases'!$G697,'Comisiones HEROIC'!$A$1:$B$11,2,0),15),IF('Ventas Pases'!$D697="Red HEROIC",15,0))</f>
        <v>0</v>
      </c>
      <c r="M697">
        <f>IF(pases[[#This Row],[Días Visita]]&lt;7,0,IF(pases[[#This Row],[Días Visita]]&lt;9,1,IF(pases[[#This Row],[Días Visita]]="Ilimitados",0,2)))</f>
        <v>0</v>
      </c>
      <c r="N697" s="5">
        <f>IF(AND('Ventas Pases'!$A697="Fuera de Temporada",'Ventas Pases'!$B697=2019,pases[[#This Row],[Modo de Compra]]="Paquete"),30,0)</f>
        <v>0</v>
      </c>
      <c r="O697" s="5">
        <f>-SUMIF(lift[Número de pase],pases[[#This Row],[Numero de Pase]],lift[Costo])</f>
        <v>0</v>
      </c>
    </row>
    <row r="698" spans="1:15" x14ac:dyDescent="0.25">
      <c r="A698" t="s">
        <v>7</v>
      </c>
      <c r="B698">
        <v>2019</v>
      </c>
      <c r="C698">
        <v>43454</v>
      </c>
      <c r="D698" t="s">
        <v>14</v>
      </c>
      <c r="E698">
        <v>43503</v>
      </c>
      <c r="F698">
        <v>1</v>
      </c>
      <c r="G698" t="s">
        <v>33</v>
      </c>
      <c r="H698" t="s">
        <v>716</v>
      </c>
      <c r="I698" s="5">
        <v>140</v>
      </c>
      <c r="J698" s="5">
        <f>IFERROR('Ventas Pases'!$I698/'Ventas Pases'!$F698,"PASE")</f>
        <v>140</v>
      </c>
      <c r="K698" t="str">
        <f>IFERROR(VLOOKUP('Ventas Pases'!$J698,'Comisiones HEROIC'!$E$1:$F$6,2,0),"")</f>
        <v/>
      </c>
      <c r="L698" s="5">
        <f>IF('Ventas Pases'!$D698="Red HEROIC",IFERROR(VLOOKUP('Ventas Pases'!$G698,'Comisiones HEROIC'!$A$1:$B$11,2,0),15),IF('Ventas Pases'!$D698="Red HEROIC",15,0))</f>
        <v>15</v>
      </c>
      <c r="M698">
        <f>IF(pases[[#This Row],[Días Visita]]&lt;7,0,IF(pases[[#This Row],[Días Visita]]&lt;9,1,IF(pases[[#This Row],[Días Visita]]="Ilimitados",0,2)))</f>
        <v>0</v>
      </c>
      <c r="N698" s="5">
        <f>IF(AND('Ventas Pases'!$A698="Fuera de Temporada",'Ventas Pases'!$B698=2019,pases[[#This Row],[Modo de Compra]]="Paquete"),30,0)</f>
        <v>0</v>
      </c>
      <c r="O698" s="5">
        <f>-SUMIF(lift[Número de pase],pases[[#This Row],[Numero de Pase]],lift[Costo])</f>
        <v>0</v>
      </c>
    </row>
    <row r="699" spans="1:15" x14ac:dyDescent="0.25">
      <c r="A699" t="s">
        <v>7</v>
      </c>
      <c r="B699">
        <v>2018</v>
      </c>
      <c r="C699">
        <v>43430</v>
      </c>
      <c r="D699" t="s">
        <v>14</v>
      </c>
      <c r="E699">
        <v>43115</v>
      </c>
      <c r="F699">
        <v>5</v>
      </c>
      <c r="G699" t="s">
        <v>35</v>
      </c>
      <c r="H699" t="s">
        <v>717</v>
      </c>
      <c r="I699" s="5">
        <v>700</v>
      </c>
      <c r="J699" s="5">
        <f>IFERROR('Ventas Pases'!$I699/'Ventas Pases'!$F699,"PASE")</f>
        <v>140</v>
      </c>
      <c r="K699" t="str">
        <f>IFERROR(VLOOKUP('Ventas Pases'!$J699,'Comisiones HEROIC'!$E$1:$F$6,2,0),"")</f>
        <v/>
      </c>
      <c r="L699" s="5">
        <f>IF('Ventas Pases'!$D699="Red HEROIC",IFERROR(VLOOKUP('Ventas Pases'!$G699,'Comisiones HEROIC'!$A$1:$B$11,2,0),15),IF('Ventas Pases'!$D699="Red HEROIC",15,0))</f>
        <v>16</v>
      </c>
      <c r="M699">
        <f>IF(pases[[#This Row],[Días Visita]]&lt;7,0,IF(pases[[#This Row],[Días Visita]]&lt;9,1,IF(pases[[#This Row],[Días Visita]]="Ilimitados",0,2)))</f>
        <v>0</v>
      </c>
      <c r="N699" s="5">
        <f>IF(AND('Ventas Pases'!$A699="Fuera de Temporada",'Ventas Pases'!$B699=2019,pases[[#This Row],[Modo de Compra]]="Paquete"),30,0)</f>
        <v>0</v>
      </c>
      <c r="O699" s="5">
        <f>-SUMIF(lift[Número de pase],pases[[#This Row],[Numero de Pase]],lift[Costo])</f>
        <v>0</v>
      </c>
    </row>
    <row r="700" spans="1:15" x14ac:dyDescent="0.25">
      <c r="A700" t="s">
        <v>13</v>
      </c>
      <c r="B700">
        <v>2018</v>
      </c>
      <c r="C700">
        <v>43217</v>
      </c>
      <c r="D700" t="s">
        <v>14</v>
      </c>
      <c r="E700">
        <v>42904</v>
      </c>
      <c r="F700">
        <v>9</v>
      </c>
      <c r="G700" t="s">
        <v>27</v>
      </c>
      <c r="H700" t="s">
        <v>718</v>
      </c>
      <c r="I700" s="5">
        <v>1260</v>
      </c>
      <c r="J700" s="5">
        <f>IFERROR('Ventas Pases'!$I700/'Ventas Pases'!$F700,"PASE")</f>
        <v>140</v>
      </c>
      <c r="K700" t="str">
        <f>IFERROR(VLOOKUP('Ventas Pases'!$J700,'Comisiones HEROIC'!$E$1:$F$6,2,0),"")</f>
        <v/>
      </c>
      <c r="L700" s="5">
        <f>IF('Ventas Pases'!$D700="Red HEROIC",IFERROR(VLOOKUP('Ventas Pases'!$G700,'Comisiones HEROIC'!$A$1:$B$11,2,0),15),IF('Ventas Pases'!$D700="Red HEROIC",15,0))</f>
        <v>15</v>
      </c>
      <c r="M700">
        <f>IF(pases[[#This Row],[Días Visita]]&lt;7,0,IF(pases[[#This Row],[Días Visita]]&lt;9,1,IF(pases[[#This Row],[Días Visita]]="Ilimitados",0,2)))</f>
        <v>2</v>
      </c>
      <c r="N700" s="5">
        <f>IF(AND('Ventas Pases'!$A700="Fuera de Temporada",'Ventas Pases'!$B700=2019,pases[[#This Row],[Modo de Compra]]="Paquete"),30,0)</f>
        <v>0</v>
      </c>
      <c r="O700" s="5">
        <f>-SUMIF(lift[Número de pase],pases[[#This Row],[Numero de Pase]],lift[Costo])</f>
        <v>0</v>
      </c>
    </row>
    <row r="701" spans="1:15" x14ac:dyDescent="0.25">
      <c r="A701" t="s">
        <v>13</v>
      </c>
      <c r="B701">
        <v>2019</v>
      </c>
      <c r="C701">
        <v>43399</v>
      </c>
      <c r="D701" t="s">
        <v>17</v>
      </c>
      <c r="E701">
        <v>43223</v>
      </c>
      <c r="F701">
        <v>9</v>
      </c>
      <c r="G701" t="s">
        <v>9</v>
      </c>
      <c r="H701" t="s">
        <v>719</v>
      </c>
      <c r="I701" s="5">
        <v>990</v>
      </c>
      <c r="J701" s="5">
        <f>IFERROR('Ventas Pases'!$I701/'Ventas Pases'!$F701,"PASE")</f>
        <v>110</v>
      </c>
      <c r="K701" t="str">
        <f>IFERROR(VLOOKUP('Ventas Pases'!$J701,'Comisiones HEROIC'!$E$1:$F$6,2,0),"")</f>
        <v>Elton Hotel</v>
      </c>
      <c r="L701" s="5">
        <f>IF('Ventas Pases'!$D701="Red HEROIC",IFERROR(VLOOKUP('Ventas Pases'!$G701,'Comisiones HEROIC'!$A$1:$B$11,2,0),15),IF('Ventas Pases'!$D701="Red HEROIC",15,0))</f>
        <v>0</v>
      </c>
      <c r="M701">
        <f>IF(pases[[#This Row],[Días Visita]]&lt;7,0,IF(pases[[#This Row],[Días Visita]]&lt;9,1,IF(pases[[#This Row],[Días Visita]]="Ilimitados",0,2)))</f>
        <v>2</v>
      </c>
      <c r="N701" s="5">
        <f>IF(AND('Ventas Pases'!$A701="Fuera de Temporada",'Ventas Pases'!$B701=2019,pases[[#This Row],[Modo de Compra]]="Paquete"),30,0)</f>
        <v>30</v>
      </c>
      <c r="O701" s="5">
        <f>-SUMIF(lift[Número de pase],pases[[#This Row],[Numero de Pase]],lift[Costo])</f>
        <v>0</v>
      </c>
    </row>
    <row r="702" spans="1:15" x14ac:dyDescent="0.25">
      <c r="A702" t="s">
        <v>13</v>
      </c>
      <c r="B702">
        <v>2018</v>
      </c>
      <c r="C702">
        <v>43252</v>
      </c>
      <c r="D702" t="s">
        <v>60</v>
      </c>
      <c r="E702">
        <v>42875</v>
      </c>
      <c r="F702">
        <v>3</v>
      </c>
      <c r="G702" t="s">
        <v>9</v>
      </c>
      <c r="H702" t="s">
        <v>720</v>
      </c>
      <c r="I702" s="5">
        <v>360</v>
      </c>
      <c r="J702" s="5">
        <f>IFERROR('Ventas Pases'!$I702/'Ventas Pases'!$F702,"PASE")</f>
        <v>120</v>
      </c>
      <c r="K702" t="str">
        <f>IFERROR(VLOOKUP('Ventas Pases'!$J702,'Comisiones HEROIC'!$E$1:$F$6,2,0),"")</f>
        <v/>
      </c>
      <c r="L702" s="5">
        <f>IF('Ventas Pases'!$D702="Red HEROIC",IFERROR(VLOOKUP('Ventas Pases'!$G702,'Comisiones HEROIC'!$A$1:$B$11,2,0),15),IF('Ventas Pases'!$D702="Red HEROIC",15,0))</f>
        <v>0</v>
      </c>
      <c r="M702">
        <f>IF(pases[[#This Row],[Días Visita]]&lt;7,0,IF(pases[[#This Row],[Días Visita]]&lt;9,1,IF(pases[[#This Row],[Días Visita]]="Ilimitados",0,2)))</f>
        <v>0</v>
      </c>
      <c r="N702" s="5">
        <f>IF(AND('Ventas Pases'!$A702="Fuera de Temporada",'Ventas Pases'!$B702=2019,pases[[#This Row],[Modo de Compra]]="Paquete"),30,0)</f>
        <v>0</v>
      </c>
      <c r="O702" s="5">
        <f>-SUMIF(lift[Número de pase],pases[[#This Row],[Numero de Pase]],lift[Costo])</f>
        <v>0</v>
      </c>
    </row>
    <row r="703" spans="1:15" x14ac:dyDescent="0.25">
      <c r="A703" t="s">
        <v>7</v>
      </c>
      <c r="B703">
        <v>2018</v>
      </c>
      <c r="C703">
        <v>43135</v>
      </c>
      <c r="D703" t="s">
        <v>8</v>
      </c>
      <c r="E703">
        <v>43178</v>
      </c>
      <c r="F703">
        <v>4</v>
      </c>
      <c r="G703" t="s">
        <v>9</v>
      </c>
      <c r="H703" t="s">
        <v>721</v>
      </c>
      <c r="I703" s="5">
        <v>480</v>
      </c>
      <c r="J703" s="5">
        <f>IFERROR('Ventas Pases'!$I703/'Ventas Pases'!$F703,"PASE")</f>
        <v>120</v>
      </c>
      <c r="K703" t="str">
        <f>IFERROR(VLOOKUP('Ventas Pases'!$J703,'Comisiones HEROIC'!$E$1:$F$6,2,0),"")</f>
        <v/>
      </c>
      <c r="L703" s="5">
        <f>IF('Ventas Pases'!$D703="Red HEROIC",IFERROR(VLOOKUP('Ventas Pases'!$G703,'Comisiones HEROIC'!$A$1:$B$11,2,0),15),IF('Ventas Pases'!$D703="Red HEROIC",15,0))</f>
        <v>0</v>
      </c>
      <c r="M703">
        <f>IF(pases[[#This Row],[Días Visita]]&lt;7,0,IF(pases[[#This Row],[Días Visita]]&lt;9,1,IF(pases[[#This Row],[Días Visita]]="Ilimitados",0,2)))</f>
        <v>0</v>
      </c>
      <c r="N703" s="5">
        <f>IF(AND('Ventas Pases'!$A703="Fuera de Temporada",'Ventas Pases'!$B703=2019,pases[[#This Row],[Modo de Compra]]="Paquete"),30,0)</f>
        <v>0</v>
      </c>
      <c r="O703" s="5">
        <f>-SUMIF(lift[Número de pase],pases[[#This Row],[Numero de Pase]],lift[Costo])</f>
        <v>0</v>
      </c>
    </row>
    <row r="704" spans="1:15" x14ac:dyDescent="0.25">
      <c r="A704" t="s">
        <v>7</v>
      </c>
      <c r="B704">
        <v>2019</v>
      </c>
      <c r="C704">
        <v>43553</v>
      </c>
      <c r="D704" t="s">
        <v>14</v>
      </c>
      <c r="E704">
        <v>43544</v>
      </c>
      <c r="F704">
        <v>4</v>
      </c>
      <c r="G704" t="s">
        <v>15</v>
      </c>
      <c r="H704" t="s">
        <v>722</v>
      </c>
      <c r="I704" s="5">
        <v>560</v>
      </c>
      <c r="J704" s="5">
        <f>IFERROR('Ventas Pases'!$I704/'Ventas Pases'!$F704,"PASE")</f>
        <v>140</v>
      </c>
      <c r="K704" t="str">
        <f>IFERROR(VLOOKUP('Ventas Pases'!$J704,'Comisiones HEROIC'!$E$1:$F$6,2,0),"")</f>
        <v/>
      </c>
      <c r="L704" s="5">
        <f>IF('Ventas Pases'!$D704="Red HEROIC",IFERROR(VLOOKUP('Ventas Pases'!$G704,'Comisiones HEROIC'!$A$1:$B$11,2,0),15),IF('Ventas Pases'!$D704="Red HEROIC",15,0))</f>
        <v>12</v>
      </c>
      <c r="M704">
        <f>IF(pases[[#This Row],[Días Visita]]&lt;7,0,IF(pases[[#This Row],[Días Visita]]&lt;9,1,IF(pases[[#This Row],[Días Visita]]="Ilimitados",0,2)))</f>
        <v>0</v>
      </c>
      <c r="N704" s="5">
        <f>IF(AND('Ventas Pases'!$A704="Fuera de Temporada",'Ventas Pases'!$B704=2019,pases[[#This Row],[Modo de Compra]]="Paquete"),30,0)</f>
        <v>0</v>
      </c>
      <c r="O704" s="5">
        <f>-SUMIF(lift[Número de pase],pases[[#This Row],[Numero de Pase]],lift[Costo])</f>
        <v>0</v>
      </c>
    </row>
    <row r="705" spans="1:15" x14ac:dyDescent="0.25">
      <c r="A705" t="s">
        <v>7</v>
      </c>
      <c r="B705">
        <v>2019</v>
      </c>
      <c r="C705">
        <v>43529</v>
      </c>
      <c r="D705" t="s">
        <v>8</v>
      </c>
      <c r="E705">
        <v>43527</v>
      </c>
      <c r="F705">
        <v>4</v>
      </c>
      <c r="G705" t="s">
        <v>9</v>
      </c>
      <c r="H705" t="s">
        <v>723</v>
      </c>
      <c r="I705" s="5">
        <v>480</v>
      </c>
      <c r="J705" s="5">
        <f>IFERROR('Ventas Pases'!$I705/'Ventas Pases'!$F705,"PASE")</f>
        <v>120</v>
      </c>
      <c r="K705" t="str">
        <f>IFERROR(VLOOKUP('Ventas Pases'!$J705,'Comisiones HEROIC'!$E$1:$F$6,2,0),"")</f>
        <v/>
      </c>
      <c r="L705" s="5">
        <f>IF('Ventas Pases'!$D705="Red HEROIC",IFERROR(VLOOKUP('Ventas Pases'!$G705,'Comisiones HEROIC'!$A$1:$B$11,2,0),15),IF('Ventas Pases'!$D705="Red HEROIC",15,0))</f>
        <v>0</v>
      </c>
      <c r="M705">
        <f>IF(pases[[#This Row],[Días Visita]]&lt;7,0,IF(pases[[#This Row],[Días Visita]]&lt;9,1,IF(pases[[#This Row],[Días Visita]]="Ilimitados",0,2)))</f>
        <v>0</v>
      </c>
      <c r="N705" s="5">
        <f>IF(AND('Ventas Pases'!$A705="Fuera de Temporada",'Ventas Pases'!$B705=2019,pases[[#This Row],[Modo de Compra]]="Paquete"),30,0)</f>
        <v>0</v>
      </c>
      <c r="O705" s="5">
        <f>-SUMIF(lift[Número de pase],pases[[#This Row],[Numero de Pase]],lift[Costo])</f>
        <v>0</v>
      </c>
    </row>
    <row r="706" spans="1:15" x14ac:dyDescent="0.25">
      <c r="A706" t="s">
        <v>13</v>
      </c>
      <c r="B706">
        <v>2019</v>
      </c>
      <c r="C706">
        <v>43230</v>
      </c>
      <c r="D706" t="s">
        <v>8</v>
      </c>
      <c r="E706">
        <v>43260</v>
      </c>
      <c r="F706">
        <v>7</v>
      </c>
      <c r="G706" t="s">
        <v>9</v>
      </c>
      <c r="H706" t="s">
        <v>724</v>
      </c>
      <c r="I706" s="5">
        <v>840</v>
      </c>
      <c r="J706" s="5">
        <f>IFERROR('Ventas Pases'!$I706/'Ventas Pases'!$F706,"PASE")</f>
        <v>120</v>
      </c>
      <c r="K706" t="str">
        <f>IFERROR(VLOOKUP('Ventas Pases'!$J706,'Comisiones HEROIC'!$E$1:$F$6,2,0),"")</f>
        <v/>
      </c>
      <c r="L706" s="5">
        <f>IF('Ventas Pases'!$D706="Red HEROIC",IFERROR(VLOOKUP('Ventas Pases'!$G706,'Comisiones HEROIC'!$A$1:$B$11,2,0),15),IF('Ventas Pases'!$D706="Red HEROIC",15,0))</f>
        <v>0</v>
      </c>
      <c r="M706">
        <f>IF(pases[[#This Row],[Días Visita]]&lt;7,0,IF(pases[[#This Row],[Días Visita]]&lt;9,1,IF(pases[[#This Row],[Días Visita]]="Ilimitados",0,2)))</f>
        <v>1</v>
      </c>
      <c r="N706" s="5">
        <f>IF(AND('Ventas Pases'!$A706="Fuera de Temporada",'Ventas Pases'!$B706=2019,pases[[#This Row],[Modo de Compra]]="Paquete"),30,0)</f>
        <v>0</v>
      </c>
      <c r="O706" s="5">
        <f>-SUMIF(lift[Número de pase],pases[[#This Row],[Numero de Pase]],lift[Costo])</f>
        <v>0</v>
      </c>
    </row>
    <row r="707" spans="1:15" x14ac:dyDescent="0.25">
      <c r="A707" t="s">
        <v>7</v>
      </c>
      <c r="B707">
        <v>2019</v>
      </c>
      <c r="C707">
        <v>43512</v>
      </c>
      <c r="D707" t="s">
        <v>8</v>
      </c>
      <c r="E707">
        <v>43519</v>
      </c>
      <c r="F707">
        <v>6</v>
      </c>
      <c r="G707" t="s">
        <v>9</v>
      </c>
      <c r="H707" t="s">
        <v>725</v>
      </c>
      <c r="I707" s="5">
        <v>720</v>
      </c>
      <c r="J707" s="5">
        <f>IFERROR('Ventas Pases'!$I707/'Ventas Pases'!$F707,"PASE")</f>
        <v>120</v>
      </c>
      <c r="K707" t="str">
        <f>IFERROR(VLOOKUP('Ventas Pases'!$J707,'Comisiones HEROIC'!$E$1:$F$6,2,0),"")</f>
        <v/>
      </c>
      <c r="L707" s="5">
        <f>IF('Ventas Pases'!$D707="Red HEROIC",IFERROR(VLOOKUP('Ventas Pases'!$G707,'Comisiones HEROIC'!$A$1:$B$11,2,0),15),IF('Ventas Pases'!$D707="Red HEROIC",15,0))</f>
        <v>0</v>
      </c>
      <c r="M707">
        <f>IF(pases[[#This Row],[Días Visita]]&lt;7,0,IF(pases[[#This Row],[Días Visita]]&lt;9,1,IF(pases[[#This Row],[Días Visita]]="Ilimitados",0,2)))</f>
        <v>0</v>
      </c>
      <c r="N707" s="5">
        <f>IF(AND('Ventas Pases'!$A707="Fuera de Temporada",'Ventas Pases'!$B707=2019,pases[[#This Row],[Modo de Compra]]="Paquete"),30,0)</f>
        <v>0</v>
      </c>
      <c r="O707" s="5">
        <f>-SUMIF(lift[Número de pase],pases[[#This Row],[Numero de Pase]],lift[Costo])</f>
        <v>0</v>
      </c>
    </row>
    <row r="708" spans="1:15" x14ac:dyDescent="0.25">
      <c r="A708" t="s">
        <v>13</v>
      </c>
      <c r="B708">
        <v>2018</v>
      </c>
      <c r="C708">
        <v>43248</v>
      </c>
      <c r="D708" t="s">
        <v>8</v>
      </c>
      <c r="E708">
        <v>42942</v>
      </c>
      <c r="F708">
        <v>9</v>
      </c>
      <c r="G708" t="s">
        <v>9</v>
      </c>
      <c r="H708" t="s">
        <v>726</v>
      </c>
      <c r="I708" s="5">
        <v>1080</v>
      </c>
      <c r="J708" s="5">
        <f>IFERROR('Ventas Pases'!$I708/'Ventas Pases'!$F708,"PASE")</f>
        <v>120</v>
      </c>
      <c r="K708" t="str">
        <f>IFERROR(VLOOKUP('Ventas Pases'!$J708,'Comisiones HEROIC'!$E$1:$F$6,2,0),"")</f>
        <v/>
      </c>
      <c r="L708" s="5">
        <f>IF('Ventas Pases'!$D708="Red HEROIC",IFERROR(VLOOKUP('Ventas Pases'!$G708,'Comisiones HEROIC'!$A$1:$B$11,2,0),15),IF('Ventas Pases'!$D708="Red HEROIC",15,0))</f>
        <v>0</v>
      </c>
      <c r="M708">
        <f>IF(pases[[#This Row],[Días Visita]]&lt;7,0,IF(pases[[#This Row],[Días Visita]]&lt;9,1,IF(pases[[#This Row],[Días Visita]]="Ilimitados",0,2)))</f>
        <v>2</v>
      </c>
      <c r="N708" s="5">
        <f>IF(AND('Ventas Pases'!$A708="Fuera de Temporada",'Ventas Pases'!$B708=2019,pases[[#This Row],[Modo de Compra]]="Paquete"),30,0)</f>
        <v>0</v>
      </c>
      <c r="O708" s="5">
        <f>-SUMIF(lift[Número de pase],pases[[#This Row],[Numero de Pase]],lift[Costo])</f>
        <v>0</v>
      </c>
    </row>
    <row r="709" spans="1:15" x14ac:dyDescent="0.25">
      <c r="A709" t="s">
        <v>7</v>
      </c>
      <c r="B709">
        <v>2018</v>
      </c>
      <c r="C709">
        <v>43150</v>
      </c>
      <c r="D709" t="s">
        <v>8</v>
      </c>
      <c r="E709">
        <v>43167</v>
      </c>
      <c r="F709">
        <v>3</v>
      </c>
      <c r="G709" t="s">
        <v>9</v>
      </c>
      <c r="H709" t="s">
        <v>727</v>
      </c>
      <c r="I709" s="5">
        <v>360</v>
      </c>
      <c r="J709" s="5">
        <f>IFERROR('Ventas Pases'!$I709/'Ventas Pases'!$F709,"PASE")</f>
        <v>120</v>
      </c>
      <c r="K709" t="str">
        <f>IFERROR(VLOOKUP('Ventas Pases'!$J709,'Comisiones HEROIC'!$E$1:$F$6,2,0),"")</f>
        <v/>
      </c>
      <c r="L709" s="5">
        <f>IF('Ventas Pases'!$D709="Red HEROIC",IFERROR(VLOOKUP('Ventas Pases'!$G709,'Comisiones HEROIC'!$A$1:$B$11,2,0),15),IF('Ventas Pases'!$D709="Red HEROIC",15,0))</f>
        <v>0</v>
      </c>
      <c r="M709">
        <f>IF(pases[[#This Row],[Días Visita]]&lt;7,0,IF(pases[[#This Row],[Días Visita]]&lt;9,1,IF(pases[[#This Row],[Días Visita]]="Ilimitados",0,2)))</f>
        <v>0</v>
      </c>
      <c r="N709" s="5">
        <f>IF(AND('Ventas Pases'!$A709="Fuera de Temporada",'Ventas Pases'!$B709=2019,pases[[#This Row],[Modo de Compra]]="Paquete"),30,0)</f>
        <v>0</v>
      </c>
      <c r="O709" s="5">
        <f>-SUMIF(lift[Número de pase],pases[[#This Row],[Numero de Pase]],lift[Costo])</f>
        <v>0</v>
      </c>
    </row>
    <row r="710" spans="1:15" x14ac:dyDescent="0.25">
      <c r="A710" t="s">
        <v>7</v>
      </c>
      <c r="B710">
        <v>2018</v>
      </c>
      <c r="C710">
        <v>43102</v>
      </c>
      <c r="D710" t="s">
        <v>17</v>
      </c>
      <c r="E710">
        <v>43174</v>
      </c>
      <c r="F710">
        <v>9</v>
      </c>
      <c r="G710" t="s">
        <v>9</v>
      </c>
      <c r="H710" t="s">
        <v>728</v>
      </c>
      <c r="I710" s="5">
        <v>945</v>
      </c>
      <c r="J710" s="5">
        <f>IFERROR('Ventas Pases'!$I710/'Ventas Pases'!$F710,"PASE")</f>
        <v>105</v>
      </c>
      <c r="K710" t="str">
        <f>IFERROR(VLOOKUP('Ventas Pases'!$J710,'Comisiones HEROIC'!$E$1:$F$6,2,0),"")</f>
        <v>OI Hotels</v>
      </c>
      <c r="L710" s="5">
        <f>IF('Ventas Pases'!$D710="Red HEROIC",IFERROR(VLOOKUP('Ventas Pases'!$G710,'Comisiones HEROIC'!$A$1:$B$11,2,0),15),IF('Ventas Pases'!$D710="Red HEROIC",15,0))</f>
        <v>0</v>
      </c>
      <c r="M710">
        <f>IF(pases[[#This Row],[Días Visita]]&lt;7,0,IF(pases[[#This Row],[Días Visita]]&lt;9,1,IF(pases[[#This Row],[Días Visita]]="Ilimitados",0,2)))</f>
        <v>2</v>
      </c>
      <c r="N710" s="5">
        <f>IF(AND('Ventas Pases'!$A710="Fuera de Temporada",'Ventas Pases'!$B710=2019,pases[[#This Row],[Modo de Compra]]="Paquete"),30,0)</f>
        <v>0</v>
      </c>
      <c r="O710" s="5">
        <f>-SUMIF(lift[Número de pase],pases[[#This Row],[Numero de Pase]],lift[Costo])</f>
        <v>0</v>
      </c>
    </row>
    <row r="711" spans="1:15" x14ac:dyDescent="0.25">
      <c r="A711" t="s">
        <v>7</v>
      </c>
      <c r="B711">
        <v>2019</v>
      </c>
      <c r="C711">
        <v>43423</v>
      </c>
      <c r="D711" t="s">
        <v>17</v>
      </c>
      <c r="E711">
        <v>43526</v>
      </c>
      <c r="F711">
        <v>9</v>
      </c>
      <c r="G711" t="s">
        <v>9</v>
      </c>
      <c r="H711" t="s">
        <v>729</v>
      </c>
      <c r="I711" s="5">
        <v>990</v>
      </c>
      <c r="J711" s="5">
        <f>IFERROR('Ventas Pases'!$I711/'Ventas Pases'!$F711,"PASE")</f>
        <v>110</v>
      </c>
      <c r="K711" t="str">
        <f>IFERROR(VLOOKUP('Ventas Pases'!$J711,'Comisiones HEROIC'!$E$1:$F$6,2,0),"")</f>
        <v>Elton Hotel</v>
      </c>
      <c r="L711" s="5">
        <f>IF('Ventas Pases'!$D711="Red HEROIC",IFERROR(VLOOKUP('Ventas Pases'!$G711,'Comisiones HEROIC'!$A$1:$B$11,2,0),15),IF('Ventas Pases'!$D711="Red HEROIC",15,0))</f>
        <v>0</v>
      </c>
      <c r="M711">
        <f>IF(pases[[#This Row],[Días Visita]]&lt;7,0,IF(pases[[#This Row],[Días Visita]]&lt;9,1,IF(pases[[#This Row],[Días Visita]]="Ilimitados",0,2)))</f>
        <v>2</v>
      </c>
      <c r="N711" s="5">
        <f>IF(AND('Ventas Pases'!$A711="Fuera de Temporada",'Ventas Pases'!$B711=2019,pases[[#This Row],[Modo de Compra]]="Paquete"),30,0)</f>
        <v>0</v>
      </c>
      <c r="O711" s="5">
        <f>-SUMIF(lift[Número de pase],pases[[#This Row],[Numero de Pase]],lift[Costo])</f>
        <v>0</v>
      </c>
    </row>
    <row r="712" spans="1:15" x14ac:dyDescent="0.25">
      <c r="A712" t="s">
        <v>7</v>
      </c>
      <c r="B712">
        <v>2018</v>
      </c>
      <c r="C712">
        <v>43155</v>
      </c>
      <c r="D712" t="s">
        <v>8</v>
      </c>
      <c r="E712">
        <v>43180</v>
      </c>
      <c r="F712">
        <v>4</v>
      </c>
      <c r="G712" t="s">
        <v>9</v>
      </c>
      <c r="H712" t="s">
        <v>730</v>
      </c>
      <c r="I712" s="5">
        <v>480</v>
      </c>
      <c r="J712" s="5">
        <f>IFERROR('Ventas Pases'!$I712/'Ventas Pases'!$F712,"PASE")</f>
        <v>120</v>
      </c>
      <c r="K712" t="str">
        <f>IFERROR(VLOOKUP('Ventas Pases'!$J712,'Comisiones HEROIC'!$E$1:$F$6,2,0),"")</f>
        <v/>
      </c>
      <c r="L712" s="5">
        <f>IF('Ventas Pases'!$D712="Red HEROIC",IFERROR(VLOOKUP('Ventas Pases'!$G712,'Comisiones HEROIC'!$A$1:$B$11,2,0),15),IF('Ventas Pases'!$D712="Red HEROIC",15,0))</f>
        <v>0</v>
      </c>
      <c r="M712">
        <f>IF(pases[[#This Row],[Días Visita]]&lt;7,0,IF(pases[[#This Row],[Días Visita]]&lt;9,1,IF(pases[[#This Row],[Días Visita]]="Ilimitados",0,2)))</f>
        <v>0</v>
      </c>
      <c r="N712" s="5">
        <f>IF(AND('Ventas Pases'!$A712="Fuera de Temporada",'Ventas Pases'!$B712=2019,pases[[#This Row],[Modo de Compra]]="Paquete"),30,0)</f>
        <v>0</v>
      </c>
      <c r="O712" s="5">
        <f>-SUMIF(lift[Número de pase],pases[[#This Row],[Numero de Pase]],lift[Costo])</f>
        <v>0</v>
      </c>
    </row>
    <row r="713" spans="1:15" x14ac:dyDescent="0.25">
      <c r="A713" t="s">
        <v>13</v>
      </c>
      <c r="B713">
        <v>2019</v>
      </c>
      <c r="C713">
        <v>43409</v>
      </c>
      <c r="D713" t="s">
        <v>8</v>
      </c>
      <c r="E713">
        <v>43277</v>
      </c>
      <c r="F713">
        <v>4</v>
      </c>
      <c r="G713" t="s">
        <v>9</v>
      </c>
      <c r="H713" t="s">
        <v>731</v>
      </c>
      <c r="I713" s="5">
        <v>480</v>
      </c>
      <c r="J713" s="5">
        <f>IFERROR('Ventas Pases'!$I713/'Ventas Pases'!$F713,"PASE")</f>
        <v>120</v>
      </c>
      <c r="K713" t="str">
        <f>IFERROR(VLOOKUP('Ventas Pases'!$J713,'Comisiones HEROIC'!$E$1:$F$6,2,0),"")</f>
        <v/>
      </c>
      <c r="L713" s="5">
        <f>IF('Ventas Pases'!$D713="Red HEROIC",IFERROR(VLOOKUP('Ventas Pases'!$G713,'Comisiones HEROIC'!$A$1:$B$11,2,0),15),IF('Ventas Pases'!$D713="Red HEROIC",15,0))</f>
        <v>0</v>
      </c>
      <c r="M713">
        <f>IF(pases[[#This Row],[Días Visita]]&lt;7,0,IF(pases[[#This Row],[Días Visita]]&lt;9,1,IF(pases[[#This Row],[Días Visita]]="Ilimitados",0,2)))</f>
        <v>0</v>
      </c>
      <c r="N713" s="5">
        <f>IF(AND('Ventas Pases'!$A713="Fuera de Temporada",'Ventas Pases'!$B713=2019,pases[[#This Row],[Modo de Compra]]="Paquete"),30,0)</f>
        <v>0</v>
      </c>
      <c r="O713" s="5">
        <f>-SUMIF(lift[Número de pase],pases[[#This Row],[Numero de Pase]],lift[Costo])</f>
        <v>0</v>
      </c>
    </row>
    <row r="714" spans="1:15" x14ac:dyDescent="0.25">
      <c r="A714" t="s">
        <v>13</v>
      </c>
      <c r="B714">
        <v>2019</v>
      </c>
      <c r="C714">
        <v>43298</v>
      </c>
      <c r="D714" t="s">
        <v>8</v>
      </c>
      <c r="E714">
        <v>43283</v>
      </c>
      <c r="F714">
        <v>1</v>
      </c>
      <c r="G714" t="s">
        <v>9</v>
      </c>
      <c r="H714" t="s">
        <v>732</v>
      </c>
      <c r="I714" s="5">
        <v>120</v>
      </c>
      <c r="J714" s="5">
        <f>IFERROR('Ventas Pases'!$I714/'Ventas Pases'!$F714,"PASE")</f>
        <v>120</v>
      </c>
      <c r="K714" t="str">
        <f>IFERROR(VLOOKUP('Ventas Pases'!$J714,'Comisiones HEROIC'!$E$1:$F$6,2,0),"")</f>
        <v/>
      </c>
      <c r="L714" s="5">
        <f>IF('Ventas Pases'!$D714="Red HEROIC",IFERROR(VLOOKUP('Ventas Pases'!$G714,'Comisiones HEROIC'!$A$1:$B$11,2,0),15),IF('Ventas Pases'!$D714="Red HEROIC",15,0))</f>
        <v>0</v>
      </c>
      <c r="M714">
        <f>IF(pases[[#This Row],[Días Visita]]&lt;7,0,IF(pases[[#This Row],[Días Visita]]&lt;9,1,IF(pases[[#This Row],[Días Visita]]="Ilimitados",0,2)))</f>
        <v>0</v>
      </c>
      <c r="N714" s="5">
        <f>IF(AND('Ventas Pases'!$A714="Fuera de Temporada",'Ventas Pases'!$B714=2019,pases[[#This Row],[Modo de Compra]]="Paquete"),30,0)</f>
        <v>0</v>
      </c>
      <c r="O714" s="5">
        <f>-SUMIF(lift[Número de pase],pases[[#This Row],[Numero de Pase]],lift[Costo])</f>
        <v>0</v>
      </c>
    </row>
    <row r="715" spans="1:15" x14ac:dyDescent="0.25">
      <c r="A715" t="s">
        <v>7</v>
      </c>
      <c r="B715">
        <v>2018</v>
      </c>
      <c r="C715">
        <v>43185</v>
      </c>
      <c r="D715" t="s">
        <v>8</v>
      </c>
      <c r="E715">
        <v>43054</v>
      </c>
      <c r="F715" t="s">
        <v>11</v>
      </c>
      <c r="G715" t="s">
        <v>9</v>
      </c>
      <c r="H715" t="s">
        <v>733</v>
      </c>
      <c r="I715" s="5">
        <v>1950</v>
      </c>
      <c r="J715" s="5" t="str">
        <f>IFERROR('Ventas Pases'!$I715/'Ventas Pases'!$F715,"PASE")</f>
        <v>PASE</v>
      </c>
      <c r="K715" t="str">
        <f>IFERROR(VLOOKUP('Ventas Pases'!$J715,'Comisiones HEROIC'!$E$1:$F$6,2,0),"")</f>
        <v/>
      </c>
      <c r="L715" s="5">
        <f>IF('Ventas Pases'!$D715="Red HEROIC",IFERROR(VLOOKUP('Ventas Pases'!$G715,'Comisiones HEROIC'!$A$1:$B$11,2,0),15),IF('Ventas Pases'!$D715="Red HEROIC",15,0))</f>
        <v>0</v>
      </c>
      <c r="M715">
        <f>IF(pases[[#This Row],[Días Visita]]&lt;7,0,IF(pases[[#This Row],[Días Visita]]&lt;9,1,IF(pases[[#This Row],[Días Visita]]="Ilimitados",0,2)))</f>
        <v>0</v>
      </c>
      <c r="N715" s="5">
        <f>IF(AND('Ventas Pases'!$A715="Fuera de Temporada",'Ventas Pases'!$B715=2019,pases[[#This Row],[Modo de Compra]]="Paquete"),30,0)</f>
        <v>0</v>
      </c>
      <c r="O715" s="5">
        <f>-SUMIF(lift[Número de pase],pases[[#This Row],[Numero de Pase]],lift[Costo])</f>
        <v>-276</v>
      </c>
    </row>
    <row r="716" spans="1:15" x14ac:dyDescent="0.25">
      <c r="A716" t="s">
        <v>7</v>
      </c>
      <c r="B716">
        <v>2019</v>
      </c>
      <c r="C716">
        <v>43548</v>
      </c>
      <c r="D716" t="s">
        <v>8</v>
      </c>
      <c r="E716">
        <v>43539</v>
      </c>
      <c r="F716">
        <v>8</v>
      </c>
      <c r="G716" t="s">
        <v>9</v>
      </c>
      <c r="H716" t="s">
        <v>734</v>
      </c>
      <c r="I716" s="5">
        <v>960</v>
      </c>
      <c r="J716" s="5">
        <f>IFERROR('Ventas Pases'!$I716/'Ventas Pases'!$F716,"PASE")</f>
        <v>120</v>
      </c>
      <c r="K716" t="str">
        <f>IFERROR(VLOOKUP('Ventas Pases'!$J716,'Comisiones HEROIC'!$E$1:$F$6,2,0),"")</f>
        <v/>
      </c>
      <c r="L716" s="5">
        <f>IF('Ventas Pases'!$D716="Red HEROIC",IFERROR(VLOOKUP('Ventas Pases'!$G716,'Comisiones HEROIC'!$A$1:$B$11,2,0),15),IF('Ventas Pases'!$D716="Red HEROIC",15,0))</f>
        <v>0</v>
      </c>
      <c r="M716">
        <f>IF(pases[[#This Row],[Días Visita]]&lt;7,0,IF(pases[[#This Row],[Días Visita]]&lt;9,1,IF(pases[[#This Row],[Días Visita]]="Ilimitados",0,2)))</f>
        <v>1</v>
      </c>
      <c r="N716" s="5">
        <f>IF(AND('Ventas Pases'!$A716="Fuera de Temporada",'Ventas Pases'!$B716=2019,pases[[#This Row],[Modo de Compra]]="Paquete"),30,0)</f>
        <v>0</v>
      </c>
      <c r="O716" s="5">
        <f>-SUMIF(lift[Número de pase],pases[[#This Row],[Numero de Pase]],lift[Costo])</f>
        <v>0</v>
      </c>
    </row>
    <row r="717" spans="1:15" x14ac:dyDescent="0.25">
      <c r="A717" t="s">
        <v>7</v>
      </c>
      <c r="B717">
        <v>2018</v>
      </c>
      <c r="C717">
        <v>43124</v>
      </c>
      <c r="D717" t="s">
        <v>60</v>
      </c>
      <c r="E717">
        <v>43151</v>
      </c>
      <c r="F717">
        <v>4</v>
      </c>
      <c r="G717" t="s">
        <v>9</v>
      </c>
      <c r="H717" t="s">
        <v>735</v>
      </c>
      <c r="I717" s="5">
        <v>480</v>
      </c>
      <c r="J717" s="5">
        <f>IFERROR('Ventas Pases'!$I717/'Ventas Pases'!$F717,"PASE")</f>
        <v>120</v>
      </c>
      <c r="K717" t="str">
        <f>IFERROR(VLOOKUP('Ventas Pases'!$J717,'Comisiones HEROIC'!$E$1:$F$6,2,0),"")</f>
        <v/>
      </c>
      <c r="L717" s="5">
        <f>IF('Ventas Pases'!$D717="Red HEROIC",IFERROR(VLOOKUP('Ventas Pases'!$G717,'Comisiones HEROIC'!$A$1:$B$11,2,0),15),IF('Ventas Pases'!$D717="Red HEROIC",15,0))</f>
        <v>0</v>
      </c>
      <c r="M717">
        <f>IF(pases[[#This Row],[Días Visita]]&lt;7,0,IF(pases[[#This Row],[Días Visita]]&lt;9,1,IF(pases[[#This Row],[Días Visita]]="Ilimitados",0,2)))</f>
        <v>0</v>
      </c>
      <c r="N717" s="5">
        <f>IF(AND('Ventas Pases'!$A717="Fuera de Temporada",'Ventas Pases'!$B717=2019,pases[[#This Row],[Modo de Compra]]="Paquete"),30,0)</f>
        <v>0</v>
      </c>
      <c r="O717" s="5">
        <f>-SUMIF(lift[Número de pase],pases[[#This Row],[Numero de Pase]],lift[Costo])</f>
        <v>0</v>
      </c>
    </row>
    <row r="718" spans="1:15" x14ac:dyDescent="0.25">
      <c r="A718" t="s">
        <v>7</v>
      </c>
      <c r="B718">
        <v>2018</v>
      </c>
      <c r="C718">
        <v>43158</v>
      </c>
      <c r="D718" t="s">
        <v>8</v>
      </c>
      <c r="E718">
        <v>43149</v>
      </c>
      <c r="F718">
        <v>2</v>
      </c>
      <c r="G718" t="s">
        <v>9</v>
      </c>
      <c r="H718" t="s">
        <v>736</v>
      </c>
      <c r="I718" s="5">
        <v>240</v>
      </c>
      <c r="J718" s="5">
        <f>IFERROR('Ventas Pases'!$I718/'Ventas Pases'!$F718,"PASE")</f>
        <v>120</v>
      </c>
      <c r="K718" t="str">
        <f>IFERROR(VLOOKUP('Ventas Pases'!$J718,'Comisiones HEROIC'!$E$1:$F$6,2,0),"")</f>
        <v/>
      </c>
      <c r="L718" s="5">
        <f>IF('Ventas Pases'!$D718="Red HEROIC",IFERROR(VLOOKUP('Ventas Pases'!$G718,'Comisiones HEROIC'!$A$1:$B$11,2,0),15),IF('Ventas Pases'!$D718="Red HEROIC",15,0))</f>
        <v>0</v>
      </c>
      <c r="M718">
        <f>IF(pases[[#This Row],[Días Visita]]&lt;7,0,IF(pases[[#This Row],[Días Visita]]&lt;9,1,IF(pases[[#This Row],[Días Visita]]="Ilimitados",0,2)))</f>
        <v>0</v>
      </c>
      <c r="N718" s="5">
        <f>IF(AND('Ventas Pases'!$A718="Fuera de Temporada",'Ventas Pases'!$B718=2019,pases[[#This Row],[Modo de Compra]]="Paquete"),30,0)</f>
        <v>0</v>
      </c>
      <c r="O718" s="5">
        <f>-SUMIF(lift[Número de pase],pases[[#This Row],[Numero de Pase]],lift[Costo])</f>
        <v>0</v>
      </c>
    </row>
    <row r="719" spans="1:15" x14ac:dyDescent="0.25">
      <c r="A719" t="s">
        <v>7</v>
      </c>
      <c r="B719">
        <v>2018</v>
      </c>
      <c r="C719">
        <v>43166</v>
      </c>
      <c r="D719" t="s">
        <v>8</v>
      </c>
      <c r="E719">
        <v>43163</v>
      </c>
      <c r="F719">
        <v>1</v>
      </c>
      <c r="G719" t="s">
        <v>9</v>
      </c>
      <c r="H719" t="s">
        <v>737</v>
      </c>
      <c r="I719" s="5">
        <v>120</v>
      </c>
      <c r="J719" s="5">
        <f>IFERROR('Ventas Pases'!$I719/'Ventas Pases'!$F719,"PASE")</f>
        <v>120</v>
      </c>
      <c r="K719" t="str">
        <f>IFERROR(VLOOKUP('Ventas Pases'!$J719,'Comisiones HEROIC'!$E$1:$F$6,2,0),"")</f>
        <v/>
      </c>
      <c r="L719" s="5">
        <f>IF('Ventas Pases'!$D719="Red HEROIC",IFERROR(VLOOKUP('Ventas Pases'!$G719,'Comisiones HEROIC'!$A$1:$B$11,2,0),15),IF('Ventas Pases'!$D719="Red HEROIC",15,0))</f>
        <v>0</v>
      </c>
      <c r="M719">
        <f>IF(pases[[#This Row],[Días Visita]]&lt;7,0,IF(pases[[#This Row],[Días Visita]]&lt;9,1,IF(pases[[#This Row],[Días Visita]]="Ilimitados",0,2)))</f>
        <v>0</v>
      </c>
      <c r="N719" s="5">
        <f>IF(AND('Ventas Pases'!$A719="Fuera de Temporada",'Ventas Pases'!$B719=2019,pases[[#This Row],[Modo de Compra]]="Paquete"),30,0)</f>
        <v>0</v>
      </c>
      <c r="O719" s="5">
        <f>-SUMIF(lift[Número de pase],pases[[#This Row],[Numero de Pase]],lift[Costo])</f>
        <v>0</v>
      </c>
    </row>
    <row r="720" spans="1:15" x14ac:dyDescent="0.25">
      <c r="A720" t="s">
        <v>7</v>
      </c>
      <c r="B720">
        <v>2018</v>
      </c>
      <c r="C720">
        <v>43442</v>
      </c>
      <c r="D720" t="s">
        <v>14</v>
      </c>
      <c r="E720">
        <v>43123</v>
      </c>
      <c r="F720">
        <v>7</v>
      </c>
      <c r="G720" t="s">
        <v>15</v>
      </c>
      <c r="H720" t="s">
        <v>738</v>
      </c>
      <c r="I720" s="5">
        <v>980</v>
      </c>
      <c r="J720" s="5">
        <f>IFERROR('Ventas Pases'!$I720/'Ventas Pases'!$F720,"PASE")</f>
        <v>140</v>
      </c>
      <c r="K720" t="str">
        <f>IFERROR(VLOOKUP('Ventas Pases'!$J720,'Comisiones HEROIC'!$E$1:$F$6,2,0),"")</f>
        <v/>
      </c>
      <c r="L720" s="5">
        <f>IF('Ventas Pases'!$D720="Red HEROIC",IFERROR(VLOOKUP('Ventas Pases'!$G720,'Comisiones HEROIC'!$A$1:$B$11,2,0),15),IF('Ventas Pases'!$D720="Red HEROIC",15,0))</f>
        <v>12</v>
      </c>
      <c r="M720">
        <f>IF(pases[[#This Row],[Días Visita]]&lt;7,0,IF(pases[[#This Row],[Días Visita]]&lt;9,1,IF(pases[[#This Row],[Días Visita]]="Ilimitados",0,2)))</f>
        <v>1</v>
      </c>
      <c r="N720" s="5">
        <f>IF(AND('Ventas Pases'!$A720="Fuera de Temporada",'Ventas Pases'!$B720=2019,pases[[#This Row],[Modo de Compra]]="Paquete"),30,0)</f>
        <v>0</v>
      </c>
      <c r="O720" s="5">
        <f>-SUMIF(lift[Número de pase],pases[[#This Row],[Numero de Pase]],lift[Costo])</f>
        <v>0</v>
      </c>
    </row>
    <row r="721" spans="1:15" x14ac:dyDescent="0.25">
      <c r="A721" t="s">
        <v>7</v>
      </c>
      <c r="B721">
        <v>2019</v>
      </c>
      <c r="C721">
        <v>43443</v>
      </c>
      <c r="D721" t="s">
        <v>8</v>
      </c>
      <c r="E721">
        <v>43535</v>
      </c>
      <c r="F721">
        <v>2</v>
      </c>
      <c r="G721" t="s">
        <v>9</v>
      </c>
      <c r="H721" t="s">
        <v>739</v>
      </c>
      <c r="I721" s="5">
        <v>240</v>
      </c>
      <c r="J721" s="5">
        <f>IFERROR('Ventas Pases'!$I721/'Ventas Pases'!$F721,"PASE")</f>
        <v>120</v>
      </c>
      <c r="K721" t="str">
        <f>IFERROR(VLOOKUP('Ventas Pases'!$J721,'Comisiones HEROIC'!$E$1:$F$6,2,0),"")</f>
        <v/>
      </c>
      <c r="L721" s="5">
        <f>IF('Ventas Pases'!$D721="Red HEROIC",IFERROR(VLOOKUP('Ventas Pases'!$G721,'Comisiones HEROIC'!$A$1:$B$11,2,0),15),IF('Ventas Pases'!$D721="Red HEROIC",15,0))</f>
        <v>0</v>
      </c>
      <c r="M721">
        <f>IF(pases[[#This Row],[Días Visita]]&lt;7,0,IF(pases[[#This Row],[Días Visita]]&lt;9,1,IF(pases[[#This Row],[Días Visita]]="Ilimitados",0,2)))</f>
        <v>0</v>
      </c>
      <c r="N721" s="5">
        <f>IF(AND('Ventas Pases'!$A721="Fuera de Temporada",'Ventas Pases'!$B721=2019,pases[[#This Row],[Modo de Compra]]="Paquete"),30,0)</f>
        <v>0</v>
      </c>
      <c r="O721" s="5">
        <f>-SUMIF(lift[Número de pase],pases[[#This Row],[Numero de Pase]],lift[Costo])</f>
        <v>0</v>
      </c>
    </row>
    <row r="722" spans="1:15" x14ac:dyDescent="0.25">
      <c r="A722" t="s">
        <v>13</v>
      </c>
      <c r="B722">
        <v>2019</v>
      </c>
      <c r="C722">
        <v>43221</v>
      </c>
      <c r="D722" t="s">
        <v>14</v>
      </c>
      <c r="E722">
        <v>43223</v>
      </c>
      <c r="F722">
        <v>4</v>
      </c>
      <c r="G722" t="s">
        <v>19</v>
      </c>
      <c r="H722" t="s">
        <v>740</v>
      </c>
      <c r="I722" s="5">
        <v>560</v>
      </c>
      <c r="J722" s="5">
        <f>IFERROR('Ventas Pases'!$I722/'Ventas Pases'!$F722,"PASE")</f>
        <v>140</v>
      </c>
      <c r="K722" t="str">
        <f>IFERROR(VLOOKUP('Ventas Pases'!$J722,'Comisiones HEROIC'!$E$1:$F$6,2,0),"")</f>
        <v/>
      </c>
      <c r="L722" s="5">
        <f>IF('Ventas Pases'!$D722="Red HEROIC",IFERROR(VLOOKUP('Ventas Pases'!$G722,'Comisiones HEROIC'!$A$1:$B$11,2,0),15),IF('Ventas Pases'!$D722="Red HEROIC",15,0))</f>
        <v>15</v>
      </c>
      <c r="M722">
        <f>IF(pases[[#This Row],[Días Visita]]&lt;7,0,IF(pases[[#This Row],[Días Visita]]&lt;9,1,IF(pases[[#This Row],[Días Visita]]="Ilimitados",0,2)))</f>
        <v>0</v>
      </c>
      <c r="N722" s="5">
        <f>IF(AND('Ventas Pases'!$A722="Fuera de Temporada",'Ventas Pases'!$B722=2019,pases[[#This Row],[Modo de Compra]]="Paquete"),30,0)</f>
        <v>0</v>
      </c>
      <c r="O722" s="5">
        <f>-SUMIF(lift[Número de pase],pases[[#This Row],[Numero de Pase]],lift[Costo])</f>
        <v>0</v>
      </c>
    </row>
    <row r="723" spans="1:15" x14ac:dyDescent="0.25">
      <c r="A723" t="s">
        <v>7</v>
      </c>
      <c r="B723">
        <v>2019</v>
      </c>
      <c r="C723">
        <v>43458</v>
      </c>
      <c r="D723" t="s">
        <v>8</v>
      </c>
      <c r="E723">
        <v>43452</v>
      </c>
      <c r="F723">
        <v>7</v>
      </c>
      <c r="G723" t="s">
        <v>9</v>
      </c>
      <c r="H723" t="s">
        <v>741</v>
      </c>
      <c r="I723" s="5">
        <v>840</v>
      </c>
      <c r="J723" s="5">
        <f>IFERROR('Ventas Pases'!$I723/'Ventas Pases'!$F723,"PASE")</f>
        <v>120</v>
      </c>
      <c r="K723" t="str">
        <f>IFERROR(VLOOKUP('Ventas Pases'!$J723,'Comisiones HEROIC'!$E$1:$F$6,2,0),"")</f>
        <v/>
      </c>
      <c r="L723" s="5">
        <f>IF('Ventas Pases'!$D723="Red HEROIC",IFERROR(VLOOKUP('Ventas Pases'!$G723,'Comisiones HEROIC'!$A$1:$B$11,2,0),15),IF('Ventas Pases'!$D723="Red HEROIC",15,0))</f>
        <v>0</v>
      </c>
      <c r="M723">
        <f>IF(pases[[#This Row],[Días Visita]]&lt;7,0,IF(pases[[#This Row],[Días Visita]]&lt;9,1,IF(pases[[#This Row],[Días Visita]]="Ilimitados",0,2)))</f>
        <v>1</v>
      </c>
      <c r="N723" s="5">
        <f>IF(AND('Ventas Pases'!$A723="Fuera de Temporada",'Ventas Pases'!$B723=2019,pases[[#This Row],[Modo de Compra]]="Paquete"),30,0)</f>
        <v>0</v>
      </c>
      <c r="O723" s="5">
        <f>-SUMIF(lift[Número de pase],pases[[#This Row],[Numero de Pase]],lift[Costo])</f>
        <v>0</v>
      </c>
    </row>
    <row r="724" spans="1:15" x14ac:dyDescent="0.25">
      <c r="A724" t="s">
        <v>7</v>
      </c>
      <c r="B724">
        <v>2019</v>
      </c>
      <c r="C724">
        <v>43468</v>
      </c>
      <c r="D724" t="s">
        <v>17</v>
      </c>
      <c r="E724">
        <v>43484</v>
      </c>
      <c r="F724">
        <v>6</v>
      </c>
      <c r="G724" t="s">
        <v>9</v>
      </c>
      <c r="H724" t="s">
        <v>742</v>
      </c>
      <c r="I724" s="5">
        <v>660</v>
      </c>
      <c r="J724" s="5">
        <f>IFERROR('Ventas Pases'!$I724/'Ventas Pases'!$F724,"PASE")</f>
        <v>110</v>
      </c>
      <c r="K724" t="str">
        <f>IFERROR(VLOOKUP('Ventas Pases'!$J724,'Comisiones HEROIC'!$E$1:$F$6,2,0),"")</f>
        <v>Elton Hotel</v>
      </c>
      <c r="L724" s="5">
        <f>IF('Ventas Pases'!$D724="Red HEROIC",IFERROR(VLOOKUP('Ventas Pases'!$G724,'Comisiones HEROIC'!$A$1:$B$11,2,0),15),IF('Ventas Pases'!$D724="Red HEROIC",15,0))</f>
        <v>0</v>
      </c>
      <c r="M724">
        <f>IF(pases[[#This Row],[Días Visita]]&lt;7,0,IF(pases[[#This Row],[Días Visita]]&lt;9,1,IF(pases[[#This Row],[Días Visita]]="Ilimitados",0,2)))</f>
        <v>0</v>
      </c>
      <c r="N724" s="5">
        <f>IF(AND('Ventas Pases'!$A724="Fuera de Temporada",'Ventas Pases'!$B724=2019,pases[[#This Row],[Modo de Compra]]="Paquete"),30,0)</f>
        <v>0</v>
      </c>
      <c r="O724" s="5">
        <f>-SUMIF(lift[Número de pase],pases[[#This Row],[Numero de Pase]],lift[Costo])</f>
        <v>0</v>
      </c>
    </row>
    <row r="725" spans="1:15" x14ac:dyDescent="0.25">
      <c r="A725" t="s">
        <v>7</v>
      </c>
      <c r="B725">
        <v>2019</v>
      </c>
      <c r="C725">
        <v>43477</v>
      </c>
      <c r="D725" t="s">
        <v>17</v>
      </c>
      <c r="E725">
        <v>43540</v>
      </c>
      <c r="F725">
        <v>4</v>
      </c>
      <c r="G725" t="s">
        <v>9</v>
      </c>
      <c r="H725" t="s">
        <v>743</v>
      </c>
      <c r="I725" s="5">
        <v>300</v>
      </c>
      <c r="J725" s="5">
        <f>IFERROR('Ventas Pases'!$I725/'Ventas Pases'!$F725,"PASE")</f>
        <v>75</v>
      </c>
      <c r="K725" t="str">
        <f>IFERROR(VLOOKUP('Ventas Pases'!$J725,'Comisiones HEROIC'!$E$1:$F$6,2,0),"")</f>
        <v>Ski Inn</v>
      </c>
      <c r="L725" s="5">
        <f>IF('Ventas Pases'!$D725="Red HEROIC",IFERROR(VLOOKUP('Ventas Pases'!$G725,'Comisiones HEROIC'!$A$1:$B$11,2,0),15),IF('Ventas Pases'!$D725="Red HEROIC",15,0))</f>
        <v>0</v>
      </c>
      <c r="M725">
        <f>IF(pases[[#This Row],[Días Visita]]&lt;7,0,IF(pases[[#This Row],[Días Visita]]&lt;9,1,IF(pases[[#This Row],[Días Visita]]="Ilimitados",0,2)))</f>
        <v>0</v>
      </c>
      <c r="N725" s="5">
        <f>IF(AND('Ventas Pases'!$A725="Fuera de Temporada",'Ventas Pases'!$B725=2019,pases[[#This Row],[Modo de Compra]]="Paquete"),30,0)</f>
        <v>0</v>
      </c>
      <c r="O725" s="5">
        <f>-SUMIF(lift[Número de pase],pases[[#This Row],[Numero de Pase]],lift[Costo])</f>
        <v>0</v>
      </c>
    </row>
    <row r="726" spans="1:15" x14ac:dyDescent="0.25">
      <c r="A726" t="s">
        <v>7</v>
      </c>
      <c r="B726">
        <v>2019</v>
      </c>
      <c r="C726">
        <v>43490</v>
      </c>
      <c r="D726" t="s">
        <v>8</v>
      </c>
      <c r="E726">
        <v>43419</v>
      </c>
      <c r="F726" t="s">
        <v>11</v>
      </c>
      <c r="G726" t="s">
        <v>9</v>
      </c>
      <c r="H726" t="s">
        <v>744</v>
      </c>
      <c r="I726" s="5">
        <v>1950</v>
      </c>
      <c r="J726" s="5" t="str">
        <f>IFERROR('Ventas Pases'!$I726/'Ventas Pases'!$F726,"PASE")</f>
        <v>PASE</v>
      </c>
      <c r="K726" t="str">
        <f>IFERROR(VLOOKUP('Ventas Pases'!$J726,'Comisiones HEROIC'!$E$1:$F$6,2,0),"")</f>
        <v/>
      </c>
      <c r="L726" s="5">
        <f>IF('Ventas Pases'!$D726="Red HEROIC",IFERROR(VLOOKUP('Ventas Pases'!$G726,'Comisiones HEROIC'!$A$1:$B$11,2,0),15),IF('Ventas Pases'!$D726="Red HEROIC",15,0))</f>
        <v>0</v>
      </c>
      <c r="M726">
        <f>IF(pases[[#This Row],[Días Visita]]&lt;7,0,IF(pases[[#This Row],[Días Visita]]&lt;9,1,IF(pases[[#This Row],[Días Visita]]="Ilimitados",0,2)))</f>
        <v>0</v>
      </c>
      <c r="N726" s="5">
        <f>IF(AND('Ventas Pases'!$A726="Fuera de Temporada",'Ventas Pases'!$B726=2019,pases[[#This Row],[Modo de Compra]]="Paquete"),30,0)</f>
        <v>0</v>
      </c>
      <c r="O726" s="5">
        <f>-SUMIF(lift[Número de pase],pases[[#This Row],[Numero de Pase]],lift[Costo])</f>
        <v>-92</v>
      </c>
    </row>
    <row r="727" spans="1:15" x14ac:dyDescent="0.25">
      <c r="A727" t="s">
        <v>7</v>
      </c>
      <c r="B727">
        <v>2019</v>
      </c>
      <c r="C727">
        <v>43553</v>
      </c>
      <c r="D727" t="s">
        <v>14</v>
      </c>
      <c r="E727">
        <v>43546</v>
      </c>
      <c r="F727">
        <v>1</v>
      </c>
      <c r="G727" t="s">
        <v>33</v>
      </c>
      <c r="H727" t="s">
        <v>745</v>
      </c>
      <c r="I727" s="5">
        <v>140</v>
      </c>
      <c r="J727" s="5">
        <f>IFERROR('Ventas Pases'!$I727/'Ventas Pases'!$F727,"PASE")</f>
        <v>140</v>
      </c>
      <c r="K727" t="str">
        <f>IFERROR(VLOOKUP('Ventas Pases'!$J727,'Comisiones HEROIC'!$E$1:$F$6,2,0),"")</f>
        <v/>
      </c>
      <c r="L727" s="5">
        <f>IF('Ventas Pases'!$D727="Red HEROIC",IFERROR(VLOOKUP('Ventas Pases'!$G727,'Comisiones HEROIC'!$A$1:$B$11,2,0),15),IF('Ventas Pases'!$D727="Red HEROIC",15,0))</f>
        <v>15</v>
      </c>
      <c r="M727">
        <f>IF(pases[[#This Row],[Días Visita]]&lt;7,0,IF(pases[[#This Row],[Días Visita]]&lt;9,1,IF(pases[[#This Row],[Días Visita]]="Ilimitados",0,2)))</f>
        <v>0</v>
      </c>
      <c r="N727" s="5">
        <f>IF(AND('Ventas Pases'!$A727="Fuera de Temporada",'Ventas Pases'!$B727=2019,pases[[#This Row],[Modo de Compra]]="Paquete"),30,0)</f>
        <v>0</v>
      </c>
      <c r="O727" s="5">
        <f>-SUMIF(lift[Número de pase],pases[[#This Row],[Numero de Pase]],lift[Costo])</f>
        <v>0</v>
      </c>
    </row>
    <row r="728" spans="1:15" x14ac:dyDescent="0.25">
      <c r="A728" t="s">
        <v>7</v>
      </c>
      <c r="B728">
        <v>2019</v>
      </c>
      <c r="C728">
        <v>43533</v>
      </c>
      <c r="D728" t="s">
        <v>8</v>
      </c>
      <c r="E728">
        <v>43419</v>
      </c>
      <c r="F728" t="s">
        <v>11</v>
      </c>
      <c r="G728" t="s">
        <v>9</v>
      </c>
      <c r="H728" t="s">
        <v>746</v>
      </c>
      <c r="I728" s="5">
        <v>1950</v>
      </c>
      <c r="J728" s="5" t="str">
        <f>IFERROR('Ventas Pases'!$I728/'Ventas Pases'!$F728,"PASE")</f>
        <v>PASE</v>
      </c>
      <c r="K728" t="str">
        <f>IFERROR(VLOOKUP('Ventas Pases'!$J728,'Comisiones HEROIC'!$E$1:$F$6,2,0),"")</f>
        <v/>
      </c>
      <c r="L728" s="5">
        <f>IF('Ventas Pases'!$D728="Red HEROIC",IFERROR(VLOOKUP('Ventas Pases'!$G728,'Comisiones HEROIC'!$A$1:$B$11,2,0),15),IF('Ventas Pases'!$D728="Red HEROIC",15,0))</f>
        <v>0</v>
      </c>
      <c r="M728">
        <f>IF(pases[[#This Row],[Días Visita]]&lt;7,0,IF(pases[[#This Row],[Días Visita]]&lt;9,1,IF(pases[[#This Row],[Días Visita]]="Ilimitados",0,2)))</f>
        <v>0</v>
      </c>
      <c r="N728" s="5">
        <f>IF(AND('Ventas Pases'!$A728="Fuera de Temporada",'Ventas Pases'!$B728=2019,pases[[#This Row],[Modo de Compra]]="Paquete"),30,0)</f>
        <v>0</v>
      </c>
      <c r="O728" s="5">
        <f>-SUMIF(lift[Número de pase],pases[[#This Row],[Numero de Pase]],lift[Costo])</f>
        <v>-644</v>
      </c>
    </row>
    <row r="729" spans="1:15" x14ac:dyDescent="0.25">
      <c r="A729" t="s">
        <v>13</v>
      </c>
      <c r="B729">
        <v>2019</v>
      </c>
      <c r="C729">
        <v>43369</v>
      </c>
      <c r="D729" t="s">
        <v>14</v>
      </c>
      <c r="E729">
        <v>43303</v>
      </c>
      <c r="F729">
        <v>8</v>
      </c>
      <c r="G729" t="s">
        <v>15</v>
      </c>
      <c r="H729" t="s">
        <v>747</v>
      </c>
      <c r="I729" s="5">
        <v>1120</v>
      </c>
      <c r="J729" s="5">
        <f>IFERROR('Ventas Pases'!$I729/'Ventas Pases'!$F729,"PASE")</f>
        <v>140</v>
      </c>
      <c r="K729" t="str">
        <f>IFERROR(VLOOKUP('Ventas Pases'!$J729,'Comisiones HEROIC'!$E$1:$F$6,2,0),"")</f>
        <v/>
      </c>
      <c r="L729" s="5">
        <f>IF('Ventas Pases'!$D729="Red HEROIC",IFERROR(VLOOKUP('Ventas Pases'!$G729,'Comisiones HEROIC'!$A$1:$B$11,2,0),15),IF('Ventas Pases'!$D729="Red HEROIC",15,0))</f>
        <v>12</v>
      </c>
      <c r="M729">
        <f>IF(pases[[#This Row],[Días Visita]]&lt;7,0,IF(pases[[#This Row],[Días Visita]]&lt;9,1,IF(pases[[#This Row],[Días Visita]]="Ilimitados",0,2)))</f>
        <v>1</v>
      </c>
      <c r="N729" s="5">
        <f>IF(AND('Ventas Pases'!$A729="Fuera de Temporada",'Ventas Pases'!$B729=2019,pases[[#This Row],[Modo de Compra]]="Paquete"),30,0)</f>
        <v>0</v>
      </c>
      <c r="O729" s="5">
        <f>-SUMIF(lift[Número de pase],pases[[#This Row],[Numero de Pase]],lift[Costo])</f>
        <v>0</v>
      </c>
    </row>
    <row r="730" spans="1:15" x14ac:dyDescent="0.25">
      <c r="A730" t="s">
        <v>7</v>
      </c>
      <c r="B730">
        <v>2019</v>
      </c>
      <c r="C730">
        <v>43549</v>
      </c>
      <c r="D730" t="s">
        <v>14</v>
      </c>
      <c r="E730">
        <v>43547</v>
      </c>
      <c r="F730">
        <v>3</v>
      </c>
      <c r="G730" t="s">
        <v>19</v>
      </c>
      <c r="H730" t="s">
        <v>748</v>
      </c>
      <c r="I730" s="5">
        <v>420</v>
      </c>
      <c r="J730" s="5">
        <f>IFERROR('Ventas Pases'!$I730/'Ventas Pases'!$F730,"PASE")</f>
        <v>140</v>
      </c>
      <c r="K730" t="str">
        <f>IFERROR(VLOOKUP('Ventas Pases'!$J730,'Comisiones HEROIC'!$E$1:$F$6,2,0),"")</f>
        <v/>
      </c>
      <c r="L730" s="5">
        <f>IF('Ventas Pases'!$D730="Red HEROIC",IFERROR(VLOOKUP('Ventas Pases'!$G730,'Comisiones HEROIC'!$A$1:$B$11,2,0),15),IF('Ventas Pases'!$D730="Red HEROIC",15,0))</f>
        <v>15</v>
      </c>
      <c r="M730">
        <f>IF(pases[[#This Row],[Días Visita]]&lt;7,0,IF(pases[[#This Row],[Días Visita]]&lt;9,1,IF(pases[[#This Row],[Días Visita]]="Ilimitados",0,2)))</f>
        <v>0</v>
      </c>
      <c r="N730" s="5">
        <f>IF(AND('Ventas Pases'!$A730="Fuera de Temporada",'Ventas Pases'!$B730=2019,pases[[#This Row],[Modo de Compra]]="Paquete"),30,0)</f>
        <v>0</v>
      </c>
      <c r="O730" s="5">
        <f>-SUMIF(lift[Número de pase],pases[[#This Row],[Numero de Pase]],lift[Costo])</f>
        <v>0</v>
      </c>
    </row>
    <row r="731" spans="1:15" x14ac:dyDescent="0.25">
      <c r="A731" t="s">
        <v>7</v>
      </c>
      <c r="B731">
        <v>2019</v>
      </c>
      <c r="C731">
        <v>43436</v>
      </c>
      <c r="D731" t="s">
        <v>8</v>
      </c>
      <c r="E731">
        <v>43429</v>
      </c>
      <c r="F731">
        <v>5</v>
      </c>
      <c r="G731" t="s">
        <v>9</v>
      </c>
      <c r="H731" t="s">
        <v>749</v>
      </c>
      <c r="I731" s="5">
        <v>600</v>
      </c>
      <c r="J731" s="5">
        <f>IFERROR('Ventas Pases'!$I731/'Ventas Pases'!$F731,"PASE")</f>
        <v>120</v>
      </c>
      <c r="K731" t="str">
        <f>IFERROR(VLOOKUP('Ventas Pases'!$J731,'Comisiones HEROIC'!$E$1:$F$6,2,0),"")</f>
        <v/>
      </c>
      <c r="L731" s="5">
        <f>IF('Ventas Pases'!$D731="Red HEROIC",IFERROR(VLOOKUP('Ventas Pases'!$G731,'Comisiones HEROIC'!$A$1:$B$11,2,0),15),IF('Ventas Pases'!$D731="Red HEROIC",15,0))</f>
        <v>0</v>
      </c>
      <c r="M731">
        <f>IF(pases[[#This Row],[Días Visita]]&lt;7,0,IF(pases[[#This Row],[Días Visita]]&lt;9,1,IF(pases[[#This Row],[Días Visita]]="Ilimitados",0,2)))</f>
        <v>0</v>
      </c>
      <c r="N731" s="5">
        <f>IF(AND('Ventas Pases'!$A731="Fuera de Temporada",'Ventas Pases'!$B731=2019,pases[[#This Row],[Modo de Compra]]="Paquete"),30,0)</f>
        <v>0</v>
      </c>
      <c r="O731" s="5">
        <f>-SUMIF(lift[Número de pase],pases[[#This Row],[Numero de Pase]],lift[Costo])</f>
        <v>0</v>
      </c>
    </row>
    <row r="732" spans="1:15" x14ac:dyDescent="0.25">
      <c r="A732" t="s">
        <v>7</v>
      </c>
      <c r="B732">
        <v>2018</v>
      </c>
      <c r="C732">
        <v>43437</v>
      </c>
      <c r="D732" t="s">
        <v>8</v>
      </c>
      <c r="E732">
        <v>43054</v>
      </c>
      <c r="F732" t="s">
        <v>11</v>
      </c>
      <c r="G732" t="s">
        <v>9</v>
      </c>
      <c r="H732" t="s">
        <v>750</v>
      </c>
      <c r="I732" s="5">
        <v>1950</v>
      </c>
      <c r="J732" s="5" t="str">
        <f>IFERROR('Ventas Pases'!$I732/'Ventas Pases'!$F732,"PASE")</f>
        <v>PASE</v>
      </c>
      <c r="K732" t="str">
        <f>IFERROR(VLOOKUP('Ventas Pases'!$J732,'Comisiones HEROIC'!$E$1:$F$6,2,0),"")</f>
        <v/>
      </c>
      <c r="L732" s="5">
        <f>IF('Ventas Pases'!$D732="Red HEROIC",IFERROR(VLOOKUP('Ventas Pases'!$G732,'Comisiones HEROIC'!$A$1:$B$11,2,0),15),IF('Ventas Pases'!$D732="Red HEROIC",15,0))</f>
        <v>0</v>
      </c>
      <c r="M732">
        <f>IF(pases[[#This Row],[Días Visita]]&lt;7,0,IF(pases[[#This Row],[Días Visita]]&lt;9,1,IF(pases[[#This Row],[Días Visita]]="Ilimitados",0,2)))</f>
        <v>0</v>
      </c>
      <c r="N732" s="5">
        <f>IF(AND('Ventas Pases'!$A732="Fuera de Temporada",'Ventas Pases'!$B732=2019,pases[[#This Row],[Modo de Compra]]="Paquete"),30,0)</f>
        <v>0</v>
      </c>
      <c r="O732" s="5">
        <f>-SUMIF(lift[Número de pase],pases[[#This Row],[Numero de Pase]],lift[Costo])</f>
        <v>-368</v>
      </c>
    </row>
    <row r="733" spans="1:15" x14ac:dyDescent="0.25">
      <c r="A733" t="s">
        <v>13</v>
      </c>
      <c r="B733">
        <v>2018</v>
      </c>
      <c r="C733">
        <v>43255</v>
      </c>
      <c r="D733" t="s">
        <v>17</v>
      </c>
      <c r="E733">
        <v>42916</v>
      </c>
      <c r="F733">
        <v>1</v>
      </c>
      <c r="G733" t="s">
        <v>9</v>
      </c>
      <c r="H733" t="s">
        <v>751</v>
      </c>
      <c r="I733" s="5">
        <v>105</v>
      </c>
      <c r="J733" s="5">
        <f>IFERROR('Ventas Pases'!$I733/'Ventas Pases'!$F733,"PASE")</f>
        <v>105</v>
      </c>
      <c r="K733" t="str">
        <f>IFERROR(VLOOKUP('Ventas Pases'!$J733,'Comisiones HEROIC'!$E$1:$F$6,2,0),"")</f>
        <v>OI Hotels</v>
      </c>
      <c r="L733" s="5">
        <f>IF('Ventas Pases'!$D733="Red HEROIC",IFERROR(VLOOKUP('Ventas Pases'!$G733,'Comisiones HEROIC'!$A$1:$B$11,2,0),15),IF('Ventas Pases'!$D733="Red HEROIC",15,0))</f>
        <v>0</v>
      </c>
      <c r="M733">
        <f>IF(pases[[#This Row],[Días Visita]]&lt;7,0,IF(pases[[#This Row],[Días Visita]]&lt;9,1,IF(pases[[#This Row],[Días Visita]]="Ilimitados",0,2)))</f>
        <v>0</v>
      </c>
      <c r="N733" s="5">
        <f>IF(AND('Ventas Pases'!$A733="Fuera de Temporada",'Ventas Pases'!$B733=2019,pases[[#This Row],[Modo de Compra]]="Paquete"),30,0)</f>
        <v>0</v>
      </c>
      <c r="O733" s="5">
        <f>-SUMIF(lift[Número de pase],pases[[#This Row],[Numero de Pase]],lift[Costo])</f>
        <v>0</v>
      </c>
    </row>
    <row r="734" spans="1:15" x14ac:dyDescent="0.25">
      <c r="A734" t="s">
        <v>7</v>
      </c>
      <c r="B734">
        <v>2019</v>
      </c>
      <c r="C734">
        <v>43549</v>
      </c>
      <c r="D734" t="s">
        <v>8</v>
      </c>
      <c r="E734">
        <v>43419</v>
      </c>
      <c r="F734" t="s">
        <v>11</v>
      </c>
      <c r="G734" t="s">
        <v>9</v>
      </c>
      <c r="H734" t="s">
        <v>752</v>
      </c>
      <c r="I734" s="5">
        <v>1950</v>
      </c>
      <c r="J734" s="5" t="str">
        <f>IFERROR('Ventas Pases'!$I734/'Ventas Pases'!$F734,"PASE")</f>
        <v>PASE</v>
      </c>
      <c r="K734" t="str">
        <f>IFERROR(VLOOKUP('Ventas Pases'!$J734,'Comisiones HEROIC'!$E$1:$F$6,2,0),"")</f>
        <v/>
      </c>
      <c r="L734" s="5">
        <f>IF('Ventas Pases'!$D734="Red HEROIC",IFERROR(VLOOKUP('Ventas Pases'!$G734,'Comisiones HEROIC'!$A$1:$B$11,2,0),15),IF('Ventas Pases'!$D734="Red HEROIC",15,0))</f>
        <v>0</v>
      </c>
      <c r="M734">
        <f>IF(pases[[#This Row],[Días Visita]]&lt;7,0,IF(pases[[#This Row],[Días Visita]]&lt;9,1,IF(pases[[#This Row],[Días Visita]]="Ilimitados",0,2)))</f>
        <v>0</v>
      </c>
      <c r="N734" s="5">
        <f>IF(AND('Ventas Pases'!$A734="Fuera de Temporada",'Ventas Pases'!$B734=2019,pases[[#This Row],[Modo de Compra]]="Paquete"),30,0)</f>
        <v>0</v>
      </c>
      <c r="O734" s="5">
        <f>-SUMIF(lift[Número de pase],pases[[#This Row],[Numero de Pase]],lift[Costo])</f>
        <v>-1012</v>
      </c>
    </row>
    <row r="735" spans="1:15" x14ac:dyDescent="0.25">
      <c r="A735" t="s">
        <v>13</v>
      </c>
      <c r="B735">
        <v>2019</v>
      </c>
      <c r="C735">
        <v>43193</v>
      </c>
      <c r="D735" t="s">
        <v>14</v>
      </c>
      <c r="E735">
        <v>43293</v>
      </c>
      <c r="F735">
        <v>5</v>
      </c>
      <c r="G735" t="s">
        <v>19</v>
      </c>
      <c r="H735" t="s">
        <v>753</v>
      </c>
      <c r="I735" s="5">
        <v>700</v>
      </c>
      <c r="J735" s="5">
        <f>IFERROR('Ventas Pases'!$I735/'Ventas Pases'!$F735,"PASE")</f>
        <v>140</v>
      </c>
      <c r="K735" t="str">
        <f>IFERROR(VLOOKUP('Ventas Pases'!$J735,'Comisiones HEROIC'!$E$1:$F$6,2,0),"")</f>
        <v/>
      </c>
      <c r="L735" s="5">
        <f>IF('Ventas Pases'!$D735="Red HEROIC",IFERROR(VLOOKUP('Ventas Pases'!$G735,'Comisiones HEROIC'!$A$1:$B$11,2,0),15),IF('Ventas Pases'!$D735="Red HEROIC",15,0))</f>
        <v>15</v>
      </c>
      <c r="M735">
        <f>IF(pases[[#This Row],[Días Visita]]&lt;7,0,IF(pases[[#This Row],[Días Visita]]&lt;9,1,IF(pases[[#This Row],[Días Visita]]="Ilimitados",0,2)))</f>
        <v>0</v>
      </c>
      <c r="N735" s="5">
        <f>IF(AND('Ventas Pases'!$A735="Fuera de Temporada",'Ventas Pases'!$B735=2019,pases[[#This Row],[Modo de Compra]]="Paquete"),30,0)</f>
        <v>0</v>
      </c>
      <c r="O735" s="5">
        <f>-SUMIF(lift[Número de pase],pases[[#This Row],[Numero de Pase]],lift[Costo])</f>
        <v>0</v>
      </c>
    </row>
    <row r="736" spans="1:15" x14ac:dyDescent="0.25">
      <c r="A736" t="s">
        <v>7</v>
      </c>
      <c r="B736">
        <v>2018</v>
      </c>
      <c r="C736">
        <v>43422</v>
      </c>
      <c r="D736" t="s">
        <v>8</v>
      </c>
      <c r="E736">
        <v>43054</v>
      </c>
      <c r="F736" t="s">
        <v>11</v>
      </c>
      <c r="G736" t="s">
        <v>9</v>
      </c>
      <c r="H736" t="s">
        <v>754</v>
      </c>
      <c r="I736" s="5">
        <v>1950</v>
      </c>
      <c r="J736" s="5" t="str">
        <f>IFERROR('Ventas Pases'!$I736/'Ventas Pases'!$F736,"PASE")</f>
        <v>PASE</v>
      </c>
      <c r="K736" t="str">
        <f>IFERROR(VLOOKUP('Ventas Pases'!$J736,'Comisiones HEROIC'!$E$1:$F$6,2,0),"")</f>
        <v/>
      </c>
      <c r="L736" s="5">
        <f>IF('Ventas Pases'!$D736="Red HEROIC",IFERROR(VLOOKUP('Ventas Pases'!$G736,'Comisiones HEROIC'!$A$1:$B$11,2,0),15),IF('Ventas Pases'!$D736="Red HEROIC",15,0))</f>
        <v>0</v>
      </c>
      <c r="M736">
        <f>IF(pases[[#This Row],[Días Visita]]&lt;7,0,IF(pases[[#This Row],[Días Visita]]&lt;9,1,IF(pases[[#This Row],[Días Visita]]="Ilimitados",0,2)))</f>
        <v>0</v>
      </c>
      <c r="N736" s="5">
        <f>IF(AND('Ventas Pases'!$A736="Fuera de Temporada",'Ventas Pases'!$B736=2019,pases[[#This Row],[Modo de Compra]]="Paquete"),30,0)</f>
        <v>0</v>
      </c>
      <c r="O736" s="5">
        <f>-SUMIF(lift[Número de pase],pases[[#This Row],[Numero de Pase]],lift[Costo])</f>
        <v>-552</v>
      </c>
    </row>
    <row r="737" spans="1:15" x14ac:dyDescent="0.25">
      <c r="A737" t="s">
        <v>7</v>
      </c>
      <c r="B737">
        <v>2018</v>
      </c>
      <c r="C737">
        <v>43115</v>
      </c>
      <c r="D737" t="s">
        <v>17</v>
      </c>
      <c r="E737">
        <v>43159</v>
      </c>
      <c r="F737">
        <v>9</v>
      </c>
      <c r="G737" t="s">
        <v>9</v>
      </c>
      <c r="H737" t="s">
        <v>755</v>
      </c>
      <c r="I737" s="5">
        <v>900</v>
      </c>
      <c r="J737" s="5">
        <f>IFERROR('Ventas Pases'!$I737/'Ventas Pases'!$F737,"PASE")</f>
        <v>100</v>
      </c>
      <c r="K737" t="str">
        <f>IFERROR(VLOOKUP('Ventas Pases'!$J737,'Comisiones HEROIC'!$E$1:$F$6,2,0),"")</f>
        <v>Ridossan Hotel</v>
      </c>
      <c r="L737" s="5">
        <f>IF('Ventas Pases'!$D737="Red HEROIC",IFERROR(VLOOKUP('Ventas Pases'!$G737,'Comisiones HEROIC'!$A$1:$B$11,2,0),15),IF('Ventas Pases'!$D737="Red HEROIC",15,0))</f>
        <v>0</v>
      </c>
      <c r="M737">
        <f>IF(pases[[#This Row],[Días Visita]]&lt;7,0,IF(pases[[#This Row],[Días Visita]]&lt;9,1,IF(pases[[#This Row],[Días Visita]]="Ilimitados",0,2)))</f>
        <v>2</v>
      </c>
      <c r="N737" s="5">
        <f>IF(AND('Ventas Pases'!$A737="Fuera de Temporada",'Ventas Pases'!$B737=2019,pases[[#This Row],[Modo de Compra]]="Paquete"),30,0)</f>
        <v>0</v>
      </c>
      <c r="O737" s="5">
        <f>-SUMIF(lift[Número de pase],pases[[#This Row],[Numero de Pase]],lift[Costo])</f>
        <v>0</v>
      </c>
    </row>
    <row r="738" spans="1:15" x14ac:dyDescent="0.25">
      <c r="A738" t="s">
        <v>7</v>
      </c>
      <c r="B738">
        <v>2019</v>
      </c>
      <c r="C738">
        <v>43554</v>
      </c>
      <c r="D738" t="s">
        <v>8</v>
      </c>
      <c r="E738">
        <v>43547</v>
      </c>
      <c r="F738">
        <v>5</v>
      </c>
      <c r="G738" t="s">
        <v>9</v>
      </c>
      <c r="H738" t="s">
        <v>756</v>
      </c>
      <c r="I738" s="5">
        <v>600</v>
      </c>
      <c r="J738" s="5">
        <f>IFERROR('Ventas Pases'!$I738/'Ventas Pases'!$F738,"PASE")</f>
        <v>120</v>
      </c>
      <c r="K738" t="str">
        <f>IFERROR(VLOOKUP('Ventas Pases'!$J738,'Comisiones HEROIC'!$E$1:$F$6,2,0),"")</f>
        <v/>
      </c>
      <c r="L738" s="5">
        <f>IF('Ventas Pases'!$D738="Red HEROIC",IFERROR(VLOOKUP('Ventas Pases'!$G738,'Comisiones HEROIC'!$A$1:$B$11,2,0),15),IF('Ventas Pases'!$D738="Red HEROIC",15,0))</f>
        <v>0</v>
      </c>
      <c r="M738">
        <f>IF(pases[[#This Row],[Días Visita]]&lt;7,0,IF(pases[[#This Row],[Días Visita]]&lt;9,1,IF(pases[[#This Row],[Días Visita]]="Ilimitados",0,2)))</f>
        <v>0</v>
      </c>
      <c r="N738" s="5">
        <f>IF(AND('Ventas Pases'!$A738="Fuera de Temporada",'Ventas Pases'!$B738=2019,pases[[#This Row],[Modo de Compra]]="Paquete"),30,0)</f>
        <v>0</v>
      </c>
      <c r="O738" s="5">
        <f>-SUMIF(lift[Número de pase],pases[[#This Row],[Numero de Pase]],lift[Costo])</f>
        <v>0</v>
      </c>
    </row>
    <row r="739" spans="1:15" x14ac:dyDescent="0.25">
      <c r="A739" t="s">
        <v>7</v>
      </c>
      <c r="B739">
        <v>2018</v>
      </c>
      <c r="C739">
        <v>43137</v>
      </c>
      <c r="D739" t="s">
        <v>14</v>
      </c>
      <c r="E739">
        <v>43174</v>
      </c>
      <c r="F739">
        <v>2</v>
      </c>
      <c r="G739" t="s">
        <v>33</v>
      </c>
      <c r="H739" t="s">
        <v>757</v>
      </c>
      <c r="I739" s="5">
        <v>280</v>
      </c>
      <c r="J739" s="5">
        <f>IFERROR('Ventas Pases'!$I739/'Ventas Pases'!$F739,"PASE")</f>
        <v>140</v>
      </c>
      <c r="K739" t="str">
        <f>IFERROR(VLOOKUP('Ventas Pases'!$J739,'Comisiones HEROIC'!$E$1:$F$6,2,0),"")</f>
        <v/>
      </c>
      <c r="L739" s="5">
        <f>IF('Ventas Pases'!$D739="Red HEROIC",IFERROR(VLOOKUP('Ventas Pases'!$G739,'Comisiones HEROIC'!$A$1:$B$11,2,0),15),IF('Ventas Pases'!$D739="Red HEROIC",15,0))</f>
        <v>15</v>
      </c>
      <c r="M739">
        <f>IF(pases[[#This Row],[Días Visita]]&lt;7,0,IF(pases[[#This Row],[Días Visita]]&lt;9,1,IF(pases[[#This Row],[Días Visita]]="Ilimitados",0,2)))</f>
        <v>0</v>
      </c>
      <c r="N739" s="5">
        <f>IF(AND('Ventas Pases'!$A739="Fuera de Temporada",'Ventas Pases'!$B739=2019,pases[[#This Row],[Modo de Compra]]="Paquete"),30,0)</f>
        <v>0</v>
      </c>
      <c r="O739" s="5">
        <f>-SUMIF(lift[Número de pase],pases[[#This Row],[Numero de Pase]],lift[Costo])</f>
        <v>0</v>
      </c>
    </row>
    <row r="740" spans="1:15" x14ac:dyDescent="0.25">
      <c r="A740" t="s">
        <v>13</v>
      </c>
      <c r="B740">
        <v>2018</v>
      </c>
      <c r="C740">
        <v>43405</v>
      </c>
      <c r="D740" t="s">
        <v>8</v>
      </c>
      <c r="E740">
        <v>42907</v>
      </c>
      <c r="F740">
        <v>9</v>
      </c>
      <c r="G740" t="s">
        <v>9</v>
      </c>
      <c r="H740" t="s">
        <v>758</v>
      </c>
      <c r="I740" s="5">
        <v>1080</v>
      </c>
      <c r="J740" s="5">
        <f>IFERROR('Ventas Pases'!$I740/'Ventas Pases'!$F740,"PASE")</f>
        <v>120</v>
      </c>
      <c r="K740" t="str">
        <f>IFERROR(VLOOKUP('Ventas Pases'!$J740,'Comisiones HEROIC'!$E$1:$F$6,2,0),"")</f>
        <v/>
      </c>
      <c r="L740" s="5">
        <f>IF('Ventas Pases'!$D740="Red HEROIC",IFERROR(VLOOKUP('Ventas Pases'!$G740,'Comisiones HEROIC'!$A$1:$B$11,2,0),15),IF('Ventas Pases'!$D740="Red HEROIC",15,0))</f>
        <v>0</v>
      </c>
      <c r="M740">
        <f>IF(pases[[#This Row],[Días Visita]]&lt;7,0,IF(pases[[#This Row],[Días Visita]]&lt;9,1,IF(pases[[#This Row],[Días Visita]]="Ilimitados",0,2)))</f>
        <v>2</v>
      </c>
      <c r="N740" s="5">
        <f>IF(AND('Ventas Pases'!$A740="Fuera de Temporada",'Ventas Pases'!$B740=2019,pases[[#This Row],[Modo de Compra]]="Paquete"),30,0)</f>
        <v>0</v>
      </c>
      <c r="O740" s="5">
        <f>-SUMIF(lift[Número de pase],pases[[#This Row],[Numero de Pase]],lift[Costo])</f>
        <v>0</v>
      </c>
    </row>
    <row r="741" spans="1:15" x14ac:dyDescent="0.25">
      <c r="A741" t="s">
        <v>7</v>
      </c>
      <c r="B741">
        <v>2018</v>
      </c>
      <c r="C741">
        <v>43142</v>
      </c>
      <c r="D741" t="s">
        <v>8</v>
      </c>
      <c r="E741">
        <v>43146</v>
      </c>
      <c r="F741">
        <v>7</v>
      </c>
      <c r="G741" t="s">
        <v>9</v>
      </c>
      <c r="H741" t="s">
        <v>759</v>
      </c>
      <c r="I741" s="5">
        <v>840</v>
      </c>
      <c r="J741" s="5">
        <f>IFERROR('Ventas Pases'!$I741/'Ventas Pases'!$F741,"PASE")</f>
        <v>120</v>
      </c>
      <c r="K741" t="str">
        <f>IFERROR(VLOOKUP('Ventas Pases'!$J741,'Comisiones HEROIC'!$E$1:$F$6,2,0),"")</f>
        <v/>
      </c>
      <c r="L741" s="5">
        <f>IF('Ventas Pases'!$D741="Red HEROIC",IFERROR(VLOOKUP('Ventas Pases'!$G741,'Comisiones HEROIC'!$A$1:$B$11,2,0),15),IF('Ventas Pases'!$D741="Red HEROIC",15,0))</f>
        <v>0</v>
      </c>
      <c r="M741">
        <f>IF(pases[[#This Row],[Días Visita]]&lt;7,0,IF(pases[[#This Row],[Días Visita]]&lt;9,1,IF(pases[[#This Row],[Días Visita]]="Ilimitados",0,2)))</f>
        <v>1</v>
      </c>
      <c r="N741" s="5">
        <f>IF(AND('Ventas Pases'!$A741="Fuera de Temporada",'Ventas Pases'!$B741=2019,pases[[#This Row],[Modo de Compra]]="Paquete"),30,0)</f>
        <v>0</v>
      </c>
      <c r="O741" s="5">
        <f>-SUMIF(lift[Número de pase],pases[[#This Row],[Numero de Pase]],lift[Costo])</f>
        <v>0</v>
      </c>
    </row>
    <row r="742" spans="1:15" x14ac:dyDescent="0.25">
      <c r="A742" t="s">
        <v>13</v>
      </c>
      <c r="B742">
        <v>2019</v>
      </c>
      <c r="C742">
        <v>43308</v>
      </c>
      <c r="D742" t="s">
        <v>14</v>
      </c>
      <c r="E742">
        <v>43258</v>
      </c>
      <c r="F742">
        <v>2</v>
      </c>
      <c r="G742" t="s">
        <v>15</v>
      </c>
      <c r="H742" t="s">
        <v>760</v>
      </c>
      <c r="I742" s="5">
        <v>280</v>
      </c>
      <c r="J742" s="5">
        <f>IFERROR('Ventas Pases'!$I742/'Ventas Pases'!$F742,"PASE")</f>
        <v>140</v>
      </c>
      <c r="K742" t="str">
        <f>IFERROR(VLOOKUP('Ventas Pases'!$J742,'Comisiones HEROIC'!$E$1:$F$6,2,0),"")</f>
        <v/>
      </c>
      <c r="L742" s="5">
        <f>IF('Ventas Pases'!$D742="Red HEROIC",IFERROR(VLOOKUP('Ventas Pases'!$G742,'Comisiones HEROIC'!$A$1:$B$11,2,0),15),IF('Ventas Pases'!$D742="Red HEROIC",15,0))</f>
        <v>12</v>
      </c>
      <c r="M742">
        <f>IF(pases[[#This Row],[Días Visita]]&lt;7,0,IF(pases[[#This Row],[Días Visita]]&lt;9,1,IF(pases[[#This Row],[Días Visita]]="Ilimitados",0,2)))</f>
        <v>0</v>
      </c>
      <c r="N742" s="5">
        <f>IF(AND('Ventas Pases'!$A742="Fuera de Temporada",'Ventas Pases'!$B742=2019,pases[[#This Row],[Modo de Compra]]="Paquete"),30,0)</f>
        <v>0</v>
      </c>
      <c r="O742" s="5">
        <f>-SUMIF(lift[Número de pase],pases[[#This Row],[Numero de Pase]],lift[Costo])</f>
        <v>0</v>
      </c>
    </row>
    <row r="743" spans="1:15" x14ac:dyDescent="0.25">
      <c r="A743" t="s">
        <v>7</v>
      </c>
      <c r="B743">
        <v>2019</v>
      </c>
      <c r="C743">
        <v>43522</v>
      </c>
      <c r="D743" t="s">
        <v>8</v>
      </c>
      <c r="E743">
        <v>43419</v>
      </c>
      <c r="F743" t="s">
        <v>11</v>
      </c>
      <c r="G743" t="s">
        <v>9</v>
      </c>
      <c r="H743" t="s">
        <v>761</v>
      </c>
      <c r="I743" s="5">
        <v>1950</v>
      </c>
      <c r="J743" s="5" t="str">
        <f>IFERROR('Ventas Pases'!$I743/'Ventas Pases'!$F743,"PASE")</f>
        <v>PASE</v>
      </c>
      <c r="K743" t="str">
        <f>IFERROR(VLOOKUP('Ventas Pases'!$J743,'Comisiones HEROIC'!$E$1:$F$6,2,0),"")</f>
        <v/>
      </c>
      <c r="L743" s="5">
        <f>IF('Ventas Pases'!$D743="Red HEROIC",IFERROR(VLOOKUP('Ventas Pases'!$G743,'Comisiones HEROIC'!$A$1:$B$11,2,0),15),IF('Ventas Pases'!$D743="Red HEROIC",15,0))</f>
        <v>0</v>
      </c>
      <c r="M743">
        <f>IF(pases[[#This Row],[Días Visita]]&lt;7,0,IF(pases[[#This Row],[Días Visita]]&lt;9,1,IF(pases[[#This Row],[Días Visita]]="Ilimitados",0,2)))</f>
        <v>0</v>
      </c>
      <c r="N743" s="5">
        <f>IF(AND('Ventas Pases'!$A743="Fuera de Temporada",'Ventas Pases'!$B743=2019,pases[[#This Row],[Modo de Compra]]="Paquete"),30,0)</f>
        <v>0</v>
      </c>
      <c r="O743" s="5">
        <f>-SUMIF(lift[Número de pase],pases[[#This Row],[Numero de Pase]],lift[Costo])</f>
        <v>-276</v>
      </c>
    </row>
    <row r="744" spans="1:15" x14ac:dyDescent="0.25">
      <c r="A744" t="s">
        <v>7</v>
      </c>
      <c r="B744">
        <v>2019</v>
      </c>
      <c r="C744">
        <v>43554</v>
      </c>
      <c r="D744" t="s">
        <v>8</v>
      </c>
      <c r="E744">
        <v>43547</v>
      </c>
      <c r="F744">
        <v>3</v>
      </c>
      <c r="G744" t="s">
        <v>9</v>
      </c>
      <c r="H744" t="s">
        <v>762</v>
      </c>
      <c r="I744" s="5">
        <v>360</v>
      </c>
      <c r="J744" s="5">
        <f>IFERROR('Ventas Pases'!$I744/'Ventas Pases'!$F744,"PASE")</f>
        <v>120</v>
      </c>
      <c r="K744" t="str">
        <f>IFERROR(VLOOKUP('Ventas Pases'!$J744,'Comisiones HEROIC'!$E$1:$F$6,2,0),"")</f>
        <v/>
      </c>
      <c r="L744" s="5">
        <f>IF('Ventas Pases'!$D744="Red HEROIC",IFERROR(VLOOKUP('Ventas Pases'!$G744,'Comisiones HEROIC'!$A$1:$B$11,2,0),15),IF('Ventas Pases'!$D744="Red HEROIC",15,0))</f>
        <v>0</v>
      </c>
      <c r="M744">
        <f>IF(pases[[#This Row],[Días Visita]]&lt;7,0,IF(pases[[#This Row],[Días Visita]]&lt;9,1,IF(pases[[#This Row],[Días Visita]]="Ilimitados",0,2)))</f>
        <v>0</v>
      </c>
      <c r="N744" s="5">
        <f>IF(AND('Ventas Pases'!$A744="Fuera de Temporada",'Ventas Pases'!$B744=2019,pases[[#This Row],[Modo de Compra]]="Paquete"),30,0)</f>
        <v>0</v>
      </c>
      <c r="O744" s="5">
        <f>-SUMIF(lift[Número de pase],pases[[#This Row],[Numero de Pase]],lift[Costo])</f>
        <v>0</v>
      </c>
    </row>
    <row r="745" spans="1:15" x14ac:dyDescent="0.25">
      <c r="A745" t="s">
        <v>13</v>
      </c>
      <c r="B745">
        <v>2019</v>
      </c>
      <c r="C745">
        <v>43394</v>
      </c>
      <c r="D745" t="s">
        <v>8</v>
      </c>
      <c r="E745">
        <v>43419</v>
      </c>
      <c r="F745" t="s">
        <v>11</v>
      </c>
      <c r="G745" t="s">
        <v>9</v>
      </c>
      <c r="H745" t="s">
        <v>763</v>
      </c>
      <c r="I745" s="5">
        <v>1950</v>
      </c>
      <c r="J745" s="5" t="str">
        <f>IFERROR('Ventas Pases'!$I745/'Ventas Pases'!$F745,"PASE")</f>
        <v>PASE</v>
      </c>
      <c r="K745" t="str">
        <f>IFERROR(VLOOKUP('Ventas Pases'!$J745,'Comisiones HEROIC'!$E$1:$F$6,2,0),"")</f>
        <v/>
      </c>
      <c r="L745" s="5">
        <f>IF('Ventas Pases'!$D745="Red HEROIC",IFERROR(VLOOKUP('Ventas Pases'!$G745,'Comisiones HEROIC'!$A$1:$B$11,2,0),15),IF('Ventas Pases'!$D745="Red HEROIC",15,0))</f>
        <v>0</v>
      </c>
      <c r="M745">
        <f>IF(pases[[#This Row],[Días Visita]]&lt;7,0,IF(pases[[#This Row],[Días Visita]]&lt;9,1,IF(pases[[#This Row],[Días Visita]]="Ilimitados",0,2)))</f>
        <v>0</v>
      </c>
      <c r="N745" s="5">
        <f>IF(AND('Ventas Pases'!$A745="Fuera de Temporada",'Ventas Pases'!$B745=2019,pases[[#This Row],[Modo de Compra]]="Paquete"),30,0)</f>
        <v>0</v>
      </c>
      <c r="O745" s="5">
        <f>-SUMIF(lift[Número de pase],pases[[#This Row],[Numero de Pase]],lift[Costo])</f>
        <v>-828</v>
      </c>
    </row>
    <row r="746" spans="1:15" x14ac:dyDescent="0.25">
      <c r="A746" t="s">
        <v>7</v>
      </c>
      <c r="B746">
        <v>2019</v>
      </c>
      <c r="C746">
        <v>43517</v>
      </c>
      <c r="D746" t="s">
        <v>8</v>
      </c>
      <c r="E746">
        <v>43544</v>
      </c>
      <c r="F746">
        <v>3</v>
      </c>
      <c r="G746" t="s">
        <v>9</v>
      </c>
      <c r="H746" t="s">
        <v>764</v>
      </c>
      <c r="I746" s="5">
        <v>360</v>
      </c>
      <c r="J746" s="5">
        <f>IFERROR('Ventas Pases'!$I746/'Ventas Pases'!$F746,"PASE")</f>
        <v>120</v>
      </c>
      <c r="K746" t="str">
        <f>IFERROR(VLOOKUP('Ventas Pases'!$J746,'Comisiones HEROIC'!$E$1:$F$6,2,0),"")</f>
        <v/>
      </c>
      <c r="L746" s="5">
        <f>IF('Ventas Pases'!$D746="Red HEROIC",IFERROR(VLOOKUP('Ventas Pases'!$G746,'Comisiones HEROIC'!$A$1:$B$11,2,0),15),IF('Ventas Pases'!$D746="Red HEROIC",15,0))</f>
        <v>0</v>
      </c>
      <c r="M746">
        <f>IF(pases[[#This Row],[Días Visita]]&lt;7,0,IF(pases[[#This Row],[Días Visita]]&lt;9,1,IF(pases[[#This Row],[Días Visita]]="Ilimitados",0,2)))</f>
        <v>0</v>
      </c>
      <c r="N746" s="5">
        <f>IF(AND('Ventas Pases'!$A746="Fuera de Temporada",'Ventas Pases'!$B746=2019,pases[[#This Row],[Modo de Compra]]="Paquete"),30,0)</f>
        <v>0</v>
      </c>
      <c r="O746" s="5">
        <f>-SUMIF(lift[Número de pase],pases[[#This Row],[Numero de Pase]],lift[Costo])</f>
        <v>0</v>
      </c>
    </row>
    <row r="747" spans="1:15" x14ac:dyDescent="0.25">
      <c r="A747" t="s">
        <v>7</v>
      </c>
      <c r="B747">
        <v>2019</v>
      </c>
      <c r="C747">
        <v>43446</v>
      </c>
      <c r="D747" t="s">
        <v>8</v>
      </c>
      <c r="E747">
        <v>43419</v>
      </c>
      <c r="F747" t="s">
        <v>11</v>
      </c>
      <c r="G747" t="s">
        <v>9</v>
      </c>
      <c r="H747" t="s">
        <v>765</v>
      </c>
      <c r="I747" s="5">
        <v>1950</v>
      </c>
      <c r="J747" s="5" t="str">
        <f>IFERROR('Ventas Pases'!$I747/'Ventas Pases'!$F747,"PASE")</f>
        <v>PASE</v>
      </c>
      <c r="K747" t="str">
        <f>IFERROR(VLOOKUP('Ventas Pases'!$J747,'Comisiones HEROIC'!$E$1:$F$6,2,0),"")</f>
        <v/>
      </c>
      <c r="L747" s="5">
        <f>IF('Ventas Pases'!$D747="Red HEROIC",IFERROR(VLOOKUP('Ventas Pases'!$G747,'Comisiones HEROIC'!$A$1:$B$11,2,0),15),IF('Ventas Pases'!$D747="Red HEROIC",15,0))</f>
        <v>0</v>
      </c>
      <c r="M747">
        <f>IF(pases[[#This Row],[Días Visita]]&lt;7,0,IF(pases[[#This Row],[Días Visita]]&lt;9,1,IF(pases[[#This Row],[Días Visita]]="Ilimitados",0,2)))</f>
        <v>0</v>
      </c>
      <c r="N747" s="5">
        <f>IF(AND('Ventas Pases'!$A747="Fuera de Temporada",'Ventas Pases'!$B747=2019,pases[[#This Row],[Modo de Compra]]="Paquete"),30,0)</f>
        <v>0</v>
      </c>
      <c r="O747" s="5">
        <f>-SUMIF(lift[Número de pase],pases[[#This Row],[Numero de Pase]],lift[Costo])</f>
        <v>-368</v>
      </c>
    </row>
    <row r="748" spans="1:15" x14ac:dyDescent="0.25">
      <c r="A748" t="s">
        <v>7</v>
      </c>
      <c r="B748">
        <v>2019</v>
      </c>
      <c r="C748">
        <v>43504</v>
      </c>
      <c r="D748" t="s">
        <v>14</v>
      </c>
      <c r="E748">
        <v>43499</v>
      </c>
      <c r="F748">
        <v>9</v>
      </c>
      <c r="G748" t="s">
        <v>15</v>
      </c>
      <c r="H748" t="s">
        <v>766</v>
      </c>
      <c r="I748" s="5">
        <v>1260</v>
      </c>
      <c r="J748" s="5">
        <f>IFERROR('Ventas Pases'!$I748/'Ventas Pases'!$F748,"PASE")</f>
        <v>140</v>
      </c>
      <c r="K748" t="str">
        <f>IFERROR(VLOOKUP('Ventas Pases'!$J748,'Comisiones HEROIC'!$E$1:$F$6,2,0),"")</f>
        <v/>
      </c>
      <c r="L748" s="5">
        <f>IF('Ventas Pases'!$D748="Red HEROIC",IFERROR(VLOOKUP('Ventas Pases'!$G748,'Comisiones HEROIC'!$A$1:$B$11,2,0),15),IF('Ventas Pases'!$D748="Red HEROIC",15,0))</f>
        <v>12</v>
      </c>
      <c r="M748">
        <f>IF(pases[[#This Row],[Días Visita]]&lt;7,0,IF(pases[[#This Row],[Días Visita]]&lt;9,1,IF(pases[[#This Row],[Días Visita]]="Ilimitados",0,2)))</f>
        <v>2</v>
      </c>
      <c r="N748" s="5">
        <f>IF(AND('Ventas Pases'!$A748="Fuera de Temporada",'Ventas Pases'!$B748=2019,pases[[#This Row],[Modo de Compra]]="Paquete"),30,0)</f>
        <v>0</v>
      </c>
      <c r="O748" s="5">
        <f>-SUMIF(lift[Número de pase],pases[[#This Row],[Numero de Pase]],lift[Costo])</f>
        <v>0</v>
      </c>
    </row>
    <row r="749" spans="1:15" x14ac:dyDescent="0.25">
      <c r="A749" t="s">
        <v>7</v>
      </c>
      <c r="B749">
        <v>2019</v>
      </c>
      <c r="C749">
        <v>43419</v>
      </c>
      <c r="D749" t="s">
        <v>8</v>
      </c>
      <c r="E749">
        <v>43419</v>
      </c>
      <c r="F749" t="s">
        <v>11</v>
      </c>
      <c r="G749" t="s">
        <v>9</v>
      </c>
      <c r="H749" t="s">
        <v>767</v>
      </c>
      <c r="I749" s="5">
        <v>1950</v>
      </c>
      <c r="J749" s="5" t="str">
        <f>IFERROR('Ventas Pases'!$I749/'Ventas Pases'!$F749,"PASE")</f>
        <v>PASE</v>
      </c>
      <c r="K749" t="str">
        <f>IFERROR(VLOOKUP('Ventas Pases'!$J749,'Comisiones HEROIC'!$E$1:$F$6,2,0),"")</f>
        <v/>
      </c>
      <c r="L749" s="5">
        <f>IF('Ventas Pases'!$D749="Red HEROIC",IFERROR(VLOOKUP('Ventas Pases'!$G749,'Comisiones HEROIC'!$A$1:$B$11,2,0),15),IF('Ventas Pases'!$D749="Red HEROIC",15,0))</f>
        <v>0</v>
      </c>
      <c r="M749">
        <f>IF(pases[[#This Row],[Días Visita]]&lt;7,0,IF(pases[[#This Row],[Días Visita]]&lt;9,1,IF(pases[[#This Row],[Días Visita]]="Ilimitados",0,2)))</f>
        <v>0</v>
      </c>
      <c r="N749" s="5">
        <f>IF(AND('Ventas Pases'!$A749="Fuera de Temporada",'Ventas Pases'!$B749=2019,pases[[#This Row],[Modo de Compra]]="Paquete"),30,0)</f>
        <v>0</v>
      </c>
      <c r="O749" s="5">
        <f>-SUMIF(lift[Número de pase],pases[[#This Row],[Numero de Pase]],lift[Costo])</f>
        <v>-460</v>
      </c>
    </row>
    <row r="750" spans="1:15" x14ac:dyDescent="0.25">
      <c r="A750" t="s">
        <v>7</v>
      </c>
      <c r="B750">
        <v>2019</v>
      </c>
      <c r="C750">
        <v>43512</v>
      </c>
      <c r="D750" t="s">
        <v>14</v>
      </c>
      <c r="E750">
        <v>43531</v>
      </c>
      <c r="F750">
        <v>9</v>
      </c>
      <c r="G750" t="s">
        <v>33</v>
      </c>
      <c r="H750" t="s">
        <v>768</v>
      </c>
      <c r="I750" s="5">
        <v>1260</v>
      </c>
      <c r="J750" s="5">
        <f>IFERROR('Ventas Pases'!$I750/'Ventas Pases'!$F750,"PASE")</f>
        <v>140</v>
      </c>
      <c r="K750" t="str">
        <f>IFERROR(VLOOKUP('Ventas Pases'!$J750,'Comisiones HEROIC'!$E$1:$F$6,2,0),"")</f>
        <v/>
      </c>
      <c r="L750" s="5">
        <f>IF('Ventas Pases'!$D750="Red HEROIC",IFERROR(VLOOKUP('Ventas Pases'!$G750,'Comisiones HEROIC'!$A$1:$B$11,2,0),15),IF('Ventas Pases'!$D750="Red HEROIC",15,0))</f>
        <v>15</v>
      </c>
      <c r="M750">
        <f>IF(pases[[#This Row],[Días Visita]]&lt;7,0,IF(pases[[#This Row],[Días Visita]]&lt;9,1,IF(pases[[#This Row],[Días Visita]]="Ilimitados",0,2)))</f>
        <v>2</v>
      </c>
      <c r="N750" s="5">
        <f>IF(AND('Ventas Pases'!$A750="Fuera de Temporada",'Ventas Pases'!$B750=2019,pases[[#This Row],[Modo de Compra]]="Paquete"),30,0)</f>
        <v>0</v>
      </c>
      <c r="O750" s="5">
        <f>-SUMIF(lift[Número de pase],pases[[#This Row],[Numero de Pase]],lift[Costo])</f>
        <v>0</v>
      </c>
    </row>
    <row r="751" spans="1:15" x14ac:dyDescent="0.25">
      <c r="A751" t="s">
        <v>13</v>
      </c>
      <c r="B751">
        <v>2019</v>
      </c>
      <c r="C751">
        <v>43260</v>
      </c>
      <c r="D751" t="s">
        <v>17</v>
      </c>
      <c r="E751">
        <v>43269</v>
      </c>
      <c r="F751">
        <v>5</v>
      </c>
      <c r="G751" t="s">
        <v>9</v>
      </c>
      <c r="H751" t="s">
        <v>769</v>
      </c>
      <c r="I751" s="5">
        <v>550</v>
      </c>
      <c r="J751" s="5">
        <f>IFERROR('Ventas Pases'!$I751/'Ventas Pases'!$F751,"PASE")</f>
        <v>110</v>
      </c>
      <c r="K751" t="str">
        <f>IFERROR(VLOOKUP('Ventas Pases'!$J751,'Comisiones HEROIC'!$E$1:$F$6,2,0),"")</f>
        <v>Elton Hotel</v>
      </c>
      <c r="L751" s="5">
        <f>IF('Ventas Pases'!$D751="Red HEROIC",IFERROR(VLOOKUP('Ventas Pases'!$G751,'Comisiones HEROIC'!$A$1:$B$11,2,0),15),IF('Ventas Pases'!$D751="Red HEROIC",15,0))</f>
        <v>0</v>
      </c>
      <c r="M751">
        <f>IF(pases[[#This Row],[Días Visita]]&lt;7,0,IF(pases[[#This Row],[Días Visita]]&lt;9,1,IF(pases[[#This Row],[Días Visita]]="Ilimitados",0,2)))</f>
        <v>0</v>
      </c>
      <c r="N751" s="5">
        <f>IF(AND('Ventas Pases'!$A751="Fuera de Temporada",'Ventas Pases'!$B751=2019,pases[[#This Row],[Modo de Compra]]="Paquete"),30,0)</f>
        <v>30</v>
      </c>
      <c r="O751" s="5">
        <f>-SUMIF(lift[Número de pase],pases[[#This Row],[Numero de Pase]],lift[Costo])</f>
        <v>0</v>
      </c>
    </row>
    <row r="752" spans="1:15" x14ac:dyDescent="0.25">
      <c r="A752" t="s">
        <v>7</v>
      </c>
      <c r="B752">
        <v>2018</v>
      </c>
      <c r="C752">
        <v>43118</v>
      </c>
      <c r="D752" t="s">
        <v>8</v>
      </c>
      <c r="E752">
        <v>43146</v>
      </c>
      <c r="F752">
        <v>5</v>
      </c>
      <c r="G752" t="s">
        <v>9</v>
      </c>
      <c r="H752" t="s">
        <v>770</v>
      </c>
      <c r="I752" s="5">
        <v>600</v>
      </c>
      <c r="J752" s="5">
        <f>IFERROR('Ventas Pases'!$I752/'Ventas Pases'!$F752,"PASE")</f>
        <v>120</v>
      </c>
      <c r="K752" t="str">
        <f>IFERROR(VLOOKUP('Ventas Pases'!$J752,'Comisiones HEROIC'!$E$1:$F$6,2,0),"")</f>
        <v/>
      </c>
      <c r="L752" s="5">
        <f>IF('Ventas Pases'!$D752="Red HEROIC",IFERROR(VLOOKUP('Ventas Pases'!$G752,'Comisiones HEROIC'!$A$1:$B$11,2,0),15),IF('Ventas Pases'!$D752="Red HEROIC",15,0))</f>
        <v>0</v>
      </c>
      <c r="M752">
        <f>IF(pases[[#This Row],[Días Visita]]&lt;7,0,IF(pases[[#This Row],[Días Visita]]&lt;9,1,IF(pases[[#This Row],[Días Visita]]="Ilimitados",0,2)))</f>
        <v>0</v>
      </c>
      <c r="N752" s="5">
        <f>IF(AND('Ventas Pases'!$A752="Fuera de Temporada",'Ventas Pases'!$B752=2019,pases[[#This Row],[Modo de Compra]]="Paquete"),30,0)</f>
        <v>0</v>
      </c>
      <c r="O752" s="5">
        <f>-SUMIF(lift[Número de pase],pases[[#This Row],[Numero de Pase]],lift[Costo])</f>
        <v>0</v>
      </c>
    </row>
    <row r="753" spans="1:15" x14ac:dyDescent="0.25">
      <c r="A753" t="s">
        <v>7</v>
      </c>
      <c r="B753">
        <v>2019</v>
      </c>
      <c r="C753">
        <v>43543</v>
      </c>
      <c r="D753" t="s">
        <v>17</v>
      </c>
      <c r="E753">
        <v>43541</v>
      </c>
      <c r="F753">
        <v>3</v>
      </c>
      <c r="G753" t="s">
        <v>9</v>
      </c>
      <c r="H753" t="s">
        <v>771</v>
      </c>
      <c r="I753" s="5">
        <v>330</v>
      </c>
      <c r="J753" s="5">
        <f>IFERROR('Ventas Pases'!$I753/'Ventas Pases'!$F753,"PASE")</f>
        <v>110</v>
      </c>
      <c r="K753" t="str">
        <f>IFERROR(VLOOKUP('Ventas Pases'!$J753,'Comisiones HEROIC'!$E$1:$F$6,2,0),"")</f>
        <v>Elton Hotel</v>
      </c>
      <c r="L753" s="5">
        <f>IF('Ventas Pases'!$D753="Red HEROIC",IFERROR(VLOOKUP('Ventas Pases'!$G753,'Comisiones HEROIC'!$A$1:$B$11,2,0),15),IF('Ventas Pases'!$D753="Red HEROIC",15,0))</f>
        <v>0</v>
      </c>
      <c r="M753">
        <f>IF(pases[[#This Row],[Días Visita]]&lt;7,0,IF(pases[[#This Row],[Días Visita]]&lt;9,1,IF(pases[[#This Row],[Días Visita]]="Ilimitados",0,2)))</f>
        <v>0</v>
      </c>
      <c r="N753" s="5">
        <f>IF(AND('Ventas Pases'!$A753="Fuera de Temporada",'Ventas Pases'!$B753=2019,pases[[#This Row],[Modo de Compra]]="Paquete"),30,0)</f>
        <v>0</v>
      </c>
      <c r="O753" s="5">
        <f>-SUMIF(lift[Número de pase],pases[[#This Row],[Numero de Pase]],lift[Costo])</f>
        <v>0</v>
      </c>
    </row>
    <row r="754" spans="1:15" x14ac:dyDescent="0.25">
      <c r="A754" t="s">
        <v>7</v>
      </c>
      <c r="B754">
        <v>2019</v>
      </c>
      <c r="C754">
        <v>43463</v>
      </c>
      <c r="D754" t="s">
        <v>17</v>
      </c>
      <c r="E754">
        <v>43477</v>
      </c>
      <c r="F754">
        <v>1</v>
      </c>
      <c r="G754" t="s">
        <v>9</v>
      </c>
      <c r="H754" t="s">
        <v>772</v>
      </c>
      <c r="I754" s="5">
        <v>75</v>
      </c>
      <c r="J754" s="5">
        <f>IFERROR('Ventas Pases'!$I754/'Ventas Pases'!$F754,"PASE")</f>
        <v>75</v>
      </c>
      <c r="K754" t="str">
        <f>IFERROR(VLOOKUP('Ventas Pases'!$J754,'Comisiones HEROIC'!$E$1:$F$6,2,0),"")</f>
        <v>Ski Inn</v>
      </c>
      <c r="L754" s="5">
        <f>IF('Ventas Pases'!$D754="Red HEROIC",IFERROR(VLOOKUP('Ventas Pases'!$G754,'Comisiones HEROIC'!$A$1:$B$11,2,0),15),IF('Ventas Pases'!$D754="Red HEROIC",15,0))</f>
        <v>0</v>
      </c>
      <c r="M754">
        <f>IF(pases[[#This Row],[Días Visita]]&lt;7,0,IF(pases[[#This Row],[Días Visita]]&lt;9,1,IF(pases[[#This Row],[Días Visita]]="Ilimitados",0,2)))</f>
        <v>0</v>
      </c>
      <c r="N754" s="5">
        <f>IF(AND('Ventas Pases'!$A754="Fuera de Temporada",'Ventas Pases'!$B754=2019,pases[[#This Row],[Modo de Compra]]="Paquete"),30,0)</f>
        <v>0</v>
      </c>
      <c r="O754" s="5">
        <f>-SUMIF(lift[Número de pase],pases[[#This Row],[Numero de Pase]],lift[Costo])</f>
        <v>0</v>
      </c>
    </row>
    <row r="755" spans="1:15" x14ac:dyDescent="0.25">
      <c r="A755" t="s">
        <v>13</v>
      </c>
      <c r="B755">
        <v>2018</v>
      </c>
      <c r="C755">
        <v>43418</v>
      </c>
      <c r="D755" t="s">
        <v>8</v>
      </c>
      <c r="E755">
        <v>42852</v>
      </c>
      <c r="F755">
        <v>2</v>
      </c>
      <c r="G755" t="s">
        <v>9</v>
      </c>
      <c r="H755" t="s">
        <v>773</v>
      </c>
      <c r="I755" s="5">
        <v>240</v>
      </c>
      <c r="J755" s="5">
        <f>IFERROR('Ventas Pases'!$I755/'Ventas Pases'!$F755,"PASE")</f>
        <v>120</v>
      </c>
      <c r="K755" t="str">
        <f>IFERROR(VLOOKUP('Ventas Pases'!$J755,'Comisiones HEROIC'!$E$1:$F$6,2,0),"")</f>
        <v/>
      </c>
      <c r="L755" s="5">
        <f>IF('Ventas Pases'!$D755="Red HEROIC",IFERROR(VLOOKUP('Ventas Pases'!$G755,'Comisiones HEROIC'!$A$1:$B$11,2,0),15),IF('Ventas Pases'!$D755="Red HEROIC",15,0))</f>
        <v>0</v>
      </c>
      <c r="M755">
        <f>IF(pases[[#This Row],[Días Visita]]&lt;7,0,IF(pases[[#This Row],[Días Visita]]&lt;9,1,IF(pases[[#This Row],[Días Visita]]="Ilimitados",0,2)))</f>
        <v>0</v>
      </c>
      <c r="N755" s="5">
        <f>IF(AND('Ventas Pases'!$A755="Fuera de Temporada",'Ventas Pases'!$B755=2019,pases[[#This Row],[Modo de Compra]]="Paquete"),30,0)</f>
        <v>0</v>
      </c>
      <c r="O755" s="5">
        <f>-SUMIF(lift[Número de pase],pases[[#This Row],[Numero de Pase]],lift[Costo])</f>
        <v>0</v>
      </c>
    </row>
    <row r="756" spans="1:15" x14ac:dyDescent="0.25">
      <c r="A756" t="s">
        <v>7</v>
      </c>
      <c r="B756">
        <v>2018</v>
      </c>
      <c r="C756">
        <v>43104</v>
      </c>
      <c r="D756" t="s">
        <v>8</v>
      </c>
      <c r="E756">
        <v>43163</v>
      </c>
      <c r="F756">
        <v>4</v>
      </c>
      <c r="G756" t="s">
        <v>9</v>
      </c>
      <c r="H756" t="s">
        <v>774</v>
      </c>
      <c r="I756" s="5">
        <v>480</v>
      </c>
      <c r="J756" s="5">
        <f>IFERROR('Ventas Pases'!$I756/'Ventas Pases'!$F756,"PASE")</f>
        <v>120</v>
      </c>
      <c r="K756" t="str">
        <f>IFERROR(VLOOKUP('Ventas Pases'!$J756,'Comisiones HEROIC'!$E$1:$F$6,2,0),"")</f>
        <v/>
      </c>
      <c r="L756" s="5">
        <f>IF('Ventas Pases'!$D756="Red HEROIC",IFERROR(VLOOKUP('Ventas Pases'!$G756,'Comisiones HEROIC'!$A$1:$B$11,2,0),15),IF('Ventas Pases'!$D756="Red HEROIC",15,0))</f>
        <v>0</v>
      </c>
      <c r="M756">
        <f>IF(pases[[#This Row],[Días Visita]]&lt;7,0,IF(pases[[#This Row],[Días Visita]]&lt;9,1,IF(pases[[#This Row],[Días Visita]]="Ilimitados",0,2)))</f>
        <v>0</v>
      </c>
      <c r="N756" s="5">
        <f>IF(AND('Ventas Pases'!$A756="Fuera de Temporada",'Ventas Pases'!$B756=2019,pases[[#This Row],[Modo de Compra]]="Paquete"),30,0)</f>
        <v>0</v>
      </c>
      <c r="O756" s="5">
        <f>-SUMIF(lift[Número de pase],pases[[#This Row],[Numero de Pase]],lift[Costo])</f>
        <v>0</v>
      </c>
    </row>
    <row r="757" spans="1:15" x14ac:dyDescent="0.25">
      <c r="A757" t="s">
        <v>7</v>
      </c>
      <c r="B757">
        <v>2019</v>
      </c>
      <c r="C757">
        <v>43420</v>
      </c>
      <c r="D757" t="s">
        <v>8</v>
      </c>
      <c r="E757">
        <v>43419</v>
      </c>
      <c r="F757" t="s">
        <v>11</v>
      </c>
      <c r="G757" t="s">
        <v>9</v>
      </c>
      <c r="H757" t="s">
        <v>775</v>
      </c>
      <c r="I757" s="5">
        <v>1950</v>
      </c>
      <c r="J757" s="5" t="str">
        <f>IFERROR('Ventas Pases'!$I757/'Ventas Pases'!$F757,"PASE")</f>
        <v>PASE</v>
      </c>
      <c r="K757" t="str">
        <f>IFERROR(VLOOKUP('Ventas Pases'!$J757,'Comisiones HEROIC'!$E$1:$F$6,2,0),"")</f>
        <v/>
      </c>
      <c r="L757" s="5">
        <f>IF('Ventas Pases'!$D757="Red HEROIC",IFERROR(VLOOKUP('Ventas Pases'!$G757,'Comisiones HEROIC'!$A$1:$B$11,2,0),15),IF('Ventas Pases'!$D757="Red HEROIC",15,0))</f>
        <v>0</v>
      </c>
      <c r="M757">
        <f>IF(pases[[#This Row],[Días Visita]]&lt;7,0,IF(pases[[#This Row],[Días Visita]]&lt;9,1,IF(pases[[#This Row],[Días Visita]]="Ilimitados",0,2)))</f>
        <v>0</v>
      </c>
      <c r="N757" s="5">
        <f>IF(AND('Ventas Pases'!$A757="Fuera de Temporada",'Ventas Pases'!$B757=2019,pases[[#This Row],[Modo de Compra]]="Paquete"),30,0)</f>
        <v>0</v>
      </c>
      <c r="O757" s="5">
        <f>-SUMIF(lift[Número de pase],pases[[#This Row],[Numero de Pase]],lift[Costo])</f>
        <v>-92</v>
      </c>
    </row>
    <row r="758" spans="1:15" x14ac:dyDescent="0.25">
      <c r="A758" t="s">
        <v>7</v>
      </c>
      <c r="B758">
        <v>2019</v>
      </c>
      <c r="C758">
        <v>43517</v>
      </c>
      <c r="D758" t="s">
        <v>60</v>
      </c>
      <c r="E758">
        <v>43522</v>
      </c>
      <c r="F758">
        <v>1</v>
      </c>
      <c r="G758" t="s">
        <v>9</v>
      </c>
      <c r="H758" t="s">
        <v>776</v>
      </c>
      <c r="I758" s="5">
        <v>120</v>
      </c>
      <c r="J758" s="5">
        <f>IFERROR('Ventas Pases'!$I758/'Ventas Pases'!$F758,"PASE")</f>
        <v>120</v>
      </c>
      <c r="K758" t="str">
        <f>IFERROR(VLOOKUP('Ventas Pases'!$J758,'Comisiones HEROIC'!$E$1:$F$6,2,0),"")</f>
        <v/>
      </c>
      <c r="L758" s="5">
        <f>IF('Ventas Pases'!$D758="Red HEROIC",IFERROR(VLOOKUP('Ventas Pases'!$G758,'Comisiones HEROIC'!$A$1:$B$11,2,0),15),IF('Ventas Pases'!$D758="Red HEROIC",15,0))</f>
        <v>0</v>
      </c>
      <c r="M758">
        <f>IF(pases[[#This Row],[Días Visita]]&lt;7,0,IF(pases[[#This Row],[Días Visita]]&lt;9,1,IF(pases[[#This Row],[Días Visita]]="Ilimitados",0,2)))</f>
        <v>0</v>
      </c>
      <c r="N758" s="5">
        <f>IF(AND('Ventas Pases'!$A758="Fuera de Temporada",'Ventas Pases'!$B758=2019,pases[[#This Row],[Modo de Compra]]="Paquete"),30,0)</f>
        <v>0</v>
      </c>
      <c r="O758" s="5">
        <f>-SUMIF(lift[Número de pase],pases[[#This Row],[Numero de Pase]],lift[Costo])</f>
        <v>0</v>
      </c>
    </row>
    <row r="759" spans="1:15" x14ac:dyDescent="0.25">
      <c r="A759" t="s">
        <v>13</v>
      </c>
      <c r="B759">
        <v>2019</v>
      </c>
      <c r="C759">
        <v>43351</v>
      </c>
      <c r="D759" t="s">
        <v>17</v>
      </c>
      <c r="E759">
        <v>43221</v>
      </c>
      <c r="F759">
        <v>2</v>
      </c>
      <c r="G759" t="s">
        <v>9</v>
      </c>
      <c r="H759" t="s">
        <v>777</v>
      </c>
      <c r="I759" s="5">
        <v>220</v>
      </c>
      <c r="J759" s="5">
        <f>IFERROR('Ventas Pases'!$I759/'Ventas Pases'!$F759,"PASE")</f>
        <v>110</v>
      </c>
      <c r="K759" t="str">
        <f>IFERROR(VLOOKUP('Ventas Pases'!$J759,'Comisiones HEROIC'!$E$1:$F$6,2,0),"")</f>
        <v>Elton Hotel</v>
      </c>
      <c r="L759" s="5">
        <f>IF('Ventas Pases'!$D759="Red HEROIC",IFERROR(VLOOKUP('Ventas Pases'!$G759,'Comisiones HEROIC'!$A$1:$B$11,2,0),15),IF('Ventas Pases'!$D759="Red HEROIC",15,0))</f>
        <v>0</v>
      </c>
      <c r="M759">
        <f>IF(pases[[#This Row],[Días Visita]]&lt;7,0,IF(pases[[#This Row],[Días Visita]]&lt;9,1,IF(pases[[#This Row],[Días Visita]]="Ilimitados",0,2)))</f>
        <v>0</v>
      </c>
      <c r="N759" s="5">
        <f>IF(AND('Ventas Pases'!$A759="Fuera de Temporada",'Ventas Pases'!$B759=2019,pases[[#This Row],[Modo de Compra]]="Paquete"),30,0)</f>
        <v>30</v>
      </c>
      <c r="O759" s="5">
        <f>-SUMIF(lift[Número de pase],pases[[#This Row],[Numero de Pase]],lift[Costo])</f>
        <v>0</v>
      </c>
    </row>
    <row r="760" spans="1:15" x14ac:dyDescent="0.25">
      <c r="A760" t="s">
        <v>7</v>
      </c>
      <c r="B760">
        <v>2019</v>
      </c>
      <c r="C760">
        <v>43549</v>
      </c>
      <c r="D760" t="s">
        <v>17</v>
      </c>
      <c r="E760">
        <v>43543</v>
      </c>
      <c r="F760">
        <v>2</v>
      </c>
      <c r="G760" t="s">
        <v>9</v>
      </c>
      <c r="H760" t="s">
        <v>778</v>
      </c>
      <c r="I760" s="5">
        <v>220</v>
      </c>
      <c r="J760" s="5">
        <f>IFERROR('Ventas Pases'!$I760/'Ventas Pases'!$F760,"PASE")</f>
        <v>110</v>
      </c>
      <c r="K760" t="str">
        <f>IFERROR(VLOOKUP('Ventas Pases'!$J760,'Comisiones HEROIC'!$E$1:$F$6,2,0),"")</f>
        <v>Elton Hotel</v>
      </c>
      <c r="L760" s="5">
        <f>IF('Ventas Pases'!$D760="Red HEROIC",IFERROR(VLOOKUP('Ventas Pases'!$G760,'Comisiones HEROIC'!$A$1:$B$11,2,0),15),IF('Ventas Pases'!$D760="Red HEROIC",15,0))</f>
        <v>0</v>
      </c>
      <c r="M760">
        <f>IF(pases[[#This Row],[Días Visita]]&lt;7,0,IF(pases[[#This Row],[Días Visita]]&lt;9,1,IF(pases[[#This Row],[Días Visita]]="Ilimitados",0,2)))</f>
        <v>0</v>
      </c>
      <c r="N760" s="5">
        <f>IF(AND('Ventas Pases'!$A760="Fuera de Temporada",'Ventas Pases'!$B760=2019,pases[[#This Row],[Modo de Compra]]="Paquete"),30,0)</f>
        <v>0</v>
      </c>
      <c r="O760" s="5">
        <f>-SUMIF(lift[Número de pase],pases[[#This Row],[Numero de Pase]],lift[Costo])</f>
        <v>0</v>
      </c>
    </row>
    <row r="761" spans="1:15" x14ac:dyDescent="0.25">
      <c r="A761" t="s">
        <v>7</v>
      </c>
      <c r="B761">
        <v>2019</v>
      </c>
      <c r="C761">
        <v>43550</v>
      </c>
      <c r="D761" t="s">
        <v>60</v>
      </c>
      <c r="E761">
        <v>43544</v>
      </c>
      <c r="F761">
        <v>4</v>
      </c>
      <c r="G761" t="s">
        <v>9</v>
      </c>
      <c r="H761" t="s">
        <v>779</v>
      </c>
      <c r="I761" s="5">
        <v>480</v>
      </c>
      <c r="J761" s="5">
        <f>IFERROR('Ventas Pases'!$I761/'Ventas Pases'!$F761,"PASE")</f>
        <v>120</v>
      </c>
      <c r="K761" t="str">
        <f>IFERROR(VLOOKUP('Ventas Pases'!$J761,'Comisiones HEROIC'!$E$1:$F$6,2,0),"")</f>
        <v/>
      </c>
      <c r="L761" s="5">
        <f>IF('Ventas Pases'!$D761="Red HEROIC",IFERROR(VLOOKUP('Ventas Pases'!$G761,'Comisiones HEROIC'!$A$1:$B$11,2,0),15),IF('Ventas Pases'!$D761="Red HEROIC",15,0))</f>
        <v>0</v>
      </c>
      <c r="M761">
        <f>IF(pases[[#This Row],[Días Visita]]&lt;7,0,IF(pases[[#This Row],[Días Visita]]&lt;9,1,IF(pases[[#This Row],[Días Visita]]="Ilimitados",0,2)))</f>
        <v>0</v>
      </c>
      <c r="N761" s="5">
        <f>IF(AND('Ventas Pases'!$A761="Fuera de Temporada",'Ventas Pases'!$B761=2019,pases[[#This Row],[Modo de Compra]]="Paquete"),30,0)</f>
        <v>0</v>
      </c>
      <c r="O761" s="5">
        <f>-SUMIF(lift[Número de pase],pases[[#This Row],[Numero de Pase]],lift[Costo])</f>
        <v>0</v>
      </c>
    </row>
    <row r="762" spans="1:15" x14ac:dyDescent="0.25">
      <c r="A762" t="s">
        <v>7</v>
      </c>
      <c r="B762">
        <v>2019</v>
      </c>
      <c r="C762">
        <v>43491</v>
      </c>
      <c r="D762" t="s">
        <v>14</v>
      </c>
      <c r="E762">
        <v>43510</v>
      </c>
      <c r="F762">
        <v>2</v>
      </c>
      <c r="G762" t="s">
        <v>15</v>
      </c>
      <c r="H762" t="s">
        <v>780</v>
      </c>
      <c r="I762" s="5">
        <v>280</v>
      </c>
      <c r="J762" s="5">
        <f>IFERROR('Ventas Pases'!$I762/'Ventas Pases'!$F762,"PASE")</f>
        <v>140</v>
      </c>
      <c r="K762" t="str">
        <f>IFERROR(VLOOKUP('Ventas Pases'!$J762,'Comisiones HEROIC'!$E$1:$F$6,2,0),"")</f>
        <v/>
      </c>
      <c r="L762" s="5">
        <f>IF('Ventas Pases'!$D762="Red HEROIC",IFERROR(VLOOKUP('Ventas Pases'!$G762,'Comisiones HEROIC'!$A$1:$B$11,2,0),15),IF('Ventas Pases'!$D762="Red HEROIC",15,0))</f>
        <v>12</v>
      </c>
      <c r="M762">
        <f>IF(pases[[#This Row],[Días Visita]]&lt;7,0,IF(pases[[#This Row],[Días Visita]]&lt;9,1,IF(pases[[#This Row],[Días Visita]]="Ilimitados",0,2)))</f>
        <v>0</v>
      </c>
      <c r="N762" s="5">
        <f>IF(AND('Ventas Pases'!$A762="Fuera de Temporada",'Ventas Pases'!$B762=2019,pases[[#This Row],[Modo de Compra]]="Paquete"),30,0)</f>
        <v>0</v>
      </c>
      <c r="O762" s="5">
        <f>-SUMIF(lift[Número de pase],pases[[#This Row],[Numero de Pase]],lift[Costo])</f>
        <v>0</v>
      </c>
    </row>
    <row r="763" spans="1:15" x14ac:dyDescent="0.25">
      <c r="A763" t="s">
        <v>7</v>
      </c>
      <c r="B763">
        <v>2018</v>
      </c>
      <c r="C763">
        <v>43125</v>
      </c>
      <c r="D763" t="s">
        <v>14</v>
      </c>
      <c r="E763">
        <v>43161</v>
      </c>
      <c r="F763">
        <v>7</v>
      </c>
      <c r="G763" t="s">
        <v>15</v>
      </c>
      <c r="H763" t="s">
        <v>781</v>
      </c>
      <c r="I763" s="5">
        <v>980</v>
      </c>
      <c r="J763" s="5">
        <f>IFERROR('Ventas Pases'!$I763/'Ventas Pases'!$F763,"PASE")</f>
        <v>140</v>
      </c>
      <c r="K763" t="str">
        <f>IFERROR(VLOOKUP('Ventas Pases'!$J763,'Comisiones HEROIC'!$E$1:$F$6,2,0),"")</f>
        <v/>
      </c>
      <c r="L763" s="5">
        <f>IF('Ventas Pases'!$D763="Red HEROIC",IFERROR(VLOOKUP('Ventas Pases'!$G763,'Comisiones HEROIC'!$A$1:$B$11,2,0),15),IF('Ventas Pases'!$D763="Red HEROIC",15,0))</f>
        <v>12</v>
      </c>
      <c r="M763">
        <f>IF(pases[[#This Row],[Días Visita]]&lt;7,0,IF(pases[[#This Row],[Días Visita]]&lt;9,1,IF(pases[[#This Row],[Días Visita]]="Ilimitados",0,2)))</f>
        <v>1</v>
      </c>
      <c r="N763" s="5">
        <f>IF(AND('Ventas Pases'!$A763="Fuera de Temporada",'Ventas Pases'!$B763=2019,pases[[#This Row],[Modo de Compra]]="Paquete"),30,0)</f>
        <v>0</v>
      </c>
      <c r="O763" s="5">
        <f>-SUMIF(lift[Número de pase],pases[[#This Row],[Numero de Pase]],lift[Costo])</f>
        <v>0</v>
      </c>
    </row>
    <row r="764" spans="1:15" x14ac:dyDescent="0.25">
      <c r="A764" t="s">
        <v>13</v>
      </c>
      <c r="B764">
        <v>2018</v>
      </c>
      <c r="C764">
        <v>43346</v>
      </c>
      <c r="D764" t="s">
        <v>8</v>
      </c>
      <c r="E764">
        <v>42870</v>
      </c>
      <c r="F764">
        <v>4</v>
      </c>
      <c r="G764" t="s">
        <v>9</v>
      </c>
      <c r="H764" t="s">
        <v>782</v>
      </c>
      <c r="I764" s="5">
        <v>480</v>
      </c>
      <c r="J764" s="5">
        <f>IFERROR('Ventas Pases'!$I764/'Ventas Pases'!$F764,"PASE")</f>
        <v>120</v>
      </c>
      <c r="K764" t="str">
        <f>IFERROR(VLOOKUP('Ventas Pases'!$J764,'Comisiones HEROIC'!$E$1:$F$6,2,0),"")</f>
        <v/>
      </c>
      <c r="L764" s="5">
        <f>IF('Ventas Pases'!$D764="Red HEROIC",IFERROR(VLOOKUP('Ventas Pases'!$G764,'Comisiones HEROIC'!$A$1:$B$11,2,0),15),IF('Ventas Pases'!$D764="Red HEROIC",15,0))</f>
        <v>0</v>
      </c>
      <c r="M764">
        <f>IF(pases[[#This Row],[Días Visita]]&lt;7,0,IF(pases[[#This Row],[Días Visita]]&lt;9,1,IF(pases[[#This Row],[Días Visita]]="Ilimitados",0,2)))</f>
        <v>0</v>
      </c>
      <c r="N764" s="5">
        <f>IF(AND('Ventas Pases'!$A764="Fuera de Temporada",'Ventas Pases'!$B764=2019,pases[[#This Row],[Modo de Compra]]="Paquete"),30,0)</f>
        <v>0</v>
      </c>
      <c r="O764" s="5">
        <f>-SUMIF(lift[Número de pase],pases[[#This Row],[Numero de Pase]],lift[Costo])</f>
        <v>0</v>
      </c>
    </row>
    <row r="765" spans="1:15" x14ac:dyDescent="0.25">
      <c r="A765" t="s">
        <v>7</v>
      </c>
      <c r="B765">
        <v>2019</v>
      </c>
      <c r="C765">
        <v>43505</v>
      </c>
      <c r="D765" t="s">
        <v>14</v>
      </c>
      <c r="E765">
        <v>43512</v>
      </c>
      <c r="F765">
        <v>8</v>
      </c>
      <c r="G765" t="s">
        <v>19</v>
      </c>
      <c r="H765" t="s">
        <v>783</v>
      </c>
      <c r="I765" s="5">
        <v>1120</v>
      </c>
      <c r="J765" s="5">
        <f>IFERROR('Ventas Pases'!$I765/'Ventas Pases'!$F765,"PASE")</f>
        <v>140</v>
      </c>
      <c r="K765" t="str">
        <f>IFERROR(VLOOKUP('Ventas Pases'!$J765,'Comisiones HEROIC'!$E$1:$F$6,2,0),"")</f>
        <v/>
      </c>
      <c r="L765" s="5">
        <f>IF('Ventas Pases'!$D765="Red HEROIC",IFERROR(VLOOKUP('Ventas Pases'!$G765,'Comisiones HEROIC'!$A$1:$B$11,2,0),15),IF('Ventas Pases'!$D765="Red HEROIC",15,0))</f>
        <v>15</v>
      </c>
      <c r="M765">
        <f>IF(pases[[#This Row],[Días Visita]]&lt;7,0,IF(pases[[#This Row],[Días Visita]]&lt;9,1,IF(pases[[#This Row],[Días Visita]]="Ilimitados",0,2)))</f>
        <v>1</v>
      </c>
      <c r="N765" s="5">
        <f>IF(AND('Ventas Pases'!$A765="Fuera de Temporada",'Ventas Pases'!$B765=2019,pases[[#This Row],[Modo de Compra]]="Paquete"),30,0)</f>
        <v>0</v>
      </c>
      <c r="O765" s="5">
        <f>-SUMIF(lift[Número de pase],pases[[#This Row],[Numero de Pase]],lift[Costo])</f>
        <v>0</v>
      </c>
    </row>
    <row r="766" spans="1:15" x14ac:dyDescent="0.25">
      <c r="A766" t="s">
        <v>7</v>
      </c>
      <c r="B766">
        <v>2018</v>
      </c>
      <c r="C766">
        <v>43168</v>
      </c>
      <c r="D766" t="s">
        <v>17</v>
      </c>
      <c r="E766">
        <v>43170</v>
      </c>
      <c r="F766">
        <v>3</v>
      </c>
      <c r="G766" t="s">
        <v>9</v>
      </c>
      <c r="H766" t="s">
        <v>784</v>
      </c>
      <c r="I766" s="5">
        <v>330</v>
      </c>
      <c r="J766" s="5">
        <f>IFERROR('Ventas Pases'!$I766/'Ventas Pases'!$F766,"PASE")</f>
        <v>110</v>
      </c>
      <c r="K766" t="str">
        <f>IFERROR(VLOOKUP('Ventas Pases'!$J766,'Comisiones HEROIC'!$E$1:$F$6,2,0),"")</f>
        <v>Elton Hotel</v>
      </c>
      <c r="L766" s="5">
        <f>IF('Ventas Pases'!$D766="Red HEROIC",IFERROR(VLOOKUP('Ventas Pases'!$G766,'Comisiones HEROIC'!$A$1:$B$11,2,0),15),IF('Ventas Pases'!$D766="Red HEROIC",15,0))</f>
        <v>0</v>
      </c>
      <c r="M766">
        <f>IF(pases[[#This Row],[Días Visita]]&lt;7,0,IF(pases[[#This Row],[Días Visita]]&lt;9,1,IF(pases[[#This Row],[Días Visita]]="Ilimitados",0,2)))</f>
        <v>0</v>
      </c>
      <c r="N766" s="5">
        <f>IF(AND('Ventas Pases'!$A766="Fuera de Temporada",'Ventas Pases'!$B766=2019,pases[[#This Row],[Modo de Compra]]="Paquete"),30,0)</f>
        <v>0</v>
      </c>
      <c r="O766" s="5">
        <f>-SUMIF(lift[Número de pase],pases[[#This Row],[Numero de Pase]],lift[Costo])</f>
        <v>0</v>
      </c>
    </row>
    <row r="767" spans="1:15" x14ac:dyDescent="0.25">
      <c r="A767" t="s">
        <v>7</v>
      </c>
      <c r="B767">
        <v>2018</v>
      </c>
      <c r="C767">
        <v>43150</v>
      </c>
      <c r="D767" t="s">
        <v>14</v>
      </c>
      <c r="E767">
        <v>43177</v>
      </c>
      <c r="F767">
        <v>7</v>
      </c>
      <c r="G767" t="s">
        <v>15</v>
      </c>
      <c r="H767" t="s">
        <v>785</v>
      </c>
      <c r="I767" s="5">
        <v>980</v>
      </c>
      <c r="J767" s="5">
        <f>IFERROR('Ventas Pases'!$I767/'Ventas Pases'!$F767,"PASE")</f>
        <v>140</v>
      </c>
      <c r="K767" t="str">
        <f>IFERROR(VLOOKUP('Ventas Pases'!$J767,'Comisiones HEROIC'!$E$1:$F$6,2,0),"")</f>
        <v/>
      </c>
      <c r="L767" s="5">
        <f>IF('Ventas Pases'!$D767="Red HEROIC",IFERROR(VLOOKUP('Ventas Pases'!$G767,'Comisiones HEROIC'!$A$1:$B$11,2,0),15),IF('Ventas Pases'!$D767="Red HEROIC",15,0))</f>
        <v>12</v>
      </c>
      <c r="M767">
        <f>IF(pases[[#This Row],[Días Visita]]&lt;7,0,IF(pases[[#This Row],[Días Visita]]&lt;9,1,IF(pases[[#This Row],[Días Visita]]="Ilimitados",0,2)))</f>
        <v>1</v>
      </c>
      <c r="N767" s="5">
        <f>IF(AND('Ventas Pases'!$A767="Fuera de Temporada",'Ventas Pases'!$B767=2019,pases[[#This Row],[Modo de Compra]]="Paquete"),30,0)</f>
        <v>0</v>
      </c>
      <c r="O767" s="5">
        <f>-SUMIF(lift[Número de pase],pases[[#This Row],[Numero de Pase]],lift[Costo])</f>
        <v>0</v>
      </c>
    </row>
    <row r="768" spans="1:15" x14ac:dyDescent="0.25">
      <c r="A768" t="s">
        <v>7</v>
      </c>
      <c r="B768">
        <v>2018</v>
      </c>
      <c r="C768">
        <v>43139</v>
      </c>
      <c r="D768" t="s">
        <v>14</v>
      </c>
      <c r="E768">
        <v>43174</v>
      </c>
      <c r="F768">
        <v>6</v>
      </c>
      <c r="G768" t="s">
        <v>15</v>
      </c>
      <c r="H768" t="s">
        <v>786</v>
      </c>
      <c r="I768" s="5">
        <v>840</v>
      </c>
      <c r="J768" s="5">
        <f>IFERROR('Ventas Pases'!$I768/'Ventas Pases'!$F768,"PASE")</f>
        <v>140</v>
      </c>
      <c r="K768" t="str">
        <f>IFERROR(VLOOKUP('Ventas Pases'!$J768,'Comisiones HEROIC'!$E$1:$F$6,2,0),"")</f>
        <v/>
      </c>
      <c r="L768" s="5">
        <f>IF('Ventas Pases'!$D768="Red HEROIC",IFERROR(VLOOKUP('Ventas Pases'!$G768,'Comisiones HEROIC'!$A$1:$B$11,2,0),15),IF('Ventas Pases'!$D768="Red HEROIC",15,0))</f>
        <v>12</v>
      </c>
      <c r="M768">
        <f>IF(pases[[#This Row],[Días Visita]]&lt;7,0,IF(pases[[#This Row],[Días Visita]]&lt;9,1,IF(pases[[#This Row],[Días Visita]]="Ilimitados",0,2)))</f>
        <v>0</v>
      </c>
      <c r="N768" s="5">
        <f>IF(AND('Ventas Pases'!$A768="Fuera de Temporada",'Ventas Pases'!$B768=2019,pases[[#This Row],[Modo de Compra]]="Paquete"),30,0)</f>
        <v>0</v>
      </c>
      <c r="O768" s="5">
        <f>-SUMIF(lift[Número de pase],pases[[#This Row],[Numero de Pase]],lift[Costo])</f>
        <v>0</v>
      </c>
    </row>
    <row r="769" spans="1:15" x14ac:dyDescent="0.25">
      <c r="A769" t="s">
        <v>7</v>
      </c>
      <c r="B769">
        <v>2019</v>
      </c>
      <c r="C769">
        <v>43497</v>
      </c>
      <c r="D769" t="s">
        <v>8</v>
      </c>
      <c r="E769">
        <v>43419</v>
      </c>
      <c r="F769" t="s">
        <v>11</v>
      </c>
      <c r="G769" t="s">
        <v>9</v>
      </c>
      <c r="H769" t="s">
        <v>787</v>
      </c>
      <c r="I769" s="5">
        <v>1950</v>
      </c>
      <c r="J769" s="5" t="str">
        <f>IFERROR('Ventas Pases'!$I769/'Ventas Pases'!$F769,"PASE")</f>
        <v>PASE</v>
      </c>
      <c r="K769" t="str">
        <f>IFERROR(VLOOKUP('Ventas Pases'!$J769,'Comisiones HEROIC'!$E$1:$F$6,2,0),"")</f>
        <v/>
      </c>
      <c r="L769" s="5">
        <f>IF('Ventas Pases'!$D769="Red HEROIC",IFERROR(VLOOKUP('Ventas Pases'!$G769,'Comisiones HEROIC'!$A$1:$B$11,2,0),15),IF('Ventas Pases'!$D769="Red HEROIC",15,0))</f>
        <v>0</v>
      </c>
      <c r="M769">
        <f>IF(pases[[#This Row],[Días Visita]]&lt;7,0,IF(pases[[#This Row],[Días Visita]]&lt;9,1,IF(pases[[#This Row],[Días Visita]]="Ilimitados",0,2)))</f>
        <v>0</v>
      </c>
      <c r="N769" s="5">
        <f>IF(AND('Ventas Pases'!$A769="Fuera de Temporada",'Ventas Pases'!$B769=2019,pases[[#This Row],[Modo de Compra]]="Paquete"),30,0)</f>
        <v>0</v>
      </c>
      <c r="O769" s="5">
        <f>-SUMIF(lift[Número de pase],pases[[#This Row],[Numero de Pase]],lift[Costo])</f>
        <v>-644</v>
      </c>
    </row>
    <row r="770" spans="1:15" x14ac:dyDescent="0.25">
      <c r="A770" t="s">
        <v>7</v>
      </c>
      <c r="B770">
        <v>2018</v>
      </c>
      <c r="C770">
        <v>43446</v>
      </c>
      <c r="D770" t="s">
        <v>8</v>
      </c>
      <c r="E770">
        <v>43101</v>
      </c>
      <c r="F770">
        <v>3</v>
      </c>
      <c r="G770" t="s">
        <v>9</v>
      </c>
      <c r="H770" t="s">
        <v>788</v>
      </c>
      <c r="I770" s="5">
        <v>360</v>
      </c>
      <c r="J770" s="5">
        <f>IFERROR('Ventas Pases'!$I770/'Ventas Pases'!$F770,"PASE")</f>
        <v>120</v>
      </c>
      <c r="K770" t="str">
        <f>IFERROR(VLOOKUP('Ventas Pases'!$J770,'Comisiones HEROIC'!$E$1:$F$6,2,0),"")</f>
        <v/>
      </c>
      <c r="L770" s="5">
        <f>IF('Ventas Pases'!$D770="Red HEROIC",IFERROR(VLOOKUP('Ventas Pases'!$G770,'Comisiones HEROIC'!$A$1:$B$11,2,0),15),IF('Ventas Pases'!$D770="Red HEROIC",15,0))</f>
        <v>0</v>
      </c>
      <c r="M770">
        <f>IF(pases[[#This Row],[Días Visita]]&lt;7,0,IF(pases[[#This Row],[Días Visita]]&lt;9,1,IF(pases[[#This Row],[Días Visita]]="Ilimitados",0,2)))</f>
        <v>0</v>
      </c>
      <c r="N770" s="5">
        <f>IF(AND('Ventas Pases'!$A770="Fuera de Temporada",'Ventas Pases'!$B770=2019,pases[[#This Row],[Modo de Compra]]="Paquete"),30,0)</f>
        <v>0</v>
      </c>
      <c r="O770" s="5">
        <f>-SUMIF(lift[Número de pase],pases[[#This Row],[Numero de Pase]],lift[Costo])</f>
        <v>0</v>
      </c>
    </row>
    <row r="771" spans="1:15" x14ac:dyDescent="0.25">
      <c r="A771" t="s">
        <v>7</v>
      </c>
      <c r="B771">
        <v>2019</v>
      </c>
      <c r="C771">
        <v>43421</v>
      </c>
      <c r="D771" t="s">
        <v>8</v>
      </c>
      <c r="E771">
        <v>43419</v>
      </c>
      <c r="F771" t="s">
        <v>11</v>
      </c>
      <c r="G771" t="s">
        <v>9</v>
      </c>
      <c r="H771" t="s">
        <v>789</v>
      </c>
      <c r="I771" s="5">
        <v>1950</v>
      </c>
      <c r="J771" s="5" t="str">
        <f>IFERROR('Ventas Pases'!$I771/'Ventas Pases'!$F771,"PASE")</f>
        <v>PASE</v>
      </c>
      <c r="K771" t="str">
        <f>IFERROR(VLOOKUP('Ventas Pases'!$J771,'Comisiones HEROIC'!$E$1:$F$6,2,0),"")</f>
        <v/>
      </c>
      <c r="L771" s="5">
        <f>IF('Ventas Pases'!$D771="Red HEROIC",IFERROR(VLOOKUP('Ventas Pases'!$G771,'Comisiones HEROIC'!$A$1:$B$11,2,0),15),IF('Ventas Pases'!$D771="Red HEROIC",15,0))</f>
        <v>0</v>
      </c>
      <c r="M771">
        <f>IF(pases[[#This Row],[Días Visita]]&lt;7,0,IF(pases[[#This Row],[Días Visita]]&lt;9,1,IF(pases[[#This Row],[Días Visita]]="Ilimitados",0,2)))</f>
        <v>0</v>
      </c>
      <c r="N771" s="5">
        <f>IF(AND('Ventas Pases'!$A771="Fuera de Temporada",'Ventas Pases'!$B771=2019,pases[[#This Row],[Modo de Compra]]="Paquete"),30,0)</f>
        <v>0</v>
      </c>
      <c r="O771" s="5">
        <f>-SUMIF(lift[Número de pase],pases[[#This Row],[Numero de Pase]],lift[Costo])</f>
        <v>-460</v>
      </c>
    </row>
    <row r="772" spans="1:15" x14ac:dyDescent="0.25">
      <c r="A772" t="s">
        <v>13</v>
      </c>
      <c r="B772">
        <v>2018</v>
      </c>
      <c r="C772">
        <v>43228</v>
      </c>
      <c r="D772" t="s">
        <v>8</v>
      </c>
      <c r="E772">
        <v>42876</v>
      </c>
      <c r="F772">
        <v>9</v>
      </c>
      <c r="G772" t="s">
        <v>9</v>
      </c>
      <c r="H772" t="s">
        <v>790</v>
      </c>
      <c r="I772" s="5">
        <v>1080</v>
      </c>
      <c r="J772" s="5">
        <f>IFERROR('Ventas Pases'!$I772/'Ventas Pases'!$F772,"PASE")</f>
        <v>120</v>
      </c>
      <c r="K772" t="str">
        <f>IFERROR(VLOOKUP('Ventas Pases'!$J772,'Comisiones HEROIC'!$E$1:$F$6,2,0),"")</f>
        <v/>
      </c>
      <c r="L772" s="5">
        <f>IF('Ventas Pases'!$D772="Red HEROIC",IFERROR(VLOOKUP('Ventas Pases'!$G772,'Comisiones HEROIC'!$A$1:$B$11,2,0),15),IF('Ventas Pases'!$D772="Red HEROIC",15,0))</f>
        <v>0</v>
      </c>
      <c r="M772">
        <f>IF(pases[[#This Row],[Días Visita]]&lt;7,0,IF(pases[[#This Row],[Días Visita]]&lt;9,1,IF(pases[[#This Row],[Días Visita]]="Ilimitados",0,2)))</f>
        <v>2</v>
      </c>
      <c r="N772" s="5">
        <f>IF(AND('Ventas Pases'!$A772="Fuera de Temporada",'Ventas Pases'!$B772=2019,pases[[#This Row],[Modo de Compra]]="Paquete"),30,0)</f>
        <v>0</v>
      </c>
      <c r="O772" s="5">
        <f>-SUMIF(lift[Número de pase],pases[[#This Row],[Numero de Pase]],lift[Costo])</f>
        <v>0</v>
      </c>
    </row>
    <row r="773" spans="1:15" x14ac:dyDescent="0.25">
      <c r="A773" t="s">
        <v>13</v>
      </c>
      <c r="B773">
        <v>2019</v>
      </c>
      <c r="C773">
        <v>43335</v>
      </c>
      <c r="D773" t="s">
        <v>8</v>
      </c>
      <c r="E773">
        <v>43213</v>
      </c>
      <c r="F773">
        <v>9</v>
      </c>
      <c r="G773" t="s">
        <v>9</v>
      </c>
      <c r="H773" t="s">
        <v>791</v>
      </c>
      <c r="I773" s="5">
        <v>1080</v>
      </c>
      <c r="J773" s="5">
        <f>IFERROR('Ventas Pases'!$I773/'Ventas Pases'!$F773,"PASE")</f>
        <v>120</v>
      </c>
      <c r="K773" t="str">
        <f>IFERROR(VLOOKUP('Ventas Pases'!$J773,'Comisiones HEROIC'!$E$1:$F$6,2,0),"")</f>
        <v/>
      </c>
      <c r="L773" s="5">
        <f>IF('Ventas Pases'!$D773="Red HEROIC",IFERROR(VLOOKUP('Ventas Pases'!$G773,'Comisiones HEROIC'!$A$1:$B$11,2,0),15),IF('Ventas Pases'!$D773="Red HEROIC",15,0))</f>
        <v>0</v>
      </c>
      <c r="M773">
        <f>IF(pases[[#This Row],[Días Visita]]&lt;7,0,IF(pases[[#This Row],[Días Visita]]&lt;9,1,IF(pases[[#This Row],[Días Visita]]="Ilimitados",0,2)))</f>
        <v>2</v>
      </c>
      <c r="N773" s="5">
        <f>IF(AND('Ventas Pases'!$A773="Fuera de Temporada",'Ventas Pases'!$B773=2019,pases[[#This Row],[Modo de Compra]]="Paquete"),30,0)</f>
        <v>0</v>
      </c>
      <c r="O773" s="5">
        <f>-SUMIF(lift[Número de pase],pases[[#This Row],[Numero de Pase]],lift[Costo])</f>
        <v>0</v>
      </c>
    </row>
    <row r="774" spans="1:15" x14ac:dyDescent="0.25">
      <c r="A774" t="s">
        <v>7</v>
      </c>
      <c r="B774">
        <v>2018</v>
      </c>
      <c r="C774">
        <v>43176</v>
      </c>
      <c r="D774" t="s">
        <v>8</v>
      </c>
      <c r="E774">
        <v>43177</v>
      </c>
      <c r="F774">
        <v>8</v>
      </c>
      <c r="G774" t="s">
        <v>9</v>
      </c>
      <c r="H774" t="s">
        <v>792</v>
      </c>
      <c r="I774" s="5">
        <v>960</v>
      </c>
      <c r="J774" s="5">
        <f>IFERROR('Ventas Pases'!$I774/'Ventas Pases'!$F774,"PASE")</f>
        <v>120</v>
      </c>
      <c r="K774" t="str">
        <f>IFERROR(VLOOKUP('Ventas Pases'!$J774,'Comisiones HEROIC'!$E$1:$F$6,2,0),"")</f>
        <v/>
      </c>
      <c r="L774" s="5">
        <f>IF('Ventas Pases'!$D774="Red HEROIC",IFERROR(VLOOKUP('Ventas Pases'!$G774,'Comisiones HEROIC'!$A$1:$B$11,2,0),15),IF('Ventas Pases'!$D774="Red HEROIC",15,0))</f>
        <v>0</v>
      </c>
      <c r="M774">
        <f>IF(pases[[#This Row],[Días Visita]]&lt;7,0,IF(pases[[#This Row],[Días Visita]]&lt;9,1,IF(pases[[#This Row],[Días Visita]]="Ilimitados",0,2)))</f>
        <v>1</v>
      </c>
      <c r="N774" s="5">
        <f>IF(AND('Ventas Pases'!$A774="Fuera de Temporada",'Ventas Pases'!$B774=2019,pases[[#This Row],[Modo de Compra]]="Paquete"),30,0)</f>
        <v>0</v>
      </c>
      <c r="O774" s="5">
        <f>-SUMIF(lift[Número de pase],pases[[#This Row],[Numero de Pase]],lift[Costo])</f>
        <v>0</v>
      </c>
    </row>
    <row r="775" spans="1:15" x14ac:dyDescent="0.25">
      <c r="A775" t="s">
        <v>13</v>
      </c>
      <c r="B775">
        <v>2019</v>
      </c>
      <c r="C775">
        <v>43313</v>
      </c>
      <c r="D775" t="s">
        <v>8</v>
      </c>
      <c r="E775">
        <v>43282</v>
      </c>
      <c r="F775">
        <v>5</v>
      </c>
      <c r="G775" t="s">
        <v>9</v>
      </c>
      <c r="H775" t="s">
        <v>793</v>
      </c>
      <c r="I775" s="5">
        <v>600</v>
      </c>
      <c r="J775" s="5">
        <f>IFERROR('Ventas Pases'!$I775/'Ventas Pases'!$F775,"PASE")</f>
        <v>120</v>
      </c>
      <c r="K775" t="str">
        <f>IFERROR(VLOOKUP('Ventas Pases'!$J775,'Comisiones HEROIC'!$E$1:$F$6,2,0),"")</f>
        <v/>
      </c>
      <c r="L775" s="5">
        <f>IF('Ventas Pases'!$D775="Red HEROIC",IFERROR(VLOOKUP('Ventas Pases'!$G775,'Comisiones HEROIC'!$A$1:$B$11,2,0),15),IF('Ventas Pases'!$D775="Red HEROIC",15,0))</f>
        <v>0</v>
      </c>
      <c r="M775">
        <f>IF(pases[[#This Row],[Días Visita]]&lt;7,0,IF(pases[[#This Row],[Días Visita]]&lt;9,1,IF(pases[[#This Row],[Días Visita]]="Ilimitados",0,2)))</f>
        <v>0</v>
      </c>
      <c r="N775" s="5">
        <f>IF(AND('Ventas Pases'!$A775="Fuera de Temporada",'Ventas Pases'!$B775=2019,pases[[#This Row],[Modo de Compra]]="Paquete"),30,0)</f>
        <v>0</v>
      </c>
      <c r="O775" s="5">
        <f>-SUMIF(lift[Número de pase],pases[[#This Row],[Numero de Pase]],lift[Costo])</f>
        <v>0</v>
      </c>
    </row>
    <row r="776" spans="1:15" x14ac:dyDescent="0.25">
      <c r="A776" t="s">
        <v>7</v>
      </c>
      <c r="B776">
        <v>2018</v>
      </c>
      <c r="C776">
        <v>43104</v>
      </c>
      <c r="D776" t="s">
        <v>8</v>
      </c>
      <c r="E776">
        <v>43054</v>
      </c>
      <c r="F776" t="s">
        <v>11</v>
      </c>
      <c r="G776" t="s">
        <v>9</v>
      </c>
      <c r="H776" t="s">
        <v>794</v>
      </c>
      <c r="I776" s="5">
        <v>1950</v>
      </c>
      <c r="J776" s="5" t="str">
        <f>IFERROR('Ventas Pases'!$I776/'Ventas Pases'!$F776,"PASE")</f>
        <v>PASE</v>
      </c>
      <c r="K776" t="str">
        <f>IFERROR(VLOOKUP('Ventas Pases'!$J776,'Comisiones HEROIC'!$E$1:$F$6,2,0),"")</f>
        <v/>
      </c>
      <c r="L776" s="5">
        <f>IF('Ventas Pases'!$D776="Red HEROIC",IFERROR(VLOOKUP('Ventas Pases'!$G776,'Comisiones HEROIC'!$A$1:$B$11,2,0),15),IF('Ventas Pases'!$D776="Red HEROIC",15,0))</f>
        <v>0</v>
      </c>
      <c r="M776">
        <f>IF(pases[[#This Row],[Días Visita]]&lt;7,0,IF(pases[[#This Row],[Días Visita]]&lt;9,1,IF(pases[[#This Row],[Días Visita]]="Ilimitados",0,2)))</f>
        <v>0</v>
      </c>
      <c r="N776" s="5">
        <f>IF(AND('Ventas Pases'!$A776="Fuera de Temporada",'Ventas Pases'!$B776=2019,pases[[#This Row],[Modo de Compra]]="Paquete"),30,0)</f>
        <v>0</v>
      </c>
      <c r="O776" s="5">
        <f>-SUMIF(lift[Número de pase],pases[[#This Row],[Numero de Pase]],lift[Costo])</f>
        <v>-368</v>
      </c>
    </row>
    <row r="777" spans="1:15" x14ac:dyDescent="0.25">
      <c r="A777" t="s">
        <v>7</v>
      </c>
      <c r="B777">
        <v>2019</v>
      </c>
      <c r="C777">
        <v>43546</v>
      </c>
      <c r="D777" t="s">
        <v>14</v>
      </c>
      <c r="E777">
        <v>43542</v>
      </c>
      <c r="F777">
        <v>5</v>
      </c>
      <c r="G777" t="s">
        <v>19</v>
      </c>
      <c r="H777" t="s">
        <v>795</v>
      </c>
      <c r="I777" s="5">
        <v>700</v>
      </c>
      <c r="J777" s="5">
        <f>IFERROR('Ventas Pases'!$I777/'Ventas Pases'!$F777,"PASE")</f>
        <v>140</v>
      </c>
      <c r="K777" t="str">
        <f>IFERROR(VLOOKUP('Ventas Pases'!$J777,'Comisiones HEROIC'!$E$1:$F$6,2,0),"")</f>
        <v/>
      </c>
      <c r="L777" s="5">
        <f>IF('Ventas Pases'!$D777="Red HEROIC",IFERROR(VLOOKUP('Ventas Pases'!$G777,'Comisiones HEROIC'!$A$1:$B$11,2,0),15),IF('Ventas Pases'!$D777="Red HEROIC",15,0))</f>
        <v>15</v>
      </c>
      <c r="M777">
        <f>IF(pases[[#This Row],[Días Visita]]&lt;7,0,IF(pases[[#This Row],[Días Visita]]&lt;9,1,IF(pases[[#This Row],[Días Visita]]="Ilimitados",0,2)))</f>
        <v>0</v>
      </c>
      <c r="N777" s="5">
        <f>IF(AND('Ventas Pases'!$A777="Fuera de Temporada",'Ventas Pases'!$B777=2019,pases[[#This Row],[Modo de Compra]]="Paquete"),30,0)</f>
        <v>0</v>
      </c>
      <c r="O777" s="5">
        <f>-SUMIF(lift[Número de pase],pases[[#This Row],[Numero de Pase]],lift[Costo])</f>
        <v>0</v>
      </c>
    </row>
    <row r="778" spans="1:15" x14ac:dyDescent="0.25">
      <c r="A778" t="s">
        <v>7</v>
      </c>
      <c r="B778">
        <v>2018</v>
      </c>
      <c r="C778">
        <v>43121</v>
      </c>
      <c r="D778" t="s">
        <v>8</v>
      </c>
      <c r="E778">
        <v>43151</v>
      </c>
      <c r="F778">
        <v>2</v>
      </c>
      <c r="G778" t="s">
        <v>9</v>
      </c>
      <c r="H778" t="s">
        <v>796</v>
      </c>
      <c r="I778" s="5">
        <v>240</v>
      </c>
      <c r="J778" s="5">
        <f>IFERROR('Ventas Pases'!$I778/'Ventas Pases'!$F778,"PASE")</f>
        <v>120</v>
      </c>
      <c r="K778" t="str">
        <f>IFERROR(VLOOKUP('Ventas Pases'!$J778,'Comisiones HEROIC'!$E$1:$F$6,2,0),"")</f>
        <v/>
      </c>
      <c r="L778" s="5">
        <f>IF('Ventas Pases'!$D778="Red HEROIC",IFERROR(VLOOKUP('Ventas Pases'!$G778,'Comisiones HEROIC'!$A$1:$B$11,2,0),15),IF('Ventas Pases'!$D778="Red HEROIC",15,0))</f>
        <v>0</v>
      </c>
      <c r="M778">
        <f>IF(pases[[#This Row],[Días Visita]]&lt;7,0,IF(pases[[#This Row],[Días Visita]]&lt;9,1,IF(pases[[#This Row],[Días Visita]]="Ilimitados",0,2)))</f>
        <v>0</v>
      </c>
      <c r="N778" s="5">
        <f>IF(AND('Ventas Pases'!$A778="Fuera de Temporada",'Ventas Pases'!$B778=2019,pases[[#This Row],[Modo de Compra]]="Paquete"),30,0)</f>
        <v>0</v>
      </c>
      <c r="O778" s="5">
        <f>-SUMIF(lift[Número de pase],pases[[#This Row],[Numero de Pase]],lift[Costo])</f>
        <v>0</v>
      </c>
    </row>
    <row r="779" spans="1:15" x14ac:dyDescent="0.25">
      <c r="A779" t="s">
        <v>7</v>
      </c>
      <c r="B779">
        <v>2018</v>
      </c>
      <c r="C779">
        <v>43126</v>
      </c>
      <c r="D779" t="s">
        <v>14</v>
      </c>
      <c r="E779">
        <v>43160</v>
      </c>
      <c r="F779">
        <v>5</v>
      </c>
      <c r="G779" t="s">
        <v>19</v>
      </c>
      <c r="H779" t="s">
        <v>797</v>
      </c>
      <c r="I779" s="5">
        <v>700</v>
      </c>
      <c r="J779" s="5">
        <f>IFERROR('Ventas Pases'!$I779/'Ventas Pases'!$F779,"PASE")</f>
        <v>140</v>
      </c>
      <c r="K779" t="str">
        <f>IFERROR(VLOOKUP('Ventas Pases'!$J779,'Comisiones HEROIC'!$E$1:$F$6,2,0),"")</f>
        <v/>
      </c>
      <c r="L779" s="5">
        <f>IF('Ventas Pases'!$D779="Red HEROIC",IFERROR(VLOOKUP('Ventas Pases'!$G779,'Comisiones HEROIC'!$A$1:$B$11,2,0),15),IF('Ventas Pases'!$D779="Red HEROIC",15,0))</f>
        <v>15</v>
      </c>
      <c r="M779">
        <f>IF(pases[[#This Row],[Días Visita]]&lt;7,0,IF(pases[[#This Row],[Días Visita]]&lt;9,1,IF(pases[[#This Row],[Días Visita]]="Ilimitados",0,2)))</f>
        <v>0</v>
      </c>
      <c r="N779" s="5">
        <f>IF(AND('Ventas Pases'!$A779="Fuera de Temporada",'Ventas Pases'!$B779=2019,pases[[#This Row],[Modo de Compra]]="Paquete"),30,0)</f>
        <v>0</v>
      </c>
      <c r="O779" s="5">
        <f>-SUMIF(lift[Número de pase],pases[[#This Row],[Numero de Pase]],lift[Costo])</f>
        <v>0</v>
      </c>
    </row>
    <row r="780" spans="1:15" x14ac:dyDescent="0.25">
      <c r="A780" t="s">
        <v>13</v>
      </c>
      <c r="B780">
        <v>2019</v>
      </c>
      <c r="C780">
        <v>43380</v>
      </c>
      <c r="D780" t="s">
        <v>60</v>
      </c>
      <c r="E780">
        <v>43198</v>
      </c>
      <c r="F780">
        <v>1</v>
      </c>
      <c r="G780" t="s">
        <v>9</v>
      </c>
      <c r="H780" t="s">
        <v>798</v>
      </c>
      <c r="I780" s="5">
        <v>120</v>
      </c>
      <c r="J780" s="5">
        <f>IFERROR('Ventas Pases'!$I780/'Ventas Pases'!$F780,"PASE")</f>
        <v>120</v>
      </c>
      <c r="K780" t="str">
        <f>IFERROR(VLOOKUP('Ventas Pases'!$J780,'Comisiones HEROIC'!$E$1:$F$6,2,0),"")</f>
        <v/>
      </c>
      <c r="L780" s="5">
        <f>IF('Ventas Pases'!$D780="Red HEROIC",IFERROR(VLOOKUP('Ventas Pases'!$G780,'Comisiones HEROIC'!$A$1:$B$11,2,0),15),IF('Ventas Pases'!$D780="Red HEROIC",15,0))</f>
        <v>0</v>
      </c>
      <c r="M780">
        <f>IF(pases[[#This Row],[Días Visita]]&lt;7,0,IF(pases[[#This Row],[Días Visita]]&lt;9,1,IF(pases[[#This Row],[Días Visita]]="Ilimitados",0,2)))</f>
        <v>0</v>
      </c>
      <c r="N780" s="5">
        <f>IF(AND('Ventas Pases'!$A780="Fuera de Temporada",'Ventas Pases'!$B780=2019,pases[[#This Row],[Modo de Compra]]="Paquete"),30,0)</f>
        <v>0</v>
      </c>
      <c r="O780" s="5">
        <f>-SUMIF(lift[Número de pase],pases[[#This Row],[Numero de Pase]],lift[Costo])</f>
        <v>0</v>
      </c>
    </row>
    <row r="781" spans="1:15" x14ac:dyDescent="0.25">
      <c r="A781" t="s">
        <v>13</v>
      </c>
      <c r="B781">
        <v>2018</v>
      </c>
      <c r="C781">
        <v>43383</v>
      </c>
      <c r="D781" t="s">
        <v>17</v>
      </c>
      <c r="E781">
        <v>42920</v>
      </c>
      <c r="F781">
        <v>4</v>
      </c>
      <c r="G781" t="s">
        <v>9</v>
      </c>
      <c r="H781" t="s">
        <v>799</v>
      </c>
      <c r="I781" s="5">
        <v>400</v>
      </c>
      <c r="J781" s="5">
        <f>IFERROR('Ventas Pases'!$I781/'Ventas Pases'!$F781,"PASE")</f>
        <v>100</v>
      </c>
      <c r="K781" t="str">
        <f>IFERROR(VLOOKUP('Ventas Pases'!$J781,'Comisiones HEROIC'!$E$1:$F$6,2,0),"")</f>
        <v>Ridossan Hotel</v>
      </c>
      <c r="L781" s="5">
        <f>IF('Ventas Pases'!$D781="Red HEROIC",IFERROR(VLOOKUP('Ventas Pases'!$G781,'Comisiones HEROIC'!$A$1:$B$11,2,0),15),IF('Ventas Pases'!$D781="Red HEROIC",15,0))</f>
        <v>0</v>
      </c>
      <c r="M781">
        <f>IF(pases[[#This Row],[Días Visita]]&lt;7,0,IF(pases[[#This Row],[Días Visita]]&lt;9,1,IF(pases[[#This Row],[Días Visita]]="Ilimitados",0,2)))</f>
        <v>0</v>
      </c>
      <c r="N781" s="5">
        <f>IF(AND('Ventas Pases'!$A781="Fuera de Temporada",'Ventas Pases'!$B781=2019,pases[[#This Row],[Modo de Compra]]="Paquete"),30,0)</f>
        <v>0</v>
      </c>
      <c r="O781" s="5">
        <f>-SUMIF(lift[Número de pase],pases[[#This Row],[Numero de Pase]],lift[Costo])</f>
        <v>0</v>
      </c>
    </row>
    <row r="782" spans="1:15" x14ac:dyDescent="0.25">
      <c r="A782" t="s">
        <v>7</v>
      </c>
      <c r="B782">
        <v>2019</v>
      </c>
      <c r="C782">
        <v>43485</v>
      </c>
      <c r="D782" t="s">
        <v>14</v>
      </c>
      <c r="E782">
        <v>43507</v>
      </c>
      <c r="F782">
        <v>7</v>
      </c>
      <c r="G782" t="s">
        <v>19</v>
      </c>
      <c r="H782" t="s">
        <v>800</v>
      </c>
      <c r="I782" s="5">
        <v>980</v>
      </c>
      <c r="J782" s="5">
        <f>IFERROR('Ventas Pases'!$I782/'Ventas Pases'!$F782,"PASE")</f>
        <v>140</v>
      </c>
      <c r="K782" t="str">
        <f>IFERROR(VLOOKUP('Ventas Pases'!$J782,'Comisiones HEROIC'!$E$1:$F$6,2,0),"")</f>
        <v/>
      </c>
      <c r="L782" s="5">
        <f>IF('Ventas Pases'!$D782="Red HEROIC",IFERROR(VLOOKUP('Ventas Pases'!$G782,'Comisiones HEROIC'!$A$1:$B$11,2,0),15),IF('Ventas Pases'!$D782="Red HEROIC",15,0))</f>
        <v>15</v>
      </c>
      <c r="M782">
        <f>IF(pases[[#This Row],[Días Visita]]&lt;7,0,IF(pases[[#This Row],[Días Visita]]&lt;9,1,IF(pases[[#This Row],[Días Visita]]="Ilimitados",0,2)))</f>
        <v>1</v>
      </c>
      <c r="N782" s="5">
        <f>IF(AND('Ventas Pases'!$A782="Fuera de Temporada",'Ventas Pases'!$B782=2019,pases[[#This Row],[Modo de Compra]]="Paquete"),30,0)</f>
        <v>0</v>
      </c>
      <c r="O782" s="5">
        <f>-SUMIF(lift[Número de pase],pases[[#This Row],[Numero de Pase]],lift[Costo])</f>
        <v>0</v>
      </c>
    </row>
    <row r="783" spans="1:15" x14ac:dyDescent="0.25">
      <c r="A783" t="s">
        <v>7</v>
      </c>
      <c r="B783">
        <v>2019</v>
      </c>
      <c r="C783">
        <v>43450</v>
      </c>
      <c r="D783" t="s">
        <v>8</v>
      </c>
      <c r="E783">
        <v>43515</v>
      </c>
      <c r="F783">
        <v>3</v>
      </c>
      <c r="G783" t="s">
        <v>9</v>
      </c>
      <c r="H783" t="s">
        <v>801</v>
      </c>
      <c r="I783" s="5">
        <v>360</v>
      </c>
      <c r="J783" s="5">
        <f>IFERROR('Ventas Pases'!$I783/'Ventas Pases'!$F783,"PASE")</f>
        <v>120</v>
      </c>
      <c r="K783" t="str">
        <f>IFERROR(VLOOKUP('Ventas Pases'!$J783,'Comisiones HEROIC'!$E$1:$F$6,2,0),"")</f>
        <v/>
      </c>
      <c r="L783" s="5">
        <f>IF('Ventas Pases'!$D783="Red HEROIC",IFERROR(VLOOKUP('Ventas Pases'!$G783,'Comisiones HEROIC'!$A$1:$B$11,2,0),15),IF('Ventas Pases'!$D783="Red HEROIC",15,0))</f>
        <v>0</v>
      </c>
      <c r="M783">
        <f>IF(pases[[#This Row],[Días Visita]]&lt;7,0,IF(pases[[#This Row],[Días Visita]]&lt;9,1,IF(pases[[#This Row],[Días Visita]]="Ilimitados",0,2)))</f>
        <v>0</v>
      </c>
      <c r="N783" s="5">
        <f>IF(AND('Ventas Pases'!$A783="Fuera de Temporada",'Ventas Pases'!$B783=2019,pases[[#This Row],[Modo de Compra]]="Paquete"),30,0)</f>
        <v>0</v>
      </c>
      <c r="O783" s="5">
        <f>-SUMIF(lift[Número de pase],pases[[#This Row],[Numero de Pase]],lift[Costo])</f>
        <v>0</v>
      </c>
    </row>
    <row r="784" spans="1:15" x14ac:dyDescent="0.25">
      <c r="A784" t="s">
        <v>7</v>
      </c>
      <c r="B784">
        <v>2019</v>
      </c>
      <c r="C784">
        <v>43535</v>
      </c>
      <c r="D784" t="s">
        <v>8</v>
      </c>
      <c r="E784">
        <v>43419</v>
      </c>
      <c r="F784" t="s">
        <v>11</v>
      </c>
      <c r="G784" t="s">
        <v>9</v>
      </c>
      <c r="H784" t="s">
        <v>802</v>
      </c>
      <c r="I784" s="5">
        <v>1950</v>
      </c>
      <c r="J784" s="5" t="str">
        <f>IFERROR('Ventas Pases'!$I784/'Ventas Pases'!$F784,"PASE")</f>
        <v>PASE</v>
      </c>
      <c r="K784" t="str">
        <f>IFERROR(VLOOKUP('Ventas Pases'!$J784,'Comisiones HEROIC'!$E$1:$F$6,2,0),"")</f>
        <v/>
      </c>
      <c r="L784" s="5">
        <f>IF('Ventas Pases'!$D784="Red HEROIC",IFERROR(VLOOKUP('Ventas Pases'!$G784,'Comisiones HEROIC'!$A$1:$B$11,2,0),15),IF('Ventas Pases'!$D784="Red HEROIC",15,0))</f>
        <v>0</v>
      </c>
      <c r="M784">
        <f>IF(pases[[#This Row],[Días Visita]]&lt;7,0,IF(pases[[#This Row],[Días Visita]]&lt;9,1,IF(pases[[#This Row],[Días Visita]]="Ilimitados",0,2)))</f>
        <v>0</v>
      </c>
      <c r="N784" s="5">
        <f>IF(AND('Ventas Pases'!$A784="Fuera de Temporada",'Ventas Pases'!$B784=2019,pases[[#This Row],[Modo de Compra]]="Paquete"),30,0)</f>
        <v>0</v>
      </c>
      <c r="O784" s="5">
        <f>-SUMIF(lift[Número de pase],pases[[#This Row],[Numero de Pase]],lift[Costo])</f>
        <v>-92</v>
      </c>
    </row>
    <row r="785" spans="1:15" x14ac:dyDescent="0.25">
      <c r="A785" t="s">
        <v>7</v>
      </c>
      <c r="B785">
        <v>2019</v>
      </c>
      <c r="C785">
        <v>43523</v>
      </c>
      <c r="D785" t="s">
        <v>8</v>
      </c>
      <c r="E785">
        <v>43519</v>
      </c>
      <c r="F785">
        <v>7</v>
      </c>
      <c r="G785" t="s">
        <v>9</v>
      </c>
      <c r="H785" t="s">
        <v>803</v>
      </c>
      <c r="I785" s="5">
        <v>840</v>
      </c>
      <c r="J785" s="5">
        <f>IFERROR('Ventas Pases'!$I785/'Ventas Pases'!$F785,"PASE")</f>
        <v>120</v>
      </c>
      <c r="K785" t="str">
        <f>IFERROR(VLOOKUP('Ventas Pases'!$J785,'Comisiones HEROIC'!$E$1:$F$6,2,0),"")</f>
        <v/>
      </c>
      <c r="L785" s="5">
        <f>IF('Ventas Pases'!$D785="Red HEROIC",IFERROR(VLOOKUP('Ventas Pases'!$G785,'Comisiones HEROIC'!$A$1:$B$11,2,0),15),IF('Ventas Pases'!$D785="Red HEROIC",15,0))</f>
        <v>0</v>
      </c>
      <c r="M785">
        <f>IF(pases[[#This Row],[Días Visita]]&lt;7,0,IF(pases[[#This Row],[Días Visita]]&lt;9,1,IF(pases[[#This Row],[Días Visita]]="Ilimitados",0,2)))</f>
        <v>1</v>
      </c>
      <c r="N785" s="5">
        <f>IF(AND('Ventas Pases'!$A785="Fuera de Temporada",'Ventas Pases'!$B785=2019,pases[[#This Row],[Modo de Compra]]="Paquete"),30,0)</f>
        <v>0</v>
      </c>
      <c r="O785" s="5">
        <f>-SUMIF(lift[Número de pase],pases[[#This Row],[Numero de Pase]],lift[Costo])</f>
        <v>0</v>
      </c>
    </row>
    <row r="786" spans="1:15" x14ac:dyDescent="0.25">
      <c r="A786" t="s">
        <v>7</v>
      </c>
      <c r="B786">
        <v>2018</v>
      </c>
      <c r="C786">
        <v>43458</v>
      </c>
      <c r="D786" t="s">
        <v>8</v>
      </c>
      <c r="E786">
        <v>43149</v>
      </c>
      <c r="F786">
        <v>7</v>
      </c>
      <c r="G786" t="s">
        <v>9</v>
      </c>
      <c r="H786" t="s">
        <v>804</v>
      </c>
      <c r="I786" s="5">
        <v>840</v>
      </c>
      <c r="J786" s="5">
        <f>IFERROR('Ventas Pases'!$I786/'Ventas Pases'!$F786,"PASE")</f>
        <v>120</v>
      </c>
      <c r="K786" t="str">
        <f>IFERROR(VLOOKUP('Ventas Pases'!$J786,'Comisiones HEROIC'!$E$1:$F$6,2,0),"")</f>
        <v/>
      </c>
      <c r="L786" s="5">
        <f>IF('Ventas Pases'!$D786="Red HEROIC",IFERROR(VLOOKUP('Ventas Pases'!$G786,'Comisiones HEROIC'!$A$1:$B$11,2,0),15),IF('Ventas Pases'!$D786="Red HEROIC",15,0))</f>
        <v>0</v>
      </c>
      <c r="M786">
        <f>IF(pases[[#This Row],[Días Visita]]&lt;7,0,IF(pases[[#This Row],[Días Visita]]&lt;9,1,IF(pases[[#This Row],[Días Visita]]="Ilimitados",0,2)))</f>
        <v>1</v>
      </c>
      <c r="N786" s="5">
        <f>IF(AND('Ventas Pases'!$A786="Fuera de Temporada",'Ventas Pases'!$B786=2019,pases[[#This Row],[Modo de Compra]]="Paquete"),30,0)</f>
        <v>0</v>
      </c>
      <c r="O786" s="5">
        <f>-SUMIF(lift[Número de pase],pases[[#This Row],[Numero de Pase]],lift[Costo])</f>
        <v>0</v>
      </c>
    </row>
    <row r="787" spans="1:15" x14ac:dyDescent="0.25">
      <c r="A787" t="s">
        <v>7</v>
      </c>
      <c r="B787">
        <v>2018</v>
      </c>
      <c r="C787">
        <v>43440</v>
      </c>
      <c r="D787" t="s">
        <v>17</v>
      </c>
      <c r="E787">
        <v>43096</v>
      </c>
      <c r="F787">
        <v>1</v>
      </c>
      <c r="G787" t="s">
        <v>9</v>
      </c>
      <c r="H787" t="s">
        <v>805</v>
      </c>
      <c r="I787" s="5">
        <v>110</v>
      </c>
      <c r="J787" s="5">
        <f>IFERROR('Ventas Pases'!$I787/'Ventas Pases'!$F787,"PASE")</f>
        <v>110</v>
      </c>
      <c r="K787" t="str">
        <f>IFERROR(VLOOKUP('Ventas Pases'!$J787,'Comisiones HEROIC'!$E$1:$F$6,2,0),"")</f>
        <v>Elton Hotel</v>
      </c>
      <c r="L787" s="5">
        <f>IF('Ventas Pases'!$D787="Red HEROIC",IFERROR(VLOOKUP('Ventas Pases'!$G787,'Comisiones HEROIC'!$A$1:$B$11,2,0),15),IF('Ventas Pases'!$D787="Red HEROIC",15,0))</f>
        <v>0</v>
      </c>
      <c r="M787">
        <f>IF(pases[[#This Row],[Días Visita]]&lt;7,0,IF(pases[[#This Row],[Días Visita]]&lt;9,1,IF(pases[[#This Row],[Días Visita]]="Ilimitados",0,2)))</f>
        <v>0</v>
      </c>
      <c r="N787" s="5">
        <f>IF(AND('Ventas Pases'!$A787="Fuera de Temporada",'Ventas Pases'!$B787=2019,pases[[#This Row],[Modo de Compra]]="Paquete"),30,0)</f>
        <v>0</v>
      </c>
      <c r="O787" s="5">
        <f>-SUMIF(lift[Número de pase],pases[[#This Row],[Numero de Pase]],lift[Costo])</f>
        <v>0</v>
      </c>
    </row>
    <row r="788" spans="1:15" x14ac:dyDescent="0.25">
      <c r="A788" t="s">
        <v>7</v>
      </c>
      <c r="B788">
        <v>2018</v>
      </c>
      <c r="C788">
        <v>43160</v>
      </c>
      <c r="D788" t="s">
        <v>14</v>
      </c>
      <c r="E788">
        <v>43167</v>
      </c>
      <c r="F788">
        <v>5</v>
      </c>
      <c r="G788" t="s">
        <v>33</v>
      </c>
      <c r="H788" t="s">
        <v>806</v>
      </c>
      <c r="I788" s="5">
        <v>700</v>
      </c>
      <c r="J788" s="5">
        <f>IFERROR('Ventas Pases'!$I788/'Ventas Pases'!$F788,"PASE")</f>
        <v>140</v>
      </c>
      <c r="K788" t="str">
        <f>IFERROR(VLOOKUP('Ventas Pases'!$J788,'Comisiones HEROIC'!$E$1:$F$6,2,0),"")</f>
        <v/>
      </c>
      <c r="L788" s="5">
        <f>IF('Ventas Pases'!$D788="Red HEROIC",IFERROR(VLOOKUP('Ventas Pases'!$G788,'Comisiones HEROIC'!$A$1:$B$11,2,0),15),IF('Ventas Pases'!$D788="Red HEROIC",15,0))</f>
        <v>15</v>
      </c>
      <c r="M788">
        <f>IF(pases[[#This Row],[Días Visita]]&lt;7,0,IF(pases[[#This Row],[Días Visita]]&lt;9,1,IF(pases[[#This Row],[Días Visita]]="Ilimitados",0,2)))</f>
        <v>0</v>
      </c>
      <c r="N788" s="5">
        <f>IF(AND('Ventas Pases'!$A788="Fuera de Temporada",'Ventas Pases'!$B788=2019,pases[[#This Row],[Modo de Compra]]="Paquete"),30,0)</f>
        <v>0</v>
      </c>
      <c r="O788" s="5">
        <f>-SUMIF(lift[Número de pase],pases[[#This Row],[Numero de Pase]],lift[Costo])</f>
        <v>0</v>
      </c>
    </row>
    <row r="789" spans="1:15" x14ac:dyDescent="0.25">
      <c r="A789" t="s">
        <v>7</v>
      </c>
      <c r="B789">
        <v>2019</v>
      </c>
      <c r="C789">
        <v>43503</v>
      </c>
      <c r="D789" t="s">
        <v>14</v>
      </c>
      <c r="E789">
        <v>43494</v>
      </c>
      <c r="F789">
        <v>3</v>
      </c>
      <c r="G789" t="s">
        <v>33</v>
      </c>
      <c r="H789" t="s">
        <v>807</v>
      </c>
      <c r="I789" s="5">
        <v>420</v>
      </c>
      <c r="J789" s="5">
        <f>IFERROR('Ventas Pases'!$I789/'Ventas Pases'!$F789,"PASE")</f>
        <v>140</v>
      </c>
      <c r="K789" t="str">
        <f>IFERROR(VLOOKUP('Ventas Pases'!$J789,'Comisiones HEROIC'!$E$1:$F$6,2,0),"")</f>
        <v/>
      </c>
      <c r="L789" s="5">
        <f>IF('Ventas Pases'!$D789="Red HEROIC",IFERROR(VLOOKUP('Ventas Pases'!$G789,'Comisiones HEROIC'!$A$1:$B$11,2,0),15),IF('Ventas Pases'!$D789="Red HEROIC",15,0))</f>
        <v>15</v>
      </c>
      <c r="M789">
        <f>IF(pases[[#This Row],[Días Visita]]&lt;7,0,IF(pases[[#This Row],[Días Visita]]&lt;9,1,IF(pases[[#This Row],[Días Visita]]="Ilimitados",0,2)))</f>
        <v>0</v>
      </c>
      <c r="N789" s="5">
        <f>IF(AND('Ventas Pases'!$A789="Fuera de Temporada",'Ventas Pases'!$B789=2019,pases[[#This Row],[Modo de Compra]]="Paquete"),30,0)</f>
        <v>0</v>
      </c>
      <c r="O789" s="5">
        <f>-SUMIF(lift[Número de pase],pases[[#This Row],[Numero de Pase]],lift[Costo])</f>
        <v>0</v>
      </c>
    </row>
    <row r="790" spans="1:15" x14ac:dyDescent="0.25">
      <c r="A790" t="s">
        <v>13</v>
      </c>
      <c r="B790">
        <v>2019</v>
      </c>
      <c r="C790">
        <v>43310</v>
      </c>
      <c r="D790" t="s">
        <v>14</v>
      </c>
      <c r="E790">
        <v>43237</v>
      </c>
      <c r="F790">
        <v>2</v>
      </c>
      <c r="G790" t="s">
        <v>15</v>
      </c>
      <c r="H790" t="s">
        <v>808</v>
      </c>
      <c r="I790" s="5">
        <v>280</v>
      </c>
      <c r="J790" s="5">
        <f>IFERROR('Ventas Pases'!$I790/'Ventas Pases'!$F790,"PASE")</f>
        <v>140</v>
      </c>
      <c r="K790" t="str">
        <f>IFERROR(VLOOKUP('Ventas Pases'!$J790,'Comisiones HEROIC'!$E$1:$F$6,2,0),"")</f>
        <v/>
      </c>
      <c r="L790" s="5">
        <f>IF('Ventas Pases'!$D790="Red HEROIC",IFERROR(VLOOKUP('Ventas Pases'!$G790,'Comisiones HEROIC'!$A$1:$B$11,2,0),15),IF('Ventas Pases'!$D790="Red HEROIC",15,0))</f>
        <v>12</v>
      </c>
      <c r="M790">
        <f>IF(pases[[#This Row],[Días Visita]]&lt;7,0,IF(pases[[#This Row],[Días Visita]]&lt;9,1,IF(pases[[#This Row],[Días Visita]]="Ilimitados",0,2)))</f>
        <v>0</v>
      </c>
      <c r="N790" s="5">
        <f>IF(AND('Ventas Pases'!$A790="Fuera de Temporada",'Ventas Pases'!$B790=2019,pases[[#This Row],[Modo de Compra]]="Paquete"),30,0)</f>
        <v>0</v>
      </c>
      <c r="O790" s="5">
        <f>-SUMIF(lift[Número de pase],pases[[#This Row],[Numero de Pase]],lift[Costo])</f>
        <v>0</v>
      </c>
    </row>
    <row r="791" spans="1:15" x14ac:dyDescent="0.25">
      <c r="A791" t="s">
        <v>7</v>
      </c>
      <c r="B791">
        <v>2018</v>
      </c>
      <c r="C791">
        <v>43450</v>
      </c>
      <c r="D791" t="s">
        <v>8</v>
      </c>
      <c r="E791">
        <v>43141</v>
      </c>
      <c r="F791">
        <v>5</v>
      </c>
      <c r="G791" t="s">
        <v>9</v>
      </c>
      <c r="H791" t="s">
        <v>809</v>
      </c>
      <c r="I791" s="5">
        <v>600</v>
      </c>
      <c r="J791" s="5">
        <f>IFERROR('Ventas Pases'!$I791/'Ventas Pases'!$F791,"PASE")</f>
        <v>120</v>
      </c>
      <c r="K791" t="str">
        <f>IFERROR(VLOOKUP('Ventas Pases'!$J791,'Comisiones HEROIC'!$E$1:$F$6,2,0),"")</f>
        <v/>
      </c>
      <c r="L791" s="5">
        <f>IF('Ventas Pases'!$D791="Red HEROIC",IFERROR(VLOOKUP('Ventas Pases'!$G791,'Comisiones HEROIC'!$A$1:$B$11,2,0),15),IF('Ventas Pases'!$D791="Red HEROIC",15,0))</f>
        <v>0</v>
      </c>
      <c r="M791">
        <f>IF(pases[[#This Row],[Días Visita]]&lt;7,0,IF(pases[[#This Row],[Días Visita]]&lt;9,1,IF(pases[[#This Row],[Días Visita]]="Ilimitados",0,2)))</f>
        <v>0</v>
      </c>
      <c r="N791" s="5">
        <f>IF(AND('Ventas Pases'!$A791="Fuera de Temporada",'Ventas Pases'!$B791=2019,pases[[#This Row],[Modo de Compra]]="Paquete"),30,0)</f>
        <v>0</v>
      </c>
      <c r="O791" s="5">
        <f>-SUMIF(lift[Número de pase],pases[[#This Row],[Numero de Pase]],lift[Costo])</f>
        <v>0</v>
      </c>
    </row>
    <row r="792" spans="1:15" x14ac:dyDescent="0.25">
      <c r="A792" t="s">
        <v>7</v>
      </c>
      <c r="B792">
        <v>2019</v>
      </c>
      <c r="C792">
        <v>43508</v>
      </c>
      <c r="D792" t="s">
        <v>8</v>
      </c>
      <c r="E792">
        <v>43501</v>
      </c>
      <c r="F792">
        <v>5</v>
      </c>
      <c r="G792" t="s">
        <v>9</v>
      </c>
      <c r="H792" t="s">
        <v>810</v>
      </c>
      <c r="I792" s="5">
        <v>600</v>
      </c>
      <c r="J792" s="5">
        <f>IFERROR('Ventas Pases'!$I792/'Ventas Pases'!$F792,"PASE")</f>
        <v>120</v>
      </c>
      <c r="K792" t="str">
        <f>IFERROR(VLOOKUP('Ventas Pases'!$J792,'Comisiones HEROIC'!$E$1:$F$6,2,0),"")</f>
        <v/>
      </c>
      <c r="L792" s="5">
        <f>IF('Ventas Pases'!$D792="Red HEROIC",IFERROR(VLOOKUP('Ventas Pases'!$G792,'Comisiones HEROIC'!$A$1:$B$11,2,0),15),IF('Ventas Pases'!$D792="Red HEROIC",15,0))</f>
        <v>0</v>
      </c>
      <c r="M792">
        <f>IF(pases[[#This Row],[Días Visita]]&lt;7,0,IF(pases[[#This Row],[Días Visita]]&lt;9,1,IF(pases[[#This Row],[Días Visita]]="Ilimitados",0,2)))</f>
        <v>0</v>
      </c>
      <c r="N792" s="5">
        <f>IF(AND('Ventas Pases'!$A792="Fuera de Temporada",'Ventas Pases'!$B792=2019,pases[[#This Row],[Modo de Compra]]="Paquete"),30,0)</f>
        <v>0</v>
      </c>
      <c r="O792" s="5">
        <f>-SUMIF(lift[Número de pase],pases[[#This Row],[Numero de Pase]],lift[Costo])</f>
        <v>0</v>
      </c>
    </row>
    <row r="793" spans="1:15" x14ac:dyDescent="0.25">
      <c r="A793" t="s">
        <v>7</v>
      </c>
      <c r="B793">
        <v>2019</v>
      </c>
      <c r="C793">
        <v>43470</v>
      </c>
      <c r="D793" t="s">
        <v>14</v>
      </c>
      <c r="E793">
        <v>43525</v>
      </c>
      <c r="F793">
        <v>6</v>
      </c>
      <c r="G793" t="s">
        <v>19</v>
      </c>
      <c r="H793" t="s">
        <v>811</v>
      </c>
      <c r="I793" s="5">
        <v>840</v>
      </c>
      <c r="J793" s="5">
        <f>IFERROR('Ventas Pases'!$I793/'Ventas Pases'!$F793,"PASE")</f>
        <v>140</v>
      </c>
      <c r="K793" t="str">
        <f>IFERROR(VLOOKUP('Ventas Pases'!$J793,'Comisiones HEROIC'!$E$1:$F$6,2,0),"")</f>
        <v/>
      </c>
      <c r="L793" s="5">
        <f>IF('Ventas Pases'!$D793="Red HEROIC",IFERROR(VLOOKUP('Ventas Pases'!$G793,'Comisiones HEROIC'!$A$1:$B$11,2,0),15),IF('Ventas Pases'!$D793="Red HEROIC",15,0))</f>
        <v>15</v>
      </c>
      <c r="M793">
        <f>IF(pases[[#This Row],[Días Visita]]&lt;7,0,IF(pases[[#This Row],[Días Visita]]&lt;9,1,IF(pases[[#This Row],[Días Visita]]="Ilimitados",0,2)))</f>
        <v>0</v>
      </c>
      <c r="N793" s="5">
        <f>IF(AND('Ventas Pases'!$A793="Fuera de Temporada",'Ventas Pases'!$B793=2019,pases[[#This Row],[Modo de Compra]]="Paquete"),30,0)</f>
        <v>0</v>
      </c>
      <c r="O793" s="5">
        <f>-SUMIF(lift[Número de pase],pases[[#This Row],[Numero de Pase]],lift[Costo])</f>
        <v>0</v>
      </c>
    </row>
    <row r="794" spans="1:15" x14ac:dyDescent="0.25">
      <c r="A794" t="s">
        <v>7</v>
      </c>
      <c r="B794">
        <v>2018</v>
      </c>
      <c r="C794">
        <v>43111</v>
      </c>
      <c r="D794" t="s">
        <v>14</v>
      </c>
      <c r="E794">
        <v>43171</v>
      </c>
      <c r="F794">
        <v>9</v>
      </c>
      <c r="G794" t="s">
        <v>27</v>
      </c>
      <c r="H794" t="s">
        <v>812</v>
      </c>
      <c r="I794" s="5">
        <v>1260</v>
      </c>
      <c r="J794" s="5">
        <f>IFERROR('Ventas Pases'!$I794/'Ventas Pases'!$F794,"PASE")</f>
        <v>140</v>
      </c>
      <c r="K794" t="str">
        <f>IFERROR(VLOOKUP('Ventas Pases'!$J794,'Comisiones HEROIC'!$E$1:$F$6,2,0),"")</f>
        <v/>
      </c>
      <c r="L794" s="5">
        <f>IF('Ventas Pases'!$D794="Red HEROIC",IFERROR(VLOOKUP('Ventas Pases'!$G794,'Comisiones HEROIC'!$A$1:$B$11,2,0),15),IF('Ventas Pases'!$D794="Red HEROIC",15,0))</f>
        <v>15</v>
      </c>
      <c r="M794">
        <f>IF(pases[[#This Row],[Días Visita]]&lt;7,0,IF(pases[[#This Row],[Días Visita]]&lt;9,1,IF(pases[[#This Row],[Días Visita]]="Ilimitados",0,2)))</f>
        <v>2</v>
      </c>
      <c r="N794" s="5">
        <f>IF(AND('Ventas Pases'!$A794="Fuera de Temporada",'Ventas Pases'!$B794=2019,pases[[#This Row],[Modo de Compra]]="Paquete"),30,0)</f>
        <v>0</v>
      </c>
      <c r="O794" s="5">
        <f>-SUMIF(lift[Número de pase],pases[[#This Row],[Numero de Pase]],lift[Costo])</f>
        <v>0</v>
      </c>
    </row>
    <row r="795" spans="1:15" x14ac:dyDescent="0.25">
      <c r="A795" t="s">
        <v>7</v>
      </c>
      <c r="B795">
        <v>2018</v>
      </c>
      <c r="C795">
        <v>43457</v>
      </c>
      <c r="D795" t="s">
        <v>17</v>
      </c>
      <c r="E795">
        <v>43144</v>
      </c>
      <c r="F795">
        <v>9</v>
      </c>
      <c r="G795" t="s">
        <v>9</v>
      </c>
      <c r="H795" t="s">
        <v>813</v>
      </c>
      <c r="I795" s="5">
        <v>900</v>
      </c>
      <c r="J795" s="5">
        <f>IFERROR('Ventas Pases'!$I795/'Ventas Pases'!$F795,"PASE")</f>
        <v>100</v>
      </c>
      <c r="K795" t="str">
        <f>IFERROR(VLOOKUP('Ventas Pases'!$J795,'Comisiones HEROIC'!$E$1:$F$6,2,0),"")</f>
        <v>Ridossan Hotel</v>
      </c>
      <c r="L795" s="5">
        <f>IF('Ventas Pases'!$D795="Red HEROIC",IFERROR(VLOOKUP('Ventas Pases'!$G795,'Comisiones HEROIC'!$A$1:$B$11,2,0),15),IF('Ventas Pases'!$D795="Red HEROIC",15,0))</f>
        <v>0</v>
      </c>
      <c r="M795">
        <f>IF(pases[[#This Row],[Días Visita]]&lt;7,0,IF(pases[[#This Row],[Días Visita]]&lt;9,1,IF(pases[[#This Row],[Días Visita]]="Ilimitados",0,2)))</f>
        <v>2</v>
      </c>
      <c r="N795" s="5">
        <f>IF(AND('Ventas Pases'!$A795="Fuera de Temporada",'Ventas Pases'!$B795=2019,pases[[#This Row],[Modo de Compra]]="Paquete"),30,0)</f>
        <v>0</v>
      </c>
      <c r="O795" s="5">
        <f>-SUMIF(lift[Número de pase],pases[[#This Row],[Numero de Pase]],lift[Costo])</f>
        <v>0</v>
      </c>
    </row>
    <row r="796" spans="1:15" x14ac:dyDescent="0.25">
      <c r="A796" t="s">
        <v>7</v>
      </c>
      <c r="B796">
        <v>2019</v>
      </c>
      <c r="C796">
        <v>43452</v>
      </c>
      <c r="D796" t="s">
        <v>8</v>
      </c>
      <c r="E796">
        <v>43419</v>
      </c>
      <c r="F796" t="s">
        <v>11</v>
      </c>
      <c r="G796" t="s">
        <v>9</v>
      </c>
      <c r="H796" t="s">
        <v>814</v>
      </c>
      <c r="I796" s="5">
        <v>1950</v>
      </c>
      <c r="J796" s="5" t="str">
        <f>IFERROR('Ventas Pases'!$I796/'Ventas Pases'!$F796,"PASE")</f>
        <v>PASE</v>
      </c>
      <c r="K796" t="str">
        <f>IFERROR(VLOOKUP('Ventas Pases'!$J796,'Comisiones HEROIC'!$E$1:$F$6,2,0),"")</f>
        <v/>
      </c>
      <c r="L796" s="5">
        <f>IF('Ventas Pases'!$D796="Red HEROIC",IFERROR(VLOOKUP('Ventas Pases'!$G796,'Comisiones HEROIC'!$A$1:$B$11,2,0),15),IF('Ventas Pases'!$D796="Red HEROIC",15,0))</f>
        <v>0</v>
      </c>
      <c r="M796">
        <f>IF(pases[[#This Row],[Días Visita]]&lt;7,0,IF(pases[[#This Row],[Días Visita]]&lt;9,1,IF(pases[[#This Row],[Días Visita]]="Ilimitados",0,2)))</f>
        <v>0</v>
      </c>
      <c r="N796" s="5">
        <f>IF(AND('Ventas Pases'!$A796="Fuera de Temporada",'Ventas Pases'!$B796=2019,pases[[#This Row],[Modo de Compra]]="Paquete"),30,0)</f>
        <v>0</v>
      </c>
      <c r="O796" s="5">
        <f>-SUMIF(lift[Número de pase],pases[[#This Row],[Numero de Pase]],lift[Costo])</f>
        <v>-368</v>
      </c>
    </row>
    <row r="797" spans="1:15" x14ac:dyDescent="0.25">
      <c r="A797" t="s">
        <v>7</v>
      </c>
      <c r="B797">
        <v>2019</v>
      </c>
      <c r="C797">
        <v>43548</v>
      </c>
      <c r="D797" t="s">
        <v>60</v>
      </c>
      <c r="E797">
        <v>43539</v>
      </c>
      <c r="F797">
        <v>9</v>
      </c>
      <c r="G797" t="s">
        <v>9</v>
      </c>
      <c r="H797" t="s">
        <v>815</v>
      </c>
      <c r="I797" s="5">
        <v>1080</v>
      </c>
      <c r="J797" s="5">
        <f>IFERROR('Ventas Pases'!$I797/'Ventas Pases'!$F797,"PASE")</f>
        <v>120</v>
      </c>
      <c r="K797" t="str">
        <f>IFERROR(VLOOKUP('Ventas Pases'!$J797,'Comisiones HEROIC'!$E$1:$F$6,2,0),"")</f>
        <v/>
      </c>
      <c r="L797" s="5">
        <f>IF('Ventas Pases'!$D797="Red HEROIC",IFERROR(VLOOKUP('Ventas Pases'!$G797,'Comisiones HEROIC'!$A$1:$B$11,2,0),15),IF('Ventas Pases'!$D797="Red HEROIC",15,0))</f>
        <v>0</v>
      </c>
      <c r="M797">
        <f>IF(pases[[#This Row],[Días Visita]]&lt;7,0,IF(pases[[#This Row],[Días Visita]]&lt;9,1,IF(pases[[#This Row],[Días Visita]]="Ilimitados",0,2)))</f>
        <v>2</v>
      </c>
      <c r="N797" s="5">
        <f>IF(AND('Ventas Pases'!$A797="Fuera de Temporada",'Ventas Pases'!$B797=2019,pases[[#This Row],[Modo de Compra]]="Paquete"),30,0)</f>
        <v>0</v>
      </c>
      <c r="O797" s="5">
        <f>-SUMIF(lift[Número de pase],pases[[#This Row],[Numero de Pase]],lift[Costo])</f>
        <v>0</v>
      </c>
    </row>
    <row r="798" spans="1:15" x14ac:dyDescent="0.25">
      <c r="A798" t="s">
        <v>7</v>
      </c>
      <c r="B798">
        <v>2019</v>
      </c>
      <c r="C798">
        <v>43520</v>
      </c>
      <c r="D798" t="s">
        <v>14</v>
      </c>
      <c r="E798">
        <v>43541</v>
      </c>
      <c r="F798">
        <v>8</v>
      </c>
      <c r="G798" t="s">
        <v>35</v>
      </c>
      <c r="H798" t="s">
        <v>816</v>
      </c>
      <c r="I798" s="5">
        <v>1120</v>
      </c>
      <c r="J798" s="5">
        <f>IFERROR('Ventas Pases'!$I798/'Ventas Pases'!$F798,"PASE")</f>
        <v>140</v>
      </c>
      <c r="K798" t="str">
        <f>IFERROR(VLOOKUP('Ventas Pases'!$J798,'Comisiones HEROIC'!$E$1:$F$6,2,0),"")</f>
        <v/>
      </c>
      <c r="L798" s="5">
        <f>IF('Ventas Pases'!$D798="Red HEROIC",IFERROR(VLOOKUP('Ventas Pases'!$G798,'Comisiones HEROIC'!$A$1:$B$11,2,0),15),IF('Ventas Pases'!$D798="Red HEROIC",15,0))</f>
        <v>16</v>
      </c>
      <c r="M798">
        <f>IF(pases[[#This Row],[Días Visita]]&lt;7,0,IF(pases[[#This Row],[Días Visita]]&lt;9,1,IF(pases[[#This Row],[Días Visita]]="Ilimitados",0,2)))</f>
        <v>1</v>
      </c>
      <c r="N798" s="5">
        <f>IF(AND('Ventas Pases'!$A798="Fuera de Temporada",'Ventas Pases'!$B798=2019,pases[[#This Row],[Modo de Compra]]="Paquete"),30,0)</f>
        <v>0</v>
      </c>
      <c r="O798" s="5">
        <f>-SUMIF(lift[Número de pase],pases[[#This Row],[Numero de Pase]],lift[Costo])</f>
        <v>0</v>
      </c>
    </row>
    <row r="799" spans="1:15" x14ac:dyDescent="0.25">
      <c r="A799" t="s">
        <v>7</v>
      </c>
      <c r="B799">
        <v>2019</v>
      </c>
      <c r="C799">
        <v>43491</v>
      </c>
      <c r="D799" t="s">
        <v>14</v>
      </c>
      <c r="E799">
        <v>43535</v>
      </c>
      <c r="F799">
        <v>6</v>
      </c>
      <c r="G799" t="s">
        <v>33</v>
      </c>
      <c r="H799" t="s">
        <v>817</v>
      </c>
      <c r="I799" s="5">
        <v>840</v>
      </c>
      <c r="J799" s="5">
        <f>IFERROR('Ventas Pases'!$I799/'Ventas Pases'!$F799,"PASE")</f>
        <v>140</v>
      </c>
      <c r="K799" t="str">
        <f>IFERROR(VLOOKUP('Ventas Pases'!$J799,'Comisiones HEROIC'!$E$1:$F$6,2,0),"")</f>
        <v/>
      </c>
      <c r="L799" s="5">
        <f>IF('Ventas Pases'!$D799="Red HEROIC",IFERROR(VLOOKUP('Ventas Pases'!$G799,'Comisiones HEROIC'!$A$1:$B$11,2,0),15),IF('Ventas Pases'!$D799="Red HEROIC",15,0))</f>
        <v>15</v>
      </c>
      <c r="M799">
        <f>IF(pases[[#This Row],[Días Visita]]&lt;7,0,IF(pases[[#This Row],[Días Visita]]&lt;9,1,IF(pases[[#This Row],[Días Visita]]="Ilimitados",0,2)))</f>
        <v>0</v>
      </c>
      <c r="N799" s="5">
        <f>IF(AND('Ventas Pases'!$A799="Fuera de Temporada",'Ventas Pases'!$B799=2019,pases[[#This Row],[Modo de Compra]]="Paquete"),30,0)</f>
        <v>0</v>
      </c>
      <c r="O799" s="5">
        <f>-SUMIF(lift[Número de pase],pases[[#This Row],[Numero de Pase]],lift[Costo])</f>
        <v>0</v>
      </c>
    </row>
    <row r="800" spans="1:15" x14ac:dyDescent="0.25">
      <c r="A800" t="s">
        <v>7</v>
      </c>
      <c r="B800">
        <v>2018</v>
      </c>
      <c r="C800">
        <v>43424</v>
      </c>
      <c r="D800" t="s">
        <v>17</v>
      </c>
      <c r="E800">
        <v>43129</v>
      </c>
      <c r="F800">
        <v>4</v>
      </c>
      <c r="G800" t="s">
        <v>9</v>
      </c>
      <c r="H800" t="s">
        <v>818</v>
      </c>
      <c r="I800" s="5">
        <v>440</v>
      </c>
      <c r="J800" s="5">
        <f>IFERROR('Ventas Pases'!$I800/'Ventas Pases'!$F800,"PASE")</f>
        <v>110</v>
      </c>
      <c r="K800" t="str">
        <f>IFERROR(VLOOKUP('Ventas Pases'!$J800,'Comisiones HEROIC'!$E$1:$F$6,2,0),"")</f>
        <v>Elton Hotel</v>
      </c>
      <c r="L800" s="5">
        <f>IF('Ventas Pases'!$D800="Red HEROIC",IFERROR(VLOOKUP('Ventas Pases'!$G800,'Comisiones HEROIC'!$A$1:$B$11,2,0),15),IF('Ventas Pases'!$D800="Red HEROIC",15,0))</f>
        <v>0</v>
      </c>
      <c r="M800">
        <f>IF(pases[[#This Row],[Días Visita]]&lt;7,0,IF(pases[[#This Row],[Días Visita]]&lt;9,1,IF(pases[[#This Row],[Días Visita]]="Ilimitados",0,2)))</f>
        <v>0</v>
      </c>
      <c r="N800" s="5">
        <f>IF(AND('Ventas Pases'!$A800="Fuera de Temporada",'Ventas Pases'!$B800=2019,pases[[#This Row],[Modo de Compra]]="Paquete"),30,0)</f>
        <v>0</v>
      </c>
      <c r="O800" s="5">
        <f>-SUMIF(lift[Número de pase],pases[[#This Row],[Numero de Pase]],lift[Costo])</f>
        <v>0</v>
      </c>
    </row>
    <row r="801" spans="1:15" x14ac:dyDescent="0.25">
      <c r="A801" t="s">
        <v>7</v>
      </c>
      <c r="B801">
        <v>2018</v>
      </c>
      <c r="C801">
        <v>43112</v>
      </c>
      <c r="D801" t="s">
        <v>17</v>
      </c>
      <c r="E801">
        <v>43177</v>
      </c>
      <c r="F801">
        <v>8</v>
      </c>
      <c r="G801" t="s">
        <v>9</v>
      </c>
      <c r="H801" t="s">
        <v>819</v>
      </c>
      <c r="I801" s="5">
        <v>800</v>
      </c>
      <c r="J801" s="5">
        <f>IFERROR('Ventas Pases'!$I801/'Ventas Pases'!$F801,"PASE")</f>
        <v>100</v>
      </c>
      <c r="K801" t="str">
        <f>IFERROR(VLOOKUP('Ventas Pases'!$J801,'Comisiones HEROIC'!$E$1:$F$6,2,0),"")</f>
        <v>Ridossan Hotel</v>
      </c>
      <c r="L801" s="5">
        <f>IF('Ventas Pases'!$D801="Red HEROIC",IFERROR(VLOOKUP('Ventas Pases'!$G801,'Comisiones HEROIC'!$A$1:$B$11,2,0),15),IF('Ventas Pases'!$D801="Red HEROIC",15,0))</f>
        <v>0</v>
      </c>
      <c r="M801">
        <f>IF(pases[[#This Row],[Días Visita]]&lt;7,0,IF(pases[[#This Row],[Días Visita]]&lt;9,1,IF(pases[[#This Row],[Días Visita]]="Ilimitados",0,2)))</f>
        <v>1</v>
      </c>
      <c r="N801" s="5">
        <f>IF(AND('Ventas Pases'!$A801="Fuera de Temporada",'Ventas Pases'!$B801=2019,pases[[#This Row],[Modo de Compra]]="Paquete"),30,0)</f>
        <v>0</v>
      </c>
      <c r="O801" s="5">
        <f>-SUMIF(lift[Número de pase],pases[[#This Row],[Numero de Pase]],lift[Costo])</f>
        <v>0</v>
      </c>
    </row>
    <row r="802" spans="1:15" x14ac:dyDescent="0.25">
      <c r="A802" t="s">
        <v>7</v>
      </c>
      <c r="B802">
        <v>2018</v>
      </c>
      <c r="C802">
        <v>43458</v>
      </c>
      <c r="D802" t="s">
        <v>8</v>
      </c>
      <c r="E802">
        <v>43085</v>
      </c>
      <c r="F802">
        <v>5</v>
      </c>
      <c r="G802" t="s">
        <v>9</v>
      </c>
      <c r="H802" t="s">
        <v>820</v>
      </c>
      <c r="I802" s="5">
        <v>600</v>
      </c>
      <c r="J802" s="5">
        <f>IFERROR('Ventas Pases'!$I802/'Ventas Pases'!$F802,"PASE")</f>
        <v>120</v>
      </c>
      <c r="K802" t="str">
        <f>IFERROR(VLOOKUP('Ventas Pases'!$J802,'Comisiones HEROIC'!$E$1:$F$6,2,0),"")</f>
        <v/>
      </c>
      <c r="L802" s="5">
        <f>IF('Ventas Pases'!$D802="Red HEROIC",IFERROR(VLOOKUP('Ventas Pases'!$G802,'Comisiones HEROIC'!$A$1:$B$11,2,0),15),IF('Ventas Pases'!$D802="Red HEROIC",15,0))</f>
        <v>0</v>
      </c>
      <c r="M802">
        <f>IF(pases[[#This Row],[Días Visita]]&lt;7,0,IF(pases[[#This Row],[Días Visita]]&lt;9,1,IF(pases[[#This Row],[Días Visita]]="Ilimitados",0,2)))</f>
        <v>0</v>
      </c>
      <c r="N802" s="5">
        <f>IF(AND('Ventas Pases'!$A802="Fuera de Temporada",'Ventas Pases'!$B802=2019,pases[[#This Row],[Modo de Compra]]="Paquete"),30,0)</f>
        <v>0</v>
      </c>
      <c r="O802" s="5">
        <f>-SUMIF(lift[Número de pase],pases[[#This Row],[Numero de Pase]],lift[Costo])</f>
        <v>0</v>
      </c>
    </row>
    <row r="803" spans="1:15" x14ac:dyDescent="0.25">
      <c r="A803" t="s">
        <v>13</v>
      </c>
      <c r="B803">
        <v>2018</v>
      </c>
      <c r="C803">
        <v>43192</v>
      </c>
      <c r="D803" t="s">
        <v>17</v>
      </c>
      <c r="E803">
        <v>42942</v>
      </c>
      <c r="F803">
        <v>4</v>
      </c>
      <c r="G803" t="s">
        <v>9</v>
      </c>
      <c r="H803" t="s">
        <v>821</v>
      </c>
      <c r="I803" s="5">
        <v>440</v>
      </c>
      <c r="J803" s="5">
        <f>IFERROR('Ventas Pases'!$I803/'Ventas Pases'!$F803,"PASE")</f>
        <v>110</v>
      </c>
      <c r="K803" t="str">
        <f>IFERROR(VLOOKUP('Ventas Pases'!$J803,'Comisiones HEROIC'!$E$1:$F$6,2,0),"")</f>
        <v>Elton Hotel</v>
      </c>
      <c r="L803" s="5">
        <f>IF('Ventas Pases'!$D803="Red HEROIC",IFERROR(VLOOKUP('Ventas Pases'!$G803,'Comisiones HEROIC'!$A$1:$B$11,2,0),15),IF('Ventas Pases'!$D803="Red HEROIC",15,0))</f>
        <v>0</v>
      </c>
      <c r="M803">
        <f>IF(pases[[#This Row],[Días Visita]]&lt;7,0,IF(pases[[#This Row],[Días Visita]]&lt;9,1,IF(pases[[#This Row],[Días Visita]]="Ilimitados",0,2)))</f>
        <v>0</v>
      </c>
      <c r="N803" s="5">
        <f>IF(AND('Ventas Pases'!$A803="Fuera de Temporada",'Ventas Pases'!$B803=2019,pases[[#This Row],[Modo de Compra]]="Paquete"),30,0)</f>
        <v>0</v>
      </c>
      <c r="O803" s="5">
        <f>-SUMIF(lift[Número de pase],pases[[#This Row],[Numero de Pase]],lift[Costo])</f>
        <v>0</v>
      </c>
    </row>
    <row r="804" spans="1:15" x14ac:dyDescent="0.25">
      <c r="A804" t="s">
        <v>7</v>
      </c>
      <c r="B804">
        <v>2018</v>
      </c>
      <c r="C804">
        <v>43109</v>
      </c>
      <c r="D804" t="s">
        <v>60</v>
      </c>
      <c r="E804">
        <v>43110</v>
      </c>
      <c r="F804">
        <v>7</v>
      </c>
      <c r="G804" t="s">
        <v>9</v>
      </c>
      <c r="H804" t="s">
        <v>822</v>
      </c>
      <c r="I804" s="5">
        <v>840</v>
      </c>
      <c r="J804" s="5">
        <f>IFERROR('Ventas Pases'!$I804/'Ventas Pases'!$F804,"PASE")</f>
        <v>120</v>
      </c>
      <c r="K804" t="str">
        <f>IFERROR(VLOOKUP('Ventas Pases'!$J804,'Comisiones HEROIC'!$E$1:$F$6,2,0),"")</f>
        <v/>
      </c>
      <c r="L804" s="5">
        <f>IF('Ventas Pases'!$D804="Red HEROIC",IFERROR(VLOOKUP('Ventas Pases'!$G804,'Comisiones HEROIC'!$A$1:$B$11,2,0),15),IF('Ventas Pases'!$D804="Red HEROIC",15,0))</f>
        <v>0</v>
      </c>
      <c r="M804">
        <f>IF(pases[[#This Row],[Días Visita]]&lt;7,0,IF(pases[[#This Row],[Días Visita]]&lt;9,1,IF(pases[[#This Row],[Días Visita]]="Ilimitados",0,2)))</f>
        <v>1</v>
      </c>
      <c r="N804" s="5">
        <f>IF(AND('Ventas Pases'!$A804="Fuera de Temporada",'Ventas Pases'!$B804=2019,pases[[#This Row],[Modo de Compra]]="Paquete"),30,0)</f>
        <v>0</v>
      </c>
      <c r="O804" s="5">
        <f>-SUMIF(lift[Número de pase],pases[[#This Row],[Numero de Pase]],lift[Costo])</f>
        <v>0</v>
      </c>
    </row>
    <row r="805" spans="1:15" x14ac:dyDescent="0.25">
      <c r="A805" t="s">
        <v>13</v>
      </c>
      <c r="B805">
        <v>2018</v>
      </c>
      <c r="C805">
        <v>43375</v>
      </c>
      <c r="D805" t="s">
        <v>8</v>
      </c>
      <c r="E805">
        <v>42902</v>
      </c>
      <c r="F805">
        <v>9</v>
      </c>
      <c r="G805" t="s">
        <v>9</v>
      </c>
      <c r="H805" t="s">
        <v>823</v>
      </c>
      <c r="I805" s="5">
        <v>1080</v>
      </c>
      <c r="J805" s="5">
        <f>IFERROR('Ventas Pases'!$I805/'Ventas Pases'!$F805,"PASE")</f>
        <v>120</v>
      </c>
      <c r="K805" t="str">
        <f>IFERROR(VLOOKUP('Ventas Pases'!$J805,'Comisiones HEROIC'!$E$1:$F$6,2,0),"")</f>
        <v/>
      </c>
      <c r="L805" s="5">
        <f>IF('Ventas Pases'!$D805="Red HEROIC",IFERROR(VLOOKUP('Ventas Pases'!$G805,'Comisiones HEROIC'!$A$1:$B$11,2,0),15),IF('Ventas Pases'!$D805="Red HEROIC",15,0))</f>
        <v>0</v>
      </c>
      <c r="M805">
        <f>IF(pases[[#This Row],[Días Visita]]&lt;7,0,IF(pases[[#This Row],[Días Visita]]&lt;9,1,IF(pases[[#This Row],[Días Visita]]="Ilimitados",0,2)))</f>
        <v>2</v>
      </c>
      <c r="N805" s="5">
        <f>IF(AND('Ventas Pases'!$A805="Fuera de Temporada",'Ventas Pases'!$B805=2019,pases[[#This Row],[Modo de Compra]]="Paquete"),30,0)</f>
        <v>0</v>
      </c>
      <c r="O805" s="5">
        <f>-SUMIF(lift[Número de pase],pases[[#This Row],[Numero de Pase]],lift[Costo])</f>
        <v>0</v>
      </c>
    </row>
    <row r="806" spans="1:15" x14ac:dyDescent="0.25">
      <c r="A806" t="s">
        <v>7</v>
      </c>
      <c r="B806">
        <v>2019</v>
      </c>
      <c r="C806">
        <v>43522</v>
      </c>
      <c r="D806" t="s">
        <v>8</v>
      </c>
      <c r="E806">
        <v>43419</v>
      </c>
      <c r="F806" t="s">
        <v>11</v>
      </c>
      <c r="G806" t="s">
        <v>9</v>
      </c>
      <c r="H806" t="s">
        <v>824</v>
      </c>
      <c r="I806" s="5">
        <v>1950</v>
      </c>
      <c r="J806" s="5" t="str">
        <f>IFERROR('Ventas Pases'!$I806/'Ventas Pases'!$F806,"PASE")</f>
        <v>PASE</v>
      </c>
      <c r="K806" t="str">
        <f>IFERROR(VLOOKUP('Ventas Pases'!$J806,'Comisiones HEROIC'!$E$1:$F$6,2,0),"")</f>
        <v/>
      </c>
      <c r="L806" s="5">
        <f>IF('Ventas Pases'!$D806="Red HEROIC",IFERROR(VLOOKUP('Ventas Pases'!$G806,'Comisiones HEROIC'!$A$1:$B$11,2,0),15),IF('Ventas Pases'!$D806="Red HEROIC",15,0))</f>
        <v>0</v>
      </c>
      <c r="M806">
        <f>IF(pases[[#This Row],[Días Visita]]&lt;7,0,IF(pases[[#This Row],[Días Visita]]&lt;9,1,IF(pases[[#This Row],[Días Visita]]="Ilimitados",0,2)))</f>
        <v>0</v>
      </c>
      <c r="N806" s="5">
        <f>IF(AND('Ventas Pases'!$A806="Fuera de Temporada",'Ventas Pases'!$B806=2019,pases[[#This Row],[Modo de Compra]]="Paquete"),30,0)</f>
        <v>0</v>
      </c>
      <c r="O806" s="5">
        <f>-SUMIF(lift[Número de pase],pases[[#This Row],[Numero de Pase]],lift[Costo])</f>
        <v>-1012</v>
      </c>
    </row>
    <row r="807" spans="1:15" x14ac:dyDescent="0.25">
      <c r="A807" t="s">
        <v>7</v>
      </c>
      <c r="B807">
        <v>2018</v>
      </c>
      <c r="C807">
        <v>43151</v>
      </c>
      <c r="D807" t="s">
        <v>17</v>
      </c>
      <c r="E807">
        <v>43148</v>
      </c>
      <c r="F807">
        <v>7</v>
      </c>
      <c r="G807" t="s">
        <v>9</v>
      </c>
      <c r="H807" t="s">
        <v>825</v>
      </c>
      <c r="I807" s="5">
        <v>700</v>
      </c>
      <c r="J807" s="5">
        <f>IFERROR('Ventas Pases'!$I807/'Ventas Pases'!$F807,"PASE")</f>
        <v>100</v>
      </c>
      <c r="K807" t="str">
        <f>IFERROR(VLOOKUP('Ventas Pases'!$J807,'Comisiones HEROIC'!$E$1:$F$6,2,0),"")</f>
        <v>Ridossan Hotel</v>
      </c>
      <c r="L807" s="5">
        <f>IF('Ventas Pases'!$D807="Red HEROIC",IFERROR(VLOOKUP('Ventas Pases'!$G807,'Comisiones HEROIC'!$A$1:$B$11,2,0),15),IF('Ventas Pases'!$D807="Red HEROIC",15,0))</f>
        <v>0</v>
      </c>
      <c r="M807">
        <f>IF(pases[[#This Row],[Días Visita]]&lt;7,0,IF(pases[[#This Row],[Días Visita]]&lt;9,1,IF(pases[[#This Row],[Días Visita]]="Ilimitados",0,2)))</f>
        <v>1</v>
      </c>
      <c r="N807" s="5">
        <f>IF(AND('Ventas Pases'!$A807="Fuera de Temporada",'Ventas Pases'!$B807=2019,pases[[#This Row],[Modo de Compra]]="Paquete"),30,0)</f>
        <v>0</v>
      </c>
      <c r="O807" s="5">
        <f>-SUMIF(lift[Número de pase],pases[[#This Row],[Numero de Pase]],lift[Costo])</f>
        <v>0</v>
      </c>
    </row>
    <row r="808" spans="1:15" x14ac:dyDescent="0.25">
      <c r="A808" t="s">
        <v>7</v>
      </c>
      <c r="B808">
        <v>2018</v>
      </c>
      <c r="C808">
        <v>43420</v>
      </c>
      <c r="D808" t="s">
        <v>14</v>
      </c>
      <c r="E808">
        <v>43073</v>
      </c>
      <c r="F808">
        <v>6</v>
      </c>
      <c r="G808" t="s">
        <v>33</v>
      </c>
      <c r="H808" t="s">
        <v>826</v>
      </c>
      <c r="I808" s="5">
        <v>840</v>
      </c>
      <c r="J808" s="5">
        <f>IFERROR('Ventas Pases'!$I808/'Ventas Pases'!$F808,"PASE")</f>
        <v>140</v>
      </c>
      <c r="K808" t="str">
        <f>IFERROR(VLOOKUP('Ventas Pases'!$J808,'Comisiones HEROIC'!$E$1:$F$6,2,0),"")</f>
        <v/>
      </c>
      <c r="L808" s="5">
        <f>IF('Ventas Pases'!$D808="Red HEROIC",IFERROR(VLOOKUP('Ventas Pases'!$G808,'Comisiones HEROIC'!$A$1:$B$11,2,0),15),IF('Ventas Pases'!$D808="Red HEROIC",15,0))</f>
        <v>15</v>
      </c>
      <c r="M808">
        <f>IF(pases[[#This Row],[Días Visita]]&lt;7,0,IF(pases[[#This Row],[Días Visita]]&lt;9,1,IF(pases[[#This Row],[Días Visita]]="Ilimitados",0,2)))</f>
        <v>0</v>
      </c>
      <c r="N808" s="5">
        <f>IF(AND('Ventas Pases'!$A808="Fuera de Temporada",'Ventas Pases'!$B808=2019,pases[[#This Row],[Modo de Compra]]="Paquete"),30,0)</f>
        <v>0</v>
      </c>
      <c r="O808" s="5">
        <f>-SUMIF(lift[Número de pase],pases[[#This Row],[Numero de Pase]],lift[Costo])</f>
        <v>0</v>
      </c>
    </row>
    <row r="809" spans="1:15" x14ac:dyDescent="0.25">
      <c r="A809" t="s">
        <v>7</v>
      </c>
      <c r="B809">
        <v>2019</v>
      </c>
      <c r="C809">
        <v>43421</v>
      </c>
      <c r="D809" t="s">
        <v>8</v>
      </c>
      <c r="E809">
        <v>43517</v>
      </c>
      <c r="F809">
        <v>4</v>
      </c>
      <c r="G809" t="s">
        <v>9</v>
      </c>
      <c r="H809" t="s">
        <v>827</v>
      </c>
      <c r="I809" s="5">
        <v>480</v>
      </c>
      <c r="J809" s="5">
        <f>IFERROR('Ventas Pases'!$I809/'Ventas Pases'!$F809,"PASE")</f>
        <v>120</v>
      </c>
      <c r="K809" t="str">
        <f>IFERROR(VLOOKUP('Ventas Pases'!$J809,'Comisiones HEROIC'!$E$1:$F$6,2,0),"")</f>
        <v/>
      </c>
      <c r="L809" s="5">
        <f>IF('Ventas Pases'!$D809="Red HEROIC",IFERROR(VLOOKUP('Ventas Pases'!$G809,'Comisiones HEROIC'!$A$1:$B$11,2,0),15),IF('Ventas Pases'!$D809="Red HEROIC",15,0))</f>
        <v>0</v>
      </c>
      <c r="M809">
        <f>IF(pases[[#This Row],[Días Visita]]&lt;7,0,IF(pases[[#This Row],[Días Visita]]&lt;9,1,IF(pases[[#This Row],[Días Visita]]="Ilimitados",0,2)))</f>
        <v>0</v>
      </c>
      <c r="N809" s="5">
        <f>IF(AND('Ventas Pases'!$A809="Fuera de Temporada",'Ventas Pases'!$B809=2019,pases[[#This Row],[Modo de Compra]]="Paquete"),30,0)</f>
        <v>0</v>
      </c>
      <c r="O809" s="5">
        <f>-SUMIF(lift[Número de pase],pases[[#This Row],[Numero de Pase]],lift[Costo])</f>
        <v>0</v>
      </c>
    </row>
    <row r="810" spans="1:15" x14ac:dyDescent="0.25">
      <c r="A810" t="s">
        <v>13</v>
      </c>
      <c r="B810">
        <v>2019</v>
      </c>
      <c r="C810">
        <v>43310</v>
      </c>
      <c r="D810" t="s">
        <v>14</v>
      </c>
      <c r="E810">
        <v>43272</v>
      </c>
      <c r="F810">
        <v>8</v>
      </c>
      <c r="G810" t="s">
        <v>33</v>
      </c>
      <c r="H810" t="s">
        <v>828</v>
      </c>
      <c r="I810" s="5">
        <v>1120</v>
      </c>
      <c r="J810" s="5">
        <f>IFERROR('Ventas Pases'!$I810/'Ventas Pases'!$F810,"PASE")</f>
        <v>140</v>
      </c>
      <c r="K810" t="str">
        <f>IFERROR(VLOOKUP('Ventas Pases'!$J810,'Comisiones HEROIC'!$E$1:$F$6,2,0),"")</f>
        <v/>
      </c>
      <c r="L810" s="5">
        <f>IF('Ventas Pases'!$D810="Red HEROIC",IFERROR(VLOOKUP('Ventas Pases'!$G810,'Comisiones HEROIC'!$A$1:$B$11,2,0),15),IF('Ventas Pases'!$D810="Red HEROIC",15,0))</f>
        <v>15</v>
      </c>
      <c r="M810">
        <f>IF(pases[[#This Row],[Días Visita]]&lt;7,0,IF(pases[[#This Row],[Días Visita]]&lt;9,1,IF(pases[[#This Row],[Días Visita]]="Ilimitados",0,2)))</f>
        <v>1</v>
      </c>
      <c r="N810" s="5">
        <f>IF(AND('Ventas Pases'!$A810="Fuera de Temporada",'Ventas Pases'!$B810=2019,pases[[#This Row],[Modo de Compra]]="Paquete"),30,0)</f>
        <v>0</v>
      </c>
      <c r="O810" s="5">
        <f>-SUMIF(lift[Número de pase],pases[[#This Row],[Numero de Pase]],lift[Costo])</f>
        <v>0</v>
      </c>
    </row>
    <row r="811" spans="1:15" x14ac:dyDescent="0.25">
      <c r="A811" t="s">
        <v>7</v>
      </c>
      <c r="B811">
        <v>2018</v>
      </c>
      <c r="C811">
        <v>43425</v>
      </c>
      <c r="D811" t="s">
        <v>8</v>
      </c>
      <c r="E811">
        <v>43132</v>
      </c>
      <c r="F811">
        <v>7</v>
      </c>
      <c r="G811" t="s">
        <v>9</v>
      </c>
      <c r="H811" t="s">
        <v>829</v>
      </c>
      <c r="I811" s="5">
        <v>840</v>
      </c>
      <c r="J811" s="5">
        <f>IFERROR('Ventas Pases'!$I811/'Ventas Pases'!$F811,"PASE")</f>
        <v>120</v>
      </c>
      <c r="K811" t="str">
        <f>IFERROR(VLOOKUP('Ventas Pases'!$J811,'Comisiones HEROIC'!$E$1:$F$6,2,0),"")</f>
        <v/>
      </c>
      <c r="L811" s="5">
        <f>IF('Ventas Pases'!$D811="Red HEROIC",IFERROR(VLOOKUP('Ventas Pases'!$G811,'Comisiones HEROIC'!$A$1:$B$11,2,0),15),IF('Ventas Pases'!$D811="Red HEROIC",15,0))</f>
        <v>0</v>
      </c>
      <c r="M811">
        <f>IF(pases[[#This Row],[Días Visita]]&lt;7,0,IF(pases[[#This Row],[Días Visita]]&lt;9,1,IF(pases[[#This Row],[Días Visita]]="Ilimitados",0,2)))</f>
        <v>1</v>
      </c>
      <c r="N811" s="5">
        <f>IF(AND('Ventas Pases'!$A811="Fuera de Temporada",'Ventas Pases'!$B811=2019,pases[[#This Row],[Modo de Compra]]="Paquete"),30,0)</f>
        <v>0</v>
      </c>
      <c r="O811" s="5">
        <f>-SUMIF(lift[Número de pase],pases[[#This Row],[Numero de Pase]],lift[Costo])</f>
        <v>0</v>
      </c>
    </row>
    <row r="812" spans="1:15" x14ac:dyDescent="0.25">
      <c r="A812" t="s">
        <v>13</v>
      </c>
      <c r="B812">
        <v>2019</v>
      </c>
      <c r="C812">
        <v>43301</v>
      </c>
      <c r="D812" t="s">
        <v>8</v>
      </c>
      <c r="E812">
        <v>43419</v>
      </c>
      <c r="F812" t="s">
        <v>11</v>
      </c>
      <c r="G812" t="s">
        <v>9</v>
      </c>
      <c r="H812" t="s">
        <v>830</v>
      </c>
      <c r="I812" s="5">
        <v>1950</v>
      </c>
      <c r="J812" s="5" t="str">
        <f>IFERROR('Ventas Pases'!$I812/'Ventas Pases'!$F812,"PASE")</f>
        <v>PASE</v>
      </c>
      <c r="K812" t="str">
        <f>IFERROR(VLOOKUP('Ventas Pases'!$J812,'Comisiones HEROIC'!$E$1:$F$6,2,0),"")</f>
        <v/>
      </c>
      <c r="L812" s="5">
        <f>IF('Ventas Pases'!$D812="Red HEROIC",IFERROR(VLOOKUP('Ventas Pases'!$G812,'Comisiones HEROIC'!$A$1:$B$11,2,0),15),IF('Ventas Pases'!$D812="Red HEROIC",15,0))</f>
        <v>0</v>
      </c>
      <c r="M812">
        <f>IF(pases[[#This Row],[Días Visita]]&lt;7,0,IF(pases[[#This Row],[Días Visita]]&lt;9,1,IF(pases[[#This Row],[Días Visita]]="Ilimitados",0,2)))</f>
        <v>0</v>
      </c>
      <c r="N812" s="5">
        <f>IF(AND('Ventas Pases'!$A812="Fuera de Temporada",'Ventas Pases'!$B812=2019,pases[[#This Row],[Modo de Compra]]="Paquete"),30,0)</f>
        <v>0</v>
      </c>
      <c r="O812" s="5">
        <f>-SUMIF(lift[Número de pase],pases[[#This Row],[Numero de Pase]],lift[Costo])</f>
        <v>-644</v>
      </c>
    </row>
    <row r="813" spans="1:15" x14ac:dyDescent="0.25">
      <c r="A813" t="s">
        <v>7</v>
      </c>
      <c r="B813">
        <v>2019</v>
      </c>
      <c r="C813">
        <v>43539</v>
      </c>
      <c r="D813" t="s">
        <v>17</v>
      </c>
      <c r="E813">
        <v>43543</v>
      </c>
      <c r="F813">
        <v>8</v>
      </c>
      <c r="G813" t="s">
        <v>9</v>
      </c>
      <c r="H813" t="s">
        <v>831</v>
      </c>
      <c r="I813" s="5">
        <v>880</v>
      </c>
      <c r="J813" s="5">
        <f>IFERROR('Ventas Pases'!$I813/'Ventas Pases'!$F813,"PASE")</f>
        <v>110</v>
      </c>
      <c r="K813" t="str">
        <f>IFERROR(VLOOKUP('Ventas Pases'!$J813,'Comisiones HEROIC'!$E$1:$F$6,2,0),"")</f>
        <v>Elton Hotel</v>
      </c>
      <c r="L813" s="5">
        <f>IF('Ventas Pases'!$D813="Red HEROIC",IFERROR(VLOOKUP('Ventas Pases'!$G813,'Comisiones HEROIC'!$A$1:$B$11,2,0),15),IF('Ventas Pases'!$D813="Red HEROIC",15,0))</f>
        <v>0</v>
      </c>
      <c r="M813">
        <f>IF(pases[[#This Row],[Días Visita]]&lt;7,0,IF(pases[[#This Row],[Días Visita]]&lt;9,1,IF(pases[[#This Row],[Días Visita]]="Ilimitados",0,2)))</f>
        <v>1</v>
      </c>
      <c r="N813" s="5">
        <f>IF(AND('Ventas Pases'!$A813="Fuera de Temporada",'Ventas Pases'!$B813=2019,pases[[#This Row],[Modo de Compra]]="Paquete"),30,0)</f>
        <v>0</v>
      </c>
      <c r="O813" s="5">
        <f>-SUMIF(lift[Número de pase],pases[[#This Row],[Numero de Pase]],lift[Costo])</f>
        <v>0</v>
      </c>
    </row>
    <row r="814" spans="1:15" x14ac:dyDescent="0.25">
      <c r="A814" t="s">
        <v>7</v>
      </c>
      <c r="B814">
        <v>2018</v>
      </c>
      <c r="C814">
        <v>43421</v>
      </c>
      <c r="D814" t="s">
        <v>17</v>
      </c>
      <c r="E814">
        <v>43070</v>
      </c>
      <c r="F814">
        <v>1</v>
      </c>
      <c r="G814" t="s">
        <v>9</v>
      </c>
      <c r="H814" t="s">
        <v>832</v>
      </c>
      <c r="I814" s="5">
        <v>110</v>
      </c>
      <c r="J814" s="5">
        <f>IFERROR('Ventas Pases'!$I814/'Ventas Pases'!$F814,"PASE")</f>
        <v>110</v>
      </c>
      <c r="K814" t="str">
        <f>IFERROR(VLOOKUP('Ventas Pases'!$J814,'Comisiones HEROIC'!$E$1:$F$6,2,0),"")</f>
        <v>Elton Hotel</v>
      </c>
      <c r="L814" s="5">
        <f>IF('Ventas Pases'!$D814="Red HEROIC",IFERROR(VLOOKUP('Ventas Pases'!$G814,'Comisiones HEROIC'!$A$1:$B$11,2,0),15),IF('Ventas Pases'!$D814="Red HEROIC",15,0))</f>
        <v>0</v>
      </c>
      <c r="M814">
        <f>IF(pases[[#This Row],[Días Visita]]&lt;7,0,IF(pases[[#This Row],[Días Visita]]&lt;9,1,IF(pases[[#This Row],[Días Visita]]="Ilimitados",0,2)))</f>
        <v>0</v>
      </c>
      <c r="N814" s="5">
        <f>IF(AND('Ventas Pases'!$A814="Fuera de Temporada",'Ventas Pases'!$B814=2019,pases[[#This Row],[Modo de Compra]]="Paquete"),30,0)</f>
        <v>0</v>
      </c>
      <c r="O814" s="5">
        <f>-SUMIF(lift[Número de pase],pases[[#This Row],[Numero de Pase]],lift[Costo])</f>
        <v>0</v>
      </c>
    </row>
    <row r="815" spans="1:15" x14ac:dyDescent="0.25">
      <c r="A815" t="s">
        <v>7</v>
      </c>
      <c r="B815">
        <v>2018</v>
      </c>
      <c r="C815">
        <v>43157</v>
      </c>
      <c r="D815" t="s">
        <v>14</v>
      </c>
      <c r="E815">
        <v>43171</v>
      </c>
      <c r="F815">
        <v>4</v>
      </c>
      <c r="G815" t="s">
        <v>33</v>
      </c>
      <c r="H815" t="s">
        <v>833</v>
      </c>
      <c r="I815" s="5">
        <v>560</v>
      </c>
      <c r="J815" s="5">
        <f>IFERROR('Ventas Pases'!$I815/'Ventas Pases'!$F815,"PASE")</f>
        <v>140</v>
      </c>
      <c r="K815" t="str">
        <f>IFERROR(VLOOKUP('Ventas Pases'!$J815,'Comisiones HEROIC'!$E$1:$F$6,2,0),"")</f>
        <v/>
      </c>
      <c r="L815" s="5">
        <f>IF('Ventas Pases'!$D815="Red HEROIC",IFERROR(VLOOKUP('Ventas Pases'!$G815,'Comisiones HEROIC'!$A$1:$B$11,2,0),15),IF('Ventas Pases'!$D815="Red HEROIC",15,0))</f>
        <v>15</v>
      </c>
      <c r="M815">
        <f>IF(pases[[#This Row],[Días Visita]]&lt;7,0,IF(pases[[#This Row],[Días Visita]]&lt;9,1,IF(pases[[#This Row],[Días Visita]]="Ilimitados",0,2)))</f>
        <v>0</v>
      </c>
      <c r="N815" s="5">
        <f>IF(AND('Ventas Pases'!$A815="Fuera de Temporada",'Ventas Pases'!$B815=2019,pases[[#This Row],[Modo de Compra]]="Paquete"),30,0)</f>
        <v>0</v>
      </c>
      <c r="O815" s="5">
        <f>-SUMIF(lift[Número de pase],pases[[#This Row],[Numero de Pase]],lift[Costo])</f>
        <v>0</v>
      </c>
    </row>
    <row r="816" spans="1:15" x14ac:dyDescent="0.25">
      <c r="A816" t="s">
        <v>7</v>
      </c>
      <c r="B816">
        <v>2018</v>
      </c>
      <c r="C816">
        <v>43457</v>
      </c>
      <c r="D816" t="s">
        <v>8</v>
      </c>
      <c r="E816">
        <v>43117</v>
      </c>
      <c r="F816">
        <v>3</v>
      </c>
      <c r="G816" t="s">
        <v>9</v>
      </c>
      <c r="H816" t="s">
        <v>834</v>
      </c>
      <c r="I816" s="5">
        <v>360</v>
      </c>
      <c r="J816" s="5">
        <f>IFERROR('Ventas Pases'!$I816/'Ventas Pases'!$F816,"PASE")</f>
        <v>120</v>
      </c>
      <c r="K816" t="str">
        <f>IFERROR(VLOOKUP('Ventas Pases'!$J816,'Comisiones HEROIC'!$E$1:$F$6,2,0),"")</f>
        <v/>
      </c>
      <c r="L816" s="5">
        <f>IF('Ventas Pases'!$D816="Red HEROIC",IFERROR(VLOOKUP('Ventas Pases'!$G816,'Comisiones HEROIC'!$A$1:$B$11,2,0),15),IF('Ventas Pases'!$D816="Red HEROIC",15,0))</f>
        <v>0</v>
      </c>
      <c r="M816">
        <f>IF(pases[[#This Row],[Días Visita]]&lt;7,0,IF(pases[[#This Row],[Días Visita]]&lt;9,1,IF(pases[[#This Row],[Días Visita]]="Ilimitados",0,2)))</f>
        <v>0</v>
      </c>
      <c r="N816" s="5">
        <f>IF(AND('Ventas Pases'!$A816="Fuera de Temporada",'Ventas Pases'!$B816=2019,pases[[#This Row],[Modo de Compra]]="Paquete"),30,0)</f>
        <v>0</v>
      </c>
      <c r="O816" s="5">
        <f>-SUMIF(lift[Número de pase],pases[[#This Row],[Numero de Pase]],lift[Costo])</f>
        <v>0</v>
      </c>
    </row>
    <row r="817" spans="1:15" x14ac:dyDescent="0.25">
      <c r="A817" t="s">
        <v>13</v>
      </c>
      <c r="B817">
        <v>2019</v>
      </c>
      <c r="C817">
        <v>43339</v>
      </c>
      <c r="D817" t="s">
        <v>8</v>
      </c>
      <c r="E817">
        <v>43419</v>
      </c>
      <c r="F817" t="s">
        <v>11</v>
      </c>
      <c r="G817" t="s">
        <v>9</v>
      </c>
      <c r="H817" t="s">
        <v>835</v>
      </c>
      <c r="I817" s="5">
        <v>1950</v>
      </c>
      <c r="J817" s="5" t="str">
        <f>IFERROR('Ventas Pases'!$I817/'Ventas Pases'!$F817,"PASE")</f>
        <v>PASE</v>
      </c>
      <c r="K817" t="str">
        <f>IFERROR(VLOOKUP('Ventas Pases'!$J817,'Comisiones HEROIC'!$E$1:$F$6,2,0),"")</f>
        <v/>
      </c>
      <c r="L817" s="5">
        <f>IF('Ventas Pases'!$D817="Red HEROIC",IFERROR(VLOOKUP('Ventas Pases'!$G817,'Comisiones HEROIC'!$A$1:$B$11,2,0),15),IF('Ventas Pases'!$D817="Red HEROIC",15,0))</f>
        <v>0</v>
      </c>
      <c r="M817">
        <f>IF(pases[[#This Row],[Días Visita]]&lt;7,0,IF(pases[[#This Row],[Días Visita]]&lt;9,1,IF(pases[[#This Row],[Días Visita]]="Ilimitados",0,2)))</f>
        <v>0</v>
      </c>
      <c r="N817" s="5">
        <f>IF(AND('Ventas Pases'!$A817="Fuera de Temporada",'Ventas Pases'!$B817=2019,pases[[#This Row],[Modo de Compra]]="Paquete"),30,0)</f>
        <v>0</v>
      </c>
      <c r="O817" s="5">
        <f>-SUMIF(lift[Número de pase],pases[[#This Row],[Numero de Pase]],lift[Costo])</f>
        <v>-276</v>
      </c>
    </row>
    <row r="818" spans="1:15" x14ac:dyDescent="0.25">
      <c r="A818" t="s">
        <v>7</v>
      </c>
      <c r="B818">
        <v>2019</v>
      </c>
      <c r="C818">
        <v>43435</v>
      </c>
      <c r="D818" t="s">
        <v>8</v>
      </c>
      <c r="E818">
        <v>43429</v>
      </c>
      <c r="F818">
        <v>5</v>
      </c>
      <c r="G818" t="s">
        <v>9</v>
      </c>
      <c r="H818" t="s">
        <v>836</v>
      </c>
      <c r="I818" s="5">
        <v>600</v>
      </c>
      <c r="J818" s="5">
        <f>IFERROR('Ventas Pases'!$I818/'Ventas Pases'!$F818,"PASE")</f>
        <v>120</v>
      </c>
      <c r="K818" t="str">
        <f>IFERROR(VLOOKUP('Ventas Pases'!$J818,'Comisiones HEROIC'!$E$1:$F$6,2,0),"")</f>
        <v/>
      </c>
      <c r="L818" s="5">
        <f>IF('Ventas Pases'!$D818="Red HEROIC",IFERROR(VLOOKUP('Ventas Pases'!$G818,'Comisiones HEROIC'!$A$1:$B$11,2,0),15),IF('Ventas Pases'!$D818="Red HEROIC",15,0))</f>
        <v>0</v>
      </c>
      <c r="M818">
        <f>IF(pases[[#This Row],[Días Visita]]&lt;7,0,IF(pases[[#This Row],[Días Visita]]&lt;9,1,IF(pases[[#This Row],[Días Visita]]="Ilimitados",0,2)))</f>
        <v>0</v>
      </c>
      <c r="N818" s="5">
        <f>IF(AND('Ventas Pases'!$A818="Fuera de Temporada",'Ventas Pases'!$B818=2019,pases[[#This Row],[Modo de Compra]]="Paquete"),30,0)</f>
        <v>0</v>
      </c>
      <c r="O818" s="5">
        <f>-SUMIF(lift[Número de pase],pases[[#This Row],[Numero de Pase]],lift[Costo])</f>
        <v>0</v>
      </c>
    </row>
    <row r="819" spans="1:15" x14ac:dyDescent="0.25">
      <c r="A819" t="s">
        <v>7</v>
      </c>
      <c r="B819">
        <v>2018</v>
      </c>
      <c r="C819">
        <v>43168</v>
      </c>
      <c r="D819" t="s">
        <v>8</v>
      </c>
      <c r="E819">
        <v>43164</v>
      </c>
      <c r="F819">
        <v>3</v>
      </c>
      <c r="G819" t="s">
        <v>9</v>
      </c>
      <c r="H819" t="s">
        <v>837</v>
      </c>
      <c r="I819" s="5">
        <v>360</v>
      </c>
      <c r="J819" s="5">
        <f>IFERROR('Ventas Pases'!$I819/'Ventas Pases'!$F819,"PASE")</f>
        <v>120</v>
      </c>
      <c r="K819" t="str">
        <f>IFERROR(VLOOKUP('Ventas Pases'!$J819,'Comisiones HEROIC'!$E$1:$F$6,2,0),"")</f>
        <v/>
      </c>
      <c r="L819" s="5">
        <f>IF('Ventas Pases'!$D819="Red HEROIC",IFERROR(VLOOKUP('Ventas Pases'!$G819,'Comisiones HEROIC'!$A$1:$B$11,2,0),15),IF('Ventas Pases'!$D819="Red HEROIC",15,0))</f>
        <v>0</v>
      </c>
      <c r="M819">
        <f>IF(pases[[#This Row],[Días Visita]]&lt;7,0,IF(pases[[#This Row],[Días Visita]]&lt;9,1,IF(pases[[#This Row],[Días Visita]]="Ilimitados",0,2)))</f>
        <v>0</v>
      </c>
      <c r="N819" s="5">
        <f>IF(AND('Ventas Pases'!$A819="Fuera de Temporada",'Ventas Pases'!$B819=2019,pases[[#This Row],[Modo de Compra]]="Paquete"),30,0)</f>
        <v>0</v>
      </c>
      <c r="O819" s="5">
        <f>-SUMIF(lift[Número de pase],pases[[#This Row],[Numero de Pase]],lift[Costo])</f>
        <v>0</v>
      </c>
    </row>
    <row r="820" spans="1:15" x14ac:dyDescent="0.25">
      <c r="A820" t="s">
        <v>7</v>
      </c>
      <c r="B820">
        <v>2018</v>
      </c>
      <c r="C820">
        <v>43451</v>
      </c>
      <c r="D820" t="s">
        <v>60</v>
      </c>
      <c r="E820">
        <v>43093</v>
      </c>
      <c r="F820">
        <v>4</v>
      </c>
      <c r="G820" t="s">
        <v>9</v>
      </c>
      <c r="H820" t="s">
        <v>838</v>
      </c>
      <c r="I820" s="5">
        <v>480</v>
      </c>
      <c r="J820" s="5">
        <f>IFERROR('Ventas Pases'!$I820/'Ventas Pases'!$F820,"PASE")</f>
        <v>120</v>
      </c>
      <c r="K820" t="str">
        <f>IFERROR(VLOOKUP('Ventas Pases'!$J820,'Comisiones HEROIC'!$E$1:$F$6,2,0),"")</f>
        <v/>
      </c>
      <c r="L820" s="5">
        <f>IF('Ventas Pases'!$D820="Red HEROIC",IFERROR(VLOOKUP('Ventas Pases'!$G820,'Comisiones HEROIC'!$A$1:$B$11,2,0),15),IF('Ventas Pases'!$D820="Red HEROIC",15,0))</f>
        <v>0</v>
      </c>
      <c r="M820">
        <f>IF(pases[[#This Row],[Días Visita]]&lt;7,0,IF(pases[[#This Row],[Días Visita]]&lt;9,1,IF(pases[[#This Row],[Días Visita]]="Ilimitados",0,2)))</f>
        <v>0</v>
      </c>
      <c r="N820" s="5">
        <f>IF(AND('Ventas Pases'!$A820="Fuera de Temporada",'Ventas Pases'!$B820=2019,pases[[#This Row],[Modo de Compra]]="Paquete"),30,0)</f>
        <v>0</v>
      </c>
      <c r="O820" s="5">
        <f>-SUMIF(lift[Número de pase],pases[[#This Row],[Numero de Pase]],lift[Costo])</f>
        <v>0</v>
      </c>
    </row>
    <row r="821" spans="1:15" x14ac:dyDescent="0.25">
      <c r="A821" t="s">
        <v>7</v>
      </c>
      <c r="B821">
        <v>2019</v>
      </c>
      <c r="C821">
        <v>43527</v>
      </c>
      <c r="D821" t="s">
        <v>60</v>
      </c>
      <c r="E821">
        <v>43540</v>
      </c>
      <c r="F821">
        <v>1</v>
      </c>
      <c r="G821" t="s">
        <v>9</v>
      </c>
      <c r="H821" t="s">
        <v>839</v>
      </c>
      <c r="I821" s="5">
        <v>120</v>
      </c>
      <c r="J821" s="5">
        <f>IFERROR('Ventas Pases'!$I821/'Ventas Pases'!$F821,"PASE")</f>
        <v>120</v>
      </c>
      <c r="K821" t="str">
        <f>IFERROR(VLOOKUP('Ventas Pases'!$J821,'Comisiones HEROIC'!$E$1:$F$6,2,0),"")</f>
        <v/>
      </c>
      <c r="L821" s="5">
        <f>IF('Ventas Pases'!$D821="Red HEROIC",IFERROR(VLOOKUP('Ventas Pases'!$G821,'Comisiones HEROIC'!$A$1:$B$11,2,0),15),IF('Ventas Pases'!$D821="Red HEROIC",15,0))</f>
        <v>0</v>
      </c>
      <c r="M821">
        <f>IF(pases[[#This Row],[Días Visita]]&lt;7,0,IF(pases[[#This Row],[Días Visita]]&lt;9,1,IF(pases[[#This Row],[Días Visita]]="Ilimitados",0,2)))</f>
        <v>0</v>
      </c>
      <c r="N821" s="5">
        <f>IF(AND('Ventas Pases'!$A821="Fuera de Temporada",'Ventas Pases'!$B821=2019,pases[[#This Row],[Modo de Compra]]="Paquete"),30,0)</f>
        <v>0</v>
      </c>
      <c r="O821" s="5">
        <f>-SUMIF(lift[Número de pase],pases[[#This Row],[Numero de Pase]],lift[Costo])</f>
        <v>0</v>
      </c>
    </row>
    <row r="822" spans="1:15" x14ac:dyDescent="0.25">
      <c r="A822" t="s">
        <v>13</v>
      </c>
      <c r="B822">
        <v>2019</v>
      </c>
      <c r="C822">
        <v>43278</v>
      </c>
      <c r="D822" t="s">
        <v>8</v>
      </c>
      <c r="E822">
        <v>43281</v>
      </c>
      <c r="F822">
        <v>8</v>
      </c>
      <c r="G822" t="s">
        <v>9</v>
      </c>
      <c r="H822" t="s">
        <v>840</v>
      </c>
      <c r="I822" s="5">
        <v>960</v>
      </c>
      <c r="J822" s="5">
        <f>IFERROR('Ventas Pases'!$I822/'Ventas Pases'!$F822,"PASE")</f>
        <v>120</v>
      </c>
      <c r="K822" t="str">
        <f>IFERROR(VLOOKUP('Ventas Pases'!$J822,'Comisiones HEROIC'!$E$1:$F$6,2,0),"")</f>
        <v/>
      </c>
      <c r="L822" s="5">
        <f>IF('Ventas Pases'!$D822="Red HEROIC",IFERROR(VLOOKUP('Ventas Pases'!$G822,'Comisiones HEROIC'!$A$1:$B$11,2,0),15),IF('Ventas Pases'!$D822="Red HEROIC",15,0))</f>
        <v>0</v>
      </c>
      <c r="M822">
        <f>IF(pases[[#This Row],[Días Visita]]&lt;7,0,IF(pases[[#This Row],[Días Visita]]&lt;9,1,IF(pases[[#This Row],[Días Visita]]="Ilimitados",0,2)))</f>
        <v>1</v>
      </c>
      <c r="N822" s="5">
        <f>IF(AND('Ventas Pases'!$A822="Fuera de Temporada",'Ventas Pases'!$B822=2019,pases[[#This Row],[Modo de Compra]]="Paquete"),30,0)</f>
        <v>0</v>
      </c>
      <c r="O822" s="5">
        <f>-SUMIF(lift[Número de pase],pases[[#This Row],[Numero de Pase]],lift[Costo])</f>
        <v>0</v>
      </c>
    </row>
    <row r="823" spans="1:15" x14ac:dyDescent="0.25">
      <c r="A823" t="s">
        <v>7</v>
      </c>
      <c r="B823">
        <v>2019</v>
      </c>
      <c r="C823">
        <v>43518</v>
      </c>
      <c r="D823" t="s">
        <v>60</v>
      </c>
      <c r="E823">
        <v>43522</v>
      </c>
      <c r="F823">
        <v>4</v>
      </c>
      <c r="G823" t="s">
        <v>9</v>
      </c>
      <c r="H823" t="s">
        <v>841</v>
      </c>
      <c r="I823" s="5">
        <v>480</v>
      </c>
      <c r="J823" s="5">
        <f>IFERROR('Ventas Pases'!$I823/'Ventas Pases'!$F823,"PASE")</f>
        <v>120</v>
      </c>
      <c r="K823" t="str">
        <f>IFERROR(VLOOKUP('Ventas Pases'!$J823,'Comisiones HEROIC'!$E$1:$F$6,2,0),"")</f>
        <v/>
      </c>
      <c r="L823" s="5">
        <f>IF('Ventas Pases'!$D823="Red HEROIC",IFERROR(VLOOKUP('Ventas Pases'!$G823,'Comisiones HEROIC'!$A$1:$B$11,2,0),15),IF('Ventas Pases'!$D823="Red HEROIC",15,0))</f>
        <v>0</v>
      </c>
      <c r="M823">
        <f>IF(pases[[#This Row],[Días Visita]]&lt;7,0,IF(pases[[#This Row],[Días Visita]]&lt;9,1,IF(pases[[#This Row],[Días Visita]]="Ilimitados",0,2)))</f>
        <v>0</v>
      </c>
      <c r="N823" s="5">
        <f>IF(AND('Ventas Pases'!$A823="Fuera de Temporada",'Ventas Pases'!$B823=2019,pases[[#This Row],[Modo de Compra]]="Paquete"),30,0)</f>
        <v>0</v>
      </c>
      <c r="O823" s="5">
        <f>-SUMIF(lift[Número de pase],pases[[#This Row],[Numero de Pase]],lift[Costo])</f>
        <v>0</v>
      </c>
    </row>
    <row r="824" spans="1:15" x14ac:dyDescent="0.25">
      <c r="A824" t="s">
        <v>13</v>
      </c>
      <c r="B824">
        <v>2019</v>
      </c>
      <c r="C824">
        <v>43397</v>
      </c>
      <c r="D824" t="s">
        <v>8</v>
      </c>
      <c r="E824">
        <v>43218</v>
      </c>
      <c r="F824">
        <v>8</v>
      </c>
      <c r="G824" t="s">
        <v>9</v>
      </c>
      <c r="H824" t="s">
        <v>842</v>
      </c>
      <c r="I824" s="5">
        <v>960</v>
      </c>
      <c r="J824" s="5">
        <f>IFERROR('Ventas Pases'!$I824/'Ventas Pases'!$F824,"PASE")</f>
        <v>120</v>
      </c>
      <c r="K824" t="str">
        <f>IFERROR(VLOOKUP('Ventas Pases'!$J824,'Comisiones HEROIC'!$E$1:$F$6,2,0),"")</f>
        <v/>
      </c>
      <c r="L824" s="5">
        <f>IF('Ventas Pases'!$D824="Red HEROIC",IFERROR(VLOOKUP('Ventas Pases'!$G824,'Comisiones HEROIC'!$A$1:$B$11,2,0),15),IF('Ventas Pases'!$D824="Red HEROIC",15,0))</f>
        <v>0</v>
      </c>
      <c r="M824">
        <f>IF(pases[[#This Row],[Días Visita]]&lt;7,0,IF(pases[[#This Row],[Días Visita]]&lt;9,1,IF(pases[[#This Row],[Días Visita]]="Ilimitados",0,2)))</f>
        <v>1</v>
      </c>
      <c r="N824" s="5">
        <f>IF(AND('Ventas Pases'!$A824="Fuera de Temporada",'Ventas Pases'!$B824=2019,pases[[#This Row],[Modo de Compra]]="Paquete"),30,0)</f>
        <v>0</v>
      </c>
      <c r="O824" s="5">
        <f>-SUMIF(lift[Número de pase],pases[[#This Row],[Numero de Pase]],lift[Costo])</f>
        <v>0</v>
      </c>
    </row>
    <row r="825" spans="1:15" x14ac:dyDescent="0.25">
      <c r="A825" t="s">
        <v>7</v>
      </c>
      <c r="B825">
        <v>2019</v>
      </c>
      <c r="C825">
        <v>43513</v>
      </c>
      <c r="D825" t="s">
        <v>14</v>
      </c>
      <c r="E825">
        <v>43521</v>
      </c>
      <c r="F825">
        <v>7</v>
      </c>
      <c r="G825" t="s">
        <v>33</v>
      </c>
      <c r="H825" t="s">
        <v>843</v>
      </c>
      <c r="I825" s="5">
        <v>980</v>
      </c>
      <c r="J825" s="5">
        <f>IFERROR('Ventas Pases'!$I825/'Ventas Pases'!$F825,"PASE")</f>
        <v>140</v>
      </c>
      <c r="K825" t="str">
        <f>IFERROR(VLOOKUP('Ventas Pases'!$J825,'Comisiones HEROIC'!$E$1:$F$6,2,0),"")</f>
        <v/>
      </c>
      <c r="L825" s="5">
        <f>IF('Ventas Pases'!$D825="Red HEROIC",IFERROR(VLOOKUP('Ventas Pases'!$G825,'Comisiones HEROIC'!$A$1:$B$11,2,0),15),IF('Ventas Pases'!$D825="Red HEROIC",15,0))</f>
        <v>15</v>
      </c>
      <c r="M825">
        <f>IF(pases[[#This Row],[Días Visita]]&lt;7,0,IF(pases[[#This Row],[Días Visita]]&lt;9,1,IF(pases[[#This Row],[Días Visita]]="Ilimitados",0,2)))</f>
        <v>1</v>
      </c>
      <c r="N825" s="5">
        <f>IF(AND('Ventas Pases'!$A825="Fuera de Temporada",'Ventas Pases'!$B825=2019,pases[[#This Row],[Modo de Compra]]="Paquete"),30,0)</f>
        <v>0</v>
      </c>
      <c r="O825" s="5">
        <f>-SUMIF(lift[Número de pase],pases[[#This Row],[Numero de Pase]],lift[Costo])</f>
        <v>0</v>
      </c>
    </row>
    <row r="826" spans="1:15" x14ac:dyDescent="0.25">
      <c r="A826" t="s">
        <v>7</v>
      </c>
      <c r="B826">
        <v>2018</v>
      </c>
      <c r="C826">
        <v>43462</v>
      </c>
      <c r="D826" t="s">
        <v>17</v>
      </c>
      <c r="E826">
        <v>43169</v>
      </c>
      <c r="F826">
        <v>5</v>
      </c>
      <c r="G826" t="s">
        <v>9</v>
      </c>
      <c r="H826" t="s">
        <v>844</v>
      </c>
      <c r="I826" s="5">
        <v>500</v>
      </c>
      <c r="J826" s="5">
        <f>IFERROR('Ventas Pases'!$I826/'Ventas Pases'!$F826,"PASE")</f>
        <v>100</v>
      </c>
      <c r="K826" t="str">
        <f>IFERROR(VLOOKUP('Ventas Pases'!$J826,'Comisiones HEROIC'!$E$1:$F$6,2,0),"")</f>
        <v>Ridossan Hotel</v>
      </c>
      <c r="L826" s="5">
        <f>IF('Ventas Pases'!$D826="Red HEROIC",IFERROR(VLOOKUP('Ventas Pases'!$G826,'Comisiones HEROIC'!$A$1:$B$11,2,0),15),IF('Ventas Pases'!$D826="Red HEROIC",15,0))</f>
        <v>0</v>
      </c>
      <c r="M826">
        <f>IF(pases[[#This Row],[Días Visita]]&lt;7,0,IF(pases[[#This Row],[Días Visita]]&lt;9,1,IF(pases[[#This Row],[Días Visita]]="Ilimitados",0,2)))</f>
        <v>0</v>
      </c>
      <c r="N826" s="5">
        <f>IF(AND('Ventas Pases'!$A826="Fuera de Temporada",'Ventas Pases'!$B826=2019,pases[[#This Row],[Modo de Compra]]="Paquete"),30,0)</f>
        <v>0</v>
      </c>
      <c r="O826" s="5">
        <f>-SUMIF(lift[Número de pase],pases[[#This Row],[Numero de Pase]],lift[Costo])</f>
        <v>0</v>
      </c>
    </row>
    <row r="827" spans="1:15" x14ac:dyDescent="0.25">
      <c r="A827" t="s">
        <v>13</v>
      </c>
      <c r="B827">
        <v>2019</v>
      </c>
      <c r="C827">
        <v>43352</v>
      </c>
      <c r="D827" t="s">
        <v>8</v>
      </c>
      <c r="E827">
        <v>43236</v>
      </c>
      <c r="F827">
        <v>9</v>
      </c>
      <c r="G827" t="s">
        <v>9</v>
      </c>
      <c r="H827" t="s">
        <v>845</v>
      </c>
      <c r="I827" s="5">
        <v>1080</v>
      </c>
      <c r="J827" s="5">
        <f>IFERROR('Ventas Pases'!$I827/'Ventas Pases'!$F827,"PASE")</f>
        <v>120</v>
      </c>
      <c r="K827" t="str">
        <f>IFERROR(VLOOKUP('Ventas Pases'!$J827,'Comisiones HEROIC'!$E$1:$F$6,2,0),"")</f>
        <v/>
      </c>
      <c r="L827" s="5">
        <f>IF('Ventas Pases'!$D827="Red HEROIC",IFERROR(VLOOKUP('Ventas Pases'!$G827,'Comisiones HEROIC'!$A$1:$B$11,2,0),15),IF('Ventas Pases'!$D827="Red HEROIC",15,0))</f>
        <v>0</v>
      </c>
      <c r="M827">
        <f>IF(pases[[#This Row],[Días Visita]]&lt;7,0,IF(pases[[#This Row],[Días Visita]]&lt;9,1,IF(pases[[#This Row],[Días Visita]]="Ilimitados",0,2)))</f>
        <v>2</v>
      </c>
      <c r="N827" s="5">
        <f>IF(AND('Ventas Pases'!$A827="Fuera de Temporada",'Ventas Pases'!$B827=2019,pases[[#This Row],[Modo de Compra]]="Paquete"),30,0)</f>
        <v>0</v>
      </c>
      <c r="O827" s="5">
        <f>-SUMIF(lift[Número de pase],pases[[#This Row],[Numero de Pase]],lift[Costo])</f>
        <v>0</v>
      </c>
    </row>
    <row r="828" spans="1:15" x14ac:dyDescent="0.25">
      <c r="A828" t="s">
        <v>7</v>
      </c>
      <c r="B828">
        <v>2018</v>
      </c>
      <c r="C828">
        <v>43167</v>
      </c>
      <c r="D828" t="s">
        <v>17</v>
      </c>
      <c r="E828">
        <v>43171</v>
      </c>
      <c r="F828">
        <v>6</v>
      </c>
      <c r="G828" t="s">
        <v>9</v>
      </c>
      <c r="H828" t="s">
        <v>846</v>
      </c>
      <c r="I828" s="5">
        <v>660</v>
      </c>
      <c r="J828" s="5">
        <f>IFERROR('Ventas Pases'!$I828/'Ventas Pases'!$F828,"PASE")</f>
        <v>110</v>
      </c>
      <c r="K828" t="str">
        <f>IFERROR(VLOOKUP('Ventas Pases'!$J828,'Comisiones HEROIC'!$E$1:$F$6,2,0),"")</f>
        <v>Elton Hotel</v>
      </c>
      <c r="L828" s="5">
        <f>IF('Ventas Pases'!$D828="Red HEROIC",IFERROR(VLOOKUP('Ventas Pases'!$G828,'Comisiones HEROIC'!$A$1:$B$11,2,0),15),IF('Ventas Pases'!$D828="Red HEROIC",15,0))</f>
        <v>0</v>
      </c>
      <c r="M828">
        <f>IF(pases[[#This Row],[Días Visita]]&lt;7,0,IF(pases[[#This Row],[Días Visita]]&lt;9,1,IF(pases[[#This Row],[Días Visita]]="Ilimitados",0,2)))</f>
        <v>0</v>
      </c>
      <c r="N828" s="5">
        <f>IF(AND('Ventas Pases'!$A828="Fuera de Temporada",'Ventas Pases'!$B828=2019,pases[[#This Row],[Modo de Compra]]="Paquete"),30,0)</f>
        <v>0</v>
      </c>
      <c r="O828" s="5">
        <f>-SUMIF(lift[Número de pase],pases[[#This Row],[Numero de Pase]],lift[Costo])</f>
        <v>0</v>
      </c>
    </row>
    <row r="829" spans="1:15" x14ac:dyDescent="0.25">
      <c r="A829" t="s">
        <v>7</v>
      </c>
      <c r="B829">
        <v>2018</v>
      </c>
      <c r="C829">
        <v>43178</v>
      </c>
      <c r="D829" t="s">
        <v>8</v>
      </c>
      <c r="E829">
        <v>43178</v>
      </c>
      <c r="F829">
        <v>7</v>
      </c>
      <c r="G829" t="s">
        <v>9</v>
      </c>
      <c r="H829" t="s">
        <v>847</v>
      </c>
      <c r="I829" s="5">
        <v>840</v>
      </c>
      <c r="J829" s="5">
        <f>IFERROR('Ventas Pases'!$I829/'Ventas Pases'!$F829,"PASE")</f>
        <v>120</v>
      </c>
      <c r="K829" t="str">
        <f>IFERROR(VLOOKUP('Ventas Pases'!$J829,'Comisiones HEROIC'!$E$1:$F$6,2,0),"")</f>
        <v/>
      </c>
      <c r="L829" s="5">
        <f>IF('Ventas Pases'!$D829="Red HEROIC",IFERROR(VLOOKUP('Ventas Pases'!$G829,'Comisiones HEROIC'!$A$1:$B$11,2,0),15),IF('Ventas Pases'!$D829="Red HEROIC",15,0))</f>
        <v>0</v>
      </c>
      <c r="M829">
        <f>IF(pases[[#This Row],[Días Visita]]&lt;7,0,IF(pases[[#This Row],[Días Visita]]&lt;9,1,IF(pases[[#This Row],[Días Visita]]="Ilimitados",0,2)))</f>
        <v>1</v>
      </c>
      <c r="N829" s="5">
        <f>IF(AND('Ventas Pases'!$A829="Fuera de Temporada",'Ventas Pases'!$B829=2019,pases[[#This Row],[Modo de Compra]]="Paquete"),30,0)</f>
        <v>0</v>
      </c>
      <c r="O829" s="5">
        <f>-SUMIF(lift[Número de pase],pases[[#This Row],[Numero de Pase]],lift[Costo])</f>
        <v>0</v>
      </c>
    </row>
    <row r="830" spans="1:15" x14ac:dyDescent="0.25">
      <c r="A830" t="s">
        <v>7</v>
      </c>
      <c r="B830">
        <v>2018</v>
      </c>
      <c r="C830">
        <v>43464</v>
      </c>
      <c r="D830" t="s">
        <v>14</v>
      </c>
      <c r="E830">
        <v>43128</v>
      </c>
      <c r="F830">
        <v>7</v>
      </c>
      <c r="G830" t="s">
        <v>19</v>
      </c>
      <c r="H830" t="s">
        <v>848</v>
      </c>
      <c r="I830" s="5">
        <v>980</v>
      </c>
      <c r="J830" s="5">
        <f>IFERROR('Ventas Pases'!$I830/'Ventas Pases'!$F830,"PASE")</f>
        <v>140</v>
      </c>
      <c r="K830" t="str">
        <f>IFERROR(VLOOKUP('Ventas Pases'!$J830,'Comisiones HEROIC'!$E$1:$F$6,2,0),"")</f>
        <v/>
      </c>
      <c r="L830" s="5">
        <f>IF('Ventas Pases'!$D830="Red HEROIC",IFERROR(VLOOKUP('Ventas Pases'!$G830,'Comisiones HEROIC'!$A$1:$B$11,2,0),15),IF('Ventas Pases'!$D830="Red HEROIC",15,0))</f>
        <v>15</v>
      </c>
      <c r="M830">
        <f>IF(pases[[#This Row],[Días Visita]]&lt;7,0,IF(pases[[#This Row],[Días Visita]]&lt;9,1,IF(pases[[#This Row],[Días Visita]]="Ilimitados",0,2)))</f>
        <v>1</v>
      </c>
      <c r="N830" s="5">
        <f>IF(AND('Ventas Pases'!$A830="Fuera de Temporada",'Ventas Pases'!$B830=2019,pases[[#This Row],[Modo de Compra]]="Paquete"),30,0)</f>
        <v>0</v>
      </c>
      <c r="O830" s="5">
        <f>-SUMIF(lift[Número de pase],pases[[#This Row],[Numero de Pase]],lift[Costo])</f>
        <v>0</v>
      </c>
    </row>
    <row r="831" spans="1:15" x14ac:dyDescent="0.25">
      <c r="A831" t="s">
        <v>7</v>
      </c>
      <c r="B831">
        <v>2018</v>
      </c>
      <c r="C831">
        <v>43150</v>
      </c>
      <c r="D831" t="s">
        <v>17</v>
      </c>
      <c r="E831">
        <v>43154</v>
      </c>
      <c r="F831">
        <v>6</v>
      </c>
      <c r="G831" t="s">
        <v>9</v>
      </c>
      <c r="H831" t="s">
        <v>849</v>
      </c>
      <c r="I831" s="5">
        <v>660</v>
      </c>
      <c r="J831" s="5">
        <f>IFERROR('Ventas Pases'!$I831/'Ventas Pases'!$F831,"PASE")</f>
        <v>110</v>
      </c>
      <c r="K831" t="str">
        <f>IFERROR(VLOOKUP('Ventas Pases'!$J831,'Comisiones HEROIC'!$E$1:$F$6,2,0),"")</f>
        <v>Elton Hotel</v>
      </c>
      <c r="L831" s="5">
        <f>IF('Ventas Pases'!$D831="Red HEROIC",IFERROR(VLOOKUP('Ventas Pases'!$G831,'Comisiones HEROIC'!$A$1:$B$11,2,0),15),IF('Ventas Pases'!$D831="Red HEROIC",15,0))</f>
        <v>0</v>
      </c>
      <c r="M831">
        <f>IF(pases[[#This Row],[Días Visita]]&lt;7,0,IF(pases[[#This Row],[Días Visita]]&lt;9,1,IF(pases[[#This Row],[Días Visita]]="Ilimitados",0,2)))</f>
        <v>0</v>
      </c>
      <c r="N831" s="5">
        <f>IF(AND('Ventas Pases'!$A831="Fuera de Temporada",'Ventas Pases'!$B831=2019,pases[[#This Row],[Modo de Compra]]="Paquete"),30,0)</f>
        <v>0</v>
      </c>
      <c r="O831" s="5">
        <f>-SUMIF(lift[Número de pase],pases[[#This Row],[Numero de Pase]],lift[Costo])</f>
        <v>0</v>
      </c>
    </row>
    <row r="832" spans="1:15" x14ac:dyDescent="0.25">
      <c r="A832" t="s">
        <v>7</v>
      </c>
      <c r="B832">
        <v>2018</v>
      </c>
      <c r="C832">
        <v>43438</v>
      </c>
      <c r="D832" t="s">
        <v>17</v>
      </c>
      <c r="E832">
        <v>43181</v>
      </c>
      <c r="F832">
        <v>1</v>
      </c>
      <c r="G832" t="s">
        <v>9</v>
      </c>
      <c r="H832" t="s">
        <v>850</v>
      </c>
      <c r="I832" s="5">
        <v>110</v>
      </c>
      <c r="J832" s="5">
        <f>IFERROR('Ventas Pases'!$I832/'Ventas Pases'!$F832,"PASE")</f>
        <v>110</v>
      </c>
      <c r="K832" t="str">
        <f>IFERROR(VLOOKUP('Ventas Pases'!$J832,'Comisiones HEROIC'!$E$1:$F$6,2,0),"")</f>
        <v>Elton Hotel</v>
      </c>
      <c r="L832" s="5">
        <f>IF('Ventas Pases'!$D832="Red HEROIC",IFERROR(VLOOKUP('Ventas Pases'!$G832,'Comisiones HEROIC'!$A$1:$B$11,2,0),15),IF('Ventas Pases'!$D832="Red HEROIC",15,0))</f>
        <v>0</v>
      </c>
      <c r="M832">
        <f>IF(pases[[#This Row],[Días Visita]]&lt;7,0,IF(pases[[#This Row],[Días Visita]]&lt;9,1,IF(pases[[#This Row],[Días Visita]]="Ilimitados",0,2)))</f>
        <v>0</v>
      </c>
      <c r="N832" s="5">
        <f>IF(AND('Ventas Pases'!$A832="Fuera de Temporada",'Ventas Pases'!$B832=2019,pases[[#This Row],[Modo de Compra]]="Paquete"),30,0)</f>
        <v>0</v>
      </c>
      <c r="O832" s="5">
        <f>-SUMIF(lift[Número de pase],pases[[#This Row],[Numero de Pase]],lift[Costo])</f>
        <v>0</v>
      </c>
    </row>
    <row r="833" spans="1:15" x14ac:dyDescent="0.25">
      <c r="A833" t="s">
        <v>13</v>
      </c>
      <c r="B833">
        <v>2018</v>
      </c>
      <c r="C833">
        <v>43212</v>
      </c>
      <c r="D833" t="s">
        <v>8</v>
      </c>
      <c r="E833">
        <v>43054</v>
      </c>
      <c r="F833" t="s">
        <v>11</v>
      </c>
      <c r="G833" t="s">
        <v>9</v>
      </c>
      <c r="H833" t="s">
        <v>851</v>
      </c>
      <c r="I833" s="5">
        <v>1950</v>
      </c>
      <c r="J833" s="5" t="str">
        <f>IFERROR('Ventas Pases'!$I833/'Ventas Pases'!$F833,"PASE")</f>
        <v>PASE</v>
      </c>
      <c r="K833" t="str">
        <f>IFERROR(VLOOKUP('Ventas Pases'!$J833,'Comisiones HEROIC'!$E$1:$F$6,2,0),"")</f>
        <v/>
      </c>
      <c r="L833" s="5">
        <f>IF('Ventas Pases'!$D833="Red HEROIC",IFERROR(VLOOKUP('Ventas Pases'!$G833,'Comisiones HEROIC'!$A$1:$B$11,2,0),15),IF('Ventas Pases'!$D833="Red HEROIC",15,0))</f>
        <v>0</v>
      </c>
      <c r="M833">
        <f>IF(pases[[#This Row],[Días Visita]]&lt;7,0,IF(pases[[#This Row],[Días Visita]]&lt;9,1,IF(pases[[#This Row],[Días Visita]]="Ilimitados",0,2)))</f>
        <v>0</v>
      </c>
      <c r="N833" s="5">
        <f>IF(AND('Ventas Pases'!$A833="Fuera de Temporada",'Ventas Pases'!$B833=2019,pases[[#This Row],[Modo de Compra]]="Paquete"),30,0)</f>
        <v>0</v>
      </c>
      <c r="O833" s="5">
        <f>-SUMIF(lift[Número de pase],pases[[#This Row],[Numero de Pase]],lift[Costo])</f>
        <v>-184</v>
      </c>
    </row>
    <row r="834" spans="1:15" x14ac:dyDescent="0.25">
      <c r="A834" t="s">
        <v>7</v>
      </c>
      <c r="B834">
        <v>2019</v>
      </c>
      <c r="C834">
        <v>43466</v>
      </c>
      <c r="D834" t="s">
        <v>17</v>
      </c>
      <c r="E834">
        <v>43485</v>
      </c>
      <c r="F834">
        <v>4</v>
      </c>
      <c r="G834" t="s">
        <v>9</v>
      </c>
      <c r="H834" t="s">
        <v>852</v>
      </c>
      <c r="I834" s="5">
        <v>420</v>
      </c>
      <c r="J834" s="5">
        <f>IFERROR('Ventas Pases'!$I834/'Ventas Pases'!$F834,"PASE")</f>
        <v>105</v>
      </c>
      <c r="K834" t="str">
        <f>IFERROR(VLOOKUP('Ventas Pases'!$J834,'Comisiones HEROIC'!$E$1:$F$6,2,0),"")</f>
        <v>OI Hotels</v>
      </c>
      <c r="L834" s="5">
        <f>IF('Ventas Pases'!$D834="Red HEROIC",IFERROR(VLOOKUP('Ventas Pases'!$G834,'Comisiones HEROIC'!$A$1:$B$11,2,0),15),IF('Ventas Pases'!$D834="Red HEROIC",15,0))</f>
        <v>0</v>
      </c>
      <c r="M834">
        <f>IF(pases[[#This Row],[Días Visita]]&lt;7,0,IF(pases[[#This Row],[Días Visita]]&lt;9,1,IF(pases[[#This Row],[Días Visita]]="Ilimitados",0,2)))</f>
        <v>0</v>
      </c>
      <c r="N834" s="5">
        <f>IF(AND('Ventas Pases'!$A834="Fuera de Temporada",'Ventas Pases'!$B834=2019,pases[[#This Row],[Modo de Compra]]="Paquete"),30,0)</f>
        <v>0</v>
      </c>
      <c r="O834" s="5">
        <f>-SUMIF(lift[Número de pase],pases[[#This Row],[Numero de Pase]],lift[Costo])</f>
        <v>0</v>
      </c>
    </row>
    <row r="835" spans="1:15" x14ac:dyDescent="0.25">
      <c r="A835" t="s">
        <v>13</v>
      </c>
      <c r="B835">
        <v>2019</v>
      </c>
      <c r="C835">
        <v>43406</v>
      </c>
      <c r="D835" t="s">
        <v>17</v>
      </c>
      <c r="E835">
        <v>43251</v>
      </c>
      <c r="F835">
        <v>1</v>
      </c>
      <c r="G835" t="s">
        <v>9</v>
      </c>
      <c r="H835" t="s">
        <v>853</v>
      </c>
      <c r="I835" s="5">
        <v>110</v>
      </c>
      <c r="J835" s="5">
        <f>IFERROR('Ventas Pases'!$I835/'Ventas Pases'!$F835,"PASE")</f>
        <v>110</v>
      </c>
      <c r="K835" t="str">
        <f>IFERROR(VLOOKUP('Ventas Pases'!$J835,'Comisiones HEROIC'!$E$1:$F$6,2,0),"")</f>
        <v>Elton Hotel</v>
      </c>
      <c r="L835" s="5">
        <f>IF('Ventas Pases'!$D835="Red HEROIC",IFERROR(VLOOKUP('Ventas Pases'!$G835,'Comisiones HEROIC'!$A$1:$B$11,2,0),15),IF('Ventas Pases'!$D835="Red HEROIC",15,0))</f>
        <v>0</v>
      </c>
      <c r="M835">
        <f>IF(pases[[#This Row],[Días Visita]]&lt;7,0,IF(pases[[#This Row],[Días Visita]]&lt;9,1,IF(pases[[#This Row],[Días Visita]]="Ilimitados",0,2)))</f>
        <v>0</v>
      </c>
      <c r="N835" s="5">
        <f>IF(AND('Ventas Pases'!$A835="Fuera de Temporada",'Ventas Pases'!$B835=2019,pases[[#This Row],[Modo de Compra]]="Paquete"),30,0)</f>
        <v>30</v>
      </c>
      <c r="O835" s="5">
        <f>-SUMIF(lift[Número de pase],pases[[#This Row],[Numero de Pase]],lift[Costo])</f>
        <v>0</v>
      </c>
    </row>
    <row r="836" spans="1:15" x14ac:dyDescent="0.25">
      <c r="A836" t="s">
        <v>7</v>
      </c>
      <c r="B836">
        <v>2018</v>
      </c>
      <c r="C836">
        <v>43103</v>
      </c>
      <c r="D836" t="s">
        <v>17</v>
      </c>
      <c r="E836">
        <v>43145</v>
      </c>
      <c r="F836">
        <v>1</v>
      </c>
      <c r="G836" t="s">
        <v>9</v>
      </c>
      <c r="H836" t="s">
        <v>854</v>
      </c>
      <c r="I836" s="5">
        <v>105</v>
      </c>
      <c r="J836" s="5">
        <f>IFERROR('Ventas Pases'!$I836/'Ventas Pases'!$F836,"PASE")</f>
        <v>105</v>
      </c>
      <c r="K836" t="str">
        <f>IFERROR(VLOOKUP('Ventas Pases'!$J836,'Comisiones HEROIC'!$E$1:$F$6,2,0),"")</f>
        <v>OI Hotels</v>
      </c>
      <c r="L836" s="5">
        <f>IF('Ventas Pases'!$D836="Red HEROIC",IFERROR(VLOOKUP('Ventas Pases'!$G836,'Comisiones HEROIC'!$A$1:$B$11,2,0),15),IF('Ventas Pases'!$D836="Red HEROIC",15,0))</f>
        <v>0</v>
      </c>
      <c r="M836">
        <f>IF(pases[[#This Row],[Días Visita]]&lt;7,0,IF(pases[[#This Row],[Días Visita]]&lt;9,1,IF(pases[[#This Row],[Días Visita]]="Ilimitados",0,2)))</f>
        <v>0</v>
      </c>
      <c r="N836" s="5">
        <f>IF(AND('Ventas Pases'!$A836="Fuera de Temporada",'Ventas Pases'!$B836=2019,pases[[#This Row],[Modo de Compra]]="Paquete"),30,0)</f>
        <v>0</v>
      </c>
      <c r="O836" s="5">
        <f>-SUMIF(lift[Número de pase],pases[[#This Row],[Numero de Pase]],lift[Costo])</f>
        <v>0</v>
      </c>
    </row>
    <row r="837" spans="1:15" x14ac:dyDescent="0.25">
      <c r="A837" t="s">
        <v>7</v>
      </c>
      <c r="B837">
        <v>2019</v>
      </c>
      <c r="C837">
        <v>43543</v>
      </c>
      <c r="D837" t="s">
        <v>14</v>
      </c>
      <c r="E837">
        <v>43546</v>
      </c>
      <c r="F837">
        <v>9</v>
      </c>
      <c r="G837" t="s">
        <v>33</v>
      </c>
      <c r="H837" t="s">
        <v>855</v>
      </c>
      <c r="I837" s="5">
        <v>1260</v>
      </c>
      <c r="J837" s="5">
        <f>IFERROR('Ventas Pases'!$I837/'Ventas Pases'!$F837,"PASE")</f>
        <v>140</v>
      </c>
      <c r="K837" t="str">
        <f>IFERROR(VLOOKUP('Ventas Pases'!$J837,'Comisiones HEROIC'!$E$1:$F$6,2,0),"")</f>
        <v/>
      </c>
      <c r="L837" s="5">
        <f>IF('Ventas Pases'!$D837="Red HEROIC",IFERROR(VLOOKUP('Ventas Pases'!$G837,'Comisiones HEROIC'!$A$1:$B$11,2,0),15),IF('Ventas Pases'!$D837="Red HEROIC",15,0))</f>
        <v>15</v>
      </c>
      <c r="M837">
        <f>IF(pases[[#This Row],[Días Visita]]&lt;7,0,IF(pases[[#This Row],[Días Visita]]&lt;9,1,IF(pases[[#This Row],[Días Visita]]="Ilimitados",0,2)))</f>
        <v>2</v>
      </c>
      <c r="N837" s="5">
        <f>IF(AND('Ventas Pases'!$A837="Fuera de Temporada",'Ventas Pases'!$B837=2019,pases[[#This Row],[Modo de Compra]]="Paquete"),30,0)</f>
        <v>0</v>
      </c>
      <c r="O837" s="5">
        <f>-SUMIF(lift[Número de pase],pases[[#This Row],[Numero de Pase]],lift[Costo])</f>
        <v>0</v>
      </c>
    </row>
    <row r="838" spans="1:15" x14ac:dyDescent="0.25">
      <c r="A838" t="s">
        <v>13</v>
      </c>
      <c r="B838">
        <v>2019</v>
      </c>
      <c r="C838">
        <v>43385</v>
      </c>
      <c r="D838" t="s">
        <v>8</v>
      </c>
      <c r="E838">
        <v>43221</v>
      </c>
      <c r="F838">
        <v>4</v>
      </c>
      <c r="G838" t="s">
        <v>9</v>
      </c>
      <c r="H838" t="s">
        <v>856</v>
      </c>
      <c r="I838" s="5">
        <v>480</v>
      </c>
      <c r="J838" s="5">
        <f>IFERROR('Ventas Pases'!$I838/'Ventas Pases'!$F838,"PASE")</f>
        <v>120</v>
      </c>
      <c r="K838" t="str">
        <f>IFERROR(VLOOKUP('Ventas Pases'!$J838,'Comisiones HEROIC'!$E$1:$F$6,2,0),"")</f>
        <v/>
      </c>
      <c r="L838" s="5">
        <f>IF('Ventas Pases'!$D838="Red HEROIC",IFERROR(VLOOKUP('Ventas Pases'!$G838,'Comisiones HEROIC'!$A$1:$B$11,2,0),15),IF('Ventas Pases'!$D838="Red HEROIC",15,0))</f>
        <v>0</v>
      </c>
      <c r="M838">
        <f>IF(pases[[#This Row],[Días Visita]]&lt;7,0,IF(pases[[#This Row],[Días Visita]]&lt;9,1,IF(pases[[#This Row],[Días Visita]]="Ilimitados",0,2)))</f>
        <v>0</v>
      </c>
      <c r="N838" s="5">
        <f>IF(AND('Ventas Pases'!$A838="Fuera de Temporada",'Ventas Pases'!$B838=2019,pases[[#This Row],[Modo de Compra]]="Paquete"),30,0)</f>
        <v>0</v>
      </c>
      <c r="O838" s="5">
        <f>-SUMIF(lift[Número de pase],pases[[#This Row],[Numero de Pase]],lift[Costo])</f>
        <v>0</v>
      </c>
    </row>
    <row r="839" spans="1:15" x14ac:dyDescent="0.25">
      <c r="A839" t="s">
        <v>13</v>
      </c>
      <c r="B839">
        <v>2018</v>
      </c>
      <c r="C839">
        <v>43232</v>
      </c>
      <c r="D839" t="s">
        <v>8</v>
      </c>
      <c r="E839">
        <v>42912</v>
      </c>
      <c r="F839">
        <v>4</v>
      </c>
      <c r="G839" t="s">
        <v>9</v>
      </c>
      <c r="H839" t="s">
        <v>857</v>
      </c>
      <c r="I839" s="5">
        <v>480</v>
      </c>
      <c r="J839" s="5">
        <f>IFERROR('Ventas Pases'!$I839/'Ventas Pases'!$F839,"PASE")</f>
        <v>120</v>
      </c>
      <c r="K839" t="str">
        <f>IFERROR(VLOOKUP('Ventas Pases'!$J839,'Comisiones HEROIC'!$E$1:$F$6,2,0),"")</f>
        <v/>
      </c>
      <c r="L839" s="5">
        <f>IF('Ventas Pases'!$D839="Red HEROIC",IFERROR(VLOOKUP('Ventas Pases'!$G839,'Comisiones HEROIC'!$A$1:$B$11,2,0),15),IF('Ventas Pases'!$D839="Red HEROIC",15,0))</f>
        <v>0</v>
      </c>
      <c r="M839">
        <f>IF(pases[[#This Row],[Días Visita]]&lt;7,0,IF(pases[[#This Row],[Días Visita]]&lt;9,1,IF(pases[[#This Row],[Días Visita]]="Ilimitados",0,2)))</f>
        <v>0</v>
      </c>
      <c r="N839" s="5">
        <f>IF(AND('Ventas Pases'!$A839="Fuera de Temporada",'Ventas Pases'!$B839=2019,pases[[#This Row],[Modo de Compra]]="Paquete"),30,0)</f>
        <v>0</v>
      </c>
      <c r="O839" s="5">
        <f>-SUMIF(lift[Número de pase],pases[[#This Row],[Numero de Pase]],lift[Costo])</f>
        <v>0</v>
      </c>
    </row>
    <row r="840" spans="1:15" x14ac:dyDescent="0.25">
      <c r="A840" t="s">
        <v>7</v>
      </c>
      <c r="B840">
        <v>2019</v>
      </c>
      <c r="C840">
        <v>43549</v>
      </c>
      <c r="D840" t="s">
        <v>8</v>
      </c>
      <c r="E840">
        <v>43419</v>
      </c>
      <c r="F840" t="s">
        <v>11</v>
      </c>
      <c r="G840" t="s">
        <v>9</v>
      </c>
      <c r="H840" t="s">
        <v>858</v>
      </c>
      <c r="I840" s="5">
        <v>1950</v>
      </c>
      <c r="J840" s="5" t="str">
        <f>IFERROR('Ventas Pases'!$I840/'Ventas Pases'!$F840,"PASE")</f>
        <v>PASE</v>
      </c>
      <c r="K840" t="str">
        <f>IFERROR(VLOOKUP('Ventas Pases'!$J840,'Comisiones HEROIC'!$E$1:$F$6,2,0),"")</f>
        <v/>
      </c>
      <c r="L840" s="5">
        <f>IF('Ventas Pases'!$D840="Red HEROIC",IFERROR(VLOOKUP('Ventas Pases'!$G840,'Comisiones HEROIC'!$A$1:$B$11,2,0),15),IF('Ventas Pases'!$D840="Red HEROIC",15,0))</f>
        <v>0</v>
      </c>
      <c r="M840">
        <f>IF(pases[[#This Row],[Días Visita]]&lt;7,0,IF(pases[[#This Row],[Días Visita]]&lt;9,1,IF(pases[[#This Row],[Días Visita]]="Ilimitados",0,2)))</f>
        <v>0</v>
      </c>
      <c r="N840" s="5">
        <f>IF(AND('Ventas Pases'!$A840="Fuera de Temporada",'Ventas Pases'!$B840=2019,pases[[#This Row],[Modo de Compra]]="Paquete"),30,0)</f>
        <v>0</v>
      </c>
      <c r="O840" s="5">
        <f>-SUMIF(lift[Número de pase],pases[[#This Row],[Numero de Pase]],lift[Costo])</f>
        <v>-828</v>
      </c>
    </row>
    <row r="841" spans="1:15" x14ac:dyDescent="0.25">
      <c r="A841" t="s">
        <v>7</v>
      </c>
      <c r="B841">
        <v>2019</v>
      </c>
      <c r="C841">
        <v>43473</v>
      </c>
      <c r="D841" t="s">
        <v>8</v>
      </c>
      <c r="E841">
        <v>43514</v>
      </c>
      <c r="F841">
        <v>5</v>
      </c>
      <c r="G841" t="s">
        <v>9</v>
      </c>
      <c r="H841" t="s">
        <v>859</v>
      </c>
      <c r="I841" s="5">
        <v>600</v>
      </c>
      <c r="J841" s="5">
        <f>IFERROR('Ventas Pases'!$I841/'Ventas Pases'!$F841,"PASE")</f>
        <v>120</v>
      </c>
      <c r="K841" t="str">
        <f>IFERROR(VLOOKUP('Ventas Pases'!$J841,'Comisiones HEROIC'!$E$1:$F$6,2,0),"")</f>
        <v/>
      </c>
      <c r="L841" s="5">
        <f>IF('Ventas Pases'!$D841="Red HEROIC",IFERROR(VLOOKUP('Ventas Pases'!$G841,'Comisiones HEROIC'!$A$1:$B$11,2,0),15),IF('Ventas Pases'!$D841="Red HEROIC",15,0))</f>
        <v>0</v>
      </c>
      <c r="M841">
        <f>IF(pases[[#This Row],[Días Visita]]&lt;7,0,IF(pases[[#This Row],[Días Visita]]&lt;9,1,IF(pases[[#This Row],[Días Visita]]="Ilimitados",0,2)))</f>
        <v>0</v>
      </c>
      <c r="N841" s="5">
        <f>IF(AND('Ventas Pases'!$A841="Fuera de Temporada",'Ventas Pases'!$B841=2019,pases[[#This Row],[Modo de Compra]]="Paquete"),30,0)</f>
        <v>0</v>
      </c>
      <c r="O841" s="5">
        <f>-SUMIF(lift[Número de pase],pases[[#This Row],[Numero de Pase]],lift[Costo])</f>
        <v>0</v>
      </c>
    </row>
    <row r="842" spans="1:15" x14ac:dyDescent="0.25">
      <c r="A842" t="s">
        <v>7</v>
      </c>
      <c r="B842">
        <v>2018</v>
      </c>
      <c r="C842">
        <v>43454</v>
      </c>
      <c r="D842" t="s">
        <v>14</v>
      </c>
      <c r="E842">
        <v>43131</v>
      </c>
      <c r="F842">
        <v>5</v>
      </c>
      <c r="G842" t="s">
        <v>19</v>
      </c>
      <c r="H842" t="s">
        <v>860</v>
      </c>
      <c r="I842" s="5">
        <v>700</v>
      </c>
      <c r="J842" s="5">
        <f>IFERROR('Ventas Pases'!$I842/'Ventas Pases'!$F842,"PASE")</f>
        <v>140</v>
      </c>
      <c r="K842" t="str">
        <f>IFERROR(VLOOKUP('Ventas Pases'!$J842,'Comisiones HEROIC'!$E$1:$F$6,2,0),"")</f>
        <v/>
      </c>
      <c r="L842" s="5">
        <f>IF('Ventas Pases'!$D842="Red HEROIC",IFERROR(VLOOKUP('Ventas Pases'!$G842,'Comisiones HEROIC'!$A$1:$B$11,2,0),15),IF('Ventas Pases'!$D842="Red HEROIC",15,0))</f>
        <v>15</v>
      </c>
      <c r="M842">
        <f>IF(pases[[#This Row],[Días Visita]]&lt;7,0,IF(pases[[#This Row],[Días Visita]]&lt;9,1,IF(pases[[#This Row],[Días Visita]]="Ilimitados",0,2)))</f>
        <v>0</v>
      </c>
      <c r="N842" s="5">
        <f>IF(AND('Ventas Pases'!$A842="Fuera de Temporada",'Ventas Pases'!$B842=2019,pases[[#This Row],[Modo de Compra]]="Paquete"),30,0)</f>
        <v>0</v>
      </c>
      <c r="O842" s="5">
        <f>-SUMIF(lift[Número de pase],pases[[#This Row],[Numero de Pase]],lift[Costo])</f>
        <v>0</v>
      </c>
    </row>
    <row r="843" spans="1:15" x14ac:dyDescent="0.25">
      <c r="A843" t="s">
        <v>13</v>
      </c>
      <c r="B843">
        <v>2018</v>
      </c>
      <c r="C843">
        <v>43248</v>
      </c>
      <c r="D843" t="s">
        <v>8</v>
      </c>
      <c r="E843">
        <v>42910</v>
      </c>
      <c r="F843">
        <v>1</v>
      </c>
      <c r="G843" t="s">
        <v>9</v>
      </c>
      <c r="H843" t="s">
        <v>861</v>
      </c>
      <c r="I843" s="5">
        <v>120</v>
      </c>
      <c r="J843" s="5">
        <f>IFERROR('Ventas Pases'!$I843/'Ventas Pases'!$F843,"PASE")</f>
        <v>120</v>
      </c>
      <c r="K843" t="str">
        <f>IFERROR(VLOOKUP('Ventas Pases'!$J843,'Comisiones HEROIC'!$E$1:$F$6,2,0),"")</f>
        <v/>
      </c>
      <c r="L843" s="5">
        <f>IF('Ventas Pases'!$D843="Red HEROIC",IFERROR(VLOOKUP('Ventas Pases'!$G843,'Comisiones HEROIC'!$A$1:$B$11,2,0),15),IF('Ventas Pases'!$D843="Red HEROIC",15,0))</f>
        <v>0</v>
      </c>
      <c r="M843">
        <f>IF(pases[[#This Row],[Días Visita]]&lt;7,0,IF(pases[[#This Row],[Días Visita]]&lt;9,1,IF(pases[[#This Row],[Días Visita]]="Ilimitados",0,2)))</f>
        <v>0</v>
      </c>
      <c r="N843" s="5">
        <f>IF(AND('Ventas Pases'!$A843="Fuera de Temporada",'Ventas Pases'!$B843=2019,pases[[#This Row],[Modo de Compra]]="Paquete"),30,0)</f>
        <v>0</v>
      </c>
      <c r="O843" s="5">
        <f>-SUMIF(lift[Número de pase],pases[[#This Row],[Numero de Pase]],lift[Costo])</f>
        <v>0</v>
      </c>
    </row>
    <row r="844" spans="1:15" x14ac:dyDescent="0.25">
      <c r="A844" t="s">
        <v>13</v>
      </c>
      <c r="B844">
        <v>2018</v>
      </c>
      <c r="C844">
        <v>43254</v>
      </c>
      <c r="D844" t="s">
        <v>8</v>
      </c>
      <c r="E844">
        <v>43054</v>
      </c>
      <c r="F844" t="s">
        <v>11</v>
      </c>
      <c r="G844" t="s">
        <v>9</v>
      </c>
      <c r="H844" t="s">
        <v>862</v>
      </c>
      <c r="I844" s="5">
        <v>1950</v>
      </c>
      <c r="J844" s="5" t="str">
        <f>IFERROR('Ventas Pases'!$I844/'Ventas Pases'!$F844,"PASE")</f>
        <v>PASE</v>
      </c>
      <c r="K844" t="str">
        <f>IFERROR(VLOOKUP('Ventas Pases'!$J844,'Comisiones HEROIC'!$E$1:$F$6,2,0),"")</f>
        <v/>
      </c>
      <c r="L844" s="5">
        <f>IF('Ventas Pases'!$D844="Red HEROIC",IFERROR(VLOOKUP('Ventas Pases'!$G844,'Comisiones HEROIC'!$A$1:$B$11,2,0),15),IF('Ventas Pases'!$D844="Red HEROIC",15,0))</f>
        <v>0</v>
      </c>
      <c r="M844">
        <f>IF(pases[[#This Row],[Días Visita]]&lt;7,0,IF(pases[[#This Row],[Días Visita]]&lt;9,1,IF(pases[[#This Row],[Días Visita]]="Ilimitados",0,2)))</f>
        <v>0</v>
      </c>
      <c r="N844" s="5">
        <f>IF(AND('Ventas Pases'!$A844="Fuera de Temporada",'Ventas Pases'!$B844=2019,pases[[#This Row],[Modo de Compra]]="Paquete"),30,0)</f>
        <v>0</v>
      </c>
      <c r="O844" s="5">
        <f>-SUMIF(lift[Número de pase],pases[[#This Row],[Numero de Pase]],lift[Costo])</f>
        <v>-184</v>
      </c>
    </row>
    <row r="845" spans="1:15" x14ac:dyDescent="0.25">
      <c r="A845" t="s">
        <v>7</v>
      </c>
      <c r="B845">
        <v>2018</v>
      </c>
      <c r="C845">
        <v>43146</v>
      </c>
      <c r="D845" t="s">
        <v>14</v>
      </c>
      <c r="E845">
        <v>43176</v>
      </c>
      <c r="F845">
        <v>8</v>
      </c>
      <c r="G845" t="s">
        <v>19</v>
      </c>
      <c r="H845" t="s">
        <v>863</v>
      </c>
      <c r="I845" s="5">
        <v>1120</v>
      </c>
      <c r="J845" s="5">
        <f>IFERROR('Ventas Pases'!$I845/'Ventas Pases'!$F845,"PASE")</f>
        <v>140</v>
      </c>
      <c r="K845" t="str">
        <f>IFERROR(VLOOKUP('Ventas Pases'!$J845,'Comisiones HEROIC'!$E$1:$F$6,2,0),"")</f>
        <v/>
      </c>
      <c r="L845" s="5">
        <f>IF('Ventas Pases'!$D845="Red HEROIC",IFERROR(VLOOKUP('Ventas Pases'!$G845,'Comisiones HEROIC'!$A$1:$B$11,2,0),15),IF('Ventas Pases'!$D845="Red HEROIC",15,0))</f>
        <v>15</v>
      </c>
      <c r="M845">
        <f>IF(pases[[#This Row],[Días Visita]]&lt;7,0,IF(pases[[#This Row],[Días Visita]]&lt;9,1,IF(pases[[#This Row],[Días Visita]]="Ilimitados",0,2)))</f>
        <v>1</v>
      </c>
      <c r="N845" s="5">
        <f>IF(AND('Ventas Pases'!$A845="Fuera de Temporada",'Ventas Pases'!$B845=2019,pases[[#This Row],[Modo de Compra]]="Paquete"),30,0)</f>
        <v>0</v>
      </c>
      <c r="O845" s="5">
        <f>-SUMIF(lift[Número de pase],pases[[#This Row],[Numero de Pase]],lift[Costo])</f>
        <v>0</v>
      </c>
    </row>
    <row r="846" spans="1:15" x14ac:dyDescent="0.25">
      <c r="A846" t="s">
        <v>7</v>
      </c>
      <c r="B846">
        <v>2018</v>
      </c>
      <c r="C846">
        <v>43115</v>
      </c>
      <c r="D846" t="s">
        <v>14</v>
      </c>
      <c r="E846">
        <v>43172</v>
      </c>
      <c r="F846">
        <v>4</v>
      </c>
      <c r="G846" t="s">
        <v>15</v>
      </c>
      <c r="H846" t="s">
        <v>864</v>
      </c>
      <c r="I846" s="5">
        <v>560</v>
      </c>
      <c r="J846" s="5">
        <f>IFERROR('Ventas Pases'!$I846/'Ventas Pases'!$F846,"PASE")</f>
        <v>140</v>
      </c>
      <c r="K846" t="str">
        <f>IFERROR(VLOOKUP('Ventas Pases'!$J846,'Comisiones HEROIC'!$E$1:$F$6,2,0),"")</f>
        <v/>
      </c>
      <c r="L846" s="5">
        <f>IF('Ventas Pases'!$D846="Red HEROIC",IFERROR(VLOOKUP('Ventas Pases'!$G846,'Comisiones HEROIC'!$A$1:$B$11,2,0),15),IF('Ventas Pases'!$D846="Red HEROIC",15,0))</f>
        <v>12</v>
      </c>
      <c r="M846">
        <f>IF(pases[[#This Row],[Días Visita]]&lt;7,0,IF(pases[[#This Row],[Días Visita]]&lt;9,1,IF(pases[[#This Row],[Días Visita]]="Ilimitados",0,2)))</f>
        <v>0</v>
      </c>
      <c r="N846" s="5">
        <f>IF(AND('Ventas Pases'!$A846="Fuera de Temporada",'Ventas Pases'!$B846=2019,pases[[#This Row],[Modo de Compra]]="Paquete"),30,0)</f>
        <v>0</v>
      </c>
      <c r="O846" s="5">
        <f>-SUMIF(lift[Número de pase],pases[[#This Row],[Numero de Pase]],lift[Costo])</f>
        <v>0</v>
      </c>
    </row>
    <row r="847" spans="1:15" x14ac:dyDescent="0.25">
      <c r="A847" t="s">
        <v>7</v>
      </c>
      <c r="B847">
        <v>2019</v>
      </c>
      <c r="C847">
        <v>43544</v>
      </c>
      <c r="D847" t="s">
        <v>17</v>
      </c>
      <c r="E847">
        <v>43545</v>
      </c>
      <c r="F847">
        <v>2</v>
      </c>
      <c r="G847" t="s">
        <v>9</v>
      </c>
      <c r="H847" t="s">
        <v>865</v>
      </c>
      <c r="I847" s="5">
        <v>220</v>
      </c>
      <c r="J847" s="5">
        <f>IFERROR('Ventas Pases'!$I847/'Ventas Pases'!$F847,"PASE")</f>
        <v>110</v>
      </c>
      <c r="K847" t="str">
        <f>IFERROR(VLOOKUP('Ventas Pases'!$J847,'Comisiones HEROIC'!$E$1:$F$6,2,0),"")</f>
        <v>Elton Hotel</v>
      </c>
      <c r="L847" s="5">
        <f>IF('Ventas Pases'!$D847="Red HEROIC",IFERROR(VLOOKUP('Ventas Pases'!$G847,'Comisiones HEROIC'!$A$1:$B$11,2,0),15),IF('Ventas Pases'!$D847="Red HEROIC",15,0))</f>
        <v>0</v>
      </c>
      <c r="M847">
        <f>IF(pases[[#This Row],[Días Visita]]&lt;7,0,IF(pases[[#This Row],[Días Visita]]&lt;9,1,IF(pases[[#This Row],[Días Visita]]="Ilimitados",0,2)))</f>
        <v>0</v>
      </c>
      <c r="N847" s="5">
        <f>IF(AND('Ventas Pases'!$A847="Fuera de Temporada",'Ventas Pases'!$B847=2019,pases[[#This Row],[Modo de Compra]]="Paquete"),30,0)</f>
        <v>0</v>
      </c>
      <c r="O847" s="5">
        <f>-SUMIF(lift[Número de pase],pases[[#This Row],[Numero de Pase]],lift[Costo])</f>
        <v>0</v>
      </c>
    </row>
    <row r="848" spans="1:15" x14ac:dyDescent="0.25">
      <c r="A848" t="s">
        <v>7</v>
      </c>
      <c r="B848">
        <v>2019</v>
      </c>
      <c r="C848">
        <v>43521</v>
      </c>
      <c r="D848" t="s">
        <v>8</v>
      </c>
      <c r="E848">
        <v>43513</v>
      </c>
      <c r="F848">
        <v>8</v>
      </c>
      <c r="G848" t="s">
        <v>9</v>
      </c>
      <c r="H848" t="s">
        <v>866</v>
      </c>
      <c r="I848" s="5">
        <v>960</v>
      </c>
      <c r="J848" s="5">
        <f>IFERROR('Ventas Pases'!$I848/'Ventas Pases'!$F848,"PASE")</f>
        <v>120</v>
      </c>
      <c r="K848" t="str">
        <f>IFERROR(VLOOKUP('Ventas Pases'!$J848,'Comisiones HEROIC'!$E$1:$F$6,2,0),"")</f>
        <v/>
      </c>
      <c r="L848" s="5">
        <f>IF('Ventas Pases'!$D848="Red HEROIC",IFERROR(VLOOKUP('Ventas Pases'!$G848,'Comisiones HEROIC'!$A$1:$B$11,2,0),15),IF('Ventas Pases'!$D848="Red HEROIC",15,0))</f>
        <v>0</v>
      </c>
      <c r="M848">
        <f>IF(pases[[#This Row],[Días Visita]]&lt;7,0,IF(pases[[#This Row],[Días Visita]]&lt;9,1,IF(pases[[#This Row],[Días Visita]]="Ilimitados",0,2)))</f>
        <v>1</v>
      </c>
      <c r="N848" s="5">
        <f>IF(AND('Ventas Pases'!$A848="Fuera de Temporada",'Ventas Pases'!$B848=2019,pases[[#This Row],[Modo de Compra]]="Paquete"),30,0)</f>
        <v>0</v>
      </c>
      <c r="O848" s="5">
        <f>-SUMIF(lift[Número de pase],pases[[#This Row],[Numero de Pase]],lift[Costo])</f>
        <v>0</v>
      </c>
    </row>
    <row r="849" spans="1:15" x14ac:dyDescent="0.25">
      <c r="A849" t="s">
        <v>7</v>
      </c>
      <c r="B849">
        <v>2019</v>
      </c>
      <c r="C849">
        <v>43455</v>
      </c>
      <c r="D849" t="s">
        <v>14</v>
      </c>
      <c r="E849">
        <v>43510</v>
      </c>
      <c r="F849">
        <v>3</v>
      </c>
      <c r="G849" t="s">
        <v>15</v>
      </c>
      <c r="H849" t="s">
        <v>867</v>
      </c>
      <c r="I849" s="5">
        <v>420</v>
      </c>
      <c r="J849" s="5">
        <f>IFERROR('Ventas Pases'!$I849/'Ventas Pases'!$F849,"PASE")</f>
        <v>140</v>
      </c>
      <c r="K849" t="str">
        <f>IFERROR(VLOOKUP('Ventas Pases'!$J849,'Comisiones HEROIC'!$E$1:$F$6,2,0),"")</f>
        <v/>
      </c>
      <c r="L849" s="5">
        <f>IF('Ventas Pases'!$D849="Red HEROIC",IFERROR(VLOOKUP('Ventas Pases'!$G849,'Comisiones HEROIC'!$A$1:$B$11,2,0),15),IF('Ventas Pases'!$D849="Red HEROIC",15,0))</f>
        <v>12</v>
      </c>
      <c r="M849">
        <f>IF(pases[[#This Row],[Días Visita]]&lt;7,0,IF(pases[[#This Row],[Días Visita]]&lt;9,1,IF(pases[[#This Row],[Días Visita]]="Ilimitados",0,2)))</f>
        <v>0</v>
      </c>
      <c r="N849" s="5">
        <f>IF(AND('Ventas Pases'!$A849="Fuera de Temporada",'Ventas Pases'!$B849=2019,pases[[#This Row],[Modo de Compra]]="Paquete"),30,0)</f>
        <v>0</v>
      </c>
      <c r="O849" s="5">
        <f>-SUMIF(lift[Número de pase],pases[[#This Row],[Numero de Pase]],lift[Costo])</f>
        <v>0</v>
      </c>
    </row>
    <row r="850" spans="1:15" x14ac:dyDescent="0.25">
      <c r="A850" t="s">
        <v>13</v>
      </c>
      <c r="B850">
        <v>2018</v>
      </c>
      <c r="C850">
        <v>43232</v>
      </c>
      <c r="D850" t="s">
        <v>14</v>
      </c>
      <c r="E850">
        <v>42857</v>
      </c>
      <c r="F850">
        <v>3</v>
      </c>
      <c r="G850" t="s">
        <v>19</v>
      </c>
      <c r="H850" t="s">
        <v>868</v>
      </c>
      <c r="I850" s="5">
        <v>420</v>
      </c>
      <c r="J850" s="5">
        <f>IFERROR('Ventas Pases'!$I850/'Ventas Pases'!$F850,"PASE")</f>
        <v>140</v>
      </c>
      <c r="K850" t="str">
        <f>IFERROR(VLOOKUP('Ventas Pases'!$J850,'Comisiones HEROIC'!$E$1:$F$6,2,0),"")</f>
        <v/>
      </c>
      <c r="L850" s="5">
        <f>IF('Ventas Pases'!$D850="Red HEROIC",IFERROR(VLOOKUP('Ventas Pases'!$G850,'Comisiones HEROIC'!$A$1:$B$11,2,0),15),IF('Ventas Pases'!$D850="Red HEROIC",15,0))</f>
        <v>15</v>
      </c>
      <c r="M850">
        <f>IF(pases[[#This Row],[Días Visita]]&lt;7,0,IF(pases[[#This Row],[Días Visita]]&lt;9,1,IF(pases[[#This Row],[Días Visita]]="Ilimitados",0,2)))</f>
        <v>0</v>
      </c>
      <c r="N850" s="5">
        <f>IF(AND('Ventas Pases'!$A850="Fuera de Temporada",'Ventas Pases'!$B850=2019,pases[[#This Row],[Modo de Compra]]="Paquete"),30,0)</f>
        <v>0</v>
      </c>
      <c r="O850" s="5">
        <f>-SUMIF(lift[Número de pase],pases[[#This Row],[Numero de Pase]],lift[Costo])</f>
        <v>0</v>
      </c>
    </row>
    <row r="851" spans="1:15" x14ac:dyDescent="0.25">
      <c r="A851" t="s">
        <v>7</v>
      </c>
      <c r="B851">
        <v>2019</v>
      </c>
      <c r="C851">
        <v>43478</v>
      </c>
      <c r="D851" t="s">
        <v>60</v>
      </c>
      <c r="E851">
        <v>43541</v>
      </c>
      <c r="F851">
        <v>2</v>
      </c>
      <c r="G851" t="s">
        <v>9</v>
      </c>
      <c r="H851" t="s">
        <v>869</v>
      </c>
      <c r="I851" s="5">
        <v>240</v>
      </c>
      <c r="J851" s="5">
        <f>IFERROR('Ventas Pases'!$I851/'Ventas Pases'!$F851,"PASE")</f>
        <v>120</v>
      </c>
      <c r="K851" t="str">
        <f>IFERROR(VLOOKUP('Ventas Pases'!$J851,'Comisiones HEROIC'!$E$1:$F$6,2,0),"")</f>
        <v/>
      </c>
      <c r="L851" s="5">
        <f>IF('Ventas Pases'!$D851="Red HEROIC",IFERROR(VLOOKUP('Ventas Pases'!$G851,'Comisiones HEROIC'!$A$1:$B$11,2,0),15),IF('Ventas Pases'!$D851="Red HEROIC",15,0))</f>
        <v>0</v>
      </c>
      <c r="M851">
        <f>IF(pases[[#This Row],[Días Visita]]&lt;7,0,IF(pases[[#This Row],[Días Visita]]&lt;9,1,IF(pases[[#This Row],[Días Visita]]="Ilimitados",0,2)))</f>
        <v>0</v>
      </c>
      <c r="N851" s="5">
        <f>IF(AND('Ventas Pases'!$A851="Fuera de Temporada",'Ventas Pases'!$B851=2019,pases[[#This Row],[Modo de Compra]]="Paquete"),30,0)</f>
        <v>0</v>
      </c>
      <c r="O851" s="5">
        <f>-SUMIF(lift[Número de pase],pases[[#This Row],[Numero de Pase]],lift[Costo])</f>
        <v>0</v>
      </c>
    </row>
    <row r="852" spans="1:15" x14ac:dyDescent="0.25">
      <c r="A852" t="s">
        <v>7</v>
      </c>
      <c r="B852">
        <v>2019</v>
      </c>
      <c r="C852">
        <v>43452</v>
      </c>
      <c r="D852" t="s">
        <v>8</v>
      </c>
      <c r="E852">
        <v>43488</v>
      </c>
      <c r="F852">
        <v>4</v>
      </c>
      <c r="G852" t="s">
        <v>9</v>
      </c>
      <c r="H852" t="s">
        <v>870</v>
      </c>
      <c r="I852" s="5">
        <v>480</v>
      </c>
      <c r="J852" s="5">
        <f>IFERROR('Ventas Pases'!$I852/'Ventas Pases'!$F852,"PASE")</f>
        <v>120</v>
      </c>
      <c r="K852" t="str">
        <f>IFERROR(VLOOKUP('Ventas Pases'!$J852,'Comisiones HEROIC'!$E$1:$F$6,2,0),"")</f>
        <v/>
      </c>
      <c r="L852" s="5">
        <f>IF('Ventas Pases'!$D852="Red HEROIC",IFERROR(VLOOKUP('Ventas Pases'!$G852,'Comisiones HEROIC'!$A$1:$B$11,2,0),15),IF('Ventas Pases'!$D852="Red HEROIC",15,0))</f>
        <v>0</v>
      </c>
      <c r="M852">
        <f>IF(pases[[#This Row],[Días Visita]]&lt;7,0,IF(pases[[#This Row],[Días Visita]]&lt;9,1,IF(pases[[#This Row],[Días Visita]]="Ilimitados",0,2)))</f>
        <v>0</v>
      </c>
      <c r="N852" s="5">
        <f>IF(AND('Ventas Pases'!$A852="Fuera de Temporada",'Ventas Pases'!$B852=2019,pases[[#This Row],[Modo de Compra]]="Paquete"),30,0)</f>
        <v>0</v>
      </c>
      <c r="O852" s="5">
        <f>-SUMIF(lift[Número de pase],pases[[#This Row],[Numero de Pase]],lift[Costo])</f>
        <v>0</v>
      </c>
    </row>
    <row r="853" spans="1:15" x14ac:dyDescent="0.25">
      <c r="A853" t="s">
        <v>7</v>
      </c>
      <c r="B853">
        <v>2018</v>
      </c>
      <c r="C853">
        <v>43450</v>
      </c>
      <c r="D853" t="s">
        <v>8</v>
      </c>
      <c r="E853">
        <v>43127</v>
      </c>
      <c r="F853">
        <v>8</v>
      </c>
      <c r="G853" t="s">
        <v>9</v>
      </c>
      <c r="H853" t="s">
        <v>871</v>
      </c>
      <c r="I853" s="5">
        <v>960</v>
      </c>
      <c r="J853" s="5">
        <f>IFERROR('Ventas Pases'!$I853/'Ventas Pases'!$F853,"PASE")</f>
        <v>120</v>
      </c>
      <c r="K853" t="str">
        <f>IFERROR(VLOOKUP('Ventas Pases'!$J853,'Comisiones HEROIC'!$E$1:$F$6,2,0),"")</f>
        <v/>
      </c>
      <c r="L853" s="5">
        <f>IF('Ventas Pases'!$D853="Red HEROIC",IFERROR(VLOOKUP('Ventas Pases'!$G853,'Comisiones HEROIC'!$A$1:$B$11,2,0),15),IF('Ventas Pases'!$D853="Red HEROIC",15,0))</f>
        <v>0</v>
      </c>
      <c r="M853">
        <f>IF(pases[[#This Row],[Días Visita]]&lt;7,0,IF(pases[[#This Row],[Días Visita]]&lt;9,1,IF(pases[[#This Row],[Días Visita]]="Ilimitados",0,2)))</f>
        <v>1</v>
      </c>
      <c r="N853" s="5">
        <f>IF(AND('Ventas Pases'!$A853="Fuera de Temporada",'Ventas Pases'!$B853=2019,pases[[#This Row],[Modo de Compra]]="Paquete"),30,0)</f>
        <v>0</v>
      </c>
      <c r="O853" s="5">
        <f>-SUMIF(lift[Número de pase],pases[[#This Row],[Numero de Pase]],lift[Costo])</f>
        <v>0</v>
      </c>
    </row>
    <row r="854" spans="1:15" x14ac:dyDescent="0.25">
      <c r="A854" t="s">
        <v>7</v>
      </c>
      <c r="B854">
        <v>2019</v>
      </c>
      <c r="C854">
        <v>43438</v>
      </c>
      <c r="D854" t="s">
        <v>17</v>
      </c>
      <c r="E854">
        <v>43435</v>
      </c>
      <c r="F854">
        <v>2</v>
      </c>
      <c r="G854" t="s">
        <v>9</v>
      </c>
      <c r="H854" t="s">
        <v>872</v>
      </c>
      <c r="I854" s="5">
        <v>220</v>
      </c>
      <c r="J854" s="5">
        <f>IFERROR('Ventas Pases'!$I854/'Ventas Pases'!$F854,"PASE")</f>
        <v>110</v>
      </c>
      <c r="K854" t="str">
        <f>IFERROR(VLOOKUP('Ventas Pases'!$J854,'Comisiones HEROIC'!$E$1:$F$6,2,0),"")</f>
        <v>Elton Hotel</v>
      </c>
      <c r="L854" s="5">
        <f>IF('Ventas Pases'!$D854="Red HEROIC",IFERROR(VLOOKUP('Ventas Pases'!$G854,'Comisiones HEROIC'!$A$1:$B$11,2,0),15),IF('Ventas Pases'!$D854="Red HEROIC",15,0))</f>
        <v>0</v>
      </c>
      <c r="M854">
        <f>IF(pases[[#This Row],[Días Visita]]&lt;7,0,IF(pases[[#This Row],[Días Visita]]&lt;9,1,IF(pases[[#This Row],[Días Visita]]="Ilimitados",0,2)))</f>
        <v>0</v>
      </c>
      <c r="N854" s="5">
        <f>IF(AND('Ventas Pases'!$A854="Fuera de Temporada",'Ventas Pases'!$B854=2019,pases[[#This Row],[Modo de Compra]]="Paquete"),30,0)</f>
        <v>0</v>
      </c>
      <c r="O854" s="5">
        <f>-SUMIF(lift[Número de pase],pases[[#This Row],[Numero de Pase]],lift[Costo])</f>
        <v>0</v>
      </c>
    </row>
    <row r="855" spans="1:15" x14ac:dyDescent="0.25">
      <c r="A855" t="s">
        <v>7</v>
      </c>
      <c r="B855">
        <v>2019</v>
      </c>
      <c r="C855">
        <v>43455</v>
      </c>
      <c r="D855" t="s">
        <v>14</v>
      </c>
      <c r="E855">
        <v>43487</v>
      </c>
      <c r="F855">
        <v>5</v>
      </c>
      <c r="G855" t="s">
        <v>15</v>
      </c>
      <c r="H855" t="s">
        <v>873</v>
      </c>
      <c r="I855" s="5">
        <v>700</v>
      </c>
      <c r="J855" s="5">
        <f>IFERROR('Ventas Pases'!$I855/'Ventas Pases'!$F855,"PASE")</f>
        <v>140</v>
      </c>
      <c r="K855" t="str">
        <f>IFERROR(VLOOKUP('Ventas Pases'!$J855,'Comisiones HEROIC'!$E$1:$F$6,2,0),"")</f>
        <v/>
      </c>
      <c r="L855" s="5">
        <f>IF('Ventas Pases'!$D855="Red HEROIC",IFERROR(VLOOKUP('Ventas Pases'!$G855,'Comisiones HEROIC'!$A$1:$B$11,2,0),15),IF('Ventas Pases'!$D855="Red HEROIC",15,0))</f>
        <v>12</v>
      </c>
      <c r="M855">
        <f>IF(pases[[#This Row],[Días Visita]]&lt;7,0,IF(pases[[#This Row],[Días Visita]]&lt;9,1,IF(pases[[#This Row],[Días Visita]]="Ilimitados",0,2)))</f>
        <v>0</v>
      </c>
      <c r="N855" s="5">
        <f>IF(AND('Ventas Pases'!$A855="Fuera de Temporada",'Ventas Pases'!$B855=2019,pases[[#This Row],[Modo de Compra]]="Paquete"),30,0)</f>
        <v>0</v>
      </c>
      <c r="O855" s="5">
        <f>-SUMIF(lift[Número de pase],pases[[#This Row],[Numero de Pase]],lift[Costo])</f>
        <v>0</v>
      </c>
    </row>
    <row r="856" spans="1:15" x14ac:dyDescent="0.25">
      <c r="A856" t="s">
        <v>7</v>
      </c>
      <c r="B856">
        <v>2018</v>
      </c>
      <c r="C856">
        <v>43124</v>
      </c>
      <c r="D856" t="s">
        <v>17</v>
      </c>
      <c r="E856">
        <v>43119</v>
      </c>
      <c r="F856">
        <v>2</v>
      </c>
      <c r="G856" t="s">
        <v>9</v>
      </c>
      <c r="H856" t="s">
        <v>874</v>
      </c>
      <c r="I856" s="5">
        <v>200</v>
      </c>
      <c r="J856" s="5">
        <f>IFERROR('Ventas Pases'!$I856/'Ventas Pases'!$F856,"PASE")</f>
        <v>100</v>
      </c>
      <c r="K856" t="str">
        <f>IFERROR(VLOOKUP('Ventas Pases'!$J856,'Comisiones HEROIC'!$E$1:$F$6,2,0),"")</f>
        <v>Ridossan Hotel</v>
      </c>
      <c r="L856" s="5">
        <f>IF('Ventas Pases'!$D856="Red HEROIC",IFERROR(VLOOKUP('Ventas Pases'!$G856,'Comisiones HEROIC'!$A$1:$B$11,2,0),15),IF('Ventas Pases'!$D856="Red HEROIC",15,0))</f>
        <v>0</v>
      </c>
      <c r="M856">
        <f>IF(pases[[#This Row],[Días Visita]]&lt;7,0,IF(pases[[#This Row],[Días Visita]]&lt;9,1,IF(pases[[#This Row],[Días Visita]]="Ilimitados",0,2)))</f>
        <v>0</v>
      </c>
      <c r="N856" s="5">
        <f>IF(AND('Ventas Pases'!$A856="Fuera de Temporada",'Ventas Pases'!$B856=2019,pases[[#This Row],[Modo de Compra]]="Paquete"),30,0)</f>
        <v>0</v>
      </c>
      <c r="O856" s="5">
        <f>-SUMIF(lift[Número de pase],pases[[#This Row],[Numero de Pase]],lift[Costo])</f>
        <v>0</v>
      </c>
    </row>
    <row r="857" spans="1:15" x14ac:dyDescent="0.25">
      <c r="A857" t="s">
        <v>7</v>
      </c>
      <c r="B857">
        <v>2019</v>
      </c>
      <c r="C857">
        <v>43520</v>
      </c>
      <c r="D857" t="s">
        <v>14</v>
      </c>
      <c r="E857">
        <v>43511</v>
      </c>
      <c r="F857">
        <v>3</v>
      </c>
      <c r="G857" t="s">
        <v>33</v>
      </c>
      <c r="H857" t="s">
        <v>875</v>
      </c>
      <c r="I857" s="5">
        <v>420</v>
      </c>
      <c r="J857" s="5">
        <f>IFERROR('Ventas Pases'!$I857/'Ventas Pases'!$F857,"PASE")</f>
        <v>140</v>
      </c>
      <c r="K857" t="str">
        <f>IFERROR(VLOOKUP('Ventas Pases'!$J857,'Comisiones HEROIC'!$E$1:$F$6,2,0),"")</f>
        <v/>
      </c>
      <c r="L857" s="5">
        <f>IF('Ventas Pases'!$D857="Red HEROIC",IFERROR(VLOOKUP('Ventas Pases'!$G857,'Comisiones HEROIC'!$A$1:$B$11,2,0),15),IF('Ventas Pases'!$D857="Red HEROIC",15,0))</f>
        <v>15</v>
      </c>
      <c r="M857">
        <f>IF(pases[[#This Row],[Días Visita]]&lt;7,0,IF(pases[[#This Row],[Días Visita]]&lt;9,1,IF(pases[[#This Row],[Días Visita]]="Ilimitados",0,2)))</f>
        <v>0</v>
      </c>
      <c r="N857" s="5">
        <f>IF(AND('Ventas Pases'!$A857="Fuera de Temporada",'Ventas Pases'!$B857=2019,pases[[#This Row],[Modo de Compra]]="Paquete"),30,0)</f>
        <v>0</v>
      </c>
      <c r="O857" s="5">
        <f>-SUMIF(lift[Número de pase],pases[[#This Row],[Numero de Pase]],lift[Costo])</f>
        <v>0</v>
      </c>
    </row>
    <row r="858" spans="1:15" x14ac:dyDescent="0.25">
      <c r="A858" t="s">
        <v>7</v>
      </c>
      <c r="B858">
        <v>2018</v>
      </c>
      <c r="C858">
        <v>43103</v>
      </c>
      <c r="D858" t="s">
        <v>17</v>
      </c>
      <c r="E858">
        <v>43109</v>
      </c>
      <c r="F858">
        <v>8</v>
      </c>
      <c r="G858" t="s">
        <v>9</v>
      </c>
      <c r="H858" t="s">
        <v>876</v>
      </c>
      <c r="I858" s="5">
        <v>840</v>
      </c>
      <c r="J858" s="5">
        <f>IFERROR('Ventas Pases'!$I858/'Ventas Pases'!$F858,"PASE")</f>
        <v>105</v>
      </c>
      <c r="K858" t="str">
        <f>IFERROR(VLOOKUP('Ventas Pases'!$J858,'Comisiones HEROIC'!$E$1:$F$6,2,0),"")</f>
        <v>OI Hotels</v>
      </c>
      <c r="L858" s="5">
        <f>IF('Ventas Pases'!$D858="Red HEROIC",IFERROR(VLOOKUP('Ventas Pases'!$G858,'Comisiones HEROIC'!$A$1:$B$11,2,0),15),IF('Ventas Pases'!$D858="Red HEROIC",15,0))</f>
        <v>0</v>
      </c>
      <c r="M858">
        <f>IF(pases[[#This Row],[Días Visita]]&lt;7,0,IF(pases[[#This Row],[Días Visita]]&lt;9,1,IF(pases[[#This Row],[Días Visita]]="Ilimitados",0,2)))</f>
        <v>1</v>
      </c>
      <c r="N858" s="5">
        <f>IF(AND('Ventas Pases'!$A858="Fuera de Temporada",'Ventas Pases'!$B858=2019,pases[[#This Row],[Modo de Compra]]="Paquete"),30,0)</f>
        <v>0</v>
      </c>
      <c r="O858" s="5">
        <f>-SUMIF(lift[Número de pase],pases[[#This Row],[Numero de Pase]],lift[Costo])</f>
        <v>0</v>
      </c>
    </row>
    <row r="859" spans="1:15" x14ac:dyDescent="0.25">
      <c r="A859" t="s">
        <v>7</v>
      </c>
      <c r="B859">
        <v>2018</v>
      </c>
      <c r="C859">
        <v>43153</v>
      </c>
      <c r="D859" t="s">
        <v>14</v>
      </c>
      <c r="E859">
        <v>43165</v>
      </c>
      <c r="F859">
        <v>3</v>
      </c>
      <c r="G859" t="s">
        <v>19</v>
      </c>
      <c r="H859" t="s">
        <v>877</v>
      </c>
      <c r="I859" s="5">
        <v>420</v>
      </c>
      <c r="J859" s="5">
        <f>IFERROR('Ventas Pases'!$I859/'Ventas Pases'!$F859,"PASE")</f>
        <v>140</v>
      </c>
      <c r="K859" t="str">
        <f>IFERROR(VLOOKUP('Ventas Pases'!$J859,'Comisiones HEROIC'!$E$1:$F$6,2,0),"")</f>
        <v/>
      </c>
      <c r="L859" s="5">
        <f>IF('Ventas Pases'!$D859="Red HEROIC",IFERROR(VLOOKUP('Ventas Pases'!$G859,'Comisiones HEROIC'!$A$1:$B$11,2,0),15),IF('Ventas Pases'!$D859="Red HEROIC",15,0))</f>
        <v>15</v>
      </c>
      <c r="M859">
        <f>IF(pases[[#This Row],[Días Visita]]&lt;7,0,IF(pases[[#This Row],[Días Visita]]&lt;9,1,IF(pases[[#This Row],[Días Visita]]="Ilimitados",0,2)))</f>
        <v>0</v>
      </c>
      <c r="N859" s="5">
        <f>IF(AND('Ventas Pases'!$A859="Fuera de Temporada",'Ventas Pases'!$B859=2019,pases[[#This Row],[Modo de Compra]]="Paquete"),30,0)</f>
        <v>0</v>
      </c>
      <c r="O859" s="5">
        <f>-SUMIF(lift[Número de pase],pases[[#This Row],[Numero de Pase]],lift[Costo])</f>
        <v>0</v>
      </c>
    </row>
    <row r="860" spans="1:15" x14ac:dyDescent="0.25">
      <c r="A860" t="s">
        <v>7</v>
      </c>
      <c r="B860">
        <v>2018</v>
      </c>
      <c r="C860">
        <v>43137</v>
      </c>
      <c r="D860" t="s">
        <v>8</v>
      </c>
      <c r="E860">
        <v>43175</v>
      </c>
      <c r="F860">
        <v>6</v>
      </c>
      <c r="G860" t="s">
        <v>9</v>
      </c>
      <c r="H860" t="s">
        <v>878</v>
      </c>
      <c r="I860" s="5">
        <v>720</v>
      </c>
      <c r="J860" s="5">
        <f>IFERROR('Ventas Pases'!$I860/'Ventas Pases'!$F860,"PASE")</f>
        <v>120</v>
      </c>
      <c r="K860" t="str">
        <f>IFERROR(VLOOKUP('Ventas Pases'!$J860,'Comisiones HEROIC'!$E$1:$F$6,2,0),"")</f>
        <v/>
      </c>
      <c r="L860" s="5">
        <f>IF('Ventas Pases'!$D860="Red HEROIC",IFERROR(VLOOKUP('Ventas Pases'!$G860,'Comisiones HEROIC'!$A$1:$B$11,2,0),15),IF('Ventas Pases'!$D860="Red HEROIC",15,0))</f>
        <v>0</v>
      </c>
      <c r="M860">
        <f>IF(pases[[#This Row],[Días Visita]]&lt;7,0,IF(pases[[#This Row],[Días Visita]]&lt;9,1,IF(pases[[#This Row],[Días Visita]]="Ilimitados",0,2)))</f>
        <v>0</v>
      </c>
      <c r="N860" s="5">
        <f>IF(AND('Ventas Pases'!$A860="Fuera de Temporada",'Ventas Pases'!$B860=2019,pases[[#This Row],[Modo de Compra]]="Paquete"),30,0)</f>
        <v>0</v>
      </c>
      <c r="O860" s="5">
        <f>-SUMIF(lift[Número de pase],pases[[#This Row],[Numero de Pase]],lift[Costo])</f>
        <v>0</v>
      </c>
    </row>
    <row r="861" spans="1:15" x14ac:dyDescent="0.25">
      <c r="A861" t="s">
        <v>7</v>
      </c>
      <c r="B861">
        <v>2019</v>
      </c>
      <c r="C861">
        <v>43432</v>
      </c>
      <c r="D861" t="s">
        <v>60</v>
      </c>
      <c r="E861">
        <v>43453</v>
      </c>
      <c r="F861">
        <v>5</v>
      </c>
      <c r="G861" t="s">
        <v>9</v>
      </c>
      <c r="H861" t="s">
        <v>879</v>
      </c>
      <c r="I861" s="5">
        <v>600</v>
      </c>
      <c r="J861" s="5">
        <f>IFERROR('Ventas Pases'!$I861/'Ventas Pases'!$F861,"PASE")</f>
        <v>120</v>
      </c>
      <c r="K861" t="str">
        <f>IFERROR(VLOOKUP('Ventas Pases'!$J861,'Comisiones HEROIC'!$E$1:$F$6,2,0),"")</f>
        <v/>
      </c>
      <c r="L861" s="5">
        <f>IF('Ventas Pases'!$D861="Red HEROIC",IFERROR(VLOOKUP('Ventas Pases'!$G861,'Comisiones HEROIC'!$A$1:$B$11,2,0),15),IF('Ventas Pases'!$D861="Red HEROIC",15,0))</f>
        <v>0</v>
      </c>
      <c r="M861">
        <f>IF(pases[[#This Row],[Días Visita]]&lt;7,0,IF(pases[[#This Row],[Días Visita]]&lt;9,1,IF(pases[[#This Row],[Días Visita]]="Ilimitados",0,2)))</f>
        <v>0</v>
      </c>
      <c r="N861" s="5">
        <f>IF(AND('Ventas Pases'!$A861="Fuera de Temporada",'Ventas Pases'!$B861=2019,pases[[#This Row],[Modo de Compra]]="Paquete"),30,0)</f>
        <v>0</v>
      </c>
      <c r="O861" s="5">
        <f>-SUMIF(lift[Número de pase],pases[[#This Row],[Numero de Pase]],lift[Costo])</f>
        <v>0</v>
      </c>
    </row>
    <row r="862" spans="1:15" x14ac:dyDescent="0.25">
      <c r="A862" t="s">
        <v>7</v>
      </c>
      <c r="B862">
        <v>2019</v>
      </c>
      <c r="C862">
        <v>43421</v>
      </c>
      <c r="D862" t="s">
        <v>60</v>
      </c>
      <c r="E862">
        <v>43419</v>
      </c>
      <c r="F862" t="s">
        <v>11</v>
      </c>
      <c r="G862" t="s">
        <v>9</v>
      </c>
      <c r="H862" t="s">
        <v>880</v>
      </c>
      <c r="I862" s="5">
        <v>1950</v>
      </c>
      <c r="J862" s="5" t="str">
        <f>IFERROR('Ventas Pases'!$I862/'Ventas Pases'!$F862,"PASE")</f>
        <v>PASE</v>
      </c>
      <c r="K862" t="str">
        <f>IFERROR(VLOOKUP('Ventas Pases'!$J862,'Comisiones HEROIC'!$E$1:$F$6,2,0),"")</f>
        <v/>
      </c>
      <c r="L862" s="5">
        <f>IF('Ventas Pases'!$D862="Red HEROIC",IFERROR(VLOOKUP('Ventas Pases'!$G862,'Comisiones HEROIC'!$A$1:$B$11,2,0),15),IF('Ventas Pases'!$D862="Red HEROIC",15,0))</f>
        <v>0</v>
      </c>
      <c r="M862">
        <f>IF(pases[[#This Row],[Días Visita]]&lt;7,0,IF(pases[[#This Row],[Días Visita]]&lt;9,1,IF(pases[[#This Row],[Días Visita]]="Ilimitados",0,2)))</f>
        <v>0</v>
      </c>
      <c r="N862" s="5">
        <f>IF(AND('Ventas Pases'!$A862="Fuera de Temporada",'Ventas Pases'!$B862=2019,pases[[#This Row],[Modo de Compra]]="Paquete"),30,0)</f>
        <v>0</v>
      </c>
      <c r="O862" s="5">
        <f>-SUMIF(lift[Número de pase],pases[[#This Row],[Numero de Pase]],lift[Costo])</f>
        <v>-552</v>
      </c>
    </row>
    <row r="863" spans="1:15" x14ac:dyDescent="0.25">
      <c r="A863" t="s">
        <v>7</v>
      </c>
      <c r="B863">
        <v>2019</v>
      </c>
      <c r="C863">
        <v>43519</v>
      </c>
      <c r="D863" t="s">
        <v>8</v>
      </c>
      <c r="E863">
        <v>43419</v>
      </c>
      <c r="F863" t="s">
        <v>11</v>
      </c>
      <c r="G863" t="s">
        <v>9</v>
      </c>
      <c r="H863" t="s">
        <v>881</v>
      </c>
      <c r="I863" s="5">
        <v>1950</v>
      </c>
      <c r="J863" s="5" t="str">
        <f>IFERROR('Ventas Pases'!$I863/'Ventas Pases'!$F863,"PASE")</f>
        <v>PASE</v>
      </c>
      <c r="K863" t="str">
        <f>IFERROR(VLOOKUP('Ventas Pases'!$J863,'Comisiones HEROIC'!$E$1:$F$6,2,0),"")</f>
        <v/>
      </c>
      <c r="L863" s="5">
        <f>IF('Ventas Pases'!$D863="Red HEROIC",IFERROR(VLOOKUP('Ventas Pases'!$G863,'Comisiones HEROIC'!$A$1:$B$11,2,0),15),IF('Ventas Pases'!$D863="Red HEROIC",15,0))</f>
        <v>0</v>
      </c>
      <c r="M863">
        <f>IF(pases[[#This Row],[Días Visita]]&lt;7,0,IF(pases[[#This Row],[Días Visita]]&lt;9,1,IF(pases[[#This Row],[Días Visita]]="Ilimitados",0,2)))</f>
        <v>0</v>
      </c>
      <c r="N863" s="5">
        <f>IF(AND('Ventas Pases'!$A863="Fuera de Temporada",'Ventas Pases'!$B863=2019,pases[[#This Row],[Modo de Compra]]="Paquete"),30,0)</f>
        <v>0</v>
      </c>
      <c r="O863" s="5">
        <f>-SUMIF(lift[Número de pase],pases[[#This Row],[Numero de Pase]],lift[Costo])</f>
        <v>-460</v>
      </c>
    </row>
    <row r="864" spans="1:15" x14ac:dyDescent="0.25">
      <c r="A864" t="s">
        <v>7</v>
      </c>
      <c r="B864">
        <v>2018</v>
      </c>
      <c r="C864">
        <v>43461</v>
      </c>
      <c r="D864" t="s">
        <v>14</v>
      </c>
      <c r="E864">
        <v>43092</v>
      </c>
      <c r="F864">
        <v>5</v>
      </c>
      <c r="G864" t="s">
        <v>19</v>
      </c>
      <c r="H864" t="s">
        <v>882</v>
      </c>
      <c r="I864" s="5">
        <v>700</v>
      </c>
      <c r="J864" s="5">
        <f>IFERROR('Ventas Pases'!$I864/'Ventas Pases'!$F864,"PASE")</f>
        <v>140</v>
      </c>
      <c r="K864" t="str">
        <f>IFERROR(VLOOKUP('Ventas Pases'!$J864,'Comisiones HEROIC'!$E$1:$F$6,2,0),"")</f>
        <v/>
      </c>
      <c r="L864" s="5">
        <f>IF('Ventas Pases'!$D864="Red HEROIC",IFERROR(VLOOKUP('Ventas Pases'!$G864,'Comisiones HEROIC'!$A$1:$B$11,2,0),15),IF('Ventas Pases'!$D864="Red HEROIC",15,0))</f>
        <v>15</v>
      </c>
      <c r="M864">
        <f>IF(pases[[#This Row],[Días Visita]]&lt;7,0,IF(pases[[#This Row],[Días Visita]]&lt;9,1,IF(pases[[#This Row],[Días Visita]]="Ilimitados",0,2)))</f>
        <v>0</v>
      </c>
      <c r="N864" s="5">
        <f>IF(AND('Ventas Pases'!$A864="Fuera de Temporada",'Ventas Pases'!$B864=2019,pases[[#This Row],[Modo de Compra]]="Paquete"),30,0)</f>
        <v>0</v>
      </c>
      <c r="O864" s="5">
        <f>-SUMIF(lift[Número de pase],pases[[#This Row],[Numero de Pase]],lift[Costo])</f>
        <v>0</v>
      </c>
    </row>
    <row r="865" spans="1:15" x14ac:dyDescent="0.25">
      <c r="A865" t="s">
        <v>7</v>
      </c>
      <c r="B865">
        <v>2018</v>
      </c>
      <c r="C865">
        <v>43142</v>
      </c>
      <c r="D865" t="s">
        <v>8</v>
      </c>
      <c r="E865">
        <v>43150</v>
      </c>
      <c r="F865">
        <v>3</v>
      </c>
      <c r="G865" t="s">
        <v>9</v>
      </c>
      <c r="H865" t="s">
        <v>883</v>
      </c>
      <c r="I865" s="5">
        <v>360</v>
      </c>
      <c r="J865" s="5">
        <f>IFERROR('Ventas Pases'!$I865/'Ventas Pases'!$F865,"PASE")</f>
        <v>120</v>
      </c>
      <c r="K865" t="str">
        <f>IFERROR(VLOOKUP('Ventas Pases'!$J865,'Comisiones HEROIC'!$E$1:$F$6,2,0),"")</f>
        <v/>
      </c>
      <c r="L865" s="5">
        <f>IF('Ventas Pases'!$D865="Red HEROIC",IFERROR(VLOOKUP('Ventas Pases'!$G865,'Comisiones HEROIC'!$A$1:$B$11,2,0),15),IF('Ventas Pases'!$D865="Red HEROIC",15,0))</f>
        <v>0</v>
      </c>
      <c r="M865">
        <f>IF(pases[[#This Row],[Días Visita]]&lt;7,0,IF(pases[[#This Row],[Días Visita]]&lt;9,1,IF(pases[[#This Row],[Días Visita]]="Ilimitados",0,2)))</f>
        <v>0</v>
      </c>
      <c r="N865" s="5">
        <f>IF(AND('Ventas Pases'!$A865="Fuera de Temporada",'Ventas Pases'!$B865=2019,pases[[#This Row],[Modo de Compra]]="Paquete"),30,0)</f>
        <v>0</v>
      </c>
      <c r="O865" s="5">
        <f>-SUMIF(lift[Número de pase],pases[[#This Row],[Numero de Pase]],lift[Costo])</f>
        <v>0</v>
      </c>
    </row>
    <row r="866" spans="1:15" x14ac:dyDescent="0.25">
      <c r="A866" t="s">
        <v>7</v>
      </c>
      <c r="B866">
        <v>2018</v>
      </c>
      <c r="C866">
        <v>43455</v>
      </c>
      <c r="D866" t="s">
        <v>14</v>
      </c>
      <c r="E866">
        <v>43169</v>
      </c>
      <c r="F866">
        <v>4</v>
      </c>
      <c r="G866" t="s">
        <v>15</v>
      </c>
      <c r="H866" t="s">
        <v>884</v>
      </c>
      <c r="I866" s="5">
        <v>560</v>
      </c>
      <c r="J866" s="5">
        <f>IFERROR('Ventas Pases'!$I866/'Ventas Pases'!$F866,"PASE")</f>
        <v>140</v>
      </c>
      <c r="K866" t="str">
        <f>IFERROR(VLOOKUP('Ventas Pases'!$J866,'Comisiones HEROIC'!$E$1:$F$6,2,0),"")</f>
        <v/>
      </c>
      <c r="L866" s="5">
        <f>IF('Ventas Pases'!$D866="Red HEROIC",IFERROR(VLOOKUP('Ventas Pases'!$G866,'Comisiones HEROIC'!$A$1:$B$11,2,0),15),IF('Ventas Pases'!$D866="Red HEROIC",15,0))</f>
        <v>12</v>
      </c>
      <c r="M866">
        <f>IF(pases[[#This Row],[Días Visita]]&lt;7,0,IF(pases[[#This Row],[Días Visita]]&lt;9,1,IF(pases[[#This Row],[Días Visita]]="Ilimitados",0,2)))</f>
        <v>0</v>
      </c>
      <c r="N866" s="5">
        <f>IF(AND('Ventas Pases'!$A866="Fuera de Temporada",'Ventas Pases'!$B866=2019,pases[[#This Row],[Modo de Compra]]="Paquete"),30,0)</f>
        <v>0</v>
      </c>
      <c r="O866" s="5">
        <f>-SUMIF(lift[Número de pase],pases[[#This Row],[Numero de Pase]],lift[Costo])</f>
        <v>0</v>
      </c>
    </row>
    <row r="867" spans="1:15" x14ac:dyDescent="0.25">
      <c r="A867" t="s">
        <v>13</v>
      </c>
      <c r="B867">
        <v>2018</v>
      </c>
      <c r="C867">
        <v>43300</v>
      </c>
      <c r="D867" t="s">
        <v>8</v>
      </c>
      <c r="E867">
        <v>43054</v>
      </c>
      <c r="F867" t="s">
        <v>11</v>
      </c>
      <c r="G867" t="s">
        <v>9</v>
      </c>
      <c r="H867" t="s">
        <v>885</v>
      </c>
      <c r="I867" s="5">
        <v>1950</v>
      </c>
      <c r="J867" s="5" t="str">
        <f>IFERROR('Ventas Pases'!$I867/'Ventas Pases'!$F867,"PASE")</f>
        <v>PASE</v>
      </c>
      <c r="K867" t="str">
        <f>IFERROR(VLOOKUP('Ventas Pases'!$J867,'Comisiones HEROIC'!$E$1:$F$6,2,0),"")</f>
        <v/>
      </c>
      <c r="L867" s="5">
        <f>IF('Ventas Pases'!$D867="Red HEROIC",IFERROR(VLOOKUP('Ventas Pases'!$G867,'Comisiones HEROIC'!$A$1:$B$11,2,0),15),IF('Ventas Pases'!$D867="Red HEROIC",15,0))</f>
        <v>0</v>
      </c>
      <c r="M867">
        <f>IF(pases[[#This Row],[Días Visita]]&lt;7,0,IF(pases[[#This Row],[Días Visita]]&lt;9,1,IF(pases[[#This Row],[Días Visita]]="Ilimitados",0,2)))</f>
        <v>0</v>
      </c>
      <c r="N867" s="5">
        <f>IF(AND('Ventas Pases'!$A867="Fuera de Temporada",'Ventas Pases'!$B867=2019,pases[[#This Row],[Modo de Compra]]="Paquete"),30,0)</f>
        <v>0</v>
      </c>
      <c r="O867" s="5">
        <f>-SUMIF(lift[Número de pase],pases[[#This Row],[Numero de Pase]],lift[Costo])</f>
        <v>-736</v>
      </c>
    </row>
    <row r="868" spans="1:15" x14ac:dyDescent="0.25">
      <c r="A868" t="s">
        <v>7</v>
      </c>
      <c r="B868">
        <v>2018</v>
      </c>
      <c r="C868">
        <v>43165</v>
      </c>
      <c r="D868" t="s">
        <v>8</v>
      </c>
      <c r="E868">
        <v>43174</v>
      </c>
      <c r="F868">
        <v>6</v>
      </c>
      <c r="G868" t="s">
        <v>9</v>
      </c>
      <c r="H868" t="s">
        <v>886</v>
      </c>
      <c r="I868" s="5">
        <v>720</v>
      </c>
      <c r="J868" s="5">
        <f>IFERROR('Ventas Pases'!$I868/'Ventas Pases'!$F868,"PASE")</f>
        <v>120</v>
      </c>
      <c r="K868" t="str">
        <f>IFERROR(VLOOKUP('Ventas Pases'!$J868,'Comisiones HEROIC'!$E$1:$F$6,2,0),"")</f>
        <v/>
      </c>
      <c r="L868" s="5">
        <f>IF('Ventas Pases'!$D868="Red HEROIC",IFERROR(VLOOKUP('Ventas Pases'!$G868,'Comisiones HEROIC'!$A$1:$B$11,2,0),15),IF('Ventas Pases'!$D868="Red HEROIC",15,0))</f>
        <v>0</v>
      </c>
      <c r="M868">
        <f>IF(pases[[#This Row],[Días Visita]]&lt;7,0,IF(pases[[#This Row],[Días Visita]]&lt;9,1,IF(pases[[#This Row],[Días Visita]]="Ilimitados",0,2)))</f>
        <v>0</v>
      </c>
      <c r="N868" s="5">
        <f>IF(AND('Ventas Pases'!$A868="Fuera de Temporada",'Ventas Pases'!$B868=2019,pases[[#This Row],[Modo de Compra]]="Paquete"),30,0)</f>
        <v>0</v>
      </c>
      <c r="O868" s="5">
        <f>-SUMIF(lift[Número de pase],pases[[#This Row],[Numero de Pase]],lift[Costo])</f>
        <v>0</v>
      </c>
    </row>
    <row r="869" spans="1:15" x14ac:dyDescent="0.25">
      <c r="A869" t="s">
        <v>7</v>
      </c>
      <c r="B869">
        <v>2019</v>
      </c>
      <c r="C869">
        <v>43533</v>
      </c>
      <c r="D869" t="s">
        <v>8</v>
      </c>
      <c r="E869">
        <v>43419</v>
      </c>
      <c r="F869" t="s">
        <v>11</v>
      </c>
      <c r="G869" t="s">
        <v>9</v>
      </c>
      <c r="H869" t="s">
        <v>887</v>
      </c>
      <c r="I869" s="5">
        <v>1950</v>
      </c>
      <c r="J869" s="5" t="str">
        <f>IFERROR('Ventas Pases'!$I869/'Ventas Pases'!$F869,"PASE")</f>
        <v>PASE</v>
      </c>
      <c r="K869" t="str">
        <f>IFERROR(VLOOKUP('Ventas Pases'!$J869,'Comisiones HEROIC'!$E$1:$F$6,2,0),"")</f>
        <v/>
      </c>
      <c r="L869" s="5">
        <f>IF('Ventas Pases'!$D869="Red HEROIC",IFERROR(VLOOKUP('Ventas Pases'!$G869,'Comisiones HEROIC'!$A$1:$B$11,2,0),15),IF('Ventas Pases'!$D869="Red HEROIC",15,0))</f>
        <v>0</v>
      </c>
      <c r="M869">
        <f>IF(pases[[#This Row],[Días Visita]]&lt;7,0,IF(pases[[#This Row],[Días Visita]]&lt;9,1,IF(pases[[#This Row],[Días Visita]]="Ilimitados",0,2)))</f>
        <v>0</v>
      </c>
      <c r="N869" s="5">
        <f>IF(AND('Ventas Pases'!$A869="Fuera de Temporada",'Ventas Pases'!$B869=2019,pases[[#This Row],[Modo de Compra]]="Paquete"),30,0)</f>
        <v>0</v>
      </c>
      <c r="O869" s="5">
        <f>-SUMIF(lift[Número de pase],pases[[#This Row],[Numero de Pase]],lift[Costo])</f>
        <v>-552</v>
      </c>
    </row>
    <row r="870" spans="1:15" x14ac:dyDescent="0.25">
      <c r="A870" t="s">
        <v>7</v>
      </c>
      <c r="B870">
        <v>2018</v>
      </c>
      <c r="C870">
        <v>43158</v>
      </c>
      <c r="D870" t="s">
        <v>8</v>
      </c>
      <c r="E870">
        <v>43054</v>
      </c>
      <c r="F870" t="s">
        <v>11</v>
      </c>
      <c r="G870" t="s">
        <v>9</v>
      </c>
      <c r="H870" t="s">
        <v>888</v>
      </c>
      <c r="I870" s="5">
        <v>1950</v>
      </c>
      <c r="J870" s="5" t="str">
        <f>IFERROR('Ventas Pases'!$I870/'Ventas Pases'!$F870,"PASE")</f>
        <v>PASE</v>
      </c>
      <c r="K870" t="str">
        <f>IFERROR(VLOOKUP('Ventas Pases'!$J870,'Comisiones HEROIC'!$E$1:$F$6,2,0),"")</f>
        <v/>
      </c>
      <c r="L870" s="5">
        <f>IF('Ventas Pases'!$D870="Red HEROIC",IFERROR(VLOOKUP('Ventas Pases'!$G870,'Comisiones HEROIC'!$A$1:$B$11,2,0),15),IF('Ventas Pases'!$D870="Red HEROIC",15,0))</f>
        <v>0</v>
      </c>
      <c r="M870">
        <f>IF(pases[[#This Row],[Días Visita]]&lt;7,0,IF(pases[[#This Row],[Días Visita]]&lt;9,1,IF(pases[[#This Row],[Días Visita]]="Ilimitados",0,2)))</f>
        <v>0</v>
      </c>
      <c r="N870" s="5">
        <f>IF(AND('Ventas Pases'!$A870="Fuera de Temporada",'Ventas Pases'!$B870=2019,pases[[#This Row],[Modo de Compra]]="Paquete"),30,0)</f>
        <v>0</v>
      </c>
      <c r="O870" s="5">
        <f>-SUMIF(lift[Número de pase],pases[[#This Row],[Numero de Pase]],lift[Costo])</f>
        <v>-184</v>
      </c>
    </row>
    <row r="871" spans="1:15" x14ac:dyDescent="0.25">
      <c r="A871" t="s">
        <v>7</v>
      </c>
      <c r="B871">
        <v>2018</v>
      </c>
      <c r="C871">
        <v>43172</v>
      </c>
      <c r="D871" t="s">
        <v>14</v>
      </c>
      <c r="E871">
        <v>43175</v>
      </c>
      <c r="F871">
        <v>8</v>
      </c>
      <c r="G871" t="s">
        <v>15</v>
      </c>
      <c r="H871" t="s">
        <v>889</v>
      </c>
      <c r="I871" s="5">
        <v>1120</v>
      </c>
      <c r="J871" s="5">
        <f>IFERROR('Ventas Pases'!$I871/'Ventas Pases'!$F871,"PASE")</f>
        <v>140</v>
      </c>
      <c r="K871" t="str">
        <f>IFERROR(VLOOKUP('Ventas Pases'!$J871,'Comisiones HEROIC'!$E$1:$F$6,2,0),"")</f>
        <v/>
      </c>
      <c r="L871" s="5">
        <f>IF('Ventas Pases'!$D871="Red HEROIC",IFERROR(VLOOKUP('Ventas Pases'!$G871,'Comisiones HEROIC'!$A$1:$B$11,2,0),15),IF('Ventas Pases'!$D871="Red HEROIC",15,0))</f>
        <v>12</v>
      </c>
      <c r="M871">
        <f>IF(pases[[#This Row],[Días Visita]]&lt;7,0,IF(pases[[#This Row],[Días Visita]]&lt;9,1,IF(pases[[#This Row],[Días Visita]]="Ilimitados",0,2)))</f>
        <v>1</v>
      </c>
      <c r="N871" s="5">
        <f>IF(AND('Ventas Pases'!$A871="Fuera de Temporada",'Ventas Pases'!$B871=2019,pases[[#This Row],[Modo de Compra]]="Paquete"),30,0)</f>
        <v>0</v>
      </c>
      <c r="O871" s="5">
        <f>-SUMIF(lift[Número de pase],pases[[#This Row],[Numero de Pase]],lift[Costo])</f>
        <v>0</v>
      </c>
    </row>
    <row r="872" spans="1:15" x14ac:dyDescent="0.25">
      <c r="A872" t="s">
        <v>13</v>
      </c>
      <c r="B872">
        <v>2019</v>
      </c>
      <c r="C872">
        <v>43324</v>
      </c>
      <c r="D872" t="s">
        <v>8</v>
      </c>
      <c r="E872">
        <v>43419</v>
      </c>
      <c r="F872" t="s">
        <v>11</v>
      </c>
      <c r="G872" t="s">
        <v>9</v>
      </c>
      <c r="H872" t="s">
        <v>890</v>
      </c>
      <c r="I872" s="5">
        <v>1950</v>
      </c>
      <c r="J872" s="5" t="str">
        <f>IFERROR('Ventas Pases'!$I872/'Ventas Pases'!$F872,"PASE")</f>
        <v>PASE</v>
      </c>
      <c r="K872" t="str">
        <f>IFERROR(VLOOKUP('Ventas Pases'!$J872,'Comisiones HEROIC'!$E$1:$F$6,2,0),"")</f>
        <v/>
      </c>
      <c r="L872" s="5">
        <f>IF('Ventas Pases'!$D872="Red HEROIC",IFERROR(VLOOKUP('Ventas Pases'!$G872,'Comisiones HEROIC'!$A$1:$B$11,2,0),15),IF('Ventas Pases'!$D872="Red HEROIC",15,0))</f>
        <v>0</v>
      </c>
      <c r="M872">
        <f>IF(pases[[#This Row],[Días Visita]]&lt;7,0,IF(pases[[#This Row],[Días Visita]]&lt;9,1,IF(pases[[#This Row],[Días Visita]]="Ilimitados",0,2)))</f>
        <v>0</v>
      </c>
      <c r="N872" s="5">
        <f>IF(AND('Ventas Pases'!$A872="Fuera de Temporada",'Ventas Pases'!$B872=2019,pases[[#This Row],[Modo de Compra]]="Paquete"),30,0)</f>
        <v>0</v>
      </c>
      <c r="O872" s="5">
        <f>-SUMIF(lift[Número de pase],pases[[#This Row],[Numero de Pase]],lift[Costo])</f>
        <v>-460</v>
      </c>
    </row>
    <row r="873" spans="1:15" x14ac:dyDescent="0.25">
      <c r="A873" t="s">
        <v>13</v>
      </c>
      <c r="B873">
        <v>2018</v>
      </c>
      <c r="C873">
        <v>43266</v>
      </c>
      <c r="D873" t="s">
        <v>8</v>
      </c>
      <c r="E873">
        <v>43054</v>
      </c>
      <c r="F873" t="s">
        <v>11</v>
      </c>
      <c r="G873" t="s">
        <v>9</v>
      </c>
      <c r="H873" t="s">
        <v>891</v>
      </c>
      <c r="I873" s="5">
        <v>1950</v>
      </c>
      <c r="J873" s="5" t="str">
        <f>IFERROR('Ventas Pases'!$I873/'Ventas Pases'!$F873,"PASE")</f>
        <v>PASE</v>
      </c>
      <c r="K873" t="str">
        <f>IFERROR(VLOOKUP('Ventas Pases'!$J873,'Comisiones HEROIC'!$E$1:$F$6,2,0),"")</f>
        <v/>
      </c>
      <c r="L873" s="5">
        <f>IF('Ventas Pases'!$D873="Red HEROIC",IFERROR(VLOOKUP('Ventas Pases'!$G873,'Comisiones HEROIC'!$A$1:$B$11,2,0),15),IF('Ventas Pases'!$D873="Red HEROIC",15,0))</f>
        <v>0</v>
      </c>
      <c r="M873">
        <f>IF(pases[[#This Row],[Días Visita]]&lt;7,0,IF(pases[[#This Row],[Días Visita]]&lt;9,1,IF(pases[[#This Row],[Días Visita]]="Ilimitados",0,2)))</f>
        <v>0</v>
      </c>
      <c r="N873" s="5">
        <f>IF(AND('Ventas Pases'!$A873="Fuera de Temporada",'Ventas Pases'!$B873=2019,pases[[#This Row],[Modo de Compra]]="Paquete"),30,0)</f>
        <v>0</v>
      </c>
      <c r="O873" s="5">
        <f>-SUMIF(lift[Número de pase],pases[[#This Row],[Numero de Pase]],lift[Costo])</f>
        <v>-276</v>
      </c>
    </row>
    <row r="874" spans="1:15" x14ac:dyDescent="0.25">
      <c r="A874" t="s">
        <v>7</v>
      </c>
      <c r="B874">
        <v>2018</v>
      </c>
      <c r="C874">
        <v>43158</v>
      </c>
      <c r="D874" t="s">
        <v>8</v>
      </c>
      <c r="E874">
        <v>43054</v>
      </c>
      <c r="F874" t="s">
        <v>11</v>
      </c>
      <c r="G874" t="s">
        <v>9</v>
      </c>
      <c r="H874" t="s">
        <v>892</v>
      </c>
      <c r="I874" s="5">
        <v>1950</v>
      </c>
      <c r="J874" s="5" t="str">
        <f>IFERROR('Ventas Pases'!$I874/'Ventas Pases'!$F874,"PASE")</f>
        <v>PASE</v>
      </c>
      <c r="K874" t="str">
        <f>IFERROR(VLOOKUP('Ventas Pases'!$J874,'Comisiones HEROIC'!$E$1:$F$6,2,0),"")</f>
        <v/>
      </c>
      <c r="L874" s="5">
        <f>IF('Ventas Pases'!$D874="Red HEROIC",IFERROR(VLOOKUP('Ventas Pases'!$G874,'Comisiones HEROIC'!$A$1:$B$11,2,0),15),IF('Ventas Pases'!$D874="Red HEROIC",15,0))</f>
        <v>0</v>
      </c>
      <c r="M874">
        <f>IF(pases[[#This Row],[Días Visita]]&lt;7,0,IF(pases[[#This Row],[Días Visita]]&lt;9,1,IF(pases[[#This Row],[Días Visita]]="Ilimitados",0,2)))</f>
        <v>0</v>
      </c>
      <c r="N874" s="5">
        <f>IF(AND('Ventas Pases'!$A874="Fuera de Temporada",'Ventas Pases'!$B874=2019,pases[[#This Row],[Modo de Compra]]="Paquete"),30,0)</f>
        <v>0</v>
      </c>
      <c r="O874" s="5">
        <f>-SUMIF(lift[Número de pase],pases[[#This Row],[Numero de Pase]],lift[Costo])</f>
        <v>-276</v>
      </c>
    </row>
    <row r="875" spans="1:15" x14ac:dyDescent="0.25">
      <c r="A875" t="s">
        <v>7</v>
      </c>
      <c r="B875">
        <v>2018</v>
      </c>
      <c r="C875">
        <v>43454</v>
      </c>
      <c r="D875" t="s">
        <v>8</v>
      </c>
      <c r="E875">
        <v>43102</v>
      </c>
      <c r="F875">
        <v>7</v>
      </c>
      <c r="G875" t="s">
        <v>9</v>
      </c>
      <c r="H875" t="s">
        <v>893</v>
      </c>
      <c r="I875" s="5">
        <v>840</v>
      </c>
      <c r="J875" s="5">
        <f>IFERROR('Ventas Pases'!$I875/'Ventas Pases'!$F875,"PASE")</f>
        <v>120</v>
      </c>
      <c r="K875" t="str">
        <f>IFERROR(VLOOKUP('Ventas Pases'!$J875,'Comisiones HEROIC'!$E$1:$F$6,2,0),"")</f>
        <v/>
      </c>
      <c r="L875" s="5">
        <f>IF('Ventas Pases'!$D875="Red HEROIC",IFERROR(VLOOKUP('Ventas Pases'!$G875,'Comisiones HEROIC'!$A$1:$B$11,2,0),15),IF('Ventas Pases'!$D875="Red HEROIC",15,0))</f>
        <v>0</v>
      </c>
      <c r="M875">
        <f>IF(pases[[#This Row],[Días Visita]]&lt;7,0,IF(pases[[#This Row],[Días Visita]]&lt;9,1,IF(pases[[#This Row],[Días Visita]]="Ilimitados",0,2)))</f>
        <v>1</v>
      </c>
      <c r="N875" s="5">
        <f>IF(AND('Ventas Pases'!$A875="Fuera de Temporada",'Ventas Pases'!$B875=2019,pases[[#This Row],[Modo de Compra]]="Paquete"),30,0)</f>
        <v>0</v>
      </c>
      <c r="O875" s="5">
        <f>-SUMIF(lift[Número de pase],pases[[#This Row],[Numero de Pase]],lift[Costo])</f>
        <v>0</v>
      </c>
    </row>
    <row r="876" spans="1:15" x14ac:dyDescent="0.25">
      <c r="A876" t="s">
        <v>13</v>
      </c>
      <c r="B876">
        <v>2019</v>
      </c>
      <c r="C876">
        <v>43220</v>
      </c>
      <c r="D876" t="s">
        <v>60</v>
      </c>
      <c r="E876">
        <v>43314</v>
      </c>
      <c r="F876">
        <v>1</v>
      </c>
      <c r="G876" t="s">
        <v>9</v>
      </c>
      <c r="H876" t="s">
        <v>894</v>
      </c>
      <c r="I876" s="5">
        <v>120</v>
      </c>
      <c r="J876" s="5">
        <f>IFERROR('Ventas Pases'!$I876/'Ventas Pases'!$F876,"PASE")</f>
        <v>120</v>
      </c>
      <c r="K876" t="str">
        <f>IFERROR(VLOOKUP('Ventas Pases'!$J876,'Comisiones HEROIC'!$E$1:$F$6,2,0),"")</f>
        <v/>
      </c>
      <c r="L876" s="5">
        <f>IF('Ventas Pases'!$D876="Red HEROIC",IFERROR(VLOOKUP('Ventas Pases'!$G876,'Comisiones HEROIC'!$A$1:$B$11,2,0),15),IF('Ventas Pases'!$D876="Red HEROIC",15,0))</f>
        <v>0</v>
      </c>
      <c r="M876">
        <f>IF(pases[[#This Row],[Días Visita]]&lt;7,0,IF(pases[[#This Row],[Días Visita]]&lt;9,1,IF(pases[[#This Row],[Días Visita]]="Ilimitados",0,2)))</f>
        <v>0</v>
      </c>
      <c r="N876" s="5">
        <f>IF(AND('Ventas Pases'!$A876="Fuera de Temporada",'Ventas Pases'!$B876=2019,pases[[#This Row],[Modo de Compra]]="Paquete"),30,0)</f>
        <v>0</v>
      </c>
      <c r="O876" s="5">
        <f>-SUMIF(lift[Número de pase],pases[[#This Row],[Numero de Pase]],lift[Costo])</f>
        <v>0</v>
      </c>
    </row>
    <row r="877" spans="1:15" x14ac:dyDescent="0.25">
      <c r="A877" t="s">
        <v>7</v>
      </c>
      <c r="B877">
        <v>2019</v>
      </c>
      <c r="C877">
        <v>43452</v>
      </c>
      <c r="D877" t="s">
        <v>8</v>
      </c>
      <c r="E877">
        <v>43524</v>
      </c>
      <c r="F877">
        <v>7</v>
      </c>
      <c r="G877" t="s">
        <v>9</v>
      </c>
      <c r="H877" t="s">
        <v>895</v>
      </c>
      <c r="I877" s="5">
        <v>840</v>
      </c>
      <c r="J877" s="5">
        <f>IFERROR('Ventas Pases'!$I877/'Ventas Pases'!$F877,"PASE")</f>
        <v>120</v>
      </c>
      <c r="K877" t="str">
        <f>IFERROR(VLOOKUP('Ventas Pases'!$J877,'Comisiones HEROIC'!$E$1:$F$6,2,0),"")</f>
        <v/>
      </c>
      <c r="L877" s="5">
        <f>IF('Ventas Pases'!$D877="Red HEROIC",IFERROR(VLOOKUP('Ventas Pases'!$G877,'Comisiones HEROIC'!$A$1:$B$11,2,0),15),IF('Ventas Pases'!$D877="Red HEROIC",15,0))</f>
        <v>0</v>
      </c>
      <c r="M877">
        <f>IF(pases[[#This Row],[Días Visita]]&lt;7,0,IF(pases[[#This Row],[Días Visita]]&lt;9,1,IF(pases[[#This Row],[Días Visita]]="Ilimitados",0,2)))</f>
        <v>1</v>
      </c>
      <c r="N877" s="5">
        <f>IF(AND('Ventas Pases'!$A877="Fuera de Temporada",'Ventas Pases'!$B877=2019,pases[[#This Row],[Modo de Compra]]="Paquete"),30,0)</f>
        <v>0</v>
      </c>
      <c r="O877" s="5">
        <f>-SUMIF(lift[Número de pase],pases[[#This Row],[Numero de Pase]],lift[Costo])</f>
        <v>0</v>
      </c>
    </row>
    <row r="878" spans="1:15" x14ac:dyDescent="0.25">
      <c r="A878" t="s">
        <v>13</v>
      </c>
      <c r="B878">
        <v>2019</v>
      </c>
      <c r="C878">
        <v>43200</v>
      </c>
      <c r="D878" t="s">
        <v>17</v>
      </c>
      <c r="E878">
        <v>43246</v>
      </c>
      <c r="F878">
        <v>1</v>
      </c>
      <c r="G878" t="s">
        <v>9</v>
      </c>
      <c r="H878" t="s">
        <v>896</v>
      </c>
      <c r="I878" s="5">
        <v>110</v>
      </c>
      <c r="J878" s="5">
        <f>IFERROR('Ventas Pases'!$I878/'Ventas Pases'!$F878,"PASE")</f>
        <v>110</v>
      </c>
      <c r="K878" t="str">
        <f>IFERROR(VLOOKUP('Ventas Pases'!$J878,'Comisiones HEROIC'!$E$1:$F$6,2,0),"")</f>
        <v>Elton Hotel</v>
      </c>
      <c r="L878" s="5">
        <f>IF('Ventas Pases'!$D878="Red HEROIC",IFERROR(VLOOKUP('Ventas Pases'!$G878,'Comisiones HEROIC'!$A$1:$B$11,2,0),15),IF('Ventas Pases'!$D878="Red HEROIC",15,0))</f>
        <v>0</v>
      </c>
      <c r="M878">
        <f>IF(pases[[#This Row],[Días Visita]]&lt;7,0,IF(pases[[#This Row],[Días Visita]]&lt;9,1,IF(pases[[#This Row],[Días Visita]]="Ilimitados",0,2)))</f>
        <v>0</v>
      </c>
      <c r="N878" s="5">
        <f>IF(AND('Ventas Pases'!$A878="Fuera de Temporada",'Ventas Pases'!$B878=2019,pases[[#This Row],[Modo de Compra]]="Paquete"),30,0)</f>
        <v>30</v>
      </c>
      <c r="O878" s="5">
        <f>-SUMIF(lift[Número de pase],pases[[#This Row],[Numero de Pase]],lift[Costo])</f>
        <v>0</v>
      </c>
    </row>
    <row r="879" spans="1:15" x14ac:dyDescent="0.25">
      <c r="A879" t="s">
        <v>7</v>
      </c>
      <c r="B879">
        <v>2018</v>
      </c>
      <c r="C879">
        <v>43166</v>
      </c>
      <c r="D879" t="s">
        <v>8</v>
      </c>
      <c r="E879">
        <v>43175</v>
      </c>
      <c r="F879">
        <v>7</v>
      </c>
      <c r="G879" t="s">
        <v>9</v>
      </c>
      <c r="H879" t="s">
        <v>897</v>
      </c>
      <c r="I879" s="5">
        <v>840</v>
      </c>
      <c r="J879" s="5">
        <f>IFERROR('Ventas Pases'!$I879/'Ventas Pases'!$F879,"PASE")</f>
        <v>120</v>
      </c>
      <c r="K879" t="str">
        <f>IFERROR(VLOOKUP('Ventas Pases'!$J879,'Comisiones HEROIC'!$E$1:$F$6,2,0),"")</f>
        <v/>
      </c>
      <c r="L879" s="5">
        <f>IF('Ventas Pases'!$D879="Red HEROIC",IFERROR(VLOOKUP('Ventas Pases'!$G879,'Comisiones HEROIC'!$A$1:$B$11,2,0),15),IF('Ventas Pases'!$D879="Red HEROIC",15,0))</f>
        <v>0</v>
      </c>
      <c r="M879">
        <f>IF(pases[[#This Row],[Días Visita]]&lt;7,0,IF(pases[[#This Row],[Días Visita]]&lt;9,1,IF(pases[[#This Row],[Días Visita]]="Ilimitados",0,2)))</f>
        <v>1</v>
      </c>
      <c r="N879" s="5">
        <f>IF(AND('Ventas Pases'!$A879="Fuera de Temporada",'Ventas Pases'!$B879=2019,pases[[#This Row],[Modo de Compra]]="Paquete"),30,0)</f>
        <v>0</v>
      </c>
      <c r="O879" s="5">
        <f>-SUMIF(lift[Número de pase],pases[[#This Row],[Numero de Pase]],lift[Costo])</f>
        <v>0</v>
      </c>
    </row>
    <row r="880" spans="1:15" x14ac:dyDescent="0.25">
      <c r="A880" t="s">
        <v>7</v>
      </c>
      <c r="B880">
        <v>2019</v>
      </c>
      <c r="C880">
        <v>43506</v>
      </c>
      <c r="D880" t="s">
        <v>8</v>
      </c>
      <c r="E880">
        <v>43502</v>
      </c>
      <c r="F880">
        <v>2</v>
      </c>
      <c r="G880" t="s">
        <v>9</v>
      </c>
      <c r="H880" t="s">
        <v>898</v>
      </c>
      <c r="I880" s="5">
        <v>240</v>
      </c>
      <c r="J880" s="5">
        <f>IFERROR('Ventas Pases'!$I880/'Ventas Pases'!$F880,"PASE")</f>
        <v>120</v>
      </c>
      <c r="K880" t="str">
        <f>IFERROR(VLOOKUP('Ventas Pases'!$J880,'Comisiones HEROIC'!$E$1:$F$6,2,0),"")</f>
        <v/>
      </c>
      <c r="L880" s="5">
        <f>IF('Ventas Pases'!$D880="Red HEROIC",IFERROR(VLOOKUP('Ventas Pases'!$G880,'Comisiones HEROIC'!$A$1:$B$11,2,0),15),IF('Ventas Pases'!$D880="Red HEROIC",15,0))</f>
        <v>0</v>
      </c>
      <c r="M880">
        <f>IF(pases[[#This Row],[Días Visita]]&lt;7,0,IF(pases[[#This Row],[Días Visita]]&lt;9,1,IF(pases[[#This Row],[Días Visita]]="Ilimitados",0,2)))</f>
        <v>0</v>
      </c>
      <c r="N880" s="5">
        <f>IF(AND('Ventas Pases'!$A880="Fuera de Temporada",'Ventas Pases'!$B880=2019,pases[[#This Row],[Modo de Compra]]="Paquete"),30,0)</f>
        <v>0</v>
      </c>
      <c r="O880" s="5">
        <f>-SUMIF(lift[Número de pase],pases[[#This Row],[Numero de Pase]],lift[Costo])</f>
        <v>0</v>
      </c>
    </row>
    <row r="881" spans="1:15" x14ac:dyDescent="0.25">
      <c r="A881" t="s">
        <v>7</v>
      </c>
      <c r="B881">
        <v>2019</v>
      </c>
      <c r="C881">
        <v>43471</v>
      </c>
      <c r="D881" t="s">
        <v>60</v>
      </c>
      <c r="E881">
        <v>43477</v>
      </c>
      <c r="F881">
        <v>5</v>
      </c>
      <c r="G881" t="s">
        <v>9</v>
      </c>
      <c r="H881" t="s">
        <v>899</v>
      </c>
      <c r="I881" s="5">
        <v>600</v>
      </c>
      <c r="J881" s="5">
        <f>IFERROR('Ventas Pases'!$I881/'Ventas Pases'!$F881,"PASE")</f>
        <v>120</v>
      </c>
      <c r="K881" t="str">
        <f>IFERROR(VLOOKUP('Ventas Pases'!$J881,'Comisiones HEROIC'!$E$1:$F$6,2,0),"")</f>
        <v/>
      </c>
      <c r="L881" s="5">
        <f>IF('Ventas Pases'!$D881="Red HEROIC",IFERROR(VLOOKUP('Ventas Pases'!$G881,'Comisiones HEROIC'!$A$1:$B$11,2,0),15),IF('Ventas Pases'!$D881="Red HEROIC",15,0))</f>
        <v>0</v>
      </c>
      <c r="M881">
        <f>IF(pases[[#This Row],[Días Visita]]&lt;7,0,IF(pases[[#This Row],[Días Visita]]&lt;9,1,IF(pases[[#This Row],[Días Visita]]="Ilimitados",0,2)))</f>
        <v>0</v>
      </c>
      <c r="N881" s="5">
        <f>IF(AND('Ventas Pases'!$A881="Fuera de Temporada",'Ventas Pases'!$B881=2019,pases[[#This Row],[Modo de Compra]]="Paquete"),30,0)</f>
        <v>0</v>
      </c>
      <c r="O881" s="5">
        <f>-SUMIF(lift[Número de pase],pases[[#This Row],[Numero de Pase]],lift[Costo])</f>
        <v>0</v>
      </c>
    </row>
    <row r="882" spans="1:15" x14ac:dyDescent="0.25">
      <c r="A882" t="s">
        <v>7</v>
      </c>
      <c r="B882">
        <v>2019</v>
      </c>
      <c r="C882">
        <v>43475</v>
      </c>
      <c r="D882" t="s">
        <v>14</v>
      </c>
      <c r="E882">
        <v>43529</v>
      </c>
      <c r="F882">
        <v>8</v>
      </c>
      <c r="G882" t="s">
        <v>19</v>
      </c>
      <c r="H882" t="s">
        <v>900</v>
      </c>
      <c r="I882" s="5">
        <v>1120</v>
      </c>
      <c r="J882" s="5">
        <f>IFERROR('Ventas Pases'!$I882/'Ventas Pases'!$F882,"PASE")</f>
        <v>140</v>
      </c>
      <c r="K882" t="str">
        <f>IFERROR(VLOOKUP('Ventas Pases'!$J882,'Comisiones HEROIC'!$E$1:$F$6,2,0),"")</f>
        <v/>
      </c>
      <c r="L882" s="5">
        <f>IF('Ventas Pases'!$D882="Red HEROIC",IFERROR(VLOOKUP('Ventas Pases'!$G882,'Comisiones HEROIC'!$A$1:$B$11,2,0),15),IF('Ventas Pases'!$D882="Red HEROIC",15,0))</f>
        <v>15</v>
      </c>
      <c r="M882">
        <f>IF(pases[[#This Row],[Días Visita]]&lt;7,0,IF(pases[[#This Row],[Días Visita]]&lt;9,1,IF(pases[[#This Row],[Días Visita]]="Ilimitados",0,2)))</f>
        <v>1</v>
      </c>
      <c r="N882" s="5">
        <f>IF(AND('Ventas Pases'!$A882="Fuera de Temporada",'Ventas Pases'!$B882=2019,pases[[#This Row],[Modo de Compra]]="Paquete"),30,0)</f>
        <v>0</v>
      </c>
      <c r="O882" s="5">
        <f>-SUMIF(lift[Número de pase],pases[[#This Row],[Numero de Pase]],lift[Costo])</f>
        <v>0</v>
      </c>
    </row>
    <row r="883" spans="1:15" x14ac:dyDescent="0.25">
      <c r="A883" t="s">
        <v>7</v>
      </c>
      <c r="B883">
        <v>2019</v>
      </c>
      <c r="C883">
        <v>43490</v>
      </c>
      <c r="D883" t="s">
        <v>17</v>
      </c>
      <c r="E883">
        <v>43533</v>
      </c>
      <c r="F883">
        <v>1</v>
      </c>
      <c r="G883" t="s">
        <v>9</v>
      </c>
      <c r="H883" t="s">
        <v>901</v>
      </c>
      <c r="I883" s="5">
        <v>110</v>
      </c>
      <c r="J883" s="5">
        <f>IFERROR('Ventas Pases'!$I883/'Ventas Pases'!$F883,"PASE")</f>
        <v>110</v>
      </c>
      <c r="K883" t="str">
        <f>IFERROR(VLOOKUP('Ventas Pases'!$J883,'Comisiones HEROIC'!$E$1:$F$6,2,0),"")</f>
        <v>Elton Hotel</v>
      </c>
      <c r="L883" s="5">
        <f>IF('Ventas Pases'!$D883="Red HEROIC",IFERROR(VLOOKUP('Ventas Pases'!$G883,'Comisiones HEROIC'!$A$1:$B$11,2,0),15),IF('Ventas Pases'!$D883="Red HEROIC",15,0))</f>
        <v>0</v>
      </c>
      <c r="M883">
        <f>IF(pases[[#This Row],[Días Visita]]&lt;7,0,IF(pases[[#This Row],[Días Visita]]&lt;9,1,IF(pases[[#This Row],[Días Visita]]="Ilimitados",0,2)))</f>
        <v>0</v>
      </c>
      <c r="N883" s="5">
        <f>IF(AND('Ventas Pases'!$A883="Fuera de Temporada",'Ventas Pases'!$B883=2019,pases[[#This Row],[Modo de Compra]]="Paquete"),30,0)</f>
        <v>0</v>
      </c>
      <c r="O883" s="5">
        <f>-SUMIF(lift[Número de pase],pases[[#This Row],[Numero de Pase]],lift[Costo])</f>
        <v>0</v>
      </c>
    </row>
    <row r="884" spans="1:15" x14ac:dyDescent="0.25">
      <c r="A884" t="s">
        <v>7</v>
      </c>
      <c r="B884">
        <v>2018</v>
      </c>
      <c r="C884">
        <v>43433</v>
      </c>
      <c r="D884" t="s">
        <v>17</v>
      </c>
      <c r="E884">
        <v>43154</v>
      </c>
      <c r="F884">
        <v>2</v>
      </c>
      <c r="G884" t="s">
        <v>9</v>
      </c>
      <c r="H884" t="s">
        <v>902</v>
      </c>
      <c r="I884" s="5">
        <v>210</v>
      </c>
      <c r="J884" s="5">
        <f>IFERROR('Ventas Pases'!$I884/'Ventas Pases'!$F884,"PASE")</f>
        <v>105</v>
      </c>
      <c r="K884" t="str">
        <f>IFERROR(VLOOKUP('Ventas Pases'!$J884,'Comisiones HEROIC'!$E$1:$F$6,2,0),"")</f>
        <v>OI Hotels</v>
      </c>
      <c r="L884" s="5">
        <f>IF('Ventas Pases'!$D884="Red HEROIC",IFERROR(VLOOKUP('Ventas Pases'!$G884,'Comisiones HEROIC'!$A$1:$B$11,2,0),15),IF('Ventas Pases'!$D884="Red HEROIC",15,0))</f>
        <v>0</v>
      </c>
      <c r="M884">
        <f>IF(pases[[#This Row],[Días Visita]]&lt;7,0,IF(pases[[#This Row],[Días Visita]]&lt;9,1,IF(pases[[#This Row],[Días Visita]]="Ilimitados",0,2)))</f>
        <v>0</v>
      </c>
      <c r="N884" s="5">
        <f>IF(AND('Ventas Pases'!$A884="Fuera de Temporada",'Ventas Pases'!$B884=2019,pases[[#This Row],[Modo de Compra]]="Paquete"),30,0)</f>
        <v>0</v>
      </c>
      <c r="O884" s="5">
        <f>-SUMIF(lift[Número de pase],pases[[#This Row],[Numero de Pase]],lift[Costo])</f>
        <v>0</v>
      </c>
    </row>
    <row r="885" spans="1:15" x14ac:dyDescent="0.25">
      <c r="A885" t="s">
        <v>7</v>
      </c>
      <c r="B885">
        <v>2018</v>
      </c>
      <c r="C885">
        <v>43438</v>
      </c>
      <c r="D885" t="s">
        <v>14</v>
      </c>
      <c r="E885">
        <v>43166</v>
      </c>
      <c r="F885">
        <v>4</v>
      </c>
      <c r="G885" t="s">
        <v>19</v>
      </c>
      <c r="H885" t="s">
        <v>903</v>
      </c>
      <c r="I885" s="5">
        <v>560</v>
      </c>
      <c r="J885" s="5">
        <f>IFERROR('Ventas Pases'!$I885/'Ventas Pases'!$F885,"PASE")</f>
        <v>140</v>
      </c>
      <c r="K885" t="str">
        <f>IFERROR(VLOOKUP('Ventas Pases'!$J885,'Comisiones HEROIC'!$E$1:$F$6,2,0),"")</f>
        <v/>
      </c>
      <c r="L885" s="5">
        <f>IF('Ventas Pases'!$D885="Red HEROIC",IFERROR(VLOOKUP('Ventas Pases'!$G885,'Comisiones HEROIC'!$A$1:$B$11,2,0),15),IF('Ventas Pases'!$D885="Red HEROIC",15,0))</f>
        <v>15</v>
      </c>
      <c r="M885">
        <f>IF(pases[[#This Row],[Días Visita]]&lt;7,0,IF(pases[[#This Row],[Días Visita]]&lt;9,1,IF(pases[[#This Row],[Días Visita]]="Ilimitados",0,2)))</f>
        <v>0</v>
      </c>
      <c r="N885" s="5">
        <f>IF(AND('Ventas Pases'!$A885="Fuera de Temporada",'Ventas Pases'!$B885=2019,pases[[#This Row],[Modo de Compra]]="Paquete"),30,0)</f>
        <v>0</v>
      </c>
      <c r="O885" s="5">
        <f>-SUMIF(lift[Número de pase],pases[[#This Row],[Numero de Pase]],lift[Costo])</f>
        <v>0</v>
      </c>
    </row>
    <row r="886" spans="1:15" x14ac:dyDescent="0.25">
      <c r="A886" t="s">
        <v>7</v>
      </c>
      <c r="B886">
        <v>2019</v>
      </c>
      <c r="C886">
        <v>43537</v>
      </c>
      <c r="D886" t="s">
        <v>14</v>
      </c>
      <c r="E886">
        <v>43532</v>
      </c>
      <c r="F886">
        <v>5</v>
      </c>
      <c r="G886" t="s">
        <v>27</v>
      </c>
      <c r="H886" t="s">
        <v>904</v>
      </c>
      <c r="I886" s="5">
        <v>700</v>
      </c>
      <c r="J886" s="5">
        <f>IFERROR('Ventas Pases'!$I886/'Ventas Pases'!$F886,"PASE")</f>
        <v>140</v>
      </c>
      <c r="K886" t="str">
        <f>IFERROR(VLOOKUP('Ventas Pases'!$J886,'Comisiones HEROIC'!$E$1:$F$6,2,0),"")</f>
        <v/>
      </c>
      <c r="L886" s="5">
        <f>IF('Ventas Pases'!$D886="Red HEROIC",IFERROR(VLOOKUP('Ventas Pases'!$G886,'Comisiones HEROIC'!$A$1:$B$11,2,0),15),IF('Ventas Pases'!$D886="Red HEROIC",15,0))</f>
        <v>15</v>
      </c>
      <c r="M886">
        <f>IF(pases[[#This Row],[Días Visita]]&lt;7,0,IF(pases[[#This Row],[Días Visita]]&lt;9,1,IF(pases[[#This Row],[Días Visita]]="Ilimitados",0,2)))</f>
        <v>0</v>
      </c>
      <c r="N886" s="5">
        <f>IF(AND('Ventas Pases'!$A886="Fuera de Temporada",'Ventas Pases'!$B886=2019,pases[[#This Row],[Modo de Compra]]="Paquete"),30,0)</f>
        <v>0</v>
      </c>
      <c r="O886" s="5">
        <f>-SUMIF(lift[Número de pase],pases[[#This Row],[Numero de Pase]],lift[Costo])</f>
        <v>0</v>
      </c>
    </row>
    <row r="887" spans="1:15" x14ac:dyDescent="0.25">
      <c r="A887" t="s">
        <v>13</v>
      </c>
      <c r="B887">
        <v>2018</v>
      </c>
      <c r="C887">
        <v>43212</v>
      </c>
      <c r="D887" t="s">
        <v>8</v>
      </c>
      <c r="E887">
        <v>42906</v>
      </c>
      <c r="F887">
        <v>2</v>
      </c>
      <c r="G887" t="s">
        <v>9</v>
      </c>
      <c r="H887" t="s">
        <v>905</v>
      </c>
      <c r="I887" s="5">
        <v>240</v>
      </c>
      <c r="J887" s="5">
        <f>IFERROR('Ventas Pases'!$I887/'Ventas Pases'!$F887,"PASE")</f>
        <v>120</v>
      </c>
      <c r="K887" t="str">
        <f>IFERROR(VLOOKUP('Ventas Pases'!$J887,'Comisiones HEROIC'!$E$1:$F$6,2,0),"")</f>
        <v/>
      </c>
      <c r="L887" s="5">
        <f>IF('Ventas Pases'!$D887="Red HEROIC",IFERROR(VLOOKUP('Ventas Pases'!$G887,'Comisiones HEROIC'!$A$1:$B$11,2,0),15),IF('Ventas Pases'!$D887="Red HEROIC",15,0))</f>
        <v>0</v>
      </c>
      <c r="M887">
        <f>IF(pases[[#This Row],[Días Visita]]&lt;7,0,IF(pases[[#This Row],[Días Visita]]&lt;9,1,IF(pases[[#This Row],[Días Visita]]="Ilimitados",0,2)))</f>
        <v>0</v>
      </c>
      <c r="N887" s="5">
        <f>IF(AND('Ventas Pases'!$A887="Fuera de Temporada",'Ventas Pases'!$B887=2019,pases[[#This Row],[Modo de Compra]]="Paquete"),30,0)</f>
        <v>0</v>
      </c>
      <c r="O887" s="5">
        <f>-SUMIF(lift[Número de pase],pases[[#This Row],[Numero de Pase]],lift[Costo])</f>
        <v>0</v>
      </c>
    </row>
    <row r="888" spans="1:15" x14ac:dyDescent="0.25">
      <c r="A888" t="s">
        <v>13</v>
      </c>
      <c r="B888">
        <v>2018</v>
      </c>
      <c r="C888">
        <v>43389</v>
      </c>
      <c r="D888" t="s">
        <v>17</v>
      </c>
      <c r="E888">
        <v>42841</v>
      </c>
      <c r="F888">
        <v>2</v>
      </c>
      <c r="G888" t="s">
        <v>9</v>
      </c>
      <c r="H888" t="s">
        <v>906</v>
      </c>
      <c r="I888" s="5">
        <v>220</v>
      </c>
      <c r="J888" s="5">
        <f>IFERROR('Ventas Pases'!$I888/'Ventas Pases'!$F888,"PASE")</f>
        <v>110</v>
      </c>
      <c r="K888" t="str">
        <f>IFERROR(VLOOKUP('Ventas Pases'!$J888,'Comisiones HEROIC'!$E$1:$F$6,2,0),"")</f>
        <v>Elton Hotel</v>
      </c>
      <c r="L888" s="5">
        <f>IF('Ventas Pases'!$D888="Red HEROIC",IFERROR(VLOOKUP('Ventas Pases'!$G888,'Comisiones HEROIC'!$A$1:$B$11,2,0),15),IF('Ventas Pases'!$D888="Red HEROIC",15,0))</f>
        <v>0</v>
      </c>
      <c r="M888">
        <f>IF(pases[[#This Row],[Días Visita]]&lt;7,0,IF(pases[[#This Row],[Días Visita]]&lt;9,1,IF(pases[[#This Row],[Días Visita]]="Ilimitados",0,2)))</f>
        <v>0</v>
      </c>
      <c r="N888" s="5">
        <f>IF(AND('Ventas Pases'!$A888="Fuera de Temporada",'Ventas Pases'!$B888=2019,pases[[#This Row],[Modo de Compra]]="Paquete"),30,0)</f>
        <v>0</v>
      </c>
      <c r="O888" s="5">
        <f>-SUMIF(lift[Número de pase],pases[[#This Row],[Numero de Pase]],lift[Costo])</f>
        <v>0</v>
      </c>
    </row>
    <row r="889" spans="1:15" x14ac:dyDescent="0.25">
      <c r="A889" t="s">
        <v>7</v>
      </c>
      <c r="B889">
        <v>2019</v>
      </c>
      <c r="C889">
        <v>43421</v>
      </c>
      <c r="D889" t="s">
        <v>14</v>
      </c>
      <c r="E889">
        <v>43463</v>
      </c>
      <c r="F889">
        <v>5</v>
      </c>
      <c r="G889" t="s">
        <v>15</v>
      </c>
      <c r="H889" t="s">
        <v>907</v>
      </c>
      <c r="I889" s="5">
        <v>700</v>
      </c>
      <c r="J889" s="5">
        <f>IFERROR('Ventas Pases'!$I889/'Ventas Pases'!$F889,"PASE")</f>
        <v>140</v>
      </c>
      <c r="K889" t="str">
        <f>IFERROR(VLOOKUP('Ventas Pases'!$J889,'Comisiones HEROIC'!$E$1:$F$6,2,0),"")</f>
        <v/>
      </c>
      <c r="L889" s="5">
        <f>IF('Ventas Pases'!$D889="Red HEROIC",IFERROR(VLOOKUP('Ventas Pases'!$G889,'Comisiones HEROIC'!$A$1:$B$11,2,0),15),IF('Ventas Pases'!$D889="Red HEROIC",15,0))</f>
        <v>12</v>
      </c>
      <c r="M889">
        <f>IF(pases[[#This Row],[Días Visita]]&lt;7,0,IF(pases[[#This Row],[Días Visita]]&lt;9,1,IF(pases[[#This Row],[Días Visita]]="Ilimitados",0,2)))</f>
        <v>0</v>
      </c>
      <c r="N889" s="5">
        <f>IF(AND('Ventas Pases'!$A889="Fuera de Temporada",'Ventas Pases'!$B889=2019,pases[[#This Row],[Modo de Compra]]="Paquete"),30,0)</f>
        <v>0</v>
      </c>
      <c r="O889" s="5">
        <f>-SUMIF(lift[Número de pase],pases[[#This Row],[Numero de Pase]],lift[Costo])</f>
        <v>0</v>
      </c>
    </row>
    <row r="890" spans="1:15" x14ac:dyDescent="0.25">
      <c r="A890" t="s">
        <v>7</v>
      </c>
      <c r="B890">
        <v>2018</v>
      </c>
      <c r="C890">
        <v>43121</v>
      </c>
      <c r="D890" t="s">
        <v>8</v>
      </c>
      <c r="E890">
        <v>43116</v>
      </c>
      <c r="F890">
        <v>9</v>
      </c>
      <c r="G890" t="s">
        <v>9</v>
      </c>
      <c r="H890" t="s">
        <v>908</v>
      </c>
      <c r="I890" s="5">
        <v>1080</v>
      </c>
      <c r="J890" s="5">
        <f>IFERROR('Ventas Pases'!$I890/'Ventas Pases'!$F890,"PASE")</f>
        <v>120</v>
      </c>
      <c r="K890" t="str">
        <f>IFERROR(VLOOKUP('Ventas Pases'!$J890,'Comisiones HEROIC'!$E$1:$F$6,2,0),"")</f>
        <v/>
      </c>
      <c r="L890" s="5">
        <f>IF('Ventas Pases'!$D890="Red HEROIC",IFERROR(VLOOKUP('Ventas Pases'!$G890,'Comisiones HEROIC'!$A$1:$B$11,2,0),15),IF('Ventas Pases'!$D890="Red HEROIC",15,0))</f>
        <v>0</v>
      </c>
      <c r="M890">
        <f>IF(pases[[#This Row],[Días Visita]]&lt;7,0,IF(pases[[#This Row],[Días Visita]]&lt;9,1,IF(pases[[#This Row],[Días Visita]]="Ilimitados",0,2)))</f>
        <v>2</v>
      </c>
      <c r="N890" s="5">
        <f>IF(AND('Ventas Pases'!$A890="Fuera de Temporada",'Ventas Pases'!$B890=2019,pases[[#This Row],[Modo de Compra]]="Paquete"),30,0)</f>
        <v>0</v>
      </c>
      <c r="O890" s="5">
        <f>-SUMIF(lift[Número de pase],pases[[#This Row],[Numero de Pase]],lift[Costo])</f>
        <v>0</v>
      </c>
    </row>
    <row r="891" spans="1:15" x14ac:dyDescent="0.25">
      <c r="A891" t="s">
        <v>7</v>
      </c>
      <c r="B891">
        <v>2019</v>
      </c>
      <c r="C891">
        <v>43441</v>
      </c>
      <c r="D891" t="s">
        <v>8</v>
      </c>
      <c r="E891">
        <v>43419</v>
      </c>
      <c r="F891" t="s">
        <v>11</v>
      </c>
      <c r="G891" t="s">
        <v>9</v>
      </c>
      <c r="H891" t="s">
        <v>909</v>
      </c>
      <c r="I891" s="5">
        <v>1950</v>
      </c>
      <c r="J891" s="5" t="str">
        <f>IFERROR('Ventas Pases'!$I891/'Ventas Pases'!$F891,"PASE")</f>
        <v>PASE</v>
      </c>
      <c r="K891" t="str">
        <f>IFERROR(VLOOKUP('Ventas Pases'!$J891,'Comisiones HEROIC'!$E$1:$F$6,2,0),"")</f>
        <v/>
      </c>
      <c r="L891" s="5">
        <f>IF('Ventas Pases'!$D891="Red HEROIC",IFERROR(VLOOKUP('Ventas Pases'!$G891,'Comisiones HEROIC'!$A$1:$B$11,2,0),15),IF('Ventas Pases'!$D891="Red HEROIC",15,0))</f>
        <v>0</v>
      </c>
      <c r="M891">
        <f>IF(pases[[#This Row],[Días Visita]]&lt;7,0,IF(pases[[#This Row],[Días Visita]]&lt;9,1,IF(pases[[#This Row],[Días Visita]]="Ilimitados",0,2)))</f>
        <v>0</v>
      </c>
      <c r="N891" s="5">
        <f>IF(AND('Ventas Pases'!$A891="Fuera de Temporada",'Ventas Pases'!$B891=2019,pases[[#This Row],[Modo de Compra]]="Paquete"),30,0)</f>
        <v>0</v>
      </c>
      <c r="O891" s="5">
        <f>-SUMIF(lift[Número de pase],pases[[#This Row],[Numero de Pase]],lift[Costo])</f>
        <v>-276</v>
      </c>
    </row>
    <row r="892" spans="1:15" x14ac:dyDescent="0.25">
      <c r="A892" t="s">
        <v>13</v>
      </c>
      <c r="B892">
        <v>2019</v>
      </c>
      <c r="C892">
        <v>43227</v>
      </c>
      <c r="D892" t="s">
        <v>17</v>
      </c>
      <c r="E892">
        <v>43193</v>
      </c>
      <c r="F892">
        <v>9</v>
      </c>
      <c r="G892" t="s">
        <v>9</v>
      </c>
      <c r="H892" t="s">
        <v>910</v>
      </c>
      <c r="I892" s="5">
        <v>675</v>
      </c>
      <c r="J892" s="5">
        <f>IFERROR('Ventas Pases'!$I892/'Ventas Pases'!$F892,"PASE")</f>
        <v>75</v>
      </c>
      <c r="K892" t="str">
        <f>IFERROR(VLOOKUP('Ventas Pases'!$J892,'Comisiones HEROIC'!$E$1:$F$6,2,0),"")</f>
        <v>Ski Inn</v>
      </c>
      <c r="L892" s="5">
        <f>IF('Ventas Pases'!$D892="Red HEROIC",IFERROR(VLOOKUP('Ventas Pases'!$G892,'Comisiones HEROIC'!$A$1:$B$11,2,0),15),IF('Ventas Pases'!$D892="Red HEROIC",15,0))</f>
        <v>0</v>
      </c>
      <c r="M892">
        <f>IF(pases[[#This Row],[Días Visita]]&lt;7,0,IF(pases[[#This Row],[Días Visita]]&lt;9,1,IF(pases[[#This Row],[Días Visita]]="Ilimitados",0,2)))</f>
        <v>2</v>
      </c>
      <c r="N892" s="5">
        <f>IF(AND('Ventas Pases'!$A892="Fuera de Temporada",'Ventas Pases'!$B892=2019,pases[[#This Row],[Modo de Compra]]="Paquete"),30,0)</f>
        <v>30</v>
      </c>
      <c r="O892" s="5">
        <f>-SUMIF(lift[Número de pase],pases[[#This Row],[Numero de Pase]],lift[Costo])</f>
        <v>0</v>
      </c>
    </row>
    <row r="893" spans="1:15" x14ac:dyDescent="0.25">
      <c r="A893" t="s">
        <v>13</v>
      </c>
      <c r="B893">
        <v>2018</v>
      </c>
      <c r="C893">
        <v>43345</v>
      </c>
      <c r="D893" t="s">
        <v>8</v>
      </c>
      <c r="E893">
        <v>42856</v>
      </c>
      <c r="F893">
        <v>9</v>
      </c>
      <c r="G893" t="s">
        <v>9</v>
      </c>
      <c r="H893" t="s">
        <v>911</v>
      </c>
      <c r="I893" s="5">
        <v>1080</v>
      </c>
      <c r="J893" s="5">
        <f>IFERROR('Ventas Pases'!$I893/'Ventas Pases'!$F893,"PASE")</f>
        <v>120</v>
      </c>
      <c r="K893" t="str">
        <f>IFERROR(VLOOKUP('Ventas Pases'!$J893,'Comisiones HEROIC'!$E$1:$F$6,2,0),"")</f>
        <v/>
      </c>
      <c r="L893" s="5">
        <f>IF('Ventas Pases'!$D893="Red HEROIC",IFERROR(VLOOKUP('Ventas Pases'!$G893,'Comisiones HEROIC'!$A$1:$B$11,2,0),15),IF('Ventas Pases'!$D893="Red HEROIC",15,0))</f>
        <v>0</v>
      </c>
      <c r="M893">
        <f>IF(pases[[#This Row],[Días Visita]]&lt;7,0,IF(pases[[#This Row],[Días Visita]]&lt;9,1,IF(pases[[#This Row],[Días Visita]]="Ilimitados",0,2)))</f>
        <v>2</v>
      </c>
      <c r="N893" s="5">
        <f>IF(AND('Ventas Pases'!$A893="Fuera de Temporada",'Ventas Pases'!$B893=2019,pases[[#This Row],[Modo de Compra]]="Paquete"),30,0)</f>
        <v>0</v>
      </c>
      <c r="O893" s="5">
        <f>-SUMIF(lift[Número de pase],pases[[#This Row],[Numero de Pase]],lift[Costo])</f>
        <v>0</v>
      </c>
    </row>
    <row r="894" spans="1:15" x14ac:dyDescent="0.25">
      <c r="A894" t="s">
        <v>7</v>
      </c>
      <c r="B894">
        <v>2019</v>
      </c>
      <c r="C894">
        <v>43443</v>
      </c>
      <c r="D894" t="s">
        <v>14</v>
      </c>
      <c r="E894">
        <v>43494</v>
      </c>
      <c r="F894">
        <v>7</v>
      </c>
      <c r="G894" t="s">
        <v>19</v>
      </c>
      <c r="H894" t="s">
        <v>912</v>
      </c>
      <c r="I894" s="5">
        <v>980</v>
      </c>
      <c r="J894" s="5">
        <f>IFERROR('Ventas Pases'!$I894/'Ventas Pases'!$F894,"PASE")</f>
        <v>140</v>
      </c>
      <c r="K894" t="str">
        <f>IFERROR(VLOOKUP('Ventas Pases'!$J894,'Comisiones HEROIC'!$E$1:$F$6,2,0),"")</f>
        <v/>
      </c>
      <c r="L894" s="5">
        <f>IF('Ventas Pases'!$D894="Red HEROIC",IFERROR(VLOOKUP('Ventas Pases'!$G894,'Comisiones HEROIC'!$A$1:$B$11,2,0),15),IF('Ventas Pases'!$D894="Red HEROIC",15,0))</f>
        <v>15</v>
      </c>
      <c r="M894">
        <f>IF(pases[[#This Row],[Días Visita]]&lt;7,0,IF(pases[[#This Row],[Días Visita]]&lt;9,1,IF(pases[[#This Row],[Días Visita]]="Ilimitados",0,2)))</f>
        <v>1</v>
      </c>
      <c r="N894" s="5">
        <f>IF(AND('Ventas Pases'!$A894="Fuera de Temporada",'Ventas Pases'!$B894=2019,pases[[#This Row],[Modo de Compra]]="Paquete"),30,0)</f>
        <v>0</v>
      </c>
      <c r="O894" s="5">
        <f>-SUMIF(lift[Número de pase],pases[[#This Row],[Numero de Pase]],lift[Costo])</f>
        <v>0</v>
      </c>
    </row>
    <row r="895" spans="1:15" x14ac:dyDescent="0.25">
      <c r="A895" t="s">
        <v>7</v>
      </c>
      <c r="B895">
        <v>2019</v>
      </c>
      <c r="C895">
        <v>43502</v>
      </c>
      <c r="D895" t="s">
        <v>14</v>
      </c>
      <c r="E895">
        <v>43526</v>
      </c>
      <c r="F895">
        <v>4</v>
      </c>
      <c r="G895" t="s">
        <v>33</v>
      </c>
      <c r="H895" t="s">
        <v>913</v>
      </c>
      <c r="I895" s="5">
        <v>560</v>
      </c>
      <c r="J895" s="5">
        <f>IFERROR('Ventas Pases'!$I895/'Ventas Pases'!$F895,"PASE")</f>
        <v>140</v>
      </c>
      <c r="K895" t="str">
        <f>IFERROR(VLOOKUP('Ventas Pases'!$J895,'Comisiones HEROIC'!$E$1:$F$6,2,0),"")</f>
        <v/>
      </c>
      <c r="L895" s="5">
        <f>IF('Ventas Pases'!$D895="Red HEROIC",IFERROR(VLOOKUP('Ventas Pases'!$G895,'Comisiones HEROIC'!$A$1:$B$11,2,0),15),IF('Ventas Pases'!$D895="Red HEROIC",15,0))</f>
        <v>15</v>
      </c>
      <c r="M895">
        <f>IF(pases[[#This Row],[Días Visita]]&lt;7,0,IF(pases[[#This Row],[Días Visita]]&lt;9,1,IF(pases[[#This Row],[Días Visita]]="Ilimitados",0,2)))</f>
        <v>0</v>
      </c>
      <c r="N895" s="5">
        <f>IF(AND('Ventas Pases'!$A895="Fuera de Temporada",'Ventas Pases'!$B895=2019,pases[[#This Row],[Modo de Compra]]="Paquete"),30,0)</f>
        <v>0</v>
      </c>
      <c r="O895" s="5">
        <f>-SUMIF(lift[Número de pase],pases[[#This Row],[Numero de Pase]],lift[Costo])</f>
        <v>0</v>
      </c>
    </row>
    <row r="896" spans="1:15" x14ac:dyDescent="0.25">
      <c r="A896" t="s">
        <v>7</v>
      </c>
      <c r="B896">
        <v>2018</v>
      </c>
      <c r="C896">
        <v>43169</v>
      </c>
      <c r="D896" t="s">
        <v>14</v>
      </c>
      <c r="E896">
        <v>43165</v>
      </c>
      <c r="F896">
        <v>3</v>
      </c>
      <c r="G896" t="s">
        <v>33</v>
      </c>
      <c r="H896" t="s">
        <v>914</v>
      </c>
      <c r="I896" s="5">
        <v>420</v>
      </c>
      <c r="J896" s="5">
        <f>IFERROR('Ventas Pases'!$I896/'Ventas Pases'!$F896,"PASE")</f>
        <v>140</v>
      </c>
      <c r="K896" t="str">
        <f>IFERROR(VLOOKUP('Ventas Pases'!$J896,'Comisiones HEROIC'!$E$1:$F$6,2,0),"")</f>
        <v/>
      </c>
      <c r="L896" s="5">
        <f>IF('Ventas Pases'!$D896="Red HEROIC",IFERROR(VLOOKUP('Ventas Pases'!$G896,'Comisiones HEROIC'!$A$1:$B$11,2,0),15),IF('Ventas Pases'!$D896="Red HEROIC",15,0))</f>
        <v>15</v>
      </c>
      <c r="M896">
        <f>IF(pases[[#This Row],[Días Visita]]&lt;7,0,IF(pases[[#This Row],[Días Visita]]&lt;9,1,IF(pases[[#This Row],[Días Visita]]="Ilimitados",0,2)))</f>
        <v>0</v>
      </c>
      <c r="N896" s="5">
        <f>IF(AND('Ventas Pases'!$A896="Fuera de Temporada",'Ventas Pases'!$B896=2019,pases[[#This Row],[Modo de Compra]]="Paquete"),30,0)</f>
        <v>0</v>
      </c>
      <c r="O896" s="5">
        <f>-SUMIF(lift[Número de pase],pases[[#This Row],[Numero de Pase]],lift[Costo])</f>
        <v>0</v>
      </c>
    </row>
    <row r="897" spans="1:15" x14ac:dyDescent="0.25">
      <c r="A897" t="s">
        <v>7</v>
      </c>
      <c r="B897">
        <v>2018</v>
      </c>
      <c r="C897">
        <v>43124</v>
      </c>
      <c r="D897" t="s">
        <v>14</v>
      </c>
      <c r="E897">
        <v>43124</v>
      </c>
      <c r="F897">
        <v>2</v>
      </c>
      <c r="G897" t="s">
        <v>19</v>
      </c>
      <c r="H897" t="s">
        <v>915</v>
      </c>
      <c r="I897" s="5">
        <v>280</v>
      </c>
      <c r="J897" s="5">
        <f>IFERROR('Ventas Pases'!$I897/'Ventas Pases'!$F897,"PASE")</f>
        <v>140</v>
      </c>
      <c r="K897" t="str">
        <f>IFERROR(VLOOKUP('Ventas Pases'!$J897,'Comisiones HEROIC'!$E$1:$F$6,2,0),"")</f>
        <v/>
      </c>
      <c r="L897" s="5">
        <f>IF('Ventas Pases'!$D897="Red HEROIC",IFERROR(VLOOKUP('Ventas Pases'!$G897,'Comisiones HEROIC'!$A$1:$B$11,2,0),15),IF('Ventas Pases'!$D897="Red HEROIC",15,0))</f>
        <v>15</v>
      </c>
      <c r="M897">
        <f>IF(pases[[#This Row],[Días Visita]]&lt;7,0,IF(pases[[#This Row],[Días Visita]]&lt;9,1,IF(pases[[#This Row],[Días Visita]]="Ilimitados",0,2)))</f>
        <v>0</v>
      </c>
      <c r="N897" s="5">
        <f>IF(AND('Ventas Pases'!$A897="Fuera de Temporada",'Ventas Pases'!$B897=2019,pases[[#This Row],[Modo de Compra]]="Paquete"),30,0)</f>
        <v>0</v>
      </c>
      <c r="O897" s="5">
        <f>-SUMIF(lift[Número de pase],pases[[#This Row],[Numero de Pase]],lift[Costo])</f>
        <v>0</v>
      </c>
    </row>
    <row r="898" spans="1:15" x14ac:dyDescent="0.25">
      <c r="A898" t="s">
        <v>7</v>
      </c>
      <c r="B898">
        <v>2019</v>
      </c>
      <c r="C898">
        <v>43424</v>
      </c>
      <c r="D898" t="s">
        <v>14</v>
      </c>
      <c r="E898">
        <v>43475</v>
      </c>
      <c r="F898">
        <v>2</v>
      </c>
      <c r="G898" t="s">
        <v>27</v>
      </c>
      <c r="H898" t="s">
        <v>916</v>
      </c>
      <c r="I898" s="5">
        <v>280</v>
      </c>
      <c r="J898" s="5">
        <f>IFERROR('Ventas Pases'!$I898/'Ventas Pases'!$F898,"PASE")</f>
        <v>140</v>
      </c>
      <c r="K898" t="str">
        <f>IFERROR(VLOOKUP('Ventas Pases'!$J898,'Comisiones HEROIC'!$E$1:$F$6,2,0),"")</f>
        <v/>
      </c>
      <c r="L898" s="5">
        <f>IF('Ventas Pases'!$D898="Red HEROIC",IFERROR(VLOOKUP('Ventas Pases'!$G898,'Comisiones HEROIC'!$A$1:$B$11,2,0),15),IF('Ventas Pases'!$D898="Red HEROIC",15,0))</f>
        <v>15</v>
      </c>
      <c r="M898">
        <f>IF(pases[[#This Row],[Días Visita]]&lt;7,0,IF(pases[[#This Row],[Días Visita]]&lt;9,1,IF(pases[[#This Row],[Días Visita]]="Ilimitados",0,2)))</f>
        <v>0</v>
      </c>
      <c r="N898" s="5">
        <f>IF(AND('Ventas Pases'!$A898="Fuera de Temporada",'Ventas Pases'!$B898=2019,pases[[#This Row],[Modo de Compra]]="Paquete"),30,0)</f>
        <v>0</v>
      </c>
      <c r="O898" s="5">
        <f>-SUMIF(lift[Número de pase],pases[[#This Row],[Numero de Pase]],lift[Costo])</f>
        <v>0</v>
      </c>
    </row>
    <row r="899" spans="1:15" x14ac:dyDescent="0.25">
      <c r="A899" t="s">
        <v>7</v>
      </c>
      <c r="B899">
        <v>2019</v>
      </c>
      <c r="C899">
        <v>43429</v>
      </c>
      <c r="D899" t="s">
        <v>17</v>
      </c>
      <c r="E899">
        <v>43440</v>
      </c>
      <c r="F899">
        <v>7</v>
      </c>
      <c r="G899" t="s">
        <v>9</v>
      </c>
      <c r="H899" t="s">
        <v>917</v>
      </c>
      <c r="I899" s="5">
        <v>735</v>
      </c>
      <c r="J899" s="5">
        <f>IFERROR('Ventas Pases'!$I899/'Ventas Pases'!$F899,"PASE")</f>
        <v>105</v>
      </c>
      <c r="K899" t="str">
        <f>IFERROR(VLOOKUP('Ventas Pases'!$J899,'Comisiones HEROIC'!$E$1:$F$6,2,0),"")</f>
        <v>OI Hotels</v>
      </c>
      <c r="L899" s="5">
        <f>IF('Ventas Pases'!$D899="Red HEROIC",IFERROR(VLOOKUP('Ventas Pases'!$G899,'Comisiones HEROIC'!$A$1:$B$11,2,0),15),IF('Ventas Pases'!$D899="Red HEROIC",15,0))</f>
        <v>0</v>
      </c>
      <c r="M899">
        <f>IF(pases[[#This Row],[Días Visita]]&lt;7,0,IF(pases[[#This Row],[Días Visita]]&lt;9,1,IF(pases[[#This Row],[Días Visita]]="Ilimitados",0,2)))</f>
        <v>1</v>
      </c>
      <c r="N899" s="5">
        <f>IF(AND('Ventas Pases'!$A899="Fuera de Temporada",'Ventas Pases'!$B899=2019,pases[[#This Row],[Modo de Compra]]="Paquete"),30,0)</f>
        <v>0</v>
      </c>
      <c r="O899" s="5">
        <f>-SUMIF(lift[Número de pase],pases[[#This Row],[Numero de Pase]],lift[Costo])</f>
        <v>0</v>
      </c>
    </row>
    <row r="900" spans="1:15" x14ac:dyDescent="0.25">
      <c r="A900" t="s">
        <v>7</v>
      </c>
      <c r="B900">
        <v>2019</v>
      </c>
      <c r="C900">
        <v>43552</v>
      </c>
      <c r="D900" t="s">
        <v>17</v>
      </c>
      <c r="E900">
        <v>43545</v>
      </c>
      <c r="F900">
        <v>4</v>
      </c>
      <c r="G900" t="s">
        <v>9</v>
      </c>
      <c r="H900" t="s">
        <v>918</v>
      </c>
      <c r="I900" s="5">
        <v>400</v>
      </c>
      <c r="J900" s="5">
        <f>IFERROR('Ventas Pases'!$I900/'Ventas Pases'!$F900,"PASE")</f>
        <v>100</v>
      </c>
      <c r="K900" t="str">
        <f>IFERROR(VLOOKUP('Ventas Pases'!$J900,'Comisiones HEROIC'!$E$1:$F$6,2,0),"")</f>
        <v>Ridossan Hotel</v>
      </c>
      <c r="L900" s="5">
        <f>IF('Ventas Pases'!$D900="Red HEROIC",IFERROR(VLOOKUP('Ventas Pases'!$G900,'Comisiones HEROIC'!$A$1:$B$11,2,0),15),IF('Ventas Pases'!$D900="Red HEROIC",15,0))</f>
        <v>0</v>
      </c>
      <c r="M900">
        <f>IF(pases[[#This Row],[Días Visita]]&lt;7,0,IF(pases[[#This Row],[Días Visita]]&lt;9,1,IF(pases[[#This Row],[Días Visita]]="Ilimitados",0,2)))</f>
        <v>0</v>
      </c>
      <c r="N900" s="5">
        <f>IF(AND('Ventas Pases'!$A900="Fuera de Temporada",'Ventas Pases'!$B900=2019,pases[[#This Row],[Modo de Compra]]="Paquete"),30,0)</f>
        <v>0</v>
      </c>
      <c r="O900" s="5">
        <f>-SUMIF(lift[Número de pase],pases[[#This Row],[Numero de Pase]],lift[Costo])</f>
        <v>0</v>
      </c>
    </row>
    <row r="901" spans="1:15" x14ac:dyDescent="0.25">
      <c r="A901" t="s">
        <v>13</v>
      </c>
      <c r="B901">
        <v>2019</v>
      </c>
      <c r="C901">
        <v>43330</v>
      </c>
      <c r="D901" t="s">
        <v>8</v>
      </c>
      <c r="E901">
        <v>43233</v>
      </c>
      <c r="F901">
        <v>8</v>
      </c>
      <c r="G901" t="s">
        <v>9</v>
      </c>
      <c r="H901" t="s">
        <v>919</v>
      </c>
      <c r="I901" s="5">
        <v>960</v>
      </c>
      <c r="J901" s="5">
        <f>IFERROR('Ventas Pases'!$I901/'Ventas Pases'!$F901,"PASE")</f>
        <v>120</v>
      </c>
      <c r="K901" t="str">
        <f>IFERROR(VLOOKUP('Ventas Pases'!$J901,'Comisiones HEROIC'!$E$1:$F$6,2,0),"")</f>
        <v/>
      </c>
      <c r="L901" s="5">
        <f>IF('Ventas Pases'!$D901="Red HEROIC",IFERROR(VLOOKUP('Ventas Pases'!$G901,'Comisiones HEROIC'!$A$1:$B$11,2,0),15),IF('Ventas Pases'!$D901="Red HEROIC",15,0))</f>
        <v>0</v>
      </c>
      <c r="M901">
        <f>IF(pases[[#This Row],[Días Visita]]&lt;7,0,IF(pases[[#This Row],[Días Visita]]&lt;9,1,IF(pases[[#This Row],[Días Visita]]="Ilimitados",0,2)))</f>
        <v>1</v>
      </c>
      <c r="N901" s="5">
        <f>IF(AND('Ventas Pases'!$A901="Fuera de Temporada",'Ventas Pases'!$B901=2019,pases[[#This Row],[Modo de Compra]]="Paquete"),30,0)</f>
        <v>0</v>
      </c>
      <c r="O901" s="5">
        <f>-SUMIF(lift[Número de pase],pases[[#This Row],[Numero de Pase]],lift[Costo])</f>
        <v>0</v>
      </c>
    </row>
    <row r="902" spans="1:15" x14ac:dyDescent="0.25">
      <c r="A902" t="s">
        <v>7</v>
      </c>
      <c r="B902">
        <v>2018</v>
      </c>
      <c r="C902">
        <v>43131</v>
      </c>
      <c r="D902" t="s">
        <v>8</v>
      </c>
      <c r="E902">
        <v>43178</v>
      </c>
      <c r="F902">
        <v>3</v>
      </c>
      <c r="G902" t="s">
        <v>9</v>
      </c>
      <c r="H902" t="s">
        <v>920</v>
      </c>
      <c r="I902" s="5">
        <v>360</v>
      </c>
      <c r="J902" s="5">
        <f>IFERROR('Ventas Pases'!$I902/'Ventas Pases'!$F902,"PASE")</f>
        <v>120</v>
      </c>
      <c r="K902" t="str">
        <f>IFERROR(VLOOKUP('Ventas Pases'!$J902,'Comisiones HEROIC'!$E$1:$F$6,2,0),"")</f>
        <v/>
      </c>
      <c r="L902" s="5">
        <f>IF('Ventas Pases'!$D902="Red HEROIC",IFERROR(VLOOKUP('Ventas Pases'!$G902,'Comisiones HEROIC'!$A$1:$B$11,2,0),15),IF('Ventas Pases'!$D902="Red HEROIC",15,0))</f>
        <v>0</v>
      </c>
      <c r="M902">
        <f>IF(pases[[#This Row],[Días Visita]]&lt;7,0,IF(pases[[#This Row],[Días Visita]]&lt;9,1,IF(pases[[#This Row],[Días Visita]]="Ilimitados",0,2)))</f>
        <v>0</v>
      </c>
      <c r="N902" s="5">
        <f>IF(AND('Ventas Pases'!$A902="Fuera de Temporada",'Ventas Pases'!$B902=2019,pases[[#This Row],[Modo de Compra]]="Paquete"),30,0)</f>
        <v>0</v>
      </c>
      <c r="O902" s="5">
        <f>-SUMIF(lift[Número de pase],pases[[#This Row],[Numero de Pase]],lift[Costo])</f>
        <v>0</v>
      </c>
    </row>
    <row r="903" spans="1:15" x14ac:dyDescent="0.25">
      <c r="A903" t="s">
        <v>7</v>
      </c>
      <c r="B903">
        <v>2018</v>
      </c>
      <c r="C903">
        <v>43133</v>
      </c>
      <c r="D903" t="s">
        <v>8</v>
      </c>
      <c r="E903">
        <v>43054</v>
      </c>
      <c r="F903" t="s">
        <v>11</v>
      </c>
      <c r="G903" t="s">
        <v>9</v>
      </c>
      <c r="H903" t="s">
        <v>921</v>
      </c>
      <c r="I903" s="5">
        <v>1950</v>
      </c>
      <c r="J903" s="5" t="str">
        <f>IFERROR('Ventas Pases'!$I903/'Ventas Pases'!$F903,"PASE")</f>
        <v>PASE</v>
      </c>
      <c r="K903" t="str">
        <f>IFERROR(VLOOKUP('Ventas Pases'!$J903,'Comisiones HEROIC'!$E$1:$F$6,2,0),"")</f>
        <v/>
      </c>
      <c r="L903" s="5">
        <f>IF('Ventas Pases'!$D903="Red HEROIC",IFERROR(VLOOKUP('Ventas Pases'!$G903,'Comisiones HEROIC'!$A$1:$B$11,2,0),15),IF('Ventas Pases'!$D903="Red HEROIC",15,0))</f>
        <v>0</v>
      </c>
      <c r="M903">
        <f>IF(pases[[#This Row],[Días Visita]]&lt;7,0,IF(pases[[#This Row],[Días Visita]]&lt;9,1,IF(pases[[#This Row],[Días Visita]]="Ilimitados",0,2)))</f>
        <v>0</v>
      </c>
      <c r="N903" s="5">
        <f>IF(AND('Ventas Pases'!$A903="Fuera de Temporada",'Ventas Pases'!$B903=2019,pases[[#This Row],[Modo de Compra]]="Paquete"),30,0)</f>
        <v>0</v>
      </c>
      <c r="O903" s="5">
        <f>-SUMIF(lift[Número de pase],pases[[#This Row],[Numero de Pase]],lift[Costo])</f>
        <v>-460</v>
      </c>
    </row>
    <row r="904" spans="1:15" x14ac:dyDescent="0.25">
      <c r="A904" t="s">
        <v>13</v>
      </c>
      <c r="B904">
        <v>2018</v>
      </c>
      <c r="C904">
        <v>43364</v>
      </c>
      <c r="D904" t="s">
        <v>8</v>
      </c>
      <c r="E904">
        <v>42919</v>
      </c>
      <c r="F904">
        <v>1</v>
      </c>
      <c r="G904" t="s">
        <v>9</v>
      </c>
      <c r="H904" t="s">
        <v>922</v>
      </c>
      <c r="I904" s="5">
        <v>120</v>
      </c>
      <c r="J904" s="5">
        <f>IFERROR('Ventas Pases'!$I904/'Ventas Pases'!$F904,"PASE")</f>
        <v>120</v>
      </c>
      <c r="K904" t="str">
        <f>IFERROR(VLOOKUP('Ventas Pases'!$J904,'Comisiones HEROIC'!$E$1:$F$6,2,0),"")</f>
        <v/>
      </c>
      <c r="L904" s="5">
        <f>IF('Ventas Pases'!$D904="Red HEROIC",IFERROR(VLOOKUP('Ventas Pases'!$G904,'Comisiones HEROIC'!$A$1:$B$11,2,0),15),IF('Ventas Pases'!$D904="Red HEROIC",15,0))</f>
        <v>0</v>
      </c>
      <c r="M904">
        <f>IF(pases[[#This Row],[Días Visita]]&lt;7,0,IF(pases[[#This Row],[Días Visita]]&lt;9,1,IF(pases[[#This Row],[Días Visita]]="Ilimitados",0,2)))</f>
        <v>0</v>
      </c>
      <c r="N904" s="5">
        <f>IF(AND('Ventas Pases'!$A904="Fuera de Temporada",'Ventas Pases'!$B904=2019,pases[[#This Row],[Modo de Compra]]="Paquete"),30,0)</f>
        <v>0</v>
      </c>
      <c r="O904" s="5">
        <f>-SUMIF(lift[Número de pase],pases[[#This Row],[Numero de Pase]],lift[Costo])</f>
        <v>0</v>
      </c>
    </row>
    <row r="905" spans="1:15" x14ac:dyDescent="0.25">
      <c r="A905" t="s">
        <v>7</v>
      </c>
      <c r="B905">
        <v>2019</v>
      </c>
      <c r="C905">
        <v>43531</v>
      </c>
      <c r="D905" t="s">
        <v>8</v>
      </c>
      <c r="E905">
        <v>43419</v>
      </c>
      <c r="F905" t="s">
        <v>11</v>
      </c>
      <c r="G905" t="s">
        <v>9</v>
      </c>
      <c r="H905" t="s">
        <v>923</v>
      </c>
      <c r="I905" s="5">
        <v>1950</v>
      </c>
      <c r="J905" s="5" t="str">
        <f>IFERROR('Ventas Pases'!$I905/'Ventas Pases'!$F905,"PASE")</f>
        <v>PASE</v>
      </c>
      <c r="K905" t="str">
        <f>IFERROR(VLOOKUP('Ventas Pases'!$J905,'Comisiones HEROIC'!$E$1:$F$6,2,0),"")</f>
        <v/>
      </c>
      <c r="L905" s="5">
        <f>IF('Ventas Pases'!$D905="Red HEROIC",IFERROR(VLOOKUP('Ventas Pases'!$G905,'Comisiones HEROIC'!$A$1:$B$11,2,0),15),IF('Ventas Pases'!$D905="Red HEROIC",15,0))</f>
        <v>0</v>
      </c>
      <c r="M905">
        <f>IF(pases[[#This Row],[Días Visita]]&lt;7,0,IF(pases[[#This Row],[Días Visita]]&lt;9,1,IF(pases[[#This Row],[Días Visita]]="Ilimitados",0,2)))</f>
        <v>0</v>
      </c>
      <c r="N905" s="5">
        <f>IF(AND('Ventas Pases'!$A905="Fuera de Temporada",'Ventas Pases'!$B905=2019,pases[[#This Row],[Modo de Compra]]="Paquete"),30,0)</f>
        <v>0</v>
      </c>
      <c r="O905" s="5">
        <f>-SUMIF(lift[Número de pase],pases[[#This Row],[Numero de Pase]],lift[Costo])</f>
        <v>-276</v>
      </c>
    </row>
    <row r="906" spans="1:15" x14ac:dyDescent="0.25">
      <c r="A906" t="s">
        <v>13</v>
      </c>
      <c r="B906">
        <v>2018</v>
      </c>
      <c r="C906">
        <v>43254</v>
      </c>
      <c r="D906" t="s">
        <v>14</v>
      </c>
      <c r="E906">
        <v>42852</v>
      </c>
      <c r="F906">
        <v>7</v>
      </c>
      <c r="G906" t="s">
        <v>19</v>
      </c>
      <c r="H906" t="s">
        <v>924</v>
      </c>
      <c r="I906" s="5">
        <v>980</v>
      </c>
      <c r="J906" s="5">
        <f>IFERROR('Ventas Pases'!$I906/'Ventas Pases'!$F906,"PASE")</f>
        <v>140</v>
      </c>
      <c r="K906" t="str">
        <f>IFERROR(VLOOKUP('Ventas Pases'!$J906,'Comisiones HEROIC'!$E$1:$F$6,2,0),"")</f>
        <v/>
      </c>
      <c r="L906" s="5">
        <f>IF('Ventas Pases'!$D906="Red HEROIC",IFERROR(VLOOKUP('Ventas Pases'!$G906,'Comisiones HEROIC'!$A$1:$B$11,2,0),15),IF('Ventas Pases'!$D906="Red HEROIC",15,0))</f>
        <v>15</v>
      </c>
      <c r="M906">
        <f>IF(pases[[#This Row],[Días Visita]]&lt;7,0,IF(pases[[#This Row],[Días Visita]]&lt;9,1,IF(pases[[#This Row],[Días Visita]]="Ilimitados",0,2)))</f>
        <v>1</v>
      </c>
      <c r="N906" s="5">
        <f>IF(AND('Ventas Pases'!$A906="Fuera de Temporada",'Ventas Pases'!$B906=2019,pases[[#This Row],[Modo de Compra]]="Paquete"),30,0)</f>
        <v>0</v>
      </c>
      <c r="O906" s="5">
        <f>-SUMIF(lift[Número de pase],pases[[#This Row],[Numero de Pase]],lift[Costo])</f>
        <v>0</v>
      </c>
    </row>
    <row r="907" spans="1:15" x14ac:dyDescent="0.25">
      <c r="A907" t="s">
        <v>7</v>
      </c>
      <c r="B907">
        <v>2018</v>
      </c>
      <c r="C907">
        <v>43444</v>
      </c>
      <c r="D907" t="s">
        <v>8</v>
      </c>
      <c r="E907">
        <v>43107</v>
      </c>
      <c r="F907">
        <v>3</v>
      </c>
      <c r="G907" t="s">
        <v>9</v>
      </c>
      <c r="H907" t="s">
        <v>925</v>
      </c>
      <c r="I907" s="5">
        <v>360</v>
      </c>
      <c r="J907" s="5">
        <f>IFERROR('Ventas Pases'!$I907/'Ventas Pases'!$F907,"PASE")</f>
        <v>120</v>
      </c>
      <c r="K907" t="str">
        <f>IFERROR(VLOOKUP('Ventas Pases'!$J907,'Comisiones HEROIC'!$E$1:$F$6,2,0),"")</f>
        <v/>
      </c>
      <c r="L907" s="5">
        <f>IF('Ventas Pases'!$D907="Red HEROIC",IFERROR(VLOOKUP('Ventas Pases'!$G907,'Comisiones HEROIC'!$A$1:$B$11,2,0),15),IF('Ventas Pases'!$D907="Red HEROIC",15,0))</f>
        <v>0</v>
      </c>
      <c r="M907">
        <f>IF(pases[[#This Row],[Días Visita]]&lt;7,0,IF(pases[[#This Row],[Días Visita]]&lt;9,1,IF(pases[[#This Row],[Días Visita]]="Ilimitados",0,2)))</f>
        <v>0</v>
      </c>
      <c r="N907" s="5">
        <f>IF(AND('Ventas Pases'!$A907="Fuera de Temporada",'Ventas Pases'!$B907=2019,pases[[#This Row],[Modo de Compra]]="Paquete"),30,0)</f>
        <v>0</v>
      </c>
      <c r="O907" s="5">
        <f>-SUMIF(lift[Número de pase],pases[[#This Row],[Numero de Pase]],lift[Costo])</f>
        <v>0</v>
      </c>
    </row>
    <row r="908" spans="1:15" x14ac:dyDescent="0.25">
      <c r="A908" t="s">
        <v>13</v>
      </c>
      <c r="B908">
        <v>2019</v>
      </c>
      <c r="C908">
        <v>43415</v>
      </c>
      <c r="D908" t="s">
        <v>14</v>
      </c>
      <c r="E908">
        <v>43200</v>
      </c>
      <c r="F908">
        <v>8</v>
      </c>
      <c r="G908" t="s">
        <v>15</v>
      </c>
      <c r="H908" t="s">
        <v>926</v>
      </c>
      <c r="I908" s="5">
        <v>1120</v>
      </c>
      <c r="J908" s="5">
        <f>IFERROR('Ventas Pases'!$I908/'Ventas Pases'!$F908,"PASE")</f>
        <v>140</v>
      </c>
      <c r="K908" t="str">
        <f>IFERROR(VLOOKUP('Ventas Pases'!$J908,'Comisiones HEROIC'!$E$1:$F$6,2,0),"")</f>
        <v/>
      </c>
      <c r="L908" s="5">
        <f>IF('Ventas Pases'!$D908="Red HEROIC",IFERROR(VLOOKUP('Ventas Pases'!$G908,'Comisiones HEROIC'!$A$1:$B$11,2,0),15),IF('Ventas Pases'!$D908="Red HEROIC",15,0))</f>
        <v>12</v>
      </c>
      <c r="M908">
        <f>IF(pases[[#This Row],[Días Visita]]&lt;7,0,IF(pases[[#This Row],[Días Visita]]&lt;9,1,IF(pases[[#This Row],[Días Visita]]="Ilimitados",0,2)))</f>
        <v>1</v>
      </c>
      <c r="N908" s="5">
        <f>IF(AND('Ventas Pases'!$A908="Fuera de Temporada",'Ventas Pases'!$B908=2019,pases[[#This Row],[Modo de Compra]]="Paquete"),30,0)</f>
        <v>0</v>
      </c>
      <c r="O908" s="5">
        <f>-SUMIF(lift[Número de pase],pases[[#This Row],[Numero de Pase]],lift[Costo])</f>
        <v>0</v>
      </c>
    </row>
    <row r="909" spans="1:15" x14ac:dyDescent="0.25">
      <c r="A909" t="s">
        <v>13</v>
      </c>
      <c r="B909">
        <v>2018</v>
      </c>
      <c r="C909">
        <v>43214</v>
      </c>
      <c r="D909" t="s">
        <v>17</v>
      </c>
      <c r="E909">
        <v>42830</v>
      </c>
      <c r="F909">
        <v>3</v>
      </c>
      <c r="G909" t="s">
        <v>9</v>
      </c>
      <c r="H909" t="s">
        <v>927</v>
      </c>
      <c r="I909" s="5">
        <v>330</v>
      </c>
      <c r="J909" s="5">
        <f>IFERROR('Ventas Pases'!$I909/'Ventas Pases'!$F909,"PASE")</f>
        <v>110</v>
      </c>
      <c r="K909" t="str">
        <f>IFERROR(VLOOKUP('Ventas Pases'!$J909,'Comisiones HEROIC'!$E$1:$F$6,2,0),"")</f>
        <v>Elton Hotel</v>
      </c>
      <c r="L909" s="5">
        <f>IF('Ventas Pases'!$D909="Red HEROIC",IFERROR(VLOOKUP('Ventas Pases'!$G909,'Comisiones HEROIC'!$A$1:$B$11,2,0),15),IF('Ventas Pases'!$D909="Red HEROIC",15,0))</f>
        <v>0</v>
      </c>
      <c r="M909">
        <f>IF(pases[[#This Row],[Días Visita]]&lt;7,0,IF(pases[[#This Row],[Días Visita]]&lt;9,1,IF(pases[[#This Row],[Días Visita]]="Ilimitados",0,2)))</f>
        <v>0</v>
      </c>
      <c r="N909" s="5">
        <f>IF(AND('Ventas Pases'!$A909="Fuera de Temporada",'Ventas Pases'!$B909=2019,pases[[#This Row],[Modo de Compra]]="Paquete"),30,0)</f>
        <v>0</v>
      </c>
      <c r="O909" s="5">
        <f>-SUMIF(lift[Número de pase],pases[[#This Row],[Numero de Pase]],lift[Costo])</f>
        <v>0</v>
      </c>
    </row>
    <row r="910" spans="1:15" x14ac:dyDescent="0.25">
      <c r="A910" t="s">
        <v>7</v>
      </c>
      <c r="B910">
        <v>2018</v>
      </c>
      <c r="C910">
        <v>43144</v>
      </c>
      <c r="D910" t="s">
        <v>8</v>
      </c>
      <c r="E910">
        <v>43163</v>
      </c>
      <c r="F910">
        <v>3</v>
      </c>
      <c r="G910" t="s">
        <v>9</v>
      </c>
      <c r="H910" t="s">
        <v>928</v>
      </c>
      <c r="I910" s="5">
        <v>360</v>
      </c>
      <c r="J910" s="5">
        <f>IFERROR('Ventas Pases'!$I910/'Ventas Pases'!$F910,"PASE")</f>
        <v>120</v>
      </c>
      <c r="K910" t="str">
        <f>IFERROR(VLOOKUP('Ventas Pases'!$J910,'Comisiones HEROIC'!$E$1:$F$6,2,0),"")</f>
        <v/>
      </c>
      <c r="L910" s="5">
        <f>IF('Ventas Pases'!$D910="Red HEROIC",IFERROR(VLOOKUP('Ventas Pases'!$G910,'Comisiones HEROIC'!$A$1:$B$11,2,0),15),IF('Ventas Pases'!$D910="Red HEROIC",15,0))</f>
        <v>0</v>
      </c>
      <c r="M910">
        <f>IF(pases[[#This Row],[Días Visita]]&lt;7,0,IF(pases[[#This Row],[Días Visita]]&lt;9,1,IF(pases[[#This Row],[Días Visita]]="Ilimitados",0,2)))</f>
        <v>0</v>
      </c>
      <c r="N910" s="5">
        <f>IF(AND('Ventas Pases'!$A910="Fuera de Temporada",'Ventas Pases'!$B910=2019,pases[[#This Row],[Modo de Compra]]="Paquete"),30,0)</f>
        <v>0</v>
      </c>
      <c r="O910" s="5">
        <f>-SUMIF(lift[Número de pase],pases[[#This Row],[Numero de Pase]],lift[Costo])</f>
        <v>0</v>
      </c>
    </row>
    <row r="911" spans="1:15" x14ac:dyDescent="0.25">
      <c r="A911" t="s">
        <v>13</v>
      </c>
      <c r="B911">
        <v>2019</v>
      </c>
      <c r="C911">
        <v>43351</v>
      </c>
      <c r="D911" t="s">
        <v>8</v>
      </c>
      <c r="E911">
        <v>43240</v>
      </c>
      <c r="F911">
        <v>7</v>
      </c>
      <c r="G911" t="s">
        <v>9</v>
      </c>
      <c r="H911" t="s">
        <v>929</v>
      </c>
      <c r="I911" s="5">
        <v>840</v>
      </c>
      <c r="J911" s="5">
        <f>IFERROR('Ventas Pases'!$I911/'Ventas Pases'!$F911,"PASE")</f>
        <v>120</v>
      </c>
      <c r="K911" t="str">
        <f>IFERROR(VLOOKUP('Ventas Pases'!$J911,'Comisiones HEROIC'!$E$1:$F$6,2,0),"")</f>
        <v/>
      </c>
      <c r="L911" s="5">
        <f>IF('Ventas Pases'!$D911="Red HEROIC",IFERROR(VLOOKUP('Ventas Pases'!$G911,'Comisiones HEROIC'!$A$1:$B$11,2,0),15),IF('Ventas Pases'!$D911="Red HEROIC",15,0))</f>
        <v>0</v>
      </c>
      <c r="M911">
        <f>IF(pases[[#This Row],[Días Visita]]&lt;7,0,IF(pases[[#This Row],[Días Visita]]&lt;9,1,IF(pases[[#This Row],[Días Visita]]="Ilimitados",0,2)))</f>
        <v>1</v>
      </c>
      <c r="N911" s="5">
        <f>IF(AND('Ventas Pases'!$A911="Fuera de Temporada",'Ventas Pases'!$B911=2019,pases[[#This Row],[Modo de Compra]]="Paquete"),30,0)</f>
        <v>0</v>
      </c>
      <c r="O911" s="5">
        <f>-SUMIF(lift[Número de pase],pases[[#This Row],[Numero de Pase]],lift[Costo])</f>
        <v>0</v>
      </c>
    </row>
    <row r="912" spans="1:15" x14ac:dyDescent="0.25">
      <c r="A912" t="s">
        <v>7</v>
      </c>
      <c r="B912">
        <v>2019</v>
      </c>
      <c r="C912">
        <v>43529</v>
      </c>
      <c r="D912" t="s">
        <v>8</v>
      </c>
      <c r="E912">
        <v>43539</v>
      </c>
      <c r="F912">
        <v>3</v>
      </c>
      <c r="G912" t="s">
        <v>9</v>
      </c>
      <c r="H912" t="s">
        <v>930</v>
      </c>
      <c r="I912" s="5">
        <v>360</v>
      </c>
      <c r="J912" s="5">
        <f>IFERROR('Ventas Pases'!$I912/'Ventas Pases'!$F912,"PASE")</f>
        <v>120</v>
      </c>
      <c r="K912" t="str">
        <f>IFERROR(VLOOKUP('Ventas Pases'!$J912,'Comisiones HEROIC'!$E$1:$F$6,2,0),"")</f>
        <v/>
      </c>
      <c r="L912" s="5">
        <f>IF('Ventas Pases'!$D912="Red HEROIC",IFERROR(VLOOKUP('Ventas Pases'!$G912,'Comisiones HEROIC'!$A$1:$B$11,2,0),15),IF('Ventas Pases'!$D912="Red HEROIC",15,0))</f>
        <v>0</v>
      </c>
      <c r="M912">
        <f>IF(pases[[#This Row],[Días Visita]]&lt;7,0,IF(pases[[#This Row],[Días Visita]]&lt;9,1,IF(pases[[#This Row],[Días Visita]]="Ilimitados",0,2)))</f>
        <v>0</v>
      </c>
      <c r="N912" s="5">
        <f>IF(AND('Ventas Pases'!$A912="Fuera de Temporada",'Ventas Pases'!$B912=2019,pases[[#This Row],[Modo de Compra]]="Paquete"),30,0)</f>
        <v>0</v>
      </c>
      <c r="O912" s="5">
        <f>-SUMIF(lift[Número de pase],pases[[#This Row],[Numero de Pase]],lift[Costo])</f>
        <v>0</v>
      </c>
    </row>
    <row r="913" spans="1:15" x14ac:dyDescent="0.25">
      <c r="A913" t="s">
        <v>7</v>
      </c>
      <c r="B913">
        <v>2019</v>
      </c>
      <c r="C913">
        <v>43537</v>
      </c>
      <c r="D913" t="s">
        <v>17</v>
      </c>
      <c r="E913">
        <v>43537</v>
      </c>
      <c r="F913">
        <v>7</v>
      </c>
      <c r="G913" t="s">
        <v>9</v>
      </c>
      <c r="H913" t="s">
        <v>931</v>
      </c>
      <c r="I913" s="5">
        <v>770</v>
      </c>
      <c r="J913" s="5">
        <f>IFERROR('Ventas Pases'!$I913/'Ventas Pases'!$F913,"PASE")</f>
        <v>110</v>
      </c>
      <c r="K913" t="str">
        <f>IFERROR(VLOOKUP('Ventas Pases'!$J913,'Comisiones HEROIC'!$E$1:$F$6,2,0),"")</f>
        <v>Elton Hotel</v>
      </c>
      <c r="L913" s="5">
        <f>IF('Ventas Pases'!$D913="Red HEROIC",IFERROR(VLOOKUP('Ventas Pases'!$G913,'Comisiones HEROIC'!$A$1:$B$11,2,0),15),IF('Ventas Pases'!$D913="Red HEROIC",15,0))</f>
        <v>0</v>
      </c>
      <c r="M913">
        <f>IF(pases[[#This Row],[Días Visita]]&lt;7,0,IF(pases[[#This Row],[Días Visita]]&lt;9,1,IF(pases[[#This Row],[Días Visita]]="Ilimitados",0,2)))</f>
        <v>1</v>
      </c>
      <c r="N913" s="5">
        <f>IF(AND('Ventas Pases'!$A913="Fuera de Temporada",'Ventas Pases'!$B913=2019,pases[[#This Row],[Modo de Compra]]="Paquete"),30,0)</f>
        <v>0</v>
      </c>
      <c r="O913" s="5">
        <f>-SUMIF(lift[Número de pase],pases[[#This Row],[Numero de Pase]],lift[Costo])</f>
        <v>0</v>
      </c>
    </row>
    <row r="914" spans="1:15" x14ac:dyDescent="0.25">
      <c r="A914" t="s">
        <v>7</v>
      </c>
      <c r="B914">
        <v>2019</v>
      </c>
      <c r="C914">
        <v>43426</v>
      </c>
      <c r="D914" t="s">
        <v>14</v>
      </c>
      <c r="E914">
        <v>43494</v>
      </c>
      <c r="F914">
        <v>2</v>
      </c>
      <c r="G914" t="s">
        <v>15</v>
      </c>
      <c r="H914" t="s">
        <v>932</v>
      </c>
      <c r="I914" s="5">
        <v>280</v>
      </c>
      <c r="J914" s="5">
        <f>IFERROR('Ventas Pases'!$I914/'Ventas Pases'!$F914,"PASE")</f>
        <v>140</v>
      </c>
      <c r="K914" t="str">
        <f>IFERROR(VLOOKUP('Ventas Pases'!$J914,'Comisiones HEROIC'!$E$1:$F$6,2,0),"")</f>
        <v/>
      </c>
      <c r="L914" s="5">
        <f>IF('Ventas Pases'!$D914="Red HEROIC",IFERROR(VLOOKUP('Ventas Pases'!$G914,'Comisiones HEROIC'!$A$1:$B$11,2,0),15),IF('Ventas Pases'!$D914="Red HEROIC",15,0))</f>
        <v>12</v>
      </c>
      <c r="M914">
        <f>IF(pases[[#This Row],[Días Visita]]&lt;7,0,IF(pases[[#This Row],[Días Visita]]&lt;9,1,IF(pases[[#This Row],[Días Visita]]="Ilimitados",0,2)))</f>
        <v>0</v>
      </c>
      <c r="N914" s="5">
        <f>IF(AND('Ventas Pases'!$A914="Fuera de Temporada",'Ventas Pases'!$B914=2019,pases[[#This Row],[Modo de Compra]]="Paquete"),30,0)</f>
        <v>0</v>
      </c>
      <c r="O914" s="5">
        <f>-SUMIF(lift[Número de pase],pases[[#This Row],[Numero de Pase]],lift[Costo])</f>
        <v>0</v>
      </c>
    </row>
    <row r="915" spans="1:15" x14ac:dyDescent="0.25">
      <c r="A915" t="s">
        <v>13</v>
      </c>
      <c r="B915">
        <v>2018</v>
      </c>
      <c r="C915">
        <v>43303</v>
      </c>
      <c r="D915" t="s">
        <v>60</v>
      </c>
      <c r="E915">
        <v>42845</v>
      </c>
      <c r="F915">
        <v>6</v>
      </c>
      <c r="G915" t="s">
        <v>9</v>
      </c>
      <c r="H915" t="s">
        <v>933</v>
      </c>
      <c r="I915" s="5">
        <v>720</v>
      </c>
      <c r="J915" s="5">
        <f>IFERROR('Ventas Pases'!$I915/'Ventas Pases'!$F915,"PASE")</f>
        <v>120</v>
      </c>
      <c r="K915" t="str">
        <f>IFERROR(VLOOKUP('Ventas Pases'!$J915,'Comisiones HEROIC'!$E$1:$F$6,2,0),"")</f>
        <v/>
      </c>
      <c r="L915" s="5">
        <f>IF('Ventas Pases'!$D915="Red HEROIC",IFERROR(VLOOKUP('Ventas Pases'!$G915,'Comisiones HEROIC'!$A$1:$B$11,2,0),15),IF('Ventas Pases'!$D915="Red HEROIC",15,0))</f>
        <v>0</v>
      </c>
      <c r="M915">
        <f>IF(pases[[#This Row],[Días Visita]]&lt;7,0,IF(pases[[#This Row],[Días Visita]]&lt;9,1,IF(pases[[#This Row],[Días Visita]]="Ilimitados",0,2)))</f>
        <v>0</v>
      </c>
      <c r="N915" s="5">
        <f>IF(AND('Ventas Pases'!$A915="Fuera de Temporada",'Ventas Pases'!$B915=2019,pases[[#This Row],[Modo de Compra]]="Paquete"),30,0)</f>
        <v>0</v>
      </c>
      <c r="O915" s="5">
        <f>-SUMIF(lift[Número de pase],pases[[#This Row],[Numero de Pase]],lift[Costo])</f>
        <v>0</v>
      </c>
    </row>
    <row r="916" spans="1:15" x14ac:dyDescent="0.25">
      <c r="A916" t="s">
        <v>13</v>
      </c>
      <c r="B916">
        <v>2018</v>
      </c>
      <c r="C916">
        <v>43286</v>
      </c>
      <c r="D916" t="s">
        <v>14</v>
      </c>
      <c r="E916">
        <v>42855</v>
      </c>
      <c r="F916">
        <v>5</v>
      </c>
      <c r="G916" t="s">
        <v>15</v>
      </c>
      <c r="H916" t="s">
        <v>934</v>
      </c>
      <c r="I916" s="5">
        <v>700</v>
      </c>
      <c r="J916" s="5">
        <f>IFERROR('Ventas Pases'!$I916/'Ventas Pases'!$F916,"PASE")</f>
        <v>140</v>
      </c>
      <c r="K916" t="str">
        <f>IFERROR(VLOOKUP('Ventas Pases'!$J916,'Comisiones HEROIC'!$E$1:$F$6,2,0),"")</f>
        <v/>
      </c>
      <c r="L916" s="5">
        <f>IF('Ventas Pases'!$D916="Red HEROIC",IFERROR(VLOOKUP('Ventas Pases'!$G916,'Comisiones HEROIC'!$A$1:$B$11,2,0),15),IF('Ventas Pases'!$D916="Red HEROIC",15,0))</f>
        <v>12</v>
      </c>
      <c r="M916">
        <f>IF(pases[[#This Row],[Días Visita]]&lt;7,0,IF(pases[[#This Row],[Días Visita]]&lt;9,1,IF(pases[[#This Row],[Días Visita]]="Ilimitados",0,2)))</f>
        <v>0</v>
      </c>
      <c r="N916" s="5">
        <f>IF(AND('Ventas Pases'!$A916="Fuera de Temporada",'Ventas Pases'!$B916=2019,pases[[#This Row],[Modo de Compra]]="Paquete"),30,0)</f>
        <v>0</v>
      </c>
      <c r="O916" s="5">
        <f>-SUMIF(lift[Número de pase],pases[[#This Row],[Numero de Pase]],lift[Costo])</f>
        <v>0</v>
      </c>
    </row>
    <row r="917" spans="1:15" x14ac:dyDescent="0.25">
      <c r="A917" t="s">
        <v>13</v>
      </c>
      <c r="B917">
        <v>2019</v>
      </c>
      <c r="C917">
        <v>43382</v>
      </c>
      <c r="D917" t="s">
        <v>8</v>
      </c>
      <c r="E917">
        <v>43292</v>
      </c>
      <c r="F917">
        <v>4</v>
      </c>
      <c r="G917" t="s">
        <v>9</v>
      </c>
      <c r="H917" t="s">
        <v>935</v>
      </c>
      <c r="I917" s="5">
        <v>480</v>
      </c>
      <c r="J917" s="5">
        <f>IFERROR('Ventas Pases'!$I917/'Ventas Pases'!$F917,"PASE")</f>
        <v>120</v>
      </c>
      <c r="K917" t="str">
        <f>IFERROR(VLOOKUP('Ventas Pases'!$J917,'Comisiones HEROIC'!$E$1:$F$6,2,0),"")</f>
        <v/>
      </c>
      <c r="L917" s="5">
        <f>IF('Ventas Pases'!$D917="Red HEROIC",IFERROR(VLOOKUP('Ventas Pases'!$G917,'Comisiones HEROIC'!$A$1:$B$11,2,0),15),IF('Ventas Pases'!$D917="Red HEROIC",15,0))</f>
        <v>0</v>
      </c>
      <c r="M917">
        <f>IF(pases[[#This Row],[Días Visita]]&lt;7,0,IF(pases[[#This Row],[Días Visita]]&lt;9,1,IF(pases[[#This Row],[Días Visita]]="Ilimitados",0,2)))</f>
        <v>0</v>
      </c>
      <c r="N917" s="5">
        <f>IF(AND('Ventas Pases'!$A917="Fuera de Temporada",'Ventas Pases'!$B917=2019,pases[[#This Row],[Modo de Compra]]="Paquete"),30,0)</f>
        <v>0</v>
      </c>
      <c r="O917" s="5">
        <f>-SUMIF(lift[Número de pase],pases[[#This Row],[Numero de Pase]],lift[Costo])</f>
        <v>0</v>
      </c>
    </row>
    <row r="918" spans="1:15" x14ac:dyDescent="0.25">
      <c r="A918" t="s">
        <v>7</v>
      </c>
      <c r="B918">
        <v>2019</v>
      </c>
      <c r="C918">
        <v>43419</v>
      </c>
      <c r="D918" t="s">
        <v>17</v>
      </c>
      <c r="E918">
        <v>43426</v>
      </c>
      <c r="F918">
        <v>8</v>
      </c>
      <c r="G918" t="s">
        <v>9</v>
      </c>
      <c r="H918" t="s">
        <v>936</v>
      </c>
      <c r="I918" s="5">
        <v>840</v>
      </c>
      <c r="J918" s="5">
        <f>IFERROR('Ventas Pases'!$I918/'Ventas Pases'!$F918,"PASE")</f>
        <v>105</v>
      </c>
      <c r="K918" t="str">
        <f>IFERROR(VLOOKUP('Ventas Pases'!$J918,'Comisiones HEROIC'!$E$1:$F$6,2,0),"")</f>
        <v>OI Hotels</v>
      </c>
      <c r="L918" s="5">
        <f>IF('Ventas Pases'!$D918="Red HEROIC",IFERROR(VLOOKUP('Ventas Pases'!$G918,'Comisiones HEROIC'!$A$1:$B$11,2,0),15),IF('Ventas Pases'!$D918="Red HEROIC",15,0))</f>
        <v>0</v>
      </c>
      <c r="M918">
        <f>IF(pases[[#This Row],[Días Visita]]&lt;7,0,IF(pases[[#This Row],[Días Visita]]&lt;9,1,IF(pases[[#This Row],[Días Visita]]="Ilimitados",0,2)))</f>
        <v>1</v>
      </c>
      <c r="N918" s="5">
        <f>IF(AND('Ventas Pases'!$A918="Fuera de Temporada",'Ventas Pases'!$B918=2019,pases[[#This Row],[Modo de Compra]]="Paquete"),30,0)</f>
        <v>0</v>
      </c>
      <c r="O918" s="5">
        <f>-SUMIF(lift[Número de pase],pases[[#This Row],[Numero de Pase]],lift[Costo])</f>
        <v>0</v>
      </c>
    </row>
    <row r="919" spans="1:15" x14ac:dyDescent="0.25">
      <c r="A919" t="s">
        <v>7</v>
      </c>
      <c r="B919">
        <v>2018</v>
      </c>
      <c r="C919">
        <v>43430</v>
      </c>
      <c r="D919" t="s">
        <v>14</v>
      </c>
      <c r="E919">
        <v>43138</v>
      </c>
      <c r="F919">
        <v>2</v>
      </c>
      <c r="G919" t="s">
        <v>33</v>
      </c>
      <c r="H919" t="s">
        <v>937</v>
      </c>
      <c r="I919" s="5">
        <v>280</v>
      </c>
      <c r="J919" s="5">
        <f>IFERROR('Ventas Pases'!$I919/'Ventas Pases'!$F919,"PASE")</f>
        <v>140</v>
      </c>
      <c r="K919" t="str">
        <f>IFERROR(VLOOKUP('Ventas Pases'!$J919,'Comisiones HEROIC'!$E$1:$F$6,2,0),"")</f>
        <v/>
      </c>
      <c r="L919" s="5">
        <f>IF('Ventas Pases'!$D919="Red HEROIC",IFERROR(VLOOKUP('Ventas Pases'!$G919,'Comisiones HEROIC'!$A$1:$B$11,2,0),15),IF('Ventas Pases'!$D919="Red HEROIC",15,0))</f>
        <v>15</v>
      </c>
      <c r="M919">
        <f>IF(pases[[#This Row],[Días Visita]]&lt;7,0,IF(pases[[#This Row],[Días Visita]]&lt;9,1,IF(pases[[#This Row],[Días Visita]]="Ilimitados",0,2)))</f>
        <v>0</v>
      </c>
      <c r="N919" s="5">
        <f>IF(AND('Ventas Pases'!$A919="Fuera de Temporada",'Ventas Pases'!$B919=2019,pases[[#This Row],[Modo de Compra]]="Paquete"),30,0)</f>
        <v>0</v>
      </c>
      <c r="O919" s="5">
        <f>-SUMIF(lift[Número de pase],pases[[#This Row],[Numero de Pase]],lift[Costo])</f>
        <v>0</v>
      </c>
    </row>
    <row r="920" spans="1:15" x14ac:dyDescent="0.25">
      <c r="A920" t="s">
        <v>13</v>
      </c>
      <c r="B920">
        <v>2019</v>
      </c>
      <c r="C920">
        <v>43310</v>
      </c>
      <c r="D920" t="s">
        <v>8</v>
      </c>
      <c r="E920">
        <v>43261</v>
      </c>
      <c r="F920">
        <v>1</v>
      </c>
      <c r="G920" t="s">
        <v>9</v>
      </c>
      <c r="H920" t="s">
        <v>938</v>
      </c>
      <c r="I920" s="5">
        <v>120</v>
      </c>
      <c r="J920" s="5">
        <f>IFERROR('Ventas Pases'!$I920/'Ventas Pases'!$F920,"PASE")</f>
        <v>120</v>
      </c>
      <c r="K920" t="str">
        <f>IFERROR(VLOOKUP('Ventas Pases'!$J920,'Comisiones HEROIC'!$E$1:$F$6,2,0),"")</f>
        <v/>
      </c>
      <c r="L920" s="5">
        <f>IF('Ventas Pases'!$D920="Red HEROIC",IFERROR(VLOOKUP('Ventas Pases'!$G920,'Comisiones HEROIC'!$A$1:$B$11,2,0),15),IF('Ventas Pases'!$D920="Red HEROIC",15,0))</f>
        <v>0</v>
      </c>
      <c r="M920">
        <f>IF(pases[[#This Row],[Días Visita]]&lt;7,0,IF(pases[[#This Row],[Días Visita]]&lt;9,1,IF(pases[[#This Row],[Días Visita]]="Ilimitados",0,2)))</f>
        <v>0</v>
      </c>
      <c r="N920" s="5">
        <f>IF(AND('Ventas Pases'!$A920="Fuera de Temporada",'Ventas Pases'!$B920=2019,pases[[#This Row],[Modo de Compra]]="Paquete"),30,0)</f>
        <v>0</v>
      </c>
      <c r="O920" s="5">
        <f>-SUMIF(lift[Número de pase],pases[[#This Row],[Numero de Pase]],lift[Costo])</f>
        <v>0</v>
      </c>
    </row>
    <row r="921" spans="1:15" x14ac:dyDescent="0.25">
      <c r="A921" t="s">
        <v>7</v>
      </c>
      <c r="B921">
        <v>2018</v>
      </c>
      <c r="C921">
        <v>43157</v>
      </c>
      <c r="D921" t="s">
        <v>8</v>
      </c>
      <c r="E921">
        <v>43160</v>
      </c>
      <c r="F921">
        <v>1</v>
      </c>
      <c r="G921" t="s">
        <v>9</v>
      </c>
      <c r="H921" t="s">
        <v>939</v>
      </c>
      <c r="I921" s="5">
        <v>120</v>
      </c>
      <c r="J921" s="5">
        <f>IFERROR('Ventas Pases'!$I921/'Ventas Pases'!$F921,"PASE")</f>
        <v>120</v>
      </c>
      <c r="K921" t="str">
        <f>IFERROR(VLOOKUP('Ventas Pases'!$J921,'Comisiones HEROIC'!$E$1:$F$6,2,0),"")</f>
        <v/>
      </c>
      <c r="L921" s="5">
        <f>IF('Ventas Pases'!$D921="Red HEROIC",IFERROR(VLOOKUP('Ventas Pases'!$G921,'Comisiones HEROIC'!$A$1:$B$11,2,0),15),IF('Ventas Pases'!$D921="Red HEROIC",15,0))</f>
        <v>0</v>
      </c>
      <c r="M921">
        <f>IF(pases[[#This Row],[Días Visita]]&lt;7,0,IF(pases[[#This Row],[Días Visita]]&lt;9,1,IF(pases[[#This Row],[Días Visita]]="Ilimitados",0,2)))</f>
        <v>0</v>
      </c>
      <c r="N921" s="5">
        <f>IF(AND('Ventas Pases'!$A921="Fuera de Temporada",'Ventas Pases'!$B921=2019,pases[[#This Row],[Modo de Compra]]="Paquete"),30,0)</f>
        <v>0</v>
      </c>
      <c r="O921" s="5">
        <f>-SUMIF(lift[Número de pase],pases[[#This Row],[Numero de Pase]],lift[Costo])</f>
        <v>0</v>
      </c>
    </row>
    <row r="922" spans="1:15" x14ac:dyDescent="0.25">
      <c r="A922" t="s">
        <v>7</v>
      </c>
      <c r="B922">
        <v>2019</v>
      </c>
      <c r="C922">
        <v>43497</v>
      </c>
      <c r="D922" t="s">
        <v>8</v>
      </c>
      <c r="E922">
        <v>43509</v>
      </c>
      <c r="F922">
        <v>9</v>
      </c>
      <c r="G922" t="s">
        <v>9</v>
      </c>
      <c r="H922" t="s">
        <v>940</v>
      </c>
      <c r="I922" s="5">
        <v>1080</v>
      </c>
      <c r="J922" s="5">
        <f>IFERROR('Ventas Pases'!$I922/'Ventas Pases'!$F922,"PASE")</f>
        <v>120</v>
      </c>
      <c r="K922" t="str">
        <f>IFERROR(VLOOKUP('Ventas Pases'!$J922,'Comisiones HEROIC'!$E$1:$F$6,2,0),"")</f>
        <v/>
      </c>
      <c r="L922" s="5">
        <f>IF('Ventas Pases'!$D922="Red HEROIC",IFERROR(VLOOKUP('Ventas Pases'!$G922,'Comisiones HEROIC'!$A$1:$B$11,2,0),15),IF('Ventas Pases'!$D922="Red HEROIC",15,0))</f>
        <v>0</v>
      </c>
      <c r="M922">
        <f>IF(pases[[#This Row],[Días Visita]]&lt;7,0,IF(pases[[#This Row],[Días Visita]]&lt;9,1,IF(pases[[#This Row],[Días Visita]]="Ilimitados",0,2)))</f>
        <v>2</v>
      </c>
      <c r="N922" s="5">
        <f>IF(AND('Ventas Pases'!$A922="Fuera de Temporada",'Ventas Pases'!$B922=2019,pases[[#This Row],[Modo de Compra]]="Paquete"),30,0)</f>
        <v>0</v>
      </c>
      <c r="O922" s="5">
        <f>-SUMIF(lift[Número de pase],pases[[#This Row],[Numero de Pase]],lift[Costo])</f>
        <v>0</v>
      </c>
    </row>
    <row r="923" spans="1:15" x14ac:dyDescent="0.25">
      <c r="A923" t="s">
        <v>7</v>
      </c>
      <c r="B923">
        <v>2019</v>
      </c>
      <c r="C923">
        <v>43525</v>
      </c>
      <c r="D923" t="s">
        <v>8</v>
      </c>
      <c r="E923">
        <v>43519</v>
      </c>
      <c r="F923">
        <v>5</v>
      </c>
      <c r="G923" t="s">
        <v>9</v>
      </c>
      <c r="H923" t="s">
        <v>941</v>
      </c>
      <c r="I923" s="5">
        <v>600</v>
      </c>
      <c r="J923" s="5">
        <f>IFERROR('Ventas Pases'!$I923/'Ventas Pases'!$F923,"PASE")</f>
        <v>120</v>
      </c>
      <c r="K923" t="str">
        <f>IFERROR(VLOOKUP('Ventas Pases'!$J923,'Comisiones HEROIC'!$E$1:$F$6,2,0),"")</f>
        <v/>
      </c>
      <c r="L923" s="5">
        <f>IF('Ventas Pases'!$D923="Red HEROIC",IFERROR(VLOOKUP('Ventas Pases'!$G923,'Comisiones HEROIC'!$A$1:$B$11,2,0),15),IF('Ventas Pases'!$D923="Red HEROIC",15,0))</f>
        <v>0</v>
      </c>
      <c r="M923">
        <f>IF(pases[[#This Row],[Días Visita]]&lt;7,0,IF(pases[[#This Row],[Días Visita]]&lt;9,1,IF(pases[[#This Row],[Días Visita]]="Ilimitados",0,2)))</f>
        <v>0</v>
      </c>
      <c r="N923" s="5">
        <f>IF(AND('Ventas Pases'!$A923="Fuera de Temporada",'Ventas Pases'!$B923=2019,pases[[#This Row],[Modo de Compra]]="Paquete"),30,0)</f>
        <v>0</v>
      </c>
      <c r="O923" s="5">
        <f>-SUMIF(lift[Número de pase],pases[[#This Row],[Numero de Pase]],lift[Costo])</f>
        <v>0</v>
      </c>
    </row>
    <row r="924" spans="1:15" x14ac:dyDescent="0.25">
      <c r="A924" t="s">
        <v>7</v>
      </c>
      <c r="B924">
        <v>2019</v>
      </c>
      <c r="C924">
        <v>43464</v>
      </c>
      <c r="D924" t="s">
        <v>8</v>
      </c>
      <c r="E924">
        <v>43503</v>
      </c>
      <c r="F924">
        <v>9</v>
      </c>
      <c r="G924" t="s">
        <v>9</v>
      </c>
      <c r="H924" t="s">
        <v>942</v>
      </c>
      <c r="I924" s="5">
        <v>1080</v>
      </c>
      <c r="J924" s="5">
        <f>IFERROR('Ventas Pases'!$I924/'Ventas Pases'!$F924,"PASE")</f>
        <v>120</v>
      </c>
      <c r="K924" t="str">
        <f>IFERROR(VLOOKUP('Ventas Pases'!$J924,'Comisiones HEROIC'!$E$1:$F$6,2,0),"")</f>
        <v/>
      </c>
      <c r="L924" s="5">
        <f>IF('Ventas Pases'!$D924="Red HEROIC",IFERROR(VLOOKUP('Ventas Pases'!$G924,'Comisiones HEROIC'!$A$1:$B$11,2,0),15),IF('Ventas Pases'!$D924="Red HEROIC",15,0))</f>
        <v>0</v>
      </c>
      <c r="M924">
        <f>IF(pases[[#This Row],[Días Visita]]&lt;7,0,IF(pases[[#This Row],[Días Visita]]&lt;9,1,IF(pases[[#This Row],[Días Visita]]="Ilimitados",0,2)))</f>
        <v>2</v>
      </c>
      <c r="N924" s="5">
        <f>IF(AND('Ventas Pases'!$A924="Fuera de Temporada",'Ventas Pases'!$B924=2019,pases[[#This Row],[Modo de Compra]]="Paquete"),30,0)</f>
        <v>0</v>
      </c>
      <c r="O924" s="5">
        <f>-SUMIF(lift[Número de pase],pases[[#This Row],[Numero de Pase]],lift[Costo])</f>
        <v>0</v>
      </c>
    </row>
    <row r="925" spans="1:15" x14ac:dyDescent="0.25">
      <c r="A925" t="s">
        <v>7</v>
      </c>
      <c r="B925">
        <v>2018</v>
      </c>
      <c r="C925">
        <v>43107</v>
      </c>
      <c r="D925" t="s">
        <v>14</v>
      </c>
      <c r="E925">
        <v>43168</v>
      </c>
      <c r="F925">
        <v>5</v>
      </c>
      <c r="G925" t="s">
        <v>15</v>
      </c>
      <c r="H925" t="s">
        <v>943</v>
      </c>
      <c r="I925" s="5">
        <v>700</v>
      </c>
      <c r="J925" s="5">
        <f>IFERROR('Ventas Pases'!$I925/'Ventas Pases'!$F925,"PASE")</f>
        <v>140</v>
      </c>
      <c r="K925" t="str">
        <f>IFERROR(VLOOKUP('Ventas Pases'!$J925,'Comisiones HEROIC'!$E$1:$F$6,2,0),"")</f>
        <v/>
      </c>
      <c r="L925" s="5">
        <f>IF('Ventas Pases'!$D925="Red HEROIC",IFERROR(VLOOKUP('Ventas Pases'!$G925,'Comisiones HEROIC'!$A$1:$B$11,2,0),15),IF('Ventas Pases'!$D925="Red HEROIC",15,0))</f>
        <v>12</v>
      </c>
      <c r="M925">
        <f>IF(pases[[#This Row],[Días Visita]]&lt;7,0,IF(pases[[#This Row],[Días Visita]]&lt;9,1,IF(pases[[#This Row],[Días Visita]]="Ilimitados",0,2)))</f>
        <v>0</v>
      </c>
      <c r="N925" s="5">
        <f>IF(AND('Ventas Pases'!$A925="Fuera de Temporada",'Ventas Pases'!$B925=2019,pases[[#This Row],[Modo de Compra]]="Paquete"),30,0)</f>
        <v>0</v>
      </c>
      <c r="O925" s="5">
        <f>-SUMIF(lift[Número de pase],pases[[#This Row],[Numero de Pase]],lift[Costo])</f>
        <v>0</v>
      </c>
    </row>
    <row r="926" spans="1:15" x14ac:dyDescent="0.25">
      <c r="A926" t="s">
        <v>7</v>
      </c>
      <c r="B926">
        <v>2019</v>
      </c>
      <c r="C926">
        <v>43476</v>
      </c>
      <c r="D926" t="s">
        <v>17</v>
      </c>
      <c r="E926">
        <v>43492</v>
      </c>
      <c r="F926">
        <v>9</v>
      </c>
      <c r="G926" t="s">
        <v>9</v>
      </c>
      <c r="H926" t="s">
        <v>944</v>
      </c>
      <c r="I926" s="5">
        <v>945</v>
      </c>
      <c r="J926" s="5">
        <f>IFERROR('Ventas Pases'!$I926/'Ventas Pases'!$F926,"PASE")</f>
        <v>105</v>
      </c>
      <c r="K926" t="str">
        <f>IFERROR(VLOOKUP('Ventas Pases'!$J926,'Comisiones HEROIC'!$E$1:$F$6,2,0),"")</f>
        <v>OI Hotels</v>
      </c>
      <c r="L926" s="5">
        <f>IF('Ventas Pases'!$D926="Red HEROIC",IFERROR(VLOOKUP('Ventas Pases'!$G926,'Comisiones HEROIC'!$A$1:$B$11,2,0),15),IF('Ventas Pases'!$D926="Red HEROIC",15,0))</f>
        <v>0</v>
      </c>
      <c r="M926">
        <f>IF(pases[[#This Row],[Días Visita]]&lt;7,0,IF(pases[[#This Row],[Días Visita]]&lt;9,1,IF(pases[[#This Row],[Días Visita]]="Ilimitados",0,2)))</f>
        <v>2</v>
      </c>
      <c r="N926" s="5">
        <f>IF(AND('Ventas Pases'!$A926="Fuera de Temporada",'Ventas Pases'!$B926=2019,pases[[#This Row],[Modo de Compra]]="Paquete"),30,0)</f>
        <v>0</v>
      </c>
      <c r="O926" s="5">
        <f>-SUMIF(lift[Número de pase],pases[[#This Row],[Numero de Pase]],lift[Costo])</f>
        <v>0</v>
      </c>
    </row>
    <row r="927" spans="1:15" x14ac:dyDescent="0.25">
      <c r="A927" t="s">
        <v>7</v>
      </c>
      <c r="B927">
        <v>2019</v>
      </c>
      <c r="C927">
        <v>43540</v>
      </c>
      <c r="D927" t="s">
        <v>14</v>
      </c>
      <c r="E927">
        <v>43535</v>
      </c>
      <c r="F927">
        <v>2</v>
      </c>
      <c r="G927" t="s">
        <v>33</v>
      </c>
      <c r="H927" t="s">
        <v>945</v>
      </c>
      <c r="I927" s="5">
        <v>280</v>
      </c>
      <c r="J927" s="5">
        <f>IFERROR('Ventas Pases'!$I927/'Ventas Pases'!$F927,"PASE")</f>
        <v>140</v>
      </c>
      <c r="K927" t="str">
        <f>IFERROR(VLOOKUP('Ventas Pases'!$J927,'Comisiones HEROIC'!$E$1:$F$6,2,0),"")</f>
        <v/>
      </c>
      <c r="L927" s="5">
        <f>IF('Ventas Pases'!$D927="Red HEROIC",IFERROR(VLOOKUP('Ventas Pases'!$G927,'Comisiones HEROIC'!$A$1:$B$11,2,0),15),IF('Ventas Pases'!$D927="Red HEROIC",15,0))</f>
        <v>15</v>
      </c>
      <c r="M927">
        <f>IF(pases[[#This Row],[Días Visita]]&lt;7,0,IF(pases[[#This Row],[Días Visita]]&lt;9,1,IF(pases[[#This Row],[Días Visita]]="Ilimitados",0,2)))</f>
        <v>0</v>
      </c>
      <c r="N927" s="5">
        <f>IF(AND('Ventas Pases'!$A927="Fuera de Temporada",'Ventas Pases'!$B927=2019,pases[[#This Row],[Modo de Compra]]="Paquete"),30,0)</f>
        <v>0</v>
      </c>
      <c r="O927" s="5">
        <f>-SUMIF(lift[Número de pase],pases[[#This Row],[Numero de Pase]],lift[Costo])</f>
        <v>0</v>
      </c>
    </row>
    <row r="928" spans="1:15" x14ac:dyDescent="0.25">
      <c r="A928" t="s">
        <v>7</v>
      </c>
      <c r="B928">
        <v>2019</v>
      </c>
      <c r="C928">
        <v>43423</v>
      </c>
      <c r="D928" t="s">
        <v>14</v>
      </c>
      <c r="E928">
        <v>43462</v>
      </c>
      <c r="F928">
        <v>3</v>
      </c>
      <c r="G928" t="s">
        <v>19</v>
      </c>
      <c r="H928" t="s">
        <v>946</v>
      </c>
      <c r="I928" s="5">
        <v>420</v>
      </c>
      <c r="J928" s="5">
        <f>IFERROR('Ventas Pases'!$I928/'Ventas Pases'!$F928,"PASE")</f>
        <v>140</v>
      </c>
      <c r="K928" t="str">
        <f>IFERROR(VLOOKUP('Ventas Pases'!$J928,'Comisiones HEROIC'!$E$1:$F$6,2,0),"")</f>
        <v/>
      </c>
      <c r="L928" s="5">
        <f>IF('Ventas Pases'!$D928="Red HEROIC",IFERROR(VLOOKUP('Ventas Pases'!$G928,'Comisiones HEROIC'!$A$1:$B$11,2,0),15),IF('Ventas Pases'!$D928="Red HEROIC",15,0))</f>
        <v>15</v>
      </c>
      <c r="M928">
        <f>IF(pases[[#This Row],[Días Visita]]&lt;7,0,IF(pases[[#This Row],[Días Visita]]&lt;9,1,IF(pases[[#This Row],[Días Visita]]="Ilimitados",0,2)))</f>
        <v>0</v>
      </c>
      <c r="N928" s="5">
        <f>IF(AND('Ventas Pases'!$A928="Fuera de Temporada",'Ventas Pases'!$B928=2019,pases[[#This Row],[Modo de Compra]]="Paquete"),30,0)</f>
        <v>0</v>
      </c>
      <c r="O928" s="5">
        <f>-SUMIF(lift[Número de pase],pases[[#This Row],[Numero de Pase]],lift[Costo])</f>
        <v>0</v>
      </c>
    </row>
    <row r="929" spans="1:15" x14ac:dyDescent="0.25">
      <c r="A929" t="s">
        <v>7</v>
      </c>
      <c r="B929">
        <v>2019</v>
      </c>
      <c r="C929">
        <v>43489</v>
      </c>
      <c r="D929" t="s">
        <v>8</v>
      </c>
      <c r="E929">
        <v>43419</v>
      </c>
      <c r="F929" t="s">
        <v>11</v>
      </c>
      <c r="G929" t="s">
        <v>9</v>
      </c>
      <c r="H929" t="s">
        <v>947</v>
      </c>
      <c r="I929" s="5">
        <v>1950</v>
      </c>
      <c r="J929" s="5" t="str">
        <f>IFERROR('Ventas Pases'!$I929/'Ventas Pases'!$F929,"PASE")</f>
        <v>PASE</v>
      </c>
      <c r="K929" t="str">
        <f>IFERROR(VLOOKUP('Ventas Pases'!$J929,'Comisiones HEROIC'!$E$1:$F$6,2,0),"")</f>
        <v/>
      </c>
      <c r="L929" s="5">
        <f>IF('Ventas Pases'!$D929="Red HEROIC",IFERROR(VLOOKUP('Ventas Pases'!$G929,'Comisiones HEROIC'!$A$1:$B$11,2,0),15),IF('Ventas Pases'!$D929="Red HEROIC",15,0))</f>
        <v>0</v>
      </c>
      <c r="M929">
        <f>IF(pases[[#This Row],[Días Visita]]&lt;7,0,IF(pases[[#This Row],[Días Visita]]&lt;9,1,IF(pases[[#This Row],[Días Visita]]="Ilimitados",0,2)))</f>
        <v>0</v>
      </c>
      <c r="N929" s="5">
        <f>IF(AND('Ventas Pases'!$A929="Fuera de Temporada",'Ventas Pases'!$B929=2019,pases[[#This Row],[Modo de Compra]]="Paquete"),30,0)</f>
        <v>0</v>
      </c>
      <c r="O929" s="5">
        <f>-SUMIF(lift[Número de pase],pases[[#This Row],[Numero de Pase]],lift[Costo])</f>
        <v>-276</v>
      </c>
    </row>
    <row r="930" spans="1:15" x14ac:dyDescent="0.25">
      <c r="A930" t="s">
        <v>7</v>
      </c>
      <c r="B930">
        <v>2018</v>
      </c>
      <c r="C930">
        <v>43428</v>
      </c>
      <c r="D930" t="s">
        <v>8</v>
      </c>
      <c r="E930">
        <v>43054</v>
      </c>
      <c r="F930" t="s">
        <v>11</v>
      </c>
      <c r="G930" t="s">
        <v>9</v>
      </c>
      <c r="H930" t="s">
        <v>948</v>
      </c>
      <c r="I930" s="5">
        <v>1950</v>
      </c>
      <c r="J930" s="5" t="str">
        <f>IFERROR('Ventas Pases'!$I930/'Ventas Pases'!$F930,"PASE")</f>
        <v>PASE</v>
      </c>
      <c r="K930" t="str">
        <f>IFERROR(VLOOKUP('Ventas Pases'!$J930,'Comisiones HEROIC'!$E$1:$F$6,2,0),"")</f>
        <v/>
      </c>
      <c r="L930" s="5">
        <f>IF('Ventas Pases'!$D930="Red HEROIC",IFERROR(VLOOKUP('Ventas Pases'!$G930,'Comisiones HEROIC'!$A$1:$B$11,2,0),15),IF('Ventas Pases'!$D930="Red HEROIC",15,0))</f>
        <v>0</v>
      </c>
      <c r="M930">
        <f>IF(pases[[#This Row],[Días Visita]]&lt;7,0,IF(pases[[#This Row],[Días Visita]]&lt;9,1,IF(pases[[#This Row],[Días Visita]]="Ilimitados",0,2)))</f>
        <v>0</v>
      </c>
      <c r="N930" s="5">
        <f>IF(AND('Ventas Pases'!$A930="Fuera de Temporada",'Ventas Pases'!$B930=2019,pases[[#This Row],[Modo de Compra]]="Paquete"),30,0)</f>
        <v>0</v>
      </c>
      <c r="O930" s="5">
        <f>-SUMIF(lift[Número de pase],pases[[#This Row],[Numero de Pase]],lift[Costo])</f>
        <v>-276</v>
      </c>
    </row>
    <row r="931" spans="1:15" x14ac:dyDescent="0.25">
      <c r="A931" t="s">
        <v>7</v>
      </c>
      <c r="B931">
        <v>2019</v>
      </c>
      <c r="C931">
        <v>43455</v>
      </c>
      <c r="D931" t="s">
        <v>8</v>
      </c>
      <c r="E931">
        <v>43507</v>
      </c>
      <c r="F931">
        <v>6</v>
      </c>
      <c r="G931" t="s">
        <v>9</v>
      </c>
      <c r="H931" t="s">
        <v>949</v>
      </c>
      <c r="I931" s="5">
        <v>720</v>
      </c>
      <c r="J931" s="5">
        <f>IFERROR('Ventas Pases'!$I931/'Ventas Pases'!$F931,"PASE")</f>
        <v>120</v>
      </c>
      <c r="K931" t="str">
        <f>IFERROR(VLOOKUP('Ventas Pases'!$J931,'Comisiones HEROIC'!$E$1:$F$6,2,0),"")</f>
        <v/>
      </c>
      <c r="L931" s="5">
        <f>IF('Ventas Pases'!$D931="Red HEROIC",IFERROR(VLOOKUP('Ventas Pases'!$G931,'Comisiones HEROIC'!$A$1:$B$11,2,0),15),IF('Ventas Pases'!$D931="Red HEROIC",15,0))</f>
        <v>0</v>
      </c>
      <c r="M931">
        <f>IF(pases[[#This Row],[Días Visita]]&lt;7,0,IF(pases[[#This Row],[Días Visita]]&lt;9,1,IF(pases[[#This Row],[Días Visita]]="Ilimitados",0,2)))</f>
        <v>0</v>
      </c>
      <c r="N931" s="5">
        <f>IF(AND('Ventas Pases'!$A931="Fuera de Temporada",'Ventas Pases'!$B931=2019,pases[[#This Row],[Modo de Compra]]="Paquete"),30,0)</f>
        <v>0</v>
      </c>
      <c r="O931" s="5">
        <f>-SUMIF(lift[Número de pase],pases[[#This Row],[Numero de Pase]],lift[Costo])</f>
        <v>0</v>
      </c>
    </row>
    <row r="932" spans="1:15" x14ac:dyDescent="0.25">
      <c r="A932" t="s">
        <v>13</v>
      </c>
      <c r="B932">
        <v>2018</v>
      </c>
      <c r="C932">
        <v>43356</v>
      </c>
      <c r="D932" t="s">
        <v>8</v>
      </c>
      <c r="E932">
        <v>42924</v>
      </c>
      <c r="F932">
        <v>9</v>
      </c>
      <c r="G932" t="s">
        <v>9</v>
      </c>
      <c r="H932" t="s">
        <v>950</v>
      </c>
      <c r="I932" s="5">
        <v>1080</v>
      </c>
      <c r="J932" s="5">
        <f>IFERROR('Ventas Pases'!$I932/'Ventas Pases'!$F932,"PASE")</f>
        <v>120</v>
      </c>
      <c r="K932" t="str">
        <f>IFERROR(VLOOKUP('Ventas Pases'!$J932,'Comisiones HEROIC'!$E$1:$F$6,2,0),"")</f>
        <v/>
      </c>
      <c r="L932" s="5">
        <f>IF('Ventas Pases'!$D932="Red HEROIC",IFERROR(VLOOKUP('Ventas Pases'!$G932,'Comisiones HEROIC'!$A$1:$B$11,2,0),15),IF('Ventas Pases'!$D932="Red HEROIC",15,0))</f>
        <v>0</v>
      </c>
      <c r="M932">
        <f>IF(pases[[#This Row],[Días Visita]]&lt;7,0,IF(pases[[#This Row],[Días Visita]]&lt;9,1,IF(pases[[#This Row],[Días Visita]]="Ilimitados",0,2)))</f>
        <v>2</v>
      </c>
      <c r="N932" s="5">
        <f>IF(AND('Ventas Pases'!$A932="Fuera de Temporada",'Ventas Pases'!$B932=2019,pases[[#This Row],[Modo de Compra]]="Paquete"),30,0)</f>
        <v>0</v>
      </c>
      <c r="O932" s="5">
        <f>-SUMIF(lift[Número de pase],pases[[#This Row],[Numero de Pase]],lift[Costo])</f>
        <v>0</v>
      </c>
    </row>
    <row r="933" spans="1:15" x14ac:dyDescent="0.25">
      <c r="A933" t="s">
        <v>7</v>
      </c>
      <c r="B933">
        <v>2019</v>
      </c>
      <c r="C933">
        <v>43460</v>
      </c>
      <c r="D933" t="s">
        <v>8</v>
      </c>
      <c r="E933">
        <v>43496</v>
      </c>
      <c r="F933">
        <v>2</v>
      </c>
      <c r="G933" t="s">
        <v>9</v>
      </c>
      <c r="H933" t="s">
        <v>951</v>
      </c>
      <c r="I933" s="5">
        <v>240</v>
      </c>
      <c r="J933" s="5">
        <f>IFERROR('Ventas Pases'!$I933/'Ventas Pases'!$F933,"PASE")</f>
        <v>120</v>
      </c>
      <c r="K933" t="str">
        <f>IFERROR(VLOOKUP('Ventas Pases'!$J933,'Comisiones HEROIC'!$E$1:$F$6,2,0),"")</f>
        <v/>
      </c>
      <c r="L933" s="5">
        <f>IF('Ventas Pases'!$D933="Red HEROIC",IFERROR(VLOOKUP('Ventas Pases'!$G933,'Comisiones HEROIC'!$A$1:$B$11,2,0),15),IF('Ventas Pases'!$D933="Red HEROIC",15,0))</f>
        <v>0</v>
      </c>
      <c r="M933">
        <f>IF(pases[[#This Row],[Días Visita]]&lt;7,0,IF(pases[[#This Row],[Días Visita]]&lt;9,1,IF(pases[[#This Row],[Días Visita]]="Ilimitados",0,2)))</f>
        <v>0</v>
      </c>
      <c r="N933" s="5">
        <f>IF(AND('Ventas Pases'!$A933="Fuera de Temporada",'Ventas Pases'!$B933=2019,pases[[#This Row],[Modo de Compra]]="Paquete"),30,0)</f>
        <v>0</v>
      </c>
      <c r="O933" s="5">
        <f>-SUMIF(lift[Número de pase],pases[[#This Row],[Numero de Pase]],lift[Costo])</f>
        <v>0</v>
      </c>
    </row>
    <row r="934" spans="1:15" x14ac:dyDescent="0.25">
      <c r="A934" t="s">
        <v>7</v>
      </c>
      <c r="B934">
        <v>2018</v>
      </c>
      <c r="C934">
        <v>43101</v>
      </c>
      <c r="D934" t="s">
        <v>8</v>
      </c>
      <c r="E934">
        <v>43112</v>
      </c>
      <c r="F934">
        <v>7</v>
      </c>
      <c r="G934" t="s">
        <v>9</v>
      </c>
      <c r="H934" t="s">
        <v>952</v>
      </c>
      <c r="I934" s="5">
        <v>840</v>
      </c>
      <c r="J934" s="5">
        <f>IFERROR('Ventas Pases'!$I934/'Ventas Pases'!$F934,"PASE")</f>
        <v>120</v>
      </c>
      <c r="K934" t="str">
        <f>IFERROR(VLOOKUP('Ventas Pases'!$J934,'Comisiones HEROIC'!$E$1:$F$6,2,0),"")</f>
        <v/>
      </c>
      <c r="L934" s="5">
        <f>IF('Ventas Pases'!$D934="Red HEROIC",IFERROR(VLOOKUP('Ventas Pases'!$G934,'Comisiones HEROIC'!$A$1:$B$11,2,0),15),IF('Ventas Pases'!$D934="Red HEROIC",15,0))</f>
        <v>0</v>
      </c>
      <c r="M934">
        <f>IF(pases[[#This Row],[Días Visita]]&lt;7,0,IF(pases[[#This Row],[Días Visita]]&lt;9,1,IF(pases[[#This Row],[Días Visita]]="Ilimitados",0,2)))</f>
        <v>1</v>
      </c>
      <c r="N934" s="5">
        <f>IF(AND('Ventas Pases'!$A934="Fuera de Temporada",'Ventas Pases'!$B934=2019,pases[[#This Row],[Modo de Compra]]="Paquete"),30,0)</f>
        <v>0</v>
      </c>
      <c r="O934" s="5">
        <f>-SUMIF(lift[Número de pase],pases[[#This Row],[Numero de Pase]],lift[Costo])</f>
        <v>0</v>
      </c>
    </row>
    <row r="935" spans="1:15" x14ac:dyDescent="0.25">
      <c r="A935" t="s">
        <v>7</v>
      </c>
      <c r="B935">
        <v>2019</v>
      </c>
      <c r="C935">
        <v>43424</v>
      </c>
      <c r="D935" t="s">
        <v>14</v>
      </c>
      <c r="E935">
        <v>43523</v>
      </c>
      <c r="F935">
        <v>9</v>
      </c>
      <c r="G935" t="s">
        <v>15</v>
      </c>
      <c r="H935" t="s">
        <v>953</v>
      </c>
      <c r="I935" s="5">
        <v>1260</v>
      </c>
      <c r="J935" s="5">
        <f>IFERROR('Ventas Pases'!$I935/'Ventas Pases'!$F935,"PASE")</f>
        <v>140</v>
      </c>
      <c r="K935" t="str">
        <f>IFERROR(VLOOKUP('Ventas Pases'!$J935,'Comisiones HEROIC'!$E$1:$F$6,2,0),"")</f>
        <v/>
      </c>
      <c r="L935" s="5">
        <f>IF('Ventas Pases'!$D935="Red HEROIC",IFERROR(VLOOKUP('Ventas Pases'!$G935,'Comisiones HEROIC'!$A$1:$B$11,2,0),15),IF('Ventas Pases'!$D935="Red HEROIC",15,0))</f>
        <v>12</v>
      </c>
      <c r="M935">
        <f>IF(pases[[#This Row],[Días Visita]]&lt;7,0,IF(pases[[#This Row],[Días Visita]]&lt;9,1,IF(pases[[#This Row],[Días Visita]]="Ilimitados",0,2)))</f>
        <v>2</v>
      </c>
      <c r="N935" s="5">
        <f>IF(AND('Ventas Pases'!$A935="Fuera de Temporada",'Ventas Pases'!$B935=2019,pases[[#This Row],[Modo de Compra]]="Paquete"),30,0)</f>
        <v>0</v>
      </c>
      <c r="O935" s="5">
        <f>-SUMIF(lift[Número de pase],pases[[#This Row],[Numero de Pase]],lift[Costo])</f>
        <v>0</v>
      </c>
    </row>
    <row r="936" spans="1:15" x14ac:dyDescent="0.25">
      <c r="A936" t="s">
        <v>7</v>
      </c>
      <c r="B936">
        <v>2019</v>
      </c>
      <c r="C936">
        <v>43445</v>
      </c>
      <c r="D936" t="s">
        <v>14</v>
      </c>
      <c r="E936">
        <v>43477</v>
      </c>
      <c r="F936">
        <v>3</v>
      </c>
      <c r="G936" t="s">
        <v>19</v>
      </c>
      <c r="H936" t="s">
        <v>954</v>
      </c>
      <c r="I936" s="5">
        <v>420</v>
      </c>
      <c r="J936" s="5">
        <f>IFERROR('Ventas Pases'!$I936/'Ventas Pases'!$F936,"PASE")</f>
        <v>140</v>
      </c>
      <c r="K936" t="str">
        <f>IFERROR(VLOOKUP('Ventas Pases'!$J936,'Comisiones HEROIC'!$E$1:$F$6,2,0),"")</f>
        <v/>
      </c>
      <c r="L936" s="5">
        <f>IF('Ventas Pases'!$D936="Red HEROIC",IFERROR(VLOOKUP('Ventas Pases'!$G936,'Comisiones HEROIC'!$A$1:$B$11,2,0),15),IF('Ventas Pases'!$D936="Red HEROIC",15,0))</f>
        <v>15</v>
      </c>
      <c r="M936">
        <f>IF(pases[[#This Row],[Días Visita]]&lt;7,0,IF(pases[[#This Row],[Días Visita]]&lt;9,1,IF(pases[[#This Row],[Días Visita]]="Ilimitados",0,2)))</f>
        <v>0</v>
      </c>
      <c r="N936" s="5">
        <f>IF(AND('Ventas Pases'!$A936="Fuera de Temporada",'Ventas Pases'!$B936=2019,pases[[#This Row],[Modo de Compra]]="Paquete"),30,0)</f>
        <v>0</v>
      </c>
      <c r="O936" s="5">
        <f>-SUMIF(lift[Número de pase],pases[[#This Row],[Numero de Pase]],lift[Costo])</f>
        <v>0</v>
      </c>
    </row>
    <row r="937" spans="1:15" x14ac:dyDescent="0.25">
      <c r="A937" t="s">
        <v>7</v>
      </c>
      <c r="B937">
        <v>2018</v>
      </c>
      <c r="C937">
        <v>43119</v>
      </c>
      <c r="D937" t="s">
        <v>14</v>
      </c>
      <c r="E937">
        <v>43146</v>
      </c>
      <c r="F937">
        <v>4</v>
      </c>
      <c r="G937" t="s">
        <v>33</v>
      </c>
      <c r="H937" t="s">
        <v>955</v>
      </c>
      <c r="I937" s="5">
        <v>560</v>
      </c>
      <c r="J937" s="5">
        <f>IFERROR('Ventas Pases'!$I937/'Ventas Pases'!$F937,"PASE")</f>
        <v>140</v>
      </c>
      <c r="K937" t="str">
        <f>IFERROR(VLOOKUP('Ventas Pases'!$J937,'Comisiones HEROIC'!$E$1:$F$6,2,0),"")</f>
        <v/>
      </c>
      <c r="L937" s="5">
        <f>IF('Ventas Pases'!$D937="Red HEROIC",IFERROR(VLOOKUP('Ventas Pases'!$G937,'Comisiones HEROIC'!$A$1:$B$11,2,0),15),IF('Ventas Pases'!$D937="Red HEROIC",15,0))</f>
        <v>15</v>
      </c>
      <c r="M937">
        <f>IF(pases[[#This Row],[Días Visita]]&lt;7,0,IF(pases[[#This Row],[Días Visita]]&lt;9,1,IF(pases[[#This Row],[Días Visita]]="Ilimitados",0,2)))</f>
        <v>0</v>
      </c>
      <c r="N937" s="5">
        <f>IF(AND('Ventas Pases'!$A937="Fuera de Temporada",'Ventas Pases'!$B937=2019,pases[[#This Row],[Modo de Compra]]="Paquete"),30,0)</f>
        <v>0</v>
      </c>
      <c r="O937" s="5">
        <f>-SUMIF(lift[Número de pase],pases[[#This Row],[Numero de Pase]],lift[Costo])</f>
        <v>0</v>
      </c>
    </row>
    <row r="938" spans="1:15" x14ac:dyDescent="0.25">
      <c r="A938" t="s">
        <v>7</v>
      </c>
      <c r="B938">
        <v>2018</v>
      </c>
      <c r="C938">
        <v>43143</v>
      </c>
      <c r="D938" t="s">
        <v>14</v>
      </c>
      <c r="E938">
        <v>43141</v>
      </c>
      <c r="F938">
        <v>2</v>
      </c>
      <c r="G938" t="s">
        <v>19</v>
      </c>
      <c r="H938" t="s">
        <v>956</v>
      </c>
      <c r="I938" s="5">
        <v>280</v>
      </c>
      <c r="J938" s="5">
        <f>IFERROR('Ventas Pases'!$I938/'Ventas Pases'!$F938,"PASE")</f>
        <v>140</v>
      </c>
      <c r="K938" t="str">
        <f>IFERROR(VLOOKUP('Ventas Pases'!$J938,'Comisiones HEROIC'!$E$1:$F$6,2,0),"")</f>
        <v/>
      </c>
      <c r="L938" s="5">
        <f>IF('Ventas Pases'!$D938="Red HEROIC",IFERROR(VLOOKUP('Ventas Pases'!$G938,'Comisiones HEROIC'!$A$1:$B$11,2,0),15),IF('Ventas Pases'!$D938="Red HEROIC",15,0))</f>
        <v>15</v>
      </c>
      <c r="M938">
        <f>IF(pases[[#This Row],[Días Visita]]&lt;7,0,IF(pases[[#This Row],[Días Visita]]&lt;9,1,IF(pases[[#This Row],[Días Visita]]="Ilimitados",0,2)))</f>
        <v>0</v>
      </c>
      <c r="N938" s="5">
        <f>IF(AND('Ventas Pases'!$A938="Fuera de Temporada",'Ventas Pases'!$B938=2019,pases[[#This Row],[Modo de Compra]]="Paquete"),30,0)</f>
        <v>0</v>
      </c>
      <c r="O938" s="5">
        <f>-SUMIF(lift[Número de pase],pases[[#This Row],[Numero de Pase]],lift[Costo])</f>
        <v>0</v>
      </c>
    </row>
    <row r="939" spans="1:15" x14ac:dyDescent="0.25">
      <c r="A939" t="s">
        <v>7</v>
      </c>
      <c r="B939">
        <v>2019</v>
      </c>
      <c r="C939">
        <v>43449</v>
      </c>
      <c r="D939" t="s">
        <v>14</v>
      </c>
      <c r="E939">
        <v>43519</v>
      </c>
      <c r="F939">
        <v>9</v>
      </c>
      <c r="G939" t="s">
        <v>15</v>
      </c>
      <c r="H939" t="s">
        <v>957</v>
      </c>
      <c r="I939" s="5">
        <v>1260</v>
      </c>
      <c r="J939" s="5">
        <f>IFERROR('Ventas Pases'!$I939/'Ventas Pases'!$F939,"PASE")</f>
        <v>140</v>
      </c>
      <c r="K939" t="str">
        <f>IFERROR(VLOOKUP('Ventas Pases'!$J939,'Comisiones HEROIC'!$E$1:$F$6,2,0),"")</f>
        <v/>
      </c>
      <c r="L939" s="5">
        <f>IF('Ventas Pases'!$D939="Red HEROIC",IFERROR(VLOOKUP('Ventas Pases'!$G939,'Comisiones HEROIC'!$A$1:$B$11,2,0),15),IF('Ventas Pases'!$D939="Red HEROIC",15,0))</f>
        <v>12</v>
      </c>
      <c r="M939">
        <f>IF(pases[[#This Row],[Días Visita]]&lt;7,0,IF(pases[[#This Row],[Días Visita]]&lt;9,1,IF(pases[[#This Row],[Días Visita]]="Ilimitados",0,2)))</f>
        <v>2</v>
      </c>
      <c r="N939" s="5">
        <f>IF(AND('Ventas Pases'!$A939="Fuera de Temporada",'Ventas Pases'!$B939=2019,pases[[#This Row],[Modo de Compra]]="Paquete"),30,0)</f>
        <v>0</v>
      </c>
      <c r="O939" s="5">
        <f>-SUMIF(lift[Número de pase],pases[[#This Row],[Numero de Pase]],lift[Costo])</f>
        <v>0</v>
      </c>
    </row>
    <row r="940" spans="1:15" x14ac:dyDescent="0.25">
      <c r="A940" t="s">
        <v>7</v>
      </c>
      <c r="B940">
        <v>2019</v>
      </c>
      <c r="C940">
        <v>43436</v>
      </c>
      <c r="D940" t="s">
        <v>17</v>
      </c>
      <c r="E940">
        <v>43537</v>
      </c>
      <c r="F940">
        <v>7</v>
      </c>
      <c r="G940" t="s">
        <v>9</v>
      </c>
      <c r="H940" t="s">
        <v>958</v>
      </c>
      <c r="I940" s="5">
        <v>770</v>
      </c>
      <c r="J940" s="5">
        <f>IFERROR('Ventas Pases'!$I940/'Ventas Pases'!$F940,"PASE")</f>
        <v>110</v>
      </c>
      <c r="K940" t="str">
        <f>IFERROR(VLOOKUP('Ventas Pases'!$J940,'Comisiones HEROIC'!$E$1:$F$6,2,0),"")</f>
        <v>Elton Hotel</v>
      </c>
      <c r="L940" s="5">
        <f>IF('Ventas Pases'!$D940="Red HEROIC",IFERROR(VLOOKUP('Ventas Pases'!$G940,'Comisiones HEROIC'!$A$1:$B$11,2,0),15),IF('Ventas Pases'!$D940="Red HEROIC",15,0))</f>
        <v>0</v>
      </c>
      <c r="M940">
        <f>IF(pases[[#This Row],[Días Visita]]&lt;7,0,IF(pases[[#This Row],[Días Visita]]&lt;9,1,IF(pases[[#This Row],[Días Visita]]="Ilimitados",0,2)))</f>
        <v>1</v>
      </c>
      <c r="N940" s="5">
        <f>IF(AND('Ventas Pases'!$A940="Fuera de Temporada",'Ventas Pases'!$B940=2019,pases[[#This Row],[Modo de Compra]]="Paquete"),30,0)</f>
        <v>0</v>
      </c>
      <c r="O940" s="5">
        <f>-SUMIF(lift[Número de pase],pases[[#This Row],[Numero de Pase]],lift[Costo])</f>
        <v>0</v>
      </c>
    </row>
    <row r="941" spans="1:15" x14ac:dyDescent="0.25">
      <c r="A941" t="s">
        <v>7</v>
      </c>
      <c r="B941">
        <v>2018</v>
      </c>
      <c r="C941">
        <v>43105</v>
      </c>
      <c r="D941" t="s">
        <v>60</v>
      </c>
      <c r="E941">
        <v>43101</v>
      </c>
      <c r="F941">
        <v>4</v>
      </c>
      <c r="G941" t="s">
        <v>9</v>
      </c>
      <c r="H941" t="s">
        <v>959</v>
      </c>
      <c r="I941" s="5">
        <v>480</v>
      </c>
      <c r="J941" s="5">
        <f>IFERROR('Ventas Pases'!$I941/'Ventas Pases'!$F941,"PASE")</f>
        <v>120</v>
      </c>
      <c r="K941" t="str">
        <f>IFERROR(VLOOKUP('Ventas Pases'!$J941,'Comisiones HEROIC'!$E$1:$F$6,2,0),"")</f>
        <v/>
      </c>
      <c r="L941" s="5">
        <f>IF('Ventas Pases'!$D941="Red HEROIC",IFERROR(VLOOKUP('Ventas Pases'!$G941,'Comisiones HEROIC'!$A$1:$B$11,2,0),15),IF('Ventas Pases'!$D941="Red HEROIC",15,0))</f>
        <v>0</v>
      </c>
      <c r="M941">
        <f>IF(pases[[#This Row],[Días Visita]]&lt;7,0,IF(pases[[#This Row],[Días Visita]]&lt;9,1,IF(pases[[#This Row],[Días Visita]]="Ilimitados",0,2)))</f>
        <v>0</v>
      </c>
      <c r="N941" s="5">
        <f>IF(AND('Ventas Pases'!$A941="Fuera de Temporada",'Ventas Pases'!$B941=2019,pases[[#This Row],[Modo de Compra]]="Paquete"),30,0)</f>
        <v>0</v>
      </c>
      <c r="O941" s="5">
        <f>-SUMIF(lift[Número de pase],pases[[#This Row],[Numero de Pase]],lift[Costo])</f>
        <v>0</v>
      </c>
    </row>
    <row r="942" spans="1:15" x14ac:dyDescent="0.25">
      <c r="A942" t="s">
        <v>7</v>
      </c>
      <c r="B942">
        <v>2019</v>
      </c>
      <c r="C942">
        <v>43516</v>
      </c>
      <c r="D942" t="s">
        <v>8</v>
      </c>
      <c r="E942">
        <v>43519</v>
      </c>
      <c r="F942">
        <v>4</v>
      </c>
      <c r="G942" t="s">
        <v>9</v>
      </c>
      <c r="H942" t="s">
        <v>960</v>
      </c>
      <c r="I942" s="5">
        <v>480</v>
      </c>
      <c r="J942" s="5">
        <f>IFERROR('Ventas Pases'!$I942/'Ventas Pases'!$F942,"PASE")</f>
        <v>120</v>
      </c>
      <c r="K942" t="str">
        <f>IFERROR(VLOOKUP('Ventas Pases'!$J942,'Comisiones HEROIC'!$E$1:$F$6,2,0),"")</f>
        <v/>
      </c>
      <c r="L942" s="5">
        <f>IF('Ventas Pases'!$D942="Red HEROIC",IFERROR(VLOOKUP('Ventas Pases'!$G942,'Comisiones HEROIC'!$A$1:$B$11,2,0),15),IF('Ventas Pases'!$D942="Red HEROIC",15,0))</f>
        <v>0</v>
      </c>
      <c r="M942">
        <f>IF(pases[[#This Row],[Días Visita]]&lt;7,0,IF(pases[[#This Row],[Días Visita]]&lt;9,1,IF(pases[[#This Row],[Días Visita]]="Ilimitados",0,2)))</f>
        <v>0</v>
      </c>
      <c r="N942" s="5">
        <f>IF(AND('Ventas Pases'!$A942="Fuera de Temporada",'Ventas Pases'!$B942=2019,pases[[#This Row],[Modo de Compra]]="Paquete"),30,0)</f>
        <v>0</v>
      </c>
      <c r="O942" s="5">
        <f>-SUMIF(lift[Número de pase],pases[[#This Row],[Numero de Pase]],lift[Costo])</f>
        <v>0</v>
      </c>
    </row>
    <row r="943" spans="1:15" x14ac:dyDescent="0.25">
      <c r="A943" t="s">
        <v>7</v>
      </c>
      <c r="B943">
        <v>2019</v>
      </c>
      <c r="C943">
        <v>43511</v>
      </c>
      <c r="D943" t="s">
        <v>14</v>
      </c>
      <c r="E943">
        <v>43533</v>
      </c>
      <c r="F943">
        <v>6</v>
      </c>
      <c r="G943" t="s">
        <v>27</v>
      </c>
      <c r="H943" t="s">
        <v>961</v>
      </c>
      <c r="I943" s="5">
        <v>840</v>
      </c>
      <c r="J943" s="5">
        <f>IFERROR('Ventas Pases'!$I943/'Ventas Pases'!$F943,"PASE")</f>
        <v>140</v>
      </c>
      <c r="K943" t="str">
        <f>IFERROR(VLOOKUP('Ventas Pases'!$J943,'Comisiones HEROIC'!$E$1:$F$6,2,0),"")</f>
        <v/>
      </c>
      <c r="L943" s="5">
        <f>IF('Ventas Pases'!$D943="Red HEROIC",IFERROR(VLOOKUP('Ventas Pases'!$G943,'Comisiones HEROIC'!$A$1:$B$11,2,0),15),IF('Ventas Pases'!$D943="Red HEROIC",15,0))</f>
        <v>15</v>
      </c>
      <c r="M943">
        <f>IF(pases[[#This Row],[Días Visita]]&lt;7,0,IF(pases[[#This Row],[Días Visita]]&lt;9,1,IF(pases[[#This Row],[Días Visita]]="Ilimitados",0,2)))</f>
        <v>0</v>
      </c>
      <c r="N943" s="5">
        <f>IF(AND('Ventas Pases'!$A943="Fuera de Temporada",'Ventas Pases'!$B943=2019,pases[[#This Row],[Modo de Compra]]="Paquete"),30,0)</f>
        <v>0</v>
      </c>
      <c r="O943" s="5">
        <f>-SUMIF(lift[Número de pase],pases[[#This Row],[Numero de Pase]],lift[Costo])</f>
        <v>0</v>
      </c>
    </row>
    <row r="944" spans="1:15" x14ac:dyDescent="0.25">
      <c r="A944" t="s">
        <v>7</v>
      </c>
      <c r="B944">
        <v>2018</v>
      </c>
      <c r="C944">
        <v>43427</v>
      </c>
      <c r="D944" t="s">
        <v>8</v>
      </c>
      <c r="E944">
        <v>43054</v>
      </c>
      <c r="F944" t="s">
        <v>11</v>
      </c>
      <c r="G944" t="s">
        <v>9</v>
      </c>
      <c r="H944" t="s">
        <v>962</v>
      </c>
      <c r="I944" s="5">
        <v>1950</v>
      </c>
      <c r="J944" s="5" t="str">
        <f>IFERROR('Ventas Pases'!$I944/'Ventas Pases'!$F944,"PASE")</f>
        <v>PASE</v>
      </c>
      <c r="K944" t="str">
        <f>IFERROR(VLOOKUP('Ventas Pases'!$J944,'Comisiones HEROIC'!$E$1:$F$6,2,0),"")</f>
        <v/>
      </c>
      <c r="L944" s="5">
        <f>IF('Ventas Pases'!$D944="Red HEROIC",IFERROR(VLOOKUP('Ventas Pases'!$G944,'Comisiones HEROIC'!$A$1:$B$11,2,0),15),IF('Ventas Pases'!$D944="Red HEROIC",15,0))</f>
        <v>0</v>
      </c>
      <c r="M944">
        <f>IF(pases[[#This Row],[Días Visita]]&lt;7,0,IF(pases[[#This Row],[Días Visita]]&lt;9,1,IF(pases[[#This Row],[Días Visita]]="Ilimitados",0,2)))</f>
        <v>0</v>
      </c>
      <c r="N944" s="5">
        <f>IF(AND('Ventas Pases'!$A944="Fuera de Temporada",'Ventas Pases'!$B944=2019,pases[[#This Row],[Modo de Compra]]="Paquete"),30,0)</f>
        <v>0</v>
      </c>
      <c r="O944" s="5">
        <f>-SUMIF(lift[Número de pase],pases[[#This Row],[Numero de Pase]],lift[Costo])</f>
        <v>-460</v>
      </c>
    </row>
    <row r="945" spans="1:15" x14ac:dyDescent="0.25">
      <c r="A945" t="s">
        <v>7</v>
      </c>
      <c r="B945">
        <v>2019</v>
      </c>
      <c r="C945">
        <v>43518</v>
      </c>
      <c r="D945" t="s">
        <v>8</v>
      </c>
      <c r="E945">
        <v>43544</v>
      </c>
      <c r="F945">
        <v>7</v>
      </c>
      <c r="G945" t="s">
        <v>9</v>
      </c>
      <c r="H945" t="s">
        <v>963</v>
      </c>
      <c r="I945" s="5">
        <v>840</v>
      </c>
      <c r="J945" s="5">
        <f>IFERROR('Ventas Pases'!$I945/'Ventas Pases'!$F945,"PASE")</f>
        <v>120</v>
      </c>
      <c r="K945" t="str">
        <f>IFERROR(VLOOKUP('Ventas Pases'!$J945,'Comisiones HEROIC'!$E$1:$F$6,2,0),"")</f>
        <v/>
      </c>
      <c r="L945" s="5">
        <f>IF('Ventas Pases'!$D945="Red HEROIC",IFERROR(VLOOKUP('Ventas Pases'!$G945,'Comisiones HEROIC'!$A$1:$B$11,2,0),15),IF('Ventas Pases'!$D945="Red HEROIC",15,0))</f>
        <v>0</v>
      </c>
      <c r="M945">
        <f>IF(pases[[#This Row],[Días Visita]]&lt;7,0,IF(pases[[#This Row],[Días Visita]]&lt;9,1,IF(pases[[#This Row],[Días Visita]]="Ilimitados",0,2)))</f>
        <v>1</v>
      </c>
      <c r="N945" s="5">
        <f>IF(AND('Ventas Pases'!$A945="Fuera de Temporada",'Ventas Pases'!$B945=2019,pases[[#This Row],[Modo de Compra]]="Paquete"),30,0)</f>
        <v>0</v>
      </c>
      <c r="O945" s="5">
        <f>-SUMIF(lift[Número de pase],pases[[#This Row],[Numero de Pase]],lift[Costo])</f>
        <v>0</v>
      </c>
    </row>
    <row r="946" spans="1:15" x14ac:dyDescent="0.25">
      <c r="A946" t="s">
        <v>7</v>
      </c>
      <c r="B946">
        <v>2018</v>
      </c>
      <c r="C946">
        <v>43158</v>
      </c>
      <c r="D946" t="s">
        <v>8</v>
      </c>
      <c r="E946">
        <v>43175</v>
      </c>
      <c r="F946">
        <v>9</v>
      </c>
      <c r="G946" t="s">
        <v>9</v>
      </c>
      <c r="H946" t="s">
        <v>964</v>
      </c>
      <c r="I946" s="5">
        <v>1080</v>
      </c>
      <c r="J946" s="5">
        <f>IFERROR('Ventas Pases'!$I946/'Ventas Pases'!$F946,"PASE")</f>
        <v>120</v>
      </c>
      <c r="K946" t="str">
        <f>IFERROR(VLOOKUP('Ventas Pases'!$J946,'Comisiones HEROIC'!$E$1:$F$6,2,0),"")</f>
        <v/>
      </c>
      <c r="L946" s="5">
        <f>IF('Ventas Pases'!$D946="Red HEROIC",IFERROR(VLOOKUP('Ventas Pases'!$G946,'Comisiones HEROIC'!$A$1:$B$11,2,0),15),IF('Ventas Pases'!$D946="Red HEROIC",15,0))</f>
        <v>0</v>
      </c>
      <c r="M946">
        <f>IF(pases[[#This Row],[Días Visita]]&lt;7,0,IF(pases[[#This Row],[Días Visita]]&lt;9,1,IF(pases[[#This Row],[Días Visita]]="Ilimitados",0,2)))</f>
        <v>2</v>
      </c>
      <c r="N946" s="5">
        <f>IF(AND('Ventas Pases'!$A946="Fuera de Temporada",'Ventas Pases'!$B946=2019,pases[[#This Row],[Modo de Compra]]="Paquete"),30,0)</f>
        <v>0</v>
      </c>
      <c r="O946" s="5">
        <f>-SUMIF(lift[Número de pase],pases[[#This Row],[Numero de Pase]],lift[Costo])</f>
        <v>0</v>
      </c>
    </row>
    <row r="947" spans="1:15" x14ac:dyDescent="0.25">
      <c r="A947" t="s">
        <v>7</v>
      </c>
      <c r="B947">
        <v>2018</v>
      </c>
      <c r="C947">
        <v>43115</v>
      </c>
      <c r="D947" t="s">
        <v>8</v>
      </c>
      <c r="E947">
        <v>43134</v>
      </c>
      <c r="F947">
        <v>1</v>
      </c>
      <c r="G947" t="s">
        <v>9</v>
      </c>
      <c r="H947" t="s">
        <v>965</v>
      </c>
      <c r="I947" s="5">
        <v>120</v>
      </c>
      <c r="J947" s="5">
        <f>IFERROR('Ventas Pases'!$I947/'Ventas Pases'!$F947,"PASE")</f>
        <v>120</v>
      </c>
      <c r="K947" t="str">
        <f>IFERROR(VLOOKUP('Ventas Pases'!$J947,'Comisiones HEROIC'!$E$1:$F$6,2,0),"")</f>
        <v/>
      </c>
      <c r="L947" s="5">
        <f>IF('Ventas Pases'!$D947="Red HEROIC",IFERROR(VLOOKUP('Ventas Pases'!$G947,'Comisiones HEROIC'!$A$1:$B$11,2,0),15),IF('Ventas Pases'!$D947="Red HEROIC",15,0))</f>
        <v>0</v>
      </c>
      <c r="M947">
        <f>IF(pases[[#This Row],[Días Visita]]&lt;7,0,IF(pases[[#This Row],[Días Visita]]&lt;9,1,IF(pases[[#This Row],[Días Visita]]="Ilimitados",0,2)))</f>
        <v>0</v>
      </c>
      <c r="N947" s="5">
        <f>IF(AND('Ventas Pases'!$A947="Fuera de Temporada",'Ventas Pases'!$B947=2019,pases[[#This Row],[Modo de Compra]]="Paquete"),30,0)</f>
        <v>0</v>
      </c>
      <c r="O947" s="5">
        <f>-SUMIF(lift[Número de pase],pases[[#This Row],[Numero de Pase]],lift[Costo])</f>
        <v>0</v>
      </c>
    </row>
    <row r="948" spans="1:15" x14ac:dyDescent="0.25">
      <c r="A948" t="s">
        <v>13</v>
      </c>
      <c r="B948">
        <v>2018</v>
      </c>
      <c r="C948">
        <v>43323</v>
      </c>
      <c r="D948" t="s">
        <v>8</v>
      </c>
      <c r="E948">
        <v>42925</v>
      </c>
      <c r="F948">
        <v>1</v>
      </c>
      <c r="G948" t="s">
        <v>9</v>
      </c>
      <c r="H948" t="s">
        <v>966</v>
      </c>
      <c r="I948" s="5">
        <v>120</v>
      </c>
      <c r="J948" s="5">
        <f>IFERROR('Ventas Pases'!$I948/'Ventas Pases'!$F948,"PASE")</f>
        <v>120</v>
      </c>
      <c r="K948" t="str">
        <f>IFERROR(VLOOKUP('Ventas Pases'!$J948,'Comisiones HEROIC'!$E$1:$F$6,2,0),"")</f>
        <v/>
      </c>
      <c r="L948" s="5">
        <f>IF('Ventas Pases'!$D948="Red HEROIC",IFERROR(VLOOKUP('Ventas Pases'!$G948,'Comisiones HEROIC'!$A$1:$B$11,2,0),15),IF('Ventas Pases'!$D948="Red HEROIC",15,0))</f>
        <v>0</v>
      </c>
      <c r="M948">
        <f>IF(pases[[#This Row],[Días Visita]]&lt;7,0,IF(pases[[#This Row],[Días Visita]]&lt;9,1,IF(pases[[#This Row],[Días Visita]]="Ilimitados",0,2)))</f>
        <v>0</v>
      </c>
      <c r="N948" s="5">
        <f>IF(AND('Ventas Pases'!$A948="Fuera de Temporada",'Ventas Pases'!$B948=2019,pases[[#This Row],[Modo de Compra]]="Paquete"),30,0)</f>
        <v>0</v>
      </c>
      <c r="O948" s="5">
        <f>-SUMIF(lift[Número de pase],pases[[#This Row],[Numero de Pase]],lift[Costo])</f>
        <v>0</v>
      </c>
    </row>
    <row r="949" spans="1:15" x14ac:dyDescent="0.25">
      <c r="A949" t="s">
        <v>13</v>
      </c>
      <c r="B949">
        <v>2018</v>
      </c>
      <c r="C949">
        <v>43240</v>
      </c>
      <c r="D949" t="s">
        <v>8</v>
      </c>
      <c r="E949">
        <v>42869</v>
      </c>
      <c r="F949">
        <v>8</v>
      </c>
      <c r="G949" t="s">
        <v>9</v>
      </c>
      <c r="H949" t="s">
        <v>967</v>
      </c>
      <c r="I949" s="5">
        <v>960</v>
      </c>
      <c r="J949" s="5">
        <f>IFERROR('Ventas Pases'!$I949/'Ventas Pases'!$F949,"PASE")</f>
        <v>120</v>
      </c>
      <c r="K949" t="str">
        <f>IFERROR(VLOOKUP('Ventas Pases'!$J949,'Comisiones HEROIC'!$E$1:$F$6,2,0),"")</f>
        <v/>
      </c>
      <c r="L949" s="5">
        <f>IF('Ventas Pases'!$D949="Red HEROIC",IFERROR(VLOOKUP('Ventas Pases'!$G949,'Comisiones HEROIC'!$A$1:$B$11,2,0),15),IF('Ventas Pases'!$D949="Red HEROIC",15,0))</f>
        <v>0</v>
      </c>
      <c r="M949">
        <f>IF(pases[[#This Row],[Días Visita]]&lt;7,0,IF(pases[[#This Row],[Días Visita]]&lt;9,1,IF(pases[[#This Row],[Días Visita]]="Ilimitados",0,2)))</f>
        <v>1</v>
      </c>
      <c r="N949" s="5">
        <f>IF(AND('Ventas Pases'!$A949="Fuera de Temporada",'Ventas Pases'!$B949=2019,pases[[#This Row],[Modo de Compra]]="Paquete"),30,0)</f>
        <v>0</v>
      </c>
      <c r="O949" s="5">
        <f>-SUMIF(lift[Número de pase],pases[[#This Row],[Numero de Pase]],lift[Costo])</f>
        <v>0</v>
      </c>
    </row>
    <row r="950" spans="1:15" x14ac:dyDescent="0.25">
      <c r="A950" t="s">
        <v>7</v>
      </c>
      <c r="B950">
        <v>2018</v>
      </c>
      <c r="C950">
        <v>43456</v>
      </c>
      <c r="D950" t="s">
        <v>8</v>
      </c>
      <c r="E950">
        <v>43054</v>
      </c>
      <c r="F950" t="s">
        <v>11</v>
      </c>
      <c r="G950" t="s">
        <v>9</v>
      </c>
      <c r="H950" t="s">
        <v>968</v>
      </c>
      <c r="I950" s="5">
        <v>1950</v>
      </c>
      <c r="J950" s="5" t="str">
        <f>IFERROR('Ventas Pases'!$I950/'Ventas Pases'!$F950,"PASE")</f>
        <v>PASE</v>
      </c>
      <c r="K950" t="str">
        <f>IFERROR(VLOOKUP('Ventas Pases'!$J950,'Comisiones HEROIC'!$E$1:$F$6,2,0),"")</f>
        <v/>
      </c>
      <c r="L950" s="5">
        <f>IF('Ventas Pases'!$D950="Red HEROIC",IFERROR(VLOOKUP('Ventas Pases'!$G950,'Comisiones HEROIC'!$A$1:$B$11,2,0),15),IF('Ventas Pases'!$D950="Red HEROIC",15,0))</f>
        <v>0</v>
      </c>
      <c r="M950">
        <f>IF(pases[[#This Row],[Días Visita]]&lt;7,0,IF(pases[[#This Row],[Días Visita]]&lt;9,1,IF(pases[[#This Row],[Días Visita]]="Ilimitados",0,2)))</f>
        <v>0</v>
      </c>
      <c r="N950" s="5">
        <f>IF(AND('Ventas Pases'!$A950="Fuera de Temporada",'Ventas Pases'!$B950=2019,pases[[#This Row],[Modo de Compra]]="Paquete"),30,0)</f>
        <v>0</v>
      </c>
      <c r="O950" s="5">
        <f>-SUMIF(lift[Número de pase],pases[[#This Row],[Numero de Pase]],lift[Costo])</f>
        <v>-368</v>
      </c>
    </row>
    <row r="951" spans="1:15" x14ac:dyDescent="0.25">
      <c r="A951" t="s">
        <v>7</v>
      </c>
      <c r="B951">
        <v>2019</v>
      </c>
      <c r="C951">
        <v>43496</v>
      </c>
      <c r="D951" t="s">
        <v>8</v>
      </c>
      <c r="E951">
        <v>43419</v>
      </c>
      <c r="F951" t="s">
        <v>11</v>
      </c>
      <c r="G951" t="s">
        <v>9</v>
      </c>
      <c r="H951" t="s">
        <v>969</v>
      </c>
      <c r="I951" s="5">
        <v>1950</v>
      </c>
      <c r="J951" s="5" t="str">
        <f>IFERROR('Ventas Pases'!$I951/'Ventas Pases'!$F951,"PASE")</f>
        <v>PASE</v>
      </c>
      <c r="K951" t="str">
        <f>IFERROR(VLOOKUP('Ventas Pases'!$J951,'Comisiones HEROIC'!$E$1:$F$6,2,0),"")</f>
        <v/>
      </c>
      <c r="L951" s="5">
        <f>IF('Ventas Pases'!$D951="Red HEROIC",IFERROR(VLOOKUP('Ventas Pases'!$G951,'Comisiones HEROIC'!$A$1:$B$11,2,0),15),IF('Ventas Pases'!$D951="Red HEROIC",15,0))</f>
        <v>0</v>
      </c>
      <c r="M951">
        <f>IF(pases[[#This Row],[Días Visita]]&lt;7,0,IF(pases[[#This Row],[Días Visita]]&lt;9,1,IF(pases[[#This Row],[Días Visita]]="Ilimitados",0,2)))</f>
        <v>0</v>
      </c>
      <c r="N951" s="5">
        <f>IF(AND('Ventas Pases'!$A951="Fuera de Temporada",'Ventas Pases'!$B951=2019,pases[[#This Row],[Modo de Compra]]="Paquete"),30,0)</f>
        <v>0</v>
      </c>
      <c r="O951" s="5">
        <f>-SUMIF(lift[Número de pase],pases[[#This Row],[Numero de Pase]],lift[Costo])</f>
        <v>-276</v>
      </c>
    </row>
    <row r="952" spans="1:15" x14ac:dyDescent="0.25">
      <c r="A952" t="s">
        <v>7</v>
      </c>
      <c r="B952">
        <v>2018</v>
      </c>
      <c r="C952">
        <v>43424</v>
      </c>
      <c r="D952" t="s">
        <v>14</v>
      </c>
      <c r="E952">
        <v>43134</v>
      </c>
      <c r="F952">
        <v>1</v>
      </c>
      <c r="G952" t="s">
        <v>15</v>
      </c>
      <c r="H952" t="s">
        <v>970</v>
      </c>
      <c r="I952" s="5">
        <v>140</v>
      </c>
      <c r="J952" s="5">
        <f>IFERROR('Ventas Pases'!$I952/'Ventas Pases'!$F952,"PASE")</f>
        <v>140</v>
      </c>
      <c r="K952" t="str">
        <f>IFERROR(VLOOKUP('Ventas Pases'!$J952,'Comisiones HEROIC'!$E$1:$F$6,2,0),"")</f>
        <v/>
      </c>
      <c r="L952" s="5">
        <f>IF('Ventas Pases'!$D952="Red HEROIC",IFERROR(VLOOKUP('Ventas Pases'!$G952,'Comisiones HEROIC'!$A$1:$B$11,2,0),15),IF('Ventas Pases'!$D952="Red HEROIC",15,0))</f>
        <v>12</v>
      </c>
      <c r="M952">
        <f>IF(pases[[#This Row],[Días Visita]]&lt;7,0,IF(pases[[#This Row],[Días Visita]]&lt;9,1,IF(pases[[#This Row],[Días Visita]]="Ilimitados",0,2)))</f>
        <v>0</v>
      </c>
      <c r="N952" s="5">
        <f>IF(AND('Ventas Pases'!$A952="Fuera de Temporada",'Ventas Pases'!$B952=2019,pases[[#This Row],[Modo de Compra]]="Paquete"),30,0)</f>
        <v>0</v>
      </c>
      <c r="O952" s="5">
        <f>-SUMIF(lift[Número de pase],pases[[#This Row],[Numero de Pase]],lift[Costo])</f>
        <v>0</v>
      </c>
    </row>
    <row r="953" spans="1:15" x14ac:dyDescent="0.25">
      <c r="A953" t="s">
        <v>7</v>
      </c>
      <c r="B953">
        <v>2019</v>
      </c>
      <c r="C953">
        <v>43437</v>
      </c>
      <c r="D953" t="s">
        <v>17</v>
      </c>
      <c r="E953">
        <v>43462</v>
      </c>
      <c r="F953">
        <v>7</v>
      </c>
      <c r="G953" t="s">
        <v>9</v>
      </c>
      <c r="H953" t="s">
        <v>971</v>
      </c>
      <c r="I953" s="5">
        <v>735</v>
      </c>
      <c r="J953" s="5">
        <f>IFERROR('Ventas Pases'!$I953/'Ventas Pases'!$F953,"PASE")</f>
        <v>105</v>
      </c>
      <c r="K953" t="str">
        <f>IFERROR(VLOOKUP('Ventas Pases'!$J953,'Comisiones HEROIC'!$E$1:$F$6,2,0),"")</f>
        <v>OI Hotels</v>
      </c>
      <c r="L953" s="5">
        <f>IF('Ventas Pases'!$D953="Red HEROIC",IFERROR(VLOOKUP('Ventas Pases'!$G953,'Comisiones HEROIC'!$A$1:$B$11,2,0),15),IF('Ventas Pases'!$D953="Red HEROIC",15,0))</f>
        <v>0</v>
      </c>
      <c r="M953">
        <f>IF(pases[[#This Row],[Días Visita]]&lt;7,0,IF(pases[[#This Row],[Días Visita]]&lt;9,1,IF(pases[[#This Row],[Días Visita]]="Ilimitados",0,2)))</f>
        <v>1</v>
      </c>
      <c r="N953" s="5">
        <f>IF(AND('Ventas Pases'!$A953="Fuera de Temporada",'Ventas Pases'!$B953=2019,pases[[#This Row],[Modo de Compra]]="Paquete"),30,0)</f>
        <v>0</v>
      </c>
      <c r="O953" s="5">
        <f>-SUMIF(lift[Número de pase],pases[[#This Row],[Numero de Pase]],lift[Costo])</f>
        <v>0</v>
      </c>
    </row>
    <row r="954" spans="1:15" x14ac:dyDescent="0.25">
      <c r="A954" t="s">
        <v>13</v>
      </c>
      <c r="B954">
        <v>2018</v>
      </c>
      <c r="C954">
        <v>43324</v>
      </c>
      <c r="D954" t="s">
        <v>60</v>
      </c>
      <c r="E954">
        <v>42903</v>
      </c>
      <c r="F954">
        <v>7</v>
      </c>
      <c r="G954" t="s">
        <v>9</v>
      </c>
      <c r="H954" t="s">
        <v>972</v>
      </c>
      <c r="I954" s="5">
        <v>840</v>
      </c>
      <c r="J954" s="5">
        <f>IFERROR('Ventas Pases'!$I954/'Ventas Pases'!$F954,"PASE")</f>
        <v>120</v>
      </c>
      <c r="K954" t="str">
        <f>IFERROR(VLOOKUP('Ventas Pases'!$J954,'Comisiones HEROIC'!$E$1:$F$6,2,0),"")</f>
        <v/>
      </c>
      <c r="L954" s="5">
        <f>IF('Ventas Pases'!$D954="Red HEROIC",IFERROR(VLOOKUP('Ventas Pases'!$G954,'Comisiones HEROIC'!$A$1:$B$11,2,0),15),IF('Ventas Pases'!$D954="Red HEROIC",15,0))</f>
        <v>0</v>
      </c>
      <c r="M954">
        <f>IF(pases[[#This Row],[Días Visita]]&lt;7,0,IF(pases[[#This Row],[Días Visita]]&lt;9,1,IF(pases[[#This Row],[Días Visita]]="Ilimitados",0,2)))</f>
        <v>1</v>
      </c>
      <c r="N954" s="5">
        <f>IF(AND('Ventas Pases'!$A954="Fuera de Temporada",'Ventas Pases'!$B954=2019,pases[[#This Row],[Modo de Compra]]="Paquete"),30,0)</f>
        <v>0</v>
      </c>
      <c r="O954" s="5">
        <f>-SUMIF(lift[Número de pase],pases[[#This Row],[Numero de Pase]],lift[Costo])</f>
        <v>0</v>
      </c>
    </row>
    <row r="955" spans="1:15" x14ac:dyDescent="0.25">
      <c r="A955" t="s">
        <v>7</v>
      </c>
      <c r="B955">
        <v>2018</v>
      </c>
      <c r="C955">
        <v>43429</v>
      </c>
      <c r="D955" t="s">
        <v>14</v>
      </c>
      <c r="E955">
        <v>43169</v>
      </c>
      <c r="F955">
        <v>3</v>
      </c>
      <c r="G955" t="s">
        <v>33</v>
      </c>
      <c r="H955" t="s">
        <v>973</v>
      </c>
      <c r="I955" s="5">
        <v>420</v>
      </c>
      <c r="J955" s="5">
        <f>IFERROR('Ventas Pases'!$I955/'Ventas Pases'!$F955,"PASE")</f>
        <v>140</v>
      </c>
      <c r="K955" t="str">
        <f>IFERROR(VLOOKUP('Ventas Pases'!$J955,'Comisiones HEROIC'!$E$1:$F$6,2,0),"")</f>
        <v/>
      </c>
      <c r="L955" s="5">
        <f>IF('Ventas Pases'!$D955="Red HEROIC",IFERROR(VLOOKUP('Ventas Pases'!$G955,'Comisiones HEROIC'!$A$1:$B$11,2,0),15),IF('Ventas Pases'!$D955="Red HEROIC",15,0))</f>
        <v>15</v>
      </c>
      <c r="M955">
        <f>IF(pases[[#This Row],[Días Visita]]&lt;7,0,IF(pases[[#This Row],[Días Visita]]&lt;9,1,IF(pases[[#This Row],[Días Visita]]="Ilimitados",0,2)))</f>
        <v>0</v>
      </c>
      <c r="N955" s="5">
        <f>IF(AND('Ventas Pases'!$A955="Fuera de Temporada",'Ventas Pases'!$B955=2019,pases[[#This Row],[Modo de Compra]]="Paquete"),30,0)</f>
        <v>0</v>
      </c>
      <c r="O955" s="5">
        <f>-SUMIF(lift[Número de pase],pases[[#This Row],[Numero de Pase]],lift[Costo])</f>
        <v>0</v>
      </c>
    </row>
    <row r="956" spans="1:15" x14ac:dyDescent="0.25">
      <c r="A956" t="s">
        <v>13</v>
      </c>
      <c r="B956">
        <v>2019</v>
      </c>
      <c r="C956">
        <v>43383</v>
      </c>
      <c r="D956" t="s">
        <v>8</v>
      </c>
      <c r="E956">
        <v>43259</v>
      </c>
      <c r="F956">
        <v>9</v>
      </c>
      <c r="G956" t="s">
        <v>9</v>
      </c>
      <c r="H956" t="s">
        <v>974</v>
      </c>
      <c r="I956" s="5">
        <v>1080</v>
      </c>
      <c r="J956" s="5">
        <f>IFERROR('Ventas Pases'!$I956/'Ventas Pases'!$F956,"PASE")</f>
        <v>120</v>
      </c>
      <c r="K956" t="str">
        <f>IFERROR(VLOOKUP('Ventas Pases'!$J956,'Comisiones HEROIC'!$E$1:$F$6,2,0),"")</f>
        <v/>
      </c>
      <c r="L956" s="5">
        <f>IF('Ventas Pases'!$D956="Red HEROIC",IFERROR(VLOOKUP('Ventas Pases'!$G956,'Comisiones HEROIC'!$A$1:$B$11,2,0),15),IF('Ventas Pases'!$D956="Red HEROIC",15,0))</f>
        <v>0</v>
      </c>
      <c r="M956">
        <f>IF(pases[[#This Row],[Días Visita]]&lt;7,0,IF(pases[[#This Row],[Días Visita]]&lt;9,1,IF(pases[[#This Row],[Días Visita]]="Ilimitados",0,2)))</f>
        <v>2</v>
      </c>
      <c r="N956" s="5">
        <f>IF(AND('Ventas Pases'!$A956="Fuera de Temporada",'Ventas Pases'!$B956=2019,pases[[#This Row],[Modo de Compra]]="Paquete"),30,0)</f>
        <v>0</v>
      </c>
      <c r="O956" s="5">
        <f>-SUMIF(lift[Número de pase],pases[[#This Row],[Numero de Pase]],lift[Costo])</f>
        <v>0</v>
      </c>
    </row>
    <row r="957" spans="1:15" x14ac:dyDescent="0.25">
      <c r="A957" t="s">
        <v>7</v>
      </c>
      <c r="B957">
        <v>2019</v>
      </c>
      <c r="C957">
        <v>43450</v>
      </c>
      <c r="D957" t="s">
        <v>8</v>
      </c>
      <c r="E957">
        <v>43447</v>
      </c>
      <c r="F957">
        <v>8</v>
      </c>
      <c r="G957" t="s">
        <v>9</v>
      </c>
      <c r="H957" t="s">
        <v>975</v>
      </c>
      <c r="I957" s="5">
        <v>960</v>
      </c>
      <c r="J957" s="5">
        <f>IFERROR('Ventas Pases'!$I957/'Ventas Pases'!$F957,"PASE")</f>
        <v>120</v>
      </c>
      <c r="K957" t="str">
        <f>IFERROR(VLOOKUP('Ventas Pases'!$J957,'Comisiones HEROIC'!$E$1:$F$6,2,0),"")</f>
        <v/>
      </c>
      <c r="L957" s="5">
        <f>IF('Ventas Pases'!$D957="Red HEROIC",IFERROR(VLOOKUP('Ventas Pases'!$G957,'Comisiones HEROIC'!$A$1:$B$11,2,0),15),IF('Ventas Pases'!$D957="Red HEROIC",15,0))</f>
        <v>0</v>
      </c>
      <c r="M957">
        <f>IF(pases[[#This Row],[Días Visita]]&lt;7,0,IF(pases[[#This Row],[Días Visita]]&lt;9,1,IF(pases[[#This Row],[Días Visita]]="Ilimitados",0,2)))</f>
        <v>1</v>
      </c>
      <c r="N957" s="5">
        <f>IF(AND('Ventas Pases'!$A957="Fuera de Temporada",'Ventas Pases'!$B957=2019,pases[[#This Row],[Modo de Compra]]="Paquete"),30,0)</f>
        <v>0</v>
      </c>
      <c r="O957" s="5">
        <f>-SUMIF(lift[Número de pase],pases[[#This Row],[Numero de Pase]],lift[Costo])</f>
        <v>0</v>
      </c>
    </row>
    <row r="958" spans="1:15" x14ac:dyDescent="0.25">
      <c r="A958" t="s">
        <v>7</v>
      </c>
      <c r="B958">
        <v>2019</v>
      </c>
      <c r="C958">
        <v>43553</v>
      </c>
      <c r="D958" t="s">
        <v>17</v>
      </c>
      <c r="E958">
        <v>43545</v>
      </c>
      <c r="F958">
        <v>2</v>
      </c>
      <c r="G958" t="s">
        <v>9</v>
      </c>
      <c r="H958" t="s">
        <v>976</v>
      </c>
      <c r="I958" s="5">
        <v>220</v>
      </c>
      <c r="J958" s="5">
        <f>IFERROR('Ventas Pases'!$I958/'Ventas Pases'!$F958,"PASE")</f>
        <v>110</v>
      </c>
      <c r="K958" t="str">
        <f>IFERROR(VLOOKUP('Ventas Pases'!$J958,'Comisiones HEROIC'!$E$1:$F$6,2,0),"")</f>
        <v>Elton Hotel</v>
      </c>
      <c r="L958" s="5">
        <f>IF('Ventas Pases'!$D958="Red HEROIC",IFERROR(VLOOKUP('Ventas Pases'!$G958,'Comisiones HEROIC'!$A$1:$B$11,2,0),15),IF('Ventas Pases'!$D958="Red HEROIC",15,0))</f>
        <v>0</v>
      </c>
      <c r="M958">
        <f>IF(pases[[#This Row],[Días Visita]]&lt;7,0,IF(pases[[#This Row],[Días Visita]]&lt;9,1,IF(pases[[#This Row],[Días Visita]]="Ilimitados",0,2)))</f>
        <v>0</v>
      </c>
      <c r="N958" s="5">
        <f>IF(AND('Ventas Pases'!$A958="Fuera de Temporada",'Ventas Pases'!$B958=2019,pases[[#This Row],[Modo de Compra]]="Paquete"),30,0)</f>
        <v>0</v>
      </c>
      <c r="O958" s="5">
        <f>-SUMIF(lift[Número de pase],pases[[#This Row],[Numero de Pase]],lift[Costo])</f>
        <v>0</v>
      </c>
    </row>
    <row r="959" spans="1:15" x14ac:dyDescent="0.25">
      <c r="A959" t="s">
        <v>7</v>
      </c>
      <c r="B959">
        <v>2018</v>
      </c>
      <c r="C959">
        <v>43449</v>
      </c>
      <c r="D959" t="s">
        <v>14</v>
      </c>
      <c r="E959">
        <v>43166</v>
      </c>
      <c r="F959">
        <v>4</v>
      </c>
      <c r="G959" t="s">
        <v>27</v>
      </c>
      <c r="H959" t="s">
        <v>977</v>
      </c>
      <c r="I959" s="5">
        <v>560</v>
      </c>
      <c r="J959" s="5">
        <f>IFERROR('Ventas Pases'!$I959/'Ventas Pases'!$F959,"PASE")</f>
        <v>140</v>
      </c>
      <c r="K959" t="str">
        <f>IFERROR(VLOOKUP('Ventas Pases'!$J959,'Comisiones HEROIC'!$E$1:$F$6,2,0),"")</f>
        <v/>
      </c>
      <c r="L959" s="5">
        <f>IF('Ventas Pases'!$D959="Red HEROIC",IFERROR(VLOOKUP('Ventas Pases'!$G959,'Comisiones HEROIC'!$A$1:$B$11,2,0),15),IF('Ventas Pases'!$D959="Red HEROIC",15,0))</f>
        <v>15</v>
      </c>
      <c r="M959">
        <f>IF(pases[[#This Row],[Días Visita]]&lt;7,0,IF(pases[[#This Row],[Días Visita]]&lt;9,1,IF(pases[[#This Row],[Días Visita]]="Ilimitados",0,2)))</f>
        <v>0</v>
      </c>
      <c r="N959" s="5">
        <f>IF(AND('Ventas Pases'!$A959="Fuera de Temporada",'Ventas Pases'!$B959=2019,pases[[#This Row],[Modo de Compra]]="Paquete"),30,0)</f>
        <v>0</v>
      </c>
      <c r="O959" s="5">
        <f>-SUMIF(lift[Número de pase],pases[[#This Row],[Numero de Pase]],lift[Costo])</f>
        <v>0</v>
      </c>
    </row>
    <row r="960" spans="1:15" x14ac:dyDescent="0.25">
      <c r="A960" t="s">
        <v>13</v>
      </c>
      <c r="B960">
        <v>2019</v>
      </c>
      <c r="C960">
        <v>43273</v>
      </c>
      <c r="D960" t="s">
        <v>14</v>
      </c>
      <c r="E960">
        <v>43256</v>
      </c>
      <c r="F960">
        <v>2</v>
      </c>
      <c r="G960" t="s">
        <v>15</v>
      </c>
      <c r="H960" t="s">
        <v>978</v>
      </c>
      <c r="I960" s="5">
        <v>280</v>
      </c>
      <c r="J960" s="5">
        <f>IFERROR('Ventas Pases'!$I960/'Ventas Pases'!$F960,"PASE")</f>
        <v>140</v>
      </c>
      <c r="K960" t="str">
        <f>IFERROR(VLOOKUP('Ventas Pases'!$J960,'Comisiones HEROIC'!$E$1:$F$6,2,0),"")</f>
        <v/>
      </c>
      <c r="L960" s="5">
        <f>IF('Ventas Pases'!$D960="Red HEROIC",IFERROR(VLOOKUP('Ventas Pases'!$G960,'Comisiones HEROIC'!$A$1:$B$11,2,0),15),IF('Ventas Pases'!$D960="Red HEROIC",15,0))</f>
        <v>12</v>
      </c>
      <c r="M960">
        <f>IF(pases[[#This Row],[Días Visita]]&lt;7,0,IF(pases[[#This Row],[Días Visita]]&lt;9,1,IF(pases[[#This Row],[Días Visita]]="Ilimitados",0,2)))</f>
        <v>0</v>
      </c>
      <c r="N960" s="5">
        <f>IF(AND('Ventas Pases'!$A960="Fuera de Temporada",'Ventas Pases'!$B960=2019,pases[[#This Row],[Modo de Compra]]="Paquete"),30,0)</f>
        <v>0</v>
      </c>
      <c r="O960" s="5">
        <f>-SUMIF(lift[Número de pase],pases[[#This Row],[Numero de Pase]],lift[Costo])</f>
        <v>0</v>
      </c>
    </row>
    <row r="961" spans="1:15" x14ac:dyDescent="0.25">
      <c r="A961" t="s">
        <v>13</v>
      </c>
      <c r="B961">
        <v>2019</v>
      </c>
      <c r="C961">
        <v>43386</v>
      </c>
      <c r="D961" t="s">
        <v>8</v>
      </c>
      <c r="E961">
        <v>43274</v>
      </c>
      <c r="F961">
        <v>1</v>
      </c>
      <c r="G961" t="s">
        <v>9</v>
      </c>
      <c r="H961" t="s">
        <v>979</v>
      </c>
      <c r="I961" s="5">
        <v>120</v>
      </c>
      <c r="J961" s="5">
        <f>IFERROR('Ventas Pases'!$I961/'Ventas Pases'!$F961,"PASE")</f>
        <v>120</v>
      </c>
      <c r="K961" t="str">
        <f>IFERROR(VLOOKUP('Ventas Pases'!$J961,'Comisiones HEROIC'!$E$1:$F$6,2,0),"")</f>
        <v/>
      </c>
      <c r="L961" s="5">
        <f>IF('Ventas Pases'!$D961="Red HEROIC",IFERROR(VLOOKUP('Ventas Pases'!$G961,'Comisiones HEROIC'!$A$1:$B$11,2,0),15),IF('Ventas Pases'!$D961="Red HEROIC",15,0))</f>
        <v>0</v>
      </c>
      <c r="M961">
        <f>IF(pases[[#This Row],[Días Visita]]&lt;7,0,IF(pases[[#This Row],[Días Visita]]&lt;9,1,IF(pases[[#This Row],[Días Visita]]="Ilimitados",0,2)))</f>
        <v>0</v>
      </c>
      <c r="N961" s="5">
        <f>IF(AND('Ventas Pases'!$A961="Fuera de Temporada",'Ventas Pases'!$B961=2019,pases[[#This Row],[Modo de Compra]]="Paquete"),30,0)</f>
        <v>0</v>
      </c>
      <c r="O961" s="5">
        <f>-SUMIF(lift[Número de pase],pases[[#This Row],[Numero de Pase]],lift[Costo])</f>
        <v>0</v>
      </c>
    </row>
    <row r="962" spans="1:15" x14ac:dyDescent="0.25">
      <c r="A962" t="s">
        <v>13</v>
      </c>
      <c r="B962">
        <v>2019</v>
      </c>
      <c r="C962">
        <v>43200</v>
      </c>
      <c r="D962" t="s">
        <v>14</v>
      </c>
      <c r="E962">
        <v>43297</v>
      </c>
      <c r="F962">
        <v>9</v>
      </c>
      <c r="G962" t="s">
        <v>19</v>
      </c>
      <c r="H962" t="s">
        <v>980</v>
      </c>
      <c r="I962" s="5">
        <v>1260</v>
      </c>
      <c r="J962" s="5">
        <f>IFERROR('Ventas Pases'!$I962/'Ventas Pases'!$F962,"PASE")</f>
        <v>140</v>
      </c>
      <c r="K962" t="str">
        <f>IFERROR(VLOOKUP('Ventas Pases'!$J962,'Comisiones HEROIC'!$E$1:$F$6,2,0),"")</f>
        <v/>
      </c>
      <c r="L962" s="5">
        <f>IF('Ventas Pases'!$D962="Red HEROIC",IFERROR(VLOOKUP('Ventas Pases'!$G962,'Comisiones HEROIC'!$A$1:$B$11,2,0),15),IF('Ventas Pases'!$D962="Red HEROIC",15,0))</f>
        <v>15</v>
      </c>
      <c r="M962">
        <f>IF(pases[[#This Row],[Días Visita]]&lt;7,0,IF(pases[[#This Row],[Días Visita]]&lt;9,1,IF(pases[[#This Row],[Días Visita]]="Ilimitados",0,2)))</f>
        <v>2</v>
      </c>
      <c r="N962" s="5">
        <f>IF(AND('Ventas Pases'!$A962="Fuera de Temporada",'Ventas Pases'!$B962=2019,pases[[#This Row],[Modo de Compra]]="Paquete"),30,0)</f>
        <v>0</v>
      </c>
      <c r="O962" s="5">
        <f>-SUMIF(lift[Número de pase],pases[[#This Row],[Numero de Pase]],lift[Costo])</f>
        <v>0</v>
      </c>
    </row>
    <row r="963" spans="1:15" x14ac:dyDescent="0.25">
      <c r="A963" t="s">
        <v>7</v>
      </c>
      <c r="B963">
        <v>2018</v>
      </c>
      <c r="C963">
        <v>43452</v>
      </c>
      <c r="D963" t="s">
        <v>14</v>
      </c>
      <c r="E963">
        <v>43106</v>
      </c>
      <c r="F963">
        <v>3</v>
      </c>
      <c r="G963" t="s">
        <v>19</v>
      </c>
      <c r="H963" t="s">
        <v>981</v>
      </c>
      <c r="I963" s="5">
        <v>420</v>
      </c>
      <c r="J963" s="5">
        <f>IFERROR('Ventas Pases'!$I963/'Ventas Pases'!$F963,"PASE")</f>
        <v>140</v>
      </c>
      <c r="K963" t="str">
        <f>IFERROR(VLOOKUP('Ventas Pases'!$J963,'Comisiones HEROIC'!$E$1:$F$6,2,0),"")</f>
        <v/>
      </c>
      <c r="L963" s="5">
        <f>IF('Ventas Pases'!$D963="Red HEROIC",IFERROR(VLOOKUP('Ventas Pases'!$G963,'Comisiones HEROIC'!$A$1:$B$11,2,0),15),IF('Ventas Pases'!$D963="Red HEROIC",15,0))</f>
        <v>15</v>
      </c>
      <c r="M963">
        <f>IF(pases[[#This Row],[Días Visita]]&lt;7,0,IF(pases[[#This Row],[Días Visita]]&lt;9,1,IF(pases[[#This Row],[Días Visita]]="Ilimitados",0,2)))</f>
        <v>0</v>
      </c>
      <c r="N963" s="5">
        <f>IF(AND('Ventas Pases'!$A963="Fuera de Temporada",'Ventas Pases'!$B963=2019,pases[[#This Row],[Modo de Compra]]="Paquete"),30,0)</f>
        <v>0</v>
      </c>
      <c r="O963" s="5">
        <f>-SUMIF(lift[Número de pase],pases[[#This Row],[Numero de Pase]],lift[Costo])</f>
        <v>0</v>
      </c>
    </row>
    <row r="964" spans="1:15" x14ac:dyDescent="0.25">
      <c r="A964" t="s">
        <v>13</v>
      </c>
      <c r="B964">
        <v>2019</v>
      </c>
      <c r="C964">
        <v>43367</v>
      </c>
      <c r="D964" t="s">
        <v>8</v>
      </c>
      <c r="E964">
        <v>43296</v>
      </c>
      <c r="F964">
        <v>2</v>
      </c>
      <c r="G964" t="s">
        <v>9</v>
      </c>
      <c r="H964" t="s">
        <v>982</v>
      </c>
      <c r="I964" s="5">
        <v>240</v>
      </c>
      <c r="J964" s="5">
        <f>IFERROR('Ventas Pases'!$I964/'Ventas Pases'!$F964,"PASE")</f>
        <v>120</v>
      </c>
      <c r="K964" t="str">
        <f>IFERROR(VLOOKUP('Ventas Pases'!$J964,'Comisiones HEROIC'!$E$1:$F$6,2,0),"")</f>
        <v/>
      </c>
      <c r="L964" s="5">
        <f>IF('Ventas Pases'!$D964="Red HEROIC",IFERROR(VLOOKUP('Ventas Pases'!$G964,'Comisiones HEROIC'!$A$1:$B$11,2,0),15),IF('Ventas Pases'!$D964="Red HEROIC",15,0))</f>
        <v>0</v>
      </c>
      <c r="M964">
        <f>IF(pases[[#This Row],[Días Visita]]&lt;7,0,IF(pases[[#This Row],[Días Visita]]&lt;9,1,IF(pases[[#This Row],[Días Visita]]="Ilimitados",0,2)))</f>
        <v>0</v>
      </c>
      <c r="N964" s="5">
        <f>IF(AND('Ventas Pases'!$A964="Fuera de Temporada",'Ventas Pases'!$B964=2019,pases[[#This Row],[Modo de Compra]]="Paquete"),30,0)</f>
        <v>0</v>
      </c>
      <c r="O964" s="5">
        <f>-SUMIF(lift[Número de pase],pases[[#This Row],[Numero de Pase]],lift[Costo])</f>
        <v>0</v>
      </c>
    </row>
    <row r="965" spans="1:15" x14ac:dyDescent="0.25">
      <c r="A965" t="s">
        <v>7</v>
      </c>
      <c r="B965">
        <v>2019</v>
      </c>
      <c r="C965">
        <v>43446</v>
      </c>
      <c r="D965" t="s">
        <v>14</v>
      </c>
      <c r="E965">
        <v>43478</v>
      </c>
      <c r="F965">
        <v>4</v>
      </c>
      <c r="G965" t="s">
        <v>33</v>
      </c>
      <c r="H965" t="s">
        <v>983</v>
      </c>
      <c r="I965" s="5">
        <v>560</v>
      </c>
      <c r="J965" s="5">
        <f>IFERROR('Ventas Pases'!$I965/'Ventas Pases'!$F965,"PASE")</f>
        <v>140</v>
      </c>
      <c r="K965" t="str">
        <f>IFERROR(VLOOKUP('Ventas Pases'!$J965,'Comisiones HEROIC'!$E$1:$F$6,2,0),"")</f>
        <v/>
      </c>
      <c r="L965" s="5">
        <f>IF('Ventas Pases'!$D965="Red HEROIC",IFERROR(VLOOKUP('Ventas Pases'!$G965,'Comisiones HEROIC'!$A$1:$B$11,2,0),15),IF('Ventas Pases'!$D965="Red HEROIC",15,0))</f>
        <v>15</v>
      </c>
      <c r="M965">
        <f>IF(pases[[#This Row],[Días Visita]]&lt;7,0,IF(pases[[#This Row],[Días Visita]]&lt;9,1,IF(pases[[#This Row],[Días Visita]]="Ilimitados",0,2)))</f>
        <v>0</v>
      </c>
      <c r="N965" s="5">
        <f>IF(AND('Ventas Pases'!$A965="Fuera de Temporada",'Ventas Pases'!$B965=2019,pases[[#This Row],[Modo de Compra]]="Paquete"),30,0)</f>
        <v>0</v>
      </c>
      <c r="O965" s="5">
        <f>-SUMIF(lift[Número de pase],pases[[#This Row],[Numero de Pase]],lift[Costo])</f>
        <v>0</v>
      </c>
    </row>
    <row r="966" spans="1:15" x14ac:dyDescent="0.25">
      <c r="A966" t="s">
        <v>13</v>
      </c>
      <c r="B966">
        <v>2019</v>
      </c>
      <c r="C966">
        <v>43369</v>
      </c>
      <c r="D966" t="s">
        <v>60</v>
      </c>
      <c r="E966">
        <v>43280</v>
      </c>
      <c r="F966">
        <v>9</v>
      </c>
      <c r="G966" t="s">
        <v>9</v>
      </c>
      <c r="H966" t="s">
        <v>984</v>
      </c>
      <c r="I966" s="5">
        <v>1080</v>
      </c>
      <c r="J966" s="5">
        <f>IFERROR('Ventas Pases'!$I966/'Ventas Pases'!$F966,"PASE")</f>
        <v>120</v>
      </c>
      <c r="K966" t="str">
        <f>IFERROR(VLOOKUP('Ventas Pases'!$J966,'Comisiones HEROIC'!$E$1:$F$6,2,0),"")</f>
        <v/>
      </c>
      <c r="L966" s="5">
        <f>IF('Ventas Pases'!$D966="Red HEROIC",IFERROR(VLOOKUP('Ventas Pases'!$G966,'Comisiones HEROIC'!$A$1:$B$11,2,0),15),IF('Ventas Pases'!$D966="Red HEROIC",15,0))</f>
        <v>0</v>
      </c>
      <c r="M966">
        <f>IF(pases[[#This Row],[Días Visita]]&lt;7,0,IF(pases[[#This Row],[Días Visita]]&lt;9,1,IF(pases[[#This Row],[Días Visita]]="Ilimitados",0,2)))</f>
        <v>2</v>
      </c>
      <c r="N966" s="5">
        <f>IF(AND('Ventas Pases'!$A966="Fuera de Temporada",'Ventas Pases'!$B966=2019,pases[[#This Row],[Modo de Compra]]="Paquete"),30,0)</f>
        <v>0</v>
      </c>
      <c r="O966" s="5">
        <f>-SUMIF(lift[Número de pase],pases[[#This Row],[Numero de Pase]],lift[Costo])</f>
        <v>0</v>
      </c>
    </row>
    <row r="967" spans="1:15" x14ac:dyDescent="0.25">
      <c r="A967" t="s">
        <v>7</v>
      </c>
      <c r="B967">
        <v>2019</v>
      </c>
      <c r="C967">
        <v>43477</v>
      </c>
      <c r="D967" t="s">
        <v>14</v>
      </c>
      <c r="E967">
        <v>43535</v>
      </c>
      <c r="F967">
        <v>6</v>
      </c>
      <c r="G967" t="s">
        <v>19</v>
      </c>
      <c r="H967" t="s">
        <v>985</v>
      </c>
      <c r="I967" s="5">
        <v>840</v>
      </c>
      <c r="J967" s="5">
        <f>IFERROR('Ventas Pases'!$I967/'Ventas Pases'!$F967,"PASE")</f>
        <v>140</v>
      </c>
      <c r="K967" t="str">
        <f>IFERROR(VLOOKUP('Ventas Pases'!$J967,'Comisiones HEROIC'!$E$1:$F$6,2,0),"")</f>
        <v/>
      </c>
      <c r="L967" s="5">
        <f>IF('Ventas Pases'!$D967="Red HEROIC",IFERROR(VLOOKUP('Ventas Pases'!$G967,'Comisiones HEROIC'!$A$1:$B$11,2,0),15),IF('Ventas Pases'!$D967="Red HEROIC",15,0))</f>
        <v>15</v>
      </c>
      <c r="M967">
        <f>IF(pases[[#This Row],[Días Visita]]&lt;7,0,IF(pases[[#This Row],[Días Visita]]&lt;9,1,IF(pases[[#This Row],[Días Visita]]="Ilimitados",0,2)))</f>
        <v>0</v>
      </c>
      <c r="N967" s="5">
        <f>IF(AND('Ventas Pases'!$A967="Fuera de Temporada",'Ventas Pases'!$B967=2019,pases[[#This Row],[Modo de Compra]]="Paquete"),30,0)</f>
        <v>0</v>
      </c>
      <c r="O967" s="5">
        <f>-SUMIF(lift[Número de pase],pases[[#This Row],[Numero de Pase]],lift[Costo])</f>
        <v>0</v>
      </c>
    </row>
    <row r="968" spans="1:15" x14ac:dyDescent="0.25">
      <c r="A968" t="s">
        <v>7</v>
      </c>
      <c r="B968">
        <v>2019</v>
      </c>
      <c r="C968">
        <v>43425</v>
      </c>
      <c r="D968" t="s">
        <v>14</v>
      </c>
      <c r="E968">
        <v>43446</v>
      </c>
      <c r="F968">
        <v>4</v>
      </c>
      <c r="G968" t="s">
        <v>33</v>
      </c>
      <c r="H968" t="s">
        <v>986</v>
      </c>
      <c r="I968" s="5">
        <v>560</v>
      </c>
      <c r="J968" s="5">
        <f>IFERROR('Ventas Pases'!$I968/'Ventas Pases'!$F968,"PASE")</f>
        <v>140</v>
      </c>
      <c r="K968" t="str">
        <f>IFERROR(VLOOKUP('Ventas Pases'!$J968,'Comisiones HEROIC'!$E$1:$F$6,2,0),"")</f>
        <v/>
      </c>
      <c r="L968" s="5">
        <f>IF('Ventas Pases'!$D968="Red HEROIC",IFERROR(VLOOKUP('Ventas Pases'!$G968,'Comisiones HEROIC'!$A$1:$B$11,2,0),15),IF('Ventas Pases'!$D968="Red HEROIC",15,0))</f>
        <v>15</v>
      </c>
      <c r="M968">
        <f>IF(pases[[#This Row],[Días Visita]]&lt;7,0,IF(pases[[#This Row],[Días Visita]]&lt;9,1,IF(pases[[#This Row],[Días Visita]]="Ilimitados",0,2)))</f>
        <v>0</v>
      </c>
      <c r="N968" s="5">
        <f>IF(AND('Ventas Pases'!$A968="Fuera de Temporada",'Ventas Pases'!$B968=2019,pases[[#This Row],[Modo de Compra]]="Paquete"),30,0)</f>
        <v>0</v>
      </c>
      <c r="O968" s="5">
        <f>-SUMIF(lift[Número de pase],pases[[#This Row],[Numero de Pase]],lift[Costo])</f>
        <v>0</v>
      </c>
    </row>
    <row r="969" spans="1:15" x14ac:dyDescent="0.25">
      <c r="A969" t="s">
        <v>7</v>
      </c>
      <c r="B969">
        <v>2019</v>
      </c>
      <c r="C969">
        <v>43422</v>
      </c>
      <c r="D969" t="s">
        <v>14</v>
      </c>
      <c r="E969">
        <v>43505</v>
      </c>
      <c r="F969">
        <v>6</v>
      </c>
      <c r="G969" t="s">
        <v>19</v>
      </c>
      <c r="H969" t="s">
        <v>987</v>
      </c>
      <c r="I969" s="5">
        <v>840</v>
      </c>
      <c r="J969" s="5">
        <f>IFERROR('Ventas Pases'!$I969/'Ventas Pases'!$F969,"PASE")</f>
        <v>140</v>
      </c>
      <c r="K969" t="str">
        <f>IFERROR(VLOOKUP('Ventas Pases'!$J969,'Comisiones HEROIC'!$E$1:$F$6,2,0),"")</f>
        <v/>
      </c>
      <c r="L969" s="5">
        <f>IF('Ventas Pases'!$D969="Red HEROIC",IFERROR(VLOOKUP('Ventas Pases'!$G969,'Comisiones HEROIC'!$A$1:$B$11,2,0),15),IF('Ventas Pases'!$D969="Red HEROIC",15,0))</f>
        <v>15</v>
      </c>
      <c r="M969">
        <f>IF(pases[[#This Row],[Días Visita]]&lt;7,0,IF(pases[[#This Row],[Días Visita]]&lt;9,1,IF(pases[[#This Row],[Días Visita]]="Ilimitados",0,2)))</f>
        <v>0</v>
      </c>
      <c r="N969" s="5">
        <f>IF(AND('Ventas Pases'!$A969="Fuera de Temporada",'Ventas Pases'!$B969=2019,pases[[#This Row],[Modo de Compra]]="Paquete"),30,0)</f>
        <v>0</v>
      </c>
      <c r="O969" s="5">
        <f>-SUMIF(lift[Número de pase],pases[[#This Row],[Numero de Pase]],lift[Costo])</f>
        <v>0</v>
      </c>
    </row>
    <row r="970" spans="1:15" x14ac:dyDescent="0.25">
      <c r="A970" t="s">
        <v>7</v>
      </c>
      <c r="B970">
        <v>2019</v>
      </c>
      <c r="C970">
        <v>43458</v>
      </c>
      <c r="D970" t="s">
        <v>14</v>
      </c>
      <c r="E970">
        <v>43537</v>
      </c>
      <c r="F970">
        <v>6</v>
      </c>
      <c r="G970" t="s">
        <v>35</v>
      </c>
      <c r="H970" t="s">
        <v>988</v>
      </c>
      <c r="I970" s="5">
        <v>840</v>
      </c>
      <c r="J970" s="5">
        <f>IFERROR('Ventas Pases'!$I970/'Ventas Pases'!$F970,"PASE")</f>
        <v>140</v>
      </c>
      <c r="K970" t="str">
        <f>IFERROR(VLOOKUP('Ventas Pases'!$J970,'Comisiones HEROIC'!$E$1:$F$6,2,0),"")</f>
        <v/>
      </c>
      <c r="L970" s="5">
        <f>IF('Ventas Pases'!$D970="Red HEROIC",IFERROR(VLOOKUP('Ventas Pases'!$G970,'Comisiones HEROIC'!$A$1:$B$11,2,0),15),IF('Ventas Pases'!$D970="Red HEROIC",15,0))</f>
        <v>16</v>
      </c>
      <c r="M970">
        <f>IF(pases[[#This Row],[Días Visita]]&lt;7,0,IF(pases[[#This Row],[Días Visita]]&lt;9,1,IF(pases[[#This Row],[Días Visita]]="Ilimitados",0,2)))</f>
        <v>0</v>
      </c>
      <c r="N970" s="5">
        <f>IF(AND('Ventas Pases'!$A970="Fuera de Temporada",'Ventas Pases'!$B970=2019,pases[[#This Row],[Modo de Compra]]="Paquete"),30,0)</f>
        <v>0</v>
      </c>
      <c r="O970" s="5">
        <f>-SUMIF(lift[Número de pase],pases[[#This Row],[Numero de Pase]],lift[Costo])</f>
        <v>0</v>
      </c>
    </row>
    <row r="971" spans="1:15" x14ac:dyDescent="0.25">
      <c r="A971" t="s">
        <v>7</v>
      </c>
      <c r="B971">
        <v>2018</v>
      </c>
      <c r="C971">
        <v>43164</v>
      </c>
      <c r="D971" t="s">
        <v>8</v>
      </c>
      <c r="E971">
        <v>43054</v>
      </c>
      <c r="F971" t="s">
        <v>11</v>
      </c>
      <c r="G971" t="s">
        <v>9</v>
      </c>
      <c r="H971" t="s">
        <v>989</v>
      </c>
      <c r="I971" s="5">
        <v>1950</v>
      </c>
      <c r="J971" s="5" t="str">
        <f>IFERROR('Ventas Pases'!$I971/'Ventas Pases'!$F971,"PASE")</f>
        <v>PASE</v>
      </c>
      <c r="K971" t="str">
        <f>IFERROR(VLOOKUP('Ventas Pases'!$J971,'Comisiones HEROIC'!$E$1:$F$6,2,0),"")</f>
        <v/>
      </c>
      <c r="L971" s="5">
        <f>IF('Ventas Pases'!$D971="Red HEROIC",IFERROR(VLOOKUP('Ventas Pases'!$G971,'Comisiones HEROIC'!$A$1:$B$11,2,0),15),IF('Ventas Pases'!$D971="Red HEROIC",15,0))</f>
        <v>0</v>
      </c>
      <c r="M971">
        <f>IF(pases[[#This Row],[Días Visita]]&lt;7,0,IF(pases[[#This Row],[Días Visita]]&lt;9,1,IF(pases[[#This Row],[Días Visita]]="Ilimitados",0,2)))</f>
        <v>0</v>
      </c>
      <c r="N971" s="5">
        <f>IF(AND('Ventas Pases'!$A971="Fuera de Temporada",'Ventas Pases'!$B971=2019,pases[[#This Row],[Modo de Compra]]="Paquete"),30,0)</f>
        <v>0</v>
      </c>
      <c r="O971" s="5">
        <f>-SUMIF(lift[Número de pase],pases[[#This Row],[Numero de Pase]],lift[Costo])</f>
        <v>-644</v>
      </c>
    </row>
    <row r="972" spans="1:15" x14ac:dyDescent="0.25">
      <c r="A972" t="s">
        <v>7</v>
      </c>
      <c r="B972">
        <v>2018</v>
      </c>
      <c r="C972">
        <v>43165</v>
      </c>
      <c r="D972" t="s">
        <v>14</v>
      </c>
      <c r="E972">
        <v>43171</v>
      </c>
      <c r="F972">
        <v>6</v>
      </c>
      <c r="G972" t="s">
        <v>19</v>
      </c>
      <c r="H972" t="s">
        <v>990</v>
      </c>
      <c r="I972" s="5">
        <v>840</v>
      </c>
      <c r="J972" s="5">
        <f>IFERROR('Ventas Pases'!$I972/'Ventas Pases'!$F972,"PASE")</f>
        <v>140</v>
      </c>
      <c r="K972" t="str">
        <f>IFERROR(VLOOKUP('Ventas Pases'!$J972,'Comisiones HEROIC'!$E$1:$F$6,2,0),"")</f>
        <v/>
      </c>
      <c r="L972" s="5">
        <f>IF('Ventas Pases'!$D972="Red HEROIC",IFERROR(VLOOKUP('Ventas Pases'!$G972,'Comisiones HEROIC'!$A$1:$B$11,2,0),15),IF('Ventas Pases'!$D972="Red HEROIC",15,0))</f>
        <v>15</v>
      </c>
      <c r="M972">
        <f>IF(pases[[#This Row],[Días Visita]]&lt;7,0,IF(pases[[#This Row],[Días Visita]]&lt;9,1,IF(pases[[#This Row],[Días Visita]]="Ilimitados",0,2)))</f>
        <v>0</v>
      </c>
      <c r="N972" s="5">
        <f>IF(AND('Ventas Pases'!$A972="Fuera de Temporada",'Ventas Pases'!$B972=2019,pases[[#This Row],[Modo de Compra]]="Paquete"),30,0)</f>
        <v>0</v>
      </c>
      <c r="O972" s="5">
        <f>-SUMIF(lift[Número de pase],pases[[#This Row],[Numero de Pase]],lift[Costo])</f>
        <v>0</v>
      </c>
    </row>
    <row r="973" spans="1:15" x14ac:dyDescent="0.25">
      <c r="A973" t="s">
        <v>7</v>
      </c>
      <c r="B973">
        <v>2018</v>
      </c>
      <c r="C973">
        <v>43139</v>
      </c>
      <c r="D973" t="s">
        <v>8</v>
      </c>
      <c r="E973">
        <v>43054</v>
      </c>
      <c r="F973" t="s">
        <v>11</v>
      </c>
      <c r="G973" t="s">
        <v>9</v>
      </c>
      <c r="H973" t="s">
        <v>991</v>
      </c>
      <c r="I973" s="5">
        <v>1950</v>
      </c>
      <c r="J973" s="5" t="str">
        <f>IFERROR('Ventas Pases'!$I973/'Ventas Pases'!$F973,"PASE")</f>
        <v>PASE</v>
      </c>
      <c r="K973" t="str">
        <f>IFERROR(VLOOKUP('Ventas Pases'!$J973,'Comisiones HEROIC'!$E$1:$F$6,2,0),"")</f>
        <v/>
      </c>
      <c r="L973" s="5">
        <f>IF('Ventas Pases'!$D973="Red HEROIC",IFERROR(VLOOKUP('Ventas Pases'!$G973,'Comisiones HEROIC'!$A$1:$B$11,2,0),15),IF('Ventas Pases'!$D973="Red HEROIC",15,0))</f>
        <v>0</v>
      </c>
      <c r="M973">
        <f>IF(pases[[#This Row],[Días Visita]]&lt;7,0,IF(pases[[#This Row],[Días Visita]]&lt;9,1,IF(pases[[#This Row],[Días Visita]]="Ilimitados",0,2)))</f>
        <v>0</v>
      </c>
      <c r="N973" s="5">
        <f>IF(AND('Ventas Pases'!$A973="Fuera de Temporada",'Ventas Pases'!$B973=2019,pases[[#This Row],[Modo de Compra]]="Paquete"),30,0)</f>
        <v>0</v>
      </c>
      <c r="O973" s="5">
        <f>-SUMIF(lift[Número de pase],pases[[#This Row],[Numero de Pase]],lift[Costo])</f>
        <v>-184</v>
      </c>
    </row>
    <row r="974" spans="1:15" x14ac:dyDescent="0.25">
      <c r="A974" t="s">
        <v>13</v>
      </c>
      <c r="B974">
        <v>2018</v>
      </c>
      <c r="C974">
        <v>43336</v>
      </c>
      <c r="D974" t="s">
        <v>14</v>
      </c>
      <c r="E974">
        <v>42947</v>
      </c>
      <c r="F974">
        <v>6</v>
      </c>
      <c r="G974" t="s">
        <v>15</v>
      </c>
      <c r="H974" t="s">
        <v>992</v>
      </c>
      <c r="I974" s="5">
        <v>840</v>
      </c>
      <c r="J974" s="5">
        <f>IFERROR('Ventas Pases'!$I974/'Ventas Pases'!$F974,"PASE")</f>
        <v>140</v>
      </c>
      <c r="K974" t="str">
        <f>IFERROR(VLOOKUP('Ventas Pases'!$J974,'Comisiones HEROIC'!$E$1:$F$6,2,0),"")</f>
        <v/>
      </c>
      <c r="L974" s="5">
        <f>IF('Ventas Pases'!$D974="Red HEROIC",IFERROR(VLOOKUP('Ventas Pases'!$G974,'Comisiones HEROIC'!$A$1:$B$11,2,0),15),IF('Ventas Pases'!$D974="Red HEROIC",15,0))</f>
        <v>12</v>
      </c>
      <c r="M974">
        <f>IF(pases[[#This Row],[Días Visita]]&lt;7,0,IF(pases[[#This Row],[Días Visita]]&lt;9,1,IF(pases[[#This Row],[Días Visita]]="Ilimitados",0,2)))</f>
        <v>0</v>
      </c>
      <c r="N974" s="5">
        <f>IF(AND('Ventas Pases'!$A974="Fuera de Temporada",'Ventas Pases'!$B974=2019,pases[[#This Row],[Modo de Compra]]="Paquete"),30,0)</f>
        <v>0</v>
      </c>
      <c r="O974" s="5">
        <f>-SUMIF(lift[Número de pase],pases[[#This Row],[Numero de Pase]],lift[Costo])</f>
        <v>0</v>
      </c>
    </row>
    <row r="975" spans="1:15" x14ac:dyDescent="0.25">
      <c r="A975" t="s">
        <v>7</v>
      </c>
      <c r="B975">
        <v>2018</v>
      </c>
      <c r="C975">
        <v>43188</v>
      </c>
      <c r="D975" t="s">
        <v>8</v>
      </c>
      <c r="E975">
        <v>43054</v>
      </c>
      <c r="F975" t="s">
        <v>11</v>
      </c>
      <c r="G975" t="s">
        <v>9</v>
      </c>
      <c r="H975" t="s">
        <v>993</v>
      </c>
      <c r="I975" s="5">
        <v>1950</v>
      </c>
      <c r="J975" s="5" t="str">
        <f>IFERROR('Ventas Pases'!$I975/'Ventas Pases'!$F975,"PASE")</f>
        <v>PASE</v>
      </c>
      <c r="K975" t="str">
        <f>IFERROR(VLOOKUP('Ventas Pases'!$J975,'Comisiones HEROIC'!$E$1:$F$6,2,0),"")</f>
        <v/>
      </c>
      <c r="L975" s="5">
        <f>IF('Ventas Pases'!$D975="Red HEROIC",IFERROR(VLOOKUP('Ventas Pases'!$G975,'Comisiones HEROIC'!$A$1:$B$11,2,0),15),IF('Ventas Pases'!$D975="Red HEROIC",15,0))</f>
        <v>0</v>
      </c>
      <c r="M975">
        <f>IF(pases[[#This Row],[Días Visita]]&lt;7,0,IF(pases[[#This Row],[Días Visita]]&lt;9,1,IF(pases[[#This Row],[Días Visita]]="Ilimitados",0,2)))</f>
        <v>0</v>
      </c>
      <c r="N975" s="5">
        <f>IF(AND('Ventas Pases'!$A975="Fuera de Temporada",'Ventas Pases'!$B975=2019,pases[[#This Row],[Modo de Compra]]="Paquete"),30,0)</f>
        <v>0</v>
      </c>
      <c r="O975" s="5">
        <f>-SUMIF(lift[Número de pase],pases[[#This Row],[Numero de Pase]],lift[Costo])</f>
        <v>-184</v>
      </c>
    </row>
    <row r="976" spans="1:15" x14ac:dyDescent="0.25">
      <c r="A976" t="s">
        <v>7</v>
      </c>
      <c r="B976">
        <v>2018</v>
      </c>
      <c r="C976">
        <v>43178</v>
      </c>
      <c r="D976" t="s">
        <v>60</v>
      </c>
      <c r="E976">
        <v>43182</v>
      </c>
      <c r="F976">
        <v>6</v>
      </c>
      <c r="G976" t="s">
        <v>9</v>
      </c>
      <c r="H976" t="s">
        <v>994</v>
      </c>
      <c r="I976" s="5">
        <v>720</v>
      </c>
      <c r="J976" s="5">
        <f>IFERROR('Ventas Pases'!$I976/'Ventas Pases'!$F976,"PASE")</f>
        <v>120</v>
      </c>
      <c r="K976" t="str">
        <f>IFERROR(VLOOKUP('Ventas Pases'!$J976,'Comisiones HEROIC'!$E$1:$F$6,2,0),"")</f>
        <v/>
      </c>
      <c r="L976" s="5">
        <f>IF('Ventas Pases'!$D976="Red HEROIC",IFERROR(VLOOKUP('Ventas Pases'!$G976,'Comisiones HEROIC'!$A$1:$B$11,2,0),15),IF('Ventas Pases'!$D976="Red HEROIC",15,0))</f>
        <v>0</v>
      </c>
      <c r="M976">
        <f>IF(pases[[#This Row],[Días Visita]]&lt;7,0,IF(pases[[#This Row],[Días Visita]]&lt;9,1,IF(pases[[#This Row],[Días Visita]]="Ilimitados",0,2)))</f>
        <v>0</v>
      </c>
      <c r="N976" s="5">
        <f>IF(AND('Ventas Pases'!$A976="Fuera de Temporada",'Ventas Pases'!$B976=2019,pases[[#This Row],[Modo de Compra]]="Paquete"),30,0)</f>
        <v>0</v>
      </c>
      <c r="O976" s="5">
        <f>-SUMIF(lift[Número de pase],pases[[#This Row],[Numero de Pase]],lift[Costo])</f>
        <v>0</v>
      </c>
    </row>
    <row r="977" spans="1:15" x14ac:dyDescent="0.25">
      <c r="A977" t="s">
        <v>7</v>
      </c>
      <c r="B977">
        <v>2019</v>
      </c>
      <c r="C977">
        <v>43437</v>
      </c>
      <c r="D977" t="s">
        <v>14</v>
      </c>
      <c r="E977">
        <v>43434</v>
      </c>
      <c r="F977">
        <v>7</v>
      </c>
      <c r="G977" t="s">
        <v>15</v>
      </c>
      <c r="H977" t="s">
        <v>995</v>
      </c>
      <c r="I977" s="5">
        <v>980</v>
      </c>
      <c r="J977" s="5">
        <f>IFERROR('Ventas Pases'!$I977/'Ventas Pases'!$F977,"PASE")</f>
        <v>140</v>
      </c>
      <c r="K977" t="str">
        <f>IFERROR(VLOOKUP('Ventas Pases'!$J977,'Comisiones HEROIC'!$E$1:$F$6,2,0),"")</f>
        <v/>
      </c>
      <c r="L977" s="5">
        <f>IF('Ventas Pases'!$D977="Red HEROIC",IFERROR(VLOOKUP('Ventas Pases'!$G977,'Comisiones HEROIC'!$A$1:$B$11,2,0),15),IF('Ventas Pases'!$D977="Red HEROIC",15,0))</f>
        <v>12</v>
      </c>
      <c r="M977">
        <f>IF(pases[[#This Row],[Días Visita]]&lt;7,0,IF(pases[[#This Row],[Días Visita]]&lt;9,1,IF(pases[[#This Row],[Días Visita]]="Ilimitados",0,2)))</f>
        <v>1</v>
      </c>
      <c r="N977" s="5">
        <f>IF(AND('Ventas Pases'!$A977="Fuera de Temporada",'Ventas Pases'!$B977=2019,pases[[#This Row],[Modo de Compra]]="Paquete"),30,0)</f>
        <v>0</v>
      </c>
      <c r="O977" s="5">
        <f>-SUMIF(lift[Número de pase],pases[[#This Row],[Numero de Pase]],lift[Costo])</f>
        <v>0</v>
      </c>
    </row>
    <row r="978" spans="1:15" x14ac:dyDescent="0.25">
      <c r="A978" t="s">
        <v>7</v>
      </c>
      <c r="B978">
        <v>2018</v>
      </c>
      <c r="C978">
        <v>43444</v>
      </c>
      <c r="D978" t="s">
        <v>60</v>
      </c>
      <c r="E978">
        <v>43093</v>
      </c>
      <c r="F978">
        <v>9</v>
      </c>
      <c r="G978" t="s">
        <v>9</v>
      </c>
      <c r="H978" t="s">
        <v>996</v>
      </c>
      <c r="I978" s="5">
        <v>1080</v>
      </c>
      <c r="J978" s="5">
        <f>IFERROR('Ventas Pases'!$I978/'Ventas Pases'!$F978,"PASE")</f>
        <v>120</v>
      </c>
      <c r="K978" t="str">
        <f>IFERROR(VLOOKUP('Ventas Pases'!$J978,'Comisiones HEROIC'!$E$1:$F$6,2,0),"")</f>
        <v/>
      </c>
      <c r="L978" s="5">
        <f>IF('Ventas Pases'!$D978="Red HEROIC",IFERROR(VLOOKUP('Ventas Pases'!$G978,'Comisiones HEROIC'!$A$1:$B$11,2,0),15),IF('Ventas Pases'!$D978="Red HEROIC",15,0))</f>
        <v>0</v>
      </c>
      <c r="M978">
        <f>IF(pases[[#This Row],[Días Visita]]&lt;7,0,IF(pases[[#This Row],[Días Visita]]&lt;9,1,IF(pases[[#This Row],[Días Visita]]="Ilimitados",0,2)))</f>
        <v>2</v>
      </c>
      <c r="N978" s="5">
        <f>IF(AND('Ventas Pases'!$A978="Fuera de Temporada",'Ventas Pases'!$B978=2019,pases[[#This Row],[Modo de Compra]]="Paquete"),30,0)</f>
        <v>0</v>
      </c>
      <c r="O978" s="5">
        <f>-SUMIF(lift[Número de pase],pases[[#This Row],[Numero de Pase]],lift[Costo])</f>
        <v>0</v>
      </c>
    </row>
    <row r="979" spans="1:15" x14ac:dyDescent="0.25">
      <c r="A979" t="s">
        <v>7</v>
      </c>
      <c r="B979">
        <v>2019</v>
      </c>
      <c r="C979">
        <v>43448</v>
      </c>
      <c r="D979" t="s">
        <v>14</v>
      </c>
      <c r="E979">
        <v>43484</v>
      </c>
      <c r="F979">
        <v>6</v>
      </c>
      <c r="G979" t="s">
        <v>19</v>
      </c>
      <c r="H979" t="s">
        <v>997</v>
      </c>
      <c r="I979" s="5">
        <v>840</v>
      </c>
      <c r="J979" s="5">
        <f>IFERROR('Ventas Pases'!$I979/'Ventas Pases'!$F979,"PASE")</f>
        <v>140</v>
      </c>
      <c r="K979" t="str">
        <f>IFERROR(VLOOKUP('Ventas Pases'!$J979,'Comisiones HEROIC'!$E$1:$F$6,2,0),"")</f>
        <v/>
      </c>
      <c r="L979" s="5">
        <f>IF('Ventas Pases'!$D979="Red HEROIC",IFERROR(VLOOKUP('Ventas Pases'!$G979,'Comisiones HEROIC'!$A$1:$B$11,2,0),15),IF('Ventas Pases'!$D979="Red HEROIC",15,0))</f>
        <v>15</v>
      </c>
      <c r="M979">
        <f>IF(pases[[#This Row],[Días Visita]]&lt;7,0,IF(pases[[#This Row],[Días Visita]]&lt;9,1,IF(pases[[#This Row],[Días Visita]]="Ilimitados",0,2)))</f>
        <v>0</v>
      </c>
      <c r="N979" s="5">
        <f>IF(AND('Ventas Pases'!$A979="Fuera de Temporada",'Ventas Pases'!$B979=2019,pases[[#This Row],[Modo de Compra]]="Paquete"),30,0)</f>
        <v>0</v>
      </c>
      <c r="O979" s="5">
        <f>-SUMIF(lift[Número de pase],pases[[#This Row],[Numero de Pase]],lift[Costo])</f>
        <v>0</v>
      </c>
    </row>
    <row r="980" spans="1:15" x14ac:dyDescent="0.25">
      <c r="A980" t="s">
        <v>13</v>
      </c>
      <c r="B980">
        <v>2019</v>
      </c>
      <c r="C980">
        <v>43254</v>
      </c>
      <c r="D980" t="s">
        <v>8</v>
      </c>
      <c r="E980">
        <v>43211</v>
      </c>
      <c r="F980">
        <v>2</v>
      </c>
      <c r="G980" t="s">
        <v>9</v>
      </c>
      <c r="H980" t="s">
        <v>998</v>
      </c>
      <c r="I980" s="5">
        <v>240</v>
      </c>
      <c r="J980" s="5">
        <f>IFERROR('Ventas Pases'!$I980/'Ventas Pases'!$F980,"PASE")</f>
        <v>120</v>
      </c>
      <c r="K980" t="str">
        <f>IFERROR(VLOOKUP('Ventas Pases'!$J980,'Comisiones HEROIC'!$E$1:$F$6,2,0),"")</f>
        <v/>
      </c>
      <c r="L980" s="5">
        <f>IF('Ventas Pases'!$D980="Red HEROIC",IFERROR(VLOOKUP('Ventas Pases'!$G980,'Comisiones HEROIC'!$A$1:$B$11,2,0),15),IF('Ventas Pases'!$D980="Red HEROIC",15,0))</f>
        <v>0</v>
      </c>
      <c r="M980">
        <f>IF(pases[[#This Row],[Días Visita]]&lt;7,0,IF(pases[[#This Row],[Días Visita]]&lt;9,1,IF(pases[[#This Row],[Días Visita]]="Ilimitados",0,2)))</f>
        <v>0</v>
      </c>
      <c r="N980" s="5">
        <f>IF(AND('Ventas Pases'!$A980="Fuera de Temporada",'Ventas Pases'!$B980=2019,pases[[#This Row],[Modo de Compra]]="Paquete"),30,0)</f>
        <v>0</v>
      </c>
      <c r="O980" s="5">
        <f>-SUMIF(lift[Número de pase],pases[[#This Row],[Numero de Pase]],lift[Costo])</f>
        <v>0</v>
      </c>
    </row>
    <row r="981" spans="1:15" x14ac:dyDescent="0.25">
      <c r="A981" t="s">
        <v>7</v>
      </c>
      <c r="B981">
        <v>2018</v>
      </c>
      <c r="C981">
        <v>43138</v>
      </c>
      <c r="D981" t="s">
        <v>8</v>
      </c>
      <c r="E981">
        <v>43168</v>
      </c>
      <c r="F981">
        <v>8</v>
      </c>
      <c r="G981" t="s">
        <v>9</v>
      </c>
      <c r="H981" t="s">
        <v>999</v>
      </c>
      <c r="I981" s="5">
        <v>960</v>
      </c>
      <c r="J981" s="5">
        <f>IFERROR('Ventas Pases'!$I981/'Ventas Pases'!$F981,"PASE")</f>
        <v>120</v>
      </c>
      <c r="K981" t="str">
        <f>IFERROR(VLOOKUP('Ventas Pases'!$J981,'Comisiones HEROIC'!$E$1:$F$6,2,0),"")</f>
        <v/>
      </c>
      <c r="L981" s="5">
        <f>IF('Ventas Pases'!$D981="Red HEROIC",IFERROR(VLOOKUP('Ventas Pases'!$G981,'Comisiones HEROIC'!$A$1:$B$11,2,0),15),IF('Ventas Pases'!$D981="Red HEROIC",15,0))</f>
        <v>0</v>
      </c>
      <c r="M981">
        <f>IF(pases[[#This Row],[Días Visita]]&lt;7,0,IF(pases[[#This Row],[Días Visita]]&lt;9,1,IF(pases[[#This Row],[Días Visita]]="Ilimitados",0,2)))</f>
        <v>1</v>
      </c>
      <c r="N981" s="5">
        <f>IF(AND('Ventas Pases'!$A981="Fuera de Temporada",'Ventas Pases'!$B981=2019,pases[[#This Row],[Modo de Compra]]="Paquete"),30,0)</f>
        <v>0</v>
      </c>
      <c r="O981" s="5">
        <f>-SUMIF(lift[Número de pase],pases[[#This Row],[Numero de Pase]],lift[Costo])</f>
        <v>0</v>
      </c>
    </row>
    <row r="982" spans="1:15" x14ac:dyDescent="0.25">
      <c r="A982" t="s">
        <v>7</v>
      </c>
      <c r="B982">
        <v>2019</v>
      </c>
      <c r="C982">
        <v>43446</v>
      </c>
      <c r="D982" t="s">
        <v>14</v>
      </c>
      <c r="E982">
        <v>43459</v>
      </c>
      <c r="F982">
        <v>1</v>
      </c>
      <c r="G982" t="s">
        <v>35</v>
      </c>
      <c r="H982" t="s">
        <v>1000</v>
      </c>
      <c r="I982" s="5">
        <v>140</v>
      </c>
      <c r="J982" s="5">
        <f>IFERROR('Ventas Pases'!$I982/'Ventas Pases'!$F982,"PASE")</f>
        <v>140</v>
      </c>
      <c r="K982" t="str">
        <f>IFERROR(VLOOKUP('Ventas Pases'!$J982,'Comisiones HEROIC'!$E$1:$F$6,2,0),"")</f>
        <v/>
      </c>
      <c r="L982" s="5">
        <f>IF('Ventas Pases'!$D982="Red HEROIC",IFERROR(VLOOKUP('Ventas Pases'!$G982,'Comisiones HEROIC'!$A$1:$B$11,2,0),15),IF('Ventas Pases'!$D982="Red HEROIC",15,0))</f>
        <v>16</v>
      </c>
      <c r="M982">
        <f>IF(pases[[#This Row],[Días Visita]]&lt;7,0,IF(pases[[#This Row],[Días Visita]]&lt;9,1,IF(pases[[#This Row],[Días Visita]]="Ilimitados",0,2)))</f>
        <v>0</v>
      </c>
      <c r="N982" s="5">
        <f>IF(AND('Ventas Pases'!$A982="Fuera de Temporada",'Ventas Pases'!$B982=2019,pases[[#This Row],[Modo de Compra]]="Paquete"),30,0)</f>
        <v>0</v>
      </c>
      <c r="O982" s="5">
        <f>-SUMIF(lift[Número de pase],pases[[#This Row],[Numero de Pase]],lift[Costo])</f>
        <v>0</v>
      </c>
    </row>
    <row r="983" spans="1:15" x14ac:dyDescent="0.25">
      <c r="A983" t="s">
        <v>7</v>
      </c>
      <c r="B983">
        <v>2019</v>
      </c>
      <c r="C983">
        <v>43452</v>
      </c>
      <c r="D983" t="s">
        <v>8</v>
      </c>
      <c r="E983">
        <v>43457</v>
      </c>
      <c r="F983">
        <v>4</v>
      </c>
      <c r="G983" t="s">
        <v>9</v>
      </c>
      <c r="H983" t="s">
        <v>1001</v>
      </c>
      <c r="I983" s="5">
        <v>480</v>
      </c>
      <c r="J983" s="5">
        <f>IFERROR('Ventas Pases'!$I983/'Ventas Pases'!$F983,"PASE")</f>
        <v>120</v>
      </c>
      <c r="K983" t="str">
        <f>IFERROR(VLOOKUP('Ventas Pases'!$J983,'Comisiones HEROIC'!$E$1:$F$6,2,0),"")</f>
        <v/>
      </c>
      <c r="L983" s="5">
        <f>IF('Ventas Pases'!$D983="Red HEROIC",IFERROR(VLOOKUP('Ventas Pases'!$G983,'Comisiones HEROIC'!$A$1:$B$11,2,0),15),IF('Ventas Pases'!$D983="Red HEROIC",15,0))</f>
        <v>0</v>
      </c>
      <c r="M983">
        <f>IF(pases[[#This Row],[Días Visita]]&lt;7,0,IF(pases[[#This Row],[Días Visita]]&lt;9,1,IF(pases[[#This Row],[Días Visita]]="Ilimitados",0,2)))</f>
        <v>0</v>
      </c>
      <c r="N983" s="5">
        <f>IF(AND('Ventas Pases'!$A983="Fuera de Temporada",'Ventas Pases'!$B983=2019,pases[[#This Row],[Modo de Compra]]="Paquete"),30,0)</f>
        <v>0</v>
      </c>
      <c r="O983" s="5">
        <f>-SUMIF(lift[Número de pase],pases[[#This Row],[Numero de Pase]],lift[Costo])</f>
        <v>0</v>
      </c>
    </row>
    <row r="984" spans="1:15" x14ac:dyDescent="0.25">
      <c r="A984" t="s">
        <v>7</v>
      </c>
      <c r="B984">
        <v>2019</v>
      </c>
      <c r="C984">
        <v>43536</v>
      </c>
      <c r="D984" t="s">
        <v>14</v>
      </c>
      <c r="E984">
        <v>43529</v>
      </c>
      <c r="F984">
        <v>4</v>
      </c>
      <c r="G984" t="s">
        <v>33</v>
      </c>
      <c r="H984" t="s">
        <v>1002</v>
      </c>
      <c r="I984" s="5">
        <v>560</v>
      </c>
      <c r="J984" s="5">
        <f>IFERROR('Ventas Pases'!$I984/'Ventas Pases'!$F984,"PASE")</f>
        <v>140</v>
      </c>
      <c r="K984" t="str">
        <f>IFERROR(VLOOKUP('Ventas Pases'!$J984,'Comisiones HEROIC'!$E$1:$F$6,2,0),"")</f>
        <v/>
      </c>
      <c r="L984" s="5">
        <f>IF('Ventas Pases'!$D984="Red HEROIC",IFERROR(VLOOKUP('Ventas Pases'!$G984,'Comisiones HEROIC'!$A$1:$B$11,2,0),15),IF('Ventas Pases'!$D984="Red HEROIC",15,0))</f>
        <v>15</v>
      </c>
      <c r="M984">
        <f>IF(pases[[#This Row],[Días Visita]]&lt;7,0,IF(pases[[#This Row],[Días Visita]]&lt;9,1,IF(pases[[#This Row],[Días Visita]]="Ilimitados",0,2)))</f>
        <v>0</v>
      </c>
      <c r="N984" s="5">
        <f>IF(AND('Ventas Pases'!$A984="Fuera de Temporada",'Ventas Pases'!$B984=2019,pases[[#This Row],[Modo de Compra]]="Paquete"),30,0)</f>
        <v>0</v>
      </c>
      <c r="O984" s="5">
        <f>-SUMIF(lift[Número de pase],pases[[#This Row],[Numero de Pase]],lift[Costo])</f>
        <v>0</v>
      </c>
    </row>
    <row r="985" spans="1:15" x14ac:dyDescent="0.25">
      <c r="A985" t="s">
        <v>7</v>
      </c>
      <c r="B985">
        <v>2018</v>
      </c>
      <c r="C985">
        <v>43171</v>
      </c>
      <c r="D985" t="s">
        <v>14</v>
      </c>
      <c r="E985">
        <v>43165</v>
      </c>
      <c r="F985">
        <v>6</v>
      </c>
      <c r="G985" t="s">
        <v>15</v>
      </c>
      <c r="H985" t="s">
        <v>1003</v>
      </c>
      <c r="I985" s="5">
        <v>840</v>
      </c>
      <c r="J985" s="5">
        <f>IFERROR('Ventas Pases'!$I985/'Ventas Pases'!$F985,"PASE")</f>
        <v>140</v>
      </c>
      <c r="K985" t="str">
        <f>IFERROR(VLOOKUP('Ventas Pases'!$J985,'Comisiones HEROIC'!$E$1:$F$6,2,0),"")</f>
        <v/>
      </c>
      <c r="L985" s="5">
        <f>IF('Ventas Pases'!$D985="Red HEROIC",IFERROR(VLOOKUP('Ventas Pases'!$G985,'Comisiones HEROIC'!$A$1:$B$11,2,0),15),IF('Ventas Pases'!$D985="Red HEROIC",15,0))</f>
        <v>12</v>
      </c>
      <c r="M985">
        <f>IF(pases[[#This Row],[Días Visita]]&lt;7,0,IF(pases[[#This Row],[Días Visita]]&lt;9,1,IF(pases[[#This Row],[Días Visita]]="Ilimitados",0,2)))</f>
        <v>0</v>
      </c>
      <c r="N985" s="5">
        <f>IF(AND('Ventas Pases'!$A985="Fuera de Temporada",'Ventas Pases'!$B985=2019,pases[[#This Row],[Modo de Compra]]="Paquete"),30,0)</f>
        <v>0</v>
      </c>
      <c r="O985" s="5">
        <f>-SUMIF(lift[Número de pase],pases[[#This Row],[Numero de Pase]],lift[Costo])</f>
        <v>0</v>
      </c>
    </row>
    <row r="986" spans="1:15" x14ac:dyDescent="0.25">
      <c r="A986" t="s">
        <v>7</v>
      </c>
      <c r="B986">
        <v>2019</v>
      </c>
      <c r="C986">
        <v>43463</v>
      </c>
      <c r="D986" t="s">
        <v>60</v>
      </c>
      <c r="E986">
        <v>43514</v>
      </c>
      <c r="F986">
        <v>8</v>
      </c>
      <c r="G986" t="s">
        <v>9</v>
      </c>
      <c r="H986" t="s">
        <v>1004</v>
      </c>
      <c r="I986" s="5">
        <v>960</v>
      </c>
      <c r="J986" s="5">
        <f>IFERROR('Ventas Pases'!$I986/'Ventas Pases'!$F986,"PASE")</f>
        <v>120</v>
      </c>
      <c r="K986" t="str">
        <f>IFERROR(VLOOKUP('Ventas Pases'!$J986,'Comisiones HEROIC'!$E$1:$F$6,2,0),"")</f>
        <v/>
      </c>
      <c r="L986" s="5">
        <f>IF('Ventas Pases'!$D986="Red HEROIC",IFERROR(VLOOKUP('Ventas Pases'!$G986,'Comisiones HEROIC'!$A$1:$B$11,2,0),15),IF('Ventas Pases'!$D986="Red HEROIC",15,0))</f>
        <v>0</v>
      </c>
      <c r="M986">
        <f>IF(pases[[#This Row],[Días Visita]]&lt;7,0,IF(pases[[#This Row],[Días Visita]]&lt;9,1,IF(pases[[#This Row],[Días Visita]]="Ilimitados",0,2)))</f>
        <v>1</v>
      </c>
      <c r="N986" s="5">
        <f>IF(AND('Ventas Pases'!$A986="Fuera de Temporada",'Ventas Pases'!$B986=2019,pases[[#This Row],[Modo de Compra]]="Paquete"),30,0)</f>
        <v>0</v>
      </c>
      <c r="O986" s="5">
        <f>-SUMIF(lift[Número de pase],pases[[#This Row],[Numero de Pase]],lift[Costo])</f>
        <v>0</v>
      </c>
    </row>
    <row r="987" spans="1:15" x14ac:dyDescent="0.25">
      <c r="A987" t="s">
        <v>13</v>
      </c>
      <c r="B987">
        <v>2019</v>
      </c>
      <c r="C987">
        <v>43334</v>
      </c>
      <c r="D987" t="s">
        <v>8</v>
      </c>
      <c r="E987">
        <v>43267</v>
      </c>
      <c r="F987">
        <v>4</v>
      </c>
      <c r="G987" t="s">
        <v>9</v>
      </c>
      <c r="H987" t="s">
        <v>1005</v>
      </c>
      <c r="I987" s="5">
        <v>480</v>
      </c>
      <c r="J987" s="5">
        <f>IFERROR('Ventas Pases'!$I987/'Ventas Pases'!$F987,"PASE")</f>
        <v>120</v>
      </c>
      <c r="K987" t="str">
        <f>IFERROR(VLOOKUP('Ventas Pases'!$J987,'Comisiones HEROIC'!$E$1:$F$6,2,0),"")</f>
        <v/>
      </c>
      <c r="L987" s="5">
        <f>IF('Ventas Pases'!$D987="Red HEROIC",IFERROR(VLOOKUP('Ventas Pases'!$G987,'Comisiones HEROIC'!$A$1:$B$11,2,0),15),IF('Ventas Pases'!$D987="Red HEROIC",15,0))</f>
        <v>0</v>
      </c>
      <c r="M987">
        <f>IF(pases[[#This Row],[Días Visita]]&lt;7,0,IF(pases[[#This Row],[Días Visita]]&lt;9,1,IF(pases[[#This Row],[Días Visita]]="Ilimitados",0,2)))</f>
        <v>0</v>
      </c>
      <c r="N987" s="5">
        <f>IF(AND('Ventas Pases'!$A987="Fuera de Temporada",'Ventas Pases'!$B987=2019,pases[[#This Row],[Modo de Compra]]="Paquete"),30,0)</f>
        <v>0</v>
      </c>
      <c r="O987" s="5">
        <f>-SUMIF(lift[Número de pase],pases[[#This Row],[Numero de Pase]],lift[Costo])</f>
        <v>0</v>
      </c>
    </row>
    <row r="988" spans="1:15" x14ac:dyDescent="0.25">
      <c r="A988" t="s">
        <v>7</v>
      </c>
      <c r="B988">
        <v>2018</v>
      </c>
      <c r="C988">
        <v>43125</v>
      </c>
      <c r="D988" t="s">
        <v>60</v>
      </c>
      <c r="E988">
        <v>43178</v>
      </c>
      <c r="F988">
        <v>7</v>
      </c>
      <c r="G988" t="s">
        <v>9</v>
      </c>
      <c r="H988" t="s">
        <v>1006</v>
      </c>
      <c r="I988" s="5">
        <v>840</v>
      </c>
      <c r="J988" s="5">
        <f>IFERROR('Ventas Pases'!$I988/'Ventas Pases'!$F988,"PASE")</f>
        <v>120</v>
      </c>
      <c r="K988" t="str">
        <f>IFERROR(VLOOKUP('Ventas Pases'!$J988,'Comisiones HEROIC'!$E$1:$F$6,2,0),"")</f>
        <v/>
      </c>
      <c r="L988" s="5">
        <f>IF('Ventas Pases'!$D988="Red HEROIC",IFERROR(VLOOKUP('Ventas Pases'!$G988,'Comisiones HEROIC'!$A$1:$B$11,2,0),15),IF('Ventas Pases'!$D988="Red HEROIC",15,0))</f>
        <v>0</v>
      </c>
      <c r="M988">
        <f>IF(pases[[#This Row],[Días Visita]]&lt;7,0,IF(pases[[#This Row],[Días Visita]]&lt;9,1,IF(pases[[#This Row],[Días Visita]]="Ilimitados",0,2)))</f>
        <v>1</v>
      </c>
      <c r="N988" s="5">
        <f>IF(AND('Ventas Pases'!$A988="Fuera de Temporada",'Ventas Pases'!$B988=2019,pases[[#This Row],[Modo de Compra]]="Paquete"),30,0)</f>
        <v>0</v>
      </c>
      <c r="O988" s="5">
        <f>-SUMIF(lift[Número de pase],pases[[#This Row],[Numero de Pase]],lift[Costo])</f>
        <v>0</v>
      </c>
    </row>
    <row r="989" spans="1:15" x14ac:dyDescent="0.25">
      <c r="A989" t="s">
        <v>7</v>
      </c>
      <c r="B989">
        <v>2018</v>
      </c>
      <c r="C989">
        <v>43170</v>
      </c>
      <c r="D989" t="s">
        <v>14</v>
      </c>
      <c r="E989">
        <v>43171</v>
      </c>
      <c r="F989">
        <v>6</v>
      </c>
      <c r="G989" t="s">
        <v>15</v>
      </c>
      <c r="H989" t="s">
        <v>1007</v>
      </c>
      <c r="I989" s="5">
        <v>840</v>
      </c>
      <c r="J989" s="5">
        <f>IFERROR('Ventas Pases'!$I989/'Ventas Pases'!$F989,"PASE")</f>
        <v>140</v>
      </c>
      <c r="K989" t="str">
        <f>IFERROR(VLOOKUP('Ventas Pases'!$J989,'Comisiones HEROIC'!$E$1:$F$6,2,0),"")</f>
        <v/>
      </c>
      <c r="L989" s="5">
        <f>IF('Ventas Pases'!$D989="Red HEROIC",IFERROR(VLOOKUP('Ventas Pases'!$G989,'Comisiones HEROIC'!$A$1:$B$11,2,0),15),IF('Ventas Pases'!$D989="Red HEROIC",15,0))</f>
        <v>12</v>
      </c>
      <c r="M989">
        <f>IF(pases[[#This Row],[Días Visita]]&lt;7,0,IF(pases[[#This Row],[Días Visita]]&lt;9,1,IF(pases[[#This Row],[Días Visita]]="Ilimitados",0,2)))</f>
        <v>0</v>
      </c>
      <c r="N989" s="5">
        <f>IF(AND('Ventas Pases'!$A989="Fuera de Temporada",'Ventas Pases'!$B989=2019,pases[[#This Row],[Modo de Compra]]="Paquete"),30,0)</f>
        <v>0</v>
      </c>
      <c r="O989" s="5">
        <f>-SUMIF(lift[Número de pase],pases[[#This Row],[Numero de Pase]],lift[Costo])</f>
        <v>0</v>
      </c>
    </row>
    <row r="990" spans="1:15" x14ac:dyDescent="0.25">
      <c r="A990" t="s">
        <v>13</v>
      </c>
      <c r="B990">
        <v>2019</v>
      </c>
      <c r="C990">
        <v>43307</v>
      </c>
      <c r="D990" t="s">
        <v>8</v>
      </c>
      <c r="E990">
        <v>43268</v>
      </c>
      <c r="F990">
        <v>9</v>
      </c>
      <c r="G990" t="s">
        <v>9</v>
      </c>
      <c r="H990" t="s">
        <v>1008</v>
      </c>
      <c r="I990" s="5">
        <v>1080</v>
      </c>
      <c r="J990" s="5">
        <f>IFERROR('Ventas Pases'!$I990/'Ventas Pases'!$F990,"PASE")</f>
        <v>120</v>
      </c>
      <c r="K990" t="str">
        <f>IFERROR(VLOOKUP('Ventas Pases'!$J990,'Comisiones HEROIC'!$E$1:$F$6,2,0),"")</f>
        <v/>
      </c>
      <c r="L990" s="5">
        <f>IF('Ventas Pases'!$D990="Red HEROIC",IFERROR(VLOOKUP('Ventas Pases'!$G990,'Comisiones HEROIC'!$A$1:$B$11,2,0),15),IF('Ventas Pases'!$D990="Red HEROIC",15,0))</f>
        <v>0</v>
      </c>
      <c r="M990">
        <f>IF(pases[[#This Row],[Días Visita]]&lt;7,0,IF(pases[[#This Row],[Días Visita]]&lt;9,1,IF(pases[[#This Row],[Días Visita]]="Ilimitados",0,2)))</f>
        <v>2</v>
      </c>
      <c r="N990" s="5">
        <f>IF(AND('Ventas Pases'!$A990="Fuera de Temporada",'Ventas Pases'!$B990=2019,pases[[#This Row],[Modo de Compra]]="Paquete"),30,0)</f>
        <v>0</v>
      </c>
      <c r="O990" s="5">
        <f>-SUMIF(lift[Número de pase],pases[[#This Row],[Numero de Pase]],lift[Costo])</f>
        <v>0</v>
      </c>
    </row>
    <row r="991" spans="1:15" x14ac:dyDescent="0.25">
      <c r="A991" t="s">
        <v>7</v>
      </c>
      <c r="B991">
        <v>2018</v>
      </c>
      <c r="C991">
        <v>43145</v>
      </c>
      <c r="D991" t="s">
        <v>14</v>
      </c>
      <c r="E991">
        <v>43167</v>
      </c>
      <c r="F991">
        <v>9</v>
      </c>
      <c r="G991" t="s">
        <v>19</v>
      </c>
      <c r="H991" t="s">
        <v>1009</v>
      </c>
      <c r="I991" s="5">
        <v>1260</v>
      </c>
      <c r="J991" s="5">
        <f>IFERROR('Ventas Pases'!$I991/'Ventas Pases'!$F991,"PASE")</f>
        <v>140</v>
      </c>
      <c r="K991" t="str">
        <f>IFERROR(VLOOKUP('Ventas Pases'!$J991,'Comisiones HEROIC'!$E$1:$F$6,2,0),"")</f>
        <v/>
      </c>
      <c r="L991" s="5">
        <f>IF('Ventas Pases'!$D991="Red HEROIC",IFERROR(VLOOKUP('Ventas Pases'!$G991,'Comisiones HEROIC'!$A$1:$B$11,2,0),15),IF('Ventas Pases'!$D991="Red HEROIC",15,0))</f>
        <v>15</v>
      </c>
      <c r="M991">
        <f>IF(pases[[#This Row],[Días Visita]]&lt;7,0,IF(pases[[#This Row],[Días Visita]]&lt;9,1,IF(pases[[#This Row],[Días Visita]]="Ilimitados",0,2)))</f>
        <v>2</v>
      </c>
      <c r="N991" s="5">
        <f>IF(AND('Ventas Pases'!$A991="Fuera de Temporada",'Ventas Pases'!$B991=2019,pases[[#This Row],[Modo de Compra]]="Paquete"),30,0)</f>
        <v>0</v>
      </c>
      <c r="O991" s="5">
        <f>-SUMIF(lift[Número de pase],pases[[#This Row],[Numero de Pase]],lift[Costo])</f>
        <v>0</v>
      </c>
    </row>
    <row r="992" spans="1:15" x14ac:dyDescent="0.25">
      <c r="A992" t="s">
        <v>7</v>
      </c>
      <c r="B992">
        <v>2018</v>
      </c>
      <c r="C992">
        <v>43434</v>
      </c>
      <c r="D992" t="s">
        <v>14</v>
      </c>
      <c r="E992">
        <v>43060</v>
      </c>
      <c r="F992">
        <v>4</v>
      </c>
      <c r="G992" t="s">
        <v>19</v>
      </c>
      <c r="H992" t="s">
        <v>1010</v>
      </c>
      <c r="I992" s="5">
        <v>560</v>
      </c>
      <c r="J992" s="5">
        <f>IFERROR('Ventas Pases'!$I992/'Ventas Pases'!$F992,"PASE")</f>
        <v>140</v>
      </c>
      <c r="K992" t="str">
        <f>IFERROR(VLOOKUP('Ventas Pases'!$J992,'Comisiones HEROIC'!$E$1:$F$6,2,0),"")</f>
        <v/>
      </c>
      <c r="L992" s="5">
        <f>IF('Ventas Pases'!$D992="Red HEROIC",IFERROR(VLOOKUP('Ventas Pases'!$G992,'Comisiones HEROIC'!$A$1:$B$11,2,0),15),IF('Ventas Pases'!$D992="Red HEROIC",15,0))</f>
        <v>15</v>
      </c>
      <c r="M992">
        <f>IF(pases[[#This Row],[Días Visita]]&lt;7,0,IF(pases[[#This Row],[Días Visita]]&lt;9,1,IF(pases[[#This Row],[Días Visita]]="Ilimitados",0,2)))</f>
        <v>0</v>
      </c>
      <c r="N992" s="5">
        <f>IF(AND('Ventas Pases'!$A992="Fuera de Temporada",'Ventas Pases'!$B992=2019,pases[[#This Row],[Modo de Compra]]="Paquete"),30,0)</f>
        <v>0</v>
      </c>
      <c r="O992" s="5">
        <f>-SUMIF(lift[Número de pase],pases[[#This Row],[Numero de Pase]],lift[Costo])</f>
        <v>0</v>
      </c>
    </row>
    <row r="993" spans="1:15" x14ac:dyDescent="0.25">
      <c r="A993" t="s">
        <v>13</v>
      </c>
      <c r="B993">
        <v>2018</v>
      </c>
      <c r="C993">
        <v>43330</v>
      </c>
      <c r="D993" t="s">
        <v>8</v>
      </c>
      <c r="E993">
        <v>42902</v>
      </c>
      <c r="F993">
        <v>4</v>
      </c>
      <c r="G993" t="s">
        <v>9</v>
      </c>
      <c r="H993" t="s">
        <v>1011</v>
      </c>
      <c r="I993" s="5">
        <v>480</v>
      </c>
      <c r="J993" s="5">
        <f>IFERROR('Ventas Pases'!$I993/'Ventas Pases'!$F993,"PASE")</f>
        <v>120</v>
      </c>
      <c r="K993" t="str">
        <f>IFERROR(VLOOKUP('Ventas Pases'!$J993,'Comisiones HEROIC'!$E$1:$F$6,2,0),"")</f>
        <v/>
      </c>
      <c r="L993" s="5">
        <f>IF('Ventas Pases'!$D993="Red HEROIC",IFERROR(VLOOKUP('Ventas Pases'!$G993,'Comisiones HEROIC'!$A$1:$B$11,2,0),15),IF('Ventas Pases'!$D993="Red HEROIC",15,0))</f>
        <v>0</v>
      </c>
      <c r="M993">
        <f>IF(pases[[#This Row],[Días Visita]]&lt;7,0,IF(pases[[#This Row],[Días Visita]]&lt;9,1,IF(pases[[#This Row],[Días Visita]]="Ilimitados",0,2)))</f>
        <v>0</v>
      </c>
      <c r="N993" s="5">
        <f>IF(AND('Ventas Pases'!$A993="Fuera de Temporada",'Ventas Pases'!$B993=2019,pases[[#This Row],[Modo de Compra]]="Paquete"),30,0)</f>
        <v>0</v>
      </c>
      <c r="O993" s="5">
        <f>-SUMIF(lift[Número de pase],pases[[#This Row],[Numero de Pase]],lift[Costo])</f>
        <v>0</v>
      </c>
    </row>
    <row r="994" spans="1:15" x14ac:dyDescent="0.25">
      <c r="A994" t="s">
        <v>7</v>
      </c>
      <c r="B994">
        <v>2019</v>
      </c>
      <c r="C994">
        <v>43440</v>
      </c>
      <c r="D994" t="s">
        <v>17</v>
      </c>
      <c r="E994">
        <v>43541</v>
      </c>
      <c r="F994">
        <v>4</v>
      </c>
      <c r="G994" t="s">
        <v>9</v>
      </c>
      <c r="H994" t="s">
        <v>1012</v>
      </c>
      <c r="I994" s="5">
        <v>440</v>
      </c>
      <c r="J994" s="5">
        <f>IFERROR('Ventas Pases'!$I994/'Ventas Pases'!$F994,"PASE")</f>
        <v>110</v>
      </c>
      <c r="K994" t="str">
        <f>IFERROR(VLOOKUP('Ventas Pases'!$J994,'Comisiones HEROIC'!$E$1:$F$6,2,0),"")</f>
        <v>Elton Hotel</v>
      </c>
      <c r="L994" s="5">
        <f>IF('Ventas Pases'!$D994="Red HEROIC",IFERROR(VLOOKUP('Ventas Pases'!$G994,'Comisiones HEROIC'!$A$1:$B$11,2,0),15),IF('Ventas Pases'!$D994="Red HEROIC",15,0))</f>
        <v>0</v>
      </c>
      <c r="M994">
        <f>IF(pases[[#This Row],[Días Visita]]&lt;7,0,IF(pases[[#This Row],[Días Visita]]&lt;9,1,IF(pases[[#This Row],[Días Visita]]="Ilimitados",0,2)))</f>
        <v>0</v>
      </c>
      <c r="N994" s="5">
        <f>IF(AND('Ventas Pases'!$A994="Fuera de Temporada",'Ventas Pases'!$B994=2019,pases[[#This Row],[Modo de Compra]]="Paquete"),30,0)</f>
        <v>0</v>
      </c>
      <c r="O994" s="5">
        <f>-SUMIF(lift[Número de pase],pases[[#This Row],[Numero de Pase]],lift[Costo])</f>
        <v>0</v>
      </c>
    </row>
    <row r="995" spans="1:15" x14ac:dyDescent="0.25">
      <c r="A995" t="s">
        <v>7</v>
      </c>
      <c r="B995">
        <v>2018</v>
      </c>
      <c r="C995">
        <v>43179</v>
      </c>
      <c r="D995" t="s">
        <v>14</v>
      </c>
      <c r="E995">
        <v>43173</v>
      </c>
      <c r="F995">
        <v>9</v>
      </c>
      <c r="G995" t="s">
        <v>27</v>
      </c>
      <c r="H995" t="s">
        <v>1013</v>
      </c>
      <c r="I995" s="5">
        <v>1260</v>
      </c>
      <c r="J995" s="5">
        <f>IFERROR('Ventas Pases'!$I995/'Ventas Pases'!$F995,"PASE")</f>
        <v>140</v>
      </c>
      <c r="K995" t="str">
        <f>IFERROR(VLOOKUP('Ventas Pases'!$J995,'Comisiones HEROIC'!$E$1:$F$6,2,0),"")</f>
        <v/>
      </c>
      <c r="L995" s="5">
        <f>IF('Ventas Pases'!$D995="Red HEROIC",IFERROR(VLOOKUP('Ventas Pases'!$G995,'Comisiones HEROIC'!$A$1:$B$11,2,0),15),IF('Ventas Pases'!$D995="Red HEROIC",15,0))</f>
        <v>15</v>
      </c>
      <c r="M995">
        <f>IF(pases[[#This Row],[Días Visita]]&lt;7,0,IF(pases[[#This Row],[Días Visita]]&lt;9,1,IF(pases[[#This Row],[Días Visita]]="Ilimitados",0,2)))</f>
        <v>2</v>
      </c>
      <c r="N995" s="5">
        <f>IF(AND('Ventas Pases'!$A995="Fuera de Temporada",'Ventas Pases'!$B995=2019,pases[[#This Row],[Modo de Compra]]="Paquete"),30,0)</f>
        <v>0</v>
      </c>
      <c r="O995" s="5">
        <f>-SUMIF(lift[Número de pase],pases[[#This Row],[Numero de Pase]],lift[Costo])</f>
        <v>0</v>
      </c>
    </row>
    <row r="996" spans="1:15" x14ac:dyDescent="0.25">
      <c r="A996" t="s">
        <v>13</v>
      </c>
      <c r="B996">
        <v>2019</v>
      </c>
      <c r="C996">
        <v>43216</v>
      </c>
      <c r="D996" t="s">
        <v>8</v>
      </c>
      <c r="E996">
        <v>43236</v>
      </c>
      <c r="F996">
        <v>8</v>
      </c>
      <c r="G996" t="s">
        <v>9</v>
      </c>
      <c r="H996" t="s">
        <v>1014</v>
      </c>
      <c r="I996" s="5">
        <v>960</v>
      </c>
      <c r="J996" s="5">
        <f>IFERROR('Ventas Pases'!$I996/'Ventas Pases'!$F996,"PASE")</f>
        <v>120</v>
      </c>
      <c r="K996" t="str">
        <f>IFERROR(VLOOKUP('Ventas Pases'!$J996,'Comisiones HEROIC'!$E$1:$F$6,2,0),"")</f>
        <v/>
      </c>
      <c r="L996" s="5">
        <f>IF('Ventas Pases'!$D996="Red HEROIC",IFERROR(VLOOKUP('Ventas Pases'!$G996,'Comisiones HEROIC'!$A$1:$B$11,2,0),15),IF('Ventas Pases'!$D996="Red HEROIC",15,0))</f>
        <v>0</v>
      </c>
      <c r="M996">
        <f>IF(pases[[#This Row],[Días Visita]]&lt;7,0,IF(pases[[#This Row],[Días Visita]]&lt;9,1,IF(pases[[#This Row],[Días Visita]]="Ilimitados",0,2)))</f>
        <v>1</v>
      </c>
      <c r="N996" s="5">
        <f>IF(AND('Ventas Pases'!$A996="Fuera de Temporada",'Ventas Pases'!$B996=2019,pases[[#This Row],[Modo de Compra]]="Paquete"),30,0)</f>
        <v>0</v>
      </c>
      <c r="O996" s="5">
        <f>-SUMIF(lift[Número de pase],pases[[#This Row],[Numero de Pase]],lift[Costo])</f>
        <v>0</v>
      </c>
    </row>
    <row r="997" spans="1:15" x14ac:dyDescent="0.25">
      <c r="A997" t="s">
        <v>7</v>
      </c>
      <c r="B997">
        <v>2018</v>
      </c>
      <c r="C997">
        <v>43107</v>
      </c>
      <c r="D997" t="s">
        <v>8</v>
      </c>
      <c r="E997">
        <v>43180</v>
      </c>
      <c r="F997">
        <v>4</v>
      </c>
      <c r="G997" t="s">
        <v>9</v>
      </c>
      <c r="H997" t="s">
        <v>1015</v>
      </c>
      <c r="I997" s="5">
        <v>480</v>
      </c>
      <c r="J997" s="5">
        <f>IFERROR('Ventas Pases'!$I997/'Ventas Pases'!$F997,"PASE")</f>
        <v>120</v>
      </c>
      <c r="K997" t="str">
        <f>IFERROR(VLOOKUP('Ventas Pases'!$J997,'Comisiones HEROIC'!$E$1:$F$6,2,0),"")</f>
        <v/>
      </c>
      <c r="L997" s="5">
        <f>IF('Ventas Pases'!$D997="Red HEROIC",IFERROR(VLOOKUP('Ventas Pases'!$G997,'Comisiones HEROIC'!$A$1:$B$11,2,0),15),IF('Ventas Pases'!$D997="Red HEROIC",15,0))</f>
        <v>0</v>
      </c>
      <c r="M997">
        <f>IF(pases[[#This Row],[Días Visita]]&lt;7,0,IF(pases[[#This Row],[Días Visita]]&lt;9,1,IF(pases[[#This Row],[Días Visita]]="Ilimitados",0,2)))</f>
        <v>0</v>
      </c>
      <c r="N997" s="5">
        <f>IF(AND('Ventas Pases'!$A997="Fuera de Temporada",'Ventas Pases'!$B997=2019,pases[[#This Row],[Modo de Compra]]="Paquete"),30,0)</f>
        <v>0</v>
      </c>
      <c r="O997" s="5">
        <f>-SUMIF(lift[Número de pase],pases[[#This Row],[Numero de Pase]],lift[Costo])</f>
        <v>0</v>
      </c>
    </row>
    <row r="998" spans="1:15" x14ac:dyDescent="0.25">
      <c r="A998" t="s">
        <v>7</v>
      </c>
      <c r="B998">
        <v>2019</v>
      </c>
      <c r="C998">
        <v>43454</v>
      </c>
      <c r="D998" t="s">
        <v>8</v>
      </c>
      <c r="E998">
        <v>43466</v>
      </c>
      <c r="F998">
        <v>8</v>
      </c>
      <c r="G998" t="s">
        <v>9</v>
      </c>
      <c r="H998" t="s">
        <v>1016</v>
      </c>
      <c r="I998" s="5">
        <v>960</v>
      </c>
      <c r="J998" s="5">
        <f>IFERROR('Ventas Pases'!$I998/'Ventas Pases'!$F998,"PASE")</f>
        <v>120</v>
      </c>
      <c r="K998" t="str">
        <f>IFERROR(VLOOKUP('Ventas Pases'!$J998,'Comisiones HEROIC'!$E$1:$F$6,2,0),"")</f>
        <v/>
      </c>
      <c r="L998" s="5">
        <f>IF('Ventas Pases'!$D998="Red HEROIC",IFERROR(VLOOKUP('Ventas Pases'!$G998,'Comisiones HEROIC'!$A$1:$B$11,2,0),15),IF('Ventas Pases'!$D998="Red HEROIC",15,0))</f>
        <v>0</v>
      </c>
      <c r="M998">
        <f>IF(pases[[#This Row],[Días Visita]]&lt;7,0,IF(pases[[#This Row],[Días Visita]]&lt;9,1,IF(pases[[#This Row],[Días Visita]]="Ilimitados",0,2)))</f>
        <v>1</v>
      </c>
      <c r="N998" s="5">
        <f>IF(AND('Ventas Pases'!$A998="Fuera de Temporada",'Ventas Pases'!$B998=2019,pases[[#This Row],[Modo de Compra]]="Paquete"),30,0)</f>
        <v>0</v>
      </c>
      <c r="O998" s="5">
        <f>-SUMIF(lift[Número de pase],pases[[#This Row],[Numero de Pase]],lift[Costo])</f>
        <v>0</v>
      </c>
    </row>
    <row r="999" spans="1:15" x14ac:dyDescent="0.25">
      <c r="A999" t="s">
        <v>7</v>
      </c>
      <c r="B999">
        <v>2018</v>
      </c>
      <c r="C999">
        <v>43453</v>
      </c>
      <c r="D999" t="s">
        <v>8</v>
      </c>
      <c r="E999">
        <v>43095</v>
      </c>
      <c r="F999">
        <v>3</v>
      </c>
      <c r="G999" t="s">
        <v>9</v>
      </c>
      <c r="H999" t="s">
        <v>1017</v>
      </c>
      <c r="I999" s="5">
        <v>360</v>
      </c>
      <c r="J999" s="5">
        <f>IFERROR('Ventas Pases'!$I999/'Ventas Pases'!$F999,"PASE")</f>
        <v>120</v>
      </c>
      <c r="K999" t="str">
        <f>IFERROR(VLOOKUP('Ventas Pases'!$J999,'Comisiones HEROIC'!$E$1:$F$6,2,0),"")</f>
        <v/>
      </c>
      <c r="L999" s="5">
        <f>IF('Ventas Pases'!$D999="Red HEROIC",IFERROR(VLOOKUP('Ventas Pases'!$G999,'Comisiones HEROIC'!$A$1:$B$11,2,0),15),IF('Ventas Pases'!$D999="Red HEROIC",15,0))</f>
        <v>0</v>
      </c>
      <c r="M999">
        <f>IF(pases[[#This Row],[Días Visita]]&lt;7,0,IF(pases[[#This Row],[Días Visita]]&lt;9,1,IF(pases[[#This Row],[Días Visita]]="Ilimitados",0,2)))</f>
        <v>0</v>
      </c>
      <c r="N999" s="5">
        <f>IF(AND('Ventas Pases'!$A999="Fuera de Temporada",'Ventas Pases'!$B999=2019,pases[[#This Row],[Modo de Compra]]="Paquete"),30,0)</f>
        <v>0</v>
      </c>
      <c r="O999" s="5">
        <f>-SUMIF(lift[Número de pase],pases[[#This Row],[Numero de Pase]],lift[Costo])</f>
        <v>0</v>
      </c>
    </row>
    <row r="1000" spans="1:15" x14ac:dyDescent="0.25">
      <c r="A1000" t="s">
        <v>7</v>
      </c>
      <c r="B1000">
        <v>2018</v>
      </c>
      <c r="C1000">
        <v>43127</v>
      </c>
      <c r="D1000" t="s">
        <v>14</v>
      </c>
      <c r="E1000">
        <v>43127</v>
      </c>
      <c r="F1000">
        <v>9</v>
      </c>
      <c r="G1000" t="s">
        <v>19</v>
      </c>
      <c r="H1000" t="s">
        <v>1018</v>
      </c>
      <c r="I1000" s="5">
        <v>1260</v>
      </c>
      <c r="J1000" s="5">
        <f>IFERROR('Ventas Pases'!$I1000/'Ventas Pases'!$F1000,"PASE")</f>
        <v>140</v>
      </c>
      <c r="K1000" t="str">
        <f>IFERROR(VLOOKUP('Ventas Pases'!$J1000,'Comisiones HEROIC'!$E$1:$F$6,2,0),"")</f>
        <v/>
      </c>
      <c r="L1000" s="5">
        <f>IF('Ventas Pases'!$D1000="Red HEROIC",IFERROR(VLOOKUP('Ventas Pases'!$G1000,'Comisiones HEROIC'!$A$1:$B$11,2,0),15),IF('Ventas Pases'!$D1000="Red HEROIC",15,0))</f>
        <v>15</v>
      </c>
      <c r="M1000">
        <f>IF(pases[[#This Row],[Días Visita]]&lt;7,0,IF(pases[[#This Row],[Días Visita]]&lt;9,1,IF(pases[[#This Row],[Días Visita]]="Ilimitados",0,2)))</f>
        <v>2</v>
      </c>
      <c r="N1000" s="5">
        <f>IF(AND('Ventas Pases'!$A1000="Fuera de Temporada",'Ventas Pases'!$B1000=2019,pases[[#This Row],[Modo de Compra]]="Paquete"),30,0)</f>
        <v>0</v>
      </c>
      <c r="O1000" s="5">
        <f>-SUMIF(lift[Número de pase],pases[[#This Row],[Numero de Pase]],lift[Costo])</f>
        <v>0</v>
      </c>
    </row>
    <row r="1001" spans="1:15" x14ac:dyDescent="0.25">
      <c r="A1001" t="s">
        <v>7</v>
      </c>
      <c r="B1001">
        <v>2018</v>
      </c>
      <c r="C1001">
        <v>43183</v>
      </c>
      <c r="D1001" t="s">
        <v>8</v>
      </c>
      <c r="E1001">
        <v>43054</v>
      </c>
      <c r="F1001" t="s">
        <v>11</v>
      </c>
      <c r="G1001" t="s">
        <v>9</v>
      </c>
      <c r="H1001" t="s">
        <v>1019</v>
      </c>
      <c r="I1001" s="5">
        <v>1950</v>
      </c>
      <c r="J1001" s="5" t="str">
        <f>IFERROR('Ventas Pases'!$I1001/'Ventas Pases'!$F1001,"PASE")</f>
        <v>PASE</v>
      </c>
      <c r="K1001" t="str">
        <f>IFERROR(VLOOKUP('Ventas Pases'!$J1001,'Comisiones HEROIC'!$E$1:$F$6,2,0),"")</f>
        <v/>
      </c>
      <c r="L1001" s="5">
        <f>IF('Ventas Pases'!$D1001="Red HEROIC",IFERROR(VLOOKUP('Ventas Pases'!$G1001,'Comisiones HEROIC'!$A$1:$B$11,2,0),15),IF('Ventas Pases'!$D1001="Red HEROIC",15,0))</f>
        <v>0</v>
      </c>
      <c r="M1001">
        <f>IF(pases[[#This Row],[Días Visita]]&lt;7,0,IF(pases[[#This Row],[Días Visita]]&lt;9,1,IF(pases[[#This Row],[Días Visita]]="Ilimitados",0,2)))</f>
        <v>0</v>
      </c>
      <c r="N1001" s="5">
        <f>IF(AND('Ventas Pases'!$A1001="Fuera de Temporada",'Ventas Pases'!$B1001=2019,pases[[#This Row],[Modo de Compra]]="Paquete"),30,0)</f>
        <v>0</v>
      </c>
      <c r="O1001" s="5">
        <f>-SUMIF(lift[Número de pase],pases[[#This Row],[Numero de Pase]],lift[Costo])</f>
        <v>-644</v>
      </c>
    </row>
    <row r="1002" spans="1:15" x14ac:dyDescent="0.25">
      <c r="A1002" t="s">
        <v>7</v>
      </c>
      <c r="B1002">
        <v>2018</v>
      </c>
      <c r="C1002">
        <v>43442</v>
      </c>
      <c r="D1002" t="s">
        <v>14</v>
      </c>
      <c r="E1002">
        <v>43097</v>
      </c>
      <c r="F1002">
        <v>6</v>
      </c>
      <c r="G1002" t="s">
        <v>27</v>
      </c>
      <c r="H1002" t="s">
        <v>1020</v>
      </c>
      <c r="I1002" s="5">
        <v>840</v>
      </c>
      <c r="J1002" s="5">
        <f>IFERROR('Ventas Pases'!$I1002/'Ventas Pases'!$F1002,"PASE")</f>
        <v>140</v>
      </c>
      <c r="K1002" t="str">
        <f>IFERROR(VLOOKUP('Ventas Pases'!$J1002,'Comisiones HEROIC'!$E$1:$F$6,2,0),"")</f>
        <v/>
      </c>
      <c r="L1002" s="5">
        <f>IF('Ventas Pases'!$D1002="Red HEROIC",IFERROR(VLOOKUP('Ventas Pases'!$G1002,'Comisiones HEROIC'!$A$1:$B$11,2,0),15),IF('Ventas Pases'!$D1002="Red HEROIC",15,0))</f>
        <v>15</v>
      </c>
      <c r="M1002">
        <f>IF(pases[[#This Row],[Días Visita]]&lt;7,0,IF(pases[[#This Row],[Días Visita]]&lt;9,1,IF(pases[[#This Row],[Días Visita]]="Ilimitados",0,2)))</f>
        <v>0</v>
      </c>
      <c r="N1002" s="5">
        <f>IF(AND('Ventas Pases'!$A1002="Fuera de Temporada",'Ventas Pases'!$B1002=2019,pases[[#This Row],[Modo de Compra]]="Paquete"),30,0)</f>
        <v>0</v>
      </c>
      <c r="O1002" s="5">
        <f>-SUMIF(lift[Número de pase],pases[[#This Row],[Numero de Pase]],lift[Costo])</f>
        <v>0</v>
      </c>
    </row>
    <row r="1003" spans="1:15" x14ac:dyDescent="0.25">
      <c r="A1003" t="s">
        <v>13</v>
      </c>
      <c r="B1003">
        <v>2019</v>
      </c>
      <c r="C1003">
        <v>43308</v>
      </c>
      <c r="D1003" t="s">
        <v>8</v>
      </c>
      <c r="E1003">
        <v>43213</v>
      </c>
      <c r="F1003">
        <v>9</v>
      </c>
      <c r="G1003" t="s">
        <v>9</v>
      </c>
      <c r="H1003" t="s">
        <v>1021</v>
      </c>
      <c r="I1003" s="5">
        <v>1080</v>
      </c>
      <c r="J1003" s="5">
        <f>IFERROR('Ventas Pases'!$I1003/'Ventas Pases'!$F1003,"PASE")</f>
        <v>120</v>
      </c>
      <c r="K1003" t="str">
        <f>IFERROR(VLOOKUP('Ventas Pases'!$J1003,'Comisiones HEROIC'!$E$1:$F$6,2,0),"")</f>
        <v/>
      </c>
      <c r="L1003" s="5">
        <f>IF('Ventas Pases'!$D1003="Red HEROIC",IFERROR(VLOOKUP('Ventas Pases'!$G1003,'Comisiones HEROIC'!$A$1:$B$11,2,0),15),IF('Ventas Pases'!$D1003="Red HEROIC",15,0))</f>
        <v>0</v>
      </c>
      <c r="M1003">
        <f>IF(pases[[#This Row],[Días Visita]]&lt;7,0,IF(pases[[#This Row],[Días Visita]]&lt;9,1,IF(pases[[#This Row],[Días Visita]]="Ilimitados",0,2)))</f>
        <v>2</v>
      </c>
      <c r="N1003" s="5">
        <f>IF(AND('Ventas Pases'!$A1003="Fuera de Temporada",'Ventas Pases'!$B1003=2019,pases[[#This Row],[Modo de Compra]]="Paquete"),30,0)</f>
        <v>0</v>
      </c>
      <c r="O1003" s="5">
        <f>-SUMIF(lift[Número de pase],pases[[#This Row],[Numero de Pase]],lift[Costo])</f>
        <v>0</v>
      </c>
    </row>
    <row r="1004" spans="1:15" x14ac:dyDescent="0.25">
      <c r="A1004" t="s">
        <v>7</v>
      </c>
      <c r="B1004">
        <v>2018</v>
      </c>
      <c r="C1004">
        <v>43155</v>
      </c>
      <c r="D1004" t="s">
        <v>8</v>
      </c>
      <c r="E1004">
        <v>43054</v>
      </c>
      <c r="F1004" t="s">
        <v>11</v>
      </c>
      <c r="G1004" t="s">
        <v>9</v>
      </c>
      <c r="H1004" t="s">
        <v>1022</v>
      </c>
      <c r="I1004" s="5">
        <v>1950</v>
      </c>
      <c r="J1004" s="5" t="str">
        <f>IFERROR('Ventas Pases'!$I1004/'Ventas Pases'!$F1004,"PASE")</f>
        <v>PASE</v>
      </c>
      <c r="K1004" t="str">
        <f>IFERROR(VLOOKUP('Ventas Pases'!$J1004,'Comisiones HEROIC'!$E$1:$F$6,2,0),"")</f>
        <v/>
      </c>
      <c r="L1004" s="5">
        <f>IF('Ventas Pases'!$D1004="Red HEROIC",IFERROR(VLOOKUP('Ventas Pases'!$G1004,'Comisiones HEROIC'!$A$1:$B$11,2,0),15),IF('Ventas Pases'!$D1004="Red HEROIC",15,0))</f>
        <v>0</v>
      </c>
      <c r="M1004">
        <f>IF(pases[[#This Row],[Días Visita]]&lt;7,0,IF(pases[[#This Row],[Días Visita]]&lt;9,1,IF(pases[[#This Row],[Días Visita]]="Ilimitados",0,2)))</f>
        <v>0</v>
      </c>
      <c r="N1004" s="5">
        <f>IF(AND('Ventas Pases'!$A1004="Fuera de Temporada",'Ventas Pases'!$B1004=2019,pases[[#This Row],[Modo de Compra]]="Paquete"),30,0)</f>
        <v>0</v>
      </c>
      <c r="O1004" s="5">
        <f>-SUMIF(lift[Número de pase],pases[[#This Row],[Numero de Pase]],lift[Costo])</f>
        <v>0</v>
      </c>
    </row>
    <row r="1005" spans="1:15" x14ac:dyDescent="0.25">
      <c r="A1005" t="s">
        <v>7</v>
      </c>
      <c r="B1005">
        <v>2018</v>
      </c>
      <c r="C1005">
        <v>43119</v>
      </c>
      <c r="D1005" t="s">
        <v>8</v>
      </c>
      <c r="E1005">
        <v>43054</v>
      </c>
      <c r="F1005" t="s">
        <v>11</v>
      </c>
      <c r="G1005" t="s">
        <v>9</v>
      </c>
      <c r="H1005" t="s">
        <v>1023</v>
      </c>
      <c r="I1005" s="5">
        <v>1950</v>
      </c>
      <c r="J1005" s="5" t="str">
        <f>IFERROR('Ventas Pases'!$I1005/'Ventas Pases'!$F1005,"PASE")</f>
        <v>PASE</v>
      </c>
      <c r="K1005" t="str">
        <f>IFERROR(VLOOKUP('Ventas Pases'!$J1005,'Comisiones HEROIC'!$E$1:$F$6,2,0),"")</f>
        <v/>
      </c>
      <c r="L1005" s="5">
        <f>IF('Ventas Pases'!$D1005="Red HEROIC",IFERROR(VLOOKUP('Ventas Pases'!$G1005,'Comisiones HEROIC'!$A$1:$B$11,2,0),15),IF('Ventas Pases'!$D1005="Red HEROIC",15,0))</f>
        <v>0</v>
      </c>
      <c r="M1005">
        <f>IF(pases[[#This Row],[Días Visita]]&lt;7,0,IF(pases[[#This Row],[Días Visita]]&lt;9,1,IF(pases[[#This Row],[Días Visita]]="Ilimitados",0,2)))</f>
        <v>0</v>
      </c>
      <c r="N1005" s="5">
        <f>IF(AND('Ventas Pases'!$A1005="Fuera de Temporada",'Ventas Pases'!$B1005=2019,pases[[#This Row],[Modo de Compra]]="Paquete"),30,0)</f>
        <v>0</v>
      </c>
      <c r="O1005" s="5">
        <f>-SUMIF(lift[Número de pase],pases[[#This Row],[Numero de Pase]],lift[Costo])</f>
        <v>-368</v>
      </c>
    </row>
    <row r="1006" spans="1:15" x14ac:dyDescent="0.25">
      <c r="A1006" t="s">
        <v>7</v>
      </c>
      <c r="B1006">
        <v>2019</v>
      </c>
      <c r="C1006">
        <v>43450</v>
      </c>
      <c r="D1006" t="s">
        <v>8</v>
      </c>
      <c r="E1006">
        <v>43419</v>
      </c>
      <c r="F1006" t="s">
        <v>11</v>
      </c>
      <c r="G1006" t="s">
        <v>9</v>
      </c>
      <c r="H1006" t="s">
        <v>1024</v>
      </c>
      <c r="I1006" s="5">
        <v>1950</v>
      </c>
      <c r="J1006" s="5" t="str">
        <f>IFERROR('Ventas Pases'!$I1006/'Ventas Pases'!$F1006,"PASE")</f>
        <v>PASE</v>
      </c>
      <c r="K1006" t="str">
        <f>IFERROR(VLOOKUP('Ventas Pases'!$J1006,'Comisiones HEROIC'!$E$1:$F$6,2,0),"")</f>
        <v/>
      </c>
      <c r="L1006" s="5">
        <f>IF('Ventas Pases'!$D1006="Red HEROIC",IFERROR(VLOOKUP('Ventas Pases'!$G1006,'Comisiones HEROIC'!$A$1:$B$11,2,0),15),IF('Ventas Pases'!$D1006="Red HEROIC",15,0))</f>
        <v>0</v>
      </c>
      <c r="M1006">
        <f>IF(pases[[#This Row],[Días Visita]]&lt;7,0,IF(pases[[#This Row],[Días Visita]]&lt;9,1,IF(pases[[#This Row],[Días Visita]]="Ilimitados",0,2)))</f>
        <v>0</v>
      </c>
      <c r="N1006" s="5">
        <f>IF(AND('Ventas Pases'!$A1006="Fuera de Temporada",'Ventas Pases'!$B1006=2019,pases[[#This Row],[Modo de Compra]]="Paquete"),30,0)</f>
        <v>0</v>
      </c>
      <c r="O1006" s="5">
        <f>-SUMIF(lift[Número de pase],pases[[#This Row],[Numero de Pase]],lift[Costo])</f>
        <v>-92</v>
      </c>
    </row>
    <row r="1007" spans="1:15" x14ac:dyDescent="0.25">
      <c r="A1007" t="s">
        <v>7</v>
      </c>
      <c r="B1007">
        <v>2019</v>
      </c>
      <c r="C1007">
        <v>43419</v>
      </c>
      <c r="D1007" t="s">
        <v>14</v>
      </c>
      <c r="E1007">
        <v>43541</v>
      </c>
      <c r="F1007">
        <v>8</v>
      </c>
      <c r="G1007" t="s">
        <v>15</v>
      </c>
      <c r="H1007" t="s">
        <v>1025</v>
      </c>
      <c r="I1007" s="5">
        <v>1120</v>
      </c>
      <c r="J1007" s="5">
        <f>IFERROR('Ventas Pases'!$I1007/'Ventas Pases'!$F1007,"PASE")</f>
        <v>140</v>
      </c>
      <c r="K1007" t="str">
        <f>IFERROR(VLOOKUP('Ventas Pases'!$J1007,'Comisiones HEROIC'!$E$1:$F$6,2,0),"")</f>
        <v/>
      </c>
      <c r="L1007" s="5">
        <f>IF('Ventas Pases'!$D1007="Red HEROIC",IFERROR(VLOOKUP('Ventas Pases'!$G1007,'Comisiones HEROIC'!$A$1:$B$11,2,0),15),IF('Ventas Pases'!$D1007="Red HEROIC",15,0))</f>
        <v>12</v>
      </c>
      <c r="M1007">
        <f>IF(pases[[#This Row],[Días Visita]]&lt;7,0,IF(pases[[#This Row],[Días Visita]]&lt;9,1,IF(pases[[#This Row],[Días Visita]]="Ilimitados",0,2)))</f>
        <v>1</v>
      </c>
      <c r="N1007" s="5">
        <f>IF(AND('Ventas Pases'!$A1007="Fuera de Temporada",'Ventas Pases'!$B1007=2019,pases[[#This Row],[Modo de Compra]]="Paquete"),30,0)</f>
        <v>0</v>
      </c>
      <c r="O1007" s="5">
        <f>-SUMIF(lift[Número de pase],pases[[#This Row],[Numero de Pase]],lift[Costo])</f>
        <v>0</v>
      </c>
    </row>
    <row r="1008" spans="1:15" x14ac:dyDescent="0.25">
      <c r="A1008" t="s">
        <v>7</v>
      </c>
      <c r="B1008">
        <v>2019</v>
      </c>
      <c r="C1008">
        <v>43469</v>
      </c>
      <c r="D1008" t="s">
        <v>8</v>
      </c>
      <c r="E1008">
        <v>43419</v>
      </c>
      <c r="F1008" t="s">
        <v>11</v>
      </c>
      <c r="G1008" t="s">
        <v>9</v>
      </c>
      <c r="H1008" t="s">
        <v>1026</v>
      </c>
      <c r="I1008" s="5">
        <v>1950</v>
      </c>
      <c r="J1008" s="5" t="str">
        <f>IFERROR('Ventas Pases'!$I1008/'Ventas Pases'!$F1008,"PASE")</f>
        <v>PASE</v>
      </c>
      <c r="K1008" t="str">
        <f>IFERROR(VLOOKUP('Ventas Pases'!$J1008,'Comisiones HEROIC'!$E$1:$F$6,2,0),"")</f>
        <v/>
      </c>
      <c r="L1008" s="5">
        <f>IF('Ventas Pases'!$D1008="Red HEROIC",IFERROR(VLOOKUP('Ventas Pases'!$G1008,'Comisiones HEROIC'!$A$1:$B$11,2,0),15),IF('Ventas Pases'!$D1008="Red HEROIC",15,0))</f>
        <v>0</v>
      </c>
      <c r="M1008">
        <f>IF(pases[[#This Row],[Días Visita]]&lt;7,0,IF(pases[[#This Row],[Días Visita]]&lt;9,1,IF(pases[[#This Row],[Días Visita]]="Ilimitados",0,2)))</f>
        <v>0</v>
      </c>
      <c r="N1008" s="5">
        <f>IF(AND('Ventas Pases'!$A1008="Fuera de Temporada",'Ventas Pases'!$B1008=2019,pases[[#This Row],[Modo de Compra]]="Paquete"),30,0)</f>
        <v>0</v>
      </c>
      <c r="O1008" s="5">
        <f>-SUMIF(lift[Número de pase],pases[[#This Row],[Numero de Pase]],lift[Costo])</f>
        <v>-460</v>
      </c>
    </row>
    <row r="1009" spans="1:15" x14ac:dyDescent="0.25">
      <c r="A1009" t="s">
        <v>7</v>
      </c>
      <c r="B1009">
        <v>2018</v>
      </c>
      <c r="C1009">
        <v>43186</v>
      </c>
      <c r="D1009" t="s">
        <v>17</v>
      </c>
      <c r="E1009">
        <v>43178</v>
      </c>
      <c r="F1009">
        <v>5</v>
      </c>
      <c r="G1009" t="s">
        <v>9</v>
      </c>
      <c r="H1009" t="s">
        <v>1027</v>
      </c>
      <c r="I1009" s="5">
        <v>550</v>
      </c>
      <c r="J1009" s="5">
        <f>IFERROR('Ventas Pases'!$I1009/'Ventas Pases'!$F1009,"PASE")</f>
        <v>110</v>
      </c>
      <c r="K1009" t="str">
        <f>IFERROR(VLOOKUP('Ventas Pases'!$J1009,'Comisiones HEROIC'!$E$1:$F$6,2,0),"")</f>
        <v>Elton Hotel</v>
      </c>
      <c r="L1009" s="5">
        <f>IF('Ventas Pases'!$D1009="Red HEROIC",IFERROR(VLOOKUP('Ventas Pases'!$G1009,'Comisiones HEROIC'!$A$1:$B$11,2,0),15),IF('Ventas Pases'!$D1009="Red HEROIC",15,0))</f>
        <v>0</v>
      </c>
      <c r="M1009">
        <f>IF(pases[[#This Row],[Días Visita]]&lt;7,0,IF(pases[[#This Row],[Días Visita]]&lt;9,1,IF(pases[[#This Row],[Días Visita]]="Ilimitados",0,2)))</f>
        <v>0</v>
      </c>
      <c r="N1009" s="5">
        <f>IF(AND('Ventas Pases'!$A1009="Fuera de Temporada",'Ventas Pases'!$B1009=2019,pases[[#This Row],[Modo de Compra]]="Paquete"),30,0)</f>
        <v>0</v>
      </c>
      <c r="O1009" s="5">
        <f>-SUMIF(lift[Número de pase],pases[[#This Row],[Numero de Pase]],lift[Costo])</f>
        <v>0</v>
      </c>
    </row>
    <row r="1010" spans="1:15" x14ac:dyDescent="0.25">
      <c r="A1010" t="s">
        <v>7</v>
      </c>
      <c r="B1010">
        <v>2019</v>
      </c>
      <c r="C1010">
        <v>43545</v>
      </c>
      <c r="D1010" t="s">
        <v>8</v>
      </c>
      <c r="E1010">
        <v>43545</v>
      </c>
      <c r="F1010">
        <v>6</v>
      </c>
      <c r="G1010" t="s">
        <v>9</v>
      </c>
      <c r="H1010" t="s">
        <v>1028</v>
      </c>
      <c r="I1010" s="5">
        <v>720</v>
      </c>
      <c r="J1010" s="5">
        <f>IFERROR('Ventas Pases'!$I1010/'Ventas Pases'!$F1010,"PASE")</f>
        <v>120</v>
      </c>
      <c r="K1010" t="str">
        <f>IFERROR(VLOOKUP('Ventas Pases'!$J1010,'Comisiones HEROIC'!$E$1:$F$6,2,0),"")</f>
        <v/>
      </c>
      <c r="L1010" s="5">
        <f>IF('Ventas Pases'!$D1010="Red HEROIC",IFERROR(VLOOKUP('Ventas Pases'!$G1010,'Comisiones HEROIC'!$A$1:$B$11,2,0),15),IF('Ventas Pases'!$D1010="Red HEROIC",15,0))</f>
        <v>0</v>
      </c>
      <c r="M1010">
        <f>IF(pases[[#This Row],[Días Visita]]&lt;7,0,IF(pases[[#This Row],[Días Visita]]&lt;9,1,IF(pases[[#This Row],[Días Visita]]="Ilimitados",0,2)))</f>
        <v>0</v>
      </c>
      <c r="N1010" s="5">
        <f>IF(AND('Ventas Pases'!$A1010="Fuera de Temporada",'Ventas Pases'!$B1010=2019,pases[[#This Row],[Modo de Compra]]="Paquete"),30,0)</f>
        <v>0</v>
      </c>
      <c r="O1010" s="5">
        <f>-SUMIF(lift[Número de pase],pases[[#This Row],[Numero de Pase]],lift[Costo])</f>
        <v>0</v>
      </c>
    </row>
    <row r="1011" spans="1:15" x14ac:dyDescent="0.25">
      <c r="A1011" t="s">
        <v>7</v>
      </c>
      <c r="B1011">
        <v>2019</v>
      </c>
      <c r="C1011">
        <v>43523</v>
      </c>
      <c r="D1011" t="s">
        <v>17</v>
      </c>
      <c r="E1011">
        <v>43537</v>
      </c>
      <c r="F1011">
        <v>6</v>
      </c>
      <c r="G1011" t="s">
        <v>9</v>
      </c>
      <c r="H1011" t="s">
        <v>1029</v>
      </c>
      <c r="I1011" s="5">
        <v>660</v>
      </c>
      <c r="J1011" s="5">
        <f>IFERROR('Ventas Pases'!$I1011/'Ventas Pases'!$F1011,"PASE")</f>
        <v>110</v>
      </c>
      <c r="K1011" t="str">
        <f>IFERROR(VLOOKUP('Ventas Pases'!$J1011,'Comisiones HEROIC'!$E$1:$F$6,2,0),"")</f>
        <v>Elton Hotel</v>
      </c>
      <c r="L1011" s="5">
        <f>IF('Ventas Pases'!$D1011="Red HEROIC",IFERROR(VLOOKUP('Ventas Pases'!$G1011,'Comisiones HEROIC'!$A$1:$B$11,2,0),15),IF('Ventas Pases'!$D1011="Red HEROIC",15,0))</f>
        <v>0</v>
      </c>
      <c r="M1011">
        <f>IF(pases[[#This Row],[Días Visita]]&lt;7,0,IF(pases[[#This Row],[Días Visita]]&lt;9,1,IF(pases[[#This Row],[Días Visita]]="Ilimitados",0,2)))</f>
        <v>0</v>
      </c>
      <c r="N1011" s="5">
        <f>IF(AND('Ventas Pases'!$A1011="Fuera de Temporada",'Ventas Pases'!$B1011=2019,pases[[#This Row],[Modo de Compra]]="Paquete"),30,0)</f>
        <v>0</v>
      </c>
      <c r="O1011" s="5">
        <f>-SUMIF(lift[Número de pase],pases[[#This Row],[Numero de Pase]],lift[Costo])</f>
        <v>0</v>
      </c>
    </row>
    <row r="1012" spans="1:15" x14ac:dyDescent="0.25">
      <c r="A1012" t="s">
        <v>7</v>
      </c>
      <c r="B1012">
        <v>2018</v>
      </c>
      <c r="C1012">
        <v>43181</v>
      </c>
      <c r="D1012" t="s">
        <v>17</v>
      </c>
      <c r="E1012">
        <v>43177</v>
      </c>
      <c r="F1012">
        <v>7</v>
      </c>
      <c r="G1012" t="s">
        <v>9</v>
      </c>
      <c r="H1012" t="s">
        <v>1030</v>
      </c>
      <c r="I1012" s="5">
        <v>770</v>
      </c>
      <c r="J1012" s="5">
        <f>IFERROR('Ventas Pases'!$I1012/'Ventas Pases'!$F1012,"PASE")</f>
        <v>110</v>
      </c>
      <c r="K1012" t="str">
        <f>IFERROR(VLOOKUP('Ventas Pases'!$J1012,'Comisiones HEROIC'!$E$1:$F$6,2,0),"")</f>
        <v>Elton Hotel</v>
      </c>
      <c r="L1012" s="5">
        <f>IF('Ventas Pases'!$D1012="Red HEROIC",IFERROR(VLOOKUP('Ventas Pases'!$G1012,'Comisiones HEROIC'!$A$1:$B$11,2,0),15),IF('Ventas Pases'!$D1012="Red HEROIC",15,0))</f>
        <v>0</v>
      </c>
      <c r="M1012">
        <f>IF(pases[[#This Row],[Días Visita]]&lt;7,0,IF(pases[[#This Row],[Días Visita]]&lt;9,1,IF(pases[[#This Row],[Días Visita]]="Ilimitados",0,2)))</f>
        <v>1</v>
      </c>
      <c r="N1012" s="5">
        <f>IF(AND('Ventas Pases'!$A1012="Fuera de Temporada",'Ventas Pases'!$B1012=2019,pases[[#This Row],[Modo de Compra]]="Paquete"),30,0)</f>
        <v>0</v>
      </c>
      <c r="O1012" s="5">
        <f>-SUMIF(lift[Número de pase],pases[[#This Row],[Numero de Pase]],lift[Costo])</f>
        <v>0</v>
      </c>
    </row>
    <row r="1013" spans="1:15" x14ac:dyDescent="0.25">
      <c r="A1013" t="s">
        <v>7</v>
      </c>
      <c r="B1013">
        <v>2019</v>
      </c>
      <c r="C1013">
        <v>43514</v>
      </c>
      <c r="D1013" t="s">
        <v>60</v>
      </c>
      <c r="E1013">
        <v>43524</v>
      </c>
      <c r="F1013">
        <v>9</v>
      </c>
      <c r="G1013" t="s">
        <v>9</v>
      </c>
      <c r="H1013" t="s">
        <v>1031</v>
      </c>
      <c r="I1013" s="5">
        <v>1080</v>
      </c>
      <c r="J1013" s="5">
        <f>IFERROR('Ventas Pases'!$I1013/'Ventas Pases'!$F1013,"PASE")</f>
        <v>120</v>
      </c>
      <c r="K1013" t="str">
        <f>IFERROR(VLOOKUP('Ventas Pases'!$J1013,'Comisiones HEROIC'!$E$1:$F$6,2,0),"")</f>
        <v/>
      </c>
      <c r="L1013" s="5">
        <f>IF('Ventas Pases'!$D1013="Red HEROIC",IFERROR(VLOOKUP('Ventas Pases'!$G1013,'Comisiones HEROIC'!$A$1:$B$11,2,0),15),IF('Ventas Pases'!$D1013="Red HEROIC",15,0))</f>
        <v>0</v>
      </c>
      <c r="M1013">
        <f>IF(pases[[#This Row],[Días Visita]]&lt;7,0,IF(pases[[#This Row],[Días Visita]]&lt;9,1,IF(pases[[#This Row],[Días Visita]]="Ilimitados",0,2)))</f>
        <v>2</v>
      </c>
      <c r="N1013" s="5">
        <f>IF(AND('Ventas Pases'!$A1013="Fuera de Temporada",'Ventas Pases'!$B1013=2019,pases[[#This Row],[Modo de Compra]]="Paquete"),30,0)</f>
        <v>0</v>
      </c>
      <c r="O1013" s="5">
        <f>-SUMIF(lift[Número de pase],pases[[#This Row],[Numero de Pase]],lift[Costo])</f>
        <v>0</v>
      </c>
    </row>
    <row r="1014" spans="1:15" x14ac:dyDescent="0.25">
      <c r="A1014" t="s">
        <v>7</v>
      </c>
      <c r="B1014">
        <v>2018</v>
      </c>
      <c r="C1014">
        <v>43155</v>
      </c>
      <c r="D1014" t="s">
        <v>60</v>
      </c>
      <c r="E1014">
        <v>43160</v>
      </c>
      <c r="F1014">
        <v>5</v>
      </c>
      <c r="G1014" t="s">
        <v>9</v>
      </c>
      <c r="H1014" t="s">
        <v>1032</v>
      </c>
      <c r="I1014" s="5">
        <v>600</v>
      </c>
      <c r="J1014" s="5">
        <f>IFERROR('Ventas Pases'!$I1014/'Ventas Pases'!$F1014,"PASE")</f>
        <v>120</v>
      </c>
      <c r="K1014" t="str">
        <f>IFERROR(VLOOKUP('Ventas Pases'!$J1014,'Comisiones HEROIC'!$E$1:$F$6,2,0),"")</f>
        <v/>
      </c>
      <c r="L1014" s="5">
        <f>IF('Ventas Pases'!$D1014="Red HEROIC",IFERROR(VLOOKUP('Ventas Pases'!$G1014,'Comisiones HEROIC'!$A$1:$B$11,2,0),15),IF('Ventas Pases'!$D1014="Red HEROIC",15,0))</f>
        <v>0</v>
      </c>
      <c r="M1014">
        <f>IF(pases[[#This Row],[Días Visita]]&lt;7,0,IF(pases[[#This Row],[Días Visita]]&lt;9,1,IF(pases[[#This Row],[Días Visita]]="Ilimitados",0,2)))</f>
        <v>0</v>
      </c>
      <c r="N1014" s="5">
        <f>IF(AND('Ventas Pases'!$A1014="Fuera de Temporada",'Ventas Pases'!$B1014=2019,pases[[#This Row],[Modo de Compra]]="Paquete"),30,0)</f>
        <v>0</v>
      </c>
      <c r="O1014" s="5">
        <f>-SUMIF(lift[Número de pase],pases[[#This Row],[Numero de Pase]],lift[Costo])</f>
        <v>0</v>
      </c>
    </row>
    <row r="1015" spans="1:15" x14ac:dyDescent="0.25">
      <c r="A1015" t="s">
        <v>7</v>
      </c>
      <c r="B1015">
        <v>2018</v>
      </c>
      <c r="C1015">
        <v>43188</v>
      </c>
      <c r="D1015" t="s">
        <v>8</v>
      </c>
      <c r="E1015">
        <v>43054</v>
      </c>
      <c r="F1015" t="s">
        <v>11</v>
      </c>
      <c r="G1015" t="s">
        <v>9</v>
      </c>
      <c r="H1015" t="s">
        <v>1033</v>
      </c>
      <c r="I1015" s="5">
        <v>1950</v>
      </c>
      <c r="J1015" s="5" t="str">
        <f>IFERROR('Ventas Pases'!$I1015/'Ventas Pases'!$F1015,"PASE")</f>
        <v>PASE</v>
      </c>
      <c r="K1015" t="str">
        <f>IFERROR(VLOOKUP('Ventas Pases'!$J1015,'Comisiones HEROIC'!$E$1:$F$6,2,0),"")</f>
        <v/>
      </c>
      <c r="L1015" s="5">
        <f>IF('Ventas Pases'!$D1015="Red HEROIC",IFERROR(VLOOKUP('Ventas Pases'!$G1015,'Comisiones HEROIC'!$A$1:$B$11,2,0),15),IF('Ventas Pases'!$D1015="Red HEROIC",15,0))</f>
        <v>0</v>
      </c>
      <c r="M1015">
        <f>IF(pases[[#This Row],[Días Visita]]&lt;7,0,IF(pases[[#This Row],[Días Visita]]&lt;9,1,IF(pases[[#This Row],[Días Visita]]="Ilimitados",0,2)))</f>
        <v>0</v>
      </c>
      <c r="N1015" s="5">
        <f>IF(AND('Ventas Pases'!$A1015="Fuera de Temporada",'Ventas Pases'!$B1015=2019,pases[[#This Row],[Modo de Compra]]="Paquete"),30,0)</f>
        <v>0</v>
      </c>
      <c r="O1015" s="5">
        <f>-SUMIF(lift[Número de pase],pases[[#This Row],[Numero de Pase]],lift[Costo])</f>
        <v>-368</v>
      </c>
    </row>
    <row r="1016" spans="1:15" x14ac:dyDescent="0.25">
      <c r="A1016" t="s">
        <v>7</v>
      </c>
      <c r="B1016">
        <v>2019</v>
      </c>
      <c r="C1016">
        <v>43486</v>
      </c>
      <c r="D1016" t="s">
        <v>14</v>
      </c>
      <c r="E1016">
        <v>43535</v>
      </c>
      <c r="F1016">
        <v>4</v>
      </c>
      <c r="G1016" t="s">
        <v>15</v>
      </c>
      <c r="H1016" t="s">
        <v>1034</v>
      </c>
      <c r="I1016" s="5">
        <v>560</v>
      </c>
      <c r="J1016" s="5">
        <f>IFERROR('Ventas Pases'!$I1016/'Ventas Pases'!$F1016,"PASE")</f>
        <v>140</v>
      </c>
      <c r="K1016" t="str">
        <f>IFERROR(VLOOKUP('Ventas Pases'!$J1016,'Comisiones HEROIC'!$E$1:$F$6,2,0),"")</f>
        <v/>
      </c>
      <c r="L1016" s="5">
        <f>IF('Ventas Pases'!$D1016="Red HEROIC",IFERROR(VLOOKUP('Ventas Pases'!$G1016,'Comisiones HEROIC'!$A$1:$B$11,2,0),15),IF('Ventas Pases'!$D1016="Red HEROIC",15,0))</f>
        <v>12</v>
      </c>
      <c r="M1016">
        <f>IF(pases[[#This Row],[Días Visita]]&lt;7,0,IF(pases[[#This Row],[Días Visita]]&lt;9,1,IF(pases[[#This Row],[Días Visita]]="Ilimitados",0,2)))</f>
        <v>0</v>
      </c>
      <c r="N1016" s="5">
        <f>IF(AND('Ventas Pases'!$A1016="Fuera de Temporada",'Ventas Pases'!$B1016=2019,pases[[#This Row],[Modo de Compra]]="Paquete"),30,0)</f>
        <v>0</v>
      </c>
      <c r="O1016" s="5">
        <f>-SUMIF(lift[Número de pase],pases[[#This Row],[Numero de Pase]],lift[Costo])</f>
        <v>0</v>
      </c>
    </row>
    <row r="1017" spans="1:15" x14ac:dyDescent="0.25">
      <c r="A1017" t="s">
        <v>7</v>
      </c>
      <c r="B1017">
        <v>2019</v>
      </c>
      <c r="C1017">
        <v>43501</v>
      </c>
      <c r="D1017" t="s">
        <v>8</v>
      </c>
      <c r="E1017">
        <v>43515</v>
      </c>
      <c r="F1017">
        <v>5</v>
      </c>
      <c r="G1017" t="s">
        <v>9</v>
      </c>
      <c r="H1017" t="s">
        <v>1035</v>
      </c>
      <c r="I1017" s="5">
        <v>600</v>
      </c>
      <c r="J1017" s="5">
        <f>IFERROR('Ventas Pases'!$I1017/'Ventas Pases'!$F1017,"PASE")</f>
        <v>120</v>
      </c>
      <c r="K1017" t="str">
        <f>IFERROR(VLOOKUP('Ventas Pases'!$J1017,'Comisiones HEROIC'!$E$1:$F$6,2,0),"")</f>
        <v/>
      </c>
      <c r="L1017" s="5">
        <f>IF('Ventas Pases'!$D1017="Red HEROIC",IFERROR(VLOOKUP('Ventas Pases'!$G1017,'Comisiones HEROIC'!$A$1:$B$11,2,0),15),IF('Ventas Pases'!$D1017="Red HEROIC",15,0))</f>
        <v>0</v>
      </c>
      <c r="M1017">
        <f>IF(pases[[#This Row],[Días Visita]]&lt;7,0,IF(pases[[#This Row],[Días Visita]]&lt;9,1,IF(pases[[#This Row],[Días Visita]]="Ilimitados",0,2)))</f>
        <v>0</v>
      </c>
      <c r="N1017" s="5">
        <f>IF(AND('Ventas Pases'!$A1017="Fuera de Temporada",'Ventas Pases'!$B1017=2019,pases[[#This Row],[Modo de Compra]]="Paquete"),30,0)</f>
        <v>0</v>
      </c>
      <c r="O1017" s="5">
        <f>-SUMIF(lift[Número de pase],pases[[#This Row],[Numero de Pase]],lift[Costo])</f>
        <v>0</v>
      </c>
    </row>
    <row r="1018" spans="1:15" x14ac:dyDescent="0.25">
      <c r="A1018" t="s">
        <v>7</v>
      </c>
      <c r="B1018">
        <v>2018</v>
      </c>
      <c r="C1018">
        <v>43432</v>
      </c>
      <c r="D1018" t="s">
        <v>8</v>
      </c>
      <c r="E1018">
        <v>43153</v>
      </c>
      <c r="F1018">
        <v>3</v>
      </c>
      <c r="G1018" t="s">
        <v>9</v>
      </c>
      <c r="H1018" t="s">
        <v>1036</v>
      </c>
      <c r="I1018" s="5">
        <v>360</v>
      </c>
      <c r="J1018" s="5">
        <f>IFERROR('Ventas Pases'!$I1018/'Ventas Pases'!$F1018,"PASE")</f>
        <v>120</v>
      </c>
      <c r="K1018" t="str">
        <f>IFERROR(VLOOKUP('Ventas Pases'!$J1018,'Comisiones HEROIC'!$E$1:$F$6,2,0),"")</f>
        <v/>
      </c>
      <c r="L1018" s="5">
        <f>IF('Ventas Pases'!$D1018="Red HEROIC",IFERROR(VLOOKUP('Ventas Pases'!$G1018,'Comisiones HEROIC'!$A$1:$B$11,2,0),15),IF('Ventas Pases'!$D1018="Red HEROIC",15,0))</f>
        <v>0</v>
      </c>
      <c r="M1018">
        <f>IF(pases[[#This Row],[Días Visita]]&lt;7,0,IF(pases[[#This Row],[Días Visita]]&lt;9,1,IF(pases[[#This Row],[Días Visita]]="Ilimitados",0,2)))</f>
        <v>0</v>
      </c>
      <c r="N1018" s="5">
        <f>IF(AND('Ventas Pases'!$A1018="Fuera de Temporada",'Ventas Pases'!$B1018=2019,pases[[#This Row],[Modo de Compra]]="Paquete"),30,0)</f>
        <v>0</v>
      </c>
      <c r="O1018" s="5">
        <f>-SUMIF(lift[Número de pase],pases[[#This Row],[Numero de Pase]],lift[Costo])</f>
        <v>0</v>
      </c>
    </row>
    <row r="1019" spans="1:15" x14ac:dyDescent="0.25">
      <c r="A1019" t="s">
        <v>7</v>
      </c>
      <c r="B1019">
        <v>2018</v>
      </c>
      <c r="C1019">
        <v>43447</v>
      </c>
      <c r="D1019" t="s">
        <v>17</v>
      </c>
      <c r="E1019">
        <v>43137</v>
      </c>
      <c r="F1019">
        <v>2</v>
      </c>
      <c r="G1019" t="s">
        <v>9</v>
      </c>
      <c r="H1019" t="s">
        <v>1037</v>
      </c>
      <c r="I1019" s="5">
        <v>220</v>
      </c>
      <c r="J1019" s="5">
        <f>IFERROR('Ventas Pases'!$I1019/'Ventas Pases'!$F1019,"PASE")</f>
        <v>110</v>
      </c>
      <c r="K1019" t="str">
        <f>IFERROR(VLOOKUP('Ventas Pases'!$J1019,'Comisiones HEROIC'!$E$1:$F$6,2,0),"")</f>
        <v>Elton Hotel</v>
      </c>
      <c r="L1019" s="5">
        <f>IF('Ventas Pases'!$D1019="Red HEROIC",IFERROR(VLOOKUP('Ventas Pases'!$G1019,'Comisiones HEROIC'!$A$1:$B$11,2,0),15),IF('Ventas Pases'!$D1019="Red HEROIC",15,0))</f>
        <v>0</v>
      </c>
      <c r="M1019">
        <f>IF(pases[[#This Row],[Días Visita]]&lt;7,0,IF(pases[[#This Row],[Días Visita]]&lt;9,1,IF(pases[[#This Row],[Días Visita]]="Ilimitados",0,2)))</f>
        <v>0</v>
      </c>
      <c r="N1019" s="5">
        <f>IF(AND('Ventas Pases'!$A1019="Fuera de Temporada",'Ventas Pases'!$B1019=2019,pases[[#This Row],[Modo de Compra]]="Paquete"),30,0)</f>
        <v>0</v>
      </c>
      <c r="O1019" s="5">
        <f>-SUMIF(lift[Número de pase],pases[[#This Row],[Numero de Pase]],lift[Costo])</f>
        <v>0</v>
      </c>
    </row>
    <row r="1020" spans="1:15" x14ac:dyDescent="0.25">
      <c r="A1020" t="s">
        <v>7</v>
      </c>
      <c r="B1020">
        <v>2018</v>
      </c>
      <c r="C1020">
        <v>43462</v>
      </c>
      <c r="D1020" t="s">
        <v>8</v>
      </c>
      <c r="E1020">
        <v>43137</v>
      </c>
      <c r="F1020">
        <v>2</v>
      </c>
      <c r="G1020" t="s">
        <v>9</v>
      </c>
      <c r="H1020" t="s">
        <v>1038</v>
      </c>
      <c r="I1020" s="5">
        <v>240</v>
      </c>
      <c r="J1020" s="5">
        <f>IFERROR('Ventas Pases'!$I1020/'Ventas Pases'!$F1020,"PASE")</f>
        <v>120</v>
      </c>
      <c r="K1020" t="str">
        <f>IFERROR(VLOOKUP('Ventas Pases'!$J1020,'Comisiones HEROIC'!$E$1:$F$6,2,0),"")</f>
        <v/>
      </c>
      <c r="L1020" s="5">
        <f>IF('Ventas Pases'!$D1020="Red HEROIC",IFERROR(VLOOKUP('Ventas Pases'!$G1020,'Comisiones HEROIC'!$A$1:$B$11,2,0),15),IF('Ventas Pases'!$D1020="Red HEROIC",15,0))</f>
        <v>0</v>
      </c>
      <c r="M1020">
        <f>IF(pases[[#This Row],[Días Visita]]&lt;7,0,IF(pases[[#This Row],[Días Visita]]&lt;9,1,IF(pases[[#This Row],[Días Visita]]="Ilimitados",0,2)))</f>
        <v>0</v>
      </c>
      <c r="N1020" s="5">
        <f>IF(AND('Ventas Pases'!$A1020="Fuera de Temporada",'Ventas Pases'!$B1020=2019,pases[[#This Row],[Modo de Compra]]="Paquete"),30,0)</f>
        <v>0</v>
      </c>
      <c r="O1020" s="5">
        <f>-SUMIF(lift[Número de pase],pases[[#This Row],[Numero de Pase]],lift[Costo])</f>
        <v>0</v>
      </c>
    </row>
    <row r="1021" spans="1:15" x14ac:dyDescent="0.25">
      <c r="A1021" t="s">
        <v>7</v>
      </c>
      <c r="B1021">
        <v>2019</v>
      </c>
      <c r="C1021">
        <v>43546</v>
      </c>
      <c r="D1021" t="s">
        <v>8</v>
      </c>
      <c r="E1021">
        <v>43419</v>
      </c>
      <c r="F1021" t="s">
        <v>11</v>
      </c>
      <c r="G1021" t="s">
        <v>9</v>
      </c>
      <c r="H1021" t="s">
        <v>1039</v>
      </c>
      <c r="I1021" s="5">
        <v>1950</v>
      </c>
      <c r="J1021" s="5" t="str">
        <f>IFERROR('Ventas Pases'!$I1021/'Ventas Pases'!$F1021,"PASE")</f>
        <v>PASE</v>
      </c>
      <c r="K1021" t="str">
        <f>IFERROR(VLOOKUP('Ventas Pases'!$J1021,'Comisiones HEROIC'!$E$1:$F$6,2,0),"")</f>
        <v/>
      </c>
      <c r="L1021" s="5">
        <f>IF('Ventas Pases'!$D1021="Red HEROIC",IFERROR(VLOOKUP('Ventas Pases'!$G1021,'Comisiones HEROIC'!$A$1:$B$11,2,0),15),IF('Ventas Pases'!$D1021="Red HEROIC",15,0))</f>
        <v>0</v>
      </c>
      <c r="M1021">
        <f>IF(pases[[#This Row],[Días Visita]]&lt;7,0,IF(pases[[#This Row],[Días Visita]]&lt;9,1,IF(pases[[#This Row],[Días Visita]]="Ilimitados",0,2)))</f>
        <v>0</v>
      </c>
      <c r="N1021" s="5">
        <f>IF(AND('Ventas Pases'!$A1021="Fuera de Temporada",'Ventas Pases'!$B1021=2019,pases[[#This Row],[Modo de Compra]]="Paquete"),30,0)</f>
        <v>0</v>
      </c>
      <c r="O1021" s="5">
        <f>-SUMIF(lift[Número de pase],pases[[#This Row],[Numero de Pase]],lift[Costo])</f>
        <v>-276</v>
      </c>
    </row>
    <row r="1022" spans="1:15" x14ac:dyDescent="0.25">
      <c r="A1022" t="s">
        <v>7</v>
      </c>
      <c r="B1022">
        <v>2018</v>
      </c>
      <c r="C1022">
        <v>43460</v>
      </c>
      <c r="D1022" t="s">
        <v>14</v>
      </c>
      <c r="E1022">
        <v>43134</v>
      </c>
      <c r="F1022">
        <v>3</v>
      </c>
      <c r="G1022" t="s">
        <v>15</v>
      </c>
      <c r="H1022" t="s">
        <v>1040</v>
      </c>
      <c r="I1022" s="5">
        <v>420</v>
      </c>
      <c r="J1022" s="5">
        <f>IFERROR('Ventas Pases'!$I1022/'Ventas Pases'!$F1022,"PASE")</f>
        <v>140</v>
      </c>
      <c r="K1022" t="str">
        <f>IFERROR(VLOOKUP('Ventas Pases'!$J1022,'Comisiones HEROIC'!$E$1:$F$6,2,0),"")</f>
        <v/>
      </c>
      <c r="L1022" s="5">
        <f>IF('Ventas Pases'!$D1022="Red HEROIC",IFERROR(VLOOKUP('Ventas Pases'!$G1022,'Comisiones HEROIC'!$A$1:$B$11,2,0),15),IF('Ventas Pases'!$D1022="Red HEROIC",15,0))</f>
        <v>12</v>
      </c>
      <c r="M1022">
        <f>IF(pases[[#This Row],[Días Visita]]&lt;7,0,IF(pases[[#This Row],[Días Visita]]&lt;9,1,IF(pases[[#This Row],[Días Visita]]="Ilimitados",0,2)))</f>
        <v>0</v>
      </c>
      <c r="N1022" s="5">
        <f>IF(AND('Ventas Pases'!$A1022="Fuera de Temporada",'Ventas Pases'!$B1022=2019,pases[[#This Row],[Modo de Compra]]="Paquete"),30,0)</f>
        <v>0</v>
      </c>
      <c r="O1022" s="5">
        <f>-SUMIF(lift[Número de pase],pases[[#This Row],[Numero de Pase]],lift[Costo])</f>
        <v>0</v>
      </c>
    </row>
    <row r="1023" spans="1:15" x14ac:dyDescent="0.25">
      <c r="A1023" t="s">
        <v>7</v>
      </c>
      <c r="B1023">
        <v>2019</v>
      </c>
      <c r="C1023">
        <v>43485</v>
      </c>
      <c r="D1023" t="s">
        <v>8</v>
      </c>
      <c r="E1023">
        <v>43477</v>
      </c>
      <c r="F1023">
        <v>8</v>
      </c>
      <c r="G1023" t="s">
        <v>9</v>
      </c>
      <c r="H1023" t="s">
        <v>1041</v>
      </c>
      <c r="I1023" s="5">
        <v>960</v>
      </c>
      <c r="J1023" s="5">
        <f>IFERROR('Ventas Pases'!$I1023/'Ventas Pases'!$F1023,"PASE")</f>
        <v>120</v>
      </c>
      <c r="K1023" t="str">
        <f>IFERROR(VLOOKUP('Ventas Pases'!$J1023,'Comisiones HEROIC'!$E$1:$F$6,2,0),"")</f>
        <v/>
      </c>
      <c r="L1023" s="5">
        <f>IF('Ventas Pases'!$D1023="Red HEROIC",IFERROR(VLOOKUP('Ventas Pases'!$G1023,'Comisiones HEROIC'!$A$1:$B$11,2,0),15),IF('Ventas Pases'!$D1023="Red HEROIC",15,0))</f>
        <v>0</v>
      </c>
      <c r="M1023">
        <f>IF(pases[[#This Row],[Días Visita]]&lt;7,0,IF(pases[[#This Row],[Días Visita]]&lt;9,1,IF(pases[[#This Row],[Días Visita]]="Ilimitados",0,2)))</f>
        <v>1</v>
      </c>
      <c r="N1023" s="5">
        <f>IF(AND('Ventas Pases'!$A1023="Fuera de Temporada",'Ventas Pases'!$B1023=2019,pases[[#This Row],[Modo de Compra]]="Paquete"),30,0)</f>
        <v>0</v>
      </c>
      <c r="O1023" s="5">
        <f>-SUMIF(lift[Número de pase],pases[[#This Row],[Numero de Pase]],lift[Costo])</f>
        <v>0</v>
      </c>
    </row>
    <row r="1024" spans="1:15" x14ac:dyDescent="0.25">
      <c r="A1024" t="s">
        <v>7</v>
      </c>
      <c r="B1024">
        <v>2019</v>
      </c>
      <c r="C1024">
        <v>43437</v>
      </c>
      <c r="D1024" t="s">
        <v>8</v>
      </c>
      <c r="E1024">
        <v>43515</v>
      </c>
      <c r="F1024">
        <v>4</v>
      </c>
      <c r="G1024" t="s">
        <v>9</v>
      </c>
      <c r="H1024" t="s">
        <v>1042</v>
      </c>
      <c r="I1024" s="5">
        <v>480</v>
      </c>
      <c r="J1024" s="5">
        <f>IFERROR('Ventas Pases'!$I1024/'Ventas Pases'!$F1024,"PASE")</f>
        <v>120</v>
      </c>
      <c r="K1024" t="str">
        <f>IFERROR(VLOOKUP('Ventas Pases'!$J1024,'Comisiones HEROIC'!$E$1:$F$6,2,0),"")</f>
        <v/>
      </c>
      <c r="L1024" s="5">
        <f>IF('Ventas Pases'!$D1024="Red HEROIC",IFERROR(VLOOKUP('Ventas Pases'!$G1024,'Comisiones HEROIC'!$A$1:$B$11,2,0),15),IF('Ventas Pases'!$D1024="Red HEROIC",15,0))</f>
        <v>0</v>
      </c>
      <c r="M1024">
        <f>IF(pases[[#This Row],[Días Visita]]&lt;7,0,IF(pases[[#This Row],[Días Visita]]&lt;9,1,IF(pases[[#This Row],[Días Visita]]="Ilimitados",0,2)))</f>
        <v>0</v>
      </c>
      <c r="N1024" s="5">
        <f>IF(AND('Ventas Pases'!$A1024="Fuera de Temporada",'Ventas Pases'!$B1024=2019,pases[[#This Row],[Modo de Compra]]="Paquete"),30,0)</f>
        <v>0</v>
      </c>
      <c r="O1024" s="5">
        <f>-SUMIF(lift[Número de pase],pases[[#This Row],[Numero de Pase]],lift[Costo])</f>
        <v>0</v>
      </c>
    </row>
    <row r="1025" spans="1:15" x14ac:dyDescent="0.25">
      <c r="A1025" t="s">
        <v>7</v>
      </c>
      <c r="B1025">
        <v>2018</v>
      </c>
      <c r="C1025">
        <v>43166</v>
      </c>
      <c r="D1025" t="s">
        <v>14</v>
      </c>
      <c r="E1025">
        <v>43173</v>
      </c>
      <c r="F1025">
        <v>7</v>
      </c>
      <c r="G1025" t="s">
        <v>19</v>
      </c>
      <c r="H1025" t="s">
        <v>1043</v>
      </c>
      <c r="I1025" s="5">
        <v>980</v>
      </c>
      <c r="J1025" s="5">
        <f>IFERROR('Ventas Pases'!$I1025/'Ventas Pases'!$F1025,"PASE")</f>
        <v>140</v>
      </c>
      <c r="K1025" t="str">
        <f>IFERROR(VLOOKUP('Ventas Pases'!$J1025,'Comisiones HEROIC'!$E$1:$F$6,2,0),"")</f>
        <v/>
      </c>
      <c r="L1025" s="5">
        <f>IF('Ventas Pases'!$D1025="Red HEROIC",IFERROR(VLOOKUP('Ventas Pases'!$G1025,'Comisiones HEROIC'!$A$1:$B$11,2,0),15),IF('Ventas Pases'!$D1025="Red HEROIC",15,0))</f>
        <v>15</v>
      </c>
      <c r="M1025">
        <f>IF(pases[[#This Row],[Días Visita]]&lt;7,0,IF(pases[[#This Row],[Días Visita]]&lt;9,1,IF(pases[[#This Row],[Días Visita]]="Ilimitados",0,2)))</f>
        <v>1</v>
      </c>
      <c r="N1025" s="5">
        <f>IF(AND('Ventas Pases'!$A1025="Fuera de Temporada",'Ventas Pases'!$B1025=2019,pases[[#This Row],[Modo de Compra]]="Paquete"),30,0)</f>
        <v>0</v>
      </c>
      <c r="O1025" s="5">
        <f>-SUMIF(lift[Número de pase],pases[[#This Row],[Numero de Pase]],lift[Costo])</f>
        <v>0</v>
      </c>
    </row>
    <row r="1026" spans="1:15" x14ac:dyDescent="0.25">
      <c r="A1026" t="s">
        <v>7</v>
      </c>
      <c r="B1026">
        <v>2018</v>
      </c>
      <c r="C1026">
        <v>43122</v>
      </c>
      <c r="D1026" t="s">
        <v>8</v>
      </c>
      <c r="E1026">
        <v>43170</v>
      </c>
      <c r="F1026">
        <v>8</v>
      </c>
      <c r="G1026" t="s">
        <v>9</v>
      </c>
      <c r="H1026" t="s">
        <v>1044</v>
      </c>
      <c r="I1026" s="5">
        <v>960</v>
      </c>
      <c r="J1026" s="5">
        <f>IFERROR('Ventas Pases'!$I1026/'Ventas Pases'!$F1026,"PASE")</f>
        <v>120</v>
      </c>
      <c r="K1026" t="str">
        <f>IFERROR(VLOOKUP('Ventas Pases'!$J1026,'Comisiones HEROIC'!$E$1:$F$6,2,0),"")</f>
        <v/>
      </c>
      <c r="L1026" s="5">
        <f>IF('Ventas Pases'!$D1026="Red HEROIC",IFERROR(VLOOKUP('Ventas Pases'!$G1026,'Comisiones HEROIC'!$A$1:$B$11,2,0),15),IF('Ventas Pases'!$D1026="Red HEROIC",15,0))</f>
        <v>0</v>
      </c>
      <c r="M1026">
        <f>IF(pases[[#This Row],[Días Visita]]&lt;7,0,IF(pases[[#This Row],[Días Visita]]&lt;9,1,IF(pases[[#This Row],[Días Visita]]="Ilimitados",0,2)))</f>
        <v>1</v>
      </c>
      <c r="N1026" s="5">
        <f>IF(AND('Ventas Pases'!$A1026="Fuera de Temporada",'Ventas Pases'!$B1026=2019,pases[[#This Row],[Modo de Compra]]="Paquete"),30,0)</f>
        <v>0</v>
      </c>
      <c r="O1026" s="5">
        <f>-SUMIF(lift[Número de pase],pases[[#This Row],[Numero de Pase]],lift[Costo])</f>
        <v>0</v>
      </c>
    </row>
    <row r="1027" spans="1:15" x14ac:dyDescent="0.25">
      <c r="A1027" t="s">
        <v>7</v>
      </c>
      <c r="B1027">
        <v>2019</v>
      </c>
      <c r="C1027">
        <v>43481</v>
      </c>
      <c r="D1027" t="s">
        <v>60</v>
      </c>
      <c r="E1027">
        <v>43475</v>
      </c>
      <c r="F1027">
        <v>6</v>
      </c>
      <c r="G1027" t="s">
        <v>9</v>
      </c>
      <c r="H1027" t="s">
        <v>1045</v>
      </c>
      <c r="I1027" s="5">
        <v>720</v>
      </c>
      <c r="J1027" s="5">
        <f>IFERROR('Ventas Pases'!$I1027/'Ventas Pases'!$F1027,"PASE")</f>
        <v>120</v>
      </c>
      <c r="K1027" t="str">
        <f>IFERROR(VLOOKUP('Ventas Pases'!$J1027,'Comisiones HEROIC'!$E$1:$F$6,2,0),"")</f>
        <v/>
      </c>
      <c r="L1027" s="5">
        <f>IF('Ventas Pases'!$D1027="Red HEROIC",IFERROR(VLOOKUP('Ventas Pases'!$G1027,'Comisiones HEROIC'!$A$1:$B$11,2,0),15),IF('Ventas Pases'!$D1027="Red HEROIC",15,0))</f>
        <v>0</v>
      </c>
      <c r="M1027">
        <f>IF(pases[[#This Row],[Días Visita]]&lt;7,0,IF(pases[[#This Row],[Días Visita]]&lt;9,1,IF(pases[[#This Row],[Días Visita]]="Ilimitados",0,2)))</f>
        <v>0</v>
      </c>
      <c r="N1027" s="5">
        <f>IF(AND('Ventas Pases'!$A1027="Fuera de Temporada",'Ventas Pases'!$B1027=2019,pases[[#This Row],[Modo de Compra]]="Paquete"),30,0)</f>
        <v>0</v>
      </c>
      <c r="O1027" s="5">
        <f>-SUMIF(lift[Número de pase],pases[[#This Row],[Numero de Pase]],lift[Costo])</f>
        <v>0</v>
      </c>
    </row>
    <row r="1028" spans="1:15" x14ac:dyDescent="0.25">
      <c r="A1028" t="s">
        <v>7</v>
      </c>
      <c r="B1028">
        <v>2019</v>
      </c>
      <c r="C1028">
        <v>43466</v>
      </c>
      <c r="D1028" t="s">
        <v>17</v>
      </c>
      <c r="E1028">
        <v>43458</v>
      </c>
      <c r="F1028">
        <v>3</v>
      </c>
      <c r="G1028" t="s">
        <v>9</v>
      </c>
      <c r="H1028" t="s">
        <v>1046</v>
      </c>
      <c r="I1028" s="5">
        <v>330</v>
      </c>
      <c r="J1028" s="5">
        <f>IFERROR('Ventas Pases'!$I1028/'Ventas Pases'!$F1028,"PASE")</f>
        <v>110</v>
      </c>
      <c r="K1028" t="str">
        <f>IFERROR(VLOOKUP('Ventas Pases'!$J1028,'Comisiones HEROIC'!$E$1:$F$6,2,0),"")</f>
        <v>Elton Hotel</v>
      </c>
      <c r="L1028" s="5">
        <f>IF('Ventas Pases'!$D1028="Red HEROIC",IFERROR(VLOOKUP('Ventas Pases'!$G1028,'Comisiones HEROIC'!$A$1:$B$11,2,0),15),IF('Ventas Pases'!$D1028="Red HEROIC",15,0))</f>
        <v>0</v>
      </c>
      <c r="M1028">
        <f>IF(pases[[#This Row],[Días Visita]]&lt;7,0,IF(pases[[#This Row],[Días Visita]]&lt;9,1,IF(pases[[#This Row],[Días Visita]]="Ilimitados",0,2)))</f>
        <v>0</v>
      </c>
      <c r="N1028" s="5">
        <f>IF(AND('Ventas Pases'!$A1028="Fuera de Temporada",'Ventas Pases'!$B1028=2019,pases[[#This Row],[Modo de Compra]]="Paquete"),30,0)</f>
        <v>0</v>
      </c>
      <c r="O1028" s="5">
        <f>-SUMIF(lift[Número de pase],pases[[#This Row],[Numero de Pase]],lift[Costo])</f>
        <v>0</v>
      </c>
    </row>
    <row r="1029" spans="1:15" x14ac:dyDescent="0.25">
      <c r="A1029" t="s">
        <v>7</v>
      </c>
      <c r="B1029">
        <v>2018</v>
      </c>
      <c r="C1029">
        <v>43169</v>
      </c>
      <c r="D1029" t="s">
        <v>17</v>
      </c>
      <c r="E1029">
        <v>43175</v>
      </c>
      <c r="F1029">
        <v>7</v>
      </c>
      <c r="G1029" t="s">
        <v>9</v>
      </c>
      <c r="H1029" t="s">
        <v>1047</v>
      </c>
      <c r="I1029" s="5">
        <v>770</v>
      </c>
      <c r="J1029" s="5">
        <f>IFERROR('Ventas Pases'!$I1029/'Ventas Pases'!$F1029,"PASE")</f>
        <v>110</v>
      </c>
      <c r="K1029" t="str">
        <f>IFERROR(VLOOKUP('Ventas Pases'!$J1029,'Comisiones HEROIC'!$E$1:$F$6,2,0),"")</f>
        <v>Elton Hotel</v>
      </c>
      <c r="L1029" s="5">
        <f>IF('Ventas Pases'!$D1029="Red HEROIC",IFERROR(VLOOKUP('Ventas Pases'!$G1029,'Comisiones HEROIC'!$A$1:$B$11,2,0),15),IF('Ventas Pases'!$D1029="Red HEROIC",15,0))</f>
        <v>0</v>
      </c>
      <c r="M1029">
        <f>IF(pases[[#This Row],[Días Visita]]&lt;7,0,IF(pases[[#This Row],[Días Visita]]&lt;9,1,IF(pases[[#This Row],[Días Visita]]="Ilimitados",0,2)))</f>
        <v>1</v>
      </c>
      <c r="N1029" s="5">
        <f>IF(AND('Ventas Pases'!$A1029="Fuera de Temporada",'Ventas Pases'!$B1029=2019,pases[[#This Row],[Modo de Compra]]="Paquete"),30,0)</f>
        <v>0</v>
      </c>
      <c r="O1029" s="5">
        <f>-SUMIF(lift[Número de pase],pases[[#This Row],[Numero de Pase]],lift[Costo])</f>
        <v>0</v>
      </c>
    </row>
    <row r="1030" spans="1:15" x14ac:dyDescent="0.25">
      <c r="A1030" t="s">
        <v>13</v>
      </c>
      <c r="B1030">
        <v>2019</v>
      </c>
      <c r="C1030">
        <v>43326</v>
      </c>
      <c r="D1030" t="s">
        <v>17</v>
      </c>
      <c r="E1030">
        <v>43256</v>
      </c>
      <c r="F1030">
        <v>7</v>
      </c>
      <c r="G1030" t="s">
        <v>9</v>
      </c>
      <c r="H1030" t="s">
        <v>1048</v>
      </c>
      <c r="I1030" s="5">
        <v>700</v>
      </c>
      <c r="J1030" s="5">
        <f>IFERROR('Ventas Pases'!$I1030/'Ventas Pases'!$F1030,"PASE")</f>
        <v>100</v>
      </c>
      <c r="K1030" t="str">
        <f>IFERROR(VLOOKUP('Ventas Pases'!$J1030,'Comisiones HEROIC'!$E$1:$F$6,2,0),"")</f>
        <v>Ridossan Hotel</v>
      </c>
      <c r="L1030" s="5">
        <f>IF('Ventas Pases'!$D1030="Red HEROIC",IFERROR(VLOOKUP('Ventas Pases'!$G1030,'Comisiones HEROIC'!$A$1:$B$11,2,0),15),IF('Ventas Pases'!$D1030="Red HEROIC",15,0))</f>
        <v>0</v>
      </c>
      <c r="M1030">
        <f>IF(pases[[#This Row],[Días Visita]]&lt;7,0,IF(pases[[#This Row],[Días Visita]]&lt;9,1,IF(pases[[#This Row],[Días Visita]]="Ilimitados",0,2)))</f>
        <v>1</v>
      </c>
      <c r="N1030" s="5">
        <f>IF(AND('Ventas Pases'!$A1030="Fuera de Temporada",'Ventas Pases'!$B1030=2019,pases[[#This Row],[Modo de Compra]]="Paquete"),30,0)</f>
        <v>30</v>
      </c>
      <c r="O1030" s="5">
        <f>-SUMIF(lift[Número de pase],pases[[#This Row],[Numero de Pase]],lift[Costo])</f>
        <v>0</v>
      </c>
    </row>
    <row r="1031" spans="1:15" x14ac:dyDescent="0.25">
      <c r="A1031" t="s">
        <v>7</v>
      </c>
      <c r="B1031">
        <v>2019</v>
      </c>
      <c r="C1031">
        <v>43553</v>
      </c>
      <c r="D1031" t="s">
        <v>14</v>
      </c>
      <c r="E1031">
        <v>43545</v>
      </c>
      <c r="F1031">
        <v>3</v>
      </c>
      <c r="G1031" t="s">
        <v>19</v>
      </c>
      <c r="H1031" t="s">
        <v>1049</v>
      </c>
      <c r="I1031" s="5">
        <v>420</v>
      </c>
      <c r="J1031" s="5">
        <f>IFERROR('Ventas Pases'!$I1031/'Ventas Pases'!$F1031,"PASE")</f>
        <v>140</v>
      </c>
      <c r="K1031" t="str">
        <f>IFERROR(VLOOKUP('Ventas Pases'!$J1031,'Comisiones HEROIC'!$E$1:$F$6,2,0),"")</f>
        <v/>
      </c>
      <c r="L1031" s="5">
        <f>IF('Ventas Pases'!$D1031="Red HEROIC",IFERROR(VLOOKUP('Ventas Pases'!$G1031,'Comisiones HEROIC'!$A$1:$B$11,2,0),15),IF('Ventas Pases'!$D1031="Red HEROIC",15,0))</f>
        <v>15</v>
      </c>
      <c r="M1031">
        <f>IF(pases[[#This Row],[Días Visita]]&lt;7,0,IF(pases[[#This Row],[Días Visita]]&lt;9,1,IF(pases[[#This Row],[Días Visita]]="Ilimitados",0,2)))</f>
        <v>0</v>
      </c>
      <c r="N1031" s="5">
        <f>IF(AND('Ventas Pases'!$A1031="Fuera de Temporada",'Ventas Pases'!$B1031=2019,pases[[#This Row],[Modo de Compra]]="Paquete"),30,0)</f>
        <v>0</v>
      </c>
      <c r="O1031" s="5">
        <f>-SUMIF(lift[Número de pase],pases[[#This Row],[Numero de Pase]],lift[Costo])</f>
        <v>0</v>
      </c>
    </row>
    <row r="1032" spans="1:15" x14ac:dyDescent="0.25">
      <c r="A1032" t="s">
        <v>13</v>
      </c>
      <c r="B1032">
        <v>2018</v>
      </c>
      <c r="C1032">
        <v>43330</v>
      </c>
      <c r="D1032" t="s">
        <v>8</v>
      </c>
      <c r="E1032">
        <v>43054</v>
      </c>
      <c r="F1032" t="s">
        <v>11</v>
      </c>
      <c r="G1032" t="s">
        <v>9</v>
      </c>
      <c r="H1032" t="s">
        <v>1050</v>
      </c>
      <c r="I1032" s="5">
        <v>1950</v>
      </c>
      <c r="J1032" s="5" t="str">
        <f>IFERROR('Ventas Pases'!$I1032/'Ventas Pases'!$F1032,"PASE")</f>
        <v>PASE</v>
      </c>
      <c r="K1032" t="str">
        <f>IFERROR(VLOOKUP('Ventas Pases'!$J1032,'Comisiones HEROIC'!$E$1:$F$6,2,0),"")</f>
        <v/>
      </c>
      <c r="L1032" s="5">
        <f>IF('Ventas Pases'!$D1032="Red HEROIC",IFERROR(VLOOKUP('Ventas Pases'!$G1032,'Comisiones HEROIC'!$A$1:$B$11,2,0),15),IF('Ventas Pases'!$D1032="Red HEROIC",15,0))</f>
        <v>0</v>
      </c>
      <c r="M1032">
        <f>IF(pases[[#This Row],[Días Visita]]&lt;7,0,IF(pases[[#This Row],[Días Visita]]&lt;9,1,IF(pases[[#This Row],[Días Visita]]="Ilimitados",0,2)))</f>
        <v>0</v>
      </c>
      <c r="N1032" s="5">
        <f>IF(AND('Ventas Pases'!$A1032="Fuera de Temporada",'Ventas Pases'!$B1032=2019,pases[[#This Row],[Modo de Compra]]="Paquete"),30,0)</f>
        <v>0</v>
      </c>
      <c r="O1032" s="5">
        <f>-SUMIF(lift[Número de pase],pases[[#This Row],[Numero de Pase]],lift[Costo])</f>
        <v>-644</v>
      </c>
    </row>
    <row r="1033" spans="1:15" x14ac:dyDescent="0.25">
      <c r="A1033" t="s">
        <v>13</v>
      </c>
      <c r="B1033">
        <v>2018</v>
      </c>
      <c r="C1033">
        <v>43260</v>
      </c>
      <c r="D1033" t="s">
        <v>8</v>
      </c>
      <c r="E1033">
        <v>42894</v>
      </c>
      <c r="F1033">
        <v>8</v>
      </c>
      <c r="G1033" t="s">
        <v>9</v>
      </c>
      <c r="H1033" t="s">
        <v>1051</v>
      </c>
      <c r="I1033" s="5">
        <v>960</v>
      </c>
      <c r="J1033" s="5">
        <f>IFERROR('Ventas Pases'!$I1033/'Ventas Pases'!$F1033,"PASE")</f>
        <v>120</v>
      </c>
      <c r="K1033" t="str">
        <f>IFERROR(VLOOKUP('Ventas Pases'!$J1033,'Comisiones HEROIC'!$E$1:$F$6,2,0),"")</f>
        <v/>
      </c>
      <c r="L1033" s="5">
        <f>IF('Ventas Pases'!$D1033="Red HEROIC",IFERROR(VLOOKUP('Ventas Pases'!$G1033,'Comisiones HEROIC'!$A$1:$B$11,2,0),15),IF('Ventas Pases'!$D1033="Red HEROIC",15,0))</f>
        <v>0</v>
      </c>
      <c r="M1033">
        <f>IF(pases[[#This Row],[Días Visita]]&lt;7,0,IF(pases[[#This Row],[Días Visita]]&lt;9,1,IF(pases[[#This Row],[Días Visita]]="Ilimitados",0,2)))</f>
        <v>1</v>
      </c>
      <c r="N1033" s="5">
        <f>IF(AND('Ventas Pases'!$A1033="Fuera de Temporada",'Ventas Pases'!$B1033=2019,pases[[#This Row],[Modo de Compra]]="Paquete"),30,0)</f>
        <v>0</v>
      </c>
      <c r="O1033" s="5">
        <f>-SUMIF(lift[Número de pase],pases[[#This Row],[Numero de Pase]],lift[Costo])</f>
        <v>0</v>
      </c>
    </row>
    <row r="1034" spans="1:15" x14ac:dyDescent="0.25">
      <c r="A1034" t="s">
        <v>7</v>
      </c>
      <c r="B1034">
        <v>2018</v>
      </c>
      <c r="C1034">
        <v>43182</v>
      </c>
      <c r="D1034" t="s">
        <v>8</v>
      </c>
      <c r="E1034">
        <v>43181</v>
      </c>
      <c r="F1034">
        <v>3</v>
      </c>
      <c r="G1034" t="s">
        <v>9</v>
      </c>
      <c r="H1034" t="s">
        <v>1052</v>
      </c>
      <c r="I1034" s="5">
        <v>360</v>
      </c>
      <c r="J1034" s="5">
        <f>IFERROR('Ventas Pases'!$I1034/'Ventas Pases'!$F1034,"PASE")</f>
        <v>120</v>
      </c>
      <c r="K1034" t="str">
        <f>IFERROR(VLOOKUP('Ventas Pases'!$J1034,'Comisiones HEROIC'!$E$1:$F$6,2,0),"")</f>
        <v/>
      </c>
      <c r="L1034" s="5">
        <f>IF('Ventas Pases'!$D1034="Red HEROIC",IFERROR(VLOOKUP('Ventas Pases'!$G1034,'Comisiones HEROIC'!$A$1:$B$11,2,0),15),IF('Ventas Pases'!$D1034="Red HEROIC",15,0))</f>
        <v>0</v>
      </c>
      <c r="M1034">
        <f>IF(pases[[#This Row],[Días Visita]]&lt;7,0,IF(pases[[#This Row],[Días Visita]]&lt;9,1,IF(pases[[#This Row],[Días Visita]]="Ilimitados",0,2)))</f>
        <v>0</v>
      </c>
      <c r="N1034" s="5">
        <f>IF(AND('Ventas Pases'!$A1034="Fuera de Temporada",'Ventas Pases'!$B1034=2019,pases[[#This Row],[Modo de Compra]]="Paquete"),30,0)</f>
        <v>0</v>
      </c>
      <c r="O1034" s="5">
        <f>-SUMIF(lift[Número de pase],pases[[#This Row],[Numero de Pase]],lift[Costo])</f>
        <v>0</v>
      </c>
    </row>
    <row r="1035" spans="1:15" x14ac:dyDescent="0.25">
      <c r="A1035" t="s">
        <v>7</v>
      </c>
      <c r="B1035">
        <v>2018</v>
      </c>
      <c r="C1035">
        <v>43429</v>
      </c>
      <c r="D1035" t="s">
        <v>14</v>
      </c>
      <c r="E1035">
        <v>43094</v>
      </c>
      <c r="F1035">
        <v>9</v>
      </c>
      <c r="G1035" t="s">
        <v>19</v>
      </c>
      <c r="H1035" t="s">
        <v>1053</v>
      </c>
      <c r="I1035" s="5">
        <v>1260</v>
      </c>
      <c r="J1035" s="5">
        <f>IFERROR('Ventas Pases'!$I1035/'Ventas Pases'!$F1035,"PASE")</f>
        <v>140</v>
      </c>
      <c r="K1035" t="str">
        <f>IFERROR(VLOOKUP('Ventas Pases'!$J1035,'Comisiones HEROIC'!$E$1:$F$6,2,0),"")</f>
        <v/>
      </c>
      <c r="L1035" s="5">
        <f>IF('Ventas Pases'!$D1035="Red HEROIC",IFERROR(VLOOKUP('Ventas Pases'!$G1035,'Comisiones HEROIC'!$A$1:$B$11,2,0),15),IF('Ventas Pases'!$D1035="Red HEROIC",15,0))</f>
        <v>15</v>
      </c>
      <c r="M1035">
        <f>IF(pases[[#This Row],[Días Visita]]&lt;7,0,IF(pases[[#This Row],[Días Visita]]&lt;9,1,IF(pases[[#This Row],[Días Visita]]="Ilimitados",0,2)))</f>
        <v>2</v>
      </c>
      <c r="N1035" s="5">
        <f>IF(AND('Ventas Pases'!$A1035="Fuera de Temporada",'Ventas Pases'!$B1035=2019,pases[[#This Row],[Modo de Compra]]="Paquete"),30,0)</f>
        <v>0</v>
      </c>
      <c r="O1035" s="5">
        <f>-SUMIF(lift[Número de pase],pases[[#This Row],[Numero de Pase]],lift[Costo])</f>
        <v>0</v>
      </c>
    </row>
    <row r="1036" spans="1:15" x14ac:dyDescent="0.25">
      <c r="A1036" t="s">
        <v>7</v>
      </c>
      <c r="B1036">
        <v>2019</v>
      </c>
      <c r="C1036">
        <v>43484</v>
      </c>
      <c r="D1036" t="s">
        <v>8</v>
      </c>
      <c r="E1036">
        <v>43534</v>
      </c>
      <c r="F1036">
        <v>5</v>
      </c>
      <c r="G1036" t="s">
        <v>9</v>
      </c>
      <c r="H1036" t="s">
        <v>1054</v>
      </c>
      <c r="I1036" s="5">
        <v>600</v>
      </c>
      <c r="J1036" s="5">
        <f>IFERROR('Ventas Pases'!$I1036/'Ventas Pases'!$F1036,"PASE")</f>
        <v>120</v>
      </c>
      <c r="K1036" t="str">
        <f>IFERROR(VLOOKUP('Ventas Pases'!$J1036,'Comisiones HEROIC'!$E$1:$F$6,2,0),"")</f>
        <v/>
      </c>
      <c r="L1036" s="5">
        <f>IF('Ventas Pases'!$D1036="Red HEROIC",IFERROR(VLOOKUP('Ventas Pases'!$G1036,'Comisiones HEROIC'!$A$1:$B$11,2,0),15),IF('Ventas Pases'!$D1036="Red HEROIC",15,0))</f>
        <v>0</v>
      </c>
      <c r="M1036">
        <f>IF(pases[[#This Row],[Días Visita]]&lt;7,0,IF(pases[[#This Row],[Días Visita]]&lt;9,1,IF(pases[[#This Row],[Días Visita]]="Ilimitados",0,2)))</f>
        <v>0</v>
      </c>
      <c r="N1036" s="5">
        <f>IF(AND('Ventas Pases'!$A1036="Fuera de Temporada",'Ventas Pases'!$B1036=2019,pases[[#This Row],[Modo de Compra]]="Paquete"),30,0)</f>
        <v>0</v>
      </c>
      <c r="O1036" s="5">
        <f>-SUMIF(lift[Número de pase],pases[[#This Row],[Numero de Pase]],lift[Costo])</f>
        <v>0</v>
      </c>
    </row>
    <row r="1037" spans="1:15" x14ac:dyDescent="0.25">
      <c r="A1037" t="s">
        <v>13</v>
      </c>
      <c r="B1037">
        <v>2019</v>
      </c>
      <c r="C1037">
        <v>43366</v>
      </c>
      <c r="D1037" t="s">
        <v>8</v>
      </c>
      <c r="E1037">
        <v>43211</v>
      </c>
      <c r="F1037">
        <v>7</v>
      </c>
      <c r="G1037" t="s">
        <v>9</v>
      </c>
      <c r="H1037" t="s">
        <v>1055</v>
      </c>
      <c r="I1037" s="5">
        <v>840</v>
      </c>
      <c r="J1037" s="5">
        <f>IFERROR('Ventas Pases'!$I1037/'Ventas Pases'!$F1037,"PASE")</f>
        <v>120</v>
      </c>
      <c r="K1037" t="str">
        <f>IFERROR(VLOOKUP('Ventas Pases'!$J1037,'Comisiones HEROIC'!$E$1:$F$6,2,0),"")</f>
        <v/>
      </c>
      <c r="L1037" s="5">
        <f>IF('Ventas Pases'!$D1037="Red HEROIC",IFERROR(VLOOKUP('Ventas Pases'!$G1037,'Comisiones HEROIC'!$A$1:$B$11,2,0),15),IF('Ventas Pases'!$D1037="Red HEROIC",15,0))</f>
        <v>0</v>
      </c>
      <c r="M1037">
        <f>IF(pases[[#This Row],[Días Visita]]&lt;7,0,IF(pases[[#This Row],[Días Visita]]&lt;9,1,IF(pases[[#This Row],[Días Visita]]="Ilimitados",0,2)))</f>
        <v>1</v>
      </c>
      <c r="N1037" s="5">
        <f>IF(AND('Ventas Pases'!$A1037="Fuera de Temporada",'Ventas Pases'!$B1037=2019,pases[[#This Row],[Modo de Compra]]="Paquete"),30,0)</f>
        <v>0</v>
      </c>
      <c r="O1037" s="5">
        <f>-SUMIF(lift[Número de pase],pases[[#This Row],[Numero de Pase]],lift[Costo])</f>
        <v>0</v>
      </c>
    </row>
    <row r="1038" spans="1:15" x14ac:dyDescent="0.25">
      <c r="A1038" t="s">
        <v>13</v>
      </c>
      <c r="B1038">
        <v>2018</v>
      </c>
      <c r="C1038">
        <v>43390</v>
      </c>
      <c r="D1038" t="s">
        <v>17</v>
      </c>
      <c r="E1038">
        <v>42925</v>
      </c>
      <c r="F1038">
        <v>9</v>
      </c>
      <c r="G1038" t="s">
        <v>9</v>
      </c>
      <c r="H1038" t="s">
        <v>1056</v>
      </c>
      <c r="I1038" s="5">
        <v>1035</v>
      </c>
      <c r="J1038" s="5">
        <f>IFERROR('Ventas Pases'!$I1038/'Ventas Pases'!$F1038,"PASE")</f>
        <v>115</v>
      </c>
      <c r="K1038" t="str">
        <f>IFERROR(VLOOKUP('Ventas Pases'!$J1038,'Comisiones HEROIC'!$E$1:$F$6,2,0),"")</f>
        <v>Haiit Hotel</v>
      </c>
      <c r="L1038" s="5">
        <f>IF('Ventas Pases'!$D1038="Red HEROIC",IFERROR(VLOOKUP('Ventas Pases'!$G1038,'Comisiones HEROIC'!$A$1:$B$11,2,0),15),IF('Ventas Pases'!$D1038="Red HEROIC",15,0))</f>
        <v>0</v>
      </c>
      <c r="M1038">
        <f>IF(pases[[#This Row],[Días Visita]]&lt;7,0,IF(pases[[#This Row],[Días Visita]]&lt;9,1,IF(pases[[#This Row],[Días Visita]]="Ilimitados",0,2)))</f>
        <v>2</v>
      </c>
      <c r="N1038" s="5">
        <f>IF(AND('Ventas Pases'!$A1038="Fuera de Temporada",'Ventas Pases'!$B1038=2019,pases[[#This Row],[Modo de Compra]]="Paquete"),30,0)</f>
        <v>0</v>
      </c>
      <c r="O1038" s="5">
        <f>-SUMIF(lift[Número de pase],pases[[#This Row],[Numero de Pase]],lift[Costo])</f>
        <v>0</v>
      </c>
    </row>
    <row r="1039" spans="1:15" x14ac:dyDescent="0.25">
      <c r="A1039" t="s">
        <v>13</v>
      </c>
      <c r="B1039">
        <v>2019</v>
      </c>
      <c r="C1039">
        <v>43260</v>
      </c>
      <c r="D1039" t="s">
        <v>8</v>
      </c>
      <c r="E1039">
        <v>43212</v>
      </c>
      <c r="F1039">
        <v>4</v>
      </c>
      <c r="G1039" t="s">
        <v>9</v>
      </c>
      <c r="H1039" t="s">
        <v>1057</v>
      </c>
      <c r="I1039" s="5">
        <v>480</v>
      </c>
      <c r="J1039" s="5">
        <f>IFERROR('Ventas Pases'!$I1039/'Ventas Pases'!$F1039,"PASE")</f>
        <v>120</v>
      </c>
      <c r="K1039" t="str">
        <f>IFERROR(VLOOKUP('Ventas Pases'!$J1039,'Comisiones HEROIC'!$E$1:$F$6,2,0),"")</f>
        <v/>
      </c>
      <c r="L1039" s="5">
        <f>IF('Ventas Pases'!$D1039="Red HEROIC",IFERROR(VLOOKUP('Ventas Pases'!$G1039,'Comisiones HEROIC'!$A$1:$B$11,2,0),15),IF('Ventas Pases'!$D1039="Red HEROIC",15,0))</f>
        <v>0</v>
      </c>
      <c r="M1039">
        <f>IF(pases[[#This Row],[Días Visita]]&lt;7,0,IF(pases[[#This Row],[Días Visita]]&lt;9,1,IF(pases[[#This Row],[Días Visita]]="Ilimitados",0,2)))</f>
        <v>0</v>
      </c>
      <c r="N1039" s="5">
        <f>IF(AND('Ventas Pases'!$A1039="Fuera de Temporada",'Ventas Pases'!$B1039=2019,pases[[#This Row],[Modo de Compra]]="Paquete"),30,0)</f>
        <v>0</v>
      </c>
      <c r="O1039" s="5">
        <f>-SUMIF(lift[Número de pase],pases[[#This Row],[Numero de Pase]],lift[Costo])</f>
        <v>0</v>
      </c>
    </row>
    <row r="1040" spans="1:15" x14ac:dyDescent="0.25">
      <c r="A1040" t="s">
        <v>13</v>
      </c>
      <c r="B1040">
        <v>2018</v>
      </c>
      <c r="C1040">
        <v>43248</v>
      </c>
      <c r="D1040" t="s">
        <v>8</v>
      </c>
      <c r="E1040">
        <v>42855</v>
      </c>
      <c r="F1040">
        <v>8</v>
      </c>
      <c r="G1040" t="s">
        <v>9</v>
      </c>
      <c r="H1040" t="s">
        <v>1058</v>
      </c>
      <c r="I1040" s="5">
        <v>960</v>
      </c>
      <c r="J1040" s="5">
        <f>IFERROR('Ventas Pases'!$I1040/'Ventas Pases'!$F1040,"PASE")</f>
        <v>120</v>
      </c>
      <c r="K1040" t="str">
        <f>IFERROR(VLOOKUP('Ventas Pases'!$J1040,'Comisiones HEROIC'!$E$1:$F$6,2,0),"")</f>
        <v/>
      </c>
      <c r="L1040" s="5">
        <f>IF('Ventas Pases'!$D1040="Red HEROIC",IFERROR(VLOOKUP('Ventas Pases'!$G1040,'Comisiones HEROIC'!$A$1:$B$11,2,0),15),IF('Ventas Pases'!$D1040="Red HEROIC",15,0))</f>
        <v>0</v>
      </c>
      <c r="M1040">
        <f>IF(pases[[#This Row],[Días Visita]]&lt;7,0,IF(pases[[#This Row],[Días Visita]]&lt;9,1,IF(pases[[#This Row],[Días Visita]]="Ilimitados",0,2)))</f>
        <v>1</v>
      </c>
      <c r="N1040" s="5">
        <f>IF(AND('Ventas Pases'!$A1040="Fuera de Temporada",'Ventas Pases'!$B1040=2019,pases[[#This Row],[Modo de Compra]]="Paquete"),30,0)</f>
        <v>0</v>
      </c>
      <c r="O1040" s="5">
        <f>-SUMIF(lift[Número de pase],pases[[#This Row],[Numero de Pase]],lift[Costo])</f>
        <v>0</v>
      </c>
    </row>
    <row r="1041" spans="1:15" x14ac:dyDescent="0.25">
      <c r="A1041" t="s">
        <v>13</v>
      </c>
      <c r="B1041">
        <v>2018</v>
      </c>
      <c r="C1041">
        <v>43385</v>
      </c>
      <c r="D1041" t="s">
        <v>14</v>
      </c>
      <c r="E1041">
        <v>42846</v>
      </c>
      <c r="F1041">
        <v>5</v>
      </c>
      <c r="G1041" t="s">
        <v>35</v>
      </c>
      <c r="H1041" t="s">
        <v>1059</v>
      </c>
      <c r="I1041" s="5">
        <v>700</v>
      </c>
      <c r="J1041" s="5">
        <f>IFERROR('Ventas Pases'!$I1041/'Ventas Pases'!$F1041,"PASE")</f>
        <v>140</v>
      </c>
      <c r="K1041" t="str">
        <f>IFERROR(VLOOKUP('Ventas Pases'!$J1041,'Comisiones HEROIC'!$E$1:$F$6,2,0),"")</f>
        <v/>
      </c>
      <c r="L1041" s="5">
        <f>IF('Ventas Pases'!$D1041="Red HEROIC",IFERROR(VLOOKUP('Ventas Pases'!$G1041,'Comisiones HEROIC'!$A$1:$B$11,2,0),15),IF('Ventas Pases'!$D1041="Red HEROIC",15,0))</f>
        <v>16</v>
      </c>
      <c r="M1041">
        <f>IF(pases[[#This Row],[Días Visita]]&lt;7,0,IF(pases[[#This Row],[Días Visita]]&lt;9,1,IF(pases[[#This Row],[Días Visita]]="Ilimitados",0,2)))</f>
        <v>0</v>
      </c>
      <c r="N1041" s="5">
        <f>IF(AND('Ventas Pases'!$A1041="Fuera de Temporada",'Ventas Pases'!$B1041=2019,pases[[#This Row],[Modo de Compra]]="Paquete"),30,0)</f>
        <v>0</v>
      </c>
      <c r="O1041" s="5">
        <f>-SUMIF(lift[Número de pase],pases[[#This Row],[Numero de Pase]],lift[Costo])</f>
        <v>0</v>
      </c>
    </row>
    <row r="1042" spans="1:15" x14ac:dyDescent="0.25">
      <c r="A1042" t="s">
        <v>7</v>
      </c>
      <c r="B1042">
        <v>2019</v>
      </c>
      <c r="C1042">
        <v>43425</v>
      </c>
      <c r="D1042" t="s">
        <v>8</v>
      </c>
      <c r="E1042">
        <v>43524</v>
      </c>
      <c r="F1042">
        <v>6</v>
      </c>
      <c r="G1042" t="s">
        <v>9</v>
      </c>
      <c r="H1042" t="s">
        <v>1060</v>
      </c>
      <c r="I1042" s="5">
        <v>720</v>
      </c>
      <c r="J1042" s="5">
        <f>IFERROR('Ventas Pases'!$I1042/'Ventas Pases'!$F1042,"PASE")</f>
        <v>120</v>
      </c>
      <c r="K1042" t="str">
        <f>IFERROR(VLOOKUP('Ventas Pases'!$J1042,'Comisiones HEROIC'!$E$1:$F$6,2,0),"")</f>
        <v/>
      </c>
      <c r="L1042" s="5">
        <f>IF('Ventas Pases'!$D1042="Red HEROIC",IFERROR(VLOOKUP('Ventas Pases'!$G1042,'Comisiones HEROIC'!$A$1:$B$11,2,0),15),IF('Ventas Pases'!$D1042="Red HEROIC",15,0))</f>
        <v>0</v>
      </c>
      <c r="M1042">
        <f>IF(pases[[#This Row],[Días Visita]]&lt;7,0,IF(pases[[#This Row],[Días Visita]]&lt;9,1,IF(pases[[#This Row],[Días Visita]]="Ilimitados",0,2)))</f>
        <v>0</v>
      </c>
      <c r="N1042" s="5">
        <f>IF(AND('Ventas Pases'!$A1042="Fuera de Temporada",'Ventas Pases'!$B1042=2019,pases[[#This Row],[Modo de Compra]]="Paquete"),30,0)</f>
        <v>0</v>
      </c>
      <c r="O1042" s="5">
        <f>-SUMIF(lift[Número de pase],pases[[#This Row],[Numero de Pase]],lift[Costo])</f>
        <v>0</v>
      </c>
    </row>
    <row r="1043" spans="1:15" x14ac:dyDescent="0.25">
      <c r="A1043" t="s">
        <v>7</v>
      </c>
      <c r="B1043">
        <v>2019</v>
      </c>
      <c r="C1043">
        <v>43533</v>
      </c>
      <c r="D1043" t="s">
        <v>8</v>
      </c>
      <c r="E1043">
        <v>43419</v>
      </c>
      <c r="F1043" t="s">
        <v>11</v>
      </c>
      <c r="G1043" t="s">
        <v>9</v>
      </c>
      <c r="H1043" t="s">
        <v>1061</v>
      </c>
      <c r="I1043" s="5">
        <v>1950</v>
      </c>
      <c r="J1043" s="5" t="str">
        <f>IFERROR('Ventas Pases'!$I1043/'Ventas Pases'!$F1043,"PASE")</f>
        <v>PASE</v>
      </c>
      <c r="K1043" t="str">
        <f>IFERROR(VLOOKUP('Ventas Pases'!$J1043,'Comisiones HEROIC'!$E$1:$F$6,2,0),"")</f>
        <v/>
      </c>
      <c r="L1043" s="5">
        <f>IF('Ventas Pases'!$D1043="Red HEROIC",IFERROR(VLOOKUP('Ventas Pases'!$G1043,'Comisiones HEROIC'!$A$1:$B$11,2,0),15),IF('Ventas Pases'!$D1043="Red HEROIC",15,0))</f>
        <v>0</v>
      </c>
      <c r="M1043">
        <f>IF(pases[[#This Row],[Días Visita]]&lt;7,0,IF(pases[[#This Row],[Días Visita]]&lt;9,1,IF(pases[[#This Row],[Días Visita]]="Ilimitados",0,2)))</f>
        <v>0</v>
      </c>
      <c r="N1043" s="5">
        <f>IF(AND('Ventas Pases'!$A1043="Fuera de Temporada",'Ventas Pases'!$B1043=2019,pases[[#This Row],[Modo de Compra]]="Paquete"),30,0)</f>
        <v>0</v>
      </c>
      <c r="O1043" s="5">
        <f>-SUMIF(lift[Número de pase],pases[[#This Row],[Numero de Pase]],lift[Costo])</f>
        <v>-552</v>
      </c>
    </row>
    <row r="1044" spans="1:15" x14ac:dyDescent="0.25">
      <c r="A1044" t="s">
        <v>13</v>
      </c>
      <c r="B1044">
        <v>2019</v>
      </c>
      <c r="C1044">
        <v>43356</v>
      </c>
      <c r="D1044" t="s">
        <v>8</v>
      </c>
      <c r="E1044">
        <v>43419</v>
      </c>
      <c r="F1044" t="s">
        <v>11</v>
      </c>
      <c r="G1044" t="s">
        <v>9</v>
      </c>
      <c r="H1044" t="s">
        <v>1062</v>
      </c>
      <c r="I1044" s="5">
        <v>1950</v>
      </c>
      <c r="J1044" s="5" t="str">
        <f>IFERROR('Ventas Pases'!$I1044/'Ventas Pases'!$F1044,"PASE")</f>
        <v>PASE</v>
      </c>
      <c r="K1044" t="str">
        <f>IFERROR(VLOOKUP('Ventas Pases'!$J1044,'Comisiones HEROIC'!$E$1:$F$6,2,0),"")</f>
        <v/>
      </c>
      <c r="L1044" s="5">
        <f>IF('Ventas Pases'!$D1044="Red HEROIC",IFERROR(VLOOKUP('Ventas Pases'!$G1044,'Comisiones HEROIC'!$A$1:$B$11,2,0),15),IF('Ventas Pases'!$D1044="Red HEROIC",15,0))</f>
        <v>0</v>
      </c>
      <c r="M1044">
        <f>IF(pases[[#This Row],[Días Visita]]&lt;7,0,IF(pases[[#This Row],[Días Visita]]&lt;9,1,IF(pases[[#This Row],[Días Visita]]="Ilimitados",0,2)))</f>
        <v>0</v>
      </c>
      <c r="N1044" s="5">
        <f>IF(AND('Ventas Pases'!$A1044="Fuera de Temporada",'Ventas Pases'!$B1044=2019,pases[[#This Row],[Modo de Compra]]="Paquete"),30,0)</f>
        <v>0</v>
      </c>
      <c r="O1044" s="5">
        <f>-SUMIF(lift[Número de pase],pases[[#This Row],[Numero de Pase]],lift[Costo])</f>
        <v>-368</v>
      </c>
    </row>
    <row r="1045" spans="1:15" x14ac:dyDescent="0.25">
      <c r="A1045" t="s">
        <v>7</v>
      </c>
      <c r="B1045">
        <v>2018</v>
      </c>
      <c r="C1045">
        <v>43167</v>
      </c>
      <c r="D1045" t="s">
        <v>8</v>
      </c>
      <c r="E1045">
        <v>43161</v>
      </c>
      <c r="F1045">
        <v>1</v>
      </c>
      <c r="G1045" t="s">
        <v>9</v>
      </c>
      <c r="H1045" t="s">
        <v>1063</v>
      </c>
      <c r="I1045" s="5">
        <v>120</v>
      </c>
      <c r="J1045" s="5">
        <f>IFERROR('Ventas Pases'!$I1045/'Ventas Pases'!$F1045,"PASE")</f>
        <v>120</v>
      </c>
      <c r="K1045" t="str">
        <f>IFERROR(VLOOKUP('Ventas Pases'!$J1045,'Comisiones HEROIC'!$E$1:$F$6,2,0),"")</f>
        <v/>
      </c>
      <c r="L1045" s="5">
        <f>IF('Ventas Pases'!$D1045="Red HEROIC",IFERROR(VLOOKUP('Ventas Pases'!$G1045,'Comisiones HEROIC'!$A$1:$B$11,2,0),15),IF('Ventas Pases'!$D1045="Red HEROIC",15,0))</f>
        <v>0</v>
      </c>
      <c r="M1045">
        <f>IF(pases[[#This Row],[Días Visita]]&lt;7,0,IF(pases[[#This Row],[Días Visita]]&lt;9,1,IF(pases[[#This Row],[Días Visita]]="Ilimitados",0,2)))</f>
        <v>0</v>
      </c>
      <c r="N1045" s="5">
        <f>IF(AND('Ventas Pases'!$A1045="Fuera de Temporada",'Ventas Pases'!$B1045=2019,pases[[#This Row],[Modo de Compra]]="Paquete"),30,0)</f>
        <v>0</v>
      </c>
      <c r="O1045" s="5">
        <f>-SUMIF(lift[Número de pase],pases[[#This Row],[Numero de Pase]],lift[Costo])</f>
        <v>0</v>
      </c>
    </row>
    <row r="1046" spans="1:15" x14ac:dyDescent="0.25">
      <c r="A1046" t="s">
        <v>7</v>
      </c>
      <c r="B1046">
        <v>2019</v>
      </c>
      <c r="C1046">
        <v>43470</v>
      </c>
      <c r="D1046" t="s">
        <v>8</v>
      </c>
      <c r="E1046">
        <v>43471</v>
      </c>
      <c r="F1046">
        <v>8</v>
      </c>
      <c r="G1046" t="s">
        <v>9</v>
      </c>
      <c r="H1046" t="s">
        <v>1064</v>
      </c>
      <c r="I1046" s="5">
        <v>960</v>
      </c>
      <c r="J1046" s="5">
        <f>IFERROR('Ventas Pases'!$I1046/'Ventas Pases'!$F1046,"PASE")</f>
        <v>120</v>
      </c>
      <c r="K1046" t="str">
        <f>IFERROR(VLOOKUP('Ventas Pases'!$J1046,'Comisiones HEROIC'!$E$1:$F$6,2,0),"")</f>
        <v/>
      </c>
      <c r="L1046" s="5">
        <f>IF('Ventas Pases'!$D1046="Red HEROIC",IFERROR(VLOOKUP('Ventas Pases'!$G1046,'Comisiones HEROIC'!$A$1:$B$11,2,0),15),IF('Ventas Pases'!$D1046="Red HEROIC",15,0))</f>
        <v>0</v>
      </c>
      <c r="M1046">
        <f>IF(pases[[#This Row],[Días Visita]]&lt;7,0,IF(pases[[#This Row],[Días Visita]]&lt;9,1,IF(pases[[#This Row],[Días Visita]]="Ilimitados",0,2)))</f>
        <v>1</v>
      </c>
      <c r="N1046" s="5">
        <f>IF(AND('Ventas Pases'!$A1046="Fuera de Temporada",'Ventas Pases'!$B1046=2019,pases[[#This Row],[Modo de Compra]]="Paquete"),30,0)</f>
        <v>0</v>
      </c>
      <c r="O1046" s="5">
        <f>-SUMIF(lift[Número de pase],pases[[#This Row],[Numero de Pase]],lift[Costo])</f>
        <v>0</v>
      </c>
    </row>
    <row r="1047" spans="1:15" x14ac:dyDescent="0.25">
      <c r="A1047" t="s">
        <v>7</v>
      </c>
      <c r="B1047">
        <v>2018</v>
      </c>
      <c r="C1047">
        <v>43184</v>
      </c>
      <c r="D1047" t="s">
        <v>17</v>
      </c>
      <c r="E1047">
        <v>43181</v>
      </c>
      <c r="F1047">
        <v>9</v>
      </c>
      <c r="G1047" t="s">
        <v>9</v>
      </c>
      <c r="H1047" t="s">
        <v>1065</v>
      </c>
      <c r="I1047" s="5">
        <v>990</v>
      </c>
      <c r="J1047" s="5">
        <f>IFERROR('Ventas Pases'!$I1047/'Ventas Pases'!$F1047,"PASE")</f>
        <v>110</v>
      </c>
      <c r="K1047" t="str">
        <f>IFERROR(VLOOKUP('Ventas Pases'!$J1047,'Comisiones HEROIC'!$E$1:$F$6,2,0),"")</f>
        <v>Elton Hotel</v>
      </c>
      <c r="L1047" s="5">
        <f>IF('Ventas Pases'!$D1047="Red HEROIC",IFERROR(VLOOKUP('Ventas Pases'!$G1047,'Comisiones HEROIC'!$A$1:$B$11,2,0),15),IF('Ventas Pases'!$D1047="Red HEROIC",15,0))</f>
        <v>0</v>
      </c>
      <c r="M1047">
        <f>IF(pases[[#This Row],[Días Visita]]&lt;7,0,IF(pases[[#This Row],[Días Visita]]&lt;9,1,IF(pases[[#This Row],[Días Visita]]="Ilimitados",0,2)))</f>
        <v>2</v>
      </c>
      <c r="N1047" s="5">
        <f>IF(AND('Ventas Pases'!$A1047="Fuera de Temporada",'Ventas Pases'!$B1047=2019,pases[[#This Row],[Modo de Compra]]="Paquete"),30,0)</f>
        <v>0</v>
      </c>
      <c r="O1047" s="5">
        <f>-SUMIF(lift[Número de pase],pases[[#This Row],[Numero de Pase]],lift[Costo])</f>
        <v>0</v>
      </c>
    </row>
    <row r="1048" spans="1:15" x14ac:dyDescent="0.25">
      <c r="A1048" t="s">
        <v>7</v>
      </c>
      <c r="B1048">
        <v>2019</v>
      </c>
      <c r="C1048">
        <v>43457</v>
      </c>
      <c r="D1048" t="s">
        <v>8</v>
      </c>
      <c r="E1048">
        <v>43502</v>
      </c>
      <c r="F1048">
        <v>7</v>
      </c>
      <c r="G1048" t="s">
        <v>9</v>
      </c>
      <c r="H1048" t="s">
        <v>1066</v>
      </c>
      <c r="I1048" s="5">
        <v>840</v>
      </c>
      <c r="J1048" s="5">
        <f>IFERROR('Ventas Pases'!$I1048/'Ventas Pases'!$F1048,"PASE")</f>
        <v>120</v>
      </c>
      <c r="K1048" t="str">
        <f>IFERROR(VLOOKUP('Ventas Pases'!$J1048,'Comisiones HEROIC'!$E$1:$F$6,2,0),"")</f>
        <v/>
      </c>
      <c r="L1048" s="5">
        <f>IF('Ventas Pases'!$D1048="Red HEROIC",IFERROR(VLOOKUP('Ventas Pases'!$G1048,'Comisiones HEROIC'!$A$1:$B$11,2,0),15),IF('Ventas Pases'!$D1048="Red HEROIC",15,0))</f>
        <v>0</v>
      </c>
      <c r="M1048">
        <f>IF(pases[[#This Row],[Días Visita]]&lt;7,0,IF(pases[[#This Row],[Días Visita]]&lt;9,1,IF(pases[[#This Row],[Días Visita]]="Ilimitados",0,2)))</f>
        <v>1</v>
      </c>
      <c r="N1048" s="5">
        <f>IF(AND('Ventas Pases'!$A1048="Fuera de Temporada",'Ventas Pases'!$B1048=2019,pases[[#This Row],[Modo de Compra]]="Paquete"),30,0)</f>
        <v>0</v>
      </c>
      <c r="O1048" s="5">
        <f>-SUMIF(lift[Número de pase],pases[[#This Row],[Numero de Pase]],lift[Costo])</f>
        <v>0</v>
      </c>
    </row>
    <row r="1049" spans="1:15" x14ac:dyDescent="0.25">
      <c r="A1049" t="s">
        <v>7</v>
      </c>
      <c r="B1049">
        <v>2018</v>
      </c>
      <c r="C1049">
        <v>43179</v>
      </c>
      <c r="D1049" t="s">
        <v>8</v>
      </c>
      <c r="E1049">
        <v>43177</v>
      </c>
      <c r="F1049">
        <v>8</v>
      </c>
      <c r="G1049" t="s">
        <v>9</v>
      </c>
      <c r="H1049" t="s">
        <v>1067</v>
      </c>
      <c r="I1049" s="5">
        <v>960</v>
      </c>
      <c r="J1049" s="5">
        <f>IFERROR('Ventas Pases'!$I1049/'Ventas Pases'!$F1049,"PASE")</f>
        <v>120</v>
      </c>
      <c r="K1049" t="str">
        <f>IFERROR(VLOOKUP('Ventas Pases'!$J1049,'Comisiones HEROIC'!$E$1:$F$6,2,0),"")</f>
        <v/>
      </c>
      <c r="L1049" s="5">
        <f>IF('Ventas Pases'!$D1049="Red HEROIC",IFERROR(VLOOKUP('Ventas Pases'!$G1049,'Comisiones HEROIC'!$A$1:$B$11,2,0),15),IF('Ventas Pases'!$D1049="Red HEROIC",15,0))</f>
        <v>0</v>
      </c>
      <c r="M1049">
        <f>IF(pases[[#This Row],[Días Visita]]&lt;7,0,IF(pases[[#This Row],[Días Visita]]&lt;9,1,IF(pases[[#This Row],[Días Visita]]="Ilimitados",0,2)))</f>
        <v>1</v>
      </c>
      <c r="N1049" s="5">
        <f>IF(AND('Ventas Pases'!$A1049="Fuera de Temporada",'Ventas Pases'!$B1049=2019,pases[[#This Row],[Modo de Compra]]="Paquete"),30,0)</f>
        <v>0</v>
      </c>
      <c r="O1049" s="5">
        <f>-SUMIF(lift[Número de pase],pases[[#This Row],[Numero de Pase]],lift[Costo])</f>
        <v>0</v>
      </c>
    </row>
    <row r="1050" spans="1:15" x14ac:dyDescent="0.25">
      <c r="A1050" t="s">
        <v>7</v>
      </c>
      <c r="B1050">
        <v>2018</v>
      </c>
      <c r="C1050">
        <v>43425</v>
      </c>
      <c r="D1050" t="s">
        <v>60</v>
      </c>
      <c r="E1050">
        <v>43054</v>
      </c>
      <c r="F1050" t="s">
        <v>11</v>
      </c>
      <c r="G1050" t="s">
        <v>9</v>
      </c>
      <c r="H1050" t="s">
        <v>1068</v>
      </c>
      <c r="I1050" s="5">
        <v>1950</v>
      </c>
      <c r="J1050" s="5" t="str">
        <f>IFERROR('Ventas Pases'!$I1050/'Ventas Pases'!$F1050,"PASE")</f>
        <v>PASE</v>
      </c>
      <c r="K1050" t="str">
        <f>IFERROR(VLOOKUP('Ventas Pases'!$J1050,'Comisiones HEROIC'!$E$1:$F$6,2,0),"")</f>
        <v/>
      </c>
      <c r="L1050" s="5">
        <f>IF('Ventas Pases'!$D1050="Red HEROIC",IFERROR(VLOOKUP('Ventas Pases'!$G1050,'Comisiones HEROIC'!$A$1:$B$11,2,0),15),IF('Ventas Pases'!$D1050="Red HEROIC",15,0))</f>
        <v>0</v>
      </c>
      <c r="M1050">
        <f>IF(pases[[#This Row],[Días Visita]]&lt;7,0,IF(pases[[#This Row],[Días Visita]]&lt;9,1,IF(pases[[#This Row],[Días Visita]]="Ilimitados",0,2)))</f>
        <v>0</v>
      </c>
      <c r="N1050" s="5">
        <f>IF(AND('Ventas Pases'!$A1050="Fuera de Temporada",'Ventas Pases'!$B1050=2019,pases[[#This Row],[Modo de Compra]]="Paquete"),30,0)</f>
        <v>0</v>
      </c>
      <c r="O1050" s="5">
        <f>-SUMIF(lift[Número de pase],pases[[#This Row],[Numero de Pase]],lift[Costo])</f>
        <v>-460</v>
      </c>
    </row>
    <row r="1051" spans="1:15" x14ac:dyDescent="0.25">
      <c r="A1051" t="s">
        <v>7</v>
      </c>
      <c r="B1051">
        <v>2019</v>
      </c>
      <c r="C1051">
        <v>43436</v>
      </c>
      <c r="D1051" t="s">
        <v>8</v>
      </c>
      <c r="E1051">
        <v>43419</v>
      </c>
      <c r="F1051" t="s">
        <v>11</v>
      </c>
      <c r="G1051" t="s">
        <v>9</v>
      </c>
      <c r="H1051" t="s">
        <v>1069</v>
      </c>
      <c r="I1051" s="5">
        <v>1950</v>
      </c>
      <c r="J1051" s="5" t="str">
        <f>IFERROR('Ventas Pases'!$I1051/'Ventas Pases'!$F1051,"PASE")</f>
        <v>PASE</v>
      </c>
      <c r="K1051" t="str">
        <f>IFERROR(VLOOKUP('Ventas Pases'!$J1051,'Comisiones HEROIC'!$E$1:$F$6,2,0),"")</f>
        <v/>
      </c>
      <c r="L1051" s="5">
        <f>IF('Ventas Pases'!$D1051="Red HEROIC",IFERROR(VLOOKUP('Ventas Pases'!$G1051,'Comisiones HEROIC'!$A$1:$B$11,2,0),15),IF('Ventas Pases'!$D1051="Red HEROIC",15,0))</f>
        <v>0</v>
      </c>
      <c r="M1051">
        <f>IF(pases[[#This Row],[Días Visita]]&lt;7,0,IF(pases[[#This Row],[Días Visita]]&lt;9,1,IF(pases[[#This Row],[Días Visita]]="Ilimitados",0,2)))</f>
        <v>0</v>
      </c>
      <c r="N1051" s="5">
        <f>IF(AND('Ventas Pases'!$A1051="Fuera de Temporada",'Ventas Pases'!$B1051=2019,pases[[#This Row],[Modo de Compra]]="Paquete"),30,0)</f>
        <v>0</v>
      </c>
      <c r="O1051" s="5">
        <f>-SUMIF(lift[Número de pase],pases[[#This Row],[Numero de Pase]],lift[Costo])</f>
        <v>-276</v>
      </c>
    </row>
    <row r="1052" spans="1:15" x14ac:dyDescent="0.25">
      <c r="A1052" t="s">
        <v>13</v>
      </c>
      <c r="B1052">
        <v>2019</v>
      </c>
      <c r="C1052">
        <v>43355</v>
      </c>
      <c r="D1052" t="s">
        <v>60</v>
      </c>
      <c r="E1052">
        <v>43266</v>
      </c>
      <c r="F1052">
        <v>8</v>
      </c>
      <c r="G1052" t="s">
        <v>9</v>
      </c>
      <c r="H1052" t="s">
        <v>1070</v>
      </c>
      <c r="I1052" s="5">
        <v>960</v>
      </c>
      <c r="J1052" s="5">
        <f>IFERROR('Ventas Pases'!$I1052/'Ventas Pases'!$F1052,"PASE")</f>
        <v>120</v>
      </c>
      <c r="K1052" t="str">
        <f>IFERROR(VLOOKUP('Ventas Pases'!$J1052,'Comisiones HEROIC'!$E$1:$F$6,2,0),"")</f>
        <v/>
      </c>
      <c r="L1052" s="5">
        <f>IF('Ventas Pases'!$D1052="Red HEROIC",IFERROR(VLOOKUP('Ventas Pases'!$G1052,'Comisiones HEROIC'!$A$1:$B$11,2,0),15),IF('Ventas Pases'!$D1052="Red HEROIC",15,0))</f>
        <v>0</v>
      </c>
      <c r="M1052">
        <f>IF(pases[[#This Row],[Días Visita]]&lt;7,0,IF(pases[[#This Row],[Días Visita]]&lt;9,1,IF(pases[[#This Row],[Días Visita]]="Ilimitados",0,2)))</f>
        <v>1</v>
      </c>
      <c r="N1052" s="5">
        <f>IF(AND('Ventas Pases'!$A1052="Fuera de Temporada",'Ventas Pases'!$B1052=2019,pases[[#This Row],[Modo de Compra]]="Paquete"),30,0)</f>
        <v>0</v>
      </c>
      <c r="O1052" s="5">
        <f>-SUMIF(lift[Número de pase],pases[[#This Row],[Numero de Pase]],lift[Costo])</f>
        <v>0</v>
      </c>
    </row>
    <row r="1053" spans="1:15" x14ac:dyDescent="0.25">
      <c r="A1053" t="s">
        <v>7</v>
      </c>
      <c r="B1053">
        <v>2019</v>
      </c>
      <c r="C1053">
        <v>43456</v>
      </c>
      <c r="D1053" t="s">
        <v>8</v>
      </c>
      <c r="E1053">
        <v>43499</v>
      </c>
      <c r="F1053">
        <v>2</v>
      </c>
      <c r="G1053" t="s">
        <v>9</v>
      </c>
      <c r="H1053" t="s">
        <v>1071</v>
      </c>
      <c r="I1053" s="5">
        <v>240</v>
      </c>
      <c r="J1053" s="5">
        <f>IFERROR('Ventas Pases'!$I1053/'Ventas Pases'!$F1053,"PASE")</f>
        <v>120</v>
      </c>
      <c r="K1053" t="str">
        <f>IFERROR(VLOOKUP('Ventas Pases'!$J1053,'Comisiones HEROIC'!$E$1:$F$6,2,0),"")</f>
        <v/>
      </c>
      <c r="L1053" s="5">
        <f>IF('Ventas Pases'!$D1053="Red HEROIC",IFERROR(VLOOKUP('Ventas Pases'!$G1053,'Comisiones HEROIC'!$A$1:$B$11,2,0),15),IF('Ventas Pases'!$D1053="Red HEROIC",15,0))</f>
        <v>0</v>
      </c>
      <c r="M1053">
        <f>IF(pases[[#This Row],[Días Visita]]&lt;7,0,IF(pases[[#This Row],[Días Visita]]&lt;9,1,IF(pases[[#This Row],[Días Visita]]="Ilimitados",0,2)))</f>
        <v>0</v>
      </c>
      <c r="N1053" s="5">
        <f>IF(AND('Ventas Pases'!$A1053="Fuera de Temporada",'Ventas Pases'!$B1053=2019,pases[[#This Row],[Modo de Compra]]="Paquete"),30,0)</f>
        <v>0</v>
      </c>
      <c r="O1053" s="5">
        <f>-SUMIF(lift[Número de pase],pases[[#This Row],[Numero de Pase]],lift[Costo])</f>
        <v>0</v>
      </c>
    </row>
    <row r="1054" spans="1:15" x14ac:dyDescent="0.25">
      <c r="A1054" t="s">
        <v>7</v>
      </c>
      <c r="B1054">
        <v>2018</v>
      </c>
      <c r="C1054">
        <v>43442</v>
      </c>
      <c r="D1054" t="s">
        <v>8</v>
      </c>
      <c r="E1054">
        <v>43099</v>
      </c>
      <c r="F1054">
        <v>8</v>
      </c>
      <c r="G1054" t="s">
        <v>9</v>
      </c>
      <c r="H1054" t="s">
        <v>1072</v>
      </c>
      <c r="I1054" s="5">
        <v>960</v>
      </c>
      <c r="J1054" s="5">
        <f>IFERROR('Ventas Pases'!$I1054/'Ventas Pases'!$F1054,"PASE")</f>
        <v>120</v>
      </c>
      <c r="K1054" t="str">
        <f>IFERROR(VLOOKUP('Ventas Pases'!$J1054,'Comisiones HEROIC'!$E$1:$F$6,2,0),"")</f>
        <v/>
      </c>
      <c r="L1054" s="5">
        <f>IF('Ventas Pases'!$D1054="Red HEROIC",IFERROR(VLOOKUP('Ventas Pases'!$G1054,'Comisiones HEROIC'!$A$1:$B$11,2,0),15),IF('Ventas Pases'!$D1054="Red HEROIC",15,0))</f>
        <v>0</v>
      </c>
      <c r="M1054">
        <f>IF(pases[[#This Row],[Días Visita]]&lt;7,0,IF(pases[[#This Row],[Días Visita]]&lt;9,1,IF(pases[[#This Row],[Días Visita]]="Ilimitados",0,2)))</f>
        <v>1</v>
      </c>
      <c r="N1054" s="5">
        <f>IF(AND('Ventas Pases'!$A1054="Fuera de Temporada",'Ventas Pases'!$B1054=2019,pases[[#This Row],[Modo de Compra]]="Paquete"),30,0)</f>
        <v>0</v>
      </c>
      <c r="O1054" s="5">
        <f>-SUMIF(lift[Número de pase],pases[[#This Row],[Numero de Pase]],lift[Costo])</f>
        <v>0</v>
      </c>
    </row>
    <row r="1055" spans="1:15" x14ac:dyDescent="0.25">
      <c r="A1055" t="s">
        <v>7</v>
      </c>
      <c r="B1055">
        <v>2019</v>
      </c>
      <c r="C1055">
        <v>43524</v>
      </c>
      <c r="D1055" t="s">
        <v>8</v>
      </c>
      <c r="E1055">
        <v>43419</v>
      </c>
      <c r="F1055" t="s">
        <v>11</v>
      </c>
      <c r="G1055" t="s">
        <v>9</v>
      </c>
      <c r="H1055" t="s">
        <v>1073</v>
      </c>
      <c r="I1055" s="5">
        <v>1950</v>
      </c>
      <c r="J1055" s="5" t="str">
        <f>IFERROR('Ventas Pases'!$I1055/'Ventas Pases'!$F1055,"PASE")</f>
        <v>PASE</v>
      </c>
      <c r="K1055" t="str">
        <f>IFERROR(VLOOKUP('Ventas Pases'!$J1055,'Comisiones HEROIC'!$E$1:$F$6,2,0),"")</f>
        <v/>
      </c>
      <c r="L1055" s="5">
        <f>IF('Ventas Pases'!$D1055="Red HEROIC",IFERROR(VLOOKUP('Ventas Pases'!$G1055,'Comisiones HEROIC'!$A$1:$B$11,2,0),15),IF('Ventas Pases'!$D1055="Red HEROIC",15,0))</f>
        <v>0</v>
      </c>
      <c r="M1055">
        <f>IF(pases[[#This Row],[Días Visita]]&lt;7,0,IF(pases[[#This Row],[Días Visita]]&lt;9,1,IF(pases[[#This Row],[Días Visita]]="Ilimitados",0,2)))</f>
        <v>0</v>
      </c>
      <c r="N1055" s="5">
        <f>IF(AND('Ventas Pases'!$A1055="Fuera de Temporada",'Ventas Pases'!$B1055=2019,pases[[#This Row],[Modo de Compra]]="Paquete"),30,0)</f>
        <v>0</v>
      </c>
      <c r="O1055" s="5">
        <f>-SUMIF(lift[Número de pase],pases[[#This Row],[Numero de Pase]],lift[Costo])</f>
        <v>-276</v>
      </c>
    </row>
    <row r="1056" spans="1:15" x14ac:dyDescent="0.25">
      <c r="A1056" t="s">
        <v>7</v>
      </c>
      <c r="B1056">
        <v>2018</v>
      </c>
      <c r="C1056">
        <v>43462</v>
      </c>
      <c r="D1056" t="s">
        <v>8</v>
      </c>
      <c r="E1056">
        <v>43092</v>
      </c>
      <c r="F1056">
        <v>6</v>
      </c>
      <c r="G1056" t="s">
        <v>9</v>
      </c>
      <c r="H1056" t="s">
        <v>1074</v>
      </c>
      <c r="I1056" s="5">
        <v>720</v>
      </c>
      <c r="J1056" s="5">
        <f>IFERROR('Ventas Pases'!$I1056/'Ventas Pases'!$F1056,"PASE")</f>
        <v>120</v>
      </c>
      <c r="K1056" t="str">
        <f>IFERROR(VLOOKUP('Ventas Pases'!$J1056,'Comisiones HEROIC'!$E$1:$F$6,2,0),"")</f>
        <v/>
      </c>
      <c r="L1056" s="5">
        <f>IF('Ventas Pases'!$D1056="Red HEROIC",IFERROR(VLOOKUP('Ventas Pases'!$G1056,'Comisiones HEROIC'!$A$1:$B$11,2,0),15),IF('Ventas Pases'!$D1056="Red HEROIC",15,0))</f>
        <v>0</v>
      </c>
      <c r="M1056">
        <f>IF(pases[[#This Row],[Días Visita]]&lt;7,0,IF(pases[[#This Row],[Días Visita]]&lt;9,1,IF(pases[[#This Row],[Días Visita]]="Ilimitados",0,2)))</f>
        <v>0</v>
      </c>
      <c r="N1056" s="5">
        <f>IF(AND('Ventas Pases'!$A1056="Fuera de Temporada",'Ventas Pases'!$B1056=2019,pases[[#This Row],[Modo de Compra]]="Paquete"),30,0)</f>
        <v>0</v>
      </c>
      <c r="O1056" s="5">
        <f>-SUMIF(lift[Número de pase],pases[[#This Row],[Numero de Pase]],lift[Costo])</f>
        <v>0</v>
      </c>
    </row>
    <row r="1057" spans="1:15" x14ac:dyDescent="0.25">
      <c r="A1057" t="s">
        <v>7</v>
      </c>
      <c r="B1057">
        <v>2019</v>
      </c>
      <c r="C1057">
        <v>43475</v>
      </c>
      <c r="D1057" t="s">
        <v>14</v>
      </c>
      <c r="E1057">
        <v>43525</v>
      </c>
      <c r="F1057">
        <v>4</v>
      </c>
      <c r="G1057" t="s">
        <v>15</v>
      </c>
      <c r="H1057" t="s">
        <v>1075</v>
      </c>
      <c r="I1057" s="5">
        <v>560</v>
      </c>
      <c r="J1057" s="5">
        <f>IFERROR('Ventas Pases'!$I1057/'Ventas Pases'!$F1057,"PASE")</f>
        <v>140</v>
      </c>
      <c r="K1057" t="str">
        <f>IFERROR(VLOOKUP('Ventas Pases'!$J1057,'Comisiones HEROIC'!$E$1:$F$6,2,0),"")</f>
        <v/>
      </c>
      <c r="L1057" s="5">
        <f>IF('Ventas Pases'!$D1057="Red HEROIC",IFERROR(VLOOKUP('Ventas Pases'!$G1057,'Comisiones HEROIC'!$A$1:$B$11,2,0),15),IF('Ventas Pases'!$D1057="Red HEROIC",15,0))</f>
        <v>12</v>
      </c>
      <c r="M1057">
        <f>IF(pases[[#This Row],[Días Visita]]&lt;7,0,IF(pases[[#This Row],[Días Visita]]&lt;9,1,IF(pases[[#This Row],[Días Visita]]="Ilimitados",0,2)))</f>
        <v>0</v>
      </c>
      <c r="N1057" s="5">
        <f>IF(AND('Ventas Pases'!$A1057="Fuera de Temporada",'Ventas Pases'!$B1057=2019,pases[[#This Row],[Modo de Compra]]="Paquete"),30,0)</f>
        <v>0</v>
      </c>
      <c r="O1057" s="5">
        <f>-SUMIF(lift[Número de pase],pases[[#This Row],[Numero de Pase]],lift[Costo])</f>
        <v>0</v>
      </c>
    </row>
    <row r="1058" spans="1:15" x14ac:dyDescent="0.25">
      <c r="A1058" t="s">
        <v>7</v>
      </c>
      <c r="B1058">
        <v>2018</v>
      </c>
      <c r="C1058">
        <v>43154</v>
      </c>
      <c r="D1058" t="s">
        <v>8</v>
      </c>
      <c r="E1058">
        <v>43153</v>
      </c>
      <c r="F1058">
        <v>3</v>
      </c>
      <c r="G1058" t="s">
        <v>9</v>
      </c>
      <c r="H1058" t="s">
        <v>1076</v>
      </c>
      <c r="I1058" s="5">
        <v>360</v>
      </c>
      <c r="J1058" s="5">
        <f>IFERROR('Ventas Pases'!$I1058/'Ventas Pases'!$F1058,"PASE")</f>
        <v>120</v>
      </c>
      <c r="K1058" t="str">
        <f>IFERROR(VLOOKUP('Ventas Pases'!$J1058,'Comisiones HEROIC'!$E$1:$F$6,2,0),"")</f>
        <v/>
      </c>
      <c r="L1058" s="5">
        <f>IF('Ventas Pases'!$D1058="Red HEROIC",IFERROR(VLOOKUP('Ventas Pases'!$G1058,'Comisiones HEROIC'!$A$1:$B$11,2,0),15),IF('Ventas Pases'!$D1058="Red HEROIC",15,0))</f>
        <v>0</v>
      </c>
      <c r="M1058">
        <f>IF(pases[[#This Row],[Días Visita]]&lt;7,0,IF(pases[[#This Row],[Días Visita]]&lt;9,1,IF(pases[[#This Row],[Días Visita]]="Ilimitados",0,2)))</f>
        <v>0</v>
      </c>
      <c r="N1058" s="5">
        <f>IF(AND('Ventas Pases'!$A1058="Fuera de Temporada",'Ventas Pases'!$B1058=2019,pases[[#This Row],[Modo de Compra]]="Paquete"),30,0)</f>
        <v>0</v>
      </c>
      <c r="O1058" s="5">
        <f>-SUMIF(lift[Número de pase],pases[[#This Row],[Numero de Pase]],lift[Costo])</f>
        <v>0</v>
      </c>
    </row>
    <row r="1059" spans="1:15" x14ac:dyDescent="0.25">
      <c r="A1059" t="s">
        <v>7</v>
      </c>
      <c r="B1059">
        <v>2018</v>
      </c>
      <c r="C1059">
        <v>43422</v>
      </c>
      <c r="D1059" t="s">
        <v>14</v>
      </c>
      <c r="E1059">
        <v>43061</v>
      </c>
      <c r="F1059">
        <v>6</v>
      </c>
      <c r="G1059" t="s">
        <v>33</v>
      </c>
      <c r="H1059" t="s">
        <v>1077</v>
      </c>
      <c r="I1059" s="5">
        <v>840</v>
      </c>
      <c r="J1059" s="5">
        <f>IFERROR('Ventas Pases'!$I1059/'Ventas Pases'!$F1059,"PASE")</f>
        <v>140</v>
      </c>
      <c r="K1059" t="str">
        <f>IFERROR(VLOOKUP('Ventas Pases'!$J1059,'Comisiones HEROIC'!$E$1:$F$6,2,0),"")</f>
        <v/>
      </c>
      <c r="L1059" s="5">
        <f>IF('Ventas Pases'!$D1059="Red HEROIC",IFERROR(VLOOKUP('Ventas Pases'!$G1059,'Comisiones HEROIC'!$A$1:$B$11,2,0),15),IF('Ventas Pases'!$D1059="Red HEROIC",15,0))</f>
        <v>15</v>
      </c>
      <c r="M1059">
        <f>IF(pases[[#This Row],[Días Visita]]&lt;7,0,IF(pases[[#This Row],[Días Visita]]&lt;9,1,IF(pases[[#This Row],[Días Visita]]="Ilimitados",0,2)))</f>
        <v>0</v>
      </c>
      <c r="N1059" s="5">
        <f>IF(AND('Ventas Pases'!$A1059="Fuera de Temporada",'Ventas Pases'!$B1059=2019,pases[[#This Row],[Modo de Compra]]="Paquete"),30,0)</f>
        <v>0</v>
      </c>
      <c r="O1059" s="5">
        <f>-SUMIF(lift[Número de pase],pases[[#This Row],[Numero de Pase]],lift[Costo])</f>
        <v>0</v>
      </c>
    </row>
    <row r="1060" spans="1:15" x14ac:dyDescent="0.25">
      <c r="A1060" t="s">
        <v>7</v>
      </c>
      <c r="B1060">
        <v>2019</v>
      </c>
      <c r="C1060">
        <v>43515</v>
      </c>
      <c r="D1060" t="s">
        <v>14</v>
      </c>
      <c r="E1060">
        <v>43544</v>
      </c>
      <c r="F1060">
        <v>8</v>
      </c>
      <c r="G1060" t="s">
        <v>33</v>
      </c>
      <c r="H1060" t="s">
        <v>1078</v>
      </c>
      <c r="I1060" s="5">
        <v>1120</v>
      </c>
      <c r="J1060" s="5">
        <f>IFERROR('Ventas Pases'!$I1060/'Ventas Pases'!$F1060,"PASE")</f>
        <v>140</v>
      </c>
      <c r="K1060" t="str">
        <f>IFERROR(VLOOKUP('Ventas Pases'!$J1060,'Comisiones HEROIC'!$E$1:$F$6,2,0),"")</f>
        <v/>
      </c>
      <c r="L1060" s="5">
        <f>IF('Ventas Pases'!$D1060="Red HEROIC",IFERROR(VLOOKUP('Ventas Pases'!$G1060,'Comisiones HEROIC'!$A$1:$B$11,2,0),15),IF('Ventas Pases'!$D1060="Red HEROIC",15,0))</f>
        <v>15</v>
      </c>
      <c r="M1060">
        <f>IF(pases[[#This Row],[Días Visita]]&lt;7,0,IF(pases[[#This Row],[Días Visita]]&lt;9,1,IF(pases[[#This Row],[Días Visita]]="Ilimitados",0,2)))</f>
        <v>1</v>
      </c>
      <c r="N1060" s="5">
        <f>IF(AND('Ventas Pases'!$A1060="Fuera de Temporada",'Ventas Pases'!$B1060=2019,pases[[#This Row],[Modo de Compra]]="Paquete"),30,0)</f>
        <v>0</v>
      </c>
      <c r="O1060" s="5">
        <f>-SUMIF(lift[Número de pase],pases[[#This Row],[Numero de Pase]],lift[Costo])</f>
        <v>0</v>
      </c>
    </row>
    <row r="1061" spans="1:15" x14ac:dyDescent="0.25">
      <c r="A1061" t="s">
        <v>7</v>
      </c>
      <c r="B1061">
        <v>2018</v>
      </c>
      <c r="C1061">
        <v>43439</v>
      </c>
      <c r="D1061" t="s">
        <v>8</v>
      </c>
      <c r="E1061">
        <v>43104</v>
      </c>
      <c r="F1061">
        <v>2</v>
      </c>
      <c r="G1061" t="s">
        <v>9</v>
      </c>
      <c r="H1061" t="s">
        <v>1079</v>
      </c>
      <c r="I1061" s="5">
        <v>240</v>
      </c>
      <c r="J1061" s="5">
        <f>IFERROR('Ventas Pases'!$I1061/'Ventas Pases'!$F1061,"PASE")</f>
        <v>120</v>
      </c>
      <c r="K1061" t="str">
        <f>IFERROR(VLOOKUP('Ventas Pases'!$J1061,'Comisiones HEROIC'!$E$1:$F$6,2,0),"")</f>
        <v/>
      </c>
      <c r="L1061" s="5">
        <f>IF('Ventas Pases'!$D1061="Red HEROIC",IFERROR(VLOOKUP('Ventas Pases'!$G1061,'Comisiones HEROIC'!$A$1:$B$11,2,0),15),IF('Ventas Pases'!$D1061="Red HEROIC",15,0))</f>
        <v>0</v>
      </c>
      <c r="M1061">
        <f>IF(pases[[#This Row],[Días Visita]]&lt;7,0,IF(pases[[#This Row],[Días Visita]]&lt;9,1,IF(pases[[#This Row],[Días Visita]]="Ilimitados",0,2)))</f>
        <v>0</v>
      </c>
      <c r="N1061" s="5">
        <f>IF(AND('Ventas Pases'!$A1061="Fuera de Temporada",'Ventas Pases'!$B1061=2019,pases[[#This Row],[Modo de Compra]]="Paquete"),30,0)</f>
        <v>0</v>
      </c>
      <c r="O1061" s="5">
        <f>-SUMIF(lift[Número de pase],pases[[#This Row],[Numero de Pase]],lift[Costo])</f>
        <v>0</v>
      </c>
    </row>
    <row r="1062" spans="1:15" x14ac:dyDescent="0.25">
      <c r="A1062" t="s">
        <v>7</v>
      </c>
      <c r="B1062">
        <v>2019</v>
      </c>
      <c r="C1062">
        <v>43536</v>
      </c>
      <c r="D1062" t="s">
        <v>14</v>
      </c>
      <c r="E1062">
        <v>43537</v>
      </c>
      <c r="F1062">
        <v>9</v>
      </c>
      <c r="G1062" t="s">
        <v>33</v>
      </c>
      <c r="H1062" t="s">
        <v>1080</v>
      </c>
      <c r="I1062" s="5">
        <v>1260</v>
      </c>
      <c r="J1062" s="5">
        <f>IFERROR('Ventas Pases'!$I1062/'Ventas Pases'!$F1062,"PASE")</f>
        <v>140</v>
      </c>
      <c r="K1062" t="str">
        <f>IFERROR(VLOOKUP('Ventas Pases'!$J1062,'Comisiones HEROIC'!$E$1:$F$6,2,0),"")</f>
        <v/>
      </c>
      <c r="L1062" s="5">
        <f>IF('Ventas Pases'!$D1062="Red HEROIC",IFERROR(VLOOKUP('Ventas Pases'!$G1062,'Comisiones HEROIC'!$A$1:$B$11,2,0),15),IF('Ventas Pases'!$D1062="Red HEROIC",15,0))</f>
        <v>15</v>
      </c>
      <c r="M1062">
        <f>IF(pases[[#This Row],[Días Visita]]&lt;7,0,IF(pases[[#This Row],[Días Visita]]&lt;9,1,IF(pases[[#This Row],[Días Visita]]="Ilimitados",0,2)))</f>
        <v>2</v>
      </c>
      <c r="N1062" s="5">
        <f>IF(AND('Ventas Pases'!$A1062="Fuera de Temporada",'Ventas Pases'!$B1062=2019,pases[[#This Row],[Modo de Compra]]="Paquete"),30,0)</f>
        <v>0</v>
      </c>
      <c r="O1062" s="5">
        <f>-SUMIF(lift[Número de pase],pases[[#This Row],[Numero de Pase]],lift[Costo])</f>
        <v>0</v>
      </c>
    </row>
    <row r="1063" spans="1:15" x14ac:dyDescent="0.25">
      <c r="A1063" t="s">
        <v>7</v>
      </c>
      <c r="B1063">
        <v>2019</v>
      </c>
      <c r="C1063">
        <v>43469</v>
      </c>
      <c r="D1063" t="s">
        <v>14</v>
      </c>
      <c r="E1063">
        <v>43489</v>
      </c>
      <c r="F1063">
        <v>7</v>
      </c>
      <c r="G1063" t="s">
        <v>19</v>
      </c>
      <c r="H1063" t="s">
        <v>1081</v>
      </c>
      <c r="I1063" s="5">
        <v>980</v>
      </c>
      <c r="J1063" s="5">
        <f>IFERROR('Ventas Pases'!$I1063/'Ventas Pases'!$F1063,"PASE")</f>
        <v>140</v>
      </c>
      <c r="K1063" t="str">
        <f>IFERROR(VLOOKUP('Ventas Pases'!$J1063,'Comisiones HEROIC'!$E$1:$F$6,2,0),"")</f>
        <v/>
      </c>
      <c r="L1063" s="5">
        <f>IF('Ventas Pases'!$D1063="Red HEROIC",IFERROR(VLOOKUP('Ventas Pases'!$G1063,'Comisiones HEROIC'!$A$1:$B$11,2,0),15),IF('Ventas Pases'!$D1063="Red HEROIC",15,0))</f>
        <v>15</v>
      </c>
      <c r="M1063">
        <f>IF(pases[[#This Row],[Días Visita]]&lt;7,0,IF(pases[[#This Row],[Días Visita]]&lt;9,1,IF(pases[[#This Row],[Días Visita]]="Ilimitados",0,2)))</f>
        <v>1</v>
      </c>
      <c r="N1063" s="5">
        <f>IF(AND('Ventas Pases'!$A1063="Fuera de Temporada",'Ventas Pases'!$B1063=2019,pases[[#This Row],[Modo de Compra]]="Paquete"),30,0)</f>
        <v>0</v>
      </c>
      <c r="O1063" s="5">
        <f>-SUMIF(lift[Número de pase],pases[[#This Row],[Numero de Pase]],lift[Costo])</f>
        <v>0</v>
      </c>
    </row>
    <row r="1064" spans="1:15" x14ac:dyDescent="0.25">
      <c r="A1064" t="s">
        <v>7</v>
      </c>
      <c r="B1064">
        <v>2018</v>
      </c>
      <c r="C1064">
        <v>43134</v>
      </c>
      <c r="D1064" t="s">
        <v>8</v>
      </c>
      <c r="E1064">
        <v>43054</v>
      </c>
      <c r="F1064" t="s">
        <v>11</v>
      </c>
      <c r="G1064" t="s">
        <v>9</v>
      </c>
      <c r="H1064" t="s">
        <v>1082</v>
      </c>
      <c r="I1064" s="5">
        <v>1950</v>
      </c>
      <c r="J1064" s="5" t="str">
        <f>IFERROR('Ventas Pases'!$I1064/'Ventas Pases'!$F1064,"PASE")</f>
        <v>PASE</v>
      </c>
      <c r="K1064" t="str">
        <f>IFERROR(VLOOKUP('Ventas Pases'!$J1064,'Comisiones HEROIC'!$E$1:$F$6,2,0),"")</f>
        <v/>
      </c>
      <c r="L1064" s="5">
        <f>IF('Ventas Pases'!$D1064="Red HEROIC",IFERROR(VLOOKUP('Ventas Pases'!$G1064,'Comisiones HEROIC'!$A$1:$B$11,2,0),15),IF('Ventas Pases'!$D1064="Red HEROIC",15,0))</f>
        <v>0</v>
      </c>
      <c r="M1064">
        <f>IF(pases[[#This Row],[Días Visita]]&lt;7,0,IF(pases[[#This Row],[Días Visita]]&lt;9,1,IF(pases[[#This Row],[Días Visita]]="Ilimitados",0,2)))</f>
        <v>0</v>
      </c>
      <c r="N1064" s="5">
        <f>IF(AND('Ventas Pases'!$A1064="Fuera de Temporada",'Ventas Pases'!$B1064=2019,pases[[#This Row],[Modo de Compra]]="Paquete"),30,0)</f>
        <v>0</v>
      </c>
      <c r="O1064" s="5">
        <f>-SUMIF(lift[Número de pase],pases[[#This Row],[Numero de Pase]],lift[Costo])</f>
        <v>-460</v>
      </c>
    </row>
    <row r="1065" spans="1:15" x14ac:dyDescent="0.25">
      <c r="A1065" t="s">
        <v>7</v>
      </c>
      <c r="B1065">
        <v>2018</v>
      </c>
      <c r="C1065">
        <v>43431</v>
      </c>
      <c r="D1065" t="s">
        <v>14</v>
      </c>
      <c r="E1065">
        <v>43092</v>
      </c>
      <c r="F1065">
        <v>8</v>
      </c>
      <c r="G1065" t="s">
        <v>19</v>
      </c>
      <c r="H1065" t="s">
        <v>1083</v>
      </c>
      <c r="I1065" s="5">
        <v>1120</v>
      </c>
      <c r="J1065" s="5">
        <f>IFERROR('Ventas Pases'!$I1065/'Ventas Pases'!$F1065,"PASE")</f>
        <v>140</v>
      </c>
      <c r="K1065" t="str">
        <f>IFERROR(VLOOKUP('Ventas Pases'!$J1065,'Comisiones HEROIC'!$E$1:$F$6,2,0),"")</f>
        <v/>
      </c>
      <c r="L1065" s="5">
        <f>IF('Ventas Pases'!$D1065="Red HEROIC",IFERROR(VLOOKUP('Ventas Pases'!$G1065,'Comisiones HEROIC'!$A$1:$B$11,2,0),15),IF('Ventas Pases'!$D1065="Red HEROIC",15,0))</f>
        <v>15</v>
      </c>
      <c r="M1065">
        <f>IF(pases[[#This Row],[Días Visita]]&lt;7,0,IF(pases[[#This Row],[Días Visita]]&lt;9,1,IF(pases[[#This Row],[Días Visita]]="Ilimitados",0,2)))</f>
        <v>1</v>
      </c>
      <c r="N1065" s="5">
        <f>IF(AND('Ventas Pases'!$A1065="Fuera de Temporada",'Ventas Pases'!$B1065=2019,pases[[#This Row],[Modo de Compra]]="Paquete"),30,0)</f>
        <v>0</v>
      </c>
      <c r="O1065" s="5">
        <f>-SUMIF(lift[Número de pase],pases[[#This Row],[Numero de Pase]],lift[Costo])</f>
        <v>0</v>
      </c>
    </row>
    <row r="1066" spans="1:15" x14ac:dyDescent="0.25">
      <c r="A1066" t="s">
        <v>7</v>
      </c>
      <c r="B1066">
        <v>2018</v>
      </c>
      <c r="C1066">
        <v>43436</v>
      </c>
      <c r="D1066" t="s">
        <v>8</v>
      </c>
      <c r="E1066">
        <v>43153</v>
      </c>
      <c r="F1066">
        <v>8</v>
      </c>
      <c r="G1066" t="s">
        <v>9</v>
      </c>
      <c r="H1066" t="s">
        <v>1084</v>
      </c>
      <c r="I1066" s="5">
        <v>960</v>
      </c>
      <c r="J1066" s="5">
        <f>IFERROR('Ventas Pases'!$I1066/'Ventas Pases'!$F1066,"PASE")</f>
        <v>120</v>
      </c>
      <c r="K1066" t="str">
        <f>IFERROR(VLOOKUP('Ventas Pases'!$J1066,'Comisiones HEROIC'!$E$1:$F$6,2,0),"")</f>
        <v/>
      </c>
      <c r="L1066" s="5">
        <f>IF('Ventas Pases'!$D1066="Red HEROIC",IFERROR(VLOOKUP('Ventas Pases'!$G1066,'Comisiones HEROIC'!$A$1:$B$11,2,0),15),IF('Ventas Pases'!$D1066="Red HEROIC",15,0))</f>
        <v>0</v>
      </c>
      <c r="M1066">
        <f>IF(pases[[#This Row],[Días Visita]]&lt;7,0,IF(pases[[#This Row],[Días Visita]]&lt;9,1,IF(pases[[#This Row],[Días Visita]]="Ilimitados",0,2)))</f>
        <v>1</v>
      </c>
      <c r="N1066" s="5">
        <f>IF(AND('Ventas Pases'!$A1066="Fuera de Temporada",'Ventas Pases'!$B1066=2019,pases[[#This Row],[Modo de Compra]]="Paquete"),30,0)</f>
        <v>0</v>
      </c>
      <c r="O1066" s="5">
        <f>-SUMIF(lift[Número de pase],pases[[#This Row],[Numero de Pase]],lift[Costo])</f>
        <v>0</v>
      </c>
    </row>
    <row r="1067" spans="1:15" x14ac:dyDescent="0.25">
      <c r="A1067" t="s">
        <v>7</v>
      </c>
      <c r="B1067">
        <v>2019</v>
      </c>
      <c r="C1067">
        <v>43444</v>
      </c>
      <c r="D1067" t="s">
        <v>8</v>
      </c>
      <c r="E1067">
        <v>43501</v>
      </c>
      <c r="F1067">
        <v>3</v>
      </c>
      <c r="G1067" t="s">
        <v>9</v>
      </c>
      <c r="H1067" t="s">
        <v>1085</v>
      </c>
      <c r="I1067" s="5">
        <v>360</v>
      </c>
      <c r="J1067" s="5">
        <f>IFERROR('Ventas Pases'!$I1067/'Ventas Pases'!$F1067,"PASE")</f>
        <v>120</v>
      </c>
      <c r="K1067" t="str">
        <f>IFERROR(VLOOKUP('Ventas Pases'!$J1067,'Comisiones HEROIC'!$E$1:$F$6,2,0),"")</f>
        <v/>
      </c>
      <c r="L1067" s="5">
        <f>IF('Ventas Pases'!$D1067="Red HEROIC",IFERROR(VLOOKUP('Ventas Pases'!$G1067,'Comisiones HEROIC'!$A$1:$B$11,2,0),15),IF('Ventas Pases'!$D1067="Red HEROIC",15,0))</f>
        <v>0</v>
      </c>
      <c r="M1067">
        <f>IF(pases[[#This Row],[Días Visita]]&lt;7,0,IF(pases[[#This Row],[Días Visita]]&lt;9,1,IF(pases[[#This Row],[Días Visita]]="Ilimitados",0,2)))</f>
        <v>0</v>
      </c>
      <c r="N1067" s="5">
        <f>IF(AND('Ventas Pases'!$A1067="Fuera de Temporada",'Ventas Pases'!$B1067=2019,pases[[#This Row],[Modo de Compra]]="Paquete"),30,0)</f>
        <v>0</v>
      </c>
      <c r="O1067" s="5">
        <f>-SUMIF(lift[Número de pase],pases[[#This Row],[Numero de Pase]],lift[Costo])</f>
        <v>0</v>
      </c>
    </row>
    <row r="1068" spans="1:15" x14ac:dyDescent="0.25">
      <c r="A1068" t="s">
        <v>7</v>
      </c>
      <c r="B1068">
        <v>2018</v>
      </c>
      <c r="C1068">
        <v>43462</v>
      </c>
      <c r="D1068" t="s">
        <v>17</v>
      </c>
      <c r="E1068">
        <v>43123</v>
      </c>
      <c r="F1068">
        <v>5</v>
      </c>
      <c r="G1068" t="s">
        <v>9</v>
      </c>
      <c r="H1068" t="s">
        <v>1086</v>
      </c>
      <c r="I1068" s="5">
        <v>550</v>
      </c>
      <c r="J1068" s="5">
        <f>IFERROR('Ventas Pases'!$I1068/'Ventas Pases'!$F1068,"PASE")</f>
        <v>110</v>
      </c>
      <c r="K1068" t="str">
        <f>IFERROR(VLOOKUP('Ventas Pases'!$J1068,'Comisiones HEROIC'!$E$1:$F$6,2,0),"")</f>
        <v>Elton Hotel</v>
      </c>
      <c r="L1068" s="5">
        <f>IF('Ventas Pases'!$D1068="Red HEROIC",IFERROR(VLOOKUP('Ventas Pases'!$G1068,'Comisiones HEROIC'!$A$1:$B$11,2,0),15),IF('Ventas Pases'!$D1068="Red HEROIC",15,0))</f>
        <v>0</v>
      </c>
      <c r="M1068">
        <f>IF(pases[[#This Row],[Días Visita]]&lt;7,0,IF(pases[[#This Row],[Días Visita]]&lt;9,1,IF(pases[[#This Row],[Días Visita]]="Ilimitados",0,2)))</f>
        <v>0</v>
      </c>
      <c r="N1068" s="5">
        <f>IF(AND('Ventas Pases'!$A1068="Fuera de Temporada",'Ventas Pases'!$B1068=2019,pases[[#This Row],[Modo de Compra]]="Paquete"),30,0)</f>
        <v>0</v>
      </c>
      <c r="O1068" s="5">
        <f>-SUMIF(lift[Número de pase],pases[[#This Row],[Numero de Pase]],lift[Costo])</f>
        <v>0</v>
      </c>
    </row>
    <row r="1069" spans="1:15" x14ac:dyDescent="0.25">
      <c r="A1069" t="s">
        <v>7</v>
      </c>
      <c r="B1069">
        <v>2018</v>
      </c>
      <c r="C1069">
        <v>43188</v>
      </c>
      <c r="D1069" t="s">
        <v>8</v>
      </c>
      <c r="E1069">
        <v>43180</v>
      </c>
      <c r="F1069">
        <v>6</v>
      </c>
      <c r="G1069" t="s">
        <v>9</v>
      </c>
      <c r="H1069" t="s">
        <v>1087</v>
      </c>
      <c r="I1069" s="5">
        <v>720</v>
      </c>
      <c r="J1069" s="5">
        <f>IFERROR('Ventas Pases'!$I1069/'Ventas Pases'!$F1069,"PASE")</f>
        <v>120</v>
      </c>
      <c r="K1069" t="str">
        <f>IFERROR(VLOOKUP('Ventas Pases'!$J1069,'Comisiones HEROIC'!$E$1:$F$6,2,0),"")</f>
        <v/>
      </c>
      <c r="L1069" s="5">
        <f>IF('Ventas Pases'!$D1069="Red HEROIC",IFERROR(VLOOKUP('Ventas Pases'!$G1069,'Comisiones HEROIC'!$A$1:$B$11,2,0),15),IF('Ventas Pases'!$D1069="Red HEROIC",15,0))</f>
        <v>0</v>
      </c>
      <c r="M1069">
        <f>IF(pases[[#This Row],[Días Visita]]&lt;7,0,IF(pases[[#This Row],[Días Visita]]&lt;9,1,IF(pases[[#This Row],[Días Visita]]="Ilimitados",0,2)))</f>
        <v>0</v>
      </c>
      <c r="N1069" s="5">
        <f>IF(AND('Ventas Pases'!$A1069="Fuera de Temporada",'Ventas Pases'!$B1069=2019,pases[[#This Row],[Modo de Compra]]="Paquete"),30,0)</f>
        <v>0</v>
      </c>
      <c r="O1069" s="5">
        <f>-SUMIF(lift[Número de pase],pases[[#This Row],[Numero de Pase]],lift[Costo])</f>
        <v>0</v>
      </c>
    </row>
    <row r="1070" spans="1:15" x14ac:dyDescent="0.25">
      <c r="A1070" t="s">
        <v>7</v>
      </c>
      <c r="B1070">
        <v>2018</v>
      </c>
      <c r="C1070">
        <v>43445</v>
      </c>
      <c r="D1070" t="s">
        <v>60</v>
      </c>
      <c r="E1070">
        <v>43094</v>
      </c>
      <c r="F1070">
        <v>9</v>
      </c>
      <c r="G1070" t="s">
        <v>9</v>
      </c>
      <c r="H1070" t="s">
        <v>1088</v>
      </c>
      <c r="I1070" s="5">
        <v>1080</v>
      </c>
      <c r="J1070" s="5">
        <f>IFERROR('Ventas Pases'!$I1070/'Ventas Pases'!$F1070,"PASE")</f>
        <v>120</v>
      </c>
      <c r="K1070" t="str">
        <f>IFERROR(VLOOKUP('Ventas Pases'!$J1070,'Comisiones HEROIC'!$E$1:$F$6,2,0),"")</f>
        <v/>
      </c>
      <c r="L1070" s="5">
        <f>IF('Ventas Pases'!$D1070="Red HEROIC",IFERROR(VLOOKUP('Ventas Pases'!$G1070,'Comisiones HEROIC'!$A$1:$B$11,2,0),15),IF('Ventas Pases'!$D1070="Red HEROIC",15,0))</f>
        <v>0</v>
      </c>
      <c r="M1070">
        <f>IF(pases[[#This Row],[Días Visita]]&lt;7,0,IF(pases[[#This Row],[Días Visita]]&lt;9,1,IF(pases[[#This Row],[Días Visita]]="Ilimitados",0,2)))</f>
        <v>2</v>
      </c>
      <c r="N1070" s="5">
        <f>IF(AND('Ventas Pases'!$A1070="Fuera de Temporada",'Ventas Pases'!$B1070=2019,pases[[#This Row],[Modo de Compra]]="Paquete"),30,0)</f>
        <v>0</v>
      </c>
      <c r="O1070" s="5">
        <f>-SUMIF(lift[Número de pase],pases[[#This Row],[Numero de Pase]],lift[Costo])</f>
        <v>0</v>
      </c>
    </row>
    <row r="1071" spans="1:15" x14ac:dyDescent="0.25">
      <c r="A1071" t="s">
        <v>7</v>
      </c>
      <c r="B1071">
        <v>2018</v>
      </c>
      <c r="C1071">
        <v>43136</v>
      </c>
      <c r="D1071" t="s">
        <v>8</v>
      </c>
      <c r="E1071">
        <v>43149</v>
      </c>
      <c r="F1071">
        <v>1</v>
      </c>
      <c r="G1071" t="s">
        <v>9</v>
      </c>
      <c r="H1071" t="s">
        <v>1089</v>
      </c>
      <c r="I1071" s="5">
        <v>120</v>
      </c>
      <c r="J1071" s="5">
        <f>IFERROR('Ventas Pases'!$I1071/'Ventas Pases'!$F1071,"PASE")</f>
        <v>120</v>
      </c>
      <c r="K1071" t="str">
        <f>IFERROR(VLOOKUP('Ventas Pases'!$J1071,'Comisiones HEROIC'!$E$1:$F$6,2,0),"")</f>
        <v/>
      </c>
      <c r="L1071" s="5">
        <f>IF('Ventas Pases'!$D1071="Red HEROIC",IFERROR(VLOOKUP('Ventas Pases'!$G1071,'Comisiones HEROIC'!$A$1:$B$11,2,0),15),IF('Ventas Pases'!$D1071="Red HEROIC",15,0))</f>
        <v>0</v>
      </c>
      <c r="M1071">
        <f>IF(pases[[#This Row],[Días Visita]]&lt;7,0,IF(pases[[#This Row],[Días Visita]]&lt;9,1,IF(pases[[#This Row],[Días Visita]]="Ilimitados",0,2)))</f>
        <v>0</v>
      </c>
      <c r="N1071" s="5">
        <f>IF(AND('Ventas Pases'!$A1071="Fuera de Temporada",'Ventas Pases'!$B1071=2019,pases[[#This Row],[Modo de Compra]]="Paquete"),30,0)</f>
        <v>0</v>
      </c>
      <c r="O1071" s="5">
        <f>-SUMIF(lift[Número de pase],pases[[#This Row],[Numero de Pase]],lift[Costo])</f>
        <v>0</v>
      </c>
    </row>
    <row r="1072" spans="1:15" x14ac:dyDescent="0.25">
      <c r="A1072" t="s">
        <v>7</v>
      </c>
      <c r="B1072">
        <v>2018</v>
      </c>
      <c r="C1072">
        <v>43430</v>
      </c>
      <c r="D1072" t="s">
        <v>14</v>
      </c>
      <c r="E1072">
        <v>43137</v>
      </c>
      <c r="F1072">
        <v>5</v>
      </c>
      <c r="G1072" t="s">
        <v>33</v>
      </c>
      <c r="H1072" t="s">
        <v>1090</v>
      </c>
      <c r="I1072" s="5">
        <v>700</v>
      </c>
      <c r="J1072" s="5">
        <f>IFERROR('Ventas Pases'!$I1072/'Ventas Pases'!$F1072,"PASE")</f>
        <v>140</v>
      </c>
      <c r="K1072" t="str">
        <f>IFERROR(VLOOKUP('Ventas Pases'!$J1072,'Comisiones HEROIC'!$E$1:$F$6,2,0),"")</f>
        <v/>
      </c>
      <c r="L1072" s="5">
        <f>IF('Ventas Pases'!$D1072="Red HEROIC",IFERROR(VLOOKUP('Ventas Pases'!$G1072,'Comisiones HEROIC'!$A$1:$B$11,2,0),15),IF('Ventas Pases'!$D1072="Red HEROIC",15,0))</f>
        <v>15</v>
      </c>
      <c r="M1072">
        <f>IF(pases[[#This Row],[Días Visita]]&lt;7,0,IF(pases[[#This Row],[Días Visita]]&lt;9,1,IF(pases[[#This Row],[Días Visita]]="Ilimitados",0,2)))</f>
        <v>0</v>
      </c>
      <c r="N1072" s="5">
        <f>IF(AND('Ventas Pases'!$A1072="Fuera de Temporada",'Ventas Pases'!$B1072=2019,pases[[#This Row],[Modo de Compra]]="Paquete"),30,0)</f>
        <v>0</v>
      </c>
      <c r="O1072" s="5">
        <f>-SUMIF(lift[Número de pase],pases[[#This Row],[Numero de Pase]],lift[Costo])</f>
        <v>0</v>
      </c>
    </row>
    <row r="1073" spans="1:15" x14ac:dyDescent="0.25">
      <c r="A1073" t="s">
        <v>7</v>
      </c>
      <c r="B1073">
        <v>2019</v>
      </c>
      <c r="C1073">
        <v>43465</v>
      </c>
      <c r="D1073" t="s">
        <v>14</v>
      </c>
      <c r="E1073">
        <v>43481</v>
      </c>
      <c r="F1073">
        <v>7</v>
      </c>
      <c r="G1073" t="s">
        <v>19</v>
      </c>
      <c r="H1073" t="s">
        <v>1091</v>
      </c>
      <c r="I1073" s="5">
        <v>980</v>
      </c>
      <c r="J1073" s="5">
        <f>IFERROR('Ventas Pases'!$I1073/'Ventas Pases'!$F1073,"PASE")</f>
        <v>140</v>
      </c>
      <c r="K1073" t="str">
        <f>IFERROR(VLOOKUP('Ventas Pases'!$J1073,'Comisiones HEROIC'!$E$1:$F$6,2,0),"")</f>
        <v/>
      </c>
      <c r="L1073" s="5">
        <f>IF('Ventas Pases'!$D1073="Red HEROIC",IFERROR(VLOOKUP('Ventas Pases'!$G1073,'Comisiones HEROIC'!$A$1:$B$11,2,0),15),IF('Ventas Pases'!$D1073="Red HEROIC",15,0))</f>
        <v>15</v>
      </c>
      <c r="M1073">
        <f>IF(pases[[#This Row],[Días Visita]]&lt;7,0,IF(pases[[#This Row],[Días Visita]]&lt;9,1,IF(pases[[#This Row],[Días Visita]]="Ilimitados",0,2)))</f>
        <v>1</v>
      </c>
      <c r="N1073" s="5">
        <f>IF(AND('Ventas Pases'!$A1073="Fuera de Temporada",'Ventas Pases'!$B1073=2019,pases[[#This Row],[Modo de Compra]]="Paquete"),30,0)</f>
        <v>0</v>
      </c>
      <c r="O1073" s="5">
        <f>-SUMIF(lift[Número de pase],pases[[#This Row],[Numero de Pase]],lift[Costo])</f>
        <v>0</v>
      </c>
    </row>
    <row r="1074" spans="1:15" x14ac:dyDescent="0.25">
      <c r="A1074" t="s">
        <v>7</v>
      </c>
      <c r="B1074">
        <v>2019</v>
      </c>
      <c r="C1074">
        <v>43460</v>
      </c>
      <c r="D1074" t="s">
        <v>17</v>
      </c>
      <c r="E1074">
        <v>43532</v>
      </c>
      <c r="F1074">
        <v>6</v>
      </c>
      <c r="G1074" t="s">
        <v>9</v>
      </c>
      <c r="H1074" t="s">
        <v>1092</v>
      </c>
      <c r="I1074" s="5">
        <v>660</v>
      </c>
      <c r="J1074" s="5">
        <f>IFERROR('Ventas Pases'!$I1074/'Ventas Pases'!$F1074,"PASE")</f>
        <v>110</v>
      </c>
      <c r="K1074" t="str">
        <f>IFERROR(VLOOKUP('Ventas Pases'!$J1074,'Comisiones HEROIC'!$E$1:$F$6,2,0),"")</f>
        <v>Elton Hotel</v>
      </c>
      <c r="L1074" s="5">
        <f>IF('Ventas Pases'!$D1074="Red HEROIC",IFERROR(VLOOKUP('Ventas Pases'!$G1074,'Comisiones HEROIC'!$A$1:$B$11,2,0),15),IF('Ventas Pases'!$D1074="Red HEROIC",15,0))</f>
        <v>0</v>
      </c>
      <c r="M1074">
        <f>IF(pases[[#This Row],[Días Visita]]&lt;7,0,IF(pases[[#This Row],[Días Visita]]&lt;9,1,IF(pases[[#This Row],[Días Visita]]="Ilimitados",0,2)))</f>
        <v>0</v>
      </c>
      <c r="N1074" s="5">
        <f>IF(AND('Ventas Pases'!$A1074="Fuera de Temporada",'Ventas Pases'!$B1074=2019,pases[[#This Row],[Modo de Compra]]="Paquete"),30,0)</f>
        <v>0</v>
      </c>
      <c r="O1074" s="5">
        <f>-SUMIF(lift[Número de pase],pases[[#This Row],[Numero de Pase]],lift[Costo])</f>
        <v>0</v>
      </c>
    </row>
    <row r="1075" spans="1:15" x14ac:dyDescent="0.25">
      <c r="A1075" t="s">
        <v>7</v>
      </c>
      <c r="B1075">
        <v>2019</v>
      </c>
      <c r="C1075">
        <v>43553</v>
      </c>
      <c r="D1075" t="s">
        <v>14</v>
      </c>
      <c r="E1075">
        <v>43544</v>
      </c>
      <c r="F1075">
        <v>1</v>
      </c>
      <c r="G1075" t="s">
        <v>19</v>
      </c>
      <c r="H1075" t="s">
        <v>1093</v>
      </c>
      <c r="I1075" s="5">
        <v>140</v>
      </c>
      <c r="J1075" s="5">
        <f>IFERROR('Ventas Pases'!$I1075/'Ventas Pases'!$F1075,"PASE")</f>
        <v>140</v>
      </c>
      <c r="K1075" t="str">
        <f>IFERROR(VLOOKUP('Ventas Pases'!$J1075,'Comisiones HEROIC'!$E$1:$F$6,2,0),"")</f>
        <v/>
      </c>
      <c r="L1075" s="5">
        <f>IF('Ventas Pases'!$D1075="Red HEROIC",IFERROR(VLOOKUP('Ventas Pases'!$G1075,'Comisiones HEROIC'!$A$1:$B$11,2,0),15),IF('Ventas Pases'!$D1075="Red HEROIC",15,0))</f>
        <v>15</v>
      </c>
      <c r="M1075">
        <f>IF(pases[[#This Row],[Días Visita]]&lt;7,0,IF(pases[[#This Row],[Días Visita]]&lt;9,1,IF(pases[[#This Row],[Días Visita]]="Ilimitados",0,2)))</f>
        <v>0</v>
      </c>
      <c r="N1075" s="5">
        <f>IF(AND('Ventas Pases'!$A1075="Fuera de Temporada",'Ventas Pases'!$B1075=2019,pases[[#This Row],[Modo de Compra]]="Paquete"),30,0)</f>
        <v>0</v>
      </c>
      <c r="O1075" s="5">
        <f>-SUMIF(lift[Número de pase],pases[[#This Row],[Numero de Pase]],lift[Costo])</f>
        <v>0</v>
      </c>
    </row>
    <row r="1076" spans="1:15" x14ac:dyDescent="0.25">
      <c r="A1076" t="s">
        <v>7</v>
      </c>
      <c r="B1076">
        <v>2019</v>
      </c>
      <c r="C1076">
        <v>43439</v>
      </c>
      <c r="D1076" t="s">
        <v>8</v>
      </c>
      <c r="E1076">
        <v>43419</v>
      </c>
      <c r="F1076" t="s">
        <v>11</v>
      </c>
      <c r="G1076" t="s">
        <v>9</v>
      </c>
      <c r="H1076" t="s">
        <v>1094</v>
      </c>
      <c r="I1076" s="5">
        <v>1950</v>
      </c>
      <c r="J1076" s="5" t="str">
        <f>IFERROR('Ventas Pases'!$I1076/'Ventas Pases'!$F1076,"PASE")</f>
        <v>PASE</v>
      </c>
      <c r="K1076" t="str">
        <f>IFERROR(VLOOKUP('Ventas Pases'!$J1076,'Comisiones HEROIC'!$E$1:$F$6,2,0),"")</f>
        <v/>
      </c>
      <c r="L1076" s="5">
        <f>IF('Ventas Pases'!$D1076="Red HEROIC",IFERROR(VLOOKUP('Ventas Pases'!$G1076,'Comisiones HEROIC'!$A$1:$B$11,2,0),15),IF('Ventas Pases'!$D1076="Red HEROIC",15,0))</f>
        <v>0</v>
      </c>
      <c r="M1076">
        <f>IF(pases[[#This Row],[Días Visita]]&lt;7,0,IF(pases[[#This Row],[Días Visita]]&lt;9,1,IF(pases[[#This Row],[Días Visita]]="Ilimitados",0,2)))</f>
        <v>0</v>
      </c>
      <c r="N1076" s="5">
        <f>IF(AND('Ventas Pases'!$A1076="Fuera de Temporada",'Ventas Pases'!$B1076=2019,pases[[#This Row],[Modo de Compra]]="Paquete"),30,0)</f>
        <v>0</v>
      </c>
      <c r="O1076" s="5">
        <f>-SUMIF(lift[Número de pase],pases[[#This Row],[Numero de Pase]],lift[Costo])</f>
        <v>-184</v>
      </c>
    </row>
    <row r="1077" spans="1:15" x14ac:dyDescent="0.25">
      <c r="A1077" t="s">
        <v>7</v>
      </c>
      <c r="B1077">
        <v>2018</v>
      </c>
      <c r="C1077">
        <v>43164</v>
      </c>
      <c r="D1077" t="s">
        <v>8</v>
      </c>
      <c r="E1077">
        <v>43054</v>
      </c>
      <c r="F1077" t="s">
        <v>11</v>
      </c>
      <c r="G1077" t="s">
        <v>9</v>
      </c>
      <c r="H1077" t="s">
        <v>1095</v>
      </c>
      <c r="I1077" s="5">
        <v>1950</v>
      </c>
      <c r="J1077" s="5" t="str">
        <f>IFERROR('Ventas Pases'!$I1077/'Ventas Pases'!$F1077,"PASE")</f>
        <v>PASE</v>
      </c>
      <c r="K1077" t="str">
        <f>IFERROR(VLOOKUP('Ventas Pases'!$J1077,'Comisiones HEROIC'!$E$1:$F$6,2,0),"")</f>
        <v/>
      </c>
      <c r="L1077" s="5">
        <f>IF('Ventas Pases'!$D1077="Red HEROIC",IFERROR(VLOOKUP('Ventas Pases'!$G1077,'Comisiones HEROIC'!$A$1:$B$11,2,0),15),IF('Ventas Pases'!$D1077="Red HEROIC",15,0))</f>
        <v>0</v>
      </c>
      <c r="M1077">
        <f>IF(pases[[#This Row],[Días Visita]]&lt;7,0,IF(pases[[#This Row],[Días Visita]]&lt;9,1,IF(pases[[#This Row],[Días Visita]]="Ilimitados",0,2)))</f>
        <v>0</v>
      </c>
      <c r="N1077" s="5">
        <f>IF(AND('Ventas Pases'!$A1077="Fuera de Temporada",'Ventas Pases'!$B1077=2019,pases[[#This Row],[Modo de Compra]]="Paquete"),30,0)</f>
        <v>0</v>
      </c>
      <c r="O1077" s="5">
        <f>-SUMIF(lift[Número de pase],pases[[#This Row],[Numero de Pase]],lift[Costo])</f>
        <v>-276</v>
      </c>
    </row>
    <row r="1078" spans="1:15" x14ac:dyDescent="0.25">
      <c r="A1078" t="s">
        <v>7</v>
      </c>
      <c r="B1078">
        <v>2018</v>
      </c>
      <c r="C1078">
        <v>43133</v>
      </c>
      <c r="D1078" t="s">
        <v>14</v>
      </c>
      <c r="E1078">
        <v>43149</v>
      </c>
      <c r="F1078">
        <v>9</v>
      </c>
      <c r="G1078" t="s">
        <v>33</v>
      </c>
      <c r="H1078" t="s">
        <v>1096</v>
      </c>
      <c r="I1078" s="5">
        <v>1260</v>
      </c>
      <c r="J1078" s="5">
        <f>IFERROR('Ventas Pases'!$I1078/'Ventas Pases'!$F1078,"PASE")</f>
        <v>140</v>
      </c>
      <c r="K1078" t="str">
        <f>IFERROR(VLOOKUP('Ventas Pases'!$J1078,'Comisiones HEROIC'!$E$1:$F$6,2,0),"")</f>
        <v/>
      </c>
      <c r="L1078" s="5">
        <f>IF('Ventas Pases'!$D1078="Red HEROIC",IFERROR(VLOOKUP('Ventas Pases'!$G1078,'Comisiones HEROIC'!$A$1:$B$11,2,0),15),IF('Ventas Pases'!$D1078="Red HEROIC",15,0))</f>
        <v>15</v>
      </c>
      <c r="M1078">
        <f>IF(pases[[#This Row],[Días Visita]]&lt;7,0,IF(pases[[#This Row],[Días Visita]]&lt;9,1,IF(pases[[#This Row],[Días Visita]]="Ilimitados",0,2)))</f>
        <v>2</v>
      </c>
      <c r="N1078" s="5">
        <f>IF(AND('Ventas Pases'!$A1078="Fuera de Temporada",'Ventas Pases'!$B1078=2019,pases[[#This Row],[Modo de Compra]]="Paquete"),30,0)</f>
        <v>0</v>
      </c>
      <c r="O1078" s="5">
        <f>-SUMIF(lift[Número de pase],pases[[#This Row],[Numero de Pase]],lift[Costo])</f>
        <v>0</v>
      </c>
    </row>
    <row r="1079" spans="1:15" x14ac:dyDescent="0.25">
      <c r="A1079" t="s">
        <v>7</v>
      </c>
      <c r="B1079">
        <v>2019</v>
      </c>
      <c r="C1079">
        <v>43547</v>
      </c>
      <c r="D1079" t="s">
        <v>8</v>
      </c>
      <c r="E1079">
        <v>43544</v>
      </c>
      <c r="F1079">
        <v>3</v>
      </c>
      <c r="G1079" t="s">
        <v>9</v>
      </c>
      <c r="H1079" t="s">
        <v>1097</v>
      </c>
      <c r="I1079" s="5">
        <v>360</v>
      </c>
      <c r="J1079" s="5">
        <f>IFERROR('Ventas Pases'!$I1079/'Ventas Pases'!$F1079,"PASE")</f>
        <v>120</v>
      </c>
      <c r="K1079" t="str">
        <f>IFERROR(VLOOKUP('Ventas Pases'!$J1079,'Comisiones HEROIC'!$E$1:$F$6,2,0),"")</f>
        <v/>
      </c>
      <c r="L1079" s="5">
        <f>IF('Ventas Pases'!$D1079="Red HEROIC",IFERROR(VLOOKUP('Ventas Pases'!$G1079,'Comisiones HEROIC'!$A$1:$B$11,2,0),15),IF('Ventas Pases'!$D1079="Red HEROIC",15,0))</f>
        <v>0</v>
      </c>
      <c r="M1079">
        <f>IF(pases[[#This Row],[Días Visita]]&lt;7,0,IF(pases[[#This Row],[Días Visita]]&lt;9,1,IF(pases[[#This Row],[Días Visita]]="Ilimitados",0,2)))</f>
        <v>0</v>
      </c>
      <c r="N1079" s="5">
        <f>IF(AND('Ventas Pases'!$A1079="Fuera de Temporada",'Ventas Pases'!$B1079=2019,pases[[#This Row],[Modo de Compra]]="Paquete"),30,0)</f>
        <v>0</v>
      </c>
      <c r="O1079" s="5">
        <f>-SUMIF(lift[Número de pase],pases[[#This Row],[Numero de Pase]],lift[Costo])</f>
        <v>0</v>
      </c>
    </row>
    <row r="1080" spans="1:15" x14ac:dyDescent="0.25">
      <c r="A1080" t="s">
        <v>7</v>
      </c>
      <c r="B1080">
        <v>2019</v>
      </c>
      <c r="C1080">
        <v>43428</v>
      </c>
      <c r="D1080" t="s">
        <v>14</v>
      </c>
      <c r="E1080">
        <v>43519</v>
      </c>
      <c r="F1080">
        <v>1</v>
      </c>
      <c r="G1080" t="s">
        <v>15</v>
      </c>
      <c r="H1080" t="s">
        <v>1098</v>
      </c>
      <c r="I1080" s="5">
        <v>140</v>
      </c>
      <c r="J1080" s="5">
        <f>IFERROR('Ventas Pases'!$I1080/'Ventas Pases'!$F1080,"PASE")</f>
        <v>140</v>
      </c>
      <c r="K1080" t="str">
        <f>IFERROR(VLOOKUP('Ventas Pases'!$J1080,'Comisiones HEROIC'!$E$1:$F$6,2,0),"")</f>
        <v/>
      </c>
      <c r="L1080" s="5">
        <f>IF('Ventas Pases'!$D1080="Red HEROIC",IFERROR(VLOOKUP('Ventas Pases'!$G1080,'Comisiones HEROIC'!$A$1:$B$11,2,0),15),IF('Ventas Pases'!$D1080="Red HEROIC",15,0))</f>
        <v>12</v>
      </c>
      <c r="M1080">
        <f>IF(pases[[#This Row],[Días Visita]]&lt;7,0,IF(pases[[#This Row],[Días Visita]]&lt;9,1,IF(pases[[#This Row],[Días Visita]]="Ilimitados",0,2)))</f>
        <v>0</v>
      </c>
      <c r="N1080" s="5">
        <f>IF(AND('Ventas Pases'!$A1080="Fuera de Temporada",'Ventas Pases'!$B1080=2019,pases[[#This Row],[Modo de Compra]]="Paquete"),30,0)</f>
        <v>0</v>
      </c>
      <c r="O1080" s="5">
        <f>-SUMIF(lift[Número de pase],pases[[#This Row],[Numero de Pase]],lift[Costo])</f>
        <v>0</v>
      </c>
    </row>
    <row r="1081" spans="1:15" x14ac:dyDescent="0.25">
      <c r="A1081" t="s">
        <v>7</v>
      </c>
      <c r="B1081">
        <v>2019</v>
      </c>
      <c r="C1081">
        <v>43478</v>
      </c>
      <c r="D1081" t="s">
        <v>8</v>
      </c>
      <c r="E1081">
        <v>43508</v>
      </c>
      <c r="F1081">
        <v>3</v>
      </c>
      <c r="G1081" t="s">
        <v>9</v>
      </c>
      <c r="H1081" t="s">
        <v>1099</v>
      </c>
      <c r="I1081" s="5">
        <v>360</v>
      </c>
      <c r="J1081" s="5">
        <f>IFERROR('Ventas Pases'!$I1081/'Ventas Pases'!$F1081,"PASE")</f>
        <v>120</v>
      </c>
      <c r="K1081" t="str">
        <f>IFERROR(VLOOKUP('Ventas Pases'!$J1081,'Comisiones HEROIC'!$E$1:$F$6,2,0),"")</f>
        <v/>
      </c>
      <c r="L1081" s="5">
        <f>IF('Ventas Pases'!$D1081="Red HEROIC",IFERROR(VLOOKUP('Ventas Pases'!$G1081,'Comisiones HEROIC'!$A$1:$B$11,2,0),15),IF('Ventas Pases'!$D1081="Red HEROIC",15,0))</f>
        <v>0</v>
      </c>
      <c r="M1081">
        <f>IF(pases[[#This Row],[Días Visita]]&lt;7,0,IF(pases[[#This Row],[Días Visita]]&lt;9,1,IF(pases[[#This Row],[Días Visita]]="Ilimitados",0,2)))</f>
        <v>0</v>
      </c>
      <c r="N1081" s="5">
        <f>IF(AND('Ventas Pases'!$A1081="Fuera de Temporada",'Ventas Pases'!$B1081=2019,pases[[#This Row],[Modo de Compra]]="Paquete"),30,0)</f>
        <v>0</v>
      </c>
      <c r="O1081" s="5">
        <f>-SUMIF(lift[Número de pase],pases[[#This Row],[Numero de Pase]],lift[Costo])</f>
        <v>0</v>
      </c>
    </row>
    <row r="1082" spans="1:15" x14ac:dyDescent="0.25">
      <c r="A1082" t="s">
        <v>7</v>
      </c>
      <c r="B1082">
        <v>2018</v>
      </c>
      <c r="C1082">
        <v>43189</v>
      </c>
      <c r="D1082" t="s">
        <v>8</v>
      </c>
      <c r="E1082">
        <v>43181</v>
      </c>
      <c r="F1082">
        <v>8</v>
      </c>
      <c r="G1082" t="s">
        <v>9</v>
      </c>
      <c r="H1082" t="s">
        <v>1100</v>
      </c>
      <c r="I1082" s="5">
        <v>960</v>
      </c>
      <c r="J1082" s="5">
        <f>IFERROR('Ventas Pases'!$I1082/'Ventas Pases'!$F1082,"PASE")</f>
        <v>120</v>
      </c>
      <c r="K1082" t="str">
        <f>IFERROR(VLOOKUP('Ventas Pases'!$J1082,'Comisiones HEROIC'!$E$1:$F$6,2,0),"")</f>
        <v/>
      </c>
      <c r="L1082" s="5">
        <f>IF('Ventas Pases'!$D1082="Red HEROIC",IFERROR(VLOOKUP('Ventas Pases'!$G1082,'Comisiones HEROIC'!$A$1:$B$11,2,0),15),IF('Ventas Pases'!$D1082="Red HEROIC",15,0))</f>
        <v>0</v>
      </c>
      <c r="M1082">
        <f>IF(pases[[#This Row],[Días Visita]]&lt;7,0,IF(pases[[#This Row],[Días Visita]]&lt;9,1,IF(pases[[#This Row],[Días Visita]]="Ilimitados",0,2)))</f>
        <v>1</v>
      </c>
      <c r="N1082" s="5">
        <f>IF(AND('Ventas Pases'!$A1082="Fuera de Temporada",'Ventas Pases'!$B1082=2019,pases[[#This Row],[Modo de Compra]]="Paquete"),30,0)</f>
        <v>0</v>
      </c>
      <c r="O1082" s="5">
        <f>-SUMIF(lift[Número de pase],pases[[#This Row],[Numero de Pase]],lift[Costo])</f>
        <v>0</v>
      </c>
    </row>
    <row r="1083" spans="1:15" x14ac:dyDescent="0.25">
      <c r="A1083" t="s">
        <v>7</v>
      </c>
      <c r="B1083">
        <v>2018</v>
      </c>
      <c r="C1083">
        <v>43110</v>
      </c>
      <c r="D1083" t="s">
        <v>8</v>
      </c>
      <c r="E1083">
        <v>43132</v>
      </c>
      <c r="F1083">
        <v>2</v>
      </c>
      <c r="G1083" t="s">
        <v>9</v>
      </c>
      <c r="H1083" t="s">
        <v>1101</v>
      </c>
      <c r="I1083" s="5">
        <v>240</v>
      </c>
      <c r="J1083" s="5">
        <f>IFERROR('Ventas Pases'!$I1083/'Ventas Pases'!$F1083,"PASE")</f>
        <v>120</v>
      </c>
      <c r="K1083" t="str">
        <f>IFERROR(VLOOKUP('Ventas Pases'!$J1083,'Comisiones HEROIC'!$E$1:$F$6,2,0),"")</f>
        <v/>
      </c>
      <c r="L1083" s="5">
        <f>IF('Ventas Pases'!$D1083="Red HEROIC",IFERROR(VLOOKUP('Ventas Pases'!$G1083,'Comisiones HEROIC'!$A$1:$B$11,2,0),15),IF('Ventas Pases'!$D1083="Red HEROIC",15,0))</f>
        <v>0</v>
      </c>
      <c r="M1083">
        <f>IF(pases[[#This Row],[Días Visita]]&lt;7,0,IF(pases[[#This Row],[Días Visita]]&lt;9,1,IF(pases[[#This Row],[Días Visita]]="Ilimitados",0,2)))</f>
        <v>0</v>
      </c>
      <c r="N1083" s="5">
        <f>IF(AND('Ventas Pases'!$A1083="Fuera de Temporada",'Ventas Pases'!$B1083=2019,pases[[#This Row],[Modo de Compra]]="Paquete"),30,0)</f>
        <v>0</v>
      </c>
      <c r="O1083" s="5">
        <f>-SUMIF(lift[Número de pase],pases[[#This Row],[Numero de Pase]],lift[Costo])</f>
        <v>0</v>
      </c>
    </row>
    <row r="1084" spans="1:15" x14ac:dyDescent="0.25">
      <c r="A1084" t="s">
        <v>7</v>
      </c>
      <c r="B1084">
        <v>2019</v>
      </c>
      <c r="C1084">
        <v>43535</v>
      </c>
      <c r="D1084" t="s">
        <v>60</v>
      </c>
      <c r="E1084">
        <v>43547</v>
      </c>
      <c r="F1084">
        <v>2</v>
      </c>
      <c r="G1084" t="s">
        <v>9</v>
      </c>
      <c r="H1084" t="s">
        <v>1102</v>
      </c>
      <c r="I1084" s="5">
        <v>240</v>
      </c>
      <c r="J1084" s="5">
        <f>IFERROR('Ventas Pases'!$I1084/'Ventas Pases'!$F1084,"PASE")</f>
        <v>120</v>
      </c>
      <c r="K1084" t="str">
        <f>IFERROR(VLOOKUP('Ventas Pases'!$J1084,'Comisiones HEROIC'!$E$1:$F$6,2,0),"")</f>
        <v/>
      </c>
      <c r="L1084" s="5">
        <f>IF('Ventas Pases'!$D1084="Red HEROIC",IFERROR(VLOOKUP('Ventas Pases'!$G1084,'Comisiones HEROIC'!$A$1:$B$11,2,0),15),IF('Ventas Pases'!$D1084="Red HEROIC",15,0))</f>
        <v>0</v>
      </c>
      <c r="M1084">
        <f>IF(pases[[#This Row],[Días Visita]]&lt;7,0,IF(pases[[#This Row],[Días Visita]]&lt;9,1,IF(pases[[#This Row],[Días Visita]]="Ilimitados",0,2)))</f>
        <v>0</v>
      </c>
      <c r="N1084" s="5">
        <f>IF(AND('Ventas Pases'!$A1084="Fuera de Temporada",'Ventas Pases'!$B1084=2019,pases[[#This Row],[Modo de Compra]]="Paquete"),30,0)</f>
        <v>0</v>
      </c>
      <c r="O1084" s="5">
        <f>-SUMIF(lift[Número de pase],pases[[#This Row],[Numero de Pase]],lift[Costo])</f>
        <v>0</v>
      </c>
    </row>
    <row r="1085" spans="1:15" x14ac:dyDescent="0.25">
      <c r="A1085" t="s">
        <v>7</v>
      </c>
      <c r="B1085">
        <v>2019</v>
      </c>
      <c r="C1085">
        <v>43523</v>
      </c>
      <c r="D1085" t="s">
        <v>8</v>
      </c>
      <c r="E1085">
        <v>43542</v>
      </c>
      <c r="F1085">
        <v>4</v>
      </c>
      <c r="G1085" t="s">
        <v>9</v>
      </c>
      <c r="H1085" t="s">
        <v>1103</v>
      </c>
      <c r="I1085" s="5">
        <v>480</v>
      </c>
      <c r="J1085" s="5">
        <f>IFERROR('Ventas Pases'!$I1085/'Ventas Pases'!$F1085,"PASE")</f>
        <v>120</v>
      </c>
      <c r="K1085" t="str">
        <f>IFERROR(VLOOKUP('Ventas Pases'!$J1085,'Comisiones HEROIC'!$E$1:$F$6,2,0),"")</f>
        <v/>
      </c>
      <c r="L1085" s="5">
        <f>IF('Ventas Pases'!$D1085="Red HEROIC",IFERROR(VLOOKUP('Ventas Pases'!$G1085,'Comisiones HEROIC'!$A$1:$B$11,2,0),15),IF('Ventas Pases'!$D1085="Red HEROIC",15,0))</f>
        <v>0</v>
      </c>
      <c r="M1085">
        <f>IF(pases[[#This Row],[Días Visita]]&lt;7,0,IF(pases[[#This Row],[Días Visita]]&lt;9,1,IF(pases[[#This Row],[Días Visita]]="Ilimitados",0,2)))</f>
        <v>0</v>
      </c>
      <c r="N1085" s="5">
        <f>IF(AND('Ventas Pases'!$A1085="Fuera de Temporada",'Ventas Pases'!$B1085=2019,pases[[#This Row],[Modo de Compra]]="Paquete"),30,0)</f>
        <v>0</v>
      </c>
      <c r="O1085" s="5">
        <f>-SUMIF(lift[Número de pase],pases[[#This Row],[Numero de Pase]],lift[Costo])</f>
        <v>0</v>
      </c>
    </row>
    <row r="1086" spans="1:15" x14ac:dyDescent="0.25">
      <c r="A1086" t="s">
        <v>7</v>
      </c>
      <c r="B1086">
        <v>2018</v>
      </c>
      <c r="C1086">
        <v>43441</v>
      </c>
      <c r="D1086" t="s">
        <v>60</v>
      </c>
      <c r="E1086">
        <v>43140</v>
      </c>
      <c r="F1086">
        <v>2</v>
      </c>
      <c r="G1086" t="s">
        <v>9</v>
      </c>
      <c r="H1086" t="s">
        <v>1104</v>
      </c>
      <c r="I1086" s="5">
        <v>240</v>
      </c>
      <c r="J1086" s="5">
        <f>IFERROR('Ventas Pases'!$I1086/'Ventas Pases'!$F1086,"PASE")</f>
        <v>120</v>
      </c>
      <c r="K1086" t="str">
        <f>IFERROR(VLOOKUP('Ventas Pases'!$J1086,'Comisiones HEROIC'!$E$1:$F$6,2,0),"")</f>
        <v/>
      </c>
      <c r="L1086" s="5">
        <f>IF('Ventas Pases'!$D1086="Red HEROIC",IFERROR(VLOOKUP('Ventas Pases'!$G1086,'Comisiones HEROIC'!$A$1:$B$11,2,0),15),IF('Ventas Pases'!$D1086="Red HEROIC",15,0))</f>
        <v>0</v>
      </c>
      <c r="M1086">
        <f>IF(pases[[#This Row],[Días Visita]]&lt;7,0,IF(pases[[#This Row],[Días Visita]]&lt;9,1,IF(pases[[#This Row],[Días Visita]]="Ilimitados",0,2)))</f>
        <v>0</v>
      </c>
      <c r="N1086" s="5">
        <f>IF(AND('Ventas Pases'!$A1086="Fuera de Temporada",'Ventas Pases'!$B1086=2019,pases[[#This Row],[Modo de Compra]]="Paquete"),30,0)</f>
        <v>0</v>
      </c>
      <c r="O1086" s="5">
        <f>-SUMIF(lift[Número de pase],pases[[#This Row],[Numero de Pase]],lift[Costo])</f>
        <v>0</v>
      </c>
    </row>
    <row r="1087" spans="1:15" x14ac:dyDescent="0.25">
      <c r="A1087" t="s">
        <v>13</v>
      </c>
      <c r="B1087">
        <v>2019</v>
      </c>
      <c r="C1087">
        <v>43369</v>
      </c>
      <c r="D1087" t="s">
        <v>14</v>
      </c>
      <c r="E1087">
        <v>43213</v>
      </c>
      <c r="F1087">
        <v>4</v>
      </c>
      <c r="G1087" t="s">
        <v>15</v>
      </c>
      <c r="H1087" t="s">
        <v>1105</v>
      </c>
      <c r="I1087" s="5">
        <v>560</v>
      </c>
      <c r="J1087" s="5">
        <f>IFERROR('Ventas Pases'!$I1087/'Ventas Pases'!$F1087,"PASE")</f>
        <v>140</v>
      </c>
      <c r="K1087" t="str">
        <f>IFERROR(VLOOKUP('Ventas Pases'!$J1087,'Comisiones HEROIC'!$E$1:$F$6,2,0),"")</f>
        <v/>
      </c>
      <c r="L1087" s="5">
        <f>IF('Ventas Pases'!$D1087="Red HEROIC",IFERROR(VLOOKUP('Ventas Pases'!$G1087,'Comisiones HEROIC'!$A$1:$B$11,2,0),15),IF('Ventas Pases'!$D1087="Red HEROIC",15,0))</f>
        <v>12</v>
      </c>
      <c r="M1087">
        <f>IF(pases[[#This Row],[Días Visita]]&lt;7,0,IF(pases[[#This Row],[Días Visita]]&lt;9,1,IF(pases[[#This Row],[Días Visita]]="Ilimitados",0,2)))</f>
        <v>0</v>
      </c>
      <c r="N1087" s="5">
        <f>IF(AND('Ventas Pases'!$A1087="Fuera de Temporada",'Ventas Pases'!$B1087=2019,pases[[#This Row],[Modo de Compra]]="Paquete"),30,0)</f>
        <v>0</v>
      </c>
      <c r="O1087" s="5">
        <f>-SUMIF(lift[Número de pase],pases[[#This Row],[Numero de Pase]],lift[Costo])</f>
        <v>0</v>
      </c>
    </row>
    <row r="1088" spans="1:15" x14ac:dyDescent="0.25">
      <c r="A1088" t="s">
        <v>7</v>
      </c>
      <c r="B1088">
        <v>2018</v>
      </c>
      <c r="C1088">
        <v>43129</v>
      </c>
      <c r="D1088" t="s">
        <v>14</v>
      </c>
      <c r="E1088">
        <v>43124</v>
      </c>
      <c r="F1088">
        <v>6</v>
      </c>
      <c r="G1088" t="s">
        <v>15</v>
      </c>
      <c r="H1088" t="s">
        <v>1106</v>
      </c>
      <c r="I1088" s="5">
        <v>840</v>
      </c>
      <c r="J1088" s="5">
        <f>IFERROR('Ventas Pases'!$I1088/'Ventas Pases'!$F1088,"PASE")</f>
        <v>140</v>
      </c>
      <c r="K1088" t="str">
        <f>IFERROR(VLOOKUP('Ventas Pases'!$J1088,'Comisiones HEROIC'!$E$1:$F$6,2,0),"")</f>
        <v/>
      </c>
      <c r="L1088" s="5">
        <f>IF('Ventas Pases'!$D1088="Red HEROIC",IFERROR(VLOOKUP('Ventas Pases'!$G1088,'Comisiones HEROIC'!$A$1:$B$11,2,0),15),IF('Ventas Pases'!$D1088="Red HEROIC",15,0))</f>
        <v>12</v>
      </c>
      <c r="M1088">
        <f>IF(pases[[#This Row],[Días Visita]]&lt;7,0,IF(pases[[#This Row],[Días Visita]]&lt;9,1,IF(pases[[#This Row],[Días Visita]]="Ilimitados",0,2)))</f>
        <v>0</v>
      </c>
      <c r="N1088" s="5">
        <f>IF(AND('Ventas Pases'!$A1088="Fuera de Temporada",'Ventas Pases'!$B1088=2019,pases[[#This Row],[Modo de Compra]]="Paquete"),30,0)</f>
        <v>0</v>
      </c>
      <c r="O1088" s="5">
        <f>-SUMIF(lift[Número de pase],pases[[#This Row],[Numero de Pase]],lift[Costo])</f>
        <v>0</v>
      </c>
    </row>
    <row r="1089" spans="1:15" x14ac:dyDescent="0.25">
      <c r="A1089" t="s">
        <v>13</v>
      </c>
      <c r="B1089">
        <v>2018</v>
      </c>
      <c r="C1089">
        <v>43346</v>
      </c>
      <c r="D1089" t="s">
        <v>8</v>
      </c>
      <c r="E1089">
        <v>42946</v>
      </c>
      <c r="F1089">
        <v>7</v>
      </c>
      <c r="G1089" t="s">
        <v>9</v>
      </c>
      <c r="H1089" t="s">
        <v>1107</v>
      </c>
      <c r="I1089" s="5">
        <v>840</v>
      </c>
      <c r="J1089" s="5">
        <f>IFERROR('Ventas Pases'!$I1089/'Ventas Pases'!$F1089,"PASE")</f>
        <v>120</v>
      </c>
      <c r="K1089" t="str">
        <f>IFERROR(VLOOKUP('Ventas Pases'!$J1089,'Comisiones HEROIC'!$E$1:$F$6,2,0),"")</f>
        <v/>
      </c>
      <c r="L1089" s="5">
        <f>IF('Ventas Pases'!$D1089="Red HEROIC",IFERROR(VLOOKUP('Ventas Pases'!$G1089,'Comisiones HEROIC'!$A$1:$B$11,2,0),15),IF('Ventas Pases'!$D1089="Red HEROIC",15,0))</f>
        <v>0</v>
      </c>
      <c r="M1089">
        <f>IF(pases[[#This Row],[Días Visita]]&lt;7,0,IF(pases[[#This Row],[Días Visita]]&lt;9,1,IF(pases[[#This Row],[Días Visita]]="Ilimitados",0,2)))</f>
        <v>1</v>
      </c>
      <c r="N1089" s="5">
        <f>IF(AND('Ventas Pases'!$A1089="Fuera de Temporada",'Ventas Pases'!$B1089=2019,pases[[#This Row],[Modo de Compra]]="Paquete"),30,0)</f>
        <v>0</v>
      </c>
      <c r="O1089" s="5">
        <f>-SUMIF(lift[Número de pase],pases[[#This Row],[Numero de Pase]],lift[Costo])</f>
        <v>0</v>
      </c>
    </row>
    <row r="1090" spans="1:15" x14ac:dyDescent="0.25">
      <c r="A1090" t="s">
        <v>13</v>
      </c>
      <c r="B1090">
        <v>2019</v>
      </c>
      <c r="C1090">
        <v>43288</v>
      </c>
      <c r="D1090" t="s">
        <v>14</v>
      </c>
      <c r="E1090">
        <v>43241</v>
      </c>
      <c r="F1090">
        <v>2</v>
      </c>
      <c r="G1090" t="s">
        <v>33</v>
      </c>
      <c r="H1090" t="s">
        <v>1108</v>
      </c>
      <c r="I1090" s="5">
        <v>280</v>
      </c>
      <c r="J1090" s="5">
        <f>IFERROR('Ventas Pases'!$I1090/'Ventas Pases'!$F1090,"PASE")</f>
        <v>140</v>
      </c>
      <c r="K1090" t="str">
        <f>IFERROR(VLOOKUP('Ventas Pases'!$J1090,'Comisiones HEROIC'!$E$1:$F$6,2,0),"")</f>
        <v/>
      </c>
      <c r="L1090" s="5">
        <f>IF('Ventas Pases'!$D1090="Red HEROIC",IFERROR(VLOOKUP('Ventas Pases'!$G1090,'Comisiones HEROIC'!$A$1:$B$11,2,0),15),IF('Ventas Pases'!$D1090="Red HEROIC",15,0))</f>
        <v>15</v>
      </c>
      <c r="M1090">
        <f>IF(pases[[#This Row],[Días Visita]]&lt;7,0,IF(pases[[#This Row],[Días Visita]]&lt;9,1,IF(pases[[#This Row],[Días Visita]]="Ilimitados",0,2)))</f>
        <v>0</v>
      </c>
      <c r="N1090" s="5">
        <f>IF(AND('Ventas Pases'!$A1090="Fuera de Temporada",'Ventas Pases'!$B1090=2019,pases[[#This Row],[Modo de Compra]]="Paquete"),30,0)</f>
        <v>0</v>
      </c>
      <c r="O1090" s="5">
        <f>-SUMIF(lift[Número de pase],pases[[#This Row],[Numero de Pase]],lift[Costo])</f>
        <v>0</v>
      </c>
    </row>
    <row r="1091" spans="1:15" x14ac:dyDescent="0.25">
      <c r="A1091" t="s">
        <v>7</v>
      </c>
      <c r="B1091">
        <v>2019</v>
      </c>
      <c r="C1091">
        <v>43512</v>
      </c>
      <c r="D1091" t="s">
        <v>14</v>
      </c>
      <c r="E1091">
        <v>43532</v>
      </c>
      <c r="F1091">
        <v>7</v>
      </c>
      <c r="G1091" t="s">
        <v>35</v>
      </c>
      <c r="H1091" t="s">
        <v>1109</v>
      </c>
      <c r="I1091" s="5">
        <v>980</v>
      </c>
      <c r="J1091" s="5">
        <f>IFERROR('Ventas Pases'!$I1091/'Ventas Pases'!$F1091,"PASE")</f>
        <v>140</v>
      </c>
      <c r="K1091" t="str">
        <f>IFERROR(VLOOKUP('Ventas Pases'!$J1091,'Comisiones HEROIC'!$E$1:$F$6,2,0),"")</f>
        <v/>
      </c>
      <c r="L1091" s="5">
        <f>IF('Ventas Pases'!$D1091="Red HEROIC",IFERROR(VLOOKUP('Ventas Pases'!$G1091,'Comisiones HEROIC'!$A$1:$B$11,2,0),15),IF('Ventas Pases'!$D1091="Red HEROIC",15,0))</f>
        <v>16</v>
      </c>
      <c r="M1091">
        <f>IF(pases[[#This Row],[Días Visita]]&lt;7,0,IF(pases[[#This Row],[Días Visita]]&lt;9,1,IF(pases[[#This Row],[Días Visita]]="Ilimitados",0,2)))</f>
        <v>1</v>
      </c>
      <c r="N1091" s="5">
        <f>IF(AND('Ventas Pases'!$A1091="Fuera de Temporada",'Ventas Pases'!$B1091=2019,pases[[#This Row],[Modo de Compra]]="Paquete"),30,0)</f>
        <v>0</v>
      </c>
      <c r="O1091" s="5">
        <f>-SUMIF(lift[Número de pase],pases[[#This Row],[Numero de Pase]],lift[Costo])</f>
        <v>0</v>
      </c>
    </row>
    <row r="1092" spans="1:15" x14ac:dyDescent="0.25">
      <c r="A1092" t="s">
        <v>7</v>
      </c>
      <c r="B1092">
        <v>2019</v>
      </c>
      <c r="C1092">
        <v>43517</v>
      </c>
      <c r="D1092" t="s">
        <v>60</v>
      </c>
      <c r="E1092">
        <v>43529</v>
      </c>
      <c r="F1092">
        <v>6</v>
      </c>
      <c r="G1092" t="s">
        <v>9</v>
      </c>
      <c r="H1092" t="s">
        <v>1110</v>
      </c>
      <c r="I1092" s="5">
        <v>720</v>
      </c>
      <c r="J1092" s="5">
        <f>IFERROR('Ventas Pases'!$I1092/'Ventas Pases'!$F1092,"PASE")</f>
        <v>120</v>
      </c>
      <c r="K1092" t="str">
        <f>IFERROR(VLOOKUP('Ventas Pases'!$J1092,'Comisiones HEROIC'!$E$1:$F$6,2,0),"")</f>
        <v/>
      </c>
      <c r="L1092" s="5">
        <f>IF('Ventas Pases'!$D1092="Red HEROIC",IFERROR(VLOOKUP('Ventas Pases'!$G1092,'Comisiones HEROIC'!$A$1:$B$11,2,0),15),IF('Ventas Pases'!$D1092="Red HEROIC",15,0))</f>
        <v>0</v>
      </c>
      <c r="M1092">
        <f>IF(pases[[#This Row],[Días Visita]]&lt;7,0,IF(pases[[#This Row],[Días Visita]]&lt;9,1,IF(pases[[#This Row],[Días Visita]]="Ilimitados",0,2)))</f>
        <v>0</v>
      </c>
      <c r="N1092" s="5">
        <f>IF(AND('Ventas Pases'!$A1092="Fuera de Temporada",'Ventas Pases'!$B1092=2019,pases[[#This Row],[Modo de Compra]]="Paquete"),30,0)</f>
        <v>0</v>
      </c>
      <c r="O1092" s="5">
        <f>-SUMIF(lift[Número de pase],pases[[#This Row],[Numero de Pase]],lift[Costo])</f>
        <v>0</v>
      </c>
    </row>
    <row r="1093" spans="1:15" x14ac:dyDescent="0.25">
      <c r="A1093" t="s">
        <v>7</v>
      </c>
      <c r="B1093">
        <v>2019</v>
      </c>
      <c r="C1093">
        <v>43545</v>
      </c>
      <c r="D1093" t="s">
        <v>14</v>
      </c>
      <c r="E1093">
        <v>43543</v>
      </c>
      <c r="F1093">
        <v>1</v>
      </c>
      <c r="G1093" t="s">
        <v>19</v>
      </c>
      <c r="H1093" t="s">
        <v>1111</v>
      </c>
      <c r="I1093" s="5">
        <v>140</v>
      </c>
      <c r="J1093" s="5">
        <f>IFERROR('Ventas Pases'!$I1093/'Ventas Pases'!$F1093,"PASE")</f>
        <v>140</v>
      </c>
      <c r="K1093" t="str">
        <f>IFERROR(VLOOKUP('Ventas Pases'!$J1093,'Comisiones HEROIC'!$E$1:$F$6,2,0),"")</f>
        <v/>
      </c>
      <c r="L1093" s="5">
        <f>IF('Ventas Pases'!$D1093="Red HEROIC",IFERROR(VLOOKUP('Ventas Pases'!$G1093,'Comisiones HEROIC'!$A$1:$B$11,2,0),15),IF('Ventas Pases'!$D1093="Red HEROIC",15,0))</f>
        <v>15</v>
      </c>
      <c r="M1093">
        <f>IF(pases[[#This Row],[Días Visita]]&lt;7,0,IF(pases[[#This Row],[Días Visita]]&lt;9,1,IF(pases[[#This Row],[Días Visita]]="Ilimitados",0,2)))</f>
        <v>0</v>
      </c>
      <c r="N1093" s="5">
        <f>IF(AND('Ventas Pases'!$A1093="Fuera de Temporada",'Ventas Pases'!$B1093=2019,pases[[#This Row],[Modo de Compra]]="Paquete"),30,0)</f>
        <v>0</v>
      </c>
      <c r="O1093" s="5">
        <f>-SUMIF(lift[Número de pase],pases[[#This Row],[Numero de Pase]],lift[Costo])</f>
        <v>0</v>
      </c>
    </row>
    <row r="1094" spans="1:15" x14ac:dyDescent="0.25">
      <c r="A1094" t="s">
        <v>7</v>
      </c>
      <c r="B1094">
        <v>2018</v>
      </c>
      <c r="C1094">
        <v>43115</v>
      </c>
      <c r="D1094" t="s">
        <v>17</v>
      </c>
      <c r="E1094">
        <v>43160</v>
      </c>
      <c r="F1094">
        <v>7</v>
      </c>
      <c r="G1094" t="s">
        <v>9</v>
      </c>
      <c r="H1094" t="s">
        <v>1112</v>
      </c>
      <c r="I1094" s="5">
        <v>770</v>
      </c>
      <c r="J1094" s="5">
        <f>IFERROR('Ventas Pases'!$I1094/'Ventas Pases'!$F1094,"PASE")</f>
        <v>110</v>
      </c>
      <c r="K1094" t="str">
        <f>IFERROR(VLOOKUP('Ventas Pases'!$J1094,'Comisiones HEROIC'!$E$1:$F$6,2,0),"")</f>
        <v>Elton Hotel</v>
      </c>
      <c r="L1094" s="5">
        <f>IF('Ventas Pases'!$D1094="Red HEROIC",IFERROR(VLOOKUP('Ventas Pases'!$G1094,'Comisiones HEROIC'!$A$1:$B$11,2,0),15),IF('Ventas Pases'!$D1094="Red HEROIC",15,0))</f>
        <v>0</v>
      </c>
      <c r="M1094">
        <f>IF(pases[[#This Row],[Días Visita]]&lt;7,0,IF(pases[[#This Row],[Días Visita]]&lt;9,1,IF(pases[[#This Row],[Días Visita]]="Ilimitados",0,2)))</f>
        <v>1</v>
      </c>
      <c r="N1094" s="5">
        <f>IF(AND('Ventas Pases'!$A1094="Fuera de Temporada",'Ventas Pases'!$B1094=2019,pases[[#This Row],[Modo de Compra]]="Paquete"),30,0)</f>
        <v>0</v>
      </c>
      <c r="O1094" s="5">
        <f>-SUMIF(lift[Número de pase],pases[[#This Row],[Numero de Pase]],lift[Costo])</f>
        <v>0</v>
      </c>
    </row>
    <row r="1095" spans="1:15" x14ac:dyDescent="0.25">
      <c r="A1095" t="s">
        <v>7</v>
      </c>
      <c r="B1095">
        <v>2018</v>
      </c>
      <c r="C1095">
        <v>43106</v>
      </c>
      <c r="D1095" t="s">
        <v>14</v>
      </c>
      <c r="E1095">
        <v>43168</v>
      </c>
      <c r="F1095">
        <v>8</v>
      </c>
      <c r="G1095" t="s">
        <v>15</v>
      </c>
      <c r="H1095" t="s">
        <v>1113</v>
      </c>
      <c r="I1095" s="5">
        <v>1120</v>
      </c>
      <c r="J1095" s="5">
        <f>IFERROR('Ventas Pases'!$I1095/'Ventas Pases'!$F1095,"PASE")</f>
        <v>140</v>
      </c>
      <c r="K1095" t="str">
        <f>IFERROR(VLOOKUP('Ventas Pases'!$J1095,'Comisiones HEROIC'!$E$1:$F$6,2,0),"")</f>
        <v/>
      </c>
      <c r="L1095" s="5">
        <f>IF('Ventas Pases'!$D1095="Red HEROIC",IFERROR(VLOOKUP('Ventas Pases'!$G1095,'Comisiones HEROIC'!$A$1:$B$11,2,0),15),IF('Ventas Pases'!$D1095="Red HEROIC",15,0))</f>
        <v>12</v>
      </c>
      <c r="M1095">
        <f>IF(pases[[#This Row],[Días Visita]]&lt;7,0,IF(pases[[#This Row],[Días Visita]]&lt;9,1,IF(pases[[#This Row],[Días Visita]]="Ilimitados",0,2)))</f>
        <v>1</v>
      </c>
      <c r="N1095" s="5">
        <f>IF(AND('Ventas Pases'!$A1095="Fuera de Temporada",'Ventas Pases'!$B1095=2019,pases[[#This Row],[Modo de Compra]]="Paquete"),30,0)</f>
        <v>0</v>
      </c>
      <c r="O1095" s="5">
        <f>-SUMIF(lift[Número de pase],pases[[#This Row],[Numero de Pase]],lift[Costo])</f>
        <v>0</v>
      </c>
    </row>
    <row r="1096" spans="1:15" x14ac:dyDescent="0.25">
      <c r="A1096" t="s">
        <v>13</v>
      </c>
      <c r="B1096">
        <v>2018</v>
      </c>
      <c r="C1096">
        <v>43282</v>
      </c>
      <c r="D1096" t="s">
        <v>14</v>
      </c>
      <c r="E1096">
        <v>42870</v>
      </c>
      <c r="F1096">
        <v>3</v>
      </c>
      <c r="G1096" t="s">
        <v>19</v>
      </c>
      <c r="H1096" t="s">
        <v>1114</v>
      </c>
      <c r="I1096" s="5">
        <v>420</v>
      </c>
      <c r="J1096" s="5">
        <f>IFERROR('Ventas Pases'!$I1096/'Ventas Pases'!$F1096,"PASE")</f>
        <v>140</v>
      </c>
      <c r="K1096" t="str">
        <f>IFERROR(VLOOKUP('Ventas Pases'!$J1096,'Comisiones HEROIC'!$E$1:$F$6,2,0),"")</f>
        <v/>
      </c>
      <c r="L1096" s="5">
        <f>IF('Ventas Pases'!$D1096="Red HEROIC",IFERROR(VLOOKUP('Ventas Pases'!$G1096,'Comisiones HEROIC'!$A$1:$B$11,2,0),15),IF('Ventas Pases'!$D1096="Red HEROIC",15,0))</f>
        <v>15</v>
      </c>
      <c r="M1096">
        <f>IF(pases[[#This Row],[Días Visita]]&lt;7,0,IF(pases[[#This Row],[Días Visita]]&lt;9,1,IF(pases[[#This Row],[Días Visita]]="Ilimitados",0,2)))</f>
        <v>0</v>
      </c>
      <c r="N1096" s="5">
        <f>IF(AND('Ventas Pases'!$A1096="Fuera de Temporada",'Ventas Pases'!$B1096=2019,pases[[#This Row],[Modo de Compra]]="Paquete"),30,0)</f>
        <v>0</v>
      </c>
      <c r="O1096" s="5">
        <f>-SUMIF(lift[Número de pase],pases[[#This Row],[Numero de Pase]],lift[Costo])</f>
        <v>0</v>
      </c>
    </row>
    <row r="1097" spans="1:15" x14ac:dyDescent="0.25">
      <c r="A1097" t="s">
        <v>7</v>
      </c>
      <c r="B1097">
        <v>2018</v>
      </c>
      <c r="C1097">
        <v>43111</v>
      </c>
      <c r="D1097" t="s">
        <v>14</v>
      </c>
      <c r="E1097">
        <v>43138</v>
      </c>
      <c r="F1097">
        <v>3</v>
      </c>
      <c r="G1097" t="s">
        <v>19</v>
      </c>
      <c r="H1097" t="s">
        <v>1115</v>
      </c>
      <c r="I1097" s="5">
        <v>420</v>
      </c>
      <c r="J1097" s="5">
        <f>IFERROR('Ventas Pases'!$I1097/'Ventas Pases'!$F1097,"PASE")</f>
        <v>140</v>
      </c>
      <c r="K1097" t="str">
        <f>IFERROR(VLOOKUP('Ventas Pases'!$J1097,'Comisiones HEROIC'!$E$1:$F$6,2,0),"")</f>
        <v/>
      </c>
      <c r="L1097" s="5">
        <f>IF('Ventas Pases'!$D1097="Red HEROIC",IFERROR(VLOOKUP('Ventas Pases'!$G1097,'Comisiones HEROIC'!$A$1:$B$11,2,0),15),IF('Ventas Pases'!$D1097="Red HEROIC",15,0))</f>
        <v>15</v>
      </c>
      <c r="M1097">
        <f>IF(pases[[#This Row],[Días Visita]]&lt;7,0,IF(pases[[#This Row],[Días Visita]]&lt;9,1,IF(pases[[#This Row],[Días Visita]]="Ilimitados",0,2)))</f>
        <v>0</v>
      </c>
      <c r="N1097" s="5">
        <f>IF(AND('Ventas Pases'!$A1097="Fuera de Temporada",'Ventas Pases'!$B1097=2019,pases[[#This Row],[Modo de Compra]]="Paquete"),30,0)</f>
        <v>0</v>
      </c>
      <c r="O1097" s="5">
        <f>-SUMIF(lift[Número de pase],pases[[#This Row],[Numero de Pase]],lift[Costo])</f>
        <v>0</v>
      </c>
    </row>
    <row r="1098" spans="1:15" x14ac:dyDescent="0.25">
      <c r="A1098" t="s">
        <v>7</v>
      </c>
      <c r="B1098">
        <v>2019</v>
      </c>
      <c r="C1098">
        <v>43505</v>
      </c>
      <c r="D1098" t="s">
        <v>14</v>
      </c>
      <c r="E1098">
        <v>43504</v>
      </c>
      <c r="F1098">
        <v>8</v>
      </c>
      <c r="G1098" t="s">
        <v>33</v>
      </c>
      <c r="H1098" t="s">
        <v>1116</v>
      </c>
      <c r="I1098" s="5">
        <v>1120</v>
      </c>
      <c r="J1098" s="5">
        <f>IFERROR('Ventas Pases'!$I1098/'Ventas Pases'!$F1098,"PASE")</f>
        <v>140</v>
      </c>
      <c r="K1098" t="str">
        <f>IFERROR(VLOOKUP('Ventas Pases'!$J1098,'Comisiones HEROIC'!$E$1:$F$6,2,0),"")</f>
        <v/>
      </c>
      <c r="L1098" s="5">
        <f>IF('Ventas Pases'!$D1098="Red HEROIC",IFERROR(VLOOKUP('Ventas Pases'!$G1098,'Comisiones HEROIC'!$A$1:$B$11,2,0),15),IF('Ventas Pases'!$D1098="Red HEROIC",15,0))</f>
        <v>15</v>
      </c>
      <c r="M1098">
        <f>IF(pases[[#This Row],[Días Visita]]&lt;7,0,IF(pases[[#This Row],[Días Visita]]&lt;9,1,IF(pases[[#This Row],[Días Visita]]="Ilimitados",0,2)))</f>
        <v>1</v>
      </c>
      <c r="N1098" s="5">
        <f>IF(AND('Ventas Pases'!$A1098="Fuera de Temporada",'Ventas Pases'!$B1098=2019,pases[[#This Row],[Modo de Compra]]="Paquete"),30,0)</f>
        <v>0</v>
      </c>
      <c r="O1098" s="5">
        <f>-SUMIF(lift[Número de pase],pases[[#This Row],[Numero de Pase]],lift[Costo])</f>
        <v>0</v>
      </c>
    </row>
    <row r="1099" spans="1:15" x14ac:dyDescent="0.25">
      <c r="A1099" t="s">
        <v>7</v>
      </c>
      <c r="B1099">
        <v>2019</v>
      </c>
      <c r="C1099">
        <v>43553</v>
      </c>
      <c r="D1099" t="s">
        <v>14</v>
      </c>
      <c r="E1099">
        <v>43545</v>
      </c>
      <c r="F1099">
        <v>3</v>
      </c>
      <c r="G1099" t="s">
        <v>33</v>
      </c>
      <c r="H1099" t="s">
        <v>1117</v>
      </c>
      <c r="I1099" s="5">
        <v>420</v>
      </c>
      <c r="J1099" s="5">
        <f>IFERROR('Ventas Pases'!$I1099/'Ventas Pases'!$F1099,"PASE")</f>
        <v>140</v>
      </c>
      <c r="K1099" t="str">
        <f>IFERROR(VLOOKUP('Ventas Pases'!$J1099,'Comisiones HEROIC'!$E$1:$F$6,2,0),"")</f>
        <v/>
      </c>
      <c r="L1099" s="5">
        <f>IF('Ventas Pases'!$D1099="Red HEROIC",IFERROR(VLOOKUP('Ventas Pases'!$G1099,'Comisiones HEROIC'!$A$1:$B$11,2,0),15),IF('Ventas Pases'!$D1099="Red HEROIC",15,0))</f>
        <v>15</v>
      </c>
      <c r="M1099">
        <f>IF(pases[[#This Row],[Días Visita]]&lt;7,0,IF(pases[[#This Row],[Días Visita]]&lt;9,1,IF(pases[[#This Row],[Días Visita]]="Ilimitados",0,2)))</f>
        <v>0</v>
      </c>
      <c r="N1099" s="5">
        <f>IF(AND('Ventas Pases'!$A1099="Fuera de Temporada",'Ventas Pases'!$B1099=2019,pases[[#This Row],[Modo de Compra]]="Paquete"),30,0)</f>
        <v>0</v>
      </c>
      <c r="O1099" s="5">
        <f>-SUMIF(lift[Número de pase],pases[[#This Row],[Numero de Pase]],lift[Costo])</f>
        <v>0</v>
      </c>
    </row>
    <row r="1100" spans="1:15" x14ac:dyDescent="0.25">
      <c r="A1100" t="s">
        <v>7</v>
      </c>
      <c r="B1100">
        <v>2019</v>
      </c>
      <c r="C1100">
        <v>43474</v>
      </c>
      <c r="D1100" t="s">
        <v>8</v>
      </c>
      <c r="E1100">
        <v>43531</v>
      </c>
      <c r="F1100">
        <v>9</v>
      </c>
      <c r="G1100" t="s">
        <v>9</v>
      </c>
      <c r="H1100" t="s">
        <v>1118</v>
      </c>
      <c r="I1100" s="5">
        <v>1080</v>
      </c>
      <c r="J1100" s="5">
        <f>IFERROR('Ventas Pases'!$I1100/'Ventas Pases'!$F1100,"PASE")</f>
        <v>120</v>
      </c>
      <c r="K1100" t="str">
        <f>IFERROR(VLOOKUP('Ventas Pases'!$J1100,'Comisiones HEROIC'!$E$1:$F$6,2,0),"")</f>
        <v/>
      </c>
      <c r="L1100" s="5">
        <f>IF('Ventas Pases'!$D1100="Red HEROIC",IFERROR(VLOOKUP('Ventas Pases'!$G1100,'Comisiones HEROIC'!$A$1:$B$11,2,0),15),IF('Ventas Pases'!$D1100="Red HEROIC",15,0))</f>
        <v>0</v>
      </c>
      <c r="M1100">
        <f>IF(pases[[#This Row],[Días Visita]]&lt;7,0,IF(pases[[#This Row],[Días Visita]]&lt;9,1,IF(pases[[#This Row],[Días Visita]]="Ilimitados",0,2)))</f>
        <v>2</v>
      </c>
      <c r="N1100" s="5">
        <f>IF(AND('Ventas Pases'!$A1100="Fuera de Temporada",'Ventas Pases'!$B1100=2019,pases[[#This Row],[Modo de Compra]]="Paquete"),30,0)</f>
        <v>0</v>
      </c>
      <c r="O1100" s="5">
        <f>-SUMIF(lift[Número de pase],pases[[#This Row],[Numero de Pase]],lift[Costo])</f>
        <v>0</v>
      </c>
    </row>
    <row r="1101" spans="1:15" x14ac:dyDescent="0.25">
      <c r="A1101" t="s">
        <v>7</v>
      </c>
      <c r="B1101">
        <v>2018</v>
      </c>
      <c r="C1101">
        <v>43121</v>
      </c>
      <c r="D1101" t="s">
        <v>8</v>
      </c>
      <c r="E1101">
        <v>43146</v>
      </c>
      <c r="F1101">
        <v>1</v>
      </c>
      <c r="G1101" t="s">
        <v>9</v>
      </c>
      <c r="H1101" t="s">
        <v>1119</v>
      </c>
      <c r="I1101" s="5">
        <v>120</v>
      </c>
      <c r="J1101" s="5">
        <f>IFERROR('Ventas Pases'!$I1101/'Ventas Pases'!$F1101,"PASE")</f>
        <v>120</v>
      </c>
      <c r="K1101" t="str">
        <f>IFERROR(VLOOKUP('Ventas Pases'!$J1101,'Comisiones HEROIC'!$E$1:$F$6,2,0),"")</f>
        <v/>
      </c>
      <c r="L1101" s="5">
        <f>IF('Ventas Pases'!$D1101="Red HEROIC",IFERROR(VLOOKUP('Ventas Pases'!$G1101,'Comisiones HEROIC'!$A$1:$B$11,2,0),15),IF('Ventas Pases'!$D1101="Red HEROIC",15,0))</f>
        <v>0</v>
      </c>
      <c r="M1101">
        <f>IF(pases[[#This Row],[Días Visita]]&lt;7,0,IF(pases[[#This Row],[Días Visita]]&lt;9,1,IF(pases[[#This Row],[Días Visita]]="Ilimitados",0,2)))</f>
        <v>0</v>
      </c>
      <c r="N1101" s="5">
        <f>IF(AND('Ventas Pases'!$A1101="Fuera de Temporada",'Ventas Pases'!$B1101=2019,pases[[#This Row],[Modo de Compra]]="Paquete"),30,0)</f>
        <v>0</v>
      </c>
      <c r="O1101" s="5">
        <f>-SUMIF(lift[Número de pase],pases[[#This Row],[Numero de Pase]],lift[Costo])</f>
        <v>0</v>
      </c>
    </row>
    <row r="1102" spans="1:15" x14ac:dyDescent="0.25">
      <c r="A1102" t="s">
        <v>13</v>
      </c>
      <c r="B1102">
        <v>2019</v>
      </c>
      <c r="C1102">
        <v>43377</v>
      </c>
      <c r="D1102" t="s">
        <v>17</v>
      </c>
      <c r="E1102">
        <v>43241</v>
      </c>
      <c r="F1102">
        <v>3</v>
      </c>
      <c r="G1102" t="s">
        <v>9</v>
      </c>
      <c r="H1102" t="s">
        <v>1120</v>
      </c>
      <c r="I1102" s="5">
        <v>330</v>
      </c>
      <c r="J1102" s="5">
        <f>IFERROR('Ventas Pases'!$I1102/'Ventas Pases'!$F1102,"PASE")</f>
        <v>110</v>
      </c>
      <c r="K1102" t="str">
        <f>IFERROR(VLOOKUP('Ventas Pases'!$J1102,'Comisiones HEROIC'!$E$1:$F$6,2,0),"")</f>
        <v>Elton Hotel</v>
      </c>
      <c r="L1102" s="5">
        <f>IF('Ventas Pases'!$D1102="Red HEROIC",IFERROR(VLOOKUP('Ventas Pases'!$G1102,'Comisiones HEROIC'!$A$1:$B$11,2,0),15),IF('Ventas Pases'!$D1102="Red HEROIC",15,0))</f>
        <v>0</v>
      </c>
      <c r="M1102">
        <f>IF(pases[[#This Row],[Días Visita]]&lt;7,0,IF(pases[[#This Row],[Días Visita]]&lt;9,1,IF(pases[[#This Row],[Días Visita]]="Ilimitados",0,2)))</f>
        <v>0</v>
      </c>
      <c r="N1102" s="5">
        <f>IF(AND('Ventas Pases'!$A1102="Fuera de Temporada",'Ventas Pases'!$B1102=2019,pases[[#This Row],[Modo de Compra]]="Paquete"),30,0)</f>
        <v>30</v>
      </c>
      <c r="O1102" s="5">
        <f>-SUMIF(lift[Número de pase],pases[[#This Row],[Numero de Pase]],lift[Costo])</f>
        <v>0</v>
      </c>
    </row>
    <row r="1103" spans="1:15" x14ac:dyDescent="0.25">
      <c r="A1103" t="s">
        <v>13</v>
      </c>
      <c r="B1103">
        <v>2019</v>
      </c>
      <c r="C1103">
        <v>43346</v>
      </c>
      <c r="D1103" t="s">
        <v>14</v>
      </c>
      <c r="E1103">
        <v>43304</v>
      </c>
      <c r="F1103">
        <v>5</v>
      </c>
      <c r="G1103" t="s">
        <v>19</v>
      </c>
      <c r="H1103" t="s">
        <v>1121</v>
      </c>
      <c r="I1103" s="5">
        <v>700</v>
      </c>
      <c r="J1103" s="5">
        <f>IFERROR('Ventas Pases'!$I1103/'Ventas Pases'!$F1103,"PASE")</f>
        <v>140</v>
      </c>
      <c r="K1103" t="str">
        <f>IFERROR(VLOOKUP('Ventas Pases'!$J1103,'Comisiones HEROIC'!$E$1:$F$6,2,0),"")</f>
        <v/>
      </c>
      <c r="L1103" s="5">
        <f>IF('Ventas Pases'!$D1103="Red HEROIC",IFERROR(VLOOKUP('Ventas Pases'!$G1103,'Comisiones HEROIC'!$A$1:$B$11,2,0),15),IF('Ventas Pases'!$D1103="Red HEROIC",15,0))</f>
        <v>15</v>
      </c>
      <c r="M1103">
        <f>IF(pases[[#This Row],[Días Visita]]&lt;7,0,IF(pases[[#This Row],[Días Visita]]&lt;9,1,IF(pases[[#This Row],[Días Visita]]="Ilimitados",0,2)))</f>
        <v>0</v>
      </c>
      <c r="N1103" s="5">
        <f>IF(AND('Ventas Pases'!$A1103="Fuera de Temporada",'Ventas Pases'!$B1103=2019,pases[[#This Row],[Modo de Compra]]="Paquete"),30,0)</f>
        <v>0</v>
      </c>
      <c r="O1103" s="5">
        <f>-SUMIF(lift[Número de pase],pases[[#This Row],[Numero de Pase]],lift[Costo])</f>
        <v>0</v>
      </c>
    </row>
    <row r="1104" spans="1:15" x14ac:dyDescent="0.25">
      <c r="A1104" t="s">
        <v>7</v>
      </c>
      <c r="B1104">
        <v>2018</v>
      </c>
      <c r="C1104">
        <v>43108</v>
      </c>
      <c r="D1104" t="s">
        <v>14</v>
      </c>
      <c r="E1104">
        <v>43147</v>
      </c>
      <c r="F1104">
        <v>6</v>
      </c>
      <c r="G1104" t="s">
        <v>27</v>
      </c>
      <c r="H1104" t="s">
        <v>1122</v>
      </c>
      <c r="I1104" s="5">
        <v>840</v>
      </c>
      <c r="J1104" s="5">
        <f>IFERROR('Ventas Pases'!$I1104/'Ventas Pases'!$F1104,"PASE")</f>
        <v>140</v>
      </c>
      <c r="K1104" t="str">
        <f>IFERROR(VLOOKUP('Ventas Pases'!$J1104,'Comisiones HEROIC'!$E$1:$F$6,2,0),"")</f>
        <v/>
      </c>
      <c r="L1104" s="5">
        <f>IF('Ventas Pases'!$D1104="Red HEROIC",IFERROR(VLOOKUP('Ventas Pases'!$G1104,'Comisiones HEROIC'!$A$1:$B$11,2,0),15),IF('Ventas Pases'!$D1104="Red HEROIC",15,0))</f>
        <v>15</v>
      </c>
      <c r="M1104">
        <f>IF(pases[[#This Row],[Días Visita]]&lt;7,0,IF(pases[[#This Row],[Días Visita]]&lt;9,1,IF(pases[[#This Row],[Días Visita]]="Ilimitados",0,2)))</f>
        <v>0</v>
      </c>
      <c r="N1104" s="5">
        <f>IF(AND('Ventas Pases'!$A1104="Fuera de Temporada",'Ventas Pases'!$B1104=2019,pases[[#This Row],[Modo de Compra]]="Paquete"),30,0)</f>
        <v>0</v>
      </c>
      <c r="O1104" s="5">
        <f>-SUMIF(lift[Número de pase],pases[[#This Row],[Numero de Pase]],lift[Costo])</f>
        <v>0</v>
      </c>
    </row>
    <row r="1105" spans="1:15" x14ac:dyDescent="0.25">
      <c r="A1105" t="s">
        <v>7</v>
      </c>
      <c r="B1105">
        <v>2018</v>
      </c>
      <c r="C1105">
        <v>43443</v>
      </c>
      <c r="D1105" t="s">
        <v>8</v>
      </c>
      <c r="E1105">
        <v>43100</v>
      </c>
      <c r="F1105">
        <v>8</v>
      </c>
      <c r="G1105" t="s">
        <v>9</v>
      </c>
      <c r="H1105" t="s">
        <v>1123</v>
      </c>
      <c r="I1105" s="5">
        <v>960</v>
      </c>
      <c r="J1105" s="5">
        <f>IFERROR('Ventas Pases'!$I1105/'Ventas Pases'!$F1105,"PASE")</f>
        <v>120</v>
      </c>
      <c r="K1105" t="str">
        <f>IFERROR(VLOOKUP('Ventas Pases'!$J1105,'Comisiones HEROIC'!$E$1:$F$6,2,0),"")</f>
        <v/>
      </c>
      <c r="L1105" s="5">
        <f>IF('Ventas Pases'!$D1105="Red HEROIC",IFERROR(VLOOKUP('Ventas Pases'!$G1105,'Comisiones HEROIC'!$A$1:$B$11,2,0),15),IF('Ventas Pases'!$D1105="Red HEROIC",15,0))</f>
        <v>0</v>
      </c>
      <c r="M1105">
        <f>IF(pases[[#This Row],[Días Visita]]&lt;7,0,IF(pases[[#This Row],[Días Visita]]&lt;9,1,IF(pases[[#This Row],[Días Visita]]="Ilimitados",0,2)))</f>
        <v>1</v>
      </c>
      <c r="N1105" s="5">
        <f>IF(AND('Ventas Pases'!$A1105="Fuera de Temporada",'Ventas Pases'!$B1105=2019,pases[[#This Row],[Modo de Compra]]="Paquete"),30,0)</f>
        <v>0</v>
      </c>
      <c r="O1105" s="5">
        <f>-SUMIF(lift[Número de pase],pases[[#This Row],[Numero de Pase]],lift[Costo])</f>
        <v>0</v>
      </c>
    </row>
    <row r="1106" spans="1:15" x14ac:dyDescent="0.25">
      <c r="A1106" t="s">
        <v>7</v>
      </c>
      <c r="B1106">
        <v>2018</v>
      </c>
      <c r="C1106">
        <v>43159</v>
      </c>
      <c r="D1106" t="s">
        <v>60</v>
      </c>
      <c r="E1106">
        <v>43172</v>
      </c>
      <c r="F1106">
        <v>6</v>
      </c>
      <c r="G1106" t="s">
        <v>9</v>
      </c>
      <c r="H1106" t="s">
        <v>1124</v>
      </c>
      <c r="I1106" s="5">
        <v>720</v>
      </c>
      <c r="J1106" s="5">
        <f>IFERROR('Ventas Pases'!$I1106/'Ventas Pases'!$F1106,"PASE")</f>
        <v>120</v>
      </c>
      <c r="K1106" t="str">
        <f>IFERROR(VLOOKUP('Ventas Pases'!$J1106,'Comisiones HEROIC'!$E$1:$F$6,2,0),"")</f>
        <v/>
      </c>
      <c r="L1106" s="5">
        <f>IF('Ventas Pases'!$D1106="Red HEROIC",IFERROR(VLOOKUP('Ventas Pases'!$G1106,'Comisiones HEROIC'!$A$1:$B$11,2,0),15),IF('Ventas Pases'!$D1106="Red HEROIC",15,0))</f>
        <v>0</v>
      </c>
      <c r="M1106">
        <f>IF(pases[[#This Row],[Días Visita]]&lt;7,0,IF(pases[[#This Row],[Días Visita]]&lt;9,1,IF(pases[[#This Row],[Días Visita]]="Ilimitados",0,2)))</f>
        <v>0</v>
      </c>
      <c r="N1106" s="5">
        <f>IF(AND('Ventas Pases'!$A1106="Fuera de Temporada",'Ventas Pases'!$B1106=2019,pases[[#This Row],[Modo de Compra]]="Paquete"),30,0)</f>
        <v>0</v>
      </c>
      <c r="O1106" s="5">
        <f>-SUMIF(lift[Número de pase],pases[[#This Row],[Numero de Pase]],lift[Costo])</f>
        <v>0</v>
      </c>
    </row>
    <row r="1107" spans="1:15" x14ac:dyDescent="0.25">
      <c r="A1107" t="s">
        <v>7</v>
      </c>
      <c r="B1107">
        <v>2019</v>
      </c>
      <c r="C1107">
        <v>43533</v>
      </c>
      <c r="D1107" t="s">
        <v>8</v>
      </c>
      <c r="E1107">
        <v>43524</v>
      </c>
      <c r="F1107">
        <v>9</v>
      </c>
      <c r="G1107" t="s">
        <v>9</v>
      </c>
      <c r="H1107" t="s">
        <v>1125</v>
      </c>
      <c r="I1107" s="5">
        <v>1080</v>
      </c>
      <c r="J1107" s="5">
        <f>IFERROR('Ventas Pases'!$I1107/'Ventas Pases'!$F1107,"PASE")</f>
        <v>120</v>
      </c>
      <c r="K1107" t="str">
        <f>IFERROR(VLOOKUP('Ventas Pases'!$J1107,'Comisiones HEROIC'!$E$1:$F$6,2,0),"")</f>
        <v/>
      </c>
      <c r="L1107" s="5">
        <f>IF('Ventas Pases'!$D1107="Red HEROIC",IFERROR(VLOOKUP('Ventas Pases'!$G1107,'Comisiones HEROIC'!$A$1:$B$11,2,0),15),IF('Ventas Pases'!$D1107="Red HEROIC",15,0))</f>
        <v>0</v>
      </c>
      <c r="M1107">
        <f>IF(pases[[#This Row],[Días Visita]]&lt;7,0,IF(pases[[#This Row],[Días Visita]]&lt;9,1,IF(pases[[#This Row],[Días Visita]]="Ilimitados",0,2)))</f>
        <v>2</v>
      </c>
      <c r="N1107" s="5">
        <f>IF(AND('Ventas Pases'!$A1107="Fuera de Temporada",'Ventas Pases'!$B1107=2019,pases[[#This Row],[Modo de Compra]]="Paquete"),30,0)</f>
        <v>0</v>
      </c>
      <c r="O1107" s="5">
        <f>-SUMIF(lift[Número de pase],pases[[#This Row],[Numero de Pase]],lift[Costo])</f>
        <v>0</v>
      </c>
    </row>
    <row r="1108" spans="1:15" x14ac:dyDescent="0.25">
      <c r="A1108" t="s">
        <v>13</v>
      </c>
      <c r="B1108">
        <v>2018</v>
      </c>
      <c r="C1108">
        <v>43327</v>
      </c>
      <c r="D1108" t="s">
        <v>14</v>
      </c>
      <c r="E1108">
        <v>42844</v>
      </c>
      <c r="F1108">
        <v>4</v>
      </c>
      <c r="G1108" t="s">
        <v>19</v>
      </c>
      <c r="H1108" t="s">
        <v>1126</v>
      </c>
      <c r="I1108" s="5">
        <v>560</v>
      </c>
      <c r="J1108" s="5">
        <f>IFERROR('Ventas Pases'!$I1108/'Ventas Pases'!$F1108,"PASE")</f>
        <v>140</v>
      </c>
      <c r="K1108" t="str">
        <f>IFERROR(VLOOKUP('Ventas Pases'!$J1108,'Comisiones HEROIC'!$E$1:$F$6,2,0),"")</f>
        <v/>
      </c>
      <c r="L1108" s="5">
        <f>IF('Ventas Pases'!$D1108="Red HEROIC",IFERROR(VLOOKUP('Ventas Pases'!$G1108,'Comisiones HEROIC'!$A$1:$B$11,2,0),15),IF('Ventas Pases'!$D1108="Red HEROIC",15,0))</f>
        <v>15</v>
      </c>
      <c r="M1108">
        <f>IF(pases[[#This Row],[Días Visita]]&lt;7,0,IF(pases[[#This Row],[Días Visita]]&lt;9,1,IF(pases[[#This Row],[Días Visita]]="Ilimitados",0,2)))</f>
        <v>0</v>
      </c>
      <c r="N1108" s="5">
        <f>IF(AND('Ventas Pases'!$A1108="Fuera de Temporada",'Ventas Pases'!$B1108=2019,pases[[#This Row],[Modo de Compra]]="Paquete"),30,0)</f>
        <v>0</v>
      </c>
      <c r="O1108" s="5">
        <f>-SUMIF(lift[Número de pase],pases[[#This Row],[Numero de Pase]],lift[Costo])</f>
        <v>0</v>
      </c>
    </row>
    <row r="1109" spans="1:15" x14ac:dyDescent="0.25">
      <c r="A1109" t="s">
        <v>7</v>
      </c>
      <c r="B1109">
        <v>2018</v>
      </c>
      <c r="C1109">
        <v>43126</v>
      </c>
      <c r="D1109" t="s">
        <v>8</v>
      </c>
      <c r="E1109">
        <v>43182</v>
      </c>
      <c r="F1109">
        <v>5</v>
      </c>
      <c r="G1109" t="s">
        <v>9</v>
      </c>
      <c r="H1109" t="s">
        <v>1127</v>
      </c>
      <c r="I1109" s="5">
        <v>600</v>
      </c>
      <c r="J1109" s="5">
        <f>IFERROR('Ventas Pases'!$I1109/'Ventas Pases'!$F1109,"PASE")</f>
        <v>120</v>
      </c>
      <c r="K1109" t="str">
        <f>IFERROR(VLOOKUP('Ventas Pases'!$J1109,'Comisiones HEROIC'!$E$1:$F$6,2,0),"")</f>
        <v/>
      </c>
      <c r="L1109" s="5">
        <f>IF('Ventas Pases'!$D1109="Red HEROIC",IFERROR(VLOOKUP('Ventas Pases'!$G1109,'Comisiones HEROIC'!$A$1:$B$11,2,0),15),IF('Ventas Pases'!$D1109="Red HEROIC",15,0))</f>
        <v>0</v>
      </c>
      <c r="M1109">
        <f>IF(pases[[#This Row],[Días Visita]]&lt;7,0,IF(pases[[#This Row],[Días Visita]]&lt;9,1,IF(pases[[#This Row],[Días Visita]]="Ilimitados",0,2)))</f>
        <v>0</v>
      </c>
      <c r="N1109" s="5">
        <f>IF(AND('Ventas Pases'!$A1109="Fuera de Temporada",'Ventas Pases'!$B1109=2019,pases[[#This Row],[Modo de Compra]]="Paquete"),30,0)</f>
        <v>0</v>
      </c>
      <c r="O1109" s="5">
        <f>-SUMIF(lift[Número de pase],pases[[#This Row],[Numero de Pase]],lift[Costo])</f>
        <v>0</v>
      </c>
    </row>
    <row r="1110" spans="1:15" x14ac:dyDescent="0.25">
      <c r="A1110" t="s">
        <v>7</v>
      </c>
      <c r="B1110">
        <v>2019</v>
      </c>
      <c r="C1110">
        <v>43493</v>
      </c>
      <c r="D1110" t="s">
        <v>8</v>
      </c>
      <c r="E1110">
        <v>43511</v>
      </c>
      <c r="F1110">
        <v>9</v>
      </c>
      <c r="G1110" t="s">
        <v>9</v>
      </c>
      <c r="H1110" t="s">
        <v>1128</v>
      </c>
      <c r="I1110" s="5">
        <v>1080</v>
      </c>
      <c r="J1110" s="5">
        <f>IFERROR('Ventas Pases'!$I1110/'Ventas Pases'!$F1110,"PASE")</f>
        <v>120</v>
      </c>
      <c r="K1110" t="str">
        <f>IFERROR(VLOOKUP('Ventas Pases'!$J1110,'Comisiones HEROIC'!$E$1:$F$6,2,0),"")</f>
        <v/>
      </c>
      <c r="L1110" s="5">
        <f>IF('Ventas Pases'!$D1110="Red HEROIC",IFERROR(VLOOKUP('Ventas Pases'!$G1110,'Comisiones HEROIC'!$A$1:$B$11,2,0),15),IF('Ventas Pases'!$D1110="Red HEROIC",15,0))</f>
        <v>0</v>
      </c>
      <c r="M1110">
        <f>IF(pases[[#This Row],[Días Visita]]&lt;7,0,IF(pases[[#This Row],[Días Visita]]&lt;9,1,IF(pases[[#This Row],[Días Visita]]="Ilimitados",0,2)))</f>
        <v>2</v>
      </c>
      <c r="N1110" s="5">
        <f>IF(AND('Ventas Pases'!$A1110="Fuera de Temporada",'Ventas Pases'!$B1110=2019,pases[[#This Row],[Modo de Compra]]="Paquete"),30,0)</f>
        <v>0</v>
      </c>
      <c r="O1110" s="5">
        <f>-SUMIF(lift[Número de pase],pases[[#This Row],[Numero de Pase]],lift[Costo])</f>
        <v>0</v>
      </c>
    </row>
    <row r="1111" spans="1:15" x14ac:dyDescent="0.25">
      <c r="A1111" t="s">
        <v>13</v>
      </c>
      <c r="B1111">
        <v>2018</v>
      </c>
      <c r="C1111">
        <v>43387</v>
      </c>
      <c r="D1111" t="s">
        <v>14</v>
      </c>
      <c r="E1111">
        <v>42895</v>
      </c>
      <c r="F1111">
        <v>5</v>
      </c>
      <c r="G1111" t="s">
        <v>19</v>
      </c>
      <c r="H1111" t="s">
        <v>1129</v>
      </c>
      <c r="I1111" s="5">
        <v>700</v>
      </c>
      <c r="J1111" s="5">
        <f>IFERROR('Ventas Pases'!$I1111/'Ventas Pases'!$F1111,"PASE")</f>
        <v>140</v>
      </c>
      <c r="K1111" t="str">
        <f>IFERROR(VLOOKUP('Ventas Pases'!$J1111,'Comisiones HEROIC'!$E$1:$F$6,2,0),"")</f>
        <v/>
      </c>
      <c r="L1111" s="5">
        <f>IF('Ventas Pases'!$D1111="Red HEROIC",IFERROR(VLOOKUP('Ventas Pases'!$G1111,'Comisiones HEROIC'!$A$1:$B$11,2,0),15),IF('Ventas Pases'!$D1111="Red HEROIC",15,0))</f>
        <v>15</v>
      </c>
      <c r="M1111">
        <f>IF(pases[[#This Row],[Días Visita]]&lt;7,0,IF(pases[[#This Row],[Días Visita]]&lt;9,1,IF(pases[[#This Row],[Días Visita]]="Ilimitados",0,2)))</f>
        <v>0</v>
      </c>
      <c r="N1111" s="5">
        <f>IF(AND('Ventas Pases'!$A1111="Fuera de Temporada",'Ventas Pases'!$B1111=2019,pases[[#This Row],[Modo de Compra]]="Paquete"),30,0)</f>
        <v>0</v>
      </c>
      <c r="O1111" s="5">
        <f>-SUMIF(lift[Número de pase],pases[[#This Row],[Numero de Pase]],lift[Costo])</f>
        <v>0</v>
      </c>
    </row>
    <row r="1112" spans="1:15" x14ac:dyDescent="0.25">
      <c r="A1112" t="s">
        <v>7</v>
      </c>
      <c r="B1112">
        <v>2018</v>
      </c>
      <c r="C1112">
        <v>43170</v>
      </c>
      <c r="D1112" t="s">
        <v>17</v>
      </c>
      <c r="E1112">
        <v>43163</v>
      </c>
      <c r="F1112">
        <v>5</v>
      </c>
      <c r="G1112" t="s">
        <v>9</v>
      </c>
      <c r="H1112" t="s">
        <v>1130</v>
      </c>
      <c r="I1112" s="5">
        <v>550</v>
      </c>
      <c r="J1112" s="5">
        <f>IFERROR('Ventas Pases'!$I1112/'Ventas Pases'!$F1112,"PASE")</f>
        <v>110</v>
      </c>
      <c r="K1112" t="str">
        <f>IFERROR(VLOOKUP('Ventas Pases'!$J1112,'Comisiones HEROIC'!$E$1:$F$6,2,0),"")</f>
        <v>Elton Hotel</v>
      </c>
      <c r="L1112" s="5">
        <f>IF('Ventas Pases'!$D1112="Red HEROIC",IFERROR(VLOOKUP('Ventas Pases'!$G1112,'Comisiones HEROIC'!$A$1:$B$11,2,0),15),IF('Ventas Pases'!$D1112="Red HEROIC",15,0))</f>
        <v>0</v>
      </c>
      <c r="M1112">
        <f>IF(pases[[#This Row],[Días Visita]]&lt;7,0,IF(pases[[#This Row],[Días Visita]]&lt;9,1,IF(pases[[#This Row],[Días Visita]]="Ilimitados",0,2)))</f>
        <v>0</v>
      </c>
      <c r="N1112" s="5">
        <f>IF(AND('Ventas Pases'!$A1112="Fuera de Temporada",'Ventas Pases'!$B1112=2019,pases[[#This Row],[Modo de Compra]]="Paquete"),30,0)</f>
        <v>0</v>
      </c>
      <c r="O1112" s="5">
        <f>-SUMIF(lift[Número de pase],pases[[#This Row],[Numero de Pase]],lift[Costo])</f>
        <v>0</v>
      </c>
    </row>
    <row r="1113" spans="1:15" x14ac:dyDescent="0.25">
      <c r="A1113" t="s">
        <v>13</v>
      </c>
      <c r="B1113">
        <v>2019</v>
      </c>
      <c r="C1113">
        <v>43394</v>
      </c>
      <c r="D1113" t="s">
        <v>8</v>
      </c>
      <c r="E1113">
        <v>43419</v>
      </c>
      <c r="F1113" t="s">
        <v>11</v>
      </c>
      <c r="G1113" t="s">
        <v>9</v>
      </c>
      <c r="H1113" t="s">
        <v>1131</v>
      </c>
      <c r="I1113" s="5">
        <v>1950</v>
      </c>
      <c r="J1113" s="5" t="str">
        <f>IFERROR('Ventas Pases'!$I1113/'Ventas Pases'!$F1113,"PASE")</f>
        <v>PASE</v>
      </c>
      <c r="K1113" t="str">
        <f>IFERROR(VLOOKUP('Ventas Pases'!$J1113,'Comisiones HEROIC'!$E$1:$F$6,2,0),"")</f>
        <v/>
      </c>
      <c r="L1113" s="5">
        <f>IF('Ventas Pases'!$D1113="Red HEROIC",IFERROR(VLOOKUP('Ventas Pases'!$G1113,'Comisiones HEROIC'!$A$1:$B$11,2,0),15),IF('Ventas Pases'!$D1113="Red HEROIC",15,0))</f>
        <v>0</v>
      </c>
      <c r="M1113">
        <f>IF(pases[[#This Row],[Días Visita]]&lt;7,0,IF(pases[[#This Row],[Días Visita]]&lt;9,1,IF(pases[[#This Row],[Días Visita]]="Ilimitados",0,2)))</f>
        <v>0</v>
      </c>
      <c r="N1113" s="5">
        <f>IF(AND('Ventas Pases'!$A1113="Fuera de Temporada",'Ventas Pases'!$B1113=2019,pases[[#This Row],[Modo de Compra]]="Paquete"),30,0)</f>
        <v>0</v>
      </c>
      <c r="O1113" s="5">
        <f>-SUMIF(lift[Número de pase],pases[[#This Row],[Numero de Pase]],lift[Costo])</f>
        <v>-184</v>
      </c>
    </row>
    <row r="1114" spans="1:15" x14ac:dyDescent="0.25">
      <c r="A1114" t="s">
        <v>7</v>
      </c>
      <c r="B1114">
        <v>2018</v>
      </c>
      <c r="C1114">
        <v>43102</v>
      </c>
      <c r="D1114" t="s">
        <v>17</v>
      </c>
      <c r="E1114">
        <v>43113</v>
      </c>
      <c r="F1114">
        <v>2</v>
      </c>
      <c r="G1114" t="s">
        <v>9</v>
      </c>
      <c r="H1114" t="s">
        <v>1132</v>
      </c>
      <c r="I1114" s="5">
        <v>220</v>
      </c>
      <c r="J1114" s="5">
        <f>IFERROR('Ventas Pases'!$I1114/'Ventas Pases'!$F1114,"PASE")</f>
        <v>110</v>
      </c>
      <c r="K1114" t="str">
        <f>IFERROR(VLOOKUP('Ventas Pases'!$J1114,'Comisiones HEROIC'!$E$1:$F$6,2,0),"")</f>
        <v>Elton Hotel</v>
      </c>
      <c r="L1114" s="5">
        <f>IF('Ventas Pases'!$D1114="Red HEROIC",IFERROR(VLOOKUP('Ventas Pases'!$G1114,'Comisiones HEROIC'!$A$1:$B$11,2,0),15),IF('Ventas Pases'!$D1114="Red HEROIC",15,0))</f>
        <v>0</v>
      </c>
      <c r="M1114">
        <f>IF(pases[[#This Row],[Días Visita]]&lt;7,0,IF(pases[[#This Row],[Días Visita]]&lt;9,1,IF(pases[[#This Row],[Días Visita]]="Ilimitados",0,2)))</f>
        <v>0</v>
      </c>
      <c r="N1114" s="5">
        <f>IF(AND('Ventas Pases'!$A1114="Fuera de Temporada",'Ventas Pases'!$B1114=2019,pases[[#This Row],[Modo de Compra]]="Paquete"),30,0)</f>
        <v>0</v>
      </c>
      <c r="O1114" s="5">
        <f>-SUMIF(lift[Número de pase],pases[[#This Row],[Numero de Pase]],lift[Costo])</f>
        <v>0</v>
      </c>
    </row>
    <row r="1115" spans="1:15" x14ac:dyDescent="0.25">
      <c r="A1115" t="s">
        <v>7</v>
      </c>
      <c r="B1115">
        <v>2019</v>
      </c>
      <c r="C1115">
        <v>43423</v>
      </c>
      <c r="D1115" t="s">
        <v>8</v>
      </c>
      <c r="E1115">
        <v>43419</v>
      </c>
      <c r="F1115" t="s">
        <v>11</v>
      </c>
      <c r="G1115" t="s">
        <v>9</v>
      </c>
      <c r="H1115" t="s">
        <v>1133</v>
      </c>
      <c r="I1115" s="5">
        <v>1950</v>
      </c>
      <c r="J1115" s="5" t="str">
        <f>IFERROR('Ventas Pases'!$I1115/'Ventas Pases'!$F1115,"PASE")</f>
        <v>PASE</v>
      </c>
      <c r="K1115" t="str">
        <f>IFERROR(VLOOKUP('Ventas Pases'!$J1115,'Comisiones HEROIC'!$E$1:$F$6,2,0),"")</f>
        <v/>
      </c>
      <c r="L1115" s="5">
        <f>IF('Ventas Pases'!$D1115="Red HEROIC",IFERROR(VLOOKUP('Ventas Pases'!$G1115,'Comisiones HEROIC'!$A$1:$B$11,2,0),15),IF('Ventas Pases'!$D1115="Red HEROIC",15,0))</f>
        <v>0</v>
      </c>
      <c r="M1115">
        <f>IF(pases[[#This Row],[Días Visita]]&lt;7,0,IF(pases[[#This Row],[Días Visita]]&lt;9,1,IF(pases[[#This Row],[Días Visita]]="Ilimitados",0,2)))</f>
        <v>0</v>
      </c>
      <c r="N1115" s="5">
        <f>IF(AND('Ventas Pases'!$A1115="Fuera de Temporada",'Ventas Pases'!$B1115=2019,pases[[#This Row],[Modo de Compra]]="Paquete"),30,0)</f>
        <v>0</v>
      </c>
      <c r="O1115" s="5">
        <f>-SUMIF(lift[Número de pase],pases[[#This Row],[Numero de Pase]],lift[Costo])</f>
        <v>-92</v>
      </c>
    </row>
    <row r="1116" spans="1:15" x14ac:dyDescent="0.25">
      <c r="A1116" t="s">
        <v>7</v>
      </c>
      <c r="B1116">
        <v>2018</v>
      </c>
      <c r="C1116">
        <v>43153</v>
      </c>
      <c r="D1116" t="s">
        <v>8</v>
      </c>
      <c r="E1116">
        <v>43166</v>
      </c>
      <c r="F1116">
        <v>2</v>
      </c>
      <c r="G1116" t="s">
        <v>9</v>
      </c>
      <c r="H1116" t="s">
        <v>1134</v>
      </c>
      <c r="I1116" s="5">
        <v>240</v>
      </c>
      <c r="J1116" s="5">
        <f>IFERROR('Ventas Pases'!$I1116/'Ventas Pases'!$F1116,"PASE")</f>
        <v>120</v>
      </c>
      <c r="K1116" t="str">
        <f>IFERROR(VLOOKUP('Ventas Pases'!$J1116,'Comisiones HEROIC'!$E$1:$F$6,2,0),"")</f>
        <v/>
      </c>
      <c r="L1116" s="5">
        <f>IF('Ventas Pases'!$D1116="Red HEROIC",IFERROR(VLOOKUP('Ventas Pases'!$G1116,'Comisiones HEROIC'!$A$1:$B$11,2,0),15),IF('Ventas Pases'!$D1116="Red HEROIC",15,0))</f>
        <v>0</v>
      </c>
      <c r="M1116">
        <f>IF(pases[[#This Row],[Días Visita]]&lt;7,0,IF(pases[[#This Row],[Días Visita]]&lt;9,1,IF(pases[[#This Row],[Días Visita]]="Ilimitados",0,2)))</f>
        <v>0</v>
      </c>
      <c r="N1116" s="5">
        <f>IF(AND('Ventas Pases'!$A1116="Fuera de Temporada",'Ventas Pases'!$B1116=2019,pases[[#This Row],[Modo de Compra]]="Paquete"),30,0)</f>
        <v>0</v>
      </c>
      <c r="O1116" s="5">
        <f>-SUMIF(lift[Número de pase],pases[[#This Row],[Numero de Pase]],lift[Costo])</f>
        <v>0</v>
      </c>
    </row>
    <row r="1117" spans="1:15" x14ac:dyDescent="0.25">
      <c r="A1117" t="s">
        <v>7</v>
      </c>
      <c r="B1117">
        <v>2018</v>
      </c>
      <c r="C1117">
        <v>43134</v>
      </c>
      <c r="D1117" t="s">
        <v>8</v>
      </c>
      <c r="E1117">
        <v>43148</v>
      </c>
      <c r="F1117">
        <v>9</v>
      </c>
      <c r="G1117" t="s">
        <v>9</v>
      </c>
      <c r="H1117" t="s">
        <v>1135</v>
      </c>
      <c r="I1117" s="5">
        <v>1080</v>
      </c>
      <c r="J1117" s="5">
        <f>IFERROR('Ventas Pases'!$I1117/'Ventas Pases'!$F1117,"PASE")</f>
        <v>120</v>
      </c>
      <c r="K1117" t="str">
        <f>IFERROR(VLOOKUP('Ventas Pases'!$J1117,'Comisiones HEROIC'!$E$1:$F$6,2,0),"")</f>
        <v/>
      </c>
      <c r="L1117" s="5">
        <f>IF('Ventas Pases'!$D1117="Red HEROIC",IFERROR(VLOOKUP('Ventas Pases'!$G1117,'Comisiones HEROIC'!$A$1:$B$11,2,0),15),IF('Ventas Pases'!$D1117="Red HEROIC",15,0))</f>
        <v>0</v>
      </c>
      <c r="M1117">
        <f>IF(pases[[#This Row],[Días Visita]]&lt;7,0,IF(pases[[#This Row],[Días Visita]]&lt;9,1,IF(pases[[#This Row],[Días Visita]]="Ilimitados",0,2)))</f>
        <v>2</v>
      </c>
      <c r="N1117" s="5">
        <f>IF(AND('Ventas Pases'!$A1117="Fuera de Temporada",'Ventas Pases'!$B1117=2019,pases[[#This Row],[Modo de Compra]]="Paquete"),30,0)</f>
        <v>0</v>
      </c>
      <c r="O1117" s="5">
        <f>-SUMIF(lift[Número de pase],pases[[#This Row],[Numero de Pase]],lift[Costo])</f>
        <v>0</v>
      </c>
    </row>
    <row r="1118" spans="1:15" x14ac:dyDescent="0.25">
      <c r="A1118" t="s">
        <v>7</v>
      </c>
      <c r="B1118">
        <v>2018</v>
      </c>
      <c r="C1118">
        <v>43171</v>
      </c>
      <c r="D1118" t="s">
        <v>17</v>
      </c>
      <c r="E1118">
        <v>43168</v>
      </c>
      <c r="F1118">
        <v>9</v>
      </c>
      <c r="G1118" t="s">
        <v>9</v>
      </c>
      <c r="H1118" t="s">
        <v>1136</v>
      </c>
      <c r="I1118" s="5">
        <v>990</v>
      </c>
      <c r="J1118" s="5">
        <f>IFERROR('Ventas Pases'!$I1118/'Ventas Pases'!$F1118,"PASE")</f>
        <v>110</v>
      </c>
      <c r="K1118" t="str">
        <f>IFERROR(VLOOKUP('Ventas Pases'!$J1118,'Comisiones HEROIC'!$E$1:$F$6,2,0),"")</f>
        <v>Elton Hotel</v>
      </c>
      <c r="L1118" s="5">
        <f>IF('Ventas Pases'!$D1118="Red HEROIC",IFERROR(VLOOKUP('Ventas Pases'!$G1118,'Comisiones HEROIC'!$A$1:$B$11,2,0),15),IF('Ventas Pases'!$D1118="Red HEROIC",15,0))</f>
        <v>0</v>
      </c>
      <c r="M1118">
        <f>IF(pases[[#This Row],[Días Visita]]&lt;7,0,IF(pases[[#This Row],[Días Visita]]&lt;9,1,IF(pases[[#This Row],[Días Visita]]="Ilimitados",0,2)))</f>
        <v>2</v>
      </c>
      <c r="N1118" s="5">
        <f>IF(AND('Ventas Pases'!$A1118="Fuera de Temporada",'Ventas Pases'!$B1118=2019,pases[[#This Row],[Modo de Compra]]="Paquete"),30,0)</f>
        <v>0</v>
      </c>
      <c r="O1118" s="5">
        <f>-SUMIF(lift[Número de pase],pases[[#This Row],[Numero de Pase]],lift[Costo])</f>
        <v>0</v>
      </c>
    </row>
    <row r="1119" spans="1:15" x14ac:dyDescent="0.25">
      <c r="A1119" t="s">
        <v>7</v>
      </c>
      <c r="B1119">
        <v>2018</v>
      </c>
      <c r="C1119">
        <v>43101</v>
      </c>
      <c r="D1119" t="s">
        <v>14</v>
      </c>
      <c r="E1119">
        <v>43125</v>
      </c>
      <c r="F1119">
        <v>3</v>
      </c>
      <c r="G1119" t="s">
        <v>19</v>
      </c>
      <c r="H1119" t="s">
        <v>1137</v>
      </c>
      <c r="I1119" s="5">
        <v>420</v>
      </c>
      <c r="J1119" s="5">
        <f>IFERROR('Ventas Pases'!$I1119/'Ventas Pases'!$F1119,"PASE")</f>
        <v>140</v>
      </c>
      <c r="K1119" t="str">
        <f>IFERROR(VLOOKUP('Ventas Pases'!$J1119,'Comisiones HEROIC'!$E$1:$F$6,2,0),"")</f>
        <v/>
      </c>
      <c r="L1119" s="5">
        <f>IF('Ventas Pases'!$D1119="Red HEROIC",IFERROR(VLOOKUP('Ventas Pases'!$G1119,'Comisiones HEROIC'!$A$1:$B$11,2,0),15),IF('Ventas Pases'!$D1119="Red HEROIC",15,0))</f>
        <v>15</v>
      </c>
      <c r="M1119">
        <f>IF(pases[[#This Row],[Días Visita]]&lt;7,0,IF(pases[[#This Row],[Días Visita]]&lt;9,1,IF(pases[[#This Row],[Días Visita]]="Ilimitados",0,2)))</f>
        <v>0</v>
      </c>
      <c r="N1119" s="5">
        <f>IF(AND('Ventas Pases'!$A1119="Fuera de Temporada",'Ventas Pases'!$B1119=2019,pases[[#This Row],[Modo de Compra]]="Paquete"),30,0)</f>
        <v>0</v>
      </c>
      <c r="O1119" s="5">
        <f>-SUMIF(lift[Número de pase],pases[[#This Row],[Numero de Pase]],lift[Costo])</f>
        <v>0</v>
      </c>
    </row>
    <row r="1120" spans="1:15" x14ac:dyDescent="0.25">
      <c r="A1120" t="s">
        <v>7</v>
      </c>
      <c r="B1120">
        <v>2019</v>
      </c>
      <c r="C1120">
        <v>43549</v>
      </c>
      <c r="D1120" t="s">
        <v>14</v>
      </c>
      <c r="E1120">
        <v>43543</v>
      </c>
      <c r="F1120">
        <v>9</v>
      </c>
      <c r="G1120" t="s">
        <v>33</v>
      </c>
      <c r="H1120" t="s">
        <v>1138</v>
      </c>
      <c r="I1120" s="5">
        <v>1260</v>
      </c>
      <c r="J1120" s="5">
        <f>IFERROR('Ventas Pases'!$I1120/'Ventas Pases'!$F1120,"PASE")</f>
        <v>140</v>
      </c>
      <c r="K1120" t="str">
        <f>IFERROR(VLOOKUP('Ventas Pases'!$J1120,'Comisiones HEROIC'!$E$1:$F$6,2,0),"")</f>
        <v/>
      </c>
      <c r="L1120" s="5">
        <f>IF('Ventas Pases'!$D1120="Red HEROIC",IFERROR(VLOOKUP('Ventas Pases'!$G1120,'Comisiones HEROIC'!$A$1:$B$11,2,0),15),IF('Ventas Pases'!$D1120="Red HEROIC",15,0))</f>
        <v>15</v>
      </c>
      <c r="M1120">
        <f>IF(pases[[#This Row],[Días Visita]]&lt;7,0,IF(pases[[#This Row],[Días Visita]]&lt;9,1,IF(pases[[#This Row],[Días Visita]]="Ilimitados",0,2)))</f>
        <v>2</v>
      </c>
      <c r="N1120" s="5">
        <f>IF(AND('Ventas Pases'!$A1120="Fuera de Temporada",'Ventas Pases'!$B1120=2019,pases[[#This Row],[Modo de Compra]]="Paquete"),30,0)</f>
        <v>0</v>
      </c>
      <c r="O1120" s="5">
        <f>-SUMIF(lift[Número de pase],pases[[#This Row],[Numero de Pase]],lift[Costo])</f>
        <v>0</v>
      </c>
    </row>
    <row r="1121" spans="1:15" x14ac:dyDescent="0.25">
      <c r="A1121" t="s">
        <v>7</v>
      </c>
      <c r="B1121">
        <v>2019</v>
      </c>
      <c r="C1121">
        <v>43444</v>
      </c>
      <c r="D1121" t="s">
        <v>8</v>
      </c>
      <c r="E1121">
        <v>43452</v>
      </c>
      <c r="F1121">
        <v>2</v>
      </c>
      <c r="G1121" t="s">
        <v>9</v>
      </c>
      <c r="H1121" t="s">
        <v>1139</v>
      </c>
      <c r="I1121" s="5">
        <v>240</v>
      </c>
      <c r="J1121" s="5">
        <f>IFERROR('Ventas Pases'!$I1121/'Ventas Pases'!$F1121,"PASE")</f>
        <v>120</v>
      </c>
      <c r="K1121" t="str">
        <f>IFERROR(VLOOKUP('Ventas Pases'!$J1121,'Comisiones HEROIC'!$E$1:$F$6,2,0),"")</f>
        <v/>
      </c>
      <c r="L1121" s="5">
        <f>IF('Ventas Pases'!$D1121="Red HEROIC",IFERROR(VLOOKUP('Ventas Pases'!$G1121,'Comisiones HEROIC'!$A$1:$B$11,2,0),15),IF('Ventas Pases'!$D1121="Red HEROIC",15,0))</f>
        <v>0</v>
      </c>
      <c r="M1121">
        <f>IF(pases[[#This Row],[Días Visita]]&lt;7,0,IF(pases[[#This Row],[Días Visita]]&lt;9,1,IF(pases[[#This Row],[Días Visita]]="Ilimitados",0,2)))</f>
        <v>0</v>
      </c>
      <c r="N1121" s="5">
        <f>IF(AND('Ventas Pases'!$A1121="Fuera de Temporada",'Ventas Pases'!$B1121=2019,pases[[#This Row],[Modo de Compra]]="Paquete"),30,0)</f>
        <v>0</v>
      </c>
      <c r="O1121" s="5">
        <f>-SUMIF(lift[Número de pase],pases[[#This Row],[Numero de Pase]],lift[Costo])</f>
        <v>0</v>
      </c>
    </row>
    <row r="1122" spans="1:15" x14ac:dyDescent="0.25">
      <c r="A1122" t="s">
        <v>7</v>
      </c>
      <c r="B1122">
        <v>2019</v>
      </c>
      <c r="C1122">
        <v>43487</v>
      </c>
      <c r="D1122" t="s">
        <v>17</v>
      </c>
      <c r="E1122">
        <v>43529</v>
      </c>
      <c r="F1122">
        <v>8</v>
      </c>
      <c r="G1122" t="s">
        <v>9</v>
      </c>
      <c r="H1122" t="s">
        <v>1140</v>
      </c>
      <c r="I1122" s="5">
        <v>800</v>
      </c>
      <c r="J1122" s="5">
        <f>IFERROR('Ventas Pases'!$I1122/'Ventas Pases'!$F1122,"PASE")</f>
        <v>100</v>
      </c>
      <c r="K1122" t="str">
        <f>IFERROR(VLOOKUP('Ventas Pases'!$J1122,'Comisiones HEROIC'!$E$1:$F$6,2,0),"")</f>
        <v>Ridossan Hotel</v>
      </c>
      <c r="L1122" s="5">
        <f>IF('Ventas Pases'!$D1122="Red HEROIC",IFERROR(VLOOKUP('Ventas Pases'!$G1122,'Comisiones HEROIC'!$A$1:$B$11,2,0),15),IF('Ventas Pases'!$D1122="Red HEROIC",15,0))</f>
        <v>0</v>
      </c>
      <c r="M1122">
        <f>IF(pases[[#This Row],[Días Visita]]&lt;7,0,IF(pases[[#This Row],[Días Visita]]&lt;9,1,IF(pases[[#This Row],[Días Visita]]="Ilimitados",0,2)))</f>
        <v>1</v>
      </c>
      <c r="N1122" s="5">
        <f>IF(AND('Ventas Pases'!$A1122="Fuera de Temporada",'Ventas Pases'!$B1122=2019,pases[[#This Row],[Modo de Compra]]="Paquete"),30,0)</f>
        <v>0</v>
      </c>
      <c r="O1122" s="5">
        <f>-SUMIF(lift[Número de pase],pases[[#This Row],[Numero de Pase]],lift[Costo])</f>
        <v>0</v>
      </c>
    </row>
    <row r="1123" spans="1:15" x14ac:dyDescent="0.25">
      <c r="A1123" t="s">
        <v>7</v>
      </c>
      <c r="B1123">
        <v>2018</v>
      </c>
      <c r="C1123">
        <v>43432</v>
      </c>
      <c r="D1123" t="s">
        <v>14</v>
      </c>
      <c r="E1123">
        <v>43116</v>
      </c>
      <c r="F1123">
        <v>9</v>
      </c>
      <c r="G1123" t="s">
        <v>33</v>
      </c>
      <c r="H1123" t="s">
        <v>1141</v>
      </c>
      <c r="I1123" s="5">
        <v>1260</v>
      </c>
      <c r="J1123" s="5">
        <f>IFERROR('Ventas Pases'!$I1123/'Ventas Pases'!$F1123,"PASE")</f>
        <v>140</v>
      </c>
      <c r="K1123" t="str">
        <f>IFERROR(VLOOKUP('Ventas Pases'!$J1123,'Comisiones HEROIC'!$E$1:$F$6,2,0),"")</f>
        <v/>
      </c>
      <c r="L1123" s="5">
        <f>IF('Ventas Pases'!$D1123="Red HEROIC",IFERROR(VLOOKUP('Ventas Pases'!$G1123,'Comisiones HEROIC'!$A$1:$B$11,2,0),15),IF('Ventas Pases'!$D1123="Red HEROIC",15,0))</f>
        <v>15</v>
      </c>
      <c r="M1123">
        <f>IF(pases[[#This Row],[Días Visita]]&lt;7,0,IF(pases[[#This Row],[Días Visita]]&lt;9,1,IF(pases[[#This Row],[Días Visita]]="Ilimitados",0,2)))</f>
        <v>2</v>
      </c>
      <c r="N1123" s="5">
        <f>IF(AND('Ventas Pases'!$A1123="Fuera de Temporada",'Ventas Pases'!$B1123=2019,pases[[#This Row],[Modo de Compra]]="Paquete"),30,0)</f>
        <v>0</v>
      </c>
      <c r="O1123" s="5">
        <f>-SUMIF(lift[Número de pase],pases[[#This Row],[Numero de Pase]],lift[Costo])</f>
        <v>0</v>
      </c>
    </row>
    <row r="1124" spans="1:15" x14ac:dyDescent="0.25">
      <c r="A1124" t="s">
        <v>7</v>
      </c>
      <c r="B1124">
        <v>2019</v>
      </c>
      <c r="C1124">
        <v>43543</v>
      </c>
      <c r="D1124" t="s">
        <v>8</v>
      </c>
      <c r="E1124">
        <v>43541</v>
      </c>
      <c r="F1124">
        <v>8</v>
      </c>
      <c r="G1124" t="s">
        <v>9</v>
      </c>
      <c r="H1124" t="s">
        <v>1142</v>
      </c>
      <c r="I1124" s="5">
        <v>960</v>
      </c>
      <c r="J1124" s="5">
        <f>IFERROR('Ventas Pases'!$I1124/'Ventas Pases'!$F1124,"PASE")</f>
        <v>120</v>
      </c>
      <c r="K1124" t="str">
        <f>IFERROR(VLOOKUP('Ventas Pases'!$J1124,'Comisiones HEROIC'!$E$1:$F$6,2,0),"")</f>
        <v/>
      </c>
      <c r="L1124" s="5">
        <f>IF('Ventas Pases'!$D1124="Red HEROIC",IFERROR(VLOOKUP('Ventas Pases'!$G1124,'Comisiones HEROIC'!$A$1:$B$11,2,0),15),IF('Ventas Pases'!$D1124="Red HEROIC",15,0))</f>
        <v>0</v>
      </c>
      <c r="M1124">
        <f>IF(pases[[#This Row],[Días Visita]]&lt;7,0,IF(pases[[#This Row],[Días Visita]]&lt;9,1,IF(pases[[#This Row],[Días Visita]]="Ilimitados",0,2)))</f>
        <v>1</v>
      </c>
      <c r="N1124" s="5">
        <f>IF(AND('Ventas Pases'!$A1124="Fuera de Temporada",'Ventas Pases'!$B1124=2019,pases[[#This Row],[Modo de Compra]]="Paquete"),30,0)</f>
        <v>0</v>
      </c>
      <c r="O1124" s="5">
        <f>-SUMIF(lift[Número de pase],pases[[#This Row],[Numero de Pase]],lift[Costo])</f>
        <v>0</v>
      </c>
    </row>
    <row r="1125" spans="1:15" x14ac:dyDescent="0.25">
      <c r="A1125" t="s">
        <v>7</v>
      </c>
      <c r="B1125">
        <v>2018</v>
      </c>
      <c r="C1125">
        <v>43112</v>
      </c>
      <c r="D1125" t="s">
        <v>8</v>
      </c>
      <c r="E1125">
        <v>43165</v>
      </c>
      <c r="F1125">
        <v>4</v>
      </c>
      <c r="G1125" t="s">
        <v>9</v>
      </c>
      <c r="H1125" t="s">
        <v>1143</v>
      </c>
      <c r="I1125" s="5">
        <v>480</v>
      </c>
      <c r="J1125" s="5">
        <f>IFERROR('Ventas Pases'!$I1125/'Ventas Pases'!$F1125,"PASE")</f>
        <v>120</v>
      </c>
      <c r="K1125" t="str">
        <f>IFERROR(VLOOKUP('Ventas Pases'!$J1125,'Comisiones HEROIC'!$E$1:$F$6,2,0),"")</f>
        <v/>
      </c>
      <c r="L1125" s="5">
        <f>IF('Ventas Pases'!$D1125="Red HEROIC",IFERROR(VLOOKUP('Ventas Pases'!$G1125,'Comisiones HEROIC'!$A$1:$B$11,2,0),15),IF('Ventas Pases'!$D1125="Red HEROIC",15,0))</f>
        <v>0</v>
      </c>
      <c r="M1125">
        <f>IF(pases[[#This Row],[Días Visita]]&lt;7,0,IF(pases[[#This Row],[Días Visita]]&lt;9,1,IF(pases[[#This Row],[Días Visita]]="Ilimitados",0,2)))</f>
        <v>0</v>
      </c>
      <c r="N1125" s="5">
        <f>IF(AND('Ventas Pases'!$A1125="Fuera de Temporada",'Ventas Pases'!$B1125=2019,pases[[#This Row],[Modo de Compra]]="Paquete"),30,0)</f>
        <v>0</v>
      </c>
      <c r="O1125" s="5">
        <f>-SUMIF(lift[Número de pase],pases[[#This Row],[Numero de Pase]],lift[Costo])</f>
        <v>0</v>
      </c>
    </row>
    <row r="1126" spans="1:15" x14ac:dyDescent="0.25">
      <c r="A1126" t="s">
        <v>7</v>
      </c>
      <c r="B1126">
        <v>2018</v>
      </c>
      <c r="C1126">
        <v>43428</v>
      </c>
      <c r="D1126" t="s">
        <v>14</v>
      </c>
      <c r="E1126">
        <v>43061</v>
      </c>
      <c r="F1126">
        <v>1</v>
      </c>
      <c r="G1126" t="s">
        <v>19</v>
      </c>
      <c r="H1126" t="s">
        <v>1144</v>
      </c>
      <c r="I1126" s="5">
        <v>140</v>
      </c>
      <c r="J1126" s="5">
        <f>IFERROR('Ventas Pases'!$I1126/'Ventas Pases'!$F1126,"PASE")</f>
        <v>140</v>
      </c>
      <c r="K1126" t="str">
        <f>IFERROR(VLOOKUP('Ventas Pases'!$J1126,'Comisiones HEROIC'!$E$1:$F$6,2,0),"")</f>
        <v/>
      </c>
      <c r="L1126" s="5">
        <f>IF('Ventas Pases'!$D1126="Red HEROIC",IFERROR(VLOOKUP('Ventas Pases'!$G1126,'Comisiones HEROIC'!$A$1:$B$11,2,0),15),IF('Ventas Pases'!$D1126="Red HEROIC",15,0))</f>
        <v>15</v>
      </c>
      <c r="M1126">
        <f>IF(pases[[#This Row],[Días Visita]]&lt;7,0,IF(pases[[#This Row],[Días Visita]]&lt;9,1,IF(pases[[#This Row],[Días Visita]]="Ilimitados",0,2)))</f>
        <v>0</v>
      </c>
      <c r="N1126" s="5">
        <f>IF(AND('Ventas Pases'!$A1126="Fuera de Temporada",'Ventas Pases'!$B1126=2019,pases[[#This Row],[Modo de Compra]]="Paquete"),30,0)</f>
        <v>0</v>
      </c>
      <c r="O1126" s="5">
        <f>-SUMIF(lift[Número de pase],pases[[#This Row],[Numero de Pase]],lift[Costo])</f>
        <v>0</v>
      </c>
    </row>
    <row r="1127" spans="1:15" x14ac:dyDescent="0.25">
      <c r="A1127" t="s">
        <v>7</v>
      </c>
      <c r="B1127">
        <v>2019</v>
      </c>
      <c r="C1127">
        <v>43542</v>
      </c>
      <c r="D1127" t="s">
        <v>14</v>
      </c>
      <c r="E1127">
        <v>43545</v>
      </c>
      <c r="F1127">
        <v>8</v>
      </c>
      <c r="G1127" t="s">
        <v>15</v>
      </c>
      <c r="H1127" t="s">
        <v>1145</v>
      </c>
      <c r="I1127" s="5">
        <v>1120</v>
      </c>
      <c r="J1127" s="5">
        <f>IFERROR('Ventas Pases'!$I1127/'Ventas Pases'!$F1127,"PASE")</f>
        <v>140</v>
      </c>
      <c r="K1127" t="str">
        <f>IFERROR(VLOOKUP('Ventas Pases'!$J1127,'Comisiones HEROIC'!$E$1:$F$6,2,0),"")</f>
        <v/>
      </c>
      <c r="L1127" s="5">
        <f>IF('Ventas Pases'!$D1127="Red HEROIC",IFERROR(VLOOKUP('Ventas Pases'!$G1127,'Comisiones HEROIC'!$A$1:$B$11,2,0),15),IF('Ventas Pases'!$D1127="Red HEROIC",15,0))</f>
        <v>12</v>
      </c>
      <c r="M1127">
        <f>IF(pases[[#This Row],[Días Visita]]&lt;7,0,IF(pases[[#This Row],[Días Visita]]&lt;9,1,IF(pases[[#This Row],[Días Visita]]="Ilimitados",0,2)))</f>
        <v>1</v>
      </c>
      <c r="N1127" s="5">
        <f>IF(AND('Ventas Pases'!$A1127="Fuera de Temporada",'Ventas Pases'!$B1127=2019,pases[[#This Row],[Modo de Compra]]="Paquete"),30,0)</f>
        <v>0</v>
      </c>
      <c r="O1127" s="5">
        <f>-SUMIF(lift[Número de pase],pases[[#This Row],[Numero de Pase]],lift[Costo])</f>
        <v>0</v>
      </c>
    </row>
    <row r="1128" spans="1:15" x14ac:dyDescent="0.25">
      <c r="A1128" t="s">
        <v>7</v>
      </c>
      <c r="B1128">
        <v>2019</v>
      </c>
      <c r="C1128">
        <v>43442</v>
      </c>
      <c r="D1128" t="s">
        <v>14</v>
      </c>
      <c r="E1128">
        <v>43499</v>
      </c>
      <c r="F1128">
        <v>7</v>
      </c>
      <c r="G1128" t="s">
        <v>35</v>
      </c>
      <c r="H1128" t="s">
        <v>1146</v>
      </c>
      <c r="I1128" s="5">
        <v>980</v>
      </c>
      <c r="J1128" s="5">
        <f>IFERROR('Ventas Pases'!$I1128/'Ventas Pases'!$F1128,"PASE")</f>
        <v>140</v>
      </c>
      <c r="K1128" t="str">
        <f>IFERROR(VLOOKUP('Ventas Pases'!$J1128,'Comisiones HEROIC'!$E$1:$F$6,2,0),"")</f>
        <v/>
      </c>
      <c r="L1128" s="5">
        <f>IF('Ventas Pases'!$D1128="Red HEROIC",IFERROR(VLOOKUP('Ventas Pases'!$G1128,'Comisiones HEROIC'!$A$1:$B$11,2,0),15),IF('Ventas Pases'!$D1128="Red HEROIC",15,0))</f>
        <v>16</v>
      </c>
      <c r="M1128">
        <f>IF(pases[[#This Row],[Días Visita]]&lt;7,0,IF(pases[[#This Row],[Días Visita]]&lt;9,1,IF(pases[[#This Row],[Días Visita]]="Ilimitados",0,2)))</f>
        <v>1</v>
      </c>
      <c r="N1128" s="5">
        <f>IF(AND('Ventas Pases'!$A1128="Fuera de Temporada",'Ventas Pases'!$B1128=2019,pases[[#This Row],[Modo de Compra]]="Paquete"),30,0)</f>
        <v>0</v>
      </c>
      <c r="O1128" s="5">
        <f>-SUMIF(lift[Número de pase],pases[[#This Row],[Numero de Pase]],lift[Costo])</f>
        <v>0</v>
      </c>
    </row>
    <row r="1129" spans="1:15" x14ac:dyDescent="0.25">
      <c r="A1129" t="s">
        <v>7</v>
      </c>
      <c r="B1129">
        <v>2018</v>
      </c>
      <c r="C1129">
        <v>43137</v>
      </c>
      <c r="D1129" t="s">
        <v>8</v>
      </c>
      <c r="E1129">
        <v>43156</v>
      </c>
      <c r="F1129">
        <v>8</v>
      </c>
      <c r="G1129" t="s">
        <v>9</v>
      </c>
      <c r="H1129" t="s">
        <v>1147</v>
      </c>
      <c r="I1129" s="5">
        <v>960</v>
      </c>
      <c r="J1129" s="5">
        <f>IFERROR('Ventas Pases'!$I1129/'Ventas Pases'!$F1129,"PASE")</f>
        <v>120</v>
      </c>
      <c r="K1129" t="str">
        <f>IFERROR(VLOOKUP('Ventas Pases'!$J1129,'Comisiones HEROIC'!$E$1:$F$6,2,0),"")</f>
        <v/>
      </c>
      <c r="L1129" s="5">
        <f>IF('Ventas Pases'!$D1129="Red HEROIC",IFERROR(VLOOKUP('Ventas Pases'!$G1129,'Comisiones HEROIC'!$A$1:$B$11,2,0),15),IF('Ventas Pases'!$D1129="Red HEROIC",15,0))</f>
        <v>0</v>
      </c>
      <c r="M1129">
        <f>IF(pases[[#This Row],[Días Visita]]&lt;7,0,IF(pases[[#This Row],[Días Visita]]&lt;9,1,IF(pases[[#This Row],[Días Visita]]="Ilimitados",0,2)))</f>
        <v>1</v>
      </c>
      <c r="N1129" s="5">
        <f>IF(AND('Ventas Pases'!$A1129="Fuera de Temporada",'Ventas Pases'!$B1129=2019,pases[[#This Row],[Modo de Compra]]="Paquete"),30,0)</f>
        <v>0</v>
      </c>
      <c r="O1129" s="5">
        <f>-SUMIF(lift[Número de pase],pases[[#This Row],[Numero de Pase]],lift[Costo])</f>
        <v>0</v>
      </c>
    </row>
    <row r="1130" spans="1:15" x14ac:dyDescent="0.25">
      <c r="A1130" t="s">
        <v>7</v>
      </c>
      <c r="B1130">
        <v>2019</v>
      </c>
      <c r="C1130">
        <v>43475</v>
      </c>
      <c r="D1130" t="s">
        <v>17</v>
      </c>
      <c r="E1130">
        <v>43481</v>
      </c>
      <c r="F1130">
        <v>5</v>
      </c>
      <c r="G1130" t="s">
        <v>9</v>
      </c>
      <c r="H1130" t="s">
        <v>1148</v>
      </c>
      <c r="I1130" s="5">
        <v>500</v>
      </c>
      <c r="J1130" s="5">
        <f>IFERROR('Ventas Pases'!$I1130/'Ventas Pases'!$F1130,"PASE")</f>
        <v>100</v>
      </c>
      <c r="K1130" t="str">
        <f>IFERROR(VLOOKUP('Ventas Pases'!$J1130,'Comisiones HEROIC'!$E$1:$F$6,2,0),"")</f>
        <v>Ridossan Hotel</v>
      </c>
      <c r="L1130" s="5">
        <f>IF('Ventas Pases'!$D1130="Red HEROIC",IFERROR(VLOOKUP('Ventas Pases'!$G1130,'Comisiones HEROIC'!$A$1:$B$11,2,0),15),IF('Ventas Pases'!$D1130="Red HEROIC",15,0))</f>
        <v>0</v>
      </c>
      <c r="M1130">
        <f>IF(pases[[#This Row],[Días Visita]]&lt;7,0,IF(pases[[#This Row],[Días Visita]]&lt;9,1,IF(pases[[#This Row],[Días Visita]]="Ilimitados",0,2)))</f>
        <v>0</v>
      </c>
      <c r="N1130" s="5">
        <f>IF(AND('Ventas Pases'!$A1130="Fuera de Temporada",'Ventas Pases'!$B1130=2019,pases[[#This Row],[Modo de Compra]]="Paquete"),30,0)</f>
        <v>0</v>
      </c>
      <c r="O1130" s="5">
        <f>-SUMIF(lift[Número de pase],pases[[#This Row],[Numero de Pase]],lift[Costo])</f>
        <v>0</v>
      </c>
    </row>
    <row r="1131" spans="1:15" x14ac:dyDescent="0.25">
      <c r="A1131" t="s">
        <v>7</v>
      </c>
      <c r="B1131">
        <v>2019</v>
      </c>
      <c r="C1131">
        <v>43441</v>
      </c>
      <c r="D1131" t="s">
        <v>8</v>
      </c>
      <c r="E1131">
        <v>43470</v>
      </c>
      <c r="F1131">
        <v>2</v>
      </c>
      <c r="G1131" t="s">
        <v>9</v>
      </c>
      <c r="H1131" t="s">
        <v>1149</v>
      </c>
      <c r="I1131" s="5">
        <v>240</v>
      </c>
      <c r="J1131" s="5">
        <f>IFERROR('Ventas Pases'!$I1131/'Ventas Pases'!$F1131,"PASE")</f>
        <v>120</v>
      </c>
      <c r="K1131" t="str">
        <f>IFERROR(VLOOKUP('Ventas Pases'!$J1131,'Comisiones HEROIC'!$E$1:$F$6,2,0),"")</f>
        <v/>
      </c>
      <c r="L1131" s="5">
        <f>IF('Ventas Pases'!$D1131="Red HEROIC",IFERROR(VLOOKUP('Ventas Pases'!$G1131,'Comisiones HEROIC'!$A$1:$B$11,2,0),15),IF('Ventas Pases'!$D1131="Red HEROIC",15,0))</f>
        <v>0</v>
      </c>
      <c r="M1131">
        <f>IF(pases[[#This Row],[Días Visita]]&lt;7,0,IF(pases[[#This Row],[Días Visita]]&lt;9,1,IF(pases[[#This Row],[Días Visita]]="Ilimitados",0,2)))</f>
        <v>0</v>
      </c>
      <c r="N1131" s="5">
        <f>IF(AND('Ventas Pases'!$A1131="Fuera de Temporada",'Ventas Pases'!$B1131=2019,pases[[#This Row],[Modo de Compra]]="Paquete"),30,0)</f>
        <v>0</v>
      </c>
      <c r="O1131" s="5">
        <f>-SUMIF(lift[Número de pase],pases[[#This Row],[Numero de Pase]],lift[Costo])</f>
        <v>0</v>
      </c>
    </row>
    <row r="1132" spans="1:15" x14ac:dyDescent="0.25">
      <c r="A1132" t="s">
        <v>7</v>
      </c>
      <c r="B1132">
        <v>2018</v>
      </c>
      <c r="C1132">
        <v>43108</v>
      </c>
      <c r="D1132" t="s">
        <v>8</v>
      </c>
      <c r="E1132">
        <v>43054</v>
      </c>
      <c r="F1132" t="s">
        <v>11</v>
      </c>
      <c r="G1132" t="s">
        <v>9</v>
      </c>
      <c r="H1132" t="s">
        <v>1150</v>
      </c>
      <c r="I1132" s="5">
        <v>1950</v>
      </c>
      <c r="J1132" s="5" t="str">
        <f>IFERROR('Ventas Pases'!$I1132/'Ventas Pases'!$F1132,"PASE")</f>
        <v>PASE</v>
      </c>
      <c r="K1132" t="str">
        <f>IFERROR(VLOOKUP('Ventas Pases'!$J1132,'Comisiones HEROIC'!$E$1:$F$6,2,0),"")</f>
        <v/>
      </c>
      <c r="L1132" s="5">
        <f>IF('Ventas Pases'!$D1132="Red HEROIC",IFERROR(VLOOKUP('Ventas Pases'!$G1132,'Comisiones HEROIC'!$A$1:$B$11,2,0),15),IF('Ventas Pases'!$D1132="Red HEROIC",15,0))</f>
        <v>0</v>
      </c>
      <c r="M1132">
        <f>IF(pases[[#This Row],[Días Visita]]&lt;7,0,IF(pases[[#This Row],[Días Visita]]&lt;9,1,IF(pases[[#This Row],[Días Visita]]="Ilimitados",0,2)))</f>
        <v>0</v>
      </c>
      <c r="N1132" s="5">
        <f>IF(AND('Ventas Pases'!$A1132="Fuera de Temporada",'Ventas Pases'!$B1132=2019,pases[[#This Row],[Modo de Compra]]="Paquete"),30,0)</f>
        <v>0</v>
      </c>
      <c r="O1132" s="5">
        <f>-SUMIF(lift[Número de pase],pases[[#This Row],[Numero de Pase]],lift[Costo])</f>
        <v>-460</v>
      </c>
    </row>
    <row r="1133" spans="1:15" x14ac:dyDescent="0.25">
      <c r="A1133" t="s">
        <v>7</v>
      </c>
      <c r="B1133">
        <v>2018</v>
      </c>
      <c r="C1133">
        <v>43464</v>
      </c>
      <c r="D1133" t="s">
        <v>17</v>
      </c>
      <c r="E1133">
        <v>43110</v>
      </c>
      <c r="F1133">
        <v>2</v>
      </c>
      <c r="G1133" t="s">
        <v>9</v>
      </c>
      <c r="H1133" t="s">
        <v>1151</v>
      </c>
      <c r="I1133" s="5">
        <v>220</v>
      </c>
      <c r="J1133" s="5">
        <f>IFERROR('Ventas Pases'!$I1133/'Ventas Pases'!$F1133,"PASE")</f>
        <v>110</v>
      </c>
      <c r="K1133" t="str">
        <f>IFERROR(VLOOKUP('Ventas Pases'!$J1133,'Comisiones HEROIC'!$E$1:$F$6,2,0),"")</f>
        <v>Elton Hotel</v>
      </c>
      <c r="L1133" s="5">
        <f>IF('Ventas Pases'!$D1133="Red HEROIC",IFERROR(VLOOKUP('Ventas Pases'!$G1133,'Comisiones HEROIC'!$A$1:$B$11,2,0),15),IF('Ventas Pases'!$D1133="Red HEROIC",15,0))</f>
        <v>0</v>
      </c>
      <c r="M1133">
        <f>IF(pases[[#This Row],[Días Visita]]&lt;7,0,IF(pases[[#This Row],[Días Visita]]&lt;9,1,IF(pases[[#This Row],[Días Visita]]="Ilimitados",0,2)))</f>
        <v>0</v>
      </c>
      <c r="N1133" s="5">
        <f>IF(AND('Ventas Pases'!$A1133="Fuera de Temporada",'Ventas Pases'!$B1133=2019,pases[[#This Row],[Modo de Compra]]="Paquete"),30,0)</f>
        <v>0</v>
      </c>
      <c r="O1133" s="5">
        <f>-SUMIF(lift[Número de pase],pases[[#This Row],[Numero de Pase]],lift[Costo])</f>
        <v>0</v>
      </c>
    </row>
    <row r="1134" spans="1:15" x14ac:dyDescent="0.25">
      <c r="A1134" t="s">
        <v>7</v>
      </c>
      <c r="B1134">
        <v>2019</v>
      </c>
      <c r="C1134">
        <v>43540</v>
      </c>
      <c r="D1134" t="s">
        <v>14</v>
      </c>
      <c r="E1134">
        <v>43531</v>
      </c>
      <c r="F1134">
        <v>2</v>
      </c>
      <c r="G1134" t="s">
        <v>15</v>
      </c>
      <c r="H1134" t="s">
        <v>1152</v>
      </c>
      <c r="I1134" s="5">
        <v>280</v>
      </c>
      <c r="J1134" s="5">
        <f>IFERROR('Ventas Pases'!$I1134/'Ventas Pases'!$F1134,"PASE")</f>
        <v>140</v>
      </c>
      <c r="K1134" t="str">
        <f>IFERROR(VLOOKUP('Ventas Pases'!$J1134,'Comisiones HEROIC'!$E$1:$F$6,2,0),"")</f>
        <v/>
      </c>
      <c r="L1134" s="5">
        <f>IF('Ventas Pases'!$D1134="Red HEROIC",IFERROR(VLOOKUP('Ventas Pases'!$G1134,'Comisiones HEROIC'!$A$1:$B$11,2,0),15),IF('Ventas Pases'!$D1134="Red HEROIC",15,0))</f>
        <v>12</v>
      </c>
      <c r="M1134">
        <f>IF(pases[[#This Row],[Días Visita]]&lt;7,0,IF(pases[[#This Row],[Días Visita]]&lt;9,1,IF(pases[[#This Row],[Días Visita]]="Ilimitados",0,2)))</f>
        <v>0</v>
      </c>
      <c r="N1134" s="5">
        <f>IF(AND('Ventas Pases'!$A1134="Fuera de Temporada",'Ventas Pases'!$B1134=2019,pases[[#This Row],[Modo de Compra]]="Paquete"),30,0)</f>
        <v>0</v>
      </c>
      <c r="O1134" s="5">
        <f>-SUMIF(lift[Número de pase],pases[[#This Row],[Numero de Pase]],lift[Costo])</f>
        <v>0</v>
      </c>
    </row>
    <row r="1135" spans="1:15" x14ac:dyDescent="0.25">
      <c r="A1135" t="s">
        <v>13</v>
      </c>
      <c r="B1135">
        <v>2018</v>
      </c>
      <c r="C1135">
        <v>43272</v>
      </c>
      <c r="D1135" t="s">
        <v>14</v>
      </c>
      <c r="E1135">
        <v>42940</v>
      </c>
      <c r="F1135">
        <v>1</v>
      </c>
      <c r="G1135" t="s">
        <v>19</v>
      </c>
      <c r="H1135" t="s">
        <v>1153</v>
      </c>
      <c r="I1135" s="5">
        <v>140</v>
      </c>
      <c r="J1135" s="5">
        <f>IFERROR('Ventas Pases'!$I1135/'Ventas Pases'!$F1135,"PASE")</f>
        <v>140</v>
      </c>
      <c r="K1135" t="str">
        <f>IFERROR(VLOOKUP('Ventas Pases'!$J1135,'Comisiones HEROIC'!$E$1:$F$6,2,0),"")</f>
        <v/>
      </c>
      <c r="L1135" s="5">
        <f>IF('Ventas Pases'!$D1135="Red HEROIC",IFERROR(VLOOKUP('Ventas Pases'!$G1135,'Comisiones HEROIC'!$A$1:$B$11,2,0),15),IF('Ventas Pases'!$D1135="Red HEROIC",15,0))</f>
        <v>15</v>
      </c>
      <c r="M1135">
        <f>IF(pases[[#This Row],[Días Visita]]&lt;7,0,IF(pases[[#This Row],[Días Visita]]&lt;9,1,IF(pases[[#This Row],[Días Visita]]="Ilimitados",0,2)))</f>
        <v>0</v>
      </c>
      <c r="N1135" s="5">
        <f>IF(AND('Ventas Pases'!$A1135="Fuera de Temporada",'Ventas Pases'!$B1135=2019,pases[[#This Row],[Modo de Compra]]="Paquete"),30,0)</f>
        <v>0</v>
      </c>
      <c r="O1135" s="5">
        <f>-SUMIF(lift[Número de pase],pases[[#This Row],[Numero de Pase]],lift[Costo])</f>
        <v>0</v>
      </c>
    </row>
    <row r="1136" spans="1:15" x14ac:dyDescent="0.25">
      <c r="A1136" t="s">
        <v>13</v>
      </c>
      <c r="B1136">
        <v>2018</v>
      </c>
      <c r="C1136">
        <v>43377</v>
      </c>
      <c r="D1136" t="s">
        <v>8</v>
      </c>
      <c r="E1136">
        <v>42939</v>
      </c>
      <c r="F1136">
        <v>4</v>
      </c>
      <c r="G1136" t="s">
        <v>9</v>
      </c>
      <c r="H1136" t="s">
        <v>1154</v>
      </c>
      <c r="I1136" s="5">
        <v>480</v>
      </c>
      <c r="J1136" s="5">
        <f>IFERROR('Ventas Pases'!$I1136/'Ventas Pases'!$F1136,"PASE")</f>
        <v>120</v>
      </c>
      <c r="K1136" t="str">
        <f>IFERROR(VLOOKUP('Ventas Pases'!$J1136,'Comisiones HEROIC'!$E$1:$F$6,2,0),"")</f>
        <v/>
      </c>
      <c r="L1136" s="5">
        <f>IF('Ventas Pases'!$D1136="Red HEROIC",IFERROR(VLOOKUP('Ventas Pases'!$G1136,'Comisiones HEROIC'!$A$1:$B$11,2,0),15),IF('Ventas Pases'!$D1136="Red HEROIC",15,0))</f>
        <v>0</v>
      </c>
      <c r="M1136">
        <f>IF(pases[[#This Row],[Días Visita]]&lt;7,0,IF(pases[[#This Row],[Días Visita]]&lt;9,1,IF(pases[[#This Row],[Días Visita]]="Ilimitados",0,2)))</f>
        <v>0</v>
      </c>
      <c r="N1136" s="5">
        <f>IF(AND('Ventas Pases'!$A1136="Fuera de Temporada",'Ventas Pases'!$B1136=2019,pases[[#This Row],[Modo de Compra]]="Paquete"),30,0)</f>
        <v>0</v>
      </c>
      <c r="O1136" s="5">
        <f>-SUMIF(lift[Número de pase],pases[[#This Row],[Numero de Pase]],lift[Costo])</f>
        <v>0</v>
      </c>
    </row>
    <row r="1137" spans="1:15" x14ac:dyDescent="0.25">
      <c r="A1137" t="s">
        <v>7</v>
      </c>
      <c r="B1137">
        <v>2019</v>
      </c>
      <c r="C1137">
        <v>43513</v>
      </c>
      <c r="D1137" t="s">
        <v>17</v>
      </c>
      <c r="E1137">
        <v>43543</v>
      </c>
      <c r="F1137">
        <v>5</v>
      </c>
      <c r="G1137" t="s">
        <v>9</v>
      </c>
      <c r="H1137" t="s">
        <v>1155</v>
      </c>
      <c r="I1137" s="5">
        <v>525</v>
      </c>
      <c r="J1137" s="5">
        <f>IFERROR('Ventas Pases'!$I1137/'Ventas Pases'!$F1137,"PASE")</f>
        <v>105</v>
      </c>
      <c r="K1137" t="str">
        <f>IFERROR(VLOOKUP('Ventas Pases'!$J1137,'Comisiones HEROIC'!$E$1:$F$6,2,0),"")</f>
        <v>OI Hotels</v>
      </c>
      <c r="L1137" s="5">
        <f>IF('Ventas Pases'!$D1137="Red HEROIC",IFERROR(VLOOKUP('Ventas Pases'!$G1137,'Comisiones HEROIC'!$A$1:$B$11,2,0),15),IF('Ventas Pases'!$D1137="Red HEROIC",15,0))</f>
        <v>0</v>
      </c>
      <c r="M1137">
        <f>IF(pases[[#This Row],[Días Visita]]&lt;7,0,IF(pases[[#This Row],[Días Visita]]&lt;9,1,IF(pases[[#This Row],[Días Visita]]="Ilimitados",0,2)))</f>
        <v>0</v>
      </c>
      <c r="N1137" s="5">
        <f>IF(AND('Ventas Pases'!$A1137="Fuera de Temporada",'Ventas Pases'!$B1137=2019,pases[[#This Row],[Modo de Compra]]="Paquete"),30,0)</f>
        <v>0</v>
      </c>
      <c r="O1137" s="5">
        <f>-SUMIF(lift[Número de pase],pases[[#This Row],[Numero de Pase]],lift[Costo])</f>
        <v>0</v>
      </c>
    </row>
    <row r="1138" spans="1:15" x14ac:dyDescent="0.25">
      <c r="A1138" t="s">
        <v>13</v>
      </c>
      <c r="B1138">
        <v>2018</v>
      </c>
      <c r="C1138">
        <v>43385</v>
      </c>
      <c r="D1138" t="s">
        <v>8</v>
      </c>
      <c r="E1138">
        <v>42840</v>
      </c>
      <c r="F1138">
        <v>9</v>
      </c>
      <c r="G1138" t="s">
        <v>9</v>
      </c>
      <c r="H1138" t="s">
        <v>1156</v>
      </c>
      <c r="I1138" s="5">
        <v>1080</v>
      </c>
      <c r="J1138" s="5">
        <f>IFERROR('Ventas Pases'!$I1138/'Ventas Pases'!$F1138,"PASE")</f>
        <v>120</v>
      </c>
      <c r="K1138" t="str">
        <f>IFERROR(VLOOKUP('Ventas Pases'!$J1138,'Comisiones HEROIC'!$E$1:$F$6,2,0),"")</f>
        <v/>
      </c>
      <c r="L1138" s="5">
        <f>IF('Ventas Pases'!$D1138="Red HEROIC",IFERROR(VLOOKUP('Ventas Pases'!$G1138,'Comisiones HEROIC'!$A$1:$B$11,2,0),15),IF('Ventas Pases'!$D1138="Red HEROIC",15,0))</f>
        <v>0</v>
      </c>
      <c r="M1138">
        <f>IF(pases[[#This Row],[Días Visita]]&lt;7,0,IF(pases[[#This Row],[Días Visita]]&lt;9,1,IF(pases[[#This Row],[Días Visita]]="Ilimitados",0,2)))</f>
        <v>2</v>
      </c>
      <c r="N1138" s="5">
        <f>IF(AND('Ventas Pases'!$A1138="Fuera de Temporada",'Ventas Pases'!$B1138=2019,pases[[#This Row],[Modo de Compra]]="Paquete"),30,0)</f>
        <v>0</v>
      </c>
      <c r="O1138" s="5">
        <f>-SUMIF(lift[Número de pase],pases[[#This Row],[Numero de Pase]],lift[Costo])</f>
        <v>0</v>
      </c>
    </row>
    <row r="1139" spans="1:15" x14ac:dyDescent="0.25">
      <c r="A1139" t="s">
        <v>7</v>
      </c>
      <c r="B1139">
        <v>2018</v>
      </c>
      <c r="C1139">
        <v>43116</v>
      </c>
      <c r="D1139" t="s">
        <v>17</v>
      </c>
      <c r="E1139">
        <v>43141</v>
      </c>
      <c r="F1139">
        <v>8</v>
      </c>
      <c r="G1139" t="s">
        <v>9</v>
      </c>
      <c r="H1139" t="s">
        <v>1157</v>
      </c>
      <c r="I1139" s="5">
        <v>800</v>
      </c>
      <c r="J1139" s="5">
        <f>IFERROR('Ventas Pases'!$I1139/'Ventas Pases'!$F1139,"PASE")</f>
        <v>100</v>
      </c>
      <c r="K1139" t="str">
        <f>IFERROR(VLOOKUP('Ventas Pases'!$J1139,'Comisiones HEROIC'!$E$1:$F$6,2,0),"")</f>
        <v>Ridossan Hotel</v>
      </c>
      <c r="L1139" s="5">
        <f>IF('Ventas Pases'!$D1139="Red HEROIC",IFERROR(VLOOKUP('Ventas Pases'!$G1139,'Comisiones HEROIC'!$A$1:$B$11,2,0),15),IF('Ventas Pases'!$D1139="Red HEROIC",15,0))</f>
        <v>0</v>
      </c>
      <c r="M1139">
        <f>IF(pases[[#This Row],[Días Visita]]&lt;7,0,IF(pases[[#This Row],[Días Visita]]&lt;9,1,IF(pases[[#This Row],[Días Visita]]="Ilimitados",0,2)))</f>
        <v>1</v>
      </c>
      <c r="N1139" s="5">
        <f>IF(AND('Ventas Pases'!$A1139="Fuera de Temporada",'Ventas Pases'!$B1139=2019,pases[[#This Row],[Modo de Compra]]="Paquete"),30,0)</f>
        <v>0</v>
      </c>
      <c r="O1139" s="5">
        <f>-SUMIF(lift[Número de pase],pases[[#This Row],[Numero de Pase]],lift[Costo])</f>
        <v>0</v>
      </c>
    </row>
    <row r="1140" spans="1:15" x14ac:dyDescent="0.25">
      <c r="A1140" t="s">
        <v>7</v>
      </c>
      <c r="B1140">
        <v>2018</v>
      </c>
      <c r="C1140">
        <v>43450</v>
      </c>
      <c r="D1140" t="s">
        <v>60</v>
      </c>
      <c r="E1140">
        <v>43144</v>
      </c>
      <c r="F1140">
        <v>8</v>
      </c>
      <c r="G1140" t="s">
        <v>9</v>
      </c>
      <c r="H1140" t="s">
        <v>1158</v>
      </c>
      <c r="I1140" s="5">
        <v>960</v>
      </c>
      <c r="J1140" s="5">
        <f>IFERROR('Ventas Pases'!$I1140/'Ventas Pases'!$F1140,"PASE")</f>
        <v>120</v>
      </c>
      <c r="K1140" t="str">
        <f>IFERROR(VLOOKUP('Ventas Pases'!$J1140,'Comisiones HEROIC'!$E$1:$F$6,2,0),"")</f>
        <v/>
      </c>
      <c r="L1140" s="5">
        <f>IF('Ventas Pases'!$D1140="Red HEROIC",IFERROR(VLOOKUP('Ventas Pases'!$G1140,'Comisiones HEROIC'!$A$1:$B$11,2,0),15),IF('Ventas Pases'!$D1140="Red HEROIC",15,0))</f>
        <v>0</v>
      </c>
      <c r="M1140">
        <f>IF(pases[[#This Row],[Días Visita]]&lt;7,0,IF(pases[[#This Row],[Días Visita]]&lt;9,1,IF(pases[[#This Row],[Días Visita]]="Ilimitados",0,2)))</f>
        <v>1</v>
      </c>
      <c r="N1140" s="5">
        <f>IF(AND('Ventas Pases'!$A1140="Fuera de Temporada",'Ventas Pases'!$B1140=2019,pases[[#This Row],[Modo de Compra]]="Paquete"),30,0)</f>
        <v>0</v>
      </c>
      <c r="O1140" s="5">
        <f>-SUMIF(lift[Número de pase],pases[[#This Row],[Numero de Pase]],lift[Costo])</f>
        <v>0</v>
      </c>
    </row>
    <row r="1141" spans="1:15" x14ac:dyDescent="0.25">
      <c r="A1141" t="s">
        <v>7</v>
      </c>
      <c r="B1141">
        <v>2018</v>
      </c>
      <c r="C1141">
        <v>43440</v>
      </c>
      <c r="D1141" t="s">
        <v>60</v>
      </c>
      <c r="E1141">
        <v>43118</v>
      </c>
      <c r="F1141">
        <v>1</v>
      </c>
      <c r="G1141" t="s">
        <v>9</v>
      </c>
      <c r="H1141" t="s">
        <v>1159</v>
      </c>
      <c r="I1141" s="5">
        <v>120</v>
      </c>
      <c r="J1141" s="5">
        <f>IFERROR('Ventas Pases'!$I1141/'Ventas Pases'!$F1141,"PASE")</f>
        <v>120</v>
      </c>
      <c r="K1141" t="str">
        <f>IFERROR(VLOOKUP('Ventas Pases'!$J1141,'Comisiones HEROIC'!$E$1:$F$6,2,0),"")</f>
        <v/>
      </c>
      <c r="L1141" s="5">
        <f>IF('Ventas Pases'!$D1141="Red HEROIC",IFERROR(VLOOKUP('Ventas Pases'!$G1141,'Comisiones HEROIC'!$A$1:$B$11,2,0),15),IF('Ventas Pases'!$D1141="Red HEROIC",15,0))</f>
        <v>0</v>
      </c>
      <c r="M1141">
        <f>IF(pases[[#This Row],[Días Visita]]&lt;7,0,IF(pases[[#This Row],[Días Visita]]&lt;9,1,IF(pases[[#This Row],[Días Visita]]="Ilimitados",0,2)))</f>
        <v>0</v>
      </c>
      <c r="N1141" s="5">
        <f>IF(AND('Ventas Pases'!$A1141="Fuera de Temporada",'Ventas Pases'!$B1141=2019,pases[[#This Row],[Modo de Compra]]="Paquete"),30,0)</f>
        <v>0</v>
      </c>
      <c r="O1141" s="5">
        <f>-SUMIF(lift[Número de pase],pases[[#This Row],[Numero de Pase]],lift[Costo])</f>
        <v>0</v>
      </c>
    </row>
    <row r="1142" spans="1:15" x14ac:dyDescent="0.25">
      <c r="A1142" t="s">
        <v>13</v>
      </c>
      <c r="B1142">
        <v>2019</v>
      </c>
      <c r="C1142">
        <v>43294</v>
      </c>
      <c r="D1142" t="s">
        <v>8</v>
      </c>
      <c r="E1142">
        <v>43419</v>
      </c>
      <c r="F1142" t="s">
        <v>11</v>
      </c>
      <c r="G1142" t="s">
        <v>9</v>
      </c>
      <c r="H1142" t="s">
        <v>1160</v>
      </c>
      <c r="I1142" s="5">
        <v>1950</v>
      </c>
      <c r="J1142" s="5" t="str">
        <f>IFERROR('Ventas Pases'!$I1142/'Ventas Pases'!$F1142,"PASE")</f>
        <v>PASE</v>
      </c>
      <c r="K1142" t="str">
        <f>IFERROR(VLOOKUP('Ventas Pases'!$J1142,'Comisiones HEROIC'!$E$1:$F$6,2,0),"")</f>
        <v/>
      </c>
      <c r="L1142" s="5">
        <f>IF('Ventas Pases'!$D1142="Red HEROIC",IFERROR(VLOOKUP('Ventas Pases'!$G1142,'Comisiones HEROIC'!$A$1:$B$11,2,0),15),IF('Ventas Pases'!$D1142="Red HEROIC",15,0))</f>
        <v>0</v>
      </c>
      <c r="M1142">
        <f>IF(pases[[#This Row],[Días Visita]]&lt;7,0,IF(pases[[#This Row],[Días Visita]]&lt;9,1,IF(pases[[#This Row],[Días Visita]]="Ilimitados",0,2)))</f>
        <v>0</v>
      </c>
      <c r="N1142" s="5">
        <f>IF(AND('Ventas Pases'!$A1142="Fuera de Temporada",'Ventas Pases'!$B1142=2019,pases[[#This Row],[Modo de Compra]]="Paquete"),30,0)</f>
        <v>0</v>
      </c>
      <c r="O1142" s="5">
        <f>-SUMIF(lift[Número de pase],pases[[#This Row],[Numero de Pase]],lift[Costo])</f>
        <v>-460</v>
      </c>
    </row>
    <row r="1143" spans="1:15" x14ac:dyDescent="0.25">
      <c r="A1143" t="s">
        <v>7</v>
      </c>
      <c r="B1143">
        <v>2019</v>
      </c>
      <c r="C1143">
        <v>43437</v>
      </c>
      <c r="D1143" t="s">
        <v>8</v>
      </c>
      <c r="E1143">
        <v>43419</v>
      </c>
      <c r="F1143" t="s">
        <v>11</v>
      </c>
      <c r="G1143" t="s">
        <v>9</v>
      </c>
      <c r="H1143" t="s">
        <v>1161</v>
      </c>
      <c r="I1143" s="5">
        <v>1950</v>
      </c>
      <c r="J1143" s="5" t="str">
        <f>IFERROR('Ventas Pases'!$I1143/'Ventas Pases'!$F1143,"PASE")</f>
        <v>PASE</v>
      </c>
      <c r="K1143" t="str">
        <f>IFERROR(VLOOKUP('Ventas Pases'!$J1143,'Comisiones HEROIC'!$E$1:$F$6,2,0),"")</f>
        <v/>
      </c>
      <c r="L1143" s="5">
        <f>IF('Ventas Pases'!$D1143="Red HEROIC",IFERROR(VLOOKUP('Ventas Pases'!$G1143,'Comisiones HEROIC'!$A$1:$B$11,2,0),15),IF('Ventas Pases'!$D1143="Red HEROIC",15,0))</f>
        <v>0</v>
      </c>
      <c r="M1143">
        <f>IF(pases[[#This Row],[Días Visita]]&lt;7,0,IF(pases[[#This Row],[Días Visita]]&lt;9,1,IF(pases[[#This Row],[Días Visita]]="Ilimitados",0,2)))</f>
        <v>0</v>
      </c>
      <c r="N1143" s="5">
        <f>IF(AND('Ventas Pases'!$A1143="Fuera de Temporada",'Ventas Pases'!$B1143=2019,pases[[#This Row],[Modo de Compra]]="Paquete"),30,0)</f>
        <v>0</v>
      </c>
      <c r="O1143" s="5">
        <f>-SUMIF(lift[Número de pase],pases[[#This Row],[Numero de Pase]],lift[Costo])</f>
        <v>-368</v>
      </c>
    </row>
    <row r="1144" spans="1:15" x14ac:dyDescent="0.25">
      <c r="A1144" t="s">
        <v>7</v>
      </c>
      <c r="B1144">
        <v>2019</v>
      </c>
      <c r="C1144">
        <v>43499</v>
      </c>
      <c r="D1144" t="s">
        <v>14</v>
      </c>
      <c r="E1144">
        <v>43518</v>
      </c>
      <c r="F1144">
        <v>3</v>
      </c>
      <c r="G1144" t="s">
        <v>15</v>
      </c>
      <c r="H1144" t="s">
        <v>1162</v>
      </c>
      <c r="I1144" s="5">
        <v>420</v>
      </c>
      <c r="J1144" s="5">
        <f>IFERROR('Ventas Pases'!$I1144/'Ventas Pases'!$F1144,"PASE")</f>
        <v>140</v>
      </c>
      <c r="K1144" t="str">
        <f>IFERROR(VLOOKUP('Ventas Pases'!$J1144,'Comisiones HEROIC'!$E$1:$F$6,2,0),"")</f>
        <v/>
      </c>
      <c r="L1144" s="5">
        <f>IF('Ventas Pases'!$D1144="Red HEROIC",IFERROR(VLOOKUP('Ventas Pases'!$G1144,'Comisiones HEROIC'!$A$1:$B$11,2,0),15),IF('Ventas Pases'!$D1144="Red HEROIC",15,0))</f>
        <v>12</v>
      </c>
      <c r="M1144">
        <f>IF(pases[[#This Row],[Días Visita]]&lt;7,0,IF(pases[[#This Row],[Días Visita]]&lt;9,1,IF(pases[[#This Row],[Días Visita]]="Ilimitados",0,2)))</f>
        <v>0</v>
      </c>
      <c r="N1144" s="5">
        <f>IF(AND('Ventas Pases'!$A1144="Fuera de Temporada",'Ventas Pases'!$B1144=2019,pases[[#This Row],[Modo de Compra]]="Paquete"),30,0)</f>
        <v>0</v>
      </c>
      <c r="O1144" s="5">
        <f>-SUMIF(lift[Número de pase],pases[[#This Row],[Numero de Pase]],lift[Costo])</f>
        <v>0</v>
      </c>
    </row>
    <row r="1145" spans="1:15" x14ac:dyDescent="0.25">
      <c r="A1145" t="s">
        <v>7</v>
      </c>
      <c r="B1145">
        <v>2018</v>
      </c>
      <c r="C1145">
        <v>43184</v>
      </c>
      <c r="D1145" t="s">
        <v>8</v>
      </c>
      <c r="E1145">
        <v>43054</v>
      </c>
      <c r="F1145" t="s">
        <v>11</v>
      </c>
      <c r="G1145" t="s">
        <v>9</v>
      </c>
      <c r="H1145" t="s">
        <v>1163</v>
      </c>
      <c r="I1145" s="5">
        <v>1950</v>
      </c>
      <c r="J1145" s="5" t="str">
        <f>IFERROR('Ventas Pases'!$I1145/'Ventas Pases'!$F1145,"PASE")</f>
        <v>PASE</v>
      </c>
      <c r="K1145" t="str">
        <f>IFERROR(VLOOKUP('Ventas Pases'!$J1145,'Comisiones HEROIC'!$E$1:$F$6,2,0),"")</f>
        <v/>
      </c>
      <c r="L1145" s="5">
        <f>IF('Ventas Pases'!$D1145="Red HEROIC",IFERROR(VLOOKUP('Ventas Pases'!$G1145,'Comisiones HEROIC'!$A$1:$B$11,2,0),15),IF('Ventas Pases'!$D1145="Red HEROIC",15,0))</f>
        <v>0</v>
      </c>
      <c r="M1145">
        <f>IF(pases[[#This Row],[Días Visita]]&lt;7,0,IF(pases[[#This Row],[Días Visita]]&lt;9,1,IF(pases[[#This Row],[Días Visita]]="Ilimitados",0,2)))</f>
        <v>0</v>
      </c>
      <c r="N1145" s="5">
        <f>IF(AND('Ventas Pases'!$A1145="Fuera de Temporada",'Ventas Pases'!$B1145=2019,pases[[#This Row],[Modo de Compra]]="Paquete"),30,0)</f>
        <v>0</v>
      </c>
      <c r="O1145" s="5">
        <f>-SUMIF(lift[Número de pase],pases[[#This Row],[Numero de Pase]],lift[Costo])</f>
        <v>-276</v>
      </c>
    </row>
    <row r="1146" spans="1:15" x14ac:dyDescent="0.25">
      <c r="A1146" t="s">
        <v>7</v>
      </c>
      <c r="B1146">
        <v>2019</v>
      </c>
      <c r="C1146">
        <v>43447</v>
      </c>
      <c r="D1146" t="s">
        <v>17</v>
      </c>
      <c r="E1146">
        <v>43478</v>
      </c>
      <c r="F1146">
        <v>7</v>
      </c>
      <c r="G1146" t="s">
        <v>9</v>
      </c>
      <c r="H1146" t="s">
        <v>1164</v>
      </c>
      <c r="I1146" s="5">
        <v>700</v>
      </c>
      <c r="J1146" s="5">
        <f>IFERROR('Ventas Pases'!$I1146/'Ventas Pases'!$F1146,"PASE")</f>
        <v>100</v>
      </c>
      <c r="K1146" t="str">
        <f>IFERROR(VLOOKUP('Ventas Pases'!$J1146,'Comisiones HEROIC'!$E$1:$F$6,2,0),"")</f>
        <v>Ridossan Hotel</v>
      </c>
      <c r="L1146" s="5">
        <f>IF('Ventas Pases'!$D1146="Red HEROIC",IFERROR(VLOOKUP('Ventas Pases'!$G1146,'Comisiones HEROIC'!$A$1:$B$11,2,0),15),IF('Ventas Pases'!$D1146="Red HEROIC",15,0))</f>
        <v>0</v>
      </c>
      <c r="M1146">
        <f>IF(pases[[#This Row],[Días Visita]]&lt;7,0,IF(pases[[#This Row],[Días Visita]]&lt;9,1,IF(pases[[#This Row],[Días Visita]]="Ilimitados",0,2)))</f>
        <v>1</v>
      </c>
      <c r="N1146" s="5">
        <f>IF(AND('Ventas Pases'!$A1146="Fuera de Temporada",'Ventas Pases'!$B1146=2019,pases[[#This Row],[Modo de Compra]]="Paquete"),30,0)</f>
        <v>0</v>
      </c>
      <c r="O1146" s="5">
        <f>-SUMIF(lift[Número de pase],pases[[#This Row],[Numero de Pase]],lift[Costo])</f>
        <v>0</v>
      </c>
    </row>
    <row r="1147" spans="1:15" x14ac:dyDescent="0.25">
      <c r="A1147" t="s">
        <v>7</v>
      </c>
      <c r="B1147">
        <v>2019</v>
      </c>
      <c r="C1147">
        <v>43526</v>
      </c>
      <c r="D1147" t="s">
        <v>8</v>
      </c>
      <c r="E1147">
        <v>43419</v>
      </c>
      <c r="F1147" t="s">
        <v>11</v>
      </c>
      <c r="G1147" t="s">
        <v>9</v>
      </c>
      <c r="H1147" t="s">
        <v>1165</v>
      </c>
      <c r="I1147" s="5">
        <v>1950</v>
      </c>
      <c r="J1147" s="5" t="str">
        <f>IFERROR('Ventas Pases'!$I1147/'Ventas Pases'!$F1147,"PASE")</f>
        <v>PASE</v>
      </c>
      <c r="K1147" t="str">
        <f>IFERROR(VLOOKUP('Ventas Pases'!$J1147,'Comisiones HEROIC'!$E$1:$F$6,2,0),"")</f>
        <v/>
      </c>
      <c r="L1147" s="5">
        <f>IF('Ventas Pases'!$D1147="Red HEROIC",IFERROR(VLOOKUP('Ventas Pases'!$G1147,'Comisiones HEROIC'!$A$1:$B$11,2,0),15),IF('Ventas Pases'!$D1147="Red HEROIC",15,0))</f>
        <v>0</v>
      </c>
      <c r="M1147">
        <f>IF(pases[[#This Row],[Días Visita]]&lt;7,0,IF(pases[[#This Row],[Días Visita]]&lt;9,1,IF(pases[[#This Row],[Días Visita]]="Ilimitados",0,2)))</f>
        <v>0</v>
      </c>
      <c r="N1147" s="5">
        <f>IF(AND('Ventas Pases'!$A1147="Fuera de Temporada",'Ventas Pases'!$B1147=2019,pases[[#This Row],[Modo de Compra]]="Paquete"),30,0)</f>
        <v>0</v>
      </c>
      <c r="O1147" s="5">
        <f>-SUMIF(lift[Número de pase],pases[[#This Row],[Numero de Pase]],lift[Costo])</f>
        <v>-276</v>
      </c>
    </row>
    <row r="1148" spans="1:15" x14ac:dyDescent="0.25">
      <c r="A1148" t="s">
        <v>7</v>
      </c>
      <c r="B1148">
        <v>2019</v>
      </c>
      <c r="C1148">
        <v>43463</v>
      </c>
      <c r="D1148" t="s">
        <v>8</v>
      </c>
      <c r="E1148">
        <v>43475</v>
      </c>
      <c r="F1148">
        <v>5</v>
      </c>
      <c r="G1148" t="s">
        <v>9</v>
      </c>
      <c r="H1148" t="s">
        <v>1166</v>
      </c>
      <c r="I1148" s="5">
        <v>600</v>
      </c>
      <c r="J1148" s="5">
        <f>IFERROR('Ventas Pases'!$I1148/'Ventas Pases'!$F1148,"PASE")</f>
        <v>120</v>
      </c>
      <c r="K1148" t="str">
        <f>IFERROR(VLOOKUP('Ventas Pases'!$J1148,'Comisiones HEROIC'!$E$1:$F$6,2,0),"")</f>
        <v/>
      </c>
      <c r="L1148" s="5">
        <f>IF('Ventas Pases'!$D1148="Red HEROIC",IFERROR(VLOOKUP('Ventas Pases'!$G1148,'Comisiones HEROIC'!$A$1:$B$11,2,0),15),IF('Ventas Pases'!$D1148="Red HEROIC",15,0))</f>
        <v>0</v>
      </c>
      <c r="M1148">
        <f>IF(pases[[#This Row],[Días Visita]]&lt;7,0,IF(pases[[#This Row],[Días Visita]]&lt;9,1,IF(pases[[#This Row],[Días Visita]]="Ilimitados",0,2)))</f>
        <v>0</v>
      </c>
      <c r="N1148" s="5">
        <f>IF(AND('Ventas Pases'!$A1148="Fuera de Temporada",'Ventas Pases'!$B1148=2019,pases[[#This Row],[Modo de Compra]]="Paquete"),30,0)</f>
        <v>0</v>
      </c>
      <c r="O1148" s="5">
        <f>-SUMIF(lift[Número de pase],pases[[#This Row],[Numero de Pase]],lift[Costo])</f>
        <v>0</v>
      </c>
    </row>
    <row r="1149" spans="1:15" x14ac:dyDescent="0.25">
      <c r="A1149" t="s">
        <v>7</v>
      </c>
      <c r="B1149">
        <v>2018</v>
      </c>
      <c r="C1149">
        <v>43462</v>
      </c>
      <c r="D1149" t="s">
        <v>14</v>
      </c>
      <c r="E1149">
        <v>43158</v>
      </c>
      <c r="F1149">
        <v>3</v>
      </c>
      <c r="G1149" t="s">
        <v>19</v>
      </c>
      <c r="H1149" t="s">
        <v>1167</v>
      </c>
      <c r="I1149" s="5">
        <v>420</v>
      </c>
      <c r="J1149" s="5">
        <f>IFERROR('Ventas Pases'!$I1149/'Ventas Pases'!$F1149,"PASE")</f>
        <v>140</v>
      </c>
      <c r="K1149" t="str">
        <f>IFERROR(VLOOKUP('Ventas Pases'!$J1149,'Comisiones HEROIC'!$E$1:$F$6,2,0),"")</f>
        <v/>
      </c>
      <c r="L1149" s="5">
        <f>IF('Ventas Pases'!$D1149="Red HEROIC",IFERROR(VLOOKUP('Ventas Pases'!$G1149,'Comisiones HEROIC'!$A$1:$B$11,2,0),15),IF('Ventas Pases'!$D1149="Red HEROIC",15,0))</f>
        <v>15</v>
      </c>
      <c r="M1149">
        <f>IF(pases[[#This Row],[Días Visita]]&lt;7,0,IF(pases[[#This Row],[Días Visita]]&lt;9,1,IF(pases[[#This Row],[Días Visita]]="Ilimitados",0,2)))</f>
        <v>0</v>
      </c>
      <c r="N1149" s="5">
        <f>IF(AND('Ventas Pases'!$A1149="Fuera de Temporada",'Ventas Pases'!$B1149=2019,pases[[#This Row],[Modo de Compra]]="Paquete"),30,0)</f>
        <v>0</v>
      </c>
      <c r="O1149" s="5">
        <f>-SUMIF(lift[Número de pase],pases[[#This Row],[Numero de Pase]],lift[Costo])</f>
        <v>0</v>
      </c>
    </row>
    <row r="1150" spans="1:15" x14ac:dyDescent="0.25">
      <c r="A1150" t="s">
        <v>7</v>
      </c>
      <c r="B1150">
        <v>2019</v>
      </c>
      <c r="C1150">
        <v>43536</v>
      </c>
      <c r="D1150" t="s">
        <v>17</v>
      </c>
      <c r="E1150">
        <v>43533</v>
      </c>
      <c r="F1150">
        <v>8</v>
      </c>
      <c r="G1150" t="s">
        <v>9</v>
      </c>
      <c r="H1150" t="s">
        <v>1168</v>
      </c>
      <c r="I1150" s="5">
        <v>840</v>
      </c>
      <c r="J1150" s="5">
        <f>IFERROR('Ventas Pases'!$I1150/'Ventas Pases'!$F1150,"PASE")</f>
        <v>105</v>
      </c>
      <c r="K1150" t="str">
        <f>IFERROR(VLOOKUP('Ventas Pases'!$J1150,'Comisiones HEROIC'!$E$1:$F$6,2,0),"")</f>
        <v>OI Hotels</v>
      </c>
      <c r="L1150" s="5">
        <f>IF('Ventas Pases'!$D1150="Red HEROIC",IFERROR(VLOOKUP('Ventas Pases'!$G1150,'Comisiones HEROIC'!$A$1:$B$11,2,0),15),IF('Ventas Pases'!$D1150="Red HEROIC",15,0))</f>
        <v>0</v>
      </c>
      <c r="M1150">
        <f>IF(pases[[#This Row],[Días Visita]]&lt;7,0,IF(pases[[#This Row],[Días Visita]]&lt;9,1,IF(pases[[#This Row],[Días Visita]]="Ilimitados",0,2)))</f>
        <v>1</v>
      </c>
      <c r="N1150" s="5">
        <f>IF(AND('Ventas Pases'!$A1150="Fuera de Temporada",'Ventas Pases'!$B1150=2019,pases[[#This Row],[Modo de Compra]]="Paquete"),30,0)</f>
        <v>0</v>
      </c>
      <c r="O1150" s="5">
        <f>-SUMIF(lift[Número de pase],pases[[#This Row],[Numero de Pase]],lift[Costo])</f>
        <v>0</v>
      </c>
    </row>
    <row r="1151" spans="1:15" x14ac:dyDescent="0.25">
      <c r="A1151" t="s">
        <v>7</v>
      </c>
      <c r="B1151">
        <v>2018</v>
      </c>
      <c r="C1151">
        <v>43163</v>
      </c>
      <c r="D1151" t="s">
        <v>14</v>
      </c>
      <c r="E1151">
        <v>43165</v>
      </c>
      <c r="F1151">
        <v>1</v>
      </c>
      <c r="G1151" t="s">
        <v>33</v>
      </c>
      <c r="H1151" t="s">
        <v>1169</v>
      </c>
      <c r="I1151" s="5">
        <v>140</v>
      </c>
      <c r="J1151" s="5">
        <f>IFERROR('Ventas Pases'!$I1151/'Ventas Pases'!$F1151,"PASE")</f>
        <v>140</v>
      </c>
      <c r="K1151" t="str">
        <f>IFERROR(VLOOKUP('Ventas Pases'!$J1151,'Comisiones HEROIC'!$E$1:$F$6,2,0),"")</f>
        <v/>
      </c>
      <c r="L1151" s="5">
        <f>IF('Ventas Pases'!$D1151="Red HEROIC",IFERROR(VLOOKUP('Ventas Pases'!$G1151,'Comisiones HEROIC'!$A$1:$B$11,2,0),15),IF('Ventas Pases'!$D1151="Red HEROIC",15,0))</f>
        <v>15</v>
      </c>
      <c r="M1151">
        <f>IF(pases[[#This Row],[Días Visita]]&lt;7,0,IF(pases[[#This Row],[Días Visita]]&lt;9,1,IF(pases[[#This Row],[Días Visita]]="Ilimitados",0,2)))</f>
        <v>0</v>
      </c>
      <c r="N1151" s="5">
        <f>IF(AND('Ventas Pases'!$A1151="Fuera de Temporada",'Ventas Pases'!$B1151=2019,pases[[#This Row],[Modo de Compra]]="Paquete"),30,0)</f>
        <v>0</v>
      </c>
      <c r="O1151" s="5">
        <f>-SUMIF(lift[Número de pase],pases[[#This Row],[Numero de Pase]],lift[Costo])</f>
        <v>0</v>
      </c>
    </row>
    <row r="1152" spans="1:15" x14ac:dyDescent="0.25">
      <c r="A1152" t="s">
        <v>7</v>
      </c>
      <c r="B1152">
        <v>2019</v>
      </c>
      <c r="C1152">
        <v>43464</v>
      </c>
      <c r="D1152" t="s">
        <v>14</v>
      </c>
      <c r="E1152">
        <v>43504</v>
      </c>
      <c r="F1152">
        <v>2</v>
      </c>
      <c r="G1152" t="s">
        <v>19</v>
      </c>
      <c r="H1152" t="s">
        <v>1170</v>
      </c>
      <c r="I1152" s="5">
        <v>280</v>
      </c>
      <c r="J1152" s="5">
        <f>IFERROR('Ventas Pases'!$I1152/'Ventas Pases'!$F1152,"PASE")</f>
        <v>140</v>
      </c>
      <c r="K1152" t="str">
        <f>IFERROR(VLOOKUP('Ventas Pases'!$J1152,'Comisiones HEROIC'!$E$1:$F$6,2,0),"")</f>
        <v/>
      </c>
      <c r="L1152" s="5">
        <f>IF('Ventas Pases'!$D1152="Red HEROIC",IFERROR(VLOOKUP('Ventas Pases'!$G1152,'Comisiones HEROIC'!$A$1:$B$11,2,0),15),IF('Ventas Pases'!$D1152="Red HEROIC",15,0))</f>
        <v>15</v>
      </c>
      <c r="M1152">
        <f>IF(pases[[#This Row],[Días Visita]]&lt;7,0,IF(pases[[#This Row],[Días Visita]]&lt;9,1,IF(pases[[#This Row],[Días Visita]]="Ilimitados",0,2)))</f>
        <v>0</v>
      </c>
      <c r="N1152" s="5">
        <f>IF(AND('Ventas Pases'!$A1152="Fuera de Temporada",'Ventas Pases'!$B1152=2019,pases[[#This Row],[Modo de Compra]]="Paquete"),30,0)</f>
        <v>0</v>
      </c>
      <c r="O1152" s="5">
        <f>-SUMIF(lift[Número de pase],pases[[#This Row],[Numero de Pase]],lift[Costo])</f>
        <v>0</v>
      </c>
    </row>
    <row r="1153" spans="1:15" x14ac:dyDescent="0.25">
      <c r="A1153" t="s">
        <v>7</v>
      </c>
      <c r="B1153">
        <v>2018</v>
      </c>
      <c r="C1153">
        <v>43120</v>
      </c>
      <c r="D1153" t="s">
        <v>17</v>
      </c>
      <c r="E1153">
        <v>43158</v>
      </c>
      <c r="F1153">
        <v>4</v>
      </c>
      <c r="G1153" t="s">
        <v>9</v>
      </c>
      <c r="H1153" t="s">
        <v>1171</v>
      </c>
      <c r="I1153" s="5">
        <v>440</v>
      </c>
      <c r="J1153" s="5">
        <f>IFERROR('Ventas Pases'!$I1153/'Ventas Pases'!$F1153,"PASE")</f>
        <v>110</v>
      </c>
      <c r="K1153" t="str">
        <f>IFERROR(VLOOKUP('Ventas Pases'!$J1153,'Comisiones HEROIC'!$E$1:$F$6,2,0),"")</f>
        <v>Elton Hotel</v>
      </c>
      <c r="L1153" s="5">
        <f>IF('Ventas Pases'!$D1153="Red HEROIC",IFERROR(VLOOKUP('Ventas Pases'!$G1153,'Comisiones HEROIC'!$A$1:$B$11,2,0),15),IF('Ventas Pases'!$D1153="Red HEROIC",15,0))</f>
        <v>0</v>
      </c>
      <c r="M1153">
        <f>IF(pases[[#This Row],[Días Visita]]&lt;7,0,IF(pases[[#This Row],[Días Visita]]&lt;9,1,IF(pases[[#This Row],[Días Visita]]="Ilimitados",0,2)))</f>
        <v>0</v>
      </c>
      <c r="N1153" s="5">
        <f>IF(AND('Ventas Pases'!$A1153="Fuera de Temporada",'Ventas Pases'!$B1153=2019,pases[[#This Row],[Modo de Compra]]="Paquete"),30,0)</f>
        <v>0</v>
      </c>
      <c r="O1153" s="5">
        <f>-SUMIF(lift[Número de pase],pases[[#This Row],[Numero de Pase]],lift[Costo])</f>
        <v>0</v>
      </c>
    </row>
    <row r="1154" spans="1:15" x14ac:dyDescent="0.25">
      <c r="A1154" t="s">
        <v>7</v>
      </c>
      <c r="B1154">
        <v>2018</v>
      </c>
      <c r="C1154">
        <v>43430</v>
      </c>
      <c r="D1154" t="s">
        <v>17</v>
      </c>
      <c r="E1154">
        <v>43150</v>
      </c>
      <c r="F1154">
        <v>2</v>
      </c>
      <c r="G1154" t="s">
        <v>9</v>
      </c>
      <c r="H1154" t="s">
        <v>1172</v>
      </c>
      <c r="I1154" s="5">
        <v>200</v>
      </c>
      <c r="J1154" s="5">
        <f>IFERROR('Ventas Pases'!$I1154/'Ventas Pases'!$F1154,"PASE")</f>
        <v>100</v>
      </c>
      <c r="K1154" t="str">
        <f>IFERROR(VLOOKUP('Ventas Pases'!$J1154,'Comisiones HEROIC'!$E$1:$F$6,2,0),"")</f>
        <v>Ridossan Hotel</v>
      </c>
      <c r="L1154" s="5">
        <f>IF('Ventas Pases'!$D1154="Red HEROIC",IFERROR(VLOOKUP('Ventas Pases'!$G1154,'Comisiones HEROIC'!$A$1:$B$11,2,0),15),IF('Ventas Pases'!$D1154="Red HEROIC",15,0))</f>
        <v>0</v>
      </c>
      <c r="M1154">
        <f>IF(pases[[#This Row],[Días Visita]]&lt;7,0,IF(pases[[#This Row],[Días Visita]]&lt;9,1,IF(pases[[#This Row],[Días Visita]]="Ilimitados",0,2)))</f>
        <v>0</v>
      </c>
      <c r="N1154" s="5">
        <f>IF(AND('Ventas Pases'!$A1154="Fuera de Temporada",'Ventas Pases'!$B1154=2019,pases[[#This Row],[Modo de Compra]]="Paquete"),30,0)</f>
        <v>0</v>
      </c>
      <c r="O1154" s="5">
        <f>-SUMIF(lift[Número de pase],pases[[#This Row],[Numero de Pase]],lift[Costo])</f>
        <v>0</v>
      </c>
    </row>
    <row r="1155" spans="1:15" x14ac:dyDescent="0.25">
      <c r="A1155" t="s">
        <v>7</v>
      </c>
      <c r="B1155">
        <v>2019</v>
      </c>
      <c r="C1155">
        <v>43476</v>
      </c>
      <c r="D1155" t="s">
        <v>8</v>
      </c>
      <c r="E1155">
        <v>43540</v>
      </c>
      <c r="F1155">
        <v>7</v>
      </c>
      <c r="G1155" t="s">
        <v>9</v>
      </c>
      <c r="H1155" t="s">
        <v>1173</v>
      </c>
      <c r="I1155" s="5">
        <v>840</v>
      </c>
      <c r="J1155" s="5">
        <f>IFERROR('Ventas Pases'!$I1155/'Ventas Pases'!$F1155,"PASE")</f>
        <v>120</v>
      </c>
      <c r="K1155" t="str">
        <f>IFERROR(VLOOKUP('Ventas Pases'!$J1155,'Comisiones HEROIC'!$E$1:$F$6,2,0),"")</f>
        <v/>
      </c>
      <c r="L1155" s="5">
        <f>IF('Ventas Pases'!$D1155="Red HEROIC",IFERROR(VLOOKUP('Ventas Pases'!$G1155,'Comisiones HEROIC'!$A$1:$B$11,2,0),15),IF('Ventas Pases'!$D1155="Red HEROIC",15,0))</f>
        <v>0</v>
      </c>
      <c r="M1155">
        <f>IF(pases[[#This Row],[Días Visita]]&lt;7,0,IF(pases[[#This Row],[Días Visita]]&lt;9,1,IF(pases[[#This Row],[Días Visita]]="Ilimitados",0,2)))</f>
        <v>1</v>
      </c>
      <c r="N1155" s="5">
        <f>IF(AND('Ventas Pases'!$A1155="Fuera de Temporada",'Ventas Pases'!$B1155=2019,pases[[#This Row],[Modo de Compra]]="Paquete"),30,0)</f>
        <v>0</v>
      </c>
      <c r="O1155" s="5">
        <f>-SUMIF(lift[Número de pase],pases[[#This Row],[Numero de Pase]],lift[Costo])</f>
        <v>0</v>
      </c>
    </row>
    <row r="1156" spans="1:15" x14ac:dyDescent="0.25">
      <c r="A1156" t="s">
        <v>7</v>
      </c>
      <c r="B1156">
        <v>2019</v>
      </c>
      <c r="C1156">
        <v>43426</v>
      </c>
      <c r="D1156" t="s">
        <v>14</v>
      </c>
      <c r="E1156">
        <v>43535</v>
      </c>
      <c r="F1156">
        <v>2</v>
      </c>
      <c r="G1156" t="s">
        <v>27</v>
      </c>
      <c r="H1156" t="s">
        <v>1174</v>
      </c>
      <c r="I1156" s="5">
        <v>280</v>
      </c>
      <c r="J1156" s="5">
        <f>IFERROR('Ventas Pases'!$I1156/'Ventas Pases'!$F1156,"PASE")</f>
        <v>140</v>
      </c>
      <c r="K1156" t="str">
        <f>IFERROR(VLOOKUP('Ventas Pases'!$J1156,'Comisiones HEROIC'!$E$1:$F$6,2,0),"")</f>
        <v/>
      </c>
      <c r="L1156" s="5">
        <f>IF('Ventas Pases'!$D1156="Red HEROIC",IFERROR(VLOOKUP('Ventas Pases'!$G1156,'Comisiones HEROIC'!$A$1:$B$11,2,0),15),IF('Ventas Pases'!$D1156="Red HEROIC",15,0))</f>
        <v>15</v>
      </c>
      <c r="M1156">
        <f>IF(pases[[#This Row],[Días Visita]]&lt;7,0,IF(pases[[#This Row],[Días Visita]]&lt;9,1,IF(pases[[#This Row],[Días Visita]]="Ilimitados",0,2)))</f>
        <v>0</v>
      </c>
      <c r="N1156" s="5">
        <f>IF(AND('Ventas Pases'!$A1156="Fuera de Temporada",'Ventas Pases'!$B1156=2019,pases[[#This Row],[Modo de Compra]]="Paquete"),30,0)</f>
        <v>0</v>
      </c>
      <c r="O1156" s="5">
        <f>-SUMIF(lift[Número de pase],pases[[#This Row],[Numero de Pase]],lift[Costo])</f>
        <v>0</v>
      </c>
    </row>
    <row r="1157" spans="1:15" x14ac:dyDescent="0.25">
      <c r="A1157" t="s">
        <v>7</v>
      </c>
      <c r="B1157">
        <v>2019</v>
      </c>
      <c r="C1157">
        <v>43493</v>
      </c>
      <c r="D1157" t="s">
        <v>14</v>
      </c>
      <c r="E1157">
        <v>43543</v>
      </c>
      <c r="F1157">
        <v>4</v>
      </c>
      <c r="G1157" t="s">
        <v>15</v>
      </c>
      <c r="H1157" t="s">
        <v>1175</v>
      </c>
      <c r="I1157" s="5">
        <v>560</v>
      </c>
      <c r="J1157" s="5">
        <f>IFERROR('Ventas Pases'!$I1157/'Ventas Pases'!$F1157,"PASE")</f>
        <v>140</v>
      </c>
      <c r="K1157" t="str">
        <f>IFERROR(VLOOKUP('Ventas Pases'!$J1157,'Comisiones HEROIC'!$E$1:$F$6,2,0),"")</f>
        <v/>
      </c>
      <c r="L1157" s="5">
        <f>IF('Ventas Pases'!$D1157="Red HEROIC",IFERROR(VLOOKUP('Ventas Pases'!$G1157,'Comisiones HEROIC'!$A$1:$B$11,2,0),15),IF('Ventas Pases'!$D1157="Red HEROIC",15,0))</f>
        <v>12</v>
      </c>
      <c r="M1157">
        <f>IF(pases[[#This Row],[Días Visita]]&lt;7,0,IF(pases[[#This Row],[Días Visita]]&lt;9,1,IF(pases[[#This Row],[Días Visita]]="Ilimitados",0,2)))</f>
        <v>0</v>
      </c>
      <c r="N1157" s="5">
        <f>IF(AND('Ventas Pases'!$A1157="Fuera de Temporada",'Ventas Pases'!$B1157=2019,pases[[#This Row],[Modo de Compra]]="Paquete"),30,0)</f>
        <v>0</v>
      </c>
      <c r="O1157" s="5">
        <f>-SUMIF(lift[Número de pase],pases[[#This Row],[Numero de Pase]],lift[Costo])</f>
        <v>0</v>
      </c>
    </row>
    <row r="1158" spans="1:15" x14ac:dyDescent="0.25">
      <c r="A1158" t="s">
        <v>13</v>
      </c>
      <c r="B1158">
        <v>2018</v>
      </c>
      <c r="C1158">
        <v>43414</v>
      </c>
      <c r="D1158" t="s">
        <v>17</v>
      </c>
      <c r="E1158">
        <v>42898</v>
      </c>
      <c r="F1158">
        <v>9</v>
      </c>
      <c r="G1158" t="s">
        <v>9</v>
      </c>
      <c r="H1158" t="s">
        <v>1176</v>
      </c>
      <c r="I1158" s="5">
        <v>990</v>
      </c>
      <c r="J1158" s="5">
        <f>IFERROR('Ventas Pases'!$I1158/'Ventas Pases'!$F1158,"PASE")</f>
        <v>110</v>
      </c>
      <c r="K1158" t="str">
        <f>IFERROR(VLOOKUP('Ventas Pases'!$J1158,'Comisiones HEROIC'!$E$1:$F$6,2,0),"")</f>
        <v>Elton Hotel</v>
      </c>
      <c r="L1158" s="5">
        <f>IF('Ventas Pases'!$D1158="Red HEROIC",IFERROR(VLOOKUP('Ventas Pases'!$G1158,'Comisiones HEROIC'!$A$1:$B$11,2,0),15),IF('Ventas Pases'!$D1158="Red HEROIC",15,0))</f>
        <v>0</v>
      </c>
      <c r="M1158">
        <f>IF(pases[[#This Row],[Días Visita]]&lt;7,0,IF(pases[[#This Row],[Días Visita]]&lt;9,1,IF(pases[[#This Row],[Días Visita]]="Ilimitados",0,2)))</f>
        <v>2</v>
      </c>
      <c r="N1158" s="5">
        <f>IF(AND('Ventas Pases'!$A1158="Fuera de Temporada",'Ventas Pases'!$B1158=2019,pases[[#This Row],[Modo de Compra]]="Paquete"),30,0)</f>
        <v>0</v>
      </c>
      <c r="O1158" s="5">
        <f>-SUMIF(lift[Número de pase],pases[[#This Row],[Numero de Pase]],lift[Costo])</f>
        <v>0</v>
      </c>
    </row>
    <row r="1159" spans="1:15" x14ac:dyDescent="0.25">
      <c r="A1159" t="s">
        <v>7</v>
      </c>
      <c r="B1159">
        <v>2018</v>
      </c>
      <c r="C1159">
        <v>43136</v>
      </c>
      <c r="D1159" t="s">
        <v>14</v>
      </c>
      <c r="E1159">
        <v>43133</v>
      </c>
      <c r="F1159">
        <v>7</v>
      </c>
      <c r="G1159" t="s">
        <v>19</v>
      </c>
      <c r="H1159" t="s">
        <v>1177</v>
      </c>
      <c r="I1159" s="5">
        <v>980</v>
      </c>
      <c r="J1159" s="5">
        <f>IFERROR('Ventas Pases'!$I1159/'Ventas Pases'!$F1159,"PASE")</f>
        <v>140</v>
      </c>
      <c r="K1159" t="str">
        <f>IFERROR(VLOOKUP('Ventas Pases'!$J1159,'Comisiones HEROIC'!$E$1:$F$6,2,0),"")</f>
        <v/>
      </c>
      <c r="L1159" s="5">
        <f>IF('Ventas Pases'!$D1159="Red HEROIC",IFERROR(VLOOKUP('Ventas Pases'!$G1159,'Comisiones HEROIC'!$A$1:$B$11,2,0),15),IF('Ventas Pases'!$D1159="Red HEROIC",15,0))</f>
        <v>15</v>
      </c>
      <c r="M1159">
        <f>IF(pases[[#This Row],[Días Visita]]&lt;7,0,IF(pases[[#This Row],[Días Visita]]&lt;9,1,IF(pases[[#This Row],[Días Visita]]="Ilimitados",0,2)))</f>
        <v>1</v>
      </c>
      <c r="N1159" s="5">
        <f>IF(AND('Ventas Pases'!$A1159="Fuera de Temporada",'Ventas Pases'!$B1159=2019,pases[[#This Row],[Modo de Compra]]="Paquete"),30,0)</f>
        <v>0</v>
      </c>
      <c r="O1159" s="5">
        <f>-SUMIF(lift[Número de pase],pases[[#This Row],[Numero de Pase]],lift[Costo])</f>
        <v>0</v>
      </c>
    </row>
    <row r="1160" spans="1:15" x14ac:dyDescent="0.25">
      <c r="A1160" t="s">
        <v>7</v>
      </c>
      <c r="B1160">
        <v>2019</v>
      </c>
      <c r="C1160">
        <v>43541</v>
      </c>
      <c r="D1160" t="s">
        <v>8</v>
      </c>
      <c r="E1160">
        <v>43534</v>
      </c>
      <c r="F1160">
        <v>9</v>
      </c>
      <c r="G1160" t="s">
        <v>9</v>
      </c>
      <c r="H1160" t="s">
        <v>1178</v>
      </c>
      <c r="I1160" s="5">
        <v>1080</v>
      </c>
      <c r="J1160" s="5">
        <f>IFERROR('Ventas Pases'!$I1160/'Ventas Pases'!$F1160,"PASE")</f>
        <v>120</v>
      </c>
      <c r="K1160" t="str">
        <f>IFERROR(VLOOKUP('Ventas Pases'!$J1160,'Comisiones HEROIC'!$E$1:$F$6,2,0),"")</f>
        <v/>
      </c>
      <c r="L1160" s="5">
        <f>IF('Ventas Pases'!$D1160="Red HEROIC",IFERROR(VLOOKUP('Ventas Pases'!$G1160,'Comisiones HEROIC'!$A$1:$B$11,2,0),15),IF('Ventas Pases'!$D1160="Red HEROIC",15,0))</f>
        <v>0</v>
      </c>
      <c r="M1160">
        <f>IF(pases[[#This Row],[Días Visita]]&lt;7,0,IF(pases[[#This Row],[Días Visita]]&lt;9,1,IF(pases[[#This Row],[Días Visita]]="Ilimitados",0,2)))</f>
        <v>2</v>
      </c>
      <c r="N1160" s="5">
        <f>IF(AND('Ventas Pases'!$A1160="Fuera de Temporada",'Ventas Pases'!$B1160=2019,pases[[#This Row],[Modo de Compra]]="Paquete"),30,0)</f>
        <v>0</v>
      </c>
      <c r="O1160" s="5">
        <f>-SUMIF(lift[Número de pase],pases[[#This Row],[Numero de Pase]],lift[Costo])</f>
        <v>0</v>
      </c>
    </row>
    <row r="1161" spans="1:15" x14ac:dyDescent="0.25">
      <c r="A1161" t="s">
        <v>13</v>
      </c>
      <c r="B1161">
        <v>2019</v>
      </c>
      <c r="C1161">
        <v>43194</v>
      </c>
      <c r="D1161" t="s">
        <v>8</v>
      </c>
      <c r="E1161">
        <v>43252</v>
      </c>
      <c r="F1161">
        <v>8</v>
      </c>
      <c r="G1161" t="s">
        <v>9</v>
      </c>
      <c r="H1161" t="s">
        <v>1179</v>
      </c>
      <c r="I1161" s="5">
        <v>960</v>
      </c>
      <c r="J1161" s="5">
        <f>IFERROR('Ventas Pases'!$I1161/'Ventas Pases'!$F1161,"PASE")</f>
        <v>120</v>
      </c>
      <c r="K1161" t="str">
        <f>IFERROR(VLOOKUP('Ventas Pases'!$J1161,'Comisiones HEROIC'!$E$1:$F$6,2,0),"")</f>
        <v/>
      </c>
      <c r="L1161" s="5">
        <f>IF('Ventas Pases'!$D1161="Red HEROIC",IFERROR(VLOOKUP('Ventas Pases'!$G1161,'Comisiones HEROIC'!$A$1:$B$11,2,0),15),IF('Ventas Pases'!$D1161="Red HEROIC",15,0))</f>
        <v>0</v>
      </c>
      <c r="M1161">
        <f>IF(pases[[#This Row],[Días Visita]]&lt;7,0,IF(pases[[#This Row],[Días Visita]]&lt;9,1,IF(pases[[#This Row],[Días Visita]]="Ilimitados",0,2)))</f>
        <v>1</v>
      </c>
      <c r="N1161" s="5">
        <f>IF(AND('Ventas Pases'!$A1161="Fuera de Temporada",'Ventas Pases'!$B1161=2019,pases[[#This Row],[Modo de Compra]]="Paquete"),30,0)</f>
        <v>0</v>
      </c>
      <c r="O1161" s="5">
        <f>-SUMIF(lift[Número de pase],pases[[#This Row],[Numero de Pase]],lift[Costo])</f>
        <v>0</v>
      </c>
    </row>
    <row r="1162" spans="1:15" x14ac:dyDescent="0.25">
      <c r="A1162" t="s">
        <v>7</v>
      </c>
      <c r="B1162">
        <v>2019</v>
      </c>
      <c r="C1162">
        <v>43469</v>
      </c>
      <c r="D1162" t="s">
        <v>17</v>
      </c>
      <c r="E1162">
        <v>43483</v>
      </c>
      <c r="F1162">
        <v>3</v>
      </c>
      <c r="G1162" t="s">
        <v>9</v>
      </c>
      <c r="H1162" t="s">
        <v>1180</v>
      </c>
      <c r="I1162" s="5">
        <v>315</v>
      </c>
      <c r="J1162" s="5">
        <f>IFERROR('Ventas Pases'!$I1162/'Ventas Pases'!$F1162,"PASE")</f>
        <v>105</v>
      </c>
      <c r="K1162" t="str">
        <f>IFERROR(VLOOKUP('Ventas Pases'!$J1162,'Comisiones HEROIC'!$E$1:$F$6,2,0),"")</f>
        <v>OI Hotels</v>
      </c>
      <c r="L1162" s="5">
        <f>IF('Ventas Pases'!$D1162="Red HEROIC",IFERROR(VLOOKUP('Ventas Pases'!$G1162,'Comisiones HEROIC'!$A$1:$B$11,2,0),15),IF('Ventas Pases'!$D1162="Red HEROIC",15,0))</f>
        <v>0</v>
      </c>
      <c r="M1162">
        <f>IF(pases[[#This Row],[Días Visita]]&lt;7,0,IF(pases[[#This Row],[Días Visita]]&lt;9,1,IF(pases[[#This Row],[Días Visita]]="Ilimitados",0,2)))</f>
        <v>0</v>
      </c>
      <c r="N1162" s="5">
        <f>IF(AND('Ventas Pases'!$A1162="Fuera de Temporada",'Ventas Pases'!$B1162=2019,pases[[#This Row],[Modo de Compra]]="Paquete"),30,0)</f>
        <v>0</v>
      </c>
      <c r="O1162" s="5">
        <f>-SUMIF(lift[Número de pase],pases[[#This Row],[Numero de Pase]],lift[Costo])</f>
        <v>0</v>
      </c>
    </row>
    <row r="1163" spans="1:15" x14ac:dyDescent="0.25">
      <c r="A1163" t="s">
        <v>13</v>
      </c>
      <c r="B1163">
        <v>2019</v>
      </c>
      <c r="C1163">
        <v>43232</v>
      </c>
      <c r="D1163" t="s">
        <v>8</v>
      </c>
      <c r="E1163">
        <v>43225</v>
      </c>
      <c r="F1163">
        <v>9</v>
      </c>
      <c r="G1163" t="s">
        <v>9</v>
      </c>
      <c r="H1163" t="s">
        <v>1181</v>
      </c>
      <c r="I1163" s="5">
        <v>1080</v>
      </c>
      <c r="J1163" s="5">
        <f>IFERROR('Ventas Pases'!$I1163/'Ventas Pases'!$F1163,"PASE")</f>
        <v>120</v>
      </c>
      <c r="K1163" t="str">
        <f>IFERROR(VLOOKUP('Ventas Pases'!$J1163,'Comisiones HEROIC'!$E$1:$F$6,2,0),"")</f>
        <v/>
      </c>
      <c r="L1163" s="5">
        <f>IF('Ventas Pases'!$D1163="Red HEROIC",IFERROR(VLOOKUP('Ventas Pases'!$G1163,'Comisiones HEROIC'!$A$1:$B$11,2,0),15),IF('Ventas Pases'!$D1163="Red HEROIC",15,0))</f>
        <v>0</v>
      </c>
      <c r="M1163">
        <f>IF(pases[[#This Row],[Días Visita]]&lt;7,0,IF(pases[[#This Row],[Días Visita]]&lt;9,1,IF(pases[[#This Row],[Días Visita]]="Ilimitados",0,2)))</f>
        <v>2</v>
      </c>
      <c r="N1163" s="5">
        <f>IF(AND('Ventas Pases'!$A1163="Fuera de Temporada",'Ventas Pases'!$B1163=2019,pases[[#This Row],[Modo de Compra]]="Paquete"),30,0)</f>
        <v>0</v>
      </c>
      <c r="O1163" s="5">
        <f>-SUMIF(lift[Número de pase],pases[[#This Row],[Numero de Pase]],lift[Costo])</f>
        <v>0</v>
      </c>
    </row>
    <row r="1164" spans="1:15" x14ac:dyDescent="0.25">
      <c r="A1164" t="s">
        <v>13</v>
      </c>
      <c r="B1164">
        <v>2018</v>
      </c>
      <c r="C1164">
        <v>43402</v>
      </c>
      <c r="D1164" t="s">
        <v>8</v>
      </c>
      <c r="E1164">
        <v>42940</v>
      </c>
      <c r="F1164">
        <v>6</v>
      </c>
      <c r="G1164" t="s">
        <v>9</v>
      </c>
      <c r="H1164" t="s">
        <v>1182</v>
      </c>
      <c r="I1164" s="5">
        <v>720</v>
      </c>
      <c r="J1164" s="5">
        <f>IFERROR('Ventas Pases'!$I1164/'Ventas Pases'!$F1164,"PASE")</f>
        <v>120</v>
      </c>
      <c r="K1164" t="str">
        <f>IFERROR(VLOOKUP('Ventas Pases'!$J1164,'Comisiones HEROIC'!$E$1:$F$6,2,0),"")</f>
        <v/>
      </c>
      <c r="L1164" s="5">
        <f>IF('Ventas Pases'!$D1164="Red HEROIC",IFERROR(VLOOKUP('Ventas Pases'!$G1164,'Comisiones HEROIC'!$A$1:$B$11,2,0),15),IF('Ventas Pases'!$D1164="Red HEROIC",15,0))</f>
        <v>0</v>
      </c>
      <c r="M1164">
        <f>IF(pases[[#This Row],[Días Visita]]&lt;7,0,IF(pases[[#This Row],[Días Visita]]&lt;9,1,IF(pases[[#This Row],[Días Visita]]="Ilimitados",0,2)))</f>
        <v>0</v>
      </c>
      <c r="N1164" s="5">
        <f>IF(AND('Ventas Pases'!$A1164="Fuera de Temporada",'Ventas Pases'!$B1164=2019,pases[[#This Row],[Modo de Compra]]="Paquete"),30,0)</f>
        <v>0</v>
      </c>
      <c r="O1164" s="5">
        <f>-SUMIF(lift[Número de pase],pases[[#This Row],[Numero de Pase]],lift[Costo])</f>
        <v>0</v>
      </c>
    </row>
    <row r="1165" spans="1:15" x14ac:dyDescent="0.25">
      <c r="A1165" t="s">
        <v>7</v>
      </c>
      <c r="B1165">
        <v>2019</v>
      </c>
      <c r="C1165">
        <v>43512</v>
      </c>
      <c r="D1165" t="s">
        <v>8</v>
      </c>
      <c r="E1165">
        <v>43512</v>
      </c>
      <c r="F1165">
        <v>1</v>
      </c>
      <c r="G1165" t="s">
        <v>9</v>
      </c>
      <c r="H1165" t="s">
        <v>1183</v>
      </c>
      <c r="I1165" s="5">
        <v>120</v>
      </c>
      <c r="J1165" s="5">
        <f>IFERROR('Ventas Pases'!$I1165/'Ventas Pases'!$F1165,"PASE")</f>
        <v>120</v>
      </c>
      <c r="K1165" t="str">
        <f>IFERROR(VLOOKUP('Ventas Pases'!$J1165,'Comisiones HEROIC'!$E$1:$F$6,2,0),"")</f>
        <v/>
      </c>
      <c r="L1165" s="5">
        <f>IF('Ventas Pases'!$D1165="Red HEROIC",IFERROR(VLOOKUP('Ventas Pases'!$G1165,'Comisiones HEROIC'!$A$1:$B$11,2,0),15),IF('Ventas Pases'!$D1165="Red HEROIC",15,0))</f>
        <v>0</v>
      </c>
      <c r="M1165">
        <f>IF(pases[[#This Row],[Días Visita]]&lt;7,0,IF(pases[[#This Row],[Días Visita]]&lt;9,1,IF(pases[[#This Row],[Días Visita]]="Ilimitados",0,2)))</f>
        <v>0</v>
      </c>
      <c r="N1165" s="5">
        <f>IF(AND('Ventas Pases'!$A1165="Fuera de Temporada",'Ventas Pases'!$B1165=2019,pases[[#This Row],[Modo de Compra]]="Paquete"),30,0)</f>
        <v>0</v>
      </c>
      <c r="O1165" s="5">
        <f>-SUMIF(lift[Número de pase],pases[[#This Row],[Numero de Pase]],lift[Costo])</f>
        <v>0</v>
      </c>
    </row>
    <row r="1166" spans="1:15" x14ac:dyDescent="0.25">
      <c r="A1166" t="s">
        <v>7</v>
      </c>
      <c r="B1166">
        <v>2019</v>
      </c>
      <c r="C1166">
        <v>43505</v>
      </c>
      <c r="D1166" t="s">
        <v>8</v>
      </c>
      <c r="E1166">
        <v>43527</v>
      </c>
      <c r="F1166">
        <v>2</v>
      </c>
      <c r="G1166" t="s">
        <v>9</v>
      </c>
      <c r="H1166" t="s">
        <v>1184</v>
      </c>
      <c r="I1166" s="5">
        <v>240</v>
      </c>
      <c r="J1166" s="5">
        <f>IFERROR('Ventas Pases'!$I1166/'Ventas Pases'!$F1166,"PASE")</f>
        <v>120</v>
      </c>
      <c r="K1166" t="str">
        <f>IFERROR(VLOOKUP('Ventas Pases'!$J1166,'Comisiones HEROIC'!$E$1:$F$6,2,0),"")</f>
        <v/>
      </c>
      <c r="L1166" s="5">
        <f>IF('Ventas Pases'!$D1166="Red HEROIC",IFERROR(VLOOKUP('Ventas Pases'!$G1166,'Comisiones HEROIC'!$A$1:$B$11,2,0),15),IF('Ventas Pases'!$D1166="Red HEROIC",15,0))</f>
        <v>0</v>
      </c>
      <c r="M1166">
        <f>IF(pases[[#This Row],[Días Visita]]&lt;7,0,IF(pases[[#This Row],[Días Visita]]&lt;9,1,IF(pases[[#This Row],[Días Visita]]="Ilimitados",0,2)))</f>
        <v>0</v>
      </c>
      <c r="N1166" s="5">
        <f>IF(AND('Ventas Pases'!$A1166="Fuera de Temporada",'Ventas Pases'!$B1166=2019,pases[[#This Row],[Modo de Compra]]="Paquete"),30,0)</f>
        <v>0</v>
      </c>
      <c r="O1166" s="5">
        <f>-SUMIF(lift[Número de pase],pases[[#This Row],[Numero de Pase]],lift[Costo])</f>
        <v>0</v>
      </c>
    </row>
    <row r="1167" spans="1:15" x14ac:dyDescent="0.25">
      <c r="A1167" t="s">
        <v>7</v>
      </c>
      <c r="B1167">
        <v>2018</v>
      </c>
      <c r="C1167">
        <v>43173</v>
      </c>
      <c r="D1167" t="s">
        <v>17</v>
      </c>
      <c r="E1167">
        <v>43168</v>
      </c>
      <c r="F1167">
        <v>6</v>
      </c>
      <c r="G1167" t="s">
        <v>9</v>
      </c>
      <c r="H1167" t="s">
        <v>1185</v>
      </c>
      <c r="I1167" s="5">
        <v>660</v>
      </c>
      <c r="J1167" s="5">
        <f>IFERROR('Ventas Pases'!$I1167/'Ventas Pases'!$F1167,"PASE")</f>
        <v>110</v>
      </c>
      <c r="K1167" t="str">
        <f>IFERROR(VLOOKUP('Ventas Pases'!$J1167,'Comisiones HEROIC'!$E$1:$F$6,2,0),"")</f>
        <v>Elton Hotel</v>
      </c>
      <c r="L1167" s="5">
        <f>IF('Ventas Pases'!$D1167="Red HEROIC",IFERROR(VLOOKUP('Ventas Pases'!$G1167,'Comisiones HEROIC'!$A$1:$B$11,2,0),15),IF('Ventas Pases'!$D1167="Red HEROIC",15,0))</f>
        <v>0</v>
      </c>
      <c r="M1167">
        <f>IF(pases[[#This Row],[Días Visita]]&lt;7,0,IF(pases[[#This Row],[Días Visita]]&lt;9,1,IF(pases[[#This Row],[Días Visita]]="Ilimitados",0,2)))</f>
        <v>0</v>
      </c>
      <c r="N1167" s="5">
        <f>IF(AND('Ventas Pases'!$A1167="Fuera de Temporada",'Ventas Pases'!$B1167=2019,pases[[#This Row],[Modo de Compra]]="Paquete"),30,0)</f>
        <v>0</v>
      </c>
      <c r="O1167" s="5">
        <f>-SUMIF(lift[Número de pase],pases[[#This Row],[Numero de Pase]],lift[Costo])</f>
        <v>0</v>
      </c>
    </row>
    <row r="1168" spans="1:15" x14ac:dyDescent="0.25">
      <c r="A1168" t="s">
        <v>7</v>
      </c>
      <c r="B1168">
        <v>2019</v>
      </c>
      <c r="C1168">
        <v>43436</v>
      </c>
      <c r="D1168" t="s">
        <v>8</v>
      </c>
      <c r="E1168">
        <v>43498</v>
      </c>
      <c r="F1168">
        <v>5</v>
      </c>
      <c r="G1168" t="s">
        <v>9</v>
      </c>
      <c r="H1168" t="s">
        <v>1186</v>
      </c>
      <c r="I1168" s="5">
        <v>600</v>
      </c>
      <c r="J1168" s="5">
        <f>IFERROR('Ventas Pases'!$I1168/'Ventas Pases'!$F1168,"PASE")</f>
        <v>120</v>
      </c>
      <c r="K1168" t="str">
        <f>IFERROR(VLOOKUP('Ventas Pases'!$J1168,'Comisiones HEROIC'!$E$1:$F$6,2,0),"")</f>
        <v/>
      </c>
      <c r="L1168" s="5">
        <f>IF('Ventas Pases'!$D1168="Red HEROIC",IFERROR(VLOOKUP('Ventas Pases'!$G1168,'Comisiones HEROIC'!$A$1:$B$11,2,0),15),IF('Ventas Pases'!$D1168="Red HEROIC",15,0))</f>
        <v>0</v>
      </c>
      <c r="M1168">
        <f>IF(pases[[#This Row],[Días Visita]]&lt;7,0,IF(pases[[#This Row],[Días Visita]]&lt;9,1,IF(pases[[#This Row],[Días Visita]]="Ilimitados",0,2)))</f>
        <v>0</v>
      </c>
      <c r="N1168" s="5">
        <f>IF(AND('Ventas Pases'!$A1168="Fuera de Temporada",'Ventas Pases'!$B1168=2019,pases[[#This Row],[Modo de Compra]]="Paquete"),30,0)</f>
        <v>0</v>
      </c>
      <c r="O1168" s="5">
        <f>-SUMIF(lift[Número de pase],pases[[#This Row],[Numero de Pase]],lift[Costo])</f>
        <v>0</v>
      </c>
    </row>
    <row r="1169" spans="1:15" x14ac:dyDescent="0.25">
      <c r="A1169" t="s">
        <v>7</v>
      </c>
      <c r="B1169">
        <v>2018</v>
      </c>
      <c r="C1169">
        <v>43443</v>
      </c>
      <c r="D1169" t="s">
        <v>8</v>
      </c>
      <c r="E1169">
        <v>43155</v>
      </c>
      <c r="F1169">
        <v>2</v>
      </c>
      <c r="G1169" t="s">
        <v>9</v>
      </c>
      <c r="H1169" t="s">
        <v>1187</v>
      </c>
      <c r="I1169" s="5">
        <v>240</v>
      </c>
      <c r="J1169" s="5">
        <f>IFERROR('Ventas Pases'!$I1169/'Ventas Pases'!$F1169,"PASE")</f>
        <v>120</v>
      </c>
      <c r="K1169" t="str">
        <f>IFERROR(VLOOKUP('Ventas Pases'!$J1169,'Comisiones HEROIC'!$E$1:$F$6,2,0),"")</f>
        <v/>
      </c>
      <c r="L1169" s="5">
        <f>IF('Ventas Pases'!$D1169="Red HEROIC",IFERROR(VLOOKUP('Ventas Pases'!$G1169,'Comisiones HEROIC'!$A$1:$B$11,2,0),15),IF('Ventas Pases'!$D1169="Red HEROIC",15,0))</f>
        <v>0</v>
      </c>
      <c r="M1169">
        <f>IF(pases[[#This Row],[Días Visita]]&lt;7,0,IF(pases[[#This Row],[Días Visita]]&lt;9,1,IF(pases[[#This Row],[Días Visita]]="Ilimitados",0,2)))</f>
        <v>0</v>
      </c>
      <c r="N1169" s="5">
        <f>IF(AND('Ventas Pases'!$A1169="Fuera de Temporada",'Ventas Pases'!$B1169=2019,pases[[#This Row],[Modo de Compra]]="Paquete"),30,0)</f>
        <v>0</v>
      </c>
      <c r="O1169" s="5">
        <f>-SUMIF(lift[Número de pase],pases[[#This Row],[Numero de Pase]],lift[Costo])</f>
        <v>0</v>
      </c>
    </row>
    <row r="1170" spans="1:15" x14ac:dyDescent="0.25">
      <c r="A1170" t="s">
        <v>7</v>
      </c>
      <c r="B1170">
        <v>2019</v>
      </c>
      <c r="C1170">
        <v>43545</v>
      </c>
      <c r="D1170" t="s">
        <v>17</v>
      </c>
      <c r="E1170">
        <v>43542</v>
      </c>
      <c r="F1170">
        <v>2</v>
      </c>
      <c r="G1170" t="s">
        <v>9</v>
      </c>
      <c r="H1170" t="s">
        <v>1188</v>
      </c>
      <c r="I1170" s="5">
        <v>220</v>
      </c>
      <c r="J1170" s="5">
        <f>IFERROR('Ventas Pases'!$I1170/'Ventas Pases'!$F1170,"PASE")</f>
        <v>110</v>
      </c>
      <c r="K1170" t="str">
        <f>IFERROR(VLOOKUP('Ventas Pases'!$J1170,'Comisiones HEROIC'!$E$1:$F$6,2,0),"")</f>
        <v>Elton Hotel</v>
      </c>
      <c r="L1170" s="5">
        <f>IF('Ventas Pases'!$D1170="Red HEROIC",IFERROR(VLOOKUP('Ventas Pases'!$G1170,'Comisiones HEROIC'!$A$1:$B$11,2,0),15),IF('Ventas Pases'!$D1170="Red HEROIC",15,0))</f>
        <v>0</v>
      </c>
      <c r="M1170">
        <f>IF(pases[[#This Row],[Días Visita]]&lt;7,0,IF(pases[[#This Row],[Días Visita]]&lt;9,1,IF(pases[[#This Row],[Días Visita]]="Ilimitados",0,2)))</f>
        <v>0</v>
      </c>
      <c r="N1170" s="5">
        <f>IF(AND('Ventas Pases'!$A1170="Fuera de Temporada",'Ventas Pases'!$B1170=2019,pases[[#This Row],[Modo de Compra]]="Paquete"),30,0)</f>
        <v>0</v>
      </c>
      <c r="O1170" s="5">
        <f>-SUMIF(lift[Número de pase],pases[[#This Row],[Numero de Pase]],lift[Costo])</f>
        <v>0</v>
      </c>
    </row>
    <row r="1171" spans="1:15" x14ac:dyDescent="0.25">
      <c r="A1171" t="s">
        <v>7</v>
      </c>
      <c r="B1171">
        <v>2019</v>
      </c>
      <c r="C1171">
        <v>43484</v>
      </c>
      <c r="D1171" t="s">
        <v>8</v>
      </c>
      <c r="E1171">
        <v>43508</v>
      </c>
      <c r="F1171">
        <v>9</v>
      </c>
      <c r="G1171" t="s">
        <v>9</v>
      </c>
      <c r="H1171" t="s">
        <v>1189</v>
      </c>
      <c r="I1171" s="5">
        <v>1080</v>
      </c>
      <c r="J1171" s="5">
        <f>IFERROR('Ventas Pases'!$I1171/'Ventas Pases'!$F1171,"PASE")</f>
        <v>120</v>
      </c>
      <c r="K1171" t="str">
        <f>IFERROR(VLOOKUP('Ventas Pases'!$J1171,'Comisiones HEROIC'!$E$1:$F$6,2,0),"")</f>
        <v/>
      </c>
      <c r="L1171" s="5">
        <f>IF('Ventas Pases'!$D1171="Red HEROIC",IFERROR(VLOOKUP('Ventas Pases'!$G1171,'Comisiones HEROIC'!$A$1:$B$11,2,0),15),IF('Ventas Pases'!$D1171="Red HEROIC",15,0))</f>
        <v>0</v>
      </c>
      <c r="M1171">
        <f>IF(pases[[#This Row],[Días Visita]]&lt;7,0,IF(pases[[#This Row],[Días Visita]]&lt;9,1,IF(pases[[#This Row],[Días Visita]]="Ilimitados",0,2)))</f>
        <v>2</v>
      </c>
      <c r="N1171" s="5">
        <f>IF(AND('Ventas Pases'!$A1171="Fuera de Temporada",'Ventas Pases'!$B1171=2019,pases[[#This Row],[Modo de Compra]]="Paquete"),30,0)</f>
        <v>0</v>
      </c>
      <c r="O1171" s="5">
        <f>-SUMIF(lift[Número de pase],pases[[#This Row],[Numero de Pase]],lift[Costo])</f>
        <v>0</v>
      </c>
    </row>
    <row r="1172" spans="1:15" x14ac:dyDescent="0.25">
      <c r="A1172" t="s">
        <v>7</v>
      </c>
      <c r="B1172">
        <v>2018</v>
      </c>
      <c r="C1172">
        <v>43435</v>
      </c>
      <c r="D1172" t="s">
        <v>17</v>
      </c>
      <c r="E1172">
        <v>43174</v>
      </c>
      <c r="F1172">
        <v>9</v>
      </c>
      <c r="G1172" t="s">
        <v>9</v>
      </c>
      <c r="H1172" t="s">
        <v>1190</v>
      </c>
      <c r="I1172" s="5">
        <v>945</v>
      </c>
      <c r="J1172" s="5">
        <f>IFERROR('Ventas Pases'!$I1172/'Ventas Pases'!$F1172,"PASE")</f>
        <v>105</v>
      </c>
      <c r="K1172" t="str">
        <f>IFERROR(VLOOKUP('Ventas Pases'!$J1172,'Comisiones HEROIC'!$E$1:$F$6,2,0),"")</f>
        <v>OI Hotels</v>
      </c>
      <c r="L1172" s="5">
        <f>IF('Ventas Pases'!$D1172="Red HEROIC",IFERROR(VLOOKUP('Ventas Pases'!$G1172,'Comisiones HEROIC'!$A$1:$B$11,2,0),15),IF('Ventas Pases'!$D1172="Red HEROIC",15,0))</f>
        <v>0</v>
      </c>
      <c r="M1172">
        <f>IF(pases[[#This Row],[Días Visita]]&lt;7,0,IF(pases[[#This Row],[Días Visita]]&lt;9,1,IF(pases[[#This Row],[Días Visita]]="Ilimitados",0,2)))</f>
        <v>2</v>
      </c>
      <c r="N1172" s="5">
        <f>IF(AND('Ventas Pases'!$A1172="Fuera de Temporada",'Ventas Pases'!$B1172=2019,pases[[#This Row],[Modo de Compra]]="Paquete"),30,0)</f>
        <v>0</v>
      </c>
      <c r="O1172" s="5">
        <f>-SUMIF(lift[Número de pase],pases[[#This Row],[Numero de Pase]],lift[Costo])</f>
        <v>0</v>
      </c>
    </row>
    <row r="1173" spans="1:15" x14ac:dyDescent="0.25">
      <c r="A1173" t="s">
        <v>7</v>
      </c>
      <c r="B1173">
        <v>2018</v>
      </c>
      <c r="C1173">
        <v>43442</v>
      </c>
      <c r="D1173" t="s">
        <v>17</v>
      </c>
      <c r="E1173">
        <v>43118</v>
      </c>
      <c r="F1173">
        <v>2</v>
      </c>
      <c r="G1173" t="s">
        <v>9</v>
      </c>
      <c r="H1173" t="s">
        <v>1191</v>
      </c>
      <c r="I1173" s="5">
        <v>210</v>
      </c>
      <c r="J1173" s="5">
        <f>IFERROR('Ventas Pases'!$I1173/'Ventas Pases'!$F1173,"PASE")</f>
        <v>105</v>
      </c>
      <c r="K1173" t="str">
        <f>IFERROR(VLOOKUP('Ventas Pases'!$J1173,'Comisiones HEROIC'!$E$1:$F$6,2,0),"")</f>
        <v>OI Hotels</v>
      </c>
      <c r="L1173" s="5">
        <f>IF('Ventas Pases'!$D1173="Red HEROIC",IFERROR(VLOOKUP('Ventas Pases'!$G1173,'Comisiones HEROIC'!$A$1:$B$11,2,0),15),IF('Ventas Pases'!$D1173="Red HEROIC",15,0))</f>
        <v>0</v>
      </c>
      <c r="M1173">
        <f>IF(pases[[#This Row],[Días Visita]]&lt;7,0,IF(pases[[#This Row],[Días Visita]]&lt;9,1,IF(pases[[#This Row],[Días Visita]]="Ilimitados",0,2)))</f>
        <v>0</v>
      </c>
      <c r="N1173" s="5">
        <f>IF(AND('Ventas Pases'!$A1173="Fuera de Temporada",'Ventas Pases'!$B1173=2019,pases[[#This Row],[Modo de Compra]]="Paquete"),30,0)</f>
        <v>0</v>
      </c>
      <c r="O1173" s="5">
        <f>-SUMIF(lift[Número de pase],pases[[#This Row],[Numero de Pase]],lift[Costo])</f>
        <v>0</v>
      </c>
    </row>
    <row r="1174" spans="1:15" x14ac:dyDescent="0.25">
      <c r="A1174" t="s">
        <v>13</v>
      </c>
      <c r="B1174">
        <v>2019</v>
      </c>
      <c r="C1174">
        <v>43367</v>
      </c>
      <c r="D1174" t="s">
        <v>14</v>
      </c>
      <c r="E1174">
        <v>43266</v>
      </c>
      <c r="F1174">
        <v>6</v>
      </c>
      <c r="G1174" t="s">
        <v>15</v>
      </c>
      <c r="H1174" t="s">
        <v>1192</v>
      </c>
      <c r="I1174" s="5">
        <v>840</v>
      </c>
      <c r="J1174" s="5">
        <f>IFERROR('Ventas Pases'!$I1174/'Ventas Pases'!$F1174,"PASE")</f>
        <v>140</v>
      </c>
      <c r="K1174" t="str">
        <f>IFERROR(VLOOKUP('Ventas Pases'!$J1174,'Comisiones HEROIC'!$E$1:$F$6,2,0),"")</f>
        <v/>
      </c>
      <c r="L1174" s="5">
        <f>IF('Ventas Pases'!$D1174="Red HEROIC",IFERROR(VLOOKUP('Ventas Pases'!$G1174,'Comisiones HEROIC'!$A$1:$B$11,2,0),15),IF('Ventas Pases'!$D1174="Red HEROIC",15,0))</f>
        <v>12</v>
      </c>
      <c r="M1174">
        <f>IF(pases[[#This Row],[Días Visita]]&lt;7,0,IF(pases[[#This Row],[Días Visita]]&lt;9,1,IF(pases[[#This Row],[Días Visita]]="Ilimitados",0,2)))</f>
        <v>0</v>
      </c>
      <c r="N1174" s="5">
        <f>IF(AND('Ventas Pases'!$A1174="Fuera de Temporada",'Ventas Pases'!$B1174=2019,pases[[#This Row],[Modo de Compra]]="Paquete"),30,0)</f>
        <v>0</v>
      </c>
      <c r="O1174" s="5">
        <f>-SUMIF(lift[Número de pase],pases[[#This Row],[Numero de Pase]],lift[Costo])</f>
        <v>0</v>
      </c>
    </row>
    <row r="1175" spans="1:15" x14ac:dyDescent="0.25">
      <c r="A1175" t="s">
        <v>7</v>
      </c>
      <c r="B1175">
        <v>2019</v>
      </c>
      <c r="C1175">
        <v>43527</v>
      </c>
      <c r="D1175" t="s">
        <v>14</v>
      </c>
      <c r="E1175">
        <v>43524</v>
      </c>
      <c r="F1175">
        <v>8</v>
      </c>
      <c r="G1175" t="s">
        <v>15</v>
      </c>
      <c r="H1175" t="s">
        <v>1193</v>
      </c>
      <c r="I1175" s="5">
        <v>1120</v>
      </c>
      <c r="J1175" s="5">
        <f>IFERROR('Ventas Pases'!$I1175/'Ventas Pases'!$F1175,"PASE")</f>
        <v>140</v>
      </c>
      <c r="K1175" t="str">
        <f>IFERROR(VLOOKUP('Ventas Pases'!$J1175,'Comisiones HEROIC'!$E$1:$F$6,2,0),"")</f>
        <v/>
      </c>
      <c r="L1175" s="5">
        <f>IF('Ventas Pases'!$D1175="Red HEROIC",IFERROR(VLOOKUP('Ventas Pases'!$G1175,'Comisiones HEROIC'!$A$1:$B$11,2,0),15),IF('Ventas Pases'!$D1175="Red HEROIC",15,0))</f>
        <v>12</v>
      </c>
      <c r="M1175">
        <f>IF(pases[[#This Row],[Días Visita]]&lt;7,0,IF(pases[[#This Row],[Días Visita]]&lt;9,1,IF(pases[[#This Row],[Días Visita]]="Ilimitados",0,2)))</f>
        <v>1</v>
      </c>
      <c r="N1175" s="5">
        <f>IF(AND('Ventas Pases'!$A1175="Fuera de Temporada",'Ventas Pases'!$B1175=2019,pases[[#This Row],[Modo de Compra]]="Paquete"),30,0)</f>
        <v>0</v>
      </c>
      <c r="O1175" s="5">
        <f>-SUMIF(lift[Número de pase],pases[[#This Row],[Numero de Pase]],lift[Costo])</f>
        <v>0</v>
      </c>
    </row>
    <row r="1176" spans="1:15" x14ac:dyDescent="0.25">
      <c r="A1176" t="s">
        <v>7</v>
      </c>
      <c r="B1176">
        <v>2019</v>
      </c>
      <c r="C1176">
        <v>43477</v>
      </c>
      <c r="D1176" t="s">
        <v>17</v>
      </c>
      <c r="E1176">
        <v>43497</v>
      </c>
      <c r="F1176">
        <v>2</v>
      </c>
      <c r="G1176" t="s">
        <v>9</v>
      </c>
      <c r="H1176" t="s">
        <v>1194</v>
      </c>
      <c r="I1176" s="5">
        <v>210</v>
      </c>
      <c r="J1176" s="5">
        <f>IFERROR('Ventas Pases'!$I1176/'Ventas Pases'!$F1176,"PASE")</f>
        <v>105</v>
      </c>
      <c r="K1176" t="str">
        <f>IFERROR(VLOOKUP('Ventas Pases'!$J1176,'Comisiones HEROIC'!$E$1:$F$6,2,0),"")</f>
        <v>OI Hotels</v>
      </c>
      <c r="L1176" s="5">
        <f>IF('Ventas Pases'!$D1176="Red HEROIC",IFERROR(VLOOKUP('Ventas Pases'!$G1176,'Comisiones HEROIC'!$A$1:$B$11,2,0),15),IF('Ventas Pases'!$D1176="Red HEROIC",15,0))</f>
        <v>0</v>
      </c>
      <c r="M1176">
        <f>IF(pases[[#This Row],[Días Visita]]&lt;7,0,IF(pases[[#This Row],[Días Visita]]&lt;9,1,IF(pases[[#This Row],[Días Visita]]="Ilimitados",0,2)))</f>
        <v>0</v>
      </c>
      <c r="N1176" s="5">
        <f>IF(AND('Ventas Pases'!$A1176="Fuera de Temporada",'Ventas Pases'!$B1176=2019,pases[[#This Row],[Modo de Compra]]="Paquete"),30,0)</f>
        <v>0</v>
      </c>
      <c r="O1176" s="5">
        <f>-SUMIF(lift[Número de pase],pases[[#This Row],[Numero de Pase]],lift[Costo])</f>
        <v>0</v>
      </c>
    </row>
    <row r="1177" spans="1:15" x14ac:dyDescent="0.25">
      <c r="A1177" t="s">
        <v>7</v>
      </c>
      <c r="B1177">
        <v>2019</v>
      </c>
      <c r="C1177">
        <v>43521</v>
      </c>
      <c r="D1177" t="s">
        <v>14</v>
      </c>
      <c r="E1177">
        <v>43522</v>
      </c>
      <c r="F1177">
        <v>9</v>
      </c>
      <c r="G1177" t="s">
        <v>15</v>
      </c>
      <c r="H1177" t="s">
        <v>1195</v>
      </c>
      <c r="I1177" s="5">
        <v>1260</v>
      </c>
      <c r="J1177" s="5">
        <f>IFERROR('Ventas Pases'!$I1177/'Ventas Pases'!$F1177,"PASE")</f>
        <v>140</v>
      </c>
      <c r="K1177" t="str">
        <f>IFERROR(VLOOKUP('Ventas Pases'!$J1177,'Comisiones HEROIC'!$E$1:$F$6,2,0),"")</f>
        <v/>
      </c>
      <c r="L1177" s="5">
        <f>IF('Ventas Pases'!$D1177="Red HEROIC",IFERROR(VLOOKUP('Ventas Pases'!$G1177,'Comisiones HEROIC'!$A$1:$B$11,2,0),15),IF('Ventas Pases'!$D1177="Red HEROIC",15,0))</f>
        <v>12</v>
      </c>
      <c r="M1177">
        <f>IF(pases[[#This Row],[Días Visita]]&lt;7,0,IF(pases[[#This Row],[Días Visita]]&lt;9,1,IF(pases[[#This Row],[Días Visita]]="Ilimitados",0,2)))</f>
        <v>2</v>
      </c>
      <c r="N1177" s="5">
        <f>IF(AND('Ventas Pases'!$A1177="Fuera de Temporada",'Ventas Pases'!$B1177=2019,pases[[#This Row],[Modo de Compra]]="Paquete"),30,0)</f>
        <v>0</v>
      </c>
      <c r="O1177" s="5">
        <f>-SUMIF(lift[Número de pase],pases[[#This Row],[Numero de Pase]],lift[Costo])</f>
        <v>0</v>
      </c>
    </row>
    <row r="1178" spans="1:15" x14ac:dyDescent="0.25">
      <c r="A1178" t="s">
        <v>7</v>
      </c>
      <c r="B1178">
        <v>2018</v>
      </c>
      <c r="C1178">
        <v>43452</v>
      </c>
      <c r="D1178" t="s">
        <v>60</v>
      </c>
      <c r="E1178">
        <v>43119</v>
      </c>
      <c r="F1178">
        <v>1</v>
      </c>
      <c r="G1178" t="s">
        <v>9</v>
      </c>
      <c r="H1178" t="s">
        <v>1196</v>
      </c>
      <c r="I1178" s="5">
        <v>120</v>
      </c>
      <c r="J1178" s="5">
        <f>IFERROR('Ventas Pases'!$I1178/'Ventas Pases'!$F1178,"PASE")</f>
        <v>120</v>
      </c>
      <c r="K1178" t="str">
        <f>IFERROR(VLOOKUP('Ventas Pases'!$J1178,'Comisiones HEROIC'!$E$1:$F$6,2,0),"")</f>
        <v/>
      </c>
      <c r="L1178" s="5">
        <f>IF('Ventas Pases'!$D1178="Red HEROIC",IFERROR(VLOOKUP('Ventas Pases'!$G1178,'Comisiones HEROIC'!$A$1:$B$11,2,0),15),IF('Ventas Pases'!$D1178="Red HEROIC",15,0))</f>
        <v>0</v>
      </c>
      <c r="M1178">
        <f>IF(pases[[#This Row],[Días Visita]]&lt;7,0,IF(pases[[#This Row],[Días Visita]]&lt;9,1,IF(pases[[#This Row],[Días Visita]]="Ilimitados",0,2)))</f>
        <v>0</v>
      </c>
      <c r="N1178" s="5">
        <f>IF(AND('Ventas Pases'!$A1178="Fuera de Temporada",'Ventas Pases'!$B1178=2019,pases[[#This Row],[Modo de Compra]]="Paquete"),30,0)</f>
        <v>0</v>
      </c>
      <c r="O1178" s="5">
        <f>-SUMIF(lift[Número de pase],pases[[#This Row],[Numero de Pase]],lift[Costo])</f>
        <v>0</v>
      </c>
    </row>
    <row r="1179" spans="1:15" x14ac:dyDescent="0.25">
      <c r="A1179" t="s">
        <v>7</v>
      </c>
      <c r="B1179">
        <v>2019</v>
      </c>
      <c r="C1179">
        <v>43514</v>
      </c>
      <c r="D1179" t="s">
        <v>8</v>
      </c>
      <c r="E1179">
        <v>43514</v>
      </c>
      <c r="F1179">
        <v>1</v>
      </c>
      <c r="G1179" t="s">
        <v>9</v>
      </c>
      <c r="H1179" t="s">
        <v>1197</v>
      </c>
      <c r="I1179" s="5">
        <v>120</v>
      </c>
      <c r="J1179" s="5">
        <f>IFERROR('Ventas Pases'!$I1179/'Ventas Pases'!$F1179,"PASE")</f>
        <v>120</v>
      </c>
      <c r="K1179" t="str">
        <f>IFERROR(VLOOKUP('Ventas Pases'!$J1179,'Comisiones HEROIC'!$E$1:$F$6,2,0),"")</f>
        <v/>
      </c>
      <c r="L1179" s="5">
        <f>IF('Ventas Pases'!$D1179="Red HEROIC",IFERROR(VLOOKUP('Ventas Pases'!$G1179,'Comisiones HEROIC'!$A$1:$B$11,2,0),15),IF('Ventas Pases'!$D1179="Red HEROIC",15,0))</f>
        <v>0</v>
      </c>
      <c r="M1179">
        <f>IF(pases[[#This Row],[Días Visita]]&lt;7,0,IF(pases[[#This Row],[Días Visita]]&lt;9,1,IF(pases[[#This Row],[Días Visita]]="Ilimitados",0,2)))</f>
        <v>0</v>
      </c>
      <c r="N1179" s="5">
        <f>IF(AND('Ventas Pases'!$A1179="Fuera de Temporada",'Ventas Pases'!$B1179=2019,pases[[#This Row],[Modo de Compra]]="Paquete"),30,0)</f>
        <v>0</v>
      </c>
      <c r="O1179" s="5">
        <f>-SUMIF(lift[Número de pase],pases[[#This Row],[Numero de Pase]],lift[Costo])</f>
        <v>0</v>
      </c>
    </row>
    <row r="1180" spans="1:15" x14ac:dyDescent="0.25">
      <c r="A1180" t="s">
        <v>7</v>
      </c>
      <c r="B1180">
        <v>2018</v>
      </c>
      <c r="C1180">
        <v>43419</v>
      </c>
      <c r="D1180" t="s">
        <v>14</v>
      </c>
      <c r="E1180">
        <v>43154</v>
      </c>
      <c r="F1180">
        <v>9</v>
      </c>
      <c r="G1180" t="s">
        <v>19</v>
      </c>
      <c r="H1180" t="s">
        <v>1198</v>
      </c>
      <c r="I1180" s="5">
        <v>1260</v>
      </c>
      <c r="J1180" s="5">
        <f>IFERROR('Ventas Pases'!$I1180/'Ventas Pases'!$F1180,"PASE")</f>
        <v>140</v>
      </c>
      <c r="K1180" t="str">
        <f>IFERROR(VLOOKUP('Ventas Pases'!$J1180,'Comisiones HEROIC'!$E$1:$F$6,2,0),"")</f>
        <v/>
      </c>
      <c r="L1180" s="5">
        <f>IF('Ventas Pases'!$D1180="Red HEROIC",IFERROR(VLOOKUP('Ventas Pases'!$G1180,'Comisiones HEROIC'!$A$1:$B$11,2,0),15),IF('Ventas Pases'!$D1180="Red HEROIC",15,0))</f>
        <v>15</v>
      </c>
      <c r="M1180">
        <f>IF(pases[[#This Row],[Días Visita]]&lt;7,0,IF(pases[[#This Row],[Días Visita]]&lt;9,1,IF(pases[[#This Row],[Días Visita]]="Ilimitados",0,2)))</f>
        <v>2</v>
      </c>
      <c r="N1180" s="5">
        <f>IF(AND('Ventas Pases'!$A1180="Fuera de Temporada",'Ventas Pases'!$B1180=2019,pases[[#This Row],[Modo de Compra]]="Paquete"),30,0)</f>
        <v>0</v>
      </c>
      <c r="O1180" s="5">
        <f>-SUMIF(lift[Número de pase],pases[[#This Row],[Numero de Pase]],lift[Costo])</f>
        <v>0</v>
      </c>
    </row>
    <row r="1181" spans="1:15" x14ac:dyDescent="0.25">
      <c r="A1181" t="s">
        <v>13</v>
      </c>
      <c r="B1181">
        <v>2018</v>
      </c>
      <c r="C1181">
        <v>43342</v>
      </c>
      <c r="D1181" t="s">
        <v>60</v>
      </c>
      <c r="E1181">
        <v>42851</v>
      </c>
      <c r="F1181">
        <v>7</v>
      </c>
      <c r="G1181" t="s">
        <v>9</v>
      </c>
      <c r="H1181" t="s">
        <v>1199</v>
      </c>
      <c r="I1181" s="5">
        <v>840</v>
      </c>
      <c r="J1181" s="5">
        <f>IFERROR('Ventas Pases'!$I1181/'Ventas Pases'!$F1181,"PASE")</f>
        <v>120</v>
      </c>
      <c r="K1181" t="str">
        <f>IFERROR(VLOOKUP('Ventas Pases'!$J1181,'Comisiones HEROIC'!$E$1:$F$6,2,0),"")</f>
        <v/>
      </c>
      <c r="L1181" s="5">
        <f>IF('Ventas Pases'!$D1181="Red HEROIC",IFERROR(VLOOKUP('Ventas Pases'!$G1181,'Comisiones HEROIC'!$A$1:$B$11,2,0),15),IF('Ventas Pases'!$D1181="Red HEROIC",15,0))</f>
        <v>0</v>
      </c>
      <c r="M1181">
        <f>IF(pases[[#This Row],[Días Visita]]&lt;7,0,IF(pases[[#This Row],[Días Visita]]&lt;9,1,IF(pases[[#This Row],[Días Visita]]="Ilimitados",0,2)))</f>
        <v>1</v>
      </c>
      <c r="N1181" s="5">
        <f>IF(AND('Ventas Pases'!$A1181="Fuera de Temporada",'Ventas Pases'!$B1181=2019,pases[[#This Row],[Modo de Compra]]="Paquete"),30,0)</f>
        <v>0</v>
      </c>
      <c r="O1181" s="5">
        <f>-SUMIF(lift[Número de pase],pases[[#This Row],[Numero de Pase]],lift[Costo])</f>
        <v>0</v>
      </c>
    </row>
    <row r="1182" spans="1:15" x14ac:dyDescent="0.25">
      <c r="A1182" t="s">
        <v>7</v>
      </c>
      <c r="B1182">
        <v>2018</v>
      </c>
      <c r="C1182">
        <v>43449</v>
      </c>
      <c r="D1182" t="s">
        <v>8</v>
      </c>
      <c r="E1182">
        <v>43125</v>
      </c>
      <c r="F1182">
        <v>4</v>
      </c>
      <c r="G1182" t="s">
        <v>9</v>
      </c>
      <c r="H1182" t="s">
        <v>1200</v>
      </c>
      <c r="I1182" s="5">
        <v>480</v>
      </c>
      <c r="J1182" s="5">
        <f>IFERROR('Ventas Pases'!$I1182/'Ventas Pases'!$F1182,"PASE")</f>
        <v>120</v>
      </c>
      <c r="K1182" t="str">
        <f>IFERROR(VLOOKUP('Ventas Pases'!$J1182,'Comisiones HEROIC'!$E$1:$F$6,2,0),"")</f>
        <v/>
      </c>
      <c r="L1182" s="5">
        <f>IF('Ventas Pases'!$D1182="Red HEROIC",IFERROR(VLOOKUP('Ventas Pases'!$G1182,'Comisiones HEROIC'!$A$1:$B$11,2,0),15),IF('Ventas Pases'!$D1182="Red HEROIC",15,0))</f>
        <v>0</v>
      </c>
      <c r="M1182">
        <f>IF(pases[[#This Row],[Días Visita]]&lt;7,0,IF(pases[[#This Row],[Días Visita]]&lt;9,1,IF(pases[[#This Row],[Días Visita]]="Ilimitados",0,2)))</f>
        <v>0</v>
      </c>
      <c r="N1182" s="5">
        <f>IF(AND('Ventas Pases'!$A1182="Fuera de Temporada",'Ventas Pases'!$B1182=2019,pases[[#This Row],[Modo de Compra]]="Paquete"),30,0)</f>
        <v>0</v>
      </c>
      <c r="O1182" s="5">
        <f>-SUMIF(lift[Número de pase],pases[[#This Row],[Numero de Pase]],lift[Costo])</f>
        <v>0</v>
      </c>
    </row>
    <row r="1183" spans="1:15" x14ac:dyDescent="0.25">
      <c r="A1183" t="s">
        <v>7</v>
      </c>
      <c r="B1183">
        <v>2019</v>
      </c>
      <c r="C1183">
        <v>43552</v>
      </c>
      <c r="D1183" t="s">
        <v>8</v>
      </c>
      <c r="E1183">
        <v>43544</v>
      </c>
      <c r="F1183">
        <v>3</v>
      </c>
      <c r="G1183" t="s">
        <v>9</v>
      </c>
      <c r="H1183" t="s">
        <v>1201</v>
      </c>
      <c r="I1183" s="5">
        <v>360</v>
      </c>
      <c r="J1183" s="5">
        <f>IFERROR('Ventas Pases'!$I1183/'Ventas Pases'!$F1183,"PASE")</f>
        <v>120</v>
      </c>
      <c r="K1183" t="str">
        <f>IFERROR(VLOOKUP('Ventas Pases'!$J1183,'Comisiones HEROIC'!$E$1:$F$6,2,0),"")</f>
        <v/>
      </c>
      <c r="L1183" s="5">
        <f>IF('Ventas Pases'!$D1183="Red HEROIC",IFERROR(VLOOKUP('Ventas Pases'!$G1183,'Comisiones HEROIC'!$A$1:$B$11,2,0),15),IF('Ventas Pases'!$D1183="Red HEROIC",15,0))</f>
        <v>0</v>
      </c>
      <c r="M1183">
        <f>IF(pases[[#This Row],[Días Visita]]&lt;7,0,IF(pases[[#This Row],[Días Visita]]&lt;9,1,IF(pases[[#This Row],[Días Visita]]="Ilimitados",0,2)))</f>
        <v>0</v>
      </c>
      <c r="N1183" s="5">
        <f>IF(AND('Ventas Pases'!$A1183="Fuera de Temporada",'Ventas Pases'!$B1183=2019,pases[[#This Row],[Modo de Compra]]="Paquete"),30,0)</f>
        <v>0</v>
      </c>
      <c r="O1183" s="5">
        <f>-SUMIF(lift[Número de pase],pases[[#This Row],[Numero de Pase]],lift[Costo])</f>
        <v>0</v>
      </c>
    </row>
    <row r="1184" spans="1:15" x14ac:dyDescent="0.25">
      <c r="A1184" t="s">
        <v>7</v>
      </c>
      <c r="B1184">
        <v>2019</v>
      </c>
      <c r="C1184">
        <v>43438</v>
      </c>
      <c r="D1184" t="s">
        <v>17</v>
      </c>
      <c r="E1184">
        <v>43478</v>
      </c>
      <c r="F1184">
        <v>2</v>
      </c>
      <c r="G1184" t="s">
        <v>9</v>
      </c>
      <c r="H1184" t="s">
        <v>1202</v>
      </c>
      <c r="I1184" s="5">
        <v>220</v>
      </c>
      <c r="J1184" s="5">
        <f>IFERROR('Ventas Pases'!$I1184/'Ventas Pases'!$F1184,"PASE")</f>
        <v>110</v>
      </c>
      <c r="K1184" t="str">
        <f>IFERROR(VLOOKUP('Ventas Pases'!$J1184,'Comisiones HEROIC'!$E$1:$F$6,2,0),"")</f>
        <v>Elton Hotel</v>
      </c>
      <c r="L1184" s="5">
        <f>IF('Ventas Pases'!$D1184="Red HEROIC",IFERROR(VLOOKUP('Ventas Pases'!$G1184,'Comisiones HEROIC'!$A$1:$B$11,2,0),15),IF('Ventas Pases'!$D1184="Red HEROIC",15,0))</f>
        <v>0</v>
      </c>
      <c r="M1184">
        <f>IF(pases[[#This Row],[Días Visita]]&lt;7,0,IF(pases[[#This Row],[Días Visita]]&lt;9,1,IF(pases[[#This Row],[Días Visita]]="Ilimitados",0,2)))</f>
        <v>0</v>
      </c>
      <c r="N1184" s="5">
        <f>IF(AND('Ventas Pases'!$A1184="Fuera de Temporada",'Ventas Pases'!$B1184=2019,pases[[#This Row],[Modo de Compra]]="Paquete"),30,0)</f>
        <v>0</v>
      </c>
      <c r="O1184" s="5">
        <f>-SUMIF(lift[Número de pase],pases[[#This Row],[Numero de Pase]],lift[Costo])</f>
        <v>0</v>
      </c>
    </row>
    <row r="1185" spans="1:15" x14ac:dyDescent="0.25">
      <c r="A1185" t="s">
        <v>7</v>
      </c>
      <c r="B1185">
        <v>2019</v>
      </c>
      <c r="C1185">
        <v>43435</v>
      </c>
      <c r="D1185" t="s">
        <v>8</v>
      </c>
      <c r="E1185">
        <v>43479</v>
      </c>
      <c r="F1185">
        <v>9</v>
      </c>
      <c r="G1185" t="s">
        <v>9</v>
      </c>
      <c r="H1185" t="s">
        <v>1203</v>
      </c>
      <c r="I1185" s="5">
        <v>1080</v>
      </c>
      <c r="J1185" s="5">
        <f>IFERROR('Ventas Pases'!$I1185/'Ventas Pases'!$F1185,"PASE")</f>
        <v>120</v>
      </c>
      <c r="K1185" t="str">
        <f>IFERROR(VLOOKUP('Ventas Pases'!$J1185,'Comisiones HEROIC'!$E$1:$F$6,2,0),"")</f>
        <v/>
      </c>
      <c r="L1185" s="5">
        <f>IF('Ventas Pases'!$D1185="Red HEROIC",IFERROR(VLOOKUP('Ventas Pases'!$G1185,'Comisiones HEROIC'!$A$1:$B$11,2,0),15),IF('Ventas Pases'!$D1185="Red HEROIC",15,0))</f>
        <v>0</v>
      </c>
      <c r="M1185">
        <f>IF(pases[[#This Row],[Días Visita]]&lt;7,0,IF(pases[[#This Row],[Días Visita]]&lt;9,1,IF(pases[[#This Row],[Días Visita]]="Ilimitados",0,2)))</f>
        <v>2</v>
      </c>
      <c r="N1185" s="5">
        <f>IF(AND('Ventas Pases'!$A1185="Fuera de Temporada",'Ventas Pases'!$B1185=2019,pases[[#This Row],[Modo de Compra]]="Paquete"),30,0)</f>
        <v>0</v>
      </c>
      <c r="O1185" s="5">
        <f>-SUMIF(lift[Número de pase],pases[[#This Row],[Numero de Pase]],lift[Costo])</f>
        <v>0</v>
      </c>
    </row>
    <row r="1186" spans="1:15" x14ac:dyDescent="0.25">
      <c r="A1186" t="s">
        <v>13</v>
      </c>
      <c r="B1186">
        <v>2018</v>
      </c>
      <c r="C1186">
        <v>43231</v>
      </c>
      <c r="D1186" t="s">
        <v>8</v>
      </c>
      <c r="E1186">
        <v>42837</v>
      </c>
      <c r="F1186">
        <v>1</v>
      </c>
      <c r="G1186" t="s">
        <v>9</v>
      </c>
      <c r="H1186" t="s">
        <v>1204</v>
      </c>
      <c r="I1186" s="5">
        <v>120</v>
      </c>
      <c r="J1186" s="5">
        <f>IFERROR('Ventas Pases'!$I1186/'Ventas Pases'!$F1186,"PASE")</f>
        <v>120</v>
      </c>
      <c r="K1186" t="str">
        <f>IFERROR(VLOOKUP('Ventas Pases'!$J1186,'Comisiones HEROIC'!$E$1:$F$6,2,0),"")</f>
        <v/>
      </c>
      <c r="L1186" s="5">
        <f>IF('Ventas Pases'!$D1186="Red HEROIC",IFERROR(VLOOKUP('Ventas Pases'!$G1186,'Comisiones HEROIC'!$A$1:$B$11,2,0),15),IF('Ventas Pases'!$D1186="Red HEROIC",15,0))</f>
        <v>0</v>
      </c>
      <c r="M1186">
        <f>IF(pases[[#This Row],[Días Visita]]&lt;7,0,IF(pases[[#This Row],[Días Visita]]&lt;9,1,IF(pases[[#This Row],[Días Visita]]="Ilimitados",0,2)))</f>
        <v>0</v>
      </c>
      <c r="N1186" s="5">
        <f>IF(AND('Ventas Pases'!$A1186="Fuera de Temporada",'Ventas Pases'!$B1186=2019,pases[[#This Row],[Modo de Compra]]="Paquete"),30,0)</f>
        <v>0</v>
      </c>
      <c r="O1186" s="5">
        <f>-SUMIF(lift[Número de pase],pases[[#This Row],[Numero de Pase]],lift[Costo])</f>
        <v>0</v>
      </c>
    </row>
    <row r="1187" spans="1:15" x14ac:dyDescent="0.25">
      <c r="A1187" t="s">
        <v>7</v>
      </c>
      <c r="B1187">
        <v>2018</v>
      </c>
      <c r="C1187">
        <v>43176</v>
      </c>
      <c r="D1187" t="s">
        <v>17</v>
      </c>
      <c r="E1187">
        <v>43180</v>
      </c>
      <c r="F1187">
        <v>1</v>
      </c>
      <c r="G1187" t="s">
        <v>9</v>
      </c>
      <c r="H1187" t="s">
        <v>1205</v>
      </c>
      <c r="I1187" s="5">
        <v>110</v>
      </c>
      <c r="J1187" s="5">
        <f>IFERROR('Ventas Pases'!$I1187/'Ventas Pases'!$F1187,"PASE")</f>
        <v>110</v>
      </c>
      <c r="K1187" t="str">
        <f>IFERROR(VLOOKUP('Ventas Pases'!$J1187,'Comisiones HEROIC'!$E$1:$F$6,2,0),"")</f>
        <v>Elton Hotel</v>
      </c>
      <c r="L1187" s="5">
        <f>IF('Ventas Pases'!$D1187="Red HEROIC",IFERROR(VLOOKUP('Ventas Pases'!$G1187,'Comisiones HEROIC'!$A$1:$B$11,2,0),15),IF('Ventas Pases'!$D1187="Red HEROIC",15,0))</f>
        <v>0</v>
      </c>
      <c r="M1187">
        <f>IF(pases[[#This Row],[Días Visita]]&lt;7,0,IF(pases[[#This Row],[Días Visita]]&lt;9,1,IF(pases[[#This Row],[Días Visita]]="Ilimitados",0,2)))</f>
        <v>0</v>
      </c>
      <c r="N1187" s="5">
        <f>IF(AND('Ventas Pases'!$A1187="Fuera de Temporada",'Ventas Pases'!$B1187=2019,pases[[#This Row],[Modo de Compra]]="Paquete"),30,0)</f>
        <v>0</v>
      </c>
      <c r="O1187" s="5">
        <f>-SUMIF(lift[Número de pase],pases[[#This Row],[Numero de Pase]],lift[Costo])</f>
        <v>0</v>
      </c>
    </row>
    <row r="1188" spans="1:15" x14ac:dyDescent="0.25">
      <c r="A1188" t="s">
        <v>7</v>
      </c>
      <c r="B1188">
        <v>2018</v>
      </c>
      <c r="C1188">
        <v>43190</v>
      </c>
      <c r="D1188" t="s">
        <v>8</v>
      </c>
      <c r="E1188">
        <v>43182</v>
      </c>
      <c r="F1188">
        <v>3</v>
      </c>
      <c r="G1188" t="s">
        <v>9</v>
      </c>
      <c r="H1188" t="s">
        <v>1206</v>
      </c>
      <c r="I1188" s="5">
        <v>360</v>
      </c>
      <c r="J1188" s="5">
        <f>IFERROR('Ventas Pases'!$I1188/'Ventas Pases'!$F1188,"PASE")</f>
        <v>120</v>
      </c>
      <c r="K1188" t="str">
        <f>IFERROR(VLOOKUP('Ventas Pases'!$J1188,'Comisiones HEROIC'!$E$1:$F$6,2,0),"")</f>
        <v/>
      </c>
      <c r="L1188" s="5">
        <f>IF('Ventas Pases'!$D1188="Red HEROIC",IFERROR(VLOOKUP('Ventas Pases'!$G1188,'Comisiones HEROIC'!$A$1:$B$11,2,0),15),IF('Ventas Pases'!$D1188="Red HEROIC",15,0))</f>
        <v>0</v>
      </c>
      <c r="M1188">
        <f>IF(pases[[#This Row],[Días Visita]]&lt;7,0,IF(pases[[#This Row],[Días Visita]]&lt;9,1,IF(pases[[#This Row],[Días Visita]]="Ilimitados",0,2)))</f>
        <v>0</v>
      </c>
      <c r="N1188" s="5">
        <f>IF(AND('Ventas Pases'!$A1188="Fuera de Temporada",'Ventas Pases'!$B1188=2019,pases[[#This Row],[Modo de Compra]]="Paquete"),30,0)</f>
        <v>0</v>
      </c>
      <c r="O1188" s="5">
        <f>-SUMIF(lift[Número de pase],pases[[#This Row],[Numero de Pase]],lift[Costo])</f>
        <v>0</v>
      </c>
    </row>
    <row r="1189" spans="1:15" x14ac:dyDescent="0.25">
      <c r="A1189" t="s">
        <v>7</v>
      </c>
      <c r="B1189">
        <v>2018</v>
      </c>
      <c r="C1189">
        <v>43176</v>
      </c>
      <c r="D1189" t="s">
        <v>14</v>
      </c>
      <c r="E1189">
        <v>43177</v>
      </c>
      <c r="F1189">
        <v>3</v>
      </c>
      <c r="G1189" t="s">
        <v>19</v>
      </c>
      <c r="H1189" t="s">
        <v>1207</v>
      </c>
      <c r="I1189" s="5">
        <v>420</v>
      </c>
      <c r="J1189" s="5">
        <f>IFERROR('Ventas Pases'!$I1189/'Ventas Pases'!$F1189,"PASE")</f>
        <v>140</v>
      </c>
      <c r="K1189" t="str">
        <f>IFERROR(VLOOKUP('Ventas Pases'!$J1189,'Comisiones HEROIC'!$E$1:$F$6,2,0),"")</f>
        <v/>
      </c>
      <c r="L1189" s="5">
        <f>IF('Ventas Pases'!$D1189="Red HEROIC",IFERROR(VLOOKUP('Ventas Pases'!$G1189,'Comisiones HEROIC'!$A$1:$B$11,2,0),15),IF('Ventas Pases'!$D1189="Red HEROIC",15,0))</f>
        <v>15</v>
      </c>
      <c r="M1189">
        <f>IF(pases[[#This Row],[Días Visita]]&lt;7,0,IF(pases[[#This Row],[Días Visita]]&lt;9,1,IF(pases[[#This Row],[Días Visita]]="Ilimitados",0,2)))</f>
        <v>0</v>
      </c>
      <c r="N1189" s="5">
        <f>IF(AND('Ventas Pases'!$A1189="Fuera de Temporada",'Ventas Pases'!$B1189=2019,pases[[#This Row],[Modo de Compra]]="Paquete"),30,0)</f>
        <v>0</v>
      </c>
      <c r="O1189" s="5">
        <f>-SUMIF(lift[Número de pase],pases[[#This Row],[Numero de Pase]],lift[Costo])</f>
        <v>0</v>
      </c>
    </row>
    <row r="1190" spans="1:15" x14ac:dyDescent="0.25">
      <c r="A1190" t="s">
        <v>7</v>
      </c>
      <c r="B1190">
        <v>2018</v>
      </c>
      <c r="C1190">
        <v>43175</v>
      </c>
      <c r="D1190" t="s">
        <v>8</v>
      </c>
      <c r="E1190">
        <v>43181</v>
      </c>
      <c r="F1190">
        <v>8</v>
      </c>
      <c r="G1190" t="s">
        <v>9</v>
      </c>
      <c r="H1190" t="s">
        <v>1208</v>
      </c>
      <c r="I1190" s="5">
        <v>960</v>
      </c>
      <c r="J1190" s="5">
        <f>IFERROR('Ventas Pases'!$I1190/'Ventas Pases'!$F1190,"PASE")</f>
        <v>120</v>
      </c>
      <c r="K1190" t="str">
        <f>IFERROR(VLOOKUP('Ventas Pases'!$J1190,'Comisiones HEROIC'!$E$1:$F$6,2,0),"")</f>
        <v/>
      </c>
      <c r="L1190" s="5">
        <f>IF('Ventas Pases'!$D1190="Red HEROIC",IFERROR(VLOOKUP('Ventas Pases'!$G1190,'Comisiones HEROIC'!$A$1:$B$11,2,0),15),IF('Ventas Pases'!$D1190="Red HEROIC",15,0))</f>
        <v>0</v>
      </c>
      <c r="M1190">
        <f>IF(pases[[#This Row],[Días Visita]]&lt;7,0,IF(pases[[#This Row],[Días Visita]]&lt;9,1,IF(pases[[#This Row],[Días Visita]]="Ilimitados",0,2)))</f>
        <v>1</v>
      </c>
      <c r="N1190" s="5">
        <f>IF(AND('Ventas Pases'!$A1190="Fuera de Temporada",'Ventas Pases'!$B1190=2019,pases[[#This Row],[Modo de Compra]]="Paquete"),30,0)</f>
        <v>0</v>
      </c>
      <c r="O1190" s="5">
        <f>-SUMIF(lift[Número de pase],pases[[#This Row],[Numero de Pase]],lift[Costo])</f>
        <v>0</v>
      </c>
    </row>
    <row r="1191" spans="1:15" x14ac:dyDescent="0.25">
      <c r="A1191" t="s">
        <v>7</v>
      </c>
      <c r="B1191">
        <v>2019</v>
      </c>
      <c r="C1191">
        <v>43544</v>
      </c>
      <c r="D1191" t="s">
        <v>60</v>
      </c>
      <c r="E1191">
        <v>43419</v>
      </c>
      <c r="F1191" t="s">
        <v>11</v>
      </c>
      <c r="G1191" t="s">
        <v>9</v>
      </c>
      <c r="H1191" t="s">
        <v>1209</v>
      </c>
      <c r="I1191" s="5">
        <v>1950</v>
      </c>
      <c r="J1191" s="5" t="str">
        <f>IFERROR('Ventas Pases'!$I1191/'Ventas Pases'!$F1191,"PASE")</f>
        <v>PASE</v>
      </c>
      <c r="K1191" t="str">
        <f>IFERROR(VLOOKUP('Ventas Pases'!$J1191,'Comisiones HEROIC'!$E$1:$F$6,2,0),"")</f>
        <v/>
      </c>
      <c r="L1191" s="5">
        <f>IF('Ventas Pases'!$D1191="Red HEROIC",IFERROR(VLOOKUP('Ventas Pases'!$G1191,'Comisiones HEROIC'!$A$1:$B$11,2,0),15),IF('Ventas Pases'!$D1191="Red HEROIC",15,0))</f>
        <v>0</v>
      </c>
      <c r="M1191">
        <f>IF(pases[[#This Row],[Días Visita]]&lt;7,0,IF(pases[[#This Row],[Días Visita]]&lt;9,1,IF(pases[[#This Row],[Días Visita]]="Ilimitados",0,2)))</f>
        <v>0</v>
      </c>
      <c r="N1191" s="5">
        <f>IF(AND('Ventas Pases'!$A1191="Fuera de Temporada",'Ventas Pases'!$B1191=2019,pases[[#This Row],[Modo de Compra]]="Paquete"),30,0)</f>
        <v>0</v>
      </c>
      <c r="O1191" s="5">
        <f>-SUMIF(lift[Número de pase],pases[[#This Row],[Numero de Pase]],lift[Costo])</f>
        <v>-276</v>
      </c>
    </row>
    <row r="1192" spans="1:15" x14ac:dyDescent="0.25">
      <c r="A1192" t="s">
        <v>7</v>
      </c>
      <c r="B1192">
        <v>2019</v>
      </c>
      <c r="C1192">
        <v>43525</v>
      </c>
      <c r="D1192" t="s">
        <v>17</v>
      </c>
      <c r="E1192">
        <v>43527</v>
      </c>
      <c r="F1192">
        <v>3</v>
      </c>
      <c r="G1192" t="s">
        <v>9</v>
      </c>
      <c r="H1192" t="s">
        <v>1210</v>
      </c>
      <c r="I1192" s="5">
        <v>300</v>
      </c>
      <c r="J1192" s="5">
        <f>IFERROR('Ventas Pases'!$I1192/'Ventas Pases'!$F1192,"PASE")</f>
        <v>100</v>
      </c>
      <c r="K1192" t="str">
        <f>IFERROR(VLOOKUP('Ventas Pases'!$J1192,'Comisiones HEROIC'!$E$1:$F$6,2,0),"")</f>
        <v>Ridossan Hotel</v>
      </c>
      <c r="L1192" s="5">
        <f>IF('Ventas Pases'!$D1192="Red HEROIC",IFERROR(VLOOKUP('Ventas Pases'!$G1192,'Comisiones HEROIC'!$A$1:$B$11,2,0),15),IF('Ventas Pases'!$D1192="Red HEROIC",15,0))</f>
        <v>0</v>
      </c>
      <c r="M1192">
        <f>IF(pases[[#This Row],[Días Visita]]&lt;7,0,IF(pases[[#This Row],[Días Visita]]&lt;9,1,IF(pases[[#This Row],[Días Visita]]="Ilimitados",0,2)))</f>
        <v>0</v>
      </c>
      <c r="N1192" s="5">
        <f>IF(AND('Ventas Pases'!$A1192="Fuera de Temporada",'Ventas Pases'!$B1192=2019,pases[[#This Row],[Modo de Compra]]="Paquete"),30,0)</f>
        <v>0</v>
      </c>
      <c r="O1192" s="5">
        <f>-SUMIF(lift[Número de pase],pases[[#This Row],[Numero de Pase]],lift[Costo])</f>
        <v>0</v>
      </c>
    </row>
    <row r="1193" spans="1:15" x14ac:dyDescent="0.25">
      <c r="A1193" t="s">
        <v>7</v>
      </c>
      <c r="B1193">
        <v>2018</v>
      </c>
      <c r="C1193">
        <v>43124</v>
      </c>
      <c r="D1193" t="s">
        <v>14</v>
      </c>
      <c r="E1193">
        <v>43166</v>
      </c>
      <c r="F1193">
        <v>7</v>
      </c>
      <c r="G1193" t="s">
        <v>35</v>
      </c>
      <c r="H1193" t="s">
        <v>1211</v>
      </c>
      <c r="I1193" s="5">
        <v>980</v>
      </c>
      <c r="J1193" s="5">
        <f>IFERROR('Ventas Pases'!$I1193/'Ventas Pases'!$F1193,"PASE")</f>
        <v>140</v>
      </c>
      <c r="K1193" t="str">
        <f>IFERROR(VLOOKUP('Ventas Pases'!$J1193,'Comisiones HEROIC'!$E$1:$F$6,2,0),"")</f>
        <v/>
      </c>
      <c r="L1193" s="5">
        <f>IF('Ventas Pases'!$D1193="Red HEROIC",IFERROR(VLOOKUP('Ventas Pases'!$G1193,'Comisiones HEROIC'!$A$1:$B$11,2,0),15),IF('Ventas Pases'!$D1193="Red HEROIC",15,0))</f>
        <v>16</v>
      </c>
      <c r="M1193">
        <f>IF(pases[[#This Row],[Días Visita]]&lt;7,0,IF(pases[[#This Row],[Días Visita]]&lt;9,1,IF(pases[[#This Row],[Días Visita]]="Ilimitados",0,2)))</f>
        <v>1</v>
      </c>
      <c r="N1193" s="5">
        <f>IF(AND('Ventas Pases'!$A1193="Fuera de Temporada",'Ventas Pases'!$B1193=2019,pases[[#This Row],[Modo de Compra]]="Paquete"),30,0)</f>
        <v>0</v>
      </c>
      <c r="O1193" s="5">
        <f>-SUMIF(lift[Número de pase],pases[[#This Row],[Numero de Pase]],lift[Costo])</f>
        <v>0</v>
      </c>
    </row>
    <row r="1194" spans="1:15" x14ac:dyDescent="0.25">
      <c r="A1194" t="s">
        <v>7</v>
      </c>
      <c r="B1194">
        <v>2019</v>
      </c>
      <c r="C1194">
        <v>43457</v>
      </c>
      <c r="D1194" t="s">
        <v>8</v>
      </c>
      <c r="E1194">
        <v>43476</v>
      </c>
      <c r="F1194">
        <v>9</v>
      </c>
      <c r="G1194" t="s">
        <v>9</v>
      </c>
      <c r="H1194" t="s">
        <v>1212</v>
      </c>
      <c r="I1194" s="5">
        <v>1080</v>
      </c>
      <c r="J1194" s="5">
        <f>IFERROR('Ventas Pases'!$I1194/'Ventas Pases'!$F1194,"PASE")</f>
        <v>120</v>
      </c>
      <c r="K1194" t="str">
        <f>IFERROR(VLOOKUP('Ventas Pases'!$J1194,'Comisiones HEROIC'!$E$1:$F$6,2,0),"")</f>
        <v/>
      </c>
      <c r="L1194" s="5">
        <f>IF('Ventas Pases'!$D1194="Red HEROIC",IFERROR(VLOOKUP('Ventas Pases'!$G1194,'Comisiones HEROIC'!$A$1:$B$11,2,0),15),IF('Ventas Pases'!$D1194="Red HEROIC",15,0))</f>
        <v>0</v>
      </c>
      <c r="M1194">
        <f>IF(pases[[#This Row],[Días Visita]]&lt;7,0,IF(pases[[#This Row],[Días Visita]]&lt;9,1,IF(pases[[#This Row],[Días Visita]]="Ilimitados",0,2)))</f>
        <v>2</v>
      </c>
      <c r="N1194" s="5">
        <f>IF(AND('Ventas Pases'!$A1194="Fuera de Temporada",'Ventas Pases'!$B1194=2019,pases[[#This Row],[Modo de Compra]]="Paquete"),30,0)</f>
        <v>0</v>
      </c>
      <c r="O1194" s="5">
        <f>-SUMIF(lift[Número de pase],pases[[#This Row],[Numero de Pase]],lift[Costo])</f>
        <v>0</v>
      </c>
    </row>
    <row r="1195" spans="1:15" x14ac:dyDescent="0.25">
      <c r="A1195" t="s">
        <v>7</v>
      </c>
      <c r="B1195">
        <v>2019</v>
      </c>
      <c r="C1195">
        <v>43532</v>
      </c>
      <c r="D1195" t="s">
        <v>8</v>
      </c>
      <c r="E1195">
        <v>43419</v>
      </c>
      <c r="F1195" t="s">
        <v>11</v>
      </c>
      <c r="G1195" t="s">
        <v>9</v>
      </c>
      <c r="H1195" t="s">
        <v>1213</v>
      </c>
      <c r="I1195" s="5">
        <v>1950</v>
      </c>
      <c r="J1195" s="5" t="str">
        <f>IFERROR('Ventas Pases'!$I1195/'Ventas Pases'!$F1195,"PASE")</f>
        <v>PASE</v>
      </c>
      <c r="K1195" t="str">
        <f>IFERROR(VLOOKUP('Ventas Pases'!$J1195,'Comisiones HEROIC'!$E$1:$F$6,2,0),"")</f>
        <v/>
      </c>
      <c r="L1195" s="5">
        <f>IF('Ventas Pases'!$D1195="Red HEROIC",IFERROR(VLOOKUP('Ventas Pases'!$G1195,'Comisiones HEROIC'!$A$1:$B$11,2,0),15),IF('Ventas Pases'!$D1195="Red HEROIC",15,0))</f>
        <v>0</v>
      </c>
      <c r="M1195">
        <f>IF(pases[[#This Row],[Días Visita]]&lt;7,0,IF(pases[[#This Row],[Días Visita]]&lt;9,1,IF(pases[[#This Row],[Días Visita]]="Ilimitados",0,2)))</f>
        <v>0</v>
      </c>
      <c r="N1195" s="5">
        <f>IF(AND('Ventas Pases'!$A1195="Fuera de Temporada",'Ventas Pases'!$B1195=2019,pases[[#This Row],[Modo de Compra]]="Paquete"),30,0)</f>
        <v>0</v>
      </c>
      <c r="O1195" s="5">
        <f>-SUMIF(lift[Número de pase],pases[[#This Row],[Numero de Pase]],lift[Costo])</f>
        <v>-368</v>
      </c>
    </row>
    <row r="1196" spans="1:15" x14ac:dyDescent="0.25">
      <c r="A1196" t="s">
        <v>7</v>
      </c>
      <c r="B1196">
        <v>2018</v>
      </c>
      <c r="C1196">
        <v>43157</v>
      </c>
      <c r="D1196" t="s">
        <v>8</v>
      </c>
      <c r="E1196">
        <v>43169</v>
      </c>
      <c r="F1196">
        <v>7</v>
      </c>
      <c r="G1196" t="s">
        <v>9</v>
      </c>
      <c r="H1196" t="s">
        <v>1214</v>
      </c>
      <c r="I1196" s="5">
        <v>840</v>
      </c>
      <c r="J1196" s="5">
        <f>IFERROR('Ventas Pases'!$I1196/'Ventas Pases'!$F1196,"PASE")</f>
        <v>120</v>
      </c>
      <c r="K1196" t="str">
        <f>IFERROR(VLOOKUP('Ventas Pases'!$J1196,'Comisiones HEROIC'!$E$1:$F$6,2,0),"")</f>
        <v/>
      </c>
      <c r="L1196" s="5">
        <f>IF('Ventas Pases'!$D1196="Red HEROIC",IFERROR(VLOOKUP('Ventas Pases'!$G1196,'Comisiones HEROIC'!$A$1:$B$11,2,0),15),IF('Ventas Pases'!$D1196="Red HEROIC",15,0))</f>
        <v>0</v>
      </c>
      <c r="M1196">
        <f>IF(pases[[#This Row],[Días Visita]]&lt;7,0,IF(pases[[#This Row],[Días Visita]]&lt;9,1,IF(pases[[#This Row],[Días Visita]]="Ilimitados",0,2)))</f>
        <v>1</v>
      </c>
      <c r="N1196" s="5">
        <f>IF(AND('Ventas Pases'!$A1196="Fuera de Temporada",'Ventas Pases'!$B1196=2019,pases[[#This Row],[Modo de Compra]]="Paquete"),30,0)</f>
        <v>0</v>
      </c>
      <c r="O1196" s="5">
        <f>-SUMIF(lift[Número de pase],pases[[#This Row],[Numero de Pase]],lift[Costo])</f>
        <v>0</v>
      </c>
    </row>
    <row r="1197" spans="1:15" x14ac:dyDescent="0.25">
      <c r="A1197" t="s">
        <v>13</v>
      </c>
      <c r="B1197">
        <v>2018</v>
      </c>
      <c r="C1197">
        <v>43300</v>
      </c>
      <c r="D1197" t="s">
        <v>14</v>
      </c>
      <c r="E1197">
        <v>42830</v>
      </c>
      <c r="F1197">
        <v>6</v>
      </c>
      <c r="G1197" t="s">
        <v>19</v>
      </c>
      <c r="H1197" t="s">
        <v>1215</v>
      </c>
      <c r="I1197" s="5">
        <v>840</v>
      </c>
      <c r="J1197" s="5">
        <f>IFERROR('Ventas Pases'!$I1197/'Ventas Pases'!$F1197,"PASE")</f>
        <v>140</v>
      </c>
      <c r="K1197" t="str">
        <f>IFERROR(VLOOKUP('Ventas Pases'!$J1197,'Comisiones HEROIC'!$E$1:$F$6,2,0),"")</f>
        <v/>
      </c>
      <c r="L1197" s="5">
        <f>IF('Ventas Pases'!$D1197="Red HEROIC",IFERROR(VLOOKUP('Ventas Pases'!$G1197,'Comisiones HEROIC'!$A$1:$B$11,2,0),15),IF('Ventas Pases'!$D1197="Red HEROIC",15,0))</f>
        <v>15</v>
      </c>
      <c r="M1197">
        <f>IF(pases[[#This Row],[Días Visita]]&lt;7,0,IF(pases[[#This Row],[Días Visita]]&lt;9,1,IF(pases[[#This Row],[Días Visita]]="Ilimitados",0,2)))</f>
        <v>0</v>
      </c>
      <c r="N1197" s="5">
        <f>IF(AND('Ventas Pases'!$A1197="Fuera de Temporada",'Ventas Pases'!$B1197=2019,pases[[#This Row],[Modo de Compra]]="Paquete"),30,0)</f>
        <v>0</v>
      </c>
      <c r="O1197" s="5">
        <f>-SUMIF(lift[Número de pase],pases[[#This Row],[Numero de Pase]],lift[Costo])</f>
        <v>0</v>
      </c>
    </row>
    <row r="1198" spans="1:15" x14ac:dyDescent="0.25">
      <c r="A1198" t="s">
        <v>13</v>
      </c>
      <c r="B1198">
        <v>2018</v>
      </c>
      <c r="C1198">
        <v>43273</v>
      </c>
      <c r="D1198" t="s">
        <v>8</v>
      </c>
      <c r="E1198">
        <v>42842</v>
      </c>
      <c r="F1198">
        <v>1</v>
      </c>
      <c r="G1198" t="s">
        <v>9</v>
      </c>
      <c r="H1198" t="s">
        <v>1216</v>
      </c>
      <c r="I1198" s="5">
        <v>120</v>
      </c>
      <c r="J1198" s="5">
        <f>IFERROR('Ventas Pases'!$I1198/'Ventas Pases'!$F1198,"PASE")</f>
        <v>120</v>
      </c>
      <c r="K1198" t="str">
        <f>IFERROR(VLOOKUP('Ventas Pases'!$J1198,'Comisiones HEROIC'!$E$1:$F$6,2,0),"")</f>
        <v/>
      </c>
      <c r="L1198" s="5">
        <f>IF('Ventas Pases'!$D1198="Red HEROIC",IFERROR(VLOOKUP('Ventas Pases'!$G1198,'Comisiones HEROIC'!$A$1:$B$11,2,0),15),IF('Ventas Pases'!$D1198="Red HEROIC",15,0))</f>
        <v>0</v>
      </c>
      <c r="M1198">
        <f>IF(pases[[#This Row],[Días Visita]]&lt;7,0,IF(pases[[#This Row],[Días Visita]]&lt;9,1,IF(pases[[#This Row],[Días Visita]]="Ilimitados",0,2)))</f>
        <v>0</v>
      </c>
      <c r="N1198" s="5">
        <f>IF(AND('Ventas Pases'!$A1198="Fuera de Temporada",'Ventas Pases'!$B1198=2019,pases[[#This Row],[Modo de Compra]]="Paquete"),30,0)</f>
        <v>0</v>
      </c>
      <c r="O1198" s="5">
        <f>-SUMIF(lift[Número de pase],pases[[#This Row],[Numero de Pase]],lift[Costo])</f>
        <v>0</v>
      </c>
    </row>
    <row r="1199" spans="1:15" x14ac:dyDescent="0.25">
      <c r="A1199" t="s">
        <v>7</v>
      </c>
      <c r="B1199">
        <v>2019</v>
      </c>
      <c r="C1199">
        <v>43510</v>
      </c>
      <c r="D1199" t="s">
        <v>8</v>
      </c>
      <c r="E1199">
        <v>43419</v>
      </c>
      <c r="F1199" t="s">
        <v>11</v>
      </c>
      <c r="G1199" t="s">
        <v>9</v>
      </c>
      <c r="H1199" t="s">
        <v>1217</v>
      </c>
      <c r="I1199" s="5">
        <v>1950</v>
      </c>
      <c r="J1199" s="5" t="str">
        <f>IFERROR('Ventas Pases'!$I1199/'Ventas Pases'!$F1199,"PASE")</f>
        <v>PASE</v>
      </c>
      <c r="K1199" t="str">
        <f>IFERROR(VLOOKUP('Ventas Pases'!$J1199,'Comisiones HEROIC'!$E$1:$F$6,2,0),"")</f>
        <v/>
      </c>
      <c r="L1199" s="5">
        <f>IF('Ventas Pases'!$D1199="Red HEROIC",IFERROR(VLOOKUP('Ventas Pases'!$G1199,'Comisiones HEROIC'!$A$1:$B$11,2,0),15),IF('Ventas Pases'!$D1199="Red HEROIC",15,0))</f>
        <v>0</v>
      </c>
      <c r="M1199">
        <f>IF(pases[[#This Row],[Días Visita]]&lt;7,0,IF(pases[[#This Row],[Días Visita]]&lt;9,1,IF(pases[[#This Row],[Días Visita]]="Ilimitados",0,2)))</f>
        <v>0</v>
      </c>
      <c r="N1199" s="5">
        <f>IF(AND('Ventas Pases'!$A1199="Fuera de Temporada",'Ventas Pases'!$B1199=2019,pases[[#This Row],[Modo de Compra]]="Paquete"),30,0)</f>
        <v>0</v>
      </c>
      <c r="O1199" s="5">
        <f>-SUMIF(lift[Número de pase],pases[[#This Row],[Numero de Pase]],lift[Costo])</f>
        <v>-368</v>
      </c>
    </row>
    <row r="1200" spans="1:15" x14ac:dyDescent="0.25">
      <c r="A1200" t="s">
        <v>13</v>
      </c>
      <c r="B1200">
        <v>2018</v>
      </c>
      <c r="C1200">
        <v>43236</v>
      </c>
      <c r="D1200" t="s">
        <v>8</v>
      </c>
      <c r="E1200">
        <v>42913</v>
      </c>
      <c r="F1200">
        <v>7</v>
      </c>
      <c r="G1200" t="s">
        <v>9</v>
      </c>
      <c r="H1200" t="s">
        <v>1218</v>
      </c>
      <c r="I1200" s="5">
        <v>840</v>
      </c>
      <c r="J1200" s="5">
        <f>IFERROR('Ventas Pases'!$I1200/'Ventas Pases'!$F1200,"PASE")</f>
        <v>120</v>
      </c>
      <c r="K1200" t="str">
        <f>IFERROR(VLOOKUP('Ventas Pases'!$J1200,'Comisiones HEROIC'!$E$1:$F$6,2,0),"")</f>
        <v/>
      </c>
      <c r="L1200" s="5">
        <f>IF('Ventas Pases'!$D1200="Red HEROIC",IFERROR(VLOOKUP('Ventas Pases'!$G1200,'Comisiones HEROIC'!$A$1:$B$11,2,0),15),IF('Ventas Pases'!$D1200="Red HEROIC",15,0))</f>
        <v>0</v>
      </c>
      <c r="M1200">
        <f>IF(pases[[#This Row],[Días Visita]]&lt;7,0,IF(pases[[#This Row],[Días Visita]]&lt;9,1,IF(pases[[#This Row],[Días Visita]]="Ilimitados",0,2)))</f>
        <v>1</v>
      </c>
      <c r="N1200" s="5">
        <f>IF(AND('Ventas Pases'!$A1200="Fuera de Temporada",'Ventas Pases'!$B1200=2019,pases[[#This Row],[Modo de Compra]]="Paquete"),30,0)</f>
        <v>0</v>
      </c>
      <c r="O1200" s="5">
        <f>-SUMIF(lift[Número de pase],pases[[#This Row],[Numero de Pase]],lift[Costo])</f>
        <v>0</v>
      </c>
    </row>
    <row r="1201" spans="1:15" x14ac:dyDescent="0.25">
      <c r="A1201" t="s">
        <v>7</v>
      </c>
      <c r="B1201">
        <v>2018</v>
      </c>
      <c r="C1201">
        <v>43126</v>
      </c>
      <c r="D1201" t="s">
        <v>14</v>
      </c>
      <c r="E1201">
        <v>43117</v>
      </c>
      <c r="F1201">
        <v>3</v>
      </c>
      <c r="G1201" t="s">
        <v>33</v>
      </c>
      <c r="H1201" t="s">
        <v>1219</v>
      </c>
      <c r="I1201" s="5">
        <v>420</v>
      </c>
      <c r="J1201" s="5">
        <f>IFERROR('Ventas Pases'!$I1201/'Ventas Pases'!$F1201,"PASE")</f>
        <v>140</v>
      </c>
      <c r="K1201" t="str">
        <f>IFERROR(VLOOKUP('Ventas Pases'!$J1201,'Comisiones HEROIC'!$E$1:$F$6,2,0),"")</f>
        <v/>
      </c>
      <c r="L1201" s="5">
        <f>IF('Ventas Pases'!$D1201="Red HEROIC",IFERROR(VLOOKUP('Ventas Pases'!$G1201,'Comisiones HEROIC'!$A$1:$B$11,2,0),15),IF('Ventas Pases'!$D1201="Red HEROIC",15,0))</f>
        <v>15</v>
      </c>
      <c r="M1201">
        <f>IF(pases[[#This Row],[Días Visita]]&lt;7,0,IF(pases[[#This Row],[Días Visita]]&lt;9,1,IF(pases[[#This Row],[Días Visita]]="Ilimitados",0,2)))</f>
        <v>0</v>
      </c>
      <c r="N1201" s="5">
        <f>IF(AND('Ventas Pases'!$A1201="Fuera de Temporada",'Ventas Pases'!$B1201=2019,pases[[#This Row],[Modo de Compra]]="Paquete"),30,0)</f>
        <v>0</v>
      </c>
      <c r="O1201" s="5">
        <f>-SUMIF(lift[Número de pase],pases[[#This Row],[Numero de Pase]],lift[Costo])</f>
        <v>0</v>
      </c>
    </row>
    <row r="1202" spans="1:15" x14ac:dyDescent="0.25">
      <c r="A1202" t="s">
        <v>13</v>
      </c>
      <c r="B1202">
        <v>2018</v>
      </c>
      <c r="C1202">
        <v>43369</v>
      </c>
      <c r="D1202" t="s">
        <v>14</v>
      </c>
      <c r="E1202">
        <v>42949</v>
      </c>
      <c r="F1202">
        <v>5</v>
      </c>
      <c r="G1202" t="s">
        <v>27</v>
      </c>
      <c r="H1202" t="s">
        <v>1220</v>
      </c>
      <c r="I1202" s="5">
        <v>700</v>
      </c>
      <c r="J1202" s="5">
        <f>IFERROR('Ventas Pases'!$I1202/'Ventas Pases'!$F1202,"PASE")</f>
        <v>140</v>
      </c>
      <c r="K1202" t="str">
        <f>IFERROR(VLOOKUP('Ventas Pases'!$J1202,'Comisiones HEROIC'!$E$1:$F$6,2,0),"")</f>
        <v/>
      </c>
      <c r="L1202" s="5">
        <f>IF('Ventas Pases'!$D1202="Red HEROIC",IFERROR(VLOOKUP('Ventas Pases'!$G1202,'Comisiones HEROIC'!$A$1:$B$11,2,0),15),IF('Ventas Pases'!$D1202="Red HEROIC",15,0))</f>
        <v>15</v>
      </c>
      <c r="M1202">
        <f>IF(pases[[#This Row],[Días Visita]]&lt;7,0,IF(pases[[#This Row],[Días Visita]]&lt;9,1,IF(pases[[#This Row],[Días Visita]]="Ilimitados",0,2)))</f>
        <v>0</v>
      </c>
      <c r="N1202" s="5">
        <f>IF(AND('Ventas Pases'!$A1202="Fuera de Temporada",'Ventas Pases'!$B1202=2019,pases[[#This Row],[Modo de Compra]]="Paquete"),30,0)</f>
        <v>0</v>
      </c>
      <c r="O1202" s="5">
        <f>-SUMIF(lift[Número de pase],pases[[#This Row],[Numero de Pase]],lift[Costo])</f>
        <v>0</v>
      </c>
    </row>
    <row r="1203" spans="1:15" x14ac:dyDescent="0.25">
      <c r="A1203" t="s">
        <v>13</v>
      </c>
      <c r="B1203">
        <v>2019</v>
      </c>
      <c r="C1203">
        <v>43301</v>
      </c>
      <c r="D1203" t="s">
        <v>14</v>
      </c>
      <c r="E1203">
        <v>43219</v>
      </c>
      <c r="F1203">
        <v>3</v>
      </c>
      <c r="G1203" t="s">
        <v>15</v>
      </c>
      <c r="H1203" t="s">
        <v>1221</v>
      </c>
      <c r="I1203" s="5">
        <v>420</v>
      </c>
      <c r="J1203" s="5">
        <f>IFERROR('Ventas Pases'!$I1203/'Ventas Pases'!$F1203,"PASE")</f>
        <v>140</v>
      </c>
      <c r="K1203" t="str">
        <f>IFERROR(VLOOKUP('Ventas Pases'!$J1203,'Comisiones HEROIC'!$E$1:$F$6,2,0),"")</f>
        <v/>
      </c>
      <c r="L1203" s="5">
        <f>IF('Ventas Pases'!$D1203="Red HEROIC",IFERROR(VLOOKUP('Ventas Pases'!$G1203,'Comisiones HEROIC'!$A$1:$B$11,2,0),15),IF('Ventas Pases'!$D1203="Red HEROIC",15,0))</f>
        <v>12</v>
      </c>
      <c r="M1203">
        <f>IF(pases[[#This Row],[Días Visita]]&lt;7,0,IF(pases[[#This Row],[Días Visita]]&lt;9,1,IF(pases[[#This Row],[Días Visita]]="Ilimitados",0,2)))</f>
        <v>0</v>
      </c>
      <c r="N1203" s="5">
        <f>IF(AND('Ventas Pases'!$A1203="Fuera de Temporada",'Ventas Pases'!$B1203=2019,pases[[#This Row],[Modo de Compra]]="Paquete"),30,0)</f>
        <v>0</v>
      </c>
      <c r="O1203" s="5">
        <f>-SUMIF(lift[Número de pase],pases[[#This Row],[Numero de Pase]],lift[Costo])</f>
        <v>0</v>
      </c>
    </row>
    <row r="1204" spans="1:15" x14ac:dyDescent="0.25">
      <c r="A1204" t="s">
        <v>7</v>
      </c>
      <c r="B1204">
        <v>2019</v>
      </c>
      <c r="C1204">
        <v>43471</v>
      </c>
      <c r="D1204" t="s">
        <v>17</v>
      </c>
      <c r="E1204">
        <v>43525</v>
      </c>
      <c r="F1204">
        <v>3</v>
      </c>
      <c r="G1204" t="s">
        <v>9</v>
      </c>
      <c r="H1204" t="s">
        <v>1222</v>
      </c>
      <c r="I1204" s="5">
        <v>300</v>
      </c>
      <c r="J1204" s="5">
        <f>IFERROR('Ventas Pases'!$I1204/'Ventas Pases'!$F1204,"PASE")</f>
        <v>100</v>
      </c>
      <c r="K1204" t="str">
        <f>IFERROR(VLOOKUP('Ventas Pases'!$J1204,'Comisiones HEROIC'!$E$1:$F$6,2,0),"")</f>
        <v>Ridossan Hotel</v>
      </c>
      <c r="L1204" s="5">
        <f>IF('Ventas Pases'!$D1204="Red HEROIC",IFERROR(VLOOKUP('Ventas Pases'!$G1204,'Comisiones HEROIC'!$A$1:$B$11,2,0),15),IF('Ventas Pases'!$D1204="Red HEROIC",15,0))</f>
        <v>0</v>
      </c>
      <c r="M1204">
        <f>IF(pases[[#This Row],[Días Visita]]&lt;7,0,IF(pases[[#This Row],[Días Visita]]&lt;9,1,IF(pases[[#This Row],[Días Visita]]="Ilimitados",0,2)))</f>
        <v>0</v>
      </c>
      <c r="N1204" s="5">
        <f>IF(AND('Ventas Pases'!$A1204="Fuera de Temporada",'Ventas Pases'!$B1204=2019,pases[[#This Row],[Modo de Compra]]="Paquete"),30,0)</f>
        <v>0</v>
      </c>
      <c r="O1204" s="5">
        <f>-SUMIF(lift[Número de pase],pases[[#This Row],[Numero de Pase]],lift[Costo])</f>
        <v>0</v>
      </c>
    </row>
    <row r="1205" spans="1:15" x14ac:dyDescent="0.25">
      <c r="A1205" t="s">
        <v>7</v>
      </c>
      <c r="B1205">
        <v>2019</v>
      </c>
      <c r="C1205">
        <v>43460</v>
      </c>
      <c r="D1205" t="s">
        <v>60</v>
      </c>
      <c r="E1205">
        <v>43509</v>
      </c>
      <c r="F1205">
        <v>7</v>
      </c>
      <c r="G1205" t="s">
        <v>9</v>
      </c>
      <c r="H1205" t="s">
        <v>1223</v>
      </c>
      <c r="I1205" s="5">
        <v>840</v>
      </c>
      <c r="J1205" s="5">
        <f>IFERROR('Ventas Pases'!$I1205/'Ventas Pases'!$F1205,"PASE")</f>
        <v>120</v>
      </c>
      <c r="K1205" t="str">
        <f>IFERROR(VLOOKUP('Ventas Pases'!$J1205,'Comisiones HEROIC'!$E$1:$F$6,2,0),"")</f>
        <v/>
      </c>
      <c r="L1205" s="5">
        <f>IF('Ventas Pases'!$D1205="Red HEROIC",IFERROR(VLOOKUP('Ventas Pases'!$G1205,'Comisiones HEROIC'!$A$1:$B$11,2,0),15),IF('Ventas Pases'!$D1205="Red HEROIC",15,0))</f>
        <v>0</v>
      </c>
      <c r="M1205">
        <f>IF(pases[[#This Row],[Días Visita]]&lt;7,0,IF(pases[[#This Row],[Días Visita]]&lt;9,1,IF(pases[[#This Row],[Días Visita]]="Ilimitados",0,2)))</f>
        <v>1</v>
      </c>
      <c r="N1205" s="5">
        <f>IF(AND('Ventas Pases'!$A1205="Fuera de Temporada",'Ventas Pases'!$B1205=2019,pases[[#This Row],[Modo de Compra]]="Paquete"),30,0)</f>
        <v>0</v>
      </c>
      <c r="O1205" s="5">
        <f>-SUMIF(lift[Número de pase],pases[[#This Row],[Numero de Pase]],lift[Costo])</f>
        <v>0</v>
      </c>
    </row>
    <row r="1206" spans="1:15" x14ac:dyDescent="0.25">
      <c r="A1206" t="s">
        <v>7</v>
      </c>
      <c r="B1206">
        <v>2018</v>
      </c>
      <c r="C1206">
        <v>43126</v>
      </c>
      <c r="D1206" t="s">
        <v>14</v>
      </c>
      <c r="E1206">
        <v>43140</v>
      </c>
      <c r="F1206">
        <v>5</v>
      </c>
      <c r="G1206" t="s">
        <v>33</v>
      </c>
      <c r="H1206" t="s">
        <v>1224</v>
      </c>
      <c r="I1206" s="5">
        <v>700</v>
      </c>
      <c r="J1206" s="5">
        <f>IFERROR('Ventas Pases'!$I1206/'Ventas Pases'!$F1206,"PASE")</f>
        <v>140</v>
      </c>
      <c r="K1206" t="str">
        <f>IFERROR(VLOOKUP('Ventas Pases'!$J1206,'Comisiones HEROIC'!$E$1:$F$6,2,0),"")</f>
        <v/>
      </c>
      <c r="L1206" s="5">
        <f>IF('Ventas Pases'!$D1206="Red HEROIC",IFERROR(VLOOKUP('Ventas Pases'!$G1206,'Comisiones HEROIC'!$A$1:$B$11,2,0),15),IF('Ventas Pases'!$D1206="Red HEROIC",15,0))</f>
        <v>15</v>
      </c>
      <c r="M1206">
        <f>IF(pases[[#This Row],[Días Visita]]&lt;7,0,IF(pases[[#This Row],[Días Visita]]&lt;9,1,IF(pases[[#This Row],[Días Visita]]="Ilimitados",0,2)))</f>
        <v>0</v>
      </c>
      <c r="N1206" s="5">
        <f>IF(AND('Ventas Pases'!$A1206="Fuera de Temporada",'Ventas Pases'!$B1206=2019,pases[[#This Row],[Modo de Compra]]="Paquete"),30,0)</f>
        <v>0</v>
      </c>
      <c r="O1206" s="5">
        <f>-SUMIF(lift[Número de pase],pases[[#This Row],[Numero de Pase]],lift[Costo])</f>
        <v>0</v>
      </c>
    </row>
    <row r="1207" spans="1:15" x14ac:dyDescent="0.25">
      <c r="A1207" t="s">
        <v>7</v>
      </c>
      <c r="B1207">
        <v>2018</v>
      </c>
      <c r="C1207">
        <v>43428</v>
      </c>
      <c r="D1207" t="s">
        <v>8</v>
      </c>
      <c r="E1207">
        <v>43174</v>
      </c>
      <c r="F1207">
        <v>8</v>
      </c>
      <c r="G1207" t="s">
        <v>9</v>
      </c>
      <c r="H1207" t="s">
        <v>1225</v>
      </c>
      <c r="I1207" s="5">
        <v>960</v>
      </c>
      <c r="J1207" s="5">
        <f>IFERROR('Ventas Pases'!$I1207/'Ventas Pases'!$F1207,"PASE")</f>
        <v>120</v>
      </c>
      <c r="K1207" t="str">
        <f>IFERROR(VLOOKUP('Ventas Pases'!$J1207,'Comisiones HEROIC'!$E$1:$F$6,2,0),"")</f>
        <v/>
      </c>
      <c r="L1207" s="5">
        <f>IF('Ventas Pases'!$D1207="Red HEROIC",IFERROR(VLOOKUP('Ventas Pases'!$G1207,'Comisiones HEROIC'!$A$1:$B$11,2,0),15),IF('Ventas Pases'!$D1207="Red HEROIC",15,0))</f>
        <v>0</v>
      </c>
      <c r="M1207">
        <f>IF(pases[[#This Row],[Días Visita]]&lt;7,0,IF(pases[[#This Row],[Días Visita]]&lt;9,1,IF(pases[[#This Row],[Días Visita]]="Ilimitados",0,2)))</f>
        <v>1</v>
      </c>
      <c r="N1207" s="5">
        <f>IF(AND('Ventas Pases'!$A1207="Fuera de Temporada",'Ventas Pases'!$B1207=2019,pases[[#This Row],[Modo de Compra]]="Paquete"),30,0)</f>
        <v>0</v>
      </c>
      <c r="O1207" s="5">
        <f>-SUMIF(lift[Número de pase],pases[[#This Row],[Numero de Pase]],lift[Costo])</f>
        <v>0</v>
      </c>
    </row>
    <row r="1208" spans="1:15" x14ac:dyDescent="0.25">
      <c r="A1208" t="s">
        <v>7</v>
      </c>
      <c r="B1208">
        <v>2019</v>
      </c>
      <c r="C1208">
        <v>43509</v>
      </c>
      <c r="D1208" t="s">
        <v>17</v>
      </c>
      <c r="E1208">
        <v>43510</v>
      </c>
      <c r="F1208">
        <v>4</v>
      </c>
      <c r="G1208" t="s">
        <v>9</v>
      </c>
      <c r="H1208" t="s">
        <v>1226</v>
      </c>
      <c r="I1208" s="5">
        <v>300</v>
      </c>
      <c r="J1208" s="5">
        <f>IFERROR('Ventas Pases'!$I1208/'Ventas Pases'!$F1208,"PASE")</f>
        <v>75</v>
      </c>
      <c r="K1208" t="str">
        <f>IFERROR(VLOOKUP('Ventas Pases'!$J1208,'Comisiones HEROIC'!$E$1:$F$6,2,0),"")</f>
        <v>Ski Inn</v>
      </c>
      <c r="L1208" s="5">
        <f>IF('Ventas Pases'!$D1208="Red HEROIC",IFERROR(VLOOKUP('Ventas Pases'!$G1208,'Comisiones HEROIC'!$A$1:$B$11,2,0),15),IF('Ventas Pases'!$D1208="Red HEROIC",15,0))</f>
        <v>0</v>
      </c>
      <c r="M1208">
        <f>IF(pases[[#This Row],[Días Visita]]&lt;7,0,IF(pases[[#This Row],[Días Visita]]&lt;9,1,IF(pases[[#This Row],[Días Visita]]="Ilimitados",0,2)))</f>
        <v>0</v>
      </c>
      <c r="N1208" s="5">
        <f>IF(AND('Ventas Pases'!$A1208="Fuera de Temporada",'Ventas Pases'!$B1208=2019,pases[[#This Row],[Modo de Compra]]="Paquete"),30,0)</f>
        <v>0</v>
      </c>
      <c r="O1208" s="5">
        <f>-SUMIF(lift[Número de pase],pases[[#This Row],[Numero de Pase]],lift[Costo])</f>
        <v>0</v>
      </c>
    </row>
    <row r="1209" spans="1:15" x14ac:dyDescent="0.25">
      <c r="A1209" t="s">
        <v>7</v>
      </c>
      <c r="B1209">
        <v>2019</v>
      </c>
      <c r="C1209">
        <v>43451</v>
      </c>
      <c r="D1209" t="s">
        <v>14</v>
      </c>
      <c r="E1209">
        <v>43448</v>
      </c>
      <c r="F1209">
        <v>8</v>
      </c>
      <c r="G1209" t="s">
        <v>19</v>
      </c>
      <c r="H1209" t="s">
        <v>1227</v>
      </c>
      <c r="I1209" s="5">
        <v>1120</v>
      </c>
      <c r="J1209" s="5">
        <f>IFERROR('Ventas Pases'!$I1209/'Ventas Pases'!$F1209,"PASE")</f>
        <v>140</v>
      </c>
      <c r="K1209" t="str">
        <f>IFERROR(VLOOKUP('Ventas Pases'!$J1209,'Comisiones HEROIC'!$E$1:$F$6,2,0),"")</f>
        <v/>
      </c>
      <c r="L1209" s="5">
        <f>IF('Ventas Pases'!$D1209="Red HEROIC",IFERROR(VLOOKUP('Ventas Pases'!$G1209,'Comisiones HEROIC'!$A$1:$B$11,2,0),15),IF('Ventas Pases'!$D1209="Red HEROIC",15,0))</f>
        <v>15</v>
      </c>
      <c r="M1209">
        <f>IF(pases[[#This Row],[Días Visita]]&lt;7,0,IF(pases[[#This Row],[Días Visita]]&lt;9,1,IF(pases[[#This Row],[Días Visita]]="Ilimitados",0,2)))</f>
        <v>1</v>
      </c>
      <c r="N1209" s="5">
        <f>IF(AND('Ventas Pases'!$A1209="Fuera de Temporada",'Ventas Pases'!$B1209=2019,pases[[#This Row],[Modo de Compra]]="Paquete"),30,0)</f>
        <v>0</v>
      </c>
      <c r="O1209" s="5">
        <f>-SUMIF(lift[Número de pase],pases[[#This Row],[Numero de Pase]],lift[Costo])</f>
        <v>0</v>
      </c>
    </row>
    <row r="1210" spans="1:15" x14ac:dyDescent="0.25">
      <c r="A1210" t="s">
        <v>13</v>
      </c>
      <c r="B1210">
        <v>2018</v>
      </c>
      <c r="C1210">
        <v>43233</v>
      </c>
      <c r="D1210" t="s">
        <v>14</v>
      </c>
      <c r="E1210">
        <v>42953</v>
      </c>
      <c r="F1210">
        <v>3</v>
      </c>
      <c r="G1210" t="s">
        <v>33</v>
      </c>
      <c r="H1210" t="s">
        <v>1228</v>
      </c>
      <c r="I1210" s="5">
        <v>420</v>
      </c>
      <c r="J1210" s="5">
        <f>IFERROR('Ventas Pases'!$I1210/'Ventas Pases'!$F1210,"PASE")</f>
        <v>140</v>
      </c>
      <c r="K1210" t="str">
        <f>IFERROR(VLOOKUP('Ventas Pases'!$J1210,'Comisiones HEROIC'!$E$1:$F$6,2,0),"")</f>
        <v/>
      </c>
      <c r="L1210" s="5">
        <f>IF('Ventas Pases'!$D1210="Red HEROIC",IFERROR(VLOOKUP('Ventas Pases'!$G1210,'Comisiones HEROIC'!$A$1:$B$11,2,0),15),IF('Ventas Pases'!$D1210="Red HEROIC",15,0))</f>
        <v>15</v>
      </c>
      <c r="M1210">
        <f>IF(pases[[#This Row],[Días Visita]]&lt;7,0,IF(pases[[#This Row],[Días Visita]]&lt;9,1,IF(pases[[#This Row],[Días Visita]]="Ilimitados",0,2)))</f>
        <v>0</v>
      </c>
      <c r="N1210" s="5">
        <f>IF(AND('Ventas Pases'!$A1210="Fuera de Temporada",'Ventas Pases'!$B1210=2019,pases[[#This Row],[Modo de Compra]]="Paquete"),30,0)</f>
        <v>0</v>
      </c>
      <c r="O1210" s="5">
        <f>-SUMIF(lift[Número de pase],pases[[#This Row],[Numero de Pase]],lift[Costo])</f>
        <v>0</v>
      </c>
    </row>
    <row r="1211" spans="1:15" x14ac:dyDescent="0.25">
      <c r="A1211" t="s">
        <v>7</v>
      </c>
      <c r="B1211">
        <v>2018</v>
      </c>
      <c r="C1211">
        <v>43101</v>
      </c>
      <c r="D1211" t="s">
        <v>17</v>
      </c>
      <c r="E1211">
        <v>43129</v>
      </c>
      <c r="F1211">
        <v>5</v>
      </c>
      <c r="G1211" t="s">
        <v>9</v>
      </c>
      <c r="H1211" t="s">
        <v>1229</v>
      </c>
      <c r="I1211" s="5">
        <v>550</v>
      </c>
      <c r="J1211" s="5">
        <f>IFERROR('Ventas Pases'!$I1211/'Ventas Pases'!$F1211,"PASE")</f>
        <v>110</v>
      </c>
      <c r="K1211" t="str">
        <f>IFERROR(VLOOKUP('Ventas Pases'!$J1211,'Comisiones HEROIC'!$E$1:$F$6,2,0),"")</f>
        <v>Elton Hotel</v>
      </c>
      <c r="L1211" s="5">
        <f>IF('Ventas Pases'!$D1211="Red HEROIC",IFERROR(VLOOKUP('Ventas Pases'!$G1211,'Comisiones HEROIC'!$A$1:$B$11,2,0),15),IF('Ventas Pases'!$D1211="Red HEROIC",15,0))</f>
        <v>0</v>
      </c>
      <c r="M1211">
        <f>IF(pases[[#This Row],[Días Visita]]&lt;7,0,IF(pases[[#This Row],[Días Visita]]&lt;9,1,IF(pases[[#This Row],[Días Visita]]="Ilimitados",0,2)))</f>
        <v>0</v>
      </c>
      <c r="N1211" s="5">
        <f>IF(AND('Ventas Pases'!$A1211="Fuera de Temporada",'Ventas Pases'!$B1211=2019,pases[[#This Row],[Modo de Compra]]="Paquete"),30,0)</f>
        <v>0</v>
      </c>
      <c r="O1211" s="5">
        <f>-SUMIF(lift[Número de pase],pases[[#This Row],[Numero de Pase]],lift[Costo])</f>
        <v>0</v>
      </c>
    </row>
    <row r="1212" spans="1:15" x14ac:dyDescent="0.25">
      <c r="A1212" t="s">
        <v>13</v>
      </c>
      <c r="B1212">
        <v>2018</v>
      </c>
      <c r="C1212">
        <v>43220</v>
      </c>
      <c r="D1212" t="s">
        <v>60</v>
      </c>
      <c r="E1212">
        <v>43054</v>
      </c>
      <c r="F1212" t="s">
        <v>11</v>
      </c>
      <c r="G1212" t="s">
        <v>9</v>
      </c>
      <c r="H1212" t="s">
        <v>1230</v>
      </c>
      <c r="I1212" s="5">
        <v>1950</v>
      </c>
      <c r="J1212" s="5" t="str">
        <f>IFERROR('Ventas Pases'!$I1212/'Ventas Pases'!$F1212,"PASE")</f>
        <v>PASE</v>
      </c>
      <c r="K1212" t="str">
        <f>IFERROR(VLOOKUP('Ventas Pases'!$J1212,'Comisiones HEROIC'!$E$1:$F$6,2,0),"")</f>
        <v/>
      </c>
      <c r="L1212" s="5">
        <f>IF('Ventas Pases'!$D1212="Red HEROIC",IFERROR(VLOOKUP('Ventas Pases'!$G1212,'Comisiones HEROIC'!$A$1:$B$11,2,0),15),IF('Ventas Pases'!$D1212="Red HEROIC",15,0))</f>
        <v>0</v>
      </c>
      <c r="M1212">
        <f>IF(pases[[#This Row],[Días Visita]]&lt;7,0,IF(pases[[#This Row],[Días Visita]]&lt;9,1,IF(pases[[#This Row],[Días Visita]]="Ilimitados",0,2)))</f>
        <v>0</v>
      </c>
      <c r="N1212" s="5">
        <f>IF(AND('Ventas Pases'!$A1212="Fuera de Temporada",'Ventas Pases'!$B1212=2019,pases[[#This Row],[Modo de Compra]]="Paquete"),30,0)</f>
        <v>0</v>
      </c>
      <c r="O1212" s="5">
        <f>-SUMIF(lift[Número de pase],pases[[#This Row],[Numero de Pase]],lift[Costo])</f>
        <v>-184</v>
      </c>
    </row>
    <row r="1213" spans="1:15" x14ac:dyDescent="0.25">
      <c r="A1213" t="s">
        <v>7</v>
      </c>
      <c r="B1213">
        <v>2018</v>
      </c>
      <c r="C1213">
        <v>43113</v>
      </c>
      <c r="D1213" t="s">
        <v>17</v>
      </c>
      <c r="E1213">
        <v>43158</v>
      </c>
      <c r="F1213">
        <v>3</v>
      </c>
      <c r="G1213" t="s">
        <v>9</v>
      </c>
      <c r="H1213" t="s">
        <v>1231</v>
      </c>
      <c r="I1213" s="5">
        <v>315</v>
      </c>
      <c r="J1213" s="5">
        <f>IFERROR('Ventas Pases'!$I1213/'Ventas Pases'!$F1213,"PASE")</f>
        <v>105</v>
      </c>
      <c r="K1213" t="str">
        <f>IFERROR(VLOOKUP('Ventas Pases'!$J1213,'Comisiones HEROIC'!$E$1:$F$6,2,0),"")</f>
        <v>OI Hotels</v>
      </c>
      <c r="L1213" s="5">
        <f>IF('Ventas Pases'!$D1213="Red HEROIC",IFERROR(VLOOKUP('Ventas Pases'!$G1213,'Comisiones HEROIC'!$A$1:$B$11,2,0),15),IF('Ventas Pases'!$D1213="Red HEROIC",15,0))</f>
        <v>0</v>
      </c>
      <c r="M1213">
        <f>IF(pases[[#This Row],[Días Visita]]&lt;7,0,IF(pases[[#This Row],[Días Visita]]&lt;9,1,IF(pases[[#This Row],[Días Visita]]="Ilimitados",0,2)))</f>
        <v>0</v>
      </c>
      <c r="N1213" s="5">
        <f>IF(AND('Ventas Pases'!$A1213="Fuera de Temporada",'Ventas Pases'!$B1213=2019,pases[[#This Row],[Modo de Compra]]="Paquete"),30,0)</f>
        <v>0</v>
      </c>
      <c r="O1213" s="5">
        <f>-SUMIF(lift[Número de pase],pases[[#This Row],[Numero de Pase]],lift[Costo])</f>
        <v>0</v>
      </c>
    </row>
    <row r="1214" spans="1:15" x14ac:dyDescent="0.25">
      <c r="A1214" t="s">
        <v>7</v>
      </c>
      <c r="B1214">
        <v>2019</v>
      </c>
      <c r="C1214">
        <v>43464</v>
      </c>
      <c r="D1214" t="s">
        <v>17</v>
      </c>
      <c r="E1214">
        <v>43496</v>
      </c>
      <c r="F1214">
        <v>3</v>
      </c>
      <c r="G1214" t="s">
        <v>9</v>
      </c>
      <c r="H1214" t="s">
        <v>1232</v>
      </c>
      <c r="I1214" s="5">
        <v>315</v>
      </c>
      <c r="J1214" s="5">
        <f>IFERROR('Ventas Pases'!$I1214/'Ventas Pases'!$F1214,"PASE")</f>
        <v>105</v>
      </c>
      <c r="K1214" t="str">
        <f>IFERROR(VLOOKUP('Ventas Pases'!$J1214,'Comisiones HEROIC'!$E$1:$F$6,2,0),"")</f>
        <v>OI Hotels</v>
      </c>
      <c r="L1214" s="5">
        <f>IF('Ventas Pases'!$D1214="Red HEROIC",IFERROR(VLOOKUP('Ventas Pases'!$G1214,'Comisiones HEROIC'!$A$1:$B$11,2,0),15),IF('Ventas Pases'!$D1214="Red HEROIC",15,0))</f>
        <v>0</v>
      </c>
      <c r="M1214">
        <f>IF(pases[[#This Row],[Días Visita]]&lt;7,0,IF(pases[[#This Row],[Días Visita]]&lt;9,1,IF(pases[[#This Row],[Días Visita]]="Ilimitados",0,2)))</f>
        <v>0</v>
      </c>
      <c r="N1214" s="5">
        <f>IF(AND('Ventas Pases'!$A1214="Fuera de Temporada",'Ventas Pases'!$B1214=2019,pases[[#This Row],[Modo de Compra]]="Paquete"),30,0)</f>
        <v>0</v>
      </c>
      <c r="O1214" s="5">
        <f>-SUMIF(lift[Número de pase],pases[[#This Row],[Numero de Pase]],lift[Costo])</f>
        <v>0</v>
      </c>
    </row>
    <row r="1215" spans="1:15" x14ac:dyDescent="0.25">
      <c r="A1215" t="s">
        <v>7</v>
      </c>
      <c r="B1215">
        <v>2019</v>
      </c>
      <c r="C1215">
        <v>43452</v>
      </c>
      <c r="D1215" t="s">
        <v>8</v>
      </c>
      <c r="E1215">
        <v>43492</v>
      </c>
      <c r="F1215">
        <v>9</v>
      </c>
      <c r="G1215" t="s">
        <v>9</v>
      </c>
      <c r="H1215" t="s">
        <v>1233</v>
      </c>
      <c r="I1215" s="5">
        <v>1080</v>
      </c>
      <c r="J1215" s="5">
        <f>IFERROR('Ventas Pases'!$I1215/'Ventas Pases'!$F1215,"PASE")</f>
        <v>120</v>
      </c>
      <c r="K1215" t="str">
        <f>IFERROR(VLOOKUP('Ventas Pases'!$J1215,'Comisiones HEROIC'!$E$1:$F$6,2,0),"")</f>
        <v/>
      </c>
      <c r="L1215" s="5">
        <f>IF('Ventas Pases'!$D1215="Red HEROIC",IFERROR(VLOOKUP('Ventas Pases'!$G1215,'Comisiones HEROIC'!$A$1:$B$11,2,0),15),IF('Ventas Pases'!$D1215="Red HEROIC",15,0))</f>
        <v>0</v>
      </c>
      <c r="M1215">
        <f>IF(pases[[#This Row],[Días Visita]]&lt;7,0,IF(pases[[#This Row],[Días Visita]]&lt;9,1,IF(pases[[#This Row],[Días Visita]]="Ilimitados",0,2)))</f>
        <v>2</v>
      </c>
      <c r="N1215" s="5">
        <f>IF(AND('Ventas Pases'!$A1215="Fuera de Temporada",'Ventas Pases'!$B1215=2019,pases[[#This Row],[Modo de Compra]]="Paquete"),30,0)</f>
        <v>0</v>
      </c>
      <c r="O1215" s="5">
        <f>-SUMIF(lift[Número de pase],pases[[#This Row],[Numero de Pase]],lift[Costo])</f>
        <v>0</v>
      </c>
    </row>
    <row r="1216" spans="1:15" x14ac:dyDescent="0.25">
      <c r="A1216" t="s">
        <v>7</v>
      </c>
      <c r="B1216">
        <v>2019</v>
      </c>
      <c r="C1216">
        <v>43512</v>
      </c>
      <c r="D1216" t="s">
        <v>8</v>
      </c>
      <c r="E1216">
        <v>43509</v>
      </c>
      <c r="F1216">
        <v>9</v>
      </c>
      <c r="G1216" t="s">
        <v>9</v>
      </c>
      <c r="H1216" t="s">
        <v>1234</v>
      </c>
      <c r="I1216" s="5">
        <v>1080</v>
      </c>
      <c r="J1216" s="5">
        <f>IFERROR('Ventas Pases'!$I1216/'Ventas Pases'!$F1216,"PASE")</f>
        <v>120</v>
      </c>
      <c r="K1216" t="str">
        <f>IFERROR(VLOOKUP('Ventas Pases'!$J1216,'Comisiones HEROIC'!$E$1:$F$6,2,0),"")</f>
        <v/>
      </c>
      <c r="L1216" s="5">
        <f>IF('Ventas Pases'!$D1216="Red HEROIC",IFERROR(VLOOKUP('Ventas Pases'!$G1216,'Comisiones HEROIC'!$A$1:$B$11,2,0),15),IF('Ventas Pases'!$D1216="Red HEROIC",15,0))</f>
        <v>0</v>
      </c>
      <c r="M1216">
        <f>IF(pases[[#This Row],[Días Visita]]&lt;7,0,IF(pases[[#This Row],[Días Visita]]&lt;9,1,IF(pases[[#This Row],[Días Visita]]="Ilimitados",0,2)))</f>
        <v>2</v>
      </c>
      <c r="N1216" s="5">
        <f>IF(AND('Ventas Pases'!$A1216="Fuera de Temporada",'Ventas Pases'!$B1216=2019,pases[[#This Row],[Modo de Compra]]="Paquete"),30,0)</f>
        <v>0</v>
      </c>
      <c r="O1216" s="5">
        <f>-SUMIF(lift[Número de pase],pases[[#This Row],[Numero de Pase]],lift[Costo])</f>
        <v>0</v>
      </c>
    </row>
    <row r="1217" spans="1:15" x14ac:dyDescent="0.25">
      <c r="A1217" t="s">
        <v>7</v>
      </c>
      <c r="B1217">
        <v>2018</v>
      </c>
      <c r="C1217">
        <v>43156</v>
      </c>
      <c r="D1217" t="s">
        <v>8</v>
      </c>
      <c r="E1217">
        <v>43054</v>
      </c>
      <c r="F1217" t="s">
        <v>11</v>
      </c>
      <c r="G1217" t="s">
        <v>9</v>
      </c>
      <c r="H1217" t="s">
        <v>1235</v>
      </c>
      <c r="I1217" s="5">
        <v>1950</v>
      </c>
      <c r="J1217" s="5" t="str">
        <f>IFERROR('Ventas Pases'!$I1217/'Ventas Pases'!$F1217,"PASE")</f>
        <v>PASE</v>
      </c>
      <c r="K1217" t="str">
        <f>IFERROR(VLOOKUP('Ventas Pases'!$J1217,'Comisiones HEROIC'!$E$1:$F$6,2,0),"")</f>
        <v/>
      </c>
      <c r="L1217" s="5">
        <f>IF('Ventas Pases'!$D1217="Red HEROIC",IFERROR(VLOOKUP('Ventas Pases'!$G1217,'Comisiones HEROIC'!$A$1:$B$11,2,0),15),IF('Ventas Pases'!$D1217="Red HEROIC",15,0))</f>
        <v>0</v>
      </c>
      <c r="M1217">
        <f>IF(pases[[#This Row],[Días Visita]]&lt;7,0,IF(pases[[#This Row],[Días Visita]]&lt;9,1,IF(pases[[#This Row],[Días Visita]]="Ilimitados",0,2)))</f>
        <v>0</v>
      </c>
      <c r="N1217" s="5">
        <f>IF(AND('Ventas Pases'!$A1217="Fuera de Temporada",'Ventas Pases'!$B1217=2019,pases[[#This Row],[Modo de Compra]]="Paquete"),30,0)</f>
        <v>0</v>
      </c>
      <c r="O1217" s="5">
        <f>-SUMIF(lift[Número de pase],pases[[#This Row],[Numero de Pase]],lift[Costo])</f>
        <v>-184</v>
      </c>
    </row>
    <row r="1218" spans="1:15" x14ac:dyDescent="0.25">
      <c r="A1218" t="s">
        <v>13</v>
      </c>
      <c r="B1218">
        <v>2018</v>
      </c>
      <c r="C1218">
        <v>43227</v>
      </c>
      <c r="D1218" t="s">
        <v>14</v>
      </c>
      <c r="E1218">
        <v>42827</v>
      </c>
      <c r="F1218">
        <v>9</v>
      </c>
      <c r="G1218" t="s">
        <v>33</v>
      </c>
      <c r="H1218" t="s">
        <v>1236</v>
      </c>
      <c r="I1218" s="5">
        <v>1260</v>
      </c>
      <c r="J1218" s="5">
        <f>IFERROR('Ventas Pases'!$I1218/'Ventas Pases'!$F1218,"PASE")</f>
        <v>140</v>
      </c>
      <c r="K1218" t="str">
        <f>IFERROR(VLOOKUP('Ventas Pases'!$J1218,'Comisiones HEROIC'!$E$1:$F$6,2,0),"")</f>
        <v/>
      </c>
      <c r="L1218" s="5">
        <f>IF('Ventas Pases'!$D1218="Red HEROIC",IFERROR(VLOOKUP('Ventas Pases'!$G1218,'Comisiones HEROIC'!$A$1:$B$11,2,0),15),IF('Ventas Pases'!$D1218="Red HEROIC",15,0))</f>
        <v>15</v>
      </c>
      <c r="M1218">
        <f>IF(pases[[#This Row],[Días Visita]]&lt;7,0,IF(pases[[#This Row],[Días Visita]]&lt;9,1,IF(pases[[#This Row],[Días Visita]]="Ilimitados",0,2)))</f>
        <v>2</v>
      </c>
      <c r="N1218" s="5">
        <f>IF(AND('Ventas Pases'!$A1218="Fuera de Temporada",'Ventas Pases'!$B1218=2019,pases[[#This Row],[Modo de Compra]]="Paquete"),30,0)</f>
        <v>0</v>
      </c>
      <c r="O1218" s="5">
        <f>-SUMIF(lift[Número de pase],pases[[#This Row],[Numero de Pase]],lift[Costo])</f>
        <v>0</v>
      </c>
    </row>
    <row r="1219" spans="1:15" x14ac:dyDescent="0.25">
      <c r="A1219" t="s">
        <v>13</v>
      </c>
      <c r="B1219">
        <v>2019</v>
      </c>
      <c r="C1219">
        <v>43385</v>
      </c>
      <c r="D1219" t="s">
        <v>8</v>
      </c>
      <c r="E1219">
        <v>43264</v>
      </c>
      <c r="F1219">
        <v>6</v>
      </c>
      <c r="G1219" t="s">
        <v>9</v>
      </c>
      <c r="H1219" t="s">
        <v>1237</v>
      </c>
      <c r="I1219" s="5">
        <v>720</v>
      </c>
      <c r="J1219" s="5">
        <f>IFERROR('Ventas Pases'!$I1219/'Ventas Pases'!$F1219,"PASE")</f>
        <v>120</v>
      </c>
      <c r="K1219" t="str">
        <f>IFERROR(VLOOKUP('Ventas Pases'!$J1219,'Comisiones HEROIC'!$E$1:$F$6,2,0),"")</f>
        <v/>
      </c>
      <c r="L1219" s="5">
        <f>IF('Ventas Pases'!$D1219="Red HEROIC",IFERROR(VLOOKUP('Ventas Pases'!$G1219,'Comisiones HEROIC'!$A$1:$B$11,2,0),15),IF('Ventas Pases'!$D1219="Red HEROIC",15,0))</f>
        <v>0</v>
      </c>
      <c r="M1219">
        <f>IF(pases[[#This Row],[Días Visita]]&lt;7,0,IF(pases[[#This Row],[Días Visita]]&lt;9,1,IF(pases[[#This Row],[Días Visita]]="Ilimitados",0,2)))</f>
        <v>0</v>
      </c>
      <c r="N1219" s="5">
        <f>IF(AND('Ventas Pases'!$A1219="Fuera de Temporada",'Ventas Pases'!$B1219=2019,pases[[#This Row],[Modo de Compra]]="Paquete"),30,0)</f>
        <v>0</v>
      </c>
      <c r="O1219" s="5">
        <f>-SUMIF(lift[Número de pase],pases[[#This Row],[Numero de Pase]],lift[Costo])</f>
        <v>0</v>
      </c>
    </row>
    <row r="1220" spans="1:15" x14ac:dyDescent="0.25">
      <c r="A1220" t="s">
        <v>13</v>
      </c>
      <c r="B1220">
        <v>2019</v>
      </c>
      <c r="C1220">
        <v>43345</v>
      </c>
      <c r="D1220" t="s">
        <v>8</v>
      </c>
      <c r="E1220">
        <v>43193</v>
      </c>
      <c r="F1220">
        <v>4</v>
      </c>
      <c r="G1220" t="s">
        <v>9</v>
      </c>
      <c r="H1220" t="s">
        <v>1238</v>
      </c>
      <c r="I1220" s="5">
        <v>480</v>
      </c>
      <c r="J1220" s="5">
        <f>IFERROR('Ventas Pases'!$I1220/'Ventas Pases'!$F1220,"PASE")</f>
        <v>120</v>
      </c>
      <c r="K1220" t="str">
        <f>IFERROR(VLOOKUP('Ventas Pases'!$J1220,'Comisiones HEROIC'!$E$1:$F$6,2,0),"")</f>
        <v/>
      </c>
      <c r="L1220" s="5">
        <f>IF('Ventas Pases'!$D1220="Red HEROIC",IFERROR(VLOOKUP('Ventas Pases'!$G1220,'Comisiones HEROIC'!$A$1:$B$11,2,0),15),IF('Ventas Pases'!$D1220="Red HEROIC",15,0))</f>
        <v>0</v>
      </c>
      <c r="M1220">
        <f>IF(pases[[#This Row],[Días Visita]]&lt;7,0,IF(pases[[#This Row],[Días Visita]]&lt;9,1,IF(pases[[#This Row],[Días Visita]]="Ilimitados",0,2)))</f>
        <v>0</v>
      </c>
      <c r="N1220" s="5">
        <f>IF(AND('Ventas Pases'!$A1220="Fuera de Temporada",'Ventas Pases'!$B1220=2019,pases[[#This Row],[Modo de Compra]]="Paquete"),30,0)</f>
        <v>0</v>
      </c>
      <c r="O1220" s="5">
        <f>-SUMIF(lift[Número de pase],pases[[#This Row],[Numero de Pase]],lift[Costo])</f>
        <v>0</v>
      </c>
    </row>
    <row r="1221" spans="1:15" x14ac:dyDescent="0.25">
      <c r="A1221" t="s">
        <v>7</v>
      </c>
      <c r="B1221">
        <v>2019</v>
      </c>
      <c r="C1221">
        <v>43466</v>
      </c>
      <c r="D1221" t="s">
        <v>8</v>
      </c>
      <c r="E1221">
        <v>43469</v>
      </c>
      <c r="F1221">
        <v>3</v>
      </c>
      <c r="G1221" t="s">
        <v>9</v>
      </c>
      <c r="H1221" t="s">
        <v>1239</v>
      </c>
      <c r="I1221" s="5">
        <v>360</v>
      </c>
      <c r="J1221" s="5">
        <f>IFERROR('Ventas Pases'!$I1221/'Ventas Pases'!$F1221,"PASE")</f>
        <v>120</v>
      </c>
      <c r="K1221" t="str">
        <f>IFERROR(VLOOKUP('Ventas Pases'!$J1221,'Comisiones HEROIC'!$E$1:$F$6,2,0),"")</f>
        <v/>
      </c>
      <c r="L1221" s="5">
        <f>IF('Ventas Pases'!$D1221="Red HEROIC",IFERROR(VLOOKUP('Ventas Pases'!$G1221,'Comisiones HEROIC'!$A$1:$B$11,2,0),15),IF('Ventas Pases'!$D1221="Red HEROIC",15,0))</f>
        <v>0</v>
      </c>
      <c r="M1221">
        <f>IF(pases[[#This Row],[Días Visita]]&lt;7,0,IF(pases[[#This Row],[Días Visita]]&lt;9,1,IF(pases[[#This Row],[Días Visita]]="Ilimitados",0,2)))</f>
        <v>0</v>
      </c>
      <c r="N1221" s="5">
        <f>IF(AND('Ventas Pases'!$A1221="Fuera de Temporada",'Ventas Pases'!$B1221=2019,pases[[#This Row],[Modo de Compra]]="Paquete"),30,0)</f>
        <v>0</v>
      </c>
      <c r="O1221" s="5">
        <f>-SUMIF(lift[Número de pase],pases[[#This Row],[Numero de Pase]],lift[Costo])</f>
        <v>0</v>
      </c>
    </row>
    <row r="1222" spans="1:15" x14ac:dyDescent="0.25">
      <c r="A1222" t="s">
        <v>7</v>
      </c>
      <c r="B1222">
        <v>2018</v>
      </c>
      <c r="C1222">
        <v>43431</v>
      </c>
      <c r="D1222" t="s">
        <v>17</v>
      </c>
      <c r="E1222">
        <v>43083</v>
      </c>
      <c r="F1222">
        <v>4</v>
      </c>
      <c r="G1222" t="s">
        <v>9</v>
      </c>
      <c r="H1222" t="s">
        <v>1240</v>
      </c>
      <c r="I1222" s="5">
        <v>440</v>
      </c>
      <c r="J1222" s="5">
        <f>IFERROR('Ventas Pases'!$I1222/'Ventas Pases'!$F1222,"PASE")</f>
        <v>110</v>
      </c>
      <c r="K1222" t="str">
        <f>IFERROR(VLOOKUP('Ventas Pases'!$J1222,'Comisiones HEROIC'!$E$1:$F$6,2,0),"")</f>
        <v>Elton Hotel</v>
      </c>
      <c r="L1222" s="5">
        <f>IF('Ventas Pases'!$D1222="Red HEROIC",IFERROR(VLOOKUP('Ventas Pases'!$G1222,'Comisiones HEROIC'!$A$1:$B$11,2,0),15),IF('Ventas Pases'!$D1222="Red HEROIC",15,0))</f>
        <v>0</v>
      </c>
      <c r="M1222">
        <f>IF(pases[[#This Row],[Días Visita]]&lt;7,0,IF(pases[[#This Row],[Días Visita]]&lt;9,1,IF(pases[[#This Row],[Días Visita]]="Ilimitados",0,2)))</f>
        <v>0</v>
      </c>
      <c r="N1222" s="5">
        <f>IF(AND('Ventas Pases'!$A1222="Fuera de Temporada",'Ventas Pases'!$B1222=2019,pases[[#This Row],[Modo de Compra]]="Paquete"),30,0)</f>
        <v>0</v>
      </c>
      <c r="O1222" s="5">
        <f>-SUMIF(lift[Número de pase],pases[[#This Row],[Numero de Pase]],lift[Costo])</f>
        <v>0</v>
      </c>
    </row>
    <row r="1223" spans="1:15" x14ac:dyDescent="0.25">
      <c r="A1223" t="s">
        <v>7</v>
      </c>
      <c r="B1223">
        <v>2019</v>
      </c>
      <c r="C1223">
        <v>43511</v>
      </c>
      <c r="D1223" t="s">
        <v>17</v>
      </c>
      <c r="E1223">
        <v>43512</v>
      </c>
      <c r="F1223">
        <v>6</v>
      </c>
      <c r="G1223" t="s">
        <v>9</v>
      </c>
      <c r="H1223" t="s">
        <v>1241</v>
      </c>
      <c r="I1223" s="5">
        <v>600</v>
      </c>
      <c r="J1223" s="5">
        <f>IFERROR('Ventas Pases'!$I1223/'Ventas Pases'!$F1223,"PASE")</f>
        <v>100</v>
      </c>
      <c r="K1223" t="str">
        <f>IFERROR(VLOOKUP('Ventas Pases'!$J1223,'Comisiones HEROIC'!$E$1:$F$6,2,0),"")</f>
        <v>Ridossan Hotel</v>
      </c>
      <c r="L1223" s="5">
        <f>IF('Ventas Pases'!$D1223="Red HEROIC",IFERROR(VLOOKUP('Ventas Pases'!$G1223,'Comisiones HEROIC'!$A$1:$B$11,2,0),15),IF('Ventas Pases'!$D1223="Red HEROIC",15,0))</f>
        <v>0</v>
      </c>
      <c r="M1223">
        <f>IF(pases[[#This Row],[Días Visita]]&lt;7,0,IF(pases[[#This Row],[Días Visita]]&lt;9,1,IF(pases[[#This Row],[Días Visita]]="Ilimitados",0,2)))</f>
        <v>0</v>
      </c>
      <c r="N1223" s="5">
        <f>IF(AND('Ventas Pases'!$A1223="Fuera de Temporada",'Ventas Pases'!$B1223=2019,pases[[#This Row],[Modo de Compra]]="Paquete"),30,0)</f>
        <v>0</v>
      </c>
      <c r="O1223" s="5">
        <f>-SUMIF(lift[Número de pase],pases[[#This Row],[Numero de Pase]],lift[Costo])</f>
        <v>0</v>
      </c>
    </row>
    <row r="1224" spans="1:15" x14ac:dyDescent="0.25">
      <c r="A1224" t="s">
        <v>7</v>
      </c>
      <c r="B1224">
        <v>2018</v>
      </c>
      <c r="C1224">
        <v>43156</v>
      </c>
      <c r="D1224" t="s">
        <v>14</v>
      </c>
      <c r="E1224">
        <v>43151</v>
      </c>
      <c r="F1224">
        <v>5</v>
      </c>
      <c r="G1224" t="s">
        <v>33</v>
      </c>
      <c r="H1224" t="s">
        <v>1242</v>
      </c>
      <c r="I1224" s="5">
        <v>700</v>
      </c>
      <c r="J1224" s="5">
        <f>IFERROR('Ventas Pases'!$I1224/'Ventas Pases'!$F1224,"PASE")</f>
        <v>140</v>
      </c>
      <c r="K1224" t="str">
        <f>IFERROR(VLOOKUP('Ventas Pases'!$J1224,'Comisiones HEROIC'!$E$1:$F$6,2,0),"")</f>
        <v/>
      </c>
      <c r="L1224" s="5">
        <f>IF('Ventas Pases'!$D1224="Red HEROIC",IFERROR(VLOOKUP('Ventas Pases'!$G1224,'Comisiones HEROIC'!$A$1:$B$11,2,0),15),IF('Ventas Pases'!$D1224="Red HEROIC",15,0))</f>
        <v>15</v>
      </c>
      <c r="M1224">
        <f>IF(pases[[#This Row],[Días Visita]]&lt;7,0,IF(pases[[#This Row],[Días Visita]]&lt;9,1,IF(pases[[#This Row],[Días Visita]]="Ilimitados",0,2)))</f>
        <v>0</v>
      </c>
      <c r="N1224" s="5">
        <f>IF(AND('Ventas Pases'!$A1224="Fuera de Temporada",'Ventas Pases'!$B1224=2019,pases[[#This Row],[Modo de Compra]]="Paquete"),30,0)</f>
        <v>0</v>
      </c>
      <c r="O1224" s="5">
        <f>-SUMIF(lift[Número de pase],pases[[#This Row],[Numero de Pase]],lift[Costo])</f>
        <v>0</v>
      </c>
    </row>
    <row r="1225" spans="1:15" x14ac:dyDescent="0.25">
      <c r="A1225" t="s">
        <v>13</v>
      </c>
      <c r="B1225">
        <v>2018</v>
      </c>
      <c r="C1225">
        <v>43361</v>
      </c>
      <c r="D1225" t="s">
        <v>8</v>
      </c>
      <c r="E1225">
        <v>42905</v>
      </c>
      <c r="F1225">
        <v>6</v>
      </c>
      <c r="G1225" t="s">
        <v>9</v>
      </c>
      <c r="H1225" t="s">
        <v>1243</v>
      </c>
      <c r="I1225" s="5">
        <v>720</v>
      </c>
      <c r="J1225" s="5">
        <f>IFERROR('Ventas Pases'!$I1225/'Ventas Pases'!$F1225,"PASE")</f>
        <v>120</v>
      </c>
      <c r="K1225" t="str">
        <f>IFERROR(VLOOKUP('Ventas Pases'!$J1225,'Comisiones HEROIC'!$E$1:$F$6,2,0),"")</f>
        <v/>
      </c>
      <c r="L1225" s="5">
        <f>IF('Ventas Pases'!$D1225="Red HEROIC",IFERROR(VLOOKUP('Ventas Pases'!$G1225,'Comisiones HEROIC'!$A$1:$B$11,2,0),15),IF('Ventas Pases'!$D1225="Red HEROIC",15,0))</f>
        <v>0</v>
      </c>
      <c r="M1225">
        <f>IF(pases[[#This Row],[Días Visita]]&lt;7,0,IF(pases[[#This Row],[Días Visita]]&lt;9,1,IF(pases[[#This Row],[Días Visita]]="Ilimitados",0,2)))</f>
        <v>0</v>
      </c>
      <c r="N1225" s="5">
        <f>IF(AND('Ventas Pases'!$A1225="Fuera de Temporada",'Ventas Pases'!$B1225=2019,pases[[#This Row],[Modo de Compra]]="Paquete"),30,0)</f>
        <v>0</v>
      </c>
      <c r="O1225" s="5">
        <f>-SUMIF(lift[Número de pase],pases[[#This Row],[Numero de Pase]],lift[Costo])</f>
        <v>0</v>
      </c>
    </row>
    <row r="1226" spans="1:15" x14ac:dyDescent="0.25">
      <c r="A1226" t="s">
        <v>7</v>
      </c>
      <c r="B1226">
        <v>2019</v>
      </c>
      <c r="C1226">
        <v>43528</v>
      </c>
      <c r="D1226" t="s">
        <v>8</v>
      </c>
      <c r="E1226">
        <v>43537</v>
      </c>
      <c r="F1226">
        <v>6</v>
      </c>
      <c r="G1226" t="s">
        <v>9</v>
      </c>
      <c r="H1226" t="s">
        <v>1244</v>
      </c>
      <c r="I1226" s="5">
        <v>720</v>
      </c>
      <c r="J1226" s="5">
        <f>IFERROR('Ventas Pases'!$I1226/'Ventas Pases'!$F1226,"PASE")</f>
        <v>120</v>
      </c>
      <c r="K1226" t="str">
        <f>IFERROR(VLOOKUP('Ventas Pases'!$J1226,'Comisiones HEROIC'!$E$1:$F$6,2,0),"")</f>
        <v/>
      </c>
      <c r="L1226" s="5">
        <f>IF('Ventas Pases'!$D1226="Red HEROIC",IFERROR(VLOOKUP('Ventas Pases'!$G1226,'Comisiones HEROIC'!$A$1:$B$11,2,0),15),IF('Ventas Pases'!$D1226="Red HEROIC",15,0))</f>
        <v>0</v>
      </c>
      <c r="M1226">
        <f>IF(pases[[#This Row],[Días Visita]]&lt;7,0,IF(pases[[#This Row],[Días Visita]]&lt;9,1,IF(pases[[#This Row],[Días Visita]]="Ilimitados",0,2)))</f>
        <v>0</v>
      </c>
      <c r="N1226" s="5">
        <f>IF(AND('Ventas Pases'!$A1226="Fuera de Temporada",'Ventas Pases'!$B1226=2019,pases[[#This Row],[Modo de Compra]]="Paquete"),30,0)</f>
        <v>0</v>
      </c>
      <c r="O1226" s="5">
        <f>-SUMIF(lift[Número de pase],pases[[#This Row],[Numero de Pase]],lift[Costo])</f>
        <v>0</v>
      </c>
    </row>
    <row r="1227" spans="1:15" x14ac:dyDescent="0.25">
      <c r="A1227" t="s">
        <v>7</v>
      </c>
      <c r="B1227">
        <v>2018</v>
      </c>
      <c r="C1227">
        <v>43461</v>
      </c>
      <c r="D1227" t="s">
        <v>14</v>
      </c>
      <c r="E1227">
        <v>43169</v>
      </c>
      <c r="F1227">
        <v>9</v>
      </c>
      <c r="G1227" t="s">
        <v>33</v>
      </c>
      <c r="H1227" t="s">
        <v>1245</v>
      </c>
      <c r="I1227" s="5">
        <v>1260</v>
      </c>
      <c r="J1227" s="5">
        <f>IFERROR('Ventas Pases'!$I1227/'Ventas Pases'!$F1227,"PASE")</f>
        <v>140</v>
      </c>
      <c r="K1227" t="str">
        <f>IFERROR(VLOOKUP('Ventas Pases'!$J1227,'Comisiones HEROIC'!$E$1:$F$6,2,0),"")</f>
        <v/>
      </c>
      <c r="L1227" s="5">
        <f>IF('Ventas Pases'!$D1227="Red HEROIC",IFERROR(VLOOKUP('Ventas Pases'!$G1227,'Comisiones HEROIC'!$A$1:$B$11,2,0),15),IF('Ventas Pases'!$D1227="Red HEROIC",15,0))</f>
        <v>15</v>
      </c>
      <c r="M1227">
        <f>IF(pases[[#This Row],[Días Visita]]&lt;7,0,IF(pases[[#This Row],[Días Visita]]&lt;9,1,IF(pases[[#This Row],[Días Visita]]="Ilimitados",0,2)))</f>
        <v>2</v>
      </c>
      <c r="N1227" s="5">
        <f>IF(AND('Ventas Pases'!$A1227="Fuera de Temporada",'Ventas Pases'!$B1227=2019,pases[[#This Row],[Modo de Compra]]="Paquete"),30,0)</f>
        <v>0</v>
      </c>
      <c r="O1227" s="5">
        <f>-SUMIF(lift[Número de pase],pases[[#This Row],[Numero de Pase]],lift[Costo])</f>
        <v>0</v>
      </c>
    </row>
    <row r="1228" spans="1:15" x14ac:dyDescent="0.25">
      <c r="A1228" t="s">
        <v>7</v>
      </c>
      <c r="B1228">
        <v>2019</v>
      </c>
      <c r="C1228">
        <v>43490</v>
      </c>
      <c r="D1228" t="s">
        <v>8</v>
      </c>
      <c r="E1228">
        <v>43419</v>
      </c>
      <c r="F1228" t="s">
        <v>11</v>
      </c>
      <c r="G1228" t="s">
        <v>9</v>
      </c>
      <c r="H1228" t="s">
        <v>1246</v>
      </c>
      <c r="I1228" s="5">
        <v>1950</v>
      </c>
      <c r="J1228" s="5" t="str">
        <f>IFERROR('Ventas Pases'!$I1228/'Ventas Pases'!$F1228,"PASE")</f>
        <v>PASE</v>
      </c>
      <c r="K1228" t="str">
        <f>IFERROR(VLOOKUP('Ventas Pases'!$J1228,'Comisiones HEROIC'!$E$1:$F$6,2,0),"")</f>
        <v/>
      </c>
      <c r="L1228" s="5">
        <f>IF('Ventas Pases'!$D1228="Red HEROIC",IFERROR(VLOOKUP('Ventas Pases'!$G1228,'Comisiones HEROIC'!$A$1:$B$11,2,0),15),IF('Ventas Pases'!$D1228="Red HEROIC",15,0))</f>
        <v>0</v>
      </c>
      <c r="M1228">
        <f>IF(pases[[#This Row],[Días Visita]]&lt;7,0,IF(pases[[#This Row],[Días Visita]]&lt;9,1,IF(pases[[#This Row],[Días Visita]]="Ilimitados",0,2)))</f>
        <v>0</v>
      </c>
      <c r="N1228" s="5">
        <f>IF(AND('Ventas Pases'!$A1228="Fuera de Temporada",'Ventas Pases'!$B1228=2019,pases[[#This Row],[Modo de Compra]]="Paquete"),30,0)</f>
        <v>0</v>
      </c>
      <c r="O1228" s="5">
        <f>-SUMIF(lift[Número de pase],pases[[#This Row],[Numero de Pase]],lift[Costo])</f>
        <v>-552</v>
      </c>
    </row>
    <row r="1229" spans="1:15" x14ac:dyDescent="0.25">
      <c r="A1229" t="s">
        <v>7</v>
      </c>
      <c r="B1229">
        <v>2019</v>
      </c>
      <c r="C1229">
        <v>43533</v>
      </c>
      <c r="D1229" t="s">
        <v>60</v>
      </c>
      <c r="E1229">
        <v>43547</v>
      </c>
      <c r="F1229">
        <v>6</v>
      </c>
      <c r="G1229" t="s">
        <v>9</v>
      </c>
      <c r="H1229" t="s">
        <v>1247</v>
      </c>
      <c r="I1229" s="5">
        <v>720</v>
      </c>
      <c r="J1229" s="5">
        <f>IFERROR('Ventas Pases'!$I1229/'Ventas Pases'!$F1229,"PASE")</f>
        <v>120</v>
      </c>
      <c r="K1229" t="str">
        <f>IFERROR(VLOOKUP('Ventas Pases'!$J1229,'Comisiones HEROIC'!$E$1:$F$6,2,0),"")</f>
        <v/>
      </c>
      <c r="L1229" s="5">
        <f>IF('Ventas Pases'!$D1229="Red HEROIC",IFERROR(VLOOKUP('Ventas Pases'!$G1229,'Comisiones HEROIC'!$A$1:$B$11,2,0),15),IF('Ventas Pases'!$D1229="Red HEROIC",15,0))</f>
        <v>0</v>
      </c>
      <c r="M1229">
        <f>IF(pases[[#This Row],[Días Visita]]&lt;7,0,IF(pases[[#This Row],[Días Visita]]&lt;9,1,IF(pases[[#This Row],[Días Visita]]="Ilimitados",0,2)))</f>
        <v>0</v>
      </c>
      <c r="N1229" s="5">
        <f>IF(AND('Ventas Pases'!$A1229="Fuera de Temporada",'Ventas Pases'!$B1229=2019,pases[[#This Row],[Modo de Compra]]="Paquete"),30,0)</f>
        <v>0</v>
      </c>
      <c r="O1229" s="5">
        <f>-SUMIF(lift[Número de pase],pases[[#This Row],[Numero de Pase]],lift[Costo])</f>
        <v>0</v>
      </c>
    </row>
    <row r="1230" spans="1:15" x14ac:dyDescent="0.25">
      <c r="A1230" t="s">
        <v>7</v>
      </c>
      <c r="B1230">
        <v>2019</v>
      </c>
      <c r="C1230">
        <v>43447</v>
      </c>
      <c r="D1230" t="s">
        <v>60</v>
      </c>
      <c r="E1230">
        <v>43456</v>
      </c>
      <c r="F1230">
        <v>3</v>
      </c>
      <c r="G1230" t="s">
        <v>9</v>
      </c>
      <c r="H1230" t="s">
        <v>1248</v>
      </c>
      <c r="I1230" s="5">
        <v>360</v>
      </c>
      <c r="J1230" s="5">
        <f>IFERROR('Ventas Pases'!$I1230/'Ventas Pases'!$F1230,"PASE")</f>
        <v>120</v>
      </c>
      <c r="K1230" t="str">
        <f>IFERROR(VLOOKUP('Ventas Pases'!$J1230,'Comisiones HEROIC'!$E$1:$F$6,2,0),"")</f>
        <v/>
      </c>
      <c r="L1230" s="5">
        <f>IF('Ventas Pases'!$D1230="Red HEROIC",IFERROR(VLOOKUP('Ventas Pases'!$G1230,'Comisiones HEROIC'!$A$1:$B$11,2,0),15),IF('Ventas Pases'!$D1230="Red HEROIC",15,0))</f>
        <v>0</v>
      </c>
      <c r="M1230">
        <f>IF(pases[[#This Row],[Días Visita]]&lt;7,0,IF(pases[[#This Row],[Días Visita]]&lt;9,1,IF(pases[[#This Row],[Días Visita]]="Ilimitados",0,2)))</f>
        <v>0</v>
      </c>
      <c r="N1230" s="5">
        <f>IF(AND('Ventas Pases'!$A1230="Fuera de Temporada",'Ventas Pases'!$B1230=2019,pases[[#This Row],[Modo de Compra]]="Paquete"),30,0)</f>
        <v>0</v>
      </c>
      <c r="O1230" s="5">
        <f>-SUMIF(lift[Número de pase],pases[[#This Row],[Numero de Pase]],lift[Costo])</f>
        <v>0</v>
      </c>
    </row>
    <row r="1231" spans="1:15" x14ac:dyDescent="0.25">
      <c r="A1231" t="s">
        <v>7</v>
      </c>
      <c r="B1231">
        <v>2019</v>
      </c>
      <c r="C1231">
        <v>43550</v>
      </c>
      <c r="D1231" t="s">
        <v>8</v>
      </c>
      <c r="E1231">
        <v>43546</v>
      </c>
      <c r="F1231">
        <v>8</v>
      </c>
      <c r="G1231" t="s">
        <v>9</v>
      </c>
      <c r="H1231" t="s">
        <v>1249</v>
      </c>
      <c r="I1231" s="5">
        <v>960</v>
      </c>
      <c r="J1231" s="5">
        <f>IFERROR('Ventas Pases'!$I1231/'Ventas Pases'!$F1231,"PASE")</f>
        <v>120</v>
      </c>
      <c r="K1231" t="str">
        <f>IFERROR(VLOOKUP('Ventas Pases'!$J1231,'Comisiones HEROIC'!$E$1:$F$6,2,0),"")</f>
        <v/>
      </c>
      <c r="L1231" s="5">
        <f>IF('Ventas Pases'!$D1231="Red HEROIC",IFERROR(VLOOKUP('Ventas Pases'!$G1231,'Comisiones HEROIC'!$A$1:$B$11,2,0),15),IF('Ventas Pases'!$D1231="Red HEROIC",15,0))</f>
        <v>0</v>
      </c>
      <c r="M1231">
        <f>IF(pases[[#This Row],[Días Visita]]&lt;7,0,IF(pases[[#This Row],[Días Visita]]&lt;9,1,IF(pases[[#This Row],[Días Visita]]="Ilimitados",0,2)))</f>
        <v>1</v>
      </c>
      <c r="N1231" s="5">
        <f>IF(AND('Ventas Pases'!$A1231="Fuera de Temporada",'Ventas Pases'!$B1231=2019,pases[[#This Row],[Modo de Compra]]="Paquete"),30,0)</f>
        <v>0</v>
      </c>
      <c r="O1231" s="5">
        <f>-SUMIF(lift[Número de pase],pases[[#This Row],[Numero de Pase]],lift[Costo])</f>
        <v>0</v>
      </c>
    </row>
    <row r="1232" spans="1:15" x14ac:dyDescent="0.25">
      <c r="A1232" t="s">
        <v>7</v>
      </c>
      <c r="B1232">
        <v>2018</v>
      </c>
      <c r="C1232">
        <v>43185</v>
      </c>
      <c r="D1232" t="s">
        <v>8</v>
      </c>
      <c r="E1232">
        <v>43182</v>
      </c>
      <c r="F1232">
        <v>6</v>
      </c>
      <c r="G1232" t="s">
        <v>9</v>
      </c>
      <c r="H1232" t="s">
        <v>1250</v>
      </c>
      <c r="I1232" s="5">
        <v>720</v>
      </c>
      <c r="J1232" s="5">
        <f>IFERROR('Ventas Pases'!$I1232/'Ventas Pases'!$F1232,"PASE")</f>
        <v>120</v>
      </c>
      <c r="K1232" t="str">
        <f>IFERROR(VLOOKUP('Ventas Pases'!$J1232,'Comisiones HEROIC'!$E$1:$F$6,2,0),"")</f>
        <v/>
      </c>
      <c r="L1232" s="5">
        <f>IF('Ventas Pases'!$D1232="Red HEROIC",IFERROR(VLOOKUP('Ventas Pases'!$G1232,'Comisiones HEROIC'!$A$1:$B$11,2,0),15),IF('Ventas Pases'!$D1232="Red HEROIC",15,0))</f>
        <v>0</v>
      </c>
      <c r="M1232">
        <f>IF(pases[[#This Row],[Días Visita]]&lt;7,0,IF(pases[[#This Row],[Días Visita]]&lt;9,1,IF(pases[[#This Row],[Días Visita]]="Ilimitados",0,2)))</f>
        <v>0</v>
      </c>
      <c r="N1232" s="5">
        <f>IF(AND('Ventas Pases'!$A1232="Fuera de Temporada",'Ventas Pases'!$B1232=2019,pases[[#This Row],[Modo de Compra]]="Paquete"),30,0)</f>
        <v>0</v>
      </c>
      <c r="O1232" s="5">
        <f>-SUMIF(lift[Número de pase],pases[[#This Row],[Numero de Pase]],lift[Costo])</f>
        <v>0</v>
      </c>
    </row>
    <row r="1233" spans="1:15" x14ac:dyDescent="0.25">
      <c r="A1233" t="s">
        <v>13</v>
      </c>
      <c r="B1233">
        <v>2018</v>
      </c>
      <c r="C1233">
        <v>43200</v>
      </c>
      <c r="D1233" t="s">
        <v>8</v>
      </c>
      <c r="E1233">
        <v>42903</v>
      </c>
      <c r="F1233">
        <v>2</v>
      </c>
      <c r="G1233" t="s">
        <v>9</v>
      </c>
      <c r="H1233" t="s">
        <v>1251</v>
      </c>
      <c r="I1233" s="5">
        <v>240</v>
      </c>
      <c r="J1233" s="5">
        <f>IFERROR('Ventas Pases'!$I1233/'Ventas Pases'!$F1233,"PASE")</f>
        <v>120</v>
      </c>
      <c r="K1233" t="str">
        <f>IFERROR(VLOOKUP('Ventas Pases'!$J1233,'Comisiones HEROIC'!$E$1:$F$6,2,0),"")</f>
        <v/>
      </c>
      <c r="L1233" s="5">
        <f>IF('Ventas Pases'!$D1233="Red HEROIC",IFERROR(VLOOKUP('Ventas Pases'!$G1233,'Comisiones HEROIC'!$A$1:$B$11,2,0),15),IF('Ventas Pases'!$D1233="Red HEROIC",15,0))</f>
        <v>0</v>
      </c>
      <c r="M1233">
        <f>IF(pases[[#This Row],[Días Visita]]&lt;7,0,IF(pases[[#This Row],[Días Visita]]&lt;9,1,IF(pases[[#This Row],[Días Visita]]="Ilimitados",0,2)))</f>
        <v>0</v>
      </c>
      <c r="N1233" s="5">
        <f>IF(AND('Ventas Pases'!$A1233="Fuera de Temporada",'Ventas Pases'!$B1233=2019,pases[[#This Row],[Modo de Compra]]="Paquete"),30,0)</f>
        <v>0</v>
      </c>
      <c r="O1233" s="5">
        <f>-SUMIF(lift[Número de pase],pases[[#This Row],[Numero de Pase]],lift[Costo])</f>
        <v>0</v>
      </c>
    </row>
    <row r="1234" spans="1:15" x14ac:dyDescent="0.25">
      <c r="A1234" t="s">
        <v>13</v>
      </c>
      <c r="B1234">
        <v>2018</v>
      </c>
      <c r="C1234">
        <v>43310</v>
      </c>
      <c r="D1234" t="s">
        <v>8</v>
      </c>
      <c r="E1234">
        <v>43054</v>
      </c>
      <c r="F1234" t="s">
        <v>11</v>
      </c>
      <c r="G1234" t="s">
        <v>9</v>
      </c>
      <c r="H1234" t="s">
        <v>1252</v>
      </c>
      <c r="I1234" s="5">
        <v>1950</v>
      </c>
      <c r="J1234" s="5" t="str">
        <f>IFERROR('Ventas Pases'!$I1234/'Ventas Pases'!$F1234,"PASE")</f>
        <v>PASE</v>
      </c>
      <c r="K1234" t="str">
        <f>IFERROR(VLOOKUP('Ventas Pases'!$J1234,'Comisiones HEROIC'!$E$1:$F$6,2,0),"")</f>
        <v/>
      </c>
      <c r="L1234" s="5">
        <f>IF('Ventas Pases'!$D1234="Red HEROIC",IFERROR(VLOOKUP('Ventas Pases'!$G1234,'Comisiones HEROIC'!$A$1:$B$11,2,0),15),IF('Ventas Pases'!$D1234="Red HEROIC",15,0))</f>
        <v>0</v>
      </c>
      <c r="M1234">
        <f>IF(pases[[#This Row],[Días Visita]]&lt;7,0,IF(pases[[#This Row],[Días Visita]]&lt;9,1,IF(pases[[#This Row],[Días Visita]]="Ilimitados",0,2)))</f>
        <v>0</v>
      </c>
      <c r="N1234" s="5">
        <f>IF(AND('Ventas Pases'!$A1234="Fuera de Temporada",'Ventas Pases'!$B1234=2019,pases[[#This Row],[Modo de Compra]]="Paquete"),30,0)</f>
        <v>0</v>
      </c>
      <c r="O1234" s="5">
        <f>-SUMIF(lift[Número de pase],pases[[#This Row],[Numero de Pase]],lift[Costo])</f>
        <v>-368</v>
      </c>
    </row>
    <row r="1235" spans="1:15" x14ac:dyDescent="0.25">
      <c r="A1235" t="s">
        <v>7</v>
      </c>
      <c r="B1235">
        <v>2018</v>
      </c>
      <c r="C1235">
        <v>43463</v>
      </c>
      <c r="D1235" t="s">
        <v>60</v>
      </c>
      <c r="E1235">
        <v>43097</v>
      </c>
      <c r="F1235">
        <v>7</v>
      </c>
      <c r="G1235" t="s">
        <v>9</v>
      </c>
      <c r="H1235" t="s">
        <v>1253</v>
      </c>
      <c r="I1235" s="5">
        <v>840</v>
      </c>
      <c r="J1235" s="5">
        <f>IFERROR('Ventas Pases'!$I1235/'Ventas Pases'!$F1235,"PASE")</f>
        <v>120</v>
      </c>
      <c r="K1235" t="str">
        <f>IFERROR(VLOOKUP('Ventas Pases'!$J1235,'Comisiones HEROIC'!$E$1:$F$6,2,0),"")</f>
        <v/>
      </c>
      <c r="L1235" s="5">
        <f>IF('Ventas Pases'!$D1235="Red HEROIC",IFERROR(VLOOKUP('Ventas Pases'!$G1235,'Comisiones HEROIC'!$A$1:$B$11,2,0),15),IF('Ventas Pases'!$D1235="Red HEROIC",15,0))</f>
        <v>0</v>
      </c>
      <c r="M1235">
        <f>IF(pases[[#This Row],[Días Visita]]&lt;7,0,IF(pases[[#This Row],[Días Visita]]&lt;9,1,IF(pases[[#This Row],[Días Visita]]="Ilimitados",0,2)))</f>
        <v>1</v>
      </c>
      <c r="N1235" s="5">
        <f>IF(AND('Ventas Pases'!$A1235="Fuera de Temporada",'Ventas Pases'!$B1235=2019,pases[[#This Row],[Modo de Compra]]="Paquete"),30,0)</f>
        <v>0</v>
      </c>
      <c r="O1235" s="5">
        <f>-SUMIF(lift[Número de pase],pases[[#This Row],[Numero de Pase]],lift[Costo])</f>
        <v>0</v>
      </c>
    </row>
    <row r="1236" spans="1:15" x14ac:dyDescent="0.25">
      <c r="A1236" t="s">
        <v>7</v>
      </c>
      <c r="B1236">
        <v>2019</v>
      </c>
      <c r="C1236">
        <v>43471</v>
      </c>
      <c r="D1236" t="s">
        <v>8</v>
      </c>
      <c r="E1236">
        <v>43544</v>
      </c>
      <c r="F1236">
        <v>4</v>
      </c>
      <c r="G1236" t="s">
        <v>9</v>
      </c>
      <c r="H1236" t="s">
        <v>1254</v>
      </c>
      <c r="I1236" s="5">
        <v>480</v>
      </c>
      <c r="J1236" s="5">
        <f>IFERROR('Ventas Pases'!$I1236/'Ventas Pases'!$F1236,"PASE")</f>
        <v>120</v>
      </c>
      <c r="K1236" t="str">
        <f>IFERROR(VLOOKUP('Ventas Pases'!$J1236,'Comisiones HEROIC'!$E$1:$F$6,2,0),"")</f>
        <v/>
      </c>
      <c r="L1236" s="5">
        <f>IF('Ventas Pases'!$D1236="Red HEROIC",IFERROR(VLOOKUP('Ventas Pases'!$G1236,'Comisiones HEROIC'!$A$1:$B$11,2,0),15),IF('Ventas Pases'!$D1236="Red HEROIC",15,0))</f>
        <v>0</v>
      </c>
      <c r="M1236">
        <f>IF(pases[[#This Row],[Días Visita]]&lt;7,0,IF(pases[[#This Row],[Días Visita]]&lt;9,1,IF(pases[[#This Row],[Días Visita]]="Ilimitados",0,2)))</f>
        <v>0</v>
      </c>
      <c r="N1236" s="5">
        <f>IF(AND('Ventas Pases'!$A1236="Fuera de Temporada",'Ventas Pases'!$B1236=2019,pases[[#This Row],[Modo de Compra]]="Paquete"),30,0)</f>
        <v>0</v>
      </c>
      <c r="O1236" s="5">
        <f>-SUMIF(lift[Número de pase],pases[[#This Row],[Numero de Pase]],lift[Costo])</f>
        <v>0</v>
      </c>
    </row>
    <row r="1237" spans="1:15" x14ac:dyDescent="0.25">
      <c r="A1237" t="s">
        <v>7</v>
      </c>
      <c r="B1237">
        <v>2019</v>
      </c>
      <c r="C1237">
        <v>43546</v>
      </c>
      <c r="D1237" t="s">
        <v>17</v>
      </c>
      <c r="E1237">
        <v>43541</v>
      </c>
      <c r="F1237">
        <v>2</v>
      </c>
      <c r="G1237" t="s">
        <v>9</v>
      </c>
      <c r="H1237" t="s">
        <v>1255</v>
      </c>
      <c r="I1237" s="5">
        <v>150</v>
      </c>
      <c r="J1237" s="5">
        <f>IFERROR('Ventas Pases'!$I1237/'Ventas Pases'!$F1237,"PASE")</f>
        <v>75</v>
      </c>
      <c r="K1237" t="str">
        <f>IFERROR(VLOOKUP('Ventas Pases'!$J1237,'Comisiones HEROIC'!$E$1:$F$6,2,0),"")</f>
        <v>Ski Inn</v>
      </c>
      <c r="L1237" s="5">
        <f>IF('Ventas Pases'!$D1237="Red HEROIC",IFERROR(VLOOKUP('Ventas Pases'!$G1237,'Comisiones HEROIC'!$A$1:$B$11,2,0),15),IF('Ventas Pases'!$D1237="Red HEROIC",15,0))</f>
        <v>0</v>
      </c>
      <c r="M1237">
        <f>IF(pases[[#This Row],[Días Visita]]&lt;7,0,IF(pases[[#This Row],[Días Visita]]&lt;9,1,IF(pases[[#This Row],[Días Visita]]="Ilimitados",0,2)))</f>
        <v>0</v>
      </c>
      <c r="N1237" s="5">
        <f>IF(AND('Ventas Pases'!$A1237="Fuera de Temporada",'Ventas Pases'!$B1237=2019,pases[[#This Row],[Modo de Compra]]="Paquete"),30,0)</f>
        <v>0</v>
      </c>
      <c r="O1237" s="5">
        <f>-SUMIF(lift[Número de pase],pases[[#This Row],[Numero de Pase]],lift[Costo])</f>
        <v>0</v>
      </c>
    </row>
    <row r="1238" spans="1:15" x14ac:dyDescent="0.25">
      <c r="A1238" t="s">
        <v>7</v>
      </c>
      <c r="B1238">
        <v>2019</v>
      </c>
      <c r="C1238">
        <v>43518</v>
      </c>
      <c r="D1238" t="s">
        <v>14</v>
      </c>
      <c r="E1238">
        <v>43528</v>
      </c>
      <c r="F1238">
        <v>5</v>
      </c>
      <c r="G1238" t="s">
        <v>15</v>
      </c>
      <c r="H1238" t="s">
        <v>1256</v>
      </c>
      <c r="I1238" s="5">
        <v>700</v>
      </c>
      <c r="J1238" s="5">
        <f>IFERROR('Ventas Pases'!$I1238/'Ventas Pases'!$F1238,"PASE")</f>
        <v>140</v>
      </c>
      <c r="K1238" t="str">
        <f>IFERROR(VLOOKUP('Ventas Pases'!$J1238,'Comisiones HEROIC'!$E$1:$F$6,2,0),"")</f>
        <v/>
      </c>
      <c r="L1238" s="5">
        <f>IF('Ventas Pases'!$D1238="Red HEROIC",IFERROR(VLOOKUP('Ventas Pases'!$G1238,'Comisiones HEROIC'!$A$1:$B$11,2,0),15),IF('Ventas Pases'!$D1238="Red HEROIC",15,0))</f>
        <v>12</v>
      </c>
      <c r="M1238">
        <f>IF(pases[[#This Row],[Días Visita]]&lt;7,0,IF(pases[[#This Row],[Días Visita]]&lt;9,1,IF(pases[[#This Row],[Días Visita]]="Ilimitados",0,2)))</f>
        <v>0</v>
      </c>
      <c r="N1238" s="5">
        <f>IF(AND('Ventas Pases'!$A1238="Fuera de Temporada",'Ventas Pases'!$B1238=2019,pases[[#This Row],[Modo de Compra]]="Paquete"),30,0)</f>
        <v>0</v>
      </c>
      <c r="O1238" s="5">
        <f>-SUMIF(lift[Número de pase],pases[[#This Row],[Numero de Pase]],lift[Costo])</f>
        <v>0</v>
      </c>
    </row>
    <row r="1239" spans="1:15" x14ac:dyDescent="0.25">
      <c r="A1239" t="s">
        <v>7</v>
      </c>
      <c r="B1239">
        <v>2018</v>
      </c>
      <c r="C1239">
        <v>43420</v>
      </c>
      <c r="D1239" t="s">
        <v>60</v>
      </c>
      <c r="E1239">
        <v>43077</v>
      </c>
      <c r="F1239">
        <v>6</v>
      </c>
      <c r="G1239" t="s">
        <v>9</v>
      </c>
      <c r="H1239" t="s">
        <v>1257</v>
      </c>
      <c r="I1239" s="5">
        <v>720</v>
      </c>
      <c r="J1239" s="5">
        <f>IFERROR('Ventas Pases'!$I1239/'Ventas Pases'!$F1239,"PASE")</f>
        <v>120</v>
      </c>
      <c r="K1239" t="str">
        <f>IFERROR(VLOOKUP('Ventas Pases'!$J1239,'Comisiones HEROIC'!$E$1:$F$6,2,0),"")</f>
        <v/>
      </c>
      <c r="L1239" s="5">
        <f>IF('Ventas Pases'!$D1239="Red HEROIC",IFERROR(VLOOKUP('Ventas Pases'!$G1239,'Comisiones HEROIC'!$A$1:$B$11,2,0),15),IF('Ventas Pases'!$D1239="Red HEROIC",15,0))</f>
        <v>0</v>
      </c>
      <c r="M1239">
        <f>IF(pases[[#This Row],[Días Visita]]&lt;7,0,IF(pases[[#This Row],[Días Visita]]&lt;9,1,IF(pases[[#This Row],[Días Visita]]="Ilimitados",0,2)))</f>
        <v>0</v>
      </c>
      <c r="N1239" s="5">
        <f>IF(AND('Ventas Pases'!$A1239="Fuera de Temporada",'Ventas Pases'!$B1239=2019,pases[[#This Row],[Modo de Compra]]="Paquete"),30,0)</f>
        <v>0</v>
      </c>
      <c r="O1239" s="5">
        <f>-SUMIF(lift[Número de pase],pases[[#This Row],[Numero de Pase]],lift[Costo])</f>
        <v>0</v>
      </c>
    </row>
    <row r="1240" spans="1:15" x14ac:dyDescent="0.25">
      <c r="A1240" t="s">
        <v>7</v>
      </c>
      <c r="B1240">
        <v>2018</v>
      </c>
      <c r="C1240">
        <v>43454</v>
      </c>
      <c r="D1240" t="s">
        <v>14</v>
      </c>
      <c r="E1240">
        <v>43177</v>
      </c>
      <c r="F1240">
        <v>1</v>
      </c>
      <c r="G1240" t="s">
        <v>19</v>
      </c>
      <c r="H1240" t="s">
        <v>1258</v>
      </c>
      <c r="I1240" s="5">
        <v>140</v>
      </c>
      <c r="J1240" s="5">
        <f>IFERROR('Ventas Pases'!$I1240/'Ventas Pases'!$F1240,"PASE")</f>
        <v>140</v>
      </c>
      <c r="K1240" t="str">
        <f>IFERROR(VLOOKUP('Ventas Pases'!$J1240,'Comisiones HEROIC'!$E$1:$F$6,2,0),"")</f>
        <v/>
      </c>
      <c r="L1240" s="5">
        <f>IF('Ventas Pases'!$D1240="Red HEROIC",IFERROR(VLOOKUP('Ventas Pases'!$G1240,'Comisiones HEROIC'!$A$1:$B$11,2,0),15),IF('Ventas Pases'!$D1240="Red HEROIC",15,0))</f>
        <v>15</v>
      </c>
      <c r="M1240">
        <f>IF(pases[[#This Row],[Días Visita]]&lt;7,0,IF(pases[[#This Row],[Días Visita]]&lt;9,1,IF(pases[[#This Row],[Días Visita]]="Ilimitados",0,2)))</f>
        <v>0</v>
      </c>
      <c r="N1240" s="5">
        <f>IF(AND('Ventas Pases'!$A1240="Fuera de Temporada",'Ventas Pases'!$B1240=2019,pases[[#This Row],[Modo de Compra]]="Paquete"),30,0)</f>
        <v>0</v>
      </c>
      <c r="O1240" s="5">
        <f>-SUMIF(lift[Número de pase],pases[[#This Row],[Numero de Pase]],lift[Costo])</f>
        <v>0</v>
      </c>
    </row>
    <row r="1241" spans="1:15" x14ac:dyDescent="0.25">
      <c r="A1241" t="s">
        <v>7</v>
      </c>
      <c r="B1241">
        <v>2019</v>
      </c>
      <c r="C1241">
        <v>43509</v>
      </c>
      <c r="D1241" t="s">
        <v>8</v>
      </c>
      <c r="E1241">
        <v>43501</v>
      </c>
      <c r="F1241">
        <v>8</v>
      </c>
      <c r="G1241" t="s">
        <v>9</v>
      </c>
      <c r="H1241" t="s">
        <v>1259</v>
      </c>
      <c r="I1241" s="5">
        <v>960</v>
      </c>
      <c r="J1241" s="5">
        <f>IFERROR('Ventas Pases'!$I1241/'Ventas Pases'!$F1241,"PASE")</f>
        <v>120</v>
      </c>
      <c r="K1241" t="str">
        <f>IFERROR(VLOOKUP('Ventas Pases'!$J1241,'Comisiones HEROIC'!$E$1:$F$6,2,0),"")</f>
        <v/>
      </c>
      <c r="L1241" s="5">
        <f>IF('Ventas Pases'!$D1241="Red HEROIC",IFERROR(VLOOKUP('Ventas Pases'!$G1241,'Comisiones HEROIC'!$A$1:$B$11,2,0),15),IF('Ventas Pases'!$D1241="Red HEROIC",15,0))</f>
        <v>0</v>
      </c>
      <c r="M1241">
        <f>IF(pases[[#This Row],[Días Visita]]&lt;7,0,IF(pases[[#This Row],[Días Visita]]&lt;9,1,IF(pases[[#This Row],[Días Visita]]="Ilimitados",0,2)))</f>
        <v>1</v>
      </c>
      <c r="N1241" s="5">
        <f>IF(AND('Ventas Pases'!$A1241="Fuera de Temporada",'Ventas Pases'!$B1241=2019,pases[[#This Row],[Modo de Compra]]="Paquete"),30,0)</f>
        <v>0</v>
      </c>
      <c r="O1241" s="5">
        <f>-SUMIF(lift[Número de pase],pases[[#This Row],[Numero de Pase]],lift[Costo])</f>
        <v>0</v>
      </c>
    </row>
    <row r="1242" spans="1:15" x14ac:dyDescent="0.25">
      <c r="A1242" t="s">
        <v>7</v>
      </c>
      <c r="B1242">
        <v>2018</v>
      </c>
      <c r="C1242">
        <v>43119</v>
      </c>
      <c r="D1242" t="s">
        <v>8</v>
      </c>
      <c r="E1242">
        <v>43171</v>
      </c>
      <c r="F1242">
        <v>6</v>
      </c>
      <c r="G1242" t="s">
        <v>9</v>
      </c>
      <c r="H1242" t="s">
        <v>1260</v>
      </c>
      <c r="I1242" s="5">
        <v>720</v>
      </c>
      <c r="J1242" s="5">
        <f>IFERROR('Ventas Pases'!$I1242/'Ventas Pases'!$F1242,"PASE")</f>
        <v>120</v>
      </c>
      <c r="K1242" t="str">
        <f>IFERROR(VLOOKUP('Ventas Pases'!$J1242,'Comisiones HEROIC'!$E$1:$F$6,2,0),"")</f>
        <v/>
      </c>
      <c r="L1242" s="5">
        <f>IF('Ventas Pases'!$D1242="Red HEROIC",IFERROR(VLOOKUP('Ventas Pases'!$G1242,'Comisiones HEROIC'!$A$1:$B$11,2,0),15),IF('Ventas Pases'!$D1242="Red HEROIC",15,0))</f>
        <v>0</v>
      </c>
      <c r="M1242">
        <f>IF(pases[[#This Row],[Días Visita]]&lt;7,0,IF(pases[[#This Row],[Días Visita]]&lt;9,1,IF(pases[[#This Row],[Días Visita]]="Ilimitados",0,2)))</f>
        <v>0</v>
      </c>
      <c r="N1242" s="5">
        <f>IF(AND('Ventas Pases'!$A1242="Fuera de Temporada",'Ventas Pases'!$B1242=2019,pases[[#This Row],[Modo de Compra]]="Paquete"),30,0)</f>
        <v>0</v>
      </c>
      <c r="O1242" s="5">
        <f>-SUMIF(lift[Número de pase],pases[[#This Row],[Numero de Pase]],lift[Costo])</f>
        <v>0</v>
      </c>
    </row>
    <row r="1243" spans="1:15" x14ac:dyDescent="0.25">
      <c r="A1243" t="s">
        <v>7</v>
      </c>
      <c r="B1243">
        <v>2019</v>
      </c>
      <c r="C1243">
        <v>43540</v>
      </c>
      <c r="D1243" t="s">
        <v>14</v>
      </c>
      <c r="E1243">
        <v>43532</v>
      </c>
      <c r="F1243">
        <v>5</v>
      </c>
      <c r="G1243" t="s">
        <v>19</v>
      </c>
      <c r="H1243" t="s">
        <v>1261</v>
      </c>
      <c r="I1243" s="5">
        <v>700</v>
      </c>
      <c r="J1243" s="5">
        <f>IFERROR('Ventas Pases'!$I1243/'Ventas Pases'!$F1243,"PASE")</f>
        <v>140</v>
      </c>
      <c r="K1243" t="str">
        <f>IFERROR(VLOOKUP('Ventas Pases'!$J1243,'Comisiones HEROIC'!$E$1:$F$6,2,0),"")</f>
        <v/>
      </c>
      <c r="L1243" s="5">
        <f>IF('Ventas Pases'!$D1243="Red HEROIC",IFERROR(VLOOKUP('Ventas Pases'!$G1243,'Comisiones HEROIC'!$A$1:$B$11,2,0),15),IF('Ventas Pases'!$D1243="Red HEROIC",15,0))</f>
        <v>15</v>
      </c>
      <c r="M1243">
        <f>IF(pases[[#This Row],[Días Visita]]&lt;7,0,IF(pases[[#This Row],[Días Visita]]&lt;9,1,IF(pases[[#This Row],[Días Visita]]="Ilimitados",0,2)))</f>
        <v>0</v>
      </c>
      <c r="N1243" s="5">
        <f>IF(AND('Ventas Pases'!$A1243="Fuera de Temporada",'Ventas Pases'!$B1243=2019,pases[[#This Row],[Modo de Compra]]="Paquete"),30,0)</f>
        <v>0</v>
      </c>
      <c r="O1243" s="5">
        <f>-SUMIF(lift[Número de pase],pases[[#This Row],[Numero de Pase]],lift[Costo])</f>
        <v>0</v>
      </c>
    </row>
    <row r="1244" spans="1:15" x14ac:dyDescent="0.25">
      <c r="A1244" t="s">
        <v>7</v>
      </c>
      <c r="B1244">
        <v>2018</v>
      </c>
      <c r="C1244">
        <v>43111</v>
      </c>
      <c r="D1244" t="s">
        <v>60</v>
      </c>
      <c r="E1244">
        <v>43155</v>
      </c>
      <c r="F1244">
        <v>5</v>
      </c>
      <c r="G1244" t="s">
        <v>9</v>
      </c>
      <c r="H1244" t="s">
        <v>1262</v>
      </c>
      <c r="I1244" s="5">
        <v>600</v>
      </c>
      <c r="J1244" s="5">
        <f>IFERROR('Ventas Pases'!$I1244/'Ventas Pases'!$F1244,"PASE")</f>
        <v>120</v>
      </c>
      <c r="K1244" t="str">
        <f>IFERROR(VLOOKUP('Ventas Pases'!$J1244,'Comisiones HEROIC'!$E$1:$F$6,2,0),"")</f>
        <v/>
      </c>
      <c r="L1244" s="5">
        <f>IF('Ventas Pases'!$D1244="Red HEROIC",IFERROR(VLOOKUP('Ventas Pases'!$G1244,'Comisiones HEROIC'!$A$1:$B$11,2,0),15),IF('Ventas Pases'!$D1244="Red HEROIC",15,0))</f>
        <v>0</v>
      </c>
      <c r="M1244">
        <f>IF(pases[[#This Row],[Días Visita]]&lt;7,0,IF(pases[[#This Row],[Días Visita]]&lt;9,1,IF(pases[[#This Row],[Días Visita]]="Ilimitados",0,2)))</f>
        <v>0</v>
      </c>
      <c r="N1244" s="5">
        <f>IF(AND('Ventas Pases'!$A1244="Fuera de Temporada",'Ventas Pases'!$B1244=2019,pases[[#This Row],[Modo de Compra]]="Paquete"),30,0)</f>
        <v>0</v>
      </c>
      <c r="O1244" s="5">
        <f>-SUMIF(lift[Número de pase],pases[[#This Row],[Numero de Pase]],lift[Costo])</f>
        <v>0</v>
      </c>
    </row>
    <row r="1245" spans="1:15" x14ac:dyDescent="0.25">
      <c r="A1245" t="s">
        <v>7</v>
      </c>
      <c r="B1245">
        <v>2018</v>
      </c>
      <c r="C1245">
        <v>43123</v>
      </c>
      <c r="D1245" t="s">
        <v>14</v>
      </c>
      <c r="E1245">
        <v>43121</v>
      </c>
      <c r="F1245">
        <v>9</v>
      </c>
      <c r="G1245" t="s">
        <v>33</v>
      </c>
      <c r="H1245" t="s">
        <v>1263</v>
      </c>
      <c r="I1245" s="5">
        <v>1260</v>
      </c>
      <c r="J1245" s="5">
        <f>IFERROR('Ventas Pases'!$I1245/'Ventas Pases'!$F1245,"PASE")</f>
        <v>140</v>
      </c>
      <c r="K1245" t="str">
        <f>IFERROR(VLOOKUP('Ventas Pases'!$J1245,'Comisiones HEROIC'!$E$1:$F$6,2,0),"")</f>
        <v/>
      </c>
      <c r="L1245" s="5">
        <f>IF('Ventas Pases'!$D1245="Red HEROIC",IFERROR(VLOOKUP('Ventas Pases'!$G1245,'Comisiones HEROIC'!$A$1:$B$11,2,0),15),IF('Ventas Pases'!$D1245="Red HEROIC",15,0))</f>
        <v>15</v>
      </c>
      <c r="M1245">
        <f>IF(pases[[#This Row],[Días Visita]]&lt;7,0,IF(pases[[#This Row],[Días Visita]]&lt;9,1,IF(pases[[#This Row],[Días Visita]]="Ilimitados",0,2)))</f>
        <v>2</v>
      </c>
      <c r="N1245" s="5">
        <f>IF(AND('Ventas Pases'!$A1245="Fuera de Temporada",'Ventas Pases'!$B1245=2019,pases[[#This Row],[Modo de Compra]]="Paquete"),30,0)</f>
        <v>0</v>
      </c>
      <c r="O1245" s="5">
        <f>-SUMIF(lift[Número de pase],pases[[#This Row],[Numero de Pase]],lift[Costo])</f>
        <v>0</v>
      </c>
    </row>
    <row r="1246" spans="1:15" x14ac:dyDescent="0.25">
      <c r="A1246" t="s">
        <v>13</v>
      </c>
      <c r="B1246">
        <v>2018</v>
      </c>
      <c r="C1246">
        <v>43255</v>
      </c>
      <c r="D1246" t="s">
        <v>17</v>
      </c>
      <c r="E1246">
        <v>42891</v>
      </c>
      <c r="F1246">
        <v>5</v>
      </c>
      <c r="G1246" t="s">
        <v>9</v>
      </c>
      <c r="H1246" t="s">
        <v>1264</v>
      </c>
      <c r="I1246" s="5">
        <v>375</v>
      </c>
      <c r="J1246" s="5">
        <f>IFERROR('Ventas Pases'!$I1246/'Ventas Pases'!$F1246,"PASE")</f>
        <v>75</v>
      </c>
      <c r="K1246" t="str">
        <f>IFERROR(VLOOKUP('Ventas Pases'!$J1246,'Comisiones HEROIC'!$E$1:$F$6,2,0),"")</f>
        <v>Ski Inn</v>
      </c>
      <c r="L1246" s="5">
        <f>IF('Ventas Pases'!$D1246="Red HEROIC",IFERROR(VLOOKUP('Ventas Pases'!$G1246,'Comisiones HEROIC'!$A$1:$B$11,2,0),15),IF('Ventas Pases'!$D1246="Red HEROIC",15,0))</f>
        <v>0</v>
      </c>
      <c r="M1246">
        <f>IF(pases[[#This Row],[Días Visita]]&lt;7,0,IF(pases[[#This Row],[Días Visita]]&lt;9,1,IF(pases[[#This Row],[Días Visita]]="Ilimitados",0,2)))</f>
        <v>0</v>
      </c>
      <c r="N1246" s="5">
        <f>IF(AND('Ventas Pases'!$A1246="Fuera de Temporada",'Ventas Pases'!$B1246=2019,pases[[#This Row],[Modo de Compra]]="Paquete"),30,0)</f>
        <v>0</v>
      </c>
      <c r="O1246" s="5">
        <f>-SUMIF(lift[Número de pase],pases[[#This Row],[Numero de Pase]],lift[Costo])</f>
        <v>0</v>
      </c>
    </row>
    <row r="1247" spans="1:15" x14ac:dyDescent="0.25">
      <c r="A1247" t="s">
        <v>7</v>
      </c>
      <c r="B1247">
        <v>2018</v>
      </c>
      <c r="C1247">
        <v>43122</v>
      </c>
      <c r="D1247" t="s">
        <v>8</v>
      </c>
      <c r="E1247">
        <v>43054</v>
      </c>
      <c r="F1247" t="s">
        <v>11</v>
      </c>
      <c r="G1247" t="s">
        <v>9</v>
      </c>
      <c r="H1247" t="s">
        <v>1265</v>
      </c>
      <c r="I1247" s="5">
        <v>1950</v>
      </c>
      <c r="J1247" s="5" t="str">
        <f>IFERROR('Ventas Pases'!$I1247/'Ventas Pases'!$F1247,"PASE")</f>
        <v>PASE</v>
      </c>
      <c r="K1247" t="str">
        <f>IFERROR(VLOOKUP('Ventas Pases'!$J1247,'Comisiones HEROIC'!$E$1:$F$6,2,0),"")</f>
        <v/>
      </c>
      <c r="L1247" s="5">
        <f>IF('Ventas Pases'!$D1247="Red HEROIC",IFERROR(VLOOKUP('Ventas Pases'!$G1247,'Comisiones HEROIC'!$A$1:$B$11,2,0),15),IF('Ventas Pases'!$D1247="Red HEROIC",15,0))</f>
        <v>0</v>
      </c>
      <c r="M1247">
        <f>IF(pases[[#This Row],[Días Visita]]&lt;7,0,IF(pases[[#This Row],[Días Visita]]&lt;9,1,IF(pases[[#This Row],[Días Visita]]="Ilimitados",0,2)))</f>
        <v>0</v>
      </c>
      <c r="N1247" s="5">
        <f>IF(AND('Ventas Pases'!$A1247="Fuera de Temporada",'Ventas Pases'!$B1247=2019,pases[[#This Row],[Modo de Compra]]="Paquete"),30,0)</f>
        <v>0</v>
      </c>
      <c r="O1247" s="5">
        <f>-SUMIF(lift[Número de pase],pases[[#This Row],[Numero de Pase]],lift[Costo])</f>
        <v>-184</v>
      </c>
    </row>
    <row r="1248" spans="1:15" x14ac:dyDescent="0.25">
      <c r="A1248" t="s">
        <v>7</v>
      </c>
      <c r="B1248">
        <v>2019</v>
      </c>
      <c r="C1248">
        <v>43536</v>
      </c>
      <c r="D1248" t="s">
        <v>17</v>
      </c>
      <c r="E1248">
        <v>43536</v>
      </c>
      <c r="F1248">
        <v>7</v>
      </c>
      <c r="G1248" t="s">
        <v>9</v>
      </c>
      <c r="H1248" t="s">
        <v>1266</v>
      </c>
      <c r="I1248" s="5">
        <v>770</v>
      </c>
      <c r="J1248" s="5">
        <f>IFERROR('Ventas Pases'!$I1248/'Ventas Pases'!$F1248,"PASE")</f>
        <v>110</v>
      </c>
      <c r="K1248" t="str">
        <f>IFERROR(VLOOKUP('Ventas Pases'!$J1248,'Comisiones HEROIC'!$E$1:$F$6,2,0),"")</f>
        <v>Elton Hotel</v>
      </c>
      <c r="L1248" s="5">
        <f>IF('Ventas Pases'!$D1248="Red HEROIC",IFERROR(VLOOKUP('Ventas Pases'!$G1248,'Comisiones HEROIC'!$A$1:$B$11,2,0),15),IF('Ventas Pases'!$D1248="Red HEROIC",15,0))</f>
        <v>0</v>
      </c>
      <c r="M1248">
        <f>IF(pases[[#This Row],[Días Visita]]&lt;7,0,IF(pases[[#This Row],[Días Visita]]&lt;9,1,IF(pases[[#This Row],[Días Visita]]="Ilimitados",0,2)))</f>
        <v>1</v>
      </c>
      <c r="N1248" s="5">
        <f>IF(AND('Ventas Pases'!$A1248="Fuera de Temporada",'Ventas Pases'!$B1248=2019,pases[[#This Row],[Modo de Compra]]="Paquete"),30,0)</f>
        <v>0</v>
      </c>
      <c r="O1248" s="5">
        <f>-SUMIF(lift[Número de pase],pases[[#This Row],[Numero de Pase]],lift[Costo])</f>
        <v>0</v>
      </c>
    </row>
    <row r="1249" spans="1:15" x14ac:dyDescent="0.25">
      <c r="A1249" t="s">
        <v>7</v>
      </c>
      <c r="B1249">
        <v>2018</v>
      </c>
      <c r="C1249">
        <v>43131</v>
      </c>
      <c r="D1249" t="s">
        <v>8</v>
      </c>
      <c r="E1249">
        <v>43177</v>
      </c>
      <c r="F1249">
        <v>5</v>
      </c>
      <c r="G1249" t="s">
        <v>9</v>
      </c>
      <c r="H1249" t="s">
        <v>1267</v>
      </c>
      <c r="I1249" s="5">
        <v>600</v>
      </c>
      <c r="J1249" s="5">
        <f>IFERROR('Ventas Pases'!$I1249/'Ventas Pases'!$F1249,"PASE")</f>
        <v>120</v>
      </c>
      <c r="K1249" t="str">
        <f>IFERROR(VLOOKUP('Ventas Pases'!$J1249,'Comisiones HEROIC'!$E$1:$F$6,2,0),"")</f>
        <v/>
      </c>
      <c r="L1249" s="5">
        <f>IF('Ventas Pases'!$D1249="Red HEROIC",IFERROR(VLOOKUP('Ventas Pases'!$G1249,'Comisiones HEROIC'!$A$1:$B$11,2,0),15),IF('Ventas Pases'!$D1249="Red HEROIC",15,0))</f>
        <v>0</v>
      </c>
      <c r="M1249">
        <f>IF(pases[[#This Row],[Días Visita]]&lt;7,0,IF(pases[[#This Row],[Días Visita]]&lt;9,1,IF(pases[[#This Row],[Días Visita]]="Ilimitados",0,2)))</f>
        <v>0</v>
      </c>
      <c r="N1249" s="5">
        <f>IF(AND('Ventas Pases'!$A1249="Fuera de Temporada",'Ventas Pases'!$B1249=2019,pases[[#This Row],[Modo de Compra]]="Paquete"),30,0)</f>
        <v>0</v>
      </c>
      <c r="O1249" s="5">
        <f>-SUMIF(lift[Número de pase],pases[[#This Row],[Numero de Pase]],lift[Costo])</f>
        <v>0</v>
      </c>
    </row>
    <row r="1250" spans="1:15" x14ac:dyDescent="0.25">
      <c r="A1250" t="s">
        <v>7</v>
      </c>
      <c r="B1250">
        <v>2018</v>
      </c>
      <c r="C1250">
        <v>43184</v>
      </c>
      <c r="D1250" t="s">
        <v>8</v>
      </c>
      <c r="E1250">
        <v>43175</v>
      </c>
      <c r="F1250">
        <v>2</v>
      </c>
      <c r="G1250" t="s">
        <v>9</v>
      </c>
      <c r="H1250" t="s">
        <v>1268</v>
      </c>
      <c r="I1250" s="5">
        <v>240</v>
      </c>
      <c r="J1250" s="5">
        <f>IFERROR('Ventas Pases'!$I1250/'Ventas Pases'!$F1250,"PASE")</f>
        <v>120</v>
      </c>
      <c r="K1250" t="str">
        <f>IFERROR(VLOOKUP('Ventas Pases'!$J1250,'Comisiones HEROIC'!$E$1:$F$6,2,0),"")</f>
        <v/>
      </c>
      <c r="L1250" s="5">
        <f>IF('Ventas Pases'!$D1250="Red HEROIC",IFERROR(VLOOKUP('Ventas Pases'!$G1250,'Comisiones HEROIC'!$A$1:$B$11,2,0),15),IF('Ventas Pases'!$D1250="Red HEROIC",15,0))</f>
        <v>0</v>
      </c>
      <c r="M1250">
        <f>IF(pases[[#This Row],[Días Visita]]&lt;7,0,IF(pases[[#This Row],[Días Visita]]&lt;9,1,IF(pases[[#This Row],[Días Visita]]="Ilimitados",0,2)))</f>
        <v>0</v>
      </c>
      <c r="N1250" s="5">
        <f>IF(AND('Ventas Pases'!$A1250="Fuera de Temporada",'Ventas Pases'!$B1250=2019,pases[[#This Row],[Modo de Compra]]="Paquete"),30,0)</f>
        <v>0</v>
      </c>
      <c r="O1250" s="5">
        <f>-SUMIF(lift[Número de pase],pases[[#This Row],[Numero de Pase]],lift[Costo])</f>
        <v>0</v>
      </c>
    </row>
    <row r="1251" spans="1:15" x14ac:dyDescent="0.25">
      <c r="A1251" t="s">
        <v>7</v>
      </c>
      <c r="B1251">
        <v>2018</v>
      </c>
      <c r="C1251">
        <v>43126</v>
      </c>
      <c r="D1251" t="s">
        <v>14</v>
      </c>
      <c r="E1251">
        <v>43149</v>
      </c>
      <c r="F1251">
        <v>9</v>
      </c>
      <c r="G1251" t="s">
        <v>19</v>
      </c>
      <c r="H1251" t="s">
        <v>1269</v>
      </c>
      <c r="I1251" s="5">
        <v>1260</v>
      </c>
      <c r="J1251" s="5">
        <f>IFERROR('Ventas Pases'!$I1251/'Ventas Pases'!$F1251,"PASE")</f>
        <v>140</v>
      </c>
      <c r="K1251" t="str">
        <f>IFERROR(VLOOKUP('Ventas Pases'!$J1251,'Comisiones HEROIC'!$E$1:$F$6,2,0),"")</f>
        <v/>
      </c>
      <c r="L1251" s="5">
        <f>IF('Ventas Pases'!$D1251="Red HEROIC",IFERROR(VLOOKUP('Ventas Pases'!$G1251,'Comisiones HEROIC'!$A$1:$B$11,2,0),15),IF('Ventas Pases'!$D1251="Red HEROIC",15,0))</f>
        <v>15</v>
      </c>
      <c r="M1251">
        <f>IF(pases[[#This Row],[Días Visita]]&lt;7,0,IF(pases[[#This Row],[Días Visita]]&lt;9,1,IF(pases[[#This Row],[Días Visita]]="Ilimitados",0,2)))</f>
        <v>2</v>
      </c>
      <c r="N1251" s="5">
        <f>IF(AND('Ventas Pases'!$A1251="Fuera de Temporada",'Ventas Pases'!$B1251=2019,pases[[#This Row],[Modo de Compra]]="Paquete"),30,0)</f>
        <v>0</v>
      </c>
      <c r="O1251" s="5">
        <f>-SUMIF(lift[Número de pase],pases[[#This Row],[Numero de Pase]],lift[Costo])</f>
        <v>0</v>
      </c>
    </row>
    <row r="1252" spans="1:15" x14ac:dyDescent="0.25">
      <c r="A1252" t="s">
        <v>7</v>
      </c>
      <c r="B1252">
        <v>2018</v>
      </c>
      <c r="C1252">
        <v>43161</v>
      </c>
      <c r="D1252" t="s">
        <v>8</v>
      </c>
      <c r="E1252">
        <v>43175</v>
      </c>
      <c r="F1252">
        <v>2</v>
      </c>
      <c r="G1252" t="s">
        <v>9</v>
      </c>
      <c r="H1252" t="s">
        <v>1270</v>
      </c>
      <c r="I1252" s="5">
        <v>240</v>
      </c>
      <c r="J1252" s="5">
        <f>IFERROR('Ventas Pases'!$I1252/'Ventas Pases'!$F1252,"PASE")</f>
        <v>120</v>
      </c>
      <c r="K1252" t="str">
        <f>IFERROR(VLOOKUP('Ventas Pases'!$J1252,'Comisiones HEROIC'!$E$1:$F$6,2,0),"")</f>
        <v/>
      </c>
      <c r="L1252" s="5">
        <f>IF('Ventas Pases'!$D1252="Red HEROIC",IFERROR(VLOOKUP('Ventas Pases'!$G1252,'Comisiones HEROIC'!$A$1:$B$11,2,0),15),IF('Ventas Pases'!$D1252="Red HEROIC",15,0))</f>
        <v>0</v>
      </c>
      <c r="M1252">
        <f>IF(pases[[#This Row],[Días Visita]]&lt;7,0,IF(pases[[#This Row],[Días Visita]]&lt;9,1,IF(pases[[#This Row],[Días Visita]]="Ilimitados",0,2)))</f>
        <v>0</v>
      </c>
      <c r="N1252" s="5">
        <f>IF(AND('Ventas Pases'!$A1252="Fuera de Temporada",'Ventas Pases'!$B1252=2019,pases[[#This Row],[Modo de Compra]]="Paquete"),30,0)</f>
        <v>0</v>
      </c>
      <c r="O1252" s="5">
        <f>-SUMIF(lift[Número de pase],pases[[#This Row],[Numero de Pase]],lift[Costo])</f>
        <v>0</v>
      </c>
    </row>
    <row r="1253" spans="1:15" x14ac:dyDescent="0.25">
      <c r="A1253" t="s">
        <v>13</v>
      </c>
      <c r="B1253">
        <v>2019</v>
      </c>
      <c r="C1253">
        <v>43298</v>
      </c>
      <c r="D1253" t="s">
        <v>8</v>
      </c>
      <c r="E1253">
        <v>43260</v>
      </c>
      <c r="F1253">
        <v>8</v>
      </c>
      <c r="G1253" t="s">
        <v>9</v>
      </c>
      <c r="H1253" t="s">
        <v>1271</v>
      </c>
      <c r="I1253" s="5">
        <v>960</v>
      </c>
      <c r="J1253" s="5">
        <f>IFERROR('Ventas Pases'!$I1253/'Ventas Pases'!$F1253,"PASE")</f>
        <v>120</v>
      </c>
      <c r="K1253" t="str">
        <f>IFERROR(VLOOKUP('Ventas Pases'!$J1253,'Comisiones HEROIC'!$E$1:$F$6,2,0),"")</f>
        <v/>
      </c>
      <c r="L1253" s="5">
        <f>IF('Ventas Pases'!$D1253="Red HEROIC",IFERROR(VLOOKUP('Ventas Pases'!$G1253,'Comisiones HEROIC'!$A$1:$B$11,2,0),15),IF('Ventas Pases'!$D1253="Red HEROIC",15,0))</f>
        <v>0</v>
      </c>
      <c r="M1253">
        <f>IF(pases[[#This Row],[Días Visita]]&lt;7,0,IF(pases[[#This Row],[Días Visita]]&lt;9,1,IF(pases[[#This Row],[Días Visita]]="Ilimitados",0,2)))</f>
        <v>1</v>
      </c>
      <c r="N1253" s="5">
        <f>IF(AND('Ventas Pases'!$A1253="Fuera de Temporada",'Ventas Pases'!$B1253=2019,pases[[#This Row],[Modo de Compra]]="Paquete"),30,0)</f>
        <v>0</v>
      </c>
      <c r="O1253" s="5">
        <f>-SUMIF(lift[Número de pase],pases[[#This Row],[Numero de Pase]],lift[Costo])</f>
        <v>0</v>
      </c>
    </row>
    <row r="1254" spans="1:15" x14ac:dyDescent="0.25">
      <c r="A1254" t="s">
        <v>7</v>
      </c>
      <c r="B1254">
        <v>2019</v>
      </c>
      <c r="C1254">
        <v>43444</v>
      </c>
      <c r="D1254" t="s">
        <v>8</v>
      </c>
      <c r="E1254">
        <v>43419</v>
      </c>
      <c r="F1254" t="s">
        <v>11</v>
      </c>
      <c r="G1254" t="s">
        <v>9</v>
      </c>
      <c r="H1254" t="s">
        <v>1272</v>
      </c>
      <c r="I1254" s="5">
        <v>1950</v>
      </c>
      <c r="J1254" s="5" t="str">
        <f>IFERROR('Ventas Pases'!$I1254/'Ventas Pases'!$F1254,"PASE")</f>
        <v>PASE</v>
      </c>
      <c r="K1254" t="str">
        <f>IFERROR(VLOOKUP('Ventas Pases'!$J1254,'Comisiones HEROIC'!$E$1:$F$6,2,0),"")</f>
        <v/>
      </c>
      <c r="L1254" s="5">
        <f>IF('Ventas Pases'!$D1254="Red HEROIC",IFERROR(VLOOKUP('Ventas Pases'!$G1254,'Comisiones HEROIC'!$A$1:$B$11,2,0),15),IF('Ventas Pases'!$D1254="Red HEROIC",15,0))</f>
        <v>0</v>
      </c>
      <c r="M1254">
        <f>IF(pases[[#This Row],[Días Visita]]&lt;7,0,IF(pases[[#This Row],[Días Visita]]&lt;9,1,IF(pases[[#This Row],[Días Visita]]="Ilimitados",0,2)))</f>
        <v>0</v>
      </c>
      <c r="N1254" s="5">
        <f>IF(AND('Ventas Pases'!$A1254="Fuera de Temporada",'Ventas Pases'!$B1254=2019,pases[[#This Row],[Modo de Compra]]="Paquete"),30,0)</f>
        <v>0</v>
      </c>
      <c r="O1254" s="5">
        <f>-SUMIF(lift[Número de pase],pases[[#This Row],[Numero de Pase]],lift[Costo])</f>
        <v>0</v>
      </c>
    </row>
    <row r="1255" spans="1:15" x14ac:dyDescent="0.25">
      <c r="A1255" t="s">
        <v>7</v>
      </c>
      <c r="B1255">
        <v>2019</v>
      </c>
      <c r="C1255">
        <v>43429</v>
      </c>
      <c r="D1255" t="s">
        <v>8</v>
      </c>
      <c r="E1255">
        <v>43536</v>
      </c>
      <c r="F1255">
        <v>7</v>
      </c>
      <c r="G1255" t="s">
        <v>9</v>
      </c>
      <c r="H1255" t="s">
        <v>1273</v>
      </c>
      <c r="I1255" s="5">
        <v>840</v>
      </c>
      <c r="J1255" s="5">
        <f>IFERROR('Ventas Pases'!$I1255/'Ventas Pases'!$F1255,"PASE")</f>
        <v>120</v>
      </c>
      <c r="K1255" t="str">
        <f>IFERROR(VLOOKUP('Ventas Pases'!$J1255,'Comisiones HEROIC'!$E$1:$F$6,2,0),"")</f>
        <v/>
      </c>
      <c r="L1255" s="5">
        <f>IF('Ventas Pases'!$D1255="Red HEROIC",IFERROR(VLOOKUP('Ventas Pases'!$G1255,'Comisiones HEROIC'!$A$1:$B$11,2,0),15),IF('Ventas Pases'!$D1255="Red HEROIC",15,0))</f>
        <v>0</v>
      </c>
      <c r="M1255">
        <f>IF(pases[[#This Row],[Días Visita]]&lt;7,0,IF(pases[[#This Row],[Días Visita]]&lt;9,1,IF(pases[[#This Row],[Días Visita]]="Ilimitados",0,2)))</f>
        <v>1</v>
      </c>
      <c r="N1255" s="5">
        <f>IF(AND('Ventas Pases'!$A1255="Fuera de Temporada",'Ventas Pases'!$B1255=2019,pases[[#This Row],[Modo de Compra]]="Paquete"),30,0)</f>
        <v>0</v>
      </c>
      <c r="O1255" s="5">
        <f>-SUMIF(lift[Número de pase],pases[[#This Row],[Numero de Pase]],lift[Costo])</f>
        <v>0</v>
      </c>
    </row>
    <row r="1256" spans="1:15" x14ac:dyDescent="0.25">
      <c r="A1256" t="s">
        <v>7</v>
      </c>
      <c r="B1256">
        <v>2019</v>
      </c>
      <c r="C1256">
        <v>43478</v>
      </c>
      <c r="D1256" t="s">
        <v>8</v>
      </c>
      <c r="E1256">
        <v>43477</v>
      </c>
      <c r="F1256">
        <v>8</v>
      </c>
      <c r="G1256" t="s">
        <v>9</v>
      </c>
      <c r="H1256" t="s">
        <v>1274</v>
      </c>
      <c r="I1256" s="5">
        <v>960</v>
      </c>
      <c r="J1256" s="5">
        <f>IFERROR('Ventas Pases'!$I1256/'Ventas Pases'!$F1256,"PASE")</f>
        <v>120</v>
      </c>
      <c r="K1256" t="str">
        <f>IFERROR(VLOOKUP('Ventas Pases'!$J1256,'Comisiones HEROIC'!$E$1:$F$6,2,0),"")</f>
        <v/>
      </c>
      <c r="L1256" s="5">
        <f>IF('Ventas Pases'!$D1256="Red HEROIC",IFERROR(VLOOKUP('Ventas Pases'!$G1256,'Comisiones HEROIC'!$A$1:$B$11,2,0),15),IF('Ventas Pases'!$D1256="Red HEROIC",15,0))</f>
        <v>0</v>
      </c>
      <c r="M1256">
        <f>IF(pases[[#This Row],[Días Visita]]&lt;7,0,IF(pases[[#This Row],[Días Visita]]&lt;9,1,IF(pases[[#This Row],[Días Visita]]="Ilimitados",0,2)))</f>
        <v>1</v>
      </c>
      <c r="N1256" s="5">
        <f>IF(AND('Ventas Pases'!$A1256="Fuera de Temporada",'Ventas Pases'!$B1256=2019,pases[[#This Row],[Modo de Compra]]="Paquete"),30,0)</f>
        <v>0</v>
      </c>
      <c r="O1256" s="5">
        <f>-SUMIF(lift[Número de pase],pases[[#This Row],[Numero de Pase]],lift[Costo])</f>
        <v>0</v>
      </c>
    </row>
    <row r="1257" spans="1:15" x14ac:dyDescent="0.25">
      <c r="A1257" t="s">
        <v>7</v>
      </c>
      <c r="B1257">
        <v>2019</v>
      </c>
      <c r="C1257">
        <v>43483</v>
      </c>
      <c r="D1257" t="s">
        <v>17</v>
      </c>
      <c r="E1257">
        <v>43535</v>
      </c>
      <c r="F1257">
        <v>3</v>
      </c>
      <c r="G1257" t="s">
        <v>9</v>
      </c>
      <c r="H1257" t="s">
        <v>1275</v>
      </c>
      <c r="I1257" s="5">
        <v>315</v>
      </c>
      <c r="J1257" s="5">
        <f>IFERROR('Ventas Pases'!$I1257/'Ventas Pases'!$F1257,"PASE")</f>
        <v>105</v>
      </c>
      <c r="K1257" t="str">
        <f>IFERROR(VLOOKUP('Ventas Pases'!$J1257,'Comisiones HEROIC'!$E$1:$F$6,2,0),"")</f>
        <v>OI Hotels</v>
      </c>
      <c r="L1257" s="5">
        <f>IF('Ventas Pases'!$D1257="Red HEROIC",IFERROR(VLOOKUP('Ventas Pases'!$G1257,'Comisiones HEROIC'!$A$1:$B$11,2,0),15),IF('Ventas Pases'!$D1257="Red HEROIC",15,0))</f>
        <v>0</v>
      </c>
      <c r="M1257">
        <f>IF(pases[[#This Row],[Días Visita]]&lt;7,0,IF(pases[[#This Row],[Días Visita]]&lt;9,1,IF(pases[[#This Row],[Días Visita]]="Ilimitados",0,2)))</f>
        <v>0</v>
      </c>
      <c r="N1257" s="5">
        <f>IF(AND('Ventas Pases'!$A1257="Fuera de Temporada",'Ventas Pases'!$B1257=2019,pases[[#This Row],[Modo de Compra]]="Paquete"),30,0)</f>
        <v>0</v>
      </c>
      <c r="O1257" s="5">
        <f>-SUMIF(lift[Número de pase],pases[[#This Row],[Numero de Pase]],lift[Costo])</f>
        <v>0</v>
      </c>
    </row>
    <row r="1258" spans="1:15" x14ac:dyDescent="0.25">
      <c r="A1258" t="s">
        <v>7</v>
      </c>
      <c r="B1258">
        <v>2019</v>
      </c>
      <c r="C1258">
        <v>43442</v>
      </c>
      <c r="D1258" t="s">
        <v>14</v>
      </c>
      <c r="E1258">
        <v>43505</v>
      </c>
      <c r="F1258">
        <v>6</v>
      </c>
      <c r="G1258" t="s">
        <v>33</v>
      </c>
      <c r="H1258" t="s">
        <v>1276</v>
      </c>
      <c r="I1258" s="5">
        <v>840</v>
      </c>
      <c r="J1258" s="5">
        <f>IFERROR('Ventas Pases'!$I1258/'Ventas Pases'!$F1258,"PASE")</f>
        <v>140</v>
      </c>
      <c r="K1258" t="str">
        <f>IFERROR(VLOOKUP('Ventas Pases'!$J1258,'Comisiones HEROIC'!$E$1:$F$6,2,0),"")</f>
        <v/>
      </c>
      <c r="L1258" s="5">
        <f>IF('Ventas Pases'!$D1258="Red HEROIC",IFERROR(VLOOKUP('Ventas Pases'!$G1258,'Comisiones HEROIC'!$A$1:$B$11,2,0),15),IF('Ventas Pases'!$D1258="Red HEROIC",15,0))</f>
        <v>15</v>
      </c>
      <c r="M1258">
        <f>IF(pases[[#This Row],[Días Visita]]&lt;7,0,IF(pases[[#This Row],[Días Visita]]&lt;9,1,IF(pases[[#This Row],[Días Visita]]="Ilimitados",0,2)))</f>
        <v>0</v>
      </c>
      <c r="N1258" s="5">
        <f>IF(AND('Ventas Pases'!$A1258="Fuera de Temporada",'Ventas Pases'!$B1258=2019,pases[[#This Row],[Modo de Compra]]="Paquete"),30,0)</f>
        <v>0</v>
      </c>
      <c r="O1258" s="5">
        <f>-SUMIF(lift[Número de pase],pases[[#This Row],[Numero de Pase]],lift[Costo])</f>
        <v>0</v>
      </c>
    </row>
    <row r="1259" spans="1:15" x14ac:dyDescent="0.25">
      <c r="A1259" t="s">
        <v>7</v>
      </c>
      <c r="B1259">
        <v>2019</v>
      </c>
      <c r="C1259">
        <v>43496</v>
      </c>
      <c r="D1259" t="s">
        <v>8</v>
      </c>
      <c r="E1259">
        <v>43419</v>
      </c>
      <c r="F1259" t="s">
        <v>11</v>
      </c>
      <c r="G1259" t="s">
        <v>9</v>
      </c>
      <c r="H1259" t="s">
        <v>1277</v>
      </c>
      <c r="I1259" s="5">
        <v>1950</v>
      </c>
      <c r="J1259" s="5" t="str">
        <f>IFERROR('Ventas Pases'!$I1259/'Ventas Pases'!$F1259,"PASE")</f>
        <v>PASE</v>
      </c>
      <c r="K1259" t="str">
        <f>IFERROR(VLOOKUP('Ventas Pases'!$J1259,'Comisiones HEROIC'!$E$1:$F$6,2,0),"")</f>
        <v/>
      </c>
      <c r="L1259" s="5">
        <f>IF('Ventas Pases'!$D1259="Red HEROIC",IFERROR(VLOOKUP('Ventas Pases'!$G1259,'Comisiones HEROIC'!$A$1:$B$11,2,0),15),IF('Ventas Pases'!$D1259="Red HEROIC",15,0))</f>
        <v>0</v>
      </c>
      <c r="M1259">
        <f>IF(pases[[#This Row],[Días Visita]]&lt;7,0,IF(pases[[#This Row],[Días Visita]]&lt;9,1,IF(pases[[#This Row],[Días Visita]]="Ilimitados",0,2)))</f>
        <v>0</v>
      </c>
      <c r="N1259" s="5">
        <f>IF(AND('Ventas Pases'!$A1259="Fuera de Temporada",'Ventas Pases'!$B1259=2019,pases[[#This Row],[Modo de Compra]]="Paquete"),30,0)</f>
        <v>0</v>
      </c>
      <c r="O1259" s="5">
        <f>-SUMIF(lift[Número de pase],pases[[#This Row],[Numero de Pase]],lift[Costo])</f>
        <v>-460</v>
      </c>
    </row>
    <row r="1260" spans="1:15" x14ac:dyDescent="0.25">
      <c r="A1260" t="s">
        <v>7</v>
      </c>
      <c r="B1260">
        <v>2018</v>
      </c>
      <c r="C1260">
        <v>43424</v>
      </c>
      <c r="D1260" t="s">
        <v>8</v>
      </c>
      <c r="E1260">
        <v>43098</v>
      </c>
      <c r="F1260">
        <v>3</v>
      </c>
      <c r="G1260" t="s">
        <v>9</v>
      </c>
      <c r="H1260" t="s">
        <v>1278</v>
      </c>
      <c r="I1260" s="5">
        <v>360</v>
      </c>
      <c r="J1260" s="5">
        <f>IFERROR('Ventas Pases'!$I1260/'Ventas Pases'!$F1260,"PASE")</f>
        <v>120</v>
      </c>
      <c r="K1260" t="str">
        <f>IFERROR(VLOOKUP('Ventas Pases'!$J1260,'Comisiones HEROIC'!$E$1:$F$6,2,0),"")</f>
        <v/>
      </c>
      <c r="L1260" s="5">
        <f>IF('Ventas Pases'!$D1260="Red HEROIC",IFERROR(VLOOKUP('Ventas Pases'!$G1260,'Comisiones HEROIC'!$A$1:$B$11,2,0),15),IF('Ventas Pases'!$D1260="Red HEROIC",15,0))</f>
        <v>0</v>
      </c>
      <c r="M1260">
        <f>IF(pases[[#This Row],[Días Visita]]&lt;7,0,IF(pases[[#This Row],[Días Visita]]&lt;9,1,IF(pases[[#This Row],[Días Visita]]="Ilimitados",0,2)))</f>
        <v>0</v>
      </c>
      <c r="N1260" s="5">
        <f>IF(AND('Ventas Pases'!$A1260="Fuera de Temporada",'Ventas Pases'!$B1260=2019,pases[[#This Row],[Modo de Compra]]="Paquete"),30,0)</f>
        <v>0</v>
      </c>
      <c r="O1260" s="5">
        <f>-SUMIF(lift[Número de pase],pases[[#This Row],[Numero de Pase]],lift[Costo])</f>
        <v>0</v>
      </c>
    </row>
    <row r="1261" spans="1:15" x14ac:dyDescent="0.25">
      <c r="A1261" t="s">
        <v>7</v>
      </c>
      <c r="B1261">
        <v>2019</v>
      </c>
      <c r="C1261">
        <v>43546</v>
      </c>
      <c r="D1261" t="s">
        <v>8</v>
      </c>
      <c r="E1261">
        <v>43545</v>
      </c>
      <c r="F1261">
        <v>8</v>
      </c>
      <c r="G1261" t="s">
        <v>9</v>
      </c>
      <c r="H1261" t="s">
        <v>1279</v>
      </c>
      <c r="I1261" s="5">
        <v>960</v>
      </c>
      <c r="J1261" s="5">
        <f>IFERROR('Ventas Pases'!$I1261/'Ventas Pases'!$F1261,"PASE")</f>
        <v>120</v>
      </c>
      <c r="K1261" t="str">
        <f>IFERROR(VLOOKUP('Ventas Pases'!$J1261,'Comisiones HEROIC'!$E$1:$F$6,2,0),"")</f>
        <v/>
      </c>
      <c r="L1261" s="5">
        <f>IF('Ventas Pases'!$D1261="Red HEROIC",IFERROR(VLOOKUP('Ventas Pases'!$G1261,'Comisiones HEROIC'!$A$1:$B$11,2,0),15),IF('Ventas Pases'!$D1261="Red HEROIC",15,0))</f>
        <v>0</v>
      </c>
      <c r="M1261">
        <f>IF(pases[[#This Row],[Días Visita]]&lt;7,0,IF(pases[[#This Row],[Días Visita]]&lt;9,1,IF(pases[[#This Row],[Días Visita]]="Ilimitados",0,2)))</f>
        <v>1</v>
      </c>
      <c r="N1261" s="5">
        <f>IF(AND('Ventas Pases'!$A1261="Fuera de Temporada",'Ventas Pases'!$B1261=2019,pases[[#This Row],[Modo de Compra]]="Paquete"),30,0)</f>
        <v>0</v>
      </c>
      <c r="O1261" s="5">
        <f>-SUMIF(lift[Número de pase],pases[[#This Row],[Numero de Pase]],lift[Costo])</f>
        <v>0</v>
      </c>
    </row>
    <row r="1262" spans="1:15" x14ac:dyDescent="0.25">
      <c r="A1262" t="s">
        <v>7</v>
      </c>
      <c r="B1262">
        <v>2019</v>
      </c>
      <c r="C1262">
        <v>43442</v>
      </c>
      <c r="D1262" t="s">
        <v>8</v>
      </c>
      <c r="E1262">
        <v>43455</v>
      </c>
      <c r="F1262">
        <v>6</v>
      </c>
      <c r="G1262" t="s">
        <v>9</v>
      </c>
      <c r="H1262" t="s">
        <v>1280</v>
      </c>
      <c r="I1262" s="5">
        <v>720</v>
      </c>
      <c r="J1262" s="5">
        <f>IFERROR('Ventas Pases'!$I1262/'Ventas Pases'!$F1262,"PASE")</f>
        <v>120</v>
      </c>
      <c r="K1262" t="str">
        <f>IFERROR(VLOOKUP('Ventas Pases'!$J1262,'Comisiones HEROIC'!$E$1:$F$6,2,0),"")</f>
        <v/>
      </c>
      <c r="L1262" s="5">
        <f>IF('Ventas Pases'!$D1262="Red HEROIC",IFERROR(VLOOKUP('Ventas Pases'!$G1262,'Comisiones HEROIC'!$A$1:$B$11,2,0),15),IF('Ventas Pases'!$D1262="Red HEROIC",15,0))</f>
        <v>0</v>
      </c>
      <c r="M1262">
        <f>IF(pases[[#This Row],[Días Visita]]&lt;7,0,IF(pases[[#This Row],[Días Visita]]&lt;9,1,IF(pases[[#This Row],[Días Visita]]="Ilimitados",0,2)))</f>
        <v>0</v>
      </c>
      <c r="N1262" s="5">
        <f>IF(AND('Ventas Pases'!$A1262="Fuera de Temporada",'Ventas Pases'!$B1262=2019,pases[[#This Row],[Modo de Compra]]="Paquete"),30,0)</f>
        <v>0</v>
      </c>
      <c r="O1262" s="5">
        <f>-SUMIF(lift[Número de pase],pases[[#This Row],[Numero de Pase]],lift[Costo])</f>
        <v>0</v>
      </c>
    </row>
    <row r="1263" spans="1:15" x14ac:dyDescent="0.25">
      <c r="A1263" t="s">
        <v>7</v>
      </c>
      <c r="B1263">
        <v>2018</v>
      </c>
      <c r="C1263">
        <v>43169</v>
      </c>
      <c r="D1263" t="s">
        <v>14</v>
      </c>
      <c r="E1263">
        <v>43164</v>
      </c>
      <c r="F1263">
        <v>4</v>
      </c>
      <c r="G1263" t="s">
        <v>35</v>
      </c>
      <c r="H1263" t="s">
        <v>1281</v>
      </c>
      <c r="I1263" s="5">
        <v>560</v>
      </c>
      <c r="J1263" s="5">
        <f>IFERROR('Ventas Pases'!$I1263/'Ventas Pases'!$F1263,"PASE")</f>
        <v>140</v>
      </c>
      <c r="K1263" t="str">
        <f>IFERROR(VLOOKUP('Ventas Pases'!$J1263,'Comisiones HEROIC'!$E$1:$F$6,2,0),"")</f>
        <v/>
      </c>
      <c r="L1263" s="5">
        <f>IF('Ventas Pases'!$D1263="Red HEROIC",IFERROR(VLOOKUP('Ventas Pases'!$G1263,'Comisiones HEROIC'!$A$1:$B$11,2,0),15),IF('Ventas Pases'!$D1263="Red HEROIC",15,0))</f>
        <v>16</v>
      </c>
      <c r="M1263">
        <f>IF(pases[[#This Row],[Días Visita]]&lt;7,0,IF(pases[[#This Row],[Días Visita]]&lt;9,1,IF(pases[[#This Row],[Días Visita]]="Ilimitados",0,2)))</f>
        <v>0</v>
      </c>
      <c r="N1263" s="5">
        <f>IF(AND('Ventas Pases'!$A1263="Fuera de Temporada",'Ventas Pases'!$B1263=2019,pases[[#This Row],[Modo de Compra]]="Paquete"),30,0)</f>
        <v>0</v>
      </c>
      <c r="O1263" s="5">
        <f>-SUMIF(lift[Número de pase],pases[[#This Row],[Numero de Pase]],lift[Costo])</f>
        <v>0</v>
      </c>
    </row>
    <row r="1264" spans="1:15" x14ac:dyDescent="0.25">
      <c r="A1264" t="s">
        <v>7</v>
      </c>
      <c r="B1264">
        <v>2018</v>
      </c>
      <c r="C1264">
        <v>43177</v>
      </c>
      <c r="D1264" t="s">
        <v>14</v>
      </c>
      <c r="E1264">
        <v>43170</v>
      </c>
      <c r="F1264">
        <v>8</v>
      </c>
      <c r="G1264" t="s">
        <v>19</v>
      </c>
      <c r="H1264" t="s">
        <v>1282</v>
      </c>
      <c r="I1264" s="5">
        <v>1120</v>
      </c>
      <c r="J1264" s="5">
        <f>IFERROR('Ventas Pases'!$I1264/'Ventas Pases'!$F1264,"PASE")</f>
        <v>140</v>
      </c>
      <c r="K1264" t="str">
        <f>IFERROR(VLOOKUP('Ventas Pases'!$J1264,'Comisiones HEROIC'!$E$1:$F$6,2,0),"")</f>
        <v/>
      </c>
      <c r="L1264" s="5">
        <f>IF('Ventas Pases'!$D1264="Red HEROIC",IFERROR(VLOOKUP('Ventas Pases'!$G1264,'Comisiones HEROIC'!$A$1:$B$11,2,0),15),IF('Ventas Pases'!$D1264="Red HEROIC",15,0))</f>
        <v>15</v>
      </c>
      <c r="M1264">
        <f>IF(pases[[#This Row],[Días Visita]]&lt;7,0,IF(pases[[#This Row],[Días Visita]]&lt;9,1,IF(pases[[#This Row],[Días Visita]]="Ilimitados",0,2)))</f>
        <v>1</v>
      </c>
      <c r="N1264" s="5">
        <f>IF(AND('Ventas Pases'!$A1264="Fuera de Temporada",'Ventas Pases'!$B1264=2019,pases[[#This Row],[Modo de Compra]]="Paquete"),30,0)</f>
        <v>0</v>
      </c>
      <c r="O1264" s="5">
        <f>-SUMIF(lift[Número de pase],pases[[#This Row],[Numero de Pase]],lift[Costo])</f>
        <v>0</v>
      </c>
    </row>
    <row r="1265" spans="1:15" x14ac:dyDescent="0.25">
      <c r="A1265" t="s">
        <v>7</v>
      </c>
      <c r="B1265">
        <v>2019</v>
      </c>
      <c r="C1265">
        <v>43451</v>
      </c>
      <c r="D1265" t="s">
        <v>8</v>
      </c>
      <c r="E1265">
        <v>43419</v>
      </c>
      <c r="F1265" t="s">
        <v>11</v>
      </c>
      <c r="G1265" t="s">
        <v>9</v>
      </c>
      <c r="H1265" t="s">
        <v>1283</v>
      </c>
      <c r="I1265" s="5">
        <v>1950</v>
      </c>
      <c r="J1265" s="5" t="str">
        <f>IFERROR('Ventas Pases'!$I1265/'Ventas Pases'!$F1265,"PASE")</f>
        <v>PASE</v>
      </c>
      <c r="K1265" t="str">
        <f>IFERROR(VLOOKUP('Ventas Pases'!$J1265,'Comisiones HEROIC'!$E$1:$F$6,2,0),"")</f>
        <v/>
      </c>
      <c r="L1265" s="5">
        <f>IF('Ventas Pases'!$D1265="Red HEROIC",IFERROR(VLOOKUP('Ventas Pases'!$G1265,'Comisiones HEROIC'!$A$1:$B$11,2,0),15),IF('Ventas Pases'!$D1265="Red HEROIC",15,0))</f>
        <v>0</v>
      </c>
      <c r="M1265">
        <f>IF(pases[[#This Row],[Días Visita]]&lt;7,0,IF(pases[[#This Row],[Días Visita]]&lt;9,1,IF(pases[[#This Row],[Días Visita]]="Ilimitados",0,2)))</f>
        <v>0</v>
      </c>
      <c r="N1265" s="5">
        <f>IF(AND('Ventas Pases'!$A1265="Fuera de Temporada",'Ventas Pases'!$B1265=2019,pases[[#This Row],[Modo de Compra]]="Paquete"),30,0)</f>
        <v>0</v>
      </c>
      <c r="O1265" s="5">
        <f>-SUMIF(lift[Número de pase],pases[[#This Row],[Numero de Pase]],lift[Costo])</f>
        <v>-184</v>
      </c>
    </row>
    <row r="1266" spans="1:15" x14ac:dyDescent="0.25">
      <c r="A1266" t="s">
        <v>13</v>
      </c>
      <c r="B1266">
        <v>2018</v>
      </c>
      <c r="C1266">
        <v>43415</v>
      </c>
      <c r="D1266" t="s">
        <v>14</v>
      </c>
      <c r="E1266">
        <v>42833</v>
      </c>
      <c r="F1266">
        <v>8</v>
      </c>
      <c r="G1266" t="s">
        <v>19</v>
      </c>
      <c r="H1266" t="s">
        <v>1284</v>
      </c>
      <c r="I1266" s="5">
        <v>1120</v>
      </c>
      <c r="J1266" s="5">
        <f>IFERROR('Ventas Pases'!$I1266/'Ventas Pases'!$F1266,"PASE")</f>
        <v>140</v>
      </c>
      <c r="K1266" t="str">
        <f>IFERROR(VLOOKUP('Ventas Pases'!$J1266,'Comisiones HEROIC'!$E$1:$F$6,2,0),"")</f>
        <v/>
      </c>
      <c r="L1266" s="5">
        <f>IF('Ventas Pases'!$D1266="Red HEROIC",IFERROR(VLOOKUP('Ventas Pases'!$G1266,'Comisiones HEROIC'!$A$1:$B$11,2,0),15),IF('Ventas Pases'!$D1266="Red HEROIC",15,0))</f>
        <v>15</v>
      </c>
      <c r="M1266">
        <f>IF(pases[[#This Row],[Días Visita]]&lt;7,0,IF(pases[[#This Row],[Días Visita]]&lt;9,1,IF(pases[[#This Row],[Días Visita]]="Ilimitados",0,2)))</f>
        <v>1</v>
      </c>
      <c r="N1266" s="5">
        <f>IF(AND('Ventas Pases'!$A1266="Fuera de Temporada",'Ventas Pases'!$B1266=2019,pases[[#This Row],[Modo de Compra]]="Paquete"),30,0)</f>
        <v>0</v>
      </c>
      <c r="O1266" s="5">
        <f>-SUMIF(lift[Número de pase],pases[[#This Row],[Numero de Pase]],lift[Costo])</f>
        <v>0</v>
      </c>
    </row>
    <row r="1267" spans="1:15" x14ac:dyDescent="0.25">
      <c r="A1267" t="s">
        <v>13</v>
      </c>
      <c r="B1267">
        <v>2019</v>
      </c>
      <c r="C1267">
        <v>43388</v>
      </c>
      <c r="D1267" t="s">
        <v>8</v>
      </c>
      <c r="E1267">
        <v>43245</v>
      </c>
      <c r="F1267">
        <v>1</v>
      </c>
      <c r="G1267" t="s">
        <v>9</v>
      </c>
      <c r="H1267" t="s">
        <v>1285</v>
      </c>
      <c r="I1267" s="5">
        <v>120</v>
      </c>
      <c r="J1267" s="5">
        <f>IFERROR('Ventas Pases'!$I1267/'Ventas Pases'!$F1267,"PASE")</f>
        <v>120</v>
      </c>
      <c r="K1267" t="str">
        <f>IFERROR(VLOOKUP('Ventas Pases'!$J1267,'Comisiones HEROIC'!$E$1:$F$6,2,0),"")</f>
        <v/>
      </c>
      <c r="L1267" s="5">
        <f>IF('Ventas Pases'!$D1267="Red HEROIC",IFERROR(VLOOKUP('Ventas Pases'!$G1267,'Comisiones HEROIC'!$A$1:$B$11,2,0),15),IF('Ventas Pases'!$D1267="Red HEROIC",15,0))</f>
        <v>0</v>
      </c>
      <c r="M1267">
        <f>IF(pases[[#This Row],[Días Visita]]&lt;7,0,IF(pases[[#This Row],[Días Visita]]&lt;9,1,IF(pases[[#This Row],[Días Visita]]="Ilimitados",0,2)))</f>
        <v>0</v>
      </c>
      <c r="N1267" s="5">
        <f>IF(AND('Ventas Pases'!$A1267="Fuera de Temporada",'Ventas Pases'!$B1267=2019,pases[[#This Row],[Modo de Compra]]="Paquete"),30,0)</f>
        <v>0</v>
      </c>
      <c r="O1267" s="5">
        <f>-SUMIF(lift[Número de pase],pases[[#This Row],[Numero de Pase]],lift[Costo])</f>
        <v>0</v>
      </c>
    </row>
    <row r="1268" spans="1:15" x14ac:dyDescent="0.25">
      <c r="A1268" t="s">
        <v>7</v>
      </c>
      <c r="B1268">
        <v>2018</v>
      </c>
      <c r="C1268">
        <v>43435</v>
      </c>
      <c r="D1268" t="s">
        <v>8</v>
      </c>
      <c r="E1268">
        <v>43165</v>
      </c>
      <c r="F1268">
        <v>6</v>
      </c>
      <c r="G1268" t="s">
        <v>9</v>
      </c>
      <c r="H1268" t="s">
        <v>1286</v>
      </c>
      <c r="I1268" s="5">
        <v>720</v>
      </c>
      <c r="J1268" s="5">
        <f>IFERROR('Ventas Pases'!$I1268/'Ventas Pases'!$F1268,"PASE")</f>
        <v>120</v>
      </c>
      <c r="K1268" t="str">
        <f>IFERROR(VLOOKUP('Ventas Pases'!$J1268,'Comisiones HEROIC'!$E$1:$F$6,2,0),"")</f>
        <v/>
      </c>
      <c r="L1268" s="5">
        <f>IF('Ventas Pases'!$D1268="Red HEROIC",IFERROR(VLOOKUP('Ventas Pases'!$G1268,'Comisiones HEROIC'!$A$1:$B$11,2,0),15),IF('Ventas Pases'!$D1268="Red HEROIC",15,0))</f>
        <v>0</v>
      </c>
      <c r="M1268">
        <f>IF(pases[[#This Row],[Días Visita]]&lt;7,0,IF(pases[[#This Row],[Días Visita]]&lt;9,1,IF(pases[[#This Row],[Días Visita]]="Ilimitados",0,2)))</f>
        <v>0</v>
      </c>
      <c r="N1268" s="5">
        <f>IF(AND('Ventas Pases'!$A1268="Fuera de Temporada",'Ventas Pases'!$B1268=2019,pases[[#This Row],[Modo de Compra]]="Paquete"),30,0)</f>
        <v>0</v>
      </c>
      <c r="O1268" s="5">
        <f>-SUMIF(lift[Número de pase],pases[[#This Row],[Numero de Pase]],lift[Costo])</f>
        <v>0</v>
      </c>
    </row>
    <row r="1269" spans="1:15" x14ac:dyDescent="0.25">
      <c r="A1269" t="s">
        <v>7</v>
      </c>
      <c r="B1269">
        <v>2019</v>
      </c>
      <c r="C1269">
        <v>43525</v>
      </c>
      <c r="D1269" t="s">
        <v>8</v>
      </c>
      <c r="E1269">
        <v>43541</v>
      </c>
      <c r="F1269">
        <v>5</v>
      </c>
      <c r="G1269" t="s">
        <v>9</v>
      </c>
      <c r="H1269" t="s">
        <v>1287</v>
      </c>
      <c r="I1269" s="5">
        <v>600</v>
      </c>
      <c r="J1269" s="5">
        <f>IFERROR('Ventas Pases'!$I1269/'Ventas Pases'!$F1269,"PASE")</f>
        <v>120</v>
      </c>
      <c r="K1269" t="str">
        <f>IFERROR(VLOOKUP('Ventas Pases'!$J1269,'Comisiones HEROIC'!$E$1:$F$6,2,0),"")</f>
        <v/>
      </c>
      <c r="L1269" s="5">
        <f>IF('Ventas Pases'!$D1269="Red HEROIC",IFERROR(VLOOKUP('Ventas Pases'!$G1269,'Comisiones HEROIC'!$A$1:$B$11,2,0),15),IF('Ventas Pases'!$D1269="Red HEROIC",15,0))</f>
        <v>0</v>
      </c>
      <c r="M1269">
        <f>IF(pases[[#This Row],[Días Visita]]&lt;7,0,IF(pases[[#This Row],[Días Visita]]&lt;9,1,IF(pases[[#This Row],[Días Visita]]="Ilimitados",0,2)))</f>
        <v>0</v>
      </c>
      <c r="N1269" s="5">
        <f>IF(AND('Ventas Pases'!$A1269="Fuera de Temporada",'Ventas Pases'!$B1269=2019,pases[[#This Row],[Modo de Compra]]="Paquete"),30,0)</f>
        <v>0</v>
      </c>
      <c r="O1269" s="5">
        <f>-SUMIF(lift[Número de pase],pases[[#This Row],[Numero de Pase]],lift[Costo])</f>
        <v>0</v>
      </c>
    </row>
    <row r="1270" spans="1:15" x14ac:dyDescent="0.25">
      <c r="A1270" t="s">
        <v>13</v>
      </c>
      <c r="B1270">
        <v>2018</v>
      </c>
      <c r="C1270">
        <v>43386</v>
      </c>
      <c r="D1270" t="s">
        <v>8</v>
      </c>
      <c r="E1270">
        <v>43054</v>
      </c>
      <c r="F1270" t="s">
        <v>11</v>
      </c>
      <c r="G1270" t="s">
        <v>9</v>
      </c>
      <c r="H1270" t="s">
        <v>1288</v>
      </c>
      <c r="I1270" s="5">
        <v>1950</v>
      </c>
      <c r="J1270" s="5" t="str">
        <f>IFERROR('Ventas Pases'!$I1270/'Ventas Pases'!$F1270,"PASE")</f>
        <v>PASE</v>
      </c>
      <c r="K1270" t="str">
        <f>IFERROR(VLOOKUP('Ventas Pases'!$J1270,'Comisiones HEROIC'!$E$1:$F$6,2,0),"")</f>
        <v/>
      </c>
      <c r="L1270" s="5">
        <f>IF('Ventas Pases'!$D1270="Red HEROIC",IFERROR(VLOOKUP('Ventas Pases'!$G1270,'Comisiones HEROIC'!$A$1:$B$11,2,0),15),IF('Ventas Pases'!$D1270="Red HEROIC",15,0))</f>
        <v>0</v>
      </c>
      <c r="M1270">
        <f>IF(pases[[#This Row],[Días Visita]]&lt;7,0,IF(pases[[#This Row],[Días Visita]]&lt;9,1,IF(pases[[#This Row],[Días Visita]]="Ilimitados",0,2)))</f>
        <v>0</v>
      </c>
      <c r="N1270" s="5">
        <f>IF(AND('Ventas Pases'!$A1270="Fuera de Temporada",'Ventas Pases'!$B1270=2019,pases[[#This Row],[Modo de Compra]]="Paquete"),30,0)</f>
        <v>0</v>
      </c>
      <c r="O1270" s="5">
        <f>-SUMIF(lift[Número de pase],pases[[#This Row],[Numero de Pase]],lift[Costo])</f>
        <v>-828</v>
      </c>
    </row>
    <row r="1271" spans="1:15" x14ac:dyDescent="0.25">
      <c r="A1271" t="s">
        <v>7</v>
      </c>
      <c r="B1271">
        <v>2018</v>
      </c>
      <c r="C1271">
        <v>43115</v>
      </c>
      <c r="D1271" t="s">
        <v>8</v>
      </c>
      <c r="E1271">
        <v>43159</v>
      </c>
      <c r="F1271">
        <v>5</v>
      </c>
      <c r="G1271" t="s">
        <v>9</v>
      </c>
      <c r="H1271" t="s">
        <v>1289</v>
      </c>
      <c r="I1271" s="5">
        <v>600</v>
      </c>
      <c r="J1271" s="5">
        <f>IFERROR('Ventas Pases'!$I1271/'Ventas Pases'!$F1271,"PASE")</f>
        <v>120</v>
      </c>
      <c r="K1271" t="str">
        <f>IFERROR(VLOOKUP('Ventas Pases'!$J1271,'Comisiones HEROIC'!$E$1:$F$6,2,0),"")</f>
        <v/>
      </c>
      <c r="L1271" s="5">
        <f>IF('Ventas Pases'!$D1271="Red HEROIC",IFERROR(VLOOKUP('Ventas Pases'!$G1271,'Comisiones HEROIC'!$A$1:$B$11,2,0),15),IF('Ventas Pases'!$D1271="Red HEROIC",15,0))</f>
        <v>0</v>
      </c>
      <c r="M1271">
        <f>IF(pases[[#This Row],[Días Visita]]&lt;7,0,IF(pases[[#This Row],[Días Visita]]&lt;9,1,IF(pases[[#This Row],[Días Visita]]="Ilimitados",0,2)))</f>
        <v>0</v>
      </c>
      <c r="N1271" s="5">
        <f>IF(AND('Ventas Pases'!$A1271="Fuera de Temporada",'Ventas Pases'!$B1271=2019,pases[[#This Row],[Modo de Compra]]="Paquete"),30,0)</f>
        <v>0</v>
      </c>
      <c r="O1271" s="5">
        <f>-SUMIF(lift[Número de pase],pases[[#This Row],[Numero de Pase]],lift[Costo])</f>
        <v>0</v>
      </c>
    </row>
    <row r="1272" spans="1:15" x14ac:dyDescent="0.25">
      <c r="A1272" t="s">
        <v>7</v>
      </c>
      <c r="B1272">
        <v>2019</v>
      </c>
      <c r="C1272">
        <v>43435</v>
      </c>
      <c r="D1272" t="s">
        <v>8</v>
      </c>
      <c r="E1272">
        <v>43484</v>
      </c>
      <c r="F1272">
        <v>8</v>
      </c>
      <c r="G1272" t="s">
        <v>9</v>
      </c>
      <c r="H1272" t="s">
        <v>1290</v>
      </c>
      <c r="I1272" s="5">
        <v>960</v>
      </c>
      <c r="J1272" s="5">
        <f>IFERROR('Ventas Pases'!$I1272/'Ventas Pases'!$F1272,"PASE")</f>
        <v>120</v>
      </c>
      <c r="K1272" t="str">
        <f>IFERROR(VLOOKUP('Ventas Pases'!$J1272,'Comisiones HEROIC'!$E$1:$F$6,2,0),"")</f>
        <v/>
      </c>
      <c r="L1272" s="5">
        <f>IF('Ventas Pases'!$D1272="Red HEROIC",IFERROR(VLOOKUP('Ventas Pases'!$G1272,'Comisiones HEROIC'!$A$1:$B$11,2,0),15),IF('Ventas Pases'!$D1272="Red HEROIC",15,0))</f>
        <v>0</v>
      </c>
      <c r="M1272">
        <f>IF(pases[[#This Row],[Días Visita]]&lt;7,0,IF(pases[[#This Row],[Días Visita]]&lt;9,1,IF(pases[[#This Row],[Días Visita]]="Ilimitados",0,2)))</f>
        <v>1</v>
      </c>
      <c r="N1272" s="5">
        <f>IF(AND('Ventas Pases'!$A1272="Fuera de Temporada",'Ventas Pases'!$B1272=2019,pases[[#This Row],[Modo de Compra]]="Paquete"),30,0)</f>
        <v>0</v>
      </c>
      <c r="O1272" s="5">
        <f>-SUMIF(lift[Número de pase],pases[[#This Row],[Numero de Pase]],lift[Costo])</f>
        <v>0</v>
      </c>
    </row>
    <row r="1273" spans="1:15" x14ac:dyDescent="0.25">
      <c r="A1273" t="s">
        <v>7</v>
      </c>
      <c r="B1273">
        <v>2018</v>
      </c>
      <c r="C1273">
        <v>43190</v>
      </c>
      <c r="D1273" t="s">
        <v>8</v>
      </c>
      <c r="E1273">
        <v>43054</v>
      </c>
      <c r="F1273" t="s">
        <v>11</v>
      </c>
      <c r="G1273" t="s">
        <v>9</v>
      </c>
      <c r="H1273" t="s">
        <v>1291</v>
      </c>
      <c r="I1273" s="5">
        <v>1950</v>
      </c>
      <c r="J1273" s="5" t="str">
        <f>IFERROR('Ventas Pases'!$I1273/'Ventas Pases'!$F1273,"PASE")</f>
        <v>PASE</v>
      </c>
      <c r="K1273" t="str">
        <f>IFERROR(VLOOKUP('Ventas Pases'!$J1273,'Comisiones HEROIC'!$E$1:$F$6,2,0),"")</f>
        <v/>
      </c>
      <c r="L1273" s="5">
        <f>IF('Ventas Pases'!$D1273="Red HEROIC",IFERROR(VLOOKUP('Ventas Pases'!$G1273,'Comisiones HEROIC'!$A$1:$B$11,2,0),15),IF('Ventas Pases'!$D1273="Red HEROIC",15,0))</f>
        <v>0</v>
      </c>
      <c r="M1273">
        <f>IF(pases[[#This Row],[Días Visita]]&lt;7,0,IF(pases[[#This Row],[Días Visita]]&lt;9,1,IF(pases[[#This Row],[Días Visita]]="Ilimitados",0,2)))</f>
        <v>0</v>
      </c>
      <c r="N1273" s="5">
        <f>IF(AND('Ventas Pases'!$A1273="Fuera de Temporada",'Ventas Pases'!$B1273=2019,pases[[#This Row],[Modo de Compra]]="Paquete"),30,0)</f>
        <v>0</v>
      </c>
      <c r="O1273" s="5">
        <f>-SUMIF(lift[Número de pase],pases[[#This Row],[Numero de Pase]],lift[Costo])</f>
        <v>-828</v>
      </c>
    </row>
    <row r="1274" spans="1:15" x14ac:dyDescent="0.25">
      <c r="A1274" t="s">
        <v>7</v>
      </c>
      <c r="B1274">
        <v>2018</v>
      </c>
      <c r="C1274">
        <v>43168</v>
      </c>
      <c r="D1274" t="s">
        <v>60</v>
      </c>
      <c r="E1274">
        <v>43054</v>
      </c>
      <c r="F1274" t="s">
        <v>11</v>
      </c>
      <c r="G1274" t="s">
        <v>9</v>
      </c>
      <c r="H1274" t="s">
        <v>1292</v>
      </c>
      <c r="I1274" s="5">
        <v>1950</v>
      </c>
      <c r="J1274" s="5" t="str">
        <f>IFERROR('Ventas Pases'!$I1274/'Ventas Pases'!$F1274,"PASE")</f>
        <v>PASE</v>
      </c>
      <c r="K1274" t="str">
        <f>IFERROR(VLOOKUP('Ventas Pases'!$J1274,'Comisiones HEROIC'!$E$1:$F$6,2,0),"")</f>
        <v/>
      </c>
      <c r="L1274" s="5">
        <f>IF('Ventas Pases'!$D1274="Red HEROIC",IFERROR(VLOOKUP('Ventas Pases'!$G1274,'Comisiones HEROIC'!$A$1:$B$11,2,0),15),IF('Ventas Pases'!$D1274="Red HEROIC",15,0))</f>
        <v>0</v>
      </c>
      <c r="M1274">
        <f>IF(pases[[#This Row],[Días Visita]]&lt;7,0,IF(pases[[#This Row],[Días Visita]]&lt;9,1,IF(pases[[#This Row],[Días Visita]]="Ilimitados",0,2)))</f>
        <v>0</v>
      </c>
      <c r="N1274" s="5">
        <f>IF(AND('Ventas Pases'!$A1274="Fuera de Temporada",'Ventas Pases'!$B1274=2019,pases[[#This Row],[Modo de Compra]]="Paquete"),30,0)</f>
        <v>0</v>
      </c>
      <c r="O1274" s="5">
        <f>-SUMIF(lift[Número de pase],pases[[#This Row],[Numero de Pase]],lift[Costo])</f>
        <v>-92</v>
      </c>
    </row>
    <row r="1275" spans="1:15" x14ac:dyDescent="0.25">
      <c r="A1275" t="s">
        <v>7</v>
      </c>
      <c r="B1275">
        <v>2019</v>
      </c>
      <c r="C1275">
        <v>43481</v>
      </c>
      <c r="D1275" t="s">
        <v>17</v>
      </c>
      <c r="E1275">
        <v>43473</v>
      </c>
      <c r="F1275">
        <v>9</v>
      </c>
      <c r="G1275" t="s">
        <v>9</v>
      </c>
      <c r="H1275" t="s">
        <v>1293</v>
      </c>
      <c r="I1275" s="5">
        <v>900</v>
      </c>
      <c r="J1275" s="5">
        <f>IFERROR('Ventas Pases'!$I1275/'Ventas Pases'!$F1275,"PASE")</f>
        <v>100</v>
      </c>
      <c r="K1275" t="str">
        <f>IFERROR(VLOOKUP('Ventas Pases'!$J1275,'Comisiones HEROIC'!$E$1:$F$6,2,0),"")</f>
        <v>Ridossan Hotel</v>
      </c>
      <c r="L1275" s="5">
        <f>IF('Ventas Pases'!$D1275="Red HEROIC",IFERROR(VLOOKUP('Ventas Pases'!$G1275,'Comisiones HEROIC'!$A$1:$B$11,2,0),15),IF('Ventas Pases'!$D1275="Red HEROIC",15,0))</f>
        <v>0</v>
      </c>
      <c r="M1275">
        <f>IF(pases[[#This Row],[Días Visita]]&lt;7,0,IF(pases[[#This Row],[Días Visita]]&lt;9,1,IF(pases[[#This Row],[Días Visita]]="Ilimitados",0,2)))</f>
        <v>2</v>
      </c>
      <c r="N1275" s="5">
        <f>IF(AND('Ventas Pases'!$A1275="Fuera de Temporada",'Ventas Pases'!$B1275=2019,pases[[#This Row],[Modo de Compra]]="Paquete"),30,0)</f>
        <v>0</v>
      </c>
      <c r="O1275" s="5">
        <f>-SUMIF(lift[Número de pase],pases[[#This Row],[Numero de Pase]],lift[Costo])</f>
        <v>0</v>
      </c>
    </row>
    <row r="1276" spans="1:15" x14ac:dyDescent="0.25">
      <c r="A1276" t="s">
        <v>7</v>
      </c>
      <c r="B1276">
        <v>2019</v>
      </c>
      <c r="C1276">
        <v>43547</v>
      </c>
      <c r="D1276" t="s">
        <v>8</v>
      </c>
      <c r="E1276">
        <v>43544</v>
      </c>
      <c r="F1276">
        <v>6</v>
      </c>
      <c r="G1276" t="s">
        <v>9</v>
      </c>
      <c r="H1276" t="s">
        <v>1294</v>
      </c>
      <c r="I1276" s="5">
        <v>720</v>
      </c>
      <c r="J1276" s="5">
        <f>IFERROR('Ventas Pases'!$I1276/'Ventas Pases'!$F1276,"PASE")</f>
        <v>120</v>
      </c>
      <c r="K1276" t="str">
        <f>IFERROR(VLOOKUP('Ventas Pases'!$J1276,'Comisiones HEROIC'!$E$1:$F$6,2,0),"")</f>
        <v/>
      </c>
      <c r="L1276" s="5">
        <f>IF('Ventas Pases'!$D1276="Red HEROIC",IFERROR(VLOOKUP('Ventas Pases'!$G1276,'Comisiones HEROIC'!$A$1:$B$11,2,0),15),IF('Ventas Pases'!$D1276="Red HEROIC",15,0))</f>
        <v>0</v>
      </c>
      <c r="M1276">
        <f>IF(pases[[#This Row],[Días Visita]]&lt;7,0,IF(pases[[#This Row],[Días Visita]]&lt;9,1,IF(pases[[#This Row],[Días Visita]]="Ilimitados",0,2)))</f>
        <v>0</v>
      </c>
      <c r="N1276" s="5">
        <f>IF(AND('Ventas Pases'!$A1276="Fuera de Temporada",'Ventas Pases'!$B1276=2019,pases[[#This Row],[Modo de Compra]]="Paquete"),30,0)</f>
        <v>0</v>
      </c>
      <c r="O1276" s="5">
        <f>-SUMIF(lift[Número de pase],pases[[#This Row],[Numero de Pase]],lift[Costo])</f>
        <v>0</v>
      </c>
    </row>
    <row r="1277" spans="1:15" x14ac:dyDescent="0.25">
      <c r="A1277" t="s">
        <v>7</v>
      </c>
      <c r="B1277">
        <v>2019</v>
      </c>
      <c r="C1277">
        <v>43540</v>
      </c>
      <c r="D1277" t="s">
        <v>17</v>
      </c>
      <c r="E1277">
        <v>43542</v>
      </c>
      <c r="F1277">
        <v>8</v>
      </c>
      <c r="G1277" t="s">
        <v>9</v>
      </c>
      <c r="H1277" t="s">
        <v>1295</v>
      </c>
      <c r="I1277" s="5">
        <v>880</v>
      </c>
      <c r="J1277" s="5">
        <f>IFERROR('Ventas Pases'!$I1277/'Ventas Pases'!$F1277,"PASE")</f>
        <v>110</v>
      </c>
      <c r="K1277" t="str">
        <f>IFERROR(VLOOKUP('Ventas Pases'!$J1277,'Comisiones HEROIC'!$E$1:$F$6,2,0),"")</f>
        <v>Elton Hotel</v>
      </c>
      <c r="L1277" s="5">
        <f>IF('Ventas Pases'!$D1277="Red HEROIC",IFERROR(VLOOKUP('Ventas Pases'!$G1277,'Comisiones HEROIC'!$A$1:$B$11,2,0),15),IF('Ventas Pases'!$D1277="Red HEROIC",15,0))</f>
        <v>0</v>
      </c>
      <c r="M1277">
        <f>IF(pases[[#This Row],[Días Visita]]&lt;7,0,IF(pases[[#This Row],[Días Visita]]&lt;9,1,IF(pases[[#This Row],[Días Visita]]="Ilimitados",0,2)))</f>
        <v>1</v>
      </c>
      <c r="N1277" s="5">
        <f>IF(AND('Ventas Pases'!$A1277="Fuera de Temporada",'Ventas Pases'!$B1277=2019,pases[[#This Row],[Modo de Compra]]="Paquete"),30,0)</f>
        <v>0</v>
      </c>
      <c r="O1277" s="5">
        <f>-SUMIF(lift[Número de pase],pases[[#This Row],[Numero de Pase]],lift[Costo])</f>
        <v>0</v>
      </c>
    </row>
    <row r="1278" spans="1:15" x14ac:dyDescent="0.25">
      <c r="A1278" t="s">
        <v>7</v>
      </c>
      <c r="B1278">
        <v>2018</v>
      </c>
      <c r="C1278">
        <v>43126</v>
      </c>
      <c r="D1278" t="s">
        <v>8</v>
      </c>
      <c r="E1278">
        <v>43054</v>
      </c>
      <c r="F1278" t="s">
        <v>11</v>
      </c>
      <c r="G1278" t="s">
        <v>9</v>
      </c>
      <c r="H1278" t="s">
        <v>1296</v>
      </c>
      <c r="I1278" s="5">
        <v>1950</v>
      </c>
      <c r="J1278" s="5" t="str">
        <f>IFERROR('Ventas Pases'!$I1278/'Ventas Pases'!$F1278,"PASE")</f>
        <v>PASE</v>
      </c>
      <c r="K1278" t="str">
        <f>IFERROR(VLOOKUP('Ventas Pases'!$J1278,'Comisiones HEROIC'!$E$1:$F$6,2,0),"")</f>
        <v/>
      </c>
      <c r="L1278" s="5">
        <f>IF('Ventas Pases'!$D1278="Red HEROIC",IFERROR(VLOOKUP('Ventas Pases'!$G1278,'Comisiones HEROIC'!$A$1:$B$11,2,0),15),IF('Ventas Pases'!$D1278="Red HEROIC",15,0))</f>
        <v>0</v>
      </c>
      <c r="M1278">
        <f>IF(pases[[#This Row],[Días Visita]]&lt;7,0,IF(pases[[#This Row],[Días Visita]]&lt;9,1,IF(pases[[#This Row],[Días Visita]]="Ilimitados",0,2)))</f>
        <v>0</v>
      </c>
      <c r="N1278" s="5">
        <f>IF(AND('Ventas Pases'!$A1278="Fuera de Temporada",'Ventas Pases'!$B1278=2019,pases[[#This Row],[Modo de Compra]]="Paquete"),30,0)</f>
        <v>0</v>
      </c>
      <c r="O1278" s="5">
        <f>-SUMIF(lift[Número de pase],pases[[#This Row],[Numero de Pase]],lift[Costo])</f>
        <v>-552</v>
      </c>
    </row>
    <row r="1279" spans="1:15" x14ac:dyDescent="0.25">
      <c r="A1279" t="s">
        <v>7</v>
      </c>
      <c r="B1279">
        <v>2018</v>
      </c>
      <c r="C1279">
        <v>43104</v>
      </c>
      <c r="D1279" t="s">
        <v>8</v>
      </c>
      <c r="E1279">
        <v>43140</v>
      </c>
      <c r="F1279">
        <v>4</v>
      </c>
      <c r="G1279" t="s">
        <v>9</v>
      </c>
      <c r="H1279" t="s">
        <v>1297</v>
      </c>
      <c r="I1279" s="5">
        <v>480</v>
      </c>
      <c r="J1279" s="5">
        <f>IFERROR('Ventas Pases'!$I1279/'Ventas Pases'!$F1279,"PASE")</f>
        <v>120</v>
      </c>
      <c r="K1279" t="str">
        <f>IFERROR(VLOOKUP('Ventas Pases'!$J1279,'Comisiones HEROIC'!$E$1:$F$6,2,0),"")</f>
        <v/>
      </c>
      <c r="L1279" s="5">
        <f>IF('Ventas Pases'!$D1279="Red HEROIC",IFERROR(VLOOKUP('Ventas Pases'!$G1279,'Comisiones HEROIC'!$A$1:$B$11,2,0),15),IF('Ventas Pases'!$D1279="Red HEROIC",15,0))</f>
        <v>0</v>
      </c>
      <c r="M1279">
        <f>IF(pases[[#This Row],[Días Visita]]&lt;7,0,IF(pases[[#This Row],[Días Visita]]&lt;9,1,IF(pases[[#This Row],[Días Visita]]="Ilimitados",0,2)))</f>
        <v>0</v>
      </c>
      <c r="N1279" s="5">
        <f>IF(AND('Ventas Pases'!$A1279="Fuera de Temporada",'Ventas Pases'!$B1279=2019,pases[[#This Row],[Modo de Compra]]="Paquete"),30,0)</f>
        <v>0</v>
      </c>
      <c r="O1279" s="5">
        <f>-SUMIF(lift[Número de pase],pases[[#This Row],[Numero de Pase]],lift[Costo])</f>
        <v>0</v>
      </c>
    </row>
    <row r="1280" spans="1:15" x14ac:dyDescent="0.25">
      <c r="A1280" t="s">
        <v>13</v>
      </c>
      <c r="B1280">
        <v>2018</v>
      </c>
      <c r="C1280">
        <v>43413</v>
      </c>
      <c r="D1280" t="s">
        <v>8</v>
      </c>
      <c r="E1280">
        <v>42907</v>
      </c>
      <c r="F1280">
        <v>3</v>
      </c>
      <c r="G1280" t="s">
        <v>9</v>
      </c>
      <c r="H1280" t="s">
        <v>1298</v>
      </c>
      <c r="I1280" s="5">
        <v>360</v>
      </c>
      <c r="J1280" s="5">
        <f>IFERROR('Ventas Pases'!$I1280/'Ventas Pases'!$F1280,"PASE")</f>
        <v>120</v>
      </c>
      <c r="K1280" t="str">
        <f>IFERROR(VLOOKUP('Ventas Pases'!$J1280,'Comisiones HEROIC'!$E$1:$F$6,2,0),"")</f>
        <v/>
      </c>
      <c r="L1280" s="5">
        <f>IF('Ventas Pases'!$D1280="Red HEROIC",IFERROR(VLOOKUP('Ventas Pases'!$G1280,'Comisiones HEROIC'!$A$1:$B$11,2,0),15),IF('Ventas Pases'!$D1280="Red HEROIC",15,0))</f>
        <v>0</v>
      </c>
      <c r="M1280">
        <f>IF(pases[[#This Row],[Días Visita]]&lt;7,0,IF(pases[[#This Row],[Días Visita]]&lt;9,1,IF(pases[[#This Row],[Días Visita]]="Ilimitados",0,2)))</f>
        <v>0</v>
      </c>
      <c r="N1280" s="5">
        <f>IF(AND('Ventas Pases'!$A1280="Fuera de Temporada",'Ventas Pases'!$B1280=2019,pases[[#This Row],[Modo de Compra]]="Paquete"),30,0)</f>
        <v>0</v>
      </c>
      <c r="O1280" s="5">
        <f>-SUMIF(lift[Número de pase],pases[[#This Row],[Numero de Pase]],lift[Costo])</f>
        <v>0</v>
      </c>
    </row>
    <row r="1281" spans="1:15" x14ac:dyDescent="0.25">
      <c r="A1281" t="s">
        <v>7</v>
      </c>
      <c r="B1281">
        <v>2019</v>
      </c>
      <c r="C1281">
        <v>43452</v>
      </c>
      <c r="D1281" t="s">
        <v>17</v>
      </c>
      <c r="E1281">
        <v>43492</v>
      </c>
      <c r="F1281">
        <v>3</v>
      </c>
      <c r="G1281" t="s">
        <v>9</v>
      </c>
      <c r="H1281" t="s">
        <v>1299</v>
      </c>
      <c r="I1281" s="5">
        <v>225</v>
      </c>
      <c r="J1281" s="5">
        <f>IFERROR('Ventas Pases'!$I1281/'Ventas Pases'!$F1281,"PASE")</f>
        <v>75</v>
      </c>
      <c r="K1281" t="str">
        <f>IFERROR(VLOOKUP('Ventas Pases'!$J1281,'Comisiones HEROIC'!$E$1:$F$6,2,0),"")</f>
        <v>Ski Inn</v>
      </c>
      <c r="L1281" s="5">
        <f>IF('Ventas Pases'!$D1281="Red HEROIC",IFERROR(VLOOKUP('Ventas Pases'!$G1281,'Comisiones HEROIC'!$A$1:$B$11,2,0),15),IF('Ventas Pases'!$D1281="Red HEROIC",15,0))</f>
        <v>0</v>
      </c>
      <c r="M1281">
        <f>IF(pases[[#This Row],[Días Visita]]&lt;7,0,IF(pases[[#This Row],[Días Visita]]&lt;9,1,IF(pases[[#This Row],[Días Visita]]="Ilimitados",0,2)))</f>
        <v>0</v>
      </c>
      <c r="N1281" s="5">
        <f>IF(AND('Ventas Pases'!$A1281="Fuera de Temporada",'Ventas Pases'!$B1281=2019,pases[[#This Row],[Modo de Compra]]="Paquete"),30,0)</f>
        <v>0</v>
      </c>
      <c r="O1281" s="5">
        <f>-SUMIF(lift[Número de pase],pases[[#This Row],[Numero de Pase]],lift[Costo])</f>
        <v>0</v>
      </c>
    </row>
    <row r="1282" spans="1:15" x14ac:dyDescent="0.25">
      <c r="A1282" t="s">
        <v>7</v>
      </c>
      <c r="B1282">
        <v>2018</v>
      </c>
      <c r="C1282">
        <v>43156</v>
      </c>
      <c r="D1282" t="s">
        <v>60</v>
      </c>
      <c r="E1282">
        <v>43170</v>
      </c>
      <c r="F1282">
        <v>9</v>
      </c>
      <c r="G1282" t="s">
        <v>9</v>
      </c>
      <c r="H1282" t="s">
        <v>1300</v>
      </c>
      <c r="I1282" s="5">
        <v>1080</v>
      </c>
      <c r="J1282" s="5">
        <f>IFERROR('Ventas Pases'!$I1282/'Ventas Pases'!$F1282,"PASE")</f>
        <v>120</v>
      </c>
      <c r="K1282" t="str">
        <f>IFERROR(VLOOKUP('Ventas Pases'!$J1282,'Comisiones HEROIC'!$E$1:$F$6,2,0),"")</f>
        <v/>
      </c>
      <c r="L1282" s="5">
        <f>IF('Ventas Pases'!$D1282="Red HEROIC",IFERROR(VLOOKUP('Ventas Pases'!$G1282,'Comisiones HEROIC'!$A$1:$B$11,2,0),15),IF('Ventas Pases'!$D1282="Red HEROIC",15,0))</f>
        <v>0</v>
      </c>
      <c r="M1282">
        <f>IF(pases[[#This Row],[Días Visita]]&lt;7,0,IF(pases[[#This Row],[Días Visita]]&lt;9,1,IF(pases[[#This Row],[Días Visita]]="Ilimitados",0,2)))</f>
        <v>2</v>
      </c>
      <c r="N1282" s="5">
        <f>IF(AND('Ventas Pases'!$A1282="Fuera de Temporada",'Ventas Pases'!$B1282=2019,pases[[#This Row],[Modo de Compra]]="Paquete"),30,0)</f>
        <v>0</v>
      </c>
      <c r="O1282" s="5">
        <f>-SUMIF(lift[Número de pase],pases[[#This Row],[Numero de Pase]],lift[Costo])</f>
        <v>0</v>
      </c>
    </row>
    <row r="1283" spans="1:15" x14ac:dyDescent="0.25">
      <c r="A1283" t="s">
        <v>7</v>
      </c>
      <c r="B1283">
        <v>2019</v>
      </c>
      <c r="C1283">
        <v>43440</v>
      </c>
      <c r="D1283" t="s">
        <v>14</v>
      </c>
      <c r="E1283">
        <v>43482</v>
      </c>
      <c r="F1283">
        <v>1</v>
      </c>
      <c r="G1283" t="s">
        <v>33</v>
      </c>
      <c r="H1283" t="s">
        <v>1301</v>
      </c>
      <c r="I1283" s="5">
        <v>140</v>
      </c>
      <c r="J1283" s="5">
        <f>IFERROR('Ventas Pases'!$I1283/'Ventas Pases'!$F1283,"PASE")</f>
        <v>140</v>
      </c>
      <c r="K1283" t="str">
        <f>IFERROR(VLOOKUP('Ventas Pases'!$J1283,'Comisiones HEROIC'!$E$1:$F$6,2,0),"")</f>
        <v/>
      </c>
      <c r="L1283" s="5">
        <f>IF('Ventas Pases'!$D1283="Red HEROIC",IFERROR(VLOOKUP('Ventas Pases'!$G1283,'Comisiones HEROIC'!$A$1:$B$11,2,0),15),IF('Ventas Pases'!$D1283="Red HEROIC",15,0))</f>
        <v>15</v>
      </c>
      <c r="M1283">
        <f>IF(pases[[#This Row],[Días Visita]]&lt;7,0,IF(pases[[#This Row],[Días Visita]]&lt;9,1,IF(pases[[#This Row],[Días Visita]]="Ilimitados",0,2)))</f>
        <v>0</v>
      </c>
      <c r="N1283" s="5">
        <f>IF(AND('Ventas Pases'!$A1283="Fuera de Temporada",'Ventas Pases'!$B1283=2019,pases[[#This Row],[Modo de Compra]]="Paquete"),30,0)</f>
        <v>0</v>
      </c>
      <c r="O1283" s="5">
        <f>-SUMIF(lift[Número de pase],pases[[#This Row],[Numero de Pase]],lift[Costo])</f>
        <v>0</v>
      </c>
    </row>
    <row r="1284" spans="1:15" x14ac:dyDescent="0.25">
      <c r="A1284" t="s">
        <v>7</v>
      </c>
      <c r="B1284">
        <v>2018</v>
      </c>
      <c r="C1284">
        <v>43172</v>
      </c>
      <c r="D1284" t="s">
        <v>8</v>
      </c>
      <c r="E1284">
        <v>43054</v>
      </c>
      <c r="F1284" t="s">
        <v>11</v>
      </c>
      <c r="G1284" t="s">
        <v>9</v>
      </c>
      <c r="H1284" t="s">
        <v>1302</v>
      </c>
      <c r="I1284" s="5">
        <v>1950</v>
      </c>
      <c r="J1284" s="5" t="str">
        <f>IFERROR('Ventas Pases'!$I1284/'Ventas Pases'!$F1284,"PASE")</f>
        <v>PASE</v>
      </c>
      <c r="K1284" t="str">
        <f>IFERROR(VLOOKUP('Ventas Pases'!$J1284,'Comisiones HEROIC'!$E$1:$F$6,2,0),"")</f>
        <v/>
      </c>
      <c r="L1284" s="5">
        <f>IF('Ventas Pases'!$D1284="Red HEROIC",IFERROR(VLOOKUP('Ventas Pases'!$G1284,'Comisiones HEROIC'!$A$1:$B$11,2,0),15),IF('Ventas Pases'!$D1284="Red HEROIC",15,0))</f>
        <v>0</v>
      </c>
      <c r="M1284">
        <f>IF(pases[[#This Row],[Días Visita]]&lt;7,0,IF(pases[[#This Row],[Días Visita]]&lt;9,1,IF(pases[[#This Row],[Días Visita]]="Ilimitados",0,2)))</f>
        <v>0</v>
      </c>
      <c r="N1284" s="5">
        <f>IF(AND('Ventas Pases'!$A1284="Fuera de Temporada",'Ventas Pases'!$B1284=2019,pases[[#This Row],[Modo de Compra]]="Paquete"),30,0)</f>
        <v>0</v>
      </c>
      <c r="O1284" s="5">
        <f>-SUMIF(lift[Número de pase],pases[[#This Row],[Numero de Pase]],lift[Costo])</f>
        <v>-276</v>
      </c>
    </row>
    <row r="1285" spans="1:15" x14ac:dyDescent="0.25">
      <c r="A1285" t="s">
        <v>13</v>
      </c>
      <c r="B1285">
        <v>2018</v>
      </c>
      <c r="C1285">
        <v>43262</v>
      </c>
      <c r="D1285" t="s">
        <v>14</v>
      </c>
      <c r="E1285">
        <v>42849</v>
      </c>
      <c r="F1285">
        <v>7</v>
      </c>
      <c r="G1285" t="s">
        <v>33</v>
      </c>
      <c r="H1285" t="s">
        <v>1303</v>
      </c>
      <c r="I1285" s="5">
        <v>980</v>
      </c>
      <c r="J1285" s="5">
        <f>IFERROR('Ventas Pases'!$I1285/'Ventas Pases'!$F1285,"PASE")</f>
        <v>140</v>
      </c>
      <c r="K1285" t="str">
        <f>IFERROR(VLOOKUP('Ventas Pases'!$J1285,'Comisiones HEROIC'!$E$1:$F$6,2,0),"")</f>
        <v/>
      </c>
      <c r="L1285" s="5">
        <f>IF('Ventas Pases'!$D1285="Red HEROIC",IFERROR(VLOOKUP('Ventas Pases'!$G1285,'Comisiones HEROIC'!$A$1:$B$11,2,0),15),IF('Ventas Pases'!$D1285="Red HEROIC",15,0))</f>
        <v>15</v>
      </c>
      <c r="M1285">
        <f>IF(pases[[#This Row],[Días Visita]]&lt;7,0,IF(pases[[#This Row],[Días Visita]]&lt;9,1,IF(pases[[#This Row],[Días Visita]]="Ilimitados",0,2)))</f>
        <v>1</v>
      </c>
      <c r="N1285" s="5">
        <f>IF(AND('Ventas Pases'!$A1285="Fuera de Temporada",'Ventas Pases'!$B1285=2019,pases[[#This Row],[Modo de Compra]]="Paquete"),30,0)</f>
        <v>0</v>
      </c>
      <c r="O1285" s="5">
        <f>-SUMIF(lift[Número de pase],pases[[#This Row],[Numero de Pase]],lift[Costo])</f>
        <v>0</v>
      </c>
    </row>
    <row r="1286" spans="1:15" x14ac:dyDescent="0.25">
      <c r="A1286" t="s">
        <v>7</v>
      </c>
      <c r="B1286">
        <v>2018</v>
      </c>
      <c r="C1286">
        <v>43142</v>
      </c>
      <c r="D1286" t="s">
        <v>14</v>
      </c>
      <c r="E1286">
        <v>43154</v>
      </c>
      <c r="F1286">
        <v>6</v>
      </c>
      <c r="G1286" t="s">
        <v>19</v>
      </c>
      <c r="H1286" t="s">
        <v>1304</v>
      </c>
      <c r="I1286" s="5">
        <v>840</v>
      </c>
      <c r="J1286" s="5">
        <f>IFERROR('Ventas Pases'!$I1286/'Ventas Pases'!$F1286,"PASE")</f>
        <v>140</v>
      </c>
      <c r="K1286" t="str">
        <f>IFERROR(VLOOKUP('Ventas Pases'!$J1286,'Comisiones HEROIC'!$E$1:$F$6,2,0),"")</f>
        <v/>
      </c>
      <c r="L1286" s="5">
        <f>IF('Ventas Pases'!$D1286="Red HEROIC",IFERROR(VLOOKUP('Ventas Pases'!$G1286,'Comisiones HEROIC'!$A$1:$B$11,2,0),15),IF('Ventas Pases'!$D1286="Red HEROIC",15,0))</f>
        <v>15</v>
      </c>
      <c r="M1286">
        <f>IF(pases[[#This Row],[Días Visita]]&lt;7,0,IF(pases[[#This Row],[Días Visita]]&lt;9,1,IF(pases[[#This Row],[Días Visita]]="Ilimitados",0,2)))</f>
        <v>0</v>
      </c>
      <c r="N1286" s="5">
        <f>IF(AND('Ventas Pases'!$A1286="Fuera de Temporada",'Ventas Pases'!$B1286=2019,pases[[#This Row],[Modo de Compra]]="Paquete"),30,0)</f>
        <v>0</v>
      </c>
      <c r="O1286" s="5">
        <f>-SUMIF(lift[Número de pase],pases[[#This Row],[Numero de Pase]],lift[Costo])</f>
        <v>0</v>
      </c>
    </row>
    <row r="1287" spans="1:15" x14ac:dyDescent="0.25">
      <c r="A1287" t="s">
        <v>13</v>
      </c>
      <c r="B1287">
        <v>2018</v>
      </c>
      <c r="C1287">
        <v>43267</v>
      </c>
      <c r="D1287" t="s">
        <v>8</v>
      </c>
      <c r="E1287">
        <v>42854</v>
      </c>
      <c r="F1287">
        <v>6</v>
      </c>
      <c r="G1287" t="s">
        <v>9</v>
      </c>
      <c r="H1287" t="s">
        <v>1305</v>
      </c>
      <c r="I1287" s="5">
        <v>720</v>
      </c>
      <c r="J1287" s="5">
        <f>IFERROR('Ventas Pases'!$I1287/'Ventas Pases'!$F1287,"PASE")</f>
        <v>120</v>
      </c>
      <c r="K1287" t="str">
        <f>IFERROR(VLOOKUP('Ventas Pases'!$J1287,'Comisiones HEROIC'!$E$1:$F$6,2,0),"")</f>
        <v/>
      </c>
      <c r="L1287" s="5">
        <f>IF('Ventas Pases'!$D1287="Red HEROIC",IFERROR(VLOOKUP('Ventas Pases'!$G1287,'Comisiones HEROIC'!$A$1:$B$11,2,0),15),IF('Ventas Pases'!$D1287="Red HEROIC",15,0))</f>
        <v>0</v>
      </c>
      <c r="M1287">
        <f>IF(pases[[#This Row],[Días Visita]]&lt;7,0,IF(pases[[#This Row],[Días Visita]]&lt;9,1,IF(pases[[#This Row],[Días Visita]]="Ilimitados",0,2)))</f>
        <v>0</v>
      </c>
      <c r="N1287" s="5">
        <f>IF(AND('Ventas Pases'!$A1287="Fuera de Temporada",'Ventas Pases'!$B1287=2019,pases[[#This Row],[Modo de Compra]]="Paquete"),30,0)</f>
        <v>0</v>
      </c>
      <c r="O1287" s="5">
        <f>-SUMIF(lift[Número de pase],pases[[#This Row],[Numero de Pase]],lift[Costo])</f>
        <v>0</v>
      </c>
    </row>
    <row r="1288" spans="1:15" x14ac:dyDescent="0.25">
      <c r="A1288" t="s">
        <v>13</v>
      </c>
      <c r="B1288">
        <v>2019</v>
      </c>
      <c r="C1288">
        <v>43362</v>
      </c>
      <c r="D1288" t="s">
        <v>17</v>
      </c>
      <c r="E1288">
        <v>43195</v>
      </c>
      <c r="F1288">
        <v>2</v>
      </c>
      <c r="G1288" t="s">
        <v>9</v>
      </c>
      <c r="H1288" t="s">
        <v>1306</v>
      </c>
      <c r="I1288" s="5">
        <v>200</v>
      </c>
      <c r="J1288" s="5">
        <f>IFERROR('Ventas Pases'!$I1288/'Ventas Pases'!$F1288,"PASE")</f>
        <v>100</v>
      </c>
      <c r="K1288" t="str">
        <f>IFERROR(VLOOKUP('Ventas Pases'!$J1288,'Comisiones HEROIC'!$E$1:$F$6,2,0),"")</f>
        <v>Ridossan Hotel</v>
      </c>
      <c r="L1288" s="5">
        <f>IF('Ventas Pases'!$D1288="Red HEROIC",IFERROR(VLOOKUP('Ventas Pases'!$G1288,'Comisiones HEROIC'!$A$1:$B$11,2,0),15),IF('Ventas Pases'!$D1288="Red HEROIC",15,0))</f>
        <v>0</v>
      </c>
      <c r="M1288">
        <f>IF(pases[[#This Row],[Días Visita]]&lt;7,0,IF(pases[[#This Row],[Días Visita]]&lt;9,1,IF(pases[[#This Row],[Días Visita]]="Ilimitados",0,2)))</f>
        <v>0</v>
      </c>
      <c r="N1288" s="5">
        <f>IF(AND('Ventas Pases'!$A1288="Fuera de Temporada",'Ventas Pases'!$B1288=2019,pases[[#This Row],[Modo de Compra]]="Paquete"),30,0)</f>
        <v>30</v>
      </c>
      <c r="O1288" s="5">
        <f>-SUMIF(lift[Número de pase],pases[[#This Row],[Numero de Pase]],lift[Costo])</f>
        <v>0</v>
      </c>
    </row>
    <row r="1289" spans="1:15" x14ac:dyDescent="0.25">
      <c r="A1289" t="s">
        <v>13</v>
      </c>
      <c r="B1289">
        <v>2018</v>
      </c>
      <c r="C1289">
        <v>43244</v>
      </c>
      <c r="D1289" t="s">
        <v>14</v>
      </c>
      <c r="E1289">
        <v>42914</v>
      </c>
      <c r="F1289">
        <v>5</v>
      </c>
      <c r="G1289" t="s">
        <v>33</v>
      </c>
      <c r="H1289" t="s">
        <v>1307</v>
      </c>
      <c r="I1289" s="5">
        <v>700</v>
      </c>
      <c r="J1289" s="5">
        <f>IFERROR('Ventas Pases'!$I1289/'Ventas Pases'!$F1289,"PASE")</f>
        <v>140</v>
      </c>
      <c r="K1289" t="str">
        <f>IFERROR(VLOOKUP('Ventas Pases'!$J1289,'Comisiones HEROIC'!$E$1:$F$6,2,0),"")</f>
        <v/>
      </c>
      <c r="L1289" s="5">
        <f>IF('Ventas Pases'!$D1289="Red HEROIC",IFERROR(VLOOKUP('Ventas Pases'!$G1289,'Comisiones HEROIC'!$A$1:$B$11,2,0),15),IF('Ventas Pases'!$D1289="Red HEROIC",15,0))</f>
        <v>15</v>
      </c>
      <c r="M1289">
        <f>IF(pases[[#This Row],[Días Visita]]&lt;7,0,IF(pases[[#This Row],[Días Visita]]&lt;9,1,IF(pases[[#This Row],[Días Visita]]="Ilimitados",0,2)))</f>
        <v>0</v>
      </c>
      <c r="N1289" s="5">
        <f>IF(AND('Ventas Pases'!$A1289="Fuera de Temporada",'Ventas Pases'!$B1289=2019,pases[[#This Row],[Modo de Compra]]="Paquete"),30,0)</f>
        <v>0</v>
      </c>
      <c r="O1289" s="5">
        <f>-SUMIF(lift[Número de pase],pases[[#This Row],[Numero de Pase]],lift[Costo])</f>
        <v>0</v>
      </c>
    </row>
    <row r="1290" spans="1:15" x14ac:dyDescent="0.25">
      <c r="A1290" t="s">
        <v>7</v>
      </c>
      <c r="B1290">
        <v>2018</v>
      </c>
      <c r="C1290">
        <v>43142</v>
      </c>
      <c r="D1290" t="s">
        <v>8</v>
      </c>
      <c r="E1290">
        <v>43147</v>
      </c>
      <c r="F1290">
        <v>6</v>
      </c>
      <c r="G1290" t="s">
        <v>9</v>
      </c>
      <c r="H1290" t="s">
        <v>1308</v>
      </c>
      <c r="I1290" s="5">
        <v>720</v>
      </c>
      <c r="J1290" s="5">
        <f>IFERROR('Ventas Pases'!$I1290/'Ventas Pases'!$F1290,"PASE")</f>
        <v>120</v>
      </c>
      <c r="K1290" t="str">
        <f>IFERROR(VLOOKUP('Ventas Pases'!$J1290,'Comisiones HEROIC'!$E$1:$F$6,2,0),"")</f>
        <v/>
      </c>
      <c r="L1290" s="5">
        <f>IF('Ventas Pases'!$D1290="Red HEROIC",IFERROR(VLOOKUP('Ventas Pases'!$G1290,'Comisiones HEROIC'!$A$1:$B$11,2,0),15),IF('Ventas Pases'!$D1290="Red HEROIC",15,0))</f>
        <v>0</v>
      </c>
      <c r="M1290">
        <f>IF(pases[[#This Row],[Días Visita]]&lt;7,0,IF(pases[[#This Row],[Días Visita]]&lt;9,1,IF(pases[[#This Row],[Días Visita]]="Ilimitados",0,2)))</f>
        <v>0</v>
      </c>
      <c r="N1290" s="5">
        <f>IF(AND('Ventas Pases'!$A1290="Fuera de Temporada",'Ventas Pases'!$B1290=2019,pases[[#This Row],[Modo de Compra]]="Paquete"),30,0)</f>
        <v>0</v>
      </c>
      <c r="O1290" s="5">
        <f>-SUMIF(lift[Número de pase],pases[[#This Row],[Numero de Pase]],lift[Costo])</f>
        <v>0</v>
      </c>
    </row>
    <row r="1291" spans="1:15" x14ac:dyDescent="0.25">
      <c r="A1291" t="s">
        <v>7</v>
      </c>
      <c r="B1291">
        <v>2019</v>
      </c>
      <c r="C1291">
        <v>43482</v>
      </c>
      <c r="D1291" t="s">
        <v>14</v>
      </c>
      <c r="E1291">
        <v>43543</v>
      </c>
      <c r="F1291">
        <v>5</v>
      </c>
      <c r="G1291" t="s">
        <v>33</v>
      </c>
      <c r="H1291" t="s">
        <v>1309</v>
      </c>
      <c r="I1291" s="5">
        <v>700</v>
      </c>
      <c r="J1291" s="5">
        <f>IFERROR('Ventas Pases'!$I1291/'Ventas Pases'!$F1291,"PASE")</f>
        <v>140</v>
      </c>
      <c r="K1291" t="str">
        <f>IFERROR(VLOOKUP('Ventas Pases'!$J1291,'Comisiones HEROIC'!$E$1:$F$6,2,0),"")</f>
        <v/>
      </c>
      <c r="L1291" s="5">
        <f>IF('Ventas Pases'!$D1291="Red HEROIC",IFERROR(VLOOKUP('Ventas Pases'!$G1291,'Comisiones HEROIC'!$A$1:$B$11,2,0),15),IF('Ventas Pases'!$D1291="Red HEROIC",15,0))</f>
        <v>15</v>
      </c>
      <c r="M1291">
        <f>IF(pases[[#This Row],[Días Visita]]&lt;7,0,IF(pases[[#This Row],[Días Visita]]&lt;9,1,IF(pases[[#This Row],[Días Visita]]="Ilimitados",0,2)))</f>
        <v>0</v>
      </c>
      <c r="N1291" s="5">
        <f>IF(AND('Ventas Pases'!$A1291="Fuera de Temporada",'Ventas Pases'!$B1291=2019,pases[[#This Row],[Modo de Compra]]="Paquete"),30,0)</f>
        <v>0</v>
      </c>
      <c r="O1291" s="5">
        <f>-SUMIF(lift[Número de pase],pases[[#This Row],[Numero de Pase]],lift[Costo])</f>
        <v>0</v>
      </c>
    </row>
    <row r="1292" spans="1:15" x14ac:dyDescent="0.25">
      <c r="A1292" t="s">
        <v>7</v>
      </c>
      <c r="B1292">
        <v>2018</v>
      </c>
      <c r="C1292">
        <v>43465</v>
      </c>
      <c r="D1292" t="s">
        <v>8</v>
      </c>
      <c r="E1292">
        <v>43054</v>
      </c>
      <c r="F1292" t="s">
        <v>11</v>
      </c>
      <c r="G1292" t="s">
        <v>9</v>
      </c>
      <c r="H1292" t="s">
        <v>1310</v>
      </c>
      <c r="I1292" s="5">
        <v>1950</v>
      </c>
      <c r="J1292" s="5" t="str">
        <f>IFERROR('Ventas Pases'!$I1292/'Ventas Pases'!$F1292,"PASE")</f>
        <v>PASE</v>
      </c>
      <c r="K1292" t="str">
        <f>IFERROR(VLOOKUP('Ventas Pases'!$J1292,'Comisiones HEROIC'!$E$1:$F$6,2,0),"")</f>
        <v/>
      </c>
      <c r="L1292" s="5">
        <f>IF('Ventas Pases'!$D1292="Red HEROIC",IFERROR(VLOOKUP('Ventas Pases'!$G1292,'Comisiones HEROIC'!$A$1:$B$11,2,0),15),IF('Ventas Pases'!$D1292="Red HEROIC",15,0))</f>
        <v>0</v>
      </c>
      <c r="M1292">
        <f>IF(pases[[#This Row],[Días Visita]]&lt;7,0,IF(pases[[#This Row],[Días Visita]]&lt;9,1,IF(pases[[#This Row],[Días Visita]]="Ilimitados",0,2)))</f>
        <v>0</v>
      </c>
      <c r="N1292" s="5">
        <f>IF(AND('Ventas Pases'!$A1292="Fuera de Temporada",'Ventas Pases'!$B1292=2019,pases[[#This Row],[Modo de Compra]]="Paquete"),30,0)</f>
        <v>0</v>
      </c>
      <c r="O1292" s="5">
        <f>-SUMIF(lift[Número de pase],pases[[#This Row],[Numero de Pase]],lift[Costo])</f>
        <v>-276</v>
      </c>
    </row>
    <row r="1293" spans="1:15" x14ac:dyDescent="0.25">
      <c r="A1293" t="s">
        <v>13</v>
      </c>
      <c r="B1293">
        <v>2018</v>
      </c>
      <c r="C1293">
        <v>43262</v>
      </c>
      <c r="D1293" t="s">
        <v>8</v>
      </c>
      <c r="E1293">
        <v>42893</v>
      </c>
      <c r="F1293">
        <v>7</v>
      </c>
      <c r="G1293" t="s">
        <v>9</v>
      </c>
      <c r="H1293" t="s">
        <v>1311</v>
      </c>
      <c r="I1293" s="5">
        <v>840</v>
      </c>
      <c r="J1293" s="5">
        <f>IFERROR('Ventas Pases'!$I1293/'Ventas Pases'!$F1293,"PASE")</f>
        <v>120</v>
      </c>
      <c r="K1293" t="str">
        <f>IFERROR(VLOOKUP('Ventas Pases'!$J1293,'Comisiones HEROIC'!$E$1:$F$6,2,0),"")</f>
        <v/>
      </c>
      <c r="L1293" s="5">
        <f>IF('Ventas Pases'!$D1293="Red HEROIC",IFERROR(VLOOKUP('Ventas Pases'!$G1293,'Comisiones HEROIC'!$A$1:$B$11,2,0),15),IF('Ventas Pases'!$D1293="Red HEROIC",15,0))</f>
        <v>0</v>
      </c>
      <c r="M1293">
        <f>IF(pases[[#This Row],[Días Visita]]&lt;7,0,IF(pases[[#This Row],[Días Visita]]&lt;9,1,IF(pases[[#This Row],[Días Visita]]="Ilimitados",0,2)))</f>
        <v>1</v>
      </c>
      <c r="N1293" s="5">
        <f>IF(AND('Ventas Pases'!$A1293="Fuera de Temporada",'Ventas Pases'!$B1293=2019,pases[[#This Row],[Modo de Compra]]="Paquete"),30,0)</f>
        <v>0</v>
      </c>
      <c r="O1293" s="5">
        <f>-SUMIF(lift[Número de pase],pases[[#This Row],[Numero de Pase]],lift[Costo])</f>
        <v>0</v>
      </c>
    </row>
    <row r="1294" spans="1:15" x14ac:dyDescent="0.25">
      <c r="A1294" t="s">
        <v>13</v>
      </c>
      <c r="B1294">
        <v>2018</v>
      </c>
      <c r="C1294">
        <v>43324</v>
      </c>
      <c r="D1294" t="s">
        <v>8</v>
      </c>
      <c r="E1294">
        <v>42834</v>
      </c>
      <c r="F1294">
        <v>2</v>
      </c>
      <c r="G1294" t="s">
        <v>9</v>
      </c>
      <c r="H1294" t="s">
        <v>1312</v>
      </c>
      <c r="I1294" s="5">
        <v>240</v>
      </c>
      <c r="J1294" s="5">
        <f>IFERROR('Ventas Pases'!$I1294/'Ventas Pases'!$F1294,"PASE")</f>
        <v>120</v>
      </c>
      <c r="K1294" t="str">
        <f>IFERROR(VLOOKUP('Ventas Pases'!$J1294,'Comisiones HEROIC'!$E$1:$F$6,2,0),"")</f>
        <v/>
      </c>
      <c r="L1294" s="5">
        <f>IF('Ventas Pases'!$D1294="Red HEROIC",IFERROR(VLOOKUP('Ventas Pases'!$G1294,'Comisiones HEROIC'!$A$1:$B$11,2,0),15),IF('Ventas Pases'!$D1294="Red HEROIC",15,0))</f>
        <v>0</v>
      </c>
      <c r="M1294">
        <f>IF(pases[[#This Row],[Días Visita]]&lt;7,0,IF(pases[[#This Row],[Días Visita]]&lt;9,1,IF(pases[[#This Row],[Días Visita]]="Ilimitados",0,2)))</f>
        <v>0</v>
      </c>
      <c r="N1294" s="5">
        <f>IF(AND('Ventas Pases'!$A1294="Fuera de Temporada",'Ventas Pases'!$B1294=2019,pases[[#This Row],[Modo de Compra]]="Paquete"),30,0)</f>
        <v>0</v>
      </c>
      <c r="O1294" s="5">
        <f>-SUMIF(lift[Número de pase],pases[[#This Row],[Numero de Pase]],lift[Costo])</f>
        <v>0</v>
      </c>
    </row>
    <row r="1295" spans="1:15" x14ac:dyDescent="0.25">
      <c r="A1295" t="s">
        <v>7</v>
      </c>
      <c r="B1295">
        <v>2019</v>
      </c>
      <c r="C1295">
        <v>43542</v>
      </c>
      <c r="D1295" t="s">
        <v>14</v>
      </c>
      <c r="E1295">
        <v>43547</v>
      </c>
      <c r="F1295">
        <v>4</v>
      </c>
      <c r="G1295" t="s">
        <v>33</v>
      </c>
      <c r="H1295" t="s">
        <v>1313</v>
      </c>
      <c r="I1295" s="5">
        <v>560</v>
      </c>
      <c r="J1295" s="5">
        <f>IFERROR('Ventas Pases'!$I1295/'Ventas Pases'!$F1295,"PASE")</f>
        <v>140</v>
      </c>
      <c r="K1295" t="str">
        <f>IFERROR(VLOOKUP('Ventas Pases'!$J1295,'Comisiones HEROIC'!$E$1:$F$6,2,0),"")</f>
        <v/>
      </c>
      <c r="L1295" s="5">
        <f>IF('Ventas Pases'!$D1295="Red HEROIC",IFERROR(VLOOKUP('Ventas Pases'!$G1295,'Comisiones HEROIC'!$A$1:$B$11,2,0),15),IF('Ventas Pases'!$D1295="Red HEROIC",15,0))</f>
        <v>15</v>
      </c>
      <c r="M1295">
        <f>IF(pases[[#This Row],[Días Visita]]&lt;7,0,IF(pases[[#This Row],[Días Visita]]&lt;9,1,IF(pases[[#This Row],[Días Visita]]="Ilimitados",0,2)))</f>
        <v>0</v>
      </c>
      <c r="N1295" s="5">
        <f>IF(AND('Ventas Pases'!$A1295="Fuera de Temporada",'Ventas Pases'!$B1295=2019,pases[[#This Row],[Modo de Compra]]="Paquete"),30,0)</f>
        <v>0</v>
      </c>
      <c r="O1295" s="5">
        <f>-SUMIF(lift[Número de pase],pases[[#This Row],[Numero de Pase]],lift[Costo])</f>
        <v>0</v>
      </c>
    </row>
    <row r="1296" spans="1:15" x14ac:dyDescent="0.25">
      <c r="A1296" t="s">
        <v>7</v>
      </c>
      <c r="B1296">
        <v>2019</v>
      </c>
      <c r="C1296">
        <v>43481</v>
      </c>
      <c r="D1296" t="s">
        <v>8</v>
      </c>
      <c r="E1296">
        <v>43532</v>
      </c>
      <c r="F1296">
        <v>1</v>
      </c>
      <c r="G1296" t="s">
        <v>9</v>
      </c>
      <c r="H1296" t="s">
        <v>1314</v>
      </c>
      <c r="I1296" s="5">
        <v>120</v>
      </c>
      <c r="J1296" s="5">
        <f>IFERROR('Ventas Pases'!$I1296/'Ventas Pases'!$F1296,"PASE")</f>
        <v>120</v>
      </c>
      <c r="K1296" t="str">
        <f>IFERROR(VLOOKUP('Ventas Pases'!$J1296,'Comisiones HEROIC'!$E$1:$F$6,2,0),"")</f>
        <v/>
      </c>
      <c r="L1296" s="5">
        <f>IF('Ventas Pases'!$D1296="Red HEROIC",IFERROR(VLOOKUP('Ventas Pases'!$G1296,'Comisiones HEROIC'!$A$1:$B$11,2,0),15),IF('Ventas Pases'!$D1296="Red HEROIC",15,0))</f>
        <v>0</v>
      </c>
      <c r="M1296">
        <f>IF(pases[[#This Row],[Días Visita]]&lt;7,0,IF(pases[[#This Row],[Días Visita]]&lt;9,1,IF(pases[[#This Row],[Días Visita]]="Ilimitados",0,2)))</f>
        <v>0</v>
      </c>
      <c r="N1296" s="5">
        <f>IF(AND('Ventas Pases'!$A1296="Fuera de Temporada",'Ventas Pases'!$B1296=2019,pases[[#This Row],[Modo de Compra]]="Paquete"),30,0)</f>
        <v>0</v>
      </c>
      <c r="O1296" s="5">
        <f>-SUMIF(lift[Número de pase],pases[[#This Row],[Numero de Pase]],lift[Costo])</f>
        <v>0</v>
      </c>
    </row>
    <row r="1297" spans="1:15" x14ac:dyDescent="0.25">
      <c r="A1297" t="s">
        <v>7</v>
      </c>
      <c r="B1297">
        <v>2018</v>
      </c>
      <c r="C1297">
        <v>43144</v>
      </c>
      <c r="D1297" t="s">
        <v>14</v>
      </c>
      <c r="E1297">
        <v>43166</v>
      </c>
      <c r="F1297">
        <v>6</v>
      </c>
      <c r="G1297" t="s">
        <v>15</v>
      </c>
      <c r="H1297" t="s">
        <v>1315</v>
      </c>
      <c r="I1297" s="5">
        <v>840</v>
      </c>
      <c r="J1297" s="5">
        <f>IFERROR('Ventas Pases'!$I1297/'Ventas Pases'!$F1297,"PASE")</f>
        <v>140</v>
      </c>
      <c r="K1297" t="str">
        <f>IFERROR(VLOOKUP('Ventas Pases'!$J1297,'Comisiones HEROIC'!$E$1:$F$6,2,0),"")</f>
        <v/>
      </c>
      <c r="L1297" s="5">
        <f>IF('Ventas Pases'!$D1297="Red HEROIC",IFERROR(VLOOKUP('Ventas Pases'!$G1297,'Comisiones HEROIC'!$A$1:$B$11,2,0),15),IF('Ventas Pases'!$D1297="Red HEROIC",15,0))</f>
        <v>12</v>
      </c>
      <c r="M1297">
        <f>IF(pases[[#This Row],[Días Visita]]&lt;7,0,IF(pases[[#This Row],[Días Visita]]&lt;9,1,IF(pases[[#This Row],[Días Visita]]="Ilimitados",0,2)))</f>
        <v>0</v>
      </c>
      <c r="N1297" s="5">
        <f>IF(AND('Ventas Pases'!$A1297="Fuera de Temporada",'Ventas Pases'!$B1297=2019,pases[[#This Row],[Modo de Compra]]="Paquete"),30,0)</f>
        <v>0</v>
      </c>
      <c r="O1297" s="5">
        <f>-SUMIF(lift[Número de pase],pases[[#This Row],[Numero de Pase]],lift[Costo])</f>
        <v>0</v>
      </c>
    </row>
    <row r="1298" spans="1:15" x14ac:dyDescent="0.25">
      <c r="A1298" t="s">
        <v>7</v>
      </c>
      <c r="B1298">
        <v>2018</v>
      </c>
      <c r="C1298">
        <v>43440</v>
      </c>
      <c r="D1298" t="s">
        <v>60</v>
      </c>
      <c r="E1298">
        <v>43176</v>
      </c>
      <c r="F1298">
        <v>2</v>
      </c>
      <c r="G1298" t="s">
        <v>9</v>
      </c>
      <c r="H1298" t="s">
        <v>1316</v>
      </c>
      <c r="I1298" s="5">
        <v>240</v>
      </c>
      <c r="J1298" s="5">
        <f>IFERROR('Ventas Pases'!$I1298/'Ventas Pases'!$F1298,"PASE")</f>
        <v>120</v>
      </c>
      <c r="K1298" t="str">
        <f>IFERROR(VLOOKUP('Ventas Pases'!$J1298,'Comisiones HEROIC'!$E$1:$F$6,2,0),"")</f>
        <v/>
      </c>
      <c r="L1298" s="5">
        <f>IF('Ventas Pases'!$D1298="Red HEROIC",IFERROR(VLOOKUP('Ventas Pases'!$G1298,'Comisiones HEROIC'!$A$1:$B$11,2,0),15),IF('Ventas Pases'!$D1298="Red HEROIC",15,0))</f>
        <v>0</v>
      </c>
      <c r="M1298">
        <f>IF(pases[[#This Row],[Días Visita]]&lt;7,0,IF(pases[[#This Row],[Días Visita]]&lt;9,1,IF(pases[[#This Row],[Días Visita]]="Ilimitados",0,2)))</f>
        <v>0</v>
      </c>
      <c r="N1298" s="5">
        <f>IF(AND('Ventas Pases'!$A1298="Fuera de Temporada",'Ventas Pases'!$B1298=2019,pases[[#This Row],[Modo de Compra]]="Paquete"),30,0)</f>
        <v>0</v>
      </c>
      <c r="O1298" s="5">
        <f>-SUMIF(lift[Número de pase],pases[[#This Row],[Numero de Pase]],lift[Costo])</f>
        <v>0</v>
      </c>
    </row>
    <row r="1299" spans="1:15" x14ac:dyDescent="0.25">
      <c r="A1299" t="s">
        <v>7</v>
      </c>
      <c r="B1299">
        <v>2019</v>
      </c>
      <c r="C1299">
        <v>43515</v>
      </c>
      <c r="D1299" t="s">
        <v>14</v>
      </c>
      <c r="E1299">
        <v>43536</v>
      </c>
      <c r="F1299">
        <v>2</v>
      </c>
      <c r="G1299" t="s">
        <v>19</v>
      </c>
      <c r="H1299" t="s">
        <v>1317</v>
      </c>
      <c r="I1299" s="5">
        <v>280</v>
      </c>
      <c r="J1299" s="5">
        <f>IFERROR('Ventas Pases'!$I1299/'Ventas Pases'!$F1299,"PASE")</f>
        <v>140</v>
      </c>
      <c r="K1299" t="str">
        <f>IFERROR(VLOOKUP('Ventas Pases'!$J1299,'Comisiones HEROIC'!$E$1:$F$6,2,0),"")</f>
        <v/>
      </c>
      <c r="L1299" s="5">
        <f>IF('Ventas Pases'!$D1299="Red HEROIC",IFERROR(VLOOKUP('Ventas Pases'!$G1299,'Comisiones HEROIC'!$A$1:$B$11,2,0),15),IF('Ventas Pases'!$D1299="Red HEROIC",15,0))</f>
        <v>15</v>
      </c>
      <c r="M1299">
        <f>IF(pases[[#This Row],[Días Visita]]&lt;7,0,IF(pases[[#This Row],[Días Visita]]&lt;9,1,IF(pases[[#This Row],[Días Visita]]="Ilimitados",0,2)))</f>
        <v>0</v>
      </c>
      <c r="N1299" s="5">
        <f>IF(AND('Ventas Pases'!$A1299="Fuera de Temporada",'Ventas Pases'!$B1299=2019,pases[[#This Row],[Modo de Compra]]="Paquete"),30,0)</f>
        <v>0</v>
      </c>
      <c r="O1299" s="5">
        <f>-SUMIF(lift[Número de pase],pases[[#This Row],[Numero de Pase]],lift[Costo])</f>
        <v>0</v>
      </c>
    </row>
    <row r="1300" spans="1:15" x14ac:dyDescent="0.25">
      <c r="A1300" t="s">
        <v>13</v>
      </c>
      <c r="B1300">
        <v>2018</v>
      </c>
      <c r="C1300">
        <v>43405</v>
      </c>
      <c r="D1300" t="s">
        <v>8</v>
      </c>
      <c r="E1300">
        <v>43054</v>
      </c>
      <c r="F1300" t="s">
        <v>11</v>
      </c>
      <c r="G1300" t="s">
        <v>9</v>
      </c>
      <c r="H1300" t="s">
        <v>1318</v>
      </c>
      <c r="I1300" s="5">
        <v>1950</v>
      </c>
      <c r="J1300" s="5" t="str">
        <f>IFERROR('Ventas Pases'!$I1300/'Ventas Pases'!$F1300,"PASE")</f>
        <v>PASE</v>
      </c>
      <c r="K1300" t="str">
        <f>IFERROR(VLOOKUP('Ventas Pases'!$J1300,'Comisiones HEROIC'!$E$1:$F$6,2,0),"")</f>
        <v/>
      </c>
      <c r="L1300" s="5">
        <f>IF('Ventas Pases'!$D1300="Red HEROIC",IFERROR(VLOOKUP('Ventas Pases'!$G1300,'Comisiones HEROIC'!$A$1:$B$11,2,0),15),IF('Ventas Pases'!$D1300="Red HEROIC",15,0))</f>
        <v>0</v>
      </c>
      <c r="M1300">
        <f>IF(pases[[#This Row],[Días Visita]]&lt;7,0,IF(pases[[#This Row],[Días Visita]]&lt;9,1,IF(pases[[#This Row],[Días Visita]]="Ilimitados",0,2)))</f>
        <v>0</v>
      </c>
      <c r="N1300" s="5">
        <f>IF(AND('Ventas Pases'!$A1300="Fuera de Temporada",'Ventas Pases'!$B1300=2019,pases[[#This Row],[Modo de Compra]]="Paquete"),30,0)</f>
        <v>0</v>
      </c>
      <c r="O1300" s="5">
        <f>-SUMIF(lift[Número de pase],pases[[#This Row],[Numero de Pase]],lift[Costo])</f>
        <v>-368</v>
      </c>
    </row>
    <row r="1301" spans="1:15" x14ac:dyDescent="0.25">
      <c r="A1301" t="s">
        <v>13</v>
      </c>
      <c r="B1301">
        <v>2019</v>
      </c>
      <c r="C1301">
        <v>43345</v>
      </c>
      <c r="D1301" t="s">
        <v>8</v>
      </c>
      <c r="E1301">
        <v>43419</v>
      </c>
      <c r="F1301" t="s">
        <v>11</v>
      </c>
      <c r="G1301" t="s">
        <v>9</v>
      </c>
      <c r="H1301" t="s">
        <v>1319</v>
      </c>
      <c r="I1301" s="5">
        <v>1950</v>
      </c>
      <c r="J1301" s="5" t="str">
        <f>IFERROR('Ventas Pases'!$I1301/'Ventas Pases'!$F1301,"PASE")</f>
        <v>PASE</v>
      </c>
      <c r="K1301" t="str">
        <f>IFERROR(VLOOKUP('Ventas Pases'!$J1301,'Comisiones HEROIC'!$E$1:$F$6,2,0),"")</f>
        <v/>
      </c>
      <c r="L1301" s="5">
        <f>IF('Ventas Pases'!$D1301="Red HEROIC",IFERROR(VLOOKUP('Ventas Pases'!$G1301,'Comisiones HEROIC'!$A$1:$B$11,2,0),15),IF('Ventas Pases'!$D1301="Red HEROIC",15,0))</f>
        <v>0</v>
      </c>
      <c r="M1301">
        <f>IF(pases[[#This Row],[Días Visita]]&lt;7,0,IF(pases[[#This Row],[Días Visita]]&lt;9,1,IF(pases[[#This Row],[Días Visita]]="Ilimitados",0,2)))</f>
        <v>0</v>
      </c>
      <c r="N1301" s="5">
        <f>IF(AND('Ventas Pases'!$A1301="Fuera de Temporada",'Ventas Pases'!$B1301=2019,pases[[#This Row],[Modo de Compra]]="Paquete"),30,0)</f>
        <v>0</v>
      </c>
      <c r="O1301" s="5">
        <f>-SUMIF(lift[Número de pase],pases[[#This Row],[Numero de Pase]],lift[Costo])</f>
        <v>-368</v>
      </c>
    </row>
    <row r="1302" spans="1:15" x14ac:dyDescent="0.25">
      <c r="A1302" t="s">
        <v>7</v>
      </c>
      <c r="B1302">
        <v>2019</v>
      </c>
      <c r="C1302">
        <v>43467</v>
      </c>
      <c r="D1302" t="s">
        <v>60</v>
      </c>
      <c r="E1302">
        <v>43512</v>
      </c>
      <c r="F1302">
        <v>9</v>
      </c>
      <c r="G1302" t="s">
        <v>9</v>
      </c>
      <c r="H1302" t="s">
        <v>1320</v>
      </c>
      <c r="I1302" s="5">
        <v>1080</v>
      </c>
      <c r="J1302" s="5">
        <f>IFERROR('Ventas Pases'!$I1302/'Ventas Pases'!$F1302,"PASE")</f>
        <v>120</v>
      </c>
      <c r="K1302" t="str">
        <f>IFERROR(VLOOKUP('Ventas Pases'!$J1302,'Comisiones HEROIC'!$E$1:$F$6,2,0),"")</f>
        <v/>
      </c>
      <c r="L1302" s="5">
        <f>IF('Ventas Pases'!$D1302="Red HEROIC",IFERROR(VLOOKUP('Ventas Pases'!$G1302,'Comisiones HEROIC'!$A$1:$B$11,2,0),15),IF('Ventas Pases'!$D1302="Red HEROIC",15,0))</f>
        <v>0</v>
      </c>
      <c r="M1302">
        <f>IF(pases[[#This Row],[Días Visita]]&lt;7,0,IF(pases[[#This Row],[Días Visita]]&lt;9,1,IF(pases[[#This Row],[Días Visita]]="Ilimitados",0,2)))</f>
        <v>2</v>
      </c>
      <c r="N1302" s="5">
        <f>IF(AND('Ventas Pases'!$A1302="Fuera de Temporada",'Ventas Pases'!$B1302=2019,pases[[#This Row],[Modo de Compra]]="Paquete"),30,0)</f>
        <v>0</v>
      </c>
      <c r="O1302" s="5">
        <f>-SUMIF(lift[Número de pase],pases[[#This Row],[Numero de Pase]],lift[Costo])</f>
        <v>0</v>
      </c>
    </row>
    <row r="1303" spans="1:15" x14ac:dyDescent="0.25">
      <c r="A1303" t="s">
        <v>7</v>
      </c>
      <c r="B1303">
        <v>2018</v>
      </c>
      <c r="C1303">
        <v>43116</v>
      </c>
      <c r="D1303" t="s">
        <v>8</v>
      </c>
      <c r="E1303">
        <v>43125</v>
      </c>
      <c r="F1303">
        <v>6</v>
      </c>
      <c r="G1303" t="s">
        <v>9</v>
      </c>
      <c r="H1303" t="s">
        <v>1321</v>
      </c>
      <c r="I1303" s="5">
        <v>720</v>
      </c>
      <c r="J1303" s="5">
        <f>IFERROR('Ventas Pases'!$I1303/'Ventas Pases'!$F1303,"PASE")</f>
        <v>120</v>
      </c>
      <c r="K1303" t="str">
        <f>IFERROR(VLOOKUP('Ventas Pases'!$J1303,'Comisiones HEROIC'!$E$1:$F$6,2,0),"")</f>
        <v/>
      </c>
      <c r="L1303" s="5">
        <f>IF('Ventas Pases'!$D1303="Red HEROIC",IFERROR(VLOOKUP('Ventas Pases'!$G1303,'Comisiones HEROIC'!$A$1:$B$11,2,0),15),IF('Ventas Pases'!$D1303="Red HEROIC",15,0))</f>
        <v>0</v>
      </c>
      <c r="M1303">
        <f>IF(pases[[#This Row],[Días Visita]]&lt;7,0,IF(pases[[#This Row],[Días Visita]]&lt;9,1,IF(pases[[#This Row],[Días Visita]]="Ilimitados",0,2)))</f>
        <v>0</v>
      </c>
      <c r="N1303" s="5">
        <f>IF(AND('Ventas Pases'!$A1303="Fuera de Temporada",'Ventas Pases'!$B1303=2019,pases[[#This Row],[Modo de Compra]]="Paquete"),30,0)</f>
        <v>0</v>
      </c>
      <c r="O1303" s="5">
        <f>-SUMIF(lift[Número de pase],pases[[#This Row],[Numero de Pase]],lift[Costo])</f>
        <v>0</v>
      </c>
    </row>
    <row r="1304" spans="1:15" x14ac:dyDescent="0.25">
      <c r="A1304" t="s">
        <v>7</v>
      </c>
      <c r="B1304">
        <v>2019</v>
      </c>
      <c r="C1304">
        <v>43446</v>
      </c>
      <c r="D1304" t="s">
        <v>8</v>
      </c>
      <c r="E1304">
        <v>43452</v>
      </c>
      <c r="F1304">
        <v>9</v>
      </c>
      <c r="G1304" t="s">
        <v>9</v>
      </c>
      <c r="H1304" t="s">
        <v>1322</v>
      </c>
      <c r="I1304" s="5">
        <v>1080</v>
      </c>
      <c r="J1304" s="5">
        <f>IFERROR('Ventas Pases'!$I1304/'Ventas Pases'!$F1304,"PASE")</f>
        <v>120</v>
      </c>
      <c r="K1304" t="str">
        <f>IFERROR(VLOOKUP('Ventas Pases'!$J1304,'Comisiones HEROIC'!$E$1:$F$6,2,0),"")</f>
        <v/>
      </c>
      <c r="L1304" s="5">
        <f>IF('Ventas Pases'!$D1304="Red HEROIC",IFERROR(VLOOKUP('Ventas Pases'!$G1304,'Comisiones HEROIC'!$A$1:$B$11,2,0),15),IF('Ventas Pases'!$D1304="Red HEROIC",15,0))</f>
        <v>0</v>
      </c>
      <c r="M1304">
        <f>IF(pases[[#This Row],[Días Visita]]&lt;7,0,IF(pases[[#This Row],[Días Visita]]&lt;9,1,IF(pases[[#This Row],[Días Visita]]="Ilimitados",0,2)))</f>
        <v>2</v>
      </c>
      <c r="N1304" s="5">
        <f>IF(AND('Ventas Pases'!$A1304="Fuera de Temporada",'Ventas Pases'!$B1304=2019,pases[[#This Row],[Modo de Compra]]="Paquete"),30,0)</f>
        <v>0</v>
      </c>
      <c r="O1304" s="5">
        <f>-SUMIF(lift[Número de pase],pases[[#This Row],[Numero de Pase]],lift[Costo])</f>
        <v>0</v>
      </c>
    </row>
    <row r="1305" spans="1:15" x14ac:dyDescent="0.25">
      <c r="A1305" t="s">
        <v>13</v>
      </c>
      <c r="B1305">
        <v>2018</v>
      </c>
      <c r="C1305">
        <v>43413</v>
      </c>
      <c r="D1305" t="s">
        <v>14</v>
      </c>
      <c r="E1305">
        <v>42946</v>
      </c>
      <c r="F1305">
        <v>4</v>
      </c>
      <c r="G1305" t="s">
        <v>19</v>
      </c>
      <c r="H1305" t="s">
        <v>1323</v>
      </c>
      <c r="I1305" s="5">
        <v>560</v>
      </c>
      <c r="J1305" s="5">
        <f>IFERROR('Ventas Pases'!$I1305/'Ventas Pases'!$F1305,"PASE")</f>
        <v>140</v>
      </c>
      <c r="K1305" t="str">
        <f>IFERROR(VLOOKUP('Ventas Pases'!$J1305,'Comisiones HEROIC'!$E$1:$F$6,2,0),"")</f>
        <v/>
      </c>
      <c r="L1305" s="5">
        <f>IF('Ventas Pases'!$D1305="Red HEROIC",IFERROR(VLOOKUP('Ventas Pases'!$G1305,'Comisiones HEROIC'!$A$1:$B$11,2,0),15),IF('Ventas Pases'!$D1305="Red HEROIC",15,0))</f>
        <v>15</v>
      </c>
      <c r="M1305">
        <f>IF(pases[[#This Row],[Días Visita]]&lt;7,0,IF(pases[[#This Row],[Días Visita]]&lt;9,1,IF(pases[[#This Row],[Días Visita]]="Ilimitados",0,2)))</f>
        <v>0</v>
      </c>
      <c r="N1305" s="5">
        <f>IF(AND('Ventas Pases'!$A1305="Fuera de Temporada",'Ventas Pases'!$B1305=2019,pases[[#This Row],[Modo de Compra]]="Paquete"),30,0)</f>
        <v>0</v>
      </c>
      <c r="O1305" s="5">
        <f>-SUMIF(lift[Número de pase],pases[[#This Row],[Numero de Pase]],lift[Costo])</f>
        <v>0</v>
      </c>
    </row>
    <row r="1306" spans="1:15" x14ac:dyDescent="0.25">
      <c r="A1306" t="s">
        <v>13</v>
      </c>
      <c r="B1306">
        <v>2019</v>
      </c>
      <c r="C1306">
        <v>43375</v>
      </c>
      <c r="D1306" t="s">
        <v>8</v>
      </c>
      <c r="E1306">
        <v>43263</v>
      </c>
      <c r="F1306">
        <v>1</v>
      </c>
      <c r="G1306" t="s">
        <v>9</v>
      </c>
      <c r="H1306" t="s">
        <v>1324</v>
      </c>
      <c r="I1306" s="5">
        <v>120</v>
      </c>
      <c r="J1306" s="5">
        <f>IFERROR('Ventas Pases'!$I1306/'Ventas Pases'!$F1306,"PASE")</f>
        <v>120</v>
      </c>
      <c r="K1306" t="str">
        <f>IFERROR(VLOOKUP('Ventas Pases'!$J1306,'Comisiones HEROIC'!$E$1:$F$6,2,0),"")</f>
        <v/>
      </c>
      <c r="L1306" s="5">
        <f>IF('Ventas Pases'!$D1306="Red HEROIC",IFERROR(VLOOKUP('Ventas Pases'!$G1306,'Comisiones HEROIC'!$A$1:$B$11,2,0),15),IF('Ventas Pases'!$D1306="Red HEROIC",15,0))</f>
        <v>0</v>
      </c>
      <c r="M1306">
        <f>IF(pases[[#This Row],[Días Visita]]&lt;7,0,IF(pases[[#This Row],[Días Visita]]&lt;9,1,IF(pases[[#This Row],[Días Visita]]="Ilimitados",0,2)))</f>
        <v>0</v>
      </c>
      <c r="N1306" s="5">
        <f>IF(AND('Ventas Pases'!$A1306="Fuera de Temporada",'Ventas Pases'!$B1306=2019,pases[[#This Row],[Modo de Compra]]="Paquete"),30,0)</f>
        <v>0</v>
      </c>
      <c r="O1306" s="5">
        <f>-SUMIF(lift[Número de pase],pases[[#This Row],[Numero de Pase]],lift[Costo])</f>
        <v>0</v>
      </c>
    </row>
    <row r="1307" spans="1:15" x14ac:dyDescent="0.25">
      <c r="A1307" t="s">
        <v>7</v>
      </c>
      <c r="B1307">
        <v>2019</v>
      </c>
      <c r="C1307">
        <v>43526</v>
      </c>
      <c r="D1307" t="s">
        <v>8</v>
      </c>
      <c r="E1307">
        <v>43419</v>
      </c>
      <c r="F1307" t="s">
        <v>11</v>
      </c>
      <c r="G1307" t="s">
        <v>9</v>
      </c>
      <c r="H1307" t="s">
        <v>1325</v>
      </c>
      <c r="I1307" s="5">
        <v>1950</v>
      </c>
      <c r="J1307" s="5" t="str">
        <f>IFERROR('Ventas Pases'!$I1307/'Ventas Pases'!$F1307,"PASE")</f>
        <v>PASE</v>
      </c>
      <c r="K1307" t="str">
        <f>IFERROR(VLOOKUP('Ventas Pases'!$J1307,'Comisiones HEROIC'!$E$1:$F$6,2,0),"")</f>
        <v/>
      </c>
      <c r="L1307" s="5">
        <f>IF('Ventas Pases'!$D1307="Red HEROIC",IFERROR(VLOOKUP('Ventas Pases'!$G1307,'Comisiones HEROIC'!$A$1:$B$11,2,0),15),IF('Ventas Pases'!$D1307="Red HEROIC",15,0))</f>
        <v>0</v>
      </c>
      <c r="M1307">
        <f>IF(pases[[#This Row],[Días Visita]]&lt;7,0,IF(pases[[#This Row],[Días Visita]]&lt;9,1,IF(pases[[#This Row],[Días Visita]]="Ilimitados",0,2)))</f>
        <v>0</v>
      </c>
      <c r="N1307" s="5">
        <f>IF(AND('Ventas Pases'!$A1307="Fuera de Temporada",'Ventas Pases'!$B1307=2019,pases[[#This Row],[Modo de Compra]]="Paquete"),30,0)</f>
        <v>0</v>
      </c>
      <c r="O1307" s="5">
        <f>-SUMIF(lift[Número de pase],pases[[#This Row],[Numero de Pase]],lift[Costo])</f>
        <v>-552</v>
      </c>
    </row>
    <row r="1308" spans="1:15" x14ac:dyDescent="0.25">
      <c r="A1308" t="s">
        <v>13</v>
      </c>
      <c r="B1308">
        <v>2018</v>
      </c>
      <c r="C1308">
        <v>43201</v>
      </c>
      <c r="D1308" t="s">
        <v>8</v>
      </c>
      <c r="E1308">
        <v>42909</v>
      </c>
      <c r="F1308">
        <v>2</v>
      </c>
      <c r="G1308" t="s">
        <v>9</v>
      </c>
      <c r="H1308" t="s">
        <v>1326</v>
      </c>
      <c r="I1308" s="5">
        <v>240</v>
      </c>
      <c r="J1308" s="5">
        <f>IFERROR('Ventas Pases'!$I1308/'Ventas Pases'!$F1308,"PASE")</f>
        <v>120</v>
      </c>
      <c r="K1308" t="str">
        <f>IFERROR(VLOOKUP('Ventas Pases'!$J1308,'Comisiones HEROIC'!$E$1:$F$6,2,0),"")</f>
        <v/>
      </c>
      <c r="L1308" s="5">
        <f>IF('Ventas Pases'!$D1308="Red HEROIC",IFERROR(VLOOKUP('Ventas Pases'!$G1308,'Comisiones HEROIC'!$A$1:$B$11,2,0),15),IF('Ventas Pases'!$D1308="Red HEROIC",15,0))</f>
        <v>0</v>
      </c>
      <c r="M1308">
        <f>IF(pases[[#This Row],[Días Visita]]&lt;7,0,IF(pases[[#This Row],[Días Visita]]&lt;9,1,IF(pases[[#This Row],[Días Visita]]="Ilimitados",0,2)))</f>
        <v>0</v>
      </c>
      <c r="N1308" s="5">
        <f>IF(AND('Ventas Pases'!$A1308="Fuera de Temporada",'Ventas Pases'!$B1308=2019,pases[[#This Row],[Modo de Compra]]="Paquete"),30,0)</f>
        <v>0</v>
      </c>
      <c r="O1308" s="5">
        <f>-SUMIF(lift[Número de pase],pases[[#This Row],[Numero de Pase]],lift[Costo])</f>
        <v>0</v>
      </c>
    </row>
    <row r="1309" spans="1:15" x14ac:dyDescent="0.25">
      <c r="A1309" t="s">
        <v>7</v>
      </c>
      <c r="B1309">
        <v>2019</v>
      </c>
      <c r="C1309">
        <v>43506</v>
      </c>
      <c r="D1309" t="s">
        <v>8</v>
      </c>
      <c r="E1309">
        <v>43419</v>
      </c>
      <c r="F1309" t="s">
        <v>11</v>
      </c>
      <c r="G1309" t="s">
        <v>9</v>
      </c>
      <c r="H1309" t="s">
        <v>1327</v>
      </c>
      <c r="I1309" s="5">
        <v>1950</v>
      </c>
      <c r="J1309" s="5" t="str">
        <f>IFERROR('Ventas Pases'!$I1309/'Ventas Pases'!$F1309,"PASE")</f>
        <v>PASE</v>
      </c>
      <c r="K1309" t="str">
        <f>IFERROR(VLOOKUP('Ventas Pases'!$J1309,'Comisiones HEROIC'!$E$1:$F$6,2,0),"")</f>
        <v/>
      </c>
      <c r="L1309" s="5">
        <f>IF('Ventas Pases'!$D1309="Red HEROIC",IFERROR(VLOOKUP('Ventas Pases'!$G1309,'Comisiones HEROIC'!$A$1:$B$11,2,0),15),IF('Ventas Pases'!$D1309="Red HEROIC",15,0))</f>
        <v>0</v>
      </c>
      <c r="M1309">
        <f>IF(pases[[#This Row],[Días Visita]]&lt;7,0,IF(pases[[#This Row],[Días Visita]]&lt;9,1,IF(pases[[#This Row],[Días Visita]]="Ilimitados",0,2)))</f>
        <v>0</v>
      </c>
      <c r="N1309" s="5">
        <f>IF(AND('Ventas Pases'!$A1309="Fuera de Temporada",'Ventas Pases'!$B1309=2019,pases[[#This Row],[Modo de Compra]]="Paquete"),30,0)</f>
        <v>0</v>
      </c>
      <c r="O1309" s="5">
        <f>-SUMIF(lift[Número de pase],pases[[#This Row],[Numero de Pase]],lift[Costo])</f>
        <v>-368</v>
      </c>
    </row>
    <row r="1310" spans="1:15" x14ac:dyDescent="0.25">
      <c r="A1310" t="s">
        <v>13</v>
      </c>
      <c r="B1310">
        <v>2018</v>
      </c>
      <c r="C1310">
        <v>43243</v>
      </c>
      <c r="D1310" t="s">
        <v>8</v>
      </c>
      <c r="E1310">
        <v>42843</v>
      </c>
      <c r="F1310">
        <v>6</v>
      </c>
      <c r="G1310" t="s">
        <v>9</v>
      </c>
      <c r="H1310" t="s">
        <v>1328</v>
      </c>
      <c r="I1310" s="5">
        <v>720</v>
      </c>
      <c r="J1310" s="5">
        <f>IFERROR('Ventas Pases'!$I1310/'Ventas Pases'!$F1310,"PASE")</f>
        <v>120</v>
      </c>
      <c r="K1310" t="str">
        <f>IFERROR(VLOOKUP('Ventas Pases'!$J1310,'Comisiones HEROIC'!$E$1:$F$6,2,0),"")</f>
        <v/>
      </c>
      <c r="L1310" s="5">
        <f>IF('Ventas Pases'!$D1310="Red HEROIC",IFERROR(VLOOKUP('Ventas Pases'!$G1310,'Comisiones HEROIC'!$A$1:$B$11,2,0),15),IF('Ventas Pases'!$D1310="Red HEROIC",15,0))</f>
        <v>0</v>
      </c>
      <c r="M1310">
        <f>IF(pases[[#This Row],[Días Visita]]&lt;7,0,IF(pases[[#This Row],[Días Visita]]&lt;9,1,IF(pases[[#This Row],[Días Visita]]="Ilimitados",0,2)))</f>
        <v>0</v>
      </c>
      <c r="N1310" s="5">
        <f>IF(AND('Ventas Pases'!$A1310="Fuera de Temporada",'Ventas Pases'!$B1310=2019,pases[[#This Row],[Modo de Compra]]="Paquete"),30,0)</f>
        <v>0</v>
      </c>
      <c r="O1310" s="5">
        <f>-SUMIF(lift[Número de pase],pases[[#This Row],[Numero de Pase]],lift[Costo])</f>
        <v>0</v>
      </c>
    </row>
    <row r="1311" spans="1:15" x14ac:dyDescent="0.25">
      <c r="A1311" t="s">
        <v>13</v>
      </c>
      <c r="B1311">
        <v>2019</v>
      </c>
      <c r="C1311">
        <v>43209</v>
      </c>
      <c r="D1311" t="s">
        <v>8</v>
      </c>
      <c r="E1311">
        <v>43228</v>
      </c>
      <c r="F1311">
        <v>1</v>
      </c>
      <c r="G1311" t="s">
        <v>9</v>
      </c>
      <c r="H1311" t="s">
        <v>1329</v>
      </c>
      <c r="I1311" s="5">
        <v>120</v>
      </c>
      <c r="J1311" s="5">
        <f>IFERROR('Ventas Pases'!$I1311/'Ventas Pases'!$F1311,"PASE")</f>
        <v>120</v>
      </c>
      <c r="K1311" t="str">
        <f>IFERROR(VLOOKUP('Ventas Pases'!$J1311,'Comisiones HEROIC'!$E$1:$F$6,2,0),"")</f>
        <v/>
      </c>
      <c r="L1311" s="5">
        <f>IF('Ventas Pases'!$D1311="Red HEROIC",IFERROR(VLOOKUP('Ventas Pases'!$G1311,'Comisiones HEROIC'!$A$1:$B$11,2,0),15),IF('Ventas Pases'!$D1311="Red HEROIC",15,0))</f>
        <v>0</v>
      </c>
      <c r="M1311">
        <f>IF(pases[[#This Row],[Días Visita]]&lt;7,0,IF(pases[[#This Row],[Días Visita]]&lt;9,1,IF(pases[[#This Row],[Días Visita]]="Ilimitados",0,2)))</f>
        <v>0</v>
      </c>
      <c r="N1311" s="5">
        <f>IF(AND('Ventas Pases'!$A1311="Fuera de Temporada",'Ventas Pases'!$B1311=2019,pases[[#This Row],[Modo de Compra]]="Paquete"),30,0)</f>
        <v>0</v>
      </c>
      <c r="O1311" s="5">
        <f>-SUMIF(lift[Número de pase],pases[[#This Row],[Numero de Pase]],lift[Costo])</f>
        <v>0</v>
      </c>
    </row>
    <row r="1312" spans="1:15" x14ac:dyDescent="0.25">
      <c r="A1312" t="s">
        <v>13</v>
      </c>
      <c r="B1312">
        <v>2018</v>
      </c>
      <c r="C1312">
        <v>43310</v>
      </c>
      <c r="D1312" t="s">
        <v>17</v>
      </c>
      <c r="E1312">
        <v>42876</v>
      </c>
      <c r="F1312">
        <v>4</v>
      </c>
      <c r="G1312" t="s">
        <v>9</v>
      </c>
      <c r="H1312" t="s">
        <v>1330</v>
      </c>
      <c r="I1312" s="5">
        <v>440</v>
      </c>
      <c r="J1312" s="5">
        <f>IFERROR('Ventas Pases'!$I1312/'Ventas Pases'!$F1312,"PASE")</f>
        <v>110</v>
      </c>
      <c r="K1312" t="str">
        <f>IFERROR(VLOOKUP('Ventas Pases'!$J1312,'Comisiones HEROIC'!$E$1:$F$6,2,0),"")</f>
        <v>Elton Hotel</v>
      </c>
      <c r="L1312" s="5">
        <f>IF('Ventas Pases'!$D1312="Red HEROIC",IFERROR(VLOOKUP('Ventas Pases'!$G1312,'Comisiones HEROIC'!$A$1:$B$11,2,0),15),IF('Ventas Pases'!$D1312="Red HEROIC",15,0))</f>
        <v>0</v>
      </c>
      <c r="M1312">
        <f>IF(pases[[#This Row],[Días Visita]]&lt;7,0,IF(pases[[#This Row],[Días Visita]]&lt;9,1,IF(pases[[#This Row],[Días Visita]]="Ilimitados",0,2)))</f>
        <v>0</v>
      </c>
      <c r="N1312" s="5">
        <f>IF(AND('Ventas Pases'!$A1312="Fuera de Temporada",'Ventas Pases'!$B1312=2019,pases[[#This Row],[Modo de Compra]]="Paquete"),30,0)</f>
        <v>0</v>
      </c>
      <c r="O1312" s="5">
        <f>-SUMIF(lift[Número de pase],pases[[#This Row],[Numero de Pase]],lift[Costo])</f>
        <v>0</v>
      </c>
    </row>
    <row r="1313" spans="1:15" x14ac:dyDescent="0.25">
      <c r="A1313" t="s">
        <v>7</v>
      </c>
      <c r="B1313">
        <v>2018</v>
      </c>
      <c r="C1313">
        <v>43460</v>
      </c>
      <c r="D1313" t="s">
        <v>8</v>
      </c>
      <c r="E1313">
        <v>43114</v>
      </c>
      <c r="F1313">
        <v>9</v>
      </c>
      <c r="G1313" t="s">
        <v>9</v>
      </c>
      <c r="H1313" t="s">
        <v>1331</v>
      </c>
      <c r="I1313" s="5">
        <v>1080</v>
      </c>
      <c r="J1313" s="5">
        <f>IFERROR('Ventas Pases'!$I1313/'Ventas Pases'!$F1313,"PASE")</f>
        <v>120</v>
      </c>
      <c r="K1313" t="str">
        <f>IFERROR(VLOOKUP('Ventas Pases'!$J1313,'Comisiones HEROIC'!$E$1:$F$6,2,0),"")</f>
        <v/>
      </c>
      <c r="L1313" s="5">
        <f>IF('Ventas Pases'!$D1313="Red HEROIC",IFERROR(VLOOKUP('Ventas Pases'!$G1313,'Comisiones HEROIC'!$A$1:$B$11,2,0),15),IF('Ventas Pases'!$D1313="Red HEROIC",15,0))</f>
        <v>0</v>
      </c>
      <c r="M1313">
        <f>IF(pases[[#This Row],[Días Visita]]&lt;7,0,IF(pases[[#This Row],[Días Visita]]&lt;9,1,IF(pases[[#This Row],[Días Visita]]="Ilimitados",0,2)))</f>
        <v>2</v>
      </c>
      <c r="N1313" s="5">
        <f>IF(AND('Ventas Pases'!$A1313="Fuera de Temporada",'Ventas Pases'!$B1313=2019,pases[[#This Row],[Modo de Compra]]="Paquete"),30,0)</f>
        <v>0</v>
      </c>
      <c r="O1313" s="5">
        <f>-SUMIF(lift[Número de pase],pases[[#This Row],[Numero de Pase]],lift[Costo])</f>
        <v>0</v>
      </c>
    </row>
    <row r="1314" spans="1:15" x14ac:dyDescent="0.25">
      <c r="A1314" t="s">
        <v>7</v>
      </c>
      <c r="B1314">
        <v>2018</v>
      </c>
      <c r="C1314">
        <v>43116</v>
      </c>
      <c r="D1314" t="s">
        <v>8</v>
      </c>
      <c r="E1314">
        <v>43139</v>
      </c>
      <c r="F1314">
        <v>1</v>
      </c>
      <c r="G1314" t="s">
        <v>9</v>
      </c>
      <c r="H1314" t="s">
        <v>1332</v>
      </c>
      <c r="I1314" s="5">
        <v>120</v>
      </c>
      <c r="J1314" s="5">
        <f>IFERROR('Ventas Pases'!$I1314/'Ventas Pases'!$F1314,"PASE")</f>
        <v>120</v>
      </c>
      <c r="K1314" t="str">
        <f>IFERROR(VLOOKUP('Ventas Pases'!$J1314,'Comisiones HEROIC'!$E$1:$F$6,2,0),"")</f>
        <v/>
      </c>
      <c r="L1314" s="5">
        <f>IF('Ventas Pases'!$D1314="Red HEROIC",IFERROR(VLOOKUP('Ventas Pases'!$G1314,'Comisiones HEROIC'!$A$1:$B$11,2,0),15),IF('Ventas Pases'!$D1314="Red HEROIC",15,0))</f>
        <v>0</v>
      </c>
      <c r="M1314">
        <f>IF(pases[[#This Row],[Días Visita]]&lt;7,0,IF(pases[[#This Row],[Días Visita]]&lt;9,1,IF(pases[[#This Row],[Días Visita]]="Ilimitados",0,2)))</f>
        <v>0</v>
      </c>
      <c r="N1314" s="5">
        <f>IF(AND('Ventas Pases'!$A1314="Fuera de Temporada",'Ventas Pases'!$B1314=2019,pases[[#This Row],[Modo de Compra]]="Paquete"),30,0)</f>
        <v>0</v>
      </c>
      <c r="O1314" s="5">
        <f>-SUMIF(lift[Número de pase],pases[[#This Row],[Numero de Pase]],lift[Costo])</f>
        <v>0</v>
      </c>
    </row>
    <row r="1315" spans="1:15" x14ac:dyDescent="0.25">
      <c r="A1315" t="s">
        <v>7</v>
      </c>
      <c r="B1315">
        <v>2018</v>
      </c>
      <c r="C1315">
        <v>43155</v>
      </c>
      <c r="D1315" t="s">
        <v>8</v>
      </c>
      <c r="E1315">
        <v>43167</v>
      </c>
      <c r="F1315">
        <v>1</v>
      </c>
      <c r="G1315" t="s">
        <v>9</v>
      </c>
      <c r="H1315" t="s">
        <v>1333</v>
      </c>
      <c r="I1315" s="5">
        <v>120</v>
      </c>
      <c r="J1315" s="5">
        <f>IFERROR('Ventas Pases'!$I1315/'Ventas Pases'!$F1315,"PASE")</f>
        <v>120</v>
      </c>
      <c r="K1315" t="str">
        <f>IFERROR(VLOOKUP('Ventas Pases'!$J1315,'Comisiones HEROIC'!$E$1:$F$6,2,0),"")</f>
        <v/>
      </c>
      <c r="L1315" s="5">
        <f>IF('Ventas Pases'!$D1315="Red HEROIC",IFERROR(VLOOKUP('Ventas Pases'!$G1315,'Comisiones HEROIC'!$A$1:$B$11,2,0),15),IF('Ventas Pases'!$D1315="Red HEROIC",15,0))</f>
        <v>0</v>
      </c>
      <c r="M1315">
        <f>IF(pases[[#This Row],[Días Visita]]&lt;7,0,IF(pases[[#This Row],[Días Visita]]&lt;9,1,IF(pases[[#This Row],[Días Visita]]="Ilimitados",0,2)))</f>
        <v>0</v>
      </c>
      <c r="N1315" s="5">
        <f>IF(AND('Ventas Pases'!$A1315="Fuera de Temporada",'Ventas Pases'!$B1315=2019,pases[[#This Row],[Modo de Compra]]="Paquete"),30,0)</f>
        <v>0</v>
      </c>
      <c r="O1315" s="5">
        <f>-SUMIF(lift[Número de pase],pases[[#This Row],[Numero de Pase]],lift[Costo])</f>
        <v>0</v>
      </c>
    </row>
    <row r="1316" spans="1:15" x14ac:dyDescent="0.25">
      <c r="A1316" t="s">
        <v>7</v>
      </c>
      <c r="B1316">
        <v>2019</v>
      </c>
      <c r="C1316">
        <v>43480</v>
      </c>
      <c r="D1316" t="s">
        <v>14</v>
      </c>
      <c r="E1316">
        <v>43503</v>
      </c>
      <c r="F1316">
        <v>3</v>
      </c>
      <c r="G1316" t="s">
        <v>19</v>
      </c>
      <c r="H1316" t="s">
        <v>1334</v>
      </c>
      <c r="I1316" s="5">
        <v>420</v>
      </c>
      <c r="J1316" s="5">
        <f>IFERROR('Ventas Pases'!$I1316/'Ventas Pases'!$F1316,"PASE")</f>
        <v>140</v>
      </c>
      <c r="K1316" t="str">
        <f>IFERROR(VLOOKUP('Ventas Pases'!$J1316,'Comisiones HEROIC'!$E$1:$F$6,2,0),"")</f>
        <v/>
      </c>
      <c r="L1316" s="5">
        <f>IF('Ventas Pases'!$D1316="Red HEROIC",IFERROR(VLOOKUP('Ventas Pases'!$G1316,'Comisiones HEROIC'!$A$1:$B$11,2,0),15),IF('Ventas Pases'!$D1316="Red HEROIC",15,0))</f>
        <v>15</v>
      </c>
      <c r="M1316">
        <f>IF(pases[[#This Row],[Días Visita]]&lt;7,0,IF(pases[[#This Row],[Días Visita]]&lt;9,1,IF(pases[[#This Row],[Días Visita]]="Ilimitados",0,2)))</f>
        <v>0</v>
      </c>
      <c r="N1316" s="5">
        <f>IF(AND('Ventas Pases'!$A1316="Fuera de Temporada",'Ventas Pases'!$B1316=2019,pases[[#This Row],[Modo de Compra]]="Paquete"),30,0)</f>
        <v>0</v>
      </c>
      <c r="O1316" s="5">
        <f>-SUMIF(lift[Número de pase],pases[[#This Row],[Numero de Pase]],lift[Costo])</f>
        <v>0</v>
      </c>
    </row>
    <row r="1317" spans="1:15" x14ac:dyDescent="0.25">
      <c r="A1317" t="s">
        <v>7</v>
      </c>
      <c r="B1317">
        <v>2019</v>
      </c>
      <c r="C1317">
        <v>43420</v>
      </c>
      <c r="D1317" t="s">
        <v>17</v>
      </c>
      <c r="E1317">
        <v>43415</v>
      </c>
      <c r="F1317">
        <v>8</v>
      </c>
      <c r="G1317" t="s">
        <v>9</v>
      </c>
      <c r="H1317" t="s">
        <v>1335</v>
      </c>
      <c r="I1317" s="5">
        <v>840</v>
      </c>
      <c r="J1317" s="5">
        <f>IFERROR('Ventas Pases'!$I1317/'Ventas Pases'!$F1317,"PASE")</f>
        <v>105</v>
      </c>
      <c r="K1317" t="str">
        <f>IFERROR(VLOOKUP('Ventas Pases'!$J1317,'Comisiones HEROIC'!$E$1:$F$6,2,0),"")</f>
        <v>OI Hotels</v>
      </c>
      <c r="L1317" s="5">
        <f>IF('Ventas Pases'!$D1317="Red HEROIC",IFERROR(VLOOKUP('Ventas Pases'!$G1317,'Comisiones HEROIC'!$A$1:$B$11,2,0),15),IF('Ventas Pases'!$D1317="Red HEROIC",15,0))</f>
        <v>0</v>
      </c>
      <c r="M1317">
        <f>IF(pases[[#This Row],[Días Visita]]&lt;7,0,IF(pases[[#This Row],[Días Visita]]&lt;9,1,IF(pases[[#This Row],[Días Visita]]="Ilimitados",0,2)))</f>
        <v>1</v>
      </c>
      <c r="N1317" s="5">
        <f>IF(AND('Ventas Pases'!$A1317="Fuera de Temporada",'Ventas Pases'!$B1317=2019,pases[[#This Row],[Modo de Compra]]="Paquete"),30,0)</f>
        <v>0</v>
      </c>
      <c r="O1317" s="5">
        <f>-SUMIF(lift[Número de pase],pases[[#This Row],[Numero de Pase]],lift[Costo])</f>
        <v>0</v>
      </c>
    </row>
    <row r="1318" spans="1:15" x14ac:dyDescent="0.25">
      <c r="A1318" t="s">
        <v>7</v>
      </c>
      <c r="B1318">
        <v>2018</v>
      </c>
      <c r="C1318">
        <v>43456</v>
      </c>
      <c r="D1318" t="s">
        <v>17</v>
      </c>
      <c r="E1318">
        <v>43169</v>
      </c>
      <c r="F1318">
        <v>6</v>
      </c>
      <c r="G1318" t="s">
        <v>9</v>
      </c>
      <c r="H1318" t="s">
        <v>1336</v>
      </c>
      <c r="I1318" s="5">
        <v>660</v>
      </c>
      <c r="J1318" s="5">
        <f>IFERROR('Ventas Pases'!$I1318/'Ventas Pases'!$F1318,"PASE")</f>
        <v>110</v>
      </c>
      <c r="K1318" t="str">
        <f>IFERROR(VLOOKUP('Ventas Pases'!$J1318,'Comisiones HEROIC'!$E$1:$F$6,2,0),"")</f>
        <v>Elton Hotel</v>
      </c>
      <c r="L1318" s="5">
        <f>IF('Ventas Pases'!$D1318="Red HEROIC",IFERROR(VLOOKUP('Ventas Pases'!$G1318,'Comisiones HEROIC'!$A$1:$B$11,2,0),15),IF('Ventas Pases'!$D1318="Red HEROIC",15,0))</f>
        <v>0</v>
      </c>
      <c r="M1318">
        <f>IF(pases[[#This Row],[Días Visita]]&lt;7,0,IF(pases[[#This Row],[Días Visita]]&lt;9,1,IF(pases[[#This Row],[Días Visita]]="Ilimitados",0,2)))</f>
        <v>0</v>
      </c>
      <c r="N1318" s="5">
        <f>IF(AND('Ventas Pases'!$A1318="Fuera de Temporada",'Ventas Pases'!$B1318=2019,pases[[#This Row],[Modo de Compra]]="Paquete"),30,0)</f>
        <v>0</v>
      </c>
      <c r="O1318" s="5">
        <f>-SUMIF(lift[Número de pase],pases[[#This Row],[Numero de Pase]],lift[Costo])</f>
        <v>0</v>
      </c>
    </row>
    <row r="1319" spans="1:15" x14ac:dyDescent="0.25">
      <c r="A1319" t="s">
        <v>7</v>
      </c>
      <c r="B1319">
        <v>2019</v>
      </c>
      <c r="C1319">
        <v>43545</v>
      </c>
      <c r="D1319" t="s">
        <v>8</v>
      </c>
      <c r="E1319">
        <v>43547</v>
      </c>
      <c r="F1319">
        <v>8</v>
      </c>
      <c r="G1319" t="s">
        <v>9</v>
      </c>
      <c r="H1319" t="s">
        <v>1337</v>
      </c>
      <c r="I1319" s="5">
        <v>960</v>
      </c>
      <c r="J1319" s="5">
        <f>IFERROR('Ventas Pases'!$I1319/'Ventas Pases'!$F1319,"PASE")</f>
        <v>120</v>
      </c>
      <c r="K1319" t="str">
        <f>IFERROR(VLOOKUP('Ventas Pases'!$J1319,'Comisiones HEROIC'!$E$1:$F$6,2,0),"")</f>
        <v/>
      </c>
      <c r="L1319" s="5">
        <f>IF('Ventas Pases'!$D1319="Red HEROIC",IFERROR(VLOOKUP('Ventas Pases'!$G1319,'Comisiones HEROIC'!$A$1:$B$11,2,0),15),IF('Ventas Pases'!$D1319="Red HEROIC",15,0))</f>
        <v>0</v>
      </c>
      <c r="M1319">
        <f>IF(pases[[#This Row],[Días Visita]]&lt;7,0,IF(pases[[#This Row],[Días Visita]]&lt;9,1,IF(pases[[#This Row],[Días Visita]]="Ilimitados",0,2)))</f>
        <v>1</v>
      </c>
      <c r="N1319" s="5">
        <f>IF(AND('Ventas Pases'!$A1319="Fuera de Temporada",'Ventas Pases'!$B1319=2019,pases[[#This Row],[Modo de Compra]]="Paquete"),30,0)</f>
        <v>0</v>
      </c>
      <c r="O1319" s="5">
        <f>-SUMIF(lift[Número de pase],pases[[#This Row],[Numero de Pase]],lift[Costo])</f>
        <v>0</v>
      </c>
    </row>
    <row r="1320" spans="1:15" x14ac:dyDescent="0.25">
      <c r="A1320" t="s">
        <v>7</v>
      </c>
      <c r="B1320">
        <v>2018</v>
      </c>
      <c r="C1320">
        <v>43457</v>
      </c>
      <c r="D1320" t="s">
        <v>60</v>
      </c>
      <c r="E1320">
        <v>43113</v>
      </c>
      <c r="F1320">
        <v>6</v>
      </c>
      <c r="G1320" t="s">
        <v>9</v>
      </c>
      <c r="H1320" t="s">
        <v>1338</v>
      </c>
      <c r="I1320" s="5">
        <v>720</v>
      </c>
      <c r="J1320" s="5">
        <f>IFERROR('Ventas Pases'!$I1320/'Ventas Pases'!$F1320,"PASE")</f>
        <v>120</v>
      </c>
      <c r="K1320" t="str">
        <f>IFERROR(VLOOKUP('Ventas Pases'!$J1320,'Comisiones HEROIC'!$E$1:$F$6,2,0),"")</f>
        <v/>
      </c>
      <c r="L1320" s="5">
        <f>IF('Ventas Pases'!$D1320="Red HEROIC",IFERROR(VLOOKUP('Ventas Pases'!$G1320,'Comisiones HEROIC'!$A$1:$B$11,2,0),15),IF('Ventas Pases'!$D1320="Red HEROIC",15,0))</f>
        <v>0</v>
      </c>
      <c r="M1320">
        <f>IF(pases[[#This Row],[Días Visita]]&lt;7,0,IF(pases[[#This Row],[Días Visita]]&lt;9,1,IF(pases[[#This Row],[Días Visita]]="Ilimitados",0,2)))</f>
        <v>0</v>
      </c>
      <c r="N1320" s="5">
        <f>IF(AND('Ventas Pases'!$A1320="Fuera de Temporada",'Ventas Pases'!$B1320=2019,pases[[#This Row],[Modo de Compra]]="Paquete"),30,0)</f>
        <v>0</v>
      </c>
      <c r="O1320" s="5">
        <f>-SUMIF(lift[Número de pase],pases[[#This Row],[Numero de Pase]],lift[Costo])</f>
        <v>0</v>
      </c>
    </row>
    <row r="1321" spans="1:15" x14ac:dyDescent="0.25">
      <c r="A1321" t="s">
        <v>7</v>
      </c>
      <c r="B1321">
        <v>2018</v>
      </c>
      <c r="C1321">
        <v>43426</v>
      </c>
      <c r="D1321" t="s">
        <v>60</v>
      </c>
      <c r="E1321">
        <v>43054</v>
      </c>
      <c r="F1321" t="s">
        <v>11</v>
      </c>
      <c r="G1321" t="s">
        <v>9</v>
      </c>
      <c r="H1321" t="s">
        <v>1339</v>
      </c>
      <c r="I1321" s="5">
        <v>1950</v>
      </c>
      <c r="J1321" s="5" t="str">
        <f>IFERROR('Ventas Pases'!$I1321/'Ventas Pases'!$F1321,"PASE")</f>
        <v>PASE</v>
      </c>
      <c r="K1321" t="str">
        <f>IFERROR(VLOOKUP('Ventas Pases'!$J1321,'Comisiones HEROIC'!$E$1:$F$6,2,0),"")</f>
        <v/>
      </c>
      <c r="L1321" s="5">
        <f>IF('Ventas Pases'!$D1321="Red HEROIC",IFERROR(VLOOKUP('Ventas Pases'!$G1321,'Comisiones HEROIC'!$A$1:$B$11,2,0),15),IF('Ventas Pases'!$D1321="Red HEROIC",15,0))</f>
        <v>0</v>
      </c>
      <c r="M1321">
        <f>IF(pases[[#This Row],[Días Visita]]&lt;7,0,IF(pases[[#This Row],[Días Visita]]&lt;9,1,IF(pases[[#This Row],[Días Visita]]="Ilimitados",0,2)))</f>
        <v>0</v>
      </c>
      <c r="N1321" s="5">
        <f>IF(AND('Ventas Pases'!$A1321="Fuera de Temporada",'Ventas Pases'!$B1321=2019,pases[[#This Row],[Modo de Compra]]="Paquete"),30,0)</f>
        <v>0</v>
      </c>
      <c r="O1321" s="5">
        <f>-SUMIF(lift[Número de pase],pases[[#This Row],[Numero de Pase]],lift[Costo])</f>
        <v>-276</v>
      </c>
    </row>
    <row r="1322" spans="1:15" x14ac:dyDescent="0.25">
      <c r="A1322" t="s">
        <v>7</v>
      </c>
      <c r="B1322">
        <v>2018</v>
      </c>
      <c r="C1322">
        <v>43451</v>
      </c>
      <c r="D1322" t="s">
        <v>14</v>
      </c>
      <c r="E1322">
        <v>43085</v>
      </c>
      <c r="F1322">
        <v>7</v>
      </c>
      <c r="G1322" t="s">
        <v>27</v>
      </c>
      <c r="H1322" t="s">
        <v>1340</v>
      </c>
      <c r="I1322" s="5">
        <v>980</v>
      </c>
      <c r="J1322" s="5">
        <f>IFERROR('Ventas Pases'!$I1322/'Ventas Pases'!$F1322,"PASE")</f>
        <v>140</v>
      </c>
      <c r="K1322" t="str">
        <f>IFERROR(VLOOKUP('Ventas Pases'!$J1322,'Comisiones HEROIC'!$E$1:$F$6,2,0),"")</f>
        <v/>
      </c>
      <c r="L1322" s="5">
        <f>IF('Ventas Pases'!$D1322="Red HEROIC",IFERROR(VLOOKUP('Ventas Pases'!$G1322,'Comisiones HEROIC'!$A$1:$B$11,2,0),15),IF('Ventas Pases'!$D1322="Red HEROIC",15,0))</f>
        <v>15</v>
      </c>
      <c r="M1322">
        <f>IF(pases[[#This Row],[Días Visita]]&lt;7,0,IF(pases[[#This Row],[Días Visita]]&lt;9,1,IF(pases[[#This Row],[Días Visita]]="Ilimitados",0,2)))</f>
        <v>1</v>
      </c>
      <c r="N1322" s="5">
        <f>IF(AND('Ventas Pases'!$A1322="Fuera de Temporada",'Ventas Pases'!$B1322=2019,pases[[#This Row],[Modo de Compra]]="Paquete"),30,0)</f>
        <v>0</v>
      </c>
      <c r="O1322" s="5">
        <f>-SUMIF(lift[Número de pase],pases[[#This Row],[Numero de Pase]],lift[Costo])</f>
        <v>0</v>
      </c>
    </row>
    <row r="1323" spans="1:15" x14ac:dyDescent="0.25">
      <c r="A1323" t="s">
        <v>7</v>
      </c>
      <c r="B1323">
        <v>2018</v>
      </c>
      <c r="C1323">
        <v>43102</v>
      </c>
      <c r="D1323" t="s">
        <v>17</v>
      </c>
      <c r="E1323">
        <v>43129</v>
      </c>
      <c r="F1323">
        <v>4</v>
      </c>
      <c r="G1323" t="s">
        <v>9</v>
      </c>
      <c r="H1323" t="s">
        <v>1341</v>
      </c>
      <c r="I1323" s="5">
        <v>420</v>
      </c>
      <c r="J1323" s="5">
        <f>IFERROR('Ventas Pases'!$I1323/'Ventas Pases'!$F1323,"PASE")</f>
        <v>105</v>
      </c>
      <c r="K1323" t="str">
        <f>IFERROR(VLOOKUP('Ventas Pases'!$J1323,'Comisiones HEROIC'!$E$1:$F$6,2,0),"")</f>
        <v>OI Hotels</v>
      </c>
      <c r="L1323" s="5">
        <f>IF('Ventas Pases'!$D1323="Red HEROIC",IFERROR(VLOOKUP('Ventas Pases'!$G1323,'Comisiones HEROIC'!$A$1:$B$11,2,0),15),IF('Ventas Pases'!$D1323="Red HEROIC",15,0))</f>
        <v>0</v>
      </c>
      <c r="M1323">
        <f>IF(pases[[#This Row],[Días Visita]]&lt;7,0,IF(pases[[#This Row],[Días Visita]]&lt;9,1,IF(pases[[#This Row],[Días Visita]]="Ilimitados",0,2)))</f>
        <v>0</v>
      </c>
      <c r="N1323" s="5">
        <f>IF(AND('Ventas Pases'!$A1323="Fuera de Temporada",'Ventas Pases'!$B1323=2019,pases[[#This Row],[Modo de Compra]]="Paquete"),30,0)</f>
        <v>0</v>
      </c>
      <c r="O1323" s="5">
        <f>-SUMIF(lift[Número de pase],pases[[#This Row],[Numero de Pase]],lift[Costo])</f>
        <v>0</v>
      </c>
    </row>
    <row r="1324" spans="1:15" x14ac:dyDescent="0.25">
      <c r="A1324" t="s">
        <v>7</v>
      </c>
      <c r="B1324">
        <v>2019</v>
      </c>
      <c r="C1324">
        <v>43460</v>
      </c>
      <c r="D1324" t="s">
        <v>17</v>
      </c>
      <c r="E1324">
        <v>43511</v>
      </c>
      <c r="F1324">
        <v>3</v>
      </c>
      <c r="G1324" t="s">
        <v>9</v>
      </c>
      <c r="H1324" t="s">
        <v>1342</v>
      </c>
      <c r="I1324" s="5">
        <v>330</v>
      </c>
      <c r="J1324" s="5">
        <f>IFERROR('Ventas Pases'!$I1324/'Ventas Pases'!$F1324,"PASE")</f>
        <v>110</v>
      </c>
      <c r="K1324" t="str">
        <f>IFERROR(VLOOKUP('Ventas Pases'!$J1324,'Comisiones HEROIC'!$E$1:$F$6,2,0),"")</f>
        <v>Elton Hotel</v>
      </c>
      <c r="L1324" s="5">
        <f>IF('Ventas Pases'!$D1324="Red HEROIC",IFERROR(VLOOKUP('Ventas Pases'!$G1324,'Comisiones HEROIC'!$A$1:$B$11,2,0),15),IF('Ventas Pases'!$D1324="Red HEROIC",15,0))</f>
        <v>0</v>
      </c>
      <c r="M1324">
        <f>IF(pases[[#This Row],[Días Visita]]&lt;7,0,IF(pases[[#This Row],[Días Visita]]&lt;9,1,IF(pases[[#This Row],[Días Visita]]="Ilimitados",0,2)))</f>
        <v>0</v>
      </c>
      <c r="N1324" s="5">
        <f>IF(AND('Ventas Pases'!$A1324="Fuera de Temporada",'Ventas Pases'!$B1324=2019,pases[[#This Row],[Modo de Compra]]="Paquete"),30,0)</f>
        <v>0</v>
      </c>
      <c r="O1324" s="5">
        <f>-SUMIF(lift[Número de pase],pases[[#This Row],[Numero de Pase]],lift[Costo])</f>
        <v>0</v>
      </c>
    </row>
    <row r="1325" spans="1:15" x14ac:dyDescent="0.25">
      <c r="A1325" t="s">
        <v>7</v>
      </c>
      <c r="B1325">
        <v>2019</v>
      </c>
      <c r="C1325">
        <v>43524</v>
      </c>
      <c r="D1325" t="s">
        <v>8</v>
      </c>
      <c r="E1325">
        <v>43419</v>
      </c>
      <c r="F1325" t="s">
        <v>11</v>
      </c>
      <c r="G1325" t="s">
        <v>9</v>
      </c>
      <c r="H1325" t="s">
        <v>1343</v>
      </c>
      <c r="I1325" s="5">
        <v>1950</v>
      </c>
      <c r="J1325" s="5" t="str">
        <f>IFERROR('Ventas Pases'!$I1325/'Ventas Pases'!$F1325,"PASE")</f>
        <v>PASE</v>
      </c>
      <c r="K1325" t="str">
        <f>IFERROR(VLOOKUP('Ventas Pases'!$J1325,'Comisiones HEROIC'!$E$1:$F$6,2,0),"")</f>
        <v/>
      </c>
      <c r="L1325" s="5">
        <f>IF('Ventas Pases'!$D1325="Red HEROIC",IFERROR(VLOOKUP('Ventas Pases'!$G1325,'Comisiones HEROIC'!$A$1:$B$11,2,0),15),IF('Ventas Pases'!$D1325="Red HEROIC",15,0))</f>
        <v>0</v>
      </c>
      <c r="M1325">
        <f>IF(pases[[#This Row],[Días Visita]]&lt;7,0,IF(pases[[#This Row],[Días Visita]]&lt;9,1,IF(pases[[#This Row],[Días Visita]]="Ilimitados",0,2)))</f>
        <v>0</v>
      </c>
      <c r="N1325" s="5">
        <f>IF(AND('Ventas Pases'!$A1325="Fuera de Temporada",'Ventas Pases'!$B1325=2019,pases[[#This Row],[Modo de Compra]]="Paquete"),30,0)</f>
        <v>0</v>
      </c>
      <c r="O1325" s="5">
        <f>-SUMIF(lift[Número de pase],pases[[#This Row],[Numero de Pase]],lift[Costo])</f>
        <v>-92</v>
      </c>
    </row>
    <row r="1326" spans="1:15" x14ac:dyDescent="0.25">
      <c r="A1326" t="s">
        <v>7</v>
      </c>
      <c r="B1326">
        <v>2018</v>
      </c>
      <c r="C1326">
        <v>43445</v>
      </c>
      <c r="D1326" t="s">
        <v>8</v>
      </c>
      <c r="E1326">
        <v>43170</v>
      </c>
      <c r="F1326">
        <v>5</v>
      </c>
      <c r="G1326" t="s">
        <v>9</v>
      </c>
      <c r="H1326" t="s">
        <v>1344</v>
      </c>
      <c r="I1326" s="5">
        <v>600</v>
      </c>
      <c r="J1326" s="5">
        <f>IFERROR('Ventas Pases'!$I1326/'Ventas Pases'!$F1326,"PASE")</f>
        <v>120</v>
      </c>
      <c r="K1326" t="str">
        <f>IFERROR(VLOOKUP('Ventas Pases'!$J1326,'Comisiones HEROIC'!$E$1:$F$6,2,0),"")</f>
        <v/>
      </c>
      <c r="L1326" s="5">
        <f>IF('Ventas Pases'!$D1326="Red HEROIC",IFERROR(VLOOKUP('Ventas Pases'!$G1326,'Comisiones HEROIC'!$A$1:$B$11,2,0),15),IF('Ventas Pases'!$D1326="Red HEROIC",15,0))</f>
        <v>0</v>
      </c>
      <c r="M1326">
        <f>IF(pases[[#This Row],[Días Visita]]&lt;7,0,IF(pases[[#This Row],[Días Visita]]&lt;9,1,IF(pases[[#This Row],[Días Visita]]="Ilimitados",0,2)))</f>
        <v>0</v>
      </c>
      <c r="N1326" s="5">
        <f>IF(AND('Ventas Pases'!$A1326="Fuera de Temporada",'Ventas Pases'!$B1326=2019,pases[[#This Row],[Modo de Compra]]="Paquete"),30,0)</f>
        <v>0</v>
      </c>
      <c r="O1326" s="5">
        <f>-SUMIF(lift[Número de pase],pases[[#This Row],[Numero de Pase]],lift[Costo])</f>
        <v>0</v>
      </c>
    </row>
    <row r="1327" spans="1:15" x14ac:dyDescent="0.25">
      <c r="A1327" t="s">
        <v>7</v>
      </c>
      <c r="B1327">
        <v>2019</v>
      </c>
      <c r="C1327">
        <v>43483</v>
      </c>
      <c r="D1327" t="s">
        <v>14</v>
      </c>
      <c r="E1327">
        <v>43512</v>
      </c>
      <c r="F1327">
        <v>2</v>
      </c>
      <c r="G1327" t="s">
        <v>19</v>
      </c>
      <c r="H1327" t="s">
        <v>1345</v>
      </c>
      <c r="I1327" s="5">
        <v>280</v>
      </c>
      <c r="J1327" s="5">
        <f>IFERROR('Ventas Pases'!$I1327/'Ventas Pases'!$F1327,"PASE")</f>
        <v>140</v>
      </c>
      <c r="K1327" t="str">
        <f>IFERROR(VLOOKUP('Ventas Pases'!$J1327,'Comisiones HEROIC'!$E$1:$F$6,2,0),"")</f>
        <v/>
      </c>
      <c r="L1327" s="5">
        <f>IF('Ventas Pases'!$D1327="Red HEROIC",IFERROR(VLOOKUP('Ventas Pases'!$G1327,'Comisiones HEROIC'!$A$1:$B$11,2,0),15),IF('Ventas Pases'!$D1327="Red HEROIC",15,0))</f>
        <v>15</v>
      </c>
      <c r="M1327">
        <f>IF(pases[[#This Row],[Días Visita]]&lt;7,0,IF(pases[[#This Row],[Días Visita]]&lt;9,1,IF(pases[[#This Row],[Días Visita]]="Ilimitados",0,2)))</f>
        <v>0</v>
      </c>
      <c r="N1327" s="5">
        <f>IF(AND('Ventas Pases'!$A1327="Fuera de Temporada",'Ventas Pases'!$B1327=2019,pases[[#This Row],[Modo de Compra]]="Paquete"),30,0)</f>
        <v>0</v>
      </c>
      <c r="O1327" s="5">
        <f>-SUMIF(lift[Número de pase],pases[[#This Row],[Numero de Pase]],lift[Costo])</f>
        <v>0</v>
      </c>
    </row>
    <row r="1328" spans="1:15" x14ac:dyDescent="0.25">
      <c r="A1328" t="s">
        <v>7</v>
      </c>
      <c r="B1328">
        <v>2019</v>
      </c>
      <c r="C1328">
        <v>43520</v>
      </c>
      <c r="D1328" t="s">
        <v>8</v>
      </c>
      <c r="E1328">
        <v>43528</v>
      </c>
      <c r="F1328">
        <v>1</v>
      </c>
      <c r="G1328" t="s">
        <v>9</v>
      </c>
      <c r="H1328" t="s">
        <v>1346</v>
      </c>
      <c r="I1328" s="5">
        <v>120</v>
      </c>
      <c r="J1328" s="5">
        <f>IFERROR('Ventas Pases'!$I1328/'Ventas Pases'!$F1328,"PASE")</f>
        <v>120</v>
      </c>
      <c r="K1328" t="str">
        <f>IFERROR(VLOOKUP('Ventas Pases'!$J1328,'Comisiones HEROIC'!$E$1:$F$6,2,0),"")</f>
        <v/>
      </c>
      <c r="L1328" s="5">
        <f>IF('Ventas Pases'!$D1328="Red HEROIC",IFERROR(VLOOKUP('Ventas Pases'!$G1328,'Comisiones HEROIC'!$A$1:$B$11,2,0),15),IF('Ventas Pases'!$D1328="Red HEROIC",15,0))</f>
        <v>0</v>
      </c>
      <c r="M1328">
        <f>IF(pases[[#This Row],[Días Visita]]&lt;7,0,IF(pases[[#This Row],[Días Visita]]&lt;9,1,IF(pases[[#This Row],[Días Visita]]="Ilimitados",0,2)))</f>
        <v>0</v>
      </c>
      <c r="N1328" s="5">
        <f>IF(AND('Ventas Pases'!$A1328="Fuera de Temporada",'Ventas Pases'!$B1328=2019,pases[[#This Row],[Modo de Compra]]="Paquete"),30,0)</f>
        <v>0</v>
      </c>
      <c r="O1328" s="5">
        <f>-SUMIF(lift[Número de pase],pases[[#This Row],[Numero de Pase]],lift[Costo])</f>
        <v>0</v>
      </c>
    </row>
    <row r="1329" spans="1:15" x14ac:dyDescent="0.25">
      <c r="A1329" t="s">
        <v>13</v>
      </c>
      <c r="B1329">
        <v>2018</v>
      </c>
      <c r="C1329">
        <v>43336</v>
      </c>
      <c r="D1329" t="s">
        <v>14</v>
      </c>
      <c r="E1329">
        <v>42898</v>
      </c>
      <c r="F1329">
        <v>4</v>
      </c>
      <c r="G1329" t="s">
        <v>33</v>
      </c>
      <c r="H1329" t="s">
        <v>1347</v>
      </c>
      <c r="I1329" s="5">
        <v>560</v>
      </c>
      <c r="J1329" s="5">
        <f>IFERROR('Ventas Pases'!$I1329/'Ventas Pases'!$F1329,"PASE")</f>
        <v>140</v>
      </c>
      <c r="K1329" t="str">
        <f>IFERROR(VLOOKUP('Ventas Pases'!$J1329,'Comisiones HEROIC'!$E$1:$F$6,2,0),"")</f>
        <v/>
      </c>
      <c r="L1329" s="5">
        <f>IF('Ventas Pases'!$D1329="Red HEROIC",IFERROR(VLOOKUP('Ventas Pases'!$G1329,'Comisiones HEROIC'!$A$1:$B$11,2,0),15),IF('Ventas Pases'!$D1329="Red HEROIC",15,0))</f>
        <v>15</v>
      </c>
      <c r="M1329">
        <f>IF(pases[[#This Row],[Días Visita]]&lt;7,0,IF(pases[[#This Row],[Días Visita]]&lt;9,1,IF(pases[[#This Row],[Días Visita]]="Ilimitados",0,2)))</f>
        <v>0</v>
      </c>
      <c r="N1329" s="5">
        <f>IF(AND('Ventas Pases'!$A1329="Fuera de Temporada",'Ventas Pases'!$B1329=2019,pases[[#This Row],[Modo de Compra]]="Paquete"),30,0)</f>
        <v>0</v>
      </c>
      <c r="O1329" s="5">
        <f>-SUMIF(lift[Número de pase],pases[[#This Row],[Numero de Pase]],lift[Costo])</f>
        <v>0</v>
      </c>
    </row>
    <row r="1330" spans="1:15" x14ac:dyDescent="0.25">
      <c r="A1330" t="s">
        <v>7</v>
      </c>
      <c r="B1330">
        <v>2019</v>
      </c>
      <c r="C1330">
        <v>43484</v>
      </c>
      <c r="D1330" t="s">
        <v>17</v>
      </c>
      <c r="E1330">
        <v>43484</v>
      </c>
      <c r="F1330">
        <v>5</v>
      </c>
      <c r="G1330" t="s">
        <v>9</v>
      </c>
      <c r="H1330" t="s">
        <v>1348</v>
      </c>
      <c r="I1330" s="5">
        <v>550</v>
      </c>
      <c r="J1330" s="5">
        <f>IFERROR('Ventas Pases'!$I1330/'Ventas Pases'!$F1330,"PASE")</f>
        <v>110</v>
      </c>
      <c r="K1330" t="str">
        <f>IFERROR(VLOOKUP('Ventas Pases'!$J1330,'Comisiones HEROIC'!$E$1:$F$6,2,0),"")</f>
        <v>Elton Hotel</v>
      </c>
      <c r="L1330" s="5">
        <f>IF('Ventas Pases'!$D1330="Red HEROIC",IFERROR(VLOOKUP('Ventas Pases'!$G1330,'Comisiones HEROIC'!$A$1:$B$11,2,0),15),IF('Ventas Pases'!$D1330="Red HEROIC",15,0))</f>
        <v>0</v>
      </c>
      <c r="M1330">
        <f>IF(pases[[#This Row],[Días Visita]]&lt;7,0,IF(pases[[#This Row],[Días Visita]]&lt;9,1,IF(pases[[#This Row],[Días Visita]]="Ilimitados",0,2)))</f>
        <v>0</v>
      </c>
      <c r="N1330" s="5">
        <f>IF(AND('Ventas Pases'!$A1330="Fuera de Temporada",'Ventas Pases'!$B1330=2019,pases[[#This Row],[Modo de Compra]]="Paquete"),30,0)</f>
        <v>0</v>
      </c>
      <c r="O1330" s="5">
        <f>-SUMIF(lift[Número de pase],pases[[#This Row],[Numero de Pase]],lift[Costo])</f>
        <v>0</v>
      </c>
    </row>
    <row r="1331" spans="1:15" x14ac:dyDescent="0.25">
      <c r="A1331" t="s">
        <v>7</v>
      </c>
      <c r="B1331">
        <v>2019</v>
      </c>
      <c r="C1331">
        <v>43511</v>
      </c>
      <c r="D1331" t="s">
        <v>17</v>
      </c>
      <c r="E1331">
        <v>43511</v>
      </c>
      <c r="F1331">
        <v>2</v>
      </c>
      <c r="G1331" t="s">
        <v>9</v>
      </c>
      <c r="H1331" t="s">
        <v>1349</v>
      </c>
      <c r="I1331" s="5">
        <v>220</v>
      </c>
      <c r="J1331" s="5">
        <f>IFERROR('Ventas Pases'!$I1331/'Ventas Pases'!$F1331,"PASE")</f>
        <v>110</v>
      </c>
      <c r="K1331" t="str">
        <f>IFERROR(VLOOKUP('Ventas Pases'!$J1331,'Comisiones HEROIC'!$E$1:$F$6,2,0),"")</f>
        <v>Elton Hotel</v>
      </c>
      <c r="L1331" s="5">
        <f>IF('Ventas Pases'!$D1331="Red HEROIC",IFERROR(VLOOKUP('Ventas Pases'!$G1331,'Comisiones HEROIC'!$A$1:$B$11,2,0),15),IF('Ventas Pases'!$D1331="Red HEROIC",15,0))</f>
        <v>0</v>
      </c>
      <c r="M1331">
        <f>IF(pases[[#This Row],[Días Visita]]&lt;7,0,IF(pases[[#This Row],[Días Visita]]&lt;9,1,IF(pases[[#This Row],[Días Visita]]="Ilimitados",0,2)))</f>
        <v>0</v>
      </c>
      <c r="N1331" s="5">
        <f>IF(AND('Ventas Pases'!$A1331="Fuera de Temporada",'Ventas Pases'!$B1331=2019,pases[[#This Row],[Modo de Compra]]="Paquete"),30,0)</f>
        <v>0</v>
      </c>
      <c r="O1331" s="5">
        <f>-SUMIF(lift[Número de pase],pases[[#This Row],[Numero de Pase]],lift[Costo])</f>
        <v>0</v>
      </c>
    </row>
    <row r="1332" spans="1:15" x14ac:dyDescent="0.25">
      <c r="A1332" t="s">
        <v>7</v>
      </c>
      <c r="B1332">
        <v>2019</v>
      </c>
      <c r="C1332">
        <v>43459</v>
      </c>
      <c r="D1332" t="s">
        <v>60</v>
      </c>
      <c r="E1332">
        <v>43518</v>
      </c>
      <c r="F1332">
        <v>6</v>
      </c>
      <c r="G1332" t="s">
        <v>9</v>
      </c>
      <c r="H1332" t="s">
        <v>1350</v>
      </c>
      <c r="I1332" s="5">
        <v>720</v>
      </c>
      <c r="J1332" s="5">
        <f>IFERROR('Ventas Pases'!$I1332/'Ventas Pases'!$F1332,"PASE")</f>
        <v>120</v>
      </c>
      <c r="K1332" t="str">
        <f>IFERROR(VLOOKUP('Ventas Pases'!$J1332,'Comisiones HEROIC'!$E$1:$F$6,2,0),"")</f>
        <v/>
      </c>
      <c r="L1332" s="5">
        <f>IF('Ventas Pases'!$D1332="Red HEROIC",IFERROR(VLOOKUP('Ventas Pases'!$G1332,'Comisiones HEROIC'!$A$1:$B$11,2,0),15),IF('Ventas Pases'!$D1332="Red HEROIC",15,0))</f>
        <v>0</v>
      </c>
      <c r="M1332">
        <f>IF(pases[[#This Row],[Días Visita]]&lt;7,0,IF(pases[[#This Row],[Días Visita]]&lt;9,1,IF(pases[[#This Row],[Días Visita]]="Ilimitados",0,2)))</f>
        <v>0</v>
      </c>
      <c r="N1332" s="5">
        <f>IF(AND('Ventas Pases'!$A1332="Fuera de Temporada",'Ventas Pases'!$B1332=2019,pases[[#This Row],[Modo de Compra]]="Paquete"),30,0)</f>
        <v>0</v>
      </c>
      <c r="O1332" s="5">
        <f>-SUMIF(lift[Número de pase],pases[[#This Row],[Numero de Pase]],lift[Costo])</f>
        <v>0</v>
      </c>
    </row>
    <row r="1333" spans="1:15" x14ac:dyDescent="0.25">
      <c r="A1333" t="s">
        <v>7</v>
      </c>
      <c r="B1333">
        <v>2019</v>
      </c>
      <c r="C1333">
        <v>43451</v>
      </c>
      <c r="D1333" t="s">
        <v>8</v>
      </c>
      <c r="E1333">
        <v>43472</v>
      </c>
      <c r="F1333">
        <v>3</v>
      </c>
      <c r="G1333" t="s">
        <v>9</v>
      </c>
      <c r="H1333" t="s">
        <v>1351</v>
      </c>
      <c r="I1333" s="5">
        <v>360</v>
      </c>
      <c r="J1333" s="5">
        <f>IFERROR('Ventas Pases'!$I1333/'Ventas Pases'!$F1333,"PASE")</f>
        <v>120</v>
      </c>
      <c r="K1333" t="str">
        <f>IFERROR(VLOOKUP('Ventas Pases'!$J1333,'Comisiones HEROIC'!$E$1:$F$6,2,0),"")</f>
        <v/>
      </c>
      <c r="L1333" s="5">
        <f>IF('Ventas Pases'!$D1333="Red HEROIC",IFERROR(VLOOKUP('Ventas Pases'!$G1333,'Comisiones HEROIC'!$A$1:$B$11,2,0),15),IF('Ventas Pases'!$D1333="Red HEROIC",15,0))</f>
        <v>0</v>
      </c>
      <c r="M1333">
        <f>IF(pases[[#This Row],[Días Visita]]&lt;7,0,IF(pases[[#This Row],[Días Visita]]&lt;9,1,IF(pases[[#This Row],[Días Visita]]="Ilimitados",0,2)))</f>
        <v>0</v>
      </c>
      <c r="N1333" s="5">
        <f>IF(AND('Ventas Pases'!$A1333="Fuera de Temporada",'Ventas Pases'!$B1333=2019,pases[[#This Row],[Modo de Compra]]="Paquete"),30,0)</f>
        <v>0</v>
      </c>
      <c r="O1333" s="5">
        <f>-SUMIF(lift[Número de pase],pases[[#This Row],[Numero de Pase]],lift[Costo])</f>
        <v>0</v>
      </c>
    </row>
    <row r="1334" spans="1:15" x14ac:dyDescent="0.25">
      <c r="A1334" t="s">
        <v>13</v>
      </c>
      <c r="B1334">
        <v>2018</v>
      </c>
      <c r="C1334">
        <v>43355</v>
      </c>
      <c r="D1334" t="s">
        <v>8</v>
      </c>
      <c r="E1334">
        <v>42885</v>
      </c>
      <c r="F1334">
        <v>9</v>
      </c>
      <c r="G1334" t="s">
        <v>9</v>
      </c>
      <c r="H1334" t="s">
        <v>1352</v>
      </c>
      <c r="I1334" s="5">
        <v>1080</v>
      </c>
      <c r="J1334" s="5">
        <f>IFERROR('Ventas Pases'!$I1334/'Ventas Pases'!$F1334,"PASE")</f>
        <v>120</v>
      </c>
      <c r="K1334" t="str">
        <f>IFERROR(VLOOKUP('Ventas Pases'!$J1334,'Comisiones HEROIC'!$E$1:$F$6,2,0),"")</f>
        <v/>
      </c>
      <c r="L1334" s="5">
        <f>IF('Ventas Pases'!$D1334="Red HEROIC",IFERROR(VLOOKUP('Ventas Pases'!$G1334,'Comisiones HEROIC'!$A$1:$B$11,2,0),15),IF('Ventas Pases'!$D1334="Red HEROIC",15,0))</f>
        <v>0</v>
      </c>
      <c r="M1334">
        <f>IF(pases[[#This Row],[Días Visita]]&lt;7,0,IF(pases[[#This Row],[Días Visita]]&lt;9,1,IF(pases[[#This Row],[Días Visita]]="Ilimitados",0,2)))</f>
        <v>2</v>
      </c>
      <c r="N1334" s="5">
        <f>IF(AND('Ventas Pases'!$A1334="Fuera de Temporada",'Ventas Pases'!$B1334=2019,pases[[#This Row],[Modo de Compra]]="Paquete"),30,0)</f>
        <v>0</v>
      </c>
      <c r="O1334" s="5">
        <f>-SUMIF(lift[Número de pase],pases[[#This Row],[Numero de Pase]],lift[Costo])</f>
        <v>0</v>
      </c>
    </row>
    <row r="1335" spans="1:15" x14ac:dyDescent="0.25">
      <c r="A1335" t="s">
        <v>7</v>
      </c>
      <c r="B1335">
        <v>2019</v>
      </c>
      <c r="C1335">
        <v>43422</v>
      </c>
      <c r="D1335" t="s">
        <v>8</v>
      </c>
      <c r="E1335">
        <v>43505</v>
      </c>
      <c r="F1335">
        <v>6</v>
      </c>
      <c r="G1335" t="s">
        <v>9</v>
      </c>
      <c r="H1335" t="s">
        <v>1353</v>
      </c>
      <c r="I1335" s="5">
        <v>720</v>
      </c>
      <c r="J1335" s="5">
        <f>IFERROR('Ventas Pases'!$I1335/'Ventas Pases'!$F1335,"PASE")</f>
        <v>120</v>
      </c>
      <c r="K1335" t="str">
        <f>IFERROR(VLOOKUP('Ventas Pases'!$J1335,'Comisiones HEROIC'!$E$1:$F$6,2,0),"")</f>
        <v/>
      </c>
      <c r="L1335" s="5">
        <f>IF('Ventas Pases'!$D1335="Red HEROIC",IFERROR(VLOOKUP('Ventas Pases'!$G1335,'Comisiones HEROIC'!$A$1:$B$11,2,0),15),IF('Ventas Pases'!$D1335="Red HEROIC",15,0))</f>
        <v>0</v>
      </c>
      <c r="M1335">
        <f>IF(pases[[#This Row],[Días Visita]]&lt;7,0,IF(pases[[#This Row],[Días Visita]]&lt;9,1,IF(pases[[#This Row],[Días Visita]]="Ilimitados",0,2)))</f>
        <v>0</v>
      </c>
      <c r="N1335" s="5">
        <f>IF(AND('Ventas Pases'!$A1335="Fuera de Temporada",'Ventas Pases'!$B1335=2019,pases[[#This Row],[Modo de Compra]]="Paquete"),30,0)</f>
        <v>0</v>
      </c>
      <c r="O1335" s="5">
        <f>-SUMIF(lift[Número de pase],pases[[#This Row],[Numero de Pase]],lift[Costo])</f>
        <v>0</v>
      </c>
    </row>
    <row r="1336" spans="1:15" x14ac:dyDescent="0.25">
      <c r="A1336" t="s">
        <v>7</v>
      </c>
      <c r="B1336">
        <v>2019</v>
      </c>
      <c r="C1336">
        <v>43460</v>
      </c>
      <c r="D1336" t="s">
        <v>14</v>
      </c>
      <c r="E1336">
        <v>43484</v>
      </c>
      <c r="F1336">
        <v>2</v>
      </c>
      <c r="G1336" t="s">
        <v>15</v>
      </c>
      <c r="H1336" t="s">
        <v>1354</v>
      </c>
      <c r="I1336" s="5">
        <v>280</v>
      </c>
      <c r="J1336" s="5">
        <f>IFERROR('Ventas Pases'!$I1336/'Ventas Pases'!$F1336,"PASE")</f>
        <v>140</v>
      </c>
      <c r="K1336" t="str">
        <f>IFERROR(VLOOKUP('Ventas Pases'!$J1336,'Comisiones HEROIC'!$E$1:$F$6,2,0),"")</f>
        <v/>
      </c>
      <c r="L1336" s="5">
        <f>IF('Ventas Pases'!$D1336="Red HEROIC",IFERROR(VLOOKUP('Ventas Pases'!$G1336,'Comisiones HEROIC'!$A$1:$B$11,2,0),15),IF('Ventas Pases'!$D1336="Red HEROIC",15,0))</f>
        <v>12</v>
      </c>
      <c r="M1336">
        <f>IF(pases[[#This Row],[Días Visita]]&lt;7,0,IF(pases[[#This Row],[Días Visita]]&lt;9,1,IF(pases[[#This Row],[Días Visita]]="Ilimitados",0,2)))</f>
        <v>0</v>
      </c>
      <c r="N1336" s="5">
        <f>IF(AND('Ventas Pases'!$A1336="Fuera de Temporada",'Ventas Pases'!$B1336=2019,pases[[#This Row],[Modo de Compra]]="Paquete"),30,0)</f>
        <v>0</v>
      </c>
      <c r="O1336" s="5">
        <f>-SUMIF(lift[Número de pase],pases[[#This Row],[Numero de Pase]],lift[Costo])</f>
        <v>0</v>
      </c>
    </row>
    <row r="1337" spans="1:15" x14ac:dyDescent="0.25">
      <c r="A1337" t="s">
        <v>7</v>
      </c>
      <c r="B1337">
        <v>2019</v>
      </c>
      <c r="C1337">
        <v>43444</v>
      </c>
      <c r="D1337" t="s">
        <v>14</v>
      </c>
      <c r="E1337">
        <v>43536</v>
      </c>
      <c r="F1337">
        <v>2</v>
      </c>
      <c r="G1337" t="s">
        <v>27</v>
      </c>
      <c r="H1337" t="s">
        <v>1355</v>
      </c>
      <c r="I1337" s="5">
        <v>280</v>
      </c>
      <c r="J1337" s="5">
        <f>IFERROR('Ventas Pases'!$I1337/'Ventas Pases'!$F1337,"PASE")</f>
        <v>140</v>
      </c>
      <c r="K1337" t="str">
        <f>IFERROR(VLOOKUP('Ventas Pases'!$J1337,'Comisiones HEROIC'!$E$1:$F$6,2,0),"")</f>
        <v/>
      </c>
      <c r="L1337" s="5">
        <f>IF('Ventas Pases'!$D1337="Red HEROIC",IFERROR(VLOOKUP('Ventas Pases'!$G1337,'Comisiones HEROIC'!$A$1:$B$11,2,0),15),IF('Ventas Pases'!$D1337="Red HEROIC",15,0))</f>
        <v>15</v>
      </c>
      <c r="M1337">
        <f>IF(pases[[#This Row],[Días Visita]]&lt;7,0,IF(pases[[#This Row],[Días Visita]]&lt;9,1,IF(pases[[#This Row],[Días Visita]]="Ilimitados",0,2)))</f>
        <v>0</v>
      </c>
      <c r="N1337" s="5">
        <f>IF(AND('Ventas Pases'!$A1337="Fuera de Temporada",'Ventas Pases'!$B1337=2019,pases[[#This Row],[Modo de Compra]]="Paquete"),30,0)</f>
        <v>0</v>
      </c>
      <c r="O1337" s="5">
        <f>-SUMIF(lift[Número de pase],pases[[#This Row],[Numero de Pase]],lift[Costo])</f>
        <v>0</v>
      </c>
    </row>
    <row r="1338" spans="1:15" x14ac:dyDescent="0.25">
      <c r="A1338" t="s">
        <v>7</v>
      </c>
      <c r="B1338">
        <v>2019</v>
      </c>
      <c r="C1338">
        <v>43486</v>
      </c>
      <c r="D1338" t="s">
        <v>14</v>
      </c>
      <c r="E1338">
        <v>43532</v>
      </c>
      <c r="F1338">
        <v>2</v>
      </c>
      <c r="G1338" t="s">
        <v>15</v>
      </c>
      <c r="H1338" t="s">
        <v>1356</v>
      </c>
      <c r="I1338" s="5">
        <v>280</v>
      </c>
      <c r="J1338" s="5">
        <f>IFERROR('Ventas Pases'!$I1338/'Ventas Pases'!$F1338,"PASE")</f>
        <v>140</v>
      </c>
      <c r="K1338" t="str">
        <f>IFERROR(VLOOKUP('Ventas Pases'!$J1338,'Comisiones HEROIC'!$E$1:$F$6,2,0),"")</f>
        <v/>
      </c>
      <c r="L1338" s="5">
        <f>IF('Ventas Pases'!$D1338="Red HEROIC",IFERROR(VLOOKUP('Ventas Pases'!$G1338,'Comisiones HEROIC'!$A$1:$B$11,2,0),15),IF('Ventas Pases'!$D1338="Red HEROIC",15,0))</f>
        <v>12</v>
      </c>
      <c r="M1338">
        <f>IF(pases[[#This Row],[Días Visita]]&lt;7,0,IF(pases[[#This Row],[Días Visita]]&lt;9,1,IF(pases[[#This Row],[Días Visita]]="Ilimitados",0,2)))</f>
        <v>0</v>
      </c>
      <c r="N1338" s="5">
        <f>IF(AND('Ventas Pases'!$A1338="Fuera de Temporada",'Ventas Pases'!$B1338=2019,pases[[#This Row],[Modo de Compra]]="Paquete"),30,0)</f>
        <v>0</v>
      </c>
      <c r="O1338" s="5">
        <f>-SUMIF(lift[Número de pase],pases[[#This Row],[Numero de Pase]],lift[Costo])</f>
        <v>0</v>
      </c>
    </row>
    <row r="1339" spans="1:15" x14ac:dyDescent="0.25">
      <c r="A1339" t="s">
        <v>7</v>
      </c>
      <c r="B1339">
        <v>2019</v>
      </c>
      <c r="C1339">
        <v>43555</v>
      </c>
      <c r="D1339" t="s">
        <v>14</v>
      </c>
      <c r="E1339">
        <v>43547</v>
      </c>
      <c r="F1339">
        <v>3</v>
      </c>
      <c r="G1339" t="s">
        <v>15</v>
      </c>
      <c r="H1339" t="s">
        <v>1357</v>
      </c>
      <c r="I1339" s="5">
        <v>420</v>
      </c>
      <c r="J1339" s="5">
        <f>IFERROR('Ventas Pases'!$I1339/'Ventas Pases'!$F1339,"PASE")</f>
        <v>140</v>
      </c>
      <c r="K1339" t="str">
        <f>IFERROR(VLOOKUP('Ventas Pases'!$J1339,'Comisiones HEROIC'!$E$1:$F$6,2,0),"")</f>
        <v/>
      </c>
      <c r="L1339" s="5">
        <f>IF('Ventas Pases'!$D1339="Red HEROIC",IFERROR(VLOOKUP('Ventas Pases'!$G1339,'Comisiones HEROIC'!$A$1:$B$11,2,0),15),IF('Ventas Pases'!$D1339="Red HEROIC",15,0))</f>
        <v>12</v>
      </c>
      <c r="M1339">
        <f>IF(pases[[#This Row],[Días Visita]]&lt;7,0,IF(pases[[#This Row],[Días Visita]]&lt;9,1,IF(pases[[#This Row],[Días Visita]]="Ilimitados",0,2)))</f>
        <v>0</v>
      </c>
      <c r="N1339" s="5">
        <f>IF(AND('Ventas Pases'!$A1339="Fuera de Temporada",'Ventas Pases'!$B1339=2019,pases[[#This Row],[Modo de Compra]]="Paquete"),30,0)</f>
        <v>0</v>
      </c>
      <c r="O1339" s="5">
        <f>-SUMIF(lift[Número de pase],pases[[#This Row],[Numero de Pase]],lift[Costo])</f>
        <v>0</v>
      </c>
    </row>
    <row r="1340" spans="1:15" x14ac:dyDescent="0.25">
      <c r="A1340" t="s">
        <v>7</v>
      </c>
      <c r="B1340">
        <v>2018</v>
      </c>
      <c r="C1340">
        <v>43420</v>
      </c>
      <c r="D1340" t="s">
        <v>8</v>
      </c>
      <c r="E1340">
        <v>43054</v>
      </c>
      <c r="F1340" t="s">
        <v>11</v>
      </c>
      <c r="G1340" t="s">
        <v>9</v>
      </c>
      <c r="H1340" t="s">
        <v>1358</v>
      </c>
      <c r="I1340" s="5">
        <v>1950</v>
      </c>
      <c r="J1340" s="5" t="str">
        <f>IFERROR('Ventas Pases'!$I1340/'Ventas Pases'!$F1340,"PASE")</f>
        <v>PASE</v>
      </c>
      <c r="K1340" t="str">
        <f>IFERROR(VLOOKUP('Ventas Pases'!$J1340,'Comisiones HEROIC'!$E$1:$F$6,2,0),"")</f>
        <v/>
      </c>
      <c r="L1340" s="5">
        <f>IF('Ventas Pases'!$D1340="Red HEROIC",IFERROR(VLOOKUP('Ventas Pases'!$G1340,'Comisiones HEROIC'!$A$1:$B$11,2,0),15),IF('Ventas Pases'!$D1340="Red HEROIC",15,0))</f>
        <v>0</v>
      </c>
      <c r="M1340">
        <f>IF(pases[[#This Row],[Días Visita]]&lt;7,0,IF(pases[[#This Row],[Días Visita]]&lt;9,1,IF(pases[[#This Row],[Días Visita]]="Ilimitados",0,2)))</f>
        <v>0</v>
      </c>
      <c r="N1340" s="5">
        <f>IF(AND('Ventas Pases'!$A1340="Fuera de Temporada",'Ventas Pases'!$B1340=2019,pases[[#This Row],[Modo de Compra]]="Paquete"),30,0)</f>
        <v>0</v>
      </c>
      <c r="O1340" s="5">
        <f>-SUMIF(lift[Número de pase],pases[[#This Row],[Numero de Pase]],lift[Costo])</f>
        <v>-184</v>
      </c>
    </row>
    <row r="1341" spans="1:15" x14ac:dyDescent="0.25">
      <c r="A1341" t="s">
        <v>7</v>
      </c>
      <c r="B1341">
        <v>2018</v>
      </c>
      <c r="C1341">
        <v>43147</v>
      </c>
      <c r="D1341" t="s">
        <v>8</v>
      </c>
      <c r="E1341">
        <v>43054</v>
      </c>
      <c r="F1341" t="s">
        <v>11</v>
      </c>
      <c r="G1341" t="s">
        <v>9</v>
      </c>
      <c r="H1341" t="s">
        <v>1359</v>
      </c>
      <c r="I1341" s="5">
        <v>1950</v>
      </c>
      <c r="J1341" s="5" t="str">
        <f>IFERROR('Ventas Pases'!$I1341/'Ventas Pases'!$F1341,"PASE")</f>
        <v>PASE</v>
      </c>
      <c r="K1341" t="str">
        <f>IFERROR(VLOOKUP('Ventas Pases'!$J1341,'Comisiones HEROIC'!$E$1:$F$6,2,0),"")</f>
        <v/>
      </c>
      <c r="L1341" s="5">
        <f>IF('Ventas Pases'!$D1341="Red HEROIC",IFERROR(VLOOKUP('Ventas Pases'!$G1341,'Comisiones HEROIC'!$A$1:$B$11,2,0),15),IF('Ventas Pases'!$D1341="Red HEROIC",15,0))</f>
        <v>0</v>
      </c>
      <c r="M1341">
        <f>IF(pases[[#This Row],[Días Visita]]&lt;7,0,IF(pases[[#This Row],[Días Visita]]&lt;9,1,IF(pases[[#This Row],[Días Visita]]="Ilimitados",0,2)))</f>
        <v>0</v>
      </c>
      <c r="N1341" s="5">
        <f>IF(AND('Ventas Pases'!$A1341="Fuera de Temporada",'Ventas Pases'!$B1341=2019,pases[[#This Row],[Modo de Compra]]="Paquete"),30,0)</f>
        <v>0</v>
      </c>
      <c r="O1341" s="5">
        <f>-SUMIF(lift[Número de pase],pases[[#This Row],[Numero de Pase]],lift[Costo])</f>
        <v>-184</v>
      </c>
    </row>
    <row r="1342" spans="1:15" x14ac:dyDescent="0.25">
      <c r="A1342" t="s">
        <v>13</v>
      </c>
      <c r="B1342">
        <v>2018</v>
      </c>
      <c r="C1342">
        <v>43197</v>
      </c>
      <c r="D1342" t="s">
        <v>14</v>
      </c>
      <c r="E1342">
        <v>42900</v>
      </c>
      <c r="F1342">
        <v>1</v>
      </c>
      <c r="G1342" t="s">
        <v>33</v>
      </c>
      <c r="H1342" t="s">
        <v>1360</v>
      </c>
      <c r="I1342" s="5">
        <v>140</v>
      </c>
      <c r="J1342" s="5">
        <f>IFERROR('Ventas Pases'!$I1342/'Ventas Pases'!$F1342,"PASE")</f>
        <v>140</v>
      </c>
      <c r="K1342" t="str">
        <f>IFERROR(VLOOKUP('Ventas Pases'!$J1342,'Comisiones HEROIC'!$E$1:$F$6,2,0),"")</f>
        <v/>
      </c>
      <c r="L1342" s="5">
        <f>IF('Ventas Pases'!$D1342="Red HEROIC",IFERROR(VLOOKUP('Ventas Pases'!$G1342,'Comisiones HEROIC'!$A$1:$B$11,2,0),15),IF('Ventas Pases'!$D1342="Red HEROIC",15,0))</f>
        <v>15</v>
      </c>
      <c r="M1342">
        <f>IF(pases[[#This Row],[Días Visita]]&lt;7,0,IF(pases[[#This Row],[Días Visita]]&lt;9,1,IF(pases[[#This Row],[Días Visita]]="Ilimitados",0,2)))</f>
        <v>0</v>
      </c>
      <c r="N1342" s="5">
        <f>IF(AND('Ventas Pases'!$A1342="Fuera de Temporada",'Ventas Pases'!$B1342=2019,pases[[#This Row],[Modo de Compra]]="Paquete"),30,0)</f>
        <v>0</v>
      </c>
      <c r="O1342" s="5">
        <f>-SUMIF(lift[Número de pase],pases[[#This Row],[Numero de Pase]],lift[Costo])</f>
        <v>0</v>
      </c>
    </row>
    <row r="1343" spans="1:15" x14ac:dyDescent="0.25">
      <c r="A1343" t="s">
        <v>7</v>
      </c>
      <c r="B1343">
        <v>2019</v>
      </c>
      <c r="C1343">
        <v>43510</v>
      </c>
      <c r="D1343" t="s">
        <v>14</v>
      </c>
      <c r="E1343">
        <v>43547</v>
      </c>
      <c r="F1343">
        <v>3</v>
      </c>
      <c r="G1343" t="s">
        <v>33</v>
      </c>
      <c r="H1343" t="s">
        <v>1361</v>
      </c>
      <c r="I1343" s="5">
        <v>420</v>
      </c>
      <c r="J1343" s="5">
        <f>IFERROR('Ventas Pases'!$I1343/'Ventas Pases'!$F1343,"PASE")</f>
        <v>140</v>
      </c>
      <c r="K1343" t="str">
        <f>IFERROR(VLOOKUP('Ventas Pases'!$J1343,'Comisiones HEROIC'!$E$1:$F$6,2,0),"")</f>
        <v/>
      </c>
      <c r="L1343" s="5">
        <f>IF('Ventas Pases'!$D1343="Red HEROIC",IFERROR(VLOOKUP('Ventas Pases'!$G1343,'Comisiones HEROIC'!$A$1:$B$11,2,0),15),IF('Ventas Pases'!$D1343="Red HEROIC",15,0))</f>
        <v>15</v>
      </c>
      <c r="M1343">
        <f>IF(pases[[#This Row],[Días Visita]]&lt;7,0,IF(pases[[#This Row],[Días Visita]]&lt;9,1,IF(pases[[#This Row],[Días Visita]]="Ilimitados",0,2)))</f>
        <v>0</v>
      </c>
      <c r="N1343" s="5">
        <f>IF(AND('Ventas Pases'!$A1343="Fuera de Temporada",'Ventas Pases'!$B1343=2019,pases[[#This Row],[Modo de Compra]]="Paquete"),30,0)</f>
        <v>0</v>
      </c>
      <c r="O1343" s="5">
        <f>-SUMIF(lift[Número de pase],pases[[#This Row],[Numero de Pase]],lift[Costo])</f>
        <v>0</v>
      </c>
    </row>
    <row r="1344" spans="1:15" x14ac:dyDescent="0.25">
      <c r="A1344" t="s">
        <v>13</v>
      </c>
      <c r="B1344">
        <v>2018</v>
      </c>
      <c r="C1344">
        <v>43324</v>
      </c>
      <c r="D1344" t="s">
        <v>14</v>
      </c>
      <c r="E1344">
        <v>42839</v>
      </c>
      <c r="F1344">
        <v>4</v>
      </c>
      <c r="G1344" t="s">
        <v>33</v>
      </c>
      <c r="H1344" t="s">
        <v>1362</v>
      </c>
      <c r="I1344" s="5">
        <v>560</v>
      </c>
      <c r="J1344" s="5">
        <f>IFERROR('Ventas Pases'!$I1344/'Ventas Pases'!$F1344,"PASE")</f>
        <v>140</v>
      </c>
      <c r="K1344" t="str">
        <f>IFERROR(VLOOKUP('Ventas Pases'!$J1344,'Comisiones HEROIC'!$E$1:$F$6,2,0),"")</f>
        <v/>
      </c>
      <c r="L1344" s="5">
        <f>IF('Ventas Pases'!$D1344="Red HEROIC",IFERROR(VLOOKUP('Ventas Pases'!$G1344,'Comisiones HEROIC'!$A$1:$B$11,2,0),15),IF('Ventas Pases'!$D1344="Red HEROIC",15,0))</f>
        <v>15</v>
      </c>
      <c r="M1344">
        <f>IF(pases[[#This Row],[Días Visita]]&lt;7,0,IF(pases[[#This Row],[Días Visita]]&lt;9,1,IF(pases[[#This Row],[Días Visita]]="Ilimitados",0,2)))</f>
        <v>0</v>
      </c>
      <c r="N1344" s="5">
        <f>IF(AND('Ventas Pases'!$A1344="Fuera de Temporada",'Ventas Pases'!$B1344=2019,pases[[#This Row],[Modo de Compra]]="Paquete"),30,0)</f>
        <v>0</v>
      </c>
      <c r="O1344" s="5">
        <f>-SUMIF(lift[Número de pase],pases[[#This Row],[Numero de Pase]],lift[Costo])</f>
        <v>0</v>
      </c>
    </row>
    <row r="1345" spans="1:15" x14ac:dyDescent="0.25">
      <c r="A1345" t="s">
        <v>7</v>
      </c>
      <c r="B1345">
        <v>2019</v>
      </c>
      <c r="C1345">
        <v>43453</v>
      </c>
      <c r="D1345" t="s">
        <v>8</v>
      </c>
      <c r="E1345">
        <v>43540</v>
      </c>
      <c r="F1345">
        <v>6</v>
      </c>
      <c r="G1345" t="s">
        <v>9</v>
      </c>
      <c r="H1345" t="s">
        <v>1363</v>
      </c>
      <c r="I1345" s="5">
        <v>720</v>
      </c>
      <c r="J1345" s="5">
        <f>IFERROR('Ventas Pases'!$I1345/'Ventas Pases'!$F1345,"PASE")</f>
        <v>120</v>
      </c>
      <c r="K1345" t="str">
        <f>IFERROR(VLOOKUP('Ventas Pases'!$J1345,'Comisiones HEROIC'!$E$1:$F$6,2,0),"")</f>
        <v/>
      </c>
      <c r="L1345" s="5">
        <f>IF('Ventas Pases'!$D1345="Red HEROIC",IFERROR(VLOOKUP('Ventas Pases'!$G1345,'Comisiones HEROIC'!$A$1:$B$11,2,0),15),IF('Ventas Pases'!$D1345="Red HEROIC",15,0))</f>
        <v>0</v>
      </c>
      <c r="M1345">
        <f>IF(pases[[#This Row],[Días Visita]]&lt;7,0,IF(pases[[#This Row],[Días Visita]]&lt;9,1,IF(pases[[#This Row],[Días Visita]]="Ilimitados",0,2)))</f>
        <v>0</v>
      </c>
      <c r="N1345" s="5">
        <f>IF(AND('Ventas Pases'!$A1345="Fuera de Temporada",'Ventas Pases'!$B1345=2019,pases[[#This Row],[Modo de Compra]]="Paquete"),30,0)</f>
        <v>0</v>
      </c>
      <c r="O1345" s="5">
        <f>-SUMIF(lift[Número de pase],pases[[#This Row],[Numero de Pase]],lift[Costo])</f>
        <v>0</v>
      </c>
    </row>
    <row r="1346" spans="1:15" x14ac:dyDescent="0.25">
      <c r="A1346" t="s">
        <v>7</v>
      </c>
      <c r="B1346">
        <v>2019</v>
      </c>
      <c r="C1346">
        <v>43505</v>
      </c>
      <c r="D1346" t="s">
        <v>8</v>
      </c>
      <c r="E1346">
        <v>43419</v>
      </c>
      <c r="F1346" t="s">
        <v>11</v>
      </c>
      <c r="G1346" t="s">
        <v>9</v>
      </c>
      <c r="H1346" t="s">
        <v>1364</v>
      </c>
      <c r="I1346" s="5">
        <v>1950</v>
      </c>
      <c r="J1346" s="5" t="str">
        <f>IFERROR('Ventas Pases'!$I1346/'Ventas Pases'!$F1346,"PASE")</f>
        <v>PASE</v>
      </c>
      <c r="K1346" t="str">
        <f>IFERROR(VLOOKUP('Ventas Pases'!$J1346,'Comisiones HEROIC'!$E$1:$F$6,2,0),"")</f>
        <v/>
      </c>
      <c r="L1346" s="5">
        <f>IF('Ventas Pases'!$D1346="Red HEROIC",IFERROR(VLOOKUP('Ventas Pases'!$G1346,'Comisiones HEROIC'!$A$1:$B$11,2,0),15),IF('Ventas Pases'!$D1346="Red HEROIC",15,0))</f>
        <v>0</v>
      </c>
      <c r="M1346">
        <f>IF(pases[[#This Row],[Días Visita]]&lt;7,0,IF(pases[[#This Row],[Días Visita]]&lt;9,1,IF(pases[[#This Row],[Días Visita]]="Ilimitados",0,2)))</f>
        <v>0</v>
      </c>
      <c r="N1346" s="5">
        <f>IF(AND('Ventas Pases'!$A1346="Fuera de Temporada",'Ventas Pases'!$B1346=2019,pases[[#This Row],[Modo de Compra]]="Paquete"),30,0)</f>
        <v>0</v>
      </c>
      <c r="O1346" s="5">
        <f>-SUMIF(lift[Número de pase],pases[[#This Row],[Numero de Pase]],lift[Costo])</f>
        <v>-828</v>
      </c>
    </row>
    <row r="1347" spans="1:15" x14ac:dyDescent="0.25">
      <c r="A1347" t="s">
        <v>13</v>
      </c>
      <c r="B1347">
        <v>2019</v>
      </c>
      <c r="C1347">
        <v>43390</v>
      </c>
      <c r="D1347" t="s">
        <v>8</v>
      </c>
      <c r="E1347">
        <v>43301</v>
      </c>
      <c r="F1347">
        <v>7</v>
      </c>
      <c r="G1347" t="s">
        <v>9</v>
      </c>
      <c r="H1347" t="s">
        <v>1365</v>
      </c>
      <c r="I1347" s="5">
        <v>840</v>
      </c>
      <c r="J1347" s="5">
        <f>IFERROR('Ventas Pases'!$I1347/'Ventas Pases'!$F1347,"PASE")</f>
        <v>120</v>
      </c>
      <c r="K1347" t="str">
        <f>IFERROR(VLOOKUP('Ventas Pases'!$J1347,'Comisiones HEROIC'!$E$1:$F$6,2,0),"")</f>
        <v/>
      </c>
      <c r="L1347" s="5">
        <f>IF('Ventas Pases'!$D1347="Red HEROIC",IFERROR(VLOOKUP('Ventas Pases'!$G1347,'Comisiones HEROIC'!$A$1:$B$11,2,0),15),IF('Ventas Pases'!$D1347="Red HEROIC",15,0))</f>
        <v>0</v>
      </c>
      <c r="M1347">
        <f>IF(pases[[#This Row],[Días Visita]]&lt;7,0,IF(pases[[#This Row],[Días Visita]]&lt;9,1,IF(pases[[#This Row],[Días Visita]]="Ilimitados",0,2)))</f>
        <v>1</v>
      </c>
      <c r="N1347" s="5">
        <f>IF(AND('Ventas Pases'!$A1347="Fuera de Temporada",'Ventas Pases'!$B1347=2019,pases[[#This Row],[Modo de Compra]]="Paquete"),30,0)</f>
        <v>0</v>
      </c>
      <c r="O1347" s="5">
        <f>-SUMIF(lift[Número de pase],pases[[#This Row],[Numero de Pase]],lift[Costo])</f>
        <v>0</v>
      </c>
    </row>
    <row r="1348" spans="1:15" x14ac:dyDescent="0.25">
      <c r="A1348" t="s">
        <v>7</v>
      </c>
      <c r="B1348">
        <v>2019</v>
      </c>
      <c r="C1348">
        <v>43481</v>
      </c>
      <c r="D1348" t="s">
        <v>17</v>
      </c>
      <c r="E1348">
        <v>43476</v>
      </c>
      <c r="F1348">
        <v>4</v>
      </c>
      <c r="G1348" t="s">
        <v>9</v>
      </c>
      <c r="H1348" t="s">
        <v>1366</v>
      </c>
      <c r="I1348" s="5">
        <v>440</v>
      </c>
      <c r="J1348" s="5">
        <f>IFERROR('Ventas Pases'!$I1348/'Ventas Pases'!$F1348,"PASE")</f>
        <v>110</v>
      </c>
      <c r="K1348" t="str">
        <f>IFERROR(VLOOKUP('Ventas Pases'!$J1348,'Comisiones HEROIC'!$E$1:$F$6,2,0),"")</f>
        <v>Elton Hotel</v>
      </c>
      <c r="L1348" s="5">
        <f>IF('Ventas Pases'!$D1348="Red HEROIC",IFERROR(VLOOKUP('Ventas Pases'!$G1348,'Comisiones HEROIC'!$A$1:$B$11,2,0),15),IF('Ventas Pases'!$D1348="Red HEROIC",15,0))</f>
        <v>0</v>
      </c>
      <c r="M1348">
        <f>IF(pases[[#This Row],[Días Visita]]&lt;7,0,IF(pases[[#This Row],[Días Visita]]&lt;9,1,IF(pases[[#This Row],[Días Visita]]="Ilimitados",0,2)))</f>
        <v>0</v>
      </c>
      <c r="N1348" s="5">
        <f>IF(AND('Ventas Pases'!$A1348="Fuera de Temporada",'Ventas Pases'!$B1348=2019,pases[[#This Row],[Modo de Compra]]="Paquete"),30,0)</f>
        <v>0</v>
      </c>
      <c r="O1348" s="5">
        <f>-SUMIF(lift[Número de pase],pases[[#This Row],[Numero de Pase]],lift[Costo])</f>
        <v>0</v>
      </c>
    </row>
    <row r="1349" spans="1:15" x14ac:dyDescent="0.25">
      <c r="A1349" t="s">
        <v>13</v>
      </c>
      <c r="B1349">
        <v>2019</v>
      </c>
      <c r="C1349">
        <v>43205</v>
      </c>
      <c r="D1349" t="s">
        <v>8</v>
      </c>
      <c r="E1349">
        <v>43220</v>
      </c>
      <c r="F1349">
        <v>9</v>
      </c>
      <c r="G1349" t="s">
        <v>9</v>
      </c>
      <c r="H1349" t="s">
        <v>1367</v>
      </c>
      <c r="I1349" s="5">
        <v>1080</v>
      </c>
      <c r="J1349" s="5">
        <f>IFERROR('Ventas Pases'!$I1349/'Ventas Pases'!$F1349,"PASE")</f>
        <v>120</v>
      </c>
      <c r="K1349" t="str">
        <f>IFERROR(VLOOKUP('Ventas Pases'!$J1349,'Comisiones HEROIC'!$E$1:$F$6,2,0),"")</f>
        <v/>
      </c>
      <c r="L1349" s="5">
        <f>IF('Ventas Pases'!$D1349="Red HEROIC",IFERROR(VLOOKUP('Ventas Pases'!$G1349,'Comisiones HEROIC'!$A$1:$B$11,2,0),15),IF('Ventas Pases'!$D1349="Red HEROIC",15,0))</f>
        <v>0</v>
      </c>
      <c r="M1349">
        <f>IF(pases[[#This Row],[Días Visita]]&lt;7,0,IF(pases[[#This Row],[Días Visita]]&lt;9,1,IF(pases[[#This Row],[Días Visita]]="Ilimitados",0,2)))</f>
        <v>2</v>
      </c>
      <c r="N1349" s="5">
        <f>IF(AND('Ventas Pases'!$A1349="Fuera de Temporada",'Ventas Pases'!$B1349=2019,pases[[#This Row],[Modo de Compra]]="Paquete"),30,0)</f>
        <v>0</v>
      </c>
      <c r="O1349" s="5">
        <f>-SUMIF(lift[Número de pase],pases[[#This Row],[Numero de Pase]],lift[Costo])</f>
        <v>0</v>
      </c>
    </row>
    <row r="1350" spans="1:15" x14ac:dyDescent="0.25">
      <c r="A1350" t="s">
        <v>7</v>
      </c>
      <c r="B1350">
        <v>2019</v>
      </c>
      <c r="C1350">
        <v>43484</v>
      </c>
      <c r="D1350" t="s">
        <v>17</v>
      </c>
      <c r="E1350">
        <v>43506</v>
      </c>
      <c r="F1350">
        <v>5</v>
      </c>
      <c r="G1350" t="s">
        <v>9</v>
      </c>
      <c r="H1350" t="s">
        <v>1368</v>
      </c>
      <c r="I1350" s="5">
        <v>550</v>
      </c>
      <c r="J1350" s="5">
        <f>IFERROR('Ventas Pases'!$I1350/'Ventas Pases'!$F1350,"PASE")</f>
        <v>110</v>
      </c>
      <c r="K1350" t="str">
        <f>IFERROR(VLOOKUP('Ventas Pases'!$J1350,'Comisiones HEROIC'!$E$1:$F$6,2,0),"")</f>
        <v>Elton Hotel</v>
      </c>
      <c r="L1350" s="5">
        <f>IF('Ventas Pases'!$D1350="Red HEROIC",IFERROR(VLOOKUP('Ventas Pases'!$G1350,'Comisiones HEROIC'!$A$1:$B$11,2,0),15),IF('Ventas Pases'!$D1350="Red HEROIC",15,0))</f>
        <v>0</v>
      </c>
      <c r="M1350">
        <f>IF(pases[[#This Row],[Días Visita]]&lt;7,0,IF(pases[[#This Row],[Días Visita]]&lt;9,1,IF(pases[[#This Row],[Días Visita]]="Ilimitados",0,2)))</f>
        <v>0</v>
      </c>
      <c r="N1350" s="5">
        <f>IF(AND('Ventas Pases'!$A1350="Fuera de Temporada",'Ventas Pases'!$B1350=2019,pases[[#This Row],[Modo de Compra]]="Paquete"),30,0)</f>
        <v>0</v>
      </c>
      <c r="O1350" s="5">
        <f>-SUMIF(lift[Número de pase],pases[[#This Row],[Numero de Pase]],lift[Costo])</f>
        <v>0</v>
      </c>
    </row>
    <row r="1351" spans="1:15" x14ac:dyDescent="0.25">
      <c r="A1351" t="s">
        <v>13</v>
      </c>
      <c r="B1351">
        <v>2018</v>
      </c>
      <c r="C1351">
        <v>43365</v>
      </c>
      <c r="D1351" t="s">
        <v>14</v>
      </c>
      <c r="E1351">
        <v>42845</v>
      </c>
      <c r="F1351">
        <v>5</v>
      </c>
      <c r="G1351" t="s">
        <v>19</v>
      </c>
      <c r="H1351" t="s">
        <v>1369</v>
      </c>
      <c r="I1351" s="5">
        <v>700</v>
      </c>
      <c r="J1351" s="5">
        <f>IFERROR('Ventas Pases'!$I1351/'Ventas Pases'!$F1351,"PASE")</f>
        <v>140</v>
      </c>
      <c r="K1351" t="str">
        <f>IFERROR(VLOOKUP('Ventas Pases'!$J1351,'Comisiones HEROIC'!$E$1:$F$6,2,0),"")</f>
        <v/>
      </c>
      <c r="L1351" s="5">
        <f>IF('Ventas Pases'!$D1351="Red HEROIC",IFERROR(VLOOKUP('Ventas Pases'!$G1351,'Comisiones HEROIC'!$A$1:$B$11,2,0),15),IF('Ventas Pases'!$D1351="Red HEROIC",15,0))</f>
        <v>15</v>
      </c>
      <c r="M1351">
        <f>IF(pases[[#This Row],[Días Visita]]&lt;7,0,IF(pases[[#This Row],[Días Visita]]&lt;9,1,IF(pases[[#This Row],[Días Visita]]="Ilimitados",0,2)))</f>
        <v>0</v>
      </c>
      <c r="N1351" s="5">
        <f>IF(AND('Ventas Pases'!$A1351="Fuera de Temporada",'Ventas Pases'!$B1351=2019,pases[[#This Row],[Modo de Compra]]="Paquete"),30,0)</f>
        <v>0</v>
      </c>
      <c r="O1351" s="5">
        <f>-SUMIF(lift[Número de pase],pases[[#This Row],[Numero de Pase]],lift[Costo])</f>
        <v>0</v>
      </c>
    </row>
    <row r="1352" spans="1:15" x14ac:dyDescent="0.25">
      <c r="A1352" t="s">
        <v>7</v>
      </c>
      <c r="B1352">
        <v>2019</v>
      </c>
      <c r="C1352">
        <v>43519</v>
      </c>
      <c r="D1352" t="s">
        <v>8</v>
      </c>
      <c r="E1352">
        <v>43523</v>
      </c>
      <c r="F1352">
        <v>7</v>
      </c>
      <c r="G1352" t="s">
        <v>9</v>
      </c>
      <c r="H1352" t="s">
        <v>1370</v>
      </c>
      <c r="I1352" s="5">
        <v>840</v>
      </c>
      <c r="J1352" s="5">
        <f>IFERROR('Ventas Pases'!$I1352/'Ventas Pases'!$F1352,"PASE")</f>
        <v>120</v>
      </c>
      <c r="K1352" t="str">
        <f>IFERROR(VLOOKUP('Ventas Pases'!$J1352,'Comisiones HEROIC'!$E$1:$F$6,2,0),"")</f>
        <v/>
      </c>
      <c r="L1352" s="5">
        <f>IF('Ventas Pases'!$D1352="Red HEROIC",IFERROR(VLOOKUP('Ventas Pases'!$G1352,'Comisiones HEROIC'!$A$1:$B$11,2,0),15),IF('Ventas Pases'!$D1352="Red HEROIC",15,0))</f>
        <v>0</v>
      </c>
      <c r="M1352">
        <f>IF(pases[[#This Row],[Días Visita]]&lt;7,0,IF(pases[[#This Row],[Días Visita]]&lt;9,1,IF(pases[[#This Row],[Días Visita]]="Ilimitados",0,2)))</f>
        <v>1</v>
      </c>
      <c r="N1352" s="5">
        <f>IF(AND('Ventas Pases'!$A1352="Fuera de Temporada",'Ventas Pases'!$B1352=2019,pases[[#This Row],[Modo de Compra]]="Paquete"),30,0)</f>
        <v>0</v>
      </c>
      <c r="O1352" s="5">
        <f>-SUMIF(lift[Número de pase],pases[[#This Row],[Numero de Pase]],lift[Costo])</f>
        <v>0</v>
      </c>
    </row>
    <row r="1353" spans="1:15" x14ac:dyDescent="0.25">
      <c r="A1353" t="s">
        <v>7</v>
      </c>
      <c r="B1353">
        <v>2019</v>
      </c>
      <c r="C1353">
        <v>43465</v>
      </c>
      <c r="D1353" t="s">
        <v>14</v>
      </c>
      <c r="E1353">
        <v>43498</v>
      </c>
      <c r="F1353">
        <v>9</v>
      </c>
      <c r="G1353" t="s">
        <v>15</v>
      </c>
      <c r="H1353" t="s">
        <v>1371</v>
      </c>
      <c r="I1353" s="5">
        <v>1260</v>
      </c>
      <c r="J1353" s="5">
        <f>IFERROR('Ventas Pases'!$I1353/'Ventas Pases'!$F1353,"PASE")</f>
        <v>140</v>
      </c>
      <c r="K1353" t="str">
        <f>IFERROR(VLOOKUP('Ventas Pases'!$J1353,'Comisiones HEROIC'!$E$1:$F$6,2,0),"")</f>
        <v/>
      </c>
      <c r="L1353" s="5">
        <f>IF('Ventas Pases'!$D1353="Red HEROIC",IFERROR(VLOOKUP('Ventas Pases'!$G1353,'Comisiones HEROIC'!$A$1:$B$11,2,0),15),IF('Ventas Pases'!$D1353="Red HEROIC",15,0))</f>
        <v>12</v>
      </c>
      <c r="M1353">
        <f>IF(pases[[#This Row],[Días Visita]]&lt;7,0,IF(pases[[#This Row],[Días Visita]]&lt;9,1,IF(pases[[#This Row],[Días Visita]]="Ilimitados",0,2)))</f>
        <v>2</v>
      </c>
      <c r="N1353" s="5">
        <f>IF(AND('Ventas Pases'!$A1353="Fuera de Temporada",'Ventas Pases'!$B1353=2019,pases[[#This Row],[Modo de Compra]]="Paquete"),30,0)</f>
        <v>0</v>
      </c>
      <c r="O1353" s="5">
        <f>-SUMIF(lift[Número de pase],pases[[#This Row],[Numero de Pase]],lift[Costo])</f>
        <v>0</v>
      </c>
    </row>
    <row r="1354" spans="1:15" x14ac:dyDescent="0.25">
      <c r="A1354" t="s">
        <v>13</v>
      </c>
      <c r="B1354">
        <v>2018</v>
      </c>
      <c r="C1354">
        <v>43254</v>
      </c>
      <c r="D1354" t="s">
        <v>8</v>
      </c>
      <c r="E1354">
        <v>43054</v>
      </c>
      <c r="F1354" t="s">
        <v>11</v>
      </c>
      <c r="G1354" t="s">
        <v>9</v>
      </c>
      <c r="H1354" t="s">
        <v>1372</v>
      </c>
      <c r="I1354" s="5">
        <v>1950</v>
      </c>
      <c r="J1354" s="5" t="str">
        <f>IFERROR('Ventas Pases'!$I1354/'Ventas Pases'!$F1354,"PASE")</f>
        <v>PASE</v>
      </c>
      <c r="K1354" t="str">
        <f>IFERROR(VLOOKUP('Ventas Pases'!$J1354,'Comisiones HEROIC'!$E$1:$F$6,2,0),"")</f>
        <v/>
      </c>
      <c r="L1354" s="5">
        <f>IF('Ventas Pases'!$D1354="Red HEROIC",IFERROR(VLOOKUP('Ventas Pases'!$G1354,'Comisiones HEROIC'!$A$1:$B$11,2,0),15),IF('Ventas Pases'!$D1354="Red HEROIC",15,0))</f>
        <v>0</v>
      </c>
      <c r="M1354">
        <f>IF(pases[[#This Row],[Días Visita]]&lt;7,0,IF(pases[[#This Row],[Días Visita]]&lt;9,1,IF(pases[[#This Row],[Días Visita]]="Ilimitados",0,2)))</f>
        <v>0</v>
      </c>
      <c r="N1354" s="5">
        <f>IF(AND('Ventas Pases'!$A1354="Fuera de Temporada",'Ventas Pases'!$B1354=2019,pases[[#This Row],[Modo de Compra]]="Paquete"),30,0)</f>
        <v>0</v>
      </c>
      <c r="O1354" s="5">
        <f>-SUMIF(lift[Número de pase],pases[[#This Row],[Numero de Pase]],lift[Costo])</f>
        <v>-368</v>
      </c>
    </row>
    <row r="1355" spans="1:15" x14ac:dyDescent="0.25">
      <c r="A1355" t="s">
        <v>7</v>
      </c>
      <c r="B1355">
        <v>2019</v>
      </c>
      <c r="C1355">
        <v>43537</v>
      </c>
      <c r="D1355" t="s">
        <v>17</v>
      </c>
      <c r="E1355">
        <v>43546</v>
      </c>
      <c r="F1355">
        <v>5</v>
      </c>
      <c r="G1355" t="s">
        <v>9</v>
      </c>
      <c r="H1355" t="s">
        <v>1373</v>
      </c>
      <c r="I1355" s="5">
        <v>550</v>
      </c>
      <c r="J1355" s="5">
        <f>IFERROR('Ventas Pases'!$I1355/'Ventas Pases'!$F1355,"PASE")</f>
        <v>110</v>
      </c>
      <c r="K1355" t="str">
        <f>IFERROR(VLOOKUP('Ventas Pases'!$J1355,'Comisiones HEROIC'!$E$1:$F$6,2,0),"")</f>
        <v>Elton Hotel</v>
      </c>
      <c r="L1355" s="5">
        <f>IF('Ventas Pases'!$D1355="Red HEROIC",IFERROR(VLOOKUP('Ventas Pases'!$G1355,'Comisiones HEROIC'!$A$1:$B$11,2,0),15),IF('Ventas Pases'!$D1355="Red HEROIC",15,0))</f>
        <v>0</v>
      </c>
      <c r="M1355">
        <f>IF(pases[[#This Row],[Días Visita]]&lt;7,0,IF(pases[[#This Row],[Días Visita]]&lt;9,1,IF(pases[[#This Row],[Días Visita]]="Ilimitados",0,2)))</f>
        <v>0</v>
      </c>
      <c r="N1355" s="5">
        <f>IF(AND('Ventas Pases'!$A1355="Fuera de Temporada",'Ventas Pases'!$B1355=2019,pases[[#This Row],[Modo de Compra]]="Paquete"),30,0)</f>
        <v>0</v>
      </c>
      <c r="O1355" s="5">
        <f>-SUMIF(lift[Número de pase],pases[[#This Row],[Numero de Pase]],lift[Costo])</f>
        <v>0</v>
      </c>
    </row>
    <row r="1356" spans="1:15" x14ac:dyDescent="0.25">
      <c r="A1356" t="s">
        <v>7</v>
      </c>
      <c r="B1356">
        <v>2019</v>
      </c>
      <c r="C1356">
        <v>43472</v>
      </c>
      <c r="D1356" t="s">
        <v>14</v>
      </c>
      <c r="E1356">
        <v>43521</v>
      </c>
      <c r="F1356">
        <v>2</v>
      </c>
      <c r="G1356" t="s">
        <v>15</v>
      </c>
      <c r="H1356" t="s">
        <v>1374</v>
      </c>
      <c r="I1356" s="5">
        <v>280</v>
      </c>
      <c r="J1356" s="5">
        <f>IFERROR('Ventas Pases'!$I1356/'Ventas Pases'!$F1356,"PASE")</f>
        <v>140</v>
      </c>
      <c r="K1356" t="str">
        <f>IFERROR(VLOOKUP('Ventas Pases'!$J1356,'Comisiones HEROIC'!$E$1:$F$6,2,0),"")</f>
        <v/>
      </c>
      <c r="L1356" s="5">
        <f>IF('Ventas Pases'!$D1356="Red HEROIC",IFERROR(VLOOKUP('Ventas Pases'!$G1356,'Comisiones HEROIC'!$A$1:$B$11,2,0),15),IF('Ventas Pases'!$D1356="Red HEROIC",15,0))</f>
        <v>12</v>
      </c>
      <c r="M1356">
        <f>IF(pases[[#This Row],[Días Visita]]&lt;7,0,IF(pases[[#This Row],[Días Visita]]&lt;9,1,IF(pases[[#This Row],[Días Visita]]="Ilimitados",0,2)))</f>
        <v>0</v>
      </c>
      <c r="N1356" s="5">
        <f>IF(AND('Ventas Pases'!$A1356="Fuera de Temporada",'Ventas Pases'!$B1356=2019,pases[[#This Row],[Modo de Compra]]="Paquete"),30,0)</f>
        <v>0</v>
      </c>
      <c r="O1356" s="5">
        <f>-SUMIF(lift[Número de pase],pases[[#This Row],[Numero de Pase]],lift[Costo])</f>
        <v>0</v>
      </c>
    </row>
    <row r="1357" spans="1:15" x14ac:dyDescent="0.25">
      <c r="A1357" t="s">
        <v>7</v>
      </c>
      <c r="B1357">
        <v>2018</v>
      </c>
      <c r="C1357">
        <v>43104</v>
      </c>
      <c r="D1357" t="s">
        <v>8</v>
      </c>
      <c r="E1357">
        <v>43054</v>
      </c>
      <c r="F1357" t="s">
        <v>11</v>
      </c>
      <c r="G1357" t="s">
        <v>9</v>
      </c>
      <c r="H1357" t="s">
        <v>1375</v>
      </c>
      <c r="I1357" s="5">
        <v>1950</v>
      </c>
      <c r="J1357" s="5" t="str">
        <f>IFERROR('Ventas Pases'!$I1357/'Ventas Pases'!$F1357,"PASE")</f>
        <v>PASE</v>
      </c>
      <c r="K1357" t="str">
        <f>IFERROR(VLOOKUP('Ventas Pases'!$J1357,'Comisiones HEROIC'!$E$1:$F$6,2,0),"")</f>
        <v/>
      </c>
      <c r="L1357" s="5">
        <f>IF('Ventas Pases'!$D1357="Red HEROIC",IFERROR(VLOOKUP('Ventas Pases'!$G1357,'Comisiones HEROIC'!$A$1:$B$11,2,0),15),IF('Ventas Pases'!$D1357="Red HEROIC",15,0))</f>
        <v>0</v>
      </c>
      <c r="M1357">
        <f>IF(pases[[#This Row],[Días Visita]]&lt;7,0,IF(pases[[#This Row],[Días Visita]]&lt;9,1,IF(pases[[#This Row],[Días Visita]]="Ilimitados",0,2)))</f>
        <v>0</v>
      </c>
      <c r="N1357" s="5">
        <f>IF(AND('Ventas Pases'!$A1357="Fuera de Temporada",'Ventas Pases'!$B1357=2019,pases[[#This Row],[Modo de Compra]]="Paquete"),30,0)</f>
        <v>0</v>
      </c>
      <c r="O1357" s="5">
        <f>-SUMIF(lift[Número de pase],pases[[#This Row],[Numero de Pase]],lift[Costo])</f>
        <v>-184</v>
      </c>
    </row>
    <row r="1358" spans="1:15" x14ac:dyDescent="0.25">
      <c r="A1358" t="s">
        <v>7</v>
      </c>
      <c r="B1358">
        <v>2018</v>
      </c>
      <c r="C1358">
        <v>43136</v>
      </c>
      <c r="D1358" t="s">
        <v>17</v>
      </c>
      <c r="E1358">
        <v>43164</v>
      </c>
      <c r="F1358">
        <v>4</v>
      </c>
      <c r="G1358" t="s">
        <v>9</v>
      </c>
      <c r="H1358" t="s">
        <v>1376</v>
      </c>
      <c r="I1358" s="5">
        <v>440</v>
      </c>
      <c r="J1358" s="5">
        <f>IFERROR('Ventas Pases'!$I1358/'Ventas Pases'!$F1358,"PASE")</f>
        <v>110</v>
      </c>
      <c r="K1358" t="str">
        <f>IFERROR(VLOOKUP('Ventas Pases'!$J1358,'Comisiones HEROIC'!$E$1:$F$6,2,0),"")</f>
        <v>Elton Hotel</v>
      </c>
      <c r="L1358" s="5">
        <f>IF('Ventas Pases'!$D1358="Red HEROIC",IFERROR(VLOOKUP('Ventas Pases'!$G1358,'Comisiones HEROIC'!$A$1:$B$11,2,0),15),IF('Ventas Pases'!$D1358="Red HEROIC",15,0))</f>
        <v>0</v>
      </c>
      <c r="M1358">
        <f>IF(pases[[#This Row],[Días Visita]]&lt;7,0,IF(pases[[#This Row],[Días Visita]]&lt;9,1,IF(pases[[#This Row],[Días Visita]]="Ilimitados",0,2)))</f>
        <v>0</v>
      </c>
      <c r="N1358" s="5">
        <f>IF(AND('Ventas Pases'!$A1358="Fuera de Temporada",'Ventas Pases'!$B1358=2019,pases[[#This Row],[Modo de Compra]]="Paquete"),30,0)</f>
        <v>0</v>
      </c>
      <c r="O1358" s="5">
        <f>-SUMIF(lift[Número de pase],pases[[#This Row],[Numero de Pase]],lift[Costo])</f>
        <v>0</v>
      </c>
    </row>
    <row r="1359" spans="1:15" x14ac:dyDescent="0.25">
      <c r="A1359" t="s">
        <v>7</v>
      </c>
      <c r="B1359">
        <v>2019</v>
      </c>
      <c r="C1359">
        <v>43478</v>
      </c>
      <c r="D1359" t="s">
        <v>8</v>
      </c>
      <c r="E1359">
        <v>43546</v>
      </c>
      <c r="F1359">
        <v>3</v>
      </c>
      <c r="G1359" t="s">
        <v>9</v>
      </c>
      <c r="H1359" t="s">
        <v>1377</v>
      </c>
      <c r="I1359" s="5">
        <v>360</v>
      </c>
      <c r="J1359" s="5">
        <f>IFERROR('Ventas Pases'!$I1359/'Ventas Pases'!$F1359,"PASE")</f>
        <v>120</v>
      </c>
      <c r="K1359" t="str">
        <f>IFERROR(VLOOKUP('Ventas Pases'!$J1359,'Comisiones HEROIC'!$E$1:$F$6,2,0),"")</f>
        <v/>
      </c>
      <c r="L1359" s="5">
        <f>IF('Ventas Pases'!$D1359="Red HEROIC",IFERROR(VLOOKUP('Ventas Pases'!$G1359,'Comisiones HEROIC'!$A$1:$B$11,2,0),15),IF('Ventas Pases'!$D1359="Red HEROIC",15,0))</f>
        <v>0</v>
      </c>
      <c r="M1359">
        <f>IF(pases[[#This Row],[Días Visita]]&lt;7,0,IF(pases[[#This Row],[Días Visita]]&lt;9,1,IF(pases[[#This Row],[Días Visita]]="Ilimitados",0,2)))</f>
        <v>0</v>
      </c>
      <c r="N1359" s="5">
        <f>IF(AND('Ventas Pases'!$A1359="Fuera de Temporada",'Ventas Pases'!$B1359=2019,pases[[#This Row],[Modo de Compra]]="Paquete"),30,0)</f>
        <v>0</v>
      </c>
      <c r="O1359" s="5">
        <f>-SUMIF(lift[Número de pase],pases[[#This Row],[Numero de Pase]],lift[Costo])</f>
        <v>0</v>
      </c>
    </row>
    <row r="1360" spans="1:15" x14ac:dyDescent="0.25">
      <c r="A1360" t="s">
        <v>13</v>
      </c>
      <c r="B1360">
        <v>2019</v>
      </c>
      <c r="C1360">
        <v>43292</v>
      </c>
      <c r="D1360" t="s">
        <v>17</v>
      </c>
      <c r="E1360">
        <v>43293</v>
      </c>
      <c r="F1360">
        <v>2</v>
      </c>
      <c r="G1360" t="s">
        <v>9</v>
      </c>
      <c r="H1360" t="s">
        <v>1378</v>
      </c>
      <c r="I1360" s="5">
        <v>200</v>
      </c>
      <c r="J1360" s="5">
        <f>IFERROR('Ventas Pases'!$I1360/'Ventas Pases'!$F1360,"PASE")</f>
        <v>100</v>
      </c>
      <c r="K1360" t="str">
        <f>IFERROR(VLOOKUP('Ventas Pases'!$J1360,'Comisiones HEROIC'!$E$1:$F$6,2,0),"")</f>
        <v>Ridossan Hotel</v>
      </c>
      <c r="L1360" s="5">
        <f>IF('Ventas Pases'!$D1360="Red HEROIC",IFERROR(VLOOKUP('Ventas Pases'!$G1360,'Comisiones HEROIC'!$A$1:$B$11,2,0),15),IF('Ventas Pases'!$D1360="Red HEROIC",15,0))</f>
        <v>0</v>
      </c>
      <c r="M1360">
        <f>IF(pases[[#This Row],[Días Visita]]&lt;7,0,IF(pases[[#This Row],[Días Visita]]&lt;9,1,IF(pases[[#This Row],[Días Visita]]="Ilimitados",0,2)))</f>
        <v>0</v>
      </c>
      <c r="N1360" s="5">
        <f>IF(AND('Ventas Pases'!$A1360="Fuera de Temporada",'Ventas Pases'!$B1360=2019,pases[[#This Row],[Modo de Compra]]="Paquete"),30,0)</f>
        <v>30</v>
      </c>
      <c r="O1360" s="5">
        <f>-SUMIF(lift[Número de pase],pases[[#This Row],[Numero de Pase]],lift[Costo])</f>
        <v>0</v>
      </c>
    </row>
    <row r="1361" spans="1:15" x14ac:dyDescent="0.25">
      <c r="A1361" t="s">
        <v>7</v>
      </c>
      <c r="B1361">
        <v>2018</v>
      </c>
      <c r="C1361">
        <v>43161</v>
      </c>
      <c r="D1361" t="s">
        <v>14</v>
      </c>
      <c r="E1361">
        <v>43165</v>
      </c>
      <c r="F1361">
        <v>9</v>
      </c>
      <c r="G1361" t="s">
        <v>19</v>
      </c>
      <c r="H1361" t="s">
        <v>1379</v>
      </c>
      <c r="I1361" s="5">
        <v>1260</v>
      </c>
      <c r="J1361" s="5">
        <f>IFERROR('Ventas Pases'!$I1361/'Ventas Pases'!$F1361,"PASE")</f>
        <v>140</v>
      </c>
      <c r="K1361" t="str">
        <f>IFERROR(VLOOKUP('Ventas Pases'!$J1361,'Comisiones HEROIC'!$E$1:$F$6,2,0),"")</f>
        <v/>
      </c>
      <c r="L1361" s="5">
        <f>IF('Ventas Pases'!$D1361="Red HEROIC",IFERROR(VLOOKUP('Ventas Pases'!$G1361,'Comisiones HEROIC'!$A$1:$B$11,2,0),15),IF('Ventas Pases'!$D1361="Red HEROIC",15,0))</f>
        <v>15</v>
      </c>
      <c r="M1361">
        <f>IF(pases[[#This Row],[Días Visita]]&lt;7,0,IF(pases[[#This Row],[Días Visita]]&lt;9,1,IF(pases[[#This Row],[Días Visita]]="Ilimitados",0,2)))</f>
        <v>2</v>
      </c>
      <c r="N1361" s="5">
        <f>IF(AND('Ventas Pases'!$A1361="Fuera de Temporada",'Ventas Pases'!$B1361=2019,pases[[#This Row],[Modo de Compra]]="Paquete"),30,0)</f>
        <v>0</v>
      </c>
      <c r="O1361" s="5">
        <f>-SUMIF(lift[Número de pase],pases[[#This Row],[Numero de Pase]],lift[Costo])</f>
        <v>0</v>
      </c>
    </row>
    <row r="1362" spans="1:15" x14ac:dyDescent="0.25">
      <c r="A1362" t="s">
        <v>7</v>
      </c>
      <c r="B1362">
        <v>2019</v>
      </c>
      <c r="C1362">
        <v>43452</v>
      </c>
      <c r="D1362" t="s">
        <v>8</v>
      </c>
      <c r="E1362">
        <v>43487</v>
      </c>
      <c r="F1362">
        <v>8</v>
      </c>
      <c r="G1362" t="s">
        <v>9</v>
      </c>
      <c r="H1362" t="s">
        <v>1380</v>
      </c>
      <c r="I1362" s="5">
        <v>960</v>
      </c>
      <c r="J1362" s="5">
        <f>IFERROR('Ventas Pases'!$I1362/'Ventas Pases'!$F1362,"PASE")</f>
        <v>120</v>
      </c>
      <c r="K1362" t="str">
        <f>IFERROR(VLOOKUP('Ventas Pases'!$J1362,'Comisiones HEROIC'!$E$1:$F$6,2,0),"")</f>
        <v/>
      </c>
      <c r="L1362" s="5">
        <f>IF('Ventas Pases'!$D1362="Red HEROIC",IFERROR(VLOOKUP('Ventas Pases'!$G1362,'Comisiones HEROIC'!$A$1:$B$11,2,0),15),IF('Ventas Pases'!$D1362="Red HEROIC",15,0))</f>
        <v>0</v>
      </c>
      <c r="M1362">
        <f>IF(pases[[#This Row],[Días Visita]]&lt;7,0,IF(pases[[#This Row],[Días Visita]]&lt;9,1,IF(pases[[#This Row],[Días Visita]]="Ilimitados",0,2)))</f>
        <v>1</v>
      </c>
      <c r="N1362" s="5">
        <f>IF(AND('Ventas Pases'!$A1362="Fuera de Temporada",'Ventas Pases'!$B1362=2019,pases[[#This Row],[Modo de Compra]]="Paquete"),30,0)</f>
        <v>0</v>
      </c>
      <c r="O1362" s="5">
        <f>-SUMIF(lift[Número de pase],pases[[#This Row],[Numero de Pase]],lift[Costo])</f>
        <v>0</v>
      </c>
    </row>
    <row r="1363" spans="1:15" x14ac:dyDescent="0.25">
      <c r="A1363" t="s">
        <v>7</v>
      </c>
      <c r="B1363">
        <v>2019</v>
      </c>
      <c r="C1363">
        <v>43481</v>
      </c>
      <c r="D1363" t="s">
        <v>14</v>
      </c>
      <c r="E1363">
        <v>43524</v>
      </c>
      <c r="F1363">
        <v>8</v>
      </c>
      <c r="G1363" t="s">
        <v>33</v>
      </c>
      <c r="H1363" t="s">
        <v>1381</v>
      </c>
      <c r="I1363" s="5">
        <v>1120</v>
      </c>
      <c r="J1363" s="5">
        <f>IFERROR('Ventas Pases'!$I1363/'Ventas Pases'!$F1363,"PASE")</f>
        <v>140</v>
      </c>
      <c r="K1363" t="str">
        <f>IFERROR(VLOOKUP('Ventas Pases'!$J1363,'Comisiones HEROIC'!$E$1:$F$6,2,0),"")</f>
        <v/>
      </c>
      <c r="L1363" s="5">
        <f>IF('Ventas Pases'!$D1363="Red HEROIC",IFERROR(VLOOKUP('Ventas Pases'!$G1363,'Comisiones HEROIC'!$A$1:$B$11,2,0),15),IF('Ventas Pases'!$D1363="Red HEROIC",15,0))</f>
        <v>15</v>
      </c>
      <c r="M1363">
        <f>IF(pases[[#This Row],[Días Visita]]&lt;7,0,IF(pases[[#This Row],[Días Visita]]&lt;9,1,IF(pases[[#This Row],[Días Visita]]="Ilimitados",0,2)))</f>
        <v>1</v>
      </c>
      <c r="N1363" s="5">
        <f>IF(AND('Ventas Pases'!$A1363="Fuera de Temporada",'Ventas Pases'!$B1363=2019,pases[[#This Row],[Modo de Compra]]="Paquete"),30,0)</f>
        <v>0</v>
      </c>
      <c r="O1363" s="5">
        <f>-SUMIF(lift[Número de pase],pases[[#This Row],[Numero de Pase]],lift[Costo])</f>
        <v>0</v>
      </c>
    </row>
    <row r="1364" spans="1:15" x14ac:dyDescent="0.25">
      <c r="A1364" t="s">
        <v>7</v>
      </c>
      <c r="B1364">
        <v>2018</v>
      </c>
      <c r="C1364">
        <v>43158</v>
      </c>
      <c r="D1364" t="s">
        <v>17</v>
      </c>
      <c r="E1364">
        <v>43166</v>
      </c>
      <c r="F1364">
        <v>1</v>
      </c>
      <c r="G1364" t="s">
        <v>9</v>
      </c>
      <c r="H1364" t="s">
        <v>1382</v>
      </c>
      <c r="I1364" s="5">
        <v>105</v>
      </c>
      <c r="J1364" s="5">
        <f>IFERROR('Ventas Pases'!$I1364/'Ventas Pases'!$F1364,"PASE")</f>
        <v>105</v>
      </c>
      <c r="K1364" t="str">
        <f>IFERROR(VLOOKUP('Ventas Pases'!$J1364,'Comisiones HEROIC'!$E$1:$F$6,2,0),"")</f>
        <v>OI Hotels</v>
      </c>
      <c r="L1364" s="5">
        <f>IF('Ventas Pases'!$D1364="Red HEROIC",IFERROR(VLOOKUP('Ventas Pases'!$G1364,'Comisiones HEROIC'!$A$1:$B$11,2,0),15),IF('Ventas Pases'!$D1364="Red HEROIC",15,0))</f>
        <v>0</v>
      </c>
      <c r="M1364">
        <f>IF(pases[[#This Row],[Días Visita]]&lt;7,0,IF(pases[[#This Row],[Días Visita]]&lt;9,1,IF(pases[[#This Row],[Días Visita]]="Ilimitados",0,2)))</f>
        <v>0</v>
      </c>
      <c r="N1364" s="5">
        <f>IF(AND('Ventas Pases'!$A1364="Fuera de Temporada",'Ventas Pases'!$B1364=2019,pases[[#This Row],[Modo de Compra]]="Paquete"),30,0)</f>
        <v>0</v>
      </c>
      <c r="O1364" s="5">
        <f>-SUMIF(lift[Número de pase],pases[[#This Row],[Numero de Pase]],lift[Costo])</f>
        <v>0</v>
      </c>
    </row>
    <row r="1365" spans="1:15" x14ac:dyDescent="0.25">
      <c r="A1365" t="s">
        <v>7</v>
      </c>
      <c r="B1365">
        <v>2019</v>
      </c>
      <c r="C1365">
        <v>43490</v>
      </c>
      <c r="D1365" t="s">
        <v>8</v>
      </c>
      <c r="E1365">
        <v>43509</v>
      </c>
      <c r="F1365">
        <v>8</v>
      </c>
      <c r="G1365" t="s">
        <v>9</v>
      </c>
      <c r="H1365" t="s">
        <v>1383</v>
      </c>
      <c r="I1365" s="5">
        <v>960</v>
      </c>
      <c r="J1365" s="5">
        <f>IFERROR('Ventas Pases'!$I1365/'Ventas Pases'!$F1365,"PASE")</f>
        <v>120</v>
      </c>
      <c r="K1365" t="str">
        <f>IFERROR(VLOOKUP('Ventas Pases'!$J1365,'Comisiones HEROIC'!$E$1:$F$6,2,0),"")</f>
        <v/>
      </c>
      <c r="L1365" s="5">
        <f>IF('Ventas Pases'!$D1365="Red HEROIC",IFERROR(VLOOKUP('Ventas Pases'!$G1365,'Comisiones HEROIC'!$A$1:$B$11,2,0),15),IF('Ventas Pases'!$D1365="Red HEROIC",15,0))</f>
        <v>0</v>
      </c>
      <c r="M1365">
        <f>IF(pases[[#This Row],[Días Visita]]&lt;7,0,IF(pases[[#This Row],[Días Visita]]&lt;9,1,IF(pases[[#This Row],[Días Visita]]="Ilimitados",0,2)))</f>
        <v>1</v>
      </c>
      <c r="N1365" s="5">
        <f>IF(AND('Ventas Pases'!$A1365="Fuera de Temporada",'Ventas Pases'!$B1365=2019,pases[[#This Row],[Modo de Compra]]="Paquete"),30,0)</f>
        <v>0</v>
      </c>
      <c r="O1365" s="5">
        <f>-SUMIF(lift[Número de pase],pases[[#This Row],[Numero de Pase]],lift[Costo])</f>
        <v>0</v>
      </c>
    </row>
    <row r="1366" spans="1:15" x14ac:dyDescent="0.25">
      <c r="A1366" t="s">
        <v>7</v>
      </c>
      <c r="B1366">
        <v>2019</v>
      </c>
      <c r="C1366">
        <v>43446</v>
      </c>
      <c r="D1366" t="s">
        <v>8</v>
      </c>
      <c r="E1366">
        <v>43547</v>
      </c>
      <c r="F1366">
        <v>7</v>
      </c>
      <c r="G1366" t="s">
        <v>9</v>
      </c>
      <c r="H1366" t="s">
        <v>1384</v>
      </c>
      <c r="I1366" s="5">
        <v>840</v>
      </c>
      <c r="J1366" s="5">
        <f>IFERROR('Ventas Pases'!$I1366/'Ventas Pases'!$F1366,"PASE")</f>
        <v>120</v>
      </c>
      <c r="K1366" t="str">
        <f>IFERROR(VLOOKUP('Ventas Pases'!$J1366,'Comisiones HEROIC'!$E$1:$F$6,2,0),"")</f>
        <v/>
      </c>
      <c r="L1366" s="5">
        <f>IF('Ventas Pases'!$D1366="Red HEROIC",IFERROR(VLOOKUP('Ventas Pases'!$G1366,'Comisiones HEROIC'!$A$1:$B$11,2,0),15),IF('Ventas Pases'!$D1366="Red HEROIC",15,0))</f>
        <v>0</v>
      </c>
      <c r="M1366">
        <f>IF(pases[[#This Row],[Días Visita]]&lt;7,0,IF(pases[[#This Row],[Días Visita]]&lt;9,1,IF(pases[[#This Row],[Días Visita]]="Ilimitados",0,2)))</f>
        <v>1</v>
      </c>
      <c r="N1366" s="5">
        <f>IF(AND('Ventas Pases'!$A1366="Fuera de Temporada",'Ventas Pases'!$B1366=2019,pases[[#This Row],[Modo de Compra]]="Paquete"),30,0)</f>
        <v>0</v>
      </c>
      <c r="O1366" s="5">
        <f>-SUMIF(lift[Número de pase],pases[[#This Row],[Numero de Pase]],lift[Costo])</f>
        <v>0</v>
      </c>
    </row>
    <row r="1367" spans="1:15" x14ac:dyDescent="0.25">
      <c r="A1367" t="s">
        <v>7</v>
      </c>
      <c r="B1367">
        <v>2019</v>
      </c>
      <c r="C1367">
        <v>43474</v>
      </c>
      <c r="D1367" t="s">
        <v>17</v>
      </c>
      <c r="E1367">
        <v>43484</v>
      </c>
      <c r="F1367">
        <v>7</v>
      </c>
      <c r="G1367" t="s">
        <v>9</v>
      </c>
      <c r="H1367" t="s">
        <v>1385</v>
      </c>
      <c r="I1367" s="5">
        <v>770</v>
      </c>
      <c r="J1367" s="5">
        <f>IFERROR('Ventas Pases'!$I1367/'Ventas Pases'!$F1367,"PASE")</f>
        <v>110</v>
      </c>
      <c r="K1367" t="str">
        <f>IFERROR(VLOOKUP('Ventas Pases'!$J1367,'Comisiones HEROIC'!$E$1:$F$6,2,0),"")</f>
        <v>Elton Hotel</v>
      </c>
      <c r="L1367" s="5">
        <f>IF('Ventas Pases'!$D1367="Red HEROIC",IFERROR(VLOOKUP('Ventas Pases'!$G1367,'Comisiones HEROIC'!$A$1:$B$11,2,0),15),IF('Ventas Pases'!$D1367="Red HEROIC",15,0))</f>
        <v>0</v>
      </c>
      <c r="M1367">
        <f>IF(pases[[#This Row],[Días Visita]]&lt;7,0,IF(pases[[#This Row],[Días Visita]]&lt;9,1,IF(pases[[#This Row],[Días Visita]]="Ilimitados",0,2)))</f>
        <v>1</v>
      </c>
      <c r="N1367" s="5">
        <f>IF(AND('Ventas Pases'!$A1367="Fuera de Temporada",'Ventas Pases'!$B1367=2019,pases[[#This Row],[Modo de Compra]]="Paquete"),30,0)</f>
        <v>0</v>
      </c>
      <c r="O1367" s="5">
        <f>-SUMIF(lift[Número de pase],pases[[#This Row],[Numero de Pase]],lift[Costo])</f>
        <v>0</v>
      </c>
    </row>
    <row r="1368" spans="1:15" x14ac:dyDescent="0.25">
      <c r="A1368" t="s">
        <v>7</v>
      </c>
      <c r="B1368">
        <v>2018</v>
      </c>
      <c r="C1368">
        <v>43459</v>
      </c>
      <c r="D1368" t="s">
        <v>14</v>
      </c>
      <c r="E1368">
        <v>43167</v>
      </c>
      <c r="F1368">
        <v>7</v>
      </c>
      <c r="G1368" t="s">
        <v>19</v>
      </c>
      <c r="H1368" t="s">
        <v>1386</v>
      </c>
      <c r="I1368" s="5">
        <v>980</v>
      </c>
      <c r="J1368" s="5">
        <f>IFERROR('Ventas Pases'!$I1368/'Ventas Pases'!$F1368,"PASE")</f>
        <v>140</v>
      </c>
      <c r="K1368" t="str">
        <f>IFERROR(VLOOKUP('Ventas Pases'!$J1368,'Comisiones HEROIC'!$E$1:$F$6,2,0),"")</f>
        <v/>
      </c>
      <c r="L1368" s="5">
        <f>IF('Ventas Pases'!$D1368="Red HEROIC",IFERROR(VLOOKUP('Ventas Pases'!$G1368,'Comisiones HEROIC'!$A$1:$B$11,2,0),15),IF('Ventas Pases'!$D1368="Red HEROIC",15,0))</f>
        <v>15</v>
      </c>
      <c r="M1368">
        <f>IF(pases[[#This Row],[Días Visita]]&lt;7,0,IF(pases[[#This Row],[Días Visita]]&lt;9,1,IF(pases[[#This Row],[Días Visita]]="Ilimitados",0,2)))</f>
        <v>1</v>
      </c>
      <c r="N1368" s="5">
        <f>IF(AND('Ventas Pases'!$A1368="Fuera de Temporada",'Ventas Pases'!$B1368=2019,pases[[#This Row],[Modo de Compra]]="Paquete"),30,0)</f>
        <v>0</v>
      </c>
      <c r="O1368" s="5">
        <f>-SUMIF(lift[Número de pase],pases[[#This Row],[Numero de Pase]],lift[Costo])</f>
        <v>0</v>
      </c>
    </row>
    <row r="1369" spans="1:15" x14ac:dyDescent="0.25">
      <c r="A1369" t="s">
        <v>7</v>
      </c>
      <c r="B1369">
        <v>2019</v>
      </c>
      <c r="C1369">
        <v>43539</v>
      </c>
      <c r="D1369" t="s">
        <v>8</v>
      </c>
      <c r="E1369">
        <v>43419</v>
      </c>
      <c r="F1369" t="s">
        <v>11</v>
      </c>
      <c r="G1369" t="s">
        <v>9</v>
      </c>
      <c r="H1369" t="s">
        <v>1387</v>
      </c>
      <c r="I1369" s="5">
        <v>1950</v>
      </c>
      <c r="J1369" s="5" t="str">
        <f>IFERROR('Ventas Pases'!$I1369/'Ventas Pases'!$F1369,"PASE")</f>
        <v>PASE</v>
      </c>
      <c r="K1369" t="str">
        <f>IFERROR(VLOOKUP('Ventas Pases'!$J1369,'Comisiones HEROIC'!$E$1:$F$6,2,0),"")</f>
        <v/>
      </c>
      <c r="L1369" s="5">
        <f>IF('Ventas Pases'!$D1369="Red HEROIC",IFERROR(VLOOKUP('Ventas Pases'!$G1369,'Comisiones HEROIC'!$A$1:$B$11,2,0),15),IF('Ventas Pases'!$D1369="Red HEROIC",15,0))</f>
        <v>0</v>
      </c>
      <c r="M1369">
        <f>IF(pases[[#This Row],[Días Visita]]&lt;7,0,IF(pases[[#This Row],[Días Visita]]&lt;9,1,IF(pases[[#This Row],[Días Visita]]="Ilimitados",0,2)))</f>
        <v>0</v>
      </c>
      <c r="N1369" s="5">
        <f>IF(AND('Ventas Pases'!$A1369="Fuera de Temporada",'Ventas Pases'!$B1369=2019,pases[[#This Row],[Modo de Compra]]="Paquete"),30,0)</f>
        <v>0</v>
      </c>
      <c r="O1369" s="5">
        <f>-SUMIF(lift[Número de pase],pases[[#This Row],[Numero de Pase]],lift[Costo])</f>
        <v>-460</v>
      </c>
    </row>
    <row r="1370" spans="1:15" x14ac:dyDescent="0.25">
      <c r="A1370" t="s">
        <v>13</v>
      </c>
      <c r="B1370">
        <v>2019</v>
      </c>
      <c r="C1370">
        <v>43323</v>
      </c>
      <c r="D1370" t="s">
        <v>60</v>
      </c>
      <c r="E1370">
        <v>43419</v>
      </c>
      <c r="F1370" t="s">
        <v>11</v>
      </c>
      <c r="G1370" t="s">
        <v>9</v>
      </c>
      <c r="H1370" t="s">
        <v>1388</v>
      </c>
      <c r="I1370" s="5">
        <v>1950</v>
      </c>
      <c r="J1370" s="5" t="str">
        <f>IFERROR('Ventas Pases'!$I1370/'Ventas Pases'!$F1370,"PASE")</f>
        <v>PASE</v>
      </c>
      <c r="K1370" t="str">
        <f>IFERROR(VLOOKUP('Ventas Pases'!$J1370,'Comisiones HEROIC'!$E$1:$F$6,2,0),"")</f>
        <v/>
      </c>
      <c r="L1370" s="5">
        <f>IF('Ventas Pases'!$D1370="Red HEROIC",IFERROR(VLOOKUP('Ventas Pases'!$G1370,'Comisiones HEROIC'!$A$1:$B$11,2,0),15),IF('Ventas Pases'!$D1370="Red HEROIC",15,0))</f>
        <v>0</v>
      </c>
      <c r="M1370">
        <f>IF(pases[[#This Row],[Días Visita]]&lt;7,0,IF(pases[[#This Row],[Días Visita]]&lt;9,1,IF(pases[[#This Row],[Días Visita]]="Ilimitados",0,2)))</f>
        <v>0</v>
      </c>
      <c r="N1370" s="5">
        <f>IF(AND('Ventas Pases'!$A1370="Fuera de Temporada",'Ventas Pases'!$B1370=2019,pases[[#This Row],[Modo de Compra]]="Paquete"),30,0)</f>
        <v>0</v>
      </c>
      <c r="O1370" s="5">
        <f>-SUMIF(lift[Número de pase],pases[[#This Row],[Numero de Pase]],lift[Costo])</f>
        <v>-920</v>
      </c>
    </row>
    <row r="1371" spans="1:15" x14ac:dyDescent="0.25">
      <c r="A1371" t="s">
        <v>13</v>
      </c>
      <c r="B1371">
        <v>2019</v>
      </c>
      <c r="C1371">
        <v>43365</v>
      </c>
      <c r="D1371" t="s">
        <v>17</v>
      </c>
      <c r="E1371">
        <v>43207</v>
      </c>
      <c r="F1371">
        <v>5</v>
      </c>
      <c r="G1371" t="s">
        <v>9</v>
      </c>
      <c r="H1371" t="s">
        <v>1389</v>
      </c>
      <c r="I1371" s="5">
        <v>550</v>
      </c>
      <c r="J1371" s="5">
        <f>IFERROR('Ventas Pases'!$I1371/'Ventas Pases'!$F1371,"PASE")</f>
        <v>110</v>
      </c>
      <c r="K1371" t="str">
        <f>IFERROR(VLOOKUP('Ventas Pases'!$J1371,'Comisiones HEROIC'!$E$1:$F$6,2,0),"")</f>
        <v>Elton Hotel</v>
      </c>
      <c r="L1371" s="5">
        <f>IF('Ventas Pases'!$D1371="Red HEROIC",IFERROR(VLOOKUP('Ventas Pases'!$G1371,'Comisiones HEROIC'!$A$1:$B$11,2,0),15),IF('Ventas Pases'!$D1371="Red HEROIC",15,0))</f>
        <v>0</v>
      </c>
      <c r="M1371">
        <f>IF(pases[[#This Row],[Días Visita]]&lt;7,0,IF(pases[[#This Row],[Días Visita]]&lt;9,1,IF(pases[[#This Row],[Días Visita]]="Ilimitados",0,2)))</f>
        <v>0</v>
      </c>
      <c r="N1371" s="5">
        <f>IF(AND('Ventas Pases'!$A1371="Fuera de Temporada",'Ventas Pases'!$B1371=2019,pases[[#This Row],[Modo de Compra]]="Paquete"),30,0)</f>
        <v>30</v>
      </c>
      <c r="O1371" s="5">
        <f>-SUMIF(lift[Número de pase],pases[[#This Row],[Numero de Pase]],lift[Costo])</f>
        <v>0</v>
      </c>
    </row>
    <row r="1372" spans="1:15" x14ac:dyDescent="0.25">
      <c r="A1372" t="s">
        <v>7</v>
      </c>
      <c r="B1372">
        <v>2019</v>
      </c>
      <c r="C1372">
        <v>43538</v>
      </c>
      <c r="D1372" t="s">
        <v>8</v>
      </c>
      <c r="E1372">
        <v>43419</v>
      </c>
      <c r="F1372" t="s">
        <v>11</v>
      </c>
      <c r="G1372" t="s">
        <v>9</v>
      </c>
      <c r="H1372" t="s">
        <v>1390</v>
      </c>
      <c r="I1372" s="5">
        <v>1950</v>
      </c>
      <c r="J1372" s="5" t="str">
        <f>IFERROR('Ventas Pases'!$I1372/'Ventas Pases'!$F1372,"PASE")</f>
        <v>PASE</v>
      </c>
      <c r="K1372" t="str">
        <f>IFERROR(VLOOKUP('Ventas Pases'!$J1372,'Comisiones HEROIC'!$E$1:$F$6,2,0),"")</f>
        <v/>
      </c>
      <c r="L1372" s="5">
        <f>IF('Ventas Pases'!$D1372="Red HEROIC",IFERROR(VLOOKUP('Ventas Pases'!$G1372,'Comisiones HEROIC'!$A$1:$B$11,2,0),15),IF('Ventas Pases'!$D1372="Red HEROIC",15,0))</f>
        <v>0</v>
      </c>
      <c r="M1372">
        <f>IF(pases[[#This Row],[Días Visita]]&lt;7,0,IF(pases[[#This Row],[Días Visita]]&lt;9,1,IF(pases[[#This Row],[Días Visita]]="Ilimitados",0,2)))</f>
        <v>0</v>
      </c>
      <c r="N1372" s="5">
        <f>IF(AND('Ventas Pases'!$A1372="Fuera de Temporada",'Ventas Pases'!$B1372=2019,pases[[#This Row],[Modo de Compra]]="Paquete"),30,0)</f>
        <v>0</v>
      </c>
      <c r="O1372" s="5">
        <f>-SUMIF(lift[Número de pase],pases[[#This Row],[Numero de Pase]],lift[Costo])</f>
        <v>-92</v>
      </c>
    </row>
    <row r="1373" spans="1:15" x14ac:dyDescent="0.25">
      <c r="A1373" t="s">
        <v>7</v>
      </c>
      <c r="B1373">
        <v>2019</v>
      </c>
      <c r="C1373">
        <v>43474</v>
      </c>
      <c r="D1373" t="s">
        <v>17</v>
      </c>
      <c r="E1373">
        <v>43507</v>
      </c>
      <c r="F1373">
        <v>3</v>
      </c>
      <c r="G1373" t="s">
        <v>9</v>
      </c>
      <c r="H1373" t="s">
        <v>1391</v>
      </c>
      <c r="I1373" s="5">
        <v>300</v>
      </c>
      <c r="J1373" s="5">
        <f>IFERROR('Ventas Pases'!$I1373/'Ventas Pases'!$F1373,"PASE")</f>
        <v>100</v>
      </c>
      <c r="K1373" t="str">
        <f>IFERROR(VLOOKUP('Ventas Pases'!$J1373,'Comisiones HEROIC'!$E$1:$F$6,2,0),"")</f>
        <v>Ridossan Hotel</v>
      </c>
      <c r="L1373" s="5">
        <f>IF('Ventas Pases'!$D1373="Red HEROIC",IFERROR(VLOOKUP('Ventas Pases'!$G1373,'Comisiones HEROIC'!$A$1:$B$11,2,0),15),IF('Ventas Pases'!$D1373="Red HEROIC",15,0))</f>
        <v>0</v>
      </c>
      <c r="M1373">
        <f>IF(pases[[#This Row],[Días Visita]]&lt;7,0,IF(pases[[#This Row],[Días Visita]]&lt;9,1,IF(pases[[#This Row],[Días Visita]]="Ilimitados",0,2)))</f>
        <v>0</v>
      </c>
      <c r="N1373" s="5">
        <f>IF(AND('Ventas Pases'!$A1373="Fuera de Temporada",'Ventas Pases'!$B1373=2019,pases[[#This Row],[Modo de Compra]]="Paquete"),30,0)</f>
        <v>0</v>
      </c>
      <c r="O1373" s="5">
        <f>-SUMIF(lift[Número de pase],pases[[#This Row],[Numero de Pase]],lift[Costo])</f>
        <v>0</v>
      </c>
    </row>
    <row r="1374" spans="1:15" x14ac:dyDescent="0.25">
      <c r="A1374" t="s">
        <v>7</v>
      </c>
      <c r="B1374">
        <v>2019</v>
      </c>
      <c r="C1374">
        <v>43432</v>
      </c>
      <c r="D1374" t="s">
        <v>8</v>
      </c>
      <c r="E1374">
        <v>43419</v>
      </c>
      <c r="F1374" t="s">
        <v>11</v>
      </c>
      <c r="G1374" t="s">
        <v>9</v>
      </c>
      <c r="H1374" t="s">
        <v>1392</v>
      </c>
      <c r="I1374" s="5">
        <v>1950</v>
      </c>
      <c r="J1374" s="5" t="str">
        <f>IFERROR('Ventas Pases'!$I1374/'Ventas Pases'!$F1374,"PASE")</f>
        <v>PASE</v>
      </c>
      <c r="K1374" t="str">
        <f>IFERROR(VLOOKUP('Ventas Pases'!$J1374,'Comisiones HEROIC'!$E$1:$F$6,2,0),"")</f>
        <v/>
      </c>
      <c r="L1374" s="5">
        <f>IF('Ventas Pases'!$D1374="Red HEROIC",IFERROR(VLOOKUP('Ventas Pases'!$G1374,'Comisiones HEROIC'!$A$1:$B$11,2,0),15),IF('Ventas Pases'!$D1374="Red HEROIC",15,0))</f>
        <v>0</v>
      </c>
      <c r="M1374">
        <f>IF(pases[[#This Row],[Días Visita]]&lt;7,0,IF(pases[[#This Row],[Días Visita]]&lt;9,1,IF(pases[[#This Row],[Días Visita]]="Ilimitados",0,2)))</f>
        <v>0</v>
      </c>
      <c r="N1374" s="5">
        <f>IF(AND('Ventas Pases'!$A1374="Fuera de Temporada",'Ventas Pases'!$B1374=2019,pases[[#This Row],[Modo de Compra]]="Paquete"),30,0)</f>
        <v>0</v>
      </c>
      <c r="O1374" s="5">
        <f>-SUMIF(lift[Número de pase],pases[[#This Row],[Numero de Pase]],lift[Costo])</f>
        <v>-276</v>
      </c>
    </row>
    <row r="1375" spans="1:15" x14ac:dyDescent="0.25">
      <c r="A1375" t="s">
        <v>13</v>
      </c>
      <c r="B1375">
        <v>2018</v>
      </c>
      <c r="C1375">
        <v>43245</v>
      </c>
      <c r="D1375" t="s">
        <v>8</v>
      </c>
      <c r="E1375">
        <v>42926</v>
      </c>
      <c r="F1375">
        <v>6</v>
      </c>
      <c r="G1375" t="s">
        <v>9</v>
      </c>
      <c r="H1375" t="s">
        <v>1393</v>
      </c>
      <c r="I1375" s="5">
        <v>720</v>
      </c>
      <c r="J1375" s="5">
        <f>IFERROR('Ventas Pases'!$I1375/'Ventas Pases'!$F1375,"PASE")</f>
        <v>120</v>
      </c>
      <c r="K1375" t="str">
        <f>IFERROR(VLOOKUP('Ventas Pases'!$J1375,'Comisiones HEROIC'!$E$1:$F$6,2,0),"")</f>
        <v/>
      </c>
      <c r="L1375" s="5">
        <f>IF('Ventas Pases'!$D1375="Red HEROIC",IFERROR(VLOOKUP('Ventas Pases'!$G1375,'Comisiones HEROIC'!$A$1:$B$11,2,0),15),IF('Ventas Pases'!$D1375="Red HEROIC",15,0))</f>
        <v>0</v>
      </c>
      <c r="M1375">
        <f>IF(pases[[#This Row],[Días Visita]]&lt;7,0,IF(pases[[#This Row],[Días Visita]]&lt;9,1,IF(pases[[#This Row],[Días Visita]]="Ilimitados",0,2)))</f>
        <v>0</v>
      </c>
      <c r="N1375" s="5">
        <f>IF(AND('Ventas Pases'!$A1375="Fuera de Temporada",'Ventas Pases'!$B1375=2019,pases[[#This Row],[Modo de Compra]]="Paquete"),30,0)</f>
        <v>0</v>
      </c>
      <c r="O1375" s="5">
        <f>-SUMIF(lift[Número de pase],pases[[#This Row],[Numero de Pase]],lift[Costo])</f>
        <v>0</v>
      </c>
    </row>
    <row r="1376" spans="1:15" x14ac:dyDescent="0.25">
      <c r="A1376" t="s">
        <v>7</v>
      </c>
      <c r="B1376">
        <v>2019</v>
      </c>
      <c r="C1376">
        <v>43517</v>
      </c>
      <c r="D1376" t="s">
        <v>14</v>
      </c>
      <c r="E1376">
        <v>43524</v>
      </c>
      <c r="F1376">
        <v>9</v>
      </c>
      <c r="G1376" t="s">
        <v>27</v>
      </c>
      <c r="H1376" t="s">
        <v>1394</v>
      </c>
      <c r="I1376" s="5">
        <v>1260</v>
      </c>
      <c r="J1376" s="5">
        <f>IFERROR('Ventas Pases'!$I1376/'Ventas Pases'!$F1376,"PASE")</f>
        <v>140</v>
      </c>
      <c r="K1376" t="str">
        <f>IFERROR(VLOOKUP('Ventas Pases'!$J1376,'Comisiones HEROIC'!$E$1:$F$6,2,0),"")</f>
        <v/>
      </c>
      <c r="L1376" s="5">
        <f>IF('Ventas Pases'!$D1376="Red HEROIC",IFERROR(VLOOKUP('Ventas Pases'!$G1376,'Comisiones HEROIC'!$A$1:$B$11,2,0),15),IF('Ventas Pases'!$D1376="Red HEROIC",15,0))</f>
        <v>15</v>
      </c>
      <c r="M1376">
        <f>IF(pases[[#This Row],[Días Visita]]&lt;7,0,IF(pases[[#This Row],[Días Visita]]&lt;9,1,IF(pases[[#This Row],[Días Visita]]="Ilimitados",0,2)))</f>
        <v>2</v>
      </c>
      <c r="N1376" s="5">
        <f>IF(AND('Ventas Pases'!$A1376="Fuera de Temporada",'Ventas Pases'!$B1376=2019,pases[[#This Row],[Modo de Compra]]="Paquete"),30,0)</f>
        <v>0</v>
      </c>
      <c r="O1376" s="5">
        <f>-SUMIF(lift[Número de pase],pases[[#This Row],[Numero de Pase]],lift[Costo])</f>
        <v>0</v>
      </c>
    </row>
    <row r="1377" spans="1:15" x14ac:dyDescent="0.25">
      <c r="A1377" t="s">
        <v>7</v>
      </c>
      <c r="B1377">
        <v>2019</v>
      </c>
      <c r="C1377">
        <v>43521</v>
      </c>
      <c r="D1377" t="s">
        <v>14</v>
      </c>
      <c r="E1377">
        <v>43543</v>
      </c>
      <c r="F1377">
        <v>2</v>
      </c>
      <c r="G1377" t="s">
        <v>27</v>
      </c>
      <c r="H1377" t="s">
        <v>1395</v>
      </c>
      <c r="I1377" s="5">
        <v>280</v>
      </c>
      <c r="J1377" s="5">
        <f>IFERROR('Ventas Pases'!$I1377/'Ventas Pases'!$F1377,"PASE")</f>
        <v>140</v>
      </c>
      <c r="K1377" t="str">
        <f>IFERROR(VLOOKUP('Ventas Pases'!$J1377,'Comisiones HEROIC'!$E$1:$F$6,2,0),"")</f>
        <v/>
      </c>
      <c r="L1377" s="5">
        <f>IF('Ventas Pases'!$D1377="Red HEROIC",IFERROR(VLOOKUP('Ventas Pases'!$G1377,'Comisiones HEROIC'!$A$1:$B$11,2,0),15),IF('Ventas Pases'!$D1377="Red HEROIC",15,0))</f>
        <v>15</v>
      </c>
      <c r="M1377">
        <f>IF(pases[[#This Row],[Días Visita]]&lt;7,0,IF(pases[[#This Row],[Días Visita]]&lt;9,1,IF(pases[[#This Row],[Días Visita]]="Ilimitados",0,2)))</f>
        <v>0</v>
      </c>
      <c r="N1377" s="5">
        <f>IF(AND('Ventas Pases'!$A1377="Fuera de Temporada",'Ventas Pases'!$B1377=2019,pases[[#This Row],[Modo de Compra]]="Paquete"),30,0)</f>
        <v>0</v>
      </c>
      <c r="O1377" s="5">
        <f>-SUMIF(lift[Número de pase],pases[[#This Row],[Numero de Pase]],lift[Costo])</f>
        <v>0</v>
      </c>
    </row>
    <row r="1378" spans="1:15" x14ac:dyDescent="0.25">
      <c r="A1378" t="s">
        <v>7</v>
      </c>
      <c r="B1378">
        <v>2019</v>
      </c>
      <c r="C1378">
        <v>43478</v>
      </c>
      <c r="D1378" t="s">
        <v>8</v>
      </c>
      <c r="E1378">
        <v>43537</v>
      </c>
      <c r="F1378">
        <v>4</v>
      </c>
      <c r="G1378" t="s">
        <v>9</v>
      </c>
      <c r="H1378" t="s">
        <v>1396</v>
      </c>
      <c r="I1378" s="5">
        <v>480</v>
      </c>
      <c r="J1378" s="5">
        <f>IFERROR('Ventas Pases'!$I1378/'Ventas Pases'!$F1378,"PASE")</f>
        <v>120</v>
      </c>
      <c r="K1378" t="str">
        <f>IFERROR(VLOOKUP('Ventas Pases'!$J1378,'Comisiones HEROIC'!$E$1:$F$6,2,0),"")</f>
        <v/>
      </c>
      <c r="L1378" s="5">
        <f>IF('Ventas Pases'!$D1378="Red HEROIC",IFERROR(VLOOKUP('Ventas Pases'!$G1378,'Comisiones HEROIC'!$A$1:$B$11,2,0),15),IF('Ventas Pases'!$D1378="Red HEROIC",15,0))</f>
        <v>0</v>
      </c>
      <c r="M1378">
        <f>IF(pases[[#This Row],[Días Visita]]&lt;7,0,IF(pases[[#This Row],[Días Visita]]&lt;9,1,IF(pases[[#This Row],[Días Visita]]="Ilimitados",0,2)))</f>
        <v>0</v>
      </c>
      <c r="N1378" s="5">
        <f>IF(AND('Ventas Pases'!$A1378="Fuera de Temporada",'Ventas Pases'!$B1378=2019,pases[[#This Row],[Modo de Compra]]="Paquete"),30,0)</f>
        <v>0</v>
      </c>
      <c r="O1378" s="5">
        <f>-SUMIF(lift[Número de pase],pases[[#This Row],[Numero de Pase]],lift[Costo])</f>
        <v>0</v>
      </c>
    </row>
    <row r="1379" spans="1:15" x14ac:dyDescent="0.25">
      <c r="A1379" t="s">
        <v>13</v>
      </c>
      <c r="B1379">
        <v>2018</v>
      </c>
      <c r="C1379">
        <v>43379</v>
      </c>
      <c r="D1379" t="s">
        <v>60</v>
      </c>
      <c r="E1379">
        <v>42903</v>
      </c>
      <c r="F1379">
        <v>1</v>
      </c>
      <c r="G1379" t="s">
        <v>9</v>
      </c>
      <c r="H1379" t="s">
        <v>1397</v>
      </c>
      <c r="I1379" s="5">
        <v>120</v>
      </c>
      <c r="J1379" s="5">
        <f>IFERROR('Ventas Pases'!$I1379/'Ventas Pases'!$F1379,"PASE")</f>
        <v>120</v>
      </c>
      <c r="K1379" t="str">
        <f>IFERROR(VLOOKUP('Ventas Pases'!$J1379,'Comisiones HEROIC'!$E$1:$F$6,2,0),"")</f>
        <v/>
      </c>
      <c r="L1379" s="5">
        <f>IF('Ventas Pases'!$D1379="Red HEROIC",IFERROR(VLOOKUP('Ventas Pases'!$G1379,'Comisiones HEROIC'!$A$1:$B$11,2,0),15),IF('Ventas Pases'!$D1379="Red HEROIC",15,0))</f>
        <v>0</v>
      </c>
      <c r="M1379">
        <f>IF(pases[[#This Row],[Días Visita]]&lt;7,0,IF(pases[[#This Row],[Días Visita]]&lt;9,1,IF(pases[[#This Row],[Días Visita]]="Ilimitados",0,2)))</f>
        <v>0</v>
      </c>
      <c r="N1379" s="5">
        <f>IF(AND('Ventas Pases'!$A1379="Fuera de Temporada",'Ventas Pases'!$B1379=2019,pases[[#This Row],[Modo de Compra]]="Paquete"),30,0)</f>
        <v>0</v>
      </c>
      <c r="O1379" s="5">
        <f>-SUMIF(lift[Número de pase],pases[[#This Row],[Numero de Pase]],lift[Costo])</f>
        <v>0</v>
      </c>
    </row>
    <row r="1380" spans="1:15" x14ac:dyDescent="0.25">
      <c r="A1380" t="s">
        <v>7</v>
      </c>
      <c r="B1380">
        <v>2019</v>
      </c>
      <c r="C1380">
        <v>43430</v>
      </c>
      <c r="D1380" t="s">
        <v>8</v>
      </c>
      <c r="E1380">
        <v>43502</v>
      </c>
      <c r="F1380">
        <v>6</v>
      </c>
      <c r="G1380" t="s">
        <v>9</v>
      </c>
      <c r="H1380" t="s">
        <v>1398</v>
      </c>
      <c r="I1380" s="5">
        <v>720</v>
      </c>
      <c r="J1380" s="5">
        <f>IFERROR('Ventas Pases'!$I1380/'Ventas Pases'!$F1380,"PASE")</f>
        <v>120</v>
      </c>
      <c r="K1380" t="str">
        <f>IFERROR(VLOOKUP('Ventas Pases'!$J1380,'Comisiones HEROIC'!$E$1:$F$6,2,0),"")</f>
        <v/>
      </c>
      <c r="L1380" s="5">
        <f>IF('Ventas Pases'!$D1380="Red HEROIC",IFERROR(VLOOKUP('Ventas Pases'!$G1380,'Comisiones HEROIC'!$A$1:$B$11,2,0),15),IF('Ventas Pases'!$D1380="Red HEROIC",15,0))</f>
        <v>0</v>
      </c>
      <c r="M1380">
        <f>IF(pases[[#This Row],[Días Visita]]&lt;7,0,IF(pases[[#This Row],[Días Visita]]&lt;9,1,IF(pases[[#This Row],[Días Visita]]="Ilimitados",0,2)))</f>
        <v>0</v>
      </c>
      <c r="N1380" s="5">
        <f>IF(AND('Ventas Pases'!$A1380="Fuera de Temporada",'Ventas Pases'!$B1380=2019,pases[[#This Row],[Modo de Compra]]="Paquete"),30,0)</f>
        <v>0</v>
      </c>
      <c r="O1380" s="5">
        <f>-SUMIF(lift[Número de pase],pases[[#This Row],[Numero de Pase]],lift[Costo])</f>
        <v>0</v>
      </c>
    </row>
    <row r="1381" spans="1:15" x14ac:dyDescent="0.25">
      <c r="A1381" t="s">
        <v>7</v>
      </c>
      <c r="B1381">
        <v>2018</v>
      </c>
      <c r="C1381">
        <v>43161</v>
      </c>
      <c r="D1381" t="s">
        <v>14</v>
      </c>
      <c r="E1381">
        <v>43174</v>
      </c>
      <c r="F1381">
        <v>4</v>
      </c>
      <c r="G1381" t="s">
        <v>35</v>
      </c>
      <c r="H1381" t="s">
        <v>1399</v>
      </c>
      <c r="I1381" s="5">
        <v>560</v>
      </c>
      <c r="J1381" s="5">
        <f>IFERROR('Ventas Pases'!$I1381/'Ventas Pases'!$F1381,"PASE")</f>
        <v>140</v>
      </c>
      <c r="K1381" t="str">
        <f>IFERROR(VLOOKUP('Ventas Pases'!$J1381,'Comisiones HEROIC'!$E$1:$F$6,2,0),"")</f>
        <v/>
      </c>
      <c r="L1381" s="5">
        <f>IF('Ventas Pases'!$D1381="Red HEROIC",IFERROR(VLOOKUP('Ventas Pases'!$G1381,'Comisiones HEROIC'!$A$1:$B$11,2,0),15),IF('Ventas Pases'!$D1381="Red HEROIC",15,0))</f>
        <v>16</v>
      </c>
      <c r="M1381">
        <f>IF(pases[[#This Row],[Días Visita]]&lt;7,0,IF(pases[[#This Row],[Días Visita]]&lt;9,1,IF(pases[[#This Row],[Días Visita]]="Ilimitados",0,2)))</f>
        <v>0</v>
      </c>
      <c r="N1381" s="5">
        <f>IF(AND('Ventas Pases'!$A1381="Fuera de Temporada",'Ventas Pases'!$B1381=2019,pases[[#This Row],[Modo de Compra]]="Paquete"),30,0)</f>
        <v>0</v>
      </c>
      <c r="O1381" s="5">
        <f>-SUMIF(lift[Número de pase],pases[[#This Row],[Numero de Pase]],lift[Costo])</f>
        <v>0</v>
      </c>
    </row>
    <row r="1382" spans="1:15" x14ac:dyDescent="0.25">
      <c r="A1382" t="s">
        <v>7</v>
      </c>
      <c r="B1382">
        <v>2019</v>
      </c>
      <c r="C1382">
        <v>43517</v>
      </c>
      <c r="D1382" t="s">
        <v>8</v>
      </c>
      <c r="E1382">
        <v>43544</v>
      </c>
      <c r="F1382">
        <v>4</v>
      </c>
      <c r="G1382" t="s">
        <v>9</v>
      </c>
      <c r="H1382" t="s">
        <v>1400</v>
      </c>
      <c r="I1382" s="5">
        <v>480</v>
      </c>
      <c r="J1382" s="5">
        <f>IFERROR('Ventas Pases'!$I1382/'Ventas Pases'!$F1382,"PASE")</f>
        <v>120</v>
      </c>
      <c r="K1382" t="str">
        <f>IFERROR(VLOOKUP('Ventas Pases'!$J1382,'Comisiones HEROIC'!$E$1:$F$6,2,0),"")</f>
        <v/>
      </c>
      <c r="L1382" s="5">
        <f>IF('Ventas Pases'!$D1382="Red HEROIC",IFERROR(VLOOKUP('Ventas Pases'!$G1382,'Comisiones HEROIC'!$A$1:$B$11,2,0),15),IF('Ventas Pases'!$D1382="Red HEROIC",15,0))</f>
        <v>0</v>
      </c>
      <c r="M1382">
        <f>IF(pases[[#This Row],[Días Visita]]&lt;7,0,IF(pases[[#This Row],[Días Visita]]&lt;9,1,IF(pases[[#This Row],[Días Visita]]="Ilimitados",0,2)))</f>
        <v>0</v>
      </c>
      <c r="N1382" s="5">
        <f>IF(AND('Ventas Pases'!$A1382="Fuera de Temporada",'Ventas Pases'!$B1382=2019,pases[[#This Row],[Modo de Compra]]="Paquete"),30,0)</f>
        <v>0</v>
      </c>
      <c r="O1382" s="5">
        <f>-SUMIF(lift[Número de pase],pases[[#This Row],[Numero de Pase]],lift[Costo])</f>
        <v>0</v>
      </c>
    </row>
    <row r="1383" spans="1:15" x14ac:dyDescent="0.25">
      <c r="A1383" t="s">
        <v>7</v>
      </c>
      <c r="B1383">
        <v>2019</v>
      </c>
      <c r="C1383">
        <v>43423</v>
      </c>
      <c r="D1383" t="s">
        <v>8</v>
      </c>
      <c r="E1383">
        <v>43476</v>
      </c>
      <c r="F1383">
        <v>6</v>
      </c>
      <c r="G1383" t="s">
        <v>9</v>
      </c>
      <c r="H1383" t="s">
        <v>1401</v>
      </c>
      <c r="I1383" s="5">
        <v>720</v>
      </c>
      <c r="J1383" s="5">
        <f>IFERROR('Ventas Pases'!$I1383/'Ventas Pases'!$F1383,"PASE")</f>
        <v>120</v>
      </c>
      <c r="K1383" t="str">
        <f>IFERROR(VLOOKUP('Ventas Pases'!$J1383,'Comisiones HEROIC'!$E$1:$F$6,2,0),"")</f>
        <v/>
      </c>
      <c r="L1383" s="5">
        <f>IF('Ventas Pases'!$D1383="Red HEROIC",IFERROR(VLOOKUP('Ventas Pases'!$G1383,'Comisiones HEROIC'!$A$1:$B$11,2,0),15),IF('Ventas Pases'!$D1383="Red HEROIC",15,0))</f>
        <v>0</v>
      </c>
      <c r="M1383">
        <f>IF(pases[[#This Row],[Días Visita]]&lt;7,0,IF(pases[[#This Row],[Días Visita]]&lt;9,1,IF(pases[[#This Row],[Días Visita]]="Ilimitados",0,2)))</f>
        <v>0</v>
      </c>
      <c r="N1383" s="5">
        <f>IF(AND('Ventas Pases'!$A1383="Fuera de Temporada",'Ventas Pases'!$B1383=2019,pases[[#This Row],[Modo de Compra]]="Paquete"),30,0)</f>
        <v>0</v>
      </c>
      <c r="O1383" s="5">
        <f>-SUMIF(lift[Número de pase],pases[[#This Row],[Numero de Pase]],lift[Costo])</f>
        <v>0</v>
      </c>
    </row>
    <row r="1384" spans="1:15" x14ac:dyDescent="0.25">
      <c r="A1384" t="s">
        <v>7</v>
      </c>
      <c r="B1384">
        <v>2019</v>
      </c>
      <c r="C1384">
        <v>43511</v>
      </c>
      <c r="D1384" t="s">
        <v>14</v>
      </c>
      <c r="E1384">
        <v>43510</v>
      </c>
      <c r="F1384">
        <v>2</v>
      </c>
      <c r="G1384" t="s">
        <v>19</v>
      </c>
      <c r="H1384" t="s">
        <v>1402</v>
      </c>
      <c r="I1384" s="5">
        <v>280</v>
      </c>
      <c r="J1384" s="5">
        <f>IFERROR('Ventas Pases'!$I1384/'Ventas Pases'!$F1384,"PASE")</f>
        <v>140</v>
      </c>
      <c r="K1384" t="str">
        <f>IFERROR(VLOOKUP('Ventas Pases'!$J1384,'Comisiones HEROIC'!$E$1:$F$6,2,0),"")</f>
        <v/>
      </c>
      <c r="L1384" s="5">
        <f>IF('Ventas Pases'!$D1384="Red HEROIC",IFERROR(VLOOKUP('Ventas Pases'!$G1384,'Comisiones HEROIC'!$A$1:$B$11,2,0),15),IF('Ventas Pases'!$D1384="Red HEROIC",15,0))</f>
        <v>15</v>
      </c>
      <c r="M1384">
        <f>IF(pases[[#This Row],[Días Visita]]&lt;7,0,IF(pases[[#This Row],[Días Visita]]&lt;9,1,IF(pases[[#This Row],[Días Visita]]="Ilimitados",0,2)))</f>
        <v>0</v>
      </c>
      <c r="N1384" s="5">
        <f>IF(AND('Ventas Pases'!$A1384="Fuera de Temporada",'Ventas Pases'!$B1384=2019,pases[[#This Row],[Modo de Compra]]="Paquete"),30,0)</f>
        <v>0</v>
      </c>
      <c r="O1384" s="5">
        <f>-SUMIF(lift[Número de pase],pases[[#This Row],[Numero de Pase]],lift[Costo])</f>
        <v>0</v>
      </c>
    </row>
    <row r="1385" spans="1:15" x14ac:dyDescent="0.25">
      <c r="A1385" t="s">
        <v>7</v>
      </c>
      <c r="B1385">
        <v>2018</v>
      </c>
      <c r="C1385">
        <v>43166</v>
      </c>
      <c r="D1385" t="s">
        <v>8</v>
      </c>
      <c r="E1385">
        <v>43054</v>
      </c>
      <c r="F1385" t="s">
        <v>11</v>
      </c>
      <c r="G1385" t="s">
        <v>9</v>
      </c>
      <c r="H1385" t="s">
        <v>1403</v>
      </c>
      <c r="I1385" s="5">
        <v>1950</v>
      </c>
      <c r="J1385" s="5" t="str">
        <f>IFERROR('Ventas Pases'!$I1385/'Ventas Pases'!$F1385,"PASE")</f>
        <v>PASE</v>
      </c>
      <c r="K1385" t="str">
        <f>IFERROR(VLOOKUP('Ventas Pases'!$J1385,'Comisiones HEROIC'!$E$1:$F$6,2,0),"")</f>
        <v/>
      </c>
      <c r="L1385" s="5">
        <f>IF('Ventas Pases'!$D1385="Red HEROIC",IFERROR(VLOOKUP('Ventas Pases'!$G1385,'Comisiones HEROIC'!$A$1:$B$11,2,0),15),IF('Ventas Pases'!$D1385="Red HEROIC",15,0))</f>
        <v>0</v>
      </c>
      <c r="M1385">
        <f>IF(pases[[#This Row],[Días Visita]]&lt;7,0,IF(pases[[#This Row],[Días Visita]]&lt;9,1,IF(pases[[#This Row],[Días Visita]]="Ilimitados",0,2)))</f>
        <v>0</v>
      </c>
      <c r="N1385" s="5">
        <f>IF(AND('Ventas Pases'!$A1385="Fuera de Temporada",'Ventas Pases'!$B1385=2019,pases[[#This Row],[Modo de Compra]]="Paquete"),30,0)</f>
        <v>0</v>
      </c>
      <c r="O1385" s="5">
        <f>-SUMIF(lift[Número de pase],pases[[#This Row],[Numero de Pase]],lift[Costo])</f>
        <v>-368</v>
      </c>
    </row>
    <row r="1386" spans="1:15" x14ac:dyDescent="0.25">
      <c r="A1386" t="s">
        <v>13</v>
      </c>
      <c r="B1386">
        <v>2019</v>
      </c>
      <c r="C1386">
        <v>43363</v>
      </c>
      <c r="D1386" t="s">
        <v>60</v>
      </c>
      <c r="E1386">
        <v>43251</v>
      </c>
      <c r="F1386">
        <v>5</v>
      </c>
      <c r="G1386" t="s">
        <v>9</v>
      </c>
      <c r="H1386" t="s">
        <v>1404</v>
      </c>
      <c r="I1386" s="5">
        <v>600</v>
      </c>
      <c r="J1386" s="5">
        <f>IFERROR('Ventas Pases'!$I1386/'Ventas Pases'!$F1386,"PASE")</f>
        <v>120</v>
      </c>
      <c r="K1386" t="str">
        <f>IFERROR(VLOOKUP('Ventas Pases'!$J1386,'Comisiones HEROIC'!$E$1:$F$6,2,0),"")</f>
        <v/>
      </c>
      <c r="L1386" s="5">
        <f>IF('Ventas Pases'!$D1386="Red HEROIC",IFERROR(VLOOKUP('Ventas Pases'!$G1386,'Comisiones HEROIC'!$A$1:$B$11,2,0),15),IF('Ventas Pases'!$D1386="Red HEROIC",15,0))</f>
        <v>0</v>
      </c>
      <c r="M1386">
        <f>IF(pases[[#This Row],[Días Visita]]&lt;7,0,IF(pases[[#This Row],[Días Visita]]&lt;9,1,IF(pases[[#This Row],[Días Visita]]="Ilimitados",0,2)))</f>
        <v>0</v>
      </c>
      <c r="N1386" s="5">
        <f>IF(AND('Ventas Pases'!$A1386="Fuera de Temporada",'Ventas Pases'!$B1386=2019,pases[[#This Row],[Modo de Compra]]="Paquete"),30,0)</f>
        <v>0</v>
      </c>
      <c r="O1386" s="5">
        <f>-SUMIF(lift[Número de pase],pases[[#This Row],[Numero de Pase]],lift[Costo])</f>
        <v>0</v>
      </c>
    </row>
    <row r="1387" spans="1:15" x14ac:dyDescent="0.25">
      <c r="A1387" t="s">
        <v>7</v>
      </c>
      <c r="B1387">
        <v>2019</v>
      </c>
      <c r="C1387">
        <v>43445</v>
      </c>
      <c r="D1387" t="s">
        <v>14</v>
      </c>
      <c r="E1387">
        <v>43498</v>
      </c>
      <c r="F1387">
        <v>9</v>
      </c>
      <c r="G1387" t="s">
        <v>35</v>
      </c>
      <c r="H1387" t="s">
        <v>1405</v>
      </c>
      <c r="I1387" s="5">
        <v>1260</v>
      </c>
      <c r="J1387" s="5">
        <f>IFERROR('Ventas Pases'!$I1387/'Ventas Pases'!$F1387,"PASE")</f>
        <v>140</v>
      </c>
      <c r="K1387" t="str">
        <f>IFERROR(VLOOKUP('Ventas Pases'!$J1387,'Comisiones HEROIC'!$E$1:$F$6,2,0),"")</f>
        <v/>
      </c>
      <c r="L1387" s="5">
        <f>IF('Ventas Pases'!$D1387="Red HEROIC",IFERROR(VLOOKUP('Ventas Pases'!$G1387,'Comisiones HEROIC'!$A$1:$B$11,2,0),15),IF('Ventas Pases'!$D1387="Red HEROIC",15,0))</f>
        <v>16</v>
      </c>
      <c r="M1387">
        <f>IF(pases[[#This Row],[Días Visita]]&lt;7,0,IF(pases[[#This Row],[Días Visita]]&lt;9,1,IF(pases[[#This Row],[Días Visita]]="Ilimitados",0,2)))</f>
        <v>2</v>
      </c>
      <c r="N1387" s="5">
        <f>IF(AND('Ventas Pases'!$A1387="Fuera de Temporada",'Ventas Pases'!$B1387=2019,pases[[#This Row],[Modo de Compra]]="Paquete"),30,0)</f>
        <v>0</v>
      </c>
      <c r="O1387" s="5">
        <f>-SUMIF(lift[Número de pase],pases[[#This Row],[Numero de Pase]],lift[Costo])</f>
        <v>0</v>
      </c>
    </row>
    <row r="1388" spans="1:15" x14ac:dyDescent="0.25">
      <c r="A1388" t="s">
        <v>7</v>
      </c>
      <c r="B1388">
        <v>2018</v>
      </c>
      <c r="C1388">
        <v>43464</v>
      </c>
      <c r="D1388" t="s">
        <v>8</v>
      </c>
      <c r="E1388">
        <v>43145</v>
      </c>
      <c r="F1388">
        <v>7</v>
      </c>
      <c r="G1388" t="s">
        <v>9</v>
      </c>
      <c r="H1388" t="s">
        <v>1406</v>
      </c>
      <c r="I1388" s="5">
        <v>840</v>
      </c>
      <c r="J1388" s="5">
        <f>IFERROR('Ventas Pases'!$I1388/'Ventas Pases'!$F1388,"PASE")</f>
        <v>120</v>
      </c>
      <c r="K1388" t="str">
        <f>IFERROR(VLOOKUP('Ventas Pases'!$J1388,'Comisiones HEROIC'!$E$1:$F$6,2,0),"")</f>
        <v/>
      </c>
      <c r="L1388" s="5">
        <f>IF('Ventas Pases'!$D1388="Red HEROIC",IFERROR(VLOOKUP('Ventas Pases'!$G1388,'Comisiones HEROIC'!$A$1:$B$11,2,0),15),IF('Ventas Pases'!$D1388="Red HEROIC",15,0))</f>
        <v>0</v>
      </c>
      <c r="M1388">
        <f>IF(pases[[#This Row],[Días Visita]]&lt;7,0,IF(pases[[#This Row],[Días Visita]]&lt;9,1,IF(pases[[#This Row],[Días Visita]]="Ilimitados",0,2)))</f>
        <v>1</v>
      </c>
      <c r="N1388" s="5">
        <f>IF(AND('Ventas Pases'!$A1388="Fuera de Temporada",'Ventas Pases'!$B1388=2019,pases[[#This Row],[Modo de Compra]]="Paquete"),30,0)</f>
        <v>0</v>
      </c>
      <c r="O1388" s="5">
        <f>-SUMIF(lift[Número de pase],pases[[#This Row],[Numero de Pase]],lift[Costo])</f>
        <v>0</v>
      </c>
    </row>
    <row r="1389" spans="1:15" x14ac:dyDescent="0.25">
      <c r="A1389" t="s">
        <v>7</v>
      </c>
      <c r="B1389">
        <v>2019</v>
      </c>
      <c r="C1389">
        <v>43428</v>
      </c>
      <c r="D1389" t="s">
        <v>8</v>
      </c>
      <c r="E1389">
        <v>43467</v>
      </c>
      <c r="F1389">
        <v>5</v>
      </c>
      <c r="G1389" t="s">
        <v>9</v>
      </c>
      <c r="H1389" t="s">
        <v>1407</v>
      </c>
      <c r="I1389" s="5">
        <v>600</v>
      </c>
      <c r="J1389" s="5">
        <f>IFERROR('Ventas Pases'!$I1389/'Ventas Pases'!$F1389,"PASE")</f>
        <v>120</v>
      </c>
      <c r="K1389" t="str">
        <f>IFERROR(VLOOKUP('Ventas Pases'!$J1389,'Comisiones HEROIC'!$E$1:$F$6,2,0),"")</f>
        <v/>
      </c>
      <c r="L1389" s="5">
        <f>IF('Ventas Pases'!$D1389="Red HEROIC",IFERROR(VLOOKUP('Ventas Pases'!$G1389,'Comisiones HEROIC'!$A$1:$B$11,2,0),15),IF('Ventas Pases'!$D1389="Red HEROIC",15,0))</f>
        <v>0</v>
      </c>
      <c r="M1389">
        <f>IF(pases[[#This Row],[Días Visita]]&lt;7,0,IF(pases[[#This Row],[Días Visita]]&lt;9,1,IF(pases[[#This Row],[Días Visita]]="Ilimitados",0,2)))</f>
        <v>0</v>
      </c>
      <c r="N1389" s="5">
        <f>IF(AND('Ventas Pases'!$A1389="Fuera de Temporada",'Ventas Pases'!$B1389=2019,pases[[#This Row],[Modo de Compra]]="Paquete"),30,0)</f>
        <v>0</v>
      </c>
      <c r="O1389" s="5">
        <f>-SUMIF(lift[Número de pase],pases[[#This Row],[Numero de Pase]],lift[Costo])</f>
        <v>0</v>
      </c>
    </row>
    <row r="1390" spans="1:15" x14ac:dyDescent="0.25">
      <c r="A1390" t="s">
        <v>7</v>
      </c>
      <c r="B1390">
        <v>2019</v>
      </c>
      <c r="C1390">
        <v>43537</v>
      </c>
      <c r="D1390" t="s">
        <v>8</v>
      </c>
      <c r="E1390">
        <v>43419</v>
      </c>
      <c r="F1390" t="s">
        <v>11</v>
      </c>
      <c r="G1390" t="s">
        <v>9</v>
      </c>
      <c r="H1390" t="s">
        <v>1408</v>
      </c>
      <c r="I1390" s="5">
        <v>1950</v>
      </c>
      <c r="J1390" s="5" t="str">
        <f>IFERROR('Ventas Pases'!$I1390/'Ventas Pases'!$F1390,"PASE")</f>
        <v>PASE</v>
      </c>
      <c r="K1390" t="str">
        <f>IFERROR(VLOOKUP('Ventas Pases'!$J1390,'Comisiones HEROIC'!$E$1:$F$6,2,0),"")</f>
        <v/>
      </c>
      <c r="L1390" s="5">
        <f>IF('Ventas Pases'!$D1390="Red HEROIC",IFERROR(VLOOKUP('Ventas Pases'!$G1390,'Comisiones HEROIC'!$A$1:$B$11,2,0),15),IF('Ventas Pases'!$D1390="Red HEROIC",15,0))</f>
        <v>0</v>
      </c>
      <c r="M1390">
        <f>IF(pases[[#This Row],[Días Visita]]&lt;7,0,IF(pases[[#This Row],[Días Visita]]&lt;9,1,IF(pases[[#This Row],[Días Visita]]="Ilimitados",0,2)))</f>
        <v>0</v>
      </c>
      <c r="N1390" s="5">
        <f>IF(AND('Ventas Pases'!$A1390="Fuera de Temporada",'Ventas Pases'!$B1390=2019,pases[[#This Row],[Modo de Compra]]="Paquete"),30,0)</f>
        <v>0</v>
      </c>
      <c r="O1390" s="5">
        <f>-SUMIF(lift[Número de pase],pases[[#This Row],[Numero de Pase]],lift[Costo])</f>
        <v>-368</v>
      </c>
    </row>
    <row r="1391" spans="1:15" x14ac:dyDescent="0.25">
      <c r="A1391" t="s">
        <v>7</v>
      </c>
      <c r="B1391">
        <v>2019</v>
      </c>
      <c r="C1391">
        <v>43420</v>
      </c>
      <c r="D1391" t="s">
        <v>14</v>
      </c>
      <c r="E1391">
        <v>43517</v>
      </c>
      <c r="F1391">
        <v>1</v>
      </c>
      <c r="G1391" t="s">
        <v>33</v>
      </c>
      <c r="H1391" t="s">
        <v>1409</v>
      </c>
      <c r="I1391" s="5">
        <v>140</v>
      </c>
      <c r="J1391" s="5">
        <f>IFERROR('Ventas Pases'!$I1391/'Ventas Pases'!$F1391,"PASE")</f>
        <v>140</v>
      </c>
      <c r="K1391" t="str">
        <f>IFERROR(VLOOKUP('Ventas Pases'!$J1391,'Comisiones HEROIC'!$E$1:$F$6,2,0),"")</f>
        <v/>
      </c>
      <c r="L1391" s="5">
        <f>IF('Ventas Pases'!$D1391="Red HEROIC",IFERROR(VLOOKUP('Ventas Pases'!$G1391,'Comisiones HEROIC'!$A$1:$B$11,2,0),15),IF('Ventas Pases'!$D1391="Red HEROIC",15,0))</f>
        <v>15</v>
      </c>
      <c r="M1391">
        <f>IF(pases[[#This Row],[Días Visita]]&lt;7,0,IF(pases[[#This Row],[Días Visita]]&lt;9,1,IF(pases[[#This Row],[Días Visita]]="Ilimitados",0,2)))</f>
        <v>0</v>
      </c>
      <c r="N1391" s="5">
        <f>IF(AND('Ventas Pases'!$A1391="Fuera de Temporada",'Ventas Pases'!$B1391=2019,pases[[#This Row],[Modo de Compra]]="Paquete"),30,0)</f>
        <v>0</v>
      </c>
      <c r="O1391" s="5">
        <f>-SUMIF(lift[Número de pase],pases[[#This Row],[Numero de Pase]],lift[Costo])</f>
        <v>0</v>
      </c>
    </row>
    <row r="1392" spans="1:15" x14ac:dyDescent="0.25">
      <c r="A1392" t="s">
        <v>7</v>
      </c>
      <c r="B1392">
        <v>2019</v>
      </c>
      <c r="C1392">
        <v>43478</v>
      </c>
      <c r="D1392" t="s">
        <v>8</v>
      </c>
      <c r="E1392">
        <v>43542</v>
      </c>
      <c r="F1392">
        <v>3</v>
      </c>
      <c r="G1392" t="s">
        <v>9</v>
      </c>
      <c r="H1392" t="s">
        <v>1410</v>
      </c>
      <c r="I1392" s="5">
        <v>360</v>
      </c>
      <c r="J1392" s="5">
        <f>IFERROR('Ventas Pases'!$I1392/'Ventas Pases'!$F1392,"PASE")</f>
        <v>120</v>
      </c>
      <c r="K1392" t="str">
        <f>IFERROR(VLOOKUP('Ventas Pases'!$J1392,'Comisiones HEROIC'!$E$1:$F$6,2,0),"")</f>
        <v/>
      </c>
      <c r="L1392" s="5">
        <f>IF('Ventas Pases'!$D1392="Red HEROIC",IFERROR(VLOOKUP('Ventas Pases'!$G1392,'Comisiones HEROIC'!$A$1:$B$11,2,0),15),IF('Ventas Pases'!$D1392="Red HEROIC",15,0))</f>
        <v>0</v>
      </c>
      <c r="M1392">
        <f>IF(pases[[#This Row],[Días Visita]]&lt;7,0,IF(pases[[#This Row],[Días Visita]]&lt;9,1,IF(pases[[#This Row],[Días Visita]]="Ilimitados",0,2)))</f>
        <v>0</v>
      </c>
      <c r="N1392" s="5">
        <f>IF(AND('Ventas Pases'!$A1392="Fuera de Temporada",'Ventas Pases'!$B1392=2019,pases[[#This Row],[Modo de Compra]]="Paquete"),30,0)</f>
        <v>0</v>
      </c>
      <c r="O1392" s="5">
        <f>-SUMIF(lift[Número de pase],pases[[#This Row],[Numero de Pase]],lift[Costo])</f>
        <v>0</v>
      </c>
    </row>
    <row r="1393" spans="1:15" x14ac:dyDescent="0.25">
      <c r="A1393" t="s">
        <v>7</v>
      </c>
      <c r="B1393">
        <v>2018</v>
      </c>
      <c r="C1393">
        <v>43108</v>
      </c>
      <c r="D1393" t="s">
        <v>8</v>
      </c>
      <c r="E1393">
        <v>43152</v>
      </c>
      <c r="F1393">
        <v>2</v>
      </c>
      <c r="G1393" t="s">
        <v>9</v>
      </c>
      <c r="H1393" t="s">
        <v>1411</v>
      </c>
      <c r="I1393" s="5">
        <v>240</v>
      </c>
      <c r="J1393" s="5">
        <f>IFERROR('Ventas Pases'!$I1393/'Ventas Pases'!$F1393,"PASE")</f>
        <v>120</v>
      </c>
      <c r="K1393" t="str">
        <f>IFERROR(VLOOKUP('Ventas Pases'!$J1393,'Comisiones HEROIC'!$E$1:$F$6,2,0),"")</f>
        <v/>
      </c>
      <c r="L1393" s="5">
        <f>IF('Ventas Pases'!$D1393="Red HEROIC",IFERROR(VLOOKUP('Ventas Pases'!$G1393,'Comisiones HEROIC'!$A$1:$B$11,2,0),15),IF('Ventas Pases'!$D1393="Red HEROIC",15,0))</f>
        <v>0</v>
      </c>
      <c r="M1393">
        <f>IF(pases[[#This Row],[Días Visita]]&lt;7,0,IF(pases[[#This Row],[Días Visita]]&lt;9,1,IF(pases[[#This Row],[Días Visita]]="Ilimitados",0,2)))</f>
        <v>0</v>
      </c>
      <c r="N1393" s="5">
        <f>IF(AND('Ventas Pases'!$A1393="Fuera de Temporada",'Ventas Pases'!$B1393=2019,pases[[#This Row],[Modo de Compra]]="Paquete"),30,0)</f>
        <v>0</v>
      </c>
      <c r="O1393" s="5">
        <f>-SUMIF(lift[Número de pase],pases[[#This Row],[Numero de Pase]],lift[Costo])</f>
        <v>0</v>
      </c>
    </row>
    <row r="1394" spans="1:15" x14ac:dyDescent="0.25">
      <c r="A1394" t="s">
        <v>7</v>
      </c>
      <c r="B1394">
        <v>2018</v>
      </c>
      <c r="C1394">
        <v>43106</v>
      </c>
      <c r="D1394" t="s">
        <v>14</v>
      </c>
      <c r="E1394">
        <v>43108</v>
      </c>
      <c r="F1394">
        <v>7</v>
      </c>
      <c r="G1394" t="s">
        <v>19</v>
      </c>
      <c r="H1394" t="s">
        <v>1412</v>
      </c>
      <c r="I1394" s="5">
        <v>980</v>
      </c>
      <c r="J1394" s="5">
        <f>IFERROR('Ventas Pases'!$I1394/'Ventas Pases'!$F1394,"PASE")</f>
        <v>140</v>
      </c>
      <c r="K1394" t="str">
        <f>IFERROR(VLOOKUP('Ventas Pases'!$J1394,'Comisiones HEROIC'!$E$1:$F$6,2,0),"")</f>
        <v/>
      </c>
      <c r="L1394" s="5">
        <f>IF('Ventas Pases'!$D1394="Red HEROIC",IFERROR(VLOOKUP('Ventas Pases'!$G1394,'Comisiones HEROIC'!$A$1:$B$11,2,0),15),IF('Ventas Pases'!$D1394="Red HEROIC",15,0))</f>
        <v>15</v>
      </c>
      <c r="M1394">
        <f>IF(pases[[#This Row],[Días Visita]]&lt;7,0,IF(pases[[#This Row],[Días Visita]]&lt;9,1,IF(pases[[#This Row],[Días Visita]]="Ilimitados",0,2)))</f>
        <v>1</v>
      </c>
      <c r="N1394" s="5">
        <f>IF(AND('Ventas Pases'!$A1394="Fuera de Temporada",'Ventas Pases'!$B1394=2019,pases[[#This Row],[Modo de Compra]]="Paquete"),30,0)</f>
        <v>0</v>
      </c>
      <c r="O1394" s="5">
        <f>-SUMIF(lift[Número de pase],pases[[#This Row],[Numero de Pase]],lift[Costo])</f>
        <v>0</v>
      </c>
    </row>
    <row r="1395" spans="1:15" x14ac:dyDescent="0.25">
      <c r="A1395" t="s">
        <v>7</v>
      </c>
      <c r="B1395">
        <v>2019</v>
      </c>
      <c r="C1395">
        <v>43496</v>
      </c>
      <c r="D1395" t="s">
        <v>17</v>
      </c>
      <c r="E1395">
        <v>43494</v>
      </c>
      <c r="F1395">
        <v>7</v>
      </c>
      <c r="G1395" t="s">
        <v>9</v>
      </c>
      <c r="H1395" t="s">
        <v>1413</v>
      </c>
      <c r="I1395" s="5">
        <v>735</v>
      </c>
      <c r="J1395" s="5">
        <f>IFERROR('Ventas Pases'!$I1395/'Ventas Pases'!$F1395,"PASE")</f>
        <v>105</v>
      </c>
      <c r="K1395" t="str">
        <f>IFERROR(VLOOKUP('Ventas Pases'!$J1395,'Comisiones HEROIC'!$E$1:$F$6,2,0),"")</f>
        <v>OI Hotels</v>
      </c>
      <c r="L1395" s="5">
        <f>IF('Ventas Pases'!$D1395="Red HEROIC",IFERROR(VLOOKUP('Ventas Pases'!$G1395,'Comisiones HEROIC'!$A$1:$B$11,2,0),15),IF('Ventas Pases'!$D1395="Red HEROIC",15,0))</f>
        <v>0</v>
      </c>
      <c r="M1395">
        <f>IF(pases[[#This Row],[Días Visita]]&lt;7,0,IF(pases[[#This Row],[Días Visita]]&lt;9,1,IF(pases[[#This Row],[Días Visita]]="Ilimitados",0,2)))</f>
        <v>1</v>
      </c>
      <c r="N1395" s="5">
        <f>IF(AND('Ventas Pases'!$A1395="Fuera de Temporada",'Ventas Pases'!$B1395=2019,pases[[#This Row],[Modo de Compra]]="Paquete"),30,0)</f>
        <v>0</v>
      </c>
      <c r="O1395" s="5">
        <f>-SUMIF(lift[Número de pase],pases[[#This Row],[Numero de Pase]],lift[Costo])</f>
        <v>0</v>
      </c>
    </row>
    <row r="1396" spans="1:15" x14ac:dyDescent="0.25">
      <c r="A1396" t="s">
        <v>13</v>
      </c>
      <c r="B1396">
        <v>2019</v>
      </c>
      <c r="C1396">
        <v>43349</v>
      </c>
      <c r="D1396" t="s">
        <v>14</v>
      </c>
      <c r="E1396">
        <v>43267</v>
      </c>
      <c r="F1396">
        <v>1</v>
      </c>
      <c r="G1396" t="s">
        <v>33</v>
      </c>
      <c r="H1396" t="s">
        <v>1414</v>
      </c>
      <c r="I1396" s="5">
        <v>140</v>
      </c>
      <c r="J1396" s="5">
        <f>IFERROR('Ventas Pases'!$I1396/'Ventas Pases'!$F1396,"PASE")</f>
        <v>140</v>
      </c>
      <c r="K1396" t="str">
        <f>IFERROR(VLOOKUP('Ventas Pases'!$J1396,'Comisiones HEROIC'!$E$1:$F$6,2,0),"")</f>
        <v/>
      </c>
      <c r="L1396" s="5">
        <f>IF('Ventas Pases'!$D1396="Red HEROIC",IFERROR(VLOOKUP('Ventas Pases'!$G1396,'Comisiones HEROIC'!$A$1:$B$11,2,0),15),IF('Ventas Pases'!$D1396="Red HEROIC",15,0))</f>
        <v>15</v>
      </c>
      <c r="M1396">
        <f>IF(pases[[#This Row],[Días Visita]]&lt;7,0,IF(pases[[#This Row],[Días Visita]]&lt;9,1,IF(pases[[#This Row],[Días Visita]]="Ilimitados",0,2)))</f>
        <v>0</v>
      </c>
      <c r="N1396" s="5">
        <f>IF(AND('Ventas Pases'!$A1396="Fuera de Temporada",'Ventas Pases'!$B1396=2019,pases[[#This Row],[Modo de Compra]]="Paquete"),30,0)</f>
        <v>0</v>
      </c>
      <c r="O1396" s="5">
        <f>-SUMIF(lift[Número de pase],pases[[#This Row],[Numero de Pase]],lift[Costo])</f>
        <v>0</v>
      </c>
    </row>
    <row r="1397" spans="1:15" x14ac:dyDescent="0.25">
      <c r="A1397" t="s">
        <v>7</v>
      </c>
      <c r="B1397">
        <v>2018</v>
      </c>
      <c r="C1397">
        <v>43181</v>
      </c>
      <c r="D1397" t="s">
        <v>8</v>
      </c>
      <c r="E1397">
        <v>43054</v>
      </c>
      <c r="F1397" t="s">
        <v>11</v>
      </c>
      <c r="G1397" t="s">
        <v>9</v>
      </c>
      <c r="H1397" t="s">
        <v>1415</v>
      </c>
      <c r="I1397" s="5">
        <v>1950</v>
      </c>
      <c r="J1397" s="5" t="str">
        <f>IFERROR('Ventas Pases'!$I1397/'Ventas Pases'!$F1397,"PASE")</f>
        <v>PASE</v>
      </c>
      <c r="K1397" t="str">
        <f>IFERROR(VLOOKUP('Ventas Pases'!$J1397,'Comisiones HEROIC'!$E$1:$F$6,2,0),"")</f>
        <v/>
      </c>
      <c r="L1397" s="5">
        <f>IF('Ventas Pases'!$D1397="Red HEROIC",IFERROR(VLOOKUP('Ventas Pases'!$G1397,'Comisiones HEROIC'!$A$1:$B$11,2,0),15),IF('Ventas Pases'!$D1397="Red HEROIC",15,0))</f>
        <v>0</v>
      </c>
      <c r="M1397">
        <f>IF(pases[[#This Row],[Días Visita]]&lt;7,0,IF(pases[[#This Row],[Días Visita]]&lt;9,1,IF(pases[[#This Row],[Días Visita]]="Ilimitados",0,2)))</f>
        <v>0</v>
      </c>
      <c r="N1397" s="5">
        <f>IF(AND('Ventas Pases'!$A1397="Fuera de Temporada",'Ventas Pases'!$B1397=2019,pases[[#This Row],[Modo de Compra]]="Paquete"),30,0)</f>
        <v>0</v>
      </c>
      <c r="O1397" s="5">
        <f>-SUMIF(lift[Número de pase],pases[[#This Row],[Numero de Pase]],lift[Costo])</f>
        <v>-1104</v>
      </c>
    </row>
    <row r="1398" spans="1:15" x14ac:dyDescent="0.25">
      <c r="A1398" t="s">
        <v>7</v>
      </c>
      <c r="B1398">
        <v>2018</v>
      </c>
      <c r="C1398">
        <v>43448</v>
      </c>
      <c r="D1398" t="s">
        <v>8</v>
      </c>
      <c r="E1398">
        <v>43169</v>
      </c>
      <c r="F1398">
        <v>3</v>
      </c>
      <c r="G1398" t="s">
        <v>9</v>
      </c>
      <c r="H1398" t="s">
        <v>1416</v>
      </c>
      <c r="I1398" s="5">
        <v>360</v>
      </c>
      <c r="J1398" s="5">
        <f>IFERROR('Ventas Pases'!$I1398/'Ventas Pases'!$F1398,"PASE")</f>
        <v>120</v>
      </c>
      <c r="K1398" t="str">
        <f>IFERROR(VLOOKUP('Ventas Pases'!$J1398,'Comisiones HEROIC'!$E$1:$F$6,2,0),"")</f>
        <v/>
      </c>
      <c r="L1398" s="5">
        <f>IF('Ventas Pases'!$D1398="Red HEROIC",IFERROR(VLOOKUP('Ventas Pases'!$G1398,'Comisiones HEROIC'!$A$1:$B$11,2,0),15),IF('Ventas Pases'!$D1398="Red HEROIC",15,0))</f>
        <v>0</v>
      </c>
      <c r="M1398">
        <f>IF(pases[[#This Row],[Días Visita]]&lt;7,0,IF(pases[[#This Row],[Días Visita]]&lt;9,1,IF(pases[[#This Row],[Días Visita]]="Ilimitados",0,2)))</f>
        <v>0</v>
      </c>
      <c r="N1398" s="5">
        <f>IF(AND('Ventas Pases'!$A1398="Fuera de Temporada",'Ventas Pases'!$B1398=2019,pases[[#This Row],[Modo de Compra]]="Paquete"),30,0)</f>
        <v>0</v>
      </c>
      <c r="O1398" s="5">
        <f>-SUMIF(lift[Número de pase],pases[[#This Row],[Numero de Pase]],lift[Costo])</f>
        <v>0</v>
      </c>
    </row>
    <row r="1399" spans="1:15" x14ac:dyDescent="0.25">
      <c r="A1399" t="s">
        <v>7</v>
      </c>
      <c r="B1399">
        <v>2019</v>
      </c>
      <c r="C1399">
        <v>43492</v>
      </c>
      <c r="D1399" t="s">
        <v>8</v>
      </c>
      <c r="E1399">
        <v>43532</v>
      </c>
      <c r="F1399">
        <v>2</v>
      </c>
      <c r="G1399" t="s">
        <v>9</v>
      </c>
      <c r="H1399" t="s">
        <v>1417</v>
      </c>
      <c r="I1399" s="5">
        <v>240</v>
      </c>
      <c r="J1399" s="5">
        <f>IFERROR('Ventas Pases'!$I1399/'Ventas Pases'!$F1399,"PASE")</f>
        <v>120</v>
      </c>
      <c r="K1399" t="str">
        <f>IFERROR(VLOOKUP('Ventas Pases'!$J1399,'Comisiones HEROIC'!$E$1:$F$6,2,0),"")</f>
        <v/>
      </c>
      <c r="L1399" s="5">
        <f>IF('Ventas Pases'!$D1399="Red HEROIC",IFERROR(VLOOKUP('Ventas Pases'!$G1399,'Comisiones HEROIC'!$A$1:$B$11,2,0),15),IF('Ventas Pases'!$D1399="Red HEROIC",15,0))</f>
        <v>0</v>
      </c>
      <c r="M1399">
        <f>IF(pases[[#This Row],[Días Visita]]&lt;7,0,IF(pases[[#This Row],[Días Visita]]&lt;9,1,IF(pases[[#This Row],[Días Visita]]="Ilimitados",0,2)))</f>
        <v>0</v>
      </c>
      <c r="N1399" s="5">
        <f>IF(AND('Ventas Pases'!$A1399="Fuera de Temporada",'Ventas Pases'!$B1399=2019,pases[[#This Row],[Modo de Compra]]="Paquete"),30,0)</f>
        <v>0</v>
      </c>
      <c r="O1399" s="5">
        <f>-SUMIF(lift[Número de pase],pases[[#This Row],[Numero de Pase]],lift[Costo])</f>
        <v>0</v>
      </c>
    </row>
    <row r="1400" spans="1:15" x14ac:dyDescent="0.25">
      <c r="A1400" t="s">
        <v>7</v>
      </c>
      <c r="B1400">
        <v>2019</v>
      </c>
      <c r="C1400">
        <v>43432</v>
      </c>
      <c r="D1400" t="s">
        <v>8</v>
      </c>
      <c r="E1400">
        <v>43454</v>
      </c>
      <c r="F1400">
        <v>7</v>
      </c>
      <c r="G1400" t="s">
        <v>9</v>
      </c>
      <c r="H1400" t="s">
        <v>1418</v>
      </c>
      <c r="I1400" s="5">
        <v>840</v>
      </c>
      <c r="J1400" s="5">
        <f>IFERROR('Ventas Pases'!$I1400/'Ventas Pases'!$F1400,"PASE")</f>
        <v>120</v>
      </c>
      <c r="K1400" t="str">
        <f>IFERROR(VLOOKUP('Ventas Pases'!$J1400,'Comisiones HEROIC'!$E$1:$F$6,2,0),"")</f>
        <v/>
      </c>
      <c r="L1400" s="5">
        <f>IF('Ventas Pases'!$D1400="Red HEROIC",IFERROR(VLOOKUP('Ventas Pases'!$G1400,'Comisiones HEROIC'!$A$1:$B$11,2,0),15),IF('Ventas Pases'!$D1400="Red HEROIC",15,0))</f>
        <v>0</v>
      </c>
      <c r="M1400">
        <f>IF(pases[[#This Row],[Días Visita]]&lt;7,0,IF(pases[[#This Row],[Días Visita]]&lt;9,1,IF(pases[[#This Row],[Días Visita]]="Ilimitados",0,2)))</f>
        <v>1</v>
      </c>
      <c r="N1400" s="5">
        <f>IF(AND('Ventas Pases'!$A1400="Fuera de Temporada",'Ventas Pases'!$B1400=2019,pases[[#This Row],[Modo de Compra]]="Paquete"),30,0)</f>
        <v>0</v>
      </c>
      <c r="O1400" s="5">
        <f>-SUMIF(lift[Número de pase],pases[[#This Row],[Numero de Pase]],lift[Costo])</f>
        <v>0</v>
      </c>
    </row>
    <row r="1401" spans="1:15" x14ac:dyDescent="0.25">
      <c r="A1401" t="s">
        <v>7</v>
      </c>
      <c r="B1401">
        <v>2019</v>
      </c>
      <c r="C1401">
        <v>43452</v>
      </c>
      <c r="D1401" t="s">
        <v>8</v>
      </c>
      <c r="E1401">
        <v>43513</v>
      </c>
      <c r="F1401">
        <v>7</v>
      </c>
      <c r="G1401" t="s">
        <v>9</v>
      </c>
      <c r="H1401" t="s">
        <v>1419</v>
      </c>
      <c r="I1401" s="5">
        <v>840</v>
      </c>
      <c r="J1401" s="5">
        <f>IFERROR('Ventas Pases'!$I1401/'Ventas Pases'!$F1401,"PASE")</f>
        <v>120</v>
      </c>
      <c r="K1401" t="str">
        <f>IFERROR(VLOOKUP('Ventas Pases'!$J1401,'Comisiones HEROIC'!$E$1:$F$6,2,0),"")</f>
        <v/>
      </c>
      <c r="L1401" s="5">
        <f>IF('Ventas Pases'!$D1401="Red HEROIC",IFERROR(VLOOKUP('Ventas Pases'!$G1401,'Comisiones HEROIC'!$A$1:$B$11,2,0),15),IF('Ventas Pases'!$D1401="Red HEROIC",15,0))</f>
        <v>0</v>
      </c>
      <c r="M1401">
        <f>IF(pases[[#This Row],[Días Visita]]&lt;7,0,IF(pases[[#This Row],[Días Visita]]&lt;9,1,IF(pases[[#This Row],[Días Visita]]="Ilimitados",0,2)))</f>
        <v>1</v>
      </c>
      <c r="N1401" s="5">
        <f>IF(AND('Ventas Pases'!$A1401="Fuera de Temporada",'Ventas Pases'!$B1401=2019,pases[[#This Row],[Modo de Compra]]="Paquete"),30,0)</f>
        <v>0</v>
      </c>
      <c r="O1401" s="5">
        <f>-SUMIF(lift[Número de pase],pases[[#This Row],[Numero de Pase]],lift[Costo])</f>
        <v>0</v>
      </c>
    </row>
    <row r="1402" spans="1:15" x14ac:dyDescent="0.25">
      <c r="A1402" t="s">
        <v>7</v>
      </c>
      <c r="B1402">
        <v>2018</v>
      </c>
      <c r="C1402">
        <v>43160</v>
      </c>
      <c r="D1402" t="s">
        <v>8</v>
      </c>
      <c r="E1402">
        <v>43162</v>
      </c>
      <c r="F1402">
        <v>8</v>
      </c>
      <c r="G1402" t="s">
        <v>9</v>
      </c>
      <c r="H1402" t="s">
        <v>1420</v>
      </c>
      <c r="I1402" s="5">
        <v>960</v>
      </c>
      <c r="J1402" s="5">
        <f>IFERROR('Ventas Pases'!$I1402/'Ventas Pases'!$F1402,"PASE")</f>
        <v>120</v>
      </c>
      <c r="K1402" t="str">
        <f>IFERROR(VLOOKUP('Ventas Pases'!$J1402,'Comisiones HEROIC'!$E$1:$F$6,2,0),"")</f>
        <v/>
      </c>
      <c r="L1402" s="5">
        <f>IF('Ventas Pases'!$D1402="Red HEROIC",IFERROR(VLOOKUP('Ventas Pases'!$G1402,'Comisiones HEROIC'!$A$1:$B$11,2,0),15),IF('Ventas Pases'!$D1402="Red HEROIC",15,0))</f>
        <v>0</v>
      </c>
      <c r="M1402">
        <f>IF(pases[[#This Row],[Días Visita]]&lt;7,0,IF(pases[[#This Row],[Días Visita]]&lt;9,1,IF(pases[[#This Row],[Días Visita]]="Ilimitados",0,2)))</f>
        <v>1</v>
      </c>
      <c r="N1402" s="5">
        <f>IF(AND('Ventas Pases'!$A1402="Fuera de Temporada",'Ventas Pases'!$B1402=2019,pases[[#This Row],[Modo de Compra]]="Paquete"),30,0)</f>
        <v>0</v>
      </c>
      <c r="O1402" s="5">
        <f>-SUMIF(lift[Número de pase],pases[[#This Row],[Numero de Pase]],lift[Costo])</f>
        <v>0</v>
      </c>
    </row>
    <row r="1403" spans="1:15" x14ac:dyDescent="0.25">
      <c r="A1403" t="s">
        <v>7</v>
      </c>
      <c r="B1403">
        <v>2019</v>
      </c>
      <c r="C1403">
        <v>43472</v>
      </c>
      <c r="D1403" t="s">
        <v>17</v>
      </c>
      <c r="E1403">
        <v>43490</v>
      </c>
      <c r="F1403">
        <v>6</v>
      </c>
      <c r="G1403" t="s">
        <v>9</v>
      </c>
      <c r="H1403" t="s">
        <v>1421</v>
      </c>
      <c r="I1403" s="5">
        <v>600</v>
      </c>
      <c r="J1403" s="5">
        <f>IFERROR('Ventas Pases'!$I1403/'Ventas Pases'!$F1403,"PASE")</f>
        <v>100</v>
      </c>
      <c r="K1403" t="str">
        <f>IFERROR(VLOOKUP('Ventas Pases'!$J1403,'Comisiones HEROIC'!$E$1:$F$6,2,0),"")</f>
        <v>Ridossan Hotel</v>
      </c>
      <c r="L1403" s="5">
        <f>IF('Ventas Pases'!$D1403="Red HEROIC",IFERROR(VLOOKUP('Ventas Pases'!$G1403,'Comisiones HEROIC'!$A$1:$B$11,2,0),15),IF('Ventas Pases'!$D1403="Red HEROIC",15,0))</f>
        <v>0</v>
      </c>
      <c r="M1403">
        <f>IF(pases[[#This Row],[Días Visita]]&lt;7,0,IF(pases[[#This Row],[Días Visita]]&lt;9,1,IF(pases[[#This Row],[Días Visita]]="Ilimitados",0,2)))</f>
        <v>0</v>
      </c>
      <c r="N1403" s="5">
        <f>IF(AND('Ventas Pases'!$A1403="Fuera de Temporada",'Ventas Pases'!$B1403=2019,pases[[#This Row],[Modo de Compra]]="Paquete"),30,0)</f>
        <v>0</v>
      </c>
      <c r="O1403" s="5">
        <f>-SUMIF(lift[Número de pase],pases[[#This Row],[Numero de Pase]],lift[Costo])</f>
        <v>0</v>
      </c>
    </row>
    <row r="1404" spans="1:15" x14ac:dyDescent="0.25">
      <c r="A1404" t="s">
        <v>7</v>
      </c>
      <c r="B1404">
        <v>2018</v>
      </c>
      <c r="C1404">
        <v>43141</v>
      </c>
      <c r="D1404" t="s">
        <v>17</v>
      </c>
      <c r="E1404">
        <v>43166</v>
      </c>
      <c r="F1404">
        <v>9</v>
      </c>
      <c r="G1404" t="s">
        <v>9</v>
      </c>
      <c r="H1404" t="s">
        <v>1422</v>
      </c>
      <c r="I1404" s="5">
        <v>945</v>
      </c>
      <c r="J1404" s="5">
        <f>IFERROR('Ventas Pases'!$I1404/'Ventas Pases'!$F1404,"PASE")</f>
        <v>105</v>
      </c>
      <c r="K1404" t="str">
        <f>IFERROR(VLOOKUP('Ventas Pases'!$J1404,'Comisiones HEROIC'!$E$1:$F$6,2,0),"")</f>
        <v>OI Hotels</v>
      </c>
      <c r="L1404" s="5">
        <f>IF('Ventas Pases'!$D1404="Red HEROIC",IFERROR(VLOOKUP('Ventas Pases'!$G1404,'Comisiones HEROIC'!$A$1:$B$11,2,0),15),IF('Ventas Pases'!$D1404="Red HEROIC",15,0))</f>
        <v>0</v>
      </c>
      <c r="M1404">
        <f>IF(pases[[#This Row],[Días Visita]]&lt;7,0,IF(pases[[#This Row],[Días Visita]]&lt;9,1,IF(pases[[#This Row],[Días Visita]]="Ilimitados",0,2)))</f>
        <v>2</v>
      </c>
      <c r="N1404" s="5">
        <f>IF(AND('Ventas Pases'!$A1404="Fuera de Temporada",'Ventas Pases'!$B1404=2019,pases[[#This Row],[Modo de Compra]]="Paquete"),30,0)</f>
        <v>0</v>
      </c>
      <c r="O1404" s="5">
        <f>-SUMIF(lift[Número de pase],pases[[#This Row],[Numero de Pase]],lift[Costo])</f>
        <v>0</v>
      </c>
    </row>
    <row r="1405" spans="1:15" x14ac:dyDescent="0.25">
      <c r="A1405" t="s">
        <v>7</v>
      </c>
      <c r="B1405">
        <v>2018</v>
      </c>
      <c r="C1405">
        <v>43134</v>
      </c>
      <c r="D1405" t="s">
        <v>8</v>
      </c>
      <c r="E1405">
        <v>43054</v>
      </c>
      <c r="F1405" t="s">
        <v>11</v>
      </c>
      <c r="G1405" t="s">
        <v>9</v>
      </c>
      <c r="H1405" t="s">
        <v>1423</v>
      </c>
      <c r="I1405" s="5">
        <v>1950</v>
      </c>
      <c r="J1405" s="5" t="str">
        <f>IFERROR('Ventas Pases'!$I1405/'Ventas Pases'!$F1405,"PASE")</f>
        <v>PASE</v>
      </c>
      <c r="K1405" t="str">
        <f>IFERROR(VLOOKUP('Ventas Pases'!$J1405,'Comisiones HEROIC'!$E$1:$F$6,2,0),"")</f>
        <v/>
      </c>
      <c r="L1405" s="5">
        <f>IF('Ventas Pases'!$D1405="Red HEROIC",IFERROR(VLOOKUP('Ventas Pases'!$G1405,'Comisiones HEROIC'!$A$1:$B$11,2,0),15),IF('Ventas Pases'!$D1405="Red HEROIC",15,0))</f>
        <v>0</v>
      </c>
      <c r="M1405">
        <f>IF(pases[[#This Row],[Días Visita]]&lt;7,0,IF(pases[[#This Row],[Días Visita]]&lt;9,1,IF(pases[[#This Row],[Días Visita]]="Ilimitados",0,2)))</f>
        <v>0</v>
      </c>
      <c r="N1405" s="5">
        <f>IF(AND('Ventas Pases'!$A1405="Fuera de Temporada",'Ventas Pases'!$B1405=2019,pases[[#This Row],[Modo de Compra]]="Paquete"),30,0)</f>
        <v>0</v>
      </c>
      <c r="O1405" s="5">
        <f>-SUMIF(lift[Número de pase],pases[[#This Row],[Numero de Pase]],lift[Costo])</f>
        <v>-276</v>
      </c>
    </row>
    <row r="1406" spans="1:15" x14ac:dyDescent="0.25">
      <c r="A1406" t="s">
        <v>7</v>
      </c>
      <c r="B1406">
        <v>2019</v>
      </c>
      <c r="C1406">
        <v>43498</v>
      </c>
      <c r="D1406" t="s">
        <v>60</v>
      </c>
      <c r="E1406">
        <v>43539</v>
      </c>
      <c r="F1406">
        <v>6</v>
      </c>
      <c r="G1406" t="s">
        <v>9</v>
      </c>
      <c r="H1406" t="s">
        <v>1424</v>
      </c>
      <c r="I1406" s="5">
        <v>720</v>
      </c>
      <c r="J1406" s="5">
        <f>IFERROR('Ventas Pases'!$I1406/'Ventas Pases'!$F1406,"PASE")</f>
        <v>120</v>
      </c>
      <c r="K1406" t="str">
        <f>IFERROR(VLOOKUP('Ventas Pases'!$J1406,'Comisiones HEROIC'!$E$1:$F$6,2,0),"")</f>
        <v/>
      </c>
      <c r="L1406" s="5">
        <f>IF('Ventas Pases'!$D1406="Red HEROIC",IFERROR(VLOOKUP('Ventas Pases'!$G1406,'Comisiones HEROIC'!$A$1:$B$11,2,0),15),IF('Ventas Pases'!$D1406="Red HEROIC",15,0))</f>
        <v>0</v>
      </c>
      <c r="M1406">
        <f>IF(pases[[#This Row],[Días Visita]]&lt;7,0,IF(pases[[#This Row],[Días Visita]]&lt;9,1,IF(pases[[#This Row],[Días Visita]]="Ilimitados",0,2)))</f>
        <v>0</v>
      </c>
      <c r="N1406" s="5">
        <f>IF(AND('Ventas Pases'!$A1406="Fuera de Temporada",'Ventas Pases'!$B1406=2019,pases[[#This Row],[Modo de Compra]]="Paquete"),30,0)</f>
        <v>0</v>
      </c>
      <c r="O1406" s="5">
        <f>-SUMIF(lift[Número de pase],pases[[#This Row],[Numero de Pase]],lift[Costo])</f>
        <v>0</v>
      </c>
    </row>
    <row r="1407" spans="1:15" x14ac:dyDescent="0.25">
      <c r="A1407" t="s">
        <v>7</v>
      </c>
      <c r="B1407">
        <v>2018</v>
      </c>
      <c r="C1407">
        <v>43438</v>
      </c>
      <c r="D1407" t="s">
        <v>60</v>
      </c>
      <c r="E1407">
        <v>43081</v>
      </c>
      <c r="F1407">
        <v>3</v>
      </c>
      <c r="G1407" t="s">
        <v>9</v>
      </c>
      <c r="H1407" t="s">
        <v>1425</v>
      </c>
      <c r="I1407" s="5">
        <v>360</v>
      </c>
      <c r="J1407" s="5">
        <f>IFERROR('Ventas Pases'!$I1407/'Ventas Pases'!$F1407,"PASE")</f>
        <v>120</v>
      </c>
      <c r="K1407" t="str">
        <f>IFERROR(VLOOKUP('Ventas Pases'!$J1407,'Comisiones HEROIC'!$E$1:$F$6,2,0),"")</f>
        <v/>
      </c>
      <c r="L1407" s="5">
        <f>IF('Ventas Pases'!$D1407="Red HEROIC",IFERROR(VLOOKUP('Ventas Pases'!$G1407,'Comisiones HEROIC'!$A$1:$B$11,2,0),15),IF('Ventas Pases'!$D1407="Red HEROIC",15,0))</f>
        <v>0</v>
      </c>
      <c r="M1407">
        <f>IF(pases[[#This Row],[Días Visita]]&lt;7,0,IF(pases[[#This Row],[Días Visita]]&lt;9,1,IF(pases[[#This Row],[Días Visita]]="Ilimitados",0,2)))</f>
        <v>0</v>
      </c>
      <c r="N1407" s="5">
        <f>IF(AND('Ventas Pases'!$A1407="Fuera de Temporada",'Ventas Pases'!$B1407=2019,pases[[#This Row],[Modo de Compra]]="Paquete"),30,0)</f>
        <v>0</v>
      </c>
      <c r="O1407" s="5">
        <f>-SUMIF(lift[Número de pase],pases[[#This Row],[Numero de Pase]],lift[Costo])</f>
        <v>0</v>
      </c>
    </row>
    <row r="1408" spans="1:15" x14ac:dyDescent="0.25">
      <c r="A1408" t="s">
        <v>7</v>
      </c>
      <c r="B1408">
        <v>2019</v>
      </c>
      <c r="C1408">
        <v>43530</v>
      </c>
      <c r="D1408" t="s">
        <v>17</v>
      </c>
      <c r="E1408">
        <v>43547</v>
      </c>
      <c r="F1408">
        <v>4</v>
      </c>
      <c r="G1408" t="s">
        <v>9</v>
      </c>
      <c r="H1408" t="s">
        <v>1426</v>
      </c>
      <c r="I1408" s="5">
        <v>440</v>
      </c>
      <c r="J1408" s="5">
        <f>IFERROR('Ventas Pases'!$I1408/'Ventas Pases'!$F1408,"PASE")</f>
        <v>110</v>
      </c>
      <c r="K1408" t="str">
        <f>IFERROR(VLOOKUP('Ventas Pases'!$J1408,'Comisiones HEROIC'!$E$1:$F$6,2,0),"")</f>
        <v>Elton Hotel</v>
      </c>
      <c r="L1408" s="5">
        <f>IF('Ventas Pases'!$D1408="Red HEROIC",IFERROR(VLOOKUP('Ventas Pases'!$G1408,'Comisiones HEROIC'!$A$1:$B$11,2,0),15),IF('Ventas Pases'!$D1408="Red HEROIC",15,0))</f>
        <v>0</v>
      </c>
      <c r="M1408">
        <f>IF(pases[[#This Row],[Días Visita]]&lt;7,0,IF(pases[[#This Row],[Días Visita]]&lt;9,1,IF(pases[[#This Row],[Días Visita]]="Ilimitados",0,2)))</f>
        <v>0</v>
      </c>
      <c r="N1408" s="5">
        <f>IF(AND('Ventas Pases'!$A1408="Fuera de Temporada",'Ventas Pases'!$B1408=2019,pases[[#This Row],[Modo de Compra]]="Paquete"),30,0)</f>
        <v>0</v>
      </c>
      <c r="O1408" s="5">
        <f>-SUMIF(lift[Número de pase],pases[[#This Row],[Numero de Pase]],lift[Costo])</f>
        <v>0</v>
      </c>
    </row>
    <row r="1409" spans="1:15" x14ac:dyDescent="0.25">
      <c r="A1409" t="s">
        <v>7</v>
      </c>
      <c r="B1409">
        <v>2019</v>
      </c>
      <c r="C1409">
        <v>43452</v>
      </c>
      <c r="D1409" t="s">
        <v>8</v>
      </c>
      <c r="E1409">
        <v>43480</v>
      </c>
      <c r="F1409">
        <v>9</v>
      </c>
      <c r="G1409" t="s">
        <v>9</v>
      </c>
      <c r="H1409" t="s">
        <v>1427</v>
      </c>
      <c r="I1409" s="5">
        <v>1080</v>
      </c>
      <c r="J1409" s="5">
        <f>IFERROR('Ventas Pases'!$I1409/'Ventas Pases'!$F1409,"PASE")</f>
        <v>120</v>
      </c>
      <c r="K1409" t="str">
        <f>IFERROR(VLOOKUP('Ventas Pases'!$J1409,'Comisiones HEROIC'!$E$1:$F$6,2,0),"")</f>
        <v/>
      </c>
      <c r="L1409" s="5">
        <f>IF('Ventas Pases'!$D1409="Red HEROIC",IFERROR(VLOOKUP('Ventas Pases'!$G1409,'Comisiones HEROIC'!$A$1:$B$11,2,0),15),IF('Ventas Pases'!$D1409="Red HEROIC",15,0))</f>
        <v>0</v>
      </c>
      <c r="M1409">
        <f>IF(pases[[#This Row],[Días Visita]]&lt;7,0,IF(pases[[#This Row],[Días Visita]]&lt;9,1,IF(pases[[#This Row],[Días Visita]]="Ilimitados",0,2)))</f>
        <v>2</v>
      </c>
      <c r="N1409" s="5">
        <f>IF(AND('Ventas Pases'!$A1409="Fuera de Temporada",'Ventas Pases'!$B1409=2019,pases[[#This Row],[Modo de Compra]]="Paquete"),30,0)</f>
        <v>0</v>
      </c>
      <c r="O1409" s="5">
        <f>-SUMIF(lift[Número de pase],pases[[#This Row],[Numero de Pase]],lift[Costo])</f>
        <v>0</v>
      </c>
    </row>
    <row r="1410" spans="1:15" x14ac:dyDescent="0.25">
      <c r="A1410" t="s">
        <v>7</v>
      </c>
      <c r="B1410">
        <v>2018</v>
      </c>
      <c r="C1410">
        <v>43140</v>
      </c>
      <c r="D1410" t="s">
        <v>14</v>
      </c>
      <c r="E1410">
        <v>43150</v>
      </c>
      <c r="F1410">
        <v>3</v>
      </c>
      <c r="G1410" t="s">
        <v>33</v>
      </c>
      <c r="H1410" t="s">
        <v>1428</v>
      </c>
      <c r="I1410" s="5">
        <v>420</v>
      </c>
      <c r="J1410" s="5">
        <f>IFERROR('Ventas Pases'!$I1410/'Ventas Pases'!$F1410,"PASE")</f>
        <v>140</v>
      </c>
      <c r="K1410" t="str">
        <f>IFERROR(VLOOKUP('Ventas Pases'!$J1410,'Comisiones HEROIC'!$E$1:$F$6,2,0),"")</f>
        <v/>
      </c>
      <c r="L1410" s="5">
        <f>IF('Ventas Pases'!$D1410="Red HEROIC",IFERROR(VLOOKUP('Ventas Pases'!$G1410,'Comisiones HEROIC'!$A$1:$B$11,2,0),15),IF('Ventas Pases'!$D1410="Red HEROIC",15,0))</f>
        <v>15</v>
      </c>
      <c r="M1410">
        <f>IF(pases[[#This Row],[Días Visita]]&lt;7,0,IF(pases[[#This Row],[Días Visita]]&lt;9,1,IF(pases[[#This Row],[Días Visita]]="Ilimitados",0,2)))</f>
        <v>0</v>
      </c>
      <c r="N1410" s="5">
        <f>IF(AND('Ventas Pases'!$A1410="Fuera de Temporada",'Ventas Pases'!$B1410=2019,pases[[#This Row],[Modo de Compra]]="Paquete"),30,0)</f>
        <v>0</v>
      </c>
      <c r="O1410" s="5">
        <f>-SUMIF(lift[Número de pase],pases[[#This Row],[Numero de Pase]],lift[Costo])</f>
        <v>0</v>
      </c>
    </row>
    <row r="1411" spans="1:15" x14ac:dyDescent="0.25">
      <c r="A1411" t="s">
        <v>7</v>
      </c>
      <c r="B1411">
        <v>2018</v>
      </c>
      <c r="C1411">
        <v>43423</v>
      </c>
      <c r="D1411" t="s">
        <v>60</v>
      </c>
      <c r="E1411">
        <v>43107</v>
      </c>
      <c r="F1411">
        <v>2</v>
      </c>
      <c r="G1411" t="s">
        <v>9</v>
      </c>
      <c r="H1411" t="s">
        <v>1429</v>
      </c>
      <c r="I1411" s="5">
        <v>240</v>
      </c>
      <c r="J1411" s="5">
        <f>IFERROR('Ventas Pases'!$I1411/'Ventas Pases'!$F1411,"PASE")</f>
        <v>120</v>
      </c>
      <c r="K1411" t="str">
        <f>IFERROR(VLOOKUP('Ventas Pases'!$J1411,'Comisiones HEROIC'!$E$1:$F$6,2,0),"")</f>
        <v/>
      </c>
      <c r="L1411" s="5">
        <f>IF('Ventas Pases'!$D1411="Red HEROIC",IFERROR(VLOOKUP('Ventas Pases'!$G1411,'Comisiones HEROIC'!$A$1:$B$11,2,0),15),IF('Ventas Pases'!$D1411="Red HEROIC",15,0))</f>
        <v>0</v>
      </c>
      <c r="M1411">
        <f>IF(pases[[#This Row],[Días Visita]]&lt;7,0,IF(pases[[#This Row],[Días Visita]]&lt;9,1,IF(pases[[#This Row],[Días Visita]]="Ilimitados",0,2)))</f>
        <v>0</v>
      </c>
      <c r="N1411" s="5">
        <f>IF(AND('Ventas Pases'!$A1411="Fuera de Temporada",'Ventas Pases'!$B1411=2019,pases[[#This Row],[Modo de Compra]]="Paquete"),30,0)</f>
        <v>0</v>
      </c>
      <c r="O1411" s="5">
        <f>-SUMIF(lift[Número de pase],pases[[#This Row],[Numero de Pase]],lift[Costo])</f>
        <v>0</v>
      </c>
    </row>
    <row r="1412" spans="1:15" x14ac:dyDescent="0.25">
      <c r="A1412" t="s">
        <v>7</v>
      </c>
      <c r="B1412">
        <v>2018</v>
      </c>
      <c r="C1412">
        <v>43124</v>
      </c>
      <c r="D1412" t="s">
        <v>8</v>
      </c>
      <c r="E1412">
        <v>43162</v>
      </c>
      <c r="F1412">
        <v>2</v>
      </c>
      <c r="G1412" t="s">
        <v>9</v>
      </c>
      <c r="H1412" t="s">
        <v>1430</v>
      </c>
      <c r="I1412" s="5">
        <v>240</v>
      </c>
      <c r="J1412" s="5">
        <f>IFERROR('Ventas Pases'!$I1412/'Ventas Pases'!$F1412,"PASE")</f>
        <v>120</v>
      </c>
      <c r="K1412" t="str">
        <f>IFERROR(VLOOKUP('Ventas Pases'!$J1412,'Comisiones HEROIC'!$E$1:$F$6,2,0),"")</f>
        <v/>
      </c>
      <c r="L1412" s="5">
        <f>IF('Ventas Pases'!$D1412="Red HEROIC",IFERROR(VLOOKUP('Ventas Pases'!$G1412,'Comisiones HEROIC'!$A$1:$B$11,2,0),15),IF('Ventas Pases'!$D1412="Red HEROIC",15,0))</f>
        <v>0</v>
      </c>
      <c r="M1412">
        <f>IF(pases[[#This Row],[Días Visita]]&lt;7,0,IF(pases[[#This Row],[Días Visita]]&lt;9,1,IF(pases[[#This Row],[Días Visita]]="Ilimitados",0,2)))</f>
        <v>0</v>
      </c>
      <c r="N1412" s="5">
        <f>IF(AND('Ventas Pases'!$A1412="Fuera de Temporada",'Ventas Pases'!$B1412=2019,pases[[#This Row],[Modo de Compra]]="Paquete"),30,0)</f>
        <v>0</v>
      </c>
      <c r="O1412" s="5">
        <f>-SUMIF(lift[Número de pase],pases[[#This Row],[Numero de Pase]],lift[Costo])</f>
        <v>0</v>
      </c>
    </row>
    <row r="1413" spans="1:15" x14ac:dyDescent="0.25">
      <c r="A1413" t="s">
        <v>13</v>
      </c>
      <c r="B1413">
        <v>2019</v>
      </c>
      <c r="C1413">
        <v>43237</v>
      </c>
      <c r="D1413" t="s">
        <v>14</v>
      </c>
      <c r="E1413">
        <v>43228</v>
      </c>
      <c r="F1413">
        <v>3</v>
      </c>
      <c r="G1413" t="s">
        <v>15</v>
      </c>
      <c r="H1413" t="s">
        <v>1431</v>
      </c>
      <c r="I1413" s="5">
        <v>420</v>
      </c>
      <c r="J1413" s="5">
        <f>IFERROR('Ventas Pases'!$I1413/'Ventas Pases'!$F1413,"PASE")</f>
        <v>140</v>
      </c>
      <c r="K1413" t="str">
        <f>IFERROR(VLOOKUP('Ventas Pases'!$J1413,'Comisiones HEROIC'!$E$1:$F$6,2,0),"")</f>
        <v/>
      </c>
      <c r="L1413" s="5">
        <f>IF('Ventas Pases'!$D1413="Red HEROIC",IFERROR(VLOOKUP('Ventas Pases'!$G1413,'Comisiones HEROIC'!$A$1:$B$11,2,0),15),IF('Ventas Pases'!$D1413="Red HEROIC",15,0))</f>
        <v>12</v>
      </c>
      <c r="M1413">
        <f>IF(pases[[#This Row],[Días Visita]]&lt;7,0,IF(pases[[#This Row],[Días Visita]]&lt;9,1,IF(pases[[#This Row],[Días Visita]]="Ilimitados",0,2)))</f>
        <v>0</v>
      </c>
      <c r="N1413" s="5">
        <f>IF(AND('Ventas Pases'!$A1413="Fuera de Temporada",'Ventas Pases'!$B1413=2019,pases[[#This Row],[Modo de Compra]]="Paquete"),30,0)</f>
        <v>0</v>
      </c>
      <c r="O1413" s="5">
        <f>-SUMIF(lift[Número de pase],pases[[#This Row],[Numero de Pase]],lift[Costo])</f>
        <v>0</v>
      </c>
    </row>
    <row r="1414" spans="1:15" x14ac:dyDescent="0.25">
      <c r="A1414" t="s">
        <v>13</v>
      </c>
      <c r="B1414">
        <v>2018</v>
      </c>
      <c r="C1414">
        <v>43396</v>
      </c>
      <c r="D1414" t="s">
        <v>17</v>
      </c>
      <c r="E1414">
        <v>42849</v>
      </c>
      <c r="F1414">
        <v>8</v>
      </c>
      <c r="G1414" t="s">
        <v>9</v>
      </c>
      <c r="H1414" t="s">
        <v>1432</v>
      </c>
      <c r="I1414" s="5">
        <v>880</v>
      </c>
      <c r="J1414" s="5">
        <f>IFERROR('Ventas Pases'!$I1414/'Ventas Pases'!$F1414,"PASE")</f>
        <v>110</v>
      </c>
      <c r="K1414" t="str">
        <f>IFERROR(VLOOKUP('Ventas Pases'!$J1414,'Comisiones HEROIC'!$E$1:$F$6,2,0),"")</f>
        <v>Elton Hotel</v>
      </c>
      <c r="L1414" s="5">
        <f>IF('Ventas Pases'!$D1414="Red HEROIC",IFERROR(VLOOKUP('Ventas Pases'!$G1414,'Comisiones HEROIC'!$A$1:$B$11,2,0),15),IF('Ventas Pases'!$D1414="Red HEROIC",15,0))</f>
        <v>0</v>
      </c>
      <c r="M1414">
        <f>IF(pases[[#This Row],[Días Visita]]&lt;7,0,IF(pases[[#This Row],[Días Visita]]&lt;9,1,IF(pases[[#This Row],[Días Visita]]="Ilimitados",0,2)))</f>
        <v>1</v>
      </c>
      <c r="N1414" s="5">
        <f>IF(AND('Ventas Pases'!$A1414="Fuera de Temporada",'Ventas Pases'!$B1414=2019,pases[[#This Row],[Modo de Compra]]="Paquete"),30,0)</f>
        <v>0</v>
      </c>
      <c r="O1414" s="5">
        <f>-SUMIF(lift[Número de pase],pases[[#This Row],[Numero de Pase]],lift[Costo])</f>
        <v>0</v>
      </c>
    </row>
    <row r="1415" spans="1:15" x14ac:dyDescent="0.25">
      <c r="A1415" t="s">
        <v>7</v>
      </c>
      <c r="B1415">
        <v>2019</v>
      </c>
      <c r="C1415">
        <v>43476</v>
      </c>
      <c r="D1415" t="s">
        <v>8</v>
      </c>
      <c r="E1415">
        <v>43419</v>
      </c>
      <c r="F1415" t="s">
        <v>11</v>
      </c>
      <c r="G1415" t="s">
        <v>9</v>
      </c>
      <c r="H1415" t="s">
        <v>1433</v>
      </c>
      <c r="I1415" s="5">
        <v>1950</v>
      </c>
      <c r="J1415" s="5" t="str">
        <f>IFERROR('Ventas Pases'!$I1415/'Ventas Pases'!$F1415,"PASE")</f>
        <v>PASE</v>
      </c>
      <c r="K1415" t="str">
        <f>IFERROR(VLOOKUP('Ventas Pases'!$J1415,'Comisiones HEROIC'!$E$1:$F$6,2,0),"")</f>
        <v/>
      </c>
      <c r="L1415" s="5">
        <f>IF('Ventas Pases'!$D1415="Red HEROIC",IFERROR(VLOOKUP('Ventas Pases'!$G1415,'Comisiones HEROIC'!$A$1:$B$11,2,0),15),IF('Ventas Pases'!$D1415="Red HEROIC",15,0))</f>
        <v>0</v>
      </c>
      <c r="M1415">
        <f>IF(pases[[#This Row],[Días Visita]]&lt;7,0,IF(pases[[#This Row],[Días Visita]]&lt;9,1,IF(pases[[#This Row],[Días Visita]]="Ilimitados",0,2)))</f>
        <v>0</v>
      </c>
      <c r="N1415" s="5">
        <f>IF(AND('Ventas Pases'!$A1415="Fuera de Temporada",'Ventas Pases'!$B1415=2019,pases[[#This Row],[Modo de Compra]]="Paquete"),30,0)</f>
        <v>0</v>
      </c>
      <c r="O1415" s="5">
        <f>-SUMIF(lift[Número de pase],pases[[#This Row],[Numero de Pase]],lift[Costo])</f>
        <v>-184</v>
      </c>
    </row>
    <row r="1416" spans="1:15" x14ac:dyDescent="0.25">
      <c r="A1416" t="s">
        <v>7</v>
      </c>
      <c r="B1416">
        <v>2019</v>
      </c>
      <c r="C1416">
        <v>43434</v>
      </c>
      <c r="D1416" t="s">
        <v>8</v>
      </c>
      <c r="E1416">
        <v>43445</v>
      </c>
      <c r="F1416">
        <v>9</v>
      </c>
      <c r="G1416" t="s">
        <v>9</v>
      </c>
      <c r="H1416" t="s">
        <v>1434</v>
      </c>
      <c r="I1416" s="5">
        <v>1080</v>
      </c>
      <c r="J1416" s="5">
        <f>IFERROR('Ventas Pases'!$I1416/'Ventas Pases'!$F1416,"PASE")</f>
        <v>120</v>
      </c>
      <c r="K1416" t="str">
        <f>IFERROR(VLOOKUP('Ventas Pases'!$J1416,'Comisiones HEROIC'!$E$1:$F$6,2,0),"")</f>
        <v/>
      </c>
      <c r="L1416" s="5">
        <f>IF('Ventas Pases'!$D1416="Red HEROIC",IFERROR(VLOOKUP('Ventas Pases'!$G1416,'Comisiones HEROIC'!$A$1:$B$11,2,0),15),IF('Ventas Pases'!$D1416="Red HEROIC",15,0))</f>
        <v>0</v>
      </c>
      <c r="M1416">
        <f>IF(pases[[#This Row],[Días Visita]]&lt;7,0,IF(pases[[#This Row],[Días Visita]]&lt;9,1,IF(pases[[#This Row],[Días Visita]]="Ilimitados",0,2)))</f>
        <v>2</v>
      </c>
      <c r="N1416" s="5">
        <f>IF(AND('Ventas Pases'!$A1416="Fuera de Temporada",'Ventas Pases'!$B1416=2019,pases[[#This Row],[Modo de Compra]]="Paquete"),30,0)</f>
        <v>0</v>
      </c>
      <c r="O1416" s="5">
        <f>-SUMIF(lift[Número de pase],pases[[#This Row],[Numero de Pase]],lift[Costo])</f>
        <v>0</v>
      </c>
    </row>
    <row r="1417" spans="1:15" x14ac:dyDescent="0.25">
      <c r="A1417" t="s">
        <v>7</v>
      </c>
      <c r="B1417">
        <v>2019</v>
      </c>
      <c r="C1417">
        <v>43496</v>
      </c>
      <c r="D1417" t="s">
        <v>14</v>
      </c>
      <c r="E1417">
        <v>43537</v>
      </c>
      <c r="F1417">
        <v>5</v>
      </c>
      <c r="G1417" t="s">
        <v>19</v>
      </c>
      <c r="H1417" t="s">
        <v>1435</v>
      </c>
      <c r="I1417" s="5">
        <v>700</v>
      </c>
      <c r="J1417" s="5">
        <f>IFERROR('Ventas Pases'!$I1417/'Ventas Pases'!$F1417,"PASE")</f>
        <v>140</v>
      </c>
      <c r="K1417" t="str">
        <f>IFERROR(VLOOKUP('Ventas Pases'!$J1417,'Comisiones HEROIC'!$E$1:$F$6,2,0),"")</f>
        <v/>
      </c>
      <c r="L1417" s="5">
        <f>IF('Ventas Pases'!$D1417="Red HEROIC",IFERROR(VLOOKUP('Ventas Pases'!$G1417,'Comisiones HEROIC'!$A$1:$B$11,2,0),15),IF('Ventas Pases'!$D1417="Red HEROIC",15,0))</f>
        <v>15</v>
      </c>
      <c r="M1417">
        <f>IF(pases[[#This Row],[Días Visita]]&lt;7,0,IF(pases[[#This Row],[Días Visita]]&lt;9,1,IF(pases[[#This Row],[Días Visita]]="Ilimitados",0,2)))</f>
        <v>0</v>
      </c>
      <c r="N1417" s="5">
        <f>IF(AND('Ventas Pases'!$A1417="Fuera de Temporada",'Ventas Pases'!$B1417=2019,pases[[#This Row],[Modo de Compra]]="Paquete"),30,0)</f>
        <v>0</v>
      </c>
      <c r="O1417" s="5">
        <f>-SUMIF(lift[Número de pase],pases[[#This Row],[Numero de Pase]],lift[Costo])</f>
        <v>0</v>
      </c>
    </row>
    <row r="1418" spans="1:15" x14ac:dyDescent="0.25">
      <c r="A1418" t="s">
        <v>13</v>
      </c>
      <c r="B1418">
        <v>2019</v>
      </c>
      <c r="C1418">
        <v>43374</v>
      </c>
      <c r="D1418" t="s">
        <v>8</v>
      </c>
      <c r="E1418">
        <v>43419</v>
      </c>
      <c r="F1418" t="s">
        <v>11</v>
      </c>
      <c r="G1418" t="s">
        <v>9</v>
      </c>
      <c r="H1418" t="s">
        <v>1436</v>
      </c>
      <c r="I1418" s="5">
        <v>1950</v>
      </c>
      <c r="J1418" s="5" t="str">
        <f>IFERROR('Ventas Pases'!$I1418/'Ventas Pases'!$F1418,"PASE")</f>
        <v>PASE</v>
      </c>
      <c r="K1418" t="str">
        <f>IFERROR(VLOOKUP('Ventas Pases'!$J1418,'Comisiones HEROIC'!$E$1:$F$6,2,0),"")</f>
        <v/>
      </c>
      <c r="L1418" s="5">
        <f>IF('Ventas Pases'!$D1418="Red HEROIC",IFERROR(VLOOKUP('Ventas Pases'!$G1418,'Comisiones HEROIC'!$A$1:$B$11,2,0),15),IF('Ventas Pases'!$D1418="Red HEROIC",15,0))</f>
        <v>0</v>
      </c>
      <c r="M1418">
        <f>IF(pases[[#This Row],[Días Visita]]&lt;7,0,IF(pases[[#This Row],[Días Visita]]&lt;9,1,IF(pases[[#This Row],[Días Visita]]="Ilimitados",0,2)))</f>
        <v>0</v>
      </c>
      <c r="N1418" s="5">
        <f>IF(AND('Ventas Pases'!$A1418="Fuera de Temporada",'Ventas Pases'!$B1418=2019,pases[[#This Row],[Modo de Compra]]="Paquete"),30,0)</f>
        <v>0</v>
      </c>
      <c r="O1418" s="5">
        <f>-SUMIF(lift[Número de pase],pases[[#This Row],[Numero de Pase]],lift[Costo])</f>
        <v>-644</v>
      </c>
    </row>
    <row r="1419" spans="1:15" x14ac:dyDescent="0.25">
      <c r="A1419" t="s">
        <v>7</v>
      </c>
      <c r="B1419">
        <v>2018</v>
      </c>
      <c r="C1419">
        <v>43125</v>
      </c>
      <c r="D1419" t="s">
        <v>60</v>
      </c>
      <c r="E1419">
        <v>43163</v>
      </c>
      <c r="F1419">
        <v>6</v>
      </c>
      <c r="G1419" t="s">
        <v>9</v>
      </c>
      <c r="H1419" t="s">
        <v>1437</v>
      </c>
      <c r="I1419" s="5">
        <v>720</v>
      </c>
      <c r="J1419" s="5">
        <f>IFERROR('Ventas Pases'!$I1419/'Ventas Pases'!$F1419,"PASE")</f>
        <v>120</v>
      </c>
      <c r="K1419" t="str">
        <f>IFERROR(VLOOKUP('Ventas Pases'!$J1419,'Comisiones HEROIC'!$E$1:$F$6,2,0),"")</f>
        <v/>
      </c>
      <c r="L1419" s="5">
        <f>IF('Ventas Pases'!$D1419="Red HEROIC",IFERROR(VLOOKUP('Ventas Pases'!$G1419,'Comisiones HEROIC'!$A$1:$B$11,2,0),15),IF('Ventas Pases'!$D1419="Red HEROIC",15,0))</f>
        <v>0</v>
      </c>
      <c r="M1419">
        <f>IF(pases[[#This Row],[Días Visita]]&lt;7,0,IF(pases[[#This Row],[Días Visita]]&lt;9,1,IF(pases[[#This Row],[Días Visita]]="Ilimitados",0,2)))</f>
        <v>0</v>
      </c>
      <c r="N1419" s="5">
        <f>IF(AND('Ventas Pases'!$A1419="Fuera de Temporada",'Ventas Pases'!$B1419=2019,pases[[#This Row],[Modo de Compra]]="Paquete"),30,0)</f>
        <v>0</v>
      </c>
      <c r="O1419" s="5">
        <f>-SUMIF(lift[Número de pase],pases[[#This Row],[Numero de Pase]],lift[Costo])</f>
        <v>0</v>
      </c>
    </row>
    <row r="1420" spans="1:15" x14ac:dyDescent="0.25">
      <c r="A1420" t="s">
        <v>7</v>
      </c>
      <c r="B1420">
        <v>2018</v>
      </c>
      <c r="C1420">
        <v>43141</v>
      </c>
      <c r="D1420" t="s">
        <v>8</v>
      </c>
      <c r="E1420">
        <v>43132</v>
      </c>
      <c r="F1420">
        <v>2</v>
      </c>
      <c r="G1420" t="s">
        <v>9</v>
      </c>
      <c r="H1420" t="s">
        <v>1438</v>
      </c>
      <c r="I1420" s="5">
        <v>240</v>
      </c>
      <c r="J1420" s="5">
        <f>IFERROR('Ventas Pases'!$I1420/'Ventas Pases'!$F1420,"PASE")</f>
        <v>120</v>
      </c>
      <c r="K1420" t="str">
        <f>IFERROR(VLOOKUP('Ventas Pases'!$J1420,'Comisiones HEROIC'!$E$1:$F$6,2,0),"")</f>
        <v/>
      </c>
      <c r="L1420" s="5">
        <f>IF('Ventas Pases'!$D1420="Red HEROIC",IFERROR(VLOOKUP('Ventas Pases'!$G1420,'Comisiones HEROIC'!$A$1:$B$11,2,0),15),IF('Ventas Pases'!$D1420="Red HEROIC",15,0))</f>
        <v>0</v>
      </c>
      <c r="M1420">
        <f>IF(pases[[#This Row],[Días Visita]]&lt;7,0,IF(pases[[#This Row],[Días Visita]]&lt;9,1,IF(pases[[#This Row],[Días Visita]]="Ilimitados",0,2)))</f>
        <v>0</v>
      </c>
      <c r="N1420" s="5">
        <f>IF(AND('Ventas Pases'!$A1420="Fuera de Temporada",'Ventas Pases'!$B1420=2019,pases[[#This Row],[Modo de Compra]]="Paquete"),30,0)</f>
        <v>0</v>
      </c>
      <c r="O1420" s="5">
        <f>-SUMIF(lift[Número de pase],pases[[#This Row],[Numero de Pase]],lift[Costo])</f>
        <v>0</v>
      </c>
    </row>
    <row r="1421" spans="1:15" x14ac:dyDescent="0.25">
      <c r="A1421" t="s">
        <v>13</v>
      </c>
      <c r="B1421">
        <v>2018</v>
      </c>
      <c r="C1421">
        <v>43329</v>
      </c>
      <c r="D1421" t="s">
        <v>17</v>
      </c>
      <c r="E1421">
        <v>42897</v>
      </c>
      <c r="F1421">
        <v>4</v>
      </c>
      <c r="G1421" t="s">
        <v>9</v>
      </c>
      <c r="H1421" t="s">
        <v>1439</v>
      </c>
      <c r="I1421" s="5">
        <v>400</v>
      </c>
      <c r="J1421" s="5">
        <f>IFERROR('Ventas Pases'!$I1421/'Ventas Pases'!$F1421,"PASE")</f>
        <v>100</v>
      </c>
      <c r="K1421" t="str">
        <f>IFERROR(VLOOKUP('Ventas Pases'!$J1421,'Comisiones HEROIC'!$E$1:$F$6,2,0),"")</f>
        <v>Ridossan Hotel</v>
      </c>
      <c r="L1421" s="5">
        <f>IF('Ventas Pases'!$D1421="Red HEROIC",IFERROR(VLOOKUP('Ventas Pases'!$G1421,'Comisiones HEROIC'!$A$1:$B$11,2,0),15),IF('Ventas Pases'!$D1421="Red HEROIC",15,0))</f>
        <v>0</v>
      </c>
      <c r="M1421">
        <f>IF(pases[[#This Row],[Días Visita]]&lt;7,0,IF(pases[[#This Row],[Días Visita]]&lt;9,1,IF(pases[[#This Row],[Días Visita]]="Ilimitados",0,2)))</f>
        <v>0</v>
      </c>
      <c r="N1421" s="5">
        <f>IF(AND('Ventas Pases'!$A1421="Fuera de Temporada",'Ventas Pases'!$B1421=2019,pases[[#This Row],[Modo de Compra]]="Paquete"),30,0)</f>
        <v>0</v>
      </c>
      <c r="O1421" s="5">
        <f>-SUMIF(lift[Número de pase],pases[[#This Row],[Numero de Pase]],lift[Costo])</f>
        <v>0</v>
      </c>
    </row>
    <row r="1422" spans="1:15" x14ac:dyDescent="0.25">
      <c r="A1422" t="s">
        <v>7</v>
      </c>
      <c r="B1422">
        <v>2019</v>
      </c>
      <c r="C1422">
        <v>43423</v>
      </c>
      <c r="D1422" t="s">
        <v>8</v>
      </c>
      <c r="E1422">
        <v>43498</v>
      </c>
      <c r="F1422">
        <v>4</v>
      </c>
      <c r="G1422" t="s">
        <v>9</v>
      </c>
      <c r="H1422" t="s">
        <v>1440</v>
      </c>
      <c r="I1422" s="5">
        <v>480</v>
      </c>
      <c r="J1422" s="5">
        <f>IFERROR('Ventas Pases'!$I1422/'Ventas Pases'!$F1422,"PASE")</f>
        <v>120</v>
      </c>
      <c r="K1422" t="str">
        <f>IFERROR(VLOOKUP('Ventas Pases'!$J1422,'Comisiones HEROIC'!$E$1:$F$6,2,0),"")</f>
        <v/>
      </c>
      <c r="L1422" s="5">
        <f>IF('Ventas Pases'!$D1422="Red HEROIC",IFERROR(VLOOKUP('Ventas Pases'!$G1422,'Comisiones HEROIC'!$A$1:$B$11,2,0),15),IF('Ventas Pases'!$D1422="Red HEROIC",15,0))</f>
        <v>0</v>
      </c>
      <c r="M1422">
        <f>IF(pases[[#This Row],[Días Visita]]&lt;7,0,IF(pases[[#This Row],[Días Visita]]&lt;9,1,IF(pases[[#This Row],[Días Visita]]="Ilimitados",0,2)))</f>
        <v>0</v>
      </c>
      <c r="N1422" s="5">
        <f>IF(AND('Ventas Pases'!$A1422="Fuera de Temporada",'Ventas Pases'!$B1422=2019,pases[[#This Row],[Modo de Compra]]="Paquete"),30,0)</f>
        <v>0</v>
      </c>
      <c r="O1422" s="5">
        <f>-SUMIF(lift[Número de pase],pases[[#This Row],[Numero de Pase]],lift[Costo])</f>
        <v>0</v>
      </c>
    </row>
    <row r="1423" spans="1:15" x14ac:dyDescent="0.25">
      <c r="A1423" t="s">
        <v>13</v>
      </c>
      <c r="B1423">
        <v>2019</v>
      </c>
      <c r="C1423">
        <v>43299</v>
      </c>
      <c r="D1423" t="s">
        <v>60</v>
      </c>
      <c r="E1423">
        <v>43290</v>
      </c>
      <c r="F1423">
        <v>5</v>
      </c>
      <c r="G1423" t="s">
        <v>9</v>
      </c>
      <c r="H1423" t="s">
        <v>1441</v>
      </c>
      <c r="I1423" s="5">
        <v>600</v>
      </c>
      <c r="J1423" s="5">
        <f>IFERROR('Ventas Pases'!$I1423/'Ventas Pases'!$F1423,"PASE")</f>
        <v>120</v>
      </c>
      <c r="K1423" t="str">
        <f>IFERROR(VLOOKUP('Ventas Pases'!$J1423,'Comisiones HEROIC'!$E$1:$F$6,2,0),"")</f>
        <v/>
      </c>
      <c r="L1423" s="5">
        <f>IF('Ventas Pases'!$D1423="Red HEROIC",IFERROR(VLOOKUP('Ventas Pases'!$G1423,'Comisiones HEROIC'!$A$1:$B$11,2,0),15),IF('Ventas Pases'!$D1423="Red HEROIC",15,0))</f>
        <v>0</v>
      </c>
      <c r="M1423">
        <f>IF(pases[[#This Row],[Días Visita]]&lt;7,0,IF(pases[[#This Row],[Días Visita]]&lt;9,1,IF(pases[[#This Row],[Días Visita]]="Ilimitados",0,2)))</f>
        <v>0</v>
      </c>
      <c r="N1423" s="5">
        <f>IF(AND('Ventas Pases'!$A1423="Fuera de Temporada",'Ventas Pases'!$B1423=2019,pases[[#This Row],[Modo de Compra]]="Paquete"),30,0)</f>
        <v>0</v>
      </c>
      <c r="O1423" s="5">
        <f>-SUMIF(lift[Número de pase],pases[[#This Row],[Numero de Pase]],lift[Costo])</f>
        <v>0</v>
      </c>
    </row>
    <row r="1424" spans="1:15" x14ac:dyDescent="0.25">
      <c r="A1424" t="s">
        <v>7</v>
      </c>
      <c r="B1424">
        <v>2019</v>
      </c>
      <c r="C1424">
        <v>43431</v>
      </c>
      <c r="D1424" t="s">
        <v>17</v>
      </c>
      <c r="E1424">
        <v>43511</v>
      </c>
      <c r="F1424">
        <v>6</v>
      </c>
      <c r="G1424" t="s">
        <v>9</v>
      </c>
      <c r="H1424" t="s">
        <v>1442</v>
      </c>
      <c r="I1424" s="5">
        <v>660</v>
      </c>
      <c r="J1424" s="5">
        <f>IFERROR('Ventas Pases'!$I1424/'Ventas Pases'!$F1424,"PASE")</f>
        <v>110</v>
      </c>
      <c r="K1424" t="str">
        <f>IFERROR(VLOOKUP('Ventas Pases'!$J1424,'Comisiones HEROIC'!$E$1:$F$6,2,0),"")</f>
        <v>Elton Hotel</v>
      </c>
      <c r="L1424" s="5">
        <f>IF('Ventas Pases'!$D1424="Red HEROIC",IFERROR(VLOOKUP('Ventas Pases'!$G1424,'Comisiones HEROIC'!$A$1:$B$11,2,0),15),IF('Ventas Pases'!$D1424="Red HEROIC",15,0))</f>
        <v>0</v>
      </c>
      <c r="M1424">
        <f>IF(pases[[#This Row],[Días Visita]]&lt;7,0,IF(pases[[#This Row],[Días Visita]]&lt;9,1,IF(pases[[#This Row],[Días Visita]]="Ilimitados",0,2)))</f>
        <v>0</v>
      </c>
      <c r="N1424" s="5">
        <f>IF(AND('Ventas Pases'!$A1424="Fuera de Temporada",'Ventas Pases'!$B1424=2019,pases[[#This Row],[Modo de Compra]]="Paquete"),30,0)</f>
        <v>0</v>
      </c>
      <c r="O1424" s="5">
        <f>-SUMIF(lift[Número de pase],pases[[#This Row],[Numero de Pase]],lift[Costo])</f>
        <v>0</v>
      </c>
    </row>
    <row r="1425" spans="1:15" x14ac:dyDescent="0.25">
      <c r="A1425" t="s">
        <v>7</v>
      </c>
      <c r="B1425">
        <v>2019</v>
      </c>
      <c r="C1425">
        <v>43424</v>
      </c>
      <c r="D1425" t="s">
        <v>14</v>
      </c>
      <c r="E1425">
        <v>43478</v>
      </c>
      <c r="F1425">
        <v>2</v>
      </c>
      <c r="G1425" t="s">
        <v>33</v>
      </c>
      <c r="H1425" t="s">
        <v>1443</v>
      </c>
      <c r="I1425" s="5">
        <v>280</v>
      </c>
      <c r="J1425" s="5">
        <f>IFERROR('Ventas Pases'!$I1425/'Ventas Pases'!$F1425,"PASE")</f>
        <v>140</v>
      </c>
      <c r="K1425" t="str">
        <f>IFERROR(VLOOKUP('Ventas Pases'!$J1425,'Comisiones HEROIC'!$E$1:$F$6,2,0),"")</f>
        <v/>
      </c>
      <c r="L1425" s="5">
        <f>IF('Ventas Pases'!$D1425="Red HEROIC",IFERROR(VLOOKUP('Ventas Pases'!$G1425,'Comisiones HEROIC'!$A$1:$B$11,2,0),15),IF('Ventas Pases'!$D1425="Red HEROIC",15,0))</f>
        <v>15</v>
      </c>
      <c r="M1425">
        <f>IF(pases[[#This Row],[Días Visita]]&lt;7,0,IF(pases[[#This Row],[Días Visita]]&lt;9,1,IF(pases[[#This Row],[Días Visita]]="Ilimitados",0,2)))</f>
        <v>0</v>
      </c>
      <c r="N1425" s="5">
        <f>IF(AND('Ventas Pases'!$A1425="Fuera de Temporada",'Ventas Pases'!$B1425=2019,pases[[#This Row],[Modo de Compra]]="Paquete"),30,0)</f>
        <v>0</v>
      </c>
      <c r="O1425" s="5">
        <f>-SUMIF(lift[Número de pase],pases[[#This Row],[Numero de Pase]],lift[Costo])</f>
        <v>0</v>
      </c>
    </row>
    <row r="1426" spans="1:15" x14ac:dyDescent="0.25">
      <c r="A1426" t="s">
        <v>7</v>
      </c>
      <c r="B1426">
        <v>2019</v>
      </c>
      <c r="C1426">
        <v>43421</v>
      </c>
      <c r="D1426" t="s">
        <v>17</v>
      </c>
      <c r="E1426">
        <v>43462</v>
      </c>
      <c r="F1426">
        <v>3</v>
      </c>
      <c r="G1426" t="s">
        <v>9</v>
      </c>
      <c r="H1426" t="s">
        <v>1444</v>
      </c>
      <c r="I1426" s="5">
        <v>300</v>
      </c>
      <c r="J1426" s="5">
        <f>IFERROR('Ventas Pases'!$I1426/'Ventas Pases'!$F1426,"PASE")</f>
        <v>100</v>
      </c>
      <c r="K1426" t="str">
        <f>IFERROR(VLOOKUP('Ventas Pases'!$J1426,'Comisiones HEROIC'!$E$1:$F$6,2,0),"")</f>
        <v>Ridossan Hotel</v>
      </c>
      <c r="L1426" s="5">
        <f>IF('Ventas Pases'!$D1426="Red HEROIC",IFERROR(VLOOKUP('Ventas Pases'!$G1426,'Comisiones HEROIC'!$A$1:$B$11,2,0),15),IF('Ventas Pases'!$D1426="Red HEROIC",15,0))</f>
        <v>0</v>
      </c>
      <c r="M1426">
        <f>IF(pases[[#This Row],[Días Visita]]&lt;7,0,IF(pases[[#This Row],[Días Visita]]&lt;9,1,IF(pases[[#This Row],[Días Visita]]="Ilimitados",0,2)))</f>
        <v>0</v>
      </c>
      <c r="N1426" s="5">
        <f>IF(AND('Ventas Pases'!$A1426="Fuera de Temporada",'Ventas Pases'!$B1426=2019,pases[[#This Row],[Modo de Compra]]="Paquete"),30,0)</f>
        <v>0</v>
      </c>
      <c r="O1426" s="5">
        <f>-SUMIF(lift[Número de pase],pases[[#This Row],[Numero de Pase]],lift[Costo])</f>
        <v>0</v>
      </c>
    </row>
    <row r="1427" spans="1:15" x14ac:dyDescent="0.25">
      <c r="A1427" t="s">
        <v>13</v>
      </c>
      <c r="B1427">
        <v>2018</v>
      </c>
      <c r="C1427">
        <v>43256</v>
      </c>
      <c r="D1427" t="s">
        <v>8</v>
      </c>
      <c r="E1427">
        <v>43054</v>
      </c>
      <c r="F1427" t="s">
        <v>11</v>
      </c>
      <c r="G1427" t="s">
        <v>9</v>
      </c>
      <c r="H1427" t="s">
        <v>1445</v>
      </c>
      <c r="I1427" s="5">
        <v>1950</v>
      </c>
      <c r="J1427" s="5" t="str">
        <f>IFERROR('Ventas Pases'!$I1427/'Ventas Pases'!$F1427,"PASE")</f>
        <v>PASE</v>
      </c>
      <c r="K1427" t="str">
        <f>IFERROR(VLOOKUP('Ventas Pases'!$J1427,'Comisiones HEROIC'!$E$1:$F$6,2,0),"")</f>
        <v/>
      </c>
      <c r="L1427" s="5">
        <f>IF('Ventas Pases'!$D1427="Red HEROIC",IFERROR(VLOOKUP('Ventas Pases'!$G1427,'Comisiones HEROIC'!$A$1:$B$11,2,0),15),IF('Ventas Pases'!$D1427="Red HEROIC",15,0))</f>
        <v>0</v>
      </c>
      <c r="M1427">
        <f>IF(pases[[#This Row],[Días Visita]]&lt;7,0,IF(pases[[#This Row],[Días Visita]]&lt;9,1,IF(pases[[#This Row],[Días Visita]]="Ilimitados",0,2)))</f>
        <v>0</v>
      </c>
      <c r="N1427" s="5">
        <f>IF(AND('Ventas Pases'!$A1427="Fuera de Temporada",'Ventas Pases'!$B1427=2019,pases[[#This Row],[Modo de Compra]]="Paquete"),30,0)</f>
        <v>0</v>
      </c>
      <c r="O1427" s="5">
        <f>-SUMIF(lift[Número de pase],pases[[#This Row],[Numero de Pase]],lift[Costo])</f>
        <v>-460</v>
      </c>
    </row>
    <row r="1428" spans="1:15" x14ac:dyDescent="0.25">
      <c r="A1428" t="s">
        <v>7</v>
      </c>
      <c r="B1428">
        <v>2019</v>
      </c>
      <c r="C1428">
        <v>43455</v>
      </c>
      <c r="D1428" t="s">
        <v>8</v>
      </c>
      <c r="E1428">
        <v>43482</v>
      </c>
      <c r="F1428">
        <v>3</v>
      </c>
      <c r="G1428" t="s">
        <v>9</v>
      </c>
      <c r="H1428" t="s">
        <v>1446</v>
      </c>
      <c r="I1428" s="5">
        <v>360</v>
      </c>
      <c r="J1428" s="5">
        <f>IFERROR('Ventas Pases'!$I1428/'Ventas Pases'!$F1428,"PASE")</f>
        <v>120</v>
      </c>
      <c r="K1428" t="str">
        <f>IFERROR(VLOOKUP('Ventas Pases'!$J1428,'Comisiones HEROIC'!$E$1:$F$6,2,0),"")</f>
        <v/>
      </c>
      <c r="L1428" s="5">
        <f>IF('Ventas Pases'!$D1428="Red HEROIC",IFERROR(VLOOKUP('Ventas Pases'!$G1428,'Comisiones HEROIC'!$A$1:$B$11,2,0),15),IF('Ventas Pases'!$D1428="Red HEROIC",15,0))</f>
        <v>0</v>
      </c>
      <c r="M1428">
        <f>IF(pases[[#This Row],[Días Visita]]&lt;7,0,IF(pases[[#This Row],[Días Visita]]&lt;9,1,IF(pases[[#This Row],[Días Visita]]="Ilimitados",0,2)))</f>
        <v>0</v>
      </c>
      <c r="N1428" s="5">
        <f>IF(AND('Ventas Pases'!$A1428="Fuera de Temporada",'Ventas Pases'!$B1428=2019,pases[[#This Row],[Modo de Compra]]="Paquete"),30,0)</f>
        <v>0</v>
      </c>
      <c r="O1428" s="5">
        <f>-SUMIF(lift[Número de pase],pases[[#This Row],[Numero de Pase]],lift[Costo])</f>
        <v>0</v>
      </c>
    </row>
    <row r="1429" spans="1:15" x14ac:dyDescent="0.25">
      <c r="A1429" t="s">
        <v>7</v>
      </c>
      <c r="B1429">
        <v>2019</v>
      </c>
      <c r="C1429">
        <v>43430</v>
      </c>
      <c r="D1429" t="s">
        <v>14</v>
      </c>
      <c r="E1429">
        <v>43444</v>
      </c>
      <c r="F1429">
        <v>1</v>
      </c>
      <c r="G1429" t="s">
        <v>19</v>
      </c>
      <c r="H1429" t="s">
        <v>1447</v>
      </c>
      <c r="I1429" s="5">
        <v>140</v>
      </c>
      <c r="J1429" s="5">
        <f>IFERROR('Ventas Pases'!$I1429/'Ventas Pases'!$F1429,"PASE")</f>
        <v>140</v>
      </c>
      <c r="K1429" t="str">
        <f>IFERROR(VLOOKUP('Ventas Pases'!$J1429,'Comisiones HEROIC'!$E$1:$F$6,2,0),"")</f>
        <v/>
      </c>
      <c r="L1429" s="5">
        <f>IF('Ventas Pases'!$D1429="Red HEROIC",IFERROR(VLOOKUP('Ventas Pases'!$G1429,'Comisiones HEROIC'!$A$1:$B$11,2,0),15),IF('Ventas Pases'!$D1429="Red HEROIC",15,0))</f>
        <v>15</v>
      </c>
      <c r="M1429">
        <f>IF(pases[[#This Row],[Días Visita]]&lt;7,0,IF(pases[[#This Row],[Días Visita]]&lt;9,1,IF(pases[[#This Row],[Días Visita]]="Ilimitados",0,2)))</f>
        <v>0</v>
      </c>
      <c r="N1429" s="5">
        <f>IF(AND('Ventas Pases'!$A1429="Fuera de Temporada",'Ventas Pases'!$B1429=2019,pases[[#This Row],[Modo de Compra]]="Paquete"),30,0)</f>
        <v>0</v>
      </c>
      <c r="O1429" s="5">
        <f>-SUMIF(lift[Número de pase],pases[[#This Row],[Numero de Pase]],lift[Costo])</f>
        <v>0</v>
      </c>
    </row>
    <row r="1430" spans="1:15" x14ac:dyDescent="0.25">
      <c r="A1430" t="s">
        <v>7</v>
      </c>
      <c r="B1430">
        <v>2019</v>
      </c>
      <c r="C1430">
        <v>43501</v>
      </c>
      <c r="D1430" t="s">
        <v>8</v>
      </c>
      <c r="E1430">
        <v>43495</v>
      </c>
      <c r="F1430">
        <v>1</v>
      </c>
      <c r="G1430" t="s">
        <v>9</v>
      </c>
      <c r="H1430" t="s">
        <v>1448</v>
      </c>
      <c r="I1430" s="5">
        <v>120</v>
      </c>
      <c r="J1430" s="5">
        <f>IFERROR('Ventas Pases'!$I1430/'Ventas Pases'!$F1430,"PASE")</f>
        <v>120</v>
      </c>
      <c r="K1430" t="str">
        <f>IFERROR(VLOOKUP('Ventas Pases'!$J1430,'Comisiones HEROIC'!$E$1:$F$6,2,0),"")</f>
        <v/>
      </c>
      <c r="L1430" s="5">
        <f>IF('Ventas Pases'!$D1430="Red HEROIC",IFERROR(VLOOKUP('Ventas Pases'!$G1430,'Comisiones HEROIC'!$A$1:$B$11,2,0),15),IF('Ventas Pases'!$D1430="Red HEROIC",15,0))</f>
        <v>0</v>
      </c>
      <c r="M1430">
        <f>IF(pases[[#This Row],[Días Visita]]&lt;7,0,IF(pases[[#This Row],[Días Visita]]&lt;9,1,IF(pases[[#This Row],[Días Visita]]="Ilimitados",0,2)))</f>
        <v>0</v>
      </c>
      <c r="N1430" s="5">
        <f>IF(AND('Ventas Pases'!$A1430="Fuera de Temporada",'Ventas Pases'!$B1430=2019,pases[[#This Row],[Modo de Compra]]="Paquete"),30,0)</f>
        <v>0</v>
      </c>
      <c r="O1430" s="5">
        <f>-SUMIF(lift[Número de pase],pases[[#This Row],[Numero de Pase]],lift[Costo])</f>
        <v>0</v>
      </c>
    </row>
    <row r="1431" spans="1:15" x14ac:dyDescent="0.25">
      <c r="A1431" t="s">
        <v>7</v>
      </c>
      <c r="B1431">
        <v>2019</v>
      </c>
      <c r="C1431">
        <v>43426</v>
      </c>
      <c r="D1431" t="s">
        <v>17</v>
      </c>
      <c r="E1431">
        <v>43533</v>
      </c>
      <c r="F1431">
        <v>2</v>
      </c>
      <c r="G1431" t="s">
        <v>9</v>
      </c>
      <c r="H1431" t="s">
        <v>1449</v>
      </c>
      <c r="I1431" s="5">
        <v>220</v>
      </c>
      <c r="J1431" s="5">
        <f>IFERROR('Ventas Pases'!$I1431/'Ventas Pases'!$F1431,"PASE")</f>
        <v>110</v>
      </c>
      <c r="K1431" t="str">
        <f>IFERROR(VLOOKUP('Ventas Pases'!$J1431,'Comisiones HEROIC'!$E$1:$F$6,2,0),"")</f>
        <v>Elton Hotel</v>
      </c>
      <c r="L1431" s="5">
        <f>IF('Ventas Pases'!$D1431="Red HEROIC",IFERROR(VLOOKUP('Ventas Pases'!$G1431,'Comisiones HEROIC'!$A$1:$B$11,2,0),15),IF('Ventas Pases'!$D1431="Red HEROIC",15,0))</f>
        <v>0</v>
      </c>
      <c r="M1431">
        <f>IF(pases[[#This Row],[Días Visita]]&lt;7,0,IF(pases[[#This Row],[Días Visita]]&lt;9,1,IF(pases[[#This Row],[Días Visita]]="Ilimitados",0,2)))</f>
        <v>0</v>
      </c>
      <c r="N1431" s="5">
        <f>IF(AND('Ventas Pases'!$A1431="Fuera de Temporada",'Ventas Pases'!$B1431=2019,pases[[#This Row],[Modo de Compra]]="Paquete"),30,0)</f>
        <v>0</v>
      </c>
      <c r="O1431" s="5">
        <f>-SUMIF(lift[Número de pase],pases[[#This Row],[Numero de Pase]],lift[Costo])</f>
        <v>0</v>
      </c>
    </row>
    <row r="1432" spans="1:15" x14ac:dyDescent="0.25">
      <c r="A1432" t="s">
        <v>7</v>
      </c>
      <c r="B1432">
        <v>2018</v>
      </c>
      <c r="C1432">
        <v>43162</v>
      </c>
      <c r="D1432" t="s">
        <v>8</v>
      </c>
      <c r="E1432">
        <v>43154</v>
      </c>
      <c r="F1432">
        <v>2</v>
      </c>
      <c r="G1432" t="s">
        <v>9</v>
      </c>
      <c r="H1432" t="s">
        <v>1450</v>
      </c>
      <c r="I1432" s="5">
        <v>240</v>
      </c>
      <c r="J1432" s="5">
        <f>IFERROR('Ventas Pases'!$I1432/'Ventas Pases'!$F1432,"PASE")</f>
        <v>120</v>
      </c>
      <c r="K1432" t="str">
        <f>IFERROR(VLOOKUP('Ventas Pases'!$J1432,'Comisiones HEROIC'!$E$1:$F$6,2,0),"")</f>
        <v/>
      </c>
      <c r="L1432" s="5">
        <f>IF('Ventas Pases'!$D1432="Red HEROIC",IFERROR(VLOOKUP('Ventas Pases'!$G1432,'Comisiones HEROIC'!$A$1:$B$11,2,0),15),IF('Ventas Pases'!$D1432="Red HEROIC",15,0))</f>
        <v>0</v>
      </c>
      <c r="M1432">
        <f>IF(pases[[#This Row],[Días Visita]]&lt;7,0,IF(pases[[#This Row],[Días Visita]]&lt;9,1,IF(pases[[#This Row],[Días Visita]]="Ilimitados",0,2)))</f>
        <v>0</v>
      </c>
      <c r="N1432" s="5">
        <f>IF(AND('Ventas Pases'!$A1432="Fuera de Temporada",'Ventas Pases'!$B1432=2019,pases[[#This Row],[Modo de Compra]]="Paquete"),30,0)</f>
        <v>0</v>
      </c>
      <c r="O1432" s="5">
        <f>-SUMIF(lift[Número de pase],pases[[#This Row],[Numero de Pase]],lift[Costo])</f>
        <v>0</v>
      </c>
    </row>
    <row r="1433" spans="1:15" x14ac:dyDescent="0.25">
      <c r="A1433" t="s">
        <v>7</v>
      </c>
      <c r="B1433">
        <v>2019</v>
      </c>
      <c r="C1433">
        <v>43419</v>
      </c>
      <c r="D1433" t="s">
        <v>8</v>
      </c>
      <c r="E1433">
        <v>43418</v>
      </c>
      <c r="F1433">
        <v>8</v>
      </c>
      <c r="G1433" t="s">
        <v>9</v>
      </c>
      <c r="H1433" t="s">
        <v>1451</v>
      </c>
      <c r="I1433" s="5">
        <v>960</v>
      </c>
      <c r="J1433" s="5">
        <f>IFERROR('Ventas Pases'!$I1433/'Ventas Pases'!$F1433,"PASE")</f>
        <v>120</v>
      </c>
      <c r="K1433" t="str">
        <f>IFERROR(VLOOKUP('Ventas Pases'!$J1433,'Comisiones HEROIC'!$E$1:$F$6,2,0),"")</f>
        <v/>
      </c>
      <c r="L1433" s="5">
        <f>IF('Ventas Pases'!$D1433="Red HEROIC",IFERROR(VLOOKUP('Ventas Pases'!$G1433,'Comisiones HEROIC'!$A$1:$B$11,2,0),15),IF('Ventas Pases'!$D1433="Red HEROIC",15,0))</f>
        <v>0</v>
      </c>
      <c r="M1433">
        <f>IF(pases[[#This Row],[Días Visita]]&lt;7,0,IF(pases[[#This Row],[Días Visita]]&lt;9,1,IF(pases[[#This Row],[Días Visita]]="Ilimitados",0,2)))</f>
        <v>1</v>
      </c>
      <c r="N1433" s="5">
        <f>IF(AND('Ventas Pases'!$A1433="Fuera de Temporada",'Ventas Pases'!$B1433=2019,pases[[#This Row],[Modo de Compra]]="Paquete"),30,0)</f>
        <v>0</v>
      </c>
      <c r="O1433" s="5">
        <f>-SUMIF(lift[Número de pase],pases[[#This Row],[Numero de Pase]],lift[Costo])</f>
        <v>0</v>
      </c>
    </row>
    <row r="1434" spans="1:15" x14ac:dyDescent="0.25">
      <c r="A1434" t="s">
        <v>7</v>
      </c>
      <c r="B1434">
        <v>2019</v>
      </c>
      <c r="C1434">
        <v>43514</v>
      </c>
      <c r="D1434" t="s">
        <v>8</v>
      </c>
      <c r="E1434">
        <v>43547</v>
      </c>
      <c r="F1434">
        <v>2</v>
      </c>
      <c r="G1434" t="s">
        <v>9</v>
      </c>
      <c r="H1434" t="s">
        <v>1452</v>
      </c>
      <c r="I1434" s="5">
        <v>240</v>
      </c>
      <c r="J1434" s="5">
        <f>IFERROR('Ventas Pases'!$I1434/'Ventas Pases'!$F1434,"PASE")</f>
        <v>120</v>
      </c>
      <c r="K1434" t="str">
        <f>IFERROR(VLOOKUP('Ventas Pases'!$J1434,'Comisiones HEROIC'!$E$1:$F$6,2,0),"")</f>
        <v/>
      </c>
      <c r="L1434" s="5">
        <f>IF('Ventas Pases'!$D1434="Red HEROIC",IFERROR(VLOOKUP('Ventas Pases'!$G1434,'Comisiones HEROIC'!$A$1:$B$11,2,0),15),IF('Ventas Pases'!$D1434="Red HEROIC",15,0))</f>
        <v>0</v>
      </c>
      <c r="M1434">
        <f>IF(pases[[#This Row],[Días Visita]]&lt;7,0,IF(pases[[#This Row],[Días Visita]]&lt;9,1,IF(pases[[#This Row],[Días Visita]]="Ilimitados",0,2)))</f>
        <v>0</v>
      </c>
      <c r="N1434" s="5">
        <f>IF(AND('Ventas Pases'!$A1434="Fuera de Temporada",'Ventas Pases'!$B1434=2019,pases[[#This Row],[Modo de Compra]]="Paquete"),30,0)</f>
        <v>0</v>
      </c>
      <c r="O1434" s="5">
        <f>-SUMIF(lift[Número de pase],pases[[#This Row],[Numero de Pase]],lift[Costo])</f>
        <v>0</v>
      </c>
    </row>
    <row r="1435" spans="1:15" x14ac:dyDescent="0.25">
      <c r="A1435" t="s">
        <v>13</v>
      </c>
      <c r="B1435">
        <v>2019</v>
      </c>
      <c r="C1435">
        <v>43336</v>
      </c>
      <c r="D1435" t="s">
        <v>17</v>
      </c>
      <c r="E1435">
        <v>43266</v>
      </c>
      <c r="F1435">
        <v>9</v>
      </c>
      <c r="G1435" t="s">
        <v>9</v>
      </c>
      <c r="H1435" t="s">
        <v>1453</v>
      </c>
      <c r="I1435" s="5">
        <v>990</v>
      </c>
      <c r="J1435" s="5">
        <f>IFERROR('Ventas Pases'!$I1435/'Ventas Pases'!$F1435,"PASE")</f>
        <v>110</v>
      </c>
      <c r="K1435" t="str">
        <f>IFERROR(VLOOKUP('Ventas Pases'!$J1435,'Comisiones HEROIC'!$E$1:$F$6,2,0),"")</f>
        <v>Elton Hotel</v>
      </c>
      <c r="L1435" s="5">
        <f>IF('Ventas Pases'!$D1435="Red HEROIC",IFERROR(VLOOKUP('Ventas Pases'!$G1435,'Comisiones HEROIC'!$A$1:$B$11,2,0),15),IF('Ventas Pases'!$D1435="Red HEROIC",15,0))</f>
        <v>0</v>
      </c>
      <c r="M1435">
        <f>IF(pases[[#This Row],[Días Visita]]&lt;7,0,IF(pases[[#This Row],[Días Visita]]&lt;9,1,IF(pases[[#This Row],[Días Visita]]="Ilimitados",0,2)))</f>
        <v>2</v>
      </c>
      <c r="N1435" s="5">
        <f>IF(AND('Ventas Pases'!$A1435="Fuera de Temporada",'Ventas Pases'!$B1435=2019,pases[[#This Row],[Modo de Compra]]="Paquete"),30,0)</f>
        <v>30</v>
      </c>
      <c r="O1435" s="5">
        <f>-SUMIF(lift[Número de pase],pases[[#This Row],[Numero de Pase]],lift[Costo])</f>
        <v>0</v>
      </c>
    </row>
    <row r="1436" spans="1:15" x14ac:dyDescent="0.25">
      <c r="A1436" t="s">
        <v>7</v>
      </c>
      <c r="B1436">
        <v>2018</v>
      </c>
      <c r="C1436">
        <v>43189</v>
      </c>
      <c r="D1436" t="s">
        <v>8</v>
      </c>
      <c r="E1436">
        <v>43182</v>
      </c>
      <c r="F1436">
        <v>5</v>
      </c>
      <c r="G1436" t="s">
        <v>9</v>
      </c>
      <c r="H1436" t="s">
        <v>1454</v>
      </c>
      <c r="I1436" s="5">
        <v>600</v>
      </c>
      <c r="J1436" s="5">
        <f>IFERROR('Ventas Pases'!$I1436/'Ventas Pases'!$F1436,"PASE")</f>
        <v>120</v>
      </c>
      <c r="K1436" t="str">
        <f>IFERROR(VLOOKUP('Ventas Pases'!$J1436,'Comisiones HEROIC'!$E$1:$F$6,2,0),"")</f>
        <v/>
      </c>
      <c r="L1436" s="5">
        <f>IF('Ventas Pases'!$D1436="Red HEROIC",IFERROR(VLOOKUP('Ventas Pases'!$G1436,'Comisiones HEROIC'!$A$1:$B$11,2,0),15),IF('Ventas Pases'!$D1436="Red HEROIC",15,0))</f>
        <v>0</v>
      </c>
      <c r="M1436">
        <f>IF(pases[[#This Row],[Días Visita]]&lt;7,0,IF(pases[[#This Row],[Días Visita]]&lt;9,1,IF(pases[[#This Row],[Días Visita]]="Ilimitados",0,2)))</f>
        <v>0</v>
      </c>
      <c r="N1436" s="5">
        <f>IF(AND('Ventas Pases'!$A1436="Fuera de Temporada",'Ventas Pases'!$B1436=2019,pases[[#This Row],[Modo de Compra]]="Paquete"),30,0)</f>
        <v>0</v>
      </c>
      <c r="O1436" s="5">
        <f>-SUMIF(lift[Número de pase],pases[[#This Row],[Numero de Pase]],lift[Costo])</f>
        <v>0</v>
      </c>
    </row>
    <row r="1437" spans="1:15" x14ac:dyDescent="0.25">
      <c r="A1437" t="s">
        <v>7</v>
      </c>
      <c r="B1437">
        <v>2019</v>
      </c>
      <c r="C1437">
        <v>43523</v>
      </c>
      <c r="D1437" t="s">
        <v>8</v>
      </c>
      <c r="E1437">
        <v>43419</v>
      </c>
      <c r="F1437" t="s">
        <v>11</v>
      </c>
      <c r="G1437" t="s">
        <v>9</v>
      </c>
      <c r="H1437" t="s">
        <v>1455</v>
      </c>
      <c r="I1437" s="5">
        <v>1950</v>
      </c>
      <c r="J1437" s="5" t="str">
        <f>IFERROR('Ventas Pases'!$I1437/'Ventas Pases'!$F1437,"PASE")</f>
        <v>PASE</v>
      </c>
      <c r="K1437" t="str">
        <f>IFERROR(VLOOKUP('Ventas Pases'!$J1437,'Comisiones HEROIC'!$E$1:$F$6,2,0),"")</f>
        <v/>
      </c>
      <c r="L1437" s="5">
        <f>IF('Ventas Pases'!$D1437="Red HEROIC",IFERROR(VLOOKUP('Ventas Pases'!$G1437,'Comisiones HEROIC'!$A$1:$B$11,2,0),15),IF('Ventas Pases'!$D1437="Red HEROIC",15,0))</f>
        <v>0</v>
      </c>
      <c r="M1437">
        <f>IF(pases[[#This Row],[Días Visita]]&lt;7,0,IF(pases[[#This Row],[Días Visita]]&lt;9,1,IF(pases[[#This Row],[Días Visita]]="Ilimitados",0,2)))</f>
        <v>0</v>
      </c>
      <c r="N1437" s="5">
        <f>IF(AND('Ventas Pases'!$A1437="Fuera de Temporada",'Ventas Pases'!$B1437=2019,pases[[#This Row],[Modo de Compra]]="Paquete"),30,0)</f>
        <v>0</v>
      </c>
      <c r="O1437" s="5">
        <f>-SUMIF(lift[Número de pase],pases[[#This Row],[Numero de Pase]],lift[Costo])</f>
        <v>-828</v>
      </c>
    </row>
    <row r="1438" spans="1:15" x14ac:dyDescent="0.25">
      <c r="A1438" t="s">
        <v>7</v>
      </c>
      <c r="B1438">
        <v>2019</v>
      </c>
      <c r="C1438">
        <v>43518</v>
      </c>
      <c r="D1438" t="s">
        <v>14</v>
      </c>
      <c r="E1438">
        <v>43535</v>
      </c>
      <c r="F1438">
        <v>5</v>
      </c>
      <c r="G1438" t="s">
        <v>33</v>
      </c>
      <c r="H1438" t="s">
        <v>1456</v>
      </c>
      <c r="I1438" s="5">
        <v>700</v>
      </c>
      <c r="J1438" s="5">
        <f>IFERROR('Ventas Pases'!$I1438/'Ventas Pases'!$F1438,"PASE")</f>
        <v>140</v>
      </c>
      <c r="K1438" t="str">
        <f>IFERROR(VLOOKUP('Ventas Pases'!$J1438,'Comisiones HEROIC'!$E$1:$F$6,2,0),"")</f>
        <v/>
      </c>
      <c r="L1438" s="5">
        <f>IF('Ventas Pases'!$D1438="Red HEROIC",IFERROR(VLOOKUP('Ventas Pases'!$G1438,'Comisiones HEROIC'!$A$1:$B$11,2,0),15),IF('Ventas Pases'!$D1438="Red HEROIC",15,0))</f>
        <v>15</v>
      </c>
      <c r="M1438">
        <f>IF(pases[[#This Row],[Días Visita]]&lt;7,0,IF(pases[[#This Row],[Días Visita]]&lt;9,1,IF(pases[[#This Row],[Días Visita]]="Ilimitados",0,2)))</f>
        <v>0</v>
      </c>
      <c r="N1438" s="5">
        <f>IF(AND('Ventas Pases'!$A1438="Fuera de Temporada",'Ventas Pases'!$B1438=2019,pases[[#This Row],[Modo de Compra]]="Paquete"),30,0)</f>
        <v>0</v>
      </c>
      <c r="O1438" s="5">
        <f>-SUMIF(lift[Número de pase],pases[[#This Row],[Numero de Pase]],lift[Costo])</f>
        <v>0</v>
      </c>
    </row>
    <row r="1439" spans="1:15" x14ac:dyDescent="0.25">
      <c r="A1439" t="s">
        <v>7</v>
      </c>
      <c r="B1439">
        <v>2019</v>
      </c>
      <c r="C1439">
        <v>43455</v>
      </c>
      <c r="D1439" t="s">
        <v>8</v>
      </c>
      <c r="E1439">
        <v>43517</v>
      </c>
      <c r="F1439">
        <v>7</v>
      </c>
      <c r="G1439" t="s">
        <v>9</v>
      </c>
      <c r="H1439" t="s">
        <v>1457</v>
      </c>
      <c r="I1439" s="5">
        <v>840</v>
      </c>
      <c r="J1439" s="5">
        <f>IFERROR('Ventas Pases'!$I1439/'Ventas Pases'!$F1439,"PASE")</f>
        <v>120</v>
      </c>
      <c r="K1439" t="str">
        <f>IFERROR(VLOOKUP('Ventas Pases'!$J1439,'Comisiones HEROIC'!$E$1:$F$6,2,0),"")</f>
        <v/>
      </c>
      <c r="L1439" s="5">
        <f>IF('Ventas Pases'!$D1439="Red HEROIC",IFERROR(VLOOKUP('Ventas Pases'!$G1439,'Comisiones HEROIC'!$A$1:$B$11,2,0),15),IF('Ventas Pases'!$D1439="Red HEROIC",15,0))</f>
        <v>0</v>
      </c>
      <c r="M1439">
        <f>IF(pases[[#This Row],[Días Visita]]&lt;7,0,IF(pases[[#This Row],[Días Visita]]&lt;9,1,IF(pases[[#This Row],[Días Visita]]="Ilimitados",0,2)))</f>
        <v>1</v>
      </c>
      <c r="N1439" s="5">
        <f>IF(AND('Ventas Pases'!$A1439="Fuera de Temporada",'Ventas Pases'!$B1439=2019,pases[[#This Row],[Modo de Compra]]="Paquete"),30,0)</f>
        <v>0</v>
      </c>
      <c r="O1439" s="5">
        <f>-SUMIF(lift[Número de pase],pases[[#This Row],[Numero de Pase]],lift[Costo])</f>
        <v>0</v>
      </c>
    </row>
    <row r="1440" spans="1:15" x14ac:dyDescent="0.25">
      <c r="A1440" t="s">
        <v>13</v>
      </c>
      <c r="B1440">
        <v>2018</v>
      </c>
      <c r="C1440">
        <v>43406</v>
      </c>
      <c r="D1440" t="s">
        <v>8</v>
      </c>
      <c r="E1440">
        <v>42855</v>
      </c>
      <c r="F1440">
        <v>5</v>
      </c>
      <c r="G1440" t="s">
        <v>9</v>
      </c>
      <c r="H1440" t="s">
        <v>1458</v>
      </c>
      <c r="I1440" s="5">
        <v>600</v>
      </c>
      <c r="J1440" s="5">
        <f>IFERROR('Ventas Pases'!$I1440/'Ventas Pases'!$F1440,"PASE")</f>
        <v>120</v>
      </c>
      <c r="K1440" t="str">
        <f>IFERROR(VLOOKUP('Ventas Pases'!$J1440,'Comisiones HEROIC'!$E$1:$F$6,2,0),"")</f>
        <v/>
      </c>
      <c r="L1440" s="5">
        <f>IF('Ventas Pases'!$D1440="Red HEROIC",IFERROR(VLOOKUP('Ventas Pases'!$G1440,'Comisiones HEROIC'!$A$1:$B$11,2,0),15),IF('Ventas Pases'!$D1440="Red HEROIC",15,0))</f>
        <v>0</v>
      </c>
      <c r="M1440">
        <f>IF(pases[[#This Row],[Días Visita]]&lt;7,0,IF(pases[[#This Row],[Días Visita]]&lt;9,1,IF(pases[[#This Row],[Días Visita]]="Ilimitados",0,2)))</f>
        <v>0</v>
      </c>
      <c r="N1440" s="5">
        <f>IF(AND('Ventas Pases'!$A1440="Fuera de Temporada",'Ventas Pases'!$B1440=2019,pases[[#This Row],[Modo de Compra]]="Paquete"),30,0)</f>
        <v>0</v>
      </c>
      <c r="O1440" s="5">
        <f>-SUMIF(lift[Número de pase],pases[[#This Row],[Numero de Pase]],lift[Costo])</f>
        <v>0</v>
      </c>
    </row>
    <row r="1441" spans="1:15" x14ac:dyDescent="0.25">
      <c r="A1441" t="s">
        <v>13</v>
      </c>
      <c r="B1441">
        <v>2018</v>
      </c>
      <c r="C1441">
        <v>43395</v>
      </c>
      <c r="D1441" t="s">
        <v>8</v>
      </c>
      <c r="E1441">
        <v>43054</v>
      </c>
      <c r="F1441" t="s">
        <v>11</v>
      </c>
      <c r="G1441" t="s">
        <v>9</v>
      </c>
      <c r="H1441" t="s">
        <v>1459</v>
      </c>
      <c r="I1441" s="5">
        <v>1950</v>
      </c>
      <c r="J1441" s="5" t="str">
        <f>IFERROR('Ventas Pases'!$I1441/'Ventas Pases'!$F1441,"PASE")</f>
        <v>PASE</v>
      </c>
      <c r="K1441" t="str">
        <f>IFERROR(VLOOKUP('Ventas Pases'!$J1441,'Comisiones HEROIC'!$E$1:$F$6,2,0),"")</f>
        <v/>
      </c>
      <c r="L1441" s="5">
        <f>IF('Ventas Pases'!$D1441="Red HEROIC",IFERROR(VLOOKUP('Ventas Pases'!$G1441,'Comisiones HEROIC'!$A$1:$B$11,2,0),15),IF('Ventas Pases'!$D1441="Red HEROIC",15,0))</f>
        <v>0</v>
      </c>
      <c r="M1441">
        <f>IF(pases[[#This Row],[Días Visita]]&lt;7,0,IF(pases[[#This Row],[Días Visita]]&lt;9,1,IF(pases[[#This Row],[Días Visita]]="Ilimitados",0,2)))</f>
        <v>0</v>
      </c>
      <c r="N1441" s="5">
        <f>IF(AND('Ventas Pases'!$A1441="Fuera de Temporada",'Ventas Pases'!$B1441=2019,pases[[#This Row],[Modo de Compra]]="Paquete"),30,0)</f>
        <v>0</v>
      </c>
      <c r="O1441" s="5">
        <f>-SUMIF(lift[Número de pase],pases[[#This Row],[Numero de Pase]],lift[Costo])</f>
        <v>-460</v>
      </c>
    </row>
    <row r="1442" spans="1:15" x14ac:dyDescent="0.25">
      <c r="A1442" t="s">
        <v>7</v>
      </c>
      <c r="B1442">
        <v>2019</v>
      </c>
      <c r="C1442">
        <v>43516</v>
      </c>
      <c r="D1442" t="s">
        <v>17</v>
      </c>
      <c r="E1442">
        <v>43526</v>
      </c>
      <c r="F1442">
        <v>2</v>
      </c>
      <c r="G1442" t="s">
        <v>9</v>
      </c>
      <c r="H1442" t="s">
        <v>1460</v>
      </c>
      <c r="I1442" s="5">
        <v>220</v>
      </c>
      <c r="J1442" s="5">
        <f>IFERROR('Ventas Pases'!$I1442/'Ventas Pases'!$F1442,"PASE")</f>
        <v>110</v>
      </c>
      <c r="K1442" t="str">
        <f>IFERROR(VLOOKUP('Ventas Pases'!$J1442,'Comisiones HEROIC'!$E$1:$F$6,2,0),"")</f>
        <v>Elton Hotel</v>
      </c>
      <c r="L1442" s="5">
        <f>IF('Ventas Pases'!$D1442="Red HEROIC",IFERROR(VLOOKUP('Ventas Pases'!$G1442,'Comisiones HEROIC'!$A$1:$B$11,2,0),15),IF('Ventas Pases'!$D1442="Red HEROIC",15,0))</f>
        <v>0</v>
      </c>
      <c r="M1442">
        <f>IF(pases[[#This Row],[Días Visita]]&lt;7,0,IF(pases[[#This Row],[Días Visita]]&lt;9,1,IF(pases[[#This Row],[Días Visita]]="Ilimitados",0,2)))</f>
        <v>0</v>
      </c>
      <c r="N1442" s="5">
        <f>IF(AND('Ventas Pases'!$A1442="Fuera de Temporada",'Ventas Pases'!$B1442=2019,pases[[#This Row],[Modo de Compra]]="Paquete"),30,0)</f>
        <v>0</v>
      </c>
      <c r="O1442" s="5">
        <f>-SUMIF(lift[Número de pase],pases[[#This Row],[Numero de Pase]],lift[Costo])</f>
        <v>0</v>
      </c>
    </row>
    <row r="1443" spans="1:15" x14ac:dyDescent="0.25">
      <c r="A1443" t="s">
        <v>7</v>
      </c>
      <c r="B1443">
        <v>2018</v>
      </c>
      <c r="C1443">
        <v>43153</v>
      </c>
      <c r="D1443" t="s">
        <v>14</v>
      </c>
      <c r="E1443">
        <v>43167</v>
      </c>
      <c r="F1443">
        <v>3</v>
      </c>
      <c r="G1443" t="s">
        <v>33</v>
      </c>
      <c r="H1443" t="s">
        <v>1461</v>
      </c>
      <c r="I1443" s="5">
        <v>420</v>
      </c>
      <c r="J1443" s="5">
        <f>IFERROR('Ventas Pases'!$I1443/'Ventas Pases'!$F1443,"PASE")</f>
        <v>140</v>
      </c>
      <c r="K1443" t="str">
        <f>IFERROR(VLOOKUP('Ventas Pases'!$J1443,'Comisiones HEROIC'!$E$1:$F$6,2,0),"")</f>
        <v/>
      </c>
      <c r="L1443" s="5">
        <f>IF('Ventas Pases'!$D1443="Red HEROIC",IFERROR(VLOOKUP('Ventas Pases'!$G1443,'Comisiones HEROIC'!$A$1:$B$11,2,0),15),IF('Ventas Pases'!$D1443="Red HEROIC",15,0))</f>
        <v>15</v>
      </c>
      <c r="M1443">
        <f>IF(pases[[#This Row],[Días Visita]]&lt;7,0,IF(pases[[#This Row],[Días Visita]]&lt;9,1,IF(pases[[#This Row],[Días Visita]]="Ilimitados",0,2)))</f>
        <v>0</v>
      </c>
      <c r="N1443" s="5">
        <f>IF(AND('Ventas Pases'!$A1443="Fuera de Temporada",'Ventas Pases'!$B1443=2019,pases[[#This Row],[Modo de Compra]]="Paquete"),30,0)</f>
        <v>0</v>
      </c>
      <c r="O1443" s="5">
        <f>-SUMIF(lift[Número de pase],pases[[#This Row],[Numero de Pase]],lift[Costo])</f>
        <v>0</v>
      </c>
    </row>
    <row r="1444" spans="1:15" x14ac:dyDescent="0.25">
      <c r="A1444" t="s">
        <v>7</v>
      </c>
      <c r="B1444">
        <v>2018</v>
      </c>
      <c r="C1444">
        <v>43178</v>
      </c>
      <c r="D1444" t="s">
        <v>8</v>
      </c>
      <c r="E1444">
        <v>43054</v>
      </c>
      <c r="F1444" t="s">
        <v>11</v>
      </c>
      <c r="G1444" t="s">
        <v>9</v>
      </c>
      <c r="H1444" t="s">
        <v>1462</v>
      </c>
      <c r="I1444" s="5">
        <v>1950</v>
      </c>
      <c r="J1444" s="5" t="str">
        <f>IFERROR('Ventas Pases'!$I1444/'Ventas Pases'!$F1444,"PASE")</f>
        <v>PASE</v>
      </c>
      <c r="K1444" t="str">
        <f>IFERROR(VLOOKUP('Ventas Pases'!$J1444,'Comisiones HEROIC'!$E$1:$F$6,2,0),"")</f>
        <v/>
      </c>
      <c r="L1444" s="5">
        <f>IF('Ventas Pases'!$D1444="Red HEROIC",IFERROR(VLOOKUP('Ventas Pases'!$G1444,'Comisiones HEROIC'!$A$1:$B$11,2,0),15),IF('Ventas Pases'!$D1444="Red HEROIC",15,0))</f>
        <v>0</v>
      </c>
      <c r="M1444">
        <f>IF(pases[[#This Row],[Días Visita]]&lt;7,0,IF(pases[[#This Row],[Días Visita]]&lt;9,1,IF(pases[[#This Row],[Días Visita]]="Ilimitados",0,2)))</f>
        <v>0</v>
      </c>
      <c r="N1444" s="5">
        <f>IF(AND('Ventas Pases'!$A1444="Fuera de Temporada",'Ventas Pases'!$B1444=2019,pases[[#This Row],[Modo de Compra]]="Paquete"),30,0)</f>
        <v>0</v>
      </c>
      <c r="O1444" s="5">
        <f>-SUMIF(lift[Número de pase],pases[[#This Row],[Numero de Pase]],lift[Costo])</f>
        <v>-276</v>
      </c>
    </row>
    <row r="1445" spans="1:15" x14ac:dyDescent="0.25">
      <c r="A1445" t="s">
        <v>7</v>
      </c>
      <c r="B1445">
        <v>2019</v>
      </c>
      <c r="C1445">
        <v>43442</v>
      </c>
      <c r="D1445" t="s">
        <v>8</v>
      </c>
      <c r="E1445">
        <v>43419</v>
      </c>
      <c r="F1445" t="s">
        <v>11</v>
      </c>
      <c r="G1445" t="s">
        <v>9</v>
      </c>
      <c r="H1445" t="s">
        <v>1463</v>
      </c>
      <c r="I1445" s="5">
        <v>1950</v>
      </c>
      <c r="J1445" s="5" t="str">
        <f>IFERROR('Ventas Pases'!$I1445/'Ventas Pases'!$F1445,"PASE")</f>
        <v>PASE</v>
      </c>
      <c r="K1445" t="str">
        <f>IFERROR(VLOOKUP('Ventas Pases'!$J1445,'Comisiones HEROIC'!$E$1:$F$6,2,0),"")</f>
        <v/>
      </c>
      <c r="L1445" s="5">
        <f>IF('Ventas Pases'!$D1445="Red HEROIC",IFERROR(VLOOKUP('Ventas Pases'!$G1445,'Comisiones HEROIC'!$A$1:$B$11,2,0),15),IF('Ventas Pases'!$D1445="Red HEROIC",15,0))</f>
        <v>0</v>
      </c>
      <c r="M1445">
        <f>IF(pases[[#This Row],[Días Visita]]&lt;7,0,IF(pases[[#This Row],[Días Visita]]&lt;9,1,IF(pases[[#This Row],[Días Visita]]="Ilimitados",0,2)))</f>
        <v>0</v>
      </c>
      <c r="N1445" s="5">
        <f>IF(AND('Ventas Pases'!$A1445="Fuera de Temporada",'Ventas Pases'!$B1445=2019,pases[[#This Row],[Modo de Compra]]="Paquete"),30,0)</f>
        <v>0</v>
      </c>
      <c r="O1445" s="5">
        <f>-SUMIF(lift[Número de pase],pases[[#This Row],[Numero de Pase]],lift[Costo])</f>
        <v>-552</v>
      </c>
    </row>
    <row r="1446" spans="1:15" x14ac:dyDescent="0.25">
      <c r="A1446" t="s">
        <v>7</v>
      </c>
      <c r="B1446">
        <v>2019</v>
      </c>
      <c r="C1446">
        <v>43511</v>
      </c>
      <c r="D1446" t="s">
        <v>14</v>
      </c>
      <c r="E1446">
        <v>43513</v>
      </c>
      <c r="F1446">
        <v>2</v>
      </c>
      <c r="G1446" t="s">
        <v>15</v>
      </c>
      <c r="H1446" t="s">
        <v>1464</v>
      </c>
      <c r="I1446" s="5">
        <v>280</v>
      </c>
      <c r="J1446" s="5">
        <f>IFERROR('Ventas Pases'!$I1446/'Ventas Pases'!$F1446,"PASE")</f>
        <v>140</v>
      </c>
      <c r="K1446" t="str">
        <f>IFERROR(VLOOKUP('Ventas Pases'!$J1446,'Comisiones HEROIC'!$E$1:$F$6,2,0),"")</f>
        <v/>
      </c>
      <c r="L1446" s="5">
        <f>IF('Ventas Pases'!$D1446="Red HEROIC",IFERROR(VLOOKUP('Ventas Pases'!$G1446,'Comisiones HEROIC'!$A$1:$B$11,2,0),15),IF('Ventas Pases'!$D1446="Red HEROIC",15,0))</f>
        <v>12</v>
      </c>
      <c r="M1446">
        <f>IF(pases[[#This Row],[Días Visita]]&lt;7,0,IF(pases[[#This Row],[Días Visita]]&lt;9,1,IF(pases[[#This Row],[Días Visita]]="Ilimitados",0,2)))</f>
        <v>0</v>
      </c>
      <c r="N1446" s="5">
        <f>IF(AND('Ventas Pases'!$A1446="Fuera de Temporada",'Ventas Pases'!$B1446=2019,pases[[#This Row],[Modo de Compra]]="Paquete"),30,0)</f>
        <v>0</v>
      </c>
      <c r="O1446" s="5">
        <f>-SUMIF(lift[Número de pase],pases[[#This Row],[Numero de Pase]],lift[Costo])</f>
        <v>0</v>
      </c>
    </row>
    <row r="1447" spans="1:15" x14ac:dyDescent="0.25">
      <c r="A1447" t="s">
        <v>7</v>
      </c>
      <c r="B1447">
        <v>2018</v>
      </c>
      <c r="C1447">
        <v>43431</v>
      </c>
      <c r="D1447" t="s">
        <v>8</v>
      </c>
      <c r="E1447">
        <v>43060</v>
      </c>
      <c r="F1447">
        <v>3</v>
      </c>
      <c r="G1447" t="s">
        <v>9</v>
      </c>
      <c r="H1447" t="s">
        <v>1465</v>
      </c>
      <c r="I1447" s="5">
        <v>360</v>
      </c>
      <c r="J1447" s="5">
        <f>IFERROR('Ventas Pases'!$I1447/'Ventas Pases'!$F1447,"PASE")</f>
        <v>120</v>
      </c>
      <c r="K1447" t="str">
        <f>IFERROR(VLOOKUP('Ventas Pases'!$J1447,'Comisiones HEROIC'!$E$1:$F$6,2,0),"")</f>
        <v/>
      </c>
      <c r="L1447" s="5">
        <f>IF('Ventas Pases'!$D1447="Red HEROIC",IFERROR(VLOOKUP('Ventas Pases'!$G1447,'Comisiones HEROIC'!$A$1:$B$11,2,0),15),IF('Ventas Pases'!$D1447="Red HEROIC",15,0))</f>
        <v>0</v>
      </c>
      <c r="M1447">
        <f>IF(pases[[#This Row],[Días Visita]]&lt;7,0,IF(pases[[#This Row],[Días Visita]]&lt;9,1,IF(pases[[#This Row],[Días Visita]]="Ilimitados",0,2)))</f>
        <v>0</v>
      </c>
      <c r="N1447" s="5">
        <f>IF(AND('Ventas Pases'!$A1447="Fuera de Temporada",'Ventas Pases'!$B1447=2019,pases[[#This Row],[Modo de Compra]]="Paquete"),30,0)</f>
        <v>0</v>
      </c>
      <c r="O1447" s="5">
        <f>-SUMIF(lift[Número de pase],pases[[#This Row],[Numero de Pase]],lift[Costo])</f>
        <v>0</v>
      </c>
    </row>
    <row r="1448" spans="1:15" x14ac:dyDescent="0.25">
      <c r="A1448" t="s">
        <v>13</v>
      </c>
      <c r="B1448">
        <v>2019</v>
      </c>
      <c r="C1448">
        <v>43242</v>
      </c>
      <c r="D1448" t="s">
        <v>14</v>
      </c>
      <c r="E1448">
        <v>43274</v>
      </c>
      <c r="F1448">
        <v>4</v>
      </c>
      <c r="G1448" t="s">
        <v>33</v>
      </c>
      <c r="H1448" t="s">
        <v>1466</v>
      </c>
      <c r="I1448" s="5">
        <v>560</v>
      </c>
      <c r="J1448" s="5">
        <f>IFERROR('Ventas Pases'!$I1448/'Ventas Pases'!$F1448,"PASE")</f>
        <v>140</v>
      </c>
      <c r="K1448" t="str">
        <f>IFERROR(VLOOKUP('Ventas Pases'!$J1448,'Comisiones HEROIC'!$E$1:$F$6,2,0),"")</f>
        <v/>
      </c>
      <c r="L1448" s="5">
        <f>IF('Ventas Pases'!$D1448="Red HEROIC",IFERROR(VLOOKUP('Ventas Pases'!$G1448,'Comisiones HEROIC'!$A$1:$B$11,2,0),15),IF('Ventas Pases'!$D1448="Red HEROIC",15,0))</f>
        <v>15</v>
      </c>
      <c r="M1448">
        <f>IF(pases[[#This Row],[Días Visita]]&lt;7,0,IF(pases[[#This Row],[Días Visita]]&lt;9,1,IF(pases[[#This Row],[Días Visita]]="Ilimitados",0,2)))</f>
        <v>0</v>
      </c>
      <c r="N1448" s="5">
        <f>IF(AND('Ventas Pases'!$A1448="Fuera de Temporada",'Ventas Pases'!$B1448=2019,pases[[#This Row],[Modo de Compra]]="Paquete"),30,0)</f>
        <v>0</v>
      </c>
      <c r="O1448" s="5">
        <f>-SUMIF(lift[Número de pase],pases[[#This Row],[Numero de Pase]],lift[Costo])</f>
        <v>0</v>
      </c>
    </row>
    <row r="1449" spans="1:15" x14ac:dyDescent="0.25">
      <c r="A1449" t="s">
        <v>13</v>
      </c>
      <c r="B1449">
        <v>2018</v>
      </c>
      <c r="C1449">
        <v>43355</v>
      </c>
      <c r="D1449" t="s">
        <v>8</v>
      </c>
      <c r="E1449">
        <v>42881</v>
      </c>
      <c r="F1449">
        <v>2</v>
      </c>
      <c r="G1449" t="s">
        <v>9</v>
      </c>
      <c r="H1449" t="s">
        <v>1467</v>
      </c>
      <c r="I1449" s="5">
        <v>240</v>
      </c>
      <c r="J1449" s="5">
        <f>IFERROR('Ventas Pases'!$I1449/'Ventas Pases'!$F1449,"PASE")</f>
        <v>120</v>
      </c>
      <c r="K1449" t="str">
        <f>IFERROR(VLOOKUP('Ventas Pases'!$J1449,'Comisiones HEROIC'!$E$1:$F$6,2,0),"")</f>
        <v/>
      </c>
      <c r="L1449" s="5">
        <f>IF('Ventas Pases'!$D1449="Red HEROIC",IFERROR(VLOOKUP('Ventas Pases'!$G1449,'Comisiones HEROIC'!$A$1:$B$11,2,0),15),IF('Ventas Pases'!$D1449="Red HEROIC",15,0))</f>
        <v>0</v>
      </c>
      <c r="M1449">
        <f>IF(pases[[#This Row],[Días Visita]]&lt;7,0,IF(pases[[#This Row],[Días Visita]]&lt;9,1,IF(pases[[#This Row],[Días Visita]]="Ilimitados",0,2)))</f>
        <v>0</v>
      </c>
      <c r="N1449" s="5">
        <f>IF(AND('Ventas Pases'!$A1449="Fuera de Temporada",'Ventas Pases'!$B1449=2019,pases[[#This Row],[Modo de Compra]]="Paquete"),30,0)</f>
        <v>0</v>
      </c>
      <c r="O1449" s="5">
        <f>-SUMIF(lift[Número de pase],pases[[#This Row],[Numero de Pase]],lift[Costo])</f>
        <v>0</v>
      </c>
    </row>
    <row r="1450" spans="1:15" x14ac:dyDescent="0.25">
      <c r="A1450" t="s">
        <v>7</v>
      </c>
      <c r="B1450">
        <v>2018</v>
      </c>
      <c r="C1450">
        <v>43439</v>
      </c>
      <c r="D1450" t="s">
        <v>8</v>
      </c>
      <c r="E1450">
        <v>43054</v>
      </c>
      <c r="F1450" t="s">
        <v>11</v>
      </c>
      <c r="G1450" t="s">
        <v>9</v>
      </c>
      <c r="H1450" t="s">
        <v>1468</v>
      </c>
      <c r="I1450" s="5">
        <v>1950</v>
      </c>
      <c r="J1450" s="5" t="str">
        <f>IFERROR('Ventas Pases'!$I1450/'Ventas Pases'!$F1450,"PASE")</f>
        <v>PASE</v>
      </c>
      <c r="K1450" t="str">
        <f>IFERROR(VLOOKUP('Ventas Pases'!$J1450,'Comisiones HEROIC'!$E$1:$F$6,2,0),"")</f>
        <v/>
      </c>
      <c r="L1450" s="5">
        <f>IF('Ventas Pases'!$D1450="Red HEROIC",IFERROR(VLOOKUP('Ventas Pases'!$G1450,'Comisiones HEROIC'!$A$1:$B$11,2,0),15),IF('Ventas Pases'!$D1450="Red HEROIC",15,0))</f>
        <v>0</v>
      </c>
      <c r="M1450">
        <f>IF(pases[[#This Row],[Días Visita]]&lt;7,0,IF(pases[[#This Row],[Días Visita]]&lt;9,1,IF(pases[[#This Row],[Días Visita]]="Ilimitados",0,2)))</f>
        <v>0</v>
      </c>
      <c r="N1450" s="5">
        <f>IF(AND('Ventas Pases'!$A1450="Fuera de Temporada",'Ventas Pases'!$B1450=2019,pases[[#This Row],[Modo de Compra]]="Paquete"),30,0)</f>
        <v>0</v>
      </c>
      <c r="O1450" s="5">
        <f>-SUMIF(lift[Número de pase],pases[[#This Row],[Numero de Pase]],lift[Costo])</f>
        <v>-460</v>
      </c>
    </row>
    <row r="1451" spans="1:15" x14ac:dyDescent="0.25">
      <c r="A1451" t="s">
        <v>13</v>
      </c>
      <c r="B1451">
        <v>2018</v>
      </c>
      <c r="C1451">
        <v>43359</v>
      </c>
      <c r="D1451" t="s">
        <v>8</v>
      </c>
      <c r="E1451">
        <v>43054</v>
      </c>
      <c r="F1451" t="s">
        <v>11</v>
      </c>
      <c r="G1451" t="s">
        <v>9</v>
      </c>
      <c r="H1451" t="s">
        <v>1469</v>
      </c>
      <c r="I1451" s="5">
        <v>1950</v>
      </c>
      <c r="J1451" s="5" t="str">
        <f>IFERROR('Ventas Pases'!$I1451/'Ventas Pases'!$F1451,"PASE")</f>
        <v>PASE</v>
      </c>
      <c r="K1451" t="str">
        <f>IFERROR(VLOOKUP('Ventas Pases'!$J1451,'Comisiones HEROIC'!$E$1:$F$6,2,0),"")</f>
        <v/>
      </c>
      <c r="L1451" s="5">
        <f>IF('Ventas Pases'!$D1451="Red HEROIC",IFERROR(VLOOKUP('Ventas Pases'!$G1451,'Comisiones HEROIC'!$A$1:$B$11,2,0),15),IF('Ventas Pases'!$D1451="Red HEROIC",15,0))</f>
        <v>0</v>
      </c>
      <c r="M1451">
        <f>IF(pases[[#This Row],[Días Visita]]&lt;7,0,IF(pases[[#This Row],[Días Visita]]&lt;9,1,IF(pases[[#This Row],[Días Visita]]="Ilimitados",0,2)))</f>
        <v>0</v>
      </c>
      <c r="N1451" s="5">
        <f>IF(AND('Ventas Pases'!$A1451="Fuera de Temporada",'Ventas Pases'!$B1451=2019,pases[[#This Row],[Modo de Compra]]="Paquete"),30,0)</f>
        <v>0</v>
      </c>
      <c r="O1451" s="5">
        <f>-SUMIF(lift[Número de pase],pases[[#This Row],[Numero de Pase]],lift[Costo])</f>
        <v>-460</v>
      </c>
    </row>
    <row r="1452" spans="1:15" x14ac:dyDescent="0.25">
      <c r="A1452" t="s">
        <v>13</v>
      </c>
      <c r="B1452">
        <v>2019</v>
      </c>
      <c r="C1452">
        <v>43402</v>
      </c>
      <c r="D1452" t="s">
        <v>8</v>
      </c>
      <c r="E1452">
        <v>43230</v>
      </c>
      <c r="F1452">
        <v>9</v>
      </c>
      <c r="G1452" t="s">
        <v>9</v>
      </c>
      <c r="H1452" t="s">
        <v>1470</v>
      </c>
      <c r="I1452" s="5">
        <v>1080</v>
      </c>
      <c r="J1452" s="5">
        <f>IFERROR('Ventas Pases'!$I1452/'Ventas Pases'!$F1452,"PASE")</f>
        <v>120</v>
      </c>
      <c r="K1452" t="str">
        <f>IFERROR(VLOOKUP('Ventas Pases'!$J1452,'Comisiones HEROIC'!$E$1:$F$6,2,0),"")</f>
        <v/>
      </c>
      <c r="L1452" s="5">
        <f>IF('Ventas Pases'!$D1452="Red HEROIC",IFERROR(VLOOKUP('Ventas Pases'!$G1452,'Comisiones HEROIC'!$A$1:$B$11,2,0),15),IF('Ventas Pases'!$D1452="Red HEROIC",15,0))</f>
        <v>0</v>
      </c>
      <c r="M1452">
        <f>IF(pases[[#This Row],[Días Visita]]&lt;7,0,IF(pases[[#This Row],[Días Visita]]&lt;9,1,IF(pases[[#This Row],[Días Visita]]="Ilimitados",0,2)))</f>
        <v>2</v>
      </c>
      <c r="N1452" s="5">
        <f>IF(AND('Ventas Pases'!$A1452="Fuera de Temporada",'Ventas Pases'!$B1452=2019,pases[[#This Row],[Modo de Compra]]="Paquete"),30,0)</f>
        <v>0</v>
      </c>
      <c r="O1452" s="5">
        <f>-SUMIF(lift[Número de pase],pases[[#This Row],[Numero de Pase]],lift[Costo])</f>
        <v>0</v>
      </c>
    </row>
    <row r="1453" spans="1:15" x14ac:dyDescent="0.25">
      <c r="A1453" t="s">
        <v>7</v>
      </c>
      <c r="B1453">
        <v>2019</v>
      </c>
      <c r="C1453">
        <v>43455</v>
      </c>
      <c r="D1453" t="s">
        <v>8</v>
      </c>
      <c r="E1453">
        <v>43511</v>
      </c>
      <c r="F1453">
        <v>3</v>
      </c>
      <c r="G1453" t="s">
        <v>9</v>
      </c>
      <c r="H1453" t="s">
        <v>1471</v>
      </c>
      <c r="I1453" s="5">
        <v>360</v>
      </c>
      <c r="J1453" s="5">
        <f>IFERROR('Ventas Pases'!$I1453/'Ventas Pases'!$F1453,"PASE")</f>
        <v>120</v>
      </c>
      <c r="K1453" t="str">
        <f>IFERROR(VLOOKUP('Ventas Pases'!$J1453,'Comisiones HEROIC'!$E$1:$F$6,2,0),"")</f>
        <v/>
      </c>
      <c r="L1453" s="5">
        <f>IF('Ventas Pases'!$D1453="Red HEROIC",IFERROR(VLOOKUP('Ventas Pases'!$G1453,'Comisiones HEROIC'!$A$1:$B$11,2,0),15),IF('Ventas Pases'!$D1453="Red HEROIC",15,0))</f>
        <v>0</v>
      </c>
      <c r="M1453">
        <f>IF(pases[[#This Row],[Días Visita]]&lt;7,0,IF(pases[[#This Row],[Días Visita]]&lt;9,1,IF(pases[[#This Row],[Días Visita]]="Ilimitados",0,2)))</f>
        <v>0</v>
      </c>
      <c r="N1453" s="5">
        <f>IF(AND('Ventas Pases'!$A1453="Fuera de Temporada",'Ventas Pases'!$B1453=2019,pases[[#This Row],[Modo de Compra]]="Paquete"),30,0)</f>
        <v>0</v>
      </c>
      <c r="O1453" s="5">
        <f>-SUMIF(lift[Número de pase],pases[[#This Row],[Numero de Pase]],lift[Costo])</f>
        <v>0</v>
      </c>
    </row>
    <row r="1454" spans="1:15" x14ac:dyDescent="0.25">
      <c r="A1454" t="s">
        <v>7</v>
      </c>
      <c r="B1454">
        <v>2018</v>
      </c>
      <c r="C1454">
        <v>43421</v>
      </c>
      <c r="D1454" t="s">
        <v>8</v>
      </c>
      <c r="E1454">
        <v>43178</v>
      </c>
      <c r="F1454">
        <v>3</v>
      </c>
      <c r="G1454" t="s">
        <v>9</v>
      </c>
      <c r="H1454" t="s">
        <v>1472</v>
      </c>
      <c r="I1454" s="5">
        <v>360</v>
      </c>
      <c r="J1454" s="5">
        <f>IFERROR('Ventas Pases'!$I1454/'Ventas Pases'!$F1454,"PASE")</f>
        <v>120</v>
      </c>
      <c r="K1454" t="str">
        <f>IFERROR(VLOOKUP('Ventas Pases'!$J1454,'Comisiones HEROIC'!$E$1:$F$6,2,0),"")</f>
        <v/>
      </c>
      <c r="L1454" s="5">
        <f>IF('Ventas Pases'!$D1454="Red HEROIC",IFERROR(VLOOKUP('Ventas Pases'!$G1454,'Comisiones HEROIC'!$A$1:$B$11,2,0),15),IF('Ventas Pases'!$D1454="Red HEROIC",15,0))</f>
        <v>0</v>
      </c>
      <c r="M1454">
        <f>IF(pases[[#This Row],[Días Visita]]&lt;7,0,IF(pases[[#This Row],[Días Visita]]&lt;9,1,IF(pases[[#This Row],[Días Visita]]="Ilimitados",0,2)))</f>
        <v>0</v>
      </c>
      <c r="N1454" s="5">
        <f>IF(AND('Ventas Pases'!$A1454="Fuera de Temporada",'Ventas Pases'!$B1454=2019,pases[[#This Row],[Modo de Compra]]="Paquete"),30,0)</f>
        <v>0</v>
      </c>
      <c r="O1454" s="5">
        <f>-SUMIF(lift[Número de pase],pases[[#This Row],[Numero de Pase]],lift[Costo])</f>
        <v>0</v>
      </c>
    </row>
    <row r="1455" spans="1:15" x14ac:dyDescent="0.25">
      <c r="A1455" t="s">
        <v>7</v>
      </c>
      <c r="B1455">
        <v>2019</v>
      </c>
      <c r="C1455">
        <v>43476</v>
      </c>
      <c r="D1455" t="s">
        <v>17</v>
      </c>
      <c r="E1455">
        <v>43520</v>
      </c>
      <c r="F1455">
        <v>8</v>
      </c>
      <c r="G1455" t="s">
        <v>9</v>
      </c>
      <c r="H1455" t="s">
        <v>1473</v>
      </c>
      <c r="I1455" s="5">
        <v>880</v>
      </c>
      <c r="J1455" s="5">
        <f>IFERROR('Ventas Pases'!$I1455/'Ventas Pases'!$F1455,"PASE")</f>
        <v>110</v>
      </c>
      <c r="K1455" t="str">
        <f>IFERROR(VLOOKUP('Ventas Pases'!$J1455,'Comisiones HEROIC'!$E$1:$F$6,2,0),"")</f>
        <v>Elton Hotel</v>
      </c>
      <c r="L1455" s="5">
        <f>IF('Ventas Pases'!$D1455="Red HEROIC",IFERROR(VLOOKUP('Ventas Pases'!$G1455,'Comisiones HEROIC'!$A$1:$B$11,2,0),15),IF('Ventas Pases'!$D1455="Red HEROIC",15,0))</f>
        <v>0</v>
      </c>
      <c r="M1455">
        <f>IF(pases[[#This Row],[Días Visita]]&lt;7,0,IF(pases[[#This Row],[Días Visita]]&lt;9,1,IF(pases[[#This Row],[Días Visita]]="Ilimitados",0,2)))</f>
        <v>1</v>
      </c>
      <c r="N1455" s="5">
        <f>IF(AND('Ventas Pases'!$A1455="Fuera de Temporada",'Ventas Pases'!$B1455=2019,pases[[#This Row],[Modo de Compra]]="Paquete"),30,0)</f>
        <v>0</v>
      </c>
      <c r="O1455" s="5">
        <f>-SUMIF(lift[Número de pase],pases[[#This Row],[Numero de Pase]],lift[Costo])</f>
        <v>0</v>
      </c>
    </row>
    <row r="1456" spans="1:15" x14ac:dyDescent="0.25">
      <c r="A1456" t="s">
        <v>7</v>
      </c>
      <c r="B1456">
        <v>2019</v>
      </c>
      <c r="C1456">
        <v>43475</v>
      </c>
      <c r="D1456" t="s">
        <v>8</v>
      </c>
      <c r="E1456">
        <v>43547</v>
      </c>
      <c r="F1456">
        <v>3</v>
      </c>
      <c r="G1456" t="s">
        <v>9</v>
      </c>
      <c r="H1456" t="s">
        <v>1474</v>
      </c>
      <c r="I1456" s="5">
        <v>360</v>
      </c>
      <c r="J1456" s="5">
        <f>IFERROR('Ventas Pases'!$I1456/'Ventas Pases'!$F1456,"PASE")</f>
        <v>120</v>
      </c>
      <c r="K1456" t="str">
        <f>IFERROR(VLOOKUP('Ventas Pases'!$J1456,'Comisiones HEROIC'!$E$1:$F$6,2,0),"")</f>
        <v/>
      </c>
      <c r="L1456" s="5">
        <f>IF('Ventas Pases'!$D1456="Red HEROIC",IFERROR(VLOOKUP('Ventas Pases'!$G1456,'Comisiones HEROIC'!$A$1:$B$11,2,0),15),IF('Ventas Pases'!$D1456="Red HEROIC",15,0))</f>
        <v>0</v>
      </c>
      <c r="M1456">
        <f>IF(pases[[#This Row],[Días Visita]]&lt;7,0,IF(pases[[#This Row],[Días Visita]]&lt;9,1,IF(pases[[#This Row],[Días Visita]]="Ilimitados",0,2)))</f>
        <v>0</v>
      </c>
      <c r="N1456" s="5">
        <f>IF(AND('Ventas Pases'!$A1456="Fuera de Temporada",'Ventas Pases'!$B1456=2019,pases[[#This Row],[Modo de Compra]]="Paquete"),30,0)</f>
        <v>0</v>
      </c>
      <c r="O1456" s="5">
        <f>-SUMIF(lift[Número de pase],pases[[#This Row],[Numero de Pase]],lift[Costo])</f>
        <v>0</v>
      </c>
    </row>
    <row r="1457" spans="1:15" x14ac:dyDescent="0.25">
      <c r="A1457" t="s">
        <v>7</v>
      </c>
      <c r="B1457">
        <v>2019</v>
      </c>
      <c r="C1457">
        <v>43462</v>
      </c>
      <c r="D1457" t="s">
        <v>60</v>
      </c>
      <c r="E1457">
        <v>43485</v>
      </c>
      <c r="F1457">
        <v>4</v>
      </c>
      <c r="G1457" t="s">
        <v>9</v>
      </c>
      <c r="H1457" t="s">
        <v>1475</v>
      </c>
      <c r="I1457" s="5">
        <v>480</v>
      </c>
      <c r="J1457" s="5">
        <f>IFERROR('Ventas Pases'!$I1457/'Ventas Pases'!$F1457,"PASE")</f>
        <v>120</v>
      </c>
      <c r="K1457" t="str">
        <f>IFERROR(VLOOKUP('Ventas Pases'!$J1457,'Comisiones HEROIC'!$E$1:$F$6,2,0),"")</f>
        <v/>
      </c>
      <c r="L1457" s="5">
        <f>IF('Ventas Pases'!$D1457="Red HEROIC",IFERROR(VLOOKUP('Ventas Pases'!$G1457,'Comisiones HEROIC'!$A$1:$B$11,2,0),15),IF('Ventas Pases'!$D1457="Red HEROIC",15,0))</f>
        <v>0</v>
      </c>
      <c r="M1457">
        <f>IF(pases[[#This Row],[Días Visita]]&lt;7,0,IF(pases[[#This Row],[Días Visita]]&lt;9,1,IF(pases[[#This Row],[Días Visita]]="Ilimitados",0,2)))</f>
        <v>0</v>
      </c>
      <c r="N1457" s="5">
        <f>IF(AND('Ventas Pases'!$A1457="Fuera de Temporada",'Ventas Pases'!$B1457=2019,pases[[#This Row],[Modo de Compra]]="Paquete"),30,0)</f>
        <v>0</v>
      </c>
      <c r="O1457" s="5">
        <f>-SUMIF(lift[Número de pase],pases[[#This Row],[Numero de Pase]],lift[Costo])</f>
        <v>0</v>
      </c>
    </row>
    <row r="1458" spans="1:15" x14ac:dyDescent="0.25">
      <c r="A1458" t="s">
        <v>13</v>
      </c>
      <c r="B1458">
        <v>2019</v>
      </c>
      <c r="C1458">
        <v>43356</v>
      </c>
      <c r="D1458" t="s">
        <v>14</v>
      </c>
      <c r="E1458">
        <v>43219</v>
      </c>
      <c r="F1458">
        <v>3</v>
      </c>
      <c r="G1458" t="s">
        <v>19</v>
      </c>
      <c r="H1458" t="s">
        <v>1476</v>
      </c>
      <c r="I1458" s="5">
        <v>420</v>
      </c>
      <c r="J1458" s="5">
        <f>IFERROR('Ventas Pases'!$I1458/'Ventas Pases'!$F1458,"PASE")</f>
        <v>140</v>
      </c>
      <c r="K1458" t="str">
        <f>IFERROR(VLOOKUP('Ventas Pases'!$J1458,'Comisiones HEROIC'!$E$1:$F$6,2,0),"")</f>
        <v/>
      </c>
      <c r="L1458" s="5">
        <f>IF('Ventas Pases'!$D1458="Red HEROIC",IFERROR(VLOOKUP('Ventas Pases'!$G1458,'Comisiones HEROIC'!$A$1:$B$11,2,0),15),IF('Ventas Pases'!$D1458="Red HEROIC",15,0))</f>
        <v>15</v>
      </c>
      <c r="M1458">
        <f>IF(pases[[#This Row],[Días Visita]]&lt;7,0,IF(pases[[#This Row],[Días Visita]]&lt;9,1,IF(pases[[#This Row],[Días Visita]]="Ilimitados",0,2)))</f>
        <v>0</v>
      </c>
      <c r="N1458" s="5">
        <f>IF(AND('Ventas Pases'!$A1458="Fuera de Temporada",'Ventas Pases'!$B1458=2019,pases[[#This Row],[Modo de Compra]]="Paquete"),30,0)</f>
        <v>0</v>
      </c>
      <c r="O1458" s="5">
        <f>-SUMIF(lift[Número de pase],pases[[#This Row],[Numero de Pase]],lift[Costo])</f>
        <v>0</v>
      </c>
    </row>
    <row r="1459" spans="1:15" x14ac:dyDescent="0.25">
      <c r="A1459" t="s">
        <v>7</v>
      </c>
      <c r="B1459">
        <v>2019</v>
      </c>
      <c r="C1459">
        <v>43514</v>
      </c>
      <c r="D1459" t="s">
        <v>60</v>
      </c>
      <c r="E1459">
        <v>43509</v>
      </c>
      <c r="F1459">
        <v>2</v>
      </c>
      <c r="G1459" t="s">
        <v>9</v>
      </c>
      <c r="H1459" t="s">
        <v>1477</v>
      </c>
      <c r="I1459" s="5">
        <v>240</v>
      </c>
      <c r="J1459" s="5">
        <f>IFERROR('Ventas Pases'!$I1459/'Ventas Pases'!$F1459,"PASE")</f>
        <v>120</v>
      </c>
      <c r="K1459" t="str">
        <f>IFERROR(VLOOKUP('Ventas Pases'!$J1459,'Comisiones HEROIC'!$E$1:$F$6,2,0),"")</f>
        <v/>
      </c>
      <c r="L1459" s="5">
        <f>IF('Ventas Pases'!$D1459="Red HEROIC",IFERROR(VLOOKUP('Ventas Pases'!$G1459,'Comisiones HEROIC'!$A$1:$B$11,2,0),15),IF('Ventas Pases'!$D1459="Red HEROIC",15,0))</f>
        <v>0</v>
      </c>
      <c r="M1459">
        <f>IF(pases[[#This Row],[Días Visita]]&lt;7,0,IF(pases[[#This Row],[Días Visita]]&lt;9,1,IF(pases[[#This Row],[Días Visita]]="Ilimitados",0,2)))</f>
        <v>0</v>
      </c>
      <c r="N1459" s="5">
        <f>IF(AND('Ventas Pases'!$A1459="Fuera de Temporada",'Ventas Pases'!$B1459=2019,pases[[#This Row],[Modo de Compra]]="Paquete"),30,0)</f>
        <v>0</v>
      </c>
      <c r="O1459" s="5">
        <f>-SUMIF(lift[Número de pase],pases[[#This Row],[Numero de Pase]],lift[Costo])</f>
        <v>0</v>
      </c>
    </row>
    <row r="1460" spans="1:15" x14ac:dyDescent="0.25">
      <c r="A1460" t="s">
        <v>13</v>
      </c>
      <c r="B1460">
        <v>2019</v>
      </c>
      <c r="C1460">
        <v>43379</v>
      </c>
      <c r="D1460" t="s">
        <v>8</v>
      </c>
      <c r="E1460">
        <v>43312</v>
      </c>
      <c r="F1460">
        <v>1</v>
      </c>
      <c r="G1460" t="s">
        <v>9</v>
      </c>
      <c r="H1460" t="s">
        <v>1478</v>
      </c>
      <c r="I1460" s="5">
        <v>120</v>
      </c>
      <c r="J1460" s="5">
        <f>IFERROR('Ventas Pases'!$I1460/'Ventas Pases'!$F1460,"PASE")</f>
        <v>120</v>
      </c>
      <c r="K1460" t="str">
        <f>IFERROR(VLOOKUP('Ventas Pases'!$J1460,'Comisiones HEROIC'!$E$1:$F$6,2,0),"")</f>
        <v/>
      </c>
      <c r="L1460" s="5">
        <f>IF('Ventas Pases'!$D1460="Red HEROIC",IFERROR(VLOOKUP('Ventas Pases'!$G1460,'Comisiones HEROIC'!$A$1:$B$11,2,0),15),IF('Ventas Pases'!$D1460="Red HEROIC",15,0))</f>
        <v>0</v>
      </c>
      <c r="M1460">
        <f>IF(pases[[#This Row],[Días Visita]]&lt;7,0,IF(pases[[#This Row],[Días Visita]]&lt;9,1,IF(pases[[#This Row],[Días Visita]]="Ilimitados",0,2)))</f>
        <v>0</v>
      </c>
      <c r="N1460" s="5">
        <f>IF(AND('Ventas Pases'!$A1460="Fuera de Temporada",'Ventas Pases'!$B1460=2019,pases[[#This Row],[Modo de Compra]]="Paquete"),30,0)</f>
        <v>0</v>
      </c>
      <c r="O1460" s="5">
        <f>-SUMIF(lift[Número de pase],pases[[#This Row],[Numero de Pase]],lift[Costo])</f>
        <v>0</v>
      </c>
    </row>
    <row r="1461" spans="1:15" x14ac:dyDescent="0.25">
      <c r="A1461" t="s">
        <v>7</v>
      </c>
      <c r="B1461">
        <v>2018</v>
      </c>
      <c r="C1461">
        <v>43164</v>
      </c>
      <c r="D1461" t="s">
        <v>14</v>
      </c>
      <c r="E1461">
        <v>43170</v>
      </c>
      <c r="F1461">
        <v>9</v>
      </c>
      <c r="G1461" t="s">
        <v>19</v>
      </c>
      <c r="H1461" t="s">
        <v>1479</v>
      </c>
      <c r="I1461" s="5">
        <v>1260</v>
      </c>
      <c r="J1461" s="5">
        <f>IFERROR('Ventas Pases'!$I1461/'Ventas Pases'!$F1461,"PASE")</f>
        <v>140</v>
      </c>
      <c r="K1461" t="str">
        <f>IFERROR(VLOOKUP('Ventas Pases'!$J1461,'Comisiones HEROIC'!$E$1:$F$6,2,0),"")</f>
        <v/>
      </c>
      <c r="L1461" s="5">
        <f>IF('Ventas Pases'!$D1461="Red HEROIC",IFERROR(VLOOKUP('Ventas Pases'!$G1461,'Comisiones HEROIC'!$A$1:$B$11,2,0),15),IF('Ventas Pases'!$D1461="Red HEROIC",15,0))</f>
        <v>15</v>
      </c>
      <c r="M1461">
        <f>IF(pases[[#This Row],[Días Visita]]&lt;7,0,IF(pases[[#This Row],[Días Visita]]&lt;9,1,IF(pases[[#This Row],[Días Visita]]="Ilimitados",0,2)))</f>
        <v>2</v>
      </c>
      <c r="N1461" s="5">
        <f>IF(AND('Ventas Pases'!$A1461="Fuera de Temporada",'Ventas Pases'!$B1461=2019,pases[[#This Row],[Modo de Compra]]="Paquete"),30,0)</f>
        <v>0</v>
      </c>
      <c r="O1461" s="5">
        <f>-SUMIF(lift[Número de pase],pases[[#This Row],[Numero de Pase]],lift[Costo])</f>
        <v>0</v>
      </c>
    </row>
    <row r="1462" spans="1:15" x14ac:dyDescent="0.25">
      <c r="A1462" t="s">
        <v>7</v>
      </c>
      <c r="B1462">
        <v>2018</v>
      </c>
      <c r="C1462">
        <v>43171</v>
      </c>
      <c r="D1462" t="s">
        <v>17</v>
      </c>
      <c r="E1462">
        <v>43170</v>
      </c>
      <c r="F1462">
        <v>6</v>
      </c>
      <c r="G1462" t="s">
        <v>9</v>
      </c>
      <c r="H1462" t="s">
        <v>1480</v>
      </c>
      <c r="I1462" s="5">
        <v>450</v>
      </c>
      <c r="J1462" s="5">
        <f>IFERROR('Ventas Pases'!$I1462/'Ventas Pases'!$F1462,"PASE")</f>
        <v>75</v>
      </c>
      <c r="K1462" t="str">
        <f>IFERROR(VLOOKUP('Ventas Pases'!$J1462,'Comisiones HEROIC'!$E$1:$F$6,2,0),"")</f>
        <v>Ski Inn</v>
      </c>
      <c r="L1462" s="5">
        <f>IF('Ventas Pases'!$D1462="Red HEROIC",IFERROR(VLOOKUP('Ventas Pases'!$G1462,'Comisiones HEROIC'!$A$1:$B$11,2,0),15),IF('Ventas Pases'!$D1462="Red HEROIC",15,0))</f>
        <v>0</v>
      </c>
      <c r="M1462">
        <f>IF(pases[[#This Row],[Días Visita]]&lt;7,0,IF(pases[[#This Row],[Días Visita]]&lt;9,1,IF(pases[[#This Row],[Días Visita]]="Ilimitados",0,2)))</f>
        <v>0</v>
      </c>
      <c r="N1462" s="5">
        <f>IF(AND('Ventas Pases'!$A1462="Fuera de Temporada",'Ventas Pases'!$B1462=2019,pases[[#This Row],[Modo de Compra]]="Paquete"),30,0)</f>
        <v>0</v>
      </c>
      <c r="O1462" s="5">
        <f>-SUMIF(lift[Número de pase],pases[[#This Row],[Numero de Pase]],lift[Costo])</f>
        <v>0</v>
      </c>
    </row>
    <row r="1463" spans="1:15" x14ac:dyDescent="0.25">
      <c r="A1463" t="s">
        <v>7</v>
      </c>
      <c r="B1463">
        <v>2018</v>
      </c>
      <c r="C1463">
        <v>43148</v>
      </c>
      <c r="D1463" t="s">
        <v>8</v>
      </c>
      <c r="E1463">
        <v>43181</v>
      </c>
      <c r="F1463">
        <v>7</v>
      </c>
      <c r="G1463" t="s">
        <v>9</v>
      </c>
      <c r="H1463" t="s">
        <v>1481</v>
      </c>
      <c r="I1463" s="5">
        <v>840</v>
      </c>
      <c r="J1463" s="5">
        <f>IFERROR('Ventas Pases'!$I1463/'Ventas Pases'!$F1463,"PASE")</f>
        <v>120</v>
      </c>
      <c r="K1463" t="str">
        <f>IFERROR(VLOOKUP('Ventas Pases'!$J1463,'Comisiones HEROIC'!$E$1:$F$6,2,0),"")</f>
        <v/>
      </c>
      <c r="L1463" s="5">
        <f>IF('Ventas Pases'!$D1463="Red HEROIC",IFERROR(VLOOKUP('Ventas Pases'!$G1463,'Comisiones HEROIC'!$A$1:$B$11,2,0),15),IF('Ventas Pases'!$D1463="Red HEROIC",15,0))</f>
        <v>0</v>
      </c>
      <c r="M1463">
        <f>IF(pases[[#This Row],[Días Visita]]&lt;7,0,IF(pases[[#This Row],[Días Visita]]&lt;9,1,IF(pases[[#This Row],[Días Visita]]="Ilimitados",0,2)))</f>
        <v>1</v>
      </c>
      <c r="N1463" s="5">
        <f>IF(AND('Ventas Pases'!$A1463="Fuera de Temporada",'Ventas Pases'!$B1463=2019,pases[[#This Row],[Modo de Compra]]="Paquete"),30,0)</f>
        <v>0</v>
      </c>
      <c r="O1463" s="5">
        <f>-SUMIF(lift[Número de pase],pases[[#This Row],[Numero de Pase]],lift[Costo])</f>
        <v>0</v>
      </c>
    </row>
    <row r="1464" spans="1:15" x14ac:dyDescent="0.25">
      <c r="A1464" t="s">
        <v>13</v>
      </c>
      <c r="B1464">
        <v>2019</v>
      </c>
      <c r="C1464">
        <v>43407</v>
      </c>
      <c r="D1464" t="s">
        <v>8</v>
      </c>
      <c r="E1464">
        <v>43294</v>
      </c>
      <c r="F1464">
        <v>5</v>
      </c>
      <c r="G1464" t="s">
        <v>9</v>
      </c>
      <c r="H1464" t="s">
        <v>1482</v>
      </c>
      <c r="I1464" s="5">
        <v>600</v>
      </c>
      <c r="J1464" s="5">
        <f>IFERROR('Ventas Pases'!$I1464/'Ventas Pases'!$F1464,"PASE")</f>
        <v>120</v>
      </c>
      <c r="K1464" t="str">
        <f>IFERROR(VLOOKUP('Ventas Pases'!$J1464,'Comisiones HEROIC'!$E$1:$F$6,2,0),"")</f>
        <v/>
      </c>
      <c r="L1464" s="5">
        <f>IF('Ventas Pases'!$D1464="Red HEROIC",IFERROR(VLOOKUP('Ventas Pases'!$G1464,'Comisiones HEROIC'!$A$1:$B$11,2,0),15),IF('Ventas Pases'!$D1464="Red HEROIC",15,0))</f>
        <v>0</v>
      </c>
      <c r="M1464">
        <f>IF(pases[[#This Row],[Días Visita]]&lt;7,0,IF(pases[[#This Row],[Días Visita]]&lt;9,1,IF(pases[[#This Row],[Días Visita]]="Ilimitados",0,2)))</f>
        <v>0</v>
      </c>
      <c r="N1464" s="5">
        <f>IF(AND('Ventas Pases'!$A1464="Fuera de Temporada",'Ventas Pases'!$B1464=2019,pases[[#This Row],[Modo de Compra]]="Paquete"),30,0)</f>
        <v>0</v>
      </c>
      <c r="O1464" s="5">
        <f>-SUMIF(lift[Número de pase],pases[[#This Row],[Numero de Pase]],lift[Costo])</f>
        <v>0</v>
      </c>
    </row>
    <row r="1465" spans="1:15" x14ac:dyDescent="0.25">
      <c r="A1465" t="s">
        <v>7</v>
      </c>
      <c r="B1465">
        <v>2019</v>
      </c>
      <c r="C1465">
        <v>43458</v>
      </c>
      <c r="D1465" t="s">
        <v>8</v>
      </c>
      <c r="E1465">
        <v>43517</v>
      </c>
      <c r="F1465">
        <v>2</v>
      </c>
      <c r="G1465" t="s">
        <v>9</v>
      </c>
      <c r="H1465" t="s">
        <v>1483</v>
      </c>
      <c r="I1465" s="5">
        <v>240</v>
      </c>
      <c r="J1465" s="5">
        <f>IFERROR('Ventas Pases'!$I1465/'Ventas Pases'!$F1465,"PASE")</f>
        <v>120</v>
      </c>
      <c r="K1465" t="str">
        <f>IFERROR(VLOOKUP('Ventas Pases'!$J1465,'Comisiones HEROIC'!$E$1:$F$6,2,0),"")</f>
        <v/>
      </c>
      <c r="L1465" s="5">
        <f>IF('Ventas Pases'!$D1465="Red HEROIC",IFERROR(VLOOKUP('Ventas Pases'!$G1465,'Comisiones HEROIC'!$A$1:$B$11,2,0),15),IF('Ventas Pases'!$D1465="Red HEROIC",15,0))</f>
        <v>0</v>
      </c>
      <c r="M1465">
        <f>IF(pases[[#This Row],[Días Visita]]&lt;7,0,IF(pases[[#This Row],[Días Visita]]&lt;9,1,IF(pases[[#This Row],[Días Visita]]="Ilimitados",0,2)))</f>
        <v>0</v>
      </c>
      <c r="N1465" s="5">
        <f>IF(AND('Ventas Pases'!$A1465="Fuera de Temporada",'Ventas Pases'!$B1465=2019,pases[[#This Row],[Modo de Compra]]="Paquete"),30,0)</f>
        <v>0</v>
      </c>
      <c r="O1465" s="5">
        <f>-SUMIF(lift[Número de pase],pases[[#This Row],[Numero de Pase]],lift[Costo])</f>
        <v>0</v>
      </c>
    </row>
    <row r="1466" spans="1:15" x14ac:dyDescent="0.25">
      <c r="A1466" t="s">
        <v>7</v>
      </c>
      <c r="B1466">
        <v>2018</v>
      </c>
      <c r="C1466">
        <v>43165</v>
      </c>
      <c r="D1466" t="s">
        <v>14</v>
      </c>
      <c r="E1466">
        <v>43175</v>
      </c>
      <c r="F1466">
        <v>9</v>
      </c>
      <c r="G1466" t="s">
        <v>19</v>
      </c>
      <c r="H1466" t="s">
        <v>1484</v>
      </c>
      <c r="I1466" s="5">
        <v>1260</v>
      </c>
      <c r="J1466" s="5">
        <f>IFERROR('Ventas Pases'!$I1466/'Ventas Pases'!$F1466,"PASE")</f>
        <v>140</v>
      </c>
      <c r="K1466" t="str">
        <f>IFERROR(VLOOKUP('Ventas Pases'!$J1466,'Comisiones HEROIC'!$E$1:$F$6,2,0),"")</f>
        <v/>
      </c>
      <c r="L1466" s="5">
        <f>IF('Ventas Pases'!$D1466="Red HEROIC",IFERROR(VLOOKUP('Ventas Pases'!$G1466,'Comisiones HEROIC'!$A$1:$B$11,2,0),15),IF('Ventas Pases'!$D1466="Red HEROIC",15,0))</f>
        <v>15</v>
      </c>
      <c r="M1466">
        <f>IF(pases[[#This Row],[Días Visita]]&lt;7,0,IF(pases[[#This Row],[Días Visita]]&lt;9,1,IF(pases[[#This Row],[Días Visita]]="Ilimitados",0,2)))</f>
        <v>2</v>
      </c>
      <c r="N1466" s="5">
        <f>IF(AND('Ventas Pases'!$A1466="Fuera de Temporada",'Ventas Pases'!$B1466=2019,pases[[#This Row],[Modo de Compra]]="Paquete"),30,0)</f>
        <v>0</v>
      </c>
      <c r="O1466" s="5">
        <f>-SUMIF(lift[Número de pase],pases[[#This Row],[Numero de Pase]],lift[Costo])</f>
        <v>0</v>
      </c>
    </row>
    <row r="1467" spans="1:15" x14ac:dyDescent="0.25">
      <c r="A1467" t="s">
        <v>7</v>
      </c>
      <c r="B1467">
        <v>2019</v>
      </c>
      <c r="C1467">
        <v>43435</v>
      </c>
      <c r="D1467" t="s">
        <v>17</v>
      </c>
      <c r="E1467">
        <v>43430</v>
      </c>
      <c r="F1467">
        <v>1</v>
      </c>
      <c r="G1467" t="s">
        <v>9</v>
      </c>
      <c r="H1467" t="s">
        <v>1485</v>
      </c>
      <c r="I1467" s="5">
        <v>105</v>
      </c>
      <c r="J1467" s="5">
        <f>IFERROR('Ventas Pases'!$I1467/'Ventas Pases'!$F1467,"PASE")</f>
        <v>105</v>
      </c>
      <c r="K1467" t="str">
        <f>IFERROR(VLOOKUP('Ventas Pases'!$J1467,'Comisiones HEROIC'!$E$1:$F$6,2,0),"")</f>
        <v>OI Hotels</v>
      </c>
      <c r="L1467" s="5">
        <f>IF('Ventas Pases'!$D1467="Red HEROIC",IFERROR(VLOOKUP('Ventas Pases'!$G1467,'Comisiones HEROIC'!$A$1:$B$11,2,0),15),IF('Ventas Pases'!$D1467="Red HEROIC",15,0))</f>
        <v>0</v>
      </c>
      <c r="M1467">
        <f>IF(pases[[#This Row],[Días Visita]]&lt;7,0,IF(pases[[#This Row],[Días Visita]]&lt;9,1,IF(pases[[#This Row],[Días Visita]]="Ilimitados",0,2)))</f>
        <v>0</v>
      </c>
      <c r="N1467" s="5">
        <f>IF(AND('Ventas Pases'!$A1467="Fuera de Temporada",'Ventas Pases'!$B1467=2019,pases[[#This Row],[Modo de Compra]]="Paquete"),30,0)</f>
        <v>0</v>
      </c>
      <c r="O1467" s="5">
        <f>-SUMIF(lift[Número de pase],pases[[#This Row],[Numero de Pase]],lift[Costo])</f>
        <v>0</v>
      </c>
    </row>
    <row r="1468" spans="1:15" x14ac:dyDescent="0.25">
      <c r="A1468" t="s">
        <v>7</v>
      </c>
      <c r="B1468">
        <v>2018</v>
      </c>
      <c r="C1468">
        <v>43449</v>
      </c>
      <c r="D1468" t="s">
        <v>17</v>
      </c>
      <c r="E1468">
        <v>43080</v>
      </c>
      <c r="F1468">
        <v>1</v>
      </c>
      <c r="G1468" t="s">
        <v>9</v>
      </c>
      <c r="H1468" t="s">
        <v>1486</v>
      </c>
      <c r="I1468" s="5">
        <v>110</v>
      </c>
      <c r="J1468" s="5">
        <f>IFERROR('Ventas Pases'!$I1468/'Ventas Pases'!$F1468,"PASE")</f>
        <v>110</v>
      </c>
      <c r="K1468" t="str">
        <f>IFERROR(VLOOKUP('Ventas Pases'!$J1468,'Comisiones HEROIC'!$E$1:$F$6,2,0),"")</f>
        <v>Elton Hotel</v>
      </c>
      <c r="L1468" s="5">
        <f>IF('Ventas Pases'!$D1468="Red HEROIC",IFERROR(VLOOKUP('Ventas Pases'!$G1468,'Comisiones HEROIC'!$A$1:$B$11,2,0),15),IF('Ventas Pases'!$D1468="Red HEROIC",15,0))</f>
        <v>0</v>
      </c>
      <c r="M1468">
        <f>IF(pases[[#This Row],[Días Visita]]&lt;7,0,IF(pases[[#This Row],[Días Visita]]&lt;9,1,IF(pases[[#This Row],[Días Visita]]="Ilimitados",0,2)))</f>
        <v>0</v>
      </c>
      <c r="N1468" s="5">
        <f>IF(AND('Ventas Pases'!$A1468="Fuera de Temporada",'Ventas Pases'!$B1468=2019,pases[[#This Row],[Modo de Compra]]="Paquete"),30,0)</f>
        <v>0</v>
      </c>
      <c r="O1468" s="5">
        <f>-SUMIF(lift[Número de pase],pases[[#This Row],[Numero de Pase]],lift[Costo])</f>
        <v>0</v>
      </c>
    </row>
    <row r="1469" spans="1:15" x14ac:dyDescent="0.25">
      <c r="A1469" t="s">
        <v>7</v>
      </c>
      <c r="B1469">
        <v>2018</v>
      </c>
      <c r="C1469">
        <v>43101</v>
      </c>
      <c r="D1469" t="s">
        <v>14</v>
      </c>
      <c r="E1469">
        <v>43144</v>
      </c>
      <c r="F1469">
        <v>4</v>
      </c>
      <c r="G1469" t="s">
        <v>19</v>
      </c>
      <c r="H1469" t="s">
        <v>1487</v>
      </c>
      <c r="I1469" s="5">
        <v>560</v>
      </c>
      <c r="J1469" s="5">
        <f>IFERROR('Ventas Pases'!$I1469/'Ventas Pases'!$F1469,"PASE")</f>
        <v>140</v>
      </c>
      <c r="K1469" t="str">
        <f>IFERROR(VLOOKUP('Ventas Pases'!$J1469,'Comisiones HEROIC'!$E$1:$F$6,2,0),"")</f>
        <v/>
      </c>
      <c r="L1469" s="5">
        <f>IF('Ventas Pases'!$D1469="Red HEROIC",IFERROR(VLOOKUP('Ventas Pases'!$G1469,'Comisiones HEROIC'!$A$1:$B$11,2,0),15),IF('Ventas Pases'!$D1469="Red HEROIC",15,0))</f>
        <v>15</v>
      </c>
      <c r="M1469">
        <f>IF(pases[[#This Row],[Días Visita]]&lt;7,0,IF(pases[[#This Row],[Días Visita]]&lt;9,1,IF(pases[[#This Row],[Días Visita]]="Ilimitados",0,2)))</f>
        <v>0</v>
      </c>
      <c r="N1469" s="5">
        <f>IF(AND('Ventas Pases'!$A1469="Fuera de Temporada",'Ventas Pases'!$B1469=2019,pases[[#This Row],[Modo de Compra]]="Paquete"),30,0)</f>
        <v>0</v>
      </c>
      <c r="O1469" s="5">
        <f>-SUMIF(lift[Número de pase],pases[[#This Row],[Numero de Pase]],lift[Costo])</f>
        <v>0</v>
      </c>
    </row>
    <row r="1470" spans="1:15" x14ac:dyDescent="0.25">
      <c r="A1470" t="s">
        <v>7</v>
      </c>
      <c r="B1470">
        <v>2018</v>
      </c>
      <c r="C1470">
        <v>43435</v>
      </c>
      <c r="D1470" t="s">
        <v>17</v>
      </c>
      <c r="E1470">
        <v>43148</v>
      </c>
      <c r="F1470">
        <v>6</v>
      </c>
      <c r="G1470" t="s">
        <v>9</v>
      </c>
      <c r="H1470" t="s">
        <v>1488</v>
      </c>
      <c r="I1470" s="5">
        <v>690</v>
      </c>
      <c r="J1470" s="5">
        <f>IFERROR('Ventas Pases'!$I1470/'Ventas Pases'!$F1470,"PASE")</f>
        <v>115</v>
      </c>
      <c r="K1470" t="str">
        <f>IFERROR(VLOOKUP('Ventas Pases'!$J1470,'Comisiones HEROIC'!$E$1:$F$6,2,0),"")</f>
        <v>Haiit Hotel</v>
      </c>
      <c r="L1470" s="5">
        <f>IF('Ventas Pases'!$D1470="Red HEROIC",IFERROR(VLOOKUP('Ventas Pases'!$G1470,'Comisiones HEROIC'!$A$1:$B$11,2,0),15),IF('Ventas Pases'!$D1470="Red HEROIC",15,0))</f>
        <v>0</v>
      </c>
      <c r="M1470">
        <f>IF(pases[[#This Row],[Días Visita]]&lt;7,0,IF(pases[[#This Row],[Días Visita]]&lt;9,1,IF(pases[[#This Row],[Días Visita]]="Ilimitados",0,2)))</f>
        <v>0</v>
      </c>
      <c r="N1470" s="5">
        <f>IF(AND('Ventas Pases'!$A1470="Fuera de Temporada",'Ventas Pases'!$B1470=2019,pases[[#This Row],[Modo de Compra]]="Paquete"),30,0)</f>
        <v>0</v>
      </c>
      <c r="O1470" s="5">
        <f>-SUMIF(lift[Número de pase],pases[[#This Row],[Numero de Pase]],lift[Costo])</f>
        <v>0</v>
      </c>
    </row>
    <row r="1471" spans="1:15" x14ac:dyDescent="0.25">
      <c r="A1471" t="s">
        <v>7</v>
      </c>
      <c r="B1471">
        <v>2018</v>
      </c>
      <c r="C1471">
        <v>43191</v>
      </c>
      <c r="D1471" t="s">
        <v>14</v>
      </c>
      <c r="E1471">
        <v>43182</v>
      </c>
      <c r="F1471">
        <v>7</v>
      </c>
      <c r="G1471" t="s">
        <v>27</v>
      </c>
      <c r="H1471" t="s">
        <v>1489</v>
      </c>
      <c r="I1471" s="5">
        <v>980</v>
      </c>
      <c r="J1471" s="5">
        <f>IFERROR('Ventas Pases'!$I1471/'Ventas Pases'!$F1471,"PASE")</f>
        <v>140</v>
      </c>
      <c r="K1471" t="str">
        <f>IFERROR(VLOOKUP('Ventas Pases'!$J1471,'Comisiones HEROIC'!$E$1:$F$6,2,0),"")</f>
        <v/>
      </c>
      <c r="L1471" s="5">
        <f>IF('Ventas Pases'!$D1471="Red HEROIC",IFERROR(VLOOKUP('Ventas Pases'!$G1471,'Comisiones HEROIC'!$A$1:$B$11,2,0),15),IF('Ventas Pases'!$D1471="Red HEROIC",15,0))</f>
        <v>15</v>
      </c>
      <c r="M1471">
        <f>IF(pases[[#This Row],[Días Visita]]&lt;7,0,IF(pases[[#This Row],[Días Visita]]&lt;9,1,IF(pases[[#This Row],[Días Visita]]="Ilimitados",0,2)))</f>
        <v>1</v>
      </c>
      <c r="N1471" s="5">
        <f>IF(AND('Ventas Pases'!$A1471="Fuera de Temporada",'Ventas Pases'!$B1471=2019,pases[[#This Row],[Modo de Compra]]="Paquete"),30,0)</f>
        <v>0</v>
      </c>
      <c r="O1471" s="5">
        <f>-SUMIF(lift[Número de pase],pases[[#This Row],[Numero de Pase]],lift[Costo])</f>
        <v>0</v>
      </c>
    </row>
    <row r="1472" spans="1:15" x14ac:dyDescent="0.25">
      <c r="A1472" t="s">
        <v>7</v>
      </c>
      <c r="B1472">
        <v>2018</v>
      </c>
      <c r="C1472">
        <v>43430</v>
      </c>
      <c r="D1472" t="s">
        <v>17</v>
      </c>
      <c r="E1472">
        <v>43151</v>
      </c>
      <c r="F1472">
        <v>7</v>
      </c>
      <c r="G1472" t="s">
        <v>9</v>
      </c>
      <c r="H1472" t="s">
        <v>1490</v>
      </c>
      <c r="I1472" s="5">
        <v>770</v>
      </c>
      <c r="J1472" s="5">
        <f>IFERROR('Ventas Pases'!$I1472/'Ventas Pases'!$F1472,"PASE")</f>
        <v>110</v>
      </c>
      <c r="K1472" t="str">
        <f>IFERROR(VLOOKUP('Ventas Pases'!$J1472,'Comisiones HEROIC'!$E$1:$F$6,2,0),"")</f>
        <v>Elton Hotel</v>
      </c>
      <c r="L1472" s="5">
        <f>IF('Ventas Pases'!$D1472="Red HEROIC",IFERROR(VLOOKUP('Ventas Pases'!$G1472,'Comisiones HEROIC'!$A$1:$B$11,2,0),15),IF('Ventas Pases'!$D1472="Red HEROIC",15,0))</f>
        <v>0</v>
      </c>
      <c r="M1472">
        <f>IF(pases[[#This Row],[Días Visita]]&lt;7,0,IF(pases[[#This Row],[Días Visita]]&lt;9,1,IF(pases[[#This Row],[Días Visita]]="Ilimitados",0,2)))</f>
        <v>1</v>
      </c>
      <c r="N1472" s="5">
        <f>IF(AND('Ventas Pases'!$A1472="Fuera de Temporada",'Ventas Pases'!$B1472=2019,pases[[#This Row],[Modo de Compra]]="Paquete"),30,0)</f>
        <v>0</v>
      </c>
      <c r="O1472" s="5">
        <f>-SUMIF(lift[Número de pase],pases[[#This Row],[Numero de Pase]],lift[Costo])</f>
        <v>0</v>
      </c>
    </row>
    <row r="1473" spans="1:15" x14ac:dyDescent="0.25">
      <c r="A1473" t="s">
        <v>7</v>
      </c>
      <c r="B1473">
        <v>2019</v>
      </c>
      <c r="C1473">
        <v>43457</v>
      </c>
      <c r="D1473" t="s">
        <v>17</v>
      </c>
      <c r="E1473">
        <v>43464</v>
      </c>
      <c r="F1473">
        <v>5</v>
      </c>
      <c r="G1473" t="s">
        <v>9</v>
      </c>
      <c r="H1473" t="s">
        <v>1491</v>
      </c>
      <c r="I1473" s="5">
        <v>550</v>
      </c>
      <c r="J1473" s="5">
        <f>IFERROR('Ventas Pases'!$I1473/'Ventas Pases'!$F1473,"PASE")</f>
        <v>110</v>
      </c>
      <c r="K1473" t="str">
        <f>IFERROR(VLOOKUP('Ventas Pases'!$J1473,'Comisiones HEROIC'!$E$1:$F$6,2,0),"")</f>
        <v>Elton Hotel</v>
      </c>
      <c r="L1473" s="5">
        <f>IF('Ventas Pases'!$D1473="Red HEROIC",IFERROR(VLOOKUP('Ventas Pases'!$G1473,'Comisiones HEROIC'!$A$1:$B$11,2,0),15),IF('Ventas Pases'!$D1473="Red HEROIC",15,0))</f>
        <v>0</v>
      </c>
      <c r="M1473">
        <f>IF(pases[[#This Row],[Días Visita]]&lt;7,0,IF(pases[[#This Row],[Días Visita]]&lt;9,1,IF(pases[[#This Row],[Días Visita]]="Ilimitados",0,2)))</f>
        <v>0</v>
      </c>
      <c r="N1473" s="5">
        <f>IF(AND('Ventas Pases'!$A1473="Fuera de Temporada",'Ventas Pases'!$B1473=2019,pases[[#This Row],[Modo de Compra]]="Paquete"),30,0)</f>
        <v>0</v>
      </c>
      <c r="O1473" s="5">
        <f>-SUMIF(lift[Número de pase],pases[[#This Row],[Numero de Pase]],lift[Costo])</f>
        <v>0</v>
      </c>
    </row>
    <row r="1474" spans="1:15" x14ac:dyDescent="0.25">
      <c r="A1474" t="s">
        <v>7</v>
      </c>
      <c r="B1474">
        <v>2019</v>
      </c>
      <c r="C1474">
        <v>43509</v>
      </c>
      <c r="D1474" t="s">
        <v>14</v>
      </c>
      <c r="E1474">
        <v>43543</v>
      </c>
      <c r="F1474">
        <v>2</v>
      </c>
      <c r="G1474" t="s">
        <v>33</v>
      </c>
      <c r="H1474" t="s">
        <v>1492</v>
      </c>
      <c r="I1474" s="5">
        <v>280</v>
      </c>
      <c r="J1474" s="5">
        <f>IFERROR('Ventas Pases'!$I1474/'Ventas Pases'!$F1474,"PASE")</f>
        <v>140</v>
      </c>
      <c r="K1474" t="str">
        <f>IFERROR(VLOOKUP('Ventas Pases'!$J1474,'Comisiones HEROIC'!$E$1:$F$6,2,0),"")</f>
        <v/>
      </c>
      <c r="L1474" s="5">
        <f>IF('Ventas Pases'!$D1474="Red HEROIC",IFERROR(VLOOKUP('Ventas Pases'!$G1474,'Comisiones HEROIC'!$A$1:$B$11,2,0),15),IF('Ventas Pases'!$D1474="Red HEROIC",15,0))</f>
        <v>15</v>
      </c>
      <c r="M1474">
        <f>IF(pases[[#This Row],[Días Visita]]&lt;7,0,IF(pases[[#This Row],[Días Visita]]&lt;9,1,IF(pases[[#This Row],[Días Visita]]="Ilimitados",0,2)))</f>
        <v>0</v>
      </c>
      <c r="N1474" s="5">
        <f>IF(AND('Ventas Pases'!$A1474="Fuera de Temporada",'Ventas Pases'!$B1474=2019,pases[[#This Row],[Modo de Compra]]="Paquete"),30,0)</f>
        <v>0</v>
      </c>
      <c r="O1474" s="5">
        <f>-SUMIF(lift[Número de pase],pases[[#This Row],[Numero de Pase]],lift[Costo])</f>
        <v>0</v>
      </c>
    </row>
    <row r="1475" spans="1:15" x14ac:dyDescent="0.25">
      <c r="A1475" t="s">
        <v>7</v>
      </c>
      <c r="B1475">
        <v>2018</v>
      </c>
      <c r="C1475">
        <v>43117</v>
      </c>
      <c r="D1475" t="s">
        <v>60</v>
      </c>
      <c r="E1475">
        <v>43109</v>
      </c>
      <c r="F1475">
        <v>3</v>
      </c>
      <c r="G1475" t="s">
        <v>9</v>
      </c>
      <c r="H1475" t="s">
        <v>1493</v>
      </c>
      <c r="I1475" s="5">
        <v>360</v>
      </c>
      <c r="J1475" s="5">
        <f>IFERROR('Ventas Pases'!$I1475/'Ventas Pases'!$F1475,"PASE")</f>
        <v>120</v>
      </c>
      <c r="K1475" t="str">
        <f>IFERROR(VLOOKUP('Ventas Pases'!$J1475,'Comisiones HEROIC'!$E$1:$F$6,2,0),"")</f>
        <v/>
      </c>
      <c r="L1475" s="5">
        <f>IF('Ventas Pases'!$D1475="Red HEROIC",IFERROR(VLOOKUP('Ventas Pases'!$G1475,'Comisiones HEROIC'!$A$1:$B$11,2,0),15),IF('Ventas Pases'!$D1475="Red HEROIC",15,0))</f>
        <v>0</v>
      </c>
      <c r="M1475">
        <f>IF(pases[[#This Row],[Días Visita]]&lt;7,0,IF(pases[[#This Row],[Días Visita]]&lt;9,1,IF(pases[[#This Row],[Días Visita]]="Ilimitados",0,2)))</f>
        <v>0</v>
      </c>
      <c r="N1475" s="5">
        <f>IF(AND('Ventas Pases'!$A1475="Fuera de Temporada",'Ventas Pases'!$B1475=2019,pases[[#This Row],[Modo de Compra]]="Paquete"),30,0)</f>
        <v>0</v>
      </c>
      <c r="O1475" s="5">
        <f>-SUMIF(lift[Número de pase],pases[[#This Row],[Numero de Pase]],lift[Costo])</f>
        <v>0</v>
      </c>
    </row>
    <row r="1476" spans="1:15" x14ac:dyDescent="0.25">
      <c r="A1476" t="s">
        <v>7</v>
      </c>
      <c r="B1476">
        <v>2018</v>
      </c>
      <c r="C1476">
        <v>43449</v>
      </c>
      <c r="D1476" t="s">
        <v>17</v>
      </c>
      <c r="E1476">
        <v>43127</v>
      </c>
      <c r="F1476">
        <v>3</v>
      </c>
      <c r="G1476" t="s">
        <v>9</v>
      </c>
      <c r="H1476" t="s">
        <v>1494</v>
      </c>
      <c r="I1476" s="5">
        <v>330</v>
      </c>
      <c r="J1476" s="5">
        <f>IFERROR('Ventas Pases'!$I1476/'Ventas Pases'!$F1476,"PASE")</f>
        <v>110</v>
      </c>
      <c r="K1476" t="str">
        <f>IFERROR(VLOOKUP('Ventas Pases'!$J1476,'Comisiones HEROIC'!$E$1:$F$6,2,0),"")</f>
        <v>Elton Hotel</v>
      </c>
      <c r="L1476" s="5">
        <f>IF('Ventas Pases'!$D1476="Red HEROIC",IFERROR(VLOOKUP('Ventas Pases'!$G1476,'Comisiones HEROIC'!$A$1:$B$11,2,0),15),IF('Ventas Pases'!$D1476="Red HEROIC",15,0))</f>
        <v>0</v>
      </c>
      <c r="M1476">
        <f>IF(pases[[#This Row],[Días Visita]]&lt;7,0,IF(pases[[#This Row],[Días Visita]]&lt;9,1,IF(pases[[#This Row],[Días Visita]]="Ilimitados",0,2)))</f>
        <v>0</v>
      </c>
      <c r="N1476" s="5">
        <f>IF(AND('Ventas Pases'!$A1476="Fuera de Temporada",'Ventas Pases'!$B1476=2019,pases[[#This Row],[Modo de Compra]]="Paquete"),30,0)</f>
        <v>0</v>
      </c>
      <c r="O1476" s="5">
        <f>-SUMIF(lift[Número de pase],pases[[#This Row],[Numero de Pase]],lift[Costo])</f>
        <v>0</v>
      </c>
    </row>
    <row r="1477" spans="1:15" x14ac:dyDescent="0.25">
      <c r="A1477" t="s">
        <v>13</v>
      </c>
      <c r="B1477">
        <v>2019</v>
      </c>
      <c r="C1477">
        <v>43274</v>
      </c>
      <c r="D1477" t="s">
        <v>17</v>
      </c>
      <c r="E1477">
        <v>43211</v>
      </c>
      <c r="F1477">
        <v>1</v>
      </c>
      <c r="G1477" t="s">
        <v>9</v>
      </c>
      <c r="H1477" t="s">
        <v>1495</v>
      </c>
      <c r="I1477" s="5">
        <v>110</v>
      </c>
      <c r="J1477" s="5">
        <f>IFERROR('Ventas Pases'!$I1477/'Ventas Pases'!$F1477,"PASE")</f>
        <v>110</v>
      </c>
      <c r="K1477" t="str">
        <f>IFERROR(VLOOKUP('Ventas Pases'!$J1477,'Comisiones HEROIC'!$E$1:$F$6,2,0),"")</f>
        <v>Elton Hotel</v>
      </c>
      <c r="L1477" s="5">
        <f>IF('Ventas Pases'!$D1477="Red HEROIC",IFERROR(VLOOKUP('Ventas Pases'!$G1477,'Comisiones HEROIC'!$A$1:$B$11,2,0),15),IF('Ventas Pases'!$D1477="Red HEROIC",15,0))</f>
        <v>0</v>
      </c>
      <c r="M1477">
        <f>IF(pases[[#This Row],[Días Visita]]&lt;7,0,IF(pases[[#This Row],[Días Visita]]&lt;9,1,IF(pases[[#This Row],[Días Visita]]="Ilimitados",0,2)))</f>
        <v>0</v>
      </c>
      <c r="N1477" s="5">
        <f>IF(AND('Ventas Pases'!$A1477="Fuera de Temporada",'Ventas Pases'!$B1477=2019,pases[[#This Row],[Modo de Compra]]="Paquete"),30,0)</f>
        <v>30</v>
      </c>
      <c r="O1477" s="5">
        <f>-SUMIF(lift[Número de pase],pases[[#This Row],[Numero de Pase]],lift[Costo])</f>
        <v>0</v>
      </c>
    </row>
    <row r="1478" spans="1:15" x14ac:dyDescent="0.25">
      <c r="A1478" t="s">
        <v>7</v>
      </c>
      <c r="B1478">
        <v>2018</v>
      </c>
      <c r="C1478">
        <v>43420</v>
      </c>
      <c r="D1478" t="s">
        <v>8</v>
      </c>
      <c r="E1478">
        <v>43068</v>
      </c>
      <c r="F1478">
        <v>4</v>
      </c>
      <c r="G1478" t="s">
        <v>9</v>
      </c>
      <c r="H1478" t="s">
        <v>1496</v>
      </c>
      <c r="I1478" s="5">
        <v>480</v>
      </c>
      <c r="J1478" s="5">
        <f>IFERROR('Ventas Pases'!$I1478/'Ventas Pases'!$F1478,"PASE")</f>
        <v>120</v>
      </c>
      <c r="K1478" t="str">
        <f>IFERROR(VLOOKUP('Ventas Pases'!$J1478,'Comisiones HEROIC'!$E$1:$F$6,2,0),"")</f>
        <v/>
      </c>
      <c r="L1478" s="5">
        <f>IF('Ventas Pases'!$D1478="Red HEROIC",IFERROR(VLOOKUP('Ventas Pases'!$G1478,'Comisiones HEROIC'!$A$1:$B$11,2,0),15),IF('Ventas Pases'!$D1478="Red HEROIC",15,0))</f>
        <v>0</v>
      </c>
      <c r="M1478">
        <f>IF(pases[[#This Row],[Días Visita]]&lt;7,0,IF(pases[[#This Row],[Días Visita]]&lt;9,1,IF(pases[[#This Row],[Días Visita]]="Ilimitados",0,2)))</f>
        <v>0</v>
      </c>
      <c r="N1478" s="5">
        <f>IF(AND('Ventas Pases'!$A1478="Fuera de Temporada",'Ventas Pases'!$B1478=2019,pases[[#This Row],[Modo de Compra]]="Paquete"),30,0)</f>
        <v>0</v>
      </c>
      <c r="O1478" s="5">
        <f>-SUMIF(lift[Número de pase],pases[[#This Row],[Numero de Pase]],lift[Costo])</f>
        <v>0</v>
      </c>
    </row>
    <row r="1479" spans="1:15" x14ac:dyDescent="0.25">
      <c r="A1479" t="s">
        <v>7</v>
      </c>
      <c r="B1479">
        <v>2019</v>
      </c>
      <c r="C1479">
        <v>43535</v>
      </c>
      <c r="D1479" t="s">
        <v>8</v>
      </c>
      <c r="E1479">
        <v>43536</v>
      </c>
      <c r="F1479">
        <v>2</v>
      </c>
      <c r="G1479" t="s">
        <v>9</v>
      </c>
      <c r="H1479" t="s">
        <v>1497</v>
      </c>
      <c r="I1479" s="5">
        <v>240</v>
      </c>
      <c r="J1479" s="5">
        <f>IFERROR('Ventas Pases'!$I1479/'Ventas Pases'!$F1479,"PASE")</f>
        <v>120</v>
      </c>
      <c r="K1479" t="str">
        <f>IFERROR(VLOOKUP('Ventas Pases'!$J1479,'Comisiones HEROIC'!$E$1:$F$6,2,0),"")</f>
        <v/>
      </c>
      <c r="L1479" s="5">
        <f>IF('Ventas Pases'!$D1479="Red HEROIC",IFERROR(VLOOKUP('Ventas Pases'!$G1479,'Comisiones HEROIC'!$A$1:$B$11,2,0),15),IF('Ventas Pases'!$D1479="Red HEROIC",15,0))</f>
        <v>0</v>
      </c>
      <c r="M1479">
        <f>IF(pases[[#This Row],[Días Visita]]&lt;7,0,IF(pases[[#This Row],[Días Visita]]&lt;9,1,IF(pases[[#This Row],[Días Visita]]="Ilimitados",0,2)))</f>
        <v>0</v>
      </c>
      <c r="N1479" s="5">
        <f>IF(AND('Ventas Pases'!$A1479="Fuera de Temporada",'Ventas Pases'!$B1479=2019,pases[[#This Row],[Modo de Compra]]="Paquete"),30,0)</f>
        <v>0</v>
      </c>
      <c r="O1479" s="5">
        <f>-SUMIF(lift[Número de pase],pases[[#This Row],[Numero de Pase]],lift[Costo])</f>
        <v>0</v>
      </c>
    </row>
    <row r="1480" spans="1:15" x14ac:dyDescent="0.25">
      <c r="A1480" t="s">
        <v>7</v>
      </c>
      <c r="B1480">
        <v>2019</v>
      </c>
      <c r="C1480">
        <v>43444</v>
      </c>
      <c r="D1480" t="s">
        <v>14</v>
      </c>
      <c r="E1480">
        <v>43510</v>
      </c>
      <c r="F1480">
        <v>8</v>
      </c>
      <c r="G1480" t="s">
        <v>19</v>
      </c>
      <c r="H1480" t="s">
        <v>1498</v>
      </c>
      <c r="I1480" s="5">
        <v>1120</v>
      </c>
      <c r="J1480" s="5">
        <f>IFERROR('Ventas Pases'!$I1480/'Ventas Pases'!$F1480,"PASE")</f>
        <v>140</v>
      </c>
      <c r="K1480" t="str">
        <f>IFERROR(VLOOKUP('Ventas Pases'!$J1480,'Comisiones HEROIC'!$E$1:$F$6,2,0),"")</f>
        <v/>
      </c>
      <c r="L1480" s="5">
        <f>IF('Ventas Pases'!$D1480="Red HEROIC",IFERROR(VLOOKUP('Ventas Pases'!$G1480,'Comisiones HEROIC'!$A$1:$B$11,2,0),15),IF('Ventas Pases'!$D1480="Red HEROIC",15,0))</f>
        <v>15</v>
      </c>
      <c r="M1480">
        <f>IF(pases[[#This Row],[Días Visita]]&lt;7,0,IF(pases[[#This Row],[Días Visita]]&lt;9,1,IF(pases[[#This Row],[Días Visita]]="Ilimitados",0,2)))</f>
        <v>1</v>
      </c>
      <c r="N1480" s="5">
        <f>IF(AND('Ventas Pases'!$A1480="Fuera de Temporada",'Ventas Pases'!$B1480=2019,pases[[#This Row],[Modo de Compra]]="Paquete"),30,0)</f>
        <v>0</v>
      </c>
      <c r="O1480" s="5">
        <f>-SUMIF(lift[Número de pase],pases[[#This Row],[Numero de Pase]],lift[Costo])</f>
        <v>0</v>
      </c>
    </row>
    <row r="1481" spans="1:15" x14ac:dyDescent="0.25">
      <c r="A1481" t="s">
        <v>7</v>
      </c>
      <c r="B1481">
        <v>2018</v>
      </c>
      <c r="C1481">
        <v>43161</v>
      </c>
      <c r="D1481" t="s">
        <v>8</v>
      </c>
      <c r="E1481">
        <v>43154</v>
      </c>
      <c r="F1481">
        <v>1</v>
      </c>
      <c r="G1481" t="s">
        <v>9</v>
      </c>
      <c r="H1481" t="s">
        <v>1499</v>
      </c>
      <c r="I1481" s="5">
        <v>120</v>
      </c>
      <c r="J1481" s="5">
        <f>IFERROR('Ventas Pases'!$I1481/'Ventas Pases'!$F1481,"PASE")</f>
        <v>120</v>
      </c>
      <c r="K1481" t="str">
        <f>IFERROR(VLOOKUP('Ventas Pases'!$J1481,'Comisiones HEROIC'!$E$1:$F$6,2,0),"")</f>
        <v/>
      </c>
      <c r="L1481" s="5">
        <f>IF('Ventas Pases'!$D1481="Red HEROIC",IFERROR(VLOOKUP('Ventas Pases'!$G1481,'Comisiones HEROIC'!$A$1:$B$11,2,0),15),IF('Ventas Pases'!$D1481="Red HEROIC",15,0))</f>
        <v>0</v>
      </c>
      <c r="M1481">
        <f>IF(pases[[#This Row],[Días Visita]]&lt;7,0,IF(pases[[#This Row],[Días Visita]]&lt;9,1,IF(pases[[#This Row],[Días Visita]]="Ilimitados",0,2)))</f>
        <v>0</v>
      </c>
      <c r="N1481" s="5">
        <f>IF(AND('Ventas Pases'!$A1481="Fuera de Temporada",'Ventas Pases'!$B1481=2019,pases[[#This Row],[Modo de Compra]]="Paquete"),30,0)</f>
        <v>0</v>
      </c>
      <c r="O1481" s="5">
        <f>-SUMIF(lift[Número de pase],pases[[#This Row],[Numero de Pase]],lift[Costo])</f>
        <v>0</v>
      </c>
    </row>
    <row r="1482" spans="1:15" x14ac:dyDescent="0.25">
      <c r="A1482" t="s">
        <v>7</v>
      </c>
      <c r="B1482">
        <v>2018</v>
      </c>
      <c r="C1482">
        <v>43454</v>
      </c>
      <c r="D1482" t="s">
        <v>8</v>
      </c>
      <c r="E1482">
        <v>43151</v>
      </c>
      <c r="F1482">
        <v>8</v>
      </c>
      <c r="G1482" t="s">
        <v>9</v>
      </c>
      <c r="H1482" t="s">
        <v>1500</v>
      </c>
      <c r="I1482" s="5">
        <v>960</v>
      </c>
      <c r="J1482" s="5">
        <f>IFERROR('Ventas Pases'!$I1482/'Ventas Pases'!$F1482,"PASE")</f>
        <v>120</v>
      </c>
      <c r="K1482" t="str">
        <f>IFERROR(VLOOKUP('Ventas Pases'!$J1482,'Comisiones HEROIC'!$E$1:$F$6,2,0),"")</f>
        <v/>
      </c>
      <c r="L1482" s="5">
        <f>IF('Ventas Pases'!$D1482="Red HEROIC",IFERROR(VLOOKUP('Ventas Pases'!$G1482,'Comisiones HEROIC'!$A$1:$B$11,2,0),15),IF('Ventas Pases'!$D1482="Red HEROIC",15,0))</f>
        <v>0</v>
      </c>
      <c r="M1482">
        <f>IF(pases[[#This Row],[Días Visita]]&lt;7,0,IF(pases[[#This Row],[Días Visita]]&lt;9,1,IF(pases[[#This Row],[Días Visita]]="Ilimitados",0,2)))</f>
        <v>1</v>
      </c>
      <c r="N1482" s="5">
        <f>IF(AND('Ventas Pases'!$A1482="Fuera de Temporada",'Ventas Pases'!$B1482=2019,pases[[#This Row],[Modo de Compra]]="Paquete"),30,0)</f>
        <v>0</v>
      </c>
      <c r="O1482" s="5">
        <f>-SUMIF(lift[Número de pase],pases[[#This Row],[Numero de Pase]],lift[Costo])</f>
        <v>0</v>
      </c>
    </row>
    <row r="1483" spans="1:15" x14ac:dyDescent="0.25">
      <c r="A1483" t="s">
        <v>7</v>
      </c>
      <c r="B1483">
        <v>2018</v>
      </c>
      <c r="C1483">
        <v>43465</v>
      </c>
      <c r="D1483" t="s">
        <v>60</v>
      </c>
      <c r="E1483">
        <v>43152</v>
      </c>
      <c r="F1483">
        <v>1</v>
      </c>
      <c r="G1483" t="s">
        <v>9</v>
      </c>
      <c r="H1483" t="s">
        <v>1501</v>
      </c>
      <c r="I1483" s="5">
        <v>120</v>
      </c>
      <c r="J1483" s="5">
        <f>IFERROR('Ventas Pases'!$I1483/'Ventas Pases'!$F1483,"PASE")</f>
        <v>120</v>
      </c>
      <c r="K1483" t="str">
        <f>IFERROR(VLOOKUP('Ventas Pases'!$J1483,'Comisiones HEROIC'!$E$1:$F$6,2,0),"")</f>
        <v/>
      </c>
      <c r="L1483" s="5">
        <f>IF('Ventas Pases'!$D1483="Red HEROIC",IFERROR(VLOOKUP('Ventas Pases'!$G1483,'Comisiones HEROIC'!$A$1:$B$11,2,0),15),IF('Ventas Pases'!$D1483="Red HEROIC",15,0))</f>
        <v>0</v>
      </c>
      <c r="M1483">
        <f>IF(pases[[#This Row],[Días Visita]]&lt;7,0,IF(pases[[#This Row],[Días Visita]]&lt;9,1,IF(pases[[#This Row],[Días Visita]]="Ilimitados",0,2)))</f>
        <v>0</v>
      </c>
      <c r="N1483" s="5">
        <f>IF(AND('Ventas Pases'!$A1483="Fuera de Temporada",'Ventas Pases'!$B1483=2019,pases[[#This Row],[Modo de Compra]]="Paquete"),30,0)</f>
        <v>0</v>
      </c>
      <c r="O1483" s="5">
        <f>-SUMIF(lift[Número de pase],pases[[#This Row],[Numero de Pase]],lift[Costo])</f>
        <v>0</v>
      </c>
    </row>
    <row r="1484" spans="1:15" x14ac:dyDescent="0.25">
      <c r="A1484" t="s">
        <v>13</v>
      </c>
      <c r="B1484">
        <v>2019</v>
      </c>
      <c r="C1484">
        <v>43311</v>
      </c>
      <c r="D1484" t="s">
        <v>17</v>
      </c>
      <c r="E1484">
        <v>43212</v>
      </c>
      <c r="F1484">
        <v>8</v>
      </c>
      <c r="G1484" t="s">
        <v>9</v>
      </c>
      <c r="H1484" t="s">
        <v>1502</v>
      </c>
      <c r="I1484" s="5">
        <v>880</v>
      </c>
      <c r="J1484" s="5">
        <f>IFERROR('Ventas Pases'!$I1484/'Ventas Pases'!$F1484,"PASE")</f>
        <v>110</v>
      </c>
      <c r="K1484" t="str">
        <f>IFERROR(VLOOKUP('Ventas Pases'!$J1484,'Comisiones HEROIC'!$E$1:$F$6,2,0),"")</f>
        <v>Elton Hotel</v>
      </c>
      <c r="L1484" s="5">
        <f>IF('Ventas Pases'!$D1484="Red HEROIC",IFERROR(VLOOKUP('Ventas Pases'!$G1484,'Comisiones HEROIC'!$A$1:$B$11,2,0),15),IF('Ventas Pases'!$D1484="Red HEROIC",15,0))</f>
        <v>0</v>
      </c>
      <c r="M1484">
        <f>IF(pases[[#This Row],[Días Visita]]&lt;7,0,IF(pases[[#This Row],[Días Visita]]&lt;9,1,IF(pases[[#This Row],[Días Visita]]="Ilimitados",0,2)))</f>
        <v>1</v>
      </c>
      <c r="N1484" s="5">
        <f>IF(AND('Ventas Pases'!$A1484="Fuera de Temporada",'Ventas Pases'!$B1484=2019,pases[[#This Row],[Modo de Compra]]="Paquete"),30,0)</f>
        <v>30</v>
      </c>
      <c r="O1484" s="5">
        <f>-SUMIF(lift[Número de pase],pases[[#This Row],[Numero de Pase]],lift[Costo])</f>
        <v>0</v>
      </c>
    </row>
    <row r="1485" spans="1:15" x14ac:dyDescent="0.25">
      <c r="A1485" t="s">
        <v>7</v>
      </c>
      <c r="B1485">
        <v>2018</v>
      </c>
      <c r="C1485">
        <v>43463</v>
      </c>
      <c r="D1485" t="s">
        <v>8</v>
      </c>
      <c r="E1485">
        <v>43155</v>
      </c>
      <c r="F1485">
        <v>8</v>
      </c>
      <c r="G1485" t="s">
        <v>9</v>
      </c>
      <c r="H1485" t="s">
        <v>1503</v>
      </c>
      <c r="I1485" s="5">
        <v>960</v>
      </c>
      <c r="J1485" s="5">
        <f>IFERROR('Ventas Pases'!$I1485/'Ventas Pases'!$F1485,"PASE")</f>
        <v>120</v>
      </c>
      <c r="K1485" t="str">
        <f>IFERROR(VLOOKUP('Ventas Pases'!$J1485,'Comisiones HEROIC'!$E$1:$F$6,2,0),"")</f>
        <v/>
      </c>
      <c r="L1485" s="5">
        <f>IF('Ventas Pases'!$D1485="Red HEROIC",IFERROR(VLOOKUP('Ventas Pases'!$G1485,'Comisiones HEROIC'!$A$1:$B$11,2,0),15),IF('Ventas Pases'!$D1485="Red HEROIC",15,0))</f>
        <v>0</v>
      </c>
      <c r="M1485">
        <f>IF(pases[[#This Row],[Días Visita]]&lt;7,0,IF(pases[[#This Row],[Días Visita]]&lt;9,1,IF(pases[[#This Row],[Días Visita]]="Ilimitados",0,2)))</f>
        <v>1</v>
      </c>
      <c r="N1485" s="5">
        <f>IF(AND('Ventas Pases'!$A1485="Fuera de Temporada",'Ventas Pases'!$B1485=2019,pases[[#This Row],[Modo de Compra]]="Paquete"),30,0)</f>
        <v>0</v>
      </c>
      <c r="O1485" s="5">
        <f>-SUMIF(lift[Número de pase],pases[[#This Row],[Numero de Pase]],lift[Costo])</f>
        <v>0</v>
      </c>
    </row>
    <row r="1486" spans="1:15" x14ac:dyDescent="0.25">
      <c r="A1486" t="s">
        <v>13</v>
      </c>
      <c r="B1486">
        <v>2018</v>
      </c>
      <c r="C1486">
        <v>43291</v>
      </c>
      <c r="D1486" t="s">
        <v>14</v>
      </c>
      <c r="E1486">
        <v>42879</v>
      </c>
      <c r="F1486">
        <v>8</v>
      </c>
      <c r="G1486" t="s">
        <v>27</v>
      </c>
      <c r="H1486" t="s">
        <v>1504</v>
      </c>
      <c r="I1486" s="5">
        <v>1120</v>
      </c>
      <c r="J1486" s="5">
        <f>IFERROR('Ventas Pases'!$I1486/'Ventas Pases'!$F1486,"PASE")</f>
        <v>140</v>
      </c>
      <c r="K1486" t="str">
        <f>IFERROR(VLOOKUP('Ventas Pases'!$J1486,'Comisiones HEROIC'!$E$1:$F$6,2,0),"")</f>
        <v/>
      </c>
      <c r="L1486" s="5">
        <f>IF('Ventas Pases'!$D1486="Red HEROIC",IFERROR(VLOOKUP('Ventas Pases'!$G1486,'Comisiones HEROIC'!$A$1:$B$11,2,0),15),IF('Ventas Pases'!$D1486="Red HEROIC",15,0))</f>
        <v>15</v>
      </c>
      <c r="M1486">
        <f>IF(pases[[#This Row],[Días Visita]]&lt;7,0,IF(pases[[#This Row],[Días Visita]]&lt;9,1,IF(pases[[#This Row],[Días Visita]]="Ilimitados",0,2)))</f>
        <v>1</v>
      </c>
      <c r="N1486" s="5">
        <f>IF(AND('Ventas Pases'!$A1486="Fuera de Temporada",'Ventas Pases'!$B1486=2019,pases[[#This Row],[Modo de Compra]]="Paquete"),30,0)</f>
        <v>0</v>
      </c>
      <c r="O1486" s="5">
        <f>-SUMIF(lift[Número de pase],pases[[#This Row],[Numero de Pase]],lift[Costo])</f>
        <v>0</v>
      </c>
    </row>
    <row r="1487" spans="1:15" x14ac:dyDescent="0.25">
      <c r="A1487" t="s">
        <v>7</v>
      </c>
      <c r="B1487">
        <v>2019</v>
      </c>
      <c r="C1487">
        <v>43442</v>
      </c>
      <c r="D1487" t="s">
        <v>8</v>
      </c>
      <c r="E1487">
        <v>43474</v>
      </c>
      <c r="F1487">
        <v>8</v>
      </c>
      <c r="G1487" t="s">
        <v>9</v>
      </c>
      <c r="H1487" t="s">
        <v>1505</v>
      </c>
      <c r="I1487" s="5">
        <v>960</v>
      </c>
      <c r="J1487" s="5">
        <f>IFERROR('Ventas Pases'!$I1487/'Ventas Pases'!$F1487,"PASE")</f>
        <v>120</v>
      </c>
      <c r="K1487" t="str">
        <f>IFERROR(VLOOKUP('Ventas Pases'!$J1487,'Comisiones HEROIC'!$E$1:$F$6,2,0),"")</f>
        <v/>
      </c>
      <c r="L1487" s="5">
        <f>IF('Ventas Pases'!$D1487="Red HEROIC",IFERROR(VLOOKUP('Ventas Pases'!$G1487,'Comisiones HEROIC'!$A$1:$B$11,2,0),15),IF('Ventas Pases'!$D1487="Red HEROIC",15,0))</f>
        <v>0</v>
      </c>
      <c r="M1487">
        <f>IF(pases[[#This Row],[Días Visita]]&lt;7,0,IF(pases[[#This Row],[Días Visita]]&lt;9,1,IF(pases[[#This Row],[Días Visita]]="Ilimitados",0,2)))</f>
        <v>1</v>
      </c>
      <c r="N1487" s="5">
        <f>IF(AND('Ventas Pases'!$A1487="Fuera de Temporada",'Ventas Pases'!$B1487=2019,pases[[#This Row],[Modo de Compra]]="Paquete"),30,0)</f>
        <v>0</v>
      </c>
      <c r="O1487" s="5">
        <f>-SUMIF(lift[Número de pase],pases[[#This Row],[Numero de Pase]],lift[Costo])</f>
        <v>0</v>
      </c>
    </row>
    <row r="1488" spans="1:15" x14ac:dyDescent="0.25">
      <c r="A1488" t="s">
        <v>7</v>
      </c>
      <c r="B1488">
        <v>2018</v>
      </c>
      <c r="C1488">
        <v>43459</v>
      </c>
      <c r="D1488" t="s">
        <v>60</v>
      </c>
      <c r="E1488">
        <v>43054</v>
      </c>
      <c r="F1488" t="s">
        <v>11</v>
      </c>
      <c r="G1488" t="s">
        <v>9</v>
      </c>
      <c r="H1488" t="s">
        <v>1506</v>
      </c>
      <c r="I1488" s="5">
        <v>1950</v>
      </c>
      <c r="J1488" s="5" t="str">
        <f>IFERROR('Ventas Pases'!$I1488/'Ventas Pases'!$F1488,"PASE")</f>
        <v>PASE</v>
      </c>
      <c r="K1488" t="str">
        <f>IFERROR(VLOOKUP('Ventas Pases'!$J1488,'Comisiones HEROIC'!$E$1:$F$6,2,0),"")</f>
        <v/>
      </c>
      <c r="L1488" s="5">
        <f>IF('Ventas Pases'!$D1488="Red HEROIC",IFERROR(VLOOKUP('Ventas Pases'!$G1488,'Comisiones HEROIC'!$A$1:$B$11,2,0),15),IF('Ventas Pases'!$D1488="Red HEROIC",15,0))</f>
        <v>0</v>
      </c>
      <c r="M1488">
        <f>IF(pases[[#This Row],[Días Visita]]&lt;7,0,IF(pases[[#This Row],[Días Visita]]&lt;9,1,IF(pases[[#This Row],[Días Visita]]="Ilimitados",0,2)))</f>
        <v>0</v>
      </c>
      <c r="N1488" s="5">
        <f>IF(AND('Ventas Pases'!$A1488="Fuera de Temporada",'Ventas Pases'!$B1488=2019,pases[[#This Row],[Modo de Compra]]="Paquete"),30,0)</f>
        <v>0</v>
      </c>
      <c r="O1488" s="5">
        <f>-SUMIF(lift[Número de pase],pases[[#This Row],[Numero de Pase]],lift[Costo])</f>
        <v>-276</v>
      </c>
    </row>
    <row r="1489" spans="1:15" x14ac:dyDescent="0.25">
      <c r="A1489" t="s">
        <v>7</v>
      </c>
      <c r="B1489">
        <v>2018</v>
      </c>
      <c r="C1489">
        <v>43175</v>
      </c>
      <c r="D1489" t="s">
        <v>17</v>
      </c>
      <c r="E1489">
        <v>43176</v>
      </c>
      <c r="F1489">
        <v>7</v>
      </c>
      <c r="G1489" t="s">
        <v>9</v>
      </c>
      <c r="H1489" t="s">
        <v>1507</v>
      </c>
      <c r="I1489" s="5">
        <v>700</v>
      </c>
      <c r="J1489" s="5">
        <f>IFERROR('Ventas Pases'!$I1489/'Ventas Pases'!$F1489,"PASE")</f>
        <v>100</v>
      </c>
      <c r="K1489" t="str">
        <f>IFERROR(VLOOKUP('Ventas Pases'!$J1489,'Comisiones HEROIC'!$E$1:$F$6,2,0),"")</f>
        <v>Ridossan Hotel</v>
      </c>
      <c r="L1489" s="5">
        <f>IF('Ventas Pases'!$D1489="Red HEROIC",IFERROR(VLOOKUP('Ventas Pases'!$G1489,'Comisiones HEROIC'!$A$1:$B$11,2,0),15),IF('Ventas Pases'!$D1489="Red HEROIC",15,0))</f>
        <v>0</v>
      </c>
      <c r="M1489">
        <f>IF(pases[[#This Row],[Días Visita]]&lt;7,0,IF(pases[[#This Row],[Días Visita]]&lt;9,1,IF(pases[[#This Row],[Días Visita]]="Ilimitados",0,2)))</f>
        <v>1</v>
      </c>
      <c r="N1489" s="5">
        <f>IF(AND('Ventas Pases'!$A1489="Fuera de Temporada",'Ventas Pases'!$B1489=2019,pases[[#This Row],[Modo de Compra]]="Paquete"),30,0)</f>
        <v>0</v>
      </c>
      <c r="O1489" s="5">
        <f>-SUMIF(lift[Número de pase],pases[[#This Row],[Numero de Pase]],lift[Costo])</f>
        <v>0</v>
      </c>
    </row>
    <row r="1490" spans="1:15" x14ac:dyDescent="0.25">
      <c r="A1490" t="s">
        <v>7</v>
      </c>
      <c r="B1490">
        <v>2019</v>
      </c>
      <c r="C1490">
        <v>43545</v>
      </c>
      <c r="D1490" t="s">
        <v>8</v>
      </c>
      <c r="E1490">
        <v>43541</v>
      </c>
      <c r="F1490">
        <v>2</v>
      </c>
      <c r="G1490" t="s">
        <v>9</v>
      </c>
      <c r="H1490" t="s">
        <v>1508</v>
      </c>
      <c r="I1490" s="5">
        <v>240</v>
      </c>
      <c r="J1490" s="5">
        <f>IFERROR('Ventas Pases'!$I1490/'Ventas Pases'!$F1490,"PASE")</f>
        <v>120</v>
      </c>
      <c r="K1490" t="str">
        <f>IFERROR(VLOOKUP('Ventas Pases'!$J1490,'Comisiones HEROIC'!$E$1:$F$6,2,0),"")</f>
        <v/>
      </c>
      <c r="L1490" s="5">
        <f>IF('Ventas Pases'!$D1490="Red HEROIC",IFERROR(VLOOKUP('Ventas Pases'!$G1490,'Comisiones HEROIC'!$A$1:$B$11,2,0),15),IF('Ventas Pases'!$D1490="Red HEROIC",15,0))</f>
        <v>0</v>
      </c>
      <c r="M1490">
        <f>IF(pases[[#This Row],[Días Visita]]&lt;7,0,IF(pases[[#This Row],[Días Visita]]&lt;9,1,IF(pases[[#This Row],[Días Visita]]="Ilimitados",0,2)))</f>
        <v>0</v>
      </c>
      <c r="N1490" s="5">
        <f>IF(AND('Ventas Pases'!$A1490="Fuera de Temporada",'Ventas Pases'!$B1490=2019,pases[[#This Row],[Modo de Compra]]="Paquete"),30,0)</f>
        <v>0</v>
      </c>
      <c r="O1490" s="5">
        <f>-SUMIF(lift[Número de pase],pases[[#This Row],[Numero de Pase]],lift[Costo])</f>
        <v>0</v>
      </c>
    </row>
    <row r="1491" spans="1:15" x14ac:dyDescent="0.25">
      <c r="A1491" t="s">
        <v>13</v>
      </c>
      <c r="B1491">
        <v>2019</v>
      </c>
      <c r="C1491">
        <v>43416</v>
      </c>
      <c r="D1491" t="s">
        <v>17</v>
      </c>
      <c r="E1491">
        <v>43234</v>
      </c>
      <c r="F1491">
        <v>1</v>
      </c>
      <c r="G1491" t="s">
        <v>9</v>
      </c>
      <c r="H1491" t="s">
        <v>1509</v>
      </c>
      <c r="I1491" s="5">
        <v>100</v>
      </c>
      <c r="J1491" s="5">
        <f>IFERROR('Ventas Pases'!$I1491/'Ventas Pases'!$F1491,"PASE")</f>
        <v>100</v>
      </c>
      <c r="K1491" t="str">
        <f>IFERROR(VLOOKUP('Ventas Pases'!$J1491,'Comisiones HEROIC'!$E$1:$F$6,2,0),"")</f>
        <v>Ridossan Hotel</v>
      </c>
      <c r="L1491" s="5">
        <f>IF('Ventas Pases'!$D1491="Red HEROIC",IFERROR(VLOOKUP('Ventas Pases'!$G1491,'Comisiones HEROIC'!$A$1:$B$11,2,0),15),IF('Ventas Pases'!$D1491="Red HEROIC",15,0))</f>
        <v>0</v>
      </c>
      <c r="M1491">
        <f>IF(pases[[#This Row],[Días Visita]]&lt;7,0,IF(pases[[#This Row],[Días Visita]]&lt;9,1,IF(pases[[#This Row],[Días Visita]]="Ilimitados",0,2)))</f>
        <v>0</v>
      </c>
      <c r="N1491" s="5">
        <f>IF(AND('Ventas Pases'!$A1491="Fuera de Temporada",'Ventas Pases'!$B1491=2019,pases[[#This Row],[Modo de Compra]]="Paquete"),30,0)</f>
        <v>30</v>
      </c>
      <c r="O1491" s="5">
        <f>-SUMIF(lift[Número de pase],pases[[#This Row],[Numero de Pase]],lift[Costo])</f>
        <v>0</v>
      </c>
    </row>
    <row r="1492" spans="1:15" x14ac:dyDescent="0.25">
      <c r="A1492" t="s">
        <v>7</v>
      </c>
      <c r="B1492">
        <v>2018</v>
      </c>
      <c r="C1492">
        <v>43153</v>
      </c>
      <c r="D1492" t="s">
        <v>8</v>
      </c>
      <c r="E1492">
        <v>43179</v>
      </c>
      <c r="F1492">
        <v>6</v>
      </c>
      <c r="G1492" t="s">
        <v>9</v>
      </c>
      <c r="H1492" t="s">
        <v>1510</v>
      </c>
      <c r="I1492" s="5">
        <v>720</v>
      </c>
      <c r="J1492" s="5">
        <f>IFERROR('Ventas Pases'!$I1492/'Ventas Pases'!$F1492,"PASE")</f>
        <v>120</v>
      </c>
      <c r="K1492" t="str">
        <f>IFERROR(VLOOKUP('Ventas Pases'!$J1492,'Comisiones HEROIC'!$E$1:$F$6,2,0),"")</f>
        <v/>
      </c>
      <c r="L1492" s="5">
        <f>IF('Ventas Pases'!$D1492="Red HEROIC",IFERROR(VLOOKUP('Ventas Pases'!$G1492,'Comisiones HEROIC'!$A$1:$B$11,2,0),15),IF('Ventas Pases'!$D1492="Red HEROIC",15,0))</f>
        <v>0</v>
      </c>
      <c r="M1492">
        <f>IF(pases[[#This Row],[Días Visita]]&lt;7,0,IF(pases[[#This Row],[Días Visita]]&lt;9,1,IF(pases[[#This Row],[Días Visita]]="Ilimitados",0,2)))</f>
        <v>0</v>
      </c>
      <c r="N1492" s="5">
        <f>IF(AND('Ventas Pases'!$A1492="Fuera de Temporada",'Ventas Pases'!$B1492=2019,pases[[#This Row],[Modo de Compra]]="Paquete"),30,0)</f>
        <v>0</v>
      </c>
      <c r="O1492" s="5">
        <f>-SUMIF(lift[Número de pase],pases[[#This Row],[Numero de Pase]],lift[Costo])</f>
        <v>0</v>
      </c>
    </row>
    <row r="1493" spans="1:15" x14ac:dyDescent="0.25">
      <c r="A1493" t="s">
        <v>7</v>
      </c>
      <c r="B1493">
        <v>2018</v>
      </c>
      <c r="C1493">
        <v>43103</v>
      </c>
      <c r="D1493" t="s">
        <v>14</v>
      </c>
      <c r="E1493">
        <v>43161</v>
      </c>
      <c r="F1493">
        <v>2</v>
      </c>
      <c r="G1493" t="s">
        <v>33</v>
      </c>
      <c r="H1493" t="s">
        <v>1511</v>
      </c>
      <c r="I1493" s="5">
        <v>280</v>
      </c>
      <c r="J1493" s="5">
        <f>IFERROR('Ventas Pases'!$I1493/'Ventas Pases'!$F1493,"PASE")</f>
        <v>140</v>
      </c>
      <c r="K1493" t="str">
        <f>IFERROR(VLOOKUP('Ventas Pases'!$J1493,'Comisiones HEROIC'!$E$1:$F$6,2,0),"")</f>
        <v/>
      </c>
      <c r="L1493" s="5">
        <f>IF('Ventas Pases'!$D1493="Red HEROIC",IFERROR(VLOOKUP('Ventas Pases'!$G1493,'Comisiones HEROIC'!$A$1:$B$11,2,0),15),IF('Ventas Pases'!$D1493="Red HEROIC",15,0))</f>
        <v>15</v>
      </c>
      <c r="M1493">
        <f>IF(pases[[#This Row],[Días Visita]]&lt;7,0,IF(pases[[#This Row],[Días Visita]]&lt;9,1,IF(pases[[#This Row],[Días Visita]]="Ilimitados",0,2)))</f>
        <v>0</v>
      </c>
      <c r="N1493" s="5">
        <f>IF(AND('Ventas Pases'!$A1493="Fuera de Temporada",'Ventas Pases'!$B1493=2019,pases[[#This Row],[Modo de Compra]]="Paquete"),30,0)</f>
        <v>0</v>
      </c>
      <c r="O1493" s="5">
        <f>-SUMIF(lift[Número de pase],pases[[#This Row],[Numero de Pase]],lift[Costo])</f>
        <v>0</v>
      </c>
    </row>
    <row r="1494" spans="1:15" x14ac:dyDescent="0.25">
      <c r="A1494" t="s">
        <v>7</v>
      </c>
      <c r="B1494">
        <v>2018</v>
      </c>
      <c r="C1494">
        <v>43431</v>
      </c>
      <c r="D1494" t="s">
        <v>8</v>
      </c>
      <c r="E1494">
        <v>43054</v>
      </c>
      <c r="F1494" t="s">
        <v>11</v>
      </c>
      <c r="G1494" t="s">
        <v>9</v>
      </c>
      <c r="H1494" t="s">
        <v>1512</v>
      </c>
      <c r="I1494" s="5">
        <v>1950</v>
      </c>
      <c r="J1494" s="5" t="str">
        <f>IFERROR('Ventas Pases'!$I1494/'Ventas Pases'!$F1494,"PASE")</f>
        <v>PASE</v>
      </c>
      <c r="K1494" t="str">
        <f>IFERROR(VLOOKUP('Ventas Pases'!$J1494,'Comisiones HEROIC'!$E$1:$F$6,2,0),"")</f>
        <v/>
      </c>
      <c r="L1494" s="5">
        <f>IF('Ventas Pases'!$D1494="Red HEROIC",IFERROR(VLOOKUP('Ventas Pases'!$G1494,'Comisiones HEROIC'!$A$1:$B$11,2,0),15),IF('Ventas Pases'!$D1494="Red HEROIC",15,0))</f>
        <v>0</v>
      </c>
      <c r="M1494">
        <f>IF(pases[[#This Row],[Días Visita]]&lt;7,0,IF(pases[[#This Row],[Días Visita]]&lt;9,1,IF(pases[[#This Row],[Días Visita]]="Ilimitados",0,2)))</f>
        <v>0</v>
      </c>
      <c r="N1494" s="5">
        <f>IF(AND('Ventas Pases'!$A1494="Fuera de Temporada",'Ventas Pases'!$B1494=2019,pases[[#This Row],[Modo de Compra]]="Paquete"),30,0)</f>
        <v>0</v>
      </c>
      <c r="O1494" s="5">
        <f>-SUMIF(lift[Número de pase],pases[[#This Row],[Numero de Pase]],lift[Costo])</f>
        <v>-644</v>
      </c>
    </row>
    <row r="1495" spans="1:15" x14ac:dyDescent="0.25">
      <c r="A1495" t="s">
        <v>13</v>
      </c>
      <c r="B1495">
        <v>2019</v>
      </c>
      <c r="C1495">
        <v>43356</v>
      </c>
      <c r="D1495" t="s">
        <v>14</v>
      </c>
      <c r="E1495">
        <v>43295</v>
      </c>
      <c r="F1495">
        <v>6</v>
      </c>
      <c r="G1495" t="s">
        <v>33</v>
      </c>
      <c r="H1495" t="s">
        <v>1513</v>
      </c>
      <c r="I1495" s="5">
        <v>840</v>
      </c>
      <c r="J1495" s="5">
        <f>IFERROR('Ventas Pases'!$I1495/'Ventas Pases'!$F1495,"PASE")</f>
        <v>140</v>
      </c>
      <c r="K1495" t="str">
        <f>IFERROR(VLOOKUP('Ventas Pases'!$J1495,'Comisiones HEROIC'!$E$1:$F$6,2,0),"")</f>
        <v/>
      </c>
      <c r="L1495" s="5">
        <f>IF('Ventas Pases'!$D1495="Red HEROIC",IFERROR(VLOOKUP('Ventas Pases'!$G1495,'Comisiones HEROIC'!$A$1:$B$11,2,0),15),IF('Ventas Pases'!$D1495="Red HEROIC",15,0))</f>
        <v>15</v>
      </c>
      <c r="M1495">
        <f>IF(pases[[#This Row],[Días Visita]]&lt;7,0,IF(pases[[#This Row],[Días Visita]]&lt;9,1,IF(pases[[#This Row],[Días Visita]]="Ilimitados",0,2)))</f>
        <v>0</v>
      </c>
      <c r="N1495" s="5">
        <f>IF(AND('Ventas Pases'!$A1495="Fuera de Temporada",'Ventas Pases'!$B1495=2019,pases[[#This Row],[Modo de Compra]]="Paquete"),30,0)</f>
        <v>0</v>
      </c>
      <c r="O1495" s="5">
        <f>-SUMIF(lift[Número de pase],pases[[#This Row],[Numero de Pase]],lift[Costo])</f>
        <v>0</v>
      </c>
    </row>
    <row r="1496" spans="1:15" x14ac:dyDescent="0.25">
      <c r="A1496" t="s">
        <v>7</v>
      </c>
      <c r="B1496">
        <v>2019</v>
      </c>
      <c r="C1496">
        <v>43429</v>
      </c>
      <c r="D1496" t="s">
        <v>60</v>
      </c>
      <c r="E1496">
        <v>43534</v>
      </c>
      <c r="F1496">
        <v>4</v>
      </c>
      <c r="G1496" t="s">
        <v>9</v>
      </c>
      <c r="H1496" t="s">
        <v>1514</v>
      </c>
      <c r="I1496" s="5">
        <v>480</v>
      </c>
      <c r="J1496" s="5">
        <f>IFERROR('Ventas Pases'!$I1496/'Ventas Pases'!$F1496,"PASE")</f>
        <v>120</v>
      </c>
      <c r="K1496" t="str">
        <f>IFERROR(VLOOKUP('Ventas Pases'!$J1496,'Comisiones HEROIC'!$E$1:$F$6,2,0),"")</f>
        <v/>
      </c>
      <c r="L1496" s="5">
        <f>IF('Ventas Pases'!$D1496="Red HEROIC",IFERROR(VLOOKUP('Ventas Pases'!$G1496,'Comisiones HEROIC'!$A$1:$B$11,2,0),15),IF('Ventas Pases'!$D1496="Red HEROIC",15,0))</f>
        <v>0</v>
      </c>
      <c r="M1496">
        <f>IF(pases[[#This Row],[Días Visita]]&lt;7,0,IF(pases[[#This Row],[Días Visita]]&lt;9,1,IF(pases[[#This Row],[Días Visita]]="Ilimitados",0,2)))</f>
        <v>0</v>
      </c>
      <c r="N1496" s="5">
        <f>IF(AND('Ventas Pases'!$A1496="Fuera de Temporada",'Ventas Pases'!$B1496=2019,pases[[#This Row],[Modo de Compra]]="Paquete"),30,0)</f>
        <v>0</v>
      </c>
      <c r="O1496" s="5">
        <f>-SUMIF(lift[Número de pase],pases[[#This Row],[Numero de Pase]],lift[Costo])</f>
        <v>0</v>
      </c>
    </row>
    <row r="1497" spans="1:15" x14ac:dyDescent="0.25">
      <c r="A1497" t="s">
        <v>7</v>
      </c>
      <c r="B1497">
        <v>2019</v>
      </c>
      <c r="C1497">
        <v>43425</v>
      </c>
      <c r="D1497" t="s">
        <v>8</v>
      </c>
      <c r="E1497">
        <v>43482</v>
      </c>
      <c r="F1497">
        <v>5</v>
      </c>
      <c r="G1497" t="s">
        <v>9</v>
      </c>
      <c r="H1497" t="s">
        <v>1515</v>
      </c>
      <c r="I1497" s="5">
        <v>600</v>
      </c>
      <c r="J1497" s="5">
        <f>IFERROR('Ventas Pases'!$I1497/'Ventas Pases'!$F1497,"PASE")</f>
        <v>120</v>
      </c>
      <c r="K1497" t="str">
        <f>IFERROR(VLOOKUP('Ventas Pases'!$J1497,'Comisiones HEROIC'!$E$1:$F$6,2,0),"")</f>
        <v/>
      </c>
      <c r="L1497" s="5">
        <f>IF('Ventas Pases'!$D1497="Red HEROIC",IFERROR(VLOOKUP('Ventas Pases'!$G1497,'Comisiones HEROIC'!$A$1:$B$11,2,0),15),IF('Ventas Pases'!$D1497="Red HEROIC",15,0))</f>
        <v>0</v>
      </c>
      <c r="M1497">
        <f>IF(pases[[#This Row],[Días Visita]]&lt;7,0,IF(pases[[#This Row],[Días Visita]]&lt;9,1,IF(pases[[#This Row],[Días Visita]]="Ilimitados",0,2)))</f>
        <v>0</v>
      </c>
      <c r="N1497" s="5">
        <f>IF(AND('Ventas Pases'!$A1497="Fuera de Temporada",'Ventas Pases'!$B1497=2019,pases[[#This Row],[Modo de Compra]]="Paquete"),30,0)</f>
        <v>0</v>
      </c>
      <c r="O1497" s="5">
        <f>-SUMIF(lift[Número de pase],pases[[#This Row],[Numero de Pase]],lift[Costo])</f>
        <v>0</v>
      </c>
    </row>
    <row r="1498" spans="1:15" x14ac:dyDescent="0.25">
      <c r="A1498" t="s">
        <v>13</v>
      </c>
      <c r="B1498">
        <v>2019</v>
      </c>
      <c r="C1498">
        <v>43286</v>
      </c>
      <c r="D1498" t="s">
        <v>8</v>
      </c>
      <c r="E1498">
        <v>43419</v>
      </c>
      <c r="F1498" t="s">
        <v>11</v>
      </c>
      <c r="G1498" t="s">
        <v>9</v>
      </c>
      <c r="H1498" t="s">
        <v>1516</v>
      </c>
      <c r="I1498" s="5">
        <v>1950</v>
      </c>
      <c r="J1498" s="5" t="str">
        <f>IFERROR('Ventas Pases'!$I1498/'Ventas Pases'!$F1498,"PASE")</f>
        <v>PASE</v>
      </c>
      <c r="K1498" t="str">
        <f>IFERROR(VLOOKUP('Ventas Pases'!$J1498,'Comisiones HEROIC'!$E$1:$F$6,2,0),"")</f>
        <v/>
      </c>
      <c r="L1498" s="5">
        <f>IF('Ventas Pases'!$D1498="Red HEROIC",IFERROR(VLOOKUP('Ventas Pases'!$G1498,'Comisiones HEROIC'!$A$1:$B$11,2,0),15),IF('Ventas Pases'!$D1498="Red HEROIC",15,0))</f>
        <v>0</v>
      </c>
      <c r="M1498">
        <f>IF(pases[[#This Row],[Días Visita]]&lt;7,0,IF(pases[[#This Row],[Días Visita]]&lt;9,1,IF(pases[[#This Row],[Días Visita]]="Ilimitados",0,2)))</f>
        <v>0</v>
      </c>
      <c r="N1498" s="5">
        <f>IF(AND('Ventas Pases'!$A1498="Fuera de Temporada",'Ventas Pases'!$B1498=2019,pases[[#This Row],[Modo de Compra]]="Paquete"),30,0)</f>
        <v>0</v>
      </c>
      <c r="O1498" s="5">
        <f>-SUMIF(lift[Número de pase],pases[[#This Row],[Numero de Pase]],lift[Costo])</f>
        <v>-184</v>
      </c>
    </row>
    <row r="1499" spans="1:15" x14ac:dyDescent="0.25">
      <c r="A1499" t="s">
        <v>13</v>
      </c>
      <c r="B1499">
        <v>2019</v>
      </c>
      <c r="C1499">
        <v>43322</v>
      </c>
      <c r="D1499" t="s">
        <v>17</v>
      </c>
      <c r="E1499">
        <v>43277</v>
      </c>
      <c r="F1499">
        <v>5</v>
      </c>
      <c r="G1499" t="s">
        <v>9</v>
      </c>
      <c r="H1499" t="s">
        <v>1517</v>
      </c>
      <c r="I1499" s="5">
        <v>550</v>
      </c>
      <c r="J1499" s="5">
        <f>IFERROR('Ventas Pases'!$I1499/'Ventas Pases'!$F1499,"PASE")</f>
        <v>110</v>
      </c>
      <c r="K1499" t="str">
        <f>IFERROR(VLOOKUP('Ventas Pases'!$J1499,'Comisiones HEROIC'!$E$1:$F$6,2,0),"")</f>
        <v>Elton Hotel</v>
      </c>
      <c r="L1499" s="5">
        <f>IF('Ventas Pases'!$D1499="Red HEROIC",IFERROR(VLOOKUP('Ventas Pases'!$G1499,'Comisiones HEROIC'!$A$1:$B$11,2,0),15),IF('Ventas Pases'!$D1499="Red HEROIC",15,0))</f>
        <v>0</v>
      </c>
      <c r="M1499">
        <f>IF(pases[[#This Row],[Días Visita]]&lt;7,0,IF(pases[[#This Row],[Días Visita]]&lt;9,1,IF(pases[[#This Row],[Días Visita]]="Ilimitados",0,2)))</f>
        <v>0</v>
      </c>
      <c r="N1499" s="5">
        <f>IF(AND('Ventas Pases'!$A1499="Fuera de Temporada",'Ventas Pases'!$B1499=2019,pases[[#This Row],[Modo de Compra]]="Paquete"),30,0)</f>
        <v>30</v>
      </c>
      <c r="O1499" s="5">
        <f>-SUMIF(lift[Número de pase],pases[[#This Row],[Numero de Pase]],lift[Costo])</f>
        <v>0</v>
      </c>
    </row>
    <row r="1500" spans="1:15" x14ac:dyDescent="0.25">
      <c r="A1500" t="s">
        <v>13</v>
      </c>
      <c r="B1500">
        <v>2019</v>
      </c>
      <c r="C1500">
        <v>43224</v>
      </c>
      <c r="D1500" t="s">
        <v>8</v>
      </c>
      <c r="E1500">
        <v>43270</v>
      </c>
      <c r="F1500">
        <v>9</v>
      </c>
      <c r="G1500" t="s">
        <v>9</v>
      </c>
      <c r="H1500" t="s">
        <v>1518</v>
      </c>
      <c r="I1500" s="5">
        <v>1080</v>
      </c>
      <c r="J1500" s="5">
        <f>IFERROR('Ventas Pases'!$I1500/'Ventas Pases'!$F1500,"PASE")</f>
        <v>120</v>
      </c>
      <c r="K1500" t="str">
        <f>IFERROR(VLOOKUP('Ventas Pases'!$J1500,'Comisiones HEROIC'!$E$1:$F$6,2,0),"")</f>
        <v/>
      </c>
      <c r="L1500" s="5">
        <f>IF('Ventas Pases'!$D1500="Red HEROIC",IFERROR(VLOOKUP('Ventas Pases'!$G1500,'Comisiones HEROIC'!$A$1:$B$11,2,0),15),IF('Ventas Pases'!$D1500="Red HEROIC",15,0))</f>
        <v>0</v>
      </c>
      <c r="M1500">
        <f>IF(pases[[#This Row],[Días Visita]]&lt;7,0,IF(pases[[#This Row],[Días Visita]]&lt;9,1,IF(pases[[#This Row],[Días Visita]]="Ilimitados",0,2)))</f>
        <v>2</v>
      </c>
      <c r="N1500" s="5">
        <f>IF(AND('Ventas Pases'!$A1500="Fuera de Temporada",'Ventas Pases'!$B1500=2019,pases[[#This Row],[Modo de Compra]]="Paquete"),30,0)</f>
        <v>0</v>
      </c>
      <c r="O1500" s="5">
        <f>-SUMIF(lift[Número de pase],pases[[#This Row],[Numero de Pase]],lift[Costo])</f>
        <v>0</v>
      </c>
    </row>
    <row r="1501" spans="1:15" x14ac:dyDescent="0.25">
      <c r="A1501" t="s">
        <v>7</v>
      </c>
      <c r="B1501">
        <v>2019</v>
      </c>
      <c r="C1501">
        <v>43476</v>
      </c>
      <c r="D1501" t="s">
        <v>14</v>
      </c>
      <c r="E1501">
        <v>43473</v>
      </c>
      <c r="F1501">
        <v>6</v>
      </c>
      <c r="G1501" t="s">
        <v>33</v>
      </c>
      <c r="H1501" t="s">
        <v>1519</v>
      </c>
      <c r="I1501" s="5">
        <v>840</v>
      </c>
      <c r="J1501" s="5">
        <f>IFERROR('Ventas Pases'!$I1501/'Ventas Pases'!$F1501,"PASE")</f>
        <v>140</v>
      </c>
      <c r="K1501" t="str">
        <f>IFERROR(VLOOKUP('Ventas Pases'!$J1501,'Comisiones HEROIC'!$E$1:$F$6,2,0),"")</f>
        <v/>
      </c>
      <c r="L1501" s="5">
        <f>IF('Ventas Pases'!$D1501="Red HEROIC",IFERROR(VLOOKUP('Ventas Pases'!$G1501,'Comisiones HEROIC'!$A$1:$B$11,2,0),15),IF('Ventas Pases'!$D1501="Red HEROIC",15,0))</f>
        <v>15</v>
      </c>
      <c r="M1501">
        <f>IF(pases[[#This Row],[Días Visita]]&lt;7,0,IF(pases[[#This Row],[Días Visita]]&lt;9,1,IF(pases[[#This Row],[Días Visita]]="Ilimitados",0,2)))</f>
        <v>0</v>
      </c>
      <c r="N1501" s="5">
        <f>IF(AND('Ventas Pases'!$A1501="Fuera de Temporada",'Ventas Pases'!$B1501=2019,pases[[#This Row],[Modo de Compra]]="Paquete"),30,0)</f>
        <v>0</v>
      </c>
      <c r="O1501" s="5">
        <f>-SUMIF(lift[Número de pase],pases[[#This Row],[Numero de Pase]],lift[Costo])</f>
        <v>0</v>
      </c>
    </row>
    <row r="1502" spans="1:15" x14ac:dyDescent="0.25">
      <c r="A1502" t="s">
        <v>13</v>
      </c>
      <c r="B1502">
        <v>2018</v>
      </c>
      <c r="C1502">
        <v>43199</v>
      </c>
      <c r="D1502" t="s">
        <v>8</v>
      </c>
      <c r="E1502">
        <v>42928</v>
      </c>
      <c r="F1502">
        <v>4</v>
      </c>
      <c r="G1502" t="s">
        <v>9</v>
      </c>
      <c r="H1502" t="s">
        <v>1520</v>
      </c>
      <c r="I1502" s="5">
        <v>480</v>
      </c>
      <c r="J1502" s="5">
        <f>IFERROR('Ventas Pases'!$I1502/'Ventas Pases'!$F1502,"PASE")</f>
        <v>120</v>
      </c>
      <c r="K1502" t="str">
        <f>IFERROR(VLOOKUP('Ventas Pases'!$J1502,'Comisiones HEROIC'!$E$1:$F$6,2,0),"")</f>
        <v/>
      </c>
      <c r="L1502" s="5">
        <f>IF('Ventas Pases'!$D1502="Red HEROIC",IFERROR(VLOOKUP('Ventas Pases'!$G1502,'Comisiones HEROIC'!$A$1:$B$11,2,0),15),IF('Ventas Pases'!$D1502="Red HEROIC",15,0))</f>
        <v>0</v>
      </c>
      <c r="M1502">
        <f>IF(pases[[#This Row],[Días Visita]]&lt;7,0,IF(pases[[#This Row],[Días Visita]]&lt;9,1,IF(pases[[#This Row],[Días Visita]]="Ilimitados",0,2)))</f>
        <v>0</v>
      </c>
      <c r="N1502" s="5">
        <f>IF(AND('Ventas Pases'!$A1502="Fuera de Temporada",'Ventas Pases'!$B1502=2019,pases[[#This Row],[Modo de Compra]]="Paquete"),30,0)</f>
        <v>0</v>
      </c>
      <c r="O1502" s="5">
        <f>-SUMIF(lift[Número de pase],pases[[#This Row],[Numero de Pase]],lift[Costo])</f>
        <v>0</v>
      </c>
    </row>
    <row r="1503" spans="1:15" x14ac:dyDescent="0.25">
      <c r="A1503" t="s">
        <v>7</v>
      </c>
      <c r="B1503">
        <v>2018</v>
      </c>
      <c r="C1503">
        <v>43451</v>
      </c>
      <c r="D1503" t="s">
        <v>60</v>
      </c>
      <c r="E1503">
        <v>43105</v>
      </c>
      <c r="F1503">
        <v>2</v>
      </c>
      <c r="G1503" t="s">
        <v>9</v>
      </c>
      <c r="H1503" t="s">
        <v>1521</v>
      </c>
      <c r="I1503" s="5">
        <v>240</v>
      </c>
      <c r="J1503" s="5">
        <f>IFERROR('Ventas Pases'!$I1503/'Ventas Pases'!$F1503,"PASE")</f>
        <v>120</v>
      </c>
      <c r="K1503" t="str">
        <f>IFERROR(VLOOKUP('Ventas Pases'!$J1503,'Comisiones HEROIC'!$E$1:$F$6,2,0),"")</f>
        <v/>
      </c>
      <c r="L1503" s="5">
        <f>IF('Ventas Pases'!$D1503="Red HEROIC",IFERROR(VLOOKUP('Ventas Pases'!$G1503,'Comisiones HEROIC'!$A$1:$B$11,2,0),15),IF('Ventas Pases'!$D1503="Red HEROIC",15,0))</f>
        <v>0</v>
      </c>
      <c r="M1503">
        <f>IF(pases[[#This Row],[Días Visita]]&lt;7,0,IF(pases[[#This Row],[Días Visita]]&lt;9,1,IF(pases[[#This Row],[Días Visita]]="Ilimitados",0,2)))</f>
        <v>0</v>
      </c>
      <c r="N1503" s="5">
        <f>IF(AND('Ventas Pases'!$A1503="Fuera de Temporada",'Ventas Pases'!$B1503=2019,pases[[#This Row],[Modo de Compra]]="Paquete"),30,0)</f>
        <v>0</v>
      </c>
      <c r="O1503" s="5">
        <f>-SUMIF(lift[Número de pase],pases[[#This Row],[Numero de Pase]],lift[Costo])</f>
        <v>0</v>
      </c>
    </row>
    <row r="1504" spans="1:15" x14ac:dyDescent="0.25">
      <c r="A1504" t="s">
        <v>7</v>
      </c>
      <c r="B1504">
        <v>2018</v>
      </c>
      <c r="C1504">
        <v>43454</v>
      </c>
      <c r="D1504" t="s">
        <v>8</v>
      </c>
      <c r="E1504">
        <v>43096</v>
      </c>
      <c r="F1504">
        <v>3</v>
      </c>
      <c r="G1504" t="s">
        <v>9</v>
      </c>
      <c r="H1504" t="s">
        <v>1522</v>
      </c>
      <c r="I1504" s="5">
        <v>360</v>
      </c>
      <c r="J1504" s="5">
        <f>IFERROR('Ventas Pases'!$I1504/'Ventas Pases'!$F1504,"PASE")</f>
        <v>120</v>
      </c>
      <c r="K1504" t="str">
        <f>IFERROR(VLOOKUP('Ventas Pases'!$J1504,'Comisiones HEROIC'!$E$1:$F$6,2,0),"")</f>
        <v/>
      </c>
      <c r="L1504" s="5">
        <f>IF('Ventas Pases'!$D1504="Red HEROIC",IFERROR(VLOOKUP('Ventas Pases'!$G1504,'Comisiones HEROIC'!$A$1:$B$11,2,0),15),IF('Ventas Pases'!$D1504="Red HEROIC",15,0))</f>
        <v>0</v>
      </c>
      <c r="M1504">
        <f>IF(pases[[#This Row],[Días Visita]]&lt;7,0,IF(pases[[#This Row],[Días Visita]]&lt;9,1,IF(pases[[#This Row],[Días Visita]]="Ilimitados",0,2)))</f>
        <v>0</v>
      </c>
      <c r="N1504" s="5">
        <f>IF(AND('Ventas Pases'!$A1504="Fuera de Temporada",'Ventas Pases'!$B1504=2019,pases[[#This Row],[Modo de Compra]]="Paquete"),30,0)</f>
        <v>0</v>
      </c>
      <c r="O1504" s="5">
        <f>-SUMIF(lift[Número de pase],pases[[#This Row],[Numero de Pase]],lift[Costo])</f>
        <v>0</v>
      </c>
    </row>
    <row r="1505" spans="1:15" x14ac:dyDescent="0.25">
      <c r="A1505" t="s">
        <v>7</v>
      </c>
      <c r="B1505">
        <v>2018</v>
      </c>
      <c r="C1505">
        <v>43189</v>
      </c>
      <c r="D1505" t="s">
        <v>14</v>
      </c>
      <c r="E1505">
        <v>43182</v>
      </c>
      <c r="F1505">
        <v>1</v>
      </c>
      <c r="G1505" t="s">
        <v>33</v>
      </c>
      <c r="H1505" t="s">
        <v>1523</v>
      </c>
      <c r="I1505" s="5">
        <v>140</v>
      </c>
      <c r="J1505" s="5">
        <f>IFERROR('Ventas Pases'!$I1505/'Ventas Pases'!$F1505,"PASE")</f>
        <v>140</v>
      </c>
      <c r="K1505" t="str">
        <f>IFERROR(VLOOKUP('Ventas Pases'!$J1505,'Comisiones HEROIC'!$E$1:$F$6,2,0),"")</f>
        <v/>
      </c>
      <c r="L1505" s="5">
        <f>IF('Ventas Pases'!$D1505="Red HEROIC",IFERROR(VLOOKUP('Ventas Pases'!$G1505,'Comisiones HEROIC'!$A$1:$B$11,2,0),15),IF('Ventas Pases'!$D1505="Red HEROIC",15,0))</f>
        <v>15</v>
      </c>
      <c r="M1505">
        <f>IF(pases[[#This Row],[Días Visita]]&lt;7,0,IF(pases[[#This Row],[Días Visita]]&lt;9,1,IF(pases[[#This Row],[Días Visita]]="Ilimitados",0,2)))</f>
        <v>0</v>
      </c>
      <c r="N1505" s="5">
        <f>IF(AND('Ventas Pases'!$A1505="Fuera de Temporada",'Ventas Pases'!$B1505=2019,pases[[#This Row],[Modo de Compra]]="Paquete"),30,0)</f>
        <v>0</v>
      </c>
      <c r="O1505" s="5">
        <f>-SUMIF(lift[Número de pase],pases[[#This Row],[Numero de Pase]],lift[Costo])</f>
        <v>0</v>
      </c>
    </row>
    <row r="1506" spans="1:15" x14ac:dyDescent="0.25">
      <c r="A1506" t="s">
        <v>7</v>
      </c>
      <c r="B1506">
        <v>2019</v>
      </c>
      <c r="C1506">
        <v>43547</v>
      </c>
      <c r="D1506" t="s">
        <v>8</v>
      </c>
      <c r="E1506">
        <v>43547</v>
      </c>
      <c r="F1506">
        <v>9</v>
      </c>
      <c r="G1506" t="s">
        <v>9</v>
      </c>
      <c r="H1506" t="s">
        <v>1524</v>
      </c>
      <c r="I1506" s="5">
        <v>1080</v>
      </c>
      <c r="J1506" s="5">
        <f>IFERROR('Ventas Pases'!$I1506/'Ventas Pases'!$F1506,"PASE")</f>
        <v>120</v>
      </c>
      <c r="K1506" t="str">
        <f>IFERROR(VLOOKUP('Ventas Pases'!$J1506,'Comisiones HEROIC'!$E$1:$F$6,2,0),"")</f>
        <v/>
      </c>
      <c r="L1506" s="5">
        <f>IF('Ventas Pases'!$D1506="Red HEROIC",IFERROR(VLOOKUP('Ventas Pases'!$G1506,'Comisiones HEROIC'!$A$1:$B$11,2,0),15),IF('Ventas Pases'!$D1506="Red HEROIC",15,0))</f>
        <v>0</v>
      </c>
      <c r="M1506">
        <f>IF(pases[[#This Row],[Días Visita]]&lt;7,0,IF(pases[[#This Row],[Días Visita]]&lt;9,1,IF(pases[[#This Row],[Días Visita]]="Ilimitados",0,2)))</f>
        <v>2</v>
      </c>
      <c r="N1506" s="5">
        <f>IF(AND('Ventas Pases'!$A1506="Fuera de Temporada",'Ventas Pases'!$B1506=2019,pases[[#This Row],[Modo de Compra]]="Paquete"),30,0)</f>
        <v>0</v>
      </c>
      <c r="O1506" s="5">
        <f>-SUMIF(lift[Número de pase],pases[[#This Row],[Numero de Pase]],lift[Costo])</f>
        <v>0</v>
      </c>
    </row>
    <row r="1507" spans="1:15" x14ac:dyDescent="0.25">
      <c r="A1507" t="s">
        <v>13</v>
      </c>
      <c r="B1507">
        <v>2018</v>
      </c>
      <c r="C1507">
        <v>43269</v>
      </c>
      <c r="D1507" t="s">
        <v>8</v>
      </c>
      <c r="E1507">
        <v>43054</v>
      </c>
      <c r="F1507" t="s">
        <v>11</v>
      </c>
      <c r="G1507" t="s">
        <v>9</v>
      </c>
      <c r="H1507" t="s">
        <v>1525</v>
      </c>
      <c r="I1507" s="5">
        <v>1950</v>
      </c>
      <c r="J1507" s="5" t="str">
        <f>IFERROR('Ventas Pases'!$I1507/'Ventas Pases'!$F1507,"PASE")</f>
        <v>PASE</v>
      </c>
      <c r="K1507" t="str">
        <f>IFERROR(VLOOKUP('Ventas Pases'!$J1507,'Comisiones HEROIC'!$E$1:$F$6,2,0),"")</f>
        <v/>
      </c>
      <c r="L1507" s="5">
        <f>IF('Ventas Pases'!$D1507="Red HEROIC",IFERROR(VLOOKUP('Ventas Pases'!$G1507,'Comisiones HEROIC'!$A$1:$B$11,2,0),15),IF('Ventas Pases'!$D1507="Red HEROIC",15,0))</f>
        <v>0</v>
      </c>
      <c r="M1507">
        <f>IF(pases[[#This Row],[Días Visita]]&lt;7,0,IF(pases[[#This Row],[Días Visita]]&lt;9,1,IF(pases[[#This Row],[Días Visita]]="Ilimitados",0,2)))</f>
        <v>0</v>
      </c>
      <c r="N1507" s="5">
        <f>IF(AND('Ventas Pases'!$A1507="Fuera de Temporada",'Ventas Pases'!$B1507=2019,pases[[#This Row],[Modo de Compra]]="Paquete"),30,0)</f>
        <v>0</v>
      </c>
      <c r="O1507" s="5">
        <f>-SUMIF(lift[Número de pase],pases[[#This Row],[Numero de Pase]],lift[Costo])</f>
        <v>-552</v>
      </c>
    </row>
    <row r="1508" spans="1:15" x14ac:dyDescent="0.25">
      <c r="A1508" t="s">
        <v>7</v>
      </c>
      <c r="B1508">
        <v>2019</v>
      </c>
      <c r="C1508">
        <v>43476</v>
      </c>
      <c r="D1508" t="s">
        <v>14</v>
      </c>
      <c r="E1508">
        <v>43546</v>
      </c>
      <c r="F1508">
        <v>8</v>
      </c>
      <c r="G1508" t="s">
        <v>15</v>
      </c>
      <c r="H1508" t="s">
        <v>1526</v>
      </c>
      <c r="I1508" s="5">
        <v>1120</v>
      </c>
      <c r="J1508" s="5">
        <f>IFERROR('Ventas Pases'!$I1508/'Ventas Pases'!$F1508,"PASE")</f>
        <v>140</v>
      </c>
      <c r="K1508" t="str">
        <f>IFERROR(VLOOKUP('Ventas Pases'!$J1508,'Comisiones HEROIC'!$E$1:$F$6,2,0),"")</f>
        <v/>
      </c>
      <c r="L1508" s="5">
        <f>IF('Ventas Pases'!$D1508="Red HEROIC",IFERROR(VLOOKUP('Ventas Pases'!$G1508,'Comisiones HEROIC'!$A$1:$B$11,2,0),15),IF('Ventas Pases'!$D1508="Red HEROIC",15,0))</f>
        <v>12</v>
      </c>
      <c r="M1508">
        <f>IF(pases[[#This Row],[Días Visita]]&lt;7,0,IF(pases[[#This Row],[Días Visita]]&lt;9,1,IF(pases[[#This Row],[Días Visita]]="Ilimitados",0,2)))</f>
        <v>1</v>
      </c>
      <c r="N1508" s="5">
        <f>IF(AND('Ventas Pases'!$A1508="Fuera de Temporada",'Ventas Pases'!$B1508=2019,pases[[#This Row],[Modo de Compra]]="Paquete"),30,0)</f>
        <v>0</v>
      </c>
      <c r="O1508" s="5">
        <f>-SUMIF(lift[Número de pase],pases[[#This Row],[Numero de Pase]],lift[Costo])</f>
        <v>0</v>
      </c>
    </row>
    <row r="1509" spans="1:15" x14ac:dyDescent="0.25">
      <c r="A1509" t="s">
        <v>13</v>
      </c>
      <c r="B1509">
        <v>2019</v>
      </c>
      <c r="C1509">
        <v>43292</v>
      </c>
      <c r="D1509" t="s">
        <v>14</v>
      </c>
      <c r="E1509">
        <v>43224</v>
      </c>
      <c r="F1509">
        <v>5</v>
      </c>
      <c r="G1509" t="s">
        <v>15</v>
      </c>
      <c r="H1509" t="s">
        <v>1527</v>
      </c>
      <c r="I1509" s="5">
        <v>700</v>
      </c>
      <c r="J1509" s="5">
        <f>IFERROR('Ventas Pases'!$I1509/'Ventas Pases'!$F1509,"PASE")</f>
        <v>140</v>
      </c>
      <c r="K1509" t="str">
        <f>IFERROR(VLOOKUP('Ventas Pases'!$J1509,'Comisiones HEROIC'!$E$1:$F$6,2,0),"")</f>
        <v/>
      </c>
      <c r="L1509" s="5">
        <f>IF('Ventas Pases'!$D1509="Red HEROIC",IFERROR(VLOOKUP('Ventas Pases'!$G1509,'Comisiones HEROIC'!$A$1:$B$11,2,0),15),IF('Ventas Pases'!$D1509="Red HEROIC",15,0))</f>
        <v>12</v>
      </c>
      <c r="M1509">
        <f>IF(pases[[#This Row],[Días Visita]]&lt;7,0,IF(pases[[#This Row],[Días Visita]]&lt;9,1,IF(pases[[#This Row],[Días Visita]]="Ilimitados",0,2)))</f>
        <v>0</v>
      </c>
      <c r="N1509" s="5">
        <f>IF(AND('Ventas Pases'!$A1509="Fuera de Temporada",'Ventas Pases'!$B1509=2019,pases[[#This Row],[Modo de Compra]]="Paquete"),30,0)</f>
        <v>0</v>
      </c>
      <c r="O1509" s="5">
        <f>-SUMIF(lift[Número de pase],pases[[#This Row],[Numero de Pase]],lift[Costo])</f>
        <v>0</v>
      </c>
    </row>
    <row r="1510" spans="1:15" x14ac:dyDescent="0.25">
      <c r="A1510" t="s">
        <v>7</v>
      </c>
      <c r="B1510">
        <v>2019</v>
      </c>
      <c r="C1510">
        <v>43422</v>
      </c>
      <c r="D1510" t="s">
        <v>8</v>
      </c>
      <c r="E1510">
        <v>43419</v>
      </c>
      <c r="F1510" t="s">
        <v>11</v>
      </c>
      <c r="G1510" t="s">
        <v>9</v>
      </c>
      <c r="H1510" t="s">
        <v>1528</v>
      </c>
      <c r="I1510" s="5">
        <v>1950</v>
      </c>
      <c r="J1510" s="5" t="str">
        <f>IFERROR('Ventas Pases'!$I1510/'Ventas Pases'!$F1510,"PASE")</f>
        <v>PASE</v>
      </c>
      <c r="K1510" t="str">
        <f>IFERROR(VLOOKUP('Ventas Pases'!$J1510,'Comisiones HEROIC'!$E$1:$F$6,2,0),"")</f>
        <v/>
      </c>
      <c r="L1510" s="5">
        <f>IF('Ventas Pases'!$D1510="Red HEROIC",IFERROR(VLOOKUP('Ventas Pases'!$G1510,'Comisiones HEROIC'!$A$1:$B$11,2,0),15),IF('Ventas Pases'!$D1510="Red HEROIC",15,0))</f>
        <v>0</v>
      </c>
      <c r="M1510">
        <f>IF(pases[[#This Row],[Días Visita]]&lt;7,0,IF(pases[[#This Row],[Días Visita]]&lt;9,1,IF(pases[[#This Row],[Días Visita]]="Ilimitados",0,2)))</f>
        <v>0</v>
      </c>
      <c r="N1510" s="5">
        <f>IF(AND('Ventas Pases'!$A1510="Fuera de Temporada",'Ventas Pases'!$B1510=2019,pases[[#This Row],[Modo de Compra]]="Paquete"),30,0)</f>
        <v>0</v>
      </c>
      <c r="O1510" s="5">
        <f>-SUMIF(lift[Número de pase],pases[[#This Row],[Numero de Pase]],lift[Costo])</f>
        <v>-368</v>
      </c>
    </row>
    <row r="1511" spans="1:15" x14ac:dyDescent="0.25">
      <c r="A1511" t="s">
        <v>13</v>
      </c>
      <c r="B1511">
        <v>2018</v>
      </c>
      <c r="C1511">
        <v>43193</v>
      </c>
      <c r="D1511" t="s">
        <v>14</v>
      </c>
      <c r="E1511">
        <v>42951</v>
      </c>
      <c r="F1511">
        <v>9</v>
      </c>
      <c r="G1511" t="s">
        <v>15</v>
      </c>
      <c r="H1511" t="s">
        <v>1529</v>
      </c>
      <c r="I1511" s="5">
        <v>1260</v>
      </c>
      <c r="J1511" s="5">
        <f>IFERROR('Ventas Pases'!$I1511/'Ventas Pases'!$F1511,"PASE")</f>
        <v>140</v>
      </c>
      <c r="K1511" t="str">
        <f>IFERROR(VLOOKUP('Ventas Pases'!$J1511,'Comisiones HEROIC'!$E$1:$F$6,2,0),"")</f>
        <v/>
      </c>
      <c r="L1511" s="5">
        <f>IF('Ventas Pases'!$D1511="Red HEROIC",IFERROR(VLOOKUP('Ventas Pases'!$G1511,'Comisiones HEROIC'!$A$1:$B$11,2,0),15),IF('Ventas Pases'!$D1511="Red HEROIC",15,0))</f>
        <v>12</v>
      </c>
      <c r="M1511">
        <f>IF(pases[[#This Row],[Días Visita]]&lt;7,0,IF(pases[[#This Row],[Días Visita]]&lt;9,1,IF(pases[[#This Row],[Días Visita]]="Ilimitados",0,2)))</f>
        <v>2</v>
      </c>
      <c r="N1511" s="5">
        <f>IF(AND('Ventas Pases'!$A1511="Fuera de Temporada",'Ventas Pases'!$B1511=2019,pases[[#This Row],[Modo de Compra]]="Paquete"),30,0)</f>
        <v>0</v>
      </c>
      <c r="O1511" s="5">
        <f>-SUMIF(lift[Número de pase],pases[[#This Row],[Numero de Pase]],lift[Costo])</f>
        <v>0</v>
      </c>
    </row>
    <row r="1512" spans="1:15" x14ac:dyDescent="0.25">
      <c r="A1512" t="s">
        <v>7</v>
      </c>
      <c r="B1512">
        <v>2019</v>
      </c>
      <c r="C1512">
        <v>43544</v>
      </c>
      <c r="D1512" t="s">
        <v>8</v>
      </c>
      <c r="E1512">
        <v>43535</v>
      </c>
      <c r="F1512">
        <v>9</v>
      </c>
      <c r="G1512" t="s">
        <v>9</v>
      </c>
      <c r="H1512" t="s">
        <v>1530</v>
      </c>
      <c r="I1512" s="5">
        <v>1080</v>
      </c>
      <c r="J1512" s="5">
        <f>IFERROR('Ventas Pases'!$I1512/'Ventas Pases'!$F1512,"PASE")</f>
        <v>120</v>
      </c>
      <c r="K1512" t="str">
        <f>IFERROR(VLOOKUP('Ventas Pases'!$J1512,'Comisiones HEROIC'!$E$1:$F$6,2,0),"")</f>
        <v/>
      </c>
      <c r="L1512" s="5">
        <f>IF('Ventas Pases'!$D1512="Red HEROIC",IFERROR(VLOOKUP('Ventas Pases'!$G1512,'Comisiones HEROIC'!$A$1:$B$11,2,0),15),IF('Ventas Pases'!$D1512="Red HEROIC",15,0))</f>
        <v>0</v>
      </c>
      <c r="M1512">
        <f>IF(pases[[#This Row],[Días Visita]]&lt;7,0,IF(pases[[#This Row],[Días Visita]]&lt;9,1,IF(pases[[#This Row],[Días Visita]]="Ilimitados",0,2)))</f>
        <v>2</v>
      </c>
      <c r="N1512" s="5">
        <f>IF(AND('Ventas Pases'!$A1512="Fuera de Temporada",'Ventas Pases'!$B1512=2019,pases[[#This Row],[Modo de Compra]]="Paquete"),30,0)</f>
        <v>0</v>
      </c>
      <c r="O1512" s="5">
        <f>-SUMIF(lift[Número de pase],pases[[#This Row],[Numero de Pase]],lift[Costo])</f>
        <v>0</v>
      </c>
    </row>
    <row r="1513" spans="1:15" x14ac:dyDescent="0.25">
      <c r="A1513" t="s">
        <v>7</v>
      </c>
      <c r="B1513">
        <v>2018</v>
      </c>
      <c r="C1513">
        <v>43455</v>
      </c>
      <c r="D1513" t="s">
        <v>17</v>
      </c>
      <c r="E1513">
        <v>43146</v>
      </c>
      <c r="F1513">
        <v>2</v>
      </c>
      <c r="G1513" t="s">
        <v>9</v>
      </c>
      <c r="H1513" t="s">
        <v>1531</v>
      </c>
      <c r="I1513" s="5">
        <v>220</v>
      </c>
      <c r="J1513" s="5">
        <f>IFERROR('Ventas Pases'!$I1513/'Ventas Pases'!$F1513,"PASE")</f>
        <v>110</v>
      </c>
      <c r="K1513" t="str">
        <f>IFERROR(VLOOKUP('Ventas Pases'!$J1513,'Comisiones HEROIC'!$E$1:$F$6,2,0),"")</f>
        <v>Elton Hotel</v>
      </c>
      <c r="L1513" s="5">
        <f>IF('Ventas Pases'!$D1513="Red HEROIC",IFERROR(VLOOKUP('Ventas Pases'!$G1513,'Comisiones HEROIC'!$A$1:$B$11,2,0),15),IF('Ventas Pases'!$D1513="Red HEROIC",15,0))</f>
        <v>0</v>
      </c>
      <c r="M1513">
        <f>IF(pases[[#This Row],[Días Visita]]&lt;7,0,IF(pases[[#This Row],[Días Visita]]&lt;9,1,IF(pases[[#This Row],[Días Visita]]="Ilimitados",0,2)))</f>
        <v>0</v>
      </c>
      <c r="N1513" s="5">
        <f>IF(AND('Ventas Pases'!$A1513="Fuera de Temporada",'Ventas Pases'!$B1513=2019,pases[[#This Row],[Modo de Compra]]="Paquete"),30,0)</f>
        <v>0</v>
      </c>
      <c r="O1513" s="5">
        <f>-SUMIF(lift[Número de pase],pases[[#This Row],[Numero de Pase]],lift[Costo])</f>
        <v>0</v>
      </c>
    </row>
    <row r="1514" spans="1:15" x14ac:dyDescent="0.25">
      <c r="A1514" t="s">
        <v>13</v>
      </c>
      <c r="B1514">
        <v>2019</v>
      </c>
      <c r="C1514">
        <v>43193</v>
      </c>
      <c r="D1514" t="s">
        <v>8</v>
      </c>
      <c r="E1514">
        <v>43294</v>
      </c>
      <c r="F1514">
        <v>9</v>
      </c>
      <c r="G1514" t="s">
        <v>9</v>
      </c>
      <c r="H1514" t="s">
        <v>1532</v>
      </c>
      <c r="I1514" s="5">
        <v>1080</v>
      </c>
      <c r="J1514" s="5">
        <f>IFERROR('Ventas Pases'!$I1514/'Ventas Pases'!$F1514,"PASE")</f>
        <v>120</v>
      </c>
      <c r="K1514" t="str">
        <f>IFERROR(VLOOKUP('Ventas Pases'!$J1514,'Comisiones HEROIC'!$E$1:$F$6,2,0),"")</f>
        <v/>
      </c>
      <c r="L1514" s="5">
        <f>IF('Ventas Pases'!$D1514="Red HEROIC",IFERROR(VLOOKUP('Ventas Pases'!$G1514,'Comisiones HEROIC'!$A$1:$B$11,2,0),15),IF('Ventas Pases'!$D1514="Red HEROIC",15,0))</f>
        <v>0</v>
      </c>
      <c r="M1514">
        <f>IF(pases[[#This Row],[Días Visita]]&lt;7,0,IF(pases[[#This Row],[Días Visita]]&lt;9,1,IF(pases[[#This Row],[Días Visita]]="Ilimitados",0,2)))</f>
        <v>2</v>
      </c>
      <c r="N1514" s="5">
        <f>IF(AND('Ventas Pases'!$A1514="Fuera de Temporada",'Ventas Pases'!$B1514=2019,pases[[#This Row],[Modo de Compra]]="Paquete"),30,0)</f>
        <v>0</v>
      </c>
      <c r="O1514" s="5">
        <f>-SUMIF(lift[Número de pase],pases[[#This Row],[Numero de Pase]],lift[Costo])</f>
        <v>0</v>
      </c>
    </row>
    <row r="1515" spans="1:15" x14ac:dyDescent="0.25">
      <c r="A1515" t="s">
        <v>13</v>
      </c>
      <c r="B1515">
        <v>2019</v>
      </c>
      <c r="C1515">
        <v>43287</v>
      </c>
      <c r="D1515" t="s">
        <v>8</v>
      </c>
      <c r="E1515">
        <v>43419</v>
      </c>
      <c r="F1515" t="s">
        <v>11</v>
      </c>
      <c r="G1515" t="s">
        <v>9</v>
      </c>
      <c r="H1515" t="s">
        <v>1533</v>
      </c>
      <c r="I1515" s="5">
        <v>1950</v>
      </c>
      <c r="J1515" s="5" t="str">
        <f>IFERROR('Ventas Pases'!$I1515/'Ventas Pases'!$F1515,"PASE")</f>
        <v>PASE</v>
      </c>
      <c r="K1515" t="str">
        <f>IFERROR(VLOOKUP('Ventas Pases'!$J1515,'Comisiones HEROIC'!$E$1:$F$6,2,0),"")</f>
        <v/>
      </c>
      <c r="L1515" s="5">
        <f>IF('Ventas Pases'!$D1515="Red HEROIC",IFERROR(VLOOKUP('Ventas Pases'!$G1515,'Comisiones HEROIC'!$A$1:$B$11,2,0),15),IF('Ventas Pases'!$D1515="Red HEROIC",15,0))</f>
        <v>0</v>
      </c>
      <c r="M1515">
        <f>IF(pases[[#This Row],[Días Visita]]&lt;7,0,IF(pases[[#This Row],[Días Visita]]&lt;9,1,IF(pases[[#This Row],[Días Visita]]="Ilimitados",0,2)))</f>
        <v>0</v>
      </c>
      <c r="N1515" s="5">
        <f>IF(AND('Ventas Pases'!$A1515="Fuera de Temporada",'Ventas Pases'!$B1515=2019,pases[[#This Row],[Modo de Compra]]="Paquete"),30,0)</f>
        <v>0</v>
      </c>
      <c r="O1515" s="5">
        <f>-SUMIF(lift[Número de pase],pases[[#This Row],[Numero de Pase]],lift[Costo])</f>
        <v>-368</v>
      </c>
    </row>
    <row r="1516" spans="1:15" x14ac:dyDescent="0.25">
      <c r="A1516" t="s">
        <v>13</v>
      </c>
      <c r="B1516">
        <v>2019</v>
      </c>
      <c r="C1516">
        <v>43309</v>
      </c>
      <c r="D1516" t="s">
        <v>60</v>
      </c>
      <c r="E1516">
        <v>43216</v>
      </c>
      <c r="F1516">
        <v>5</v>
      </c>
      <c r="G1516" t="s">
        <v>9</v>
      </c>
      <c r="H1516" t="s">
        <v>1534</v>
      </c>
      <c r="I1516" s="5">
        <v>600</v>
      </c>
      <c r="J1516" s="5">
        <f>IFERROR('Ventas Pases'!$I1516/'Ventas Pases'!$F1516,"PASE")</f>
        <v>120</v>
      </c>
      <c r="K1516" t="str">
        <f>IFERROR(VLOOKUP('Ventas Pases'!$J1516,'Comisiones HEROIC'!$E$1:$F$6,2,0),"")</f>
        <v/>
      </c>
      <c r="L1516" s="5">
        <f>IF('Ventas Pases'!$D1516="Red HEROIC",IFERROR(VLOOKUP('Ventas Pases'!$G1516,'Comisiones HEROIC'!$A$1:$B$11,2,0),15),IF('Ventas Pases'!$D1516="Red HEROIC",15,0))</f>
        <v>0</v>
      </c>
      <c r="M1516">
        <f>IF(pases[[#This Row],[Días Visita]]&lt;7,0,IF(pases[[#This Row],[Días Visita]]&lt;9,1,IF(pases[[#This Row],[Días Visita]]="Ilimitados",0,2)))</f>
        <v>0</v>
      </c>
      <c r="N1516" s="5">
        <f>IF(AND('Ventas Pases'!$A1516="Fuera de Temporada",'Ventas Pases'!$B1516=2019,pases[[#This Row],[Modo de Compra]]="Paquete"),30,0)</f>
        <v>0</v>
      </c>
      <c r="O1516" s="5">
        <f>-SUMIF(lift[Número de pase],pases[[#This Row],[Numero de Pase]],lift[Costo])</f>
        <v>0</v>
      </c>
    </row>
    <row r="1517" spans="1:15" x14ac:dyDescent="0.25">
      <c r="A1517" t="s">
        <v>7</v>
      </c>
      <c r="B1517">
        <v>2019</v>
      </c>
      <c r="C1517">
        <v>43455</v>
      </c>
      <c r="D1517" t="s">
        <v>8</v>
      </c>
      <c r="E1517">
        <v>43514</v>
      </c>
      <c r="F1517">
        <v>9</v>
      </c>
      <c r="G1517" t="s">
        <v>9</v>
      </c>
      <c r="H1517" t="s">
        <v>1535</v>
      </c>
      <c r="I1517" s="5">
        <v>1080</v>
      </c>
      <c r="J1517" s="5">
        <f>IFERROR('Ventas Pases'!$I1517/'Ventas Pases'!$F1517,"PASE")</f>
        <v>120</v>
      </c>
      <c r="K1517" t="str">
        <f>IFERROR(VLOOKUP('Ventas Pases'!$J1517,'Comisiones HEROIC'!$E$1:$F$6,2,0),"")</f>
        <v/>
      </c>
      <c r="L1517" s="5">
        <f>IF('Ventas Pases'!$D1517="Red HEROIC",IFERROR(VLOOKUP('Ventas Pases'!$G1517,'Comisiones HEROIC'!$A$1:$B$11,2,0),15),IF('Ventas Pases'!$D1517="Red HEROIC",15,0))</f>
        <v>0</v>
      </c>
      <c r="M1517">
        <f>IF(pases[[#This Row],[Días Visita]]&lt;7,0,IF(pases[[#This Row],[Días Visita]]&lt;9,1,IF(pases[[#This Row],[Días Visita]]="Ilimitados",0,2)))</f>
        <v>2</v>
      </c>
      <c r="N1517" s="5">
        <f>IF(AND('Ventas Pases'!$A1517="Fuera de Temporada",'Ventas Pases'!$B1517=2019,pases[[#This Row],[Modo de Compra]]="Paquete"),30,0)</f>
        <v>0</v>
      </c>
      <c r="O1517" s="5">
        <f>-SUMIF(lift[Número de pase],pases[[#This Row],[Numero de Pase]],lift[Costo])</f>
        <v>0</v>
      </c>
    </row>
    <row r="1518" spans="1:15" x14ac:dyDescent="0.25">
      <c r="A1518" t="s">
        <v>7</v>
      </c>
      <c r="B1518">
        <v>2018</v>
      </c>
      <c r="C1518">
        <v>43101</v>
      </c>
      <c r="D1518" t="s">
        <v>60</v>
      </c>
      <c r="E1518">
        <v>43155</v>
      </c>
      <c r="F1518">
        <v>7</v>
      </c>
      <c r="G1518" t="s">
        <v>9</v>
      </c>
      <c r="H1518" t="s">
        <v>1536</v>
      </c>
      <c r="I1518" s="5">
        <v>840</v>
      </c>
      <c r="J1518" s="5">
        <f>IFERROR('Ventas Pases'!$I1518/'Ventas Pases'!$F1518,"PASE")</f>
        <v>120</v>
      </c>
      <c r="K1518" t="str">
        <f>IFERROR(VLOOKUP('Ventas Pases'!$J1518,'Comisiones HEROIC'!$E$1:$F$6,2,0),"")</f>
        <v/>
      </c>
      <c r="L1518" s="5">
        <f>IF('Ventas Pases'!$D1518="Red HEROIC",IFERROR(VLOOKUP('Ventas Pases'!$G1518,'Comisiones HEROIC'!$A$1:$B$11,2,0),15),IF('Ventas Pases'!$D1518="Red HEROIC",15,0))</f>
        <v>0</v>
      </c>
      <c r="M1518">
        <f>IF(pases[[#This Row],[Días Visita]]&lt;7,0,IF(pases[[#This Row],[Días Visita]]&lt;9,1,IF(pases[[#This Row],[Días Visita]]="Ilimitados",0,2)))</f>
        <v>1</v>
      </c>
      <c r="N1518" s="5">
        <f>IF(AND('Ventas Pases'!$A1518="Fuera de Temporada",'Ventas Pases'!$B1518=2019,pases[[#This Row],[Modo de Compra]]="Paquete"),30,0)</f>
        <v>0</v>
      </c>
      <c r="O1518" s="5">
        <f>-SUMIF(lift[Número de pase],pases[[#This Row],[Numero de Pase]],lift[Costo])</f>
        <v>0</v>
      </c>
    </row>
    <row r="1519" spans="1:15" x14ac:dyDescent="0.25">
      <c r="A1519" t="s">
        <v>13</v>
      </c>
      <c r="B1519">
        <v>2018</v>
      </c>
      <c r="C1519">
        <v>43344</v>
      </c>
      <c r="D1519" t="s">
        <v>8</v>
      </c>
      <c r="E1519">
        <v>42913</v>
      </c>
      <c r="F1519">
        <v>8</v>
      </c>
      <c r="G1519" t="s">
        <v>9</v>
      </c>
      <c r="H1519" t="s">
        <v>1537</v>
      </c>
      <c r="I1519" s="5">
        <v>960</v>
      </c>
      <c r="J1519" s="5">
        <f>IFERROR('Ventas Pases'!$I1519/'Ventas Pases'!$F1519,"PASE")</f>
        <v>120</v>
      </c>
      <c r="K1519" t="str">
        <f>IFERROR(VLOOKUP('Ventas Pases'!$J1519,'Comisiones HEROIC'!$E$1:$F$6,2,0),"")</f>
        <v/>
      </c>
      <c r="L1519" s="5">
        <f>IF('Ventas Pases'!$D1519="Red HEROIC",IFERROR(VLOOKUP('Ventas Pases'!$G1519,'Comisiones HEROIC'!$A$1:$B$11,2,0),15),IF('Ventas Pases'!$D1519="Red HEROIC",15,0))</f>
        <v>0</v>
      </c>
      <c r="M1519">
        <f>IF(pases[[#This Row],[Días Visita]]&lt;7,0,IF(pases[[#This Row],[Días Visita]]&lt;9,1,IF(pases[[#This Row],[Días Visita]]="Ilimitados",0,2)))</f>
        <v>1</v>
      </c>
      <c r="N1519" s="5">
        <f>IF(AND('Ventas Pases'!$A1519="Fuera de Temporada",'Ventas Pases'!$B1519=2019,pases[[#This Row],[Modo de Compra]]="Paquete"),30,0)</f>
        <v>0</v>
      </c>
      <c r="O1519" s="5">
        <f>-SUMIF(lift[Número de pase],pases[[#This Row],[Numero de Pase]],lift[Costo])</f>
        <v>0</v>
      </c>
    </row>
    <row r="1520" spans="1:15" x14ac:dyDescent="0.25">
      <c r="A1520" t="s">
        <v>7</v>
      </c>
      <c r="B1520">
        <v>2019</v>
      </c>
      <c r="C1520">
        <v>43509</v>
      </c>
      <c r="D1520" t="s">
        <v>60</v>
      </c>
      <c r="E1520">
        <v>43501</v>
      </c>
      <c r="F1520">
        <v>3</v>
      </c>
      <c r="G1520" t="s">
        <v>9</v>
      </c>
      <c r="H1520" t="s">
        <v>1538</v>
      </c>
      <c r="I1520" s="5">
        <v>360</v>
      </c>
      <c r="J1520" s="5">
        <f>IFERROR('Ventas Pases'!$I1520/'Ventas Pases'!$F1520,"PASE")</f>
        <v>120</v>
      </c>
      <c r="K1520" t="str">
        <f>IFERROR(VLOOKUP('Ventas Pases'!$J1520,'Comisiones HEROIC'!$E$1:$F$6,2,0),"")</f>
        <v/>
      </c>
      <c r="L1520" s="5">
        <f>IF('Ventas Pases'!$D1520="Red HEROIC",IFERROR(VLOOKUP('Ventas Pases'!$G1520,'Comisiones HEROIC'!$A$1:$B$11,2,0),15),IF('Ventas Pases'!$D1520="Red HEROIC",15,0))</f>
        <v>0</v>
      </c>
      <c r="M1520">
        <f>IF(pases[[#This Row],[Días Visita]]&lt;7,0,IF(pases[[#This Row],[Días Visita]]&lt;9,1,IF(pases[[#This Row],[Días Visita]]="Ilimitados",0,2)))</f>
        <v>0</v>
      </c>
      <c r="N1520" s="5">
        <f>IF(AND('Ventas Pases'!$A1520="Fuera de Temporada",'Ventas Pases'!$B1520=2019,pases[[#This Row],[Modo de Compra]]="Paquete"),30,0)</f>
        <v>0</v>
      </c>
      <c r="O1520" s="5">
        <f>-SUMIF(lift[Número de pase],pases[[#This Row],[Numero de Pase]],lift[Costo])</f>
        <v>0</v>
      </c>
    </row>
    <row r="1521" spans="1:15" x14ac:dyDescent="0.25">
      <c r="A1521" t="s">
        <v>7</v>
      </c>
      <c r="B1521">
        <v>2019</v>
      </c>
      <c r="C1521">
        <v>43496</v>
      </c>
      <c r="D1521" t="s">
        <v>14</v>
      </c>
      <c r="E1521">
        <v>43534</v>
      </c>
      <c r="F1521">
        <v>8</v>
      </c>
      <c r="G1521" t="s">
        <v>19</v>
      </c>
      <c r="H1521" t="s">
        <v>1539</v>
      </c>
      <c r="I1521" s="5">
        <v>1120</v>
      </c>
      <c r="J1521" s="5">
        <f>IFERROR('Ventas Pases'!$I1521/'Ventas Pases'!$F1521,"PASE")</f>
        <v>140</v>
      </c>
      <c r="K1521" t="str">
        <f>IFERROR(VLOOKUP('Ventas Pases'!$J1521,'Comisiones HEROIC'!$E$1:$F$6,2,0),"")</f>
        <v/>
      </c>
      <c r="L1521" s="5">
        <f>IF('Ventas Pases'!$D1521="Red HEROIC",IFERROR(VLOOKUP('Ventas Pases'!$G1521,'Comisiones HEROIC'!$A$1:$B$11,2,0),15),IF('Ventas Pases'!$D1521="Red HEROIC",15,0))</f>
        <v>15</v>
      </c>
      <c r="M1521">
        <f>IF(pases[[#This Row],[Días Visita]]&lt;7,0,IF(pases[[#This Row],[Días Visita]]&lt;9,1,IF(pases[[#This Row],[Días Visita]]="Ilimitados",0,2)))</f>
        <v>1</v>
      </c>
      <c r="N1521" s="5">
        <f>IF(AND('Ventas Pases'!$A1521="Fuera de Temporada",'Ventas Pases'!$B1521=2019,pases[[#This Row],[Modo de Compra]]="Paquete"),30,0)</f>
        <v>0</v>
      </c>
      <c r="O1521" s="5">
        <f>-SUMIF(lift[Número de pase],pases[[#This Row],[Numero de Pase]],lift[Costo])</f>
        <v>0</v>
      </c>
    </row>
    <row r="1522" spans="1:15" x14ac:dyDescent="0.25">
      <c r="A1522" t="s">
        <v>7</v>
      </c>
      <c r="B1522">
        <v>2018</v>
      </c>
      <c r="C1522">
        <v>43137</v>
      </c>
      <c r="D1522" t="s">
        <v>14</v>
      </c>
      <c r="E1522">
        <v>43129</v>
      </c>
      <c r="F1522">
        <v>1</v>
      </c>
      <c r="G1522" t="s">
        <v>19</v>
      </c>
      <c r="H1522" t="s">
        <v>1540</v>
      </c>
      <c r="I1522" s="5">
        <v>140</v>
      </c>
      <c r="J1522" s="5">
        <f>IFERROR('Ventas Pases'!$I1522/'Ventas Pases'!$F1522,"PASE")</f>
        <v>140</v>
      </c>
      <c r="K1522" t="str">
        <f>IFERROR(VLOOKUP('Ventas Pases'!$J1522,'Comisiones HEROIC'!$E$1:$F$6,2,0),"")</f>
        <v/>
      </c>
      <c r="L1522" s="5">
        <f>IF('Ventas Pases'!$D1522="Red HEROIC",IFERROR(VLOOKUP('Ventas Pases'!$G1522,'Comisiones HEROIC'!$A$1:$B$11,2,0),15),IF('Ventas Pases'!$D1522="Red HEROIC",15,0))</f>
        <v>15</v>
      </c>
      <c r="M1522">
        <f>IF(pases[[#This Row],[Días Visita]]&lt;7,0,IF(pases[[#This Row],[Días Visita]]&lt;9,1,IF(pases[[#This Row],[Días Visita]]="Ilimitados",0,2)))</f>
        <v>0</v>
      </c>
      <c r="N1522" s="5">
        <f>IF(AND('Ventas Pases'!$A1522="Fuera de Temporada",'Ventas Pases'!$B1522=2019,pases[[#This Row],[Modo de Compra]]="Paquete"),30,0)</f>
        <v>0</v>
      </c>
      <c r="O1522" s="5">
        <f>-SUMIF(lift[Número de pase],pases[[#This Row],[Numero de Pase]],lift[Costo])</f>
        <v>0</v>
      </c>
    </row>
    <row r="1523" spans="1:15" x14ac:dyDescent="0.25">
      <c r="A1523" t="s">
        <v>7</v>
      </c>
      <c r="B1523">
        <v>2019</v>
      </c>
      <c r="C1523">
        <v>43456</v>
      </c>
      <c r="D1523" t="s">
        <v>14</v>
      </c>
      <c r="E1523">
        <v>43458</v>
      </c>
      <c r="F1523">
        <v>8</v>
      </c>
      <c r="G1523" t="s">
        <v>33</v>
      </c>
      <c r="H1523" t="s">
        <v>1541</v>
      </c>
      <c r="I1523" s="5">
        <v>1120</v>
      </c>
      <c r="J1523" s="5">
        <f>IFERROR('Ventas Pases'!$I1523/'Ventas Pases'!$F1523,"PASE")</f>
        <v>140</v>
      </c>
      <c r="K1523" t="str">
        <f>IFERROR(VLOOKUP('Ventas Pases'!$J1523,'Comisiones HEROIC'!$E$1:$F$6,2,0),"")</f>
        <v/>
      </c>
      <c r="L1523" s="5">
        <f>IF('Ventas Pases'!$D1523="Red HEROIC",IFERROR(VLOOKUP('Ventas Pases'!$G1523,'Comisiones HEROIC'!$A$1:$B$11,2,0),15),IF('Ventas Pases'!$D1523="Red HEROIC",15,0))</f>
        <v>15</v>
      </c>
      <c r="M1523">
        <f>IF(pases[[#This Row],[Días Visita]]&lt;7,0,IF(pases[[#This Row],[Días Visita]]&lt;9,1,IF(pases[[#This Row],[Días Visita]]="Ilimitados",0,2)))</f>
        <v>1</v>
      </c>
      <c r="N1523" s="5">
        <f>IF(AND('Ventas Pases'!$A1523="Fuera de Temporada",'Ventas Pases'!$B1523=2019,pases[[#This Row],[Modo de Compra]]="Paquete"),30,0)</f>
        <v>0</v>
      </c>
      <c r="O1523" s="5">
        <f>-SUMIF(lift[Número de pase],pases[[#This Row],[Numero de Pase]],lift[Costo])</f>
        <v>0</v>
      </c>
    </row>
    <row r="1524" spans="1:15" x14ac:dyDescent="0.25">
      <c r="A1524" t="s">
        <v>7</v>
      </c>
      <c r="B1524">
        <v>2018</v>
      </c>
      <c r="C1524">
        <v>43121</v>
      </c>
      <c r="D1524" t="s">
        <v>14</v>
      </c>
      <c r="E1524">
        <v>43125</v>
      </c>
      <c r="F1524">
        <v>9</v>
      </c>
      <c r="G1524" t="s">
        <v>15</v>
      </c>
      <c r="H1524" t="s">
        <v>1542</v>
      </c>
      <c r="I1524" s="5">
        <v>1260</v>
      </c>
      <c r="J1524" s="5">
        <f>IFERROR('Ventas Pases'!$I1524/'Ventas Pases'!$F1524,"PASE")</f>
        <v>140</v>
      </c>
      <c r="K1524" t="str">
        <f>IFERROR(VLOOKUP('Ventas Pases'!$J1524,'Comisiones HEROIC'!$E$1:$F$6,2,0),"")</f>
        <v/>
      </c>
      <c r="L1524" s="5">
        <f>IF('Ventas Pases'!$D1524="Red HEROIC",IFERROR(VLOOKUP('Ventas Pases'!$G1524,'Comisiones HEROIC'!$A$1:$B$11,2,0),15),IF('Ventas Pases'!$D1524="Red HEROIC",15,0))</f>
        <v>12</v>
      </c>
      <c r="M1524">
        <f>IF(pases[[#This Row],[Días Visita]]&lt;7,0,IF(pases[[#This Row],[Días Visita]]&lt;9,1,IF(pases[[#This Row],[Días Visita]]="Ilimitados",0,2)))</f>
        <v>2</v>
      </c>
      <c r="N1524" s="5">
        <f>IF(AND('Ventas Pases'!$A1524="Fuera de Temporada",'Ventas Pases'!$B1524=2019,pases[[#This Row],[Modo de Compra]]="Paquete"),30,0)</f>
        <v>0</v>
      </c>
      <c r="O1524" s="5">
        <f>-SUMIF(lift[Número de pase],pases[[#This Row],[Numero de Pase]],lift[Costo])</f>
        <v>0</v>
      </c>
    </row>
    <row r="1525" spans="1:15" x14ac:dyDescent="0.25">
      <c r="A1525" t="s">
        <v>7</v>
      </c>
      <c r="B1525">
        <v>2019</v>
      </c>
      <c r="C1525">
        <v>43452</v>
      </c>
      <c r="D1525" t="s">
        <v>14</v>
      </c>
      <c r="E1525">
        <v>43467</v>
      </c>
      <c r="F1525">
        <v>9</v>
      </c>
      <c r="G1525" t="s">
        <v>19</v>
      </c>
      <c r="H1525" t="s">
        <v>1543</v>
      </c>
      <c r="I1525" s="5">
        <v>1260</v>
      </c>
      <c r="J1525" s="5">
        <f>IFERROR('Ventas Pases'!$I1525/'Ventas Pases'!$F1525,"PASE")</f>
        <v>140</v>
      </c>
      <c r="K1525" t="str">
        <f>IFERROR(VLOOKUP('Ventas Pases'!$J1525,'Comisiones HEROIC'!$E$1:$F$6,2,0),"")</f>
        <v/>
      </c>
      <c r="L1525" s="5">
        <f>IF('Ventas Pases'!$D1525="Red HEROIC",IFERROR(VLOOKUP('Ventas Pases'!$G1525,'Comisiones HEROIC'!$A$1:$B$11,2,0),15),IF('Ventas Pases'!$D1525="Red HEROIC",15,0))</f>
        <v>15</v>
      </c>
      <c r="M1525">
        <f>IF(pases[[#This Row],[Días Visita]]&lt;7,0,IF(pases[[#This Row],[Días Visita]]&lt;9,1,IF(pases[[#This Row],[Días Visita]]="Ilimitados",0,2)))</f>
        <v>2</v>
      </c>
      <c r="N1525" s="5">
        <f>IF(AND('Ventas Pases'!$A1525="Fuera de Temporada",'Ventas Pases'!$B1525=2019,pases[[#This Row],[Modo de Compra]]="Paquete"),30,0)</f>
        <v>0</v>
      </c>
      <c r="O1525" s="5">
        <f>-SUMIF(lift[Número de pase],pases[[#This Row],[Numero de Pase]],lift[Costo])</f>
        <v>0</v>
      </c>
    </row>
    <row r="1526" spans="1:15" x14ac:dyDescent="0.25">
      <c r="A1526" t="s">
        <v>13</v>
      </c>
      <c r="B1526">
        <v>2018</v>
      </c>
      <c r="C1526">
        <v>43352</v>
      </c>
      <c r="D1526" t="s">
        <v>14</v>
      </c>
      <c r="E1526">
        <v>42932</v>
      </c>
      <c r="F1526">
        <v>6</v>
      </c>
      <c r="G1526" t="s">
        <v>19</v>
      </c>
      <c r="H1526" t="s">
        <v>1544</v>
      </c>
      <c r="I1526" s="5">
        <v>840</v>
      </c>
      <c r="J1526" s="5">
        <f>IFERROR('Ventas Pases'!$I1526/'Ventas Pases'!$F1526,"PASE")</f>
        <v>140</v>
      </c>
      <c r="K1526" t="str">
        <f>IFERROR(VLOOKUP('Ventas Pases'!$J1526,'Comisiones HEROIC'!$E$1:$F$6,2,0),"")</f>
        <v/>
      </c>
      <c r="L1526" s="5">
        <f>IF('Ventas Pases'!$D1526="Red HEROIC",IFERROR(VLOOKUP('Ventas Pases'!$G1526,'Comisiones HEROIC'!$A$1:$B$11,2,0),15),IF('Ventas Pases'!$D1526="Red HEROIC",15,0))</f>
        <v>15</v>
      </c>
      <c r="M1526">
        <f>IF(pases[[#This Row],[Días Visita]]&lt;7,0,IF(pases[[#This Row],[Días Visita]]&lt;9,1,IF(pases[[#This Row],[Días Visita]]="Ilimitados",0,2)))</f>
        <v>0</v>
      </c>
      <c r="N1526" s="5">
        <f>IF(AND('Ventas Pases'!$A1526="Fuera de Temporada",'Ventas Pases'!$B1526=2019,pases[[#This Row],[Modo de Compra]]="Paquete"),30,0)</f>
        <v>0</v>
      </c>
      <c r="O1526" s="5">
        <f>-SUMIF(lift[Número de pase],pases[[#This Row],[Numero de Pase]],lift[Costo])</f>
        <v>0</v>
      </c>
    </row>
    <row r="1527" spans="1:15" x14ac:dyDescent="0.25">
      <c r="A1527" t="s">
        <v>7</v>
      </c>
      <c r="B1527">
        <v>2018</v>
      </c>
      <c r="C1527">
        <v>43151</v>
      </c>
      <c r="D1527" t="s">
        <v>14</v>
      </c>
      <c r="E1527">
        <v>43142</v>
      </c>
      <c r="F1527">
        <v>1</v>
      </c>
      <c r="G1527" t="s">
        <v>35</v>
      </c>
      <c r="H1527" t="s">
        <v>1545</v>
      </c>
      <c r="I1527" s="5">
        <v>140</v>
      </c>
      <c r="J1527" s="5">
        <f>IFERROR('Ventas Pases'!$I1527/'Ventas Pases'!$F1527,"PASE")</f>
        <v>140</v>
      </c>
      <c r="K1527" t="str">
        <f>IFERROR(VLOOKUP('Ventas Pases'!$J1527,'Comisiones HEROIC'!$E$1:$F$6,2,0),"")</f>
        <v/>
      </c>
      <c r="L1527" s="5">
        <f>IF('Ventas Pases'!$D1527="Red HEROIC",IFERROR(VLOOKUP('Ventas Pases'!$G1527,'Comisiones HEROIC'!$A$1:$B$11,2,0),15),IF('Ventas Pases'!$D1527="Red HEROIC",15,0))</f>
        <v>16</v>
      </c>
      <c r="M1527">
        <f>IF(pases[[#This Row],[Días Visita]]&lt;7,0,IF(pases[[#This Row],[Días Visita]]&lt;9,1,IF(pases[[#This Row],[Días Visita]]="Ilimitados",0,2)))</f>
        <v>0</v>
      </c>
      <c r="N1527" s="5">
        <f>IF(AND('Ventas Pases'!$A1527="Fuera de Temporada",'Ventas Pases'!$B1527=2019,pases[[#This Row],[Modo de Compra]]="Paquete"),30,0)</f>
        <v>0</v>
      </c>
      <c r="O1527" s="5">
        <f>-SUMIF(lift[Número de pase],pases[[#This Row],[Numero de Pase]],lift[Costo])</f>
        <v>0</v>
      </c>
    </row>
    <row r="1528" spans="1:15" x14ac:dyDescent="0.25">
      <c r="A1528" t="s">
        <v>7</v>
      </c>
      <c r="B1528">
        <v>2019</v>
      </c>
      <c r="C1528">
        <v>43537</v>
      </c>
      <c r="D1528" t="s">
        <v>8</v>
      </c>
      <c r="E1528">
        <v>43419</v>
      </c>
      <c r="F1528" t="s">
        <v>11</v>
      </c>
      <c r="G1528" t="s">
        <v>9</v>
      </c>
      <c r="H1528" t="s">
        <v>1546</v>
      </c>
      <c r="I1528" s="5">
        <v>1950</v>
      </c>
      <c r="J1528" s="5" t="str">
        <f>IFERROR('Ventas Pases'!$I1528/'Ventas Pases'!$F1528,"PASE")</f>
        <v>PASE</v>
      </c>
      <c r="K1528" t="str">
        <f>IFERROR(VLOOKUP('Ventas Pases'!$J1528,'Comisiones HEROIC'!$E$1:$F$6,2,0),"")</f>
        <v/>
      </c>
      <c r="L1528" s="5">
        <f>IF('Ventas Pases'!$D1528="Red HEROIC",IFERROR(VLOOKUP('Ventas Pases'!$G1528,'Comisiones HEROIC'!$A$1:$B$11,2,0),15),IF('Ventas Pases'!$D1528="Red HEROIC",15,0))</f>
        <v>0</v>
      </c>
      <c r="M1528">
        <f>IF(pases[[#This Row],[Días Visita]]&lt;7,0,IF(pases[[#This Row],[Días Visita]]&lt;9,1,IF(pases[[#This Row],[Días Visita]]="Ilimitados",0,2)))</f>
        <v>0</v>
      </c>
      <c r="N1528" s="5">
        <f>IF(AND('Ventas Pases'!$A1528="Fuera de Temporada",'Ventas Pases'!$B1528=2019,pases[[#This Row],[Modo de Compra]]="Paquete"),30,0)</f>
        <v>0</v>
      </c>
      <c r="O1528" s="5">
        <f>-SUMIF(lift[Número de pase],pases[[#This Row],[Numero de Pase]],lift[Costo])</f>
        <v>0</v>
      </c>
    </row>
    <row r="1529" spans="1:15" x14ac:dyDescent="0.25">
      <c r="A1529" t="s">
        <v>7</v>
      </c>
      <c r="B1529">
        <v>2019</v>
      </c>
      <c r="C1529">
        <v>43463</v>
      </c>
      <c r="D1529" t="s">
        <v>60</v>
      </c>
      <c r="E1529">
        <v>43509</v>
      </c>
      <c r="F1529">
        <v>1</v>
      </c>
      <c r="G1529" t="s">
        <v>9</v>
      </c>
      <c r="H1529" t="s">
        <v>1547</v>
      </c>
      <c r="I1529" s="5">
        <v>120</v>
      </c>
      <c r="J1529" s="5">
        <f>IFERROR('Ventas Pases'!$I1529/'Ventas Pases'!$F1529,"PASE")</f>
        <v>120</v>
      </c>
      <c r="K1529" t="str">
        <f>IFERROR(VLOOKUP('Ventas Pases'!$J1529,'Comisiones HEROIC'!$E$1:$F$6,2,0),"")</f>
        <v/>
      </c>
      <c r="L1529" s="5">
        <f>IF('Ventas Pases'!$D1529="Red HEROIC",IFERROR(VLOOKUP('Ventas Pases'!$G1529,'Comisiones HEROIC'!$A$1:$B$11,2,0),15),IF('Ventas Pases'!$D1529="Red HEROIC",15,0))</f>
        <v>0</v>
      </c>
      <c r="M1529">
        <f>IF(pases[[#This Row],[Días Visita]]&lt;7,0,IF(pases[[#This Row],[Días Visita]]&lt;9,1,IF(pases[[#This Row],[Días Visita]]="Ilimitados",0,2)))</f>
        <v>0</v>
      </c>
      <c r="N1529" s="5">
        <f>IF(AND('Ventas Pases'!$A1529="Fuera de Temporada",'Ventas Pases'!$B1529=2019,pases[[#This Row],[Modo de Compra]]="Paquete"),30,0)</f>
        <v>0</v>
      </c>
      <c r="O1529" s="5">
        <f>-SUMIF(lift[Número de pase],pases[[#This Row],[Numero de Pase]],lift[Costo])</f>
        <v>0</v>
      </c>
    </row>
    <row r="1530" spans="1:15" x14ac:dyDescent="0.25">
      <c r="A1530" t="s">
        <v>7</v>
      </c>
      <c r="B1530">
        <v>2018</v>
      </c>
      <c r="C1530">
        <v>43104</v>
      </c>
      <c r="D1530" t="s">
        <v>8</v>
      </c>
      <c r="E1530">
        <v>43101</v>
      </c>
      <c r="F1530">
        <v>1</v>
      </c>
      <c r="G1530" t="s">
        <v>9</v>
      </c>
      <c r="H1530" t="s">
        <v>1548</v>
      </c>
      <c r="I1530" s="5">
        <v>120</v>
      </c>
      <c r="J1530" s="5">
        <f>IFERROR('Ventas Pases'!$I1530/'Ventas Pases'!$F1530,"PASE")</f>
        <v>120</v>
      </c>
      <c r="K1530" t="str">
        <f>IFERROR(VLOOKUP('Ventas Pases'!$J1530,'Comisiones HEROIC'!$E$1:$F$6,2,0),"")</f>
        <v/>
      </c>
      <c r="L1530" s="5">
        <f>IF('Ventas Pases'!$D1530="Red HEROIC",IFERROR(VLOOKUP('Ventas Pases'!$G1530,'Comisiones HEROIC'!$A$1:$B$11,2,0),15),IF('Ventas Pases'!$D1530="Red HEROIC",15,0))</f>
        <v>0</v>
      </c>
      <c r="M1530">
        <f>IF(pases[[#This Row],[Días Visita]]&lt;7,0,IF(pases[[#This Row],[Días Visita]]&lt;9,1,IF(pases[[#This Row],[Días Visita]]="Ilimitados",0,2)))</f>
        <v>0</v>
      </c>
      <c r="N1530" s="5">
        <f>IF(AND('Ventas Pases'!$A1530="Fuera de Temporada",'Ventas Pases'!$B1530=2019,pases[[#This Row],[Modo de Compra]]="Paquete"),30,0)</f>
        <v>0</v>
      </c>
      <c r="O1530" s="5">
        <f>-SUMIF(lift[Número de pase],pases[[#This Row],[Numero de Pase]],lift[Costo])</f>
        <v>0</v>
      </c>
    </row>
    <row r="1531" spans="1:15" x14ac:dyDescent="0.25">
      <c r="A1531" t="s">
        <v>7</v>
      </c>
      <c r="B1531">
        <v>2019</v>
      </c>
      <c r="C1531">
        <v>43485</v>
      </c>
      <c r="D1531" t="s">
        <v>8</v>
      </c>
      <c r="E1531">
        <v>43533</v>
      </c>
      <c r="F1531">
        <v>5</v>
      </c>
      <c r="G1531" t="s">
        <v>9</v>
      </c>
      <c r="H1531" t="s">
        <v>1549</v>
      </c>
      <c r="I1531" s="5">
        <v>600</v>
      </c>
      <c r="J1531" s="5">
        <f>IFERROR('Ventas Pases'!$I1531/'Ventas Pases'!$F1531,"PASE")</f>
        <v>120</v>
      </c>
      <c r="K1531" t="str">
        <f>IFERROR(VLOOKUP('Ventas Pases'!$J1531,'Comisiones HEROIC'!$E$1:$F$6,2,0),"")</f>
        <v/>
      </c>
      <c r="L1531" s="5">
        <f>IF('Ventas Pases'!$D1531="Red HEROIC",IFERROR(VLOOKUP('Ventas Pases'!$G1531,'Comisiones HEROIC'!$A$1:$B$11,2,0),15),IF('Ventas Pases'!$D1531="Red HEROIC",15,0))</f>
        <v>0</v>
      </c>
      <c r="M1531">
        <f>IF(pases[[#This Row],[Días Visita]]&lt;7,0,IF(pases[[#This Row],[Días Visita]]&lt;9,1,IF(pases[[#This Row],[Días Visita]]="Ilimitados",0,2)))</f>
        <v>0</v>
      </c>
      <c r="N1531" s="5">
        <f>IF(AND('Ventas Pases'!$A1531="Fuera de Temporada",'Ventas Pases'!$B1531=2019,pases[[#This Row],[Modo de Compra]]="Paquete"),30,0)</f>
        <v>0</v>
      </c>
      <c r="O1531" s="5">
        <f>-SUMIF(lift[Número de pase],pases[[#This Row],[Numero de Pase]],lift[Costo])</f>
        <v>0</v>
      </c>
    </row>
    <row r="1532" spans="1:15" x14ac:dyDescent="0.25">
      <c r="A1532" t="s">
        <v>13</v>
      </c>
      <c r="B1532">
        <v>2018</v>
      </c>
      <c r="C1532">
        <v>43367</v>
      </c>
      <c r="D1532" t="s">
        <v>60</v>
      </c>
      <c r="E1532">
        <v>42870</v>
      </c>
      <c r="F1532">
        <v>3</v>
      </c>
      <c r="G1532" t="s">
        <v>9</v>
      </c>
      <c r="H1532" t="s">
        <v>1550</v>
      </c>
      <c r="I1532" s="5">
        <v>360</v>
      </c>
      <c r="J1532" s="5">
        <f>IFERROR('Ventas Pases'!$I1532/'Ventas Pases'!$F1532,"PASE")</f>
        <v>120</v>
      </c>
      <c r="K1532" t="str">
        <f>IFERROR(VLOOKUP('Ventas Pases'!$J1532,'Comisiones HEROIC'!$E$1:$F$6,2,0),"")</f>
        <v/>
      </c>
      <c r="L1532" s="5">
        <f>IF('Ventas Pases'!$D1532="Red HEROIC",IFERROR(VLOOKUP('Ventas Pases'!$G1532,'Comisiones HEROIC'!$A$1:$B$11,2,0),15),IF('Ventas Pases'!$D1532="Red HEROIC",15,0))</f>
        <v>0</v>
      </c>
      <c r="M1532">
        <f>IF(pases[[#This Row],[Días Visita]]&lt;7,0,IF(pases[[#This Row],[Días Visita]]&lt;9,1,IF(pases[[#This Row],[Días Visita]]="Ilimitados",0,2)))</f>
        <v>0</v>
      </c>
      <c r="N1532" s="5">
        <f>IF(AND('Ventas Pases'!$A1532="Fuera de Temporada",'Ventas Pases'!$B1532=2019,pases[[#This Row],[Modo de Compra]]="Paquete"),30,0)</f>
        <v>0</v>
      </c>
      <c r="O1532" s="5">
        <f>-SUMIF(lift[Número de pase],pases[[#This Row],[Numero de Pase]],lift[Costo])</f>
        <v>0</v>
      </c>
    </row>
    <row r="1533" spans="1:15" x14ac:dyDescent="0.25">
      <c r="A1533" t="s">
        <v>7</v>
      </c>
      <c r="B1533">
        <v>2019</v>
      </c>
      <c r="C1533">
        <v>43431</v>
      </c>
      <c r="D1533" t="s">
        <v>17</v>
      </c>
      <c r="E1533">
        <v>43443</v>
      </c>
      <c r="F1533">
        <v>9</v>
      </c>
      <c r="G1533" t="s">
        <v>9</v>
      </c>
      <c r="H1533" t="s">
        <v>1551</v>
      </c>
      <c r="I1533" s="5">
        <v>945</v>
      </c>
      <c r="J1533" s="5">
        <f>IFERROR('Ventas Pases'!$I1533/'Ventas Pases'!$F1533,"PASE")</f>
        <v>105</v>
      </c>
      <c r="K1533" t="str">
        <f>IFERROR(VLOOKUP('Ventas Pases'!$J1533,'Comisiones HEROIC'!$E$1:$F$6,2,0),"")</f>
        <v>OI Hotels</v>
      </c>
      <c r="L1533" s="5">
        <f>IF('Ventas Pases'!$D1533="Red HEROIC",IFERROR(VLOOKUP('Ventas Pases'!$G1533,'Comisiones HEROIC'!$A$1:$B$11,2,0),15),IF('Ventas Pases'!$D1533="Red HEROIC",15,0))</f>
        <v>0</v>
      </c>
      <c r="M1533">
        <f>IF(pases[[#This Row],[Días Visita]]&lt;7,0,IF(pases[[#This Row],[Días Visita]]&lt;9,1,IF(pases[[#This Row],[Días Visita]]="Ilimitados",0,2)))</f>
        <v>2</v>
      </c>
      <c r="N1533" s="5">
        <f>IF(AND('Ventas Pases'!$A1533="Fuera de Temporada",'Ventas Pases'!$B1533=2019,pases[[#This Row],[Modo de Compra]]="Paquete"),30,0)</f>
        <v>0</v>
      </c>
      <c r="O1533" s="5">
        <f>-SUMIF(lift[Número de pase],pases[[#This Row],[Numero de Pase]],lift[Costo])</f>
        <v>0</v>
      </c>
    </row>
    <row r="1534" spans="1:15" x14ac:dyDescent="0.25">
      <c r="A1534" t="s">
        <v>13</v>
      </c>
      <c r="B1534">
        <v>2018</v>
      </c>
      <c r="C1534">
        <v>43364</v>
      </c>
      <c r="D1534" t="s">
        <v>8</v>
      </c>
      <c r="E1534">
        <v>42923</v>
      </c>
      <c r="F1534">
        <v>7</v>
      </c>
      <c r="G1534" t="s">
        <v>9</v>
      </c>
      <c r="H1534" t="s">
        <v>1552</v>
      </c>
      <c r="I1534" s="5">
        <v>840</v>
      </c>
      <c r="J1534" s="5">
        <f>IFERROR('Ventas Pases'!$I1534/'Ventas Pases'!$F1534,"PASE")</f>
        <v>120</v>
      </c>
      <c r="K1534" t="str">
        <f>IFERROR(VLOOKUP('Ventas Pases'!$J1534,'Comisiones HEROIC'!$E$1:$F$6,2,0),"")</f>
        <v/>
      </c>
      <c r="L1534" s="5">
        <f>IF('Ventas Pases'!$D1534="Red HEROIC",IFERROR(VLOOKUP('Ventas Pases'!$G1534,'Comisiones HEROIC'!$A$1:$B$11,2,0),15),IF('Ventas Pases'!$D1534="Red HEROIC",15,0))</f>
        <v>0</v>
      </c>
      <c r="M1534">
        <f>IF(pases[[#This Row],[Días Visita]]&lt;7,0,IF(pases[[#This Row],[Días Visita]]&lt;9,1,IF(pases[[#This Row],[Días Visita]]="Ilimitados",0,2)))</f>
        <v>1</v>
      </c>
      <c r="N1534" s="5">
        <f>IF(AND('Ventas Pases'!$A1534="Fuera de Temporada",'Ventas Pases'!$B1534=2019,pases[[#This Row],[Modo de Compra]]="Paquete"),30,0)</f>
        <v>0</v>
      </c>
      <c r="O1534" s="5">
        <f>-SUMIF(lift[Número de pase],pases[[#This Row],[Numero de Pase]],lift[Costo])</f>
        <v>0</v>
      </c>
    </row>
    <row r="1535" spans="1:15" x14ac:dyDescent="0.25">
      <c r="A1535" t="s">
        <v>7</v>
      </c>
      <c r="B1535">
        <v>2019</v>
      </c>
      <c r="C1535">
        <v>43488</v>
      </c>
      <c r="D1535" t="s">
        <v>14</v>
      </c>
      <c r="E1535">
        <v>43503</v>
      </c>
      <c r="F1535">
        <v>3</v>
      </c>
      <c r="G1535" t="s">
        <v>27</v>
      </c>
      <c r="H1535" t="s">
        <v>1553</v>
      </c>
      <c r="I1535" s="5">
        <v>420</v>
      </c>
      <c r="J1535" s="5">
        <f>IFERROR('Ventas Pases'!$I1535/'Ventas Pases'!$F1535,"PASE")</f>
        <v>140</v>
      </c>
      <c r="K1535" t="str">
        <f>IFERROR(VLOOKUP('Ventas Pases'!$J1535,'Comisiones HEROIC'!$E$1:$F$6,2,0),"")</f>
        <v/>
      </c>
      <c r="L1535" s="5">
        <f>IF('Ventas Pases'!$D1535="Red HEROIC",IFERROR(VLOOKUP('Ventas Pases'!$G1535,'Comisiones HEROIC'!$A$1:$B$11,2,0),15),IF('Ventas Pases'!$D1535="Red HEROIC",15,0))</f>
        <v>15</v>
      </c>
      <c r="M1535">
        <f>IF(pases[[#This Row],[Días Visita]]&lt;7,0,IF(pases[[#This Row],[Días Visita]]&lt;9,1,IF(pases[[#This Row],[Días Visita]]="Ilimitados",0,2)))</f>
        <v>0</v>
      </c>
      <c r="N1535" s="5">
        <f>IF(AND('Ventas Pases'!$A1535="Fuera de Temporada",'Ventas Pases'!$B1535=2019,pases[[#This Row],[Modo de Compra]]="Paquete"),30,0)</f>
        <v>0</v>
      </c>
      <c r="O1535" s="5">
        <f>-SUMIF(lift[Número de pase],pases[[#This Row],[Numero de Pase]],lift[Costo])</f>
        <v>0</v>
      </c>
    </row>
    <row r="1536" spans="1:15" x14ac:dyDescent="0.25">
      <c r="A1536" t="s">
        <v>7</v>
      </c>
      <c r="B1536">
        <v>2019</v>
      </c>
      <c r="C1536">
        <v>43433</v>
      </c>
      <c r="D1536" t="s">
        <v>8</v>
      </c>
      <c r="E1536">
        <v>43512</v>
      </c>
      <c r="F1536">
        <v>1</v>
      </c>
      <c r="G1536" t="s">
        <v>9</v>
      </c>
      <c r="H1536" t="s">
        <v>1554</v>
      </c>
      <c r="I1536" s="5">
        <v>120</v>
      </c>
      <c r="J1536" s="5">
        <f>IFERROR('Ventas Pases'!$I1536/'Ventas Pases'!$F1536,"PASE")</f>
        <v>120</v>
      </c>
      <c r="K1536" t="str">
        <f>IFERROR(VLOOKUP('Ventas Pases'!$J1536,'Comisiones HEROIC'!$E$1:$F$6,2,0),"")</f>
        <v/>
      </c>
      <c r="L1536" s="5">
        <f>IF('Ventas Pases'!$D1536="Red HEROIC",IFERROR(VLOOKUP('Ventas Pases'!$G1536,'Comisiones HEROIC'!$A$1:$B$11,2,0),15),IF('Ventas Pases'!$D1536="Red HEROIC",15,0))</f>
        <v>0</v>
      </c>
      <c r="M1536">
        <f>IF(pases[[#This Row],[Días Visita]]&lt;7,0,IF(pases[[#This Row],[Días Visita]]&lt;9,1,IF(pases[[#This Row],[Días Visita]]="Ilimitados",0,2)))</f>
        <v>0</v>
      </c>
      <c r="N1536" s="5">
        <f>IF(AND('Ventas Pases'!$A1536="Fuera de Temporada",'Ventas Pases'!$B1536=2019,pases[[#This Row],[Modo de Compra]]="Paquete"),30,0)</f>
        <v>0</v>
      </c>
      <c r="O1536" s="5">
        <f>-SUMIF(lift[Número de pase],pases[[#This Row],[Numero de Pase]],lift[Costo])</f>
        <v>0</v>
      </c>
    </row>
    <row r="1537" spans="1:15" x14ac:dyDescent="0.25">
      <c r="A1537" t="s">
        <v>13</v>
      </c>
      <c r="B1537">
        <v>2019</v>
      </c>
      <c r="C1537">
        <v>43263</v>
      </c>
      <c r="D1537" t="s">
        <v>8</v>
      </c>
      <c r="E1537">
        <v>43259</v>
      </c>
      <c r="F1537">
        <v>5</v>
      </c>
      <c r="G1537" t="s">
        <v>9</v>
      </c>
      <c r="H1537" t="s">
        <v>1555</v>
      </c>
      <c r="I1537" s="5">
        <v>600</v>
      </c>
      <c r="J1537" s="5">
        <f>IFERROR('Ventas Pases'!$I1537/'Ventas Pases'!$F1537,"PASE")</f>
        <v>120</v>
      </c>
      <c r="K1537" t="str">
        <f>IFERROR(VLOOKUP('Ventas Pases'!$J1537,'Comisiones HEROIC'!$E$1:$F$6,2,0),"")</f>
        <v/>
      </c>
      <c r="L1537" s="5">
        <f>IF('Ventas Pases'!$D1537="Red HEROIC",IFERROR(VLOOKUP('Ventas Pases'!$G1537,'Comisiones HEROIC'!$A$1:$B$11,2,0),15),IF('Ventas Pases'!$D1537="Red HEROIC",15,0))</f>
        <v>0</v>
      </c>
      <c r="M1537">
        <f>IF(pases[[#This Row],[Días Visita]]&lt;7,0,IF(pases[[#This Row],[Días Visita]]&lt;9,1,IF(pases[[#This Row],[Días Visita]]="Ilimitados",0,2)))</f>
        <v>0</v>
      </c>
      <c r="N1537" s="5">
        <f>IF(AND('Ventas Pases'!$A1537="Fuera de Temporada",'Ventas Pases'!$B1537=2019,pases[[#This Row],[Modo de Compra]]="Paquete"),30,0)</f>
        <v>0</v>
      </c>
      <c r="O1537" s="5">
        <f>-SUMIF(lift[Número de pase],pases[[#This Row],[Numero de Pase]],lift[Costo])</f>
        <v>0</v>
      </c>
    </row>
    <row r="1538" spans="1:15" x14ac:dyDescent="0.25">
      <c r="A1538" t="s">
        <v>7</v>
      </c>
      <c r="B1538">
        <v>2018</v>
      </c>
      <c r="C1538">
        <v>43116</v>
      </c>
      <c r="D1538" t="s">
        <v>8</v>
      </c>
      <c r="E1538">
        <v>43054</v>
      </c>
      <c r="F1538" t="s">
        <v>11</v>
      </c>
      <c r="G1538" t="s">
        <v>9</v>
      </c>
      <c r="H1538" t="s">
        <v>1556</v>
      </c>
      <c r="I1538" s="5">
        <v>1950</v>
      </c>
      <c r="J1538" s="5" t="str">
        <f>IFERROR('Ventas Pases'!$I1538/'Ventas Pases'!$F1538,"PASE")</f>
        <v>PASE</v>
      </c>
      <c r="K1538" t="str">
        <f>IFERROR(VLOOKUP('Ventas Pases'!$J1538,'Comisiones HEROIC'!$E$1:$F$6,2,0),"")</f>
        <v/>
      </c>
      <c r="L1538" s="5">
        <f>IF('Ventas Pases'!$D1538="Red HEROIC",IFERROR(VLOOKUP('Ventas Pases'!$G1538,'Comisiones HEROIC'!$A$1:$B$11,2,0),15),IF('Ventas Pases'!$D1538="Red HEROIC",15,0))</f>
        <v>0</v>
      </c>
      <c r="M1538">
        <f>IF(pases[[#This Row],[Días Visita]]&lt;7,0,IF(pases[[#This Row],[Días Visita]]&lt;9,1,IF(pases[[#This Row],[Días Visita]]="Ilimitados",0,2)))</f>
        <v>0</v>
      </c>
      <c r="N1538" s="5">
        <f>IF(AND('Ventas Pases'!$A1538="Fuera de Temporada",'Ventas Pases'!$B1538=2019,pases[[#This Row],[Modo de Compra]]="Paquete"),30,0)</f>
        <v>0</v>
      </c>
      <c r="O1538" s="5">
        <f>-SUMIF(lift[Número de pase],pases[[#This Row],[Numero de Pase]],lift[Costo])</f>
        <v>-92</v>
      </c>
    </row>
    <row r="1539" spans="1:15" x14ac:dyDescent="0.25">
      <c r="A1539" t="s">
        <v>13</v>
      </c>
      <c r="B1539">
        <v>2019</v>
      </c>
      <c r="C1539">
        <v>43307</v>
      </c>
      <c r="D1539" t="s">
        <v>14</v>
      </c>
      <c r="E1539">
        <v>43268</v>
      </c>
      <c r="F1539">
        <v>3</v>
      </c>
      <c r="G1539" t="s">
        <v>35</v>
      </c>
      <c r="H1539" t="s">
        <v>1557</v>
      </c>
      <c r="I1539" s="5">
        <v>420</v>
      </c>
      <c r="J1539" s="5">
        <f>IFERROR('Ventas Pases'!$I1539/'Ventas Pases'!$F1539,"PASE")</f>
        <v>140</v>
      </c>
      <c r="K1539" t="str">
        <f>IFERROR(VLOOKUP('Ventas Pases'!$J1539,'Comisiones HEROIC'!$E$1:$F$6,2,0),"")</f>
        <v/>
      </c>
      <c r="L1539" s="5">
        <f>IF('Ventas Pases'!$D1539="Red HEROIC",IFERROR(VLOOKUP('Ventas Pases'!$G1539,'Comisiones HEROIC'!$A$1:$B$11,2,0),15),IF('Ventas Pases'!$D1539="Red HEROIC",15,0))</f>
        <v>16</v>
      </c>
      <c r="M1539">
        <f>IF(pases[[#This Row],[Días Visita]]&lt;7,0,IF(pases[[#This Row],[Días Visita]]&lt;9,1,IF(pases[[#This Row],[Días Visita]]="Ilimitados",0,2)))</f>
        <v>0</v>
      </c>
      <c r="N1539" s="5">
        <f>IF(AND('Ventas Pases'!$A1539="Fuera de Temporada",'Ventas Pases'!$B1539=2019,pases[[#This Row],[Modo de Compra]]="Paquete"),30,0)</f>
        <v>0</v>
      </c>
      <c r="O1539" s="5">
        <f>-SUMIF(lift[Número de pase],pases[[#This Row],[Numero de Pase]],lift[Costo])</f>
        <v>0</v>
      </c>
    </row>
    <row r="1540" spans="1:15" x14ac:dyDescent="0.25">
      <c r="A1540" t="s">
        <v>7</v>
      </c>
      <c r="B1540">
        <v>2019</v>
      </c>
      <c r="C1540">
        <v>43507</v>
      </c>
      <c r="D1540" t="s">
        <v>14</v>
      </c>
      <c r="E1540">
        <v>43538</v>
      </c>
      <c r="F1540">
        <v>7</v>
      </c>
      <c r="G1540" t="s">
        <v>27</v>
      </c>
      <c r="H1540" t="s">
        <v>1558</v>
      </c>
      <c r="I1540" s="5">
        <v>980</v>
      </c>
      <c r="J1540" s="5">
        <f>IFERROR('Ventas Pases'!$I1540/'Ventas Pases'!$F1540,"PASE")</f>
        <v>140</v>
      </c>
      <c r="K1540" t="str">
        <f>IFERROR(VLOOKUP('Ventas Pases'!$J1540,'Comisiones HEROIC'!$E$1:$F$6,2,0),"")</f>
        <v/>
      </c>
      <c r="L1540" s="5">
        <f>IF('Ventas Pases'!$D1540="Red HEROIC",IFERROR(VLOOKUP('Ventas Pases'!$G1540,'Comisiones HEROIC'!$A$1:$B$11,2,0),15),IF('Ventas Pases'!$D1540="Red HEROIC",15,0))</f>
        <v>15</v>
      </c>
      <c r="M1540">
        <f>IF(pases[[#This Row],[Días Visita]]&lt;7,0,IF(pases[[#This Row],[Días Visita]]&lt;9,1,IF(pases[[#This Row],[Días Visita]]="Ilimitados",0,2)))</f>
        <v>1</v>
      </c>
      <c r="N1540" s="5">
        <f>IF(AND('Ventas Pases'!$A1540="Fuera de Temporada",'Ventas Pases'!$B1540=2019,pases[[#This Row],[Modo de Compra]]="Paquete"),30,0)</f>
        <v>0</v>
      </c>
      <c r="O1540" s="5">
        <f>-SUMIF(lift[Número de pase],pases[[#This Row],[Numero de Pase]],lift[Costo])</f>
        <v>0</v>
      </c>
    </row>
    <row r="1541" spans="1:15" x14ac:dyDescent="0.25">
      <c r="A1541" t="s">
        <v>7</v>
      </c>
      <c r="B1541">
        <v>2019</v>
      </c>
      <c r="C1541">
        <v>43419</v>
      </c>
      <c r="D1541" t="s">
        <v>8</v>
      </c>
      <c r="E1541">
        <v>43453</v>
      </c>
      <c r="F1541">
        <v>1</v>
      </c>
      <c r="G1541" t="s">
        <v>9</v>
      </c>
      <c r="H1541" t="s">
        <v>1559</v>
      </c>
      <c r="I1541" s="5">
        <v>120</v>
      </c>
      <c r="J1541" s="5">
        <f>IFERROR('Ventas Pases'!$I1541/'Ventas Pases'!$F1541,"PASE")</f>
        <v>120</v>
      </c>
      <c r="K1541" t="str">
        <f>IFERROR(VLOOKUP('Ventas Pases'!$J1541,'Comisiones HEROIC'!$E$1:$F$6,2,0),"")</f>
        <v/>
      </c>
      <c r="L1541" s="5">
        <f>IF('Ventas Pases'!$D1541="Red HEROIC",IFERROR(VLOOKUP('Ventas Pases'!$G1541,'Comisiones HEROIC'!$A$1:$B$11,2,0),15),IF('Ventas Pases'!$D1541="Red HEROIC",15,0))</f>
        <v>0</v>
      </c>
      <c r="M1541">
        <f>IF(pases[[#This Row],[Días Visita]]&lt;7,0,IF(pases[[#This Row],[Días Visita]]&lt;9,1,IF(pases[[#This Row],[Días Visita]]="Ilimitados",0,2)))</f>
        <v>0</v>
      </c>
      <c r="N1541" s="5">
        <f>IF(AND('Ventas Pases'!$A1541="Fuera de Temporada",'Ventas Pases'!$B1541=2019,pases[[#This Row],[Modo de Compra]]="Paquete"),30,0)</f>
        <v>0</v>
      </c>
      <c r="O1541" s="5">
        <f>-SUMIF(lift[Número de pase],pases[[#This Row],[Numero de Pase]],lift[Costo])</f>
        <v>0</v>
      </c>
    </row>
    <row r="1542" spans="1:15" x14ac:dyDescent="0.25">
      <c r="A1542" t="s">
        <v>7</v>
      </c>
      <c r="B1542">
        <v>2019</v>
      </c>
      <c r="C1542">
        <v>43422</v>
      </c>
      <c r="D1542" t="s">
        <v>8</v>
      </c>
      <c r="E1542">
        <v>43419</v>
      </c>
      <c r="F1542" t="s">
        <v>11</v>
      </c>
      <c r="G1542" t="s">
        <v>9</v>
      </c>
      <c r="H1542" t="s">
        <v>1560</v>
      </c>
      <c r="I1542" s="5">
        <v>1950</v>
      </c>
      <c r="J1542" s="5" t="str">
        <f>IFERROR('Ventas Pases'!$I1542/'Ventas Pases'!$F1542,"PASE")</f>
        <v>PASE</v>
      </c>
      <c r="K1542" t="str">
        <f>IFERROR(VLOOKUP('Ventas Pases'!$J1542,'Comisiones HEROIC'!$E$1:$F$6,2,0),"")</f>
        <v/>
      </c>
      <c r="L1542" s="5">
        <f>IF('Ventas Pases'!$D1542="Red HEROIC",IFERROR(VLOOKUP('Ventas Pases'!$G1542,'Comisiones HEROIC'!$A$1:$B$11,2,0),15),IF('Ventas Pases'!$D1542="Red HEROIC",15,0))</f>
        <v>0</v>
      </c>
      <c r="M1542">
        <f>IF(pases[[#This Row],[Días Visita]]&lt;7,0,IF(pases[[#This Row],[Días Visita]]&lt;9,1,IF(pases[[#This Row],[Días Visita]]="Ilimitados",0,2)))</f>
        <v>0</v>
      </c>
      <c r="N1542" s="5">
        <f>IF(AND('Ventas Pases'!$A1542="Fuera de Temporada",'Ventas Pases'!$B1542=2019,pases[[#This Row],[Modo de Compra]]="Paquete"),30,0)</f>
        <v>0</v>
      </c>
      <c r="O1542" s="5">
        <f>-SUMIF(lift[Número de pase],pases[[#This Row],[Numero de Pase]],lift[Costo])</f>
        <v>-92</v>
      </c>
    </row>
    <row r="1543" spans="1:15" x14ac:dyDescent="0.25">
      <c r="A1543" t="s">
        <v>13</v>
      </c>
      <c r="B1543">
        <v>2019</v>
      </c>
      <c r="C1543">
        <v>43283</v>
      </c>
      <c r="D1543" t="s">
        <v>60</v>
      </c>
      <c r="E1543">
        <v>43201</v>
      </c>
      <c r="F1543">
        <v>8</v>
      </c>
      <c r="G1543" t="s">
        <v>9</v>
      </c>
      <c r="H1543" t="s">
        <v>1561</v>
      </c>
      <c r="I1543" s="5">
        <v>960</v>
      </c>
      <c r="J1543" s="5">
        <f>IFERROR('Ventas Pases'!$I1543/'Ventas Pases'!$F1543,"PASE")</f>
        <v>120</v>
      </c>
      <c r="K1543" t="str">
        <f>IFERROR(VLOOKUP('Ventas Pases'!$J1543,'Comisiones HEROIC'!$E$1:$F$6,2,0),"")</f>
        <v/>
      </c>
      <c r="L1543" s="5">
        <f>IF('Ventas Pases'!$D1543="Red HEROIC",IFERROR(VLOOKUP('Ventas Pases'!$G1543,'Comisiones HEROIC'!$A$1:$B$11,2,0),15),IF('Ventas Pases'!$D1543="Red HEROIC",15,0))</f>
        <v>0</v>
      </c>
      <c r="M1543">
        <f>IF(pases[[#This Row],[Días Visita]]&lt;7,0,IF(pases[[#This Row],[Días Visita]]&lt;9,1,IF(pases[[#This Row],[Días Visita]]="Ilimitados",0,2)))</f>
        <v>1</v>
      </c>
      <c r="N1543" s="5">
        <f>IF(AND('Ventas Pases'!$A1543="Fuera de Temporada",'Ventas Pases'!$B1543=2019,pases[[#This Row],[Modo de Compra]]="Paquete"),30,0)</f>
        <v>0</v>
      </c>
      <c r="O1543" s="5">
        <f>-SUMIF(lift[Número de pase],pases[[#This Row],[Numero de Pase]],lift[Costo])</f>
        <v>0</v>
      </c>
    </row>
    <row r="1544" spans="1:15" x14ac:dyDescent="0.25">
      <c r="A1544" t="s">
        <v>7</v>
      </c>
      <c r="B1544">
        <v>2018</v>
      </c>
      <c r="C1544">
        <v>43435</v>
      </c>
      <c r="D1544" t="s">
        <v>17</v>
      </c>
      <c r="E1544">
        <v>43100</v>
      </c>
      <c r="F1544">
        <v>6</v>
      </c>
      <c r="G1544" t="s">
        <v>9</v>
      </c>
      <c r="H1544" t="s">
        <v>1562</v>
      </c>
      <c r="I1544" s="5">
        <v>660</v>
      </c>
      <c r="J1544" s="5">
        <f>IFERROR('Ventas Pases'!$I1544/'Ventas Pases'!$F1544,"PASE")</f>
        <v>110</v>
      </c>
      <c r="K1544" t="str">
        <f>IFERROR(VLOOKUP('Ventas Pases'!$J1544,'Comisiones HEROIC'!$E$1:$F$6,2,0),"")</f>
        <v>Elton Hotel</v>
      </c>
      <c r="L1544" s="5">
        <f>IF('Ventas Pases'!$D1544="Red HEROIC",IFERROR(VLOOKUP('Ventas Pases'!$G1544,'Comisiones HEROIC'!$A$1:$B$11,2,0),15),IF('Ventas Pases'!$D1544="Red HEROIC",15,0))</f>
        <v>0</v>
      </c>
      <c r="M1544">
        <f>IF(pases[[#This Row],[Días Visita]]&lt;7,0,IF(pases[[#This Row],[Días Visita]]&lt;9,1,IF(pases[[#This Row],[Días Visita]]="Ilimitados",0,2)))</f>
        <v>0</v>
      </c>
      <c r="N1544" s="5">
        <f>IF(AND('Ventas Pases'!$A1544="Fuera de Temporada",'Ventas Pases'!$B1544=2019,pases[[#This Row],[Modo de Compra]]="Paquete"),30,0)</f>
        <v>0</v>
      </c>
      <c r="O1544" s="5">
        <f>-SUMIF(lift[Número de pase],pases[[#This Row],[Numero de Pase]],lift[Costo])</f>
        <v>0</v>
      </c>
    </row>
    <row r="1545" spans="1:15" x14ac:dyDescent="0.25">
      <c r="A1545" t="s">
        <v>13</v>
      </c>
      <c r="B1545">
        <v>2019</v>
      </c>
      <c r="C1545">
        <v>43212</v>
      </c>
      <c r="D1545" t="s">
        <v>14</v>
      </c>
      <c r="E1545">
        <v>43310</v>
      </c>
      <c r="F1545">
        <v>8</v>
      </c>
      <c r="G1545" t="s">
        <v>33</v>
      </c>
      <c r="H1545" t="s">
        <v>1563</v>
      </c>
      <c r="I1545" s="5">
        <v>1120</v>
      </c>
      <c r="J1545" s="5">
        <f>IFERROR('Ventas Pases'!$I1545/'Ventas Pases'!$F1545,"PASE")</f>
        <v>140</v>
      </c>
      <c r="K1545" t="str">
        <f>IFERROR(VLOOKUP('Ventas Pases'!$J1545,'Comisiones HEROIC'!$E$1:$F$6,2,0),"")</f>
        <v/>
      </c>
      <c r="L1545" s="5">
        <f>IF('Ventas Pases'!$D1545="Red HEROIC",IFERROR(VLOOKUP('Ventas Pases'!$G1545,'Comisiones HEROIC'!$A$1:$B$11,2,0),15),IF('Ventas Pases'!$D1545="Red HEROIC",15,0))</f>
        <v>15</v>
      </c>
      <c r="M1545">
        <f>IF(pases[[#This Row],[Días Visita]]&lt;7,0,IF(pases[[#This Row],[Días Visita]]&lt;9,1,IF(pases[[#This Row],[Días Visita]]="Ilimitados",0,2)))</f>
        <v>1</v>
      </c>
      <c r="N1545" s="5">
        <f>IF(AND('Ventas Pases'!$A1545="Fuera de Temporada",'Ventas Pases'!$B1545=2019,pases[[#This Row],[Modo de Compra]]="Paquete"),30,0)</f>
        <v>0</v>
      </c>
      <c r="O1545" s="5">
        <f>-SUMIF(lift[Número de pase],pases[[#This Row],[Numero de Pase]],lift[Costo])</f>
        <v>0</v>
      </c>
    </row>
    <row r="1546" spans="1:15" x14ac:dyDescent="0.25">
      <c r="A1546" t="s">
        <v>13</v>
      </c>
      <c r="B1546">
        <v>2019</v>
      </c>
      <c r="C1546">
        <v>43373</v>
      </c>
      <c r="D1546" t="s">
        <v>8</v>
      </c>
      <c r="E1546">
        <v>43419</v>
      </c>
      <c r="F1546" t="s">
        <v>11</v>
      </c>
      <c r="G1546" t="s">
        <v>9</v>
      </c>
      <c r="H1546" t="s">
        <v>1564</v>
      </c>
      <c r="I1546" s="5">
        <v>1950</v>
      </c>
      <c r="J1546" s="5" t="str">
        <f>IFERROR('Ventas Pases'!$I1546/'Ventas Pases'!$F1546,"PASE")</f>
        <v>PASE</v>
      </c>
      <c r="K1546" t="str">
        <f>IFERROR(VLOOKUP('Ventas Pases'!$J1546,'Comisiones HEROIC'!$E$1:$F$6,2,0),"")</f>
        <v/>
      </c>
      <c r="L1546" s="5">
        <f>IF('Ventas Pases'!$D1546="Red HEROIC",IFERROR(VLOOKUP('Ventas Pases'!$G1546,'Comisiones HEROIC'!$A$1:$B$11,2,0),15),IF('Ventas Pases'!$D1546="Red HEROIC",15,0))</f>
        <v>0</v>
      </c>
      <c r="M1546">
        <f>IF(pases[[#This Row],[Días Visita]]&lt;7,0,IF(pases[[#This Row],[Días Visita]]&lt;9,1,IF(pases[[#This Row],[Días Visita]]="Ilimitados",0,2)))</f>
        <v>0</v>
      </c>
      <c r="N1546" s="5">
        <f>IF(AND('Ventas Pases'!$A1546="Fuera de Temporada",'Ventas Pases'!$B1546=2019,pases[[#This Row],[Modo de Compra]]="Paquete"),30,0)</f>
        <v>0</v>
      </c>
      <c r="O1546" s="5">
        <f>-SUMIF(lift[Número de pase],pases[[#This Row],[Numero de Pase]],lift[Costo])</f>
        <v>-276</v>
      </c>
    </row>
    <row r="1547" spans="1:15" x14ac:dyDescent="0.25">
      <c r="A1547" t="s">
        <v>7</v>
      </c>
      <c r="B1547">
        <v>2019</v>
      </c>
      <c r="C1547">
        <v>43491</v>
      </c>
      <c r="D1547" t="s">
        <v>8</v>
      </c>
      <c r="E1547">
        <v>43533</v>
      </c>
      <c r="F1547">
        <v>6</v>
      </c>
      <c r="G1547" t="s">
        <v>9</v>
      </c>
      <c r="H1547" t="s">
        <v>1565</v>
      </c>
      <c r="I1547" s="5">
        <v>720</v>
      </c>
      <c r="J1547" s="5">
        <f>IFERROR('Ventas Pases'!$I1547/'Ventas Pases'!$F1547,"PASE")</f>
        <v>120</v>
      </c>
      <c r="K1547" t="str">
        <f>IFERROR(VLOOKUP('Ventas Pases'!$J1547,'Comisiones HEROIC'!$E$1:$F$6,2,0),"")</f>
        <v/>
      </c>
      <c r="L1547" s="5">
        <f>IF('Ventas Pases'!$D1547="Red HEROIC",IFERROR(VLOOKUP('Ventas Pases'!$G1547,'Comisiones HEROIC'!$A$1:$B$11,2,0),15),IF('Ventas Pases'!$D1547="Red HEROIC",15,0))</f>
        <v>0</v>
      </c>
      <c r="M1547">
        <f>IF(pases[[#This Row],[Días Visita]]&lt;7,0,IF(pases[[#This Row],[Días Visita]]&lt;9,1,IF(pases[[#This Row],[Días Visita]]="Ilimitados",0,2)))</f>
        <v>0</v>
      </c>
      <c r="N1547" s="5">
        <f>IF(AND('Ventas Pases'!$A1547="Fuera de Temporada",'Ventas Pases'!$B1547=2019,pases[[#This Row],[Modo de Compra]]="Paquete"),30,0)</f>
        <v>0</v>
      </c>
      <c r="O1547" s="5">
        <f>-SUMIF(lift[Número de pase],pases[[#This Row],[Numero de Pase]],lift[Costo])</f>
        <v>0</v>
      </c>
    </row>
    <row r="1548" spans="1:15" x14ac:dyDescent="0.25">
      <c r="A1548" t="s">
        <v>13</v>
      </c>
      <c r="B1548">
        <v>2019</v>
      </c>
      <c r="C1548">
        <v>43279</v>
      </c>
      <c r="D1548" t="s">
        <v>8</v>
      </c>
      <c r="E1548">
        <v>43268</v>
      </c>
      <c r="F1548">
        <v>5</v>
      </c>
      <c r="G1548" t="s">
        <v>9</v>
      </c>
      <c r="H1548" t="s">
        <v>1566</v>
      </c>
      <c r="I1548" s="5">
        <v>600</v>
      </c>
      <c r="J1548" s="5">
        <f>IFERROR('Ventas Pases'!$I1548/'Ventas Pases'!$F1548,"PASE")</f>
        <v>120</v>
      </c>
      <c r="K1548" t="str">
        <f>IFERROR(VLOOKUP('Ventas Pases'!$J1548,'Comisiones HEROIC'!$E$1:$F$6,2,0),"")</f>
        <v/>
      </c>
      <c r="L1548" s="5">
        <f>IF('Ventas Pases'!$D1548="Red HEROIC",IFERROR(VLOOKUP('Ventas Pases'!$G1548,'Comisiones HEROIC'!$A$1:$B$11,2,0),15),IF('Ventas Pases'!$D1548="Red HEROIC",15,0))</f>
        <v>0</v>
      </c>
      <c r="M1548">
        <f>IF(pases[[#This Row],[Días Visita]]&lt;7,0,IF(pases[[#This Row],[Días Visita]]&lt;9,1,IF(pases[[#This Row],[Días Visita]]="Ilimitados",0,2)))</f>
        <v>0</v>
      </c>
      <c r="N1548" s="5">
        <f>IF(AND('Ventas Pases'!$A1548="Fuera de Temporada",'Ventas Pases'!$B1548=2019,pases[[#This Row],[Modo de Compra]]="Paquete"),30,0)</f>
        <v>0</v>
      </c>
      <c r="O1548" s="5">
        <f>-SUMIF(lift[Número de pase],pases[[#This Row],[Numero de Pase]],lift[Costo])</f>
        <v>0</v>
      </c>
    </row>
    <row r="1549" spans="1:15" x14ac:dyDescent="0.25">
      <c r="A1549" t="s">
        <v>13</v>
      </c>
      <c r="B1549">
        <v>2019</v>
      </c>
      <c r="C1549">
        <v>43351</v>
      </c>
      <c r="D1549" t="s">
        <v>17</v>
      </c>
      <c r="E1549">
        <v>43298</v>
      </c>
      <c r="F1549">
        <v>9</v>
      </c>
      <c r="G1549" t="s">
        <v>9</v>
      </c>
      <c r="H1549" t="s">
        <v>1567</v>
      </c>
      <c r="I1549" s="5">
        <v>900</v>
      </c>
      <c r="J1549" s="5">
        <f>IFERROR('Ventas Pases'!$I1549/'Ventas Pases'!$F1549,"PASE")</f>
        <v>100</v>
      </c>
      <c r="K1549" t="str">
        <f>IFERROR(VLOOKUP('Ventas Pases'!$J1549,'Comisiones HEROIC'!$E$1:$F$6,2,0),"")</f>
        <v>Ridossan Hotel</v>
      </c>
      <c r="L1549" s="5">
        <f>IF('Ventas Pases'!$D1549="Red HEROIC",IFERROR(VLOOKUP('Ventas Pases'!$G1549,'Comisiones HEROIC'!$A$1:$B$11,2,0),15),IF('Ventas Pases'!$D1549="Red HEROIC",15,0))</f>
        <v>0</v>
      </c>
      <c r="M1549">
        <f>IF(pases[[#This Row],[Días Visita]]&lt;7,0,IF(pases[[#This Row],[Días Visita]]&lt;9,1,IF(pases[[#This Row],[Días Visita]]="Ilimitados",0,2)))</f>
        <v>2</v>
      </c>
      <c r="N1549" s="5">
        <f>IF(AND('Ventas Pases'!$A1549="Fuera de Temporada",'Ventas Pases'!$B1549=2019,pases[[#This Row],[Modo de Compra]]="Paquete"),30,0)</f>
        <v>30</v>
      </c>
      <c r="O1549" s="5">
        <f>-SUMIF(lift[Número de pase],pases[[#This Row],[Numero de Pase]],lift[Costo])</f>
        <v>0</v>
      </c>
    </row>
    <row r="1550" spans="1:15" x14ac:dyDescent="0.25">
      <c r="A1550" t="s">
        <v>7</v>
      </c>
      <c r="B1550">
        <v>2018</v>
      </c>
      <c r="C1550">
        <v>43424</v>
      </c>
      <c r="D1550" t="s">
        <v>8</v>
      </c>
      <c r="E1550">
        <v>43054</v>
      </c>
      <c r="F1550" t="s">
        <v>11</v>
      </c>
      <c r="G1550" t="s">
        <v>9</v>
      </c>
      <c r="H1550" t="s">
        <v>1568</v>
      </c>
      <c r="I1550" s="5">
        <v>1950</v>
      </c>
      <c r="J1550" s="5" t="str">
        <f>IFERROR('Ventas Pases'!$I1550/'Ventas Pases'!$F1550,"PASE")</f>
        <v>PASE</v>
      </c>
      <c r="K1550" t="str">
        <f>IFERROR(VLOOKUP('Ventas Pases'!$J1550,'Comisiones HEROIC'!$E$1:$F$6,2,0),"")</f>
        <v/>
      </c>
      <c r="L1550" s="5">
        <f>IF('Ventas Pases'!$D1550="Red HEROIC",IFERROR(VLOOKUP('Ventas Pases'!$G1550,'Comisiones HEROIC'!$A$1:$B$11,2,0),15),IF('Ventas Pases'!$D1550="Red HEROIC",15,0))</f>
        <v>0</v>
      </c>
      <c r="M1550">
        <f>IF(pases[[#This Row],[Días Visita]]&lt;7,0,IF(pases[[#This Row],[Días Visita]]&lt;9,1,IF(pases[[#This Row],[Días Visita]]="Ilimitados",0,2)))</f>
        <v>0</v>
      </c>
      <c r="N1550" s="5">
        <f>IF(AND('Ventas Pases'!$A1550="Fuera de Temporada",'Ventas Pases'!$B1550=2019,pases[[#This Row],[Modo de Compra]]="Paquete"),30,0)</f>
        <v>0</v>
      </c>
      <c r="O1550" s="5">
        <f>-SUMIF(lift[Número de pase],pases[[#This Row],[Numero de Pase]],lift[Costo])</f>
        <v>0</v>
      </c>
    </row>
    <row r="1551" spans="1:15" x14ac:dyDescent="0.25">
      <c r="A1551" t="s">
        <v>7</v>
      </c>
      <c r="B1551">
        <v>2018</v>
      </c>
      <c r="C1551">
        <v>43423</v>
      </c>
      <c r="D1551" t="s">
        <v>8</v>
      </c>
      <c r="E1551">
        <v>43054</v>
      </c>
      <c r="F1551" t="s">
        <v>11</v>
      </c>
      <c r="G1551" t="s">
        <v>9</v>
      </c>
      <c r="H1551" t="s">
        <v>1569</v>
      </c>
      <c r="I1551" s="5">
        <v>1950</v>
      </c>
      <c r="J1551" s="5" t="str">
        <f>IFERROR('Ventas Pases'!$I1551/'Ventas Pases'!$F1551,"PASE")</f>
        <v>PASE</v>
      </c>
      <c r="K1551" t="str">
        <f>IFERROR(VLOOKUP('Ventas Pases'!$J1551,'Comisiones HEROIC'!$E$1:$F$6,2,0),"")</f>
        <v/>
      </c>
      <c r="L1551" s="5">
        <f>IF('Ventas Pases'!$D1551="Red HEROIC",IFERROR(VLOOKUP('Ventas Pases'!$G1551,'Comisiones HEROIC'!$A$1:$B$11,2,0),15),IF('Ventas Pases'!$D1551="Red HEROIC",15,0))</f>
        <v>0</v>
      </c>
      <c r="M1551">
        <f>IF(pases[[#This Row],[Días Visita]]&lt;7,0,IF(pases[[#This Row],[Días Visita]]&lt;9,1,IF(pases[[#This Row],[Días Visita]]="Ilimitados",0,2)))</f>
        <v>0</v>
      </c>
      <c r="N1551" s="5">
        <f>IF(AND('Ventas Pases'!$A1551="Fuera de Temporada",'Ventas Pases'!$B1551=2019,pases[[#This Row],[Modo de Compra]]="Paquete"),30,0)</f>
        <v>0</v>
      </c>
      <c r="O1551" s="5">
        <f>-SUMIF(lift[Número de pase],pases[[#This Row],[Numero de Pase]],lift[Costo])</f>
        <v>-460</v>
      </c>
    </row>
    <row r="1552" spans="1:15" x14ac:dyDescent="0.25">
      <c r="A1552" t="s">
        <v>13</v>
      </c>
      <c r="B1552">
        <v>2019</v>
      </c>
      <c r="C1552">
        <v>43402</v>
      </c>
      <c r="D1552" t="s">
        <v>8</v>
      </c>
      <c r="E1552">
        <v>43201</v>
      </c>
      <c r="F1552">
        <v>7</v>
      </c>
      <c r="G1552" t="s">
        <v>9</v>
      </c>
      <c r="H1552" t="s">
        <v>1570</v>
      </c>
      <c r="I1552" s="5">
        <v>840</v>
      </c>
      <c r="J1552" s="5">
        <f>IFERROR('Ventas Pases'!$I1552/'Ventas Pases'!$F1552,"PASE")</f>
        <v>120</v>
      </c>
      <c r="K1552" t="str">
        <f>IFERROR(VLOOKUP('Ventas Pases'!$J1552,'Comisiones HEROIC'!$E$1:$F$6,2,0),"")</f>
        <v/>
      </c>
      <c r="L1552" s="5">
        <f>IF('Ventas Pases'!$D1552="Red HEROIC",IFERROR(VLOOKUP('Ventas Pases'!$G1552,'Comisiones HEROIC'!$A$1:$B$11,2,0),15),IF('Ventas Pases'!$D1552="Red HEROIC",15,0))</f>
        <v>0</v>
      </c>
      <c r="M1552">
        <f>IF(pases[[#This Row],[Días Visita]]&lt;7,0,IF(pases[[#This Row],[Días Visita]]&lt;9,1,IF(pases[[#This Row],[Días Visita]]="Ilimitados",0,2)))</f>
        <v>1</v>
      </c>
      <c r="N1552" s="5">
        <f>IF(AND('Ventas Pases'!$A1552="Fuera de Temporada",'Ventas Pases'!$B1552=2019,pases[[#This Row],[Modo de Compra]]="Paquete"),30,0)</f>
        <v>0</v>
      </c>
      <c r="O1552" s="5">
        <f>-SUMIF(lift[Número de pase],pases[[#This Row],[Numero de Pase]],lift[Costo])</f>
        <v>0</v>
      </c>
    </row>
    <row r="1553" spans="1:15" x14ac:dyDescent="0.25">
      <c r="A1553" t="s">
        <v>7</v>
      </c>
      <c r="B1553">
        <v>2018</v>
      </c>
      <c r="C1553">
        <v>43162</v>
      </c>
      <c r="D1553" t="s">
        <v>14</v>
      </c>
      <c r="E1553">
        <v>43177</v>
      </c>
      <c r="F1553">
        <v>1</v>
      </c>
      <c r="G1553" t="s">
        <v>19</v>
      </c>
      <c r="H1553" t="s">
        <v>1571</v>
      </c>
      <c r="I1553" s="5">
        <v>140</v>
      </c>
      <c r="J1553" s="5">
        <f>IFERROR('Ventas Pases'!$I1553/'Ventas Pases'!$F1553,"PASE")</f>
        <v>140</v>
      </c>
      <c r="K1553" t="str">
        <f>IFERROR(VLOOKUP('Ventas Pases'!$J1553,'Comisiones HEROIC'!$E$1:$F$6,2,0),"")</f>
        <v/>
      </c>
      <c r="L1553" s="5">
        <f>IF('Ventas Pases'!$D1553="Red HEROIC",IFERROR(VLOOKUP('Ventas Pases'!$G1553,'Comisiones HEROIC'!$A$1:$B$11,2,0),15),IF('Ventas Pases'!$D1553="Red HEROIC",15,0))</f>
        <v>15</v>
      </c>
      <c r="M1553">
        <f>IF(pases[[#This Row],[Días Visita]]&lt;7,0,IF(pases[[#This Row],[Días Visita]]&lt;9,1,IF(pases[[#This Row],[Días Visita]]="Ilimitados",0,2)))</f>
        <v>0</v>
      </c>
      <c r="N1553" s="5">
        <f>IF(AND('Ventas Pases'!$A1553="Fuera de Temporada",'Ventas Pases'!$B1553=2019,pases[[#This Row],[Modo de Compra]]="Paquete"),30,0)</f>
        <v>0</v>
      </c>
      <c r="O1553" s="5">
        <f>-SUMIF(lift[Número de pase],pases[[#This Row],[Numero de Pase]],lift[Costo])</f>
        <v>0</v>
      </c>
    </row>
    <row r="1554" spans="1:15" x14ac:dyDescent="0.25">
      <c r="A1554" t="s">
        <v>7</v>
      </c>
      <c r="B1554">
        <v>2018</v>
      </c>
      <c r="C1554">
        <v>43436</v>
      </c>
      <c r="D1554" t="s">
        <v>60</v>
      </c>
      <c r="E1554">
        <v>43062</v>
      </c>
      <c r="F1554">
        <v>7</v>
      </c>
      <c r="G1554" t="s">
        <v>9</v>
      </c>
      <c r="H1554" t="s">
        <v>1572</v>
      </c>
      <c r="I1554" s="5">
        <v>840</v>
      </c>
      <c r="J1554" s="5">
        <f>IFERROR('Ventas Pases'!$I1554/'Ventas Pases'!$F1554,"PASE")</f>
        <v>120</v>
      </c>
      <c r="K1554" t="str">
        <f>IFERROR(VLOOKUP('Ventas Pases'!$J1554,'Comisiones HEROIC'!$E$1:$F$6,2,0),"")</f>
        <v/>
      </c>
      <c r="L1554" s="5">
        <f>IF('Ventas Pases'!$D1554="Red HEROIC",IFERROR(VLOOKUP('Ventas Pases'!$G1554,'Comisiones HEROIC'!$A$1:$B$11,2,0),15),IF('Ventas Pases'!$D1554="Red HEROIC",15,0))</f>
        <v>0</v>
      </c>
      <c r="M1554">
        <f>IF(pases[[#This Row],[Días Visita]]&lt;7,0,IF(pases[[#This Row],[Días Visita]]&lt;9,1,IF(pases[[#This Row],[Días Visita]]="Ilimitados",0,2)))</f>
        <v>1</v>
      </c>
      <c r="N1554" s="5">
        <f>IF(AND('Ventas Pases'!$A1554="Fuera de Temporada",'Ventas Pases'!$B1554=2019,pases[[#This Row],[Modo de Compra]]="Paquete"),30,0)</f>
        <v>0</v>
      </c>
      <c r="O1554" s="5">
        <f>-SUMIF(lift[Número de pase],pases[[#This Row],[Numero de Pase]],lift[Costo])</f>
        <v>0</v>
      </c>
    </row>
    <row r="1555" spans="1:15" x14ac:dyDescent="0.25">
      <c r="A1555" t="s">
        <v>7</v>
      </c>
      <c r="B1555">
        <v>2019</v>
      </c>
      <c r="C1555">
        <v>43465</v>
      </c>
      <c r="D1555" t="s">
        <v>8</v>
      </c>
      <c r="E1555">
        <v>43462</v>
      </c>
      <c r="F1555">
        <v>2</v>
      </c>
      <c r="G1555" t="s">
        <v>9</v>
      </c>
      <c r="H1555" t="s">
        <v>1573</v>
      </c>
      <c r="I1555" s="5">
        <v>240</v>
      </c>
      <c r="J1555" s="5">
        <f>IFERROR('Ventas Pases'!$I1555/'Ventas Pases'!$F1555,"PASE")</f>
        <v>120</v>
      </c>
      <c r="K1555" t="str">
        <f>IFERROR(VLOOKUP('Ventas Pases'!$J1555,'Comisiones HEROIC'!$E$1:$F$6,2,0),"")</f>
        <v/>
      </c>
      <c r="L1555" s="5">
        <f>IF('Ventas Pases'!$D1555="Red HEROIC",IFERROR(VLOOKUP('Ventas Pases'!$G1555,'Comisiones HEROIC'!$A$1:$B$11,2,0),15),IF('Ventas Pases'!$D1555="Red HEROIC",15,0))</f>
        <v>0</v>
      </c>
      <c r="M1555">
        <f>IF(pases[[#This Row],[Días Visita]]&lt;7,0,IF(pases[[#This Row],[Días Visita]]&lt;9,1,IF(pases[[#This Row],[Días Visita]]="Ilimitados",0,2)))</f>
        <v>0</v>
      </c>
      <c r="N1555" s="5">
        <f>IF(AND('Ventas Pases'!$A1555="Fuera de Temporada",'Ventas Pases'!$B1555=2019,pases[[#This Row],[Modo de Compra]]="Paquete"),30,0)</f>
        <v>0</v>
      </c>
      <c r="O1555" s="5">
        <f>-SUMIF(lift[Número de pase],pases[[#This Row],[Numero de Pase]],lift[Costo])</f>
        <v>0</v>
      </c>
    </row>
    <row r="1556" spans="1:15" x14ac:dyDescent="0.25">
      <c r="A1556" t="s">
        <v>7</v>
      </c>
      <c r="B1556">
        <v>2019</v>
      </c>
      <c r="C1556">
        <v>43554</v>
      </c>
      <c r="D1556" t="s">
        <v>14</v>
      </c>
      <c r="E1556">
        <v>43547</v>
      </c>
      <c r="F1556">
        <v>2</v>
      </c>
      <c r="G1556" t="s">
        <v>15</v>
      </c>
      <c r="H1556" t="s">
        <v>1574</v>
      </c>
      <c r="I1556" s="5">
        <v>280</v>
      </c>
      <c r="J1556" s="5">
        <f>IFERROR('Ventas Pases'!$I1556/'Ventas Pases'!$F1556,"PASE")</f>
        <v>140</v>
      </c>
      <c r="K1556" t="str">
        <f>IFERROR(VLOOKUP('Ventas Pases'!$J1556,'Comisiones HEROIC'!$E$1:$F$6,2,0),"")</f>
        <v/>
      </c>
      <c r="L1556" s="5">
        <f>IF('Ventas Pases'!$D1556="Red HEROIC",IFERROR(VLOOKUP('Ventas Pases'!$G1556,'Comisiones HEROIC'!$A$1:$B$11,2,0),15),IF('Ventas Pases'!$D1556="Red HEROIC",15,0))</f>
        <v>12</v>
      </c>
      <c r="M1556">
        <f>IF(pases[[#This Row],[Días Visita]]&lt;7,0,IF(pases[[#This Row],[Días Visita]]&lt;9,1,IF(pases[[#This Row],[Días Visita]]="Ilimitados",0,2)))</f>
        <v>0</v>
      </c>
      <c r="N1556" s="5">
        <f>IF(AND('Ventas Pases'!$A1556="Fuera de Temporada",'Ventas Pases'!$B1556=2019,pases[[#This Row],[Modo de Compra]]="Paquete"),30,0)</f>
        <v>0</v>
      </c>
      <c r="O1556" s="5">
        <f>-SUMIF(lift[Número de pase],pases[[#This Row],[Numero de Pase]],lift[Costo])</f>
        <v>0</v>
      </c>
    </row>
    <row r="1557" spans="1:15" x14ac:dyDescent="0.25">
      <c r="A1557" t="s">
        <v>13</v>
      </c>
      <c r="B1557">
        <v>2019</v>
      </c>
      <c r="C1557">
        <v>43355</v>
      </c>
      <c r="D1557" t="s">
        <v>14</v>
      </c>
      <c r="E1557">
        <v>43207</v>
      </c>
      <c r="F1557">
        <v>2</v>
      </c>
      <c r="G1557" t="s">
        <v>19</v>
      </c>
      <c r="H1557" t="s">
        <v>1575</v>
      </c>
      <c r="I1557" s="5">
        <v>280</v>
      </c>
      <c r="J1557" s="5">
        <f>IFERROR('Ventas Pases'!$I1557/'Ventas Pases'!$F1557,"PASE")</f>
        <v>140</v>
      </c>
      <c r="K1557" t="str">
        <f>IFERROR(VLOOKUP('Ventas Pases'!$J1557,'Comisiones HEROIC'!$E$1:$F$6,2,0),"")</f>
        <v/>
      </c>
      <c r="L1557" s="5">
        <f>IF('Ventas Pases'!$D1557="Red HEROIC",IFERROR(VLOOKUP('Ventas Pases'!$G1557,'Comisiones HEROIC'!$A$1:$B$11,2,0),15),IF('Ventas Pases'!$D1557="Red HEROIC",15,0))</f>
        <v>15</v>
      </c>
      <c r="M1557">
        <f>IF(pases[[#This Row],[Días Visita]]&lt;7,0,IF(pases[[#This Row],[Días Visita]]&lt;9,1,IF(pases[[#This Row],[Días Visita]]="Ilimitados",0,2)))</f>
        <v>0</v>
      </c>
      <c r="N1557" s="5">
        <f>IF(AND('Ventas Pases'!$A1557="Fuera de Temporada",'Ventas Pases'!$B1557=2019,pases[[#This Row],[Modo de Compra]]="Paquete"),30,0)</f>
        <v>0</v>
      </c>
      <c r="O1557" s="5">
        <f>-SUMIF(lift[Número de pase],pases[[#This Row],[Numero de Pase]],lift[Costo])</f>
        <v>0</v>
      </c>
    </row>
    <row r="1558" spans="1:15" x14ac:dyDescent="0.25">
      <c r="A1558" t="s">
        <v>7</v>
      </c>
      <c r="B1558">
        <v>2019</v>
      </c>
      <c r="C1558">
        <v>43484</v>
      </c>
      <c r="D1558" t="s">
        <v>17</v>
      </c>
      <c r="E1558">
        <v>43496</v>
      </c>
      <c r="F1558">
        <v>8</v>
      </c>
      <c r="G1558" t="s">
        <v>9</v>
      </c>
      <c r="H1558" t="s">
        <v>1576</v>
      </c>
      <c r="I1558" s="5">
        <v>880</v>
      </c>
      <c r="J1558" s="5">
        <f>IFERROR('Ventas Pases'!$I1558/'Ventas Pases'!$F1558,"PASE")</f>
        <v>110</v>
      </c>
      <c r="K1558" t="str">
        <f>IFERROR(VLOOKUP('Ventas Pases'!$J1558,'Comisiones HEROIC'!$E$1:$F$6,2,0),"")</f>
        <v>Elton Hotel</v>
      </c>
      <c r="L1558" s="5">
        <f>IF('Ventas Pases'!$D1558="Red HEROIC",IFERROR(VLOOKUP('Ventas Pases'!$G1558,'Comisiones HEROIC'!$A$1:$B$11,2,0),15),IF('Ventas Pases'!$D1558="Red HEROIC",15,0))</f>
        <v>0</v>
      </c>
      <c r="M1558">
        <f>IF(pases[[#This Row],[Días Visita]]&lt;7,0,IF(pases[[#This Row],[Días Visita]]&lt;9,1,IF(pases[[#This Row],[Días Visita]]="Ilimitados",0,2)))</f>
        <v>1</v>
      </c>
      <c r="N1558" s="5">
        <f>IF(AND('Ventas Pases'!$A1558="Fuera de Temporada",'Ventas Pases'!$B1558=2019,pases[[#This Row],[Modo de Compra]]="Paquete"),30,0)</f>
        <v>0</v>
      </c>
      <c r="O1558" s="5">
        <f>-SUMIF(lift[Número de pase],pases[[#This Row],[Numero de Pase]],lift[Costo])</f>
        <v>0</v>
      </c>
    </row>
    <row r="1559" spans="1:15" x14ac:dyDescent="0.25">
      <c r="A1559" t="s">
        <v>7</v>
      </c>
      <c r="B1559">
        <v>2018</v>
      </c>
      <c r="C1559">
        <v>43153</v>
      </c>
      <c r="D1559" t="s">
        <v>8</v>
      </c>
      <c r="E1559">
        <v>43152</v>
      </c>
      <c r="F1559">
        <v>1</v>
      </c>
      <c r="G1559" t="s">
        <v>9</v>
      </c>
      <c r="H1559" t="s">
        <v>1577</v>
      </c>
      <c r="I1559" s="5">
        <v>120</v>
      </c>
      <c r="J1559" s="5">
        <f>IFERROR('Ventas Pases'!$I1559/'Ventas Pases'!$F1559,"PASE")</f>
        <v>120</v>
      </c>
      <c r="K1559" t="str">
        <f>IFERROR(VLOOKUP('Ventas Pases'!$J1559,'Comisiones HEROIC'!$E$1:$F$6,2,0),"")</f>
        <v/>
      </c>
      <c r="L1559" s="5">
        <f>IF('Ventas Pases'!$D1559="Red HEROIC",IFERROR(VLOOKUP('Ventas Pases'!$G1559,'Comisiones HEROIC'!$A$1:$B$11,2,0),15),IF('Ventas Pases'!$D1559="Red HEROIC",15,0))</f>
        <v>0</v>
      </c>
      <c r="M1559">
        <f>IF(pases[[#This Row],[Días Visita]]&lt;7,0,IF(pases[[#This Row],[Días Visita]]&lt;9,1,IF(pases[[#This Row],[Días Visita]]="Ilimitados",0,2)))</f>
        <v>0</v>
      </c>
      <c r="N1559" s="5">
        <f>IF(AND('Ventas Pases'!$A1559="Fuera de Temporada",'Ventas Pases'!$B1559=2019,pases[[#This Row],[Modo de Compra]]="Paquete"),30,0)</f>
        <v>0</v>
      </c>
      <c r="O1559" s="5">
        <f>-SUMIF(lift[Número de pase],pases[[#This Row],[Numero de Pase]],lift[Costo])</f>
        <v>0</v>
      </c>
    </row>
    <row r="1560" spans="1:15" x14ac:dyDescent="0.25">
      <c r="A1560" t="s">
        <v>7</v>
      </c>
      <c r="B1560">
        <v>2018</v>
      </c>
      <c r="C1560">
        <v>43170</v>
      </c>
      <c r="D1560" t="s">
        <v>14</v>
      </c>
      <c r="E1560">
        <v>43176</v>
      </c>
      <c r="F1560">
        <v>3</v>
      </c>
      <c r="G1560" t="s">
        <v>19</v>
      </c>
      <c r="H1560" t="s">
        <v>1578</v>
      </c>
      <c r="I1560" s="5">
        <v>420</v>
      </c>
      <c r="J1560" s="5">
        <f>IFERROR('Ventas Pases'!$I1560/'Ventas Pases'!$F1560,"PASE")</f>
        <v>140</v>
      </c>
      <c r="K1560" t="str">
        <f>IFERROR(VLOOKUP('Ventas Pases'!$J1560,'Comisiones HEROIC'!$E$1:$F$6,2,0),"")</f>
        <v/>
      </c>
      <c r="L1560" s="5">
        <f>IF('Ventas Pases'!$D1560="Red HEROIC",IFERROR(VLOOKUP('Ventas Pases'!$G1560,'Comisiones HEROIC'!$A$1:$B$11,2,0),15),IF('Ventas Pases'!$D1560="Red HEROIC",15,0))</f>
        <v>15</v>
      </c>
      <c r="M1560">
        <f>IF(pases[[#This Row],[Días Visita]]&lt;7,0,IF(pases[[#This Row],[Días Visita]]&lt;9,1,IF(pases[[#This Row],[Días Visita]]="Ilimitados",0,2)))</f>
        <v>0</v>
      </c>
      <c r="N1560" s="5">
        <f>IF(AND('Ventas Pases'!$A1560="Fuera de Temporada",'Ventas Pases'!$B1560=2019,pases[[#This Row],[Modo de Compra]]="Paquete"),30,0)</f>
        <v>0</v>
      </c>
      <c r="O1560" s="5">
        <f>-SUMIF(lift[Número de pase],pases[[#This Row],[Numero de Pase]],lift[Costo])</f>
        <v>0</v>
      </c>
    </row>
    <row r="1561" spans="1:15" x14ac:dyDescent="0.25">
      <c r="A1561" t="s">
        <v>13</v>
      </c>
      <c r="B1561">
        <v>2018</v>
      </c>
      <c r="C1561">
        <v>43208</v>
      </c>
      <c r="D1561" t="s">
        <v>8</v>
      </c>
      <c r="E1561">
        <v>42860</v>
      </c>
      <c r="F1561">
        <v>3</v>
      </c>
      <c r="G1561" t="s">
        <v>9</v>
      </c>
      <c r="H1561" t="s">
        <v>1579</v>
      </c>
      <c r="I1561" s="5">
        <v>360</v>
      </c>
      <c r="J1561" s="5">
        <f>IFERROR('Ventas Pases'!$I1561/'Ventas Pases'!$F1561,"PASE")</f>
        <v>120</v>
      </c>
      <c r="K1561" t="str">
        <f>IFERROR(VLOOKUP('Ventas Pases'!$J1561,'Comisiones HEROIC'!$E$1:$F$6,2,0),"")</f>
        <v/>
      </c>
      <c r="L1561" s="5">
        <f>IF('Ventas Pases'!$D1561="Red HEROIC",IFERROR(VLOOKUP('Ventas Pases'!$G1561,'Comisiones HEROIC'!$A$1:$B$11,2,0),15),IF('Ventas Pases'!$D1561="Red HEROIC",15,0))</f>
        <v>0</v>
      </c>
      <c r="M1561">
        <f>IF(pases[[#This Row],[Días Visita]]&lt;7,0,IF(pases[[#This Row],[Días Visita]]&lt;9,1,IF(pases[[#This Row],[Días Visita]]="Ilimitados",0,2)))</f>
        <v>0</v>
      </c>
      <c r="N1561" s="5">
        <f>IF(AND('Ventas Pases'!$A1561="Fuera de Temporada",'Ventas Pases'!$B1561=2019,pases[[#This Row],[Modo de Compra]]="Paquete"),30,0)</f>
        <v>0</v>
      </c>
      <c r="O1561" s="5">
        <f>-SUMIF(lift[Número de pase],pases[[#This Row],[Numero de Pase]],lift[Costo])</f>
        <v>0</v>
      </c>
    </row>
    <row r="1562" spans="1:15" x14ac:dyDescent="0.25">
      <c r="A1562" t="s">
        <v>7</v>
      </c>
      <c r="B1562">
        <v>2019</v>
      </c>
      <c r="C1562">
        <v>43487</v>
      </c>
      <c r="D1562" t="s">
        <v>8</v>
      </c>
      <c r="E1562">
        <v>43537</v>
      </c>
      <c r="F1562">
        <v>7</v>
      </c>
      <c r="G1562" t="s">
        <v>9</v>
      </c>
      <c r="H1562" t="s">
        <v>1580</v>
      </c>
      <c r="I1562" s="5">
        <v>840</v>
      </c>
      <c r="J1562" s="5">
        <f>IFERROR('Ventas Pases'!$I1562/'Ventas Pases'!$F1562,"PASE")</f>
        <v>120</v>
      </c>
      <c r="K1562" t="str">
        <f>IFERROR(VLOOKUP('Ventas Pases'!$J1562,'Comisiones HEROIC'!$E$1:$F$6,2,0),"")</f>
        <v/>
      </c>
      <c r="L1562" s="5">
        <f>IF('Ventas Pases'!$D1562="Red HEROIC",IFERROR(VLOOKUP('Ventas Pases'!$G1562,'Comisiones HEROIC'!$A$1:$B$11,2,0),15),IF('Ventas Pases'!$D1562="Red HEROIC",15,0))</f>
        <v>0</v>
      </c>
      <c r="M1562">
        <f>IF(pases[[#This Row],[Días Visita]]&lt;7,0,IF(pases[[#This Row],[Días Visita]]&lt;9,1,IF(pases[[#This Row],[Días Visita]]="Ilimitados",0,2)))</f>
        <v>1</v>
      </c>
      <c r="N1562" s="5">
        <f>IF(AND('Ventas Pases'!$A1562="Fuera de Temporada",'Ventas Pases'!$B1562=2019,pases[[#This Row],[Modo de Compra]]="Paquete"),30,0)</f>
        <v>0</v>
      </c>
      <c r="O1562" s="5">
        <f>-SUMIF(lift[Número de pase],pases[[#This Row],[Numero de Pase]],lift[Costo])</f>
        <v>0</v>
      </c>
    </row>
    <row r="1563" spans="1:15" x14ac:dyDescent="0.25">
      <c r="A1563" t="s">
        <v>13</v>
      </c>
      <c r="B1563">
        <v>2019</v>
      </c>
      <c r="C1563">
        <v>43228</v>
      </c>
      <c r="D1563" t="s">
        <v>17</v>
      </c>
      <c r="E1563">
        <v>43198</v>
      </c>
      <c r="F1563">
        <v>3</v>
      </c>
      <c r="G1563" t="s">
        <v>9</v>
      </c>
      <c r="H1563" t="s">
        <v>1581</v>
      </c>
      <c r="I1563" s="5">
        <v>300</v>
      </c>
      <c r="J1563" s="5">
        <f>IFERROR('Ventas Pases'!$I1563/'Ventas Pases'!$F1563,"PASE")</f>
        <v>100</v>
      </c>
      <c r="K1563" t="str">
        <f>IFERROR(VLOOKUP('Ventas Pases'!$J1563,'Comisiones HEROIC'!$E$1:$F$6,2,0),"")</f>
        <v>Ridossan Hotel</v>
      </c>
      <c r="L1563" s="5">
        <f>IF('Ventas Pases'!$D1563="Red HEROIC",IFERROR(VLOOKUP('Ventas Pases'!$G1563,'Comisiones HEROIC'!$A$1:$B$11,2,0),15),IF('Ventas Pases'!$D1563="Red HEROIC",15,0))</f>
        <v>0</v>
      </c>
      <c r="M1563">
        <f>IF(pases[[#This Row],[Días Visita]]&lt;7,0,IF(pases[[#This Row],[Días Visita]]&lt;9,1,IF(pases[[#This Row],[Días Visita]]="Ilimitados",0,2)))</f>
        <v>0</v>
      </c>
      <c r="N1563" s="5">
        <f>IF(AND('Ventas Pases'!$A1563="Fuera de Temporada",'Ventas Pases'!$B1563=2019,pases[[#This Row],[Modo de Compra]]="Paquete"),30,0)</f>
        <v>30</v>
      </c>
      <c r="O1563" s="5">
        <f>-SUMIF(lift[Número de pase],pases[[#This Row],[Numero de Pase]],lift[Costo])</f>
        <v>0</v>
      </c>
    </row>
    <row r="1564" spans="1:15" x14ac:dyDescent="0.25">
      <c r="A1564" t="s">
        <v>7</v>
      </c>
      <c r="B1564">
        <v>2019</v>
      </c>
      <c r="C1564">
        <v>43513</v>
      </c>
      <c r="D1564" t="s">
        <v>60</v>
      </c>
      <c r="E1564">
        <v>43527</v>
      </c>
      <c r="F1564">
        <v>8</v>
      </c>
      <c r="G1564" t="s">
        <v>9</v>
      </c>
      <c r="H1564" t="s">
        <v>1582</v>
      </c>
      <c r="I1564" s="5">
        <v>960</v>
      </c>
      <c r="J1564" s="5">
        <f>IFERROR('Ventas Pases'!$I1564/'Ventas Pases'!$F1564,"PASE")</f>
        <v>120</v>
      </c>
      <c r="K1564" t="str">
        <f>IFERROR(VLOOKUP('Ventas Pases'!$J1564,'Comisiones HEROIC'!$E$1:$F$6,2,0),"")</f>
        <v/>
      </c>
      <c r="L1564" s="5">
        <f>IF('Ventas Pases'!$D1564="Red HEROIC",IFERROR(VLOOKUP('Ventas Pases'!$G1564,'Comisiones HEROIC'!$A$1:$B$11,2,0),15),IF('Ventas Pases'!$D1564="Red HEROIC",15,0))</f>
        <v>0</v>
      </c>
      <c r="M1564">
        <f>IF(pases[[#This Row],[Días Visita]]&lt;7,0,IF(pases[[#This Row],[Días Visita]]&lt;9,1,IF(pases[[#This Row],[Días Visita]]="Ilimitados",0,2)))</f>
        <v>1</v>
      </c>
      <c r="N1564" s="5">
        <f>IF(AND('Ventas Pases'!$A1564="Fuera de Temporada",'Ventas Pases'!$B1564=2019,pases[[#This Row],[Modo de Compra]]="Paquete"),30,0)</f>
        <v>0</v>
      </c>
      <c r="O1564" s="5">
        <f>-SUMIF(lift[Número de pase],pases[[#This Row],[Numero de Pase]],lift[Costo])</f>
        <v>0</v>
      </c>
    </row>
    <row r="1565" spans="1:15" x14ac:dyDescent="0.25">
      <c r="A1565" t="s">
        <v>7</v>
      </c>
      <c r="B1565">
        <v>2019</v>
      </c>
      <c r="C1565">
        <v>43530</v>
      </c>
      <c r="D1565" t="s">
        <v>8</v>
      </c>
      <c r="E1565">
        <v>43527</v>
      </c>
      <c r="F1565">
        <v>2</v>
      </c>
      <c r="G1565" t="s">
        <v>9</v>
      </c>
      <c r="H1565" t="s">
        <v>1583</v>
      </c>
      <c r="I1565" s="5">
        <v>240</v>
      </c>
      <c r="J1565" s="5">
        <f>IFERROR('Ventas Pases'!$I1565/'Ventas Pases'!$F1565,"PASE")</f>
        <v>120</v>
      </c>
      <c r="K1565" t="str">
        <f>IFERROR(VLOOKUP('Ventas Pases'!$J1565,'Comisiones HEROIC'!$E$1:$F$6,2,0),"")</f>
        <v/>
      </c>
      <c r="L1565" s="5">
        <f>IF('Ventas Pases'!$D1565="Red HEROIC",IFERROR(VLOOKUP('Ventas Pases'!$G1565,'Comisiones HEROIC'!$A$1:$B$11,2,0),15),IF('Ventas Pases'!$D1565="Red HEROIC",15,0))</f>
        <v>0</v>
      </c>
      <c r="M1565">
        <f>IF(pases[[#This Row],[Días Visita]]&lt;7,0,IF(pases[[#This Row],[Días Visita]]&lt;9,1,IF(pases[[#This Row],[Días Visita]]="Ilimitados",0,2)))</f>
        <v>0</v>
      </c>
      <c r="N1565" s="5">
        <f>IF(AND('Ventas Pases'!$A1565="Fuera de Temporada",'Ventas Pases'!$B1565=2019,pases[[#This Row],[Modo de Compra]]="Paquete"),30,0)</f>
        <v>0</v>
      </c>
      <c r="O1565" s="5">
        <f>-SUMIF(lift[Número de pase],pases[[#This Row],[Numero de Pase]],lift[Costo])</f>
        <v>0</v>
      </c>
    </row>
    <row r="1566" spans="1:15" x14ac:dyDescent="0.25">
      <c r="A1566" t="s">
        <v>7</v>
      </c>
      <c r="B1566">
        <v>2018</v>
      </c>
      <c r="C1566">
        <v>43135</v>
      </c>
      <c r="D1566" t="s">
        <v>8</v>
      </c>
      <c r="E1566">
        <v>43151</v>
      </c>
      <c r="F1566">
        <v>9</v>
      </c>
      <c r="G1566" t="s">
        <v>9</v>
      </c>
      <c r="H1566" t="s">
        <v>1584</v>
      </c>
      <c r="I1566" s="5">
        <v>1080</v>
      </c>
      <c r="J1566" s="5">
        <f>IFERROR('Ventas Pases'!$I1566/'Ventas Pases'!$F1566,"PASE")</f>
        <v>120</v>
      </c>
      <c r="K1566" t="str">
        <f>IFERROR(VLOOKUP('Ventas Pases'!$J1566,'Comisiones HEROIC'!$E$1:$F$6,2,0),"")</f>
        <v/>
      </c>
      <c r="L1566" s="5">
        <f>IF('Ventas Pases'!$D1566="Red HEROIC",IFERROR(VLOOKUP('Ventas Pases'!$G1566,'Comisiones HEROIC'!$A$1:$B$11,2,0),15),IF('Ventas Pases'!$D1566="Red HEROIC",15,0))</f>
        <v>0</v>
      </c>
      <c r="M1566">
        <f>IF(pases[[#This Row],[Días Visita]]&lt;7,0,IF(pases[[#This Row],[Días Visita]]&lt;9,1,IF(pases[[#This Row],[Días Visita]]="Ilimitados",0,2)))</f>
        <v>2</v>
      </c>
      <c r="N1566" s="5">
        <f>IF(AND('Ventas Pases'!$A1566="Fuera de Temporada",'Ventas Pases'!$B1566=2019,pases[[#This Row],[Modo de Compra]]="Paquete"),30,0)</f>
        <v>0</v>
      </c>
      <c r="O1566" s="5">
        <f>-SUMIF(lift[Número de pase],pases[[#This Row],[Numero de Pase]],lift[Costo])</f>
        <v>0</v>
      </c>
    </row>
    <row r="1567" spans="1:15" x14ac:dyDescent="0.25">
      <c r="A1567" t="s">
        <v>7</v>
      </c>
      <c r="B1567">
        <v>2019</v>
      </c>
      <c r="C1567">
        <v>43487</v>
      </c>
      <c r="D1567" t="s">
        <v>17</v>
      </c>
      <c r="E1567">
        <v>43523</v>
      </c>
      <c r="F1567">
        <v>5</v>
      </c>
      <c r="G1567" t="s">
        <v>9</v>
      </c>
      <c r="H1567" t="s">
        <v>1585</v>
      </c>
      <c r="I1567" s="5">
        <v>525</v>
      </c>
      <c r="J1567" s="5">
        <f>IFERROR('Ventas Pases'!$I1567/'Ventas Pases'!$F1567,"PASE")</f>
        <v>105</v>
      </c>
      <c r="K1567" t="str">
        <f>IFERROR(VLOOKUP('Ventas Pases'!$J1567,'Comisiones HEROIC'!$E$1:$F$6,2,0),"")</f>
        <v>OI Hotels</v>
      </c>
      <c r="L1567" s="5">
        <f>IF('Ventas Pases'!$D1567="Red HEROIC",IFERROR(VLOOKUP('Ventas Pases'!$G1567,'Comisiones HEROIC'!$A$1:$B$11,2,0),15),IF('Ventas Pases'!$D1567="Red HEROIC",15,0))</f>
        <v>0</v>
      </c>
      <c r="M1567">
        <f>IF(pases[[#This Row],[Días Visita]]&lt;7,0,IF(pases[[#This Row],[Días Visita]]&lt;9,1,IF(pases[[#This Row],[Días Visita]]="Ilimitados",0,2)))</f>
        <v>0</v>
      </c>
      <c r="N1567" s="5">
        <f>IF(AND('Ventas Pases'!$A1567="Fuera de Temporada",'Ventas Pases'!$B1567=2019,pases[[#This Row],[Modo de Compra]]="Paquete"),30,0)</f>
        <v>0</v>
      </c>
      <c r="O1567" s="5">
        <f>-SUMIF(lift[Número de pase],pases[[#This Row],[Numero de Pase]],lift[Costo])</f>
        <v>0</v>
      </c>
    </row>
    <row r="1568" spans="1:15" x14ac:dyDescent="0.25">
      <c r="A1568" t="s">
        <v>7</v>
      </c>
      <c r="B1568">
        <v>2019</v>
      </c>
      <c r="C1568">
        <v>43451</v>
      </c>
      <c r="D1568" t="s">
        <v>14</v>
      </c>
      <c r="E1568">
        <v>43503</v>
      </c>
      <c r="F1568">
        <v>1</v>
      </c>
      <c r="G1568" t="s">
        <v>19</v>
      </c>
      <c r="H1568" t="s">
        <v>1586</v>
      </c>
      <c r="I1568" s="5">
        <v>140</v>
      </c>
      <c r="J1568" s="5">
        <f>IFERROR('Ventas Pases'!$I1568/'Ventas Pases'!$F1568,"PASE")</f>
        <v>140</v>
      </c>
      <c r="K1568" t="str">
        <f>IFERROR(VLOOKUP('Ventas Pases'!$J1568,'Comisiones HEROIC'!$E$1:$F$6,2,0),"")</f>
        <v/>
      </c>
      <c r="L1568" s="5">
        <f>IF('Ventas Pases'!$D1568="Red HEROIC",IFERROR(VLOOKUP('Ventas Pases'!$G1568,'Comisiones HEROIC'!$A$1:$B$11,2,0),15),IF('Ventas Pases'!$D1568="Red HEROIC",15,0))</f>
        <v>15</v>
      </c>
      <c r="M1568">
        <f>IF(pases[[#This Row],[Días Visita]]&lt;7,0,IF(pases[[#This Row],[Días Visita]]&lt;9,1,IF(pases[[#This Row],[Días Visita]]="Ilimitados",0,2)))</f>
        <v>0</v>
      </c>
      <c r="N1568" s="5">
        <f>IF(AND('Ventas Pases'!$A1568="Fuera de Temporada",'Ventas Pases'!$B1568=2019,pases[[#This Row],[Modo de Compra]]="Paquete"),30,0)</f>
        <v>0</v>
      </c>
      <c r="O1568" s="5">
        <f>-SUMIF(lift[Número de pase],pases[[#This Row],[Numero de Pase]],lift[Costo])</f>
        <v>0</v>
      </c>
    </row>
    <row r="1569" spans="1:15" x14ac:dyDescent="0.25">
      <c r="A1569" t="s">
        <v>7</v>
      </c>
      <c r="B1569">
        <v>2019</v>
      </c>
      <c r="C1569">
        <v>43547</v>
      </c>
      <c r="D1569" t="s">
        <v>14</v>
      </c>
      <c r="E1569">
        <v>43540</v>
      </c>
      <c r="F1569">
        <v>4</v>
      </c>
      <c r="G1569" t="s">
        <v>19</v>
      </c>
      <c r="H1569" t="s">
        <v>1587</v>
      </c>
      <c r="I1569" s="5">
        <v>560</v>
      </c>
      <c r="J1569" s="5">
        <f>IFERROR('Ventas Pases'!$I1569/'Ventas Pases'!$F1569,"PASE")</f>
        <v>140</v>
      </c>
      <c r="K1569" t="str">
        <f>IFERROR(VLOOKUP('Ventas Pases'!$J1569,'Comisiones HEROIC'!$E$1:$F$6,2,0),"")</f>
        <v/>
      </c>
      <c r="L1569" s="5">
        <f>IF('Ventas Pases'!$D1569="Red HEROIC",IFERROR(VLOOKUP('Ventas Pases'!$G1569,'Comisiones HEROIC'!$A$1:$B$11,2,0),15),IF('Ventas Pases'!$D1569="Red HEROIC",15,0))</f>
        <v>15</v>
      </c>
      <c r="M1569">
        <f>IF(pases[[#This Row],[Días Visita]]&lt;7,0,IF(pases[[#This Row],[Días Visita]]&lt;9,1,IF(pases[[#This Row],[Días Visita]]="Ilimitados",0,2)))</f>
        <v>0</v>
      </c>
      <c r="N1569" s="5">
        <f>IF(AND('Ventas Pases'!$A1569="Fuera de Temporada",'Ventas Pases'!$B1569=2019,pases[[#This Row],[Modo de Compra]]="Paquete"),30,0)</f>
        <v>0</v>
      </c>
      <c r="O1569" s="5">
        <f>-SUMIF(lift[Número de pase],pases[[#This Row],[Numero de Pase]],lift[Costo])</f>
        <v>0</v>
      </c>
    </row>
    <row r="1570" spans="1:15" x14ac:dyDescent="0.25">
      <c r="A1570" t="s">
        <v>7</v>
      </c>
      <c r="B1570">
        <v>2019</v>
      </c>
      <c r="C1570">
        <v>43427</v>
      </c>
      <c r="D1570" t="s">
        <v>8</v>
      </c>
      <c r="E1570">
        <v>43427</v>
      </c>
      <c r="F1570">
        <v>3</v>
      </c>
      <c r="G1570" t="s">
        <v>9</v>
      </c>
      <c r="H1570" t="s">
        <v>1588</v>
      </c>
      <c r="I1570" s="5">
        <v>360</v>
      </c>
      <c r="J1570" s="5">
        <f>IFERROR('Ventas Pases'!$I1570/'Ventas Pases'!$F1570,"PASE")</f>
        <v>120</v>
      </c>
      <c r="K1570" t="str">
        <f>IFERROR(VLOOKUP('Ventas Pases'!$J1570,'Comisiones HEROIC'!$E$1:$F$6,2,0),"")</f>
        <v/>
      </c>
      <c r="L1570" s="5">
        <f>IF('Ventas Pases'!$D1570="Red HEROIC",IFERROR(VLOOKUP('Ventas Pases'!$G1570,'Comisiones HEROIC'!$A$1:$B$11,2,0),15),IF('Ventas Pases'!$D1570="Red HEROIC",15,0))</f>
        <v>0</v>
      </c>
      <c r="M1570">
        <f>IF(pases[[#This Row],[Días Visita]]&lt;7,0,IF(pases[[#This Row],[Días Visita]]&lt;9,1,IF(pases[[#This Row],[Días Visita]]="Ilimitados",0,2)))</f>
        <v>0</v>
      </c>
      <c r="N1570" s="5">
        <f>IF(AND('Ventas Pases'!$A1570="Fuera de Temporada",'Ventas Pases'!$B1570=2019,pases[[#This Row],[Modo de Compra]]="Paquete"),30,0)</f>
        <v>0</v>
      </c>
      <c r="O1570" s="5">
        <f>-SUMIF(lift[Número de pase],pases[[#This Row],[Numero de Pase]],lift[Costo])</f>
        <v>0</v>
      </c>
    </row>
    <row r="1571" spans="1:15" x14ac:dyDescent="0.25">
      <c r="A1571" t="s">
        <v>7</v>
      </c>
      <c r="B1571">
        <v>2019</v>
      </c>
      <c r="C1571">
        <v>43466</v>
      </c>
      <c r="D1571" t="s">
        <v>17</v>
      </c>
      <c r="E1571">
        <v>43536</v>
      </c>
      <c r="F1571">
        <v>6</v>
      </c>
      <c r="G1571" t="s">
        <v>9</v>
      </c>
      <c r="H1571" t="s">
        <v>1589</v>
      </c>
      <c r="I1571" s="5">
        <v>600</v>
      </c>
      <c r="J1571" s="5">
        <f>IFERROR('Ventas Pases'!$I1571/'Ventas Pases'!$F1571,"PASE")</f>
        <v>100</v>
      </c>
      <c r="K1571" t="str">
        <f>IFERROR(VLOOKUP('Ventas Pases'!$J1571,'Comisiones HEROIC'!$E$1:$F$6,2,0),"")</f>
        <v>Ridossan Hotel</v>
      </c>
      <c r="L1571" s="5">
        <f>IF('Ventas Pases'!$D1571="Red HEROIC",IFERROR(VLOOKUP('Ventas Pases'!$G1571,'Comisiones HEROIC'!$A$1:$B$11,2,0),15),IF('Ventas Pases'!$D1571="Red HEROIC",15,0))</f>
        <v>0</v>
      </c>
      <c r="M1571">
        <f>IF(pases[[#This Row],[Días Visita]]&lt;7,0,IF(pases[[#This Row],[Días Visita]]&lt;9,1,IF(pases[[#This Row],[Días Visita]]="Ilimitados",0,2)))</f>
        <v>0</v>
      </c>
      <c r="N1571" s="5">
        <f>IF(AND('Ventas Pases'!$A1571="Fuera de Temporada",'Ventas Pases'!$B1571=2019,pases[[#This Row],[Modo de Compra]]="Paquete"),30,0)</f>
        <v>0</v>
      </c>
      <c r="O1571" s="5">
        <f>-SUMIF(lift[Número de pase],pases[[#This Row],[Numero de Pase]],lift[Costo])</f>
        <v>0</v>
      </c>
    </row>
    <row r="1572" spans="1:15" x14ac:dyDescent="0.25">
      <c r="A1572" t="s">
        <v>13</v>
      </c>
      <c r="B1572">
        <v>2019</v>
      </c>
      <c r="C1572">
        <v>43355</v>
      </c>
      <c r="D1572" t="s">
        <v>14</v>
      </c>
      <c r="E1572">
        <v>43223</v>
      </c>
      <c r="F1572">
        <v>1</v>
      </c>
      <c r="G1572" t="s">
        <v>33</v>
      </c>
      <c r="H1572" t="s">
        <v>1590</v>
      </c>
      <c r="I1572" s="5">
        <v>140</v>
      </c>
      <c r="J1572" s="5">
        <f>IFERROR('Ventas Pases'!$I1572/'Ventas Pases'!$F1572,"PASE")</f>
        <v>140</v>
      </c>
      <c r="K1572" t="str">
        <f>IFERROR(VLOOKUP('Ventas Pases'!$J1572,'Comisiones HEROIC'!$E$1:$F$6,2,0),"")</f>
        <v/>
      </c>
      <c r="L1572" s="5">
        <f>IF('Ventas Pases'!$D1572="Red HEROIC",IFERROR(VLOOKUP('Ventas Pases'!$G1572,'Comisiones HEROIC'!$A$1:$B$11,2,0),15),IF('Ventas Pases'!$D1572="Red HEROIC",15,0))</f>
        <v>15</v>
      </c>
      <c r="M1572">
        <f>IF(pases[[#This Row],[Días Visita]]&lt;7,0,IF(pases[[#This Row],[Días Visita]]&lt;9,1,IF(pases[[#This Row],[Días Visita]]="Ilimitados",0,2)))</f>
        <v>0</v>
      </c>
      <c r="N1572" s="5">
        <f>IF(AND('Ventas Pases'!$A1572="Fuera de Temporada",'Ventas Pases'!$B1572=2019,pases[[#This Row],[Modo de Compra]]="Paquete"),30,0)</f>
        <v>0</v>
      </c>
      <c r="O1572" s="5">
        <f>-SUMIF(lift[Número de pase],pases[[#This Row],[Numero de Pase]],lift[Costo])</f>
        <v>0</v>
      </c>
    </row>
    <row r="1573" spans="1:15" x14ac:dyDescent="0.25">
      <c r="A1573" t="s">
        <v>7</v>
      </c>
      <c r="B1573">
        <v>2018</v>
      </c>
      <c r="C1573">
        <v>43433</v>
      </c>
      <c r="D1573" t="s">
        <v>14</v>
      </c>
      <c r="E1573">
        <v>43117</v>
      </c>
      <c r="F1573">
        <v>1</v>
      </c>
      <c r="G1573" t="s">
        <v>33</v>
      </c>
      <c r="H1573" t="s">
        <v>1591</v>
      </c>
      <c r="I1573" s="5">
        <v>140</v>
      </c>
      <c r="J1573" s="5">
        <f>IFERROR('Ventas Pases'!$I1573/'Ventas Pases'!$F1573,"PASE")</f>
        <v>140</v>
      </c>
      <c r="K1573" t="str">
        <f>IFERROR(VLOOKUP('Ventas Pases'!$J1573,'Comisiones HEROIC'!$E$1:$F$6,2,0),"")</f>
        <v/>
      </c>
      <c r="L1573" s="5">
        <f>IF('Ventas Pases'!$D1573="Red HEROIC",IFERROR(VLOOKUP('Ventas Pases'!$G1573,'Comisiones HEROIC'!$A$1:$B$11,2,0),15),IF('Ventas Pases'!$D1573="Red HEROIC",15,0))</f>
        <v>15</v>
      </c>
      <c r="M1573">
        <f>IF(pases[[#This Row],[Días Visita]]&lt;7,0,IF(pases[[#This Row],[Días Visita]]&lt;9,1,IF(pases[[#This Row],[Días Visita]]="Ilimitados",0,2)))</f>
        <v>0</v>
      </c>
      <c r="N1573" s="5">
        <f>IF(AND('Ventas Pases'!$A1573="Fuera de Temporada",'Ventas Pases'!$B1573=2019,pases[[#This Row],[Modo de Compra]]="Paquete"),30,0)</f>
        <v>0</v>
      </c>
      <c r="O1573" s="5">
        <f>-SUMIF(lift[Número de pase],pases[[#This Row],[Numero de Pase]],lift[Costo])</f>
        <v>0</v>
      </c>
    </row>
    <row r="1574" spans="1:15" x14ac:dyDescent="0.25">
      <c r="A1574" t="s">
        <v>7</v>
      </c>
      <c r="B1574">
        <v>2019</v>
      </c>
      <c r="C1574">
        <v>43473</v>
      </c>
      <c r="D1574" t="s">
        <v>14</v>
      </c>
      <c r="E1574">
        <v>43544</v>
      </c>
      <c r="F1574">
        <v>2</v>
      </c>
      <c r="G1574" t="s">
        <v>15</v>
      </c>
      <c r="H1574" t="s">
        <v>1592</v>
      </c>
      <c r="I1574" s="5">
        <v>280</v>
      </c>
      <c r="J1574" s="5">
        <f>IFERROR('Ventas Pases'!$I1574/'Ventas Pases'!$F1574,"PASE")</f>
        <v>140</v>
      </c>
      <c r="K1574" t="str">
        <f>IFERROR(VLOOKUP('Ventas Pases'!$J1574,'Comisiones HEROIC'!$E$1:$F$6,2,0),"")</f>
        <v/>
      </c>
      <c r="L1574" s="5">
        <f>IF('Ventas Pases'!$D1574="Red HEROIC",IFERROR(VLOOKUP('Ventas Pases'!$G1574,'Comisiones HEROIC'!$A$1:$B$11,2,0),15),IF('Ventas Pases'!$D1574="Red HEROIC",15,0))</f>
        <v>12</v>
      </c>
      <c r="M1574">
        <f>IF(pases[[#This Row],[Días Visita]]&lt;7,0,IF(pases[[#This Row],[Días Visita]]&lt;9,1,IF(pases[[#This Row],[Días Visita]]="Ilimitados",0,2)))</f>
        <v>0</v>
      </c>
      <c r="N1574" s="5">
        <f>IF(AND('Ventas Pases'!$A1574="Fuera de Temporada",'Ventas Pases'!$B1574=2019,pases[[#This Row],[Modo de Compra]]="Paquete"),30,0)</f>
        <v>0</v>
      </c>
      <c r="O1574" s="5">
        <f>-SUMIF(lift[Número de pase],pases[[#This Row],[Numero de Pase]],lift[Costo])</f>
        <v>0</v>
      </c>
    </row>
    <row r="1575" spans="1:15" x14ac:dyDescent="0.25">
      <c r="A1575" t="s">
        <v>13</v>
      </c>
      <c r="B1575">
        <v>2018</v>
      </c>
      <c r="C1575">
        <v>43377</v>
      </c>
      <c r="D1575" t="s">
        <v>8</v>
      </c>
      <c r="E1575">
        <v>42942</v>
      </c>
      <c r="F1575">
        <v>2</v>
      </c>
      <c r="G1575" t="s">
        <v>9</v>
      </c>
      <c r="H1575" t="s">
        <v>1593</v>
      </c>
      <c r="I1575" s="5">
        <v>240</v>
      </c>
      <c r="J1575" s="5">
        <f>IFERROR('Ventas Pases'!$I1575/'Ventas Pases'!$F1575,"PASE")</f>
        <v>120</v>
      </c>
      <c r="K1575" t="str">
        <f>IFERROR(VLOOKUP('Ventas Pases'!$J1575,'Comisiones HEROIC'!$E$1:$F$6,2,0),"")</f>
        <v/>
      </c>
      <c r="L1575" s="5">
        <f>IF('Ventas Pases'!$D1575="Red HEROIC",IFERROR(VLOOKUP('Ventas Pases'!$G1575,'Comisiones HEROIC'!$A$1:$B$11,2,0),15),IF('Ventas Pases'!$D1575="Red HEROIC",15,0))</f>
        <v>0</v>
      </c>
      <c r="M1575">
        <f>IF(pases[[#This Row],[Días Visita]]&lt;7,0,IF(pases[[#This Row],[Días Visita]]&lt;9,1,IF(pases[[#This Row],[Días Visita]]="Ilimitados",0,2)))</f>
        <v>0</v>
      </c>
      <c r="N1575" s="5">
        <f>IF(AND('Ventas Pases'!$A1575="Fuera de Temporada",'Ventas Pases'!$B1575=2019,pases[[#This Row],[Modo de Compra]]="Paquete"),30,0)</f>
        <v>0</v>
      </c>
      <c r="O1575" s="5">
        <f>-SUMIF(lift[Número de pase],pases[[#This Row],[Numero de Pase]],lift[Costo])</f>
        <v>0</v>
      </c>
    </row>
    <row r="1576" spans="1:15" x14ac:dyDescent="0.25">
      <c r="A1576" t="s">
        <v>7</v>
      </c>
      <c r="B1576">
        <v>2019</v>
      </c>
      <c r="C1576">
        <v>43545</v>
      </c>
      <c r="D1576" t="s">
        <v>14</v>
      </c>
      <c r="E1576">
        <v>43542</v>
      </c>
      <c r="F1576">
        <v>9</v>
      </c>
      <c r="G1576" t="s">
        <v>15</v>
      </c>
      <c r="H1576" t="s">
        <v>1594</v>
      </c>
      <c r="I1576" s="5">
        <v>1260</v>
      </c>
      <c r="J1576" s="5">
        <f>IFERROR('Ventas Pases'!$I1576/'Ventas Pases'!$F1576,"PASE")</f>
        <v>140</v>
      </c>
      <c r="K1576" t="str">
        <f>IFERROR(VLOOKUP('Ventas Pases'!$J1576,'Comisiones HEROIC'!$E$1:$F$6,2,0),"")</f>
        <v/>
      </c>
      <c r="L1576" s="5">
        <f>IF('Ventas Pases'!$D1576="Red HEROIC",IFERROR(VLOOKUP('Ventas Pases'!$G1576,'Comisiones HEROIC'!$A$1:$B$11,2,0),15),IF('Ventas Pases'!$D1576="Red HEROIC",15,0))</f>
        <v>12</v>
      </c>
      <c r="M1576">
        <f>IF(pases[[#This Row],[Días Visita]]&lt;7,0,IF(pases[[#This Row],[Días Visita]]&lt;9,1,IF(pases[[#This Row],[Días Visita]]="Ilimitados",0,2)))</f>
        <v>2</v>
      </c>
      <c r="N1576" s="5">
        <f>IF(AND('Ventas Pases'!$A1576="Fuera de Temporada",'Ventas Pases'!$B1576=2019,pases[[#This Row],[Modo de Compra]]="Paquete"),30,0)</f>
        <v>0</v>
      </c>
      <c r="O1576" s="5">
        <f>-SUMIF(lift[Número de pase],pases[[#This Row],[Numero de Pase]],lift[Costo])</f>
        <v>0</v>
      </c>
    </row>
    <row r="1577" spans="1:15" x14ac:dyDescent="0.25">
      <c r="A1577" t="s">
        <v>7</v>
      </c>
      <c r="B1577">
        <v>2019</v>
      </c>
      <c r="C1577">
        <v>43428</v>
      </c>
      <c r="D1577" t="s">
        <v>8</v>
      </c>
      <c r="E1577">
        <v>43443</v>
      </c>
      <c r="F1577">
        <v>2</v>
      </c>
      <c r="G1577" t="s">
        <v>9</v>
      </c>
      <c r="H1577" t="s">
        <v>1595</v>
      </c>
      <c r="I1577" s="5">
        <v>240</v>
      </c>
      <c r="J1577" s="5">
        <f>IFERROR('Ventas Pases'!$I1577/'Ventas Pases'!$F1577,"PASE")</f>
        <v>120</v>
      </c>
      <c r="K1577" t="str">
        <f>IFERROR(VLOOKUP('Ventas Pases'!$J1577,'Comisiones HEROIC'!$E$1:$F$6,2,0),"")</f>
        <v/>
      </c>
      <c r="L1577" s="5">
        <f>IF('Ventas Pases'!$D1577="Red HEROIC",IFERROR(VLOOKUP('Ventas Pases'!$G1577,'Comisiones HEROIC'!$A$1:$B$11,2,0),15),IF('Ventas Pases'!$D1577="Red HEROIC",15,0))</f>
        <v>0</v>
      </c>
      <c r="M1577">
        <f>IF(pases[[#This Row],[Días Visita]]&lt;7,0,IF(pases[[#This Row],[Días Visita]]&lt;9,1,IF(pases[[#This Row],[Días Visita]]="Ilimitados",0,2)))</f>
        <v>0</v>
      </c>
      <c r="N1577" s="5">
        <f>IF(AND('Ventas Pases'!$A1577="Fuera de Temporada",'Ventas Pases'!$B1577=2019,pases[[#This Row],[Modo de Compra]]="Paquete"),30,0)</f>
        <v>0</v>
      </c>
      <c r="O1577" s="5">
        <f>-SUMIF(lift[Número de pase],pases[[#This Row],[Numero de Pase]],lift[Costo])</f>
        <v>0</v>
      </c>
    </row>
    <row r="1578" spans="1:15" x14ac:dyDescent="0.25">
      <c r="A1578" t="s">
        <v>7</v>
      </c>
      <c r="B1578">
        <v>2018</v>
      </c>
      <c r="C1578">
        <v>43183</v>
      </c>
      <c r="D1578" t="s">
        <v>8</v>
      </c>
      <c r="E1578">
        <v>43054</v>
      </c>
      <c r="F1578" t="s">
        <v>11</v>
      </c>
      <c r="G1578" t="s">
        <v>9</v>
      </c>
      <c r="H1578" t="s">
        <v>1596</v>
      </c>
      <c r="I1578" s="5">
        <v>1950</v>
      </c>
      <c r="J1578" s="5" t="str">
        <f>IFERROR('Ventas Pases'!$I1578/'Ventas Pases'!$F1578,"PASE")</f>
        <v>PASE</v>
      </c>
      <c r="K1578" t="str">
        <f>IFERROR(VLOOKUP('Ventas Pases'!$J1578,'Comisiones HEROIC'!$E$1:$F$6,2,0),"")</f>
        <v/>
      </c>
      <c r="L1578" s="5">
        <f>IF('Ventas Pases'!$D1578="Red HEROIC",IFERROR(VLOOKUP('Ventas Pases'!$G1578,'Comisiones HEROIC'!$A$1:$B$11,2,0),15),IF('Ventas Pases'!$D1578="Red HEROIC",15,0))</f>
        <v>0</v>
      </c>
      <c r="M1578">
        <f>IF(pases[[#This Row],[Días Visita]]&lt;7,0,IF(pases[[#This Row],[Días Visita]]&lt;9,1,IF(pases[[#This Row],[Días Visita]]="Ilimitados",0,2)))</f>
        <v>0</v>
      </c>
      <c r="N1578" s="5">
        <f>IF(AND('Ventas Pases'!$A1578="Fuera de Temporada",'Ventas Pases'!$B1578=2019,pases[[#This Row],[Modo de Compra]]="Paquete"),30,0)</f>
        <v>0</v>
      </c>
      <c r="O1578" s="5">
        <f>-SUMIF(lift[Número de pase],pases[[#This Row],[Numero de Pase]],lift[Costo])</f>
        <v>-184</v>
      </c>
    </row>
    <row r="1579" spans="1:15" x14ac:dyDescent="0.25">
      <c r="A1579" t="s">
        <v>7</v>
      </c>
      <c r="B1579">
        <v>2019</v>
      </c>
      <c r="C1579">
        <v>43516</v>
      </c>
      <c r="D1579" t="s">
        <v>8</v>
      </c>
      <c r="E1579">
        <v>43509</v>
      </c>
      <c r="F1579">
        <v>4</v>
      </c>
      <c r="G1579" t="s">
        <v>9</v>
      </c>
      <c r="H1579" t="s">
        <v>1597</v>
      </c>
      <c r="I1579" s="5">
        <v>480</v>
      </c>
      <c r="J1579" s="5">
        <f>IFERROR('Ventas Pases'!$I1579/'Ventas Pases'!$F1579,"PASE")</f>
        <v>120</v>
      </c>
      <c r="K1579" t="str">
        <f>IFERROR(VLOOKUP('Ventas Pases'!$J1579,'Comisiones HEROIC'!$E$1:$F$6,2,0),"")</f>
        <v/>
      </c>
      <c r="L1579" s="5">
        <f>IF('Ventas Pases'!$D1579="Red HEROIC",IFERROR(VLOOKUP('Ventas Pases'!$G1579,'Comisiones HEROIC'!$A$1:$B$11,2,0),15),IF('Ventas Pases'!$D1579="Red HEROIC",15,0))</f>
        <v>0</v>
      </c>
      <c r="M1579">
        <f>IF(pases[[#This Row],[Días Visita]]&lt;7,0,IF(pases[[#This Row],[Días Visita]]&lt;9,1,IF(pases[[#This Row],[Días Visita]]="Ilimitados",0,2)))</f>
        <v>0</v>
      </c>
      <c r="N1579" s="5">
        <f>IF(AND('Ventas Pases'!$A1579="Fuera de Temporada",'Ventas Pases'!$B1579=2019,pases[[#This Row],[Modo de Compra]]="Paquete"),30,0)</f>
        <v>0</v>
      </c>
      <c r="O1579" s="5">
        <f>-SUMIF(lift[Número de pase],pases[[#This Row],[Numero de Pase]],lift[Costo])</f>
        <v>0</v>
      </c>
    </row>
    <row r="1580" spans="1:15" x14ac:dyDescent="0.25">
      <c r="A1580" t="s">
        <v>7</v>
      </c>
      <c r="B1580">
        <v>2019</v>
      </c>
      <c r="C1580">
        <v>43470</v>
      </c>
      <c r="D1580" t="s">
        <v>60</v>
      </c>
      <c r="E1580">
        <v>43475</v>
      </c>
      <c r="F1580">
        <v>5</v>
      </c>
      <c r="G1580" t="s">
        <v>9</v>
      </c>
      <c r="H1580" t="s">
        <v>1598</v>
      </c>
      <c r="I1580" s="5">
        <v>600</v>
      </c>
      <c r="J1580" s="5">
        <f>IFERROR('Ventas Pases'!$I1580/'Ventas Pases'!$F1580,"PASE")</f>
        <v>120</v>
      </c>
      <c r="K1580" t="str">
        <f>IFERROR(VLOOKUP('Ventas Pases'!$J1580,'Comisiones HEROIC'!$E$1:$F$6,2,0),"")</f>
        <v/>
      </c>
      <c r="L1580" s="5">
        <f>IF('Ventas Pases'!$D1580="Red HEROIC",IFERROR(VLOOKUP('Ventas Pases'!$G1580,'Comisiones HEROIC'!$A$1:$B$11,2,0),15),IF('Ventas Pases'!$D1580="Red HEROIC",15,0))</f>
        <v>0</v>
      </c>
      <c r="M1580">
        <f>IF(pases[[#This Row],[Días Visita]]&lt;7,0,IF(pases[[#This Row],[Días Visita]]&lt;9,1,IF(pases[[#This Row],[Días Visita]]="Ilimitados",0,2)))</f>
        <v>0</v>
      </c>
      <c r="N1580" s="5">
        <f>IF(AND('Ventas Pases'!$A1580="Fuera de Temporada",'Ventas Pases'!$B1580=2019,pases[[#This Row],[Modo de Compra]]="Paquete"),30,0)</f>
        <v>0</v>
      </c>
      <c r="O1580" s="5">
        <f>-SUMIF(lift[Número de pase],pases[[#This Row],[Numero de Pase]],lift[Costo])</f>
        <v>0</v>
      </c>
    </row>
    <row r="1581" spans="1:15" x14ac:dyDescent="0.25">
      <c r="A1581" t="s">
        <v>7</v>
      </c>
      <c r="B1581">
        <v>2018</v>
      </c>
      <c r="C1581">
        <v>43463</v>
      </c>
      <c r="D1581" t="s">
        <v>14</v>
      </c>
      <c r="E1581">
        <v>43166</v>
      </c>
      <c r="F1581">
        <v>3</v>
      </c>
      <c r="G1581" t="s">
        <v>19</v>
      </c>
      <c r="H1581" t="s">
        <v>1599</v>
      </c>
      <c r="I1581" s="5">
        <v>420</v>
      </c>
      <c r="J1581" s="5">
        <f>IFERROR('Ventas Pases'!$I1581/'Ventas Pases'!$F1581,"PASE")</f>
        <v>140</v>
      </c>
      <c r="K1581" t="str">
        <f>IFERROR(VLOOKUP('Ventas Pases'!$J1581,'Comisiones HEROIC'!$E$1:$F$6,2,0),"")</f>
        <v/>
      </c>
      <c r="L1581" s="5">
        <f>IF('Ventas Pases'!$D1581="Red HEROIC",IFERROR(VLOOKUP('Ventas Pases'!$G1581,'Comisiones HEROIC'!$A$1:$B$11,2,0),15),IF('Ventas Pases'!$D1581="Red HEROIC",15,0))</f>
        <v>15</v>
      </c>
      <c r="M1581">
        <f>IF(pases[[#This Row],[Días Visita]]&lt;7,0,IF(pases[[#This Row],[Días Visita]]&lt;9,1,IF(pases[[#This Row],[Días Visita]]="Ilimitados",0,2)))</f>
        <v>0</v>
      </c>
      <c r="N1581" s="5">
        <f>IF(AND('Ventas Pases'!$A1581="Fuera de Temporada",'Ventas Pases'!$B1581=2019,pases[[#This Row],[Modo de Compra]]="Paquete"),30,0)</f>
        <v>0</v>
      </c>
      <c r="O1581" s="5">
        <f>-SUMIF(lift[Número de pase],pases[[#This Row],[Numero de Pase]],lift[Costo])</f>
        <v>0</v>
      </c>
    </row>
    <row r="1582" spans="1:15" x14ac:dyDescent="0.25">
      <c r="A1582" t="s">
        <v>13</v>
      </c>
      <c r="B1582">
        <v>2019</v>
      </c>
      <c r="C1582">
        <v>43199</v>
      </c>
      <c r="D1582" t="s">
        <v>60</v>
      </c>
      <c r="E1582">
        <v>43419</v>
      </c>
      <c r="F1582" t="s">
        <v>11</v>
      </c>
      <c r="G1582" t="s">
        <v>9</v>
      </c>
      <c r="H1582" t="s">
        <v>1600</v>
      </c>
      <c r="I1582" s="5">
        <v>1950</v>
      </c>
      <c r="J1582" s="5" t="str">
        <f>IFERROR('Ventas Pases'!$I1582/'Ventas Pases'!$F1582,"PASE")</f>
        <v>PASE</v>
      </c>
      <c r="K1582" t="str">
        <f>IFERROR(VLOOKUP('Ventas Pases'!$J1582,'Comisiones HEROIC'!$E$1:$F$6,2,0),"")</f>
        <v/>
      </c>
      <c r="L1582" s="5">
        <f>IF('Ventas Pases'!$D1582="Red HEROIC",IFERROR(VLOOKUP('Ventas Pases'!$G1582,'Comisiones HEROIC'!$A$1:$B$11,2,0),15),IF('Ventas Pases'!$D1582="Red HEROIC",15,0))</f>
        <v>0</v>
      </c>
      <c r="M1582">
        <f>IF(pases[[#This Row],[Días Visita]]&lt;7,0,IF(pases[[#This Row],[Días Visita]]&lt;9,1,IF(pases[[#This Row],[Días Visita]]="Ilimitados",0,2)))</f>
        <v>0</v>
      </c>
      <c r="N1582" s="5">
        <f>IF(AND('Ventas Pases'!$A1582="Fuera de Temporada",'Ventas Pases'!$B1582=2019,pases[[#This Row],[Modo de Compra]]="Paquete"),30,0)</f>
        <v>0</v>
      </c>
      <c r="O1582" s="5">
        <f>-SUMIF(lift[Número de pase],pases[[#This Row],[Numero de Pase]],lift[Costo])</f>
        <v>-552</v>
      </c>
    </row>
    <row r="1583" spans="1:15" x14ac:dyDescent="0.25">
      <c r="A1583" t="s">
        <v>7</v>
      </c>
      <c r="B1583">
        <v>2019</v>
      </c>
      <c r="C1583">
        <v>43421</v>
      </c>
      <c r="D1583" t="s">
        <v>8</v>
      </c>
      <c r="E1583">
        <v>43490</v>
      </c>
      <c r="F1583">
        <v>1</v>
      </c>
      <c r="G1583" t="s">
        <v>9</v>
      </c>
      <c r="H1583" t="s">
        <v>1601</v>
      </c>
      <c r="I1583" s="5">
        <v>120</v>
      </c>
      <c r="J1583" s="5">
        <f>IFERROR('Ventas Pases'!$I1583/'Ventas Pases'!$F1583,"PASE")</f>
        <v>120</v>
      </c>
      <c r="K1583" t="str">
        <f>IFERROR(VLOOKUP('Ventas Pases'!$J1583,'Comisiones HEROIC'!$E$1:$F$6,2,0),"")</f>
        <v/>
      </c>
      <c r="L1583" s="5">
        <f>IF('Ventas Pases'!$D1583="Red HEROIC",IFERROR(VLOOKUP('Ventas Pases'!$G1583,'Comisiones HEROIC'!$A$1:$B$11,2,0),15),IF('Ventas Pases'!$D1583="Red HEROIC",15,0))</f>
        <v>0</v>
      </c>
      <c r="M1583">
        <f>IF(pases[[#This Row],[Días Visita]]&lt;7,0,IF(pases[[#This Row],[Días Visita]]&lt;9,1,IF(pases[[#This Row],[Días Visita]]="Ilimitados",0,2)))</f>
        <v>0</v>
      </c>
      <c r="N1583" s="5">
        <f>IF(AND('Ventas Pases'!$A1583="Fuera de Temporada",'Ventas Pases'!$B1583=2019,pases[[#This Row],[Modo de Compra]]="Paquete"),30,0)</f>
        <v>0</v>
      </c>
      <c r="O1583" s="5">
        <f>-SUMIF(lift[Número de pase],pases[[#This Row],[Numero de Pase]],lift[Costo])</f>
        <v>0</v>
      </c>
    </row>
    <row r="1584" spans="1:15" x14ac:dyDescent="0.25">
      <c r="A1584" t="s">
        <v>7</v>
      </c>
      <c r="B1584">
        <v>2019</v>
      </c>
      <c r="C1584">
        <v>43476</v>
      </c>
      <c r="D1584" t="s">
        <v>14</v>
      </c>
      <c r="E1584">
        <v>43503</v>
      </c>
      <c r="F1584">
        <v>7</v>
      </c>
      <c r="G1584" t="s">
        <v>27</v>
      </c>
      <c r="H1584" t="s">
        <v>1602</v>
      </c>
      <c r="I1584" s="5">
        <v>980</v>
      </c>
      <c r="J1584" s="5">
        <f>IFERROR('Ventas Pases'!$I1584/'Ventas Pases'!$F1584,"PASE")</f>
        <v>140</v>
      </c>
      <c r="K1584" t="str">
        <f>IFERROR(VLOOKUP('Ventas Pases'!$J1584,'Comisiones HEROIC'!$E$1:$F$6,2,0),"")</f>
        <v/>
      </c>
      <c r="L1584" s="5">
        <f>IF('Ventas Pases'!$D1584="Red HEROIC",IFERROR(VLOOKUP('Ventas Pases'!$G1584,'Comisiones HEROIC'!$A$1:$B$11,2,0),15),IF('Ventas Pases'!$D1584="Red HEROIC",15,0))</f>
        <v>15</v>
      </c>
      <c r="M1584">
        <f>IF(pases[[#This Row],[Días Visita]]&lt;7,0,IF(pases[[#This Row],[Días Visita]]&lt;9,1,IF(pases[[#This Row],[Días Visita]]="Ilimitados",0,2)))</f>
        <v>1</v>
      </c>
      <c r="N1584" s="5">
        <f>IF(AND('Ventas Pases'!$A1584="Fuera de Temporada",'Ventas Pases'!$B1584=2019,pases[[#This Row],[Modo de Compra]]="Paquete"),30,0)</f>
        <v>0</v>
      </c>
      <c r="O1584" s="5">
        <f>-SUMIF(lift[Número de pase],pases[[#This Row],[Numero de Pase]],lift[Costo])</f>
        <v>0</v>
      </c>
    </row>
    <row r="1585" spans="1:15" x14ac:dyDescent="0.25">
      <c r="A1585" t="s">
        <v>7</v>
      </c>
      <c r="B1585">
        <v>2019</v>
      </c>
      <c r="C1585">
        <v>43439</v>
      </c>
      <c r="D1585" t="s">
        <v>14</v>
      </c>
      <c r="E1585">
        <v>43541</v>
      </c>
      <c r="F1585">
        <v>9</v>
      </c>
      <c r="G1585" t="s">
        <v>33</v>
      </c>
      <c r="H1585" t="s">
        <v>1603</v>
      </c>
      <c r="I1585" s="5">
        <v>1260</v>
      </c>
      <c r="J1585" s="5">
        <f>IFERROR('Ventas Pases'!$I1585/'Ventas Pases'!$F1585,"PASE")</f>
        <v>140</v>
      </c>
      <c r="K1585" t="str">
        <f>IFERROR(VLOOKUP('Ventas Pases'!$J1585,'Comisiones HEROIC'!$E$1:$F$6,2,0),"")</f>
        <v/>
      </c>
      <c r="L1585" s="5">
        <f>IF('Ventas Pases'!$D1585="Red HEROIC",IFERROR(VLOOKUP('Ventas Pases'!$G1585,'Comisiones HEROIC'!$A$1:$B$11,2,0),15),IF('Ventas Pases'!$D1585="Red HEROIC",15,0))</f>
        <v>15</v>
      </c>
      <c r="M1585">
        <f>IF(pases[[#This Row],[Días Visita]]&lt;7,0,IF(pases[[#This Row],[Días Visita]]&lt;9,1,IF(pases[[#This Row],[Días Visita]]="Ilimitados",0,2)))</f>
        <v>2</v>
      </c>
      <c r="N1585" s="5">
        <f>IF(AND('Ventas Pases'!$A1585="Fuera de Temporada",'Ventas Pases'!$B1585=2019,pases[[#This Row],[Modo de Compra]]="Paquete"),30,0)</f>
        <v>0</v>
      </c>
      <c r="O1585" s="5">
        <f>-SUMIF(lift[Número de pase],pases[[#This Row],[Numero de Pase]],lift[Costo])</f>
        <v>0</v>
      </c>
    </row>
    <row r="1586" spans="1:15" x14ac:dyDescent="0.25">
      <c r="A1586" t="s">
        <v>13</v>
      </c>
      <c r="B1586">
        <v>2019</v>
      </c>
      <c r="C1586">
        <v>43333</v>
      </c>
      <c r="D1586" t="s">
        <v>8</v>
      </c>
      <c r="E1586">
        <v>43196</v>
      </c>
      <c r="F1586">
        <v>1</v>
      </c>
      <c r="G1586" t="s">
        <v>9</v>
      </c>
      <c r="H1586" t="s">
        <v>1604</v>
      </c>
      <c r="I1586" s="5">
        <v>120</v>
      </c>
      <c r="J1586" s="5">
        <f>IFERROR('Ventas Pases'!$I1586/'Ventas Pases'!$F1586,"PASE")</f>
        <v>120</v>
      </c>
      <c r="K1586" t="str">
        <f>IFERROR(VLOOKUP('Ventas Pases'!$J1586,'Comisiones HEROIC'!$E$1:$F$6,2,0),"")</f>
        <v/>
      </c>
      <c r="L1586" s="5">
        <f>IF('Ventas Pases'!$D1586="Red HEROIC",IFERROR(VLOOKUP('Ventas Pases'!$G1586,'Comisiones HEROIC'!$A$1:$B$11,2,0),15),IF('Ventas Pases'!$D1586="Red HEROIC",15,0))</f>
        <v>0</v>
      </c>
      <c r="M1586">
        <f>IF(pases[[#This Row],[Días Visita]]&lt;7,0,IF(pases[[#This Row],[Días Visita]]&lt;9,1,IF(pases[[#This Row],[Días Visita]]="Ilimitados",0,2)))</f>
        <v>0</v>
      </c>
      <c r="N1586" s="5">
        <f>IF(AND('Ventas Pases'!$A1586="Fuera de Temporada",'Ventas Pases'!$B1586=2019,pases[[#This Row],[Modo de Compra]]="Paquete"),30,0)</f>
        <v>0</v>
      </c>
      <c r="O1586" s="5">
        <f>-SUMIF(lift[Número de pase],pases[[#This Row],[Numero de Pase]],lift[Costo])</f>
        <v>0</v>
      </c>
    </row>
    <row r="1587" spans="1:15" x14ac:dyDescent="0.25">
      <c r="A1587" t="s">
        <v>7</v>
      </c>
      <c r="B1587">
        <v>2018</v>
      </c>
      <c r="C1587">
        <v>43189</v>
      </c>
      <c r="D1587" t="s">
        <v>17</v>
      </c>
      <c r="E1587">
        <v>43181</v>
      </c>
      <c r="F1587">
        <v>9</v>
      </c>
      <c r="G1587" t="s">
        <v>9</v>
      </c>
      <c r="H1587" t="s">
        <v>1605</v>
      </c>
      <c r="I1587" s="5">
        <v>945</v>
      </c>
      <c r="J1587" s="5">
        <f>IFERROR('Ventas Pases'!$I1587/'Ventas Pases'!$F1587,"PASE")</f>
        <v>105</v>
      </c>
      <c r="K1587" t="str">
        <f>IFERROR(VLOOKUP('Ventas Pases'!$J1587,'Comisiones HEROIC'!$E$1:$F$6,2,0),"")</f>
        <v>OI Hotels</v>
      </c>
      <c r="L1587" s="5">
        <f>IF('Ventas Pases'!$D1587="Red HEROIC",IFERROR(VLOOKUP('Ventas Pases'!$G1587,'Comisiones HEROIC'!$A$1:$B$11,2,0),15),IF('Ventas Pases'!$D1587="Red HEROIC",15,0))</f>
        <v>0</v>
      </c>
      <c r="M1587">
        <f>IF(pases[[#This Row],[Días Visita]]&lt;7,0,IF(pases[[#This Row],[Días Visita]]&lt;9,1,IF(pases[[#This Row],[Días Visita]]="Ilimitados",0,2)))</f>
        <v>2</v>
      </c>
      <c r="N1587" s="5">
        <f>IF(AND('Ventas Pases'!$A1587="Fuera de Temporada",'Ventas Pases'!$B1587=2019,pases[[#This Row],[Modo de Compra]]="Paquete"),30,0)</f>
        <v>0</v>
      </c>
      <c r="O1587" s="5">
        <f>-SUMIF(lift[Número de pase],pases[[#This Row],[Numero de Pase]],lift[Costo])</f>
        <v>0</v>
      </c>
    </row>
    <row r="1588" spans="1:15" x14ac:dyDescent="0.25">
      <c r="A1588" t="s">
        <v>7</v>
      </c>
      <c r="B1588">
        <v>2019</v>
      </c>
      <c r="C1588">
        <v>43454</v>
      </c>
      <c r="D1588" t="s">
        <v>8</v>
      </c>
      <c r="E1588">
        <v>43529</v>
      </c>
      <c r="F1588">
        <v>8</v>
      </c>
      <c r="G1588" t="s">
        <v>9</v>
      </c>
      <c r="H1588" t="s">
        <v>1606</v>
      </c>
      <c r="I1588" s="5">
        <v>960</v>
      </c>
      <c r="J1588" s="5">
        <f>IFERROR('Ventas Pases'!$I1588/'Ventas Pases'!$F1588,"PASE")</f>
        <v>120</v>
      </c>
      <c r="K1588" t="str">
        <f>IFERROR(VLOOKUP('Ventas Pases'!$J1588,'Comisiones HEROIC'!$E$1:$F$6,2,0),"")</f>
        <v/>
      </c>
      <c r="L1588" s="5">
        <f>IF('Ventas Pases'!$D1588="Red HEROIC",IFERROR(VLOOKUP('Ventas Pases'!$G1588,'Comisiones HEROIC'!$A$1:$B$11,2,0),15),IF('Ventas Pases'!$D1588="Red HEROIC",15,0))</f>
        <v>0</v>
      </c>
      <c r="M1588">
        <f>IF(pases[[#This Row],[Días Visita]]&lt;7,0,IF(pases[[#This Row],[Días Visita]]&lt;9,1,IF(pases[[#This Row],[Días Visita]]="Ilimitados",0,2)))</f>
        <v>1</v>
      </c>
      <c r="N1588" s="5">
        <f>IF(AND('Ventas Pases'!$A1588="Fuera de Temporada",'Ventas Pases'!$B1588=2019,pases[[#This Row],[Modo de Compra]]="Paquete"),30,0)</f>
        <v>0</v>
      </c>
      <c r="O1588" s="5">
        <f>-SUMIF(lift[Número de pase],pases[[#This Row],[Numero de Pase]],lift[Costo])</f>
        <v>0</v>
      </c>
    </row>
    <row r="1589" spans="1:15" x14ac:dyDescent="0.25">
      <c r="A1589" t="s">
        <v>13</v>
      </c>
      <c r="B1589">
        <v>2018</v>
      </c>
      <c r="C1589">
        <v>43285</v>
      </c>
      <c r="D1589" t="s">
        <v>8</v>
      </c>
      <c r="E1589">
        <v>42950</v>
      </c>
      <c r="F1589">
        <v>3</v>
      </c>
      <c r="G1589" t="s">
        <v>9</v>
      </c>
      <c r="H1589" t="s">
        <v>1607</v>
      </c>
      <c r="I1589" s="5">
        <v>360</v>
      </c>
      <c r="J1589" s="5">
        <f>IFERROR('Ventas Pases'!$I1589/'Ventas Pases'!$F1589,"PASE")</f>
        <v>120</v>
      </c>
      <c r="K1589" t="str">
        <f>IFERROR(VLOOKUP('Ventas Pases'!$J1589,'Comisiones HEROIC'!$E$1:$F$6,2,0),"")</f>
        <v/>
      </c>
      <c r="L1589" s="5">
        <f>IF('Ventas Pases'!$D1589="Red HEROIC",IFERROR(VLOOKUP('Ventas Pases'!$G1589,'Comisiones HEROIC'!$A$1:$B$11,2,0),15),IF('Ventas Pases'!$D1589="Red HEROIC",15,0))</f>
        <v>0</v>
      </c>
      <c r="M1589">
        <f>IF(pases[[#This Row],[Días Visita]]&lt;7,0,IF(pases[[#This Row],[Días Visita]]&lt;9,1,IF(pases[[#This Row],[Días Visita]]="Ilimitados",0,2)))</f>
        <v>0</v>
      </c>
      <c r="N1589" s="5">
        <f>IF(AND('Ventas Pases'!$A1589="Fuera de Temporada",'Ventas Pases'!$B1589=2019,pases[[#This Row],[Modo de Compra]]="Paquete"),30,0)</f>
        <v>0</v>
      </c>
      <c r="O1589" s="5">
        <f>-SUMIF(lift[Número de pase],pases[[#This Row],[Numero de Pase]],lift[Costo])</f>
        <v>0</v>
      </c>
    </row>
    <row r="1590" spans="1:15" x14ac:dyDescent="0.25">
      <c r="A1590" t="s">
        <v>7</v>
      </c>
      <c r="B1590">
        <v>2018</v>
      </c>
      <c r="C1590">
        <v>43431</v>
      </c>
      <c r="D1590" t="s">
        <v>14</v>
      </c>
      <c r="E1590">
        <v>43109</v>
      </c>
      <c r="F1590">
        <v>6</v>
      </c>
      <c r="G1590" t="s">
        <v>33</v>
      </c>
      <c r="H1590" t="s">
        <v>1608</v>
      </c>
      <c r="I1590" s="5">
        <v>840</v>
      </c>
      <c r="J1590" s="5">
        <f>IFERROR('Ventas Pases'!$I1590/'Ventas Pases'!$F1590,"PASE")</f>
        <v>140</v>
      </c>
      <c r="K1590" t="str">
        <f>IFERROR(VLOOKUP('Ventas Pases'!$J1590,'Comisiones HEROIC'!$E$1:$F$6,2,0),"")</f>
        <v/>
      </c>
      <c r="L1590" s="5">
        <f>IF('Ventas Pases'!$D1590="Red HEROIC",IFERROR(VLOOKUP('Ventas Pases'!$G1590,'Comisiones HEROIC'!$A$1:$B$11,2,0),15),IF('Ventas Pases'!$D1590="Red HEROIC",15,0))</f>
        <v>15</v>
      </c>
      <c r="M1590">
        <f>IF(pases[[#This Row],[Días Visita]]&lt;7,0,IF(pases[[#This Row],[Días Visita]]&lt;9,1,IF(pases[[#This Row],[Días Visita]]="Ilimitados",0,2)))</f>
        <v>0</v>
      </c>
      <c r="N1590" s="5">
        <f>IF(AND('Ventas Pases'!$A1590="Fuera de Temporada",'Ventas Pases'!$B1590=2019,pases[[#This Row],[Modo de Compra]]="Paquete"),30,0)</f>
        <v>0</v>
      </c>
      <c r="O1590" s="5">
        <f>-SUMIF(lift[Número de pase],pases[[#This Row],[Numero de Pase]],lift[Costo])</f>
        <v>0</v>
      </c>
    </row>
    <row r="1591" spans="1:15" x14ac:dyDescent="0.25">
      <c r="A1591" t="s">
        <v>7</v>
      </c>
      <c r="B1591">
        <v>2018</v>
      </c>
      <c r="C1591">
        <v>43161</v>
      </c>
      <c r="D1591" t="s">
        <v>8</v>
      </c>
      <c r="E1591">
        <v>43179</v>
      </c>
      <c r="F1591">
        <v>6</v>
      </c>
      <c r="G1591" t="s">
        <v>9</v>
      </c>
      <c r="H1591" t="s">
        <v>1609</v>
      </c>
      <c r="I1591" s="5">
        <v>720</v>
      </c>
      <c r="J1591" s="5">
        <f>IFERROR('Ventas Pases'!$I1591/'Ventas Pases'!$F1591,"PASE")</f>
        <v>120</v>
      </c>
      <c r="K1591" t="str">
        <f>IFERROR(VLOOKUP('Ventas Pases'!$J1591,'Comisiones HEROIC'!$E$1:$F$6,2,0),"")</f>
        <v/>
      </c>
      <c r="L1591" s="5">
        <f>IF('Ventas Pases'!$D1591="Red HEROIC",IFERROR(VLOOKUP('Ventas Pases'!$G1591,'Comisiones HEROIC'!$A$1:$B$11,2,0),15),IF('Ventas Pases'!$D1591="Red HEROIC",15,0))</f>
        <v>0</v>
      </c>
      <c r="M1591">
        <f>IF(pases[[#This Row],[Días Visita]]&lt;7,0,IF(pases[[#This Row],[Días Visita]]&lt;9,1,IF(pases[[#This Row],[Días Visita]]="Ilimitados",0,2)))</f>
        <v>0</v>
      </c>
      <c r="N1591" s="5">
        <f>IF(AND('Ventas Pases'!$A1591="Fuera de Temporada",'Ventas Pases'!$B1591=2019,pases[[#This Row],[Modo de Compra]]="Paquete"),30,0)</f>
        <v>0</v>
      </c>
      <c r="O1591" s="5">
        <f>-SUMIF(lift[Número de pase],pases[[#This Row],[Numero de Pase]],lift[Costo])</f>
        <v>0</v>
      </c>
    </row>
    <row r="1592" spans="1:15" x14ac:dyDescent="0.25">
      <c r="A1592" t="s">
        <v>13</v>
      </c>
      <c r="B1592">
        <v>2019</v>
      </c>
      <c r="C1592">
        <v>43224</v>
      </c>
      <c r="D1592" t="s">
        <v>60</v>
      </c>
      <c r="E1592">
        <v>43419</v>
      </c>
      <c r="F1592" t="s">
        <v>11</v>
      </c>
      <c r="G1592" t="s">
        <v>9</v>
      </c>
      <c r="H1592" t="s">
        <v>1610</v>
      </c>
      <c r="I1592" s="5">
        <v>1950</v>
      </c>
      <c r="J1592" s="5" t="str">
        <f>IFERROR('Ventas Pases'!$I1592/'Ventas Pases'!$F1592,"PASE")</f>
        <v>PASE</v>
      </c>
      <c r="K1592" t="str">
        <f>IFERROR(VLOOKUP('Ventas Pases'!$J1592,'Comisiones HEROIC'!$E$1:$F$6,2,0),"")</f>
        <v/>
      </c>
      <c r="L1592" s="5">
        <f>IF('Ventas Pases'!$D1592="Red HEROIC",IFERROR(VLOOKUP('Ventas Pases'!$G1592,'Comisiones HEROIC'!$A$1:$B$11,2,0),15),IF('Ventas Pases'!$D1592="Red HEROIC",15,0))</f>
        <v>0</v>
      </c>
      <c r="M1592">
        <f>IF(pases[[#This Row],[Días Visita]]&lt;7,0,IF(pases[[#This Row],[Días Visita]]&lt;9,1,IF(pases[[#This Row],[Días Visita]]="Ilimitados",0,2)))</f>
        <v>0</v>
      </c>
      <c r="N1592" s="5">
        <f>IF(AND('Ventas Pases'!$A1592="Fuera de Temporada",'Ventas Pases'!$B1592=2019,pases[[#This Row],[Modo de Compra]]="Paquete"),30,0)</f>
        <v>0</v>
      </c>
      <c r="O1592" s="5">
        <f>-SUMIF(lift[Número de pase],pases[[#This Row],[Numero de Pase]],lift[Costo])</f>
        <v>0</v>
      </c>
    </row>
    <row r="1593" spans="1:15" x14ac:dyDescent="0.25">
      <c r="A1593" t="s">
        <v>7</v>
      </c>
      <c r="B1593">
        <v>2019</v>
      </c>
      <c r="C1593">
        <v>43514</v>
      </c>
      <c r="D1593" t="s">
        <v>8</v>
      </c>
      <c r="E1593">
        <v>43519</v>
      </c>
      <c r="F1593">
        <v>3</v>
      </c>
      <c r="G1593" t="s">
        <v>9</v>
      </c>
      <c r="H1593" t="s">
        <v>1611</v>
      </c>
      <c r="I1593" s="5">
        <v>360</v>
      </c>
      <c r="J1593" s="5">
        <f>IFERROR('Ventas Pases'!$I1593/'Ventas Pases'!$F1593,"PASE")</f>
        <v>120</v>
      </c>
      <c r="K1593" t="str">
        <f>IFERROR(VLOOKUP('Ventas Pases'!$J1593,'Comisiones HEROIC'!$E$1:$F$6,2,0),"")</f>
        <v/>
      </c>
      <c r="L1593" s="5">
        <f>IF('Ventas Pases'!$D1593="Red HEROIC",IFERROR(VLOOKUP('Ventas Pases'!$G1593,'Comisiones HEROIC'!$A$1:$B$11,2,0),15),IF('Ventas Pases'!$D1593="Red HEROIC",15,0))</f>
        <v>0</v>
      </c>
      <c r="M1593">
        <f>IF(pases[[#This Row],[Días Visita]]&lt;7,0,IF(pases[[#This Row],[Días Visita]]&lt;9,1,IF(pases[[#This Row],[Días Visita]]="Ilimitados",0,2)))</f>
        <v>0</v>
      </c>
      <c r="N1593" s="5">
        <f>IF(AND('Ventas Pases'!$A1593="Fuera de Temporada",'Ventas Pases'!$B1593=2019,pases[[#This Row],[Modo de Compra]]="Paquete"),30,0)</f>
        <v>0</v>
      </c>
      <c r="O1593" s="5">
        <f>-SUMIF(lift[Número de pase],pases[[#This Row],[Numero de Pase]],lift[Costo])</f>
        <v>0</v>
      </c>
    </row>
    <row r="1594" spans="1:15" x14ac:dyDescent="0.25">
      <c r="A1594" t="s">
        <v>7</v>
      </c>
      <c r="B1594">
        <v>2019</v>
      </c>
      <c r="C1594">
        <v>43553</v>
      </c>
      <c r="D1594" t="s">
        <v>8</v>
      </c>
      <c r="E1594">
        <v>43419</v>
      </c>
      <c r="F1594" t="s">
        <v>11</v>
      </c>
      <c r="G1594" t="s">
        <v>9</v>
      </c>
      <c r="H1594" t="s">
        <v>1612</v>
      </c>
      <c r="I1594" s="5">
        <v>1950</v>
      </c>
      <c r="J1594" s="5" t="str">
        <f>IFERROR('Ventas Pases'!$I1594/'Ventas Pases'!$F1594,"PASE")</f>
        <v>PASE</v>
      </c>
      <c r="K1594" t="str">
        <f>IFERROR(VLOOKUP('Ventas Pases'!$J1594,'Comisiones HEROIC'!$E$1:$F$6,2,0),"")</f>
        <v/>
      </c>
      <c r="L1594" s="5">
        <f>IF('Ventas Pases'!$D1594="Red HEROIC",IFERROR(VLOOKUP('Ventas Pases'!$G1594,'Comisiones HEROIC'!$A$1:$B$11,2,0),15),IF('Ventas Pases'!$D1594="Red HEROIC",15,0))</f>
        <v>0</v>
      </c>
      <c r="M1594">
        <f>IF(pases[[#This Row],[Días Visita]]&lt;7,0,IF(pases[[#This Row],[Días Visita]]&lt;9,1,IF(pases[[#This Row],[Días Visita]]="Ilimitados",0,2)))</f>
        <v>0</v>
      </c>
      <c r="N1594" s="5">
        <f>IF(AND('Ventas Pases'!$A1594="Fuera de Temporada",'Ventas Pases'!$B1594=2019,pases[[#This Row],[Modo de Compra]]="Paquete"),30,0)</f>
        <v>0</v>
      </c>
      <c r="O1594" s="5">
        <f>-SUMIF(lift[Número de pase],pases[[#This Row],[Numero de Pase]],lift[Costo])</f>
        <v>-92</v>
      </c>
    </row>
    <row r="1595" spans="1:15" x14ac:dyDescent="0.25">
      <c r="A1595" t="s">
        <v>7</v>
      </c>
      <c r="B1595">
        <v>2019</v>
      </c>
      <c r="C1595">
        <v>43422</v>
      </c>
      <c r="D1595" t="s">
        <v>8</v>
      </c>
      <c r="E1595">
        <v>43415</v>
      </c>
      <c r="F1595">
        <v>1</v>
      </c>
      <c r="G1595" t="s">
        <v>9</v>
      </c>
      <c r="H1595" t="s">
        <v>1613</v>
      </c>
      <c r="I1595" s="5">
        <v>120</v>
      </c>
      <c r="J1595" s="5">
        <f>IFERROR('Ventas Pases'!$I1595/'Ventas Pases'!$F1595,"PASE")</f>
        <v>120</v>
      </c>
      <c r="K1595" t="str">
        <f>IFERROR(VLOOKUP('Ventas Pases'!$J1595,'Comisiones HEROIC'!$E$1:$F$6,2,0),"")</f>
        <v/>
      </c>
      <c r="L1595" s="5">
        <f>IF('Ventas Pases'!$D1595="Red HEROIC",IFERROR(VLOOKUP('Ventas Pases'!$G1595,'Comisiones HEROIC'!$A$1:$B$11,2,0),15),IF('Ventas Pases'!$D1595="Red HEROIC",15,0))</f>
        <v>0</v>
      </c>
      <c r="M1595">
        <f>IF(pases[[#This Row],[Días Visita]]&lt;7,0,IF(pases[[#This Row],[Días Visita]]&lt;9,1,IF(pases[[#This Row],[Días Visita]]="Ilimitados",0,2)))</f>
        <v>0</v>
      </c>
      <c r="N1595" s="5">
        <f>IF(AND('Ventas Pases'!$A1595="Fuera de Temporada",'Ventas Pases'!$B1595=2019,pases[[#This Row],[Modo de Compra]]="Paquete"),30,0)</f>
        <v>0</v>
      </c>
      <c r="O1595" s="5">
        <f>-SUMIF(lift[Número de pase],pases[[#This Row],[Numero de Pase]],lift[Costo])</f>
        <v>0</v>
      </c>
    </row>
    <row r="1596" spans="1:15" x14ac:dyDescent="0.25">
      <c r="A1596" t="s">
        <v>7</v>
      </c>
      <c r="B1596">
        <v>2019</v>
      </c>
      <c r="C1596">
        <v>43497</v>
      </c>
      <c r="D1596" t="s">
        <v>8</v>
      </c>
      <c r="E1596">
        <v>43499</v>
      </c>
      <c r="F1596">
        <v>4</v>
      </c>
      <c r="G1596" t="s">
        <v>9</v>
      </c>
      <c r="H1596" t="s">
        <v>1614</v>
      </c>
      <c r="I1596" s="5">
        <v>480</v>
      </c>
      <c r="J1596" s="5">
        <f>IFERROR('Ventas Pases'!$I1596/'Ventas Pases'!$F1596,"PASE")</f>
        <v>120</v>
      </c>
      <c r="K1596" t="str">
        <f>IFERROR(VLOOKUP('Ventas Pases'!$J1596,'Comisiones HEROIC'!$E$1:$F$6,2,0),"")</f>
        <v/>
      </c>
      <c r="L1596" s="5">
        <f>IF('Ventas Pases'!$D1596="Red HEROIC",IFERROR(VLOOKUP('Ventas Pases'!$G1596,'Comisiones HEROIC'!$A$1:$B$11,2,0),15),IF('Ventas Pases'!$D1596="Red HEROIC",15,0))</f>
        <v>0</v>
      </c>
      <c r="M1596">
        <f>IF(pases[[#This Row],[Días Visita]]&lt;7,0,IF(pases[[#This Row],[Días Visita]]&lt;9,1,IF(pases[[#This Row],[Días Visita]]="Ilimitados",0,2)))</f>
        <v>0</v>
      </c>
      <c r="N1596" s="5">
        <f>IF(AND('Ventas Pases'!$A1596="Fuera de Temporada",'Ventas Pases'!$B1596=2019,pases[[#This Row],[Modo de Compra]]="Paquete"),30,0)</f>
        <v>0</v>
      </c>
      <c r="O1596" s="5">
        <f>-SUMIF(lift[Número de pase],pases[[#This Row],[Numero de Pase]],lift[Costo])</f>
        <v>0</v>
      </c>
    </row>
    <row r="1597" spans="1:15" x14ac:dyDescent="0.25">
      <c r="A1597" t="s">
        <v>7</v>
      </c>
      <c r="B1597">
        <v>2019</v>
      </c>
      <c r="C1597">
        <v>43479</v>
      </c>
      <c r="D1597" t="s">
        <v>8</v>
      </c>
      <c r="E1597">
        <v>43505</v>
      </c>
      <c r="F1597">
        <v>6</v>
      </c>
      <c r="G1597" t="s">
        <v>9</v>
      </c>
      <c r="H1597" t="s">
        <v>1615</v>
      </c>
      <c r="I1597" s="5">
        <v>720</v>
      </c>
      <c r="J1597" s="5">
        <f>IFERROR('Ventas Pases'!$I1597/'Ventas Pases'!$F1597,"PASE")</f>
        <v>120</v>
      </c>
      <c r="K1597" t="str">
        <f>IFERROR(VLOOKUP('Ventas Pases'!$J1597,'Comisiones HEROIC'!$E$1:$F$6,2,0),"")</f>
        <v/>
      </c>
      <c r="L1597" s="5">
        <f>IF('Ventas Pases'!$D1597="Red HEROIC",IFERROR(VLOOKUP('Ventas Pases'!$G1597,'Comisiones HEROIC'!$A$1:$B$11,2,0),15),IF('Ventas Pases'!$D1597="Red HEROIC",15,0))</f>
        <v>0</v>
      </c>
      <c r="M1597">
        <f>IF(pases[[#This Row],[Días Visita]]&lt;7,0,IF(pases[[#This Row],[Días Visita]]&lt;9,1,IF(pases[[#This Row],[Días Visita]]="Ilimitados",0,2)))</f>
        <v>0</v>
      </c>
      <c r="N1597" s="5">
        <f>IF(AND('Ventas Pases'!$A1597="Fuera de Temporada",'Ventas Pases'!$B1597=2019,pases[[#This Row],[Modo de Compra]]="Paquete"),30,0)</f>
        <v>0</v>
      </c>
      <c r="O1597" s="5">
        <f>-SUMIF(lift[Número de pase],pases[[#This Row],[Numero de Pase]],lift[Costo])</f>
        <v>0</v>
      </c>
    </row>
    <row r="1598" spans="1:15" x14ac:dyDescent="0.25">
      <c r="A1598" t="s">
        <v>13</v>
      </c>
      <c r="B1598">
        <v>2018</v>
      </c>
      <c r="C1598">
        <v>43235</v>
      </c>
      <c r="D1598" t="s">
        <v>14</v>
      </c>
      <c r="E1598">
        <v>42860</v>
      </c>
      <c r="F1598">
        <v>9</v>
      </c>
      <c r="G1598" t="s">
        <v>35</v>
      </c>
      <c r="H1598" t="s">
        <v>1616</v>
      </c>
      <c r="I1598" s="5">
        <v>1260</v>
      </c>
      <c r="J1598" s="5">
        <f>IFERROR('Ventas Pases'!$I1598/'Ventas Pases'!$F1598,"PASE")</f>
        <v>140</v>
      </c>
      <c r="K1598" t="str">
        <f>IFERROR(VLOOKUP('Ventas Pases'!$J1598,'Comisiones HEROIC'!$E$1:$F$6,2,0),"")</f>
        <v/>
      </c>
      <c r="L1598" s="5">
        <f>IF('Ventas Pases'!$D1598="Red HEROIC",IFERROR(VLOOKUP('Ventas Pases'!$G1598,'Comisiones HEROIC'!$A$1:$B$11,2,0),15),IF('Ventas Pases'!$D1598="Red HEROIC",15,0))</f>
        <v>16</v>
      </c>
      <c r="M1598">
        <f>IF(pases[[#This Row],[Días Visita]]&lt;7,0,IF(pases[[#This Row],[Días Visita]]&lt;9,1,IF(pases[[#This Row],[Días Visita]]="Ilimitados",0,2)))</f>
        <v>2</v>
      </c>
      <c r="N1598" s="5">
        <f>IF(AND('Ventas Pases'!$A1598="Fuera de Temporada",'Ventas Pases'!$B1598=2019,pases[[#This Row],[Modo de Compra]]="Paquete"),30,0)</f>
        <v>0</v>
      </c>
      <c r="O1598" s="5">
        <f>-SUMIF(lift[Número de pase],pases[[#This Row],[Numero de Pase]],lift[Costo])</f>
        <v>0</v>
      </c>
    </row>
    <row r="1599" spans="1:15" x14ac:dyDescent="0.25">
      <c r="A1599" t="s">
        <v>7</v>
      </c>
      <c r="B1599">
        <v>2018</v>
      </c>
      <c r="C1599">
        <v>43189</v>
      </c>
      <c r="D1599" t="s">
        <v>8</v>
      </c>
      <c r="E1599">
        <v>43181</v>
      </c>
      <c r="F1599">
        <v>5</v>
      </c>
      <c r="G1599" t="s">
        <v>9</v>
      </c>
      <c r="H1599" t="s">
        <v>1617</v>
      </c>
      <c r="I1599" s="5">
        <v>600</v>
      </c>
      <c r="J1599" s="5">
        <f>IFERROR('Ventas Pases'!$I1599/'Ventas Pases'!$F1599,"PASE")</f>
        <v>120</v>
      </c>
      <c r="K1599" t="str">
        <f>IFERROR(VLOOKUP('Ventas Pases'!$J1599,'Comisiones HEROIC'!$E$1:$F$6,2,0),"")</f>
        <v/>
      </c>
      <c r="L1599" s="5">
        <f>IF('Ventas Pases'!$D1599="Red HEROIC",IFERROR(VLOOKUP('Ventas Pases'!$G1599,'Comisiones HEROIC'!$A$1:$B$11,2,0),15),IF('Ventas Pases'!$D1599="Red HEROIC",15,0))</f>
        <v>0</v>
      </c>
      <c r="M1599">
        <f>IF(pases[[#This Row],[Días Visita]]&lt;7,0,IF(pases[[#This Row],[Días Visita]]&lt;9,1,IF(pases[[#This Row],[Días Visita]]="Ilimitados",0,2)))</f>
        <v>0</v>
      </c>
      <c r="N1599" s="5">
        <f>IF(AND('Ventas Pases'!$A1599="Fuera de Temporada",'Ventas Pases'!$B1599=2019,pases[[#This Row],[Modo de Compra]]="Paquete"),30,0)</f>
        <v>0</v>
      </c>
      <c r="O1599" s="5">
        <f>-SUMIF(lift[Número de pase],pases[[#This Row],[Numero de Pase]],lift[Costo])</f>
        <v>0</v>
      </c>
    </row>
    <row r="1600" spans="1:15" x14ac:dyDescent="0.25">
      <c r="A1600" t="s">
        <v>7</v>
      </c>
      <c r="B1600">
        <v>2018</v>
      </c>
      <c r="C1600">
        <v>43169</v>
      </c>
      <c r="D1600" t="s">
        <v>60</v>
      </c>
      <c r="E1600">
        <v>43174</v>
      </c>
      <c r="F1600">
        <v>6</v>
      </c>
      <c r="G1600" t="s">
        <v>9</v>
      </c>
      <c r="H1600" t="s">
        <v>1618</v>
      </c>
      <c r="I1600" s="5">
        <v>720</v>
      </c>
      <c r="J1600" s="5">
        <f>IFERROR('Ventas Pases'!$I1600/'Ventas Pases'!$F1600,"PASE")</f>
        <v>120</v>
      </c>
      <c r="K1600" t="str">
        <f>IFERROR(VLOOKUP('Ventas Pases'!$J1600,'Comisiones HEROIC'!$E$1:$F$6,2,0),"")</f>
        <v/>
      </c>
      <c r="L1600" s="5">
        <f>IF('Ventas Pases'!$D1600="Red HEROIC",IFERROR(VLOOKUP('Ventas Pases'!$G1600,'Comisiones HEROIC'!$A$1:$B$11,2,0),15),IF('Ventas Pases'!$D1600="Red HEROIC",15,0))</f>
        <v>0</v>
      </c>
      <c r="M1600">
        <f>IF(pases[[#This Row],[Días Visita]]&lt;7,0,IF(pases[[#This Row],[Días Visita]]&lt;9,1,IF(pases[[#This Row],[Días Visita]]="Ilimitados",0,2)))</f>
        <v>0</v>
      </c>
      <c r="N1600" s="5">
        <f>IF(AND('Ventas Pases'!$A1600="Fuera de Temporada",'Ventas Pases'!$B1600=2019,pases[[#This Row],[Modo de Compra]]="Paquete"),30,0)</f>
        <v>0</v>
      </c>
      <c r="O1600" s="5">
        <f>-SUMIF(lift[Número de pase],pases[[#This Row],[Numero de Pase]],lift[Costo])</f>
        <v>0</v>
      </c>
    </row>
    <row r="1601" spans="1:15" x14ac:dyDescent="0.25">
      <c r="A1601" t="s">
        <v>7</v>
      </c>
      <c r="B1601">
        <v>2019</v>
      </c>
      <c r="C1601">
        <v>43468</v>
      </c>
      <c r="D1601" t="s">
        <v>8</v>
      </c>
      <c r="E1601">
        <v>43419</v>
      </c>
      <c r="F1601" t="s">
        <v>11</v>
      </c>
      <c r="G1601" t="s">
        <v>9</v>
      </c>
      <c r="H1601" t="s">
        <v>1619</v>
      </c>
      <c r="I1601" s="5">
        <v>1950</v>
      </c>
      <c r="J1601" s="5" t="str">
        <f>IFERROR('Ventas Pases'!$I1601/'Ventas Pases'!$F1601,"PASE")</f>
        <v>PASE</v>
      </c>
      <c r="K1601" t="str">
        <f>IFERROR(VLOOKUP('Ventas Pases'!$J1601,'Comisiones HEROIC'!$E$1:$F$6,2,0),"")</f>
        <v/>
      </c>
      <c r="L1601" s="5">
        <f>IF('Ventas Pases'!$D1601="Red HEROIC",IFERROR(VLOOKUP('Ventas Pases'!$G1601,'Comisiones HEROIC'!$A$1:$B$11,2,0),15),IF('Ventas Pases'!$D1601="Red HEROIC",15,0))</f>
        <v>0</v>
      </c>
      <c r="M1601">
        <f>IF(pases[[#This Row],[Días Visita]]&lt;7,0,IF(pases[[#This Row],[Días Visita]]&lt;9,1,IF(pases[[#This Row],[Días Visita]]="Ilimitados",0,2)))</f>
        <v>0</v>
      </c>
      <c r="N1601" s="5">
        <f>IF(AND('Ventas Pases'!$A1601="Fuera de Temporada",'Ventas Pases'!$B1601=2019,pases[[#This Row],[Modo de Compra]]="Paquete"),30,0)</f>
        <v>0</v>
      </c>
      <c r="O1601" s="5">
        <f>-SUMIF(lift[Número de pase],pases[[#This Row],[Numero de Pase]],lift[Costo])</f>
        <v>-276</v>
      </c>
    </row>
    <row r="1602" spans="1:15" x14ac:dyDescent="0.25">
      <c r="A1602" t="s">
        <v>7</v>
      </c>
      <c r="B1602">
        <v>2019</v>
      </c>
      <c r="C1602">
        <v>43431</v>
      </c>
      <c r="D1602" t="s">
        <v>8</v>
      </c>
      <c r="E1602">
        <v>43457</v>
      </c>
      <c r="F1602">
        <v>6</v>
      </c>
      <c r="G1602" t="s">
        <v>9</v>
      </c>
      <c r="H1602" t="s">
        <v>1620</v>
      </c>
      <c r="I1602" s="5">
        <v>720</v>
      </c>
      <c r="J1602" s="5">
        <f>IFERROR('Ventas Pases'!$I1602/'Ventas Pases'!$F1602,"PASE")</f>
        <v>120</v>
      </c>
      <c r="K1602" t="str">
        <f>IFERROR(VLOOKUP('Ventas Pases'!$J1602,'Comisiones HEROIC'!$E$1:$F$6,2,0),"")</f>
        <v/>
      </c>
      <c r="L1602" s="5">
        <f>IF('Ventas Pases'!$D1602="Red HEROIC",IFERROR(VLOOKUP('Ventas Pases'!$G1602,'Comisiones HEROIC'!$A$1:$B$11,2,0),15),IF('Ventas Pases'!$D1602="Red HEROIC",15,0))</f>
        <v>0</v>
      </c>
      <c r="M1602">
        <f>IF(pases[[#This Row],[Días Visita]]&lt;7,0,IF(pases[[#This Row],[Días Visita]]&lt;9,1,IF(pases[[#This Row],[Días Visita]]="Ilimitados",0,2)))</f>
        <v>0</v>
      </c>
      <c r="N1602" s="5">
        <f>IF(AND('Ventas Pases'!$A1602="Fuera de Temporada",'Ventas Pases'!$B1602=2019,pases[[#This Row],[Modo de Compra]]="Paquete"),30,0)</f>
        <v>0</v>
      </c>
      <c r="O1602" s="5">
        <f>-SUMIF(lift[Número de pase],pases[[#This Row],[Numero de Pase]],lift[Costo])</f>
        <v>0</v>
      </c>
    </row>
    <row r="1603" spans="1:15" x14ac:dyDescent="0.25">
      <c r="A1603" t="s">
        <v>7</v>
      </c>
      <c r="B1603">
        <v>2018</v>
      </c>
      <c r="C1603">
        <v>43103</v>
      </c>
      <c r="D1603" t="s">
        <v>8</v>
      </c>
      <c r="E1603">
        <v>43145</v>
      </c>
      <c r="F1603">
        <v>5</v>
      </c>
      <c r="G1603" t="s">
        <v>9</v>
      </c>
      <c r="H1603" t="s">
        <v>1621</v>
      </c>
      <c r="I1603" s="5">
        <v>600</v>
      </c>
      <c r="J1603" s="5">
        <f>IFERROR('Ventas Pases'!$I1603/'Ventas Pases'!$F1603,"PASE")</f>
        <v>120</v>
      </c>
      <c r="K1603" t="str">
        <f>IFERROR(VLOOKUP('Ventas Pases'!$J1603,'Comisiones HEROIC'!$E$1:$F$6,2,0),"")</f>
        <v/>
      </c>
      <c r="L1603" s="5">
        <f>IF('Ventas Pases'!$D1603="Red HEROIC",IFERROR(VLOOKUP('Ventas Pases'!$G1603,'Comisiones HEROIC'!$A$1:$B$11,2,0),15),IF('Ventas Pases'!$D1603="Red HEROIC",15,0))</f>
        <v>0</v>
      </c>
      <c r="M1603">
        <f>IF(pases[[#This Row],[Días Visita]]&lt;7,0,IF(pases[[#This Row],[Días Visita]]&lt;9,1,IF(pases[[#This Row],[Días Visita]]="Ilimitados",0,2)))</f>
        <v>0</v>
      </c>
      <c r="N1603" s="5">
        <f>IF(AND('Ventas Pases'!$A1603="Fuera de Temporada",'Ventas Pases'!$B1603=2019,pases[[#This Row],[Modo de Compra]]="Paquete"),30,0)</f>
        <v>0</v>
      </c>
      <c r="O1603" s="5">
        <f>-SUMIF(lift[Número de pase],pases[[#This Row],[Numero de Pase]],lift[Costo])</f>
        <v>0</v>
      </c>
    </row>
    <row r="1604" spans="1:15" x14ac:dyDescent="0.25">
      <c r="A1604" t="s">
        <v>7</v>
      </c>
      <c r="B1604">
        <v>2018</v>
      </c>
      <c r="C1604">
        <v>43190</v>
      </c>
      <c r="D1604" t="s">
        <v>14</v>
      </c>
      <c r="E1604">
        <v>43182</v>
      </c>
      <c r="F1604">
        <v>3</v>
      </c>
      <c r="G1604" t="s">
        <v>19</v>
      </c>
      <c r="H1604" t="s">
        <v>1622</v>
      </c>
      <c r="I1604" s="5">
        <v>420</v>
      </c>
      <c r="J1604" s="5">
        <f>IFERROR('Ventas Pases'!$I1604/'Ventas Pases'!$F1604,"PASE")</f>
        <v>140</v>
      </c>
      <c r="K1604" t="str">
        <f>IFERROR(VLOOKUP('Ventas Pases'!$J1604,'Comisiones HEROIC'!$E$1:$F$6,2,0),"")</f>
        <v/>
      </c>
      <c r="L1604" s="5">
        <f>IF('Ventas Pases'!$D1604="Red HEROIC",IFERROR(VLOOKUP('Ventas Pases'!$G1604,'Comisiones HEROIC'!$A$1:$B$11,2,0),15),IF('Ventas Pases'!$D1604="Red HEROIC",15,0))</f>
        <v>15</v>
      </c>
      <c r="M1604">
        <f>IF(pases[[#This Row],[Días Visita]]&lt;7,0,IF(pases[[#This Row],[Días Visita]]&lt;9,1,IF(pases[[#This Row],[Días Visita]]="Ilimitados",0,2)))</f>
        <v>0</v>
      </c>
      <c r="N1604" s="5">
        <f>IF(AND('Ventas Pases'!$A1604="Fuera de Temporada",'Ventas Pases'!$B1604=2019,pases[[#This Row],[Modo de Compra]]="Paquete"),30,0)</f>
        <v>0</v>
      </c>
      <c r="O1604" s="5">
        <f>-SUMIF(lift[Número de pase],pases[[#This Row],[Numero de Pase]],lift[Costo])</f>
        <v>0</v>
      </c>
    </row>
    <row r="1605" spans="1:15" x14ac:dyDescent="0.25">
      <c r="A1605" t="s">
        <v>7</v>
      </c>
      <c r="B1605">
        <v>2019</v>
      </c>
      <c r="C1605">
        <v>43466</v>
      </c>
      <c r="D1605" t="s">
        <v>17</v>
      </c>
      <c r="E1605">
        <v>43464</v>
      </c>
      <c r="F1605">
        <v>1</v>
      </c>
      <c r="G1605" t="s">
        <v>9</v>
      </c>
      <c r="H1605" t="s">
        <v>1623</v>
      </c>
      <c r="I1605" s="5">
        <v>105</v>
      </c>
      <c r="J1605" s="5">
        <f>IFERROR('Ventas Pases'!$I1605/'Ventas Pases'!$F1605,"PASE")</f>
        <v>105</v>
      </c>
      <c r="K1605" t="str">
        <f>IFERROR(VLOOKUP('Ventas Pases'!$J1605,'Comisiones HEROIC'!$E$1:$F$6,2,0),"")</f>
        <v>OI Hotels</v>
      </c>
      <c r="L1605" s="5">
        <f>IF('Ventas Pases'!$D1605="Red HEROIC",IFERROR(VLOOKUP('Ventas Pases'!$G1605,'Comisiones HEROIC'!$A$1:$B$11,2,0),15),IF('Ventas Pases'!$D1605="Red HEROIC",15,0))</f>
        <v>0</v>
      </c>
      <c r="M1605">
        <f>IF(pases[[#This Row],[Días Visita]]&lt;7,0,IF(pases[[#This Row],[Días Visita]]&lt;9,1,IF(pases[[#This Row],[Días Visita]]="Ilimitados",0,2)))</f>
        <v>0</v>
      </c>
      <c r="N1605" s="5">
        <f>IF(AND('Ventas Pases'!$A1605="Fuera de Temporada",'Ventas Pases'!$B1605=2019,pases[[#This Row],[Modo de Compra]]="Paquete"),30,0)</f>
        <v>0</v>
      </c>
      <c r="O1605" s="5">
        <f>-SUMIF(lift[Número de pase],pases[[#This Row],[Numero de Pase]],lift[Costo])</f>
        <v>0</v>
      </c>
    </row>
    <row r="1606" spans="1:15" x14ac:dyDescent="0.25">
      <c r="A1606" t="s">
        <v>7</v>
      </c>
      <c r="B1606">
        <v>2019</v>
      </c>
      <c r="C1606">
        <v>43423</v>
      </c>
      <c r="D1606" t="s">
        <v>8</v>
      </c>
      <c r="E1606">
        <v>43465</v>
      </c>
      <c r="F1606">
        <v>1</v>
      </c>
      <c r="G1606" t="s">
        <v>9</v>
      </c>
      <c r="H1606" t="s">
        <v>1624</v>
      </c>
      <c r="I1606" s="5">
        <v>120</v>
      </c>
      <c r="J1606" s="5">
        <f>IFERROR('Ventas Pases'!$I1606/'Ventas Pases'!$F1606,"PASE")</f>
        <v>120</v>
      </c>
      <c r="K1606" t="str">
        <f>IFERROR(VLOOKUP('Ventas Pases'!$J1606,'Comisiones HEROIC'!$E$1:$F$6,2,0),"")</f>
        <v/>
      </c>
      <c r="L1606" s="5">
        <f>IF('Ventas Pases'!$D1606="Red HEROIC",IFERROR(VLOOKUP('Ventas Pases'!$G1606,'Comisiones HEROIC'!$A$1:$B$11,2,0),15),IF('Ventas Pases'!$D1606="Red HEROIC",15,0))</f>
        <v>0</v>
      </c>
      <c r="M1606">
        <f>IF(pases[[#This Row],[Días Visita]]&lt;7,0,IF(pases[[#This Row],[Días Visita]]&lt;9,1,IF(pases[[#This Row],[Días Visita]]="Ilimitados",0,2)))</f>
        <v>0</v>
      </c>
      <c r="N1606" s="5">
        <f>IF(AND('Ventas Pases'!$A1606="Fuera de Temporada",'Ventas Pases'!$B1606=2019,pases[[#This Row],[Modo de Compra]]="Paquete"),30,0)</f>
        <v>0</v>
      </c>
      <c r="O1606" s="5">
        <f>-SUMIF(lift[Número de pase],pases[[#This Row],[Numero de Pase]],lift[Costo])</f>
        <v>0</v>
      </c>
    </row>
    <row r="1607" spans="1:15" x14ac:dyDescent="0.25">
      <c r="A1607" t="s">
        <v>7</v>
      </c>
      <c r="B1607">
        <v>2018</v>
      </c>
      <c r="C1607">
        <v>43427</v>
      </c>
      <c r="D1607" t="s">
        <v>8</v>
      </c>
      <c r="E1607">
        <v>43054</v>
      </c>
      <c r="F1607" t="s">
        <v>11</v>
      </c>
      <c r="G1607" t="s">
        <v>9</v>
      </c>
      <c r="H1607" t="s">
        <v>1625</v>
      </c>
      <c r="I1607" s="5">
        <v>1950</v>
      </c>
      <c r="J1607" s="5" t="str">
        <f>IFERROR('Ventas Pases'!$I1607/'Ventas Pases'!$F1607,"PASE")</f>
        <v>PASE</v>
      </c>
      <c r="K1607" t="str">
        <f>IFERROR(VLOOKUP('Ventas Pases'!$J1607,'Comisiones HEROIC'!$E$1:$F$6,2,0),"")</f>
        <v/>
      </c>
      <c r="L1607" s="5">
        <f>IF('Ventas Pases'!$D1607="Red HEROIC",IFERROR(VLOOKUP('Ventas Pases'!$G1607,'Comisiones HEROIC'!$A$1:$B$11,2,0),15),IF('Ventas Pases'!$D1607="Red HEROIC",15,0))</f>
        <v>0</v>
      </c>
      <c r="M1607">
        <f>IF(pases[[#This Row],[Días Visita]]&lt;7,0,IF(pases[[#This Row],[Días Visita]]&lt;9,1,IF(pases[[#This Row],[Días Visita]]="Ilimitados",0,2)))</f>
        <v>0</v>
      </c>
      <c r="N1607" s="5">
        <f>IF(AND('Ventas Pases'!$A1607="Fuera de Temporada",'Ventas Pases'!$B1607=2019,pases[[#This Row],[Modo de Compra]]="Paquete"),30,0)</f>
        <v>0</v>
      </c>
      <c r="O1607" s="5">
        <f>-SUMIF(lift[Número de pase],pases[[#This Row],[Numero de Pase]],lift[Costo])</f>
        <v>-736</v>
      </c>
    </row>
    <row r="1608" spans="1:15" x14ac:dyDescent="0.25">
      <c r="A1608" t="s">
        <v>13</v>
      </c>
      <c r="B1608">
        <v>2018</v>
      </c>
      <c r="C1608">
        <v>43290</v>
      </c>
      <c r="D1608" t="s">
        <v>17</v>
      </c>
      <c r="E1608">
        <v>42931</v>
      </c>
      <c r="F1608">
        <v>2</v>
      </c>
      <c r="G1608" t="s">
        <v>9</v>
      </c>
      <c r="H1608" t="s">
        <v>1626</v>
      </c>
      <c r="I1608" s="5">
        <v>220</v>
      </c>
      <c r="J1608" s="5">
        <f>IFERROR('Ventas Pases'!$I1608/'Ventas Pases'!$F1608,"PASE")</f>
        <v>110</v>
      </c>
      <c r="K1608" t="str">
        <f>IFERROR(VLOOKUP('Ventas Pases'!$J1608,'Comisiones HEROIC'!$E$1:$F$6,2,0),"")</f>
        <v>Elton Hotel</v>
      </c>
      <c r="L1608" s="5">
        <f>IF('Ventas Pases'!$D1608="Red HEROIC",IFERROR(VLOOKUP('Ventas Pases'!$G1608,'Comisiones HEROIC'!$A$1:$B$11,2,0),15),IF('Ventas Pases'!$D1608="Red HEROIC",15,0))</f>
        <v>0</v>
      </c>
      <c r="M1608">
        <f>IF(pases[[#This Row],[Días Visita]]&lt;7,0,IF(pases[[#This Row],[Días Visita]]&lt;9,1,IF(pases[[#This Row],[Días Visita]]="Ilimitados",0,2)))</f>
        <v>0</v>
      </c>
      <c r="N1608" s="5">
        <f>IF(AND('Ventas Pases'!$A1608="Fuera de Temporada",'Ventas Pases'!$B1608=2019,pases[[#This Row],[Modo de Compra]]="Paquete"),30,0)</f>
        <v>0</v>
      </c>
      <c r="O1608" s="5">
        <f>-SUMIF(lift[Número de pase],pases[[#This Row],[Numero de Pase]],lift[Costo])</f>
        <v>0</v>
      </c>
    </row>
    <row r="1609" spans="1:15" x14ac:dyDescent="0.25">
      <c r="A1609" t="s">
        <v>13</v>
      </c>
      <c r="B1609">
        <v>2018</v>
      </c>
      <c r="C1609">
        <v>43401</v>
      </c>
      <c r="D1609" t="s">
        <v>17</v>
      </c>
      <c r="E1609">
        <v>42943</v>
      </c>
      <c r="F1609">
        <v>8</v>
      </c>
      <c r="G1609" t="s">
        <v>9</v>
      </c>
      <c r="H1609" t="s">
        <v>1627</v>
      </c>
      <c r="I1609" s="5">
        <v>880</v>
      </c>
      <c r="J1609" s="5">
        <f>IFERROR('Ventas Pases'!$I1609/'Ventas Pases'!$F1609,"PASE")</f>
        <v>110</v>
      </c>
      <c r="K1609" t="str">
        <f>IFERROR(VLOOKUP('Ventas Pases'!$J1609,'Comisiones HEROIC'!$E$1:$F$6,2,0),"")</f>
        <v>Elton Hotel</v>
      </c>
      <c r="L1609" s="5">
        <f>IF('Ventas Pases'!$D1609="Red HEROIC",IFERROR(VLOOKUP('Ventas Pases'!$G1609,'Comisiones HEROIC'!$A$1:$B$11,2,0),15),IF('Ventas Pases'!$D1609="Red HEROIC",15,0))</f>
        <v>0</v>
      </c>
      <c r="M1609">
        <f>IF(pases[[#This Row],[Días Visita]]&lt;7,0,IF(pases[[#This Row],[Días Visita]]&lt;9,1,IF(pases[[#This Row],[Días Visita]]="Ilimitados",0,2)))</f>
        <v>1</v>
      </c>
      <c r="N1609" s="5">
        <f>IF(AND('Ventas Pases'!$A1609="Fuera de Temporada",'Ventas Pases'!$B1609=2019,pases[[#This Row],[Modo de Compra]]="Paquete"),30,0)</f>
        <v>0</v>
      </c>
      <c r="O1609" s="5">
        <f>-SUMIF(lift[Número de pase],pases[[#This Row],[Numero de Pase]],lift[Costo])</f>
        <v>0</v>
      </c>
    </row>
    <row r="1610" spans="1:15" x14ac:dyDescent="0.25">
      <c r="A1610" t="s">
        <v>7</v>
      </c>
      <c r="B1610">
        <v>2018</v>
      </c>
      <c r="C1610">
        <v>43421</v>
      </c>
      <c r="D1610" t="s">
        <v>17</v>
      </c>
      <c r="E1610">
        <v>43148</v>
      </c>
      <c r="F1610">
        <v>2</v>
      </c>
      <c r="G1610" t="s">
        <v>9</v>
      </c>
      <c r="H1610" t="s">
        <v>1628</v>
      </c>
      <c r="I1610" s="5">
        <v>200</v>
      </c>
      <c r="J1610" s="5">
        <f>IFERROR('Ventas Pases'!$I1610/'Ventas Pases'!$F1610,"PASE")</f>
        <v>100</v>
      </c>
      <c r="K1610" t="str">
        <f>IFERROR(VLOOKUP('Ventas Pases'!$J1610,'Comisiones HEROIC'!$E$1:$F$6,2,0),"")</f>
        <v>Ridossan Hotel</v>
      </c>
      <c r="L1610" s="5">
        <f>IF('Ventas Pases'!$D1610="Red HEROIC",IFERROR(VLOOKUP('Ventas Pases'!$G1610,'Comisiones HEROIC'!$A$1:$B$11,2,0),15),IF('Ventas Pases'!$D1610="Red HEROIC",15,0))</f>
        <v>0</v>
      </c>
      <c r="M1610">
        <f>IF(pases[[#This Row],[Días Visita]]&lt;7,0,IF(pases[[#This Row],[Días Visita]]&lt;9,1,IF(pases[[#This Row],[Días Visita]]="Ilimitados",0,2)))</f>
        <v>0</v>
      </c>
      <c r="N1610" s="5">
        <f>IF(AND('Ventas Pases'!$A1610="Fuera de Temporada",'Ventas Pases'!$B1610=2019,pases[[#This Row],[Modo de Compra]]="Paquete"),30,0)</f>
        <v>0</v>
      </c>
      <c r="O1610" s="5">
        <f>-SUMIF(lift[Número de pase],pases[[#This Row],[Numero de Pase]],lift[Costo])</f>
        <v>0</v>
      </c>
    </row>
    <row r="1611" spans="1:15" x14ac:dyDescent="0.25">
      <c r="A1611" t="s">
        <v>7</v>
      </c>
      <c r="B1611">
        <v>2019</v>
      </c>
      <c r="C1611">
        <v>43501</v>
      </c>
      <c r="D1611" t="s">
        <v>8</v>
      </c>
      <c r="E1611">
        <v>43505</v>
      </c>
      <c r="F1611">
        <v>1</v>
      </c>
      <c r="G1611" t="s">
        <v>9</v>
      </c>
      <c r="H1611" t="s">
        <v>1629</v>
      </c>
      <c r="I1611" s="5">
        <v>120</v>
      </c>
      <c r="J1611" s="5">
        <f>IFERROR('Ventas Pases'!$I1611/'Ventas Pases'!$F1611,"PASE")</f>
        <v>120</v>
      </c>
      <c r="K1611" t="str">
        <f>IFERROR(VLOOKUP('Ventas Pases'!$J1611,'Comisiones HEROIC'!$E$1:$F$6,2,0),"")</f>
        <v/>
      </c>
      <c r="L1611" s="5">
        <f>IF('Ventas Pases'!$D1611="Red HEROIC",IFERROR(VLOOKUP('Ventas Pases'!$G1611,'Comisiones HEROIC'!$A$1:$B$11,2,0),15),IF('Ventas Pases'!$D1611="Red HEROIC",15,0))</f>
        <v>0</v>
      </c>
      <c r="M1611">
        <f>IF(pases[[#This Row],[Días Visita]]&lt;7,0,IF(pases[[#This Row],[Días Visita]]&lt;9,1,IF(pases[[#This Row],[Días Visita]]="Ilimitados",0,2)))</f>
        <v>0</v>
      </c>
      <c r="N1611" s="5">
        <f>IF(AND('Ventas Pases'!$A1611="Fuera de Temporada",'Ventas Pases'!$B1611=2019,pases[[#This Row],[Modo de Compra]]="Paquete"),30,0)</f>
        <v>0</v>
      </c>
      <c r="O1611" s="5">
        <f>-SUMIF(lift[Número de pase],pases[[#This Row],[Numero de Pase]],lift[Costo])</f>
        <v>0</v>
      </c>
    </row>
    <row r="1612" spans="1:15" x14ac:dyDescent="0.25">
      <c r="A1612" t="s">
        <v>7</v>
      </c>
      <c r="B1612">
        <v>2018</v>
      </c>
      <c r="C1612">
        <v>43104</v>
      </c>
      <c r="D1612" t="s">
        <v>14</v>
      </c>
      <c r="E1612">
        <v>43133</v>
      </c>
      <c r="F1612">
        <v>6</v>
      </c>
      <c r="G1612" t="s">
        <v>19</v>
      </c>
      <c r="H1612" t="s">
        <v>1630</v>
      </c>
      <c r="I1612" s="5">
        <v>840</v>
      </c>
      <c r="J1612" s="5">
        <f>IFERROR('Ventas Pases'!$I1612/'Ventas Pases'!$F1612,"PASE")</f>
        <v>140</v>
      </c>
      <c r="K1612" t="str">
        <f>IFERROR(VLOOKUP('Ventas Pases'!$J1612,'Comisiones HEROIC'!$E$1:$F$6,2,0),"")</f>
        <v/>
      </c>
      <c r="L1612" s="5">
        <f>IF('Ventas Pases'!$D1612="Red HEROIC",IFERROR(VLOOKUP('Ventas Pases'!$G1612,'Comisiones HEROIC'!$A$1:$B$11,2,0),15),IF('Ventas Pases'!$D1612="Red HEROIC",15,0))</f>
        <v>15</v>
      </c>
      <c r="M1612">
        <f>IF(pases[[#This Row],[Días Visita]]&lt;7,0,IF(pases[[#This Row],[Días Visita]]&lt;9,1,IF(pases[[#This Row],[Días Visita]]="Ilimitados",0,2)))</f>
        <v>0</v>
      </c>
      <c r="N1612" s="5">
        <f>IF(AND('Ventas Pases'!$A1612="Fuera de Temporada",'Ventas Pases'!$B1612=2019,pases[[#This Row],[Modo de Compra]]="Paquete"),30,0)</f>
        <v>0</v>
      </c>
      <c r="O1612" s="5">
        <f>-SUMIF(lift[Número de pase],pases[[#This Row],[Numero de Pase]],lift[Costo])</f>
        <v>0</v>
      </c>
    </row>
    <row r="1613" spans="1:15" x14ac:dyDescent="0.25">
      <c r="A1613" t="s">
        <v>7</v>
      </c>
      <c r="B1613">
        <v>2019</v>
      </c>
      <c r="C1613">
        <v>43545</v>
      </c>
      <c r="D1613" t="s">
        <v>8</v>
      </c>
      <c r="E1613">
        <v>43541</v>
      </c>
      <c r="F1613">
        <v>1</v>
      </c>
      <c r="G1613" t="s">
        <v>9</v>
      </c>
      <c r="H1613" t="s">
        <v>1631</v>
      </c>
      <c r="I1613" s="5">
        <v>120</v>
      </c>
      <c r="J1613" s="5">
        <f>IFERROR('Ventas Pases'!$I1613/'Ventas Pases'!$F1613,"PASE")</f>
        <v>120</v>
      </c>
      <c r="K1613" t="str">
        <f>IFERROR(VLOOKUP('Ventas Pases'!$J1613,'Comisiones HEROIC'!$E$1:$F$6,2,0),"")</f>
        <v/>
      </c>
      <c r="L1613" s="5">
        <f>IF('Ventas Pases'!$D1613="Red HEROIC",IFERROR(VLOOKUP('Ventas Pases'!$G1613,'Comisiones HEROIC'!$A$1:$B$11,2,0),15),IF('Ventas Pases'!$D1613="Red HEROIC",15,0))</f>
        <v>0</v>
      </c>
      <c r="M1613">
        <f>IF(pases[[#This Row],[Días Visita]]&lt;7,0,IF(pases[[#This Row],[Días Visita]]&lt;9,1,IF(pases[[#This Row],[Días Visita]]="Ilimitados",0,2)))</f>
        <v>0</v>
      </c>
      <c r="N1613" s="5">
        <f>IF(AND('Ventas Pases'!$A1613="Fuera de Temporada",'Ventas Pases'!$B1613=2019,pases[[#This Row],[Modo de Compra]]="Paquete"),30,0)</f>
        <v>0</v>
      </c>
      <c r="O1613" s="5">
        <f>-SUMIF(lift[Número de pase],pases[[#This Row],[Numero de Pase]],lift[Costo])</f>
        <v>0</v>
      </c>
    </row>
    <row r="1614" spans="1:15" x14ac:dyDescent="0.25">
      <c r="A1614" t="s">
        <v>7</v>
      </c>
      <c r="B1614">
        <v>2018</v>
      </c>
      <c r="C1614">
        <v>43180</v>
      </c>
      <c r="D1614" t="s">
        <v>60</v>
      </c>
      <c r="E1614">
        <v>43182</v>
      </c>
      <c r="F1614">
        <v>6</v>
      </c>
      <c r="G1614" t="s">
        <v>9</v>
      </c>
      <c r="H1614" t="s">
        <v>1632</v>
      </c>
      <c r="I1614" s="5">
        <v>720</v>
      </c>
      <c r="J1614" s="5">
        <f>IFERROR('Ventas Pases'!$I1614/'Ventas Pases'!$F1614,"PASE")</f>
        <v>120</v>
      </c>
      <c r="K1614" t="str">
        <f>IFERROR(VLOOKUP('Ventas Pases'!$J1614,'Comisiones HEROIC'!$E$1:$F$6,2,0),"")</f>
        <v/>
      </c>
      <c r="L1614" s="5">
        <f>IF('Ventas Pases'!$D1614="Red HEROIC",IFERROR(VLOOKUP('Ventas Pases'!$G1614,'Comisiones HEROIC'!$A$1:$B$11,2,0),15),IF('Ventas Pases'!$D1614="Red HEROIC",15,0))</f>
        <v>0</v>
      </c>
      <c r="M1614">
        <f>IF(pases[[#This Row],[Días Visita]]&lt;7,0,IF(pases[[#This Row],[Días Visita]]&lt;9,1,IF(pases[[#This Row],[Días Visita]]="Ilimitados",0,2)))</f>
        <v>0</v>
      </c>
      <c r="N1614" s="5">
        <f>IF(AND('Ventas Pases'!$A1614="Fuera de Temporada",'Ventas Pases'!$B1614=2019,pases[[#This Row],[Modo de Compra]]="Paquete"),30,0)</f>
        <v>0</v>
      </c>
      <c r="O1614" s="5">
        <f>-SUMIF(lift[Número de pase],pases[[#This Row],[Numero de Pase]],lift[Costo])</f>
        <v>0</v>
      </c>
    </row>
    <row r="1615" spans="1:15" x14ac:dyDescent="0.25">
      <c r="A1615" t="s">
        <v>13</v>
      </c>
      <c r="B1615">
        <v>2019</v>
      </c>
      <c r="C1615">
        <v>43388</v>
      </c>
      <c r="D1615" t="s">
        <v>8</v>
      </c>
      <c r="E1615">
        <v>43282</v>
      </c>
      <c r="F1615">
        <v>8</v>
      </c>
      <c r="G1615" t="s">
        <v>9</v>
      </c>
      <c r="H1615" t="s">
        <v>1633</v>
      </c>
      <c r="I1615" s="5">
        <v>960</v>
      </c>
      <c r="J1615" s="5">
        <f>IFERROR('Ventas Pases'!$I1615/'Ventas Pases'!$F1615,"PASE")</f>
        <v>120</v>
      </c>
      <c r="K1615" t="str">
        <f>IFERROR(VLOOKUP('Ventas Pases'!$J1615,'Comisiones HEROIC'!$E$1:$F$6,2,0),"")</f>
        <v/>
      </c>
      <c r="L1615" s="5">
        <f>IF('Ventas Pases'!$D1615="Red HEROIC",IFERROR(VLOOKUP('Ventas Pases'!$G1615,'Comisiones HEROIC'!$A$1:$B$11,2,0),15),IF('Ventas Pases'!$D1615="Red HEROIC",15,0))</f>
        <v>0</v>
      </c>
      <c r="M1615">
        <f>IF(pases[[#This Row],[Días Visita]]&lt;7,0,IF(pases[[#This Row],[Días Visita]]&lt;9,1,IF(pases[[#This Row],[Días Visita]]="Ilimitados",0,2)))</f>
        <v>1</v>
      </c>
      <c r="N1615" s="5">
        <f>IF(AND('Ventas Pases'!$A1615="Fuera de Temporada",'Ventas Pases'!$B1615=2019,pases[[#This Row],[Modo de Compra]]="Paquete"),30,0)</f>
        <v>0</v>
      </c>
      <c r="O1615" s="5">
        <f>-SUMIF(lift[Número de pase],pases[[#This Row],[Numero de Pase]],lift[Costo])</f>
        <v>0</v>
      </c>
    </row>
    <row r="1616" spans="1:15" x14ac:dyDescent="0.25">
      <c r="A1616" t="s">
        <v>7</v>
      </c>
      <c r="B1616">
        <v>2019</v>
      </c>
      <c r="C1616">
        <v>43452</v>
      </c>
      <c r="D1616" t="s">
        <v>17</v>
      </c>
      <c r="E1616">
        <v>43530</v>
      </c>
      <c r="F1616">
        <v>1</v>
      </c>
      <c r="G1616" t="s">
        <v>9</v>
      </c>
      <c r="H1616" t="s">
        <v>1634</v>
      </c>
      <c r="I1616" s="5">
        <v>105</v>
      </c>
      <c r="J1616" s="5">
        <f>IFERROR('Ventas Pases'!$I1616/'Ventas Pases'!$F1616,"PASE")</f>
        <v>105</v>
      </c>
      <c r="K1616" t="str">
        <f>IFERROR(VLOOKUP('Ventas Pases'!$J1616,'Comisiones HEROIC'!$E$1:$F$6,2,0),"")</f>
        <v>OI Hotels</v>
      </c>
      <c r="L1616" s="5">
        <f>IF('Ventas Pases'!$D1616="Red HEROIC",IFERROR(VLOOKUP('Ventas Pases'!$G1616,'Comisiones HEROIC'!$A$1:$B$11,2,0),15),IF('Ventas Pases'!$D1616="Red HEROIC",15,0))</f>
        <v>0</v>
      </c>
      <c r="M1616">
        <f>IF(pases[[#This Row],[Días Visita]]&lt;7,0,IF(pases[[#This Row],[Días Visita]]&lt;9,1,IF(pases[[#This Row],[Días Visita]]="Ilimitados",0,2)))</f>
        <v>0</v>
      </c>
      <c r="N1616" s="5">
        <f>IF(AND('Ventas Pases'!$A1616="Fuera de Temporada",'Ventas Pases'!$B1616=2019,pases[[#This Row],[Modo de Compra]]="Paquete"),30,0)</f>
        <v>0</v>
      </c>
      <c r="O1616" s="5">
        <f>-SUMIF(lift[Número de pase],pases[[#This Row],[Numero de Pase]],lift[Costo])</f>
        <v>0</v>
      </c>
    </row>
    <row r="1617" spans="1:15" x14ac:dyDescent="0.25">
      <c r="A1617" t="s">
        <v>7</v>
      </c>
      <c r="B1617">
        <v>2018</v>
      </c>
      <c r="C1617">
        <v>43139</v>
      </c>
      <c r="D1617" t="s">
        <v>60</v>
      </c>
      <c r="E1617">
        <v>43054</v>
      </c>
      <c r="F1617" t="s">
        <v>11</v>
      </c>
      <c r="G1617" t="s">
        <v>9</v>
      </c>
      <c r="H1617" t="s">
        <v>1635</v>
      </c>
      <c r="I1617" s="5">
        <v>1950</v>
      </c>
      <c r="J1617" s="5" t="str">
        <f>IFERROR('Ventas Pases'!$I1617/'Ventas Pases'!$F1617,"PASE")</f>
        <v>PASE</v>
      </c>
      <c r="K1617" t="str">
        <f>IFERROR(VLOOKUP('Ventas Pases'!$J1617,'Comisiones HEROIC'!$E$1:$F$6,2,0),"")</f>
        <v/>
      </c>
      <c r="L1617" s="5">
        <f>IF('Ventas Pases'!$D1617="Red HEROIC",IFERROR(VLOOKUP('Ventas Pases'!$G1617,'Comisiones HEROIC'!$A$1:$B$11,2,0),15),IF('Ventas Pases'!$D1617="Red HEROIC",15,0))</f>
        <v>0</v>
      </c>
      <c r="M1617">
        <f>IF(pases[[#This Row],[Días Visita]]&lt;7,0,IF(pases[[#This Row],[Días Visita]]&lt;9,1,IF(pases[[#This Row],[Días Visita]]="Ilimitados",0,2)))</f>
        <v>0</v>
      </c>
      <c r="N1617" s="5">
        <f>IF(AND('Ventas Pases'!$A1617="Fuera de Temporada",'Ventas Pases'!$B1617=2019,pases[[#This Row],[Modo de Compra]]="Paquete"),30,0)</f>
        <v>0</v>
      </c>
      <c r="O1617" s="5">
        <f>-SUMIF(lift[Número de pase],pases[[#This Row],[Numero de Pase]],lift[Costo])</f>
        <v>-184</v>
      </c>
    </row>
    <row r="1618" spans="1:15" x14ac:dyDescent="0.25">
      <c r="A1618" t="s">
        <v>7</v>
      </c>
      <c r="B1618">
        <v>2019</v>
      </c>
      <c r="C1618">
        <v>43487</v>
      </c>
      <c r="D1618" t="s">
        <v>8</v>
      </c>
      <c r="E1618">
        <v>43419</v>
      </c>
      <c r="F1618" t="s">
        <v>11</v>
      </c>
      <c r="G1618" t="s">
        <v>9</v>
      </c>
      <c r="H1618" t="s">
        <v>1636</v>
      </c>
      <c r="I1618" s="5">
        <v>1950</v>
      </c>
      <c r="J1618" s="5" t="str">
        <f>IFERROR('Ventas Pases'!$I1618/'Ventas Pases'!$F1618,"PASE")</f>
        <v>PASE</v>
      </c>
      <c r="K1618" t="str">
        <f>IFERROR(VLOOKUP('Ventas Pases'!$J1618,'Comisiones HEROIC'!$E$1:$F$6,2,0),"")</f>
        <v/>
      </c>
      <c r="L1618" s="5">
        <f>IF('Ventas Pases'!$D1618="Red HEROIC",IFERROR(VLOOKUP('Ventas Pases'!$G1618,'Comisiones HEROIC'!$A$1:$B$11,2,0),15),IF('Ventas Pases'!$D1618="Red HEROIC",15,0))</f>
        <v>0</v>
      </c>
      <c r="M1618">
        <f>IF(pases[[#This Row],[Días Visita]]&lt;7,0,IF(pases[[#This Row],[Días Visita]]&lt;9,1,IF(pases[[#This Row],[Días Visita]]="Ilimitados",0,2)))</f>
        <v>0</v>
      </c>
      <c r="N1618" s="5">
        <f>IF(AND('Ventas Pases'!$A1618="Fuera de Temporada",'Ventas Pases'!$B1618=2019,pases[[#This Row],[Modo de Compra]]="Paquete"),30,0)</f>
        <v>0</v>
      </c>
      <c r="O1618" s="5">
        <f>-SUMIF(lift[Número de pase],pases[[#This Row],[Numero de Pase]],lift[Costo])</f>
        <v>-644</v>
      </c>
    </row>
    <row r="1619" spans="1:15" x14ac:dyDescent="0.25">
      <c r="A1619" t="s">
        <v>7</v>
      </c>
      <c r="B1619">
        <v>2019</v>
      </c>
      <c r="C1619">
        <v>43519</v>
      </c>
      <c r="D1619" t="s">
        <v>8</v>
      </c>
      <c r="E1619">
        <v>43524</v>
      </c>
      <c r="F1619">
        <v>7</v>
      </c>
      <c r="G1619" t="s">
        <v>9</v>
      </c>
      <c r="H1619" t="s">
        <v>1637</v>
      </c>
      <c r="I1619" s="5">
        <v>840</v>
      </c>
      <c r="J1619" s="5">
        <f>IFERROR('Ventas Pases'!$I1619/'Ventas Pases'!$F1619,"PASE")</f>
        <v>120</v>
      </c>
      <c r="K1619" t="str">
        <f>IFERROR(VLOOKUP('Ventas Pases'!$J1619,'Comisiones HEROIC'!$E$1:$F$6,2,0),"")</f>
        <v/>
      </c>
      <c r="L1619" s="5">
        <f>IF('Ventas Pases'!$D1619="Red HEROIC",IFERROR(VLOOKUP('Ventas Pases'!$G1619,'Comisiones HEROIC'!$A$1:$B$11,2,0),15),IF('Ventas Pases'!$D1619="Red HEROIC",15,0))</f>
        <v>0</v>
      </c>
      <c r="M1619">
        <f>IF(pases[[#This Row],[Días Visita]]&lt;7,0,IF(pases[[#This Row],[Días Visita]]&lt;9,1,IF(pases[[#This Row],[Días Visita]]="Ilimitados",0,2)))</f>
        <v>1</v>
      </c>
      <c r="N1619" s="5">
        <f>IF(AND('Ventas Pases'!$A1619="Fuera de Temporada",'Ventas Pases'!$B1619=2019,pases[[#This Row],[Modo de Compra]]="Paquete"),30,0)</f>
        <v>0</v>
      </c>
      <c r="O1619" s="5">
        <f>-SUMIF(lift[Número de pase],pases[[#This Row],[Numero de Pase]],lift[Costo])</f>
        <v>0</v>
      </c>
    </row>
    <row r="1620" spans="1:15" x14ac:dyDescent="0.25">
      <c r="A1620" t="s">
        <v>13</v>
      </c>
      <c r="B1620">
        <v>2019</v>
      </c>
      <c r="C1620">
        <v>43273</v>
      </c>
      <c r="D1620" t="s">
        <v>17</v>
      </c>
      <c r="E1620">
        <v>43293</v>
      </c>
      <c r="F1620">
        <v>6</v>
      </c>
      <c r="G1620" t="s">
        <v>9</v>
      </c>
      <c r="H1620" t="s">
        <v>1638</v>
      </c>
      <c r="I1620" s="5">
        <v>630</v>
      </c>
      <c r="J1620" s="5">
        <f>IFERROR('Ventas Pases'!$I1620/'Ventas Pases'!$F1620,"PASE")</f>
        <v>105</v>
      </c>
      <c r="K1620" t="str">
        <f>IFERROR(VLOOKUP('Ventas Pases'!$J1620,'Comisiones HEROIC'!$E$1:$F$6,2,0),"")</f>
        <v>OI Hotels</v>
      </c>
      <c r="L1620" s="5">
        <f>IF('Ventas Pases'!$D1620="Red HEROIC",IFERROR(VLOOKUP('Ventas Pases'!$G1620,'Comisiones HEROIC'!$A$1:$B$11,2,0),15),IF('Ventas Pases'!$D1620="Red HEROIC",15,0))</f>
        <v>0</v>
      </c>
      <c r="M1620">
        <f>IF(pases[[#This Row],[Días Visita]]&lt;7,0,IF(pases[[#This Row],[Días Visita]]&lt;9,1,IF(pases[[#This Row],[Días Visita]]="Ilimitados",0,2)))</f>
        <v>0</v>
      </c>
      <c r="N1620" s="5">
        <f>IF(AND('Ventas Pases'!$A1620="Fuera de Temporada",'Ventas Pases'!$B1620=2019,pases[[#This Row],[Modo de Compra]]="Paquete"),30,0)</f>
        <v>30</v>
      </c>
      <c r="O1620" s="5">
        <f>-SUMIF(lift[Número de pase],pases[[#This Row],[Numero de Pase]],lift[Costo])</f>
        <v>0</v>
      </c>
    </row>
    <row r="1621" spans="1:15" x14ac:dyDescent="0.25">
      <c r="A1621" t="s">
        <v>13</v>
      </c>
      <c r="B1621">
        <v>2019</v>
      </c>
      <c r="C1621">
        <v>43381</v>
      </c>
      <c r="D1621" t="s">
        <v>8</v>
      </c>
      <c r="E1621">
        <v>43419</v>
      </c>
      <c r="F1621" t="s">
        <v>11</v>
      </c>
      <c r="G1621" t="s">
        <v>9</v>
      </c>
      <c r="H1621" t="s">
        <v>1639</v>
      </c>
      <c r="I1621" s="5">
        <v>1950</v>
      </c>
      <c r="J1621" s="5" t="str">
        <f>IFERROR('Ventas Pases'!$I1621/'Ventas Pases'!$F1621,"PASE")</f>
        <v>PASE</v>
      </c>
      <c r="K1621" t="str">
        <f>IFERROR(VLOOKUP('Ventas Pases'!$J1621,'Comisiones HEROIC'!$E$1:$F$6,2,0),"")</f>
        <v/>
      </c>
      <c r="L1621" s="5">
        <f>IF('Ventas Pases'!$D1621="Red HEROIC",IFERROR(VLOOKUP('Ventas Pases'!$G1621,'Comisiones HEROIC'!$A$1:$B$11,2,0),15),IF('Ventas Pases'!$D1621="Red HEROIC",15,0))</f>
        <v>0</v>
      </c>
      <c r="M1621">
        <f>IF(pases[[#This Row],[Días Visita]]&lt;7,0,IF(pases[[#This Row],[Días Visita]]&lt;9,1,IF(pases[[#This Row],[Días Visita]]="Ilimitados",0,2)))</f>
        <v>0</v>
      </c>
      <c r="N1621" s="5">
        <f>IF(AND('Ventas Pases'!$A1621="Fuera de Temporada",'Ventas Pases'!$B1621=2019,pases[[#This Row],[Modo de Compra]]="Paquete"),30,0)</f>
        <v>0</v>
      </c>
      <c r="O1621" s="5">
        <f>-SUMIF(lift[Número de pase],pases[[#This Row],[Numero de Pase]],lift[Costo])</f>
        <v>-460</v>
      </c>
    </row>
    <row r="1622" spans="1:15" x14ac:dyDescent="0.25">
      <c r="A1622" t="s">
        <v>7</v>
      </c>
      <c r="B1622">
        <v>2019</v>
      </c>
      <c r="C1622">
        <v>43419</v>
      </c>
      <c r="D1622" t="s">
        <v>14</v>
      </c>
      <c r="E1622">
        <v>43435</v>
      </c>
      <c r="F1622">
        <v>9</v>
      </c>
      <c r="G1622" t="s">
        <v>19</v>
      </c>
      <c r="H1622" t="s">
        <v>1640</v>
      </c>
      <c r="I1622" s="5">
        <v>1260</v>
      </c>
      <c r="J1622" s="5">
        <f>IFERROR('Ventas Pases'!$I1622/'Ventas Pases'!$F1622,"PASE")</f>
        <v>140</v>
      </c>
      <c r="K1622" t="str">
        <f>IFERROR(VLOOKUP('Ventas Pases'!$J1622,'Comisiones HEROIC'!$E$1:$F$6,2,0),"")</f>
        <v/>
      </c>
      <c r="L1622" s="5">
        <f>IF('Ventas Pases'!$D1622="Red HEROIC",IFERROR(VLOOKUP('Ventas Pases'!$G1622,'Comisiones HEROIC'!$A$1:$B$11,2,0),15),IF('Ventas Pases'!$D1622="Red HEROIC",15,0))</f>
        <v>15</v>
      </c>
      <c r="M1622">
        <f>IF(pases[[#This Row],[Días Visita]]&lt;7,0,IF(pases[[#This Row],[Días Visita]]&lt;9,1,IF(pases[[#This Row],[Días Visita]]="Ilimitados",0,2)))</f>
        <v>2</v>
      </c>
      <c r="N1622" s="5">
        <f>IF(AND('Ventas Pases'!$A1622="Fuera de Temporada",'Ventas Pases'!$B1622=2019,pases[[#This Row],[Modo de Compra]]="Paquete"),30,0)</f>
        <v>0</v>
      </c>
      <c r="O1622" s="5">
        <f>-SUMIF(lift[Número de pase],pases[[#This Row],[Numero de Pase]],lift[Costo])</f>
        <v>0</v>
      </c>
    </row>
    <row r="1623" spans="1:15" x14ac:dyDescent="0.25">
      <c r="A1623" t="s">
        <v>7</v>
      </c>
      <c r="B1623">
        <v>2019</v>
      </c>
      <c r="C1623">
        <v>43438</v>
      </c>
      <c r="D1623" t="s">
        <v>8</v>
      </c>
      <c r="E1623">
        <v>43419</v>
      </c>
      <c r="F1623" t="s">
        <v>11</v>
      </c>
      <c r="G1623" t="s">
        <v>9</v>
      </c>
      <c r="H1623" t="s">
        <v>1641</v>
      </c>
      <c r="I1623" s="5">
        <v>1950</v>
      </c>
      <c r="J1623" s="5" t="str">
        <f>IFERROR('Ventas Pases'!$I1623/'Ventas Pases'!$F1623,"PASE")</f>
        <v>PASE</v>
      </c>
      <c r="K1623" t="str">
        <f>IFERROR(VLOOKUP('Ventas Pases'!$J1623,'Comisiones HEROIC'!$E$1:$F$6,2,0),"")</f>
        <v/>
      </c>
      <c r="L1623" s="5">
        <f>IF('Ventas Pases'!$D1623="Red HEROIC",IFERROR(VLOOKUP('Ventas Pases'!$G1623,'Comisiones HEROIC'!$A$1:$B$11,2,0),15),IF('Ventas Pases'!$D1623="Red HEROIC",15,0))</f>
        <v>0</v>
      </c>
      <c r="M1623">
        <f>IF(pases[[#This Row],[Días Visita]]&lt;7,0,IF(pases[[#This Row],[Días Visita]]&lt;9,1,IF(pases[[#This Row],[Días Visita]]="Ilimitados",0,2)))</f>
        <v>0</v>
      </c>
      <c r="N1623" s="5">
        <f>IF(AND('Ventas Pases'!$A1623="Fuera de Temporada",'Ventas Pases'!$B1623=2019,pases[[#This Row],[Modo de Compra]]="Paquete"),30,0)</f>
        <v>0</v>
      </c>
      <c r="O1623" s="5">
        <f>-SUMIF(lift[Número de pase],pases[[#This Row],[Numero de Pase]],lift[Costo])</f>
        <v>-368</v>
      </c>
    </row>
    <row r="1624" spans="1:15" x14ac:dyDescent="0.25">
      <c r="A1624" t="s">
        <v>7</v>
      </c>
      <c r="B1624">
        <v>2018</v>
      </c>
      <c r="C1624">
        <v>43450</v>
      </c>
      <c r="D1624" t="s">
        <v>17</v>
      </c>
      <c r="E1624">
        <v>43083</v>
      </c>
      <c r="F1624">
        <v>7</v>
      </c>
      <c r="G1624" t="s">
        <v>9</v>
      </c>
      <c r="H1624" t="s">
        <v>1642</v>
      </c>
      <c r="I1624" s="5">
        <v>770</v>
      </c>
      <c r="J1624" s="5">
        <f>IFERROR('Ventas Pases'!$I1624/'Ventas Pases'!$F1624,"PASE")</f>
        <v>110</v>
      </c>
      <c r="K1624" t="str">
        <f>IFERROR(VLOOKUP('Ventas Pases'!$J1624,'Comisiones HEROIC'!$E$1:$F$6,2,0),"")</f>
        <v>Elton Hotel</v>
      </c>
      <c r="L1624" s="5">
        <f>IF('Ventas Pases'!$D1624="Red HEROIC",IFERROR(VLOOKUP('Ventas Pases'!$G1624,'Comisiones HEROIC'!$A$1:$B$11,2,0),15),IF('Ventas Pases'!$D1624="Red HEROIC",15,0))</f>
        <v>0</v>
      </c>
      <c r="M1624">
        <f>IF(pases[[#This Row],[Días Visita]]&lt;7,0,IF(pases[[#This Row],[Días Visita]]&lt;9,1,IF(pases[[#This Row],[Días Visita]]="Ilimitados",0,2)))</f>
        <v>1</v>
      </c>
      <c r="N1624" s="5">
        <f>IF(AND('Ventas Pases'!$A1624="Fuera de Temporada",'Ventas Pases'!$B1624=2019,pases[[#This Row],[Modo de Compra]]="Paquete"),30,0)</f>
        <v>0</v>
      </c>
      <c r="O1624" s="5">
        <f>-SUMIF(lift[Número de pase],pases[[#This Row],[Numero de Pase]],lift[Costo])</f>
        <v>0</v>
      </c>
    </row>
    <row r="1625" spans="1:15" x14ac:dyDescent="0.25">
      <c r="A1625" t="s">
        <v>7</v>
      </c>
      <c r="B1625">
        <v>2019</v>
      </c>
      <c r="C1625">
        <v>43518</v>
      </c>
      <c r="D1625" t="s">
        <v>14</v>
      </c>
      <c r="E1625">
        <v>43516</v>
      </c>
      <c r="F1625">
        <v>4</v>
      </c>
      <c r="G1625" t="s">
        <v>15</v>
      </c>
      <c r="H1625" t="s">
        <v>1643</v>
      </c>
      <c r="I1625" s="5">
        <v>560</v>
      </c>
      <c r="J1625" s="5">
        <f>IFERROR('Ventas Pases'!$I1625/'Ventas Pases'!$F1625,"PASE")</f>
        <v>140</v>
      </c>
      <c r="K1625" t="str">
        <f>IFERROR(VLOOKUP('Ventas Pases'!$J1625,'Comisiones HEROIC'!$E$1:$F$6,2,0),"")</f>
        <v/>
      </c>
      <c r="L1625" s="5">
        <f>IF('Ventas Pases'!$D1625="Red HEROIC",IFERROR(VLOOKUP('Ventas Pases'!$G1625,'Comisiones HEROIC'!$A$1:$B$11,2,0),15),IF('Ventas Pases'!$D1625="Red HEROIC",15,0))</f>
        <v>12</v>
      </c>
      <c r="M1625">
        <f>IF(pases[[#This Row],[Días Visita]]&lt;7,0,IF(pases[[#This Row],[Días Visita]]&lt;9,1,IF(pases[[#This Row],[Días Visita]]="Ilimitados",0,2)))</f>
        <v>0</v>
      </c>
      <c r="N1625" s="5">
        <f>IF(AND('Ventas Pases'!$A1625="Fuera de Temporada",'Ventas Pases'!$B1625=2019,pases[[#This Row],[Modo de Compra]]="Paquete"),30,0)</f>
        <v>0</v>
      </c>
      <c r="O1625" s="5">
        <f>-SUMIF(lift[Número de pase],pases[[#This Row],[Numero de Pase]],lift[Costo])</f>
        <v>0</v>
      </c>
    </row>
    <row r="1626" spans="1:15" x14ac:dyDescent="0.25">
      <c r="A1626" t="s">
        <v>7</v>
      </c>
      <c r="B1626">
        <v>2019</v>
      </c>
      <c r="C1626">
        <v>43533</v>
      </c>
      <c r="D1626" t="s">
        <v>8</v>
      </c>
      <c r="E1626">
        <v>43535</v>
      </c>
      <c r="F1626">
        <v>3</v>
      </c>
      <c r="G1626" t="s">
        <v>9</v>
      </c>
      <c r="H1626" t="s">
        <v>1644</v>
      </c>
      <c r="I1626" s="5">
        <v>360</v>
      </c>
      <c r="J1626" s="5">
        <f>IFERROR('Ventas Pases'!$I1626/'Ventas Pases'!$F1626,"PASE")</f>
        <v>120</v>
      </c>
      <c r="K1626" t="str">
        <f>IFERROR(VLOOKUP('Ventas Pases'!$J1626,'Comisiones HEROIC'!$E$1:$F$6,2,0),"")</f>
        <v/>
      </c>
      <c r="L1626" s="5">
        <f>IF('Ventas Pases'!$D1626="Red HEROIC",IFERROR(VLOOKUP('Ventas Pases'!$G1626,'Comisiones HEROIC'!$A$1:$B$11,2,0),15),IF('Ventas Pases'!$D1626="Red HEROIC",15,0))</f>
        <v>0</v>
      </c>
      <c r="M1626">
        <f>IF(pases[[#This Row],[Días Visita]]&lt;7,0,IF(pases[[#This Row],[Días Visita]]&lt;9,1,IF(pases[[#This Row],[Días Visita]]="Ilimitados",0,2)))</f>
        <v>0</v>
      </c>
      <c r="N1626" s="5">
        <f>IF(AND('Ventas Pases'!$A1626="Fuera de Temporada",'Ventas Pases'!$B1626=2019,pases[[#This Row],[Modo de Compra]]="Paquete"),30,0)</f>
        <v>0</v>
      </c>
      <c r="O1626" s="5">
        <f>-SUMIF(lift[Número de pase],pases[[#This Row],[Numero de Pase]],lift[Costo])</f>
        <v>0</v>
      </c>
    </row>
    <row r="1627" spans="1:15" x14ac:dyDescent="0.25">
      <c r="A1627" t="s">
        <v>7</v>
      </c>
      <c r="B1627">
        <v>2018</v>
      </c>
      <c r="C1627">
        <v>43121</v>
      </c>
      <c r="D1627" t="s">
        <v>8</v>
      </c>
      <c r="E1627">
        <v>43146</v>
      </c>
      <c r="F1627">
        <v>9</v>
      </c>
      <c r="G1627" t="s">
        <v>9</v>
      </c>
      <c r="H1627" t="s">
        <v>1645</v>
      </c>
      <c r="I1627" s="5">
        <v>1080</v>
      </c>
      <c r="J1627" s="5">
        <f>IFERROR('Ventas Pases'!$I1627/'Ventas Pases'!$F1627,"PASE")</f>
        <v>120</v>
      </c>
      <c r="K1627" t="str">
        <f>IFERROR(VLOOKUP('Ventas Pases'!$J1627,'Comisiones HEROIC'!$E$1:$F$6,2,0),"")</f>
        <v/>
      </c>
      <c r="L1627" s="5">
        <f>IF('Ventas Pases'!$D1627="Red HEROIC",IFERROR(VLOOKUP('Ventas Pases'!$G1627,'Comisiones HEROIC'!$A$1:$B$11,2,0),15),IF('Ventas Pases'!$D1627="Red HEROIC",15,0))</f>
        <v>0</v>
      </c>
      <c r="M1627">
        <f>IF(pases[[#This Row],[Días Visita]]&lt;7,0,IF(pases[[#This Row],[Días Visita]]&lt;9,1,IF(pases[[#This Row],[Días Visita]]="Ilimitados",0,2)))</f>
        <v>2</v>
      </c>
      <c r="N1627" s="5">
        <f>IF(AND('Ventas Pases'!$A1627="Fuera de Temporada",'Ventas Pases'!$B1627=2019,pases[[#This Row],[Modo de Compra]]="Paquete"),30,0)</f>
        <v>0</v>
      </c>
      <c r="O1627" s="5">
        <f>-SUMIF(lift[Número de pase],pases[[#This Row],[Numero de Pase]],lift[Costo])</f>
        <v>0</v>
      </c>
    </row>
    <row r="1628" spans="1:15" x14ac:dyDescent="0.25">
      <c r="A1628" t="s">
        <v>13</v>
      </c>
      <c r="B1628">
        <v>2018</v>
      </c>
      <c r="C1628">
        <v>43229</v>
      </c>
      <c r="D1628" t="s">
        <v>14</v>
      </c>
      <c r="E1628">
        <v>42866</v>
      </c>
      <c r="F1628">
        <v>7</v>
      </c>
      <c r="G1628" t="s">
        <v>33</v>
      </c>
      <c r="H1628" t="s">
        <v>1646</v>
      </c>
      <c r="I1628" s="5">
        <v>980</v>
      </c>
      <c r="J1628" s="5">
        <f>IFERROR('Ventas Pases'!$I1628/'Ventas Pases'!$F1628,"PASE")</f>
        <v>140</v>
      </c>
      <c r="K1628" t="str">
        <f>IFERROR(VLOOKUP('Ventas Pases'!$J1628,'Comisiones HEROIC'!$E$1:$F$6,2,0),"")</f>
        <v/>
      </c>
      <c r="L1628" s="5">
        <f>IF('Ventas Pases'!$D1628="Red HEROIC",IFERROR(VLOOKUP('Ventas Pases'!$G1628,'Comisiones HEROIC'!$A$1:$B$11,2,0),15),IF('Ventas Pases'!$D1628="Red HEROIC",15,0))</f>
        <v>15</v>
      </c>
      <c r="M1628">
        <f>IF(pases[[#This Row],[Días Visita]]&lt;7,0,IF(pases[[#This Row],[Días Visita]]&lt;9,1,IF(pases[[#This Row],[Días Visita]]="Ilimitados",0,2)))</f>
        <v>1</v>
      </c>
      <c r="N1628" s="5">
        <f>IF(AND('Ventas Pases'!$A1628="Fuera de Temporada",'Ventas Pases'!$B1628=2019,pases[[#This Row],[Modo de Compra]]="Paquete"),30,0)</f>
        <v>0</v>
      </c>
      <c r="O1628" s="5">
        <f>-SUMIF(lift[Número de pase],pases[[#This Row],[Numero de Pase]],lift[Costo])</f>
        <v>0</v>
      </c>
    </row>
    <row r="1629" spans="1:15" x14ac:dyDescent="0.25">
      <c r="A1629" t="s">
        <v>7</v>
      </c>
      <c r="B1629">
        <v>2019</v>
      </c>
      <c r="C1629">
        <v>43460</v>
      </c>
      <c r="D1629" t="s">
        <v>17</v>
      </c>
      <c r="E1629">
        <v>43485</v>
      </c>
      <c r="F1629">
        <v>6</v>
      </c>
      <c r="G1629" t="s">
        <v>9</v>
      </c>
      <c r="H1629" t="s">
        <v>1647</v>
      </c>
      <c r="I1629" s="5">
        <v>600</v>
      </c>
      <c r="J1629" s="5">
        <f>IFERROR('Ventas Pases'!$I1629/'Ventas Pases'!$F1629,"PASE")</f>
        <v>100</v>
      </c>
      <c r="K1629" t="str">
        <f>IFERROR(VLOOKUP('Ventas Pases'!$J1629,'Comisiones HEROIC'!$E$1:$F$6,2,0),"")</f>
        <v>Ridossan Hotel</v>
      </c>
      <c r="L1629" s="5">
        <f>IF('Ventas Pases'!$D1629="Red HEROIC",IFERROR(VLOOKUP('Ventas Pases'!$G1629,'Comisiones HEROIC'!$A$1:$B$11,2,0),15),IF('Ventas Pases'!$D1629="Red HEROIC",15,0))</f>
        <v>0</v>
      </c>
      <c r="M1629">
        <f>IF(pases[[#This Row],[Días Visita]]&lt;7,0,IF(pases[[#This Row],[Días Visita]]&lt;9,1,IF(pases[[#This Row],[Días Visita]]="Ilimitados",0,2)))</f>
        <v>0</v>
      </c>
      <c r="N1629" s="5">
        <f>IF(AND('Ventas Pases'!$A1629="Fuera de Temporada",'Ventas Pases'!$B1629=2019,pases[[#This Row],[Modo de Compra]]="Paquete"),30,0)</f>
        <v>0</v>
      </c>
      <c r="O1629" s="5">
        <f>-SUMIF(lift[Número de pase],pases[[#This Row],[Numero de Pase]],lift[Costo])</f>
        <v>0</v>
      </c>
    </row>
    <row r="1630" spans="1:15" x14ac:dyDescent="0.25">
      <c r="A1630" t="s">
        <v>7</v>
      </c>
      <c r="B1630">
        <v>2019</v>
      </c>
      <c r="C1630">
        <v>43431</v>
      </c>
      <c r="D1630" t="s">
        <v>8</v>
      </c>
      <c r="E1630">
        <v>43422</v>
      </c>
      <c r="F1630">
        <v>1</v>
      </c>
      <c r="G1630" t="s">
        <v>9</v>
      </c>
      <c r="H1630" t="s">
        <v>1648</v>
      </c>
      <c r="I1630" s="5">
        <v>120</v>
      </c>
      <c r="J1630" s="5">
        <f>IFERROR('Ventas Pases'!$I1630/'Ventas Pases'!$F1630,"PASE")</f>
        <v>120</v>
      </c>
      <c r="K1630" t="str">
        <f>IFERROR(VLOOKUP('Ventas Pases'!$J1630,'Comisiones HEROIC'!$E$1:$F$6,2,0),"")</f>
        <v/>
      </c>
      <c r="L1630" s="5">
        <f>IF('Ventas Pases'!$D1630="Red HEROIC",IFERROR(VLOOKUP('Ventas Pases'!$G1630,'Comisiones HEROIC'!$A$1:$B$11,2,0),15),IF('Ventas Pases'!$D1630="Red HEROIC",15,0))</f>
        <v>0</v>
      </c>
      <c r="M1630">
        <f>IF(pases[[#This Row],[Días Visita]]&lt;7,0,IF(pases[[#This Row],[Días Visita]]&lt;9,1,IF(pases[[#This Row],[Días Visita]]="Ilimitados",0,2)))</f>
        <v>0</v>
      </c>
      <c r="N1630" s="5">
        <f>IF(AND('Ventas Pases'!$A1630="Fuera de Temporada",'Ventas Pases'!$B1630=2019,pases[[#This Row],[Modo de Compra]]="Paquete"),30,0)</f>
        <v>0</v>
      </c>
      <c r="O1630" s="5">
        <f>-SUMIF(lift[Número de pase],pases[[#This Row],[Numero de Pase]],lift[Costo])</f>
        <v>0</v>
      </c>
    </row>
    <row r="1631" spans="1:15" x14ac:dyDescent="0.25">
      <c r="A1631" t="s">
        <v>7</v>
      </c>
      <c r="B1631">
        <v>2019</v>
      </c>
      <c r="C1631">
        <v>43491</v>
      </c>
      <c r="D1631" t="s">
        <v>14</v>
      </c>
      <c r="E1631">
        <v>43513</v>
      </c>
      <c r="F1631">
        <v>9</v>
      </c>
      <c r="G1631" t="s">
        <v>19</v>
      </c>
      <c r="H1631" t="s">
        <v>1649</v>
      </c>
      <c r="I1631" s="5">
        <v>1260</v>
      </c>
      <c r="J1631" s="5">
        <f>IFERROR('Ventas Pases'!$I1631/'Ventas Pases'!$F1631,"PASE")</f>
        <v>140</v>
      </c>
      <c r="K1631" t="str">
        <f>IFERROR(VLOOKUP('Ventas Pases'!$J1631,'Comisiones HEROIC'!$E$1:$F$6,2,0),"")</f>
        <v/>
      </c>
      <c r="L1631" s="5">
        <f>IF('Ventas Pases'!$D1631="Red HEROIC",IFERROR(VLOOKUP('Ventas Pases'!$G1631,'Comisiones HEROIC'!$A$1:$B$11,2,0),15),IF('Ventas Pases'!$D1631="Red HEROIC",15,0))</f>
        <v>15</v>
      </c>
      <c r="M1631">
        <f>IF(pases[[#This Row],[Días Visita]]&lt;7,0,IF(pases[[#This Row],[Días Visita]]&lt;9,1,IF(pases[[#This Row],[Días Visita]]="Ilimitados",0,2)))</f>
        <v>2</v>
      </c>
      <c r="N1631" s="5">
        <f>IF(AND('Ventas Pases'!$A1631="Fuera de Temporada",'Ventas Pases'!$B1631=2019,pases[[#This Row],[Modo de Compra]]="Paquete"),30,0)</f>
        <v>0</v>
      </c>
      <c r="O1631" s="5">
        <f>-SUMIF(lift[Número de pase],pases[[#This Row],[Numero de Pase]],lift[Costo])</f>
        <v>0</v>
      </c>
    </row>
    <row r="1632" spans="1:15" x14ac:dyDescent="0.25">
      <c r="A1632" t="s">
        <v>7</v>
      </c>
      <c r="B1632">
        <v>2018</v>
      </c>
      <c r="C1632">
        <v>43459</v>
      </c>
      <c r="D1632" t="s">
        <v>8</v>
      </c>
      <c r="E1632">
        <v>43113</v>
      </c>
      <c r="F1632">
        <v>6</v>
      </c>
      <c r="G1632" t="s">
        <v>9</v>
      </c>
      <c r="H1632" t="s">
        <v>1650</v>
      </c>
      <c r="I1632" s="5">
        <v>720</v>
      </c>
      <c r="J1632" s="5">
        <f>IFERROR('Ventas Pases'!$I1632/'Ventas Pases'!$F1632,"PASE")</f>
        <v>120</v>
      </c>
      <c r="K1632" t="str">
        <f>IFERROR(VLOOKUP('Ventas Pases'!$J1632,'Comisiones HEROIC'!$E$1:$F$6,2,0),"")</f>
        <v/>
      </c>
      <c r="L1632" s="5">
        <f>IF('Ventas Pases'!$D1632="Red HEROIC",IFERROR(VLOOKUP('Ventas Pases'!$G1632,'Comisiones HEROIC'!$A$1:$B$11,2,0),15),IF('Ventas Pases'!$D1632="Red HEROIC",15,0))</f>
        <v>0</v>
      </c>
      <c r="M1632">
        <f>IF(pases[[#This Row],[Días Visita]]&lt;7,0,IF(pases[[#This Row],[Días Visita]]&lt;9,1,IF(pases[[#This Row],[Días Visita]]="Ilimitados",0,2)))</f>
        <v>0</v>
      </c>
      <c r="N1632" s="5">
        <f>IF(AND('Ventas Pases'!$A1632="Fuera de Temporada",'Ventas Pases'!$B1632=2019,pases[[#This Row],[Modo de Compra]]="Paquete"),30,0)</f>
        <v>0</v>
      </c>
      <c r="O1632" s="5">
        <f>-SUMIF(lift[Número de pase],pases[[#This Row],[Numero de Pase]],lift[Costo])</f>
        <v>0</v>
      </c>
    </row>
    <row r="1633" spans="1:15" x14ac:dyDescent="0.25">
      <c r="A1633" t="s">
        <v>13</v>
      </c>
      <c r="B1633">
        <v>2019</v>
      </c>
      <c r="C1633">
        <v>43356</v>
      </c>
      <c r="D1633" t="s">
        <v>8</v>
      </c>
      <c r="E1633">
        <v>43308</v>
      </c>
      <c r="F1633">
        <v>4</v>
      </c>
      <c r="G1633" t="s">
        <v>9</v>
      </c>
      <c r="H1633" t="s">
        <v>1651</v>
      </c>
      <c r="I1633" s="5">
        <v>480</v>
      </c>
      <c r="J1633" s="5">
        <f>IFERROR('Ventas Pases'!$I1633/'Ventas Pases'!$F1633,"PASE")</f>
        <v>120</v>
      </c>
      <c r="K1633" t="str">
        <f>IFERROR(VLOOKUP('Ventas Pases'!$J1633,'Comisiones HEROIC'!$E$1:$F$6,2,0),"")</f>
        <v/>
      </c>
      <c r="L1633" s="5">
        <f>IF('Ventas Pases'!$D1633="Red HEROIC",IFERROR(VLOOKUP('Ventas Pases'!$G1633,'Comisiones HEROIC'!$A$1:$B$11,2,0),15),IF('Ventas Pases'!$D1633="Red HEROIC",15,0))</f>
        <v>0</v>
      </c>
      <c r="M1633">
        <f>IF(pases[[#This Row],[Días Visita]]&lt;7,0,IF(pases[[#This Row],[Días Visita]]&lt;9,1,IF(pases[[#This Row],[Días Visita]]="Ilimitados",0,2)))</f>
        <v>0</v>
      </c>
      <c r="N1633" s="5">
        <f>IF(AND('Ventas Pases'!$A1633="Fuera de Temporada",'Ventas Pases'!$B1633=2019,pases[[#This Row],[Modo de Compra]]="Paquete"),30,0)</f>
        <v>0</v>
      </c>
      <c r="O1633" s="5">
        <f>-SUMIF(lift[Número de pase],pases[[#This Row],[Numero de Pase]],lift[Costo])</f>
        <v>0</v>
      </c>
    </row>
    <row r="1634" spans="1:15" x14ac:dyDescent="0.25">
      <c r="A1634" t="s">
        <v>7</v>
      </c>
      <c r="B1634">
        <v>2019</v>
      </c>
      <c r="C1634">
        <v>43536</v>
      </c>
      <c r="D1634" t="s">
        <v>17</v>
      </c>
      <c r="E1634">
        <v>43539</v>
      </c>
      <c r="F1634">
        <v>5</v>
      </c>
      <c r="G1634" t="s">
        <v>9</v>
      </c>
      <c r="H1634" t="s">
        <v>1652</v>
      </c>
      <c r="I1634" s="5">
        <v>550</v>
      </c>
      <c r="J1634" s="5">
        <f>IFERROR('Ventas Pases'!$I1634/'Ventas Pases'!$F1634,"PASE")</f>
        <v>110</v>
      </c>
      <c r="K1634" t="str">
        <f>IFERROR(VLOOKUP('Ventas Pases'!$J1634,'Comisiones HEROIC'!$E$1:$F$6,2,0),"")</f>
        <v>Elton Hotel</v>
      </c>
      <c r="L1634" s="5">
        <f>IF('Ventas Pases'!$D1634="Red HEROIC",IFERROR(VLOOKUP('Ventas Pases'!$G1634,'Comisiones HEROIC'!$A$1:$B$11,2,0),15),IF('Ventas Pases'!$D1634="Red HEROIC",15,0))</f>
        <v>0</v>
      </c>
      <c r="M1634">
        <f>IF(pases[[#This Row],[Días Visita]]&lt;7,0,IF(pases[[#This Row],[Días Visita]]&lt;9,1,IF(pases[[#This Row],[Días Visita]]="Ilimitados",0,2)))</f>
        <v>0</v>
      </c>
      <c r="N1634" s="5">
        <f>IF(AND('Ventas Pases'!$A1634="Fuera de Temporada",'Ventas Pases'!$B1634=2019,pases[[#This Row],[Modo de Compra]]="Paquete"),30,0)</f>
        <v>0</v>
      </c>
      <c r="O1634" s="5">
        <f>-SUMIF(lift[Número de pase],pases[[#This Row],[Numero de Pase]],lift[Costo])</f>
        <v>0</v>
      </c>
    </row>
    <row r="1635" spans="1:15" x14ac:dyDescent="0.25">
      <c r="A1635" t="s">
        <v>7</v>
      </c>
      <c r="B1635">
        <v>2019</v>
      </c>
      <c r="C1635">
        <v>43553</v>
      </c>
      <c r="D1635" t="s">
        <v>8</v>
      </c>
      <c r="E1635">
        <v>43547</v>
      </c>
      <c r="F1635">
        <v>7</v>
      </c>
      <c r="G1635" t="s">
        <v>9</v>
      </c>
      <c r="H1635" t="s">
        <v>1653</v>
      </c>
      <c r="I1635" s="5">
        <v>840</v>
      </c>
      <c r="J1635" s="5">
        <f>IFERROR('Ventas Pases'!$I1635/'Ventas Pases'!$F1635,"PASE")</f>
        <v>120</v>
      </c>
      <c r="K1635" t="str">
        <f>IFERROR(VLOOKUP('Ventas Pases'!$J1635,'Comisiones HEROIC'!$E$1:$F$6,2,0),"")</f>
        <v/>
      </c>
      <c r="L1635" s="5">
        <f>IF('Ventas Pases'!$D1635="Red HEROIC",IFERROR(VLOOKUP('Ventas Pases'!$G1635,'Comisiones HEROIC'!$A$1:$B$11,2,0),15),IF('Ventas Pases'!$D1635="Red HEROIC",15,0))</f>
        <v>0</v>
      </c>
      <c r="M1635">
        <f>IF(pases[[#This Row],[Días Visita]]&lt;7,0,IF(pases[[#This Row],[Días Visita]]&lt;9,1,IF(pases[[#This Row],[Días Visita]]="Ilimitados",0,2)))</f>
        <v>1</v>
      </c>
      <c r="N1635" s="5">
        <f>IF(AND('Ventas Pases'!$A1635="Fuera de Temporada",'Ventas Pases'!$B1635=2019,pases[[#This Row],[Modo de Compra]]="Paquete"),30,0)</f>
        <v>0</v>
      </c>
      <c r="O1635" s="5">
        <f>-SUMIF(lift[Número de pase],pases[[#This Row],[Numero de Pase]],lift[Costo])</f>
        <v>0</v>
      </c>
    </row>
    <row r="1636" spans="1:15" x14ac:dyDescent="0.25">
      <c r="A1636" t="s">
        <v>7</v>
      </c>
      <c r="B1636">
        <v>2018</v>
      </c>
      <c r="C1636">
        <v>43183</v>
      </c>
      <c r="D1636" t="s">
        <v>8</v>
      </c>
      <c r="E1636">
        <v>43054</v>
      </c>
      <c r="F1636" t="s">
        <v>11</v>
      </c>
      <c r="G1636" t="s">
        <v>9</v>
      </c>
      <c r="H1636" t="s">
        <v>1654</v>
      </c>
      <c r="I1636" s="5">
        <v>1950</v>
      </c>
      <c r="J1636" s="5" t="str">
        <f>IFERROR('Ventas Pases'!$I1636/'Ventas Pases'!$F1636,"PASE")</f>
        <v>PASE</v>
      </c>
      <c r="K1636" t="str">
        <f>IFERROR(VLOOKUP('Ventas Pases'!$J1636,'Comisiones HEROIC'!$E$1:$F$6,2,0),"")</f>
        <v/>
      </c>
      <c r="L1636" s="5">
        <f>IF('Ventas Pases'!$D1636="Red HEROIC",IFERROR(VLOOKUP('Ventas Pases'!$G1636,'Comisiones HEROIC'!$A$1:$B$11,2,0),15),IF('Ventas Pases'!$D1636="Red HEROIC",15,0))</f>
        <v>0</v>
      </c>
      <c r="M1636">
        <f>IF(pases[[#This Row],[Días Visita]]&lt;7,0,IF(pases[[#This Row],[Días Visita]]&lt;9,1,IF(pases[[#This Row],[Días Visita]]="Ilimitados",0,2)))</f>
        <v>0</v>
      </c>
      <c r="N1636" s="5">
        <f>IF(AND('Ventas Pases'!$A1636="Fuera de Temporada",'Ventas Pases'!$B1636=2019,pases[[#This Row],[Modo de Compra]]="Paquete"),30,0)</f>
        <v>0</v>
      </c>
      <c r="O1636" s="5">
        <f>-SUMIF(lift[Número de pase],pases[[#This Row],[Numero de Pase]],lift[Costo])</f>
        <v>-368</v>
      </c>
    </row>
    <row r="1637" spans="1:15" x14ac:dyDescent="0.25">
      <c r="A1637" t="s">
        <v>13</v>
      </c>
      <c r="B1637">
        <v>2018</v>
      </c>
      <c r="C1637">
        <v>43292</v>
      </c>
      <c r="D1637" t="s">
        <v>17</v>
      </c>
      <c r="E1637">
        <v>42871</v>
      </c>
      <c r="F1637">
        <v>6</v>
      </c>
      <c r="G1637" t="s">
        <v>9</v>
      </c>
      <c r="H1637" t="s">
        <v>1655</v>
      </c>
      <c r="I1637" s="5">
        <v>600</v>
      </c>
      <c r="J1637" s="5">
        <f>IFERROR('Ventas Pases'!$I1637/'Ventas Pases'!$F1637,"PASE")</f>
        <v>100</v>
      </c>
      <c r="K1637" t="str">
        <f>IFERROR(VLOOKUP('Ventas Pases'!$J1637,'Comisiones HEROIC'!$E$1:$F$6,2,0),"")</f>
        <v>Ridossan Hotel</v>
      </c>
      <c r="L1637" s="5">
        <f>IF('Ventas Pases'!$D1637="Red HEROIC",IFERROR(VLOOKUP('Ventas Pases'!$G1637,'Comisiones HEROIC'!$A$1:$B$11,2,0),15),IF('Ventas Pases'!$D1637="Red HEROIC",15,0))</f>
        <v>0</v>
      </c>
      <c r="M1637">
        <f>IF(pases[[#This Row],[Días Visita]]&lt;7,0,IF(pases[[#This Row],[Días Visita]]&lt;9,1,IF(pases[[#This Row],[Días Visita]]="Ilimitados",0,2)))</f>
        <v>0</v>
      </c>
      <c r="N1637" s="5">
        <f>IF(AND('Ventas Pases'!$A1637="Fuera de Temporada",'Ventas Pases'!$B1637=2019,pases[[#This Row],[Modo de Compra]]="Paquete"),30,0)</f>
        <v>0</v>
      </c>
      <c r="O1637" s="5">
        <f>-SUMIF(lift[Número de pase],pases[[#This Row],[Numero de Pase]],lift[Costo])</f>
        <v>0</v>
      </c>
    </row>
    <row r="1638" spans="1:15" x14ac:dyDescent="0.25">
      <c r="A1638" t="s">
        <v>7</v>
      </c>
      <c r="B1638">
        <v>2018</v>
      </c>
      <c r="C1638">
        <v>43184</v>
      </c>
      <c r="D1638" t="s">
        <v>14</v>
      </c>
      <c r="E1638">
        <v>43175</v>
      </c>
      <c r="F1638">
        <v>2</v>
      </c>
      <c r="G1638" t="s">
        <v>33</v>
      </c>
      <c r="H1638" t="s">
        <v>1656</v>
      </c>
      <c r="I1638" s="5">
        <v>280</v>
      </c>
      <c r="J1638" s="5">
        <f>IFERROR('Ventas Pases'!$I1638/'Ventas Pases'!$F1638,"PASE")</f>
        <v>140</v>
      </c>
      <c r="K1638" t="str">
        <f>IFERROR(VLOOKUP('Ventas Pases'!$J1638,'Comisiones HEROIC'!$E$1:$F$6,2,0),"")</f>
        <v/>
      </c>
      <c r="L1638" s="5">
        <f>IF('Ventas Pases'!$D1638="Red HEROIC",IFERROR(VLOOKUP('Ventas Pases'!$G1638,'Comisiones HEROIC'!$A$1:$B$11,2,0),15),IF('Ventas Pases'!$D1638="Red HEROIC",15,0))</f>
        <v>15</v>
      </c>
      <c r="M1638">
        <f>IF(pases[[#This Row],[Días Visita]]&lt;7,0,IF(pases[[#This Row],[Días Visita]]&lt;9,1,IF(pases[[#This Row],[Días Visita]]="Ilimitados",0,2)))</f>
        <v>0</v>
      </c>
      <c r="N1638" s="5">
        <f>IF(AND('Ventas Pases'!$A1638="Fuera de Temporada",'Ventas Pases'!$B1638=2019,pases[[#This Row],[Modo de Compra]]="Paquete"),30,0)</f>
        <v>0</v>
      </c>
      <c r="O1638" s="5">
        <f>-SUMIF(lift[Número de pase],pases[[#This Row],[Numero de Pase]],lift[Costo])</f>
        <v>0</v>
      </c>
    </row>
    <row r="1639" spans="1:15" x14ac:dyDescent="0.25">
      <c r="A1639" t="s">
        <v>7</v>
      </c>
      <c r="B1639">
        <v>2018</v>
      </c>
      <c r="C1639">
        <v>43126</v>
      </c>
      <c r="D1639" t="s">
        <v>60</v>
      </c>
      <c r="E1639">
        <v>43054</v>
      </c>
      <c r="F1639" t="s">
        <v>11</v>
      </c>
      <c r="G1639" t="s">
        <v>9</v>
      </c>
      <c r="H1639" t="s">
        <v>1657</v>
      </c>
      <c r="I1639" s="5">
        <v>1950</v>
      </c>
      <c r="J1639" s="5" t="str">
        <f>IFERROR('Ventas Pases'!$I1639/'Ventas Pases'!$F1639,"PASE")</f>
        <v>PASE</v>
      </c>
      <c r="K1639" t="str">
        <f>IFERROR(VLOOKUP('Ventas Pases'!$J1639,'Comisiones HEROIC'!$E$1:$F$6,2,0),"")</f>
        <v/>
      </c>
      <c r="L1639" s="5">
        <f>IF('Ventas Pases'!$D1639="Red HEROIC",IFERROR(VLOOKUP('Ventas Pases'!$G1639,'Comisiones HEROIC'!$A$1:$B$11,2,0),15),IF('Ventas Pases'!$D1639="Red HEROIC",15,0))</f>
        <v>0</v>
      </c>
      <c r="M1639">
        <f>IF(pases[[#This Row],[Días Visita]]&lt;7,0,IF(pases[[#This Row],[Días Visita]]&lt;9,1,IF(pases[[#This Row],[Días Visita]]="Ilimitados",0,2)))</f>
        <v>0</v>
      </c>
      <c r="N1639" s="5">
        <f>IF(AND('Ventas Pases'!$A1639="Fuera de Temporada",'Ventas Pases'!$B1639=2019,pases[[#This Row],[Modo de Compra]]="Paquete"),30,0)</f>
        <v>0</v>
      </c>
      <c r="O1639" s="5">
        <f>-SUMIF(lift[Número de pase],pases[[#This Row],[Numero de Pase]],lift[Costo])</f>
        <v>-184</v>
      </c>
    </row>
    <row r="1640" spans="1:15" x14ac:dyDescent="0.25">
      <c r="A1640" t="s">
        <v>7</v>
      </c>
      <c r="B1640">
        <v>2018</v>
      </c>
      <c r="C1640">
        <v>43453</v>
      </c>
      <c r="D1640" t="s">
        <v>60</v>
      </c>
      <c r="E1640">
        <v>43105</v>
      </c>
      <c r="F1640">
        <v>5</v>
      </c>
      <c r="G1640" t="s">
        <v>9</v>
      </c>
      <c r="H1640" t="s">
        <v>1658</v>
      </c>
      <c r="I1640" s="5">
        <v>600</v>
      </c>
      <c r="J1640" s="5">
        <f>IFERROR('Ventas Pases'!$I1640/'Ventas Pases'!$F1640,"PASE")</f>
        <v>120</v>
      </c>
      <c r="K1640" t="str">
        <f>IFERROR(VLOOKUP('Ventas Pases'!$J1640,'Comisiones HEROIC'!$E$1:$F$6,2,0),"")</f>
        <v/>
      </c>
      <c r="L1640" s="5">
        <f>IF('Ventas Pases'!$D1640="Red HEROIC",IFERROR(VLOOKUP('Ventas Pases'!$G1640,'Comisiones HEROIC'!$A$1:$B$11,2,0),15),IF('Ventas Pases'!$D1640="Red HEROIC",15,0))</f>
        <v>0</v>
      </c>
      <c r="M1640">
        <f>IF(pases[[#This Row],[Días Visita]]&lt;7,0,IF(pases[[#This Row],[Días Visita]]&lt;9,1,IF(pases[[#This Row],[Días Visita]]="Ilimitados",0,2)))</f>
        <v>0</v>
      </c>
      <c r="N1640" s="5">
        <f>IF(AND('Ventas Pases'!$A1640="Fuera de Temporada",'Ventas Pases'!$B1640=2019,pases[[#This Row],[Modo de Compra]]="Paquete"),30,0)</f>
        <v>0</v>
      </c>
      <c r="O1640" s="5">
        <f>-SUMIF(lift[Número de pase],pases[[#This Row],[Numero de Pase]],lift[Costo])</f>
        <v>0</v>
      </c>
    </row>
    <row r="1641" spans="1:15" x14ac:dyDescent="0.25">
      <c r="A1641" t="s">
        <v>7</v>
      </c>
      <c r="B1641">
        <v>2018</v>
      </c>
      <c r="C1641">
        <v>43432</v>
      </c>
      <c r="D1641" t="s">
        <v>8</v>
      </c>
      <c r="E1641">
        <v>43182</v>
      </c>
      <c r="F1641">
        <v>1</v>
      </c>
      <c r="G1641" t="s">
        <v>9</v>
      </c>
      <c r="H1641" t="s">
        <v>1659</v>
      </c>
      <c r="I1641" s="5">
        <v>120</v>
      </c>
      <c r="J1641" s="5">
        <f>IFERROR('Ventas Pases'!$I1641/'Ventas Pases'!$F1641,"PASE")</f>
        <v>120</v>
      </c>
      <c r="K1641" t="str">
        <f>IFERROR(VLOOKUP('Ventas Pases'!$J1641,'Comisiones HEROIC'!$E$1:$F$6,2,0),"")</f>
        <v/>
      </c>
      <c r="L1641" s="5">
        <f>IF('Ventas Pases'!$D1641="Red HEROIC",IFERROR(VLOOKUP('Ventas Pases'!$G1641,'Comisiones HEROIC'!$A$1:$B$11,2,0),15),IF('Ventas Pases'!$D1641="Red HEROIC",15,0))</f>
        <v>0</v>
      </c>
      <c r="M1641">
        <f>IF(pases[[#This Row],[Días Visita]]&lt;7,0,IF(pases[[#This Row],[Días Visita]]&lt;9,1,IF(pases[[#This Row],[Días Visita]]="Ilimitados",0,2)))</f>
        <v>0</v>
      </c>
      <c r="N1641" s="5">
        <f>IF(AND('Ventas Pases'!$A1641="Fuera de Temporada",'Ventas Pases'!$B1641=2019,pases[[#This Row],[Modo de Compra]]="Paquete"),30,0)</f>
        <v>0</v>
      </c>
      <c r="O1641" s="5">
        <f>-SUMIF(lift[Número de pase],pases[[#This Row],[Numero de Pase]],lift[Costo])</f>
        <v>0</v>
      </c>
    </row>
    <row r="1642" spans="1:15" x14ac:dyDescent="0.25">
      <c r="A1642" t="s">
        <v>7</v>
      </c>
      <c r="B1642">
        <v>2019</v>
      </c>
      <c r="C1642">
        <v>43523</v>
      </c>
      <c r="D1642" t="s">
        <v>17</v>
      </c>
      <c r="E1642">
        <v>43532</v>
      </c>
      <c r="F1642">
        <v>5</v>
      </c>
      <c r="G1642" t="s">
        <v>9</v>
      </c>
      <c r="H1642" t="s">
        <v>1660</v>
      </c>
      <c r="I1642" s="5">
        <v>500</v>
      </c>
      <c r="J1642" s="5">
        <f>IFERROR('Ventas Pases'!$I1642/'Ventas Pases'!$F1642,"PASE")</f>
        <v>100</v>
      </c>
      <c r="K1642" t="str">
        <f>IFERROR(VLOOKUP('Ventas Pases'!$J1642,'Comisiones HEROIC'!$E$1:$F$6,2,0),"")</f>
        <v>Ridossan Hotel</v>
      </c>
      <c r="L1642" s="5">
        <f>IF('Ventas Pases'!$D1642="Red HEROIC",IFERROR(VLOOKUP('Ventas Pases'!$G1642,'Comisiones HEROIC'!$A$1:$B$11,2,0),15),IF('Ventas Pases'!$D1642="Red HEROIC",15,0))</f>
        <v>0</v>
      </c>
      <c r="M1642">
        <f>IF(pases[[#This Row],[Días Visita]]&lt;7,0,IF(pases[[#This Row],[Días Visita]]&lt;9,1,IF(pases[[#This Row],[Días Visita]]="Ilimitados",0,2)))</f>
        <v>0</v>
      </c>
      <c r="N1642" s="5">
        <f>IF(AND('Ventas Pases'!$A1642="Fuera de Temporada",'Ventas Pases'!$B1642=2019,pases[[#This Row],[Modo de Compra]]="Paquete"),30,0)</f>
        <v>0</v>
      </c>
      <c r="O1642" s="5">
        <f>-SUMIF(lift[Número de pase],pases[[#This Row],[Numero de Pase]],lift[Costo])</f>
        <v>0</v>
      </c>
    </row>
    <row r="1643" spans="1:15" x14ac:dyDescent="0.25">
      <c r="A1643" t="s">
        <v>7</v>
      </c>
      <c r="B1643">
        <v>2019</v>
      </c>
      <c r="C1643">
        <v>43481</v>
      </c>
      <c r="D1643" t="s">
        <v>17</v>
      </c>
      <c r="E1643">
        <v>43491</v>
      </c>
      <c r="F1643">
        <v>9</v>
      </c>
      <c r="G1643" t="s">
        <v>9</v>
      </c>
      <c r="H1643" t="s">
        <v>1661</v>
      </c>
      <c r="I1643" s="5">
        <v>900</v>
      </c>
      <c r="J1643" s="5">
        <f>IFERROR('Ventas Pases'!$I1643/'Ventas Pases'!$F1643,"PASE")</f>
        <v>100</v>
      </c>
      <c r="K1643" t="str">
        <f>IFERROR(VLOOKUP('Ventas Pases'!$J1643,'Comisiones HEROIC'!$E$1:$F$6,2,0),"")</f>
        <v>Ridossan Hotel</v>
      </c>
      <c r="L1643" s="5">
        <f>IF('Ventas Pases'!$D1643="Red HEROIC",IFERROR(VLOOKUP('Ventas Pases'!$G1643,'Comisiones HEROIC'!$A$1:$B$11,2,0),15),IF('Ventas Pases'!$D1643="Red HEROIC",15,0))</f>
        <v>0</v>
      </c>
      <c r="M1643">
        <f>IF(pases[[#This Row],[Días Visita]]&lt;7,0,IF(pases[[#This Row],[Días Visita]]&lt;9,1,IF(pases[[#This Row],[Días Visita]]="Ilimitados",0,2)))</f>
        <v>2</v>
      </c>
      <c r="N1643" s="5">
        <f>IF(AND('Ventas Pases'!$A1643="Fuera de Temporada",'Ventas Pases'!$B1643=2019,pases[[#This Row],[Modo de Compra]]="Paquete"),30,0)</f>
        <v>0</v>
      </c>
      <c r="O1643" s="5">
        <f>-SUMIF(lift[Número de pase],pases[[#This Row],[Numero de Pase]],lift[Costo])</f>
        <v>0</v>
      </c>
    </row>
    <row r="1644" spans="1:15" x14ac:dyDescent="0.25">
      <c r="A1644" t="s">
        <v>7</v>
      </c>
      <c r="B1644">
        <v>2018</v>
      </c>
      <c r="C1644">
        <v>43451</v>
      </c>
      <c r="D1644" t="s">
        <v>14</v>
      </c>
      <c r="E1644">
        <v>43116</v>
      </c>
      <c r="F1644">
        <v>8</v>
      </c>
      <c r="G1644" t="s">
        <v>19</v>
      </c>
      <c r="H1644" t="s">
        <v>1662</v>
      </c>
      <c r="I1644" s="5">
        <v>1120</v>
      </c>
      <c r="J1644" s="5">
        <f>IFERROR('Ventas Pases'!$I1644/'Ventas Pases'!$F1644,"PASE")</f>
        <v>140</v>
      </c>
      <c r="K1644" t="str">
        <f>IFERROR(VLOOKUP('Ventas Pases'!$J1644,'Comisiones HEROIC'!$E$1:$F$6,2,0),"")</f>
        <v/>
      </c>
      <c r="L1644" s="5">
        <f>IF('Ventas Pases'!$D1644="Red HEROIC",IFERROR(VLOOKUP('Ventas Pases'!$G1644,'Comisiones HEROIC'!$A$1:$B$11,2,0),15),IF('Ventas Pases'!$D1644="Red HEROIC",15,0))</f>
        <v>15</v>
      </c>
      <c r="M1644">
        <f>IF(pases[[#This Row],[Días Visita]]&lt;7,0,IF(pases[[#This Row],[Días Visita]]&lt;9,1,IF(pases[[#This Row],[Días Visita]]="Ilimitados",0,2)))</f>
        <v>1</v>
      </c>
      <c r="N1644" s="5">
        <f>IF(AND('Ventas Pases'!$A1644="Fuera de Temporada",'Ventas Pases'!$B1644=2019,pases[[#This Row],[Modo de Compra]]="Paquete"),30,0)</f>
        <v>0</v>
      </c>
      <c r="O1644" s="5">
        <f>-SUMIF(lift[Número de pase],pases[[#This Row],[Numero de Pase]],lift[Costo])</f>
        <v>0</v>
      </c>
    </row>
    <row r="1645" spans="1:15" x14ac:dyDescent="0.25">
      <c r="A1645" t="s">
        <v>7</v>
      </c>
      <c r="B1645">
        <v>2018</v>
      </c>
      <c r="C1645">
        <v>43185</v>
      </c>
      <c r="D1645" t="s">
        <v>8</v>
      </c>
      <c r="E1645">
        <v>43178</v>
      </c>
      <c r="F1645">
        <v>8</v>
      </c>
      <c r="G1645" t="s">
        <v>9</v>
      </c>
      <c r="H1645" t="s">
        <v>1663</v>
      </c>
      <c r="I1645" s="5">
        <v>960</v>
      </c>
      <c r="J1645" s="5">
        <f>IFERROR('Ventas Pases'!$I1645/'Ventas Pases'!$F1645,"PASE")</f>
        <v>120</v>
      </c>
      <c r="K1645" t="str">
        <f>IFERROR(VLOOKUP('Ventas Pases'!$J1645,'Comisiones HEROIC'!$E$1:$F$6,2,0),"")</f>
        <v/>
      </c>
      <c r="L1645" s="5">
        <f>IF('Ventas Pases'!$D1645="Red HEROIC",IFERROR(VLOOKUP('Ventas Pases'!$G1645,'Comisiones HEROIC'!$A$1:$B$11,2,0),15),IF('Ventas Pases'!$D1645="Red HEROIC",15,0))</f>
        <v>0</v>
      </c>
      <c r="M1645">
        <f>IF(pases[[#This Row],[Días Visita]]&lt;7,0,IF(pases[[#This Row],[Días Visita]]&lt;9,1,IF(pases[[#This Row],[Días Visita]]="Ilimitados",0,2)))</f>
        <v>1</v>
      </c>
      <c r="N1645" s="5">
        <f>IF(AND('Ventas Pases'!$A1645="Fuera de Temporada",'Ventas Pases'!$B1645=2019,pases[[#This Row],[Modo de Compra]]="Paquete"),30,0)</f>
        <v>0</v>
      </c>
      <c r="O1645" s="5">
        <f>-SUMIF(lift[Número de pase],pases[[#This Row],[Numero de Pase]],lift[Costo])</f>
        <v>0</v>
      </c>
    </row>
    <row r="1646" spans="1:15" x14ac:dyDescent="0.25">
      <c r="A1646" t="s">
        <v>13</v>
      </c>
      <c r="B1646">
        <v>2019</v>
      </c>
      <c r="C1646">
        <v>43192</v>
      </c>
      <c r="D1646" t="s">
        <v>17</v>
      </c>
      <c r="E1646">
        <v>43212</v>
      </c>
      <c r="F1646">
        <v>3</v>
      </c>
      <c r="G1646" t="s">
        <v>9</v>
      </c>
      <c r="H1646" t="s">
        <v>1664</v>
      </c>
      <c r="I1646" s="5">
        <v>330</v>
      </c>
      <c r="J1646" s="5">
        <f>IFERROR('Ventas Pases'!$I1646/'Ventas Pases'!$F1646,"PASE")</f>
        <v>110</v>
      </c>
      <c r="K1646" t="str">
        <f>IFERROR(VLOOKUP('Ventas Pases'!$J1646,'Comisiones HEROIC'!$E$1:$F$6,2,0),"")</f>
        <v>Elton Hotel</v>
      </c>
      <c r="L1646" s="5">
        <f>IF('Ventas Pases'!$D1646="Red HEROIC",IFERROR(VLOOKUP('Ventas Pases'!$G1646,'Comisiones HEROIC'!$A$1:$B$11,2,0),15),IF('Ventas Pases'!$D1646="Red HEROIC",15,0))</f>
        <v>0</v>
      </c>
      <c r="M1646">
        <f>IF(pases[[#This Row],[Días Visita]]&lt;7,0,IF(pases[[#This Row],[Días Visita]]&lt;9,1,IF(pases[[#This Row],[Días Visita]]="Ilimitados",0,2)))</f>
        <v>0</v>
      </c>
      <c r="N1646" s="5">
        <f>IF(AND('Ventas Pases'!$A1646="Fuera de Temporada",'Ventas Pases'!$B1646=2019,pases[[#This Row],[Modo de Compra]]="Paquete"),30,0)</f>
        <v>30</v>
      </c>
      <c r="O1646" s="5">
        <f>-SUMIF(lift[Número de pase],pases[[#This Row],[Numero de Pase]],lift[Costo])</f>
        <v>0</v>
      </c>
    </row>
    <row r="1647" spans="1:15" x14ac:dyDescent="0.25">
      <c r="A1647" t="s">
        <v>7</v>
      </c>
      <c r="B1647">
        <v>2019</v>
      </c>
      <c r="C1647">
        <v>43426</v>
      </c>
      <c r="D1647" t="s">
        <v>8</v>
      </c>
      <c r="E1647">
        <v>43465</v>
      </c>
      <c r="F1647">
        <v>3</v>
      </c>
      <c r="G1647" t="s">
        <v>9</v>
      </c>
      <c r="H1647" t="s">
        <v>1665</v>
      </c>
      <c r="I1647" s="5">
        <v>360</v>
      </c>
      <c r="J1647" s="5">
        <f>IFERROR('Ventas Pases'!$I1647/'Ventas Pases'!$F1647,"PASE")</f>
        <v>120</v>
      </c>
      <c r="K1647" t="str">
        <f>IFERROR(VLOOKUP('Ventas Pases'!$J1647,'Comisiones HEROIC'!$E$1:$F$6,2,0),"")</f>
        <v/>
      </c>
      <c r="L1647" s="5">
        <f>IF('Ventas Pases'!$D1647="Red HEROIC",IFERROR(VLOOKUP('Ventas Pases'!$G1647,'Comisiones HEROIC'!$A$1:$B$11,2,0),15),IF('Ventas Pases'!$D1647="Red HEROIC",15,0))</f>
        <v>0</v>
      </c>
      <c r="M1647">
        <f>IF(pases[[#This Row],[Días Visita]]&lt;7,0,IF(pases[[#This Row],[Días Visita]]&lt;9,1,IF(pases[[#This Row],[Días Visita]]="Ilimitados",0,2)))</f>
        <v>0</v>
      </c>
      <c r="N1647" s="5">
        <f>IF(AND('Ventas Pases'!$A1647="Fuera de Temporada",'Ventas Pases'!$B1647=2019,pases[[#This Row],[Modo de Compra]]="Paquete"),30,0)</f>
        <v>0</v>
      </c>
      <c r="O1647" s="5">
        <f>-SUMIF(lift[Número de pase],pases[[#This Row],[Numero de Pase]],lift[Costo])</f>
        <v>0</v>
      </c>
    </row>
    <row r="1648" spans="1:15" x14ac:dyDescent="0.25">
      <c r="A1648" t="s">
        <v>7</v>
      </c>
      <c r="B1648">
        <v>2019</v>
      </c>
      <c r="C1648">
        <v>43423</v>
      </c>
      <c r="D1648" t="s">
        <v>8</v>
      </c>
      <c r="E1648">
        <v>43535</v>
      </c>
      <c r="F1648">
        <v>4</v>
      </c>
      <c r="G1648" t="s">
        <v>9</v>
      </c>
      <c r="H1648" t="s">
        <v>1666</v>
      </c>
      <c r="I1648" s="5">
        <v>480</v>
      </c>
      <c r="J1648" s="5">
        <f>IFERROR('Ventas Pases'!$I1648/'Ventas Pases'!$F1648,"PASE")</f>
        <v>120</v>
      </c>
      <c r="K1648" t="str">
        <f>IFERROR(VLOOKUP('Ventas Pases'!$J1648,'Comisiones HEROIC'!$E$1:$F$6,2,0),"")</f>
        <v/>
      </c>
      <c r="L1648" s="5">
        <f>IF('Ventas Pases'!$D1648="Red HEROIC",IFERROR(VLOOKUP('Ventas Pases'!$G1648,'Comisiones HEROIC'!$A$1:$B$11,2,0),15),IF('Ventas Pases'!$D1648="Red HEROIC",15,0))</f>
        <v>0</v>
      </c>
      <c r="M1648">
        <f>IF(pases[[#This Row],[Días Visita]]&lt;7,0,IF(pases[[#This Row],[Días Visita]]&lt;9,1,IF(pases[[#This Row],[Días Visita]]="Ilimitados",0,2)))</f>
        <v>0</v>
      </c>
      <c r="N1648" s="5">
        <f>IF(AND('Ventas Pases'!$A1648="Fuera de Temporada",'Ventas Pases'!$B1648=2019,pases[[#This Row],[Modo de Compra]]="Paquete"),30,0)</f>
        <v>0</v>
      </c>
      <c r="O1648" s="5">
        <f>-SUMIF(lift[Número de pase],pases[[#This Row],[Numero de Pase]],lift[Costo])</f>
        <v>0</v>
      </c>
    </row>
    <row r="1649" spans="1:15" x14ac:dyDescent="0.25">
      <c r="A1649" t="s">
        <v>7</v>
      </c>
      <c r="B1649">
        <v>2018</v>
      </c>
      <c r="C1649">
        <v>43191</v>
      </c>
      <c r="D1649" t="s">
        <v>14</v>
      </c>
      <c r="E1649">
        <v>43182</v>
      </c>
      <c r="F1649">
        <v>1</v>
      </c>
      <c r="G1649" t="s">
        <v>19</v>
      </c>
      <c r="H1649" t="s">
        <v>1667</v>
      </c>
      <c r="I1649" s="5">
        <v>140</v>
      </c>
      <c r="J1649" s="5">
        <f>IFERROR('Ventas Pases'!$I1649/'Ventas Pases'!$F1649,"PASE")</f>
        <v>140</v>
      </c>
      <c r="K1649" t="str">
        <f>IFERROR(VLOOKUP('Ventas Pases'!$J1649,'Comisiones HEROIC'!$E$1:$F$6,2,0),"")</f>
        <v/>
      </c>
      <c r="L1649" s="5">
        <f>IF('Ventas Pases'!$D1649="Red HEROIC",IFERROR(VLOOKUP('Ventas Pases'!$G1649,'Comisiones HEROIC'!$A$1:$B$11,2,0),15),IF('Ventas Pases'!$D1649="Red HEROIC",15,0))</f>
        <v>15</v>
      </c>
      <c r="M1649">
        <f>IF(pases[[#This Row],[Días Visita]]&lt;7,0,IF(pases[[#This Row],[Días Visita]]&lt;9,1,IF(pases[[#This Row],[Días Visita]]="Ilimitados",0,2)))</f>
        <v>0</v>
      </c>
      <c r="N1649" s="5">
        <f>IF(AND('Ventas Pases'!$A1649="Fuera de Temporada",'Ventas Pases'!$B1649=2019,pases[[#This Row],[Modo de Compra]]="Paquete"),30,0)</f>
        <v>0</v>
      </c>
      <c r="O1649" s="5">
        <f>-SUMIF(lift[Número de pase],pases[[#This Row],[Numero de Pase]],lift[Costo])</f>
        <v>0</v>
      </c>
    </row>
    <row r="1650" spans="1:15" x14ac:dyDescent="0.25">
      <c r="A1650" t="s">
        <v>7</v>
      </c>
      <c r="B1650">
        <v>2019</v>
      </c>
      <c r="C1650">
        <v>43453</v>
      </c>
      <c r="D1650" t="s">
        <v>14</v>
      </c>
      <c r="E1650">
        <v>43499</v>
      </c>
      <c r="F1650">
        <v>3</v>
      </c>
      <c r="G1650" t="s">
        <v>33</v>
      </c>
      <c r="H1650" t="s">
        <v>1668</v>
      </c>
      <c r="I1650" s="5">
        <v>420</v>
      </c>
      <c r="J1650" s="5">
        <f>IFERROR('Ventas Pases'!$I1650/'Ventas Pases'!$F1650,"PASE")</f>
        <v>140</v>
      </c>
      <c r="K1650" t="str">
        <f>IFERROR(VLOOKUP('Ventas Pases'!$J1650,'Comisiones HEROIC'!$E$1:$F$6,2,0),"")</f>
        <v/>
      </c>
      <c r="L1650" s="5">
        <f>IF('Ventas Pases'!$D1650="Red HEROIC",IFERROR(VLOOKUP('Ventas Pases'!$G1650,'Comisiones HEROIC'!$A$1:$B$11,2,0),15),IF('Ventas Pases'!$D1650="Red HEROIC",15,0))</f>
        <v>15</v>
      </c>
      <c r="M1650">
        <f>IF(pases[[#This Row],[Días Visita]]&lt;7,0,IF(pases[[#This Row],[Días Visita]]&lt;9,1,IF(pases[[#This Row],[Días Visita]]="Ilimitados",0,2)))</f>
        <v>0</v>
      </c>
      <c r="N1650" s="5">
        <f>IF(AND('Ventas Pases'!$A1650="Fuera de Temporada",'Ventas Pases'!$B1650=2019,pases[[#This Row],[Modo de Compra]]="Paquete"),30,0)</f>
        <v>0</v>
      </c>
      <c r="O1650" s="5">
        <f>-SUMIF(lift[Número de pase],pases[[#This Row],[Numero de Pase]],lift[Costo])</f>
        <v>0</v>
      </c>
    </row>
    <row r="1651" spans="1:15" x14ac:dyDescent="0.25">
      <c r="A1651" t="s">
        <v>13</v>
      </c>
      <c r="B1651">
        <v>2019</v>
      </c>
      <c r="C1651">
        <v>43225</v>
      </c>
      <c r="D1651" t="s">
        <v>8</v>
      </c>
      <c r="E1651">
        <v>43208</v>
      </c>
      <c r="F1651">
        <v>1</v>
      </c>
      <c r="G1651" t="s">
        <v>9</v>
      </c>
      <c r="H1651" t="s">
        <v>1669</v>
      </c>
      <c r="I1651" s="5">
        <v>120</v>
      </c>
      <c r="J1651" s="5">
        <f>IFERROR('Ventas Pases'!$I1651/'Ventas Pases'!$F1651,"PASE")</f>
        <v>120</v>
      </c>
      <c r="K1651" t="str">
        <f>IFERROR(VLOOKUP('Ventas Pases'!$J1651,'Comisiones HEROIC'!$E$1:$F$6,2,0),"")</f>
        <v/>
      </c>
      <c r="L1651" s="5">
        <f>IF('Ventas Pases'!$D1651="Red HEROIC",IFERROR(VLOOKUP('Ventas Pases'!$G1651,'Comisiones HEROIC'!$A$1:$B$11,2,0),15),IF('Ventas Pases'!$D1651="Red HEROIC",15,0))</f>
        <v>0</v>
      </c>
      <c r="M1651">
        <f>IF(pases[[#This Row],[Días Visita]]&lt;7,0,IF(pases[[#This Row],[Días Visita]]&lt;9,1,IF(pases[[#This Row],[Días Visita]]="Ilimitados",0,2)))</f>
        <v>0</v>
      </c>
      <c r="N1651" s="5">
        <f>IF(AND('Ventas Pases'!$A1651="Fuera de Temporada",'Ventas Pases'!$B1651=2019,pases[[#This Row],[Modo de Compra]]="Paquete"),30,0)</f>
        <v>0</v>
      </c>
      <c r="O1651" s="5">
        <f>-SUMIF(lift[Número de pase],pases[[#This Row],[Numero de Pase]],lift[Costo])</f>
        <v>0</v>
      </c>
    </row>
    <row r="1652" spans="1:15" x14ac:dyDescent="0.25">
      <c r="A1652" t="s">
        <v>7</v>
      </c>
      <c r="B1652">
        <v>2019</v>
      </c>
      <c r="C1652">
        <v>43454</v>
      </c>
      <c r="D1652" t="s">
        <v>8</v>
      </c>
      <c r="E1652">
        <v>43514</v>
      </c>
      <c r="F1652">
        <v>2</v>
      </c>
      <c r="G1652" t="s">
        <v>9</v>
      </c>
      <c r="H1652" t="s">
        <v>1670</v>
      </c>
      <c r="I1652" s="5">
        <v>240</v>
      </c>
      <c r="J1652" s="5">
        <f>IFERROR('Ventas Pases'!$I1652/'Ventas Pases'!$F1652,"PASE")</f>
        <v>120</v>
      </c>
      <c r="K1652" t="str">
        <f>IFERROR(VLOOKUP('Ventas Pases'!$J1652,'Comisiones HEROIC'!$E$1:$F$6,2,0),"")</f>
        <v/>
      </c>
      <c r="L1652" s="5">
        <f>IF('Ventas Pases'!$D1652="Red HEROIC",IFERROR(VLOOKUP('Ventas Pases'!$G1652,'Comisiones HEROIC'!$A$1:$B$11,2,0),15),IF('Ventas Pases'!$D1652="Red HEROIC",15,0))</f>
        <v>0</v>
      </c>
      <c r="M1652">
        <f>IF(pases[[#This Row],[Días Visita]]&lt;7,0,IF(pases[[#This Row],[Días Visita]]&lt;9,1,IF(pases[[#This Row],[Días Visita]]="Ilimitados",0,2)))</f>
        <v>0</v>
      </c>
      <c r="N1652" s="5">
        <f>IF(AND('Ventas Pases'!$A1652="Fuera de Temporada",'Ventas Pases'!$B1652=2019,pases[[#This Row],[Modo de Compra]]="Paquete"),30,0)</f>
        <v>0</v>
      </c>
      <c r="O1652" s="5">
        <f>-SUMIF(lift[Número de pase],pases[[#This Row],[Numero de Pase]],lift[Costo])</f>
        <v>0</v>
      </c>
    </row>
    <row r="1653" spans="1:15" x14ac:dyDescent="0.25">
      <c r="A1653" t="s">
        <v>13</v>
      </c>
      <c r="B1653">
        <v>2019</v>
      </c>
      <c r="C1653">
        <v>43322</v>
      </c>
      <c r="D1653" t="s">
        <v>8</v>
      </c>
      <c r="E1653">
        <v>43292</v>
      </c>
      <c r="F1653">
        <v>7</v>
      </c>
      <c r="G1653" t="s">
        <v>9</v>
      </c>
      <c r="H1653" t="s">
        <v>1671</v>
      </c>
      <c r="I1653" s="5">
        <v>840</v>
      </c>
      <c r="J1653" s="5">
        <f>IFERROR('Ventas Pases'!$I1653/'Ventas Pases'!$F1653,"PASE")</f>
        <v>120</v>
      </c>
      <c r="K1653" t="str">
        <f>IFERROR(VLOOKUP('Ventas Pases'!$J1653,'Comisiones HEROIC'!$E$1:$F$6,2,0),"")</f>
        <v/>
      </c>
      <c r="L1653" s="5">
        <f>IF('Ventas Pases'!$D1653="Red HEROIC",IFERROR(VLOOKUP('Ventas Pases'!$G1653,'Comisiones HEROIC'!$A$1:$B$11,2,0),15),IF('Ventas Pases'!$D1653="Red HEROIC",15,0))</f>
        <v>0</v>
      </c>
      <c r="M1653">
        <f>IF(pases[[#This Row],[Días Visita]]&lt;7,0,IF(pases[[#This Row],[Días Visita]]&lt;9,1,IF(pases[[#This Row],[Días Visita]]="Ilimitados",0,2)))</f>
        <v>1</v>
      </c>
      <c r="N1653" s="5">
        <f>IF(AND('Ventas Pases'!$A1653="Fuera de Temporada",'Ventas Pases'!$B1653=2019,pases[[#This Row],[Modo de Compra]]="Paquete"),30,0)</f>
        <v>0</v>
      </c>
      <c r="O1653" s="5">
        <f>-SUMIF(lift[Número de pase],pases[[#This Row],[Numero de Pase]],lift[Costo])</f>
        <v>0</v>
      </c>
    </row>
    <row r="1654" spans="1:15" x14ac:dyDescent="0.25">
      <c r="A1654" t="s">
        <v>7</v>
      </c>
      <c r="B1654">
        <v>2018</v>
      </c>
      <c r="C1654">
        <v>43137</v>
      </c>
      <c r="D1654" t="s">
        <v>8</v>
      </c>
      <c r="E1654">
        <v>43164</v>
      </c>
      <c r="F1654">
        <v>7</v>
      </c>
      <c r="G1654" t="s">
        <v>9</v>
      </c>
      <c r="H1654" t="s">
        <v>1672</v>
      </c>
      <c r="I1654" s="5">
        <v>840</v>
      </c>
      <c r="J1654" s="5">
        <f>IFERROR('Ventas Pases'!$I1654/'Ventas Pases'!$F1654,"PASE")</f>
        <v>120</v>
      </c>
      <c r="K1654" t="str">
        <f>IFERROR(VLOOKUP('Ventas Pases'!$J1654,'Comisiones HEROIC'!$E$1:$F$6,2,0),"")</f>
        <v/>
      </c>
      <c r="L1654" s="5">
        <f>IF('Ventas Pases'!$D1654="Red HEROIC",IFERROR(VLOOKUP('Ventas Pases'!$G1654,'Comisiones HEROIC'!$A$1:$B$11,2,0),15),IF('Ventas Pases'!$D1654="Red HEROIC",15,0))</f>
        <v>0</v>
      </c>
      <c r="M1654">
        <f>IF(pases[[#This Row],[Días Visita]]&lt;7,0,IF(pases[[#This Row],[Días Visita]]&lt;9,1,IF(pases[[#This Row],[Días Visita]]="Ilimitados",0,2)))</f>
        <v>1</v>
      </c>
      <c r="N1654" s="5">
        <f>IF(AND('Ventas Pases'!$A1654="Fuera de Temporada",'Ventas Pases'!$B1654=2019,pases[[#This Row],[Modo de Compra]]="Paquete"),30,0)</f>
        <v>0</v>
      </c>
      <c r="O1654" s="5">
        <f>-SUMIF(lift[Número de pase],pases[[#This Row],[Numero de Pase]],lift[Costo])</f>
        <v>0</v>
      </c>
    </row>
    <row r="1655" spans="1:15" x14ac:dyDescent="0.25">
      <c r="A1655" t="s">
        <v>13</v>
      </c>
      <c r="B1655">
        <v>2019</v>
      </c>
      <c r="C1655">
        <v>43403</v>
      </c>
      <c r="D1655" t="s">
        <v>8</v>
      </c>
      <c r="E1655">
        <v>43203</v>
      </c>
      <c r="F1655">
        <v>1</v>
      </c>
      <c r="G1655" t="s">
        <v>9</v>
      </c>
      <c r="H1655" t="s">
        <v>1673</v>
      </c>
      <c r="I1655" s="5">
        <v>120</v>
      </c>
      <c r="J1655" s="5">
        <f>IFERROR('Ventas Pases'!$I1655/'Ventas Pases'!$F1655,"PASE")</f>
        <v>120</v>
      </c>
      <c r="K1655" t="str">
        <f>IFERROR(VLOOKUP('Ventas Pases'!$J1655,'Comisiones HEROIC'!$E$1:$F$6,2,0),"")</f>
        <v/>
      </c>
      <c r="L1655" s="5">
        <f>IF('Ventas Pases'!$D1655="Red HEROIC",IFERROR(VLOOKUP('Ventas Pases'!$G1655,'Comisiones HEROIC'!$A$1:$B$11,2,0),15),IF('Ventas Pases'!$D1655="Red HEROIC",15,0))</f>
        <v>0</v>
      </c>
      <c r="M1655">
        <f>IF(pases[[#This Row],[Días Visita]]&lt;7,0,IF(pases[[#This Row],[Días Visita]]&lt;9,1,IF(pases[[#This Row],[Días Visita]]="Ilimitados",0,2)))</f>
        <v>0</v>
      </c>
      <c r="N1655" s="5">
        <f>IF(AND('Ventas Pases'!$A1655="Fuera de Temporada",'Ventas Pases'!$B1655=2019,pases[[#This Row],[Modo de Compra]]="Paquete"),30,0)</f>
        <v>0</v>
      </c>
      <c r="O1655" s="5">
        <f>-SUMIF(lift[Número de pase],pases[[#This Row],[Numero de Pase]],lift[Costo])</f>
        <v>0</v>
      </c>
    </row>
    <row r="1656" spans="1:15" x14ac:dyDescent="0.25">
      <c r="A1656" t="s">
        <v>7</v>
      </c>
      <c r="B1656">
        <v>2019</v>
      </c>
      <c r="C1656">
        <v>43509</v>
      </c>
      <c r="D1656" t="s">
        <v>8</v>
      </c>
      <c r="E1656">
        <v>43518</v>
      </c>
      <c r="F1656">
        <v>6</v>
      </c>
      <c r="G1656" t="s">
        <v>9</v>
      </c>
      <c r="H1656" t="s">
        <v>1674</v>
      </c>
      <c r="I1656" s="5">
        <v>720</v>
      </c>
      <c r="J1656" s="5">
        <f>IFERROR('Ventas Pases'!$I1656/'Ventas Pases'!$F1656,"PASE")</f>
        <v>120</v>
      </c>
      <c r="K1656" t="str">
        <f>IFERROR(VLOOKUP('Ventas Pases'!$J1656,'Comisiones HEROIC'!$E$1:$F$6,2,0),"")</f>
        <v/>
      </c>
      <c r="L1656" s="5">
        <f>IF('Ventas Pases'!$D1656="Red HEROIC",IFERROR(VLOOKUP('Ventas Pases'!$G1656,'Comisiones HEROIC'!$A$1:$B$11,2,0),15),IF('Ventas Pases'!$D1656="Red HEROIC",15,0))</f>
        <v>0</v>
      </c>
      <c r="M1656">
        <f>IF(pases[[#This Row],[Días Visita]]&lt;7,0,IF(pases[[#This Row],[Días Visita]]&lt;9,1,IF(pases[[#This Row],[Días Visita]]="Ilimitados",0,2)))</f>
        <v>0</v>
      </c>
      <c r="N1656" s="5">
        <f>IF(AND('Ventas Pases'!$A1656="Fuera de Temporada",'Ventas Pases'!$B1656=2019,pases[[#This Row],[Modo de Compra]]="Paquete"),30,0)</f>
        <v>0</v>
      </c>
      <c r="O1656" s="5">
        <f>-SUMIF(lift[Número de pase],pases[[#This Row],[Numero de Pase]],lift[Costo])</f>
        <v>0</v>
      </c>
    </row>
    <row r="1657" spans="1:15" x14ac:dyDescent="0.25">
      <c r="A1657" t="s">
        <v>7</v>
      </c>
      <c r="B1657">
        <v>2019</v>
      </c>
      <c r="C1657">
        <v>43519</v>
      </c>
      <c r="D1657" t="s">
        <v>17</v>
      </c>
      <c r="E1657">
        <v>43520</v>
      </c>
      <c r="F1657">
        <v>3</v>
      </c>
      <c r="G1657" t="s">
        <v>9</v>
      </c>
      <c r="H1657" t="s">
        <v>1675</v>
      </c>
      <c r="I1657" s="5">
        <v>300</v>
      </c>
      <c r="J1657" s="5">
        <f>IFERROR('Ventas Pases'!$I1657/'Ventas Pases'!$F1657,"PASE")</f>
        <v>100</v>
      </c>
      <c r="K1657" t="str">
        <f>IFERROR(VLOOKUP('Ventas Pases'!$J1657,'Comisiones HEROIC'!$E$1:$F$6,2,0),"")</f>
        <v>Ridossan Hotel</v>
      </c>
      <c r="L1657" s="5">
        <f>IF('Ventas Pases'!$D1657="Red HEROIC",IFERROR(VLOOKUP('Ventas Pases'!$G1657,'Comisiones HEROIC'!$A$1:$B$11,2,0),15),IF('Ventas Pases'!$D1657="Red HEROIC",15,0))</f>
        <v>0</v>
      </c>
      <c r="M1657">
        <f>IF(pases[[#This Row],[Días Visita]]&lt;7,0,IF(pases[[#This Row],[Días Visita]]&lt;9,1,IF(pases[[#This Row],[Días Visita]]="Ilimitados",0,2)))</f>
        <v>0</v>
      </c>
      <c r="N1657" s="5">
        <f>IF(AND('Ventas Pases'!$A1657="Fuera de Temporada",'Ventas Pases'!$B1657=2019,pases[[#This Row],[Modo de Compra]]="Paquete"),30,0)</f>
        <v>0</v>
      </c>
      <c r="O1657" s="5">
        <f>-SUMIF(lift[Número de pase],pases[[#This Row],[Numero de Pase]],lift[Costo])</f>
        <v>0</v>
      </c>
    </row>
    <row r="1658" spans="1:15" x14ac:dyDescent="0.25">
      <c r="A1658" t="s">
        <v>13</v>
      </c>
      <c r="B1658">
        <v>2018</v>
      </c>
      <c r="C1658">
        <v>43391</v>
      </c>
      <c r="D1658" t="s">
        <v>17</v>
      </c>
      <c r="E1658">
        <v>42926</v>
      </c>
      <c r="F1658">
        <v>9</v>
      </c>
      <c r="G1658" t="s">
        <v>9</v>
      </c>
      <c r="H1658" t="s">
        <v>1676</v>
      </c>
      <c r="I1658" s="5">
        <v>990</v>
      </c>
      <c r="J1658" s="5">
        <f>IFERROR('Ventas Pases'!$I1658/'Ventas Pases'!$F1658,"PASE")</f>
        <v>110</v>
      </c>
      <c r="K1658" t="str">
        <f>IFERROR(VLOOKUP('Ventas Pases'!$J1658,'Comisiones HEROIC'!$E$1:$F$6,2,0),"")</f>
        <v>Elton Hotel</v>
      </c>
      <c r="L1658" s="5">
        <f>IF('Ventas Pases'!$D1658="Red HEROIC",IFERROR(VLOOKUP('Ventas Pases'!$G1658,'Comisiones HEROIC'!$A$1:$B$11,2,0),15),IF('Ventas Pases'!$D1658="Red HEROIC",15,0))</f>
        <v>0</v>
      </c>
      <c r="M1658">
        <f>IF(pases[[#This Row],[Días Visita]]&lt;7,0,IF(pases[[#This Row],[Días Visita]]&lt;9,1,IF(pases[[#This Row],[Días Visita]]="Ilimitados",0,2)))</f>
        <v>2</v>
      </c>
      <c r="N1658" s="5">
        <f>IF(AND('Ventas Pases'!$A1658="Fuera de Temporada",'Ventas Pases'!$B1658=2019,pases[[#This Row],[Modo de Compra]]="Paquete"),30,0)</f>
        <v>0</v>
      </c>
      <c r="O1658" s="5">
        <f>-SUMIF(lift[Número de pase],pases[[#This Row],[Numero de Pase]],lift[Costo])</f>
        <v>0</v>
      </c>
    </row>
    <row r="1659" spans="1:15" x14ac:dyDescent="0.25">
      <c r="A1659" t="s">
        <v>7</v>
      </c>
      <c r="B1659">
        <v>2019</v>
      </c>
      <c r="C1659">
        <v>43484</v>
      </c>
      <c r="D1659" t="s">
        <v>60</v>
      </c>
      <c r="E1659">
        <v>43527</v>
      </c>
      <c r="F1659">
        <v>8</v>
      </c>
      <c r="G1659" t="s">
        <v>9</v>
      </c>
      <c r="H1659" t="s">
        <v>1677</v>
      </c>
      <c r="I1659" s="5">
        <v>960</v>
      </c>
      <c r="J1659" s="5">
        <f>IFERROR('Ventas Pases'!$I1659/'Ventas Pases'!$F1659,"PASE")</f>
        <v>120</v>
      </c>
      <c r="K1659" t="str">
        <f>IFERROR(VLOOKUP('Ventas Pases'!$J1659,'Comisiones HEROIC'!$E$1:$F$6,2,0),"")</f>
        <v/>
      </c>
      <c r="L1659" s="5">
        <f>IF('Ventas Pases'!$D1659="Red HEROIC",IFERROR(VLOOKUP('Ventas Pases'!$G1659,'Comisiones HEROIC'!$A$1:$B$11,2,0),15),IF('Ventas Pases'!$D1659="Red HEROIC",15,0))</f>
        <v>0</v>
      </c>
      <c r="M1659">
        <f>IF(pases[[#This Row],[Días Visita]]&lt;7,0,IF(pases[[#This Row],[Días Visita]]&lt;9,1,IF(pases[[#This Row],[Días Visita]]="Ilimitados",0,2)))</f>
        <v>1</v>
      </c>
      <c r="N1659" s="5">
        <f>IF(AND('Ventas Pases'!$A1659="Fuera de Temporada",'Ventas Pases'!$B1659=2019,pases[[#This Row],[Modo de Compra]]="Paquete"),30,0)</f>
        <v>0</v>
      </c>
      <c r="O1659" s="5">
        <f>-SUMIF(lift[Número de pase],pases[[#This Row],[Numero de Pase]],lift[Costo])</f>
        <v>0</v>
      </c>
    </row>
    <row r="1660" spans="1:15" x14ac:dyDescent="0.25">
      <c r="A1660" t="s">
        <v>13</v>
      </c>
      <c r="B1660">
        <v>2018</v>
      </c>
      <c r="C1660">
        <v>43282</v>
      </c>
      <c r="D1660" t="s">
        <v>8</v>
      </c>
      <c r="E1660">
        <v>43054</v>
      </c>
      <c r="F1660" t="s">
        <v>11</v>
      </c>
      <c r="G1660" t="s">
        <v>9</v>
      </c>
      <c r="H1660" t="s">
        <v>1678</v>
      </c>
      <c r="I1660" s="5">
        <v>1950</v>
      </c>
      <c r="J1660" s="5" t="str">
        <f>IFERROR('Ventas Pases'!$I1660/'Ventas Pases'!$F1660,"PASE")</f>
        <v>PASE</v>
      </c>
      <c r="K1660" t="str">
        <f>IFERROR(VLOOKUP('Ventas Pases'!$J1660,'Comisiones HEROIC'!$E$1:$F$6,2,0),"")</f>
        <v/>
      </c>
      <c r="L1660" s="5">
        <f>IF('Ventas Pases'!$D1660="Red HEROIC",IFERROR(VLOOKUP('Ventas Pases'!$G1660,'Comisiones HEROIC'!$A$1:$B$11,2,0),15),IF('Ventas Pases'!$D1660="Red HEROIC",15,0))</f>
        <v>0</v>
      </c>
      <c r="M1660">
        <f>IF(pases[[#This Row],[Días Visita]]&lt;7,0,IF(pases[[#This Row],[Días Visita]]&lt;9,1,IF(pases[[#This Row],[Días Visita]]="Ilimitados",0,2)))</f>
        <v>0</v>
      </c>
      <c r="N1660" s="5">
        <f>IF(AND('Ventas Pases'!$A1660="Fuera de Temporada",'Ventas Pases'!$B1660=2019,pases[[#This Row],[Modo de Compra]]="Paquete"),30,0)</f>
        <v>0</v>
      </c>
      <c r="O1660" s="5">
        <f>-SUMIF(lift[Número de pase],pases[[#This Row],[Numero de Pase]],lift[Costo])</f>
        <v>-92</v>
      </c>
    </row>
    <row r="1661" spans="1:15" x14ac:dyDescent="0.25">
      <c r="A1661" t="s">
        <v>7</v>
      </c>
      <c r="B1661">
        <v>2018</v>
      </c>
      <c r="C1661">
        <v>43191</v>
      </c>
      <c r="D1661" t="s">
        <v>14</v>
      </c>
      <c r="E1661">
        <v>43182</v>
      </c>
      <c r="F1661">
        <v>6</v>
      </c>
      <c r="G1661" t="s">
        <v>15</v>
      </c>
      <c r="H1661" t="s">
        <v>1679</v>
      </c>
      <c r="I1661" s="5">
        <v>840</v>
      </c>
      <c r="J1661" s="5">
        <f>IFERROR('Ventas Pases'!$I1661/'Ventas Pases'!$F1661,"PASE")</f>
        <v>140</v>
      </c>
      <c r="K1661" t="str">
        <f>IFERROR(VLOOKUP('Ventas Pases'!$J1661,'Comisiones HEROIC'!$E$1:$F$6,2,0),"")</f>
        <v/>
      </c>
      <c r="L1661" s="5">
        <f>IF('Ventas Pases'!$D1661="Red HEROIC",IFERROR(VLOOKUP('Ventas Pases'!$G1661,'Comisiones HEROIC'!$A$1:$B$11,2,0),15),IF('Ventas Pases'!$D1661="Red HEROIC",15,0))</f>
        <v>12</v>
      </c>
      <c r="M1661">
        <f>IF(pases[[#This Row],[Días Visita]]&lt;7,0,IF(pases[[#This Row],[Días Visita]]&lt;9,1,IF(pases[[#This Row],[Días Visita]]="Ilimitados",0,2)))</f>
        <v>0</v>
      </c>
      <c r="N1661" s="5">
        <f>IF(AND('Ventas Pases'!$A1661="Fuera de Temporada",'Ventas Pases'!$B1661=2019,pases[[#This Row],[Modo de Compra]]="Paquete"),30,0)</f>
        <v>0</v>
      </c>
      <c r="O1661" s="5">
        <f>-SUMIF(lift[Número de pase],pases[[#This Row],[Numero de Pase]],lift[Costo])</f>
        <v>0</v>
      </c>
    </row>
    <row r="1662" spans="1:15" x14ac:dyDescent="0.25">
      <c r="A1662" t="s">
        <v>13</v>
      </c>
      <c r="B1662">
        <v>2018</v>
      </c>
      <c r="C1662">
        <v>43374</v>
      </c>
      <c r="D1662" t="s">
        <v>14</v>
      </c>
      <c r="E1662">
        <v>42938</v>
      </c>
      <c r="F1662">
        <v>9</v>
      </c>
      <c r="G1662" t="s">
        <v>27</v>
      </c>
      <c r="H1662" t="s">
        <v>1680</v>
      </c>
      <c r="I1662" s="5">
        <v>1260</v>
      </c>
      <c r="J1662" s="5">
        <f>IFERROR('Ventas Pases'!$I1662/'Ventas Pases'!$F1662,"PASE")</f>
        <v>140</v>
      </c>
      <c r="K1662" t="str">
        <f>IFERROR(VLOOKUP('Ventas Pases'!$J1662,'Comisiones HEROIC'!$E$1:$F$6,2,0),"")</f>
        <v/>
      </c>
      <c r="L1662" s="5">
        <f>IF('Ventas Pases'!$D1662="Red HEROIC",IFERROR(VLOOKUP('Ventas Pases'!$G1662,'Comisiones HEROIC'!$A$1:$B$11,2,0),15),IF('Ventas Pases'!$D1662="Red HEROIC",15,0))</f>
        <v>15</v>
      </c>
      <c r="M1662">
        <f>IF(pases[[#This Row],[Días Visita]]&lt;7,0,IF(pases[[#This Row],[Días Visita]]&lt;9,1,IF(pases[[#This Row],[Días Visita]]="Ilimitados",0,2)))</f>
        <v>2</v>
      </c>
      <c r="N1662" s="5">
        <f>IF(AND('Ventas Pases'!$A1662="Fuera de Temporada",'Ventas Pases'!$B1662=2019,pases[[#This Row],[Modo de Compra]]="Paquete"),30,0)</f>
        <v>0</v>
      </c>
      <c r="O1662" s="5">
        <f>-SUMIF(lift[Número de pase],pases[[#This Row],[Numero de Pase]],lift[Costo])</f>
        <v>0</v>
      </c>
    </row>
    <row r="1663" spans="1:15" x14ac:dyDescent="0.25">
      <c r="A1663" t="s">
        <v>13</v>
      </c>
      <c r="B1663">
        <v>2019</v>
      </c>
      <c r="C1663">
        <v>43287</v>
      </c>
      <c r="D1663" t="s">
        <v>14</v>
      </c>
      <c r="E1663">
        <v>43276</v>
      </c>
      <c r="F1663">
        <v>4</v>
      </c>
      <c r="G1663" t="s">
        <v>15</v>
      </c>
      <c r="H1663" t="s">
        <v>1681</v>
      </c>
      <c r="I1663" s="5">
        <v>560</v>
      </c>
      <c r="J1663" s="5">
        <f>IFERROR('Ventas Pases'!$I1663/'Ventas Pases'!$F1663,"PASE")</f>
        <v>140</v>
      </c>
      <c r="K1663" t="str">
        <f>IFERROR(VLOOKUP('Ventas Pases'!$J1663,'Comisiones HEROIC'!$E$1:$F$6,2,0),"")</f>
        <v/>
      </c>
      <c r="L1663" s="5">
        <f>IF('Ventas Pases'!$D1663="Red HEROIC",IFERROR(VLOOKUP('Ventas Pases'!$G1663,'Comisiones HEROIC'!$A$1:$B$11,2,0),15),IF('Ventas Pases'!$D1663="Red HEROIC",15,0))</f>
        <v>12</v>
      </c>
      <c r="M1663">
        <f>IF(pases[[#This Row],[Días Visita]]&lt;7,0,IF(pases[[#This Row],[Días Visita]]&lt;9,1,IF(pases[[#This Row],[Días Visita]]="Ilimitados",0,2)))</f>
        <v>0</v>
      </c>
      <c r="N1663" s="5">
        <f>IF(AND('Ventas Pases'!$A1663="Fuera de Temporada",'Ventas Pases'!$B1663=2019,pases[[#This Row],[Modo de Compra]]="Paquete"),30,0)</f>
        <v>0</v>
      </c>
      <c r="O1663" s="5">
        <f>-SUMIF(lift[Número de pase],pases[[#This Row],[Numero de Pase]],lift[Costo])</f>
        <v>0</v>
      </c>
    </row>
    <row r="1664" spans="1:15" x14ac:dyDescent="0.25">
      <c r="A1664" t="s">
        <v>7</v>
      </c>
      <c r="B1664">
        <v>2018</v>
      </c>
      <c r="C1664">
        <v>43436</v>
      </c>
      <c r="D1664" t="s">
        <v>8</v>
      </c>
      <c r="E1664">
        <v>43181</v>
      </c>
      <c r="F1664">
        <v>6</v>
      </c>
      <c r="G1664" t="s">
        <v>9</v>
      </c>
      <c r="H1664" t="s">
        <v>1682</v>
      </c>
      <c r="I1664" s="5">
        <v>720</v>
      </c>
      <c r="J1664" s="5">
        <f>IFERROR('Ventas Pases'!$I1664/'Ventas Pases'!$F1664,"PASE")</f>
        <v>120</v>
      </c>
      <c r="K1664" t="str">
        <f>IFERROR(VLOOKUP('Ventas Pases'!$J1664,'Comisiones HEROIC'!$E$1:$F$6,2,0),"")</f>
        <v/>
      </c>
      <c r="L1664" s="5">
        <f>IF('Ventas Pases'!$D1664="Red HEROIC",IFERROR(VLOOKUP('Ventas Pases'!$G1664,'Comisiones HEROIC'!$A$1:$B$11,2,0),15),IF('Ventas Pases'!$D1664="Red HEROIC",15,0))</f>
        <v>0</v>
      </c>
      <c r="M1664">
        <f>IF(pases[[#This Row],[Días Visita]]&lt;7,0,IF(pases[[#This Row],[Días Visita]]&lt;9,1,IF(pases[[#This Row],[Días Visita]]="Ilimitados",0,2)))</f>
        <v>0</v>
      </c>
      <c r="N1664" s="5">
        <f>IF(AND('Ventas Pases'!$A1664="Fuera de Temporada",'Ventas Pases'!$B1664=2019,pases[[#This Row],[Modo de Compra]]="Paquete"),30,0)</f>
        <v>0</v>
      </c>
      <c r="O1664" s="5">
        <f>-SUMIF(lift[Número de pase],pases[[#This Row],[Numero de Pase]],lift[Costo])</f>
        <v>0</v>
      </c>
    </row>
    <row r="1665" spans="1:15" x14ac:dyDescent="0.25">
      <c r="A1665" t="s">
        <v>7</v>
      </c>
      <c r="B1665">
        <v>2018</v>
      </c>
      <c r="C1665">
        <v>43112</v>
      </c>
      <c r="D1665" t="s">
        <v>8</v>
      </c>
      <c r="E1665">
        <v>43121</v>
      </c>
      <c r="F1665">
        <v>8</v>
      </c>
      <c r="G1665" t="s">
        <v>9</v>
      </c>
      <c r="H1665" t="s">
        <v>1683</v>
      </c>
      <c r="I1665" s="5">
        <v>960</v>
      </c>
      <c r="J1665" s="5">
        <f>IFERROR('Ventas Pases'!$I1665/'Ventas Pases'!$F1665,"PASE")</f>
        <v>120</v>
      </c>
      <c r="K1665" t="str">
        <f>IFERROR(VLOOKUP('Ventas Pases'!$J1665,'Comisiones HEROIC'!$E$1:$F$6,2,0),"")</f>
        <v/>
      </c>
      <c r="L1665" s="5">
        <f>IF('Ventas Pases'!$D1665="Red HEROIC",IFERROR(VLOOKUP('Ventas Pases'!$G1665,'Comisiones HEROIC'!$A$1:$B$11,2,0),15),IF('Ventas Pases'!$D1665="Red HEROIC",15,0))</f>
        <v>0</v>
      </c>
      <c r="M1665">
        <f>IF(pases[[#This Row],[Días Visita]]&lt;7,0,IF(pases[[#This Row],[Días Visita]]&lt;9,1,IF(pases[[#This Row],[Días Visita]]="Ilimitados",0,2)))</f>
        <v>1</v>
      </c>
      <c r="N1665" s="5">
        <f>IF(AND('Ventas Pases'!$A1665="Fuera de Temporada",'Ventas Pases'!$B1665=2019,pases[[#This Row],[Modo de Compra]]="Paquete"),30,0)</f>
        <v>0</v>
      </c>
      <c r="O1665" s="5">
        <f>-SUMIF(lift[Número de pase],pases[[#This Row],[Numero de Pase]],lift[Costo])</f>
        <v>0</v>
      </c>
    </row>
    <row r="1666" spans="1:15" x14ac:dyDescent="0.25">
      <c r="A1666" t="s">
        <v>7</v>
      </c>
      <c r="B1666">
        <v>2018</v>
      </c>
      <c r="C1666">
        <v>43423</v>
      </c>
      <c r="D1666" t="s">
        <v>14</v>
      </c>
      <c r="E1666">
        <v>43086</v>
      </c>
      <c r="F1666">
        <v>2</v>
      </c>
      <c r="G1666" t="s">
        <v>19</v>
      </c>
      <c r="H1666" t="s">
        <v>1684</v>
      </c>
      <c r="I1666" s="5">
        <v>280</v>
      </c>
      <c r="J1666" s="5">
        <f>IFERROR('Ventas Pases'!$I1666/'Ventas Pases'!$F1666,"PASE")</f>
        <v>140</v>
      </c>
      <c r="K1666" t="str">
        <f>IFERROR(VLOOKUP('Ventas Pases'!$J1666,'Comisiones HEROIC'!$E$1:$F$6,2,0),"")</f>
        <v/>
      </c>
      <c r="L1666" s="5">
        <f>IF('Ventas Pases'!$D1666="Red HEROIC",IFERROR(VLOOKUP('Ventas Pases'!$G1666,'Comisiones HEROIC'!$A$1:$B$11,2,0),15),IF('Ventas Pases'!$D1666="Red HEROIC",15,0))</f>
        <v>15</v>
      </c>
      <c r="M1666">
        <f>IF(pases[[#This Row],[Días Visita]]&lt;7,0,IF(pases[[#This Row],[Días Visita]]&lt;9,1,IF(pases[[#This Row],[Días Visita]]="Ilimitados",0,2)))</f>
        <v>0</v>
      </c>
      <c r="N1666" s="5">
        <f>IF(AND('Ventas Pases'!$A1666="Fuera de Temporada",'Ventas Pases'!$B1666=2019,pases[[#This Row],[Modo de Compra]]="Paquete"),30,0)</f>
        <v>0</v>
      </c>
      <c r="O1666" s="5">
        <f>-SUMIF(lift[Número de pase],pases[[#This Row],[Numero de Pase]],lift[Costo])</f>
        <v>0</v>
      </c>
    </row>
    <row r="1667" spans="1:15" x14ac:dyDescent="0.25">
      <c r="A1667" t="s">
        <v>7</v>
      </c>
      <c r="B1667">
        <v>2018</v>
      </c>
      <c r="C1667">
        <v>43440</v>
      </c>
      <c r="D1667" t="s">
        <v>60</v>
      </c>
      <c r="E1667">
        <v>43108</v>
      </c>
      <c r="F1667">
        <v>6</v>
      </c>
      <c r="G1667" t="s">
        <v>9</v>
      </c>
      <c r="H1667" t="s">
        <v>1685</v>
      </c>
      <c r="I1667" s="5">
        <v>720</v>
      </c>
      <c r="J1667" s="5">
        <f>IFERROR('Ventas Pases'!$I1667/'Ventas Pases'!$F1667,"PASE")</f>
        <v>120</v>
      </c>
      <c r="K1667" t="str">
        <f>IFERROR(VLOOKUP('Ventas Pases'!$J1667,'Comisiones HEROIC'!$E$1:$F$6,2,0),"")</f>
        <v/>
      </c>
      <c r="L1667" s="5">
        <f>IF('Ventas Pases'!$D1667="Red HEROIC",IFERROR(VLOOKUP('Ventas Pases'!$G1667,'Comisiones HEROIC'!$A$1:$B$11,2,0),15),IF('Ventas Pases'!$D1667="Red HEROIC",15,0))</f>
        <v>0</v>
      </c>
      <c r="M1667">
        <f>IF(pases[[#This Row],[Días Visita]]&lt;7,0,IF(pases[[#This Row],[Días Visita]]&lt;9,1,IF(pases[[#This Row],[Días Visita]]="Ilimitados",0,2)))</f>
        <v>0</v>
      </c>
      <c r="N1667" s="5">
        <f>IF(AND('Ventas Pases'!$A1667="Fuera de Temporada",'Ventas Pases'!$B1667=2019,pases[[#This Row],[Modo de Compra]]="Paquete"),30,0)</f>
        <v>0</v>
      </c>
      <c r="O1667" s="5">
        <f>-SUMIF(lift[Número de pase],pases[[#This Row],[Numero de Pase]],lift[Costo])</f>
        <v>0</v>
      </c>
    </row>
    <row r="1668" spans="1:15" x14ac:dyDescent="0.25">
      <c r="A1668" t="s">
        <v>7</v>
      </c>
      <c r="B1668">
        <v>2019</v>
      </c>
      <c r="C1668">
        <v>43529</v>
      </c>
      <c r="D1668" t="s">
        <v>8</v>
      </c>
      <c r="E1668">
        <v>43419</v>
      </c>
      <c r="F1668" t="s">
        <v>11</v>
      </c>
      <c r="G1668" t="s">
        <v>9</v>
      </c>
      <c r="H1668" t="s">
        <v>1686</v>
      </c>
      <c r="I1668" s="5">
        <v>1950</v>
      </c>
      <c r="J1668" s="5" t="str">
        <f>IFERROR('Ventas Pases'!$I1668/'Ventas Pases'!$F1668,"PASE")</f>
        <v>PASE</v>
      </c>
      <c r="K1668" t="str">
        <f>IFERROR(VLOOKUP('Ventas Pases'!$J1668,'Comisiones HEROIC'!$E$1:$F$6,2,0),"")</f>
        <v/>
      </c>
      <c r="L1668" s="5">
        <f>IF('Ventas Pases'!$D1668="Red HEROIC",IFERROR(VLOOKUP('Ventas Pases'!$G1668,'Comisiones HEROIC'!$A$1:$B$11,2,0),15),IF('Ventas Pases'!$D1668="Red HEROIC",15,0))</f>
        <v>0</v>
      </c>
      <c r="M1668">
        <f>IF(pases[[#This Row],[Días Visita]]&lt;7,0,IF(pases[[#This Row],[Días Visita]]&lt;9,1,IF(pases[[#This Row],[Días Visita]]="Ilimitados",0,2)))</f>
        <v>0</v>
      </c>
      <c r="N1668" s="5">
        <f>IF(AND('Ventas Pases'!$A1668="Fuera de Temporada",'Ventas Pases'!$B1668=2019,pases[[#This Row],[Modo de Compra]]="Paquete"),30,0)</f>
        <v>0</v>
      </c>
      <c r="O1668" s="5">
        <f>-SUMIF(lift[Número de pase],pases[[#This Row],[Numero de Pase]],lift[Costo])</f>
        <v>0</v>
      </c>
    </row>
    <row r="1669" spans="1:15" x14ac:dyDescent="0.25">
      <c r="A1669" t="s">
        <v>13</v>
      </c>
      <c r="B1669">
        <v>2018</v>
      </c>
      <c r="C1669">
        <v>43309</v>
      </c>
      <c r="D1669" t="s">
        <v>8</v>
      </c>
      <c r="E1669">
        <v>43054</v>
      </c>
      <c r="F1669" t="s">
        <v>11</v>
      </c>
      <c r="G1669" t="s">
        <v>9</v>
      </c>
      <c r="H1669" t="s">
        <v>1687</v>
      </c>
      <c r="I1669" s="5">
        <v>1950</v>
      </c>
      <c r="J1669" s="5" t="str">
        <f>IFERROR('Ventas Pases'!$I1669/'Ventas Pases'!$F1669,"PASE")</f>
        <v>PASE</v>
      </c>
      <c r="K1669" t="str">
        <f>IFERROR(VLOOKUP('Ventas Pases'!$J1669,'Comisiones HEROIC'!$E$1:$F$6,2,0),"")</f>
        <v/>
      </c>
      <c r="L1669" s="5">
        <f>IF('Ventas Pases'!$D1669="Red HEROIC",IFERROR(VLOOKUP('Ventas Pases'!$G1669,'Comisiones HEROIC'!$A$1:$B$11,2,0),15),IF('Ventas Pases'!$D1669="Red HEROIC",15,0))</f>
        <v>0</v>
      </c>
      <c r="M1669">
        <f>IF(pases[[#This Row],[Días Visita]]&lt;7,0,IF(pases[[#This Row],[Días Visita]]&lt;9,1,IF(pases[[#This Row],[Días Visita]]="Ilimitados",0,2)))</f>
        <v>0</v>
      </c>
      <c r="N1669" s="5">
        <f>IF(AND('Ventas Pases'!$A1669="Fuera de Temporada",'Ventas Pases'!$B1669=2019,pases[[#This Row],[Modo de Compra]]="Paquete"),30,0)</f>
        <v>0</v>
      </c>
      <c r="O1669" s="5">
        <f>-SUMIF(lift[Número de pase],pases[[#This Row],[Numero de Pase]],lift[Costo])</f>
        <v>-736</v>
      </c>
    </row>
    <row r="1670" spans="1:15" x14ac:dyDescent="0.25">
      <c r="A1670" t="s">
        <v>7</v>
      </c>
      <c r="B1670">
        <v>2019</v>
      </c>
      <c r="C1670">
        <v>43520</v>
      </c>
      <c r="D1670" t="s">
        <v>8</v>
      </c>
      <c r="E1670">
        <v>43521</v>
      </c>
      <c r="F1670">
        <v>7</v>
      </c>
      <c r="G1670" t="s">
        <v>9</v>
      </c>
      <c r="H1670" t="s">
        <v>1688</v>
      </c>
      <c r="I1670" s="5">
        <v>840</v>
      </c>
      <c r="J1670" s="5">
        <f>IFERROR('Ventas Pases'!$I1670/'Ventas Pases'!$F1670,"PASE")</f>
        <v>120</v>
      </c>
      <c r="K1670" t="str">
        <f>IFERROR(VLOOKUP('Ventas Pases'!$J1670,'Comisiones HEROIC'!$E$1:$F$6,2,0),"")</f>
        <v/>
      </c>
      <c r="L1670" s="5">
        <f>IF('Ventas Pases'!$D1670="Red HEROIC",IFERROR(VLOOKUP('Ventas Pases'!$G1670,'Comisiones HEROIC'!$A$1:$B$11,2,0),15),IF('Ventas Pases'!$D1670="Red HEROIC",15,0))</f>
        <v>0</v>
      </c>
      <c r="M1670">
        <f>IF(pases[[#This Row],[Días Visita]]&lt;7,0,IF(pases[[#This Row],[Días Visita]]&lt;9,1,IF(pases[[#This Row],[Días Visita]]="Ilimitados",0,2)))</f>
        <v>1</v>
      </c>
      <c r="N1670" s="5">
        <f>IF(AND('Ventas Pases'!$A1670="Fuera de Temporada",'Ventas Pases'!$B1670=2019,pases[[#This Row],[Modo de Compra]]="Paquete"),30,0)</f>
        <v>0</v>
      </c>
      <c r="O1670" s="5">
        <f>-SUMIF(lift[Número de pase],pases[[#This Row],[Numero de Pase]],lift[Costo])</f>
        <v>0</v>
      </c>
    </row>
    <row r="1671" spans="1:15" x14ac:dyDescent="0.25">
      <c r="A1671" t="s">
        <v>13</v>
      </c>
      <c r="B1671">
        <v>2019</v>
      </c>
      <c r="C1671">
        <v>43206</v>
      </c>
      <c r="D1671" t="s">
        <v>8</v>
      </c>
      <c r="E1671">
        <v>43195</v>
      </c>
      <c r="F1671">
        <v>1</v>
      </c>
      <c r="G1671" t="s">
        <v>9</v>
      </c>
      <c r="H1671" t="s">
        <v>1689</v>
      </c>
      <c r="I1671" s="5">
        <v>120</v>
      </c>
      <c r="J1671" s="5">
        <f>IFERROR('Ventas Pases'!$I1671/'Ventas Pases'!$F1671,"PASE")</f>
        <v>120</v>
      </c>
      <c r="K1671" t="str">
        <f>IFERROR(VLOOKUP('Ventas Pases'!$J1671,'Comisiones HEROIC'!$E$1:$F$6,2,0),"")</f>
        <v/>
      </c>
      <c r="L1671" s="5">
        <f>IF('Ventas Pases'!$D1671="Red HEROIC",IFERROR(VLOOKUP('Ventas Pases'!$G1671,'Comisiones HEROIC'!$A$1:$B$11,2,0),15),IF('Ventas Pases'!$D1671="Red HEROIC",15,0))</f>
        <v>0</v>
      </c>
      <c r="M1671">
        <f>IF(pases[[#This Row],[Días Visita]]&lt;7,0,IF(pases[[#This Row],[Días Visita]]&lt;9,1,IF(pases[[#This Row],[Días Visita]]="Ilimitados",0,2)))</f>
        <v>0</v>
      </c>
      <c r="N1671" s="5">
        <f>IF(AND('Ventas Pases'!$A1671="Fuera de Temporada",'Ventas Pases'!$B1671=2019,pases[[#This Row],[Modo de Compra]]="Paquete"),30,0)</f>
        <v>0</v>
      </c>
      <c r="O1671" s="5">
        <f>-SUMIF(lift[Número de pase],pases[[#This Row],[Numero de Pase]],lift[Costo])</f>
        <v>0</v>
      </c>
    </row>
    <row r="1672" spans="1:15" x14ac:dyDescent="0.25">
      <c r="A1672" t="s">
        <v>13</v>
      </c>
      <c r="B1672">
        <v>2019</v>
      </c>
      <c r="C1672">
        <v>43294</v>
      </c>
      <c r="D1672" t="s">
        <v>8</v>
      </c>
      <c r="E1672">
        <v>43314</v>
      </c>
      <c r="F1672">
        <v>8</v>
      </c>
      <c r="G1672" t="s">
        <v>9</v>
      </c>
      <c r="H1672" t="s">
        <v>1690</v>
      </c>
      <c r="I1672" s="5">
        <v>960</v>
      </c>
      <c r="J1672" s="5">
        <f>IFERROR('Ventas Pases'!$I1672/'Ventas Pases'!$F1672,"PASE")</f>
        <v>120</v>
      </c>
      <c r="K1672" t="str">
        <f>IFERROR(VLOOKUP('Ventas Pases'!$J1672,'Comisiones HEROIC'!$E$1:$F$6,2,0),"")</f>
        <v/>
      </c>
      <c r="L1672" s="5">
        <f>IF('Ventas Pases'!$D1672="Red HEROIC",IFERROR(VLOOKUP('Ventas Pases'!$G1672,'Comisiones HEROIC'!$A$1:$B$11,2,0),15),IF('Ventas Pases'!$D1672="Red HEROIC",15,0))</f>
        <v>0</v>
      </c>
      <c r="M1672">
        <f>IF(pases[[#This Row],[Días Visita]]&lt;7,0,IF(pases[[#This Row],[Días Visita]]&lt;9,1,IF(pases[[#This Row],[Días Visita]]="Ilimitados",0,2)))</f>
        <v>1</v>
      </c>
      <c r="N1672" s="5">
        <f>IF(AND('Ventas Pases'!$A1672="Fuera de Temporada",'Ventas Pases'!$B1672=2019,pases[[#This Row],[Modo de Compra]]="Paquete"),30,0)</f>
        <v>0</v>
      </c>
      <c r="O1672" s="5">
        <f>-SUMIF(lift[Número de pase],pases[[#This Row],[Numero de Pase]],lift[Costo])</f>
        <v>0</v>
      </c>
    </row>
    <row r="1673" spans="1:15" x14ac:dyDescent="0.25">
      <c r="A1673" t="s">
        <v>7</v>
      </c>
      <c r="B1673">
        <v>2018</v>
      </c>
      <c r="C1673">
        <v>43161</v>
      </c>
      <c r="D1673" t="s">
        <v>60</v>
      </c>
      <c r="E1673">
        <v>43178</v>
      </c>
      <c r="F1673">
        <v>9</v>
      </c>
      <c r="G1673" t="s">
        <v>9</v>
      </c>
      <c r="H1673" t="s">
        <v>1691</v>
      </c>
      <c r="I1673" s="5">
        <v>1080</v>
      </c>
      <c r="J1673" s="5">
        <f>IFERROR('Ventas Pases'!$I1673/'Ventas Pases'!$F1673,"PASE")</f>
        <v>120</v>
      </c>
      <c r="K1673" t="str">
        <f>IFERROR(VLOOKUP('Ventas Pases'!$J1673,'Comisiones HEROIC'!$E$1:$F$6,2,0),"")</f>
        <v/>
      </c>
      <c r="L1673" s="5">
        <f>IF('Ventas Pases'!$D1673="Red HEROIC",IFERROR(VLOOKUP('Ventas Pases'!$G1673,'Comisiones HEROIC'!$A$1:$B$11,2,0),15),IF('Ventas Pases'!$D1673="Red HEROIC",15,0))</f>
        <v>0</v>
      </c>
      <c r="M1673">
        <f>IF(pases[[#This Row],[Días Visita]]&lt;7,0,IF(pases[[#This Row],[Días Visita]]&lt;9,1,IF(pases[[#This Row],[Días Visita]]="Ilimitados",0,2)))</f>
        <v>2</v>
      </c>
      <c r="N1673" s="5">
        <f>IF(AND('Ventas Pases'!$A1673="Fuera de Temporada",'Ventas Pases'!$B1673=2019,pases[[#This Row],[Modo de Compra]]="Paquete"),30,0)</f>
        <v>0</v>
      </c>
      <c r="O1673" s="5">
        <f>-SUMIF(lift[Número de pase],pases[[#This Row],[Numero de Pase]],lift[Costo])</f>
        <v>0</v>
      </c>
    </row>
    <row r="1674" spans="1:15" x14ac:dyDescent="0.25">
      <c r="A1674" t="s">
        <v>7</v>
      </c>
      <c r="B1674">
        <v>2018</v>
      </c>
      <c r="C1674">
        <v>43169</v>
      </c>
      <c r="D1674" t="s">
        <v>60</v>
      </c>
      <c r="E1674">
        <v>43179</v>
      </c>
      <c r="F1674">
        <v>6</v>
      </c>
      <c r="G1674" t="s">
        <v>9</v>
      </c>
      <c r="H1674" t="s">
        <v>1692</v>
      </c>
      <c r="I1674" s="5">
        <v>720</v>
      </c>
      <c r="J1674" s="5">
        <f>IFERROR('Ventas Pases'!$I1674/'Ventas Pases'!$F1674,"PASE")</f>
        <v>120</v>
      </c>
      <c r="K1674" t="str">
        <f>IFERROR(VLOOKUP('Ventas Pases'!$J1674,'Comisiones HEROIC'!$E$1:$F$6,2,0),"")</f>
        <v/>
      </c>
      <c r="L1674" s="5">
        <f>IF('Ventas Pases'!$D1674="Red HEROIC",IFERROR(VLOOKUP('Ventas Pases'!$G1674,'Comisiones HEROIC'!$A$1:$B$11,2,0),15),IF('Ventas Pases'!$D1674="Red HEROIC",15,0))</f>
        <v>0</v>
      </c>
      <c r="M1674">
        <f>IF(pases[[#This Row],[Días Visita]]&lt;7,0,IF(pases[[#This Row],[Días Visita]]&lt;9,1,IF(pases[[#This Row],[Días Visita]]="Ilimitados",0,2)))</f>
        <v>0</v>
      </c>
      <c r="N1674" s="5">
        <f>IF(AND('Ventas Pases'!$A1674="Fuera de Temporada",'Ventas Pases'!$B1674=2019,pases[[#This Row],[Modo de Compra]]="Paquete"),30,0)</f>
        <v>0</v>
      </c>
      <c r="O1674" s="5">
        <f>-SUMIF(lift[Número de pase],pases[[#This Row],[Numero de Pase]],lift[Costo])</f>
        <v>0</v>
      </c>
    </row>
    <row r="1675" spans="1:15" x14ac:dyDescent="0.25">
      <c r="A1675" t="s">
        <v>13</v>
      </c>
      <c r="B1675">
        <v>2019</v>
      </c>
      <c r="C1675">
        <v>43335</v>
      </c>
      <c r="D1675" t="s">
        <v>14</v>
      </c>
      <c r="E1675">
        <v>43288</v>
      </c>
      <c r="F1675">
        <v>3</v>
      </c>
      <c r="G1675" t="s">
        <v>15</v>
      </c>
      <c r="H1675" t="s">
        <v>1693</v>
      </c>
      <c r="I1675" s="5">
        <v>420</v>
      </c>
      <c r="J1675" s="5">
        <f>IFERROR('Ventas Pases'!$I1675/'Ventas Pases'!$F1675,"PASE")</f>
        <v>140</v>
      </c>
      <c r="K1675" t="str">
        <f>IFERROR(VLOOKUP('Ventas Pases'!$J1675,'Comisiones HEROIC'!$E$1:$F$6,2,0),"")</f>
        <v/>
      </c>
      <c r="L1675" s="5">
        <f>IF('Ventas Pases'!$D1675="Red HEROIC",IFERROR(VLOOKUP('Ventas Pases'!$G1675,'Comisiones HEROIC'!$A$1:$B$11,2,0),15),IF('Ventas Pases'!$D1675="Red HEROIC",15,0))</f>
        <v>12</v>
      </c>
      <c r="M1675">
        <f>IF(pases[[#This Row],[Días Visita]]&lt;7,0,IF(pases[[#This Row],[Días Visita]]&lt;9,1,IF(pases[[#This Row],[Días Visita]]="Ilimitados",0,2)))</f>
        <v>0</v>
      </c>
      <c r="N1675" s="5">
        <f>IF(AND('Ventas Pases'!$A1675="Fuera de Temporada",'Ventas Pases'!$B1675=2019,pases[[#This Row],[Modo de Compra]]="Paquete"),30,0)</f>
        <v>0</v>
      </c>
      <c r="O1675" s="5">
        <f>-SUMIF(lift[Número de pase],pases[[#This Row],[Numero de Pase]],lift[Costo])</f>
        <v>0</v>
      </c>
    </row>
    <row r="1676" spans="1:15" x14ac:dyDescent="0.25">
      <c r="A1676" t="s">
        <v>7</v>
      </c>
      <c r="B1676">
        <v>2018</v>
      </c>
      <c r="C1676">
        <v>43130</v>
      </c>
      <c r="D1676" t="s">
        <v>8</v>
      </c>
      <c r="E1676">
        <v>43054</v>
      </c>
      <c r="F1676" t="s">
        <v>11</v>
      </c>
      <c r="G1676" t="s">
        <v>9</v>
      </c>
      <c r="H1676" t="s">
        <v>1694</v>
      </c>
      <c r="I1676" s="5">
        <v>1950</v>
      </c>
      <c r="J1676" s="5" t="str">
        <f>IFERROR('Ventas Pases'!$I1676/'Ventas Pases'!$F1676,"PASE")</f>
        <v>PASE</v>
      </c>
      <c r="K1676" t="str">
        <f>IFERROR(VLOOKUP('Ventas Pases'!$J1676,'Comisiones HEROIC'!$E$1:$F$6,2,0),"")</f>
        <v/>
      </c>
      <c r="L1676" s="5">
        <f>IF('Ventas Pases'!$D1676="Red HEROIC",IFERROR(VLOOKUP('Ventas Pases'!$G1676,'Comisiones HEROIC'!$A$1:$B$11,2,0),15),IF('Ventas Pases'!$D1676="Red HEROIC",15,0))</f>
        <v>0</v>
      </c>
      <c r="M1676">
        <f>IF(pases[[#This Row],[Días Visita]]&lt;7,0,IF(pases[[#This Row],[Días Visita]]&lt;9,1,IF(pases[[#This Row],[Días Visita]]="Ilimitados",0,2)))</f>
        <v>0</v>
      </c>
      <c r="N1676" s="5">
        <f>IF(AND('Ventas Pases'!$A1676="Fuera de Temporada",'Ventas Pases'!$B1676=2019,pases[[#This Row],[Modo de Compra]]="Paquete"),30,0)</f>
        <v>0</v>
      </c>
      <c r="O1676" s="5">
        <f>-SUMIF(lift[Número de pase],pases[[#This Row],[Numero de Pase]],lift[Costo])</f>
        <v>-276</v>
      </c>
    </row>
    <row r="1677" spans="1:15" x14ac:dyDescent="0.25">
      <c r="A1677" t="s">
        <v>7</v>
      </c>
      <c r="B1677">
        <v>2018</v>
      </c>
      <c r="C1677">
        <v>43139</v>
      </c>
      <c r="D1677" t="s">
        <v>17</v>
      </c>
      <c r="E1677">
        <v>43159</v>
      </c>
      <c r="F1677">
        <v>2</v>
      </c>
      <c r="G1677" t="s">
        <v>9</v>
      </c>
      <c r="H1677" t="s">
        <v>1695</v>
      </c>
      <c r="I1677" s="5">
        <v>220</v>
      </c>
      <c r="J1677" s="5">
        <f>IFERROR('Ventas Pases'!$I1677/'Ventas Pases'!$F1677,"PASE")</f>
        <v>110</v>
      </c>
      <c r="K1677" t="str">
        <f>IFERROR(VLOOKUP('Ventas Pases'!$J1677,'Comisiones HEROIC'!$E$1:$F$6,2,0),"")</f>
        <v>Elton Hotel</v>
      </c>
      <c r="L1677" s="5">
        <f>IF('Ventas Pases'!$D1677="Red HEROIC",IFERROR(VLOOKUP('Ventas Pases'!$G1677,'Comisiones HEROIC'!$A$1:$B$11,2,0),15),IF('Ventas Pases'!$D1677="Red HEROIC",15,0))</f>
        <v>0</v>
      </c>
      <c r="M1677">
        <f>IF(pases[[#This Row],[Días Visita]]&lt;7,0,IF(pases[[#This Row],[Días Visita]]&lt;9,1,IF(pases[[#This Row],[Días Visita]]="Ilimitados",0,2)))</f>
        <v>0</v>
      </c>
      <c r="N1677" s="5">
        <f>IF(AND('Ventas Pases'!$A1677="Fuera de Temporada",'Ventas Pases'!$B1677=2019,pases[[#This Row],[Modo de Compra]]="Paquete"),30,0)</f>
        <v>0</v>
      </c>
      <c r="O1677" s="5">
        <f>-SUMIF(lift[Número de pase],pases[[#This Row],[Numero de Pase]],lift[Costo])</f>
        <v>0</v>
      </c>
    </row>
    <row r="1678" spans="1:15" x14ac:dyDescent="0.25">
      <c r="A1678" t="s">
        <v>7</v>
      </c>
      <c r="B1678">
        <v>2018</v>
      </c>
      <c r="C1678">
        <v>43460</v>
      </c>
      <c r="D1678" t="s">
        <v>8</v>
      </c>
      <c r="E1678">
        <v>43113</v>
      </c>
      <c r="F1678">
        <v>7</v>
      </c>
      <c r="G1678" t="s">
        <v>9</v>
      </c>
      <c r="H1678" t="s">
        <v>1696</v>
      </c>
      <c r="I1678" s="5">
        <v>840</v>
      </c>
      <c r="J1678" s="5">
        <f>IFERROR('Ventas Pases'!$I1678/'Ventas Pases'!$F1678,"PASE")</f>
        <v>120</v>
      </c>
      <c r="K1678" t="str">
        <f>IFERROR(VLOOKUP('Ventas Pases'!$J1678,'Comisiones HEROIC'!$E$1:$F$6,2,0),"")</f>
        <v/>
      </c>
      <c r="L1678" s="5">
        <f>IF('Ventas Pases'!$D1678="Red HEROIC",IFERROR(VLOOKUP('Ventas Pases'!$G1678,'Comisiones HEROIC'!$A$1:$B$11,2,0),15),IF('Ventas Pases'!$D1678="Red HEROIC",15,0))</f>
        <v>0</v>
      </c>
      <c r="M1678">
        <f>IF(pases[[#This Row],[Días Visita]]&lt;7,0,IF(pases[[#This Row],[Días Visita]]&lt;9,1,IF(pases[[#This Row],[Días Visita]]="Ilimitados",0,2)))</f>
        <v>1</v>
      </c>
      <c r="N1678" s="5">
        <f>IF(AND('Ventas Pases'!$A1678="Fuera de Temporada",'Ventas Pases'!$B1678=2019,pases[[#This Row],[Modo de Compra]]="Paquete"),30,0)</f>
        <v>0</v>
      </c>
      <c r="O1678" s="5">
        <f>-SUMIF(lift[Número de pase],pases[[#This Row],[Numero de Pase]],lift[Costo])</f>
        <v>0</v>
      </c>
    </row>
    <row r="1679" spans="1:15" x14ac:dyDescent="0.25">
      <c r="A1679" t="s">
        <v>7</v>
      </c>
      <c r="B1679">
        <v>2018</v>
      </c>
      <c r="C1679">
        <v>43441</v>
      </c>
      <c r="D1679" t="s">
        <v>14</v>
      </c>
      <c r="E1679">
        <v>43110</v>
      </c>
      <c r="F1679">
        <v>9</v>
      </c>
      <c r="G1679" t="s">
        <v>35</v>
      </c>
      <c r="H1679" t="s">
        <v>1697</v>
      </c>
      <c r="I1679" s="5">
        <v>1260</v>
      </c>
      <c r="J1679" s="5">
        <f>IFERROR('Ventas Pases'!$I1679/'Ventas Pases'!$F1679,"PASE")</f>
        <v>140</v>
      </c>
      <c r="K1679" t="str">
        <f>IFERROR(VLOOKUP('Ventas Pases'!$J1679,'Comisiones HEROIC'!$E$1:$F$6,2,0),"")</f>
        <v/>
      </c>
      <c r="L1679" s="5">
        <f>IF('Ventas Pases'!$D1679="Red HEROIC",IFERROR(VLOOKUP('Ventas Pases'!$G1679,'Comisiones HEROIC'!$A$1:$B$11,2,0),15),IF('Ventas Pases'!$D1679="Red HEROIC",15,0))</f>
        <v>16</v>
      </c>
      <c r="M1679">
        <f>IF(pases[[#This Row],[Días Visita]]&lt;7,0,IF(pases[[#This Row],[Días Visita]]&lt;9,1,IF(pases[[#This Row],[Días Visita]]="Ilimitados",0,2)))</f>
        <v>2</v>
      </c>
      <c r="N1679" s="5">
        <f>IF(AND('Ventas Pases'!$A1679="Fuera de Temporada",'Ventas Pases'!$B1679=2019,pases[[#This Row],[Modo de Compra]]="Paquete"),30,0)</f>
        <v>0</v>
      </c>
      <c r="O1679" s="5">
        <f>-SUMIF(lift[Número de pase],pases[[#This Row],[Numero de Pase]],lift[Costo])</f>
        <v>0</v>
      </c>
    </row>
    <row r="1680" spans="1:15" x14ac:dyDescent="0.25">
      <c r="A1680" t="s">
        <v>7</v>
      </c>
      <c r="B1680">
        <v>2019</v>
      </c>
      <c r="C1680">
        <v>43510</v>
      </c>
      <c r="D1680" t="s">
        <v>8</v>
      </c>
      <c r="E1680">
        <v>43540</v>
      </c>
      <c r="F1680">
        <v>5</v>
      </c>
      <c r="G1680" t="s">
        <v>9</v>
      </c>
      <c r="H1680" t="s">
        <v>1698</v>
      </c>
      <c r="I1680" s="5">
        <v>600</v>
      </c>
      <c r="J1680" s="5">
        <f>IFERROR('Ventas Pases'!$I1680/'Ventas Pases'!$F1680,"PASE")</f>
        <v>120</v>
      </c>
      <c r="K1680" t="str">
        <f>IFERROR(VLOOKUP('Ventas Pases'!$J1680,'Comisiones HEROIC'!$E$1:$F$6,2,0),"")</f>
        <v/>
      </c>
      <c r="L1680" s="5">
        <f>IF('Ventas Pases'!$D1680="Red HEROIC",IFERROR(VLOOKUP('Ventas Pases'!$G1680,'Comisiones HEROIC'!$A$1:$B$11,2,0),15),IF('Ventas Pases'!$D1680="Red HEROIC",15,0))</f>
        <v>0</v>
      </c>
      <c r="M1680">
        <f>IF(pases[[#This Row],[Días Visita]]&lt;7,0,IF(pases[[#This Row],[Días Visita]]&lt;9,1,IF(pases[[#This Row],[Días Visita]]="Ilimitados",0,2)))</f>
        <v>0</v>
      </c>
      <c r="N1680" s="5">
        <f>IF(AND('Ventas Pases'!$A1680="Fuera de Temporada",'Ventas Pases'!$B1680=2019,pases[[#This Row],[Modo de Compra]]="Paquete"),30,0)</f>
        <v>0</v>
      </c>
      <c r="O1680" s="5">
        <f>-SUMIF(lift[Número de pase],pases[[#This Row],[Numero de Pase]],lift[Costo])</f>
        <v>0</v>
      </c>
    </row>
    <row r="1681" spans="1:15" x14ac:dyDescent="0.25">
      <c r="A1681" t="s">
        <v>13</v>
      </c>
      <c r="B1681">
        <v>2018</v>
      </c>
      <c r="C1681">
        <v>43371</v>
      </c>
      <c r="D1681" t="s">
        <v>8</v>
      </c>
      <c r="E1681">
        <v>42832</v>
      </c>
      <c r="F1681">
        <v>9</v>
      </c>
      <c r="G1681" t="s">
        <v>9</v>
      </c>
      <c r="H1681" t="s">
        <v>1699</v>
      </c>
      <c r="I1681" s="5">
        <v>1080</v>
      </c>
      <c r="J1681" s="5">
        <f>IFERROR('Ventas Pases'!$I1681/'Ventas Pases'!$F1681,"PASE")</f>
        <v>120</v>
      </c>
      <c r="K1681" t="str">
        <f>IFERROR(VLOOKUP('Ventas Pases'!$J1681,'Comisiones HEROIC'!$E$1:$F$6,2,0),"")</f>
        <v/>
      </c>
      <c r="L1681" s="5">
        <f>IF('Ventas Pases'!$D1681="Red HEROIC",IFERROR(VLOOKUP('Ventas Pases'!$G1681,'Comisiones HEROIC'!$A$1:$B$11,2,0),15),IF('Ventas Pases'!$D1681="Red HEROIC",15,0))</f>
        <v>0</v>
      </c>
      <c r="M1681">
        <f>IF(pases[[#This Row],[Días Visita]]&lt;7,0,IF(pases[[#This Row],[Días Visita]]&lt;9,1,IF(pases[[#This Row],[Días Visita]]="Ilimitados",0,2)))</f>
        <v>2</v>
      </c>
      <c r="N1681" s="5">
        <f>IF(AND('Ventas Pases'!$A1681="Fuera de Temporada",'Ventas Pases'!$B1681=2019,pases[[#This Row],[Modo de Compra]]="Paquete"),30,0)</f>
        <v>0</v>
      </c>
      <c r="O1681" s="5">
        <f>-SUMIF(lift[Número de pase],pases[[#This Row],[Numero de Pase]],lift[Costo])</f>
        <v>0</v>
      </c>
    </row>
    <row r="1682" spans="1:15" x14ac:dyDescent="0.25">
      <c r="A1682" t="s">
        <v>13</v>
      </c>
      <c r="B1682">
        <v>2019</v>
      </c>
      <c r="C1682">
        <v>43384</v>
      </c>
      <c r="D1682" t="s">
        <v>17</v>
      </c>
      <c r="E1682">
        <v>43280</v>
      </c>
      <c r="F1682">
        <v>7</v>
      </c>
      <c r="G1682" t="s">
        <v>9</v>
      </c>
      <c r="H1682" t="s">
        <v>1700</v>
      </c>
      <c r="I1682" s="5">
        <v>770</v>
      </c>
      <c r="J1682" s="5">
        <f>IFERROR('Ventas Pases'!$I1682/'Ventas Pases'!$F1682,"PASE")</f>
        <v>110</v>
      </c>
      <c r="K1682" t="str">
        <f>IFERROR(VLOOKUP('Ventas Pases'!$J1682,'Comisiones HEROIC'!$E$1:$F$6,2,0),"")</f>
        <v>Elton Hotel</v>
      </c>
      <c r="L1682" s="5">
        <f>IF('Ventas Pases'!$D1682="Red HEROIC",IFERROR(VLOOKUP('Ventas Pases'!$G1682,'Comisiones HEROIC'!$A$1:$B$11,2,0),15),IF('Ventas Pases'!$D1682="Red HEROIC",15,0))</f>
        <v>0</v>
      </c>
      <c r="M1682">
        <f>IF(pases[[#This Row],[Días Visita]]&lt;7,0,IF(pases[[#This Row],[Días Visita]]&lt;9,1,IF(pases[[#This Row],[Días Visita]]="Ilimitados",0,2)))</f>
        <v>1</v>
      </c>
      <c r="N1682" s="5">
        <f>IF(AND('Ventas Pases'!$A1682="Fuera de Temporada",'Ventas Pases'!$B1682=2019,pases[[#This Row],[Modo de Compra]]="Paquete"),30,0)</f>
        <v>30</v>
      </c>
      <c r="O1682" s="5">
        <f>-SUMIF(lift[Número de pase],pases[[#This Row],[Numero de Pase]],lift[Costo])</f>
        <v>0</v>
      </c>
    </row>
    <row r="1683" spans="1:15" x14ac:dyDescent="0.25">
      <c r="A1683" t="s">
        <v>7</v>
      </c>
      <c r="B1683">
        <v>2019</v>
      </c>
      <c r="C1683">
        <v>43536</v>
      </c>
      <c r="D1683" t="s">
        <v>8</v>
      </c>
      <c r="E1683">
        <v>43546</v>
      </c>
      <c r="F1683">
        <v>1</v>
      </c>
      <c r="G1683" t="s">
        <v>9</v>
      </c>
      <c r="H1683" t="s">
        <v>1701</v>
      </c>
      <c r="I1683" s="5">
        <v>120</v>
      </c>
      <c r="J1683" s="5">
        <f>IFERROR('Ventas Pases'!$I1683/'Ventas Pases'!$F1683,"PASE")</f>
        <v>120</v>
      </c>
      <c r="K1683" t="str">
        <f>IFERROR(VLOOKUP('Ventas Pases'!$J1683,'Comisiones HEROIC'!$E$1:$F$6,2,0),"")</f>
        <v/>
      </c>
      <c r="L1683" s="5">
        <f>IF('Ventas Pases'!$D1683="Red HEROIC",IFERROR(VLOOKUP('Ventas Pases'!$G1683,'Comisiones HEROIC'!$A$1:$B$11,2,0),15),IF('Ventas Pases'!$D1683="Red HEROIC",15,0))</f>
        <v>0</v>
      </c>
      <c r="M1683">
        <f>IF(pases[[#This Row],[Días Visita]]&lt;7,0,IF(pases[[#This Row],[Días Visita]]&lt;9,1,IF(pases[[#This Row],[Días Visita]]="Ilimitados",0,2)))</f>
        <v>0</v>
      </c>
      <c r="N1683" s="5">
        <f>IF(AND('Ventas Pases'!$A1683="Fuera de Temporada",'Ventas Pases'!$B1683=2019,pases[[#This Row],[Modo de Compra]]="Paquete"),30,0)</f>
        <v>0</v>
      </c>
      <c r="O1683" s="5">
        <f>-SUMIF(lift[Número de pase],pases[[#This Row],[Numero de Pase]],lift[Costo])</f>
        <v>0</v>
      </c>
    </row>
    <row r="1684" spans="1:15" x14ac:dyDescent="0.25">
      <c r="A1684" t="s">
        <v>7</v>
      </c>
      <c r="B1684">
        <v>2018</v>
      </c>
      <c r="C1684">
        <v>43106</v>
      </c>
      <c r="D1684" t="s">
        <v>14</v>
      </c>
      <c r="E1684">
        <v>43171</v>
      </c>
      <c r="F1684">
        <v>9</v>
      </c>
      <c r="G1684" t="s">
        <v>15</v>
      </c>
      <c r="H1684" t="s">
        <v>1702</v>
      </c>
      <c r="I1684" s="5">
        <v>1260</v>
      </c>
      <c r="J1684" s="5">
        <f>IFERROR('Ventas Pases'!$I1684/'Ventas Pases'!$F1684,"PASE")</f>
        <v>140</v>
      </c>
      <c r="K1684" t="str">
        <f>IFERROR(VLOOKUP('Ventas Pases'!$J1684,'Comisiones HEROIC'!$E$1:$F$6,2,0),"")</f>
        <v/>
      </c>
      <c r="L1684" s="5">
        <f>IF('Ventas Pases'!$D1684="Red HEROIC",IFERROR(VLOOKUP('Ventas Pases'!$G1684,'Comisiones HEROIC'!$A$1:$B$11,2,0),15),IF('Ventas Pases'!$D1684="Red HEROIC",15,0))</f>
        <v>12</v>
      </c>
      <c r="M1684">
        <f>IF(pases[[#This Row],[Días Visita]]&lt;7,0,IF(pases[[#This Row],[Días Visita]]&lt;9,1,IF(pases[[#This Row],[Días Visita]]="Ilimitados",0,2)))</f>
        <v>2</v>
      </c>
      <c r="N1684" s="5">
        <f>IF(AND('Ventas Pases'!$A1684="Fuera de Temporada",'Ventas Pases'!$B1684=2019,pases[[#This Row],[Modo de Compra]]="Paquete"),30,0)</f>
        <v>0</v>
      </c>
      <c r="O1684" s="5">
        <f>-SUMIF(lift[Número de pase],pases[[#This Row],[Numero de Pase]],lift[Costo])</f>
        <v>0</v>
      </c>
    </row>
    <row r="1685" spans="1:15" x14ac:dyDescent="0.25">
      <c r="A1685" t="s">
        <v>7</v>
      </c>
      <c r="B1685">
        <v>2018</v>
      </c>
      <c r="C1685">
        <v>43132</v>
      </c>
      <c r="D1685" t="s">
        <v>14</v>
      </c>
      <c r="E1685">
        <v>43169</v>
      </c>
      <c r="F1685">
        <v>9</v>
      </c>
      <c r="G1685" t="s">
        <v>19</v>
      </c>
      <c r="H1685" t="s">
        <v>1703</v>
      </c>
      <c r="I1685" s="5">
        <v>1260</v>
      </c>
      <c r="J1685" s="5">
        <f>IFERROR('Ventas Pases'!$I1685/'Ventas Pases'!$F1685,"PASE")</f>
        <v>140</v>
      </c>
      <c r="K1685" t="str">
        <f>IFERROR(VLOOKUP('Ventas Pases'!$J1685,'Comisiones HEROIC'!$E$1:$F$6,2,0),"")</f>
        <v/>
      </c>
      <c r="L1685" s="5">
        <f>IF('Ventas Pases'!$D1685="Red HEROIC",IFERROR(VLOOKUP('Ventas Pases'!$G1685,'Comisiones HEROIC'!$A$1:$B$11,2,0),15),IF('Ventas Pases'!$D1685="Red HEROIC",15,0))</f>
        <v>15</v>
      </c>
      <c r="M1685">
        <f>IF(pases[[#This Row],[Días Visita]]&lt;7,0,IF(pases[[#This Row],[Días Visita]]&lt;9,1,IF(pases[[#This Row],[Días Visita]]="Ilimitados",0,2)))</f>
        <v>2</v>
      </c>
      <c r="N1685" s="5">
        <f>IF(AND('Ventas Pases'!$A1685="Fuera de Temporada",'Ventas Pases'!$B1685=2019,pases[[#This Row],[Modo de Compra]]="Paquete"),30,0)</f>
        <v>0</v>
      </c>
      <c r="O1685" s="5">
        <f>-SUMIF(lift[Número de pase],pases[[#This Row],[Numero de Pase]],lift[Costo])</f>
        <v>0</v>
      </c>
    </row>
    <row r="1686" spans="1:15" x14ac:dyDescent="0.25">
      <c r="A1686" t="s">
        <v>7</v>
      </c>
      <c r="B1686">
        <v>2018</v>
      </c>
      <c r="C1686">
        <v>43461</v>
      </c>
      <c r="D1686" t="s">
        <v>8</v>
      </c>
      <c r="E1686">
        <v>43130</v>
      </c>
      <c r="F1686">
        <v>9</v>
      </c>
      <c r="G1686" t="s">
        <v>9</v>
      </c>
      <c r="H1686" t="s">
        <v>1704</v>
      </c>
      <c r="I1686" s="5">
        <v>1080</v>
      </c>
      <c r="J1686" s="5">
        <f>IFERROR('Ventas Pases'!$I1686/'Ventas Pases'!$F1686,"PASE")</f>
        <v>120</v>
      </c>
      <c r="K1686" t="str">
        <f>IFERROR(VLOOKUP('Ventas Pases'!$J1686,'Comisiones HEROIC'!$E$1:$F$6,2,0),"")</f>
        <v/>
      </c>
      <c r="L1686" s="5">
        <f>IF('Ventas Pases'!$D1686="Red HEROIC",IFERROR(VLOOKUP('Ventas Pases'!$G1686,'Comisiones HEROIC'!$A$1:$B$11,2,0),15),IF('Ventas Pases'!$D1686="Red HEROIC",15,0))</f>
        <v>0</v>
      </c>
      <c r="M1686">
        <f>IF(pases[[#This Row],[Días Visita]]&lt;7,0,IF(pases[[#This Row],[Días Visita]]&lt;9,1,IF(pases[[#This Row],[Días Visita]]="Ilimitados",0,2)))</f>
        <v>2</v>
      </c>
      <c r="N1686" s="5">
        <f>IF(AND('Ventas Pases'!$A1686="Fuera de Temporada",'Ventas Pases'!$B1686=2019,pases[[#This Row],[Modo de Compra]]="Paquete"),30,0)</f>
        <v>0</v>
      </c>
      <c r="O1686" s="5">
        <f>-SUMIF(lift[Número de pase],pases[[#This Row],[Numero de Pase]],lift[Costo])</f>
        <v>0</v>
      </c>
    </row>
    <row r="1687" spans="1:15" x14ac:dyDescent="0.25">
      <c r="A1687" t="s">
        <v>7</v>
      </c>
      <c r="B1687">
        <v>2019</v>
      </c>
      <c r="C1687">
        <v>43497</v>
      </c>
      <c r="D1687" t="s">
        <v>14</v>
      </c>
      <c r="E1687">
        <v>43535</v>
      </c>
      <c r="F1687">
        <v>9</v>
      </c>
      <c r="G1687" t="s">
        <v>35</v>
      </c>
      <c r="H1687" t="s">
        <v>1705</v>
      </c>
      <c r="I1687" s="5">
        <v>1260</v>
      </c>
      <c r="J1687" s="5">
        <f>IFERROR('Ventas Pases'!$I1687/'Ventas Pases'!$F1687,"PASE")</f>
        <v>140</v>
      </c>
      <c r="K1687" t="str">
        <f>IFERROR(VLOOKUP('Ventas Pases'!$J1687,'Comisiones HEROIC'!$E$1:$F$6,2,0),"")</f>
        <v/>
      </c>
      <c r="L1687" s="5">
        <f>IF('Ventas Pases'!$D1687="Red HEROIC",IFERROR(VLOOKUP('Ventas Pases'!$G1687,'Comisiones HEROIC'!$A$1:$B$11,2,0),15),IF('Ventas Pases'!$D1687="Red HEROIC",15,0))</f>
        <v>16</v>
      </c>
      <c r="M1687">
        <f>IF(pases[[#This Row],[Días Visita]]&lt;7,0,IF(pases[[#This Row],[Días Visita]]&lt;9,1,IF(pases[[#This Row],[Días Visita]]="Ilimitados",0,2)))</f>
        <v>2</v>
      </c>
      <c r="N1687" s="5">
        <f>IF(AND('Ventas Pases'!$A1687="Fuera de Temporada",'Ventas Pases'!$B1687=2019,pases[[#This Row],[Modo de Compra]]="Paquete"),30,0)</f>
        <v>0</v>
      </c>
      <c r="O1687" s="5">
        <f>-SUMIF(lift[Número de pase],pases[[#This Row],[Numero de Pase]],lift[Costo])</f>
        <v>0</v>
      </c>
    </row>
    <row r="1688" spans="1:15" x14ac:dyDescent="0.25">
      <c r="A1688" t="s">
        <v>13</v>
      </c>
      <c r="B1688">
        <v>2019</v>
      </c>
      <c r="C1688">
        <v>43376</v>
      </c>
      <c r="D1688" t="s">
        <v>8</v>
      </c>
      <c r="E1688">
        <v>43226</v>
      </c>
      <c r="F1688">
        <v>8</v>
      </c>
      <c r="G1688" t="s">
        <v>9</v>
      </c>
      <c r="H1688" t="s">
        <v>1706</v>
      </c>
      <c r="I1688" s="5">
        <v>960</v>
      </c>
      <c r="J1688" s="5">
        <f>IFERROR('Ventas Pases'!$I1688/'Ventas Pases'!$F1688,"PASE")</f>
        <v>120</v>
      </c>
      <c r="K1688" t="str">
        <f>IFERROR(VLOOKUP('Ventas Pases'!$J1688,'Comisiones HEROIC'!$E$1:$F$6,2,0),"")</f>
        <v/>
      </c>
      <c r="L1688" s="5">
        <f>IF('Ventas Pases'!$D1688="Red HEROIC",IFERROR(VLOOKUP('Ventas Pases'!$G1688,'Comisiones HEROIC'!$A$1:$B$11,2,0),15),IF('Ventas Pases'!$D1688="Red HEROIC",15,0))</f>
        <v>0</v>
      </c>
      <c r="M1688">
        <f>IF(pases[[#This Row],[Días Visita]]&lt;7,0,IF(pases[[#This Row],[Días Visita]]&lt;9,1,IF(pases[[#This Row],[Días Visita]]="Ilimitados",0,2)))</f>
        <v>1</v>
      </c>
      <c r="N1688" s="5">
        <f>IF(AND('Ventas Pases'!$A1688="Fuera de Temporada",'Ventas Pases'!$B1688=2019,pases[[#This Row],[Modo de Compra]]="Paquete"),30,0)</f>
        <v>0</v>
      </c>
      <c r="O1688" s="5">
        <f>-SUMIF(lift[Número de pase],pases[[#This Row],[Numero de Pase]],lift[Costo])</f>
        <v>0</v>
      </c>
    </row>
    <row r="1689" spans="1:15" x14ac:dyDescent="0.25">
      <c r="A1689" t="s">
        <v>7</v>
      </c>
      <c r="B1689">
        <v>2018</v>
      </c>
      <c r="C1689">
        <v>43122</v>
      </c>
      <c r="D1689" t="s">
        <v>8</v>
      </c>
      <c r="E1689">
        <v>43054</v>
      </c>
      <c r="F1689" t="s">
        <v>11</v>
      </c>
      <c r="G1689" t="s">
        <v>9</v>
      </c>
      <c r="H1689" t="s">
        <v>1707</v>
      </c>
      <c r="I1689" s="5">
        <v>1950</v>
      </c>
      <c r="J1689" s="5" t="str">
        <f>IFERROR('Ventas Pases'!$I1689/'Ventas Pases'!$F1689,"PASE")</f>
        <v>PASE</v>
      </c>
      <c r="K1689" t="str">
        <f>IFERROR(VLOOKUP('Ventas Pases'!$J1689,'Comisiones HEROIC'!$E$1:$F$6,2,0),"")</f>
        <v/>
      </c>
      <c r="L1689" s="5">
        <f>IF('Ventas Pases'!$D1689="Red HEROIC",IFERROR(VLOOKUP('Ventas Pases'!$G1689,'Comisiones HEROIC'!$A$1:$B$11,2,0),15),IF('Ventas Pases'!$D1689="Red HEROIC",15,0))</f>
        <v>0</v>
      </c>
      <c r="M1689">
        <f>IF(pases[[#This Row],[Días Visita]]&lt;7,0,IF(pases[[#This Row],[Días Visita]]&lt;9,1,IF(pases[[#This Row],[Días Visita]]="Ilimitados",0,2)))</f>
        <v>0</v>
      </c>
      <c r="N1689" s="5">
        <f>IF(AND('Ventas Pases'!$A1689="Fuera de Temporada",'Ventas Pases'!$B1689=2019,pases[[#This Row],[Modo de Compra]]="Paquete"),30,0)</f>
        <v>0</v>
      </c>
      <c r="O1689" s="5">
        <f>-SUMIF(lift[Número de pase],pases[[#This Row],[Numero de Pase]],lift[Costo])</f>
        <v>-552</v>
      </c>
    </row>
    <row r="1690" spans="1:15" x14ac:dyDescent="0.25">
      <c r="A1690" t="s">
        <v>7</v>
      </c>
      <c r="B1690">
        <v>2019</v>
      </c>
      <c r="C1690">
        <v>43455</v>
      </c>
      <c r="D1690" t="s">
        <v>8</v>
      </c>
      <c r="E1690">
        <v>43506</v>
      </c>
      <c r="F1690">
        <v>5</v>
      </c>
      <c r="G1690" t="s">
        <v>9</v>
      </c>
      <c r="H1690" t="s">
        <v>1708</v>
      </c>
      <c r="I1690" s="5">
        <v>600</v>
      </c>
      <c r="J1690" s="5">
        <f>IFERROR('Ventas Pases'!$I1690/'Ventas Pases'!$F1690,"PASE")</f>
        <v>120</v>
      </c>
      <c r="K1690" t="str">
        <f>IFERROR(VLOOKUP('Ventas Pases'!$J1690,'Comisiones HEROIC'!$E$1:$F$6,2,0),"")</f>
        <v/>
      </c>
      <c r="L1690" s="5">
        <f>IF('Ventas Pases'!$D1690="Red HEROIC",IFERROR(VLOOKUP('Ventas Pases'!$G1690,'Comisiones HEROIC'!$A$1:$B$11,2,0),15),IF('Ventas Pases'!$D1690="Red HEROIC",15,0))</f>
        <v>0</v>
      </c>
      <c r="M1690">
        <f>IF(pases[[#This Row],[Días Visita]]&lt;7,0,IF(pases[[#This Row],[Días Visita]]&lt;9,1,IF(pases[[#This Row],[Días Visita]]="Ilimitados",0,2)))</f>
        <v>0</v>
      </c>
      <c r="N1690" s="5">
        <f>IF(AND('Ventas Pases'!$A1690="Fuera de Temporada",'Ventas Pases'!$B1690=2019,pases[[#This Row],[Modo de Compra]]="Paquete"),30,0)</f>
        <v>0</v>
      </c>
      <c r="O1690" s="5">
        <f>-SUMIF(lift[Número de pase],pases[[#This Row],[Numero de Pase]],lift[Costo])</f>
        <v>0</v>
      </c>
    </row>
    <row r="1691" spans="1:15" x14ac:dyDescent="0.25">
      <c r="A1691" t="s">
        <v>7</v>
      </c>
      <c r="B1691">
        <v>2018</v>
      </c>
      <c r="C1691">
        <v>43153</v>
      </c>
      <c r="D1691" t="s">
        <v>8</v>
      </c>
      <c r="E1691">
        <v>43054</v>
      </c>
      <c r="F1691" t="s">
        <v>11</v>
      </c>
      <c r="G1691" t="s">
        <v>9</v>
      </c>
      <c r="H1691" t="s">
        <v>1709</v>
      </c>
      <c r="I1691" s="5">
        <v>1950</v>
      </c>
      <c r="J1691" s="5" t="str">
        <f>IFERROR('Ventas Pases'!$I1691/'Ventas Pases'!$F1691,"PASE")</f>
        <v>PASE</v>
      </c>
      <c r="K1691" t="str">
        <f>IFERROR(VLOOKUP('Ventas Pases'!$J1691,'Comisiones HEROIC'!$E$1:$F$6,2,0),"")</f>
        <v/>
      </c>
      <c r="L1691" s="5">
        <f>IF('Ventas Pases'!$D1691="Red HEROIC",IFERROR(VLOOKUP('Ventas Pases'!$G1691,'Comisiones HEROIC'!$A$1:$B$11,2,0),15),IF('Ventas Pases'!$D1691="Red HEROIC",15,0))</f>
        <v>0</v>
      </c>
      <c r="M1691">
        <f>IF(pases[[#This Row],[Días Visita]]&lt;7,0,IF(pases[[#This Row],[Días Visita]]&lt;9,1,IF(pases[[#This Row],[Días Visita]]="Ilimitados",0,2)))</f>
        <v>0</v>
      </c>
      <c r="N1691" s="5">
        <f>IF(AND('Ventas Pases'!$A1691="Fuera de Temporada",'Ventas Pases'!$B1691=2019,pases[[#This Row],[Modo de Compra]]="Paquete"),30,0)</f>
        <v>0</v>
      </c>
      <c r="O1691" s="5">
        <f>-SUMIF(lift[Número de pase],pases[[#This Row],[Numero de Pase]],lift[Costo])</f>
        <v>-368</v>
      </c>
    </row>
    <row r="1692" spans="1:15" x14ac:dyDescent="0.25">
      <c r="A1692" t="s">
        <v>13</v>
      </c>
      <c r="B1692">
        <v>2018</v>
      </c>
      <c r="C1692">
        <v>43244</v>
      </c>
      <c r="D1692" t="s">
        <v>14</v>
      </c>
      <c r="E1692">
        <v>42881</v>
      </c>
      <c r="F1692">
        <v>8</v>
      </c>
      <c r="G1692" t="s">
        <v>27</v>
      </c>
      <c r="H1692" t="s">
        <v>1710</v>
      </c>
      <c r="I1692" s="5">
        <v>1120</v>
      </c>
      <c r="J1692" s="5">
        <f>IFERROR('Ventas Pases'!$I1692/'Ventas Pases'!$F1692,"PASE")</f>
        <v>140</v>
      </c>
      <c r="K1692" t="str">
        <f>IFERROR(VLOOKUP('Ventas Pases'!$J1692,'Comisiones HEROIC'!$E$1:$F$6,2,0),"")</f>
        <v/>
      </c>
      <c r="L1692" s="5">
        <f>IF('Ventas Pases'!$D1692="Red HEROIC",IFERROR(VLOOKUP('Ventas Pases'!$G1692,'Comisiones HEROIC'!$A$1:$B$11,2,0),15),IF('Ventas Pases'!$D1692="Red HEROIC",15,0))</f>
        <v>15</v>
      </c>
      <c r="M1692">
        <f>IF(pases[[#This Row],[Días Visita]]&lt;7,0,IF(pases[[#This Row],[Días Visita]]&lt;9,1,IF(pases[[#This Row],[Días Visita]]="Ilimitados",0,2)))</f>
        <v>1</v>
      </c>
      <c r="N1692" s="5">
        <f>IF(AND('Ventas Pases'!$A1692="Fuera de Temporada",'Ventas Pases'!$B1692=2019,pases[[#This Row],[Modo de Compra]]="Paquete"),30,0)</f>
        <v>0</v>
      </c>
      <c r="O1692" s="5">
        <f>-SUMIF(lift[Número de pase],pases[[#This Row],[Numero de Pase]],lift[Costo])</f>
        <v>0</v>
      </c>
    </row>
    <row r="1693" spans="1:15" x14ac:dyDescent="0.25">
      <c r="A1693" t="s">
        <v>13</v>
      </c>
      <c r="B1693">
        <v>2019</v>
      </c>
      <c r="C1693">
        <v>43415</v>
      </c>
      <c r="D1693" t="s">
        <v>8</v>
      </c>
      <c r="E1693">
        <v>43245</v>
      </c>
      <c r="F1693">
        <v>7</v>
      </c>
      <c r="G1693" t="s">
        <v>9</v>
      </c>
      <c r="H1693" t="s">
        <v>1711</v>
      </c>
      <c r="I1693" s="5">
        <v>840</v>
      </c>
      <c r="J1693" s="5">
        <f>IFERROR('Ventas Pases'!$I1693/'Ventas Pases'!$F1693,"PASE")</f>
        <v>120</v>
      </c>
      <c r="K1693" t="str">
        <f>IFERROR(VLOOKUP('Ventas Pases'!$J1693,'Comisiones HEROIC'!$E$1:$F$6,2,0),"")</f>
        <v/>
      </c>
      <c r="L1693" s="5">
        <f>IF('Ventas Pases'!$D1693="Red HEROIC",IFERROR(VLOOKUP('Ventas Pases'!$G1693,'Comisiones HEROIC'!$A$1:$B$11,2,0),15),IF('Ventas Pases'!$D1693="Red HEROIC",15,0))</f>
        <v>0</v>
      </c>
      <c r="M1693">
        <f>IF(pases[[#This Row],[Días Visita]]&lt;7,0,IF(pases[[#This Row],[Días Visita]]&lt;9,1,IF(pases[[#This Row],[Días Visita]]="Ilimitados",0,2)))</f>
        <v>1</v>
      </c>
      <c r="N1693" s="5">
        <f>IF(AND('Ventas Pases'!$A1693="Fuera de Temporada",'Ventas Pases'!$B1693=2019,pases[[#This Row],[Modo de Compra]]="Paquete"),30,0)</f>
        <v>0</v>
      </c>
      <c r="O1693" s="5">
        <f>-SUMIF(lift[Número de pase],pases[[#This Row],[Numero de Pase]],lift[Costo])</f>
        <v>0</v>
      </c>
    </row>
    <row r="1694" spans="1:15" x14ac:dyDescent="0.25">
      <c r="A1694" t="s">
        <v>7</v>
      </c>
      <c r="B1694">
        <v>2019</v>
      </c>
      <c r="C1694">
        <v>43547</v>
      </c>
      <c r="D1694" t="s">
        <v>60</v>
      </c>
      <c r="E1694">
        <v>43547</v>
      </c>
      <c r="F1694">
        <v>9</v>
      </c>
      <c r="G1694" t="s">
        <v>9</v>
      </c>
      <c r="H1694" t="s">
        <v>1712</v>
      </c>
      <c r="I1694" s="5">
        <v>1080</v>
      </c>
      <c r="J1694" s="5">
        <f>IFERROR('Ventas Pases'!$I1694/'Ventas Pases'!$F1694,"PASE")</f>
        <v>120</v>
      </c>
      <c r="K1694" t="str">
        <f>IFERROR(VLOOKUP('Ventas Pases'!$J1694,'Comisiones HEROIC'!$E$1:$F$6,2,0),"")</f>
        <v/>
      </c>
      <c r="L1694" s="5">
        <f>IF('Ventas Pases'!$D1694="Red HEROIC",IFERROR(VLOOKUP('Ventas Pases'!$G1694,'Comisiones HEROIC'!$A$1:$B$11,2,0),15),IF('Ventas Pases'!$D1694="Red HEROIC",15,0))</f>
        <v>0</v>
      </c>
      <c r="M1694">
        <f>IF(pases[[#This Row],[Días Visita]]&lt;7,0,IF(pases[[#This Row],[Días Visita]]&lt;9,1,IF(pases[[#This Row],[Días Visita]]="Ilimitados",0,2)))</f>
        <v>2</v>
      </c>
      <c r="N1694" s="5">
        <f>IF(AND('Ventas Pases'!$A1694="Fuera de Temporada",'Ventas Pases'!$B1694=2019,pases[[#This Row],[Modo de Compra]]="Paquete"),30,0)</f>
        <v>0</v>
      </c>
      <c r="O1694" s="5">
        <f>-SUMIF(lift[Número de pase],pases[[#This Row],[Numero de Pase]],lift[Costo])</f>
        <v>0</v>
      </c>
    </row>
    <row r="1695" spans="1:15" x14ac:dyDescent="0.25">
      <c r="A1695" t="s">
        <v>7</v>
      </c>
      <c r="B1695">
        <v>2019</v>
      </c>
      <c r="C1695">
        <v>43421</v>
      </c>
      <c r="D1695" t="s">
        <v>14</v>
      </c>
      <c r="E1695">
        <v>43468</v>
      </c>
      <c r="F1695">
        <v>5</v>
      </c>
      <c r="G1695" t="s">
        <v>15</v>
      </c>
      <c r="H1695" t="s">
        <v>1713</v>
      </c>
      <c r="I1695" s="5">
        <v>700</v>
      </c>
      <c r="J1695" s="5">
        <f>IFERROR('Ventas Pases'!$I1695/'Ventas Pases'!$F1695,"PASE")</f>
        <v>140</v>
      </c>
      <c r="K1695" t="str">
        <f>IFERROR(VLOOKUP('Ventas Pases'!$J1695,'Comisiones HEROIC'!$E$1:$F$6,2,0),"")</f>
        <v/>
      </c>
      <c r="L1695" s="5">
        <f>IF('Ventas Pases'!$D1695="Red HEROIC",IFERROR(VLOOKUP('Ventas Pases'!$G1695,'Comisiones HEROIC'!$A$1:$B$11,2,0),15),IF('Ventas Pases'!$D1695="Red HEROIC",15,0))</f>
        <v>12</v>
      </c>
      <c r="M1695">
        <f>IF(pases[[#This Row],[Días Visita]]&lt;7,0,IF(pases[[#This Row],[Días Visita]]&lt;9,1,IF(pases[[#This Row],[Días Visita]]="Ilimitados",0,2)))</f>
        <v>0</v>
      </c>
      <c r="N1695" s="5">
        <f>IF(AND('Ventas Pases'!$A1695="Fuera de Temporada",'Ventas Pases'!$B1695=2019,pases[[#This Row],[Modo de Compra]]="Paquete"),30,0)</f>
        <v>0</v>
      </c>
      <c r="O1695" s="5">
        <f>-SUMIF(lift[Número de pase],pases[[#This Row],[Numero de Pase]],lift[Costo])</f>
        <v>0</v>
      </c>
    </row>
    <row r="1696" spans="1:15" x14ac:dyDescent="0.25">
      <c r="A1696" t="s">
        <v>7</v>
      </c>
      <c r="B1696">
        <v>2019</v>
      </c>
      <c r="C1696">
        <v>43477</v>
      </c>
      <c r="D1696" t="s">
        <v>8</v>
      </c>
      <c r="E1696">
        <v>43500</v>
      </c>
      <c r="F1696">
        <v>1</v>
      </c>
      <c r="G1696" t="s">
        <v>9</v>
      </c>
      <c r="H1696" t="s">
        <v>1714</v>
      </c>
      <c r="I1696" s="5">
        <v>120</v>
      </c>
      <c r="J1696" s="5">
        <f>IFERROR('Ventas Pases'!$I1696/'Ventas Pases'!$F1696,"PASE")</f>
        <v>120</v>
      </c>
      <c r="K1696" t="str">
        <f>IFERROR(VLOOKUP('Ventas Pases'!$J1696,'Comisiones HEROIC'!$E$1:$F$6,2,0),"")</f>
        <v/>
      </c>
      <c r="L1696" s="5">
        <f>IF('Ventas Pases'!$D1696="Red HEROIC",IFERROR(VLOOKUP('Ventas Pases'!$G1696,'Comisiones HEROIC'!$A$1:$B$11,2,0),15),IF('Ventas Pases'!$D1696="Red HEROIC",15,0))</f>
        <v>0</v>
      </c>
      <c r="M1696">
        <f>IF(pases[[#This Row],[Días Visita]]&lt;7,0,IF(pases[[#This Row],[Días Visita]]&lt;9,1,IF(pases[[#This Row],[Días Visita]]="Ilimitados",0,2)))</f>
        <v>0</v>
      </c>
      <c r="N1696" s="5">
        <f>IF(AND('Ventas Pases'!$A1696="Fuera de Temporada",'Ventas Pases'!$B1696=2019,pases[[#This Row],[Modo de Compra]]="Paquete"),30,0)</f>
        <v>0</v>
      </c>
      <c r="O1696" s="5">
        <f>-SUMIF(lift[Número de pase],pases[[#This Row],[Numero de Pase]],lift[Costo])</f>
        <v>0</v>
      </c>
    </row>
    <row r="1697" spans="1:15" x14ac:dyDescent="0.25">
      <c r="A1697" t="s">
        <v>7</v>
      </c>
      <c r="B1697">
        <v>2019</v>
      </c>
      <c r="C1697">
        <v>43513</v>
      </c>
      <c r="D1697" t="s">
        <v>17</v>
      </c>
      <c r="E1697">
        <v>43546</v>
      </c>
      <c r="F1697">
        <v>5</v>
      </c>
      <c r="G1697" t="s">
        <v>9</v>
      </c>
      <c r="H1697" t="s">
        <v>1715</v>
      </c>
      <c r="I1697" s="5">
        <v>550</v>
      </c>
      <c r="J1697" s="5">
        <f>IFERROR('Ventas Pases'!$I1697/'Ventas Pases'!$F1697,"PASE")</f>
        <v>110</v>
      </c>
      <c r="K1697" t="str">
        <f>IFERROR(VLOOKUP('Ventas Pases'!$J1697,'Comisiones HEROIC'!$E$1:$F$6,2,0),"")</f>
        <v>Elton Hotel</v>
      </c>
      <c r="L1697" s="5">
        <f>IF('Ventas Pases'!$D1697="Red HEROIC",IFERROR(VLOOKUP('Ventas Pases'!$G1697,'Comisiones HEROIC'!$A$1:$B$11,2,0),15),IF('Ventas Pases'!$D1697="Red HEROIC",15,0))</f>
        <v>0</v>
      </c>
      <c r="M1697">
        <f>IF(pases[[#This Row],[Días Visita]]&lt;7,0,IF(pases[[#This Row],[Días Visita]]&lt;9,1,IF(pases[[#This Row],[Días Visita]]="Ilimitados",0,2)))</f>
        <v>0</v>
      </c>
      <c r="N1697" s="5">
        <f>IF(AND('Ventas Pases'!$A1697="Fuera de Temporada",'Ventas Pases'!$B1697=2019,pases[[#This Row],[Modo de Compra]]="Paquete"),30,0)</f>
        <v>0</v>
      </c>
      <c r="O1697" s="5">
        <f>-SUMIF(lift[Número de pase],pases[[#This Row],[Numero de Pase]],lift[Costo])</f>
        <v>0</v>
      </c>
    </row>
    <row r="1698" spans="1:15" x14ac:dyDescent="0.25">
      <c r="A1698" t="s">
        <v>7</v>
      </c>
      <c r="B1698">
        <v>2019</v>
      </c>
      <c r="C1698">
        <v>43509</v>
      </c>
      <c r="D1698" t="s">
        <v>8</v>
      </c>
      <c r="E1698">
        <v>43511</v>
      </c>
      <c r="F1698">
        <v>8</v>
      </c>
      <c r="G1698" t="s">
        <v>9</v>
      </c>
      <c r="H1698" t="s">
        <v>1716</v>
      </c>
      <c r="I1698" s="5">
        <v>960</v>
      </c>
      <c r="J1698" s="5">
        <f>IFERROR('Ventas Pases'!$I1698/'Ventas Pases'!$F1698,"PASE")</f>
        <v>120</v>
      </c>
      <c r="K1698" t="str">
        <f>IFERROR(VLOOKUP('Ventas Pases'!$J1698,'Comisiones HEROIC'!$E$1:$F$6,2,0),"")</f>
        <v/>
      </c>
      <c r="L1698" s="5">
        <f>IF('Ventas Pases'!$D1698="Red HEROIC",IFERROR(VLOOKUP('Ventas Pases'!$G1698,'Comisiones HEROIC'!$A$1:$B$11,2,0),15),IF('Ventas Pases'!$D1698="Red HEROIC",15,0))</f>
        <v>0</v>
      </c>
      <c r="M1698">
        <f>IF(pases[[#This Row],[Días Visita]]&lt;7,0,IF(pases[[#This Row],[Días Visita]]&lt;9,1,IF(pases[[#This Row],[Días Visita]]="Ilimitados",0,2)))</f>
        <v>1</v>
      </c>
      <c r="N1698" s="5">
        <f>IF(AND('Ventas Pases'!$A1698="Fuera de Temporada",'Ventas Pases'!$B1698=2019,pases[[#This Row],[Modo de Compra]]="Paquete"),30,0)</f>
        <v>0</v>
      </c>
      <c r="O1698" s="5">
        <f>-SUMIF(lift[Número de pase],pases[[#This Row],[Numero de Pase]],lift[Costo])</f>
        <v>0</v>
      </c>
    </row>
    <row r="1699" spans="1:15" x14ac:dyDescent="0.25">
      <c r="A1699" t="s">
        <v>7</v>
      </c>
      <c r="B1699">
        <v>2019</v>
      </c>
      <c r="C1699">
        <v>43525</v>
      </c>
      <c r="D1699" t="s">
        <v>60</v>
      </c>
      <c r="E1699">
        <v>43532</v>
      </c>
      <c r="F1699">
        <v>2</v>
      </c>
      <c r="G1699" t="s">
        <v>9</v>
      </c>
      <c r="H1699" t="s">
        <v>1717</v>
      </c>
      <c r="I1699" s="5">
        <v>240</v>
      </c>
      <c r="J1699" s="5">
        <f>IFERROR('Ventas Pases'!$I1699/'Ventas Pases'!$F1699,"PASE")</f>
        <v>120</v>
      </c>
      <c r="K1699" t="str">
        <f>IFERROR(VLOOKUP('Ventas Pases'!$J1699,'Comisiones HEROIC'!$E$1:$F$6,2,0),"")</f>
        <v/>
      </c>
      <c r="L1699" s="5">
        <f>IF('Ventas Pases'!$D1699="Red HEROIC",IFERROR(VLOOKUP('Ventas Pases'!$G1699,'Comisiones HEROIC'!$A$1:$B$11,2,0),15),IF('Ventas Pases'!$D1699="Red HEROIC",15,0))</f>
        <v>0</v>
      </c>
      <c r="M1699">
        <f>IF(pases[[#This Row],[Días Visita]]&lt;7,0,IF(pases[[#This Row],[Días Visita]]&lt;9,1,IF(pases[[#This Row],[Días Visita]]="Ilimitados",0,2)))</f>
        <v>0</v>
      </c>
      <c r="N1699" s="5">
        <f>IF(AND('Ventas Pases'!$A1699="Fuera de Temporada",'Ventas Pases'!$B1699=2019,pases[[#This Row],[Modo de Compra]]="Paquete"),30,0)</f>
        <v>0</v>
      </c>
      <c r="O1699" s="5">
        <f>-SUMIF(lift[Número de pase],pases[[#This Row],[Numero de Pase]],lift[Costo])</f>
        <v>0</v>
      </c>
    </row>
    <row r="1700" spans="1:15" x14ac:dyDescent="0.25">
      <c r="A1700" t="s">
        <v>7</v>
      </c>
      <c r="B1700">
        <v>2018</v>
      </c>
      <c r="C1700">
        <v>43156</v>
      </c>
      <c r="D1700" t="s">
        <v>8</v>
      </c>
      <c r="E1700">
        <v>43054</v>
      </c>
      <c r="F1700" t="s">
        <v>11</v>
      </c>
      <c r="G1700" t="s">
        <v>9</v>
      </c>
      <c r="H1700" t="s">
        <v>1718</v>
      </c>
      <c r="I1700" s="5">
        <v>1950</v>
      </c>
      <c r="J1700" s="5" t="str">
        <f>IFERROR('Ventas Pases'!$I1700/'Ventas Pases'!$F1700,"PASE")</f>
        <v>PASE</v>
      </c>
      <c r="K1700" t="str">
        <f>IFERROR(VLOOKUP('Ventas Pases'!$J1700,'Comisiones HEROIC'!$E$1:$F$6,2,0),"")</f>
        <v/>
      </c>
      <c r="L1700" s="5">
        <f>IF('Ventas Pases'!$D1700="Red HEROIC",IFERROR(VLOOKUP('Ventas Pases'!$G1700,'Comisiones HEROIC'!$A$1:$B$11,2,0),15),IF('Ventas Pases'!$D1700="Red HEROIC",15,0))</f>
        <v>0</v>
      </c>
      <c r="M1700">
        <f>IF(pases[[#This Row],[Días Visita]]&lt;7,0,IF(pases[[#This Row],[Días Visita]]&lt;9,1,IF(pases[[#This Row],[Días Visita]]="Ilimitados",0,2)))</f>
        <v>0</v>
      </c>
      <c r="N1700" s="5">
        <f>IF(AND('Ventas Pases'!$A1700="Fuera de Temporada",'Ventas Pases'!$B1700=2019,pases[[#This Row],[Modo de Compra]]="Paquete"),30,0)</f>
        <v>0</v>
      </c>
      <c r="O1700" s="5">
        <f>-SUMIF(lift[Número de pase],pases[[#This Row],[Numero de Pase]],lift[Costo])</f>
        <v>-276</v>
      </c>
    </row>
    <row r="1701" spans="1:15" x14ac:dyDescent="0.25">
      <c r="A1701" t="s">
        <v>7</v>
      </c>
      <c r="B1701">
        <v>2019</v>
      </c>
      <c r="C1701">
        <v>43511</v>
      </c>
      <c r="D1701" t="s">
        <v>8</v>
      </c>
      <c r="E1701">
        <v>43510</v>
      </c>
      <c r="F1701">
        <v>1</v>
      </c>
      <c r="G1701" t="s">
        <v>9</v>
      </c>
      <c r="H1701" t="s">
        <v>1719</v>
      </c>
      <c r="I1701" s="5">
        <v>120</v>
      </c>
      <c r="J1701" s="5">
        <f>IFERROR('Ventas Pases'!$I1701/'Ventas Pases'!$F1701,"PASE")</f>
        <v>120</v>
      </c>
      <c r="K1701" t="str">
        <f>IFERROR(VLOOKUP('Ventas Pases'!$J1701,'Comisiones HEROIC'!$E$1:$F$6,2,0),"")</f>
        <v/>
      </c>
      <c r="L1701" s="5">
        <f>IF('Ventas Pases'!$D1701="Red HEROIC",IFERROR(VLOOKUP('Ventas Pases'!$G1701,'Comisiones HEROIC'!$A$1:$B$11,2,0),15),IF('Ventas Pases'!$D1701="Red HEROIC",15,0))</f>
        <v>0</v>
      </c>
      <c r="M1701">
        <f>IF(pases[[#This Row],[Días Visita]]&lt;7,0,IF(pases[[#This Row],[Días Visita]]&lt;9,1,IF(pases[[#This Row],[Días Visita]]="Ilimitados",0,2)))</f>
        <v>0</v>
      </c>
      <c r="N1701" s="5">
        <f>IF(AND('Ventas Pases'!$A1701="Fuera de Temporada",'Ventas Pases'!$B1701=2019,pases[[#This Row],[Modo de Compra]]="Paquete"),30,0)</f>
        <v>0</v>
      </c>
      <c r="O1701" s="5">
        <f>-SUMIF(lift[Número de pase],pases[[#This Row],[Numero de Pase]],lift[Costo])</f>
        <v>0</v>
      </c>
    </row>
    <row r="1702" spans="1:15" x14ac:dyDescent="0.25">
      <c r="A1702" t="s">
        <v>7</v>
      </c>
      <c r="B1702">
        <v>2019</v>
      </c>
      <c r="C1702">
        <v>43474</v>
      </c>
      <c r="D1702" t="s">
        <v>8</v>
      </c>
      <c r="E1702">
        <v>43419</v>
      </c>
      <c r="F1702" t="s">
        <v>11</v>
      </c>
      <c r="G1702" t="s">
        <v>9</v>
      </c>
      <c r="H1702" t="s">
        <v>1720</v>
      </c>
      <c r="I1702" s="5">
        <v>1950</v>
      </c>
      <c r="J1702" s="5" t="str">
        <f>IFERROR('Ventas Pases'!$I1702/'Ventas Pases'!$F1702,"PASE")</f>
        <v>PASE</v>
      </c>
      <c r="K1702" t="str">
        <f>IFERROR(VLOOKUP('Ventas Pases'!$J1702,'Comisiones HEROIC'!$E$1:$F$6,2,0),"")</f>
        <v/>
      </c>
      <c r="L1702" s="5">
        <f>IF('Ventas Pases'!$D1702="Red HEROIC",IFERROR(VLOOKUP('Ventas Pases'!$G1702,'Comisiones HEROIC'!$A$1:$B$11,2,0),15),IF('Ventas Pases'!$D1702="Red HEROIC",15,0))</f>
        <v>0</v>
      </c>
      <c r="M1702">
        <f>IF(pases[[#This Row],[Días Visita]]&lt;7,0,IF(pases[[#This Row],[Días Visita]]&lt;9,1,IF(pases[[#This Row],[Días Visita]]="Ilimitados",0,2)))</f>
        <v>0</v>
      </c>
      <c r="N1702" s="5">
        <f>IF(AND('Ventas Pases'!$A1702="Fuera de Temporada",'Ventas Pases'!$B1702=2019,pases[[#This Row],[Modo de Compra]]="Paquete"),30,0)</f>
        <v>0</v>
      </c>
      <c r="O1702" s="5">
        <f>-SUMIF(lift[Número de pase],pases[[#This Row],[Numero de Pase]],lift[Costo])</f>
        <v>-460</v>
      </c>
    </row>
    <row r="1703" spans="1:15" x14ac:dyDescent="0.25">
      <c r="A1703" t="s">
        <v>7</v>
      </c>
      <c r="B1703">
        <v>2019</v>
      </c>
      <c r="C1703">
        <v>43534</v>
      </c>
      <c r="D1703" t="s">
        <v>17</v>
      </c>
      <c r="E1703">
        <v>43544</v>
      </c>
      <c r="F1703">
        <v>9</v>
      </c>
      <c r="G1703" t="s">
        <v>9</v>
      </c>
      <c r="H1703" t="s">
        <v>1721</v>
      </c>
      <c r="I1703" s="5">
        <v>900</v>
      </c>
      <c r="J1703" s="5">
        <f>IFERROR('Ventas Pases'!$I1703/'Ventas Pases'!$F1703,"PASE")</f>
        <v>100</v>
      </c>
      <c r="K1703" t="str">
        <f>IFERROR(VLOOKUP('Ventas Pases'!$J1703,'Comisiones HEROIC'!$E$1:$F$6,2,0),"")</f>
        <v>Ridossan Hotel</v>
      </c>
      <c r="L1703" s="5">
        <f>IF('Ventas Pases'!$D1703="Red HEROIC",IFERROR(VLOOKUP('Ventas Pases'!$G1703,'Comisiones HEROIC'!$A$1:$B$11,2,0),15),IF('Ventas Pases'!$D1703="Red HEROIC",15,0))</f>
        <v>0</v>
      </c>
      <c r="M1703">
        <f>IF(pases[[#This Row],[Días Visita]]&lt;7,0,IF(pases[[#This Row],[Días Visita]]&lt;9,1,IF(pases[[#This Row],[Días Visita]]="Ilimitados",0,2)))</f>
        <v>2</v>
      </c>
      <c r="N1703" s="5">
        <f>IF(AND('Ventas Pases'!$A1703="Fuera de Temporada",'Ventas Pases'!$B1703=2019,pases[[#This Row],[Modo de Compra]]="Paquete"),30,0)</f>
        <v>0</v>
      </c>
      <c r="O1703" s="5">
        <f>-SUMIF(lift[Número de pase],pases[[#This Row],[Numero de Pase]],lift[Costo])</f>
        <v>0</v>
      </c>
    </row>
    <row r="1704" spans="1:15" x14ac:dyDescent="0.25">
      <c r="A1704" t="s">
        <v>7</v>
      </c>
      <c r="B1704">
        <v>2019</v>
      </c>
      <c r="C1704">
        <v>43486</v>
      </c>
      <c r="D1704" t="s">
        <v>8</v>
      </c>
      <c r="E1704">
        <v>43543</v>
      </c>
      <c r="F1704">
        <v>8</v>
      </c>
      <c r="G1704" t="s">
        <v>9</v>
      </c>
      <c r="H1704" t="s">
        <v>1722</v>
      </c>
      <c r="I1704" s="5">
        <v>960</v>
      </c>
      <c r="J1704" s="5">
        <f>IFERROR('Ventas Pases'!$I1704/'Ventas Pases'!$F1704,"PASE")</f>
        <v>120</v>
      </c>
      <c r="K1704" t="str">
        <f>IFERROR(VLOOKUP('Ventas Pases'!$J1704,'Comisiones HEROIC'!$E$1:$F$6,2,0),"")</f>
        <v/>
      </c>
      <c r="L1704" s="5">
        <f>IF('Ventas Pases'!$D1704="Red HEROIC",IFERROR(VLOOKUP('Ventas Pases'!$G1704,'Comisiones HEROIC'!$A$1:$B$11,2,0),15),IF('Ventas Pases'!$D1704="Red HEROIC",15,0))</f>
        <v>0</v>
      </c>
      <c r="M1704">
        <f>IF(pases[[#This Row],[Días Visita]]&lt;7,0,IF(pases[[#This Row],[Días Visita]]&lt;9,1,IF(pases[[#This Row],[Días Visita]]="Ilimitados",0,2)))</f>
        <v>1</v>
      </c>
      <c r="N1704" s="5">
        <f>IF(AND('Ventas Pases'!$A1704="Fuera de Temporada",'Ventas Pases'!$B1704=2019,pases[[#This Row],[Modo de Compra]]="Paquete"),30,0)</f>
        <v>0</v>
      </c>
      <c r="O1704" s="5">
        <f>-SUMIF(lift[Número de pase],pases[[#This Row],[Numero de Pase]],lift[Costo])</f>
        <v>0</v>
      </c>
    </row>
    <row r="1705" spans="1:15" x14ac:dyDescent="0.25">
      <c r="A1705" t="s">
        <v>13</v>
      </c>
      <c r="B1705">
        <v>2018</v>
      </c>
      <c r="C1705">
        <v>43226</v>
      </c>
      <c r="D1705" t="s">
        <v>14</v>
      </c>
      <c r="E1705">
        <v>42853</v>
      </c>
      <c r="F1705">
        <v>9</v>
      </c>
      <c r="G1705" t="s">
        <v>15</v>
      </c>
      <c r="H1705" t="s">
        <v>1723</v>
      </c>
      <c r="I1705" s="5">
        <v>1260</v>
      </c>
      <c r="J1705" s="5">
        <f>IFERROR('Ventas Pases'!$I1705/'Ventas Pases'!$F1705,"PASE")</f>
        <v>140</v>
      </c>
      <c r="K1705" t="str">
        <f>IFERROR(VLOOKUP('Ventas Pases'!$J1705,'Comisiones HEROIC'!$E$1:$F$6,2,0),"")</f>
        <v/>
      </c>
      <c r="L1705" s="5">
        <f>IF('Ventas Pases'!$D1705="Red HEROIC",IFERROR(VLOOKUP('Ventas Pases'!$G1705,'Comisiones HEROIC'!$A$1:$B$11,2,0),15),IF('Ventas Pases'!$D1705="Red HEROIC",15,0))</f>
        <v>12</v>
      </c>
      <c r="M1705">
        <f>IF(pases[[#This Row],[Días Visita]]&lt;7,0,IF(pases[[#This Row],[Días Visita]]&lt;9,1,IF(pases[[#This Row],[Días Visita]]="Ilimitados",0,2)))</f>
        <v>2</v>
      </c>
      <c r="N1705" s="5">
        <f>IF(AND('Ventas Pases'!$A1705="Fuera de Temporada",'Ventas Pases'!$B1705=2019,pases[[#This Row],[Modo de Compra]]="Paquete"),30,0)</f>
        <v>0</v>
      </c>
      <c r="O1705" s="5">
        <f>-SUMIF(lift[Número de pase],pases[[#This Row],[Numero de Pase]],lift[Costo])</f>
        <v>0</v>
      </c>
    </row>
    <row r="1706" spans="1:15" x14ac:dyDescent="0.25">
      <c r="A1706" t="s">
        <v>7</v>
      </c>
      <c r="B1706">
        <v>2018</v>
      </c>
      <c r="C1706">
        <v>43450</v>
      </c>
      <c r="D1706" t="s">
        <v>14</v>
      </c>
      <c r="E1706">
        <v>43144</v>
      </c>
      <c r="F1706">
        <v>6</v>
      </c>
      <c r="G1706" t="s">
        <v>15</v>
      </c>
      <c r="H1706" t="s">
        <v>1724</v>
      </c>
      <c r="I1706" s="5">
        <v>840</v>
      </c>
      <c r="J1706" s="5">
        <f>IFERROR('Ventas Pases'!$I1706/'Ventas Pases'!$F1706,"PASE")</f>
        <v>140</v>
      </c>
      <c r="K1706" t="str">
        <f>IFERROR(VLOOKUP('Ventas Pases'!$J1706,'Comisiones HEROIC'!$E$1:$F$6,2,0),"")</f>
        <v/>
      </c>
      <c r="L1706" s="5">
        <f>IF('Ventas Pases'!$D1706="Red HEROIC",IFERROR(VLOOKUP('Ventas Pases'!$G1706,'Comisiones HEROIC'!$A$1:$B$11,2,0),15),IF('Ventas Pases'!$D1706="Red HEROIC",15,0))</f>
        <v>12</v>
      </c>
      <c r="M1706">
        <f>IF(pases[[#This Row],[Días Visita]]&lt;7,0,IF(pases[[#This Row],[Días Visita]]&lt;9,1,IF(pases[[#This Row],[Días Visita]]="Ilimitados",0,2)))</f>
        <v>0</v>
      </c>
      <c r="N1706" s="5">
        <f>IF(AND('Ventas Pases'!$A1706="Fuera de Temporada",'Ventas Pases'!$B1706=2019,pases[[#This Row],[Modo de Compra]]="Paquete"),30,0)</f>
        <v>0</v>
      </c>
      <c r="O1706" s="5">
        <f>-SUMIF(lift[Número de pase],pases[[#This Row],[Numero de Pase]],lift[Costo])</f>
        <v>0</v>
      </c>
    </row>
    <row r="1707" spans="1:15" x14ac:dyDescent="0.25">
      <c r="A1707" t="s">
        <v>7</v>
      </c>
      <c r="B1707">
        <v>2018</v>
      </c>
      <c r="C1707">
        <v>43137</v>
      </c>
      <c r="D1707" t="s">
        <v>8</v>
      </c>
      <c r="E1707">
        <v>43141</v>
      </c>
      <c r="F1707">
        <v>2</v>
      </c>
      <c r="G1707" t="s">
        <v>9</v>
      </c>
      <c r="H1707" t="s">
        <v>1725</v>
      </c>
      <c r="I1707" s="5">
        <v>240</v>
      </c>
      <c r="J1707" s="5">
        <f>IFERROR('Ventas Pases'!$I1707/'Ventas Pases'!$F1707,"PASE")</f>
        <v>120</v>
      </c>
      <c r="K1707" t="str">
        <f>IFERROR(VLOOKUP('Ventas Pases'!$J1707,'Comisiones HEROIC'!$E$1:$F$6,2,0),"")</f>
        <v/>
      </c>
      <c r="L1707" s="5">
        <f>IF('Ventas Pases'!$D1707="Red HEROIC",IFERROR(VLOOKUP('Ventas Pases'!$G1707,'Comisiones HEROIC'!$A$1:$B$11,2,0),15),IF('Ventas Pases'!$D1707="Red HEROIC",15,0))</f>
        <v>0</v>
      </c>
      <c r="M1707">
        <f>IF(pases[[#This Row],[Días Visita]]&lt;7,0,IF(pases[[#This Row],[Días Visita]]&lt;9,1,IF(pases[[#This Row],[Días Visita]]="Ilimitados",0,2)))</f>
        <v>0</v>
      </c>
      <c r="N1707" s="5">
        <f>IF(AND('Ventas Pases'!$A1707="Fuera de Temporada",'Ventas Pases'!$B1707=2019,pases[[#This Row],[Modo de Compra]]="Paquete"),30,0)</f>
        <v>0</v>
      </c>
      <c r="O1707" s="5">
        <f>-SUMIF(lift[Número de pase],pases[[#This Row],[Numero de Pase]],lift[Costo])</f>
        <v>0</v>
      </c>
    </row>
    <row r="1708" spans="1:15" x14ac:dyDescent="0.25">
      <c r="A1708" t="s">
        <v>7</v>
      </c>
      <c r="B1708">
        <v>2019</v>
      </c>
      <c r="C1708">
        <v>43472</v>
      </c>
      <c r="D1708" t="s">
        <v>14</v>
      </c>
      <c r="E1708">
        <v>43491</v>
      </c>
      <c r="F1708">
        <v>2</v>
      </c>
      <c r="G1708" t="s">
        <v>15</v>
      </c>
      <c r="H1708" t="s">
        <v>1726</v>
      </c>
      <c r="I1708" s="5">
        <v>280</v>
      </c>
      <c r="J1708" s="5">
        <f>IFERROR('Ventas Pases'!$I1708/'Ventas Pases'!$F1708,"PASE")</f>
        <v>140</v>
      </c>
      <c r="K1708" t="str">
        <f>IFERROR(VLOOKUP('Ventas Pases'!$J1708,'Comisiones HEROIC'!$E$1:$F$6,2,0),"")</f>
        <v/>
      </c>
      <c r="L1708" s="5">
        <f>IF('Ventas Pases'!$D1708="Red HEROIC",IFERROR(VLOOKUP('Ventas Pases'!$G1708,'Comisiones HEROIC'!$A$1:$B$11,2,0),15),IF('Ventas Pases'!$D1708="Red HEROIC",15,0))</f>
        <v>12</v>
      </c>
      <c r="M1708">
        <f>IF(pases[[#This Row],[Días Visita]]&lt;7,0,IF(pases[[#This Row],[Días Visita]]&lt;9,1,IF(pases[[#This Row],[Días Visita]]="Ilimitados",0,2)))</f>
        <v>0</v>
      </c>
      <c r="N1708" s="5">
        <f>IF(AND('Ventas Pases'!$A1708="Fuera de Temporada",'Ventas Pases'!$B1708=2019,pases[[#This Row],[Modo de Compra]]="Paquete"),30,0)</f>
        <v>0</v>
      </c>
      <c r="O1708" s="5">
        <f>-SUMIF(lift[Número de pase],pases[[#This Row],[Numero de Pase]],lift[Costo])</f>
        <v>0</v>
      </c>
    </row>
    <row r="1709" spans="1:15" x14ac:dyDescent="0.25">
      <c r="A1709" t="s">
        <v>7</v>
      </c>
      <c r="B1709">
        <v>2018</v>
      </c>
      <c r="C1709">
        <v>43426</v>
      </c>
      <c r="D1709" t="s">
        <v>17</v>
      </c>
      <c r="E1709">
        <v>43137</v>
      </c>
      <c r="F1709">
        <v>3</v>
      </c>
      <c r="G1709" t="s">
        <v>9</v>
      </c>
      <c r="H1709" t="s">
        <v>1727</v>
      </c>
      <c r="I1709" s="5">
        <v>315</v>
      </c>
      <c r="J1709" s="5">
        <f>IFERROR('Ventas Pases'!$I1709/'Ventas Pases'!$F1709,"PASE")</f>
        <v>105</v>
      </c>
      <c r="K1709" t="str">
        <f>IFERROR(VLOOKUP('Ventas Pases'!$J1709,'Comisiones HEROIC'!$E$1:$F$6,2,0),"")</f>
        <v>OI Hotels</v>
      </c>
      <c r="L1709" s="5">
        <f>IF('Ventas Pases'!$D1709="Red HEROIC",IFERROR(VLOOKUP('Ventas Pases'!$G1709,'Comisiones HEROIC'!$A$1:$B$11,2,0),15),IF('Ventas Pases'!$D1709="Red HEROIC",15,0))</f>
        <v>0</v>
      </c>
      <c r="M1709">
        <f>IF(pases[[#This Row],[Días Visita]]&lt;7,0,IF(pases[[#This Row],[Días Visita]]&lt;9,1,IF(pases[[#This Row],[Días Visita]]="Ilimitados",0,2)))</f>
        <v>0</v>
      </c>
      <c r="N1709" s="5">
        <f>IF(AND('Ventas Pases'!$A1709="Fuera de Temporada",'Ventas Pases'!$B1709=2019,pases[[#This Row],[Modo de Compra]]="Paquete"),30,0)</f>
        <v>0</v>
      </c>
      <c r="O1709" s="5">
        <f>-SUMIF(lift[Número de pase],pases[[#This Row],[Numero de Pase]],lift[Costo])</f>
        <v>0</v>
      </c>
    </row>
    <row r="1710" spans="1:15" x14ac:dyDescent="0.25">
      <c r="A1710" t="s">
        <v>13</v>
      </c>
      <c r="B1710">
        <v>2018</v>
      </c>
      <c r="C1710">
        <v>43343</v>
      </c>
      <c r="D1710" t="s">
        <v>8</v>
      </c>
      <c r="E1710">
        <v>43054</v>
      </c>
      <c r="F1710" t="s">
        <v>11</v>
      </c>
      <c r="G1710" t="s">
        <v>9</v>
      </c>
      <c r="H1710" t="s">
        <v>1728</v>
      </c>
      <c r="I1710" s="5">
        <v>1950</v>
      </c>
      <c r="J1710" s="5" t="str">
        <f>IFERROR('Ventas Pases'!$I1710/'Ventas Pases'!$F1710,"PASE")</f>
        <v>PASE</v>
      </c>
      <c r="K1710" t="str">
        <f>IFERROR(VLOOKUP('Ventas Pases'!$J1710,'Comisiones HEROIC'!$E$1:$F$6,2,0),"")</f>
        <v/>
      </c>
      <c r="L1710" s="5">
        <f>IF('Ventas Pases'!$D1710="Red HEROIC",IFERROR(VLOOKUP('Ventas Pases'!$G1710,'Comisiones HEROIC'!$A$1:$B$11,2,0),15),IF('Ventas Pases'!$D1710="Red HEROIC",15,0))</f>
        <v>0</v>
      </c>
      <c r="M1710">
        <f>IF(pases[[#This Row],[Días Visita]]&lt;7,0,IF(pases[[#This Row],[Días Visita]]&lt;9,1,IF(pases[[#This Row],[Días Visita]]="Ilimitados",0,2)))</f>
        <v>0</v>
      </c>
      <c r="N1710" s="5">
        <f>IF(AND('Ventas Pases'!$A1710="Fuera de Temporada",'Ventas Pases'!$B1710=2019,pases[[#This Row],[Modo de Compra]]="Paquete"),30,0)</f>
        <v>0</v>
      </c>
      <c r="O1710" s="5">
        <f>-SUMIF(lift[Número de pase],pases[[#This Row],[Numero de Pase]],lift[Costo])</f>
        <v>-828</v>
      </c>
    </row>
    <row r="1711" spans="1:15" x14ac:dyDescent="0.25">
      <c r="A1711" t="s">
        <v>7</v>
      </c>
      <c r="B1711">
        <v>2019</v>
      </c>
      <c r="C1711">
        <v>43430</v>
      </c>
      <c r="D1711" t="s">
        <v>14</v>
      </c>
      <c r="E1711">
        <v>43458</v>
      </c>
      <c r="F1711">
        <v>8</v>
      </c>
      <c r="G1711" t="s">
        <v>35</v>
      </c>
      <c r="H1711" t="s">
        <v>1729</v>
      </c>
      <c r="I1711" s="5">
        <v>1120</v>
      </c>
      <c r="J1711" s="5">
        <f>IFERROR('Ventas Pases'!$I1711/'Ventas Pases'!$F1711,"PASE")</f>
        <v>140</v>
      </c>
      <c r="K1711" t="str">
        <f>IFERROR(VLOOKUP('Ventas Pases'!$J1711,'Comisiones HEROIC'!$E$1:$F$6,2,0),"")</f>
        <v/>
      </c>
      <c r="L1711" s="5">
        <f>IF('Ventas Pases'!$D1711="Red HEROIC",IFERROR(VLOOKUP('Ventas Pases'!$G1711,'Comisiones HEROIC'!$A$1:$B$11,2,0),15),IF('Ventas Pases'!$D1711="Red HEROIC",15,0))</f>
        <v>16</v>
      </c>
      <c r="M1711">
        <f>IF(pases[[#This Row],[Días Visita]]&lt;7,0,IF(pases[[#This Row],[Días Visita]]&lt;9,1,IF(pases[[#This Row],[Días Visita]]="Ilimitados",0,2)))</f>
        <v>1</v>
      </c>
      <c r="N1711" s="5">
        <f>IF(AND('Ventas Pases'!$A1711="Fuera de Temporada",'Ventas Pases'!$B1711=2019,pases[[#This Row],[Modo de Compra]]="Paquete"),30,0)</f>
        <v>0</v>
      </c>
      <c r="O1711" s="5">
        <f>-SUMIF(lift[Número de pase],pases[[#This Row],[Numero de Pase]],lift[Costo])</f>
        <v>0</v>
      </c>
    </row>
    <row r="1712" spans="1:15" x14ac:dyDescent="0.25">
      <c r="A1712" t="s">
        <v>7</v>
      </c>
      <c r="B1712">
        <v>2018</v>
      </c>
      <c r="C1712">
        <v>43190</v>
      </c>
      <c r="D1712" t="s">
        <v>8</v>
      </c>
      <c r="E1712">
        <v>43054</v>
      </c>
      <c r="F1712" t="s">
        <v>11</v>
      </c>
      <c r="G1712" t="s">
        <v>9</v>
      </c>
      <c r="H1712" t="s">
        <v>1730</v>
      </c>
      <c r="I1712" s="5">
        <v>1950</v>
      </c>
      <c r="J1712" s="5" t="str">
        <f>IFERROR('Ventas Pases'!$I1712/'Ventas Pases'!$F1712,"PASE")</f>
        <v>PASE</v>
      </c>
      <c r="K1712" t="str">
        <f>IFERROR(VLOOKUP('Ventas Pases'!$J1712,'Comisiones HEROIC'!$E$1:$F$6,2,0),"")</f>
        <v/>
      </c>
      <c r="L1712" s="5">
        <f>IF('Ventas Pases'!$D1712="Red HEROIC",IFERROR(VLOOKUP('Ventas Pases'!$G1712,'Comisiones HEROIC'!$A$1:$B$11,2,0),15),IF('Ventas Pases'!$D1712="Red HEROIC",15,0))</f>
        <v>0</v>
      </c>
      <c r="M1712">
        <f>IF(pases[[#This Row],[Días Visita]]&lt;7,0,IF(pases[[#This Row],[Días Visita]]&lt;9,1,IF(pases[[#This Row],[Días Visita]]="Ilimitados",0,2)))</f>
        <v>0</v>
      </c>
      <c r="N1712" s="5">
        <f>IF(AND('Ventas Pases'!$A1712="Fuera de Temporada",'Ventas Pases'!$B1712=2019,pases[[#This Row],[Modo de Compra]]="Paquete"),30,0)</f>
        <v>0</v>
      </c>
      <c r="O1712" s="5">
        <f>-SUMIF(lift[Número de pase],pases[[#This Row],[Numero de Pase]],lift[Costo])</f>
        <v>-644</v>
      </c>
    </row>
    <row r="1713" spans="1:15" x14ac:dyDescent="0.25">
      <c r="A1713" t="s">
        <v>7</v>
      </c>
      <c r="B1713">
        <v>2018</v>
      </c>
      <c r="C1713">
        <v>43431</v>
      </c>
      <c r="D1713" t="s">
        <v>60</v>
      </c>
      <c r="E1713">
        <v>43098</v>
      </c>
      <c r="F1713">
        <v>1</v>
      </c>
      <c r="G1713" t="s">
        <v>9</v>
      </c>
      <c r="H1713" t="s">
        <v>1731</v>
      </c>
      <c r="I1713" s="5">
        <v>120</v>
      </c>
      <c r="J1713" s="5">
        <f>IFERROR('Ventas Pases'!$I1713/'Ventas Pases'!$F1713,"PASE")</f>
        <v>120</v>
      </c>
      <c r="K1713" t="str">
        <f>IFERROR(VLOOKUP('Ventas Pases'!$J1713,'Comisiones HEROIC'!$E$1:$F$6,2,0),"")</f>
        <v/>
      </c>
      <c r="L1713" s="5">
        <f>IF('Ventas Pases'!$D1713="Red HEROIC",IFERROR(VLOOKUP('Ventas Pases'!$G1713,'Comisiones HEROIC'!$A$1:$B$11,2,0),15),IF('Ventas Pases'!$D1713="Red HEROIC",15,0))</f>
        <v>0</v>
      </c>
      <c r="M1713">
        <f>IF(pases[[#This Row],[Días Visita]]&lt;7,0,IF(pases[[#This Row],[Días Visita]]&lt;9,1,IF(pases[[#This Row],[Días Visita]]="Ilimitados",0,2)))</f>
        <v>0</v>
      </c>
      <c r="N1713" s="5">
        <f>IF(AND('Ventas Pases'!$A1713="Fuera de Temporada",'Ventas Pases'!$B1713=2019,pases[[#This Row],[Modo de Compra]]="Paquete"),30,0)</f>
        <v>0</v>
      </c>
      <c r="O1713" s="5">
        <f>-SUMIF(lift[Número de pase],pases[[#This Row],[Numero de Pase]],lift[Costo])</f>
        <v>0</v>
      </c>
    </row>
    <row r="1714" spans="1:15" x14ac:dyDescent="0.25">
      <c r="A1714" t="s">
        <v>7</v>
      </c>
      <c r="B1714">
        <v>2018</v>
      </c>
      <c r="C1714">
        <v>43460</v>
      </c>
      <c r="D1714" t="s">
        <v>8</v>
      </c>
      <c r="E1714">
        <v>43132</v>
      </c>
      <c r="F1714">
        <v>5</v>
      </c>
      <c r="G1714" t="s">
        <v>9</v>
      </c>
      <c r="H1714" t="s">
        <v>1732</v>
      </c>
      <c r="I1714" s="5">
        <v>600</v>
      </c>
      <c r="J1714" s="5">
        <f>IFERROR('Ventas Pases'!$I1714/'Ventas Pases'!$F1714,"PASE")</f>
        <v>120</v>
      </c>
      <c r="K1714" t="str">
        <f>IFERROR(VLOOKUP('Ventas Pases'!$J1714,'Comisiones HEROIC'!$E$1:$F$6,2,0),"")</f>
        <v/>
      </c>
      <c r="L1714" s="5">
        <f>IF('Ventas Pases'!$D1714="Red HEROIC",IFERROR(VLOOKUP('Ventas Pases'!$G1714,'Comisiones HEROIC'!$A$1:$B$11,2,0),15),IF('Ventas Pases'!$D1714="Red HEROIC",15,0))</f>
        <v>0</v>
      </c>
      <c r="M1714">
        <f>IF(pases[[#This Row],[Días Visita]]&lt;7,0,IF(pases[[#This Row],[Días Visita]]&lt;9,1,IF(pases[[#This Row],[Días Visita]]="Ilimitados",0,2)))</f>
        <v>0</v>
      </c>
      <c r="N1714" s="5">
        <f>IF(AND('Ventas Pases'!$A1714="Fuera de Temporada",'Ventas Pases'!$B1714=2019,pases[[#This Row],[Modo de Compra]]="Paquete"),30,0)</f>
        <v>0</v>
      </c>
      <c r="O1714" s="5">
        <f>-SUMIF(lift[Número de pase],pases[[#This Row],[Numero de Pase]],lift[Costo])</f>
        <v>0</v>
      </c>
    </row>
    <row r="1715" spans="1:15" x14ac:dyDescent="0.25">
      <c r="A1715" t="s">
        <v>7</v>
      </c>
      <c r="B1715">
        <v>2018</v>
      </c>
      <c r="C1715">
        <v>43172</v>
      </c>
      <c r="D1715" t="s">
        <v>14</v>
      </c>
      <c r="E1715">
        <v>43180</v>
      </c>
      <c r="F1715">
        <v>7</v>
      </c>
      <c r="G1715" t="s">
        <v>19</v>
      </c>
      <c r="H1715" t="s">
        <v>1733</v>
      </c>
      <c r="I1715" s="5">
        <v>980</v>
      </c>
      <c r="J1715" s="5">
        <f>IFERROR('Ventas Pases'!$I1715/'Ventas Pases'!$F1715,"PASE")</f>
        <v>140</v>
      </c>
      <c r="K1715" t="str">
        <f>IFERROR(VLOOKUP('Ventas Pases'!$J1715,'Comisiones HEROIC'!$E$1:$F$6,2,0),"")</f>
        <v/>
      </c>
      <c r="L1715" s="5">
        <f>IF('Ventas Pases'!$D1715="Red HEROIC",IFERROR(VLOOKUP('Ventas Pases'!$G1715,'Comisiones HEROIC'!$A$1:$B$11,2,0),15),IF('Ventas Pases'!$D1715="Red HEROIC",15,0))</f>
        <v>15</v>
      </c>
      <c r="M1715">
        <f>IF(pases[[#This Row],[Días Visita]]&lt;7,0,IF(pases[[#This Row],[Días Visita]]&lt;9,1,IF(pases[[#This Row],[Días Visita]]="Ilimitados",0,2)))</f>
        <v>1</v>
      </c>
      <c r="N1715" s="5">
        <f>IF(AND('Ventas Pases'!$A1715="Fuera de Temporada",'Ventas Pases'!$B1715=2019,pases[[#This Row],[Modo de Compra]]="Paquete"),30,0)</f>
        <v>0</v>
      </c>
      <c r="O1715" s="5">
        <f>-SUMIF(lift[Número de pase],pases[[#This Row],[Numero de Pase]],lift[Costo])</f>
        <v>0</v>
      </c>
    </row>
    <row r="1716" spans="1:15" x14ac:dyDescent="0.25">
      <c r="A1716" t="s">
        <v>7</v>
      </c>
      <c r="B1716">
        <v>2019</v>
      </c>
      <c r="C1716">
        <v>43515</v>
      </c>
      <c r="D1716" t="s">
        <v>14</v>
      </c>
      <c r="E1716">
        <v>43536</v>
      </c>
      <c r="F1716">
        <v>5</v>
      </c>
      <c r="G1716" t="s">
        <v>35</v>
      </c>
      <c r="H1716" t="s">
        <v>1734</v>
      </c>
      <c r="I1716" s="5">
        <v>700</v>
      </c>
      <c r="J1716" s="5">
        <f>IFERROR('Ventas Pases'!$I1716/'Ventas Pases'!$F1716,"PASE")</f>
        <v>140</v>
      </c>
      <c r="K1716" t="str">
        <f>IFERROR(VLOOKUP('Ventas Pases'!$J1716,'Comisiones HEROIC'!$E$1:$F$6,2,0),"")</f>
        <v/>
      </c>
      <c r="L1716" s="5">
        <f>IF('Ventas Pases'!$D1716="Red HEROIC",IFERROR(VLOOKUP('Ventas Pases'!$G1716,'Comisiones HEROIC'!$A$1:$B$11,2,0),15),IF('Ventas Pases'!$D1716="Red HEROIC",15,0))</f>
        <v>16</v>
      </c>
      <c r="M1716">
        <f>IF(pases[[#This Row],[Días Visita]]&lt;7,0,IF(pases[[#This Row],[Días Visita]]&lt;9,1,IF(pases[[#This Row],[Días Visita]]="Ilimitados",0,2)))</f>
        <v>0</v>
      </c>
      <c r="N1716" s="5">
        <f>IF(AND('Ventas Pases'!$A1716="Fuera de Temporada",'Ventas Pases'!$B1716=2019,pases[[#This Row],[Modo de Compra]]="Paquete"),30,0)</f>
        <v>0</v>
      </c>
      <c r="O1716" s="5">
        <f>-SUMIF(lift[Número de pase],pases[[#This Row],[Numero de Pase]],lift[Costo])</f>
        <v>0</v>
      </c>
    </row>
    <row r="1717" spans="1:15" x14ac:dyDescent="0.25">
      <c r="A1717" t="s">
        <v>7</v>
      </c>
      <c r="B1717">
        <v>2019</v>
      </c>
      <c r="C1717">
        <v>43508</v>
      </c>
      <c r="D1717" t="s">
        <v>8</v>
      </c>
      <c r="E1717">
        <v>43542</v>
      </c>
      <c r="F1717">
        <v>9</v>
      </c>
      <c r="G1717" t="s">
        <v>9</v>
      </c>
      <c r="H1717" t="s">
        <v>1735</v>
      </c>
      <c r="I1717" s="5">
        <v>1080</v>
      </c>
      <c r="J1717" s="5">
        <f>IFERROR('Ventas Pases'!$I1717/'Ventas Pases'!$F1717,"PASE")</f>
        <v>120</v>
      </c>
      <c r="K1717" t="str">
        <f>IFERROR(VLOOKUP('Ventas Pases'!$J1717,'Comisiones HEROIC'!$E$1:$F$6,2,0),"")</f>
        <v/>
      </c>
      <c r="L1717" s="5">
        <f>IF('Ventas Pases'!$D1717="Red HEROIC",IFERROR(VLOOKUP('Ventas Pases'!$G1717,'Comisiones HEROIC'!$A$1:$B$11,2,0),15),IF('Ventas Pases'!$D1717="Red HEROIC",15,0))</f>
        <v>0</v>
      </c>
      <c r="M1717">
        <f>IF(pases[[#This Row],[Días Visita]]&lt;7,0,IF(pases[[#This Row],[Días Visita]]&lt;9,1,IF(pases[[#This Row],[Días Visita]]="Ilimitados",0,2)))</f>
        <v>2</v>
      </c>
      <c r="N1717" s="5">
        <f>IF(AND('Ventas Pases'!$A1717="Fuera de Temporada",'Ventas Pases'!$B1717=2019,pases[[#This Row],[Modo de Compra]]="Paquete"),30,0)</f>
        <v>0</v>
      </c>
      <c r="O1717" s="5">
        <f>-SUMIF(lift[Número de pase],pases[[#This Row],[Numero de Pase]],lift[Costo])</f>
        <v>0</v>
      </c>
    </row>
    <row r="1718" spans="1:15" x14ac:dyDescent="0.25">
      <c r="A1718" t="s">
        <v>7</v>
      </c>
      <c r="B1718">
        <v>2018</v>
      </c>
      <c r="C1718">
        <v>43422</v>
      </c>
      <c r="D1718" t="s">
        <v>14</v>
      </c>
      <c r="E1718">
        <v>43141</v>
      </c>
      <c r="F1718">
        <v>6</v>
      </c>
      <c r="G1718" t="s">
        <v>27</v>
      </c>
      <c r="H1718" t="s">
        <v>1736</v>
      </c>
      <c r="I1718" s="5">
        <v>840</v>
      </c>
      <c r="J1718" s="5">
        <f>IFERROR('Ventas Pases'!$I1718/'Ventas Pases'!$F1718,"PASE")</f>
        <v>140</v>
      </c>
      <c r="K1718" t="str">
        <f>IFERROR(VLOOKUP('Ventas Pases'!$J1718,'Comisiones HEROIC'!$E$1:$F$6,2,0),"")</f>
        <v/>
      </c>
      <c r="L1718" s="5">
        <f>IF('Ventas Pases'!$D1718="Red HEROIC",IFERROR(VLOOKUP('Ventas Pases'!$G1718,'Comisiones HEROIC'!$A$1:$B$11,2,0),15),IF('Ventas Pases'!$D1718="Red HEROIC",15,0))</f>
        <v>15</v>
      </c>
      <c r="M1718">
        <f>IF(pases[[#This Row],[Días Visita]]&lt;7,0,IF(pases[[#This Row],[Días Visita]]&lt;9,1,IF(pases[[#This Row],[Días Visita]]="Ilimitados",0,2)))</f>
        <v>0</v>
      </c>
      <c r="N1718" s="5">
        <f>IF(AND('Ventas Pases'!$A1718="Fuera de Temporada",'Ventas Pases'!$B1718=2019,pases[[#This Row],[Modo de Compra]]="Paquete"),30,0)</f>
        <v>0</v>
      </c>
      <c r="O1718" s="5">
        <f>-SUMIF(lift[Número de pase],pases[[#This Row],[Numero de Pase]],lift[Costo])</f>
        <v>0</v>
      </c>
    </row>
    <row r="1719" spans="1:15" x14ac:dyDescent="0.25">
      <c r="A1719" t="s">
        <v>7</v>
      </c>
      <c r="B1719">
        <v>2018</v>
      </c>
      <c r="C1719">
        <v>43439</v>
      </c>
      <c r="D1719" t="s">
        <v>8</v>
      </c>
      <c r="E1719">
        <v>43106</v>
      </c>
      <c r="F1719">
        <v>7</v>
      </c>
      <c r="G1719" t="s">
        <v>9</v>
      </c>
      <c r="H1719" t="s">
        <v>1737</v>
      </c>
      <c r="I1719" s="5">
        <v>840</v>
      </c>
      <c r="J1719" s="5">
        <f>IFERROR('Ventas Pases'!$I1719/'Ventas Pases'!$F1719,"PASE")</f>
        <v>120</v>
      </c>
      <c r="K1719" t="str">
        <f>IFERROR(VLOOKUP('Ventas Pases'!$J1719,'Comisiones HEROIC'!$E$1:$F$6,2,0),"")</f>
        <v/>
      </c>
      <c r="L1719" s="5">
        <f>IF('Ventas Pases'!$D1719="Red HEROIC",IFERROR(VLOOKUP('Ventas Pases'!$G1719,'Comisiones HEROIC'!$A$1:$B$11,2,0),15),IF('Ventas Pases'!$D1719="Red HEROIC",15,0))</f>
        <v>0</v>
      </c>
      <c r="M1719">
        <f>IF(pases[[#This Row],[Días Visita]]&lt;7,0,IF(pases[[#This Row],[Días Visita]]&lt;9,1,IF(pases[[#This Row],[Días Visita]]="Ilimitados",0,2)))</f>
        <v>1</v>
      </c>
      <c r="N1719" s="5">
        <f>IF(AND('Ventas Pases'!$A1719="Fuera de Temporada",'Ventas Pases'!$B1719=2019,pases[[#This Row],[Modo de Compra]]="Paquete"),30,0)</f>
        <v>0</v>
      </c>
      <c r="O1719" s="5">
        <f>-SUMIF(lift[Número de pase],pases[[#This Row],[Numero de Pase]],lift[Costo])</f>
        <v>0</v>
      </c>
    </row>
    <row r="1720" spans="1:15" x14ac:dyDescent="0.25">
      <c r="A1720" t="s">
        <v>13</v>
      </c>
      <c r="B1720">
        <v>2019</v>
      </c>
      <c r="C1720">
        <v>43240</v>
      </c>
      <c r="D1720" t="s">
        <v>8</v>
      </c>
      <c r="E1720">
        <v>43217</v>
      </c>
      <c r="F1720">
        <v>5</v>
      </c>
      <c r="G1720" t="s">
        <v>9</v>
      </c>
      <c r="H1720" t="s">
        <v>1738</v>
      </c>
      <c r="I1720" s="5">
        <v>600</v>
      </c>
      <c r="J1720" s="5">
        <f>IFERROR('Ventas Pases'!$I1720/'Ventas Pases'!$F1720,"PASE")</f>
        <v>120</v>
      </c>
      <c r="K1720" t="str">
        <f>IFERROR(VLOOKUP('Ventas Pases'!$J1720,'Comisiones HEROIC'!$E$1:$F$6,2,0),"")</f>
        <v/>
      </c>
      <c r="L1720" s="5">
        <f>IF('Ventas Pases'!$D1720="Red HEROIC",IFERROR(VLOOKUP('Ventas Pases'!$G1720,'Comisiones HEROIC'!$A$1:$B$11,2,0),15),IF('Ventas Pases'!$D1720="Red HEROIC",15,0))</f>
        <v>0</v>
      </c>
      <c r="M1720">
        <f>IF(pases[[#This Row],[Días Visita]]&lt;7,0,IF(pases[[#This Row],[Días Visita]]&lt;9,1,IF(pases[[#This Row],[Días Visita]]="Ilimitados",0,2)))</f>
        <v>0</v>
      </c>
      <c r="N1720" s="5">
        <f>IF(AND('Ventas Pases'!$A1720="Fuera de Temporada",'Ventas Pases'!$B1720=2019,pases[[#This Row],[Modo de Compra]]="Paquete"),30,0)</f>
        <v>0</v>
      </c>
      <c r="O1720" s="5">
        <f>-SUMIF(lift[Número de pase],pases[[#This Row],[Numero de Pase]],lift[Costo])</f>
        <v>0</v>
      </c>
    </row>
    <row r="1721" spans="1:15" x14ac:dyDescent="0.25">
      <c r="A1721" t="s">
        <v>7</v>
      </c>
      <c r="B1721">
        <v>2018</v>
      </c>
      <c r="C1721">
        <v>43176</v>
      </c>
      <c r="D1721" t="s">
        <v>14</v>
      </c>
      <c r="E1721">
        <v>43171</v>
      </c>
      <c r="F1721">
        <v>7</v>
      </c>
      <c r="G1721" t="s">
        <v>33</v>
      </c>
      <c r="H1721" t="s">
        <v>1739</v>
      </c>
      <c r="I1721" s="5">
        <v>980</v>
      </c>
      <c r="J1721" s="5">
        <f>IFERROR('Ventas Pases'!$I1721/'Ventas Pases'!$F1721,"PASE")</f>
        <v>140</v>
      </c>
      <c r="K1721" t="str">
        <f>IFERROR(VLOOKUP('Ventas Pases'!$J1721,'Comisiones HEROIC'!$E$1:$F$6,2,0),"")</f>
        <v/>
      </c>
      <c r="L1721" s="5">
        <f>IF('Ventas Pases'!$D1721="Red HEROIC",IFERROR(VLOOKUP('Ventas Pases'!$G1721,'Comisiones HEROIC'!$A$1:$B$11,2,0),15),IF('Ventas Pases'!$D1721="Red HEROIC",15,0))</f>
        <v>15</v>
      </c>
      <c r="M1721">
        <f>IF(pases[[#This Row],[Días Visita]]&lt;7,0,IF(pases[[#This Row],[Días Visita]]&lt;9,1,IF(pases[[#This Row],[Días Visita]]="Ilimitados",0,2)))</f>
        <v>1</v>
      </c>
      <c r="N1721" s="5">
        <f>IF(AND('Ventas Pases'!$A1721="Fuera de Temporada",'Ventas Pases'!$B1721=2019,pases[[#This Row],[Modo de Compra]]="Paquete"),30,0)</f>
        <v>0</v>
      </c>
      <c r="O1721" s="5">
        <f>-SUMIF(lift[Número de pase],pases[[#This Row],[Numero de Pase]],lift[Costo])</f>
        <v>0</v>
      </c>
    </row>
    <row r="1722" spans="1:15" x14ac:dyDescent="0.25">
      <c r="A1722" t="s">
        <v>13</v>
      </c>
      <c r="B1722">
        <v>2018</v>
      </c>
      <c r="C1722">
        <v>43241</v>
      </c>
      <c r="D1722" t="s">
        <v>14</v>
      </c>
      <c r="E1722">
        <v>42888</v>
      </c>
      <c r="F1722">
        <v>5</v>
      </c>
      <c r="G1722" t="s">
        <v>33</v>
      </c>
      <c r="H1722" t="s">
        <v>1740</v>
      </c>
      <c r="I1722" s="5">
        <v>700</v>
      </c>
      <c r="J1722" s="5">
        <f>IFERROR('Ventas Pases'!$I1722/'Ventas Pases'!$F1722,"PASE")</f>
        <v>140</v>
      </c>
      <c r="K1722" t="str">
        <f>IFERROR(VLOOKUP('Ventas Pases'!$J1722,'Comisiones HEROIC'!$E$1:$F$6,2,0),"")</f>
        <v/>
      </c>
      <c r="L1722" s="5">
        <f>IF('Ventas Pases'!$D1722="Red HEROIC",IFERROR(VLOOKUP('Ventas Pases'!$G1722,'Comisiones HEROIC'!$A$1:$B$11,2,0),15),IF('Ventas Pases'!$D1722="Red HEROIC",15,0))</f>
        <v>15</v>
      </c>
      <c r="M1722">
        <f>IF(pases[[#This Row],[Días Visita]]&lt;7,0,IF(pases[[#This Row],[Días Visita]]&lt;9,1,IF(pases[[#This Row],[Días Visita]]="Ilimitados",0,2)))</f>
        <v>0</v>
      </c>
      <c r="N1722" s="5">
        <f>IF(AND('Ventas Pases'!$A1722="Fuera de Temporada",'Ventas Pases'!$B1722=2019,pases[[#This Row],[Modo de Compra]]="Paquete"),30,0)</f>
        <v>0</v>
      </c>
      <c r="O1722" s="5">
        <f>-SUMIF(lift[Número de pase],pases[[#This Row],[Numero de Pase]],lift[Costo])</f>
        <v>0</v>
      </c>
    </row>
    <row r="1723" spans="1:15" x14ac:dyDescent="0.25">
      <c r="A1723" t="s">
        <v>13</v>
      </c>
      <c r="B1723">
        <v>2018</v>
      </c>
      <c r="C1723">
        <v>43313</v>
      </c>
      <c r="D1723" t="s">
        <v>17</v>
      </c>
      <c r="E1723">
        <v>42898</v>
      </c>
      <c r="F1723">
        <v>1</v>
      </c>
      <c r="G1723" t="s">
        <v>9</v>
      </c>
      <c r="H1723" t="s">
        <v>1741</v>
      </c>
      <c r="I1723" s="5">
        <v>105</v>
      </c>
      <c r="J1723" s="5">
        <f>IFERROR('Ventas Pases'!$I1723/'Ventas Pases'!$F1723,"PASE")</f>
        <v>105</v>
      </c>
      <c r="K1723" t="str">
        <f>IFERROR(VLOOKUP('Ventas Pases'!$J1723,'Comisiones HEROIC'!$E$1:$F$6,2,0),"")</f>
        <v>OI Hotels</v>
      </c>
      <c r="L1723" s="5">
        <f>IF('Ventas Pases'!$D1723="Red HEROIC",IFERROR(VLOOKUP('Ventas Pases'!$G1723,'Comisiones HEROIC'!$A$1:$B$11,2,0),15),IF('Ventas Pases'!$D1723="Red HEROIC",15,0))</f>
        <v>0</v>
      </c>
      <c r="M1723">
        <f>IF(pases[[#This Row],[Días Visita]]&lt;7,0,IF(pases[[#This Row],[Días Visita]]&lt;9,1,IF(pases[[#This Row],[Días Visita]]="Ilimitados",0,2)))</f>
        <v>0</v>
      </c>
      <c r="N1723" s="5">
        <f>IF(AND('Ventas Pases'!$A1723="Fuera de Temporada",'Ventas Pases'!$B1723=2019,pases[[#This Row],[Modo de Compra]]="Paquete"),30,0)</f>
        <v>0</v>
      </c>
      <c r="O1723" s="5">
        <f>-SUMIF(lift[Número de pase],pases[[#This Row],[Numero de Pase]],lift[Costo])</f>
        <v>0</v>
      </c>
    </row>
    <row r="1724" spans="1:15" x14ac:dyDescent="0.25">
      <c r="A1724" t="s">
        <v>13</v>
      </c>
      <c r="B1724">
        <v>2019</v>
      </c>
      <c r="C1724">
        <v>43356</v>
      </c>
      <c r="D1724" t="s">
        <v>8</v>
      </c>
      <c r="E1724">
        <v>43194</v>
      </c>
      <c r="F1724">
        <v>5</v>
      </c>
      <c r="G1724" t="s">
        <v>9</v>
      </c>
      <c r="H1724" t="s">
        <v>1742</v>
      </c>
      <c r="I1724" s="5">
        <v>600</v>
      </c>
      <c r="J1724" s="5">
        <f>IFERROR('Ventas Pases'!$I1724/'Ventas Pases'!$F1724,"PASE")</f>
        <v>120</v>
      </c>
      <c r="K1724" t="str">
        <f>IFERROR(VLOOKUP('Ventas Pases'!$J1724,'Comisiones HEROIC'!$E$1:$F$6,2,0),"")</f>
        <v/>
      </c>
      <c r="L1724" s="5">
        <f>IF('Ventas Pases'!$D1724="Red HEROIC",IFERROR(VLOOKUP('Ventas Pases'!$G1724,'Comisiones HEROIC'!$A$1:$B$11,2,0),15),IF('Ventas Pases'!$D1724="Red HEROIC",15,0))</f>
        <v>0</v>
      </c>
      <c r="M1724">
        <f>IF(pases[[#This Row],[Días Visita]]&lt;7,0,IF(pases[[#This Row],[Días Visita]]&lt;9,1,IF(pases[[#This Row],[Días Visita]]="Ilimitados",0,2)))</f>
        <v>0</v>
      </c>
      <c r="N1724" s="5">
        <f>IF(AND('Ventas Pases'!$A1724="Fuera de Temporada",'Ventas Pases'!$B1724=2019,pases[[#This Row],[Modo de Compra]]="Paquete"),30,0)</f>
        <v>0</v>
      </c>
      <c r="O1724" s="5">
        <f>-SUMIF(lift[Número de pase],pases[[#This Row],[Numero de Pase]],lift[Costo])</f>
        <v>0</v>
      </c>
    </row>
    <row r="1725" spans="1:15" x14ac:dyDescent="0.25">
      <c r="A1725" t="s">
        <v>13</v>
      </c>
      <c r="B1725">
        <v>2018</v>
      </c>
      <c r="C1725">
        <v>43331</v>
      </c>
      <c r="D1725" t="s">
        <v>8</v>
      </c>
      <c r="E1725">
        <v>43054</v>
      </c>
      <c r="F1725" t="s">
        <v>11</v>
      </c>
      <c r="G1725" t="s">
        <v>9</v>
      </c>
      <c r="H1725" t="s">
        <v>1743</v>
      </c>
      <c r="I1725" s="5">
        <v>1950</v>
      </c>
      <c r="J1725" s="5" t="str">
        <f>IFERROR('Ventas Pases'!$I1725/'Ventas Pases'!$F1725,"PASE")</f>
        <v>PASE</v>
      </c>
      <c r="K1725" t="str">
        <f>IFERROR(VLOOKUP('Ventas Pases'!$J1725,'Comisiones HEROIC'!$E$1:$F$6,2,0),"")</f>
        <v/>
      </c>
      <c r="L1725" s="5">
        <f>IF('Ventas Pases'!$D1725="Red HEROIC",IFERROR(VLOOKUP('Ventas Pases'!$G1725,'Comisiones HEROIC'!$A$1:$B$11,2,0),15),IF('Ventas Pases'!$D1725="Red HEROIC",15,0))</f>
        <v>0</v>
      </c>
      <c r="M1725">
        <f>IF(pases[[#This Row],[Días Visita]]&lt;7,0,IF(pases[[#This Row],[Días Visita]]&lt;9,1,IF(pases[[#This Row],[Días Visita]]="Ilimitados",0,2)))</f>
        <v>0</v>
      </c>
      <c r="N1725" s="5">
        <f>IF(AND('Ventas Pases'!$A1725="Fuera de Temporada",'Ventas Pases'!$B1725=2019,pases[[#This Row],[Modo de Compra]]="Paquete"),30,0)</f>
        <v>0</v>
      </c>
      <c r="O1725" s="5">
        <f>-SUMIF(lift[Número de pase],pases[[#This Row],[Numero de Pase]],lift[Costo])</f>
        <v>-92</v>
      </c>
    </row>
    <row r="1726" spans="1:15" x14ac:dyDescent="0.25">
      <c r="A1726" t="s">
        <v>7</v>
      </c>
      <c r="B1726">
        <v>2018</v>
      </c>
      <c r="C1726">
        <v>43130</v>
      </c>
      <c r="D1726" t="s">
        <v>14</v>
      </c>
      <c r="E1726">
        <v>43125</v>
      </c>
      <c r="F1726">
        <v>5</v>
      </c>
      <c r="G1726" t="s">
        <v>19</v>
      </c>
      <c r="H1726" t="s">
        <v>1744</v>
      </c>
      <c r="I1726" s="5">
        <v>700</v>
      </c>
      <c r="J1726" s="5">
        <f>IFERROR('Ventas Pases'!$I1726/'Ventas Pases'!$F1726,"PASE")</f>
        <v>140</v>
      </c>
      <c r="K1726" t="str">
        <f>IFERROR(VLOOKUP('Ventas Pases'!$J1726,'Comisiones HEROIC'!$E$1:$F$6,2,0),"")</f>
        <v/>
      </c>
      <c r="L1726" s="5">
        <f>IF('Ventas Pases'!$D1726="Red HEROIC",IFERROR(VLOOKUP('Ventas Pases'!$G1726,'Comisiones HEROIC'!$A$1:$B$11,2,0),15),IF('Ventas Pases'!$D1726="Red HEROIC",15,0))</f>
        <v>15</v>
      </c>
      <c r="M1726">
        <f>IF(pases[[#This Row],[Días Visita]]&lt;7,0,IF(pases[[#This Row],[Días Visita]]&lt;9,1,IF(pases[[#This Row],[Días Visita]]="Ilimitados",0,2)))</f>
        <v>0</v>
      </c>
      <c r="N1726" s="5">
        <f>IF(AND('Ventas Pases'!$A1726="Fuera de Temporada",'Ventas Pases'!$B1726=2019,pases[[#This Row],[Modo de Compra]]="Paquete"),30,0)</f>
        <v>0</v>
      </c>
      <c r="O1726" s="5">
        <f>-SUMIF(lift[Número de pase],pases[[#This Row],[Numero de Pase]],lift[Costo])</f>
        <v>0</v>
      </c>
    </row>
    <row r="1727" spans="1:15" x14ac:dyDescent="0.25">
      <c r="A1727" t="s">
        <v>13</v>
      </c>
      <c r="B1727">
        <v>2019</v>
      </c>
      <c r="C1727">
        <v>43282</v>
      </c>
      <c r="D1727" t="s">
        <v>17</v>
      </c>
      <c r="E1727">
        <v>43265</v>
      </c>
      <c r="F1727">
        <v>4</v>
      </c>
      <c r="G1727" t="s">
        <v>9</v>
      </c>
      <c r="H1727" t="s">
        <v>1745</v>
      </c>
      <c r="I1727" s="5">
        <v>420</v>
      </c>
      <c r="J1727" s="5">
        <f>IFERROR('Ventas Pases'!$I1727/'Ventas Pases'!$F1727,"PASE")</f>
        <v>105</v>
      </c>
      <c r="K1727" t="str">
        <f>IFERROR(VLOOKUP('Ventas Pases'!$J1727,'Comisiones HEROIC'!$E$1:$F$6,2,0),"")</f>
        <v>OI Hotels</v>
      </c>
      <c r="L1727" s="5">
        <f>IF('Ventas Pases'!$D1727="Red HEROIC",IFERROR(VLOOKUP('Ventas Pases'!$G1727,'Comisiones HEROIC'!$A$1:$B$11,2,0),15),IF('Ventas Pases'!$D1727="Red HEROIC",15,0))</f>
        <v>0</v>
      </c>
      <c r="M1727">
        <f>IF(pases[[#This Row],[Días Visita]]&lt;7,0,IF(pases[[#This Row],[Días Visita]]&lt;9,1,IF(pases[[#This Row],[Días Visita]]="Ilimitados",0,2)))</f>
        <v>0</v>
      </c>
      <c r="N1727" s="5">
        <f>IF(AND('Ventas Pases'!$A1727="Fuera de Temporada",'Ventas Pases'!$B1727=2019,pases[[#This Row],[Modo de Compra]]="Paquete"),30,0)</f>
        <v>30</v>
      </c>
      <c r="O1727" s="5">
        <f>-SUMIF(lift[Número de pase],pases[[#This Row],[Numero de Pase]],lift[Costo])</f>
        <v>0</v>
      </c>
    </row>
    <row r="1728" spans="1:15" x14ac:dyDescent="0.25">
      <c r="A1728" t="s">
        <v>7</v>
      </c>
      <c r="B1728">
        <v>2018</v>
      </c>
      <c r="C1728">
        <v>43131</v>
      </c>
      <c r="D1728" t="s">
        <v>8</v>
      </c>
      <c r="E1728">
        <v>43150</v>
      </c>
      <c r="F1728">
        <v>6</v>
      </c>
      <c r="G1728" t="s">
        <v>9</v>
      </c>
      <c r="H1728" t="s">
        <v>1746</v>
      </c>
      <c r="I1728" s="5">
        <v>720</v>
      </c>
      <c r="J1728" s="5">
        <f>IFERROR('Ventas Pases'!$I1728/'Ventas Pases'!$F1728,"PASE")</f>
        <v>120</v>
      </c>
      <c r="K1728" t="str">
        <f>IFERROR(VLOOKUP('Ventas Pases'!$J1728,'Comisiones HEROIC'!$E$1:$F$6,2,0),"")</f>
        <v/>
      </c>
      <c r="L1728" s="5">
        <f>IF('Ventas Pases'!$D1728="Red HEROIC",IFERROR(VLOOKUP('Ventas Pases'!$G1728,'Comisiones HEROIC'!$A$1:$B$11,2,0),15),IF('Ventas Pases'!$D1728="Red HEROIC",15,0))</f>
        <v>0</v>
      </c>
      <c r="M1728">
        <f>IF(pases[[#This Row],[Días Visita]]&lt;7,0,IF(pases[[#This Row],[Días Visita]]&lt;9,1,IF(pases[[#This Row],[Días Visita]]="Ilimitados",0,2)))</f>
        <v>0</v>
      </c>
      <c r="N1728" s="5">
        <f>IF(AND('Ventas Pases'!$A1728="Fuera de Temporada",'Ventas Pases'!$B1728=2019,pases[[#This Row],[Modo de Compra]]="Paquete"),30,0)</f>
        <v>0</v>
      </c>
      <c r="O1728" s="5">
        <f>-SUMIF(lift[Número de pase],pases[[#This Row],[Numero de Pase]],lift[Costo])</f>
        <v>0</v>
      </c>
    </row>
    <row r="1729" spans="1:15" x14ac:dyDescent="0.25">
      <c r="A1729" t="s">
        <v>7</v>
      </c>
      <c r="B1729">
        <v>2019</v>
      </c>
      <c r="C1729">
        <v>43500</v>
      </c>
      <c r="D1729" t="s">
        <v>8</v>
      </c>
      <c r="E1729">
        <v>43527</v>
      </c>
      <c r="F1729">
        <v>9</v>
      </c>
      <c r="G1729" t="s">
        <v>9</v>
      </c>
      <c r="H1729" t="s">
        <v>1747</v>
      </c>
      <c r="I1729" s="5">
        <v>1080</v>
      </c>
      <c r="J1729" s="5">
        <f>IFERROR('Ventas Pases'!$I1729/'Ventas Pases'!$F1729,"PASE")</f>
        <v>120</v>
      </c>
      <c r="K1729" t="str">
        <f>IFERROR(VLOOKUP('Ventas Pases'!$J1729,'Comisiones HEROIC'!$E$1:$F$6,2,0),"")</f>
        <v/>
      </c>
      <c r="L1729" s="5">
        <f>IF('Ventas Pases'!$D1729="Red HEROIC",IFERROR(VLOOKUP('Ventas Pases'!$G1729,'Comisiones HEROIC'!$A$1:$B$11,2,0),15),IF('Ventas Pases'!$D1729="Red HEROIC",15,0))</f>
        <v>0</v>
      </c>
      <c r="M1729">
        <f>IF(pases[[#This Row],[Días Visita]]&lt;7,0,IF(pases[[#This Row],[Días Visita]]&lt;9,1,IF(pases[[#This Row],[Días Visita]]="Ilimitados",0,2)))</f>
        <v>2</v>
      </c>
      <c r="N1729" s="5">
        <f>IF(AND('Ventas Pases'!$A1729="Fuera de Temporada",'Ventas Pases'!$B1729=2019,pases[[#This Row],[Modo de Compra]]="Paquete"),30,0)</f>
        <v>0</v>
      </c>
      <c r="O1729" s="5">
        <f>-SUMIF(lift[Número de pase],pases[[#This Row],[Numero de Pase]],lift[Costo])</f>
        <v>0</v>
      </c>
    </row>
    <row r="1730" spans="1:15" x14ac:dyDescent="0.25">
      <c r="A1730" t="s">
        <v>13</v>
      </c>
      <c r="B1730">
        <v>2018</v>
      </c>
      <c r="C1730">
        <v>43417</v>
      </c>
      <c r="D1730" t="s">
        <v>14</v>
      </c>
      <c r="E1730">
        <v>42834</v>
      </c>
      <c r="F1730">
        <v>6</v>
      </c>
      <c r="G1730" t="s">
        <v>19</v>
      </c>
      <c r="H1730" t="s">
        <v>1748</v>
      </c>
      <c r="I1730" s="5">
        <v>840</v>
      </c>
      <c r="J1730" s="5">
        <f>IFERROR('Ventas Pases'!$I1730/'Ventas Pases'!$F1730,"PASE")</f>
        <v>140</v>
      </c>
      <c r="K1730" t="str">
        <f>IFERROR(VLOOKUP('Ventas Pases'!$J1730,'Comisiones HEROIC'!$E$1:$F$6,2,0),"")</f>
        <v/>
      </c>
      <c r="L1730" s="5">
        <f>IF('Ventas Pases'!$D1730="Red HEROIC",IFERROR(VLOOKUP('Ventas Pases'!$G1730,'Comisiones HEROIC'!$A$1:$B$11,2,0),15),IF('Ventas Pases'!$D1730="Red HEROIC",15,0))</f>
        <v>15</v>
      </c>
      <c r="M1730">
        <f>IF(pases[[#This Row],[Días Visita]]&lt;7,0,IF(pases[[#This Row],[Días Visita]]&lt;9,1,IF(pases[[#This Row],[Días Visita]]="Ilimitados",0,2)))</f>
        <v>0</v>
      </c>
      <c r="N1730" s="5">
        <f>IF(AND('Ventas Pases'!$A1730="Fuera de Temporada",'Ventas Pases'!$B1730=2019,pases[[#This Row],[Modo de Compra]]="Paquete"),30,0)</f>
        <v>0</v>
      </c>
      <c r="O1730" s="5">
        <f>-SUMIF(lift[Número de pase],pases[[#This Row],[Numero de Pase]],lift[Costo])</f>
        <v>0</v>
      </c>
    </row>
    <row r="1731" spans="1:15" x14ac:dyDescent="0.25">
      <c r="A1731" t="s">
        <v>7</v>
      </c>
      <c r="B1731">
        <v>2018</v>
      </c>
      <c r="C1731">
        <v>43162</v>
      </c>
      <c r="D1731" t="s">
        <v>17</v>
      </c>
      <c r="E1731">
        <v>43156</v>
      </c>
      <c r="F1731">
        <v>9</v>
      </c>
      <c r="G1731" t="s">
        <v>9</v>
      </c>
      <c r="H1731" t="s">
        <v>1749</v>
      </c>
      <c r="I1731" s="5">
        <v>900</v>
      </c>
      <c r="J1731" s="5">
        <f>IFERROR('Ventas Pases'!$I1731/'Ventas Pases'!$F1731,"PASE")</f>
        <v>100</v>
      </c>
      <c r="K1731" t="str">
        <f>IFERROR(VLOOKUP('Ventas Pases'!$J1731,'Comisiones HEROIC'!$E$1:$F$6,2,0),"")</f>
        <v>Ridossan Hotel</v>
      </c>
      <c r="L1731" s="5">
        <f>IF('Ventas Pases'!$D1731="Red HEROIC",IFERROR(VLOOKUP('Ventas Pases'!$G1731,'Comisiones HEROIC'!$A$1:$B$11,2,0),15),IF('Ventas Pases'!$D1731="Red HEROIC",15,0))</f>
        <v>0</v>
      </c>
      <c r="M1731">
        <f>IF(pases[[#This Row],[Días Visita]]&lt;7,0,IF(pases[[#This Row],[Días Visita]]&lt;9,1,IF(pases[[#This Row],[Días Visita]]="Ilimitados",0,2)))</f>
        <v>2</v>
      </c>
      <c r="N1731" s="5">
        <f>IF(AND('Ventas Pases'!$A1731="Fuera de Temporada",'Ventas Pases'!$B1731=2019,pases[[#This Row],[Modo de Compra]]="Paquete"),30,0)</f>
        <v>0</v>
      </c>
      <c r="O1731" s="5">
        <f>-SUMIF(lift[Número de pase],pases[[#This Row],[Numero de Pase]],lift[Costo])</f>
        <v>0</v>
      </c>
    </row>
    <row r="1732" spans="1:15" x14ac:dyDescent="0.25">
      <c r="A1732" t="s">
        <v>7</v>
      </c>
      <c r="B1732">
        <v>2019</v>
      </c>
      <c r="C1732">
        <v>43511</v>
      </c>
      <c r="D1732" t="s">
        <v>8</v>
      </c>
      <c r="E1732">
        <v>43419</v>
      </c>
      <c r="F1732" t="s">
        <v>11</v>
      </c>
      <c r="G1732" t="s">
        <v>9</v>
      </c>
      <c r="H1732" t="s">
        <v>1750</v>
      </c>
      <c r="I1732" s="5">
        <v>1950</v>
      </c>
      <c r="J1732" s="5" t="str">
        <f>IFERROR('Ventas Pases'!$I1732/'Ventas Pases'!$F1732,"PASE")</f>
        <v>PASE</v>
      </c>
      <c r="K1732" t="str">
        <f>IFERROR(VLOOKUP('Ventas Pases'!$J1732,'Comisiones HEROIC'!$E$1:$F$6,2,0),"")</f>
        <v/>
      </c>
      <c r="L1732" s="5">
        <f>IF('Ventas Pases'!$D1732="Red HEROIC",IFERROR(VLOOKUP('Ventas Pases'!$G1732,'Comisiones HEROIC'!$A$1:$B$11,2,0),15),IF('Ventas Pases'!$D1732="Red HEROIC",15,0))</f>
        <v>0</v>
      </c>
      <c r="M1732">
        <f>IF(pases[[#This Row],[Días Visita]]&lt;7,0,IF(pases[[#This Row],[Días Visita]]&lt;9,1,IF(pases[[#This Row],[Días Visita]]="Ilimitados",0,2)))</f>
        <v>0</v>
      </c>
      <c r="N1732" s="5">
        <f>IF(AND('Ventas Pases'!$A1732="Fuera de Temporada",'Ventas Pases'!$B1732=2019,pases[[#This Row],[Modo de Compra]]="Paquete"),30,0)</f>
        <v>0</v>
      </c>
      <c r="O1732" s="5">
        <f>-SUMIF(lift[Número de pase],pases[[#This Row],[Numero de Pase]],lift[Costo])</f>
        <v>-552</v>
      </c>
    </row>
    <row r="1733" spans="1:15" x14ac:dyDescent="0.25">
      <c r="A1733" t="s">
        <v>7</v>
      </c>
      <c r="B1733">
        <v>2018</v>
      </c>
      <c r="C1733">
        <v>43166</v>
      </c>
      <c r="D1733" t="s">
        <v>17</v>
      </c>
      <c r="E1733">
        <v>43173</v>
      </c>
      <c r="F1733">
        <v>7</v>
      </c>
      <c r="G1733" t="s">
        <v>9</v>
      </c>
      <c r="H1733" t="s">
        <v>1751</v>
      </c>
      <c r="I1733" s="5">
        <v>735</v>
      </c>
      <c r="J1733" s="5">
        <f>IFERROR('Ventas Pases'!$I1733/'Ventas Pases'!$F1733,"PASE")</f>
        <v>105</v>
      </c>
      <c r="K1733" t="str">
        <f>IFERROR(VLOOKUP('Ventas Pases'!$J1733,'Comisiones HEROIC'!$E$1:$F$6,2,0),"")</f>
        <v>OI Hotels</v>
      </c>
      <c r="L1733" s="5">
        <f>IF('Ventas Pases'!$D1733="Red HEROIC",IFERROR(VLOOKUP('Ventas Pases'!$G1733,'Comisiones HEROIC'!$A$1:$B$11,2,0),15),IF('Ventas Pases'!$D1733="Red HEROIC",15,0))</f>
        <v>0</v>
      </c>
      <c r="M1733">
        <f>IF(pases[[#This Row],[Días Visita]]&lt;7,0,IF(pases[[#This Row],[Días Visita]]&lt;9,1,IF(pases[[#This Row],[Días Visita]]="Ilimitados",0,2)))</f>
        <v>1</v>
      </c>
      <c r="N1733" s="5">
        <f>IF(AND('Ventas Pases'!$A1733="Fuera de Temporada",'Ventas Pases'!$B1733=2019,pases[[#This Row],[Modo de Compra]]="Paquete"),30,0)</f>
        <v>0</v>
      </c>
      <c r="O1733" s="5">
        <f>-SUMIF(lift[Número de pase],pases[[#This Row],[Numero de Pase]],lift[Costo])</f>
        <v>0</v>
      </c>
    </row>
    <row r="1734" spans="1:15" x14ac:dyDescent="0.25">
      <c r="A1734" t="s">
        <v>7</v>
      </c>
      <c r="B1734">
        <v>2019</v>
      </c>
      <c r="C1734">
        <v>43512</v>
      </c>
      <c r="D1734" t="s">
        <v>8</v>
      </c>
      <c r="E1734">
        <v>43504</v>
      </c>
      <c r="F1734">
        <v>6</v>
      </c>
      <c r="G1734" t="s">
        <v>9</v>
      </c>
      <c r="H1734" t="s">
        <v>1752</v>
      </c>
      <c r="I1734" s="5">
        <v>720</v>
      </c>
      <c r="J1734" s="5">
        <f>IFERROR('Ventas Pases'!$I1734/'Ventas Pases'!$F1734,"PASE")</f>
        <v>120</v>
      </c>
      <c r="K1734" t="str">
        <f>IFERROR(VLOOKUP('Ventas Pases'!$J1734,'Comisiones HEROIC'!$E$1:$F$6,2,0),"")</f>
        <v/>
      </c>
      <c r="L1734" s="5">
        <f>IF('Ventas Pases'!$D1734="Red HEROIC",IFERROR(VLOOKUP('Ventas Pases'!$G1734,'Comisiones HEROIC'!$A$1:$B$11,2,0),15),IF('Ventas Pases'!$D1734="Red HEROIC",15,0))</f>
        <v>0</v>
      </c>
      <c r="M1734">
        <f>IF(pases[[#This Row],[Días Visita]]&lt;7,0,IF(pases[[#This Row],[Días Visita]]&lt;9,1,IF(pases[[#This Row],[Días Visita]]="Ilimitados",0,2)))</f>
        <v>0</v>
      </c>
      <c r="N1734" s="5">
        <f>IF(AND('Ventas Pases'!$A1734="Fuera de Temporada",'Ventas Pases'!$B1734=2019,pases[[#This Row],[Modo de Compra]]="Paquete"),30,0)</f>
        <v>0</v>
      </c>
      <c r="O1734" s="5">
        <f>-SUMIF(lift[Número de pase],pases[[#This Row],[Numero de Pase]],lift[Costo])</f>
        <v>0</v>
      </c>
    </row>
    <row r="1735" spans="1:15" x14ac:dyDescent="0.25">
      <c r="A1735" t="s">
        <v>7</v>
      </c>
      <c r="B1735">
        <v>2019</v>
      </c>
      <c r="C1735">
        <v>43458</v>
      </c>
      <c r="D1735" t="s">
        <v>8</v>
      </c>
      <c r="E1735">
        <v>43419</v>
      </c>
      <c r="F1735" t="s">
        <v>11</v>
      </c>
      <c r="G1735" t="s">
        <v>9</v>
      </c>
      <c r="H1735" t="s">
        <v>1753</v>
      </c>
      <c r="I1735" s="5">
        <v>1950</v>
      </c>
      <c r="J1735" s="5" t="str">
        <f>IFERROR('Ventas Pases'!$I1735/'Ventas Pases'!$F1735,"PASE")</f>
        <v>PASE</v>
      </c>
      <c r="K1735" t="str">
        <f>IFERROR(VLOOKUP('Ventas Pases'!$J1735,'Comisiones HEROIC'!$E$1:$F$6,2,0),"")</f>
        <v/>
      </c>
      <c r="L1735" s="5">
        <f>IF('Ventas Pases'!$D1735="Red HEROIC",IFERROR(VLOOKUP('Ventas Pases'!$G1735,'Comisiones HEROIC'!$A$1:$B$11,2,0),15),IF('Ventas Pases'!$D1735="Red HEROIC",15,0))</f>
        <v>0</v>
      </c>
      <c r="M1735">
        <f>IF(pases[[#This Row],[Días Visita]]&lt;7,0,IF(pases[[#This Row],[Días Visita]]&lt;9,1,IF(pases[[#This Row],[Días Visita]]="Ilimitados",0,2)))</f>
        <v>0</v>
      </c>
      <c r="N1735" s="5">
        <f>IF(AND('Ventas Pases'!$A1735="Fuera de Temporada",'Ventas Pases'!$B1735=2019,pases[[#This Row],[Modo de Compra]]="Paquete"),30,0)</f>
        <v>0</v>
      </c>
      <c r="O1735" s="5">
        <f>-SUMIF(lift[Número de pase],pases[[#This Row],[Numero de Pase]],lift[Costo])</f>
        <v>-644</v>
      </c>
    </row>
    <row r="1736" spans="1:15" x14ac:dyDescent="0.25">
      <c r="A1736" t="s">
        <v>13</v>
      </c>
      <c r="B1736">
        <v>2018</v>
      </c>
      <c r="C1736">
        <v>43201</v>
      </c>
      <c r="D1736" t="s">
        <v>14</v>
      </c>
      <c r="E1736">
        <v>42901</v>
      </c>
      <c r="F1736">
        <v>6</v>
      </c>
      <c r="G1736" t="s">
        <v>19</v>
      </c>
      <c r="H1736" t="s">
        <v>1754</v>
      </c>
      <c r="I1736" s="5">
        <v>840</v>
      </c>
      <c r="J1736" s="5">
        <f>IFERROR('Ventas Pases'!$I1736/'Ventas Pases'!$F1736,"PASE")</f>
        <v>140</v>
      </c>
      <c r="K1736" t="str">
        <f>IFERROR(VLOOKUP('Ventas Pases'!$J1736,'Comisiones HEROIC'!$E$1:$F$6,2,0),"")</f>
        <v/>
      </c>
      <c r="L1736" s="5">
        <f>IF('Ventas Pases'!$D1736="Red HEROIC",IFERROR(VLOOKUP('Ventas Pases'!$G1736,'Comisiones HEROIC'!$A$1:$B$11,2,0),15),IF('Ventas Pases'!$D1736="Red HEROIC",15,0))</f>
        <v>15</v>
      </c>
      <c r="M1736">
        <f>IF(pases[[#This Row],[Días Visita]]&lt;7,0,IF(pases[[#This Row],[Días Visita]]&lt;9,1,IF(pases[[#This Row],[Días Visita]]="Ilimitados",0,2)))</f>
        <v>0</v>
      </c>
      <c r="N1736" s="5">
        <f>IF(AND('Ventas Pases'!$A1736="Fuera de Temporada",'Ventas Pases'!$B1736=2019,pases[[#This Row],[Modo de Compra]]="Paquete"),30,0)</f>
        <v>0</v>
      </c>
      <c r="O1736" s="5">
        <f>-SUMIF(lift[Número de pase],pases[[#This Row],[Numero de Pase]],lift[Costo])</f>
        <v>0</v>
      </c>
    </row>
    <row r="1737" spans="1:15" x14ac:dyDescent="0.25">
      <c r="A1737" t="s">
        <v>13</v>
      </c>
      <c r="B1737">
        <v>2018</v>
      </c>
      <c r="C1737">
        <v>43290</v>
      </c>
      <c r="D1737" t="s">
        <v>8</v>
      </c>
      <c r="E1737">
        <v>43054</v>
      </c>
      <c r="F1737" t="s">
        <v>11</v>
      </c>
      <c r="G1737" t="s">
        <v>9</v>
      </c>
      <c r="H1737" t="s">
        <v>1755</v>
      </c>
      <c r="I1737" s="5">
        <v>1950</v>
      </c>
      <c r="J1737" s="5" t="str">
        <f>IFERROR('Ventas Pases'!$I1737/'Ventas Pases'!$F1737,"PASE")</f>
        <v>PASE</v>
      </c>
      <c r="K1737" t="str">
        <f>IFERROR(VLOOKUP('Ventas Pases'!$J1737,'Comisiones HEROIC'!$E$1:$F$6,2,0),"")</f>
        <v/>
      </c>
      <c r="L1737" s="5">
        <f>IF('Ventas Pases'!$D1737="Red HEROIC",IFERROR(VLOOKUP('Ventas Pases'!$G1737,'Comisiones HEROIC'!$A$1:$B$11,2,0),15),IF('Ventas Pases'!$D1737="Red HEROIC",15,0))</f>
        <v>0</v>
      </c>
      <c r="M1737">
        <f>IF(pases[[#This Row],[Días Visita]]&lt;7,0,IF(pases[[#This Row],[Días Visita]]&lt;9,1,IF(pases[[#This Row],[Días Visita]]="Ilimitados",0,2)))</f>
        <v>0</v>
      </c>
      <c r="N1737" s="5">
        <f>IF(AND('Ventas Pases'!$A1737="Fuera de Temporada",'Ventas Pases'!$B1737=2019,pases[[#This Row],[Modo de Compra]]="Paquete"),30,0)</f>
        <v>0</v>
      </c>
      <c r="O1737" s="5">
        <f>-SUMIF(lift[Número de pase],pases[[#This Row],[Numero de Pase]],lift[Costo])</f>
        <v>-276</v>
      </c>
    </row>
    <row r="1738" spans="1:15" x14ac:dyDescent="0.25">
      <c r="A1738" t="s">
        <v>7</v>
      </c>
      <c r="B1738">
        <v>2018</v>
      </c>
      <c r="C1738">
        <v>43111</v>
      </c>
      <c r="D1738" t="s">
        <v>14</v>
      </c>
      <c r="E1738">
        <v>43159</v>
      </c>
      <c r="F1738">
        <v>3</v>
      </c>
      <c r="G1738" t="s">
        <v>19</v>
      </c>
      <c r="H1738" t="s">
        <v>1756</v>
      </c>
      <c r="I1738" s="5">
        <v>420</v>
      </c>
      <c r="J1738" s="5">
        <f>IFERROR('Ventas Pases'!$I1738/'Ventas Pases'!$F1738,"PASE")</f>
        <v>140</v>
      </c>
      <c r="K1738" t="str">
        <f>IFERROR(VLOOKUP('Ventas Pases'!$J1738,'Comisiones HEROIC'!$E$1:$F$6,2,0),"")</f>
        <v/>
      </c>
      <c r="L1738" s="5">
        <f>IF('Ventas Pases'!$D1738="Red HEROIC",IFERROR(VLOOKUP('Ventas Pases'!$G1738,'Comisiones HEROIC'!$A$1:$B$11,2,0),15),IF('Ventas Pases'!$D1738="Red HEROIC",15,0))</f>
        <v>15</v>
      </c>
      <c r="M1738">
        <f>IF(pases[[#This Row],[Días Visita]]&lt;7,0,IF(pases[[#This Row],[Días Visita]]&lt;9,1,IF(pases[[#This Row],[Días Visita]]="Ilimitados",0,2)))</f>
        <v>0</v>
      </c>
      <c r="N1738" s="5">
        <f>IF(AND('Ventas Pases'!$A1738="Fuera de Temporada",'Ventas Pases'!$B1738=2019,pases[[#This Row],[Modo de Compra]]="Paquete"),30,0)</f>
        <v>0</v>
      </c>
      <c r="O1738" s="5">
        <f>-SUMIF(lift[Número de pase],pases[[#This Row],[Numero de Pase]],lift[Costo])</f>
        <v>0</v>
      </c>
    </row>
    <row r="1739" spans="1:15" x14ac:dyDescent="0.25">
      <c r="A1739" t="s">
        <v>13</v>
      </c>
      <c r="B1739">
        <v>2018</v>
      </c>
      <c r="C1739">
        <v>43281</v>
      </c>
      <c r="D1739" t="s">
        <v>17</v>
      </c>
      <c r="E1739">
        <v>42887</v>
      </c>
      <c r="F1739">
        <v>2</v>
      </c>
      <c r="G1739" t="s">
        <v>9</v>
      </c>
      <c r="H1739" t="s">
        <v>1757</v>
      </c>
      <c r="I1739" s="5">
        <v>210</v>
      </c>
      <c r="J1739" s="5">
        <f>IFERROR('Ventas Pases'!$I1739/'Ventas Pases'!$F1739,"PASE")</f>
        <v>105</v>
      </c>
      <c r="K1739" t="str">
        <f>IFERROR(VLOOKUP('Ventas Pases'!$J1739,'Comisiones HEROIC'!$E$1:$F$6,2,0),"")</f>
        <v>OI Hotels</v>
      </c>
      <c r="L1739" s="5">
        <f>IF('Ventas Pases'!$D1739="Red HEROIC",IFERROR(VLOOKUP('Ventas Pases'!$G1739,'Comisiones HEROIC'!$A$1:$B$11,2,0),15),IF('Ventas Pases'!$D1739="Red HEROIC",15,0))</f>
        <v>0</v>
      </c>
      <c r="M1739">
        <f>IF(pases[[#This Row],[Días Visita]]&lt;7,0,IF(pases[[#This Row],[Días Visita]]&lt;9,1,IF(pases[[#This Row],[Días Visita]]="Ilimitados",0,2)))</f>
        <v>0</v>
      </c>
      <c r="N1739" s="5">
        <f>IF(AND('Ventas Pases'!$A1739="Fuera de Temporada",'Ventas Pases'!$B1739=2019,pases[[#This Row],[Modo de Compra]]="Paquete"),30,0)</f>
        <v>0</v>
      </c>
      <c r="O1739" s="5">
        <f>-SUMIF(lift[Número de pase],pases[[#This Row],[Numero de Pase]],lift[Costo])</f>
        <v>0</v>
      </c>
    </row>
    <row r="1740" spans="1:15" x14ac:dyDescent="0.25">
      <c r="A1740" t="s">
        <v>7</v>
      </c>
      <c r="B1740">
        <v>2019</v>
      </c>
      <c r="C1740">
        <v>43477</v>
      </c>
      <c r="D1740" t="s">
        <v>17</v>
      </c>
      <c r="E1740">
        <v>43539</v>
      </c>
      <c r="F1740">
        <v>9</v>
      </c>
      <c r="G1740" t="s">
        <v>9</v>
      </c>
      <c r="H1740" t="s">
        <v>1758</v>
      </c>
      <c r="I1740" s="5">
        <v>990</v>
      </c>
      <c r="J1740" s="5">
        <f>IFERROR('Ventas Pases'!$I1740/'Ventas Pases'!$F1740,"PASE")</f>
        <v>110</v>
      </c>
      <c r="K1740" t="str">
        <f>IFERROR(VLOOKUP('Ventas Pases'!$J1740,'Comisiones HEROIC'!$E$1:$F$6,2,0),"")</f>
        <v>Elton Hotel</v>
      </c>
      <c r="L1740" s="5">
        <f>IF('Ventas Pases'!$D1740="Red HEROIC",IFERROR(VLOOKUP('Ventas Pases'!$G1740,'Comisiones HEROIC'!$A$1:$B$11,2,0),15),IF('Ventas Pases'!$D1740="Red HEROIC",15,0))</f>
        <v>0</v>
      </c>
      <c r="M1740">
        <f>IF(pases[[#This Row],[Días Visita]]&lt;7,0,IF(pases[[#This Row],[Días Visita]]&lt;9,1,IF(pases[[#This Row],[Días Visita]]="Ilimitados",0,2)))</f>
        <v>2</v>
      </c>
      <c r="N1740" s="5">
        <f>IF(AND('Ventas Pases'!$A1740="Fuera de Temporada",'Ventas Pases'!$B1740=2019,pases[[#This Row],[Modo de Compra]]="Paquete"),30,0)</f>
        <v>0</v>
      </c>
      <c r="O1740" s="5">
        <f>-SUMIF(lift[Número de pase],pases[[#This Row],[Numero de Pase]],lift[Costo])</f>
        <v>0</v>
      </c>
    </row>
    <row r="1741" spans="1:15" x14ac:dyDescent="0.25">
      <c r="A1741" t="s">
        <v>7</v>
      </c>
      <c r="B1741">
        <v>2018</v>
      </c>
      <c r="C1741">
        <v>43142</v>
      </c>
      <c r="D1741" t="s">
        <v>8</v>
      </c>
      <c r="E1741">
        <v>43142</v>
      </c>
      <c r="F1741">
        <v>9</v>
      </c>
      <c r="G1741" t="s">
        <v>9</v>
      </c>
      <c r="H1741" t="s">
        <v>1759</v>
      </c>
      <c r="I1741" s="5">
        <v>1080</v>
      </c>
      <c r="J1741" s="5">
        <f>IFERROR('Ventas Pases'!$I1741/'Ventas Pases'!$F1741,"PASE")</f>
        <v>120</v>
      </c>
      <c r="K1741" t="str">
        <f>IFERROR(VLOOKUP('Ventas Pases'!$J1741,'Comisiones HEROIC'!$E$1:$F$6,2,0),"")</f>
        <v/>
      </c>
      <c r="L1741" s="5">
        <f>IF('Ventas Pases'!$D1741="Red HEROIC",IFERROR(VLOOKUP('Ventas Pases'!$G1741,'Comisiones HEROIC'!$A$1:$B$11,2,0),15),IF('Ventas Pases'!$D1741="Red HEROIC",15,0))</f>
        <v>0</v>
      </c>
      <c r="M1741">
        <f>IF(pases[[#This Row],[Días Visita]]&lt;7,0,IF(pases[[#This Row],[Días Visita]]&lt;9,1,IF(pases[[#This Row],[Días Visita]]="Ilimitados",0,2)))</f>
        <v>2</v>
      </c>
      <c r="N1741" s="5">
        <f>IF(AND('Ventas Pases'!$A1741="Fuera de Temporada",'Ventas Pases'!$B1741=2019,pases[[#This Row],[Modo de Compra]]="Paquete"),30,0)</f>
        <v>0</v>
      </c>
      <c r="O1741" s="5">
        <f>-SUMIF(lift[Número de pase],pases[[#This Row],[Numero de Pase]],lift[Costo])</f>
        <v>0</v>
      </c>
    </row>
    <row r="1742" spans="1:15" x14ac:dyDescent="0.25">
      <c r="A1742" t="s">
        <v>7</v>
      </c>
      <c r="B1742">
        <v>2018</v>
      </c>
      <c r="C1742">
        <v>43111</v>
      </c>
      <c r="D1742" t="s">
        <v>14</v>
      </c>
      <c r="E1742">
        <v>43126</v>
      </c>
      <c r="F1742">
        <v>6</v>
      </c>
      <c r="G1742" t="s">
        <v>19</v>
      </c>
      <c r="H1742" t="s">
        <v>1760</v>
      </c>
      <c r="I1742" s="5">
        <v>840</v>
      </c>
      <c r="J1742" s="5">
        <f>IFERROR('Ventas Pases'!$I1742/'Ventas Pases'!$F1742,"PASE")</f>
        <v>140</v>
      </c>
      <c r="K1742" t="str">
        <f>IFERROR(VLOOKUP('Ventas Pases'!$J1742,'Comisiones HEROIC'!$E$1:$F$6,2,0),"")</f>
        <v/>
      </c>
      <c r="L1742" s="5">
        <f>IF('Ventas Pases'!$D1742="Red HEROIC",IFERROR(VLOOKUP('Ventas Pases'!$G1742,'Comisiones HEROIC'!$A$1:$B$11,2,0),15),IF('Ventas Pases'!$D1742="Red HEROIC",15,0))</f>
        <v>15</v>
      </c>
      <c r="M1742">
        <f>IF(pases[[#This Row],[Días Visita]]&lt;7,0,IF(pases[[#This Row],[Días Visita]]&lt;9,1,IF(pases[[#This Row],[Días Visita]]="Ilimitados",0,2)))</f>
        <v>0</v>
      </c>
      <c r="N1742" s="5">
        <f>IF(AND('Ventas Pases'!$A1742="Fuera de Temporada",'Ventas Pases'!$B1742=2019,pases[[#This Row],[Modo de Compra]]="Paquete"),30,0)</f>
        <v>0</v>
      </c>
      <c r="O1742" s="5">
        <f>-SUMIF(lift[Número de pase],pases[[#This Row],[Numero de Pase]],lift[Costo])</f>
        <v>0</v>
      </c>
    </row>
    <row r="1743" spans="1:15" x14ac:dyDescent="0.25">
      <c r="A1743" t="s">
        <v>7</v>
      </c>
      <c r="B1743">
        <v>2019</v>
      </c>
      <c r="C1743">
        <v>43463</v>
      </c>
      <c r="D1743" t="s">
        <v>8</v>
      </c>
      <c r="E1743">
        <v>43465</v>
      </c>
      <c r="F1743">
        <v>9</v>
      </c>
      <c r="G1743" t="s">
        <v>9</v>
      </c>
      <c r="H1743" t="s">
        <v>1761</v>
      </c>
      <c r="I1743" s="5">
        <v>1080</v>
      </c>
      <c r="J1743" s="5">
        <f>IFERROR('Ventas Pases'!$I1743/'Ventas Pases'!$F1743,"PASE")</f>
        <v>120</v>
      </c>
      <c r="K1743" t="str">
        <f>IFERROR(VLOOKUP('Ventas Pases'!$J1743,'Comisiones HEROIC'!$E$1:$F$6,2,0),"")</f>
        <v/>
      </c>
      <c r="L1743" s="5">
        <f>IF('Ventas Pases'!$D1743="Red HEROIC",IFERROR(VLOOKUP('Ventas Pases'!$G1743,'Comisiones HEROIC'!$A$1:$B$11,2,0),15),IF('Ventas Pases'!$D1743="Red HEROIC",15,0))</f>
        <v>0</v>
      </c>
      <c r="M1743">
        <f>IF(pases[[#This Row],[Días Visita]]&lt;7,0,IF(pases[[#This Row],[Días Visita]]&lt;9,1,IF(pases[[#This Row],[Días Visita]]="Ilimitados",0,2)))</f>
        <v>2</v>
      </c>
      <c r="N1743" s="5">
        <f>IF(AND('Ventas Pases'!$A1743="Fuera de Temporada",'Ventas Pases'!$B1743=2019,pases[[#This Row],[Modo de Compra]]="Paquete"),30,0)</f>
        <v>0</v>
      </c>
      <c r="O1743" s="5">
        <f>-SUMIF(lift[Número de pase],pases[[#This Row],[Numero de Pase]],lift[Costo])</f>
        <v>0</v>
      </c>
    </row>
    <row r="1744" spans="1:15" x14ac:dyDescent="0.25">
      <c r="A1744" t="s">
        <v>7</v>
      </c>
      <c r="B1744">
        <v>2018</v>
      </c>
      <c r="C1744">
        <v>43188</v>
      </c>
      <c r="D1744" t="s">
        <v>14</v>
      </c>
      <c r="E1744">
        <v>43182</v>
      </c>
      <c r="F1744">
        <v>9</v>
      </c>
      <c r="G1744" t="s">
        <v>19</v>
      </c>
      <c r="H1744" t="s">
        <v>1762</v>
      </c>
      <c r="I1744" s="5">
        <v>1260</v>
      </c>
      <c r="J1744" s="5">
        <f>IFERROR('Ventas Pases'!$I1744/'Ventas Pases'!$F1744,"PASE")</f>
        <v>140</v>
      </c>
      <c r="K1744" t="str">
        <f>IFERROR(VLOOKUP('Ventas Pases'!$J1744,'Comisiones HEROIC'!$E$1:$F$6,2,0),"")</f>
        <v/>
      </c>
      <c r="L1744" s="5">
        <f>IF('Ventas Pases'!$D1744="Red HEROIC",IFERROR(VLOOKUP('Ventas Pases'!$G1744,'Comisiones HEROIC'!$A$1:$B$11,2,0),15),IF('Ventas Pases'!$D1744="Red HEROIC",15,0))</f>
        <v>15</v>
      </c>
      <c r="M1744">
        <f>IF(pases[[#This Row],[Días Visita]]&lt;7,0,IF(pases[[#This Row],[Días Visita]]&lt;9,1,IF(pases[[#This Row],[Días Visita]]="Ilimitados",0,2)))</f>
        <v>2</v>
      </c>
      <c r="N1744" s="5">
        <f>IF(AND('Ventas Pases'!$A1744="Fuera de Temporada",'Ventas Pases'!$B1744=2019,pases[[#This Row],[Modo de Compra]]="Paquete"),30,0)</f>
        <v>0</v>
      </c>
      <c r="O1744" s="5">
        <f>-SUMIF(lift[Número de pase],pases[[#This Row],[Numero de Pase]],lift[Costo])</f>
        <v>0</v>
      </c>
    </row>
    <row r="1745" spans="1:15" x14ac:dyDescent="0.25">
      <c r="A1745" t="s">
        <v>7</v>
      </c>
      <c r="B1745">
        <v>2018</v>
      </c>
      <c r="C1745">
        <v>43118</v>
      </c>
      <c r="D1745" t="s">
        <v>14</v>
      </c>
      <c r="E1745">
        <v>43134</v>
      </c>
      <c r="F1745">
        <v>6</v>
      </c>
      <c r="G1745" t="s">
        <v>19</v>
      </c>
      <c r="H1745" t="s">
        <v>1763</v>
      </c>
      <c r="I1745" s="5">
        <v>840</v>
      </c>
      <c r="J1745" s="5">
        <f>IFERROR('Ventas Pases'!$I1745/'Ventas Pases'!$F1745,"PASE")</f>
        <v>140</v>
      </c>
      <c r="K1745" t="str">
        <f>IFERROR(VLOOKUP('Ventas Pases'!$J1745,'Comisiones HEROIC'!$E$1:$F$6,2,0),"")</f>
        <v/>
      </c>
      <c r="L1745" s="5">
        <f>IF('Ventas Pases'!$D1745="Red HEROIC",IFERROR(VLOOKUP('Ventas Pases'!$G1745,'Comisiones HEROIC'!$A$1:$B$11,2,0),15),IF('Ventas Pases'!$D1745="Red HEROIC",15,0))</f>
        <v>15</v>
      </c>
      <c r="M1745">
        <f>IF(pases[[#This Row],[Días Visita]]&lt;7,0,IF(pases[[#This Row],[Días Visita]]&lt;9,1,IF(pases[[#This Row],[Días Visita]]="Ilimitados",0,2)))</f>
        <v>0</v>
      </c>
      <c r="N1745" s="5">
        <f>IF(AND('Ventas Pases'!$A1745="Fuera de Temporada",'Ventas Pases'!$B1745=2019,pases[[#This Row],[Modo de Compra]]="Paquete"),30,0)</f>
        <v>0</v>
      </c>
      <c r="O1745" s="5">
        <f>-SUMIF(lift[Número de pase],pases[[#This Row],[Numero de Pase]],lift[Costo])</f>
        <v>0</v>
      </c>
    </row>
    <row r="1746" spans="1:15" x14ac:dyDescent="0.25">
      <c r="A1746" t="s">
        <v>7</v>
      </c>
      <c r="B1746">
        <v>2018</v>
      </c>
      <c r="C1746">
        <v>43110</v>
      </c>
      <c r="D1746" t="s">
        <v>17</v>
      </c>
      <c r="E1746">
        <v>43117</v>
      </c>
      <c r="F1746">
        <v>3</v>
      </c>
      <c r="G1746" t="s">
        <v>9</v>
      </c>
      <c r="H1746" t="s">
        <v>1764</v>
      </c>
      <c r="I1746" s="5">
        <v>330</v>
      </c>
      <c r="J1746" s="5">
        <f>IFERROR('Ventas Pases'!$I1746/'Ventas Pases'!$F1746,"PASE")</f>
        <v>110</v>
      </c>
      <c r="K1746" t="str">
        <f>IFERROR(VLOOKUP('Ventas Pases'!$J1746,'Comisiones HEROIC'!$E$1:$F$6,2,0),"")</f>
        <v>Elton Hotel</v>
      </c>
      <c r="L1746" s="5">
        <f>IF('Ventas Pases'!$D1746="Red HEROIC",IFERROR(VLOOKUP('Ventas Pases'!$G1746,'Comisiones HEROIC'!$A$1:$B$11,2,0),15),IF('Ventas Pases'!$D1746="Red HEROIC",15,0))</f>
        <v>0</v>
      </c>
      <c r="M1746">
        <f>IF(pases[[#This Row],[Días Visita]]&lt;7,0,IF(pases[[#This Row],[Días Visita]]&lt;9,1,IF(pases[[#This Row],[Días Visita]]="Ilimitados",0,2)))</f>
        <v>0</v>
      </c>
      <c r="N1746" s="5">
        <f>IF(AND('Ventas Pases'!$A1746="Fuera de Temporada",'Ventas Pases'!$B1746=2019,pases[[#This Row],[Modo de Compra]]="Paquete"),30,0)</f>
        <v>0</v>
      </c>
      <c r="O1746" s="5">
        <f>-SUMIF(lift[Número de pase],pases[[#This Row],[Numero de Pase]],lift[Costo])</f>
        <v>0</v>
      </c>
    </row>
    <row r="1747" spans="1:15" x14ac:dyDescent="0.25">
      <c r="A1747" t="s">
        <v>13</v>
      </c>
      <c r="B1747">
        <v>2018</v>
      </c>
      <c r="C1747">
        <v>43245</v>
      </c>
      <c r="D1747" t="s">
        <v>8</v>
      </c>
      <c r="E1747">
        <v>43054</v>
      </c>
      <c r="F1747" t="s">
        <v>11</v>
      </c>
      <c r="G1747" t="s">
        <v>9</v>
      </c>
      <c r="H1747" t="s">
        <v>1765</v>
      </c>
      <c r="I1747" s="5">
        <v>1950</v>
      </c>
      <c r="J1747" s="5" t="str">
        <f>IFERROR('Ventas Pases'!$I1747/'Ventas Pases'!$F1747,"PASE")</f>
        <v>PASE</v>
      </c>
      <c r="K1747" t="str">
        <f>IFERROR(VLOOKUP('Ventas Pases'!$J1747,'Comisiones HEROIC'!$E$1:$F$6,2,0),"")</f>
        <v/>
      </c>
      <c r="L1747" s="5">
        <f>IF('Ventas Pases'!$D1747="Red HEROIC",IFERROR(VLOOKUP('Ventas Pases'!$G1747,'Comisiones HEROIC'!$A$1:$B$11,2,0),15),IF('Ventas Pases'!$D1747="Red HEROIC",15,0))</f>
        <v>0</v>
      </c>
      <c r="M1747">
        <f>IF(pases[[#This Row],[Días Visita]]&lt;7,0,IF(pases[[#This Row],[Días Visita]]&lt;9,1,IF(pases[[#This Row],[Días Visita]]="Ilimitados",0,2)))</f>
        <v>0</v>
      </c>
      <c r="N1747" s="5">
        <f>IF(AND('Ventas Pases'!$A1747="Fuera de Temporada",'Ventas Pases'!$B1747=2019,pases[[#This Row],[Modo de Compra]]="Paquete"),30,0)</f>
        <v>0</v>
      </c>
      <c r="O1747" s="5">
        <f>-SUMIF(lift[Número de pase],pases[[#This Row],[Numero de Pase]],lift[Costo])</f>
        <v>-184</v>
      </c>
    </row>
    <row r="1748" spans="1:15" x14ac:dyDescent="0.25">
      <c r="A1748" t="s">
        <v>13</v>
      </c>
      <c r="B1748">
        <v>2019</v>
      </c>
      <c r="C1748">
        <v>43377</v>
      </c>
      <c r="D1748" t="s">
        <v>14</v>
      </c>
      <c r="E1748">
        <v>43264</v>
      </c>
      <c r="F1748">
        <v>1</v>
      </c>
      <c r="G1748" t="s">
        <v>33</v>
      </c>
      <c r="H1748" t="s">
        <v>1766</v>
      </c>
      <c r="I1748" s="5">
        <v>140</v>
      </c>
      <c r="J1748" s="5">
        <f>IFERROR('Ventas Pases'!$I1748/'Ventas Pases'!$F1748,"PASE")</f>
        <v>140</v>
      </c>
      <c r="K1748" t="str">
        <f>IFERROR(VLOOKUP('Ventas Pases'!$J1748,'Comisiones HEROIC'!$E$1:$F$6,2,0),"")</f>
        <v/>
      </c>
      <c r="L1748" s="5">
        <f>IF('Ventas Pases'!$D1748="Red HEROIC",IFERROR(VLOOKUP('Ventas Pases'!$G1748,'Comisiones HEROIC'!$A$1:$B$11,2,0),15),IF('Ventas Pases'!$D1748="Red HEROIC",15,0))</f>
        <v>15</v>
      </c>
      <c r="M1748">
        <f>IF(pases[[#This Row],[Días Visita]]&lt;7,0,IF(pases[[#This Row],[Días Visita]]&lt;9,1,IF(pases[[#This Row],[Días Visita]]="Ilimitados",0,2)))</f>
        <v>0</v>
      </c>
      <c r="N1748" s="5">
        <f>IF(AND('Ventas Pases'!$A1748="Fuera de Temporada",'Ventas Pases'!$B1748=2019,pases[[#This Row],[Modo de Compra]]="Paquete"),30,0)</f>
        <v>0</v>
      </c>
      <c r="O1748" s="5">
        <f>-SUMIF(lift[Número de pase],pases[[#This Row],[Numero de Pase]],lift[Costo])</f>
        <v>0</v>
      </c>
    </row>
    <row r="1749" spans="1:15" x14ac:dyDescent="0.25">
      <c r="A1749" t="s">
        <v>7</v>
      </c>
      <c r="B1749">
        <v>2018</v>
      </c>
      <c r="C1749">
        <v>43150</v>
      </c>
      <c r="D1749" t="s">
        <v>14</v>
      </c>
      <c r="E1749">
        <v>43161</v>
      </c>
      <c r="F1749">
        <v>2</v>
      </c>
      <c r="G1749" t="s">
        <v>19</v>
      </c>
      <c r="H1749" t="s">
        <v>1767</v>
      </c>
      <c r="I1749" s="5">
        <v>280</v>
      </c>
      <c r="J1749" s="5">
        <f>IFERROR('Ventas Pases'!$I1749/'Ventas Pases'!$F1749,"PASE")</f>
        <v>140</v>
      </c>
      <c r="K1749" t="str">
        <f>IFERROR(VLOOKUP('Ventas Pases'!$J1749,'Comisiones HEROIC'!$E$1:$F$6,2,0),"")</f>
        <v/>
      </c>
      <c r="L1749" s="5">
        <f>IF('Ventas Pases'!$D1749="Red HEROIC",IFERROR(VLOOKUP('Ventas Pases'!$G1749,'Comisiones HEROIC'!$A$1:$B$11,2,0),15),IF('Ventas Pases'!$D1749="Red HEROIC",15,0))</f>
        <v>15</v>
      </c>
      <c r="M1749">
        <f>IF(pases[[#This Row],[Días Visita]]&lt;7,0,IF(pases[[#This Row],[Días Visita]]&lt;9,1,IF(pases[[#This Row],[Días Visita]]="Ilimitados",0,2)))</f>
        <v>0</v>
      </c>
      <c r="N1749" s="5">
        <f>IF(AND('Ventas Pases'!$A1749="Fuera de Temporada",'Ventas Pases'!$B1749=2019,pases[[#This Row],[Modo de Compra]]="Paquete"),30,0)</f>
        <v>0</v>
      </c>
      <c r="O1749" s="5">
        <f>-SUMIF(lift[Número de pase],pases[[#This Row],[Numero de Pase]],lift[Costo])</f>
        <v>0</v>
      </c>
    </row>
    <row r="1750" spans="1:15" x14ac:dyDescent="0.25">
      <c r="A1750" t="s">
        <v>7</v>
      </c>
      <c r="B1750">
        <v>2019</v>
      </c>
      <c r="C1750">
        <v>43428</v>
      </c>
      <c r="D1750" t="s">
        <v>60</v>
      </c>
      <c r="E1750">
        <v>43445</v>
      </c>
      <c r="F1750">
        <v>2</v>
      </c>
      <c r="G1750" t="s">
        <v>9</v>
      </c>
      <c r="H1750" t="s">
        <v>1768</v>
      </c>
      <c r="I1750" s="5">
        <v>240</v>
      </c>
      <c r="J1750" s="5">
        <f>IFERROR('Ventas Pases'!$I1750/'Ventas Pases'!$F1750,"PASE")</f>
        <v>120</v>
      </c>
      <c r="K1750" t="str">
        <f>IFERROR(VLOOKUP('Ventas Pases'!$J1750,'Comisiones HEROIC'!$E$1:$F$6,2,0),"")</f>
        <v/>
      </c>
      <c r="L1750" s="5">
        <f>IF('Ventas Pases'!$D1750="Red HEROIC",IFERROR(VLOOKUP('Ventas Pases'!$G1750,'Comisiones HEROIC'!$A$1:$B$11,2,0),15),IF('Ventas Pases'!$D1750="Red HEROIC",15,0))</f>
        <v>0</v>
      </c>
      <c r="M1750">
        <f>IF(pases[[#This Row],[Días Visita]]&lt;7,0,IF(pases[[#This Row],[Días Visita]]&lt;9,1,IF(pases[[#This Row],[Días Visita]]="Ilimitados",0,2)))</f>
        <v>0</v>
      </c>
      <c r="N1750" s="5">
        <f>IF(AND('Ventas Pases'!$A1750="Fuera de Temporada",'Ventas Pases'!$B1750=2019,pases[[#This Row],[Modo de Compra]]="Paquete"),30,0)</f>
        <v>0</v>
      </c>
      <c r="O1750" s="5">
        <f>-SUMIF(lift[Número de pase],pases[[#This Row],[Numero de Pase]],lift[Costo])</f>
        <v>0</v>
      </c>
    </row>
    <row r="1751" spans="1:15" x14ac:dyDescent="0.25">
      <c r="A1751" t="s">
        <v>7</v>
      </c>
      <c r="B1751">
        <v>2018</v>
      </c>
      <c r="C1751">
        <v>43165</v>
      </c>
      <c r="D1751" t="s">
        <v>17</v>
      </c>
      <c r="E1751">
        <v>43166</v>
      </c>
      <c r="F1751">
        <v>9</v>
      </c>
      <c r="G1751" t="s">
        <v>9</v>
      </c>
      <c r="H1751" t="s">
        <v>1769</v>
      </c>
      <c r="I1751" s="5">
        <v>990</v>
      </c>
      <c r="J1751" s="5">
        <f>IFERROR('Ventas Pases'!$I1751/'Ventas Pases'!$F1751,"PASE")</f>
        <v>110</v>
      </c>
      <c r="K1751" t="str">
        <f>IFERROR(VLOOKUP('Ventas Pases'!$J1751,'Comisiones HEROIC'!$E$1:$F$6,2,0),"")</f>
        <v>Elton Hotel</v>
      </c>
      <c r="L1751" s="5">
        <f>IF('Ventas Pases'!$D1751="Red HEROIC",IFERROR(VLOOKUP('Ventas Pases'!$G1751,'Comisiones HEROIC'!$A$1:$B$11,2,0),15),IF('Ventas Pases'!$D1751="Red HEROIC",15,0))</f>
        <v>0</v>
      </c>
      <c r="M1751">
        <f>IF(pases[[#This Row],[Días Visita]]&lt;7,0,IF(pases[[#This Row],[Días Visita]]&lt;9,1,IF(pases[[#This Row],[Días Visita]]="Ilimitados",0,2)))</f>
        <v>2</v>
      </c>
      <c r="N1751" s="5">
        <f>IF(AND('Ventas Pases'!$A1751="Fuera de Temporada",'Ventas Pases'!$B1751=2019,pases[[#This Row],[Modo de Compra]]="Paquete"),30,0)</f>
        <v>0</v>
      </c>
      <c r="O1751" s="5">
        <f>-SUMIF(lift[Número de pase],pases[[#This Row],[Numero de Pase]],lift[Costo])</f>
        <v>0</v>
      </c>
    </row>
    <row r="1752" spans="1:15" x14ac:dyDescent="0.25">
      <c r="A1752" t="s">
        <v>7</v>
      </c>
      <c r="B1752">
        <v>2019</v>
      </c>
      <c r="C1752">
        <v>43523</v>
      </c>
      <c r="D1752" t="s">
        <v>14</v>
      </c>
      <c r="E1752">
        <v>43525</v>
      </c>
      <c r="F1752">
        <v>7</v>
      </c>
      <c r="G1752" t="s">
        <v>15</v>
      </c>
      <c r="H1752" t="s">
        <v>1770</v>
      </c>
      <c r="I1752" s="5">
        <v>980</v>
      </c>
      <c r="J1752" s="5">
        <f>IFERROR('Ventas Pases'!$I1752/'Ventas Pases'!$F1752,"PASE")</f>
        <v>140</v>
      </c>
      <c r="K1752" t="str">
        <f>IFERROR(VLOOKUP('Ventas Pases'!$J1752,'Comisiones HEROIC'!$E$1:$F$6,2,0),"")</f>
        <v/>
      </c>
      <c r="L1752" s="5">
        <f>IF('Ventas Pases'!$D1752="Red HEROIC",IFERROR(VLOOKUP('Ventas Pases'!$G1752,'Comisiones HEROIC'!$A$1:$B$11,2,0),15),IF('Ventas Pases'!$D1752="Red HEROIC",15,0))</f>
        <v>12</v>
      </c>
      <c r="M1752">
        <f>IF(pases[[#This Row],[Días Visita]]&lt;7,0,IF(pases[[#This Row],[Días Visita]]&lt;9,1,IF(pases[[#This Row],[Días Visita]]="Ilimitados",0,2)))</f>
        <v>1</v>
      </c>
      <c r="N1752" s="5">
        <f>IF(AND('Ventas Pases'!$A1752="Fuera de Temporada",'Ventas Pases'!$B1752=2019,pases[[#This Row],[Modo de Compra]]="Paquete"),30,0)</f>
        <v>0</v>
      </c>
      <c r="O1752" s="5">
        <f>-SUMIF(lift[Número de pase],pases[[#This Row],[Numero de Pase]],lift[Costo])</f>
        <v>0</v>
      </c>
    </row>
    <row r="1753" spans="1:15" x14ac:dyDescent="0.25">
      <c r="A1753" t="s">
        <v>7</v>
      </c>
      <c r="B1753">
        <v>2018</v>
      </c>
      <c r="C1753">
        <v>43127</v>
      </c>
      <c r="D1753" t="s">
        <v>17</v>
      </c>
      <c r="E1753">
        <v>43159</v>
      </c>
      <c r="F1753">
        <v>6</v>
      </c>
      <c r="G1753" t="s">
        <v>9</v>
      </c>
      <c r="H1753" t="s">
        <v>1771</v>
      </c>
      <c r="I1753" s="5">
        <v>630</v>
      </c>
      <c r="J1753" s="5">
        <f>IFERROR('Ventas Pases'!$I1753/'Ventas Pases'!$F1753,"PASE")</f>
        <v>105</v>
      </c>
      <c r="K1753" t="str">
        <f>IFERROR(VLOOKUP('Ventas Pases'!$J1753,'Comisiones HEROIC'!$E$1:$F$6,2,0),"")</f>
        <v>OI Hotels</v>
      </c>
      <c r="L1753" s="5">
        <f>IF('Ventas Pases'!$D1753="Red HEROIC",IFERROR(VLOOKUP('Ventas Pases'!$G1753,'Comisiones HEROIC'!$A$1:$B$11,2,0),15),IF('Ventas Pases'!$D1753="Red HEROIC",15,0))</f>
        <v>0</v>
      </c>
      <c r="M1753">
        <f>IF(pases[[#This Row],[Días Visita]]&lt;7,0,IF(pases[[#This Row],[Días Visita]]&lt;9,1,IF(pases[[#This Row],[Días Visita]]="Ilimitados",0,2)))</f>
        <v>0</v>
      </c>
      <c r="N1753" s="5">
        <f>IF(AND('Ventas Pases'!$A1753="Fuera de Temporada",'Ventas Pases'!$B1753=2019,pases[[#This Row],[Modo de Compra]]="Paquete"),30,0)</f>
        <v>0</v>
      </c>
      <c r="O1753" s="5">
        <f>-SUMIF(lift[Número de pase],pases[[#This Row],[Numero de Pase]],lift[Costo])</f>
        <v>0</v>
      </c>
    </row>
    <row r="1754" spans="1:15" x14ac:dyDescent="0.25">
      <c r="A1754" t="s">
        <v>13</v>
      </c>
      <c r="B1754">
        <v>2018</v>
      </c>
      <c r="C1754">
        <v>43404</v>
      </c>
      <c r="D1754" t="s">
        <v>8</v>
      </c>
      <c r="E1754">
        <v>43054</v>
      </c>
      <c r="F1754" t="s">
        <v>11</v>
      </c>
      <c r="G1754" t="s">
        <v>9</v>
      </c>
      <c r="H1754" t="s">
        <v>1772</v>
      </c>
      <c r="I1754" s="5">
        <v>1950</v>
      </c>
      <c r="J1754" s="5" t="str">
        <f>IFERROR('Ventas Pases'!$I1754/'Ventas Pases'!$F1754,"PASE")</f>
        <v>PASE</v>
      </c>
      <c r="K1754" t="str">
        <f>IFERROR(VLOOKUP('Ventas Pases'!$J1754,'Comisiones HEROIC'!$E$1:$F$6,2,0),"")</f>
        <v/>
      </c>
      <c r="L1754" s="5">
        <f>IF('Ventas Pases'!$D1754="Red HEROIC",IFERROR(VLOOKUP('Ventas Pases'!$G1754,'Comisiones HEROIC'!$A$1:$B$11,2,0),15),IF('Ventas Pases'!$D1754="Red HEROIC",15,0))</f>
        <v>0</v>
      </c>
      <c r="M1754">
        <f>IF(pases[[#This Row],[Días Visita]]&lt;7,0,IF(pases[[#This Row],[Días Visita]]&lt;9,1,IF(pases[[#This Row],[Días Visita]]="Ilimitados",0,2)))</f>
        <v>0</v>
      </c>
      <c r="N1754" s="5">
        <f>IF(AND('Ventas Pases'!$A1754="Fuera de Temporada",'Ventas Pases'!$B1754=2019,pases[[#This Row],[Modo de Compra]]="Paquete"),30,0)</f>
        <v>0</v>
      </c>
      <c r="O1754" s="5">
        <f>-SUMIF(lift[Número de pase],pases[[#This Row],[Numero de Pase]],lift[Costo])</f>
        <v>-552</v>
      </c>
    </row>
    <row r="1755" spans="1:15" x14ac:dyDescent="0.25">
      <c r="A1755" t="s">
        <v>7</v>
      </c>
      <c r="B1755">
        <v>2018</v>
      </c>
      <c r="C1755">
        <v>43177</v>
      </c>
      <c r="D1755" t="s">
        <v>8</v>
      </c>
      <c r="E1755">
        <v>43054</v>
      </c>
      <c r="F1755" t="s">
        <v>11</v>
      </c>
      <c r="G1755" t="s">
        <v>9</v>
      </c>
      <c r="H1755" t="s">
        <v>1773</v>
      </c>
      <c r="I1755" s="5">
        <v>1950</v>
      </c>
      <c r="J1755" s="5" t="str">
        <f>IFERROR('Ventas Pases'!$I1755/'Ventas Pases'!$F1755,"PASE")</f>
        <v>PASE</v>
      </c>
      <c r="K1755" t="str">
        <f>IFERROR(VLOOKUP('Ventas Pases'!$J1755,'Comisiones HEROIC'!$E$1:$F$6,2,0),"")</f>
        <v/>
      </c>
      <c r="L1755" s="5">
        <f>IF('Ventas Pases'!$D1755="Red HEROIC",IFERROR(VLOOKUP('Ventas Pases'!$G1755,'Comisiones HEROIC'!$A$1:$B$11,2,0),15),IF('Ventas Pases'!$D1755="Red HEROIC",15,0))</f>
        <v>0</v>
      </c>
      <c r="M1755">
        <f>IF(pases[[#This Row],[Días Visita]]&lt;7,0,IF(pases[[#This Row],[Días Visita]]&lt;9,1,IF(pases[[#This Row],[Días Visita]]="Ilimitados",0,2)))</f>
        <v>0</v>
      </c>
      <c r="N1755" s="5">
        <f>IF(AND('Ventas Pases'!$A1755="Fuera de Temporada",'Ventas Pases'!$B1755=2019,pases[[#This Row],[Modo de Compra]]="Paquete"),30,0)</f>
        <v>0</v>
      </c>
      <c r="O1755" s="5">
        <f>-SUMIF(lift[Número de pase],pases[[#This Row],[Numero de Pase]],lift[Costo])</f>
        <v>0</v>
      </c>
    </row>
    <row r="1756" spans="1:15" x14ac:dyDescent="0.25">
      <c r="A1756" t="s">
        <v>13</v>
      </c>
      <c r="B1756">
        <v>2018</v>
      </c>
      <c r="C1756">
        <v>43196</v>
      </c>
      <c r="D1756" t="s">
        <v>14</v>
      </c>
      <c r="E1756">
        <v>42912</v>
      </c>
      <c r="F1756">
        <v>7</v>
      </c>
      <c r="G1756" t="s">
        <v>19</v>
      </c>
      <c r="H1756" t="s">
        <v>1774</v>
      </c>
      <c r="I1756" s="5">
        <v>980</v>
      </c>
      <c r="J1756" s="5">
        <f>IFERROR('Ventas Pases'!$I1756/'Ventas Pases'!$F1756,"PASE")</f>
        <v>140</v>
      </c>
      <c r="K1756" t="str">
        <f>IFERROR(VLOOKUP('Ventas Pases'!$J1756,'Comisiones HEROIC'!$E$1:$F$6,2,0),"")</f>
        <v/>
      </c>
      <c r="L1756" s="5">
        <f>IF('Ventas Pases'!$D1756="Red HEROIC",IFERROR(VLOOKUP('Ventas Pases'!$G1756,'Comisiones HEROIC'!$A$1:$B$11,2,0),15),IF('Ventas Pases'!$D1756="Red HEROIC",15,0))</f>
        <v>15</v>
      </c>
      <c r="M1756">
        <f>IF(pases[[#This Row],[Días Visita]]&lt;7,0,IF(pases[[#This Row],[Días Visita]]&lt;9,1,IF(pases[[#This Row],[Días Visita]]="Ilimitados",0,2)))</f>
        <v>1</v>
      </c>
      <c r="N1756" s="5">
        <f>IF(AND('Ventas Pases'!$A1756="Fuera de Temporada",'Ventas Pases'!$B1756=2019,pases[[#This Row],[Modo de Compra]]="Paquete"),30,0)</f>
        <v>0</v>
      </c>
      <c r="O1756" s="5">
        <f>-SUMIF(lift[Número de pase],pases[[#This Row],[Numero de Pase]],lift[Costo])</f>
        <v>0</v>
      </c>
    </row>
    <row r="1757" spans="1:15" x14ac:dyDescent="0.25">
      <c r="A1757" t="s">
        <v>7</v>
      </c>
      <c r="B1757">
        <v>2019</v>
      </c>
      <c r="C1757">
        <v>43474</v>
      </c>
      <c r="D1757" t="s">
        <v>8</v>
      </c>
      <c r="E1757">
        <v>43419</v>
      </c>
      <c r="F1757" t="s">
        <v>11</v>
      </c>
      <c r="G1757" t="s">
        <v>9</v>
      </c>
      <c r="H1757" t="s">
        <v>1775</v>
      </c>
      <c r="I1757" s="5">
        <v>1950</v>
      </c>
      <c r="J1757" s="5" t="str">
        <f>IFERROR('Ventas Pases'!$I1757/'Ventas Pases'!$F1757,"PASE")</f>
        <v>PASE</v>
      </c>
      <c r="K1757" t="str">
        <f>IFERROR(VLOOKUP('Ventas Pases'!$J1757,'Comisiones HEROIC'!$E$1:$F$6,2,0),"")</f>
        <v/>
      </c>
      <c r="L1757" s="5">
        <f>IF('Ventas Pases'!$D1757="Red HEROIC",IFERROR(VLOOKUP('Ventas Pases'!$G1757,'Comisiones HEROIC'!$A$1:$B$11,2,0),15),IF('Ventas Pases'!$D1757="Red HEROIC",15,0))</f>
        <v>0</v>
      </c>
      <c r="M1757">
        <f>IF(pases[[#This Row],[Días Visita]]&lt;7,0,IF(pases[[#This Row],[Días Visita]]&lt;9,1,IF(pases[[#This Row],[Días Visita]]="Ilimitados",0,2)))</f>
        <v>0</v>
      </c>
      <c r="N1757" s="5">
        <f>IF(AND('Ventas Pases'!$A1757="Fuera de Temporada",'Ventas Pases'!$B1757=2019,pases[[#This Row],[Modo de Compra]]="Paquete"),30,0)</f>
        <v>0</v>
      </c>
      <c r="O1757" s="5">
        <f>-SUMIF(lift[Número de pase],pases[[#This Row],[Numero de Pase]],lift[Costo])</f>
        <v>-552</v>
      </c>
    </row>
    <row r="1758" spans="1:15" x14ac:dyDescent="0.25">
      <c r="A1758" t="s">
        <v>7</v>
      </c>
      <c r="B1758">
        <v>2019</v>
      </c>
      <c r="C1758">
        <v>43419</v>
      </c>
      <c r="D1758" t="s">
        <v>8</v>
      </c>
      <c r="E1758">
        <v>43419</v>
      </c>
      <c r="F1758" t="s">
        <v>11</v>
      </c>
      <c r="G1758" t="s">
        <v>9</v>
      </c>
      <c r="H1758" t="s">
        <v>1776</v>
      </c>
      <c r="I1758" s="5">
        <v>1950</v>
      </c>
      <c r="J1758" s="5" t="str">
        <f>IFERROR('Ventas Pases'!$I1758/'Ventas Pases'!$F1758,"PASE")</f>
        <v>PASE</v>
      </c>
      <c r="K1758" t="str">
        <f>IFERROR(VLOOKUP('Ventas Pases'!$J1758,'Comisiones HEROIC'!$E$1:$F$6,2,0),"")</f>
        <v/>
      </c>
      <c r="L1758" s="5">
        <f>IF('Ventas Pases'!$D1758="Red HEROIC",IFERROR(VLOOKUP('Ventas Pases'!$G1758,'Comisiones HEROIC'!$A$1:$B$11,2,0),15),IF('Ventas Pases'!$D1758="Red HEROIC",15,0))</f>
        <v>0</v>
      </c>
      <c r="M1758">
        <f>IF(pases[[#This Row],[Días Visita]]&lt;7,0,IF(pases[[#This Row],[Días Visita]]&lt;9,1,IF(pases[[#This Row],[Días Visita]]="Ilimitados",0,2)))</f>
        <v>0</v>
      </c>
      <c r="N1758" s="5">
        <f>IF(AND('Ventas Pases'!$A1758="Fuera de Temporada",'Ventas Pases'!$B1758=2019,pases[[#This Row],[Modo de Compra]]="Paquete"),30,0)</f>
        <v>0</v>
      </c>
      <c r="O1758" s="5">
        <f>-SUMIF(lift[Número de pase],pases[[#This Row],[Numero de Pase]],lift[Costo])</f>
        <v>-92</v>
      </c>
    </row>
    <row r="1759" spans="1:15" x14ac:dyDescent="0.25">
      <c r="A1759" t="s">
        <v>7</v>
      </c>
      <c r="B1759">
        <v>2018</v>
      </c>
      <c r="C1759">
        <v>43175</v>
      </c>
      <c r="D1759" t="s">
        <v>17</v>
      </c>
      <c r="E1759">
        <v>43176</v>
      </c>
      <c r="F1759">
        <v>7</v>
      </c>
      <c r="G1759" t="s">
        <v>9</v>
      </c>
      <c r="H1759" t="s">
        <v>1777</v>
      </c>
      <c r="I1759" s="5">
        <v>525</v>
      </c>
      <c r="J1759" s="5">
        <f>IFERROR('Ventas Pases'!$I1759/'Ventas Pases'!$F1759,"PASE")</f>
        <v>75</v>
      </c>
      <c r="K1759" t="str">
        <f>IFERROR(VLOOKUP('Ventas Pases'!$J1759,'Comisiones HEROIC'!$E$1:$F$6,2,0),"")</f>
        <v>Ski Inn</v>
      </c>
      <c r="L1759" s="5">
        <f>IF('Ventas Pases'!$D1759="Red HEROIC",IFERROR(VLOOKUP('Ventas Pases'!$G1759,'Comisiones HEROIC'!$A$1:$B$11,2,0),15),IF('Ventas Pases'!$D1759="Red HEROIC",15,0))</f>
        <v>0</v>
      </c>
      <c r="M1759">
        <f>IF(pases[[#This Row],[Días Visita]]&lt;7,0,IF(pases[[#This Row],[Días Visita]]&lt;9,1,IF(pases[[#This Row],[Días Visita]]="Ilimitados",0,2)))</f>
        <v>1</v>
      </c>
      <c r="N1759" s="5">
        <f>IF(AND('Ventas Pases'!$A1759="Fuera de Temporada",'Ventas Pases'!$B1759=2019,pases[[#This Row],[Modo de Compra]]="Paquete"),30,0)</f>
        <v>0</v>
      </c>
      <c r="O1759" s="5">
        <f>-SUMIF(lift[Número de pase],pases[[#This Row],[Numero de Pase]],lift[Costo])</f>
        <v>0</v>
      </c>
    </row>
    <row r="1760" spans="1:15" x14ac:dyDescent="0.25">
      <c r="A1760" t="s">
        <v>7</v>
      </c>
      <c r="B1760">
        <v>2018</v>
      </c>
      <c r="C1760">
        <v>43122</v>
      </c>
      <c r="D1760" t="s">
        <v>17</v>
      </c>
      <c r="E1760">
        <v>43138</v>
      </c>
      <c r="F1760">
        <v>4</v>
      </c>
      <c r="G1760" t="s">
        <v>9</v>
      </c>
      <c r="H1760" t="s">
        <v>1778</v>
      </c>
      <c r="I1760" s="5">
        <v>400</v>
      </c>
      <c r="J1760" s="5">
        <f>IFERROR('Ventas Pases'!$I1760/'Ventas Pases'!$F1760,"PASE")</f>
        <v>100</v>
      </c>
      <c r="K1760" t="str">
        <f>IFERROR(VLOOKUP('Ventas Pases'!$J1760,'Comisiones HEROIC'!$E$1:$F$6,2,0),"")</f>
        <v>Ridossan Hotel</v>
      </c>
      <c r="L1760" s="5">
        <f>IF('Ventas Pases'!$D1760="Red HEROIC",IFERROR(VLOOKUP('Ventas Pases'!$G1760,'Comisiones HEROIC'!$A$1:$B$11,2,0),15),IF('Ventas Pases'!$D1760="Red HEROIC",15,0))</f>
        <v>0</v>
      </c>
      <c r="M1760">
        <f>IF(pases[[#This Row],[Días Visita]]&lt;7,0,IF(pases[[#This Row],[Días Visita]]&lt;9,1,IF(pases[[#This Row],[Días Visita]]="Ilimitados",0,2)))</f>
        <v>0</v>
      </c>
      <c r="N1760" s="5">
        <f>IF(AND('Ventas Pases'!$A1760="Fuera de Temporada",'Ventas Pases'!$B1760=2019,pases[[#This Row],[Modo de Compra]]="Paquete"),30,0)</f>
        <v>0</v>
      </c>
      <c r="O1760" s="5">
        <f>-SUMIF(lift[Número de pase],pases[[#This Row],[Numero de Pase]],lift[Costo])</f>
        <v>0</v>
      </c>
    </row>
    <row r="1761" spans="1:15" x14ac:dyDescent="0.25">
      <c r="A1761" t="s">
        <v>13</v>
      </c>
      <c r="B1761">
        <v>2018</v>
      </c>
      <c r="C1761">
        <v>43219</v>
      </c>
      <c r="D1761" t="s">
        <v>17</v>
      </c>
      <c r="E1761">
        <v>42906</v>
      </c>
      <c r="F1761">
        <v>3</v>
      </c>
      <c r="G1761" t="s">
        <v>9</v>
      </c>
      <c r="H1761" t="s">
        <v>1779</v>
      </c>
      <c r="I1761" s="5">
        <v>330</v>
      </c>
      <c r="J1761" s="5">
        <f>IFERROR('Ventas Pases'!$I1761/'Ventas Pases'!$F1761,"PASE")</f>
        <v>110</v>
      </c>
      <c r="K1761" t="str">
        <f>IFERROR(VLOOKUP('Ventas Pases'!$J1761,'Comisiones HEROIC'!$E$1:$F$6,2,0),"")</f>
        <v>Elton Hotel</v>
      </c>
      <c r="L1761" s="5">
        <f>IF('Ventas Pases'!$D1761="Red HEROIC",IFERROR(VLOOKUP('Ventas Pases'!$G1761,'Comisiones HEROIC'!$A$1:$B$11,2,0),15),IF('Ventas Pases'!$D1761="Red HEROIC",15,0))</f>
        <v>0</v>
      </c>
      <c r="M1761">
        <f>IF(pases[[#This Row],[Días Visita]]&lt;7,0,IF(pases[[#This Row],[Días Visita]]&lt;9,1,IF(pases[[#This Row],[Días Visita]]="Ilimitados",0,2)))</f>
        <v>0</v>
      </c>
      <c r="N1761" s="5">
        <f>IF(AND('Ventas Pases'!$A1761="Fuera de Temporada",'Ventas Pases'!$B1761=2019,pases[[#This Row],[Modo de Compra]]="Paquete"),30,0)</f>
        <v>0</v>
      </c>
      <c r="O1761" s="5">
        <f>-SUMIF(lift[Número de pase],pases[[#This Row],[Numero de Pase]],lift[Costo])</f>
        <v>0</v>
      </c>
    </row>
    <row r="1762" spans="1:15" x14ac:dyDescent="0.25">
      <c r="A1762" t="s">
        <v>7</v>
      </c>
      <c r="B1762">
        <v>2018</v>
      </c>
      <c r="C1762">
        <v>43121</v>
      </c>
      <c r="D1762" t="s">
        <v>8</v>
      </c>
      <c r="E1762">
        <v>43155</v>
      </c>
      <c r="F1762">
        <v>8</v>
      </c>
      <c r="G1762" t="s">
        <v>9</v>
      </c>
      <c r="H1762" t="s">
        <v>1780</v>
      </c>
      <c r="I1762" s="5">
        <v>960</v>
      </c>
      <c r="J1762" s="5">
        <f>IFERROR('Ventas Pases'!$I1762/'Ventas Pases'!$F1762,"PASE")</f>
        <v>120</v>
      </c>
      <c r="K1762" t="str">
        <f>IFERROR(VLOOKUP('Ventas Pases'!$J1762,'Comisiones HEROIC'!$E$1:$F$6,2,0),"")</f>
        <v/>
      </c>
      <c r="L1762" s="5">
        <f>IF('Ventas Pases'!$D1762="Red HEROIC",IFERROR(VLOOKUP('Ventas Pases'!$G1762,'Comisiones HEROIC'!$A$1:$B$11,2,0),15),IF('Ventas Pases'!$D1762="Red HEROIC",15,0))</f>
        <v>0</v>
      </c>
      <c r="M1762">
        <f>IF(pases[[#This Row],[Días Visita]]&lt;7,0,IF(pases[[#This Row],[Días Visita]]&lt;9,1,IF(pases[[#This Row],[Días Visita]]="Ilimitados",0,2)))</f>
        <v>1</v>
      </c>
      <c r="N1762" s="5">
        <f>IF(AND('Ventas Pases'!$A1762="Fuera de Temporada",'Ventas Pases'!$B1762=2019,pases[[#This Row],[Modo de Compra]]="Paquete"),30,0)</f>
        <v>0</v>
      </c>
      <c r="O1762" s="5">
        <f>-SUMIF(lift[Número de pase],pases[[#This Row],[Numero de Pase]],lift[Costo])</f>
        <v>0</v>
      </c>
    </row>
    <row r="1763" spans="1:15" x14ac:dyDescent="0.25">
      <c r="A1763" t="s">
        <v>7</v>
      </c>
      <c r="B1763">
        <v>2019</v>
      </c>
      <c r="C1763">
        <v>43500</v>
      </c>
      <c r="D1763" t="s">
        <v>14</v>
      </c>
      <c r="E1763">
        <v>43492</v>
      </c>
      <c r="F1763">
        <v>3</v>
      </c>
      <c r="G1763" t="s">
        <v>15</v>
      </c>
      <c r="H1763" t="s">
        <v>1781</v>
      </c>
      <c r="I1763" s="5">
        <v>420</v>
      </c>
      <c r="J1763" s="5">
        <f>IFERROR('Ventas Pases'!$I1763/'Ventas Pases'!$F1763,"PASE")</f>
        <v>140</v>
      </c>
      <c r="K1763" t="str">
        <f>IFERROR(VLOOKUP('Ventas Pases'!$J1763,'Comisiones HEROIC'!$E$1:$F$6,2,0),"")</f>
        <v/>
      </c>
      <c r="L1763" s="5">
        <f>IF('Ventas Pases'!$D1763="Red HEROIC",IFERROR(VLOOKUP('Ventas Pases'!$G1763,'Comisiones HEROIC'!$A$1:$B$11,2,0),15),IF('Ventas Pases'!$D1763="Red HEROIC",15,0))</f>
        <v>12</v>
      </c>
      <c r="M1763">
        <f>IF(pases[[#This Row],[Días Visita]]&lt;7,0,IF(pases[[#This Row],[Días Visita]]&lt;9,1,IF(pases[[#This Row],[Días Visita]]="Ilimitados",0,2)))</f>
        <v>0</v>
      </c>
      <c r="N1763" s="5">
        <f>IF(AND('Ventas Pases'!$A1763="Fuera de Temporada",'Ventas Pases'!$B1763=2019,pases[[#This Row],[Modo de Compra]]="Paquete"),30,0)</f>
        <v>0</v>
      </c>
      <c r="O1763" s="5">
        <f>-SUMIF(lift[Número de pase],pases[[#This Row],[Numero de Pase]],lift[Costo])</f>
        <v>0</v>
      </c>
    </row>
    <row r="1764" spans="1:15" x14ac:dyDescent="0.25">
      <c r="A1764" t="s">
        <v>7</v>
      </c>
      <c r="B1764">
        <v>2018</v>
      </c>
      <c r="C1764">
        <v>43133</v>
      </c>
      <c r="D1764" t="s">
        <v>8</v>
      </c>
      <c r="E1764">
        <v>43181</v>
      </c>
      <c r="F1764">
        <v>7</v>
      </c>
      <c r="G1764" t="s">
        <v>9</v>
      </c>
      <c r="H1764" t="s">
        <v>1782</v>
      </c>
      <c r="I1764" s="5">
        <v>840</v>
      </c>
      <c r="J1764" s="5">
        <f>IFERROR('Ventas Pases'!$I1764/'Ventas Pases'!$F1764,"PASE")</f>
        <v>120</v>
      </c>
      <c r="K1764" t="str">
        <f>IFERROR(VLOOKUP('Ventas Pases'!$J1764,'Comisiones HEROIC'!$E$1:$F$6,2,0),"")</f>
        <v/>
      </c>
      <c r="L1764" s="5">
        <f>IF('Ventas Pases'!$D1764="Red HEROIC",IFERROR(VLOOKUP('Ventas Pases'!$G1764,'Comisiones HEROIC'!$A$1:$B$11,2,0),15),IF('Ventas Pases'!$D1764="Red HEROIC",15,0))</f>
        <v>0</v>
      </c>
      <c r="M1764">
        <f>IF(pases[[#This Row],[Días Visita]]&lt;7,0,IF(pases[[#This Row],[Días Visita]]&lt;9,1,IF(pases[[#This Row],[Días Visita]]="Ilimitados",0,2)))</f>
        <v>1</v>
      </c>
      <c r="N1764" s="5">
        <f>IF(AND('Ventas Pases'!$A1764="Fuera de Temporada",'Ventas Pases'!$B1764=2019,pases[[#This Row],[Modo de Compra]]="Paquete"),30,0)</f>
        <v>0</v>
      </c>
      <c r="O1764" s="5">
        <f>-SUMIF(lift[Número de pase],pases[[#This Row],[Numero de Pase]],lift[Costo])</f>
        <v>0</v>
      </c>
    </row>
    <row r="1765" spans="1:15" x14ac:dyDescent="0.25">
      <c r="A1765" t="s">
        <v>7</v>
      </c>
      <c r="B1765">
        <v>2018</v>
      </c>
      <c r="C1765">
        <v>43146</v>
      </c>
      <c r="D1765" t="s">
        <v>14</v>
      </c>
      <c r="E1765">
        <v>43180</v>
      </c>
      <c r="F1765">
        <v>5</v>
      </c>
      <c r="G1765" t="s">
        <v>33</v>
      </c>
      <c r="H1765" t="s">
        <v>1783</v>
      </c>
      <c r="I1765" s="5">
        <v>700</v>
      </c>
      <c r="J1765" s="5">
        <f>IFERROR('Ventas Pases'!$I1765/'Ventas Pases'!$F1765,"PASE")</f>
        <v>140</v>
      </c>
      <c r="K1765" t="str">
        <f>IFERROR(VLOOKUP('Ventas Pases'!$J1765,'Comisiones HEROIC'!$E$1:$F$6,2,0),"")</f>
        <v/>
      </c>
      <c r="L1765" s="5">
        <f>IF('Ventas Pases'!$D1765="Red HEROIC",IFERROR(VLOOKUP('Ventas Pases'!$G1765,'Comisiones HEROIC'!$A$1:$B$11,2,0),15),IF('Ventas Pases'!$D1765="Red HEROIC",15,0))</f>
        <v>15</v>
      </c>
      <c r="M1765">
        <f>IF(pases[[#This Row],[Días Visita]]&lt;7,0,IF(pases[[#This Row],[Días Visita]]&lt;9,1,IF(pases[[#This Row],[Días Visita]]="Ilimitados",0,2)))</f>
        <v>0</v>
      </c>
      <c r="N1765" s="5">
        <f>IF(AND('Ventas Pases'!$A1765="Fuera de Temporada",'Ventas Pases'!$B1765=2019,pases[[#This Row],[Modo de Compra]]="Paquete"),30,0)</f>
        <v>0</v>
      </c>
      <c r="O1765" s="5">
        <f>-SUMIF(lift[Número de pase],pases[[#This Row],[Numero de Pase]],lift[Costo])</f>
        <v>0</v>
      </c>
    </row>
    <row r="1766" spans="1:15" x14ac:dyDescent="0.25">
      <c r="A1766" t="s">
        <v>7</v>
      </c>
      <c r="B1766">
        <v>2019</v>
      </c>
      <c r="C1766">
        <v>43446</v>
      </c>
      <c r="D1766" t="s">
        <v>8</v>
      </c>
      <c r="E1766">
        <v>43472</v>
      </c>
      <c r="F1766">
        <v>1</v>
      </c>
      <c r="G1766" t="s">
        <v>9</v>
      </c>
      <c r="H1766" t="s">
        <v>1784</v>
      </c>
      <c r="I1766" s="5">
        <v>120</v>
      </c>
      <c r="J1766" s="5">
        <f>IFERROR('Ventas Pases'!$I1766/'Ventas Pases'!$F1766,"PASE")</f>
        <v>120</v>
      </c>
      <c r="K1766" t="str">
        <f>IFERROR(VLOOKUP('Ventas Pases'!$J1766,'Comisiones HEROIC'!$E$1:$F$6,2,0),"")</f>
        <v/>
      </c>
      <c r="L1766" s="5">
        <f>IF('Ventas Pases'!$D1766="Red HEROIC",IFERROR(VLOOKUP('Ventas Pases'!$G1766,'Comisiones HEROIC'!$A$1:$B$11,2,0),15),IF('Ventas Pases'!$D1766="Red HEROIC",15,0))</f>
        <v>0</v>
      </c>
      <c r="M1766">
        <f>IF(pases[[#This Row],[Días Visita]]&lt;7,0,IF(pases[[#This Row],[Días Visita]]&lt;9,1,IF(pases[[#This Row],[Días Visita]]="Ilimitados",0,2)))</f>
        <v>0</v>
      </c>
      <c r="N1766" s="5">
        <f>IF(AND('Ventas Pases'!$A1766="Fuera de Temporada",'Ventas Pases'!$B1766=2019,pases[[#This Row],[Modo de Compra]]="Paquete"),30,0)</f>
        <v>0</v>
      </c>
      <c r="O1766" s="5">
        <f>-SUMIF(lift[Número de pase],pases[[#This Row],[Numero de Pase]],lift[Costo])</f>
        <v>0</v>
      </c>
    </row>
    <row r="1767" spans="1:15" x14ac:dyDescent="0.25">
      <c r="A1767" t="s">
        <v>7</v>
      </c>
      <c r="B1767">
        <v>2019</v>
      </c>
      <c r="C1767">
        <v>43421</v>
      </c>
      <c r="D1767" t="s">
        <v>8</v>
      </c>
      <c r="E1767">
        <v>43435</v>
      </c>
      <c r="F1767">
        <v>1</v>
      </c>
      <c r="G1767" t="s">
        <v>9</v>
      </c>
      <c r="H1767" t="s">
        <v>1785</v>
      </c>
      <c r="I1767" s="5">
        <v>120</v>
      </c>
      <c r="J1767" s="5">
        <f>IFERROR('Ventas Pases'!$I1767/'Ventas Pases'!$F1767,"PASE")</f>
        <v>120</v>
      </c>
      <c r="K1767" t="str">
        <f>IFERROR(VLOOKUP('Ventas Pases'!$J1767,'Comisiones HEROIC'!$E$1:$F$6,2,0),"")</f>
        <v/>
      </c>
      <c r="L1767" s="5">
        <f>IF('Ventas Pases'!$D1767="Red HEROIC",IFERROR(VLOOKUP('Ventas Pases'!$G1767,'Comisiones HEROIC'!$A$1:$B$11,2,0),15),IF('Ventas Pases'!$D1767="Red HEROIC",15,0))</f>
        <v>0</v>
      </c>
      <c r="M1767">
        <f>IF(pases[[#This Row],[Días Visita]]&lt;7,0,IF(pases[[#This Row],[Días Visita]]&lt;9,1,IF(pases[[#This Row],[Días Visita]]="Ilimitados",0,2)))</f>
        <v>0</v>
      </c>
      <c r="N1767" s="5">
        <f>IF(AND('Ventas Pases'!$A1767="Fuera de Temporada",'Ventas Pases'!$B1767=2019,pases[[#This Row],[Modo de Compra]]="Paquete"),30,0)</f>
        <v>0</v>
      </c>
      <c r="O1767" s="5">
        <f>-SUMIF(lift[Número de pase],pases[[#This Row],[Numero de Pase]],lift[Costo])</f>
        <v>0</v>
      </c>
    </row>
    <row r="1768" spans="1:15" x14ac:dyDescent="0.25">
      <c r="A1768" t="s">
        <v>7</v>
      </c>
      <c r="B1768">
        <v>2019</v>
      </c>
      <c r="C1768">
        <v>43463</v>
      </c>
      <c r="D1768" t="s">
        <v>8</v>
      </c>
      <c r="E1768">
        <v>43463</v>
      </c>
      <c r="F1768">
        <v>2</v>
      </c>
      <c r="G1768" t="s">
        <v>9</v>
      </c>
      <c r="H1768" t="s">
        <v>1786</v>
      </c>
      <c r="I1768" s="5">
        <v>240</v>
      </c>
      <c r="J1768" s="5">
        <f>IFERROR('Ventas Pases'!$I1768/'Ventas Pases'!$F1768,"PASE")</f>
        <v>120</v>
      </c>
      <c r="K1768" t="str">
        <f>IFERROR(VLOOKUP('Ventas Pases'!$J1768,'Comisiones HEROIC'!$E$1:$F$6,2,0),"")</f>
        <v/>
      </c>
      <c r="L1768" s="5">
        <f>IF('Ventas Pases'!$D1768="Red HEROIC",IFERROR(VLOOKUP('Ventas Pases'!$G1768,'Comisiones HEROIC'!$A$1:$B$11,2,0),15),IF('Ventas Pases'!$D1768="Red HEROIC",15,0))</f>
        <v>0</v>
      </c>
      <c r="M1768">
        <f>IF(pases[[#This Row],[Días Visita]]&lt;7,0,IF(pases[[#This Row],[Días Visita]]&lt;9,1,IF(pases[[#This Row],[Días Visita]]="Ilimitados",0,2)))</f>
        <v>0</v>
      </c>
      <c r="N1768" s="5">
        <f>IF(AND('Ventas Pases'!$A1768="Fuera de Temporada",'Ventas Pases'!$B1768=2019,pases[[#This Row],[Modo de Compra]]="Paquete"),30,0)</f>
        <v>0</v>
      </c>
      <c r="O1768" s="5">
        <f>-SUMIF(lift[Número de pase],pases[[#This Row],[Numero de Pase]],lift[Costo])</f>
        <v>0</v>
      </c>
    </row>
    <row r="1769" spans="1:15" x14ac:dyDescent="0.25">
      <c r="A1769" t="s">
        <v>7</v>
      </c>
      <c r="B1769">
        <v>2019</v>
      </c>
      <c r="C1769">
        <v>43495</v>
      </c>
      <c r="D1769" t="s">
        <v>8</v>
      </c>
      <c r="E1769">
        <v>43419</v>
      </c>
      <c r="F1769" t="s">
        <v>11</v>
      </c>
      <c r="G1769" t="s">
        <v>9</v>
      </c>
      <c r="H1769" t="s">
        <v>1787</v>
      </c>
      <c r="I1769" s="5">
        <v>1950</v>
      </c>
      <c r="J1769" s="5" t="str">
        <f>IFERROR('Ventas Pases'!$I1769/'Ventas Pases'!$F1769,"PASE")</f>
        <v>PASE</v>
      </c>
      <c r="K1769" t="str">
        <f>IFERROR(VLOOKUP('Ventas Pases'!$J1769,'Comisiones HEROIC'!$E$1:$F$6,2,0),"")</f>
        <v/>
      </c>
      <c r="L1769" s="5">
        <f>IF('Ventas Pases'!$D1769="Red HEROIC",IFERROR(VLOOKUP('Ventas Pases'!$G1769,'Comisiones HEROIC'!$A$1:$B$11,2,0),15),IF('Ventas Pases'!$D1769="Red HEROIC",15,0))</f>
        <v>0</v>
      </c>
      <c r="M1769">
        <f>IF(pases[[#This Row],[Días Visita]]&lt;7,0,IF(pases[[#This Row],[Días Visita]]&lt;9,1,IF(pases[[#This Row],[Días Visita]]="Ilimitados",0,2)))</f>
        <v>0</v>
      </c>
      <c r="N1769" s="5">
        <f>IF(AND('Ventas Pases'!$A1769="Fuera de Temporada",'Ventas Pases'!$B1769=2019,pases[[#This Row],[Modo de Compra]]="Paquete"),30,0)</f>
        <v>0</v>
      </c>
      <c r="O1769" s="5">
        <f>-SUMIF(lift[Número de pase],pases[[#This Row],[Numero de Pase]],lift[Costo])</f>
        <v>-1104</v>
      </c>
    </row>
    <row r="1770" spans="1:15" x14ac:dyDescent="0.25">
      <c r="A1770" t="s">
        <v>7</v>
      </c>
      <c r="B1770">
        <v>2019</v>
      </c>
      <c r="C1770">
        <v>43538</v>
      </c>
      <c r="D1770" t="s">
        <v>17</v>
      </c>
      <c r="E1770">
        <v>43536</v>
      </c>
      <c r="F1770">
        <v>3</v>
      </c>
      <c r="G1770" t="s">
        <v>9</v>
      </c>
      <c r="H1770" t="s">
        <v>1788</v>
      </c>
      <c r="I1770" s="5">
        <v>225</v>
      </c>
      <c r="J1770" s="5">
        <f>IFERROR('Ventas Pases'!$I1770/'Ventas Pases'!$F1770,"PASE")</f>
        <v>75</v>
      </c>
      <c r="K1770" t="str">
        <f>IFERROR(VLOOKUP('Ventas Pases'!$J1770,'Comisiones HEROIC'!$E$1:$F$6,2,0),"")</f>
        <v>Ski Inn</v>
      </c>
      <c r="L1770" s="5">
        <f>IF('Ventas Pases'!$D1770="Red HEROIC",IFERROR(VLOOKUP('Ventas Pases'!$G1770,'Comisiones HEROIC'!$A$1:$B$11,2,0),15),IF('Ventas Pases'!$D1770="Red HEROIC",15,0))</f>
        <v>0</v>
      </c>
      <c r="M1770">
        <f>IF(pases[[#This Row],[Días Visita]]&lt;7,0,IF(pases[[#This Row],[Días Visita]]&lt;9,1,IF(pases[[#This Row],[Días Visita]]="Ilimitados",0,2)))</f>
        <v>0</v>
      </c>
      <c r="N1770" s="5">
        <f>IF(AND('Ventas Pases'!$A1770="Fuera de Temporada",'Ventas Pases'!$B1770=2019,pases[[#This Row],[Modo de Compra]]="Paquete"),30,0)</f>
        <v>0</v>
      </c>
      <c r="O1770" s="5">
        <f>-SUMIF(lift[Número de pase],pases[[#This Row],[Numero de Pase]],lift[Costo])</f>
        <v>0</v>
      </c>
    </row>
    <row r="1771" spans="1:15" x14ac:dyDescent="0.25">
      <c r="A1771" t="s">
        <v>13</v>
      </c>
      <c r="B1771">
        <v>2018</v>
      </c>
      <c r="C1771">
        <v>43359</v>
      </c>
      <c r="D1771" t="s">
        <v>8</v>
      </c>
      <c r="E1771">
        <v>42909</v>
      </c>
      <c r="F1771">
        <v>6</v>
      </c>
      <c r="G1771" t="s">
        <v>9</v>
      </c>
      <c r="H1771" t="s">
        <v>1789</v>
      </c>
      <c r="I1771" s="5">
        <v>720</v>
      </c>
      <c r="J1771" s="5">
        <f>IFERROR('Ventas Pases'!$I1771/'Ventas Pases'!$F1771,"PASE")</f>
        <v>120</v>
      </c>
      <c r="K1771" t="str">
        <f>IFERROR(VLOOKUP('Ventas Pases'!$J1771,'Comisiones HEROIC'!$E$1:$F$6,2,0),"")</f>
        <v/>
      </c>
      <c r="L1771" s="5">
        <f>IF('Ventas Pases'!$D1771="Red HEROIC",IFERROR(VLOOKUP('Ventas Pases'!$G1771,'Comisiones HEROIC'!$A$1:$B$11,2,0),15),IF('Ventas Pases'!$D1771="Red HEROIC",15,0))</f>
        <v>0</v>
      </c>
      <c r="M1771">
        <f>IF(pases[[#This Row],[Días Visita]]&lt;7,0,IF(pases[[#This Row],[Días Visita]]&lt;9,1,IF(pases[[#This Row],[Días Visita]]="Ilimitados",0,2)))</f>
        <v>0</v>
      </c>
      <c r="N1771" s="5">
        <f>IF(AND('Ventas Pases'!$A1771="Fuera de Temporada",'Ventas Pases'!$B1771=2019,pases[[#This Row],[Modo de Compra]]="Paquete"),30,0)</f>
        <v>0</v>
      </c>
      <c r="O1771" s="5">
        <f>-SUMIF(lift[Número de pase],pases[[#This Row],[Numero de Pase]],lift[Costo])</f>
        <v>0</v>
      </c>
    </row>
    <row r="1772" spans="1:15" x14ac:dyDescent="0.25">
      <c r="A1772" t="s">
        <v>7</v>
      </c>
      <c r="B1772">
        <v>2019</v>
      </c>
      <c r="C1772">
        <v>43495</v>
      </c>
      <c r="D1772" t="s">
        <v>8</v>
      </c>
      <c r="E1772">
        <v>43419</v>
      </c>
      <c r="F1772" t="s">
        <v>11</v>
      </c>
      <c r="G1772" t="s">
        <v>9</v>
      </c>
      <c r="H1772" t="s">
        <v>1790</v>
      </c>
      <c r="I1772" s="5">
        <v>1950</v>
      </c>
      <c r="J1772" s="5" t="str">
        <f>IFERROR('Ventas Pases'!$I1772/'Ventas Pases'!$F1772,"PASE")</f>
        <v>PASE</v>
      </c>
      <c r="K1772" t="str">
        <f>IFERROR(VLOOKUP('Ventas Pases'!$J1772,'Comisiones HEROIC'!$E$1:$F$6,2,0),"")</f>
        <v/>
      </c>
      <c r="L1772" s="5">
        <f>IF('Ventas Pases'!$D1772="Red HEROIC",IFERROR(VLOOKUP('Ventas Pases'!$G1772,'Comisiones HEROIC'!$A$1:$B$11,2,0),15),IF('Ventas Pases'!$D1772="Red HEROIC",15,0))</f>
        <v>0</v>
      </c>
      <c r="M1772">
        <f>IF(pases[[#This Row],[Días Visita]]&lt;7,0,IF(pases[[#This Row],[Días Visita]]&lt;9,1,IF(pases[[#This Row],[Días Visita]]="Ilimitados",0,2)))</f>
        <v>0</v>
      </c>
      <c r="N1772" s="5">
        <f>IF(AND('Ventas Pases'!$A1772="Fuera de Temporada",'Ventas Pases'!$B1772=2019,pases[[#This Row],[Modo de Compra]]="Paquete"),30,0)</f>
        <v>0</v>
      </c>
      <c r="O1772" s="5">
        <f>-SUMIF(lift[Número de pase],pases[[#This Row],[Numero de Pase]],lift[Costo])</f>
        <v>-460</v>
      </c>
    </row>
    <row r="1773" spans="1:15" x14ac:dyDescent="0.25">
      <c r="A1773" t="s">
        <v>13</v>
      </c>
      <c r="B1773">
        <v>2019</v>
      </c>
      <c r="C1773">
        <v>43378</v>
      </c>
      <c r="D1773" t="s">
        <v>14</v>
      </c>
      <c r="E1773">
        <v>43228</v>
      </c>
      <c r="F1773">
        <v>1</v>
      </c>
      <c r="G1773" t="s">
        <v>19</v>
      </c>
      <c r="H1773" t="s">
        <v>1791</v>
      </c>
      <c r="I1773" s="5">
        <v>140</v>
      </c>
      <c r="J1773" s="5">
        <f>IFERROR('Ventas Pases'!$I1773/'Ventas Pases'!$F1773,"PASE")</f>
        <v>140</v>
      </c>
      <c r="K1773" t="str">
        <f>IFERROR(VLOOKUP('Ventas Pases'!$J1773,'Comisiones HEROIC'!$E$1:$F$6,2,0),"")</f>
        <v/>
      </c>
      <c r="L1773" s="5">
        <f>IF('Ventas Pases'!$D1773="Red HEROIC",IFERROR(VLOOKUP('Ventas Pases'!$G1773,'Comisiones HEROIC'!$A$1:$B$11,2,0),15),IF('Ventas Pases'!$D1773="Red HEROIC",15,0))</f>
        <v>15</v>
      </c>
      <c r="M1773">
        <f>IF(pases[[#This Row],[Días Visita]]&lt;7,0,IF(pases[[#This Row],[Días Visita]]&lt;9,1,IF(pases[[#This Row],[Días Visita]]="Ilimitados",0,2)))</f>
        <v>0</v>
      </c>
      <c r="N1773" s="5">
        <f>IF(AND('Ventas Pases'!$A1773="Fuera de Temporada",'Ventas Pases'!$B1773=2019,pases[[#This Row],[Modo de Compra]]="Paquete"),30,0)</f>
        <v>0</v>
      </c>
      <c r="O1773" s="5">
        <f>-SUMIF(lift[Número de pase],pases[[#This Row],[Numero de Pase]],lift[Costo])</f>
        <v>0</v>
      </c>
    </row>
    <row r="1774" spans="1:15" x14ac:dyDescent="0.25">
      <c r="A1774" t="s">
        <v>7</v>
      </c>
      <c r="B1774">
        <v>2019</v>
      </c>
      <c r="C1774">
        <v>43471</v>
      </c>
      <c r="D1774" t="s">
        <v>14</v>
      </c>
      <c r="E1774">
        <v>43510</v>
      </c>
      <c r="F1774">
        <v>9</v>
      </c>
      <c r="G1774" t="s">
        <v>15</v>
      </c>
      <c r="H1774" t="s">
        <v>1792</v>
      </c>
      <c r="I1774" s="5">
        <v>1260</v>
      </c>
      <c r="J1774" s="5">
        <f>IFERROR('Ventas Pases'!$I1774/'Ventas Pases'!$F1774,"PASE")</f>
        <v>140</v>
      </c>
      <c r="K1774" t="str">
        <f>IFERROR(VLOOKUP('Ventas Pases'!$J1774,'Comisiones HEROIC'!$E$1:$F$6,2,0),"")</f>
        <v/>
      </c>
      <c r="L1774" s="5">
        <f>IF('Ventas Pases'!$D1774="Red HEROIC",IFERROR(VLOOKUP('Ventas Pases'!$G1774,'Comisiones HEROIC'!$A$1:$B$11,2,0),15),IF('Ventas Pases'!$D1774="Red HEROIC",15,0))</f>
        <v>12</v>
      </c>
      <c r="M1774">
        <f>IF(pases[[#This Row],[Días Visita]]&lt;7,0,IF(pases[[#This Row],[Días Visita]]&lt;9,1,IF(pases[[#This Row],[Días Visita]]="Ilimitados",0,2)))</f>
        <v>2</v>
      </c>
      <c r="N1774" s="5">
        <f>IF(AND('Ventas Pases'!$A1774="Fuera de Temporada",'Ventas Pases'!$B1774=2019,pases[[#This Row],[Modo de Compra]]="Paquete"),30,0)</f>
        <v>0</v>
      </c>
      <c r="O1774" s="5">
        <f>-SUMIF(lift[Número de pase],pases[[#This Row],[Numero de Pase]],lift[Costo])</f>
        <v>0</v>
      </c>
    </row>
    <row r="1775" spans="1:15" x14ac:dyDescent="0.25">
      <c r="A1775" t="s">
        <v>7</v>
      </c>
      <c r="B1775">
        <v>2018</v>
      </c>
      <c r="C1775">
        <v>43182</v>
      </c>
      <c r="D1775" t="s">
        <v>60</v>
      </c>
      <c r="E1775">
        <v>43175</v>
      </c>
      <c r="F1775">
        <v>1</v>
      </c>
      <c r="G1775" t="s">
        <v>9</v>
      </c>
      <c r="H1775" t="s">
        <v>1793</v>
      </c>
      <c r="I1775" s="5">
        <v>120</v>
      </c>
      <c r="J1775" s="5">
        <f>IFERROR('Ventas Pases'!$I1775/'Ventas Pases'!$F1775,"PASE")</f>
        <v>120</v>
      </c>
      <c r="K1775" t="str">
        <f>IFERROR(VLOOKUP('Ventas Pases'!$J1775,'Comisiones HEROIC'!$E$1:$F$6,2,0),"")</f>
        <v/>
      </c>
      <c r="L1775" s="5">
        <f>IF('Ventas Pases'!$D1775="Red HEROIC",IFERROR(VLOOKUP('Ventas Pases'!$G1775,'Comisiones HEROIC'!$A$1:$B$11,2,0),15),IF('Ventas Pases'!$D1775="Red HEROIC",15,0))</f>
        <v>0</v>
      </c>
      <c r="M1775">
        <f>IF(pases[[#This Row],[Días Visita]]&lt;7,0,IF(pases[[#This Row],[Días Visita]]&lt;9,1,IF(pases[[#This Row],[Días Visita]]="Ilimitados",0,2)))</f>
        <v>0</v>
      </c>
      <c r="N1775" s="5">
        <f>IF(AND('Ventas Pases'!$A1775="Fuera de Temporada",'Ventas Pases'!$B1775=2019,pases[[#This Row],[Modo de Compra]]="Paquete"),30,0)</f>
        <v>0</v>
      </c>
      <c r="O1775" s="5">
        <f>-SUMIF(lift[Número de pase],pases[[#This Row],[Numero de Pase]],lift[Costo])</f>
        <v>0</v>
      </c>
    </row>
    <row r="1776" spans="1:15" x14ac:dyDescent="0.25">
      <c r="A1776" t="s">
        <v>7</v>
      </c>
      <c r="B1776">
        <v>2018</v>
      </c>
      <c r="C1776">
        <v>43119</v>
      </c>
      <c r="D1776" t="s">
        <v>8</v>
      </c>
      <c r="E1776">
        <v>43149</v>
      </c>
      <c r="F1776">
        <v>2</v>
      </c>
      <c r="G1776" t="s">
        <v>9</v>
      </c>
      <c r="H1776" t="s">
        <v>1794</v>
      </c>
      <c r="I1776" s="5">
        <v>240</v>
      </c>
      <c r="J1776" s="5">
        <f>IFERROR('Ventas Pases'!$I1776/'Ventas Pases'!$F1776,"PASE")</f>
        <v>120</v>
      </c>
      <c r="K1776" t="str">
        <f>IFERROR(VLOOKUP('Ventas Pases'!$J1776,'Comisiones HEROIC'!$E$1:$F$6,2,0),"")</f>
        <v/>
      </c>
      <c r="L1776" s="5">
        <f>IF('Ventas Pases'!$D1776="Red HEROIC",IFERROR(VLOOKUP('Ventas Pases'!$G1776,'Comisiones HEROIC'!$A$1:$B$11,2,0),15),IF('Ventas Pases'!$D1776="Red HEROIC",15,0))</f>
        <v>0</v>
      </c>
      <c r="M1776">
        <f>IF(pases[[#This Row],[Días Visita]]&lt;7,0,IF(pases[[#This Row],[Días Visita]]&lt;9,1,IF(pases[[#This Row],[Días Visita]]="Ilimitados",0,2)))</f>
        <v>0</v>
      </c>
      <c r="N1776" s="5">
        <f>IF(AND('Ventas Pases'!$A1776="Fuera de Temporada",'Ventas Pases'!$B1776=2019,pases[[#This Row],[Modo de Compra]]="Paquete"),30,0)</f>
        <v>0</v>
      </c>
      <c r="O1776" s="5">
        <f>-SUMIF(lift[Número de pase],pases[[#This Row],[Numero de Pase]],lift[Costo])</f>
        <v>0</v>
      </c>
    </row>
    <row r="1777" spans="1:15" x14ac:dyDescent="0.25">
      <c r="A1777" t="s">
        <v>7</v>
      </c>
      <c r="B1777">
        <v>2018</v>
      </c>
      <c r="C1777">
        <v>43461</v>
      </c>
      <c r="D1777" t="s">
        <v>17</v>
      </c>
      <c r="E1777">
        <v>43092</v>
      </c>
      <c r="F1777">
        <v>4</v>
      </c>
      <c r="G1777" t="s">
        <v>9</v>
      </c>
      <c r="H1777" t="s">
        <v>1795</v>
      </c>
      <c r="I1777" s="5">
        <v>420</v>
      </c>
      <c r="J1777" s="5">
        <f>IFERROR('Ventas Pases'!$I1777/'Ventas Pases'!$F1777,"PASE")</f>
        <v>105</v>
      </c>
      <c r="K1777" t="str">
        <f>IFERROR(VLOOKUP('Ventas Pases'!$J1777,'Comisiones HEROIC'!$E$1:$F$6,2,0),"")</f>
        <v>OI Hotels</v>
      </c>
      <c r="L1777" s="5">
        <f>IF('Ventas Pases'!$D1777="Red HEROIC",IFERROR(VLOOKUP('Ventas Pases'!$G1777,'Comisiones HEROIC'!$A$1:$B$11,2,0),15),IF('Ventas Pases'!$D1777="Red HEROIC",15,0))</f>
        <v>0</v>
      </c>
      <c r="M1777">
        <f>IF(pases[[#This Row],[Días Visita]]&lt;7,0,IF(pases[[#This Row],[Días Visita]]&lt;9,1,IF(pases[[#This Row],[Días Visita]]="Ilimitados",0,2)))</f>
        <v>0</v>
      </c>
      <c r="N1777" s="5">
        <f>IF(AND('Ventas Pases'!$A1777="Fuera de Temporada",'Ventas Pases'!$B1777=2019,pases[[#This Row],[Modo de Compra]]="Paquete"),30,0)</f>
        <v>0</v>
      </c>
      <c r="O1777" s="5">
        <f>-SUMIF(lift[Número de pase],pases[[#This Row],[Numero de Pase]],lift[Costo])</f>
        <v>0</v>
      </c>
    </row>
    <row r="1778" spans="1:15" x14ac:dyDescent="0.25">
      <c r="A1778" t="s">
        <v>13</v>
      </c>
      <c r="B1778">
        <v>2019</v>
      </c>
      <c r="C1778">
        <v>43389</v>
      </c>
      <c r="D1778" t="s">
        <v>17</v>
      </c>
      <c r="E1778">
        <v>43277</v>
      </c>
      <c r="F1778">
        <v>6</v>
      </c>
      <c r="G1778" t="s">
        <v>9</v>
      </c>
      <c r="H1778" t="s">
        <v>1796</v>
      </c>
      <c r="I1778" s="5">
        <v>660</v>
      </c>
      <c r="J1778" s="5">
        <f>IFERROR('Ventas Pases'!$I1778/'Ventas Pases'!$F1778,"PASE")</f>
        <v>110</v>
      </c>
      <c r="K1778" t="str">
        <f>IFERROR(VLOOKUP('Ventas Pases'!$J1778,'Comisiones HEROIC'!$E$1:$F$6,2,0),"")</f>
        <v>Elton Hotel</v>
      </c>
      <c r="L1778" s="5">
        <f>IF('Ventas Pases'!$D1778="Red HEROIC",IFERROR(VLOOKUP('Ventas Pases'!$G1778,'Comisiones HEROIC'!$A$1:$B$11,2,0),15),IF('Ventas Pases'!$D1778="Red HEROIC",15,0))</f>
        <v>0</v>
      </c>
      <c r="M1778">
        <f>IF(pases[[#This Row],[Días Visita]]&lt;7,0,IF(pases[[#This Row],[Días Visita]]&lt;9,1,IF(pases[[#This Row],[Días Visita]]="Ilimitados",0,2)))</f>
        <v>0</v>
      </c>
      <c r="N1778" s="5">
        <f>IF(AND('Ventas Pases'!$A1778="Fuera de Temporada",'Ventas Pases'!$B1778=2019,pases[[#This Row],[Modo de Compra]]="Paquete"),30,0)</f>
        <v>30</v>
      </c>
      <c r="O1778" s="5">
        <f>-SUMIF(lift[Número de pase],pases[[#This Row],[Numero de Pase]],lift[Costo])</f>
        <v>0</v>
      </c>
    </row>
    <row r="1779" spans="1:15" x14ac:dyDescent="0.25">
      <c r="A1779" t="s">
        <v>13</v>
      </c>
      <c r="B1779">
        <v>2019</v>
      </c>
      <c r="C1779">
        <v>43401</v>
      </c>
      <c r="D1779" t="s">
        <v>60</v>
      </c>
      <c r="E1779">
        <v>43304</v>
      </c>
      <c r="F1779">
        <v>8</v>
      </c>
      <c r="G1779" t="s">
        <v>9</v>
      </c>
      <c r="H1779" t="s">
        <v>1797</v>
      </c>
      <c r="I1779" s="5">
        <v>960</v>
      </c>
      <c r="J1779" s="5">
        <f>IFERROR('Ventas Pases'!$I1779/'Ventas Pases'!$F1779,"PASE")</f>
        <v>120</v>
      </c>
      <c r="K1779" t="str">
        <f>IFERROR(VLOOKUP('Ventas Pases'!$J1779,'Comisiones HEROIC'!$E$1:$F$6,2,0),"")</f>
        <v/>
      </c>
      <c r="L1779" s="5">
        <f>IF('Ventas Pases'!$D1779="Red HEROIC",IFERROR(VLOOKUP('Ventas Pases'!$G1779,'Comisiones HEROIC'!$A$1:$B$11,2,0),15),IF('Ventas Pases'!$D1779="Red HEROIC",15,0))</f>
        <v>0</v>
      </c>
      <c r="M1779">
        <f>IF(pases[[#This Row],[Días Visita]]&lt;7,0,IF(pases[[#This Row],[Días Visita]]&lt;9,1,IF(pases[[#This Row],[Días Visita]]="Ilimitados",0,2)))</f>
        <v>1</v>
      </c>
      <c r="N1779" s="5">
        <f>IF(AND('Ventas Pases'!$A1779="Fuera de Temporada",'Ventas Pases'!$B1779=2019,pases[[#This Row],[Modo de Compra]]="Paquete"),30,0)</f>
        <v>0</v>
      </c>
      <c r="O1779" s="5">
        <f>-SUMIF(lift[Número de pase],pases[[#This Row],[Numero de Pase]],lift[Costo])</f>
        <v>0</v>
      </c>
    </row>
    <row r="1780" spans="1:15" x14ac:dyDescent="0.25">
      <c r="A1780" t="s">
        <v>7</v>
      </c>
      <c r="B1780">
        <v>2019</v>
      </c>
      <c r="C1780">
        <v>43451</v>
      </c>
      <c r="D1780" t="s">
        <v>14</v>
      </c>
      <c r="E1780">
        <v>43457</v>
      </c>
      <c r="F1780">
        <v>4</v>
      </c>
      <c r="G1780" t="s">
        <v>19</v>
      </c>
      <c r="H1780" t="s">
        <v>1798</v>
      </c>
      <c r="I1780" s="5">
        <v>560</v>
      </c>
      <c r="J1780" s="5">
        <f>IFERROR('Ventas Pases'!$I1780/'Ventas Pases'!$F1780,"PASE")</f>
        <v>140</v>
      </c>
      <c r="K1780" t="str">
        <f>IFERROR(VLOOKUP('Ventas Pases'!$J1780,'Comisiones HEROIC'!$E$1:$F$6,2,0),"")</f>
        <v/>
      </c>
      <c r="L1780" s="5">
        <f>IF('Ventas Pases'!$D1780="Red HEROIC",IFERROR(VLOOKUP('Ventas Pases'!$G1780,'Comisiones HEROIC'!$A$1:$B$11,2,0),15),IF('Ventas Pases'!$D1780="Red HEROIC",15,0))</f>
        <v>15</v>
      </c>
      <c r="M1780">
        <f>IF(pases[[#This Row],[Días Visita]]&lt;7,0,IF(pases[[#This Row],[Días Visita]]&lt;9,1,IF(pases[[#This Row],[Días Visita]]="Ilimitados",0,2)))</f>
        <v>0</v>
      </c>
      <c r="N1780" s="5">
        <f>IF(AND('Ventas Pases'!$A1780="Fuera de Temporada",'Ventas Pases'!$B1780=2019,pases[[#This Row],[Modo de Compra]]="Paquete"),30,0)</f>
        <v>0</v>
      </c>
      <c r="O1780" s="5">
        <f>-SUMIF(lift[Número de pase],pases[[#This Row],[Numero de Pase]],lift[Costo])</f>
        <v>0</v>
      </c>
    </row>
    <row r="1781" spans="1:15" x14ac:dyDescent="0.25">
      <c r="A1781" t="s">
        <v>7</v>
      </c>
      <c r="B1781">
        <v>2019</v>
      </c>
      <c r="C1781">
        <v>43457</v>
      </c>
      <c r="D1781" t="s">
        <v>60</v>
      </c>
      <c r="E1781">
        <v>43535</v>
      </c>
      <c r="F1781">
        <v>3</v>
      </c>
      <c r="G1781" t="s">
        <v>9</v>
      </c>
      <c r="H1781" t="s">
        <v>1799</v>
      </c>
      <c r="I1781" s="5">
        <v>360</v>
      </c>
      <c r="J1781" s="5">
        <f>IFERROR('Ventas Pases'!$I1781/'Ventas Pases'!$F1781,"PASE")</f>
        <v>120</v>
      </c>
      <c r="K1781" t="str">
        <f>IFERROR(VLOOKUP('Ventas Pases'!$J1781,'Comisiones HEROIC'!$E$1:$F$6,2,0),"")</f>
        <v/>
      </c>
      <c r="L1781" s="5">
        <f>IF('Ventas Pases'!$D1781="Red HEROIC",IFERROR(VLOOKUP('Ventas Pases'!$G1781,'Comisiones HEROIC'!$A$1:$B$11,2,0),15),IF('Ventas Pases'!$D1781="Red HEROIC",15,0))</f>
        <v>0</v>
      </c>
      <c r="M1781">
        <f>IF(pases[[#This Row],[Días Visita]]&lt;7,0,IF(pases[[#This Row],[Días Visita]]&lt;9,1,IF(pases[[#This Row],[Días Visita]]="Ilimitados",0,2)))</f>
        <v>0</v>
      </c>
      <c r="N1781" s="5">
        <f>IF(AND('Ventas Pases'!$A1781="Fuera de Temporada",'Ventas Pases'!$B1781=2019,pases[[#This Row],[Modo de Compra]]="Paquete"),30,0)</f>
        <v>0</v>
      </c>
      <c r="O1781" s="5">
        <f>-SUMIF(lift[Número de pase],pases[[#This Row],[Numero de Pase]],lift[Costo])</f>
        <v>0</v>
      </c>
    </row>
    <row r="1782" spans="1:15" x14ac:dyDescent="0.25">
      <c r="A1782" t="s">
        <v>7</v>
      </c>
      <c r="B1782">
        <v>2018</v>
      </c>
      <c r="C1782">
        <v>43429</v>
      </c>
      <c r="D1782" t="s">
        <v>14</v>
      </c>
      <c r="E1782">
        <v>43141</v>
      </c>
      <c r="F1782">
        <v>3</v>
      </c>
      <c r="G1782" t="s">
        <v>19</v>
      </c>
      <c r="H1782" t="s">
        <v>1800</v>
      </c>
      <c r="I1782" s="5">
        <v>420</v>
      </c>
      <c r="J1782" s="5">
        <f>IFERROR('Ventas Pases'!$I1782/'Ventas Pases'!$F1782,"PASE")</f>
        <v>140</v>
      </c>
      <c r="K1782" t="str">
        <f>IFERROR(VLOOKUP('Ventas Pases'!$J1782,'Comisiones HEROIC'!$E$1:$F$6,2,0),"")</f>
        <v/>
      </c>
      <c r="L1782" s="5">
        <f>IF('Ventas Pases'!$D1782="Red HEROIC",IFERROR(VLOOKUP('Ventas Pases'!$G1782,'Comisiones HEROIC'!$A$1:$B$11,2,0),15),IF('Ventas Pases'!$D1782="Red HEROIC",15,0))</f>
        <v>15</v>
      </c>
      <c r="M1782">
        <f>IF(pases[[#This Row],[Días Visita]]&lt;7,0,IF(pases[[#This Row],[Días Visita]]&lt;9,1,IF(pases[[#This Row],[Días Visita]]="Ilimitados",0,2)))</f>
        <v>0</v>
      </c>
      <c r="N1782" s="5">
        <f>IF(AND('Ventas Pases'!$A1782="Fuera de Temporada",'Ventas Pases'!$B1782=2019,pases[[#This Row],[Modo de Compra]]="Paquete"),30,0)</f>
        <v>0</v>
      </c>
      <c r="O1782" s="5">
        <f>-SUMIF(lift[Número de pase],pases[[#This Row],[Numero de Pase]],lift[Costo])</f>
        <v>0</v>
      </c>
    </row>
    <row r="1783" spans="1:15" x14ac:dyDescent="0.25">
      <c r="A1783" t="s">
        <v>7</v>
      </c>
      <c r="B1783">
        <v>2018</v>
      </c>
      <c r="C1783">
        <v>43428</v>
      </c>
      <c r="D1783" t="s">
        <v>8</v>
      </c>
      <c r="E1783">
        <v>43101</v>
      </c>
      <c r="F1783">
        <v>1</v>
      </c>
      <c r="G1783" t="s">
        <v>9</v>
      </c>
      <c r="H1783" t="s">
        <v>1801</v>
      </c>
      <c r="I1783" s="5">
        <v>120</v>
      </c>
      <c r="J1783" s="5">
        <f>IFERROR('Ventas Pases'!$I1783/'Ventas Pases'!$F1783,"PASE")</f>
        <v>120</v>
      </c>
      <c r="K1783" t="str">
        <f>IFERROR(VLOOKUP('Ventas Pases'!$J1783,'Comisiones HEROIC'!$E$1:$F$6,2,0),"")</f>
        <v/>
      </c>
      <c r="L1783" s="5">
        <f>IF('Ventas Pases'!$D1783="Red HEROIC",IFERROR(VLOOKUP('Ventas Pases'!$G1783,'Comisiones HEROIC'!$A$1:$B$11,2,0),15),IF('Ventas Pases'!$D1783="Red HEROIC",15,0))</f>
        <v>0</v>
      </c>
      <c r="M1783">
        <f>IF(pases[[#This Row],[Días Visita]]&lt;7,0,IF(pases[[#This Row],[Días Visita]]&lt;9,1,IF(pases[[#This Row],[Días Visita]]="Ilimitados",0,2)))</f>
        <v>0</v>
      </c>
      <c r="N1783" s="5">
        <f>IF(AND('Ventas Pases'!$A1783="Fuera de Temporada",'Ventas Pases'!$B1783=2019,pases[[#This Row],[Modo de Compra]]="Paquete"),30,0)</f>
        <v>0</v>
      </c>
      <c r="O1783" s="5">
        <f>-SUMIF(lift[Número de pase],pases[[#This Row],[Numero de Pase]],lift[Costo])</f>
        <v>0</v>
      </c>
    </row>
    <row r="1784" spans="1:15" x14ac:dyDescent="0.25">
      <c r="A1784" t="s">
        <v>7</v>
      </c>
      <c r="B1784">
        <v>2019</v>
      </c>
      <c r="C1784">
        <v>43521</v>
      </c>
      <c r="D1784" t="s">
        <v>8</v>
      </c>
      <c r="E1784">
        <v>43524</v>
      </c>
      <c r="F1784">
        <v>8</v>
      </c>
      <c r="G1784" t="s">
        <v>9</v>
      </c>
      <c r="H1784" t="s">
        <v>1802</v>
      </c>
      <c r="I1784" s="5">
        <v>960</v>
      </c>
      <c r="J1784" s="5">
        <f>IFERROR('Ventas Pases'!$I1784/'Ventas Pases'!$F1784,"PASE")</f>
        <v>120</v>
      </c>
      <c r="K1784" t="str">
        <f>IFERROR(VLOOKUP('Ventas Pases'!$J1784,'Comisiones HEROIC'!$E$1:$F$6,2,0),"")</f>
        <v/>
      </c>
      <c r="L1784" s="5">
        <f>IF('Ventas Pases'!$D1784="Red HEROIC",IFERROR(VLOOKUP('Ventas Pases'!$G1784,'Comisiones HEROIC'!$A$1:$B$11,2,0),15),IF('Ventas Pases'!$D1784="Red HEROIC",15,0))</f>
        <v>0</v>
      </c>
      <c r="M1784">
        <f>IF(pases[[#This Row],[Días Visita]]&lt;7,0,IF(pases[[#This Row],[Días Visita]]&lt;9,1,IF(pases[[#This Row],[Días Visita]]="Ilimitados",0,2)))</f>
        <v>1</v>
      </c>
      <c r="N1784" s="5">
        <f>IF(AND('Ventas Pases'!$A1784="Fuera de Temporada",'Ventas Pases'!$B1784=2019,pases[[#This Row],[Modo de Compra]]="Paquete"),30,0)</f>
        <v>0</v>
      </c>
      <c r="O1784" s="5">
        <f>-SUMIF(lift[Número de pase],pases[[#This Row],[Numero de Pase]],lift[Costo])</f>
        <v>0</v>
      </c>
    </row>
    <row r="1785" spans="1:15" x14ac:dyDescent="0.25">
      <c r="A1785" t="s">
        <v>7</v>
      </c>
      <c r="B1785">
        <v>2018</v>
      </c>
      <c r="C1785">
        <v>43180</v>
      </c>
      <c r="D1785" t="s">
        <v>17</v>
      </c>
      <c r="E1785">
        <v>43174</v>
      </c>
      <c r="F1785">
        <v>1</v>
      </c>
      <c r="G1785" t="s">
        <v>9</v>
      </c>
      <c r="H1785" t="s">
        <v>1803</v>
      </c>
      <c r="I1785" s="5">
        <v>105</v>
      </c>
      <c r="J1785" s="5">
        <f>IFERROR('Ventas Pases'!$I1785/'Ventas Pases'!$F1785,"PASE")</f>
        <v>105</v>
      </c>
      <c r="K1785" t="str">
        <f>IFERROR(VLOOKUP('Ventas Pases'!$J1785,'Comisiones HEROIC'!$E$1:$F$6,2,0),"")</f>
        <v>OI Hotels</v>
      </c>
      <c r="L1785" s="5">
        <f>IF('Ventas Pases'!$D1785="Red HEROIC",IFERROR(VLOOKUP('Ventas Pases'!$G1785,'Comisiones HEROIC'!$A$1:$B$11,2,0),15),IF('Ventas Pases'!$D1785="Red HEROIC",15,0))</f>
        <v>0</v>
      </c>
      <c r="M1785">
        <f>IF(pases[[#This Row],[Días Visita]]&lt;7,0,IF(pases[[#This Row],[Días Visita]]&lt;9,1,IF(pases[[#This Row],[Días Visita]]="Ilimitados",0,2)))</f>
        <v>0</v>
      </c>
      <c r="N1785" s="5">
        <f>IF(AND('Ventas Pases'!$A1785="Fuera de Temporada",'Ventas Pases'!$B1785=2019,pases[[#This Row],[Modo de Compra]]="Paquete"),30,0)</f>
        <v>0</v>
      </c>
      <c r="O1785" s="5">
        <f>-SUMIF(lift[Número de pase],pases[[#This Row],[Numero de Pase]],lift[Costo])</f>
        <v>0</v>
      </c>
    </row>
    <row r="1786" spans="1:15" x14ac:dyDescent="0.25">
      <c r="A1786" t="s">
        <v>7</v>
      </c>
      <c r="B1786">
        <v>2019</v>
      </c>
      <c r="C1786">
        <v>43536</v>
      </c>
      <c r="D1786" t="s">
        <v>14</v>
      </c>
      <c r="E1786">
        <v>43542</v>
      </c>
      <c r="F1786">
        <v>9</v>
      </c>
      <c r="G1786" t="s">
        <v>19</v>
      </c>
      <c r="H1786" t="s">
        <v>1804</v>
      </c>
      <c r="I1786" s="5">
        <v>1260</v>
      </c>
      <c r="J1786" s="5">
        <f>IFERROR('Ventas Pases'!$I1786/'Ventas Pases'!$F1786,"PASE")</f>
        <v>140</v>
      </c>
      <c r="K1786" t="str">
        <f>IFERROR(VLOOKUP('Ventas Pases'!$J1786,'Comisiones HEROIC'!$E$1:$F$6,2,0),"")</f>
        <v/>
      </c>
      <c r="L1786" s="5">
        <f>IF('Ventas Pases'!$D1786="Red HEROIC",IFERROR(VLOOKUP('Ventas Pases'!$G1786,'Comisiones HEROIC'!$A$1:$B$11,2,0),15),IF('Ventas Pases'!$D1786="Red HEROIC",15,0))</f>
        <v>15</v>
      </c>
      <c r="M1786">
        <f>IF(pases[[#This Row],[Días Visita]]&lt;7,0,IF(pases[[#This Row],[Días Visita]]&lt;9,1,IF(pases[[#This Row],[Días Visita]]="Ilimitados",0,2)))</f>
        <v>2</v>
      </c>
      <c r="N1786" s="5">
        <f>IF(AND('Ventas Pases'!$A1786="Fuera de Temporada",'Ventas Pases'!$B1786=2019,pases[[#This Row],[Modo de Compra]]="Paquete"),30,0)</f>
        <v>0</v>
      </c>
      <c r="O1786" s="5">
        <f>-SUMIF(lift[Número de pase],pases[[#This Row],[Numero de Pase]],lift[Costo])</f>
        <v>0</v>
      </c>
    </row>
    <row r="1787" spans="1:15" x14ac:dyDescent="0.25">
      <c r="A1787" t="s">
        <v>13</v>
      </c>
      <c r="B1787">
        <v>2018</v>
      </c>
      <c r="C1787">
        <v>43348</v>
      </c>
      <c r="D1787" t="s">
        <v>60</v>
      </c>
      <c r="E1787">
        <v>42903</v>
      </c>
      <c r="F1787">
        <v>6</v>
      </c>
      <c r="G1787" t="s">
        <v>9</v>
      </c>
      <c r="H1787" t="s">
        <v>1805</v>
      </c>
      <c r="I1787" s="5">
        <v>720</v>
      </c>
      <c r="J1787" s="5">
        <f>IFERROR('Ventas Pases'!$I1787/'Ventas Pases'!$F1787,"PASE")</f>
        <v>120</v>
      </c>
      <c r="K1787" t="str">
        <f>IFERROR(VLOOKUP('Ventas Pases'!$J1787,'Comisiones HEROIC'!$E$1:$F$6,2,0),"")</f>
        <v/>
      </c>
      <c r="L1787" s="5">
        <f>IF('Ventas Pases'!$D1787="Red HEROIC",IFERROR(VLOOKUP('Ventas Pases'!$G1787,'Comisiones HEROIC'!$A$1:$B$11,2,0),15),IF('Ventas Pases'!$D1787="Red HEROIC",15,0))</f>
        <v>0</v>
      </c>
      <c r="M1787">
        <f>IF(pases[[#This Row],[Días Visita]]&lt;7,0,IF(pases[[#This Row],[Días Visita]]&lt;9,1,IF(pases[[#This Row],[Días Visita]]="Ilimitados",0,2)))</f>
        <v>0</v>
      </c>
      <c r="N1787" s="5">
        <f>IF(AND('Ventas Pases'!$A1787="Fuera de Temporada",'Ventas Pases'!$B1787=2019,pases[[#This Row],[Modo de Compra]]="Paquete"),30,0)</f>
        <v>0</v>
      </c>
      <c r="O1787" s="5">
        <f>-SUMIF(lift[Número de pase],pases[[#This Row],[Numero de Pase]],lift[Costo])</f>
        <v>0</v>
      </c>
    </row>
    <row r="1788" spans="1:15" x14ac:dyDescent="0.25">
      <c r="A1788" t="s">
        <v>7</v>
      </c>
      <c r="B1788">
        <v>2019</v>
      </c>
      <c r="C1788">
        <v>43501</v>
      </c>
      <c r="D1788" t="s">
        <v>14</v>
      </c>
      <c r="E1788">
        <v>43507</v>
      </c>
      <c r="F1788">
        <v>4</v>
      </c>
      <c r="G1788" t="s">
        <v>19</v>
      </c>
      <c r="H1788" t="s">
        <v>1806</v>
      </c>
      <c r="I1788" s="5">
        <v>560</v>
      </c>
      <c r="J1788" s="5">
        <f>IFERROR('Ventas Pases'!$I1788/'Ventas Pases'!$F1788,"PASE")</f>
        <v>140</v>
      </c>
      <c r="K1788" t="str">
        <f>IFERROR(VLOOKUP('Ventas Pases'!$J1788,'Comisiones HEROIC'!$E$1:$F$6,2,0),"")</f>
        <v/>
      </c>
      <c r="L1788" s="5">
        <f>IF('Ventas Pases'!$D1788="Red HEROIC",IFERROR(VLOOKUP('Ventas Pases'!$G1788,'Comisiones HEROIC'!$A$1:$B$11,2,0),15),IF('Ventas Pases'!$D1788="Red HEROIC",15,0))</f>
        <v>15</v>
      </c>
      <c r="M1788">
        <f>IF(pases[[#This Row],[Días Visita]]&lt;7,0,IF(pases[[#This Row],[Días Visita]]&lt;9,1,IF(pases[[#This Row],[Días Visita]]="Ilimitados",0,2)))</f>
        <v>0</v>
      </c>
      <c r="N1788" s="5">
        <f>IF(AND('Ventas Pases'!$A1788="Fuera de Temporada",'Ventas Pases'!$B1788=2019,pases[[#This Row],[Modo de Compra]]="Paquete"),30,0)</f>
        <v>0</v>
      </c>
      <c r="O1788" s="5">
        <f>-SUMIF(lift[Número de pase],pases[[#This Row],[Numero de Pase]],lift[Costo])</f>
        <v>0</v>
      </c>
    </row>
    <row r="1789" spans="1:15" x14ac:dyDescent="0.25">
      <c r="A1789" t="s">
        <v>7</v>
      </c>
      <c r="B1789">
        <v>2019</v>
      </c>
      <c r="C1789">
        <v>43465</v>
      </c>
      <c r="D1789" t="s">
        <v>8</v>
      </c>
      <c r="E1789">
        <v>43463</v>
      </c>
      <c r="F1789">
        <v>2</v>
      </c>
      <c r="G1789" t="s">
        <v>9</v>
      </c>
      <c r="H1789" t="s">
        <v>1807</v>
      </c>
      <c r="I1789" s="5">
        <v>240</v>
      </c>
      <c r="J1789" s="5">
        <f>IFERROR('Ventas Pases'!$I1789/'Ventas Pases'!$F1789,"PASE")</f>
        <v>120</v>
      </c>
      <c r="K1789" t="str">
        <f>IFERROR(VLOOKUP('Ventas Pases'!$J1789,'Comisiones HEROIC'!$E$1:$F$6,2,0),"")</f>
        <v/>
      </c>
      <c r="L1789" s="5">
        <f>IF('Ventas Pases'!$D1789="Red HEROIC",IFERROR(VLOOKUP('Ventas Pases'!$G1789,'Comisiones HEROIC'!$A$1:$B$11,2,0),15),IF('Ventas Pases'!$D1789="Red HEROIC",15,0))</f>
        <v>0</v>
      </c>
      <c r="M1789">
        <f>IF(pases[[#This Row],[Días Visita]]&lt;7,0,IF(pases[[#This Row],[Días Visita]]&lt;9,1,IF(pases[[#This Row],[Días Visita]]="Ilimitados",0,2)))</f>
        <v>0</v>
      </c>
      <c r="N1789" s="5">
        <f>IF(AND('Ventas Pases'!$A1789="Fuera de Temporada",'Ventas Pases'!$B1789=2019,pases[[#This Row],[Modo de Compra]]="Paquete"),30,0)</f>
        <v>0</v>
      </c>
      <c r="O1789" s="5">
        <f>-SUMIF(lift[Número de pase],pases[[#This Row],[Numero de Pase]],lift[Costo])</f>
        <v>0</v>
      </c>
    </row>
    <row r="1790" spans="1:15" x14ac:dyDescent="0.25">
      <c r="A1790" t="s">
        <v>7</v>
      </c>
      <c r="B1790">
        <v>2019</v>
      </c>
      <c r="C1790">
        <v>43428</v>
      </c>
      <c r="D1790" t="s">
        <v>8</v>
      </c>
      <c r="E1790">
        <v>43419</v>
      </c>
      <c r="F1790" t="s">
        <v>11</v>
      </c>
      <c r="G1790" t="s">
        <v>9</v>
      </c>
      <c r="H1790" t="s">
        <v>1808</v>
      </c>
      <c r="I1790" s="5">
        <v>1950</v>
      </c>
      <c r="J1790" s="5" t="str">
        <f>IFERROR('Ventas Pases'!$I1790/'Ventas Pases'!$F1790,"PASE")</f>
        <v>PASE</v>
      </c>
      <c r="K1790" t="str">
        <f>IFERROR(VLOOKUP('Ventas Pases'!$J1790,'Comisiones HEROIC'!$E$1:$F$6,2,0),"")</f>
        <v/>
      </c>
      <c r="L1790" s="5">
        <f>IF('Ventas Pases'!$D1790="Red HEROIC",IFERROR(VLOOKUP('Ventas Pases'!$G1790,'Comisiones HEROIC'!$A$1:$B$11,2,0),15),IF('Ventas Pases'!$D1790="Red HEROIC",15,0))</f>
        <v>0</v>
      </c>
      <c r="M1790">
        <f>IF(pases[[#This Row],[Días Visita]]&lt;7,0,IF(pases[[#This Row],[Días Visita]]&lt;9,1,IF(pases[[#This Row],[Días Visita]]="Ilimitados",0,2)))</f>
        <v>0</v>
      </c>
      <c r="N1790" s="5">
        <f>IF(AND('Ventas Pases'!$A1790="Fuera de Temporada",'Ventas Pases'!$B1790=2019,pases[[#This Row],[Modo de Compra]]="Paquete"),30,0)</f>
        <v>0</v>
      </c>
      <c r="O1790" s="5">
        <f>-SUMIF(lift[Número de pase],pases[[#This Row],[Numero de Pase]],lift[Costo])</f>
        <v>-644</v>
      </c>
    </row>
    <row r="1791" spans="1:15" x14ac:dyDescent="0.25">
      <c r="A1791" t="s">
        <v>13</v>
      </c>
      <c r="B1791">
        <v>2019</v>
      </c>
      <c r="C1791">
        <v>43316</v>
      </c>
      <c r="D1791" t="s">
        <v>14</v>
      </c>
      <c r="E1791">
        <v>43299</v>
      </c>
      <c r="F1791">
        <v>3</v>
      </c>
      <c r="G1791" t="s">
        <v>19</v>
      </c>
      <c r="H1791" t="s">
        <v>1809</v>
      </c>
      <c r="I1791" s="5">
        <v>420</v>
      </c>
      <c r="J1791" s="5">
        <f>IFERROR('Ventas Pases'!$I1791/'Ventas Pases'!$F1791,"PASE")</f>
        <v>140</v>
      </c>
      <c r="K1791" t="str">
        <f>IFERROR(VLOOKUP('Ventas Pases'!$J1791,'Comisiones HEROIC'!$E$1:$F$6,2,0),"")</f>
        <v/>
      </c>
      <c r="L1791" s="5">
        <f>IF('Ventas Pases'!$D1791="Red HEROIC",IFERROR(VLOOKUP('Ventas Pases'!$G1791,'Comisiones HEROIC'!$A$1:$B$11,2,0),15),IF('Ventas Pases'!$D1791="Red HEROIC",15,0))</f>
        <v>15</v>
      </c>
      <c r="M1791">
        <f>IF(pases[[#This Row],[Días Visita]]&lt;7,0,IF(pases[[#This Row],[Días Visita]]&lt;9,1,IF(pases[[#This Row],[Días Visita]]="Ilimitados",0,2)))</f>
        <v>0</v>
      </c>
      <c r="N1791" s="5">
        <f>IF(AND('Ventas Pases'!$A1791="Fuera de Temporada",'Ventas Pases'!$B1791=2019,pases[[#This Row],[Modo de Compra]]="Paquete"),30,0)</f>
        <v>0</v>
      </c>
      <c r="O1791" s="5">
        <f>-SUMIF(lift[Número de pase],pases[[#This Row],[Numero de Pase]],lift[Costo])</f>
        <v>0</v>
      </c>
    </row>
    <row r="1792" spans="1:15" x14ac:dyDescent="0.25">
      <c r="A1792" t="s">
        <v>13</v>
      </c>
      <c r="B1792">
        <v>2019</v>
      </c>
      <c r="C1792">
        <v>43228</v>
      </c>
      <c r="D1792" t="s">
        <v>14</v>
      </c>
      <c r="E1792">
        <v>43276</v>
      </c>
      <c r="F1792">
        <v>5</v>
      </c>
      <c r="G1792" t="s">
        <v>33</v>
      </c>
      <c r="H1792" t="s">
        <v>1810</v>
      </c>
      <c r="I1792" s="5">
        <v>700</v>
      </c>
      <c r="J1792" s="5">
        <f>IFERROR('Ventas Pases'!$I1792/'Ventas Pases'!$F1792,"PASE")</f>
        <v>140</v>
      </c>
      <c r="K1792" t="str">
        <f>IFERROR(VLOOKUP('Ventas Pases'!$J1792,'Comisiones HEROIC'!$E$1:$F$6,2,0),"")</f>
        <v/>
      </c>
      <c r="L1792" s="5">
        <f>IF('Ventas Pases'!$D1792="Red HEROIC",IFERROR(VLOOKUP('Ventas Pases'!$G1792,'Comisiones HEROIC'!$A$1:$B$11,2,0),15),IF('Ventas Pases'!$D1792="Red HEROIC",15,0))</f>
        <v>15</v>
      </c>
      <c r="M1792">
        <f>IF(pases[[#This Row],[Días Visita]]&lt;7,0,IF(pases[[#This Row],[Días Visita]]&lt;9,1,IF(pases[[#This Row],[Días Visita]]="Ilimitados",0,2)))</f>
        <v>0</v>
      </c>
      <c r="N1792" s="5">
        <f>IF(AND('Ventas Pases'!$A1792="Fuera de Temporada",'Ventas Pases'!$B1792=2019,pases[[#This Row],[Modo de Compra]]="Paquete"),30,0)</f>
        <v>0</v>
      </c>
      <c r="O1792" s="5">
        <f>-SUMIF(lift[Número de pase],pases[[#This Row],[Numero de Pase]],lift[Costo])</f>
        <v>0</v>
      </c>
    </row>
    <row r="1793" spans="1:15" x14ac:dyDescent="0.25">
      <c r="A1793" t="s">
        <v>13</v>
      </c>
      <c r="B1793">
        <v>2019</v>
      </c>
      <c r="C1793">
        <v>43284</v>
      </c>
      <c r="D1793" t="s">
        <v>8</v>
      </c>
      <c r="E1793">
        <v>43419</v>
      </c>
      <c r="F1793" t="s">
        <v>11</v>
      </c>
      <c r="G1793" t="s">
        <v>9</v>
      </c>
      <c r="H1793" t="s">
        <v>1811</v>
      </c>
      <c r="I1793" s="5">
        <v>1950</v>
      </c>
      <c r="J1793" s="5" t="str">
        <f>IFERROR('Ventas Pases'!$I1793/'Ventas Pases'!$F1793,"PASE")</f>
        <v>PASE</v>
      </c>
      <c r="K1793" t="str">
        <f>IFERROR(VLOOKUP('Ventas Pases'!$J1793,'Comisiones HEROIC'!$E$1:$F$6,2,0),"")</f>
        <v/>
      </c>
      <c r="L1793" s="5">
        <f>IF('Ventas Pases'!$D1793="Red HEROIC",IFERROR(VLOOKUP('Ventas Pases'!$G1793,'Comisiones HEROIC'!$A$1:$B$11,2,0),15),IF('Ventas Pases'!$D1793="Red HEROIC",15,0))</f>
        <v>0</v>
      </c>
      <c r="M1793">
        <f>IF(pases[[#This Row],[Días Visita]]&lt;7,0,IF(pases[[#This Row],[Días Visita]]&lt;9,1,IF(pases[[#This Row],[Días Visita]]="Ilimitados",0,2)))</f>
        <v>0</v>
      </c>
      <c r="N1793" s="5">
        <f>IF(AND('Ventas Pases'!$A1793="Fuera de Temporada",'Ventas Pases'!$B1793=2019,pases[[#This Row],[Modo de Compra]]="Paquete"),30,0)</f>
        <v>0</v>
      </c>
      <c r="O1793" s="5">
        <f>-SUMIF(lift[Número de pase],pases[[#This Row],[Numero de Pase]],lift[Costo])</f>
        <v>-828</v>
      </c>
    </row>
    <row r="1794" spans="1:15" x14ac:dyDescent="0.25">
      <c r="A1794" t="s">
        <v>7</v>
      </c>
      <c r="B1794">
        <v>2018</v>
      </c>
      <c r="C1794">
        <v>43419</v>
      </c>
      <c r="D1794" t="s">
        <v>14</v>
      </c>
      <c r="E1794">
        <v>43072</v>
      </c>
      <c r="F1794">
        <v>3</v>
      </c>
      <c r="G1794" t="s">
        <v>33</v>
      </c>
      <c r="H1794" t="s">
        <v>1812</v>
      </c>
      <c r="I1794" s="5">
        <v>420</v>
      </c>
      <c r="J1794" s="5">
        <f>IFERROR('Ventas Pases'!$I1794/'Ventas Pases'!$F1794,"PASE")</f>
        <v>140</v>
      </c>
      <c r="K1794" t="str">
        <f>IFERROR(VLOOKUP('Ventas Pases'!$J1794,'Comisiones HEROIC'!$E$1:$F$6,2,0),"")</f>
        <v/>
      </c>
      <c r="L1794" s="5">
        <f>IF('Ventas Pases'!$D1794="Red HEROIC",IFERROR(VLOOKUP('Ventas Pases'!$G1794,'Comisiones HEROIC'!$A$1:$B$11,2,0),15),IF('Ventas Pases'!$D1794="Red HEROIC",15,0))</f>
        <v>15</v>
      </c>
      <c r="M1794">
        <f>IF(pases[[#This Row],[Días Visita]]&lt;7,0,IF(pases[[#This Row],[Días Visita]]&lt;9,1,IF(pases[[#This Row],[Días Visita]]="Ilimitados",0,2)))</f>
        <v>0</v>
      </c>
      <c r="N1794" s="5">
        <f>IF(AND('Ventas Pases'!$A1794="Fuera de Temporada",'Ventas Pases'!$B1794=2019,pases[[#This Row],[Modo de Compra]]="Paquete"),30,0)</f>
        <v>0</v>
      </c>
      <c r="O1794" s="5">
        <f>-SUMIF(lift[Número de pase],pases[[#This Row],[Numero de Pase]],lift[Costo])</f>
        <v>0</v>
      </c>
    </row>
    <row r="1795" spans="1:15" x14ac:dyDescent="0.25">
      <c r="A1795" t="s">
        <v>7</v>
      </c>
      <c r="B1795">
        <v>2019</v>
      </c>
      <c r="C1795">
        <v>43512</v>
      </c>
      <c r="D1795" t="s">
        <v>17</v>
      </c>
      <c r="E1795">
        <v>43515</v>
      </c>
      <c r="F1795">
        <v>9</v>
      </c>
      <c r="G1795" t="s">
        <v>9</v>
      </c>
      <c r="H1795" t="s">
        <v>1813</v>
      </c>
      <c r="I1795" s="5">
        <v>990</v>
      </c>
      <c r="J1795" s="5">
        <f>IFERROR('Ventas Pases'!$I1795/'Ventas Pases'!$F1795,"PASE")</f>
        <v>110</v>
      </c>
      <c r="K1795" t="str">
        <f>IFERROR(VLOOKUP('Ventas Pases'!$J1795,'Comisiones HEROIC'!$E$1:$F$6,2,0),"")</f>
        <v>Elton Hotel</v>
      </c>
      <c r="L1795" s="5">
        <f>IF('Ventas Pases'!$D1795="Red HEROIC",IFERROR(VLOOKUP('Ventas Pases'!$G1795,'Comisiones HEROIC'!$A$1:$B$11,2,0),15),IF('Ventas Pases'!$D1795="Red HEROIC",15,0))</f>
        <v>0</v>
      </c>
      <c r="M1795">
        <f>IF(pases[[#This Row],[Días Visita]]&lt;7,0,IF(pases[[#This Row],[Días Visita]]&lt;9,1,IF(pases[[#This Row],[Días Visita]]="Ilimitados",0,2)))</f>
        <v>2</v>
      </c>
      <c r="N1795" s="5">
        <f>IF(AND('Ventas Pases'!$A1795="Fuera de Temporada",'Ventas Pases'!$B1795=2019,pases[[#This Row],[Modo de Compra]]="Paquete"),30,0)</f>
        <v>0</v>
      </c>
      <c r="O1795" s="5">
        <f>-SUMIF(lift[Número de pase],pases[[#This Row],[Numero de Pase]],lift[Costo])</f>
        <v>0</v>
      </c>
    </row>
    <row r="1796" spans="1:15" x14ac:dyDescent="0.25">
      <c r="A1796" t="s">
        <v>7</v>
      </c>
      <c r="B1796">
        <v>2019</v>
      </c>
      <c r="C1796">
        <v>43449</v>
      </c>
      <c r="D1796" t="s">
        <v>8</v>
      </c>
      <c r="E1796">
        <v>43419</v>
      </c>
      <c r="F1796" t="s">
        <v>11</v>
      </c>
      <c r="G1796" t="s">
        <v>9</v>
      </c>
      <c r="H1796" t="s">
        <v>1814</v>
      </c>
      <c r="I1796" s="5">
        <v>1950</v>
      </c>
      <c r="J1796" s="5" t="str">
        <f>IFERROR('Ventas Pases'!$I1796/'Ventas Pases'!$F1796,"PASE")</f>
        <v>PASE</v>
      </c>
      <c r="K1796" t="str">
        <f>IFERROR(VLOOKUP('Ventas Pases'!$J1796,'Comisiones HEROIC'!$E$1:$F$6,2,0),"")</f>
        <v/>
      </c>
      <c r="L1796" s="5">
        <f>IF('Ventas Pases'!$D1796="Red HEROIC",IFERROR(VLOOKUP('Ventas Pases'!$G1796,'Comisiones HEROIC'!$A$1:$B$11,2,0),15),IF('Ventas Pases'!$D1796="Red HEROIC",15,0))</f>
        <v>0</v>
      </c>
      <c r="M1796">
        <f>IF(pases[[#This Row],[Días Visita]]&lt;7,0,IF(pases[[#This Row],[Días Visita]]&lt;9,1,IF(pases[[#This Row],[Días Visita]]="Ilimitados",0,2)))</f>
        <v>0</v>
      </c>
      <c r="N1796" s="5">
        <f>IF(AND('Ventas Pases'!$A1796="Fuera de Temporada",'Ventas Pases'!$B1796=2019,pases[[#This Row],[Modo de Compra]]="Paquete"),30,0)</f>
        <v>0</v>
      </c>
      <c r="O1796" s="5">
        <f>-SUMIF(lift[Número de pase],pases[[#This Row],[Numero de Pase]],lift[Costo])</f>
        <v>-276</v>
      </c>
    </row>
    <row r="1797" spans="1:15" x14ac:dyDescent="0.25">
      <c r="A1797" t="s">
        <v>7</v>
      </c>
      <c r="B1797">
        <v>2019</v>
      </c>
      <c r="C1797">
        <v>43445</v>
      </c>
      <c r="D1797" t="s">
        <v>8</v>
      </c>
      <c r="E1797">
        <v>43464</v>
      </c>
      <c r="F1797">
        <v>8</v>
      </c>
      <c r="G1797" t="s">
        <v>9</v>
      </c>
      <c r="H1797" t="s">
        <v>1815</v>
      </c>
      <c r="I1797" s="5">
        <v>960</v>
      </c>
      <c r="J1797" s="5">
        <f>IFERROR('Ventas Pases'!$I1797/'Ventas Pases'!$F1797,"PASE")</f>
        <v>120</v>
      </c>
      <c r="K1797" t="str">
        <f>IFERROR(VLOOKUP('Ventas Pases'!$J1797,'Comisiones HEROIC'!$E$1:$F$6,2,0),"")</f>
        <v/>
      </c>
      <c r="L1797" s="5">
        <f>IF('Ventas Pases'!$D1797="Red HEROIC",IFERROR(VLOOKUP('Ventas Pases'!$G1797,'Comisiones HEROIC'!$A$1:$B$11,2,0),15),IF('Ventas Pases'!$D1797="Red HEROIC",15,0))</f>
        <v>0</v>
      </c>
      <c r="M1797">
        <f>IF(pases[[#This Row],[Días Visita]]&lt;7,0,IF(pases[[#This Row],[Días Visita]]&lt;9,1,IF(pases[[#This Row],[Días Visita]]="Ilimitados",0,2)))</f>
        <v>1</v>
      </c>
      <c r="N1797" s="5">
        <f>IF(AND('Ventas Pases'!$A1797="Fuera de Temporada",'Ventas Pases'!$B1797=2019,pases[[#This Row],[Modo de Compra]]="Paquete"),30,0)</f>
        <v>0</v>
      </c>
      <c r="O1797" s="5">
        <f>-SUMIF(lift[Número de pase],pases[[#This Row],[Numero de Pase]],lift[Costo])</f>
        <v>0</v>
      </c>
    </row>
    <row r="1798" spans="1:15" x14ac:dyDescent="0.25">
      <c r="A1798" t="s">
        <v>7</v>
      </c>
      <c r="B1798">
        <v>2019</v>
      </c>
      <c r="C1798">
        <v>43446</v>
      </c>
      <c r="D1798" t="s">
        <v>17</v>
      </c>
      <c r="E1798">
        <v>43544</v>
      </c>
      <c r="F1798">
        <v>9</v>
      </c>
      <c r="G1798" t="s">
        <v>9</v>
      </c>
      <c r="H1798" t="s">
        <v>1816</v>
      </c>
      <c r="I1798" s="5">
        <v>945</v>
      </c>
      <c r="J1798" s="5">
        <f>IFERROR('Ventas Pases'!$I1798/'Ventas Pases'!$F1798,"PASE")</f>
        <v>105</v>
      </c>
      <c r="K1798" t="str">
        <f>IFERROR(VLOOKUP('Ventas Pases'!$J1798,'Comisiones HEROIC'!$E$1:$F$6,2,0),"")</f>
        <v>OI Hotels</v>
      </c>
      <c r="L1798" s="5">
        <f>IF('Ventas Pases'!$D1798="Red HEROIC",IFERROR(VLOOKUP('Ventas Pases'!$G1798,'Comisiones HEROIC'!$A$1:$B$11,2,0),15),IF('Ventas Pases'!$D1798="Red HEROIC",15,0))</f>
        <v>0</v>
      </c>
      <c r="M1798">
        <f>IF(pases[[#This Row],[Días Visita]]&lt;7,0,IF(pases[[#This Row],[Días Visita]]&lt;9,1,IF(pases[[#This Row],[Días Visita]]="Ilimitados",0,2)))</f>
        <v>2</v>
      </c>
      <c r="N1798" s="5">
        <f>IF(AND('Ventas Pases'!$A1798="Fuera de Temporada",'Ventas Pases'!$B1798=2019,pases[[#This Row],[Modo de Compra]]="Paquete"),30,0)</f>
        <v>0</v>
      </c>
      <c r="O1798" s="5">
        <f>-SUMIF(lift[Número de pase],pases[[#This Row],[Numero de Pase]],lift[Costo])</f>
        <v>0</v>
      </c>
    </row>
    <row r="1799" spans="1:15" x14ac:dyDescent="0.25">
      <c r="A1799" t="s">
        <v>7</v>
      </c>
      <c r="B1799">
        <v>2018</v>
      </c>
      <c r="C1799">
        <v>43427</v>
      </c>
      <c r="D1799" t="s">
        <v>8</v>
      </c>
      <c r="E1799">
        <v>43103</v>
      </c>
      <c r="F1799">
        <v>4</v>
      </c>
      <c r="G1799" t="s">
        <v>9</v>
      </c>
      <c r="H1799" t="s">
        <v>1817</v>
      </c>
      <c r="I1799" s="5">
        <v>480</v>
      </c>
      <c r="J1799" s="5">
        <f>IFERROR('Ventas Pases'!$I1799/'Ventas Pases'!$F1799,"PASE")</f>
        <v>120</v>
      </c>
      <c r="K1799" t="str">
        <f>IFERROR(VLOOKUP('Ventas Pases'!$J1799,'Comisiones HEROIC'!$E$1:$F$6,2,0),"")</f>
        <v/>
      </c>
      <c r="L1799" s="5">
        <f>IF('Ventas Pases'!$D1799="Red HEROIC",IFERROR(VLOOKUP('Ventas Pases'!$G1799,'Comisiones HEROIC'!$A$1:$B$11,2,0),15),IF('Ventas Pases'!$D1799="Red HEROIC",15,0))</f>
        <v>0</v>
      </c>
      <c r="M1799">
        <f>IF(pases[[#This Row],[Días Visita]]&lt;7,0,IF(pases[[#This Row],[Días Visita]]&lt;9,1,IF(pases[[#This Row],[Días Visita]]="Ilimitados",0,2)))</f>
        <v>0</v>
      </c>
      <c r="N1799" s="5">
        <f>IF(AND('Ventas Pases'!$A1799="Fuera de Temporada",'Ventas Pases'!$B1799=2019,pases[[#This Row],[Modo de Compra]]="Paquete"),30,0)</f>
        <v>0</v>
      </c>
      <c r="O1799" s="5">
        <f>-SUMIF(lift[Número de pase],pases[[#This Row],[Numero de Pase]],lift[Costo])</f>
        <v>0</v>
      </c>
    </row>
    <row r="1800" spans="1:15" x14ac:dyDescent="0.25">
      <c r="A1800" t="s">
        <v>13</v>
      </c>
      <c r="B1800">
        <v>2019</v>
      </c>
      <c r="C1800">
        <v>43248</v>
      </c>
      <c r="D1800" t="s">
        <v>8</v>
      </c>
      <c r="E1800">
        <v>43419</v>
      </c>
      <c r="F1800" t="s">
        <v>11</v>
      </c>
      <c r="G1800" t="s">
        <v>9</v>
      </c>
      <c r="H1800" t="s">
        <v>1818</v>
      </c>
      <c r="I1800" s="5">
        <v>1950</v>
      </c>
      <c r="J1800" s="5" t="str">
        <f>IFERROR('Ventas Pases'!$I1800/'Ventas Pases'!$F1800,"PASE")</f>
        <v>PASE</v>
      </c>
      <c r="K1800" t="str">
        <f>IFERROR(VLOOKUP('Ventas Pases'!$J1800,'Comisiones HEROIC'!$E$1:$F$6,2,0),"")</f>
        <v/>
      </c>
      <c r="L1800" s="5">
        <f>IF('Ventas Pases'!$D1800="Red HEROIC",IFERROR(VLOOKUP('Ventas Pases'!$G1800,'Comisiones HEROIC'!$A$1:$B$11,2,0),15),IF('Ventas Pases'!$D1800="Red HEROIC",15,0))</f>
        <v>0</v>
      </c>
      <c r="M1800">
        <f>IF(pases[[#This Row],[Días Visita]]&lt;7,0,IF(pases[[#This Row],[Días Visita]]&lt;9,1,IF(pases[[#This Row],[Días Visita]]="Ilimitados",0,2)))</f>
        <v>0</v>
      </c>
      <c r="N1800" s="5">
        <f>IF(AND('Ventas Pases'!$A1800="Fuera de Temporada",'Ventas Pases'!$B1800=2019,pases[[#This Row],[Modo de Compra]]="Paquete"),30,0)</f>
        <v>0</v>
      </c>
      <c r="O1800" s="5">
        <f>-SUMIF(lift[Número de pase],pases[[#This Row],[Numero de Pase]],lift[Costo])</f>
        <v>-92</v>
      </c>
    </row>
    <row r="1801" spans="1:15" x14ac:dyDescent="0.25">
      <c r="A1801" t="s">
        <v>7</v>
      </c>
      <c r="B1801">
        <v>2018</v>
      </c>
      <c r="C1801">
        <v>43142</v>
      </c>
      <c r="D1801" t="s">
        <v>17</v>
      </c>
      <c r="E1801">
        <v>43172</v>
      </c>
      <c r="F1801">
        <v>4</v>
      </c>
      <c r="G1801" t="s">
        <v>9</v>
      </c>
      <c r="H1801" t="s">
        <v>1819</v>
      </c>
      <c r="I1801" s="5">
        <v>300</v>
      </c>
      <c r="J1801" s="5">
        <f>IFERROR('Ventas Pases'!$I1801/'Ventas Pases'!$F1801,"PASE")</f>
        <v>75</v>
      </c>
      <c r="K1801" t="str">
        <f>IFERROR(VLOOKUP('Ventas Pases'!$J1801,'Comisiones HEROIC'!$E$1:$F$6,2,0),"")</f>
        <v>Ski Inn</v>
      </c>
      <c r="L1801" s="5">
        <f>IF('Ventas Pases'!$D1801="Red HEROIC",IFERROR(VLOOKUP('Ventas Pases'!$G1801,'Comisiones HEROIC'!$A$1:$B$11,2,0),15),IF('Ventas Pases'!$D1801="Red HEROIC",15,0))</f>
        <v>0</v>
      </c>
      <c r="M1801">
        <f>IF(pases[[#This Row],[Días Visita]]&lt;7,0,IF(pases[[#This Row],[Días Visita]]&lt;9,1,IF(pases[[#This Row],[Días Visita]]="Ilimitados",0,2)))</f>
        <v>0</v>
      </c>
      <c r="N1801" s="5">
        <f>IF(AND('Ventas Pases'!$A1801="Fuera de Temporada",'Ventas Pases'!$B1801=2019,pases[[#This Row],[Modo de Compra]]="Paquete"),30,0)</f>
        <v>0</v>
      </c>
      <c r="O1801" s="5">
        <f>-SUMIF(lift[Número de pase],pases[[#This Row],[Numero de Pase]],lift[Costo])</f>
        <v>0</v>
      </c>
    </row>
    <row r="1802" spans="1:15" x14ac:dyDescent="0.25">
      <c r="A1802" t="s">
        <v>7</v>
      </c>
      <c r="B1802">
        <v>2019</v>
      </c>
      <c r="C1802">
        <v>43469</v>
      </c>
      <c r="D1802" t="s">
        <v>8</v>
      </c>
      <c r="E1802">
        <v>43500</v>
      </c>
      <c r="F1802">
        <v>5</v>
      </c>
      <c r="G1802" t="s">
        <v>9</v>
      </c>
      <c r="H1802" t="s">
        <v>1820</v>
      </c>
      <c r="I1802" s="5">
        <v>600</v>
      </c>
      <c r="J1802" s="5">
        <f>IFERROR('Ventas Pases'!$I1802/'Ventas Pases'!$F1802,"PASE")</f>
        <v>120</v>
      </c>
      <c r="K1802" t="str">
        <f>IFERROR(VLOOKUP('Ventas Pases'!$J1802,'Comisiones HEROIC'!$E$1:$F$6,2,0),"")</f>
        <v/>
      </c>
      <c r="L1802" s="5">
        <f>IF('Ventas Pases'!$D1802="Red HEROIC",IFERROR(VLOOKUP('Ventas Pases'!$G1802,'Comisiones HEROIC'!$A$1:$B$11,2,0),15),IF('Ventas Pases'!$D1802="Red HEROIC",15,0))</f>
        <v>0</v>
      </c>
      <c r="M1802">
        <f>IF(pases[[#This Row],[Días Visita]]&lt;7,0,IF(pases[[#This Row],[Días Visita]]&lt;9,1,IF(pases[[#This Row],[Días Visita]]="Ilimitados",0,2)))</f>
        <v>0</v>
      </c>
      <c r="N1802" s="5">
        <f>IF(AND('Ventas Pases'!$A1802="Fuera de Temporada",'Ventas Pases'!$B1802=2019,pases[[#This Row],[Modo de Compra]]="Paquete"),30,0)</f>
        <v>0</v>
      </c>
      <c r="O1802" s="5">
        <f>-SUMIF(lift[Número de pase],pases[[#This Row],[Numero de Pase]],lift[Costo])</f>
        <v>0</v>
      </c>
    </row>
    <row r="1803" spans="1:15" x14ac:dyDescent="0.25">
      <c r="A1803" t="s">
        <v>7</v>
      </c>
      <c r="B1803">
        <v>2019</v>
      </c>
      <c r="C1803">
        <v>43538</v>
      </c>
      <c r="D1803" t="s">
        <v>60</v>
      </c>
      <c r="E1803">
        <v>43538</v>
      </c>
      <c r="F1803">
        <v>3</v>
      </c>
      <c r="G1803" t="s">
        <v>9</v>
      </c>
      <c r="H1803" t="s">
        <v>1821</v>
      </c>
      <c r="I1803" s="5">
        <v>360</v>
      </c>
      <c r="J1803" s="5">
        <f>IFERROR('Ventas Pases'!$I1803/'Ventas Pases'!$F1803,"PASE")</f>
        <v>120</v>
      </c>
      <c r="K1803" t="str">
        <f>IFERROR(VLOOKUP('Ventas Pases'!$J1803,'Comisiones HEROIC'!$E$1:$F$6,2,0),"")</f>
        <v/>
      </c>
      <c r="L1803" s="5">
        <f>IF('Ventas Pases'!$D1803="Red HEROIC",IFERROR(VLOOKUP('Ventas Pases'!$G1803,'Comisiones HEROIC'!$A$1:$B$11,2,0),15),IF('Ventas Pases'!$D1803="Red HEROIC",15,0))</f>
        <v>0</v>
      </c>
      <c r="M1803">
        <f>IF(pases[[#This Row],[Días Visita]]&lt;7,0,IF(pases[[#This Row],[Días Visita]]&lt;9,1,IF(pases[[#This Row],[Días Visita]]="Ilimitados",0,2)))</f>
        <v>0</v>
      </c>
      <c r="N1803" s="5">
        <f>IF(AND('Ventas Pases'!$A1803="Fuera de Temporada",'Ventas Pases'!$B1803=2019,pases[[#This Row],[Modo de Compra]]="Paquete"),30,0)</f>
        <v>0</v>
      </c>
      <c r="O1803" s="5">
        <f>-SUMIF(lift[Número de pase],pases[[#This Row],[Numero de Pase]],lift[Costo])</f>
        <v>0</v>
      </c>
    </row>
    <row r="1804" spans="1:15" x14ac:dyDescent="0.25">
      <c r="A1804" t="s">
        <v>7</v>
      </c>
      <c r="B1804">
        <v>2018</v>
      </c>
      <c r="C1804">
        <v>43158</v>
      </c>
      <c r="D1804" t="s">
        <v>8</v>
      </c>
      <c r="E1804">
        <v>43154</v>
      </c>
      <c r="F1804">
        <v>2</v>
      </c>
      <c r="G1804" t="s">
        <v>9</v>
      </c>
      <c r="H1804" t="s">
        <v>1822</v>
      </c>
      <c r="I1804" s="5">
        <v>240</v>
      </c>
      <c r="J1804" s="5">
        <f>IFERROR('Ventas Pases'!$I1804/'Ventas Pases'!$F1804,"PASE")</f>
        <v>120</v>
      </c>
      <c r="K1804" t="str">
        <f>IFERROR(VLOOKUP('Ventas Pases'!$J1804,'Comisiones HEROIC'!$E$1:$F$6,2,0),"")</f>
        <v/>
      </c>
      <c r="L1804" s="5">
        <f>IF('Ventas Pases'!$D1804="Red HEROIC",IFERROR(VLOOKUP('Ventas Pases'!$G1804,'Comisiones HEROIC'!$A$1:$B$11,2,0),15),IF('Ventas Pases'!$D1804="Red HEROIC",15,0))</f>
        <v>0</v>
      </c>
      <c r="M1804">
        <f>IF(pases[[#This Row],[Días Visita]]&lt;7,0,IF(pases[[#This Row],[Días Visita]]&lt;9,1,IF(pases[[#This Row],[Días Visita]]="Ilimitados",0,2)))</f>
        <v>0</v>
      </c>
      <c r="N1804" s="5">
        <f>IF(AND('Ventas Pases'!$A1804="Fuera de Temporada",'Ventas Pases'!$B1804=2019,pases[[#This Row],[Modo de Compra]]="Paquete"),30,0)</f>
        <v>0</v>
      </c>
      <c r="O1804" s="5">
        <f>-SUMIF(lift[Número de pase],pases[[#This Row],[Numero de Pase]],lift[Costo])</f>
        <v>0</v>
      </c>
    </row>
    <row r="1805" spans="1:15" x14ac:dyDescent="0.25">
      <c r="A1805" t="s">
        <v>13</v>
      </c>
      <c r="B1805">
        <v>2019</v>
      </c>
      <c r="C1805">
        <v>43235</v>
      </c>
      <c r="D1805" t="s">
        <v>60</v>
      </c>
      <c r="E1805">
        <v>43208</v>
      </c>
      <c r="F1805">
        <v>8</v>
      </c>
      <c r="G1805" t="s">
        <v>9</v>
      </c>
      <c r="H1805" t="s">
        <v>1823</v>
      </c>
      <c r="I1805" s="5">
        <v>960</v>
      </c>
      <c r="J1805" s="5">
        <f>IFERROR('Ventas Pases'!$I1805/'Ventas Pases'!$F1805,"PASE")</f>
        <v>120</v>
      </c>
      <c r="K1805" t="str">
        <f>IFERROR(VLOOKUP('Ventas Pases'!$J1805,'Comisiones HEROIC'!$E$1:$F$6,2,0),"")</f>
        <v/>
      </c>
      <c r="L1805" s="5">
        <f>IF('Ventas Pases'!$D1805="Red HEROIC",IFERROR(VLOOKUP('Ventas Pases'!$G1805,'Comisiones HEROIC'!$A$1:$B$11,2,0),15),IF('Ventas Pases'!$D1805="Red HEROIC",15,0))</f>
        <v>0</v>
      </c>
      <c r="M1805">
        <f>IF(pases[[#This Row],[Días Visita]]&lt;7,0,IF(pases[[#This Row],[Días Visita]]&lt;9,1,IF(pases[[#This Row],[Días Visita]]="Ilimitados",0,2)))</f>
        <v>1</v>
      </c>
      <c r="N1805" s="5">
        <f>IF(AND('Ventas Pases'!$A1805="Fuera de Temporada",'Ventas Pases'!$B1805=2019,pases[[#This Row],[Modo de Compra]]="Paquete"),30,0)</f>
        <v>0</v>
      </c>
      <c r="O1805" s="5">
        <f>-SUMIF(lift[Número de pase],pases[[#This Row],[Numero de Pase]],lift[Costo])</f>
        <v>0</v>
      </c>
    </row>
    <row r="1806" spans="1:15" x14ac:dyDescent="0.25">
      <c r="A1806" t="s">
        <v>13</v>
      </c>
      <c r="B1806">
        <v>2018</v>
      </c>
      <c r="C1806">
        <v>43350</v>
      </c>
      <c r="D1806" t="s">
        <v>8</v>
      </c>
      <c r="E1806">
        <v>43054</v>
      </c>
      <c r="F1806" t="s">
        <v>11</v>
      </c>
      <c r="G1806" t="s">
        <v>9</v>
      </c>
      <c r="H1806" t="s">
        <v>1824</v>
      </c>
      <c r="I1806" s="5">
        <v>1950</v>
      </c>
      <c r="J1806" s="5" t="str">
        <f>IFERROR('Ventas Pases'!$I1806/'Ventas Pases'!$F1806,"PASE")</f>
        <v>PASE</v>
      </c>
      <c r="K1806" t="str">
        <f>IFERROR(VLOOKUP('Ventas Pases'!$J1806,'Comisiones HEROIC'!$E$1:$F$6,2,0),"")</f>
        <v/>
      </c>
      <c r="L1806" s="5">
        <f>IF('Ventas Pases'!$D1806="Red HEROIC",IFERROR(VLOOKUP('Ventas Pases'!$G1806,'Comisiones HEROIC'!$A$1:$B$11,2,0),15),IF('Ventas Pases'!$D1806="Red HEROIC",15,0))</f>
        <v>0</v>
      </c>
      <c r="M1806">
        <f>IF(pases[[#This Row],[Días Visita]]&lt;7,0,IF(pases[[#This Row],[Días Visita]]&lt;9,1,IF(pases[[#This Row],[Días Visita]]="Ilimitados",0,2)))</f>
        <v>0</v>
      </c>
      <c r="N1806" s="5">
        <f>IF(AND('Ventas Pases'!$A1806="Fuera de Temporada",'Ventas Pases'!$B1806=2019,pases[[#This Row],[Modo de Compra]]="Paquete"),30,0)</f>
        <v>0</v>
      </c>
      <c r="O1806" s="5">
        <f>-SUMIF(lift[Número de pase],pases[[#This Row],[Numero de Pase]],lift[Costo])</f>
        <v>-92</v>
      </c>
    </row>
    <row r="1807" spans="1:15" x14ac:dyDescent="0.25">
      <c r="A1807" t="s">
        <v>7</v>
      </c>
      <c r="B1807">
        <v>2018</v>
      </c>
      <c r="C1807">
        <v>43139</v>
      </c>
      <c r="D1807" t="s">
        <v>17</v>
      </c>
      <c r="E1807">
        <v>43179</v>
      </c>
      <c r="F1807">
        <v>3</v>
      </c>
      <c r="G1807" t="s">
        <v>9</v>
      </c>
      <c r="H1807" t="s">
        <v>1825</v>
      </c>
      <c r="I1807" s="5">
        <v>315</v>
      </c>
      <c r="J1807" s="5">
        <f>IFERROR('Ventas Pases'!$I1807/'Ventas Pases'!$F1807,"PASE")</f>
        <v>105</v>
      </c>
      <c r="K1807" t="str">
        <f>IFERROR(VLOOKUP('Ventas Pases'!$J1807,'Comisiones HEROIC'!$E$1:$F$6,2,0),"")</f>
        <v>OI Hotels</v>
      </c>
      <c r="L1807" s="5">
        <f>IF('Ventas Pases'!$D1807="Red HEROIC",IFERROR(VLOOKUP('Ventas Pases'!$G1807,'Comisiones HEROIC'!$A$1:$B$11,2,0),15),IF('Ventas Pases'!$D1807="Red HEROIC",15,0))</f>
        <v>0</v>
      </c>
      <c r="M1807">
        <f>IF(pases[[#This Row],[Días Visita]]&lt;7,0,IF(pases[[#This Row],[Días Visita]]&lt;9,1,IF(pases[[#This Row],[Días Visita]]="Ilimitados",0,2)))</f>
        <v>0</v>
      </c>
      <c r="N1807" s="5">
        <f>IF(AND('Ventas Pases'!$A1807="Fuera de Temporada",'Ventas Pases'!$B1807=2019,pases[[#This Row],[Modo de Compra]]="Paquete"),30,0)</f>
        <v>0</v>
      </c>
      <c r="O1807" s="5">
        <f>-SUMIF(lift[Número de pase],pases[[#This Row],[Numero de Pase]],lift[Costo])</f>
        <v>0</v>
      </c>
    </row>
    <row r="1808" spans="1:15" x14ac:dyDescent="0.25">
      <c r="A1808" t="s">
        <v>7</v>
      </c>
      <c r="B1808">
        <v>2018</v>
      </c>
      <c r="C1808">
        <v>43142</v>
      </c>
      <c r="D1808" t="s">
        <v>8</v>
      </c>
      <c r="E1808">
        <v>43162</v>
      </c>
      <c r="F1808">
        <v>6</v>
      </c>
      <c r="G1808" t="s">
        <v>9</v>
      </c>
      <c r="H1808" t="s">
        <v>1826</v>
      </c>
      <c r="I1808" s="5">
        <v>720</v>
      </c>
      <c r="J1808" s="5">
        <f>IFERROR('Ventas Pases'!$I1808/'Ventas Pases'!$F1808,"PASE")</f>
        <v>120</v>
      </c>
      <c r="K1808" t="str">
        <f>IFERROR(VLOOKUP('Ventas Pases'!$J1808,'Comisiones HEROIC'!$E$1:$F$6,2,0),"")</f>
        <v/>
      </c>
      <c r="L1808" s="5">
        <f>IF('Ventas Pases'!$D1808="Red HEROIC",IFERROR(VLOOKUP('Ventas Pases'!$G1808,'Comisiones HEROIC'!$A$1:$B$11,2,0),15),IF('Ventas Pases'!$D1808="Red HEROIC",15,0))</f>
        <v>0</v>
      </c>
      <c r="M1808">
        <f>IF(pases[[#This Row],[Días Visita]]&lt;7,0,IF(pases[[#This Row],[Días Visita]]&lt;9,1,IF(pases[[#This Row],[Días Visita]]="Ilimitados",0,2)))</f>
        <v>0</v>
      </c>
      <c r="N1808" s="5">
        <f>IF(AND('Ventas Pases'!$A1808="Fuera de Temporada",'Ventas Pases'!$B1808=2019,pases[[#This Row],[Modo de Compra]]="Paquete"),30,0)</f>
        <v>0</v>
      </c>
      <c r="O1808" s="5">
        <f>-SUMIF(lift[Número de pase],pases[[#This Row],[Numero de Pase]],lift[Costo])</f>
        <v>0</v>
      </c>
    </row>
    <row r="1809" spans="1:15" x14ac:dyDescent="0.25">
      <c r="A1809" t="s">
        <v>13</v>
      </c>
      <c r="B1809">
        <v>2018</v>
      </c>
      <c r="C1809">
        <v>43241</v>
      </c>
      <c r="D1809" t="s">
        <v>8</v>
      </c>
      <c r="E1809">
        <v>42868</v>
      </c>
      <c r="F1809">
        <v>1</v>
      </c>
      <c r="G1809" t="s">
        <v>9</v>
      </c>
      <c r="H1809" t="s">
        <v>1827</v>
      </c>
      <c r="I1809" s="5">
        <v>120</v>
      </c>
      <c r="J1809" s="5">
        <f>IFERROR('Ventas Pases'!$I1809/'Ventas Pases'!$F1809,"PASE")</f>
        <v>120</v>
      </c>
      <c r="K1809" t="str">
        <f>IFERROR(VLOOKUP('Ventas Pases'!$J1809,'Comisiones HEROIC'!$E$1:$F$6,2,0),"")</f>
        <v/>
      </c>
      <c r="L1809" s="5">
        <f>IF('Ventas Pases'!$D1809="Red HEROIC",IFERROR(VLOOKUP('Ventas Pases'!$G1809,'Comisiones HEROIC'!$A$1:$B$11,2,0),15),IF('Ventas Pases'!$D1809="Red HEROIC",15,0))</f>
        <v>0</v>
      </c>
      <c r="M1809">
        <f>IF(pases[[#This Row],[Días Visita]]&lt;7,0,IF(pases[[#This Row],[Días Visita]]&lt;9,1,IF(pases[[#This Row],[Días Visita]]="Ilimitados",0,2)))</f>
        <v>0</v>
      </c>
      <c r="N1809" s="5">
        <f>IF(AND('Ventas Pases'!$A1809="Fuera de Temporada",'Ventas Pases'!$B1809=2019,pases[[#This Row],[Modo de Compra]]="Paquete"),30,0)</f>
        <v>0</v>
      </c>
      <c r="O1809" s="5">
        <f>-SUMIF(lift[Número de pase],pases[[#This Row],[Numero de Pase]],lift[Costo])</f>
        <v>0</v>
      </c>
    </row>
    <row r="1810" spans="1:15" x14ac:dyDescent="0.25">
      <c r="A1810" t="s">
        <v>13</v>
      </c>
      <c r="B1810">
        <v>2019</v>
      </c>
      <c r="C1810">
        <v>43310</v>
      </c>
      <c r="D1810" t="s">
        <v>17</v>
      </c>
      <c r="E1810">
        <v>43265</v>
      </c>
      <c r="F1810">
        <v>2</v>
      </c>
      <c r="G1810" t="s">
        <v>9</v>
      </c>
      <c r="H1810" t="s">
        <v>1828</v>
      </c>
      <c r="I1810" s="5">
        <v>230</v>
      </c>
      <c r="J1810" s="5">
        <f>IFERROR('Ventas Pases'!$I1810/'Ventas Pases'!$F1810,"PASE")</f>
        <v>115</v>
      </c>
      <c r="K1810" t="str">
        <f>IFERROR(VLOOKUP('Ventas Pases'!$J1810,'Comisiones HEROIC'!$E$1:$F$6,2,0),"")</f>
        <v>Haiit Hotel</v>
      </c>
      <c r="L1810" s="5">
        <f>IF('Ventas Pases'!$D1810="Red HEROIC",IFERROR(VLOOKUP('Ventas Pases'!$G1810,'Comisiones HEROIC'!$A$1:$B$11,2,0),15),IF('Ventas Pases'!$D1810="Red HEROIC",15,0))</f>
        <v>0</v>
      </c>
      <c r="M1810">
        <f>IF(pases[[#This Row],[Días Visita]]&lt;7,0,IF(pases[[#This Row],[Días Visita]]&lt;9,1,IF(pases[[#This Row],[Días Visita]]="Ilimitados",0,2)))</f>
        <v>0</v>
      </c>
      <c r="N1810" s="5">
        <f>IF(AND('Ventas Pases'!$A1810="Fuera de Temporada",'Ventas Pases'!$B1810=2019,pases[[#This Row],[Modo de Compra]]="Paquete"),30,0)</f>
        <v>30</v>
      </c>
      <c r="O1810" s="5">
        <f>-SUMIF(lift[Número de pase],pases[[#This Row],[Numero de Pase]],lift[Costo])</f>
        <v>0</v>
      </c>
    </row>
    <row r="1811" spans="1:15" x14ac:dyDescent="0.25">
      <c r="A1811" t="s">
        <v>7</v>
      </c>
      <c r="B1811">
        <v>2018</v>
      </c>
      <c r="C1811">
        <v>43447</v>
      </c>
      <c r="D1811" t="s">
        <v>17</v>
      </c>
      <c r="E1811">
        <v>43098</v>
      </c>
      <c r="F1811">
        <v>2</v>
      </c>
      <c r="G1811" t="s">
        <v>9</v>
      </c>
      <c r="H1811" t="s">
        <v>1829</v>
      </c>
      <c r="I1811" s="5">
        <v>220</v>
      </c>
      <c r="J1811" s="5">
        <f>IFERROR('Ventas Pases'!$I1811/'Ventas Pases'!$F1811,"PASE")</f>
        <v>110</v>
      </c>
      <c r="K1811" t="str">
        <f>IFERROR(VLOOKUP('Ventas Pases'!$J1811,'Comisiones HEROIC'!$E$1:$F$6,2,0),"")</f>
        <v>Elton Hotel</v>
      </c>
      <c r="L1811" s="5">
        <f>IF('Ventas Pases'!$D1811="Red HEROIC",IFERROR(VLOOKUP('Ventas Pases'!$G1811,'Comisiones HEROIC'!$A$1:$B$11,2,0),15),IF('Ventas Pases'!$D1811="Red HEROIC",15,0))</f>
        <v>0</v>
      </c>
      <c r="M1811">
        <f>IF(pases[[#This Row],[Días Visita]]&lt;7,0,IF(pases[[#This Row],[Días Visita]]&lt;9,1,IF(pases[[#This Row],[Días Visita]]="Ilimitados",0,2)))</f>
        <v>0</v>
      </c>
      <c r="N1811" s="5">
        <f>IF(AND('Ventas Pases'!$A1811="Fuera de Temporada",'Ventas Pases'!$B1811=2019,pases[[#This Row],[Modo de Compra]]="Paquete"),30,0)</f>
        <v>0</v>
      </c>
      <c r="O1811" s="5">
        <f>-SUMIF(lift[Número de pase],pases[[#This Row],[Numero de Pase]],lift[Costo])</f>
        <v>0</v>
      </c>
    </row>
    <row r="1812" spans="1:15" x14ac:dyDescent="0.25">
      <c r="A1812" t="s">
        <v>7</v>
      </c>
      <c r="B1812">
        <v>2019</v>
      </c>
      <c r="C1812">
        <v>43535</v>
      </c>
      <c r="D1812" t="s">
        <v>14</v>
      </c>
      <c r="E1812">
        <v>43542</v>
      </c>
      <c r="F1812">
        <v>2</v>
      </c>
      <c r="G1812" t="s">
        <v>27</v>
      </c>
      <c r="H1812" t="s">
        <v>1830</v>
      </c>
      <c r="I1812" s="5">
        <v>280</v>
      </c>
      <c r="J1812" s="5">
        <f>IFERROR('Ventas Pases'!$I1812/'Ventas Pases'!$F1812,"PASE")</f>
        <v>140</v>
      </c>
      <c r="K1812" t="str">
        <f>IFERROR(VLOOKUP('Ventas Pases'!$J1812,'Comisiones HEROIC'!$E$1:$F$6,2,0),"")</f>
        <v/>
      </c>
      <c r="L1812" s="5">
        <f>IF('Ventas Pases'!$D1812="Red HEROIC",IFERROR(VLOOKUP('Ventas Pases'!$G1812,'Comisiones HEROIC'!$A$1:$B$11,2,0),15),IF('Ventas Pases'!$D1812="Red HEROIC",15,0))</f>
        <v>15</v>
      </c>
      <c r="M1812">
        <f>IF(pases[[#This Row],[Días Visita]]&lt;7,0,IF(pases[[#This Row],[Días Visita]]&lt;9,1,IF(pases[[#This Row],[Días Visita]]="Ilimitados",0,2)))</f>
        <v>0</v>
      </c>
      <c r="N1812" s="5">
        <f>IF(AND('Ventas Pases'!$A1812="Fuera de Temporada",'Ventas Pases'!$B1812=2019,pases[[#This Row],[Modo de Compra]]="Paquete"),30,0)</f>
        <v>0</v>
      </c>
      <c r="O1812" s="5">
        <f>-SUMIF(lift[Número de pase],pases[[#This Row],[Numero de Pase]],lift[Costo])</f>
        <v>0</v>
      </c>
    </row>
    <row r="1813" spans="1:15" x14ac:dyDescent="0.25">
      <c r="A1813" t="s">
        <v>7</v>
      </c>
      <c r="B1813">
        <v>2019</v>
      </c>
      <c r="C1813">
        <v>43499</v>
      </c>
      <c r="D1813" t="s">
        <v>17</v>
      </c>
      <c r="E1813">
        <v>43527</v>
      </c>
      <c r="F1813">
        <v>6</v>
      </c>
      <c r="G1813" t="s">
        <v>9</v>
      </c>
      <c r="H1813" t="s">
        <v>1831</v>
      </c>
      <c r="I1813" s="5">
        <v>630</v>
      </c>
      <c r="J1813" s="5">
        <f>IFERROR('Ventas Pases'!$I1813/'Ventas Pases'!$F1813,"PASE")</f>
        <v>105</v>
      </c>
      <c r="K1813" t="str">
        <f>IFERROR(VLOOKUP('Ventas Pases'!$J1813,'Comisiones HEROIC'!$E$1:$F$6,2,0),"")</f>
        <v>OI Hotels</v>
      </c>
      <c r="L1813" s="5">
        <f>IF('Ventas Pases'!$D1813="Red HEROIC",IFERROR(VLOOKUP('Ventas Pases'!$G1813,'Comisiones HEROIC'!$A$1:$B$11,2,0),15),IF('Ventas Pases'!$D1813="Red HEROIC",15,0))</f>
        <v>0</v>
      </c>
      <c r="M1813">
        <f>IF(pases[[#This Row],[Días Visita]]&lt;7,0,IF(pases[[#This Row],[Días Visita]]&lt;9,1,IF(pases[[#This Row],[Días Visita]]="Ilimitados",0,2)))</f>
        <v>0</v>
      </c>
      <c r="N1813" s="5">
        <f>IF(AND('Ventas Pases'!$A1813="Fuera de Temporada",'Ventas Pases'!$B1813=2019,pases[[#This Row],[Modo de Compra]]="Paquete"),30,0)</f>
        <v>0</v>
      </c>
      <c r="O1813" s="5">
        <f>-SUMIF(lift[Número de pase],pases[[#This Row],[Numero de Pase]],lift[Costo])</f>
        <v>0</v>
      </c>
    </row>
    <row r="1814" spans="1:15" x14ac:dyDescent="0.25">
      <c r="A1814" t="s">
        <v>7</v>
      </c>
      <c r="B1814">
        <v>2018</v>
      </c>
      <c r="C1814">
        <v>43126</v>
      </c>
      <c r="D1814" t="s">
        <v>14</v>
      </c>
      <c r="E1814">
        <v>43118</v>
      </c>
      <c r="F1814">
        <v>9</v>
      </c>
      <c r="G1814" t="s">
        <v>19</v>
      </c>
      <c r="H1814" t="s">
        <v>1832</v>
      </c>
      <c r="I1814" s="5">
        <v>1260</v>
      </c>
      <c r="J1814" s="5">
        <f>IFERROR('Ventas Pases'!$I1814/'Ventas Pases'!$F1814,"PASE")</f>
        <v>140</v>
      </c>
      <c r="K1814" t="str">
        <f>IFERROR(VLOOKUP('Ventas Pases'!$J1814,'Comisiones HEROIC'!$E$1:$F$6,2,0),"")</f>
        <v/>
      </c>
      <c r="L1814" s="5">
        <f>IF('Ventas Pases'!$D1814="Red HEROIC",IFERROR(VLOOKUP('Ventas Pases'!$G1814,'Comisiones HEROIC'!$A$1:$B$11,2,0),15),IF('Ventas Pases'!$D1814="Red HEROIC",15,0))</f>
        <v>15</v>
      </c>
      <c r="M1814">
        <f>IF(pases[[#This Row],[Días Visita]]&lt;7,0,IF(pases[[#This Row],[Días Visita]]&lt;9,1,IF(pases[[#This Row],[Días Visita]]="Ilimitados",0,2)))</f>
        <v>2</v>
      </c>
      <c r="N1814" s="5">
        <f>IF(AND('Ventas Pases'!$A1814="Fuera de Temporada",'Ventas Pases'!$B1814=2019,pases[[#This Row],[Modo de Compra]]="Paquete"),30,0)</f>
        <v>0</v>
      </c>
      <c r="O1814" s="5">
        <f>-SUMIF(lift[Número de pase],pases[[#This Row],[Numero de Pase]],lift[Costo])</f>
        <v>0</v>
      </c>
    </row>
    <row r="1815" spans="1:15" x14ac:dyDescent="0.25">
      <c r="A1815" t="s">
        <v>7</v>
      </c>
      <c r="B1815">
        <v>2019</v>
      </c>
      <c r="C1815">
        <v>43488</v>
      </c>
      <c r="D1815" t="s">
        <v>8</v>
      </c>
      <c r="E1815">
        <v>43547</v>
      </c>
      <c r="F1815">
        <v>6</v>
      </c>
      <c r="G1815" t="s">
        <v>9</v>
      </c>
      <c r="H1815" t="s">
        <v>1833</v>
      </c>
      <c r="I1815" s="5">
        <v>720</v>
      </c>
      <c r="J1815" s="5">
        <f>IFERROR('Ventas Pases'!$I1815/'Ventas Pases'!$F1815,"PASE")</f>
        <v>120</v>
      </c>
      <c r="K1815" t="str">
        <f>IFERROR(VLOOKUP('Ventas Pases'!$J1815,'Comisiones HEROIC'!$E$1:$F$6,2,0),"")</f>
        <v/>
      </c>
      <c r="L1815" s="5">
        <f>IF('Ventas Pases'!$D1815="Red HEROIC",IFERROR(VLOOKUP('Ventas Pases'!$G1815,'Comisiones HEROIC'!$A$1:$B$11,2,0),15),IF('Ventas Pases'!$D1815="Red HEROIC",15,0))</f>
        <v>0</v>
      </c>
      <c r="M1815">
        <f>IF(pases[[#This Row],[Días Visita]]&lt;7,0,IF(pases[[#This Row],[Días Visita]]&lt;9,1,IF(pases[[#This Row],[Días Visita]]="Ilimitados",0,2)))</f>
        <v>0</v>
      </c>
      <c r="N1815" s="5">
        <f>IF(AND('Ventas Pases'!$A1815="Fuera de Temporada",'Ventas Pases'!$B1815=2019,pases[[#This Row],[Modo de Compra]]="Paquete"),30,0)</f>
        <v>0</v>
      </c>
      <c r="O1815" s="5">
        <f>-SUMIF(lift[Número de pase],pases[[#This Row],[Numero de Pase]],lift[Costo])</f>
        <v>0</v>
      </c>
    </row>
    <row r="1816" spans="1:15" x14ac:dyDescent="0.25">
      <c r="A1816" t="s">
        <v>13</v>
      </c>
      <c r="B1816">
        <v>2018</v>
      </c>
      <c r="C1816">
        <v>43231</v>
      </c>
      <c r="D1816" t="s">
        <v>8</v>
      </c>
      <c r="E1816">
        <v>42896</v>
      </c>
      <c r="F1816">
        <v>6</v>
      </c>
      <c r="G1816" t="s">
        <v>9</v>
      </c>
      <c r="H1816" t="s">
        <v>1834</v>
      </c>
      <c r="I1816" s="5">
        <v>720</v>
      </c>
      <c r="J1816" s="5">
        <f>IFERROR('Ventas Pases'!$I1816/'Ventas Pases'!$F1816,"PASE")</f>
        <v>120</v>
      </c>
      <c r="K1816" t="str">
        <f>IFERROR(VLOOKUP('Ventas Pases'!$J1816,'Comisiones HEROIC'!$E$1:$F$6,2,0),"")</f>
        <v/>
      </c>
      <c r="L1816" s="5">
        <f>IF('Ventas Pases'!$D1816="Red HEROIC",IFERROR(VLOOKUP('Ventas Pases'!$G1816,'Comisiones HEROIC'!$A$1:$B$11,2,0),15),IF('Ventas Pases'!$D1816="Red HEROIC",15,0))</f>
        <v>0</v>
      </c>
      <c r="M1816">
        <f>IF(pases[[#This Row],[Días Visita]]&lt;7,0,IF(pases[[#This Row],[Días Visita]]&lt;9,1,IF(pases[[#This Row],[Días Visita]]="Ilimitados",0,2)))</f>
        <v>0</v>
      </c>
      <c r="N1816" s="5">
        <f>IF(AND('Ventas Pases'!$A1816="Fuera de Temporada",'Ventas Pases'!$B1816=2019,pases[[#This Row],[Modo de Compra]]="Paquete"),30,0)</f>
        <v>0</v>
      </c>
      <c r="O1816" s="5">
        <f>-SUMIF(lift[Número de pase],pases[[#This Row],[Numero de Pase]],lift[Costo])</f>
        <v>0</v>
      </c>
    </row>
    <row r="1817" spans="1:15" x14ac:dyDescent="0.25">
      <c r="A1817" t="s">
        <v>7</v>
      </c>
      <c r="B1817">
        <v>2019</v>
      </c>
      <c r="C1817">
        <v>43492</v>
      </c>
      <c r="D1817" t="s">
        <v>17</v>
      </c>
      <c r="E1817">
        <v>43512</v>
      </c>
      <c r="F1817">
        <v>8</v>
      </c>
      <c r="G1817" t="s">
        <v>9</v>
      </c>
      <c r="H1817" t="s">
        <v>1835</v>
      </c>
      <c r="I1817" s="5">
        <v>880</v>
      </c>
      <c r="J1817" s="5">
        <f>IFERROR('Ventas Pases'!$I1817/'Ventas Pases'!$F1817,"PASE")</f>
        <v>110</v>
      </c>
      <c r="K1817" t="str">
        <f>IFERROR(VLOOKUP('Ventas Pases'!$J1817,'Comisiones HEROIC'!$E$1:$F$6,2,0),"")</f>
        <v>Elton Hotel</v>
      </c>
      <c r="L1817" s="5">
        <f>IF('Ventas Pases'!$D1817="Red HEROIC",IFERROR(VLOOKUP('Ventas Pases'!$G1817,'Comisiones HEROIC'!$A$1:$B$11,2,0),15),IF('Ventas Pases'!$D1817="Red HEROIC",15,0))</f>
        <v>0</v>
      </c>
      <c r="M1817">
        <f>IF(pases[[#This Row],[Días Visita]]&lt;7,0,IF(pases[[#This Row],[Días Visita]]&lt;9,1,IF(pases[[#This Row],[Días Visita]]="Ilimitados",0,2)))</f>
        <v>1</v>
      </c>
      <c r="N1817" s="5">
        <f>IF(AND('Ventas Pases'!$A1817="Fuera de Temporada",'Ventas Pases'!$B1817=2019,pases[[#This Row],[Modo de Compra]]="Paquete"),30,0)</f>
        <v>0</v>
      </c>
      <c r="O1817" s="5">
        <f>-SUMIF(lift[Número de pase],pases[[#This Row],[Numero de Pase]],lift[Costo])</f>
        <v>0</v>
      </c>
    </row>
    <row r="1818" spans="1:15" x14ac:dyDescent="0.25">
      <c r="A1818" t="s">
        <v>7</v>
      </c>
      <c r="B1818">
        <v>2019</v>
      </c>
      <c r="C1818">
        <v>43466</v>
      </c>
      <c r="D1818" t="s">
        <v>14</v>
      </c>
      <c r="E1818">
        <v>43478</v>
      </c>
      <c r="F1818">
        <v>1</v>
      </c>
      <c r="G1818" t="s">
        <v>33</v>
      </c>
      <c r="H1818" t="s">
        <v>1836</v>
      </c>
      <c r="I1818" s="5">
        <v>140</v>
      </c>
      <c r="J1818" s="5">
        <f>IFERROR('Ventas Pases'!$I1818/'Ventas Pases'!$F1818,"PASE")</f>
        <v>140</v>
      </c>
      <c r="K1818" t="str">
        <f>IFERROR(VLOOKUP('Ventas Pases'!$J1818,'Comisiones HEROIC'!$E$1:$F$6,2,0),"")</f>
        <v/>
      </c>
      <c r="L1818" s="5">
        <f>IF('Ventas Pases'!$D1818="Red HEROIC",IFERROR(VLOOKUP('Ventas Pases'!$G1818,'Comisiones HEROIC'!$A$1:$B$11,2,0),15),IF('Ventas Pases'!$D1818="Red HEROIC",15,0))</f>
        <v>15</v>
      </c>
      <c r="M1818">
        <f>IF(pases[[#This Row],[Días Visita]]&lt;7,0,IF(pases[[#This Row],[Días Visita]]&lt;9,1,IF(pases[[#This Row],[Días Visita]]="Ilimitados",0,2)))</f>
        <v>0</v>
      </c>
      <c r="N1818" s="5">
        <f>IF(AND('Ventas Pases'!$A1818="Fuera de Temporada",'Ventas Pases'!$B1818=2019,pases[[#This Row],[Modo de Compra]]="Paquete"),30,0)</f>
        <v>0</v>
      </c>
      <c r="O1818" s="5">
        <f>-SUMIF(lift[Número de pase],pases[[#This Row],[Numero de Pase]],lift[Costo])</f>
        <v>0</v>
      </c>
    </row>
    <row r="1819" spans="1:15" x14ac:dyDescent="0.25">
      <c r="A1819" t="s">
        <v>7</v>
      </c>
      <c r="B1819">
        <v>2019</v>
      </c>
      <c r="C1819">
        <v>43460</v>
      </c>
      <c r="D1819" t="s">
        <v>14</v>
      </c>
      <c r="E1819">
        <v>43470</v>
      </c>
      <c r="F1819">
        <v>7</v>
      </c>
      <c r="G1819" t="s">
        <v>33</v>
      </c>
      <c r="H1819" t="s">
        <v>1837</v>
      </c>
      <c r="I1819" s="5">
        <v>980</v>
      </c>
      <c r="J1819" s="5">
        <f>IFERROR('Ventas Pases'!$I1819/'Ventas Pases'!$F1819,"PASE")</f>
        <v>140</v>
      </c>
      <c r="K1819" t="str">
        <f>IFERROR(VLOOKUP('Ventas Pases'!$J1819,'Comisiones HEROIC'!$E$1:$F$6,2,0),"")</f>
        <v/>
      </c>
      <c r="L1819" s="5">
        <f>IF('Ventas Pases'!$D1819="Red HEROIC",IFERROR(VLOOKUP('Ventas Pases'!$G1819,'Comisiones HEROIC'!$A$1:$B$11,2,0),15),IF('Ventas Pases'!$D1819="Red HEROIC",15,0))</f>
        <v>15</v>
      </c>
      <c r="M1819">
        <f>IF(pases[[#This Row],[Días Visita]]&lt;7,0,IF(pases[[#This Row],[Días Visita]]&lt;9,1,IF(pases[[#This Row],[Días Visita]]="Ilimitados",0,2)))</f>
        <v>1</v>
      </c>
      <c r="N1819" s="5">
        <f>IF(AND('Ventas Pases'!$A1819="Fuera de Temporada",'Ventas Pases'!$B1819=2019,pases[[#This Row],[Modo de Compra]]="Paquete"),30,0)</f>
        <v>0</v>
      </c>
      <c r="O1819" s="5">
        <f>-SUMIF(lift[Número de pase],pases[[#This Row],[Numero de Pase]],lift[Costo])</f>
        <v>0</v>
      </c>
    </row>
    <row r="1820" spans="1:15" x14ac:dyDescent="0.25">
      <c r="A1820" t="s">
        <v>7</v>
      </c>
      <c r="B1820">
        <v>2018</v>
      </c>
      <c r="C1820">
        <v>43450</v>
      </c>
      <c r="D1820" t="s">
        <v>8</v>
      </c>
      <c r="E1820">
        <v>43153</v>
      </c>
      <c r="F1820">
        <v>5</v>
      </c>
      <c r="G1820" t="s">
        <v>9</v>
      </c>
      <c r="H1820" t="s">
        <v>1838</v>
      </c>
      <c r="I1820" s="5">
        <v>600</v>
      </c>
      <c r="J1820" s="5">
        <f>IFERROR('Ventas Pases'!$I1820/'Ventas Pases'!$F1820,"PASE")</f>
        <v>120</v>
      </c>
      <c r="K1820" t="str">
        <f>IFERROR(VLOOKUP('Ventas Pases'!$J1820,'Comisiones HEROIC'!$E$1:$F$6,2,0),"")</f>
        <v/>
      </c>
      <c r="L1820" s="5">
        <f>IF('Ventas Pases'!$D1820="Red HEROIC",IFERROR(VLOOKUP('Ventas Pases'!$G1820,'Comisiones HEROIC'!$A$1:$B$11,2,0),15),IF('Ventas Pases'!$D1820="Red HEROIC",15,0))</f>
        <v>0</v>
      </c>
      <c r="M1820">
        <f>IF(pases[[#This Row],[Días Visita]]&lt;7,0,IF(pases[[#This Row],[Días Visita]]&lt;9,1,IF(pases[[#This Row],[Días Visita]]="Ilimitados",0,2)))</f>
        <v>0</v>
      </c>
      <c r="N1820" s="5">
        <f>IF(AND('Ventas Pases'!$A1820="Fuera de Temporada",'Ventas Pases'!$B1820=2019,pases[[#This Row],[Modo de Compra]]="Paquete"),30,0)</f>
        <v>0</v>
      </c>
      <c r="O1820" s="5">
        <f>-SUMIF(lift[Número de pase],pases[[#This Row],[Numero de Pase]],lift[Costo])</f>
        <v>0</v>
      </c>
    </row>
    <row r="1821" spans="1:15" x14ac:dyDescent="0.25">
      <c r="A1821" t="s">
        <v>7</v>
      </c>
      <c r="B1821">
        <v>2018</v>
      </c>
      <c r="C1821">
        <v>43448</v>
      </c>
      <c r="D1821" t="s">
        <v>8</v>
      </c>
      <c r="E1821">
        <v>43182</v>
      </c>
      <c r="F1821">
        <v>4</v>
      </c>
      <c r="G1821" t="s">
        <v>9</v>
      </c>
      <c r="H1821" t="s">
        <v>1839</v>
      </c>
      <c r="I1821" s="5">
        <v>480</v>
      </c>
      <c r="J1821" s="5">
        <f>IFERROR('Ventas Pases'!$I1821/'Ventas Pases'!$F1821,"PASE")</f>
        <v>120</v>
      </c>
      <c r="K1821" t="str">
        <f>IFERROR(VLOOKUP('Ventas Pases'!$J1821,'Comisiones HEROIC'!$E$1:$F$6,2,0),"")</f>
        <v/>
      </c>
      <c r="L1821" s="5">
        <f>IF('Ventas Pases'!$D1821="Red HEROIC",IFERROR(VLOOKUP('Ventas Pases'!$G1821,'Comisiones HEROIC'!$A$1:$B$11,2,0),15),IF('Ventas Pases'!$D1821="Red HEROIC",15,0))</f>
        <v>0</v>
      </c>
      <c r="M1821">
        <f>IF(pases[[#This Row],[Días Visita]]&lt;7,0,IF(pases[[#This Row],[Días Visita]]&lt;9,1,IF(pases[[#This Row],[Días Visita]]="Ilimitados",0,2)))</f>
        <v>0</v>
      </c>
      <c r="N1821" s="5">
        <f>IF(AND('Ventas Pases'!$A1821="Fuera de Temporada",'Ventas Pases'!$B1821=2019,pases[[#This Row],[Modo de Compra]]="Paquete"),30,0)</f>
        <v>0</v>
      </c>
      <c r="O1821" s="5">
        <f>-SUMIF(lift[Número de pase],pases[[#This Row],[Numero de Pase]],lift[Costo])</f>
        <v>0</v>
      </c>
    </row>
    <row r="1822" spans="1:15" x14ac:dyDescent="0.25">
      <c r="A1822" t="s">
        <v>7</v>
      </c>
      <c r="B1822">
        <v>2019</v>
      </c>
      <c r="C1822">
        <v>43534</v>
      </c>
      <c r="D1822" t="s">
        <v>8</v>
      </c>
      <c r="E1822">
        <v>43529</v>
      </c>
      <c r="F1822">
        <v>7</v>
      </c>
      <c r="G1822" t="s">
        <v>9</v>
      </c>
      <c r="H1822" t="s">
        <v>1840</v>
      </c>
      <c r="I1822" s="5">
        <v>840</v>
      </c>
      <c r="J1822" s="5">
        <f>IFERROR('Ventas Pases'!$I1822/'Ventas Pases'!$F1822,"PASE")</f>
        <v>120</v>
      </c>
      <c r="K1822" t="str">
        <f>IFERROR(VLOOKUP('Ventas Pases'!$J1822,'Comisiones HEROIC'!$E$1:$F$6,2,0),"")</f>
        <v/>
      </c>
      <c r="L1822" s="5">
        <f>IF('Ventas Pases'!$D1822="Red HEROIC",IFERROR(VLOOKUP('Ventas Pases'!$G1822,'Comisiones HEROIC'!$A$1:$B$11,2,0),15),IF('Ventas Pases'!$D1822="Red HEROIC",15,0))</f>
        <v>0</v>
      </c>
      <c r="M1822">
        <f>IF(pases[[#This Row],[Días Visita]]&lt;7,0,IF(pases[[#This Row],[Días Visita]]&lt;9,1,IF(pases[[#This Row],[Días Visita]]="Ilimitados",0,2)))</f>
        <v>1</v>
      </c>
      <c r="N1822" s="5">
        <f>IF(AND('Ventas Pases'!$A1822="Fuera de Temporada",'Ventas Pases'!$B1822=2019,pases[[#This Row],[Modo de Compra]]="Paquete"),30,0)</f>
        <v>0</v>
      </c>
      <c r="O1822" s="5">
        <f>-SUMIF(lift[Número de pase],pases[[#This Row],[Numero de Pase]],lift[Costo])</f>
        <v>0</v>
      </c>
    </row>
    <row r="1823" spans="1:15" x14ac:dyDescent="0.25">
      <c r="A1823" t="s">
        <v>7</v>
      </c>
      <c r="B1823">
        <v>2019</v>
      </c>
      <c r="C1823">
        <v>43511</v>
      </c>
      <c r="D1823" t="s">
        <v>8</v>
      </c>
      <c r="E1823">
        <v>43515</v>
      </c>
      <c r="F1823">
        <v>6</v>
      </c>
      <c r="G1823" t="s">
        <v>9</v>
      </c>
      <c r="H1823" t="s">
        <v>1841</v>
      </c>
      <c r="I1823" s="5">
        <v>720</v>
      </c>
      <c r="J1823" s="5">
        <f>IFERROR('Ventas Pases'!$I1823/'Ventas Pases'!$F1823,"PASE")</f>
        <v>120</v>
      </c>
      <c r="K1823" t="str">
        <f>IFERROR(VLOOKUP('Ventas Pases'!$J1823,'Comisiones HEROIC'!$E$1:$F$6,2,0),"")</f>
        <v/>
      </c>
      <c r="L1823" s="5">
        <f>IF('Ventas Pases'!$D1823="Red HEROIC",IFERROR(VLOOKUP('Ventas Pases'!$G1823,'Comisiones HEROIC'!$A$1:$B$11,2,0),15),IF('Ventas Pases'!$D1823="Red HEROIC",15,0))</f>
        <v>0</v>
      </c>
      <c r="M1823">
        <f>IF(pases[[#This Row],[Días Visita]]&lt;7,0,IF(pases[[#This Row],[Días Visita]]&lt;9,1,IF(pases[[#This Row],[Días Visita]]="Ilimitados",0,2)))</f>
        <v>0</v>
      </c>
      <c r="N1823" s="5">
        <f>IF(AND('Ventas Pases'!$A1823="Fuera de Temporada",'Ventas Pases'!$B1823=2019,pases[[#This Row],[Modo de Compra]]="Paquete"),30,0)</f>
        <v>0</v>
      </c>
      <c r="O1823" s="5">
        <f>-SUMIF(lift[Número de pase],pases[[#This Row],[Numero de Pase]],lift[Costo])</f>
        <v>0</v>
      </c>
    </row>
    <row r="1824" spans="1:15" x14ac:dyDescent="0.25">
      <c r="A1824" t="s">
        <v>7</v>
      </c>
      <c r="B1824">
        <v>2018</v>
      </c>
      <c r="C1824">
        <v>43453</v>
      </c>
      <c r="D1824" t="s">
        <v>8</v>
      </c>
      <c r="E1824">
        <v>43054</v>
      </c>
      <c r="F1824" t="s">
        <v>11</v>
      </c>
      <c r="G1824" t="s">
        <v>9</v>
      </c>
      <c r="H1824" t="s">
        <v>1842</v>
      </c>
      <c r="I1824" s="5">
        <v>1950</v>
      </c>
      <c r="J1824" s="5" t="str">
        <f>IFERROR('Ventas Pases'!$I1824/'Ventas Pases'!$F1824,"PASE")</f>
        <v>PASE</v>
      </c>
      <c r="K1824" t="str">
        <f>IFERROR(VLOOKUP('Ventas Pases'!$J1824,'Comisiones HEROIC'!$E$1:$F$6,2,0),"")</f>
        <v/>
      </c>
      <c r="L1824" s="5">
        <f>IF('Ventas Pases'!$D1824="Red HEROIC",IFERROR(VLOOKUP('Ventas Pases'!$G1824,'Comisiones HEROIC'!$A$1:$B$11,2,0),15),IF('Ventas Pases'!$D1824="Red HEROIC",15,0))</f>
        <v>0</v>
      </c>
      <c r="M1824">
        <f>IF(pases[[#This Row],[Días Visita]]&lt;7,0,IF(pases[[#This Row],[Días Visita]]&lt;9,1,IF(pases[[#This Row],[Días Visita]]="Ilimitados",0,2)))</f>
        <v>0</v>
      </c>
      <c r="N1824" s="5">
        <f>IF(AND('Ventas Pases'!$A1824="Fuera de Temporada",'Ventas Pases'!$B1824=2019,pases[[#This Row],[Modo de Compra]]="Paquete"),30,0)</f>
        <v>0</v>
      </c>
      <c r="O1824" s="5">
        <f>-SUMIF(lift[Número de pase],pases[[#This Row],[Numero de Pase]],lift[Costo])</f>
        <v>-460</v>
      </c>
    </row>
    <row r="1825" spans="1:15" x14ac:dyDescent="0.25">
      <c r="A1825" t="s">
        <v>7</v>
      </c>
      <c r="B1825">
        <v>2019</v>
      </c>
      <c r="C1825">
        <v>43538</v>
      </c>
      <c r="D1825" t="s">
        <v>17</v>
      </c>
      <c r="E1825">
        <v>43544</v>
      </c>
      <c r="F1825">
        <v>7</v>
      </c>
      <c r="G1825" t="s">
        <v>9</v>
      </c>
      <c r="H1825" t="s">
        <v>1843</v>
      </c>
      <c r="I1825" s="5">
        <v>700</v>
      </c>
      <c r="J1825" s="5">
        <f>IFERROR('Ventas Pases'!$I1825/'Ventas Pases'!$F1825,"PASE")</f>
        <v>100</v>
      </c>
      <c r="K1825" t="str">
        <f>IFERROR(VLOOKUP('Ventas Pases'!$J1825,'Comisiones HEROIC'!$E$1:$F$6,2,0),"")</f>
        <v>Ridossan Hotel</v>
      </c>
      <c r="L1825" s="5">
        <f>IF('Ventas Pases'!$D1825="Red HEROIC",IFERROR(VLOOKUP('Ventas Pases'!$G1825,'Comisiones HEROIC'!$A$1:$B$11,2,0),15),IF('Ventas Pases'!$D1825="Red HEROIC",15,0))</f>
        <v>0</v>
      </c>
      <c r="M1825">
        <f>IF(pases[[#This Row],[Días Visita]]&lt;7,0,IF(pases[[#This Row],[Días Visita]]&lt;9,1,IF(pases[[#This Row],[Días Visita]]="Ilimitados",0,2)))</f>
        <v>1</v>
      </c>
      <c r="N1825" s="5">
        <f>IF(AND('Ventas Pases'!$A1825="Fuera de Temporada",'Ventas Pases'!$B1825=2019,pases[[#This Row],[Modo de Compra]]="Paquete"),30,0)</f>
        <v>0</v>
      </c>
      <c r="O1825" s="5">
        <f>-SUMIF(lift[Número de pase],pases[[#This Row],[Numero de Pase]],lift[Costo])</f>
        <v>0</v>
      </c>
    </row>
    <row r="1826" spans="1:15" x14ac:dyDescent="0.25">
      <c r="A1826" t="s">
        <v>7</v>
      </c>
      <c r="B1826">
        <v>2018</v>
      </c>
      <c r="C1826">
        <v>43115</v>
      </c>
      <c r="D1826" t="s">
        <v>14</v>
      </c>
      <c r="E1826">
        <v>43159</v>
      </c>
      <c r="F1826">
        <v>4</v>
      </c>
      <c r="G1826" t="s">
        <v>19</v>
      </c>
      <c r="H1826" t="s">
        <v>1844</v>
      </c>
      <c r="I1826" s="5">
        <v>560</v>
      </c>
      <c r="J1826" s="5">
        <f>IFERROR('Ventas Pases'!$I1826/'Ventas Pases'!$F1826,"PASE")</f>
        <v>140</v>
      </c>
      <c r="K1826" t="str">
        <f>IFERROR(VLOOKUP('Ventas Pases'!$J1826,'Comisiones HEROIC'!$E$1:$F$6,2,0),"")</f>
        <v/>
      </c>
      <c r="L1826" s="5">
        <f>IF('Ventas Pases'!$D1826="Red HEROIC",IFERROR(VLOOKUP('Ventas Pases'!$G1826,'Comisiones HEROIC'!$A$1:$B$11,2,0),15),IF('Ventas Pases'!$D1826="Red HEROIC",15,0))</f>
        <v>15</v>
      </c>
      <c r="M1826">
        <f>IF(pases[[#This Row],[Días Visita]]&lt;7,0,IF(pases[[#This Row],[Días Visita]]&lt;9,1,IF(pases[[#This Row],[Días Visita]]="Ilimitados",0,2)))</f>
        <v>0</v>
      </c>
      <c r="N1826" s="5">
        <f>IF(AND('Ventas Pases'!$A1826="Fuera de Temporada",'Ventas Pases'!$B1826=2019,pases[[#This Row],[Modo de Compra]]="Paquete"),30,0)</f>
        <v>0</v>
      </c>
      <c r="O1826" s="5">
        <f>-SUMIF(lift[Número de pase],pases[[#This Row],[Numero de Pase]],lift[Costo])</f>
        <v>0</v>
      </c>
    </row>
    <row r="1827" spans="1:15" x14ac:dyDescent="0.25">
      <c r="A1827" t="s">
        <v>7</v>
      </c>
      <c r="B1827">
        <v>2019</v>
      </c>
      <c r="C1827">
        <v>43473</v>
      </c>
      <c r="D1827" t="s">
        <v>8</v>
      </c>
      <c r="E1827">
        <v>43419</v>
      </c>
      <c r="F1827" t="s">
        <v>11</v>
      </c>
      <c r="G1827" t="s">
        <v>9</v>
      </c>
      <c r="H1827" t="s">
        <v>1845</v>
      </c>
      <c r="I1827" s="5">
        <v>1950</v>
      </c>
      <c r="J1827" s="5" t="str">
        <f>IFERROR('Ventas Pases'!$I1827/'Ventas Pases'!$F1827,"PASE")</f>
        <v>PASE</v>
      </c>
      <c r="K1827" t="str">
        <f>IFERROR(VLOOKUP('Ventas Pases'!$J1827,'Comisiones HEROIC'!$E$1:$F$6,2,0),"")</f>
        <v/>
      </c>
      <c r="L1827" s="5">
        <f>IF('Ventas Pases'!$D1827="Red HEROIC",IFERROR(VLOOKUP('Ventas Pases'!$G1827,'Comisiones HEROIC'!$A$1:$B$11,2,0),15),IF('Ventas Pases'!$D1827="Red HEROIC",15,0))</f>
        <v>0</v>
      </c>
      <c r="M1827">
        <f>IF(pases[[#This Row],[Días Visita]]&lt;7,0,IF(pases[[#This Row],[Días Visita]]&lt;9,1,IF(pases[[#This Row],[Días Visita]]="Ilimitados",0,2)))</f>
        <v>0</v>
      </c>
      <c r="N1827" s="5">
        <f>IF(AND('Ventas Pases'!$A1827="Fuera de Temporada",'Ventas Pases'!$B1827=2019,pases[[#This Row],[Modo de Compra]]="Paquete"),30,0)</f>
        <v>0</v>
      </c>
      <c r="O1827" s="5">
        <f>-SUMIF(lift[Número de pase],pases[[#This Row],[Numero de Pase]],lift[Costo])</f>
        <v>-644</v>
      </c>
    </row>
    <row r="1828" spans="1:15" x14ac:dyDescent="0.25">
      <c r="A1828" t="s">
        <v>7</v>
      </c>
      <c r="B1828">
        <v>2018</v>
      </c>
      <c r="C1828">
        <v>43101</v>
      </c>
      <c r="D1828" t="s">
        <v>8</v>
      </c>
      <c r="E1828">
        <v>43099</v>
      </c>
      <c r="F1828">
        <v>8</v>
      </c>
      <c r="G1828" t="s">
        <v>9</v>
      </c>
      <c r="H1828" t="s">
        <v>1846</v>
      </c>
      <c r="I1828" s="5">
        <v>960</v>
      </c>
      <c r="J1828" s="5">
        <f>IFERROR('Ventas Pases'!$I1828/'Ventas Pases'!$F1828,"PASE")</f>
        <v>120</v>
      </c>
      <c r="K1828" t="str">
        <f>IFERROR(VLOOKUP('Ventas Pases'!$J1828,'Comisiones HEROIC'!$E$1:$F$6,2,0),"")</f>
        <v/>
      </c>
      <c r="L1828" s="5">
        <f>IF('Ventas Pases'!$D1828="Red HEROIC",IFERROR(VLOOKUP('Ventas Pases'!$G1828,'Comisiones HEROIC'!$A$1:$B$11,2,0),15),IF('Ventas Pases'!$D1828="Red HEROIC",15,0))</f>
        <v>0</v>
      </c>
      <c r="M1828">
        <f>IF(pases[[#This Row],[Días Visita]]&lt;7,0,IF(pases[[#This Row],[Días Visita]]&lt;9,1,IF(pases[[#This Row],[Días Visita]]="Ilimitados",0,2)))</f>
        <v>1</v>
      </c>
      <c r="N1828" s="5">
        <f>IF(AND('Ventas Pases'!$A1828="Fuera de Temporada",'Ventas Pases'!$B1828=2019,pases[[#This Row],[Modo de Compra]]="Paquete"),30,0)</f>
        <v>0</v>
      </c>
      <c r="O1828" s="5">
        <f>-SUMIF(lift[Número de pase],pases[[#This Row],[Numero de Pase]],lift[Costo])</f>
        <v>0</v>
      </c>
    </row>
    <row r="1829" spans="1:15" x14ac:dyDescent="0.25">
      <c r="A1829" t="s">
        <v>7</v>
      </c>
      <c r="B1829">
        <v>2019</v>
      </c>
      <c r="C1829">
        <v>43462</v>
      </c>
      <c r="D1829" t="s">
        <v>8</v>
      </c>
      <c r="E1829">
        <v>43485</v>
      </c>
      <c r="F1829">
        <v>6</v>
      </c>
      <c r="G1829" t="s">
        <v>9</v>
      </c>
      <c r="H1829" t="s">
        <v>1847</v>
      </c>
      <c r="I1829" s="5">
        <v>720</v>
      </c>
      <c r="J1829" s="5">
        <f>IFERROR('Ventas Pases'!$I1829/'Ventas Pases'!$F1829,"PASE")</f>
        <v>120</v>
      </c>
      <c r="K1829" t="str">
        <f>IFERROR(VLOOKUP('Ventas Pases'!$J1829,'Comisiones HEROIC'!$E$1:$F$6,2,0),"")</f>
        <v/>
      </c>
      <c r="L1829" s="5">
        <f>IF('Ventas Pases'!$D1829="Red HEROIC",IFERROR(VLOOKUP('Ventas Pases'!$G1829,'Comisiones HEROIC'!$A$1:$B$11,2,0),15),IF('Ventas Pases'!$D1829="Red HEROIC",15,0))</f>
        <v>0</v>
      </c>
      <c r="M1829">
        <f>IF(pases[[#This Row],[Días Visita]]&lt;7,0,IF(pases[[#This Row],[Días Visita]]&lt;9,1,IF(pases[[#This Row],[Días Visita]]="Ilimitados",0,2)))</f>
        <v>0</v>
      </c>
      <c r="N1829" s="5">
        <f>IF(AND('Ventas Pases'!$A1829="Fuera de Temporada",'Ventas Pases'!$B1829=2019,pases[[#This Row],[Modo de Compra]]="Paquete"),30,0)</f>
        <v>0</v>
      </c>
      <c r="O1829" s="5">
        <f>-SUMIF(lift[Número de pase],pases[[#This Row],[Numero de Pase]],lift[Costo])</f>
        <v>0</v>
      </c>
    </row>
    <row r="1830" spans="1:15" x14ac:dyDescent="0.25">
      <c r="A1830" t="s">
        <v>7</v>
      </c>
      <c r="B1830">
        <v>2019</v>
      </c>
      <c r="C1830">
        <v>43460</v>
      </c>
      <c r="D1830" t="s">
        <v>8</v>
      </c>
      <c r="E1830">
        <v>43496</v>
      </c>
      <c r="F1830">
        <v>9</v>
      </c>
      <c r="G1830" t="s">
        <v>9</v>
      </c>
      <c r="H1830" t="s">
        <v>1848</v>
      </c>
      <c r="I1830" s="5">
        <v>1080</v>
      </c>
      <c r="J1830" s="5">
        <f>IFERROR('Ventas Pases'!$I1830/'Ventas Pases'!$F1830,"PASE")</f>
        <v>120</v>
      </c>
      <c r="K1830" t="str">
        <f>IFERROR(VLOOKUP('Ventas Pases'!$J1830,'Comisiones HEROIC'!$E$1:$F$6,2,0),"")</f>
        <v/>
      </c>
      <c r="L1830" s="5">
        <f>IF('Ventas Pases'!$D1830="Red HEROIC",IFERROR(VLOOKUP('Ventas Pases'!$G1830,'Comisiones HEROIC'!$A$1:$B$11,2,0),15),IF('Ventas Pases'!$D1830="Red HEROIC",15,0))</f>
        <v>0</v>
      </c>
      <c r="M1830">
        <f>IF(pases[[#This Row],[Días Visita]]&lt;7,0,IF(pases[[#This Row],[Días Visita]]&lt;9,1,IF(pases[[#This Row],[Días Visita]]="Ilimitados",0,2)))</f>
        <v>2</v>
      </c>
      <c r="N1830" s="5">
        <f>IF(AND('Ventas Pases'!$A1830="Fuera de Temporada",'Ventas Pases'!$B1830=2019,pases[[#This Row],[Modo de Compra]]="Paquete"),30,0)</f>
        <v>0</v>
      </c>
      <c r="O1830" s="5">
        <f>-SUMIF(lift[Número de pase],pases[[#This Row],[Numero de Pase]],lift[Costo])</f>
        <v>0</v>
      </c>
    </row>
    <row r="1831" spans="1:15" x14ac:dyDescent="0.25">
      <c r="A1831" t="s">
        <v>13</v>
      </c>
      <c r="B1831">
        <v>2018</v>
      </c>
      <c r="C1831">
        <v>43303</v>
      </c>
      <c r="D1831" t="s">
        <v>60</v>
      </c>
      <c r="E1831">
        <v>42859</v>
      </c>
      <c r="F1831">
        <v>5</v>
      </c>
      <c r="G1831" t="s">
        <v>9</v>
      </c>
      <c r="H1831" t="s">
        <v>1849</v>
      </c>
      <c r="I1831" s="5">
        <v>600</v>
      </c>
      <c r="J1831" s="5">
        <f>IFERROR('Ventas Pases'!$I1831/'Ventas Pases'!$F1831,"PASE")</f>
        <v>120</v>
      </c>
      <c r="K1831" t="str">
        <f>IFERROR(VLOOKUP('Ventas Pases'!$J1831,'Comisiones HEROIC'!$E$1:$F$6,2,0),"")</f>
        <v/>
      </c>
      <c r="L1831" s="5">
        <f>IF('Ventas Pases'!$D1831="Red HEROIC",IFERROR(VLOOKUP('Ventas Pases'!$G1831,'Comisiones HEROIC'!$A$1:$B$11,2,0),15),IF('Ventas Pases'!$D1831="Red HEROIC",15,0))</f>
        <v>0</v>
      </c>
      <c r="M1831">
        <f>IF(pases[[#This Row],[Días Visita]]&lt;7,0,IF(pases[[#This Row],[Días Visita]]&lt;9,1,IF(pases[[#This Row],[Días Visita]]="Ilimitados",0,2)))</f>
        <v>0</v>
      </c>
      <c r="N1831" s="5">
        <f>IF(AND('Ventas Pases'!$A1831="Fuera de Temporada",'Ventas Pases'!$B1831=2019,pases[[#This Row],[Modo de Compra]]="Paquete"),30,0)</f>
        <v>0</v>
      </c>
      <c r="O1831" s="5">
        <f>-SUMIF(lift[Número de pase],pases[[#This Row],[Numero de Pase]],lift[Costo])</f>
        <v>0</v>
      </c>
    </row>
    <row r="1832" spans="1:15" x14ac:dyDescent="0.25">
      <c r="A1832" t="s">
        <v>7</v>
      </c>
      <c r="B1832">
        <v>2019</v>
      </c>
      <c r="C1832">
        <v>43454</v>
      </c>
      <c r="D1832" t="s">
        <v>8</v>
      </c>
      <c r="E1832">
        <v>43527</v>
      </c>
      <c r="F1832">
        <v>4</v>
      </c>
      <c r="G1832" t="s">
        <v>9</v>
      </c>
      <c r="H1832" t="s">
        <v>1850</v>
      </c>
      <c r="I1832" s="5">
        <v>480</v>
      </c>
      <c r="J1832" s="5">
        <f>IFERROR('Ventas Pases'!$I1832/'Ventas Pases'!$F1832,"PASE")</f>
        <v>120</v>
      </c>
      <c r="K1832" t="str">
        <f>IFERROR(VLOOKUP('Ventas Pases'!$J1832,'Comisiones HEROIC'!$E$1:$F$6,2,0),"")</f>
        <v/>
      </c>
      <c r="L1832" s="5">
        <f>IF('Ventas Pases'!$D1832="Red HEROIC",IFERROR(VLOOKUP('Ventas Pases'!$G1832,'Comisiones HEROIC'!$A$1:$B$11,2,0),15),IF('Ventas Pases'!$D1832="Red HEROIC",15,0))</f>
        <v>0</v>
      </c>
      <c r="M1832">
        <f>IF(pases[[#This Row],[Días Visita]]&lt;7,0,IF(pases[[#This Row],[Días Visita]]&lt;9,1,IF(pases[[#This Row],[Días Visita]]="Ilimitados",0,2)))</f>
        <v>0</v>
      </c>
      <c r="N1832" s="5">
        <f>IF(AND('Ventas Pases'!$A1832="Fuera de Temporada",'Ventas Pases'!$B1832=2019,pases[[#This Row],[Modo de Compra]]="Paquete"),30,0)</f>
        <v>0</v>
      </c>
      <c r="O1832" s="5">
        <f>-SUMIF(lift[Número de pase],pases[[#This Row],[Numero de Pase]],lift[Costo])</f>
        <v>0</v>
      </c>
    </row>
    <row r="1833" spans="1:15" x14ac:dyDescent="0.25">
      <c r="A1833" t="s">
        <v>7</v>
      </c>
      <c r="B1833">
        <v>2019</v>
      </c>
      <c r="C1833">
        <v>43522</v>
      </c>
      <c r="D1833" t="s">
        <v>14</v>
      </c>
      <c r="E1833">
        <v>43540</v>
      </c>
      <c r="F1833">
        <v>3</v>
      </c>
      <c r="G1833" t="s">
        <v>15</v>
      </c>
      <c r="H1833" t="s">
        <v>1851</v>
      </c>
      <c r="I1833" s="5">
        <v>420</v>
      </c>
      <c r="J1833" s="5">
        <f>IFERROR('Ventas Pases'!$I1833/'Ventas Pases'!$F1833,"PASE")</f>
        <v>140</v>
      </c>
      <c r="K1833" t="str">
        <f>IFERROR(VLOOKUP('Ventas Pases'!$J1833,'Comisiones HEROIC'!$E$1:$F$6,2,0),"")</f>
        <v/>
      </c>
      <c r="L1833" s="5">
        <f>IF('Ventas Pases'!$D1833="Red HEROIC",IFERROR(VLOOKUP('Ventas Pases'!$G1833,'Comisiones HEROIC'!$A$1:$B$11,2,0),15),IF('Ventas Pases'!$D1833="Red HEROIC",15,0))</f>
        <v>12</v>
      </c>
      <c r="M1833">
        <f>IF(pases[[#This Row],[Días Visita]]&lt;7,0,IF(pases[[#This Row],[Días Visita]]&lt;9,1,IF(pases[[#This Row],[Días Visita]]="Ilimitados",0,2)))</f>
        <v>0</v>
      </c>
      <c r="N1833" s="5">
        <f>IF(AND('Ventas Pases'!$A1833="Fuera de Temporada",'Ventas Pases'!$B1833=2019,pases[[#This Row],[Modo de Compra]]="Paquete"),30,0)</f>
        <v>0</v>
      </c>
      <c r="O1833" s="5">
        <f>-SUMIF(lift[Número de pase],pases[[#This Row],[Numero de Pase]],lift[Costo])</f>
        <v>0</v>
      </c>
    </row>
    <row r="1834" spans="1:15" x14ac:dyDescent="0.25">
      <c r="A1834" t="s">
        <v>7</v>
      </c>
      <c r="B1834">
        <v>2019</v>
      </c>
      <c r="C1834">
        <v>43442</v>
      </c>
      <c r="D1834" t="s">
        <v>17</v>
      </c>
      <c r="E1834">
        <v>43509</v>
      </c>
      <c r="F1834">
        <v>5</v>
      </c>
      <c r="G1834" t="s">
        <v>9</v>
      </c>
      <c r="H1834" t="s">
        <v>1852</v>
      </c>
      <c r="I1834" s="5">
        <v>550</v>
      </c>
      <c r="J1834" s="5">
        <f>IFERROR('Ventas Pases'!$I1834/'Ventas Pases'!$F1834,"PASE")</f>
        <v>110</v>
      </c>
      <c r="K1834" t="str">
        <f>IFERROR(VLOOKUP('Ventas Pases'!$J1834,'Comisiones HEROIC'!$E$1:$F$6,2,0),"")</f>
        <v>Elton Hotel</v>
      </c>
      <c r="L1834" s="5">
        <f>IF('Ventas Pases'!$D1834="Red HEROIC",IFERROR(VLOOKUP('Ventas Pases'!$G1834,'Comisiones HEROIC'!$A$1:$B$11,2,0),15),IF('Ventas Pases'!$D1834="Red HEROIC",15,0))</f>
        <v>0</v>
      </c>
      <c r="M1834">
        <f>IF(pases[[#This Row],[Días Visita]]&lt;7,0,IF(pases[[#This Row],[Días Visita]]&lt;9,1,IF(pases[[#This Row],[Días Visita]]="Ilimitados",0,2)))</f>
        <v>0</v>
      </c>
      <c r="N1834" s="5">
        <f>IF(AND('Ventas Pases'!$A1834="Fuera de Temporada",'Ventas Pases'!$B1834=2019,pases[[#This Row],[Modo de Compra]]="Paquete"),30,0)</f>
        <v>0</v>
      </c>
      <c r="O1834" s="5">
        <f>-SUMIF(lift[Número de pase],pases[[#This Row],[Numero de Pase]],lift[Costo])</f>
        <v>0</v>
      </c>
    </row>
    <row r="1835" spans="1:15" x14ac:dyDescent="0.25">
      <c r="A1835" t="s">
        <v>13</v>
      </c>
      <c r="B1835">
        <v>2019</v>
      </c>
      <c r="C1835">
        <v>43316</v>
      </c>
      <c r="D1835" t="s">
        <v>8</v>
      </c>
      <c r="E1835">
        <v>43231</v>
      </c>
      <c r="F1835">
        <v>2</v>
      </c>
      <c r="G1835" t="s">
        <v>9</v>
      </c>
      <c r="H1835" t="s">
        <v>1853</v>
      </c>
      <c r="I1835" s="5">
        <v>240</v>
      </c>
      <c r="J1835" s="5">
        <f>IFERROR('Ventas Pases'!$I1835/'Ventas Pases'!$F1835,"PASE")</f>
        <v>120</v>
      </c>
      <c r="K1835" t="str">
        <f>IFERROR(VLOOKUP('Ventas Pases'!$J1835,'Comisiones HEROIC'!$E$1:$F$6,2,0),"")</f>
        <v/>
      </c>
      <c r="L1835" s="5">
        <f>IF('Ventas Pases'!$D1835="Red HEROIC",IFERROR(VLOOKUP('Ventas Pases'!$G1835,'Comisiones HEROIC'!$A$1:$B$11,2,0),15),IF('Ventas Pases'!$D1835="Red HEROIC",15,0))</f>
        <v>0</v>
      </c>
      <c r="M1835">
        <f>IF(pases[[#This Row],[Días Visita]]&lt;7,0,IF(pases[[#This Row],[Días Visita]]&lt;9,1,IF(pases[[#This Row],[Días Visita]]="Ilimitados",0,2)))</f>
        <v>0</v>
      </c>
      <c r="N1835" s="5">
        <f>IF(AND('Ventas Pases'!$A1835="Fuera de Temporada",'Ventas Pases'!$B1835=2019,pases[[#This Row],[Modo de Compra]]="Paquete"),30,0)</f>
        <v>0</v>
      </c>
      <c r="O1835" s="5">
        <f>-SUMIF(lift[Número de pase],pases[[#This Row],[Numero de Pase]],lift[Costo])</f>
        <v>0</v>
      </c>
    </row>
    <row r="1836" spans="1:15" x14ac:dyDescent="0.25">
      <c r="A1836" t="s">
        <v>7</v>
      </c>
      <c r="B1836">
        <v>2019</v>
      </c>
      <c r="C1836">
        <v>43554</v>
      </c>
      <c r="D1836" t="s">
        <v>60</v>
      </c>
      <c r="E1836">
        <v>43545</v>
      </c>
      <c r="F1836">
        <v>5</v>
      </c>
      <c r="G1836" t="s">
        <v>9</v>
      </c>
      <c r="H1836" t="s">
        <v>1854</v>
      </c>
      <c r="I1836" s="5">
        <v>600</v>
      </c>
      <c r="J1836" s="5">
        <f>IFERROR('Ventas Pases'!$I1836/'Ventas Pases'!$F1836,"PASE")</f>
        <v>120</v>
      </c>
      <c r="K1836" t="str">
        <f>IFERROR(VLOOKUP('Ventas Pases'!$J1836,'Comisiones HEROIC'!$E$1:$F$6,2,0),"")</f>
        <v/>
      </c>
      <c r="L1836" s="5">
        <f>IF('Ventas Pases'!$D1836="Red HEROIC",IFERROR(VLOOKUP('Ventas Pases'!$G1836,'Comisiones HEROIC'!$A$1:$B$11,2,0),15),IF('Ventas Pases'!$D1836="Red HEROIC",15,0))</f>
        <v>0</v>
      </c>
      <c r="M1836">
        <f>IF(pases[[#This Row],[Días Visita]]&lt;7,0,IF(pases[[#This Row],[Días Visita]]&lt;9,1,IF(pases[[#This Row],[Días Visita]]="Ilimitados",0,2)))</f>
        <v>0</v>
      </c>
      <c r="N1836" s="5">
        <f>IF(AND('Ventas Pases'!$A1836="Fuera de Temporada",'Ventas Pases'!$B1836=2019,pases[[#This Row],[Modo de Compra]]="Paquete"),30,0)</f>
        <v>0</v>
      </c>
      <c r="O1836" s="5">
        <f>-SUMIF(lift[Número de pase],pases[[#This Row],[Numero de Pase]],lift[Costo])</f>
        <v>0</v>
      </c>
    </row>
    <row r="1837" spans="1:15" x14ac:dyDescent="0.25">
      <c r="A1837" t="s">
        <v>7</v>
      </c>
      <c r="B1837">
        <v>2019</v>
      </c>
      <c r="C1837">
        <v>43431</v>
      </c>
      <c r="D1837" t="s">
        <v>17</v>
      </c>
      <c r="E1837">
        <v>43427</v>
      </c>
      <c r="F1837">
        <v>4</v>
      </c>
      <c r="G1837" t="s">
        <v>9</v>
      </c>
      <c r="H1837" t="s">
        <v>1855</v>
      </c>
      <c r="I1837" s="5">
        <v>420</v>
      </c>
      <c r="J1837" s="5">
        <f>IFERROR('Ventas Pases'!$I1837/'Ventas Pases'!$F1837,"PASE")</f>
        <v>105</v>
      </c>
      <c r="K1837" t="str">
        <f>IFERROR(VLOOKUP('Ventas Pases'!$J1837,'Comisiones HEROIC'!$E$1:$F$6,2,0),"")</f>
        <v>OI Hotels</v>
      </c>
      <c r="L1837" s="5">
        <f>IF('Ventas Pases'!$D1837="Red HEROIC",IFERROR(VLOOKUP('Ventas Pases'!$G1837,'Comisiones HEROIC'!$A$1:$B$11,2,0),15),IF('Ventas Pases'!$D1837="Red HEROIC",15,0))</f>
        <v>0</v>
      </c>
      <c r="M1837">
        <f>IF(pases[[#This Row],[Días Visita]]&lt;7,0,IF(pases[[#This Row],[Días Visita]]&lt;9,1,IF(pases[[#This Row],[Días Visita]]="Ilimitados",0,2)))</f>
        <v>0</v>
      </c>
      <c r="N1837" s="5">
        <f>IF(AND('Ventas Pases'!$A1837="Fuera de Temporada",'Ventas Pases'!$B1837=2019,pases[[#This Row],[Modo de Compra]]="Paquete"),30,0)</f>
        <v>0</v>
      </c>
      <c r="O1837" s="5">
        <f>-SUMIF(lift[Número de pase],pases[[#This Row],[Numero de Pase]],lift[Costo])</f>
        <v>0</v>
      </c>
    </row>
    <row r="1838" spans="1:15" x14ac:dyDescent="0.25">
      <c r="A1838" t="s">
        <v>7</v>
      </c>
      <c r="B1838">
        <v>2019</v>
      </c>
      <c r="C1838">
        <v>43493</v>
      </c>
      <c r="D1838" t="s">
        <v>14</v>
      </c>
      <c r="E1838">
        <v>43498</v>
      </c>
      <c r="F1838">
        <v>1</v>
      </c>
      <c r="G1838" t="s">
        <v>35</v>
      </c>
      <c r="H1838" t="s">
        <v>1856</v>
      </c>
      <c r="I1838" s="5">
        <v>140</v>
      </c>
      <c r="J1838" s="5">
        <f>IFERROR('Ventas Pases'!$I1838/'Ventas Pases'!$F1838,"PASE")</f>
        <v>140</v>
      </c>
      <c r="K1838" t="str">
        <f>IFERROR(VLOOKUP('Ventas Pases'!$J1838,'Comisiones HEROIC'!$E$1:$F$6,2,0),"")</f>
        <v/>
      </c>
      <c r="L1838" s="5">
        <f>IF('Ventas Pases'!$D1838="Red HEROIC",IFERROR(VLOOKUP('Ventas Pases'!$G1838,'Comisiones HEROIC'!$A$1:$B$11,2,0),15),IF('Ventas Pases'!$D1838="Red HEROIC",15,0))</f>
        <v>16</v>
      </c>
      <c r="M1838">
        <f>IF(pases[[#This Row],[Días Visita]]&lt;7,0,IF(pases[[#This Row],[Días Visita]]&lt;9,1,IF(pases[[#This Row],[Días Visita]]="Ilimitados",0,2)))</f>
        <v>0</v>
      </c>
      <c r="N1838" s="5">
        <f>IF(AND('Ventas Pases'!$A1838="Fuera de Temporada",'Ventas Pases'!$B1838=2019,pases[[#This Row],[Modo de Compra]]="Paquete"),30,0)</f>
        <v>0</v>
      </c>
      <c r="O1838" s="5">
        <f>-SUMIF(lift[Número de pase],pases[[#This Row],[Numero de Pase]],lift[Costo])</f>
        <v>0</v>
      </c>
    </row>
    <row r="1839" spans="1:15" x14ac:dyDescent="0.25">
      <c r="A1839" t="s">
        <v>7</v>
      </c>
      <c r="B1839">
        <v>2019</v>
      </c>
      <c r="C1839">
        <v>43533</v>
      </c>
      <c r="D1839" t="s">
        <v>17</v>
      </c>
      <c r="E1839">
        <v>43542</v>
      </c>
      <c r="F1839">
        <v>1</v>
      </c>
      <c r="G1839" t="s">
        <v>9</v>
      </c>
      <c r="H1839" t="s">
        <v>1857</v>
      </c>
      <c r="I1839" s="5">
        <v>110</v>
      </c>
      <c r="J1839" s="5">
        <f>IFERROR('Ventas Pases'!$I1839/'Ventas Pases'!$F1839,"PASE")</f>
        <v>110</v>
      </c>
      <c r="K1839" t="str">
        <f>IFERROR(VLOOKUP('Ventas Pases'!$J1839,'Comisiones HEROIC'!$E$1:$F$6,2,0),"")</f>
        <v>Elton Hotel</v>
      </c>
      <c r="L1839" s="5">
        <f>IF('Ventas Pases'!$D1839="Red HEROIC",IFERROR(VLOOKUP('Ventas Pases'!$G1839,'Comisiones HEROIC'!$A$1:$B$11,2,0),15),IF('Ventas Pases'!$D1839="Red HEROIC",15,0))</f>
        <v>0</v>
      </c>
      <c r="M1839">
        <f>IF(pases[[#This Row],[Días Visita]]&lt;7,0,IF(pases[[#This Row],[Días Visita]]&lt;9,1,IF(pases[[#This Row],[Días Visita]]="Ilimitados",0,2)))</f>
        <v>0</v>
      </c>
      <c r="N1839" s="5">
        <f>IF(AND('Ventas Pases'!$A1839="Fuera de Temporada",'Ventas Pases'!$B1839=2019,pases[[#This Row],[Modo de Compra]]="Paquete"),30,0)</f>
        <v>0</v>
      </c>
      <c r="O1839" s="5">
        <f>-SUMIF(lift[Número de pase],pases[[#This Row],[Numero de Pase]],lift[Costo])</f>
        <v>0</v>
      </c>
    </row>
    <row r="1840" spans="1:15" x14ac:dyDescent="0.25">
      <c r="A1840" t="s">
        <v>7</v>
      </c>
      <c r="B1840">
        <v>2019</v>
      </c>
      <c r="C1840">
        <v>43522</v>
      </c>
      <c r="D1840" t="s">
        <v>8</v>
      </c>
      <c r="E1840">
        <v>43547</v>
      </c>
      <c r="F1840">
        <v>1</v>
      </c>
      <c r="G1840" t="s">
        <v>9</v>
      </c>
      <c r="H1840" t="s">
        <v>1858</v>
      </c>
      <c r="I1840" s="5">
        <v>120</v>
      </c>
      <c r="J1840" s="5">
        <f>IFERROR('Ventas Pases'!$I1840/'Ventas Pases'!$F1840,"PASE")</f>
        <v>120</v>
      </c>
      <c r="K1840" t="str">
        <f>IFERROR(VLOOKUP('Ventas Pases'!$J1840,'Comisiones HEROIC'!$E$1:$F$6,2,0),"")</f>
        <v/>
      </c>
      <c r="L1840" s="5">
        <f>IF('Ventas Pases'!$D1840="Red HEROIC",IFERROR(VLOOKUP('Ventas Pases'!$G1840,'Comisiones HEROIC'!$A$1:$B$11,2,0),15),IF('Ventas Pases'!$D1840="Red HEROIC",15,0))</f>
        <v>0</v>
      </c>
      <c r="M1840">
        <f>IF(pases[[#This Row],[Días Visita]]&lt;7,0,IF(pases[[#This Row],[Días Visita]]&lt;9,1,IF(pases[[#This Row],[Días Visita]]="Ilimitados",0,2)))</f>
        <v>0</v>
      </c>
      <c r="N1840" s="5">
        <f>IF(AND('Ventas Pases'!$A1840="Fuera de Temporada",'Ventas Pases'!$B1840=2019,pases[[#This Row],[Modo de Compra]]="Paquete"),30,0)</f>
        <v>0</v>
      </c>
      <c r="O1840" s="5">
        <f>-SUMIF(lift[Número de pase],pases[[#This Row],[Numero de Pase]],lift[Costo])</f>
        <v>0</v>
      </c>
    </row>
    <row r="1841" spans="1:15" x14ac:dyDescent="0.25">
      <c r="A1841" t="s">
        <v>13</v>
      </c>
      <c r="B1841">
        <v>2018</v>
      </c>
      <c r="C1841">
        <v>43387</v>
      </c>
      <c r="D1841" t="s">
        <v>17</v>
      </c>
      <c r="E1841">
        <v>42898</v>
      </c>
      <c r="F1841">
        <v>7</v>
      </c>
      <c r="G1841" t="s">
        <v>9</v>
      </c>
      <c r="H1841" t="s">
        <v>1859</v>
      </c>
      <c r="I1841" s="5">
        <v>770</v>
      </c>
      <c r="J1841" s="5">
        <f>IFERROR('Ventas Pases'!$I1841/'Ventas Pases'!$F1841,"PASE")</f>
        <v>110</v>
      </c>
      <c r="K1841" t="str">
        <f>IFERROR(VLOOKUP('Ventas Pases'!$J1841,'Comisiones HEROIC'!$E$1:$F$6,2,0),"")</f>
        <v>Elton Hotel</v>
      </c>
      <c r="L1841" s="5">
        <f>IF('Ventas Pases'!$D1841="Red HEROIC",IFERROR(VLOOKUP('Ventas Pases'!$G1841,'Comisiones HEROIC'!$A$1:$B$11,2,0),15),IF('Ventas Pases'!$D1841="Red HEROIC",15,0))</f>
        <v>0</v>
      </c>
      <c r="M1841">
        <f>IF(pases[[#This Row],[Días Visita]]&lt;7,0,IF(pases[[#This Row],[Días Visita]]&lt;9,1,IF(pases[[#This Row],[Días Visita]]="Ilimitados",0,2)))</f>
        <v>1</v>
      </c>
      <c r="N1841" s="5">
        <f>IF(AND('Ventas Pases'!$A1841="Fuera de Temporada",'Ventas Pases'!$B1841=2019,pases[[#This Row],[Modo de Compra]]="Paquete"),30,0)</f>
        <v>0</v>
      </c>
      <c r="O1841" s="5">
        <f>-SUMIF(lift[Número de pase],pases[[#This Row],[Numero de Pase]],lift[Costo])</f>
        <v>0</v>
      </c>
    </row>
    <row r="1842" spans="1:15" x14ac:dyDescent="0.25">
      <c r="A1842" t="s">
        <v>7</v>
      </c>
      <c r="B1842">
        <v>2018</v>
      </c>
      <c r="C1842">
        <v>43455</v>
      </c>
      <c r="D1842" t="s">
        <v>8</v>
      </c>
      <c r="E1842">
        <v>43130</v>
      </c>
      <c r="F1842">
        <v>7</v>
      </c>
      <c r="G1842" t="s">
        <v>9</v>
      </c>
      <c r="H1842" t="s">
        <v>1860</v>
      </c>
      <c r="I1842" s="5">
        <v>840</v>
      </c>
      <c r="J1842" s="5">
        <f>IFERROR('Ventas Pases'!$I1842/'Ventas Pases'!$F1842,"PASE")</f>
        <v>120</v>
      </c>
      <c r="K1842" t="str">
        <f>IFERROR(VLOOKUP('Ventas Pases'!$J1842,'Comisiones HEROIC'!$E$1:$F$6,2,0),"")</f>
        <v/>
      </c>
      <c r="L1842" s="5">
        <f>IF('Ventas Pases'!$D1842="Red HEROIC",IFERROR(VLOOKUP('Ventas Pases'!$G1842,'Comisiones HEROIC'!$A$1:$B$11,2,0),15),IF('Ventas Pases'!$D1842="Red HEROIC",15,0))</f>
        <v>0</v>
      </c>
      <c r="M1842">
        <f>IF(pases[[#This Row],[Días Visita]]&lt;7,0,IF(pases[[#This Row],[Días Visita]]&lt;9,1,IF(pases[[#This Row],[Días Visita]]="Ilimitados",0,2)))</f>
        <v>1</v>
      </c>
      <c r="N1842" s="5">
        <f>IF(AND('Ventas Pases'!$A1842="Fuera de Temporada",'Ventas Pases'!$B1842=2019,pases[[#This Row],[Modo de Compra]]="Paquete"),30,0)</f>
        <v>0</v>
      </c>
      <c r="O1842" s="5">
        <f>-SUMIF(lift[Número de pase],pases[[#This Row],[Numero de Pase]],lift[Costo])</f>
        <v>0</v>
      </c>
    </row>
    <row r="1843" spans="1:15" x14ac:dyDescent="0.25">
      <c r="A1843" t="s">
        <v>13</v>
      </c>
      <c r="B1843">
        <v>2018</v>
      </c>
      <c r="C1843">
        <v>43294</v>
      </c>
      <c r="D1843" t="s">
        <v>60</v>
      </c>
      <c r="E1843">
        <v>43054</v>
      </c>
      <c r="F1843" t="s">
        <v>11</v>
      </c>
      <c r="G1843" t="s">
        <v>9</v>
      </c>
      <c r="H1843" t="s">
        <v>1861</v>
      </c>
      <c r="I1843" s="5">
        <v>1950</v>
      </c>
      <c r="J1843" s="5" t="str">
        <f>IFERROR('Ventas Pases'!$I1843/'Ventas Pases'!$F1843,"PASE")</f>
        <v>PASE</v>
      </c>
      <c r="K1843" t="str">
        <f>IFERROR(VLOOKUP('Ventas Pases'!$J1843,'Comisiones HEROIC'!$E$1:$F$6,2,0),"")</f>
        <v/>
      </c>
      <c r="L1843" s="5">
        <f>IF('Ventas Pases'!$D1843="Red HEROIC",IFERROR(VLOOKUP('Ventas Pases'!$G1843,'Comisiones HEROIC'!$A$1:$B$11,2,0),15),IF('Ventas Pases'!$D1843="Red HEROIC",15,0))</f>
        <v>0</v>
      </c>
      <c r="M1843">
        <f>IF(pases[[#This Row],[Días Visita]]&lt;7,0,IF(pases[[#This Row],[Días Visita]]&lt;9,1,IF(pases[[#This Row],[Días Visita]]="Ilimitados",0,2)))</f>
        <v>0</v>
      </c>
      <c r="N1843" s="5">
        <f>IF(AND('Ventas Pases'!$A1843="Fuera de Temporada",'Ventas Pases'!$B1843=2019,pases[[#This Row],[Modo de Compra]]="Paquete"),30,0)</f>
        <v>0</v>
      </c>
      <c r="O1843" s="5">
        <f>-SUMIF(lift[Número de pase],pases[[#This Row],[Numero de Pase]],lift[Costo])</f>
        <v>-736</v>
      </c>
    </row>
    <row r="1844" spans="1:15" x14ac:dyDescent="0.25">
      <c r="A1844" t="s">
        <v>7</v>
      </c>
      <c r="B1844">
        <v>2019</v>
      </c>
      <c r="C1844">
        <v>43426</v>
      </c>
      <c r="D1844" t="s">
        <v>8</v>
      </c>
      <c r="E1844">
        <v>43497</v>
      </c>
      <c r="F1844">
        <v>1</v>
      </c>
      <c r="G1844" t="s">
        <v>9</v>
      </c>
      <c r="H1844" t="s">
        <v>1862</v>
      </c>
      <c r="I1844" s="5">
        <v>120</v>
      </c>
      <c r="J1844" s="5">
        <f>IFERROR('Ventas Pases'!$I1844/'Ventas Pases'!$F1844,"PASE")</f>
        <v>120</v>
      </c>
      <c r="K1844" t="str">
        <f>IFERROR(VLOOKUP('Ventas Pases'!$J1844,'Comisiones HEROIC'!$E$1:$F$6,2,0),"")</f>
        <v/>
      </c>
      <c r="L1844" s="5">
        <f>IF('Ventas Pases'!$D1844="Red HEROIC",IFERROR(VLOOKUP('Ventas Pases'!$G1844,'Comisiones HEROIC'!$A$1:$B$11,2,0),15),IF('Ventas Pases'!$D1844="Red HEROIC",15,0))</f>
        <v>0</v>
      </c>
      <c r="M1844">
        <f>IF(pases[[#This Row],[Días Visita]]&lt;7,0,IF(pases[[#This Row],[Días Visita]]&lt;9,1,IF(pases[[#This Row],[Días Visita]]="Ilimitados",0,2)))</f>
        <v>0</v>
      </c>
      <c r="N1844" s="5">
        <f>IF(AND('Ventas Pases'!$A1844="Fuera de Temporada",'Ventas Pases'!$B1844=2019,pases[[#This Row],[Modo de Compra]]="Paquete"),30,0)</f>
        <v>0</v>
      </c>
      <c r="O1844" s="5">
        <f>-SUMIF(lift[Número de pase],pases[[#This Row],[Numero de Pase]],lift[Costo])</f>
        <v>0</v>
      </c>
    </row>
    <row r="1845" spans="1:15" x14ac:dyDescent="0.25">
      <c r="A1845" t="s">
        <v>7</v>
      </c>
      <c r="B1845">
        <v>2018</v>
      </c>
      <c r="C1845">
        <v>43184</v>
      </c>
      <c r="D1845" t="s">
        <v>8</v>
      </c>
      <c r="E1845">
        <v>43179</v>
      </c>
      <c r="F1845">
        <v>6</v>
      </c>
      <c r="G1845" t="s">
        <v>9</v>
      </c>
      <c r="H1845" t="s">
        <v>1863</v>
      </c>
      <c r="I1845" s="5">
        <v>720</v>
      </c>
      <c r="J1845" s="5">
        <f>IFERROR('Ventas Pases'!$I1845/'Ventas Pases'!$F1845,"PASE")</f>
        <v>120</v>
      </c>
      <c r="K1845" t="str">
        <f>IFERROR(VLOOKUP('Ventas Pases'!$J1845,'Comisiones HEROIC'!$E$1:$F$6,2,0),"")</f>
        <v/>
      </c>
      <c r="L1845" s="5">
        <f>IF('Ventas Pases'!$D1845="Red HEROIC",IFERROR(VLOOKUP('Ventas Pases'!$G1845,'Comisiones HEROIC'!$A$1:$B$11,2,0),15),IF('Ventas Pases'!$D1845="Red HEROIC",15,0))</f>
        <v>0</v>
      </c>
      <c r="M1845">
        <f>IF(pases[[#This Row],[Días Visita]]&lt;7,0,IF(pases[[#This Row],[Días Visita]]&lt;9,1,IF(pases[[#This Row],[Días Visita]]="Ilimitados",0,2)))</f>
        <v>0</v>
      </c>
      <c r="N1845" s="5">
        <f>IF(AND('Ventas Pases'!$A1845="Fuera de Temporada",'Ventas Pases'!$B1845=2019,pases[[#This Row],[Modo de Compra]]="Paquete"),30,0)</f>
        <v>0</v>
      </c>
      <c r="O1845" s="5">
        <f>-SUMIF(lift[Número de pase],pases[[#This Row],[Numero de Pase]],lift[Costo])</f>
        <v>0</v>
      </c>
    </row>
    <row r="1846" spans="1:15" x14ac:dyDescent="0.25">
      <c r="A1846" t="s">
        <v>7</v>
      </c>
      <c r="B1846">
        <v>2019</v>
      </c>
      <c r="C1846">
        <v>43448</v>
      </c>
      <c r="D1846" t="s">
        <v>8</v>
      </c>
      <c r="E1846">
        <v>43419</v>
      </c>
      <c r="F1846" t="s">
        <v>11</v>
      </c>
      <c r="G1846" t="s">
        <v>9</v>
      </c>
      <c r="H1846" t="s">
        <v>1864</v>
      </c>
      <c r="I1846" s="5">
        <v>1950</v>
      </c>
      <c r="J1846" s="5" t="str">
        <f>IFERROR('Ventas Pases'!$I1846/'Ventas Pases'!$F1846,"PASE")</f>
        <v>PASE</v>
      </c>
      <c r="K1846" t="str">
        <f>IFERROR(VLOOKUP('Ventas Pases'!$J1846,'Comisiones HEROIC'!$E$1:$F$6,2,0),"")</f>
        <v/>
      </c>
      <c r="L1846" s="5">
        <f>IF('Ventas Pases'!$D1846="Red HEROIC",IFERROR(VLOOKUP('Ventas Pases'!$G1846,'Comisiones HEROIC'!$A$1:$B$11,2,0),15),IF('Ventas Pases'!$D1846="Red HEROIC",15,0))</f>
        <v>0</v>
      </c>
      <c r="M1846">
        <f>IF(pases[[#This Row],[Días Visita]]&lt;7,0,IF(pases[[#This Row],[Días Visita]]&lt;9,1,IF(pases[[#This Row],[Días Visita]]="Ilimitados",0,2)))</f>
        <v>0</v>
      </c>
      <c r="N1846" s="5">
        <f>IF(AND('Ventas Pases'!$A1846="Fuera de Temporada",'Ventas Pases'!$B1846=2019,pases[[#This Row],[Modo de Compra]]="Paquete"),30,0)</f>
        <v>0</v>
      </c>
      <c r="O1846" s="5">
        <f>-SUMIF(lift[Número de pase],pases[[#This Row],[Numero de Pase]],lift[Costo])</f>
        <v>-184</v>
      </c>
    </row>
    <row r="1847" spans="1:15" x14ac:dyDescent="0.25">
      <c r="A1847" t="s">
        <v>7</v>
      </c>
      <c r="B1847">
        <v>2018</v>
      </c>
      <c r="C1847">
        <v>43432</v>
      </c>
      <c r="D1847" t="s">
        <v>17</v>
      </c>
      <c r="E1847">
        <v>43132</v>
      </c>
      <c r="F1847">
        <v>4</v>
      </c>
      <c r="G1847" t="s">
        <v>9</v>
      </c>
      <c r="H1847" t="s">
        <v>1865</v>
      </c>
      <c r="I1847" s="5">
        <v>400</v>
      </c>
      <c r="J1847" s="5">
        <f>IFERROR('Ventas Pases'!$I1847/'Ventas Pases'!$F1847,"PASE")</f>
        <v>100</v>
      </c>
      <c r="K1847" t="str">
        <f>IFERROR(VLOOKUP('Ventas Pases'!$J1847,'Comisiones HEROIC'!$E$1:$F$6,2,0),"")</f>
        <v>Ridossan Hotel</v>
      </c>
      <c r="L1847" s="5">
        <f>IF('Ventas Pases'!$D1847="Red HEROIC",IFERROR(VLOOKUP('Ventas Pases'!$G1847,'Comisiones HEROIC'!$A$1:$B$11,2,0),15),IF('Ventas Pases'!$D1847="Red HEROIC",15,0))</f>
        <v>0</v>
      </c>
      <c r="M1847">
        <f>IF(pases[[#This Row],[Días Visita]]&lt;7,0,IF(pases[[#This Row],[Días Visita]]&lt;9,1,IF(pases[[#This Row],[Días Visita]]="Ilimitados",0,2)))</f>
        <v>0</v>
      </c>
      <c r="N1847" s="5">
        <f>IF(AND('Ventas Pases'!$A1847="Fuera de Temporada",'Ventas Pases'!$B1847=2019,pases[[#This Row],[Modo de Compra]]="Paquete"),30,0)</f>
        <v>0</v>
      </c>
      <c r="O1847" s="5">
        <f>-SUMIF(lift[Número de pase],pases[[#This Row],[Numero de Pase]],lift[Costo])</f>
        <v>0</v>
      </c>
    </row>
    <row r="1848" spans="1:15" x14ac:dyDescent="0.25">
      <c r="A1848" t="s">
        <v>7</v>
      </c>
      <c r="B1848">
        <v>2018</v>
      </c>
      <c r="C1848">
        <v>43422</v>
      </c>
      <c r="D1848" t="s">
        <v>8</v>
      </c>
      <c r="E1848">
        <v>43176</v>
      </c>
      <c r="F1848">
        <v>7</v>
      </c>
      <c r="G1848" t="s">
        <v>9</v>
      </c>
      <c r="H1848" t="s">
        <v>1866</v>
      </c>
      <c r="I1848" s="5">
        <v>840</v>
      </c>
      <c r="J1848" s="5">
        <f>IFERROR('Ventas Pases'!$I1848/'Ventas Pases'!$F1848,"PASE")</f>
        <v>120</v>
      </c>
      <c r="K1848" t="str">
        <f>IFERROR(VLOOKUP('Ventas Pases'!$J1848,'Comisiones HEROIC'!$E$1:$F$6,2,0),"")</f>
        <v/>
      </c>
      <c r="L1848" s="5">
        <f>IF('Ventas Pases'!$D1848="Red HEROIC",IFERROR(VLOOKUP('Ventas Pases'!$G1848,'Comisiones HEROIC'!$A$1:$B$11,2,0),15),IF('Ventas Pases'!$D1848="Red HEROIC",15,0))</f>
        <v>0</v>
      </c>
      <c r="M1848">
        <f>IF(pases[[#This Row],[Días Visita]]&lt;7,0,IF(pases[[#This Row],[Días Visita]]&lt;9,1,IF(pases[[#This Row],[Días Visita]]="Ilimitados",0,2)))</f>
        <v>1</v>
      </c>
      <c r="N1848" s="5">
        <f>IF(AND('Ventas Pases'!$A1848="Fuera de Temporada",'Ventas Pases'!$B1848=2019,pases[[#This Row],[Modo de Compra]]="Paquete"),30,0)</f>
        <v>0</v>
      </c>
      <c r="O1848" s="5">
        <f>-SUMIF(lift[Número de pase],pases[[#This Row],[Numero de Pase]],lift[Costo])</f>
        <v>0</v>
      </c>
    </row>
    <row r="1849" spans="1:15" x14ac:dyDescent="0.25">
      <c r="A1849" t="s">
        <v>13</v>
      </c>
      <c r="B1849">
        <v>2018</v>
      </c>
      <c r="C1849">
        <v>43307</v>
      </c>
      <c r="D1849" t="s">
        <v>8</v>
      </c>
      <c r="E1849">
        <v>42845</v>
      </c>
      <c r="F1849">
        <v>5</v>
      </c>
      <c r="G1849" t="s">
        <v>9</v>
      </c>
      <c r="H1849" t="s">
        <v>1867</v>
      </c>
      <c r="I1849" s="5">
        <v>600</v>
      </c>
      <c r="J1849" s="5">
        <f>IFERROR('Ventas Pases'!$I1849/'Ventas Pases'!$F1849,"PASE")</f>
        <v>120</v>
      </c>
      <c r="K1849" t="str">
        <f>IFERROR(VLOOKUP('Ventas Pases'!$J1849,'Comisiones HEROIC'!$E$1:$F$6,2,0),"")</f>
        <v/>
      </c>
      <c r="L1849" s="5">
        <f>IF('Ventas Pases'!$D1849="Red HEROIC",IFERROR(VLOOKUP('Ventas Pases'!$G1849,'Comisiones HEROIC'!$A$1:$B$11,2,0),15),IF('Ventas Pases'!$D1849="Red HEROIC",15,0))</f>
        <v>0</v>
      </c>
      <c r="M1849">
        <f>IF(pases[[#This Row],[Días Visita]]&lt;7,0,IF(pases[[#This Row],[Días Visita]]&lt;9,1,IF(pases[[#This Row],[Días Visita]]="Ilimitados",0,2)))</f>
        <v>0</v>
      </c>
      <c r="N1849" s="5">
        <f>IF(AND('Ventas Pases'!$A1849="Fuera de Temporada",'Ventas Pases'!$B1849=2019,pases[[#This Row],[Modo de Compra]]="Paquete"),30,0)</f>
        <v>0</v>
      </c>
      <c r="O1849" s="5">
        <f>-SUMIF(lift[Número de pase],pases[[#This Row],[Numero de Pase]],lift[Costo])</f>
        <v>0</v>
      </c>
    </row>
    <row r="1850" spans="1:15" x14ac:dyDescent="0.25">
      <c r="A1850" t="s">
        <v>7</v>
      </c>
      <c r="B1850">
        <v>2018</v>
      </c>
      <c r="C1850">
        <v>43457</v>
      </c>
      <c r="D1850" t="s">
        <v>8</v>
      </c>
      <c r="E1850">
        <v>43054</v>
      </c>
      <c r="F1850" t="s">
        <v>11</v>
      </c>
      <c r="G1850" t="s">
        <v>9</v>
      </c>
      <c r="H1850" t="s">
        <v>1868</v>
      </c>
      <c r="I1850" s="5">
        <v>1950</v>
      </c>
      <c r="J1850" s="5" t="str">
        <f>IFERROR('Ventas Pases'!$I1850/'Ventas Pases'!$F1850,"PASE")</f>
        <v>PASE</v>
      </c>
      <c r="K1850" t="str">
        <f>IFERROR(VLOOKUP('Ventas Pases'!$J1850,'Comisiones HEROIC'!$E$1:$F$6,2,0),"")</f>
        <v/>
      </c>
      <c r="L1850" s="5">
        <f>IF('Ventas Pases'!$D1850="Red HEROIC",IFERROR(VLOOKUP('Ventas Pases'!$G1850,'Comisiones HEROIC'!$A$1:$B$11,2,0),15),IF('Ventas Pases'!$D1850="Red HEROIC",15,0))</f>
        <v>0</v>
      </c>
      <c r="M1850">
        <f>IF(pases[[#This Row],[Días Visita]]&lt;7,0,IF(pases[[#This Row],[Días Visita]]&lt;9,1,IF(pases[[#This Row],[Días Visita]]="Ilimitados",0,2)))</f>
        <v>0</v>
      </c>
      <c r="N1850" s="5">
        <f>IF(AND('Ventas Pases'!$A1850="Fuera de Temporada",'Ventas Pases'!$B1850=2019,pases[[#This Row],[Modo de Compra]]="Paquete"),30,0)</f>
        <v>0</v>
      </c>
      <c r="O1850" s="5">
        <f>-SUMIF(lift[Número de pase],pases[[#This Row],[Numero de Pase]],lift[Costo])</f>
        <v>-184</v>
      </c>
    </row>
    <row r="1851" spans="1:15" x14ac:dyDescent="0.25">
      <c r="A1851" t="s">
        <v>7</v>
      </c>
      <c r="B1851">
        <v>2018</v>
      </c>
      <c r="C1851">
        <v>43454</v>
      </c>
      <c r="D1851" t="s">
        <v>14</v>
      </c>
      <c r="E1851">
        <v>43100</v>
      </c>
      <c r="F1851">
        <v>1</v>
      </c>
      <c r="G1851" t="s">
        <v>19</v>
      </c>
      <c r="H1851" t="s">
        <v>1869</v>
      </c>
      <c r="I1851" s="5">
        <v>140</v>
      </c>
      <c r="J1851" s="5">
        <f>IFERROR('Ventas Pases'!$I1851/'Ventas Pases'!$F1851,"PASE")</f>
        <v>140</v>
      </c>
      <c r="K1851" t="str">
        <f>IFERROR(VLOOKUP('Ventas Pases'!$J1851,'Comisiones HEROIC'!$E$1:$F$6,2,0),"")</f>
        <v/>
      </c>
      <c r="L1851" s="5">
        <f>IF('Ventas Pases'!$D1851="Red HEROIC",IFERROR(VLOOKUP('Ventas Pases'!$G1851,'Comisiones HEROIC'!$A$1:$B$11,2,0),15),IF('Ventas Pases'!$D1851="Red HEROIC",15,0))</f>
        <v>15</v>
      </c>
      <c r="M1851">
        <f>IF(pases[[#This Row],[Días Visita]]&lt;7,0,IF(pases[[#This Row],[Días Visita]]&lt;9,1,IF(pases[[#This Row],[Días Visita]]="Ilimitados",0,2)))</f>
        <v>0</v>
      </c>
      <c r="N1851" s="5">
        <f>IF(AND('Ventas Pases'!$A1851="Fuera de Temporada",'Ventas Pases'!$B1851=2019,pases[[#This Row],[Modo de Compra]]="Paquete"),30,0)</f>
        <v>0</v>
      </c>
      <c r="O1851" s="5">
        <f>-SUMIF(lift[Número de pase],pases[[#This Row],[Numero de Pase]],lift[Costo])</f>
        <v>0</v>
      </c>
    </row>
    <row r="1852" spans="1:15" x14ac:dyDescent="0.25">
      <c r="A1852" t="s">
        <v>7</v>
      </c>
      <c r="B1852">
        <v>2018</v>
      </c>
      <c r="C1852">
        <v>43145</v>
      </c>
      <c r="D1852" t="s">
        <v>14</v>
      </c>
      <c r="E1852">
        <v>43167</v>
      </c>
      <c r="F1852">
        <v>3</v>
      </c>
      <c r="G1852" t="s">
        <v>35</v>
      </c>
      <c r="H1852" t="s">
        <v>1870</v>
      </c>
      <c r="I1852" s="5">
        <v>420</v>
      </c>
      <c r="J1852" s="5">
        <f>IFERROR('Ventas Pases'!$I1852/'Ventas Pases'!$F1852,"PASE")</f>
        <v>140</v>
      </c>
      <c r="K1852" t="str">
        <f>IFERROR(VLOOKUP('Ventas Pases'!$J1852,'Comisiones HEROIC'!$E$1:$F$6,2,0),"")</f>
        <v/>
      </c>
      <c r="L1852" s="5">
        <f>IF('Ventas Pases'!$D1852="Red HEROIC",IFERROR(VLOOKUP('Ventas Pases'!$G1852,'Comisiones HEROIC'!$A$1:$B$11,2,0),15),IF('Ventas Pases'!$D1852="Red HEROIC",15,0))</f>
        <v>16</v>
      </c>
      <c r="M1852">
        <f>IF(pases[[#This Row],[Días Visita]]&lt;7,0,IF(pases[[#This Row],[Días Visita]]&lt;9,1,IF(pases[[#This Row],[Días Visita]]="Ilimitados",0,2)))</f>
        <v>0</v>
      </c>
      <c r="N1852" s="5">
        <f>IF(AND('Ventas Pases'!$A1852="Fuera de Temporada",'Ventas Pases'!$B1852=2019,pases[[#This Row],[Modo de Compra]]="Paquete"),30,0)</f>
        <v>0</v>
      </c>
      <c r="O1852" s="5">
        <f>-SUMIF(lift[Número de pase],pases[[#This Row],[Numero de Pase]],lift[Costo])</f>
        <v>0</v>
      </c>
    </row>
    <row r="1853" spans="1:15" x14ac:dyDescent="0.25">
      <c r="A1853" t="s">
        <v>7</v>
      </c>
      <c r="B1853">
        <v>2019</v>
      </c>
      <c r="C1853">
        <v>43430</v>
      </c>
      <c r="D1853" t="s">
        <v>17</v>
      </c>
      <c r="E1853">
        <v>43523</v>
      </c>
      <c r="F1853">
        <v>5</v>
      </c>
      <c r="G1853" t="s">
        <v>9</v>
      </c>
      <c r="H1853" t="s">
        <v>1871</v>
      </c>
      <c r="I1853" s="5">
        <v>550</v>
      </c>
      <c r="J1853" s="5">
        <f>IFERROR('Ventas Pases'!$I1853/'Ventas Pases'!$F1853,"PASE")</f>
        <v>110</v>
      </c>
      <c r="K1853" t="str">
        <f>IFERROR(VLOOKUP('Ventas Pases'!$J1853,'Comisiones HEROIC'!$E$1:$F$6,2,0),"")</f>
        <v>Elton Hotel</v>
      </c>
      <c r="L1853" s="5">
        <f>IF('Ventas Pases'!$D1853="Red HEROIC",IFERROR(VLOOKUP('Ventas Pases'!$G1853,'Comisiones HEROIC'!$A$1:$B$11,2,0),15),IF('Ventas Pases'!$D1853="Red HEROIC",15,0))</f>
        <v>0</v>
      </c>
      <c r="M1853">
        <f>IF(pases[[#This Row],[Días Visita]]&lt;7,0,IF(pases[[#This Row],[Días Visita]]&lt;9,1,IF(pases[[#This Row],[Días Visita]]="Ilimitados",0,2)))</f>
        <v>0</v>
      </c>
      <c r="N1853" s="5">
        <f>IF(AND('Ventas Pases'!$A1853="Fuera de Temporada",'Ventas Pases'!$B1853=2019,pases[[#This Row],[Modo de Compra]]="Paquete"),30,0)</f>
        <v>0</v>
      </c>
      <c r="O1853" s="5">
        <f>-SUMIF(lift[Número de pase],pases[[#This Row],[Numero de Pase]],lift[Costo])</f>
        <v>0</v>
      </c>
    </row>
    <row r="1854" spans="1:15" x14ac:dyDescent="0.25">
      <c r="A1854" t="s">
        <v>13</v>
      </c>
      <c r="B1854">
        <v>2018</v>
      </c>
      <c r="C1854">
        <v>43274</v>
      </c>
      <c r="D1854" t="s">
        <v>17</v>
      </c>
      <c r="E1854">
        <v>42871</v>
      </c>
      <c r="F1854">
        <v>2</v>
      </c>
      <c r="G1854" t="s">
        <v>9</v>
      </c>
      <c r="H1854" t="s">
        <v>1872</v>
      </c>
      <c r="I1854" s="5">
        <v>200</v>
      </c>
      <c r="J1854" s="5">
        <f>IFERROR('Ventas Pases'!$I1854/'Ventas Pases'!$F1854,"PASE")</f>
        <v>100</v>
      </c>
      <c r="K1854" t="str">
        <f>IFERROR(VLOOKUP('Ventas Pases'!$J1854,'Comisiones HEROIC'!$E$1:$F$6,2,0),"")</f>
        <v>Ridossan Hotel</v>
      </c>
      <c r="L1854" s="5">
        <f>IF('Ventas Pases'!$D1854="Red HEROIC",IFERROR(VLOOKUP('Ventas Pases'!$G1854,'Comisiones HEROIC'!$A$1:$B$11,2,0),15),IF('Ventas Pases'!$D1854="Red HEROIC",15,0))</f>
        <v>0</v>
      </c>
      <c r="M1854">
        <f>IF(pases[[#This Row],[Días Visita]]&lt;7,0,IF(pases[[#This Row],[Días Visita]]&lt;9,1,IF(pases[[#This Row],[Días Visita]]="Ilimitados",0,2)))</f>
        <v>0</v>
      </c>
      <c r="N1854" s="5">
        <f>IF(AND('Ventas Pases'!$A1854="Fuera de Temporada",'Ventas Pases'!$B1854=2019,pases[[#This Row],[Modo de Compra]]="Paquete"),30,0)</f>
        <v>0</v>
      </c>
      <c r="O1854" s="5">
        <f>-SUMIF(lift[Número de pase],pases[[#This Row],[Numero de Pase]],lift[Costo])</f>
        <v>0</v>
      </c>
    </row>
    <row r="1855" spans="1:15" x14ac:dyDescent="0.25">
      <c r="A1855" t="s">
        <v>13</v>
      </c>
      <c r="B1855">
        <v>2018</v>
      </c>
      <c r="C1855">
        <v>43388</v>
      </c>
      <c r="D1855" t="s">
        <v>8</v>
      </c>
      <c r="E1855">
        <v>43054</v>
      </c>
      <c r="F1855" t="s">
        <v>11</v>
      </c>
      <c r="G1855" t="s">
        <v>9</v>
      </c>
      <c r="H1855" t="s">
        <v>1873</v>
      </c>
      <c r="I1855" s="5">
        <v>1950</v>
      </c>
      <c r="J1855" s="5" t="str">
        <f>IFERROR('Ventas Pases'!$I1855/'Ventas Pases'!$F1855,"PASE")</f>
        <v>PASE</v>
      </c>
      <c r="K1855" t="str">
        <f>IFERROR(VLOOKUP('Ventas Pases'!$J1855,'Comisiones HEROIC'!$E$1:$F$6,2,0),"")</f>
        <v/>
      </c>
      <c r="L1855" s="5">
        <f>IF('Ventas Pases'!$D1855="Red HEROIC",IFERROR(VLOOKUP('Ventas Pases'!$G1855,'Comisiones HEROIC'!$A$1:$B$11,2,0),15),IF('Ventas Pases'!$D1855="Red HEROIC",15,0))</f>
        <v>0</v>
      </c>
      <c r="M1855">
        <f>IF(pases[[#This Row],[Días Visita]]&lt;7,0,IF(pases[[#This Row],[Días Visita]]&lt;9,1,IF(pases[[#This Row],[Días Visita]]="Ilimitados",0,2)))</f>
        <v>0</v>
      </c>
      <c r="N1855" s="5">
        <f>IF(AND('Ventas Pases'!$A1855="Fuera de Temporada",'Ventas Pases'!$B1855=2019,pases[[#This Row],[Modo de Compra]]="Paquete"),30,0)</f>
        <v>0</v>
      </c>
      <c r="O1855" s="5">
        <f>-SUMIF(lift[Número de pase],pases[[#This Row],[Numero de Pase]],lift[Costo])</f>
        <v>-736</v>
      </c>
    </row>
    <row r="1856" spans="1:15" x14ac:dyDescent="0.25">
      <c r="A1856" t="s">
        <v>7</v>
      </c>
      <c r="B1856">
        <v>2019</v>
      </c>
      <c r="C1856">
        <v>43480</v>
      </c>
      <c r="D1856" t="s">
        <v>8</v>
      </c>
      <c r="E1856">
        <v>43497</v>
      </c>
      <c r="F1856">
        <v>7</v>
      </c>
      <c r="G1856" t="s">
        <v>9</v>
      </c>
      <c r="H1856" t="s">
        <v>1874</v>
      </c>
      <c r="I1856" s="5">
        <v>840</v>
      </c>
      <c r="J1856" s="5">
        <f>IFERROR('Ventas Pases'!$I1856/'Ventas Pases'!$F1856,"PASE")</f>
        <v>120</v>
      </c>
      <c r="K1856" t="str">
        <f>IFERROR(VLOOKUP('Ventas Pases'!$J1856,'Comisiones HEROIC'!$E$1:$F$6,2,0),"")</f>
        <v/>
      </c>
      <c r="L1856" s="5">
        <f>IF('Ventas Pases'!$D1856="Red HEROIC",IFERROR(VLOOKUP('Ventas Pases'!$G1856,'Comisiones HEROIC'!$A$1:$B$11,2,0),15),IF('Ventas Pases'!$D1856="Red HEROIC",15,0))</f>
        <v>0</v>
      </c>
      <c r="M1856">
        <f>IF(pases[[#This Row],[Días Visita]]&lt;7,0,IF(pases[[#This Row],[Días Visita]]&lt;9,1,IF(pases[[#This Row],[Días Visita]]="Ilimitados",0,2)))</f>
        <v>1</v>
      </c>
      <c r="N1856" s="5">
        <f>IF(AND('Ventas Pases'!$A1856="Fuera de Temporada",'Ventas Pases'!$B1856=2019,pases[[#This Row],[Modo de Compra]]="Paquete"),30,0)</f>
        <v>0</v>
      </c>
      <c r="O1856" s="5">
        <f>-SUMIF(lift[Número de pase],pases[[#This Row],[Numero de Pase]],lift[Costo])</f>
        <v>0</v>
      </c>
    </row>
    <row r="1857" spans="1:15" x14ac:dyDescent="0.25">
      <c r="A1857" t="s">
        <v>13</v>
      </c>
      <c r="B1857">
        <v>2019</v>
      </c>
      <c r="C1857">
        <v>43199</v>
      </c>
      <c r="D1857" t="s">
        <v>8</v>
      </c>
      <c r="E1857">
        <v>43267</v>
      </c>
      <c r="F1857">
        <v>5</v>
      </c>
      <c r="G1857" t="s">
        <v>9</v>
      </c>
      <c r="H1857" t="s">
        <v>1875</v>
      </c>
      <c r="I1857" s="5">
        <v>600</v>
      </c>
      <c r="J1857" s="5">
        <f>IFERROR('Ventas Pases'!$I1857/'Ventas Pases'!$F1857,"PASE")</f>
        <v>120</v>
      </c>
      <c r="K1857" t="str">
        <f>IFERROR(VLOOKUP('Ventas Pases'!$J1857,'Comisiones HEROIC'!$E$1:$F$6,2,0),"")</f>
        <v/>
      </c>
      <c r="L1857" s="5">
        <f>IF('Ventas Pases'!$D1857="Red HEROIC",IFERROR(VLOOKUP('Ventas Pases'!$G1857,'Comisiones HEROIC'!$A$1:$B$11,2,0),15),IF('Ventas Pases'!$D1857="Red HEROIC",15,0))</f>
        <v>0</v>
      </c>
      <c r="M1857">
        <f>IF(pases[[#This Row],[Días Visita]]&lt;7,0,IF(pases[[#This Row],[Días Visita]]&lt;9,1,IF(pases[[#This Row],[Días Visita]]="Ilimitados",0,2)))</f>
        <v>0</v>
      </c>
      <c r="N1857" s="5">
        <f>IF(AND('Ventas Pases'!$A1857="Fuera de Temporada",'Ventas Pases'!$B1857=2019,pases[[#This Row],[Modo de Compra]]="Paquete"),30,0)</f>
        <v>0</v>
      </c>
      <c r="O1857" s="5">
        <f>-SUMIF(lift[Número de pase],pases[[#This Row],[Numero de Pase]],lift[Costo])</f>
        <v>0</v>
      </c>
    </row>
    <row r="1858" spans="1:15" x14ac:dyDescent="0.25">
      <c r="A1858" t="s">
        <v>7</v>
      </c>
      <c r="B1858">
        <v>2019</v>
      </c>
      <c r="C1858">
        <v>43450</v>
      </c>
      <c r="D1858" t="s">
        <v>8</v>
      </c>
      <c r="E1858">
        <v>43419</v>
      </c>
      <c r="F1858" t="s">
        <v>11</v>
      </c>
      <c r="G1858" t="s">
        <v>9</v>
      </c>
      <c r="H1858" t="s">
        <v>1876</v>
      </c>
      <c r="I1858" s="5">
        <v>1950</v>
      </c>
      <c r="J1858" s="5" t="str">
        <f>IFERROR('Ventas Pases'!$I1858/'Ventas Pases'!$F1858,"PASE")</f>
        <v>PASE</v>
      </c>
      <c r="K1858" t="str">
        <f>IFERROR(VLOOKUP('Ventas Pases'!$J1858,'Comisiones HEROIC'!$E$1:$F$6,2,0),"")</f>
        <v/>
      </c>
      <c r="L1858" s="5">
        <f>IF('Ventas Pases'!$D1858="Red HEROIC",IFERROR(VLOOKUP('Ventas Pases'!$G1858,'Comisiones HEROIC'!$A$1:$B$11,2,0),15),IF('Ventas Pases'!$D1858="Red HEROIC",15,0))</f>
        <v>0</v>
      </c>
      <c r="M1858">
        <f>IF(pases[[#This Row],[Días Visita]]&lt;7,0,IF(pases[[#This Row],[Días Visita]]&lt;9,1,IF(pases[[#This Row],[Días Visita]]="Ilimitados",0,2)))</f>
        <v>0</v>
      </c>
      <c r="N1858" s="5">
        <f>IF(AND('Ventas Pases'!$A1858="Fuera de Temporada",'Ventas Pases'!$B1858=2019,pases[[#This Row],[Modo de Compra]]="Paquete"),30,0)</f>
        <v>0</v>
      </c>
      <c r="O1858" s="5">
        <f>-SUMIF(lift[Número de pase],pases[[#This Row],[Numero de Pase]],lift[Costo])</f>
        <v>-368</v>
      </c>
    </row>
    <row r="1859" spans="1:15" x14ac:dyDescent="0.25">
      <c r="A1859" t="s">
        <v>7</v>
      </c>
      <c r="B1859">
        <v>2019</v>
      </c>
      <c r="C1859">
        <v>43488</v>
      </c>
      <c r="D1859" t="s">
        <v>8</v>
      </c>
      <c r="E1859">
        <v>43498</v>
      </c>
      <c r="F1859">
        <v>9</v>
      </c>
      <c r="G1859" t="s">
        <v>9</v>
      </c>
      <c r="H1859" t="s">
        <v>1877</v>
      </c>
      <c r="I1859" s="5">
        <v>1080</v>
      </c>
      <c r="J1859" s="5">
        <f>IFERROR('Ventas Pases'!$I1859/'Ventas Pases'!$F1859,"PASE")</f>
        <v>120</v>
      </c>
      <c r="K1859" t="str">
        <f>IFERROR(VLOOKUP('Ventas Pases'!$J1859,'Comisiones HEROIC'!$E$1:$F$6,2,0),"")</f>
        <v/>
      </c>
      <c r="L1859" s="5">
        <f>IF('Ventas Pases'!$D1859="Red HEROIC",IFERROR(VLOOKUP('Ventas Pases'!$G1859,'Comisiones HEROIC'!$A$1:$B$11,2,0),15),IF('Ventas Pases'!$D1859="Red HEROIC",15,0))</f>
        <v>0</v>
      </c>
      <c r="M1859">
        <f>IF(pases[[#This Row],[Días Visita]]&lt;7,0,IF(pases[[#This Row],[Días Visita]]&lt;9,1,IF(pases[[#This Row],[Días Visita]]="Ilimitados",0,2)))</f>
        <v>2</v>
      </c>
      <c r="N1859" s="5">
        <f>IF(AND('Ventas Pases'!$A1859="Fuera de Temporada",'Ventas Pases'!$B1859=2019,pases[[#This Row],[Modo de Compra]]="Paquete"),30,0)</f>
        <v>0</v>
      </c>
      <c r="O1859" s="5">
        <f>-SUMIF(lift[Número de pase],pases[[#This Row],[Numero de Pase]],lift[Costo])</f>
        <v>0</v>
      </c>
    </row>
    <row r="1860" spans="1:15" x14ac:dyDescent="0.25">
      <c r="A1860" t="s">
        <v>13</v>
      </c>
      <c r="B1860">
        <v>2018</v>
      </c>
      <c r="C1860">
        <v>43250</v>
      </c>
      <c r="D1860" t="s">
        <v>14</v>
      </c>
      <c r="E1860">
        <v>42875</v>
      </c>
      <c r="F1860">
        <v>9</v>
      </c>
      <c r="G1860" t="s">
        <v>33</v>
      </c>
      <c r="H1860" t="s">
        <v>1878</v>
      </c>
      <c r="I1860" s="5">
        <v>1260</v>
      </c>
      <c r="J1860" s="5">
        <f>IFERROR('Ventas Pases'!$I1860/'Ventas Pases'!$F1860,"PASE")</f>
        <v>140</v>
      </c>
      <c r="K1860" t="str">
        <f>IFERROR(VLOOKUP('Ventas Pases'!$J1860,'Comisiones HEROIC'!$E$1:$F$6,2,0),"")</f>
        <v/>
      </c>
      <c r="L1860" s="5">
        <f>IF('Ventas Pases'!$D1860="Red HEROIC",IFERROR(VLOOKUP('Ventas Pases'!$G1860,'Comisiones HEROIC'!$A$1:$B$11,2,0),15),IF('Ventas Pases'!$D1860="Red HEROIC",15,0))</f>
        <v>15</v>
      </c>
      <c r="M1860">
        <f>IF(pases[[#This Row],[Días Visita]]&lt;7,0,IF(pases[[#This Row],[Días Visita]]&lt;9,1,IF(pases[[#This Row],[Días Visita]]="Ilimitados",0,2)))</f>
        <v>2</v>
      </c>
      <c r="N1860" s="5">
        <f>IF(AND('Ventas Pases'!$A1860="Fuera de Temporada",'Ventas Pases'!$B1860=2019,pases[[#This Row],[Modo de Compra]]="Paquete"),30,0)</f>
        <v>0</v>
      </c>
      <c r="O1860" s="5">
        <f>-SUMIF(lift[Número de pase],pases[[#This Row],[Numero de Pase]],lift[Costo])</f>
        <v>0</v>
      </c>
    </row>
    <row r="1861" spans="1:15" x14ac:dyDescent="0.25">
      <c r="A1861" t="s">
        <v>7</v>
      </c>
      <c r="B1861">
        <v>2019</v>
      </c>
      <c r="C1861">
        <v>43491</v>
      </c>
      <c r="D1861" t="s">
        <v>8</v>
      </c>
      <c r="E1861">
        <v>43419</v>
      </c>
      <c r="F1861" t="s">
        <v>11</v>
      </c>
      <c r="G1861" t="s">
        <v>9</v>
      </c>
      <c r="H1861" t="s">
        <v>1879</v>
      </c>
      <c r="I1861" s="5">
        <v>1950</v>
      </c>
      <c r="J1861" s="5" t="str">
        <f>IFERROR('Ventas Pases'!$I1861/'Ventas Pases'!$F1861,"PASE")</f>
        <v>PASE</v>
      </c>
      <c r="K1861" t="str">
        <f>IFERROR(VLOOKUP('Ventas Pases'!$J1861,'Comisiones HEROIC'!$E$1:$F$6,2,0),"")</f>
        <v/>
      </c>
      <c r="L1861" s="5">
        <f>IF('Ventas Pases'!$D1861="Red HEROIC",IFERROR(VLOOKUP('Ventas Pases'!$G1861,'Comisiones HEROIC'!$A$1:$B$11,2,0),15),IF('Ventas Pases'!$D1861="Red HEROIC",15,0))</f>
        <v>0</v>
      </c>
      <c r="M1861">
        <f>IF(pases[[#This Row],[Días Visita]]&lt;7,0,IF(pases[[#This Row],[Días Visita]]&lt;9,1,IF(pases[[#This Row],[Días Visita]]="Ilimitados",0,2)))</f>
        <v>0</v>
      </c>
      <c r="N1861" s="5">
        <f>IF(AND('Ventas Pases'!$A1861="Fuera de Temporada",'Ventas Pases'!$B1861=2019,pases[[#This Row],[Modo de Compra]]="Paquete"),30,0)</f>
        <v>0</v>
      </c>
      <c r="O1861" s="5">
        <f>-SUMIF(lift[Número de pase],pases[[#This Row],[Numero de Pase]],lift[Costo])</f>
        <v>-460</v>
      </c>
    </row>
    <row r="1862" spans="1:15" x14ac:dyDescent="0.25">
      <c r="A1862" t="s">
        <v>7</v>
      </c>
      <c r="B1862">
        <v>2019</v>
      </c>
      <c r="C1862">
        <v>43504</v>
      </c>
      <c r="D1862" t="s">
        <v>8</v>
      </c>
      <c r="E1862">
        <v>43532</v>
      </c>
      <c r="F1862">
        <v>2</v>
      </c>
      <c r="G1862" t="s">
        <v>9</v>
      </c>
      <c r="H1862" t="s">
        <v>1880</v>
      </c>
      <c r="I1862" s="5">
        <v>240</v>
      </c>
      <c r="J1862" s="5">
        <f>IFERROR('Ventas Pases'!$I1862/'Ventas Pases'!$F1862,"PASE")</f>
        <v>120</v>
      </c>
      <c r="K1862" t="str">
        <f>IFERROR(VLOOKUP('Ventas Pases'!$J1862,'Comisiones HEROIC'!$E$1:$F$6,2,0),"")</f>
        <v/>
      </c>
      <c r="L1862" s="5">
        <f>IF('Ventas Pases'!$D1862="Red HEROIC",IFERROR(VLOOKUP('Ventas Pases'!$G1862,'Comisiones HEROIC'!$A$1:$B$11,2,0),15),IF('Ventas Pases'!$D1862="Red HEROIC",15,0))</f>
        <v>0</v>
      </c>
      <c r="M1862">
        <f>IF(pases[[#This Row],[Días Visita]]&lt;7,0,IF(pases[[#This Row],[Días Visita]]&lt;9,1,IF(pases[[#This Row],[Días Visita]]="Ilimitados",0,2)))</f>
        <v>0</v>
      </c>
      <c r="N1862" s="5">
        <f>IF(AND('Ventas Pases'!$A1862="Fuera de Temporada",'Ventas Pases'!$B1862=2019,pases[[#This Row],[Modo de Compra]]="Paquete"),30,0)</f>
        <v>0</v>
      </c>
      <c r="O1862" s="5">
        <f>-SUMIF(lift[Número de pase],pases[[#This Row],[Numero de Pase]],lift[Costo])</f>
        <v>0</v>
      </c>
    </row>
    <row r="1863" spans="1:15" x14ac:dyDescent="0.25">
      <c r="A1863" t="s">
        <v>7</v>
      </c>
      <c r="B1863">
        <v>2019</v>
      </c>
      <c r="C1863">
        <v>43479</v>
      </c>
      <c r="D1863" t="s">
        <v>17</v>
      </c>
      <c r="E1863">
        <v>43492</v>
      </c>
      <c r="F1863">
        <v>9</v>
      </c>
      <c r="G1863" t="s">
        <v>9</v>
      </c>
      <c r="H1863" t="s">
        <v>1881</v>
      </c>
      <c r="I1863" s="5">
        <v>900</v>
      </c>
      <c r="J1863" s="5">
        <f>IFERROR('Ventas Pases'!$I1863/'Ventas Pases'!$F1863,"PASE")</f>
        <v>100</v>
      </c>
      <c r="K1863" t="str">
        <f>IFERROR(VLOOKUP('Ventas Pases'!$J1863,'Comisiones HEROIC'!$E$1:$F$6,2,0),"")</f>
        <v>Ridossan Hotel</v>
      </c>
      <c r="L1863" s="5">
        <f>IF('Ventas Pases'!$D1863="Red HEROIC",IFERROR(VLOOKUP('Ventas Pases'!$G1863,'Comisiones HEROIC'!$A$1:$B$11,2,0),15),IF('Ventas Pases'!$D1863="Red HEROIC",15,0))</f>
        <v>0</v>
      </c>
      <c r="M1863">
        <f>IF(pases[[#This Row],[Días Visita]]&lt;7,0,IF(pases[[#This Row],[Días Visita]]&lt;9,1,IF(pases[[#This Row],[Días Visita]]="Ilimitados",0,2)))</f>
        <v>2</v>
      </c>
      <c r="N1863" s="5">
        <f>IF(AND('Ventas Pases'!$A1863="Fuera de Temporada",'Ventas Pases'!$B1863=2019,pases[[#This Row],[Modo de Compra]]="Paquete"),30,0)</f>
        <v>0</v>
      </c>
      <c r="O1863" s="5">
        <f>-SUMIF(lift[Número de pase],pases[[#This Row],[Numero de Pase]],lift[Costo])</f>
        <v>0</v>
      </c>
    </row>
    <row r="1864" spans="1:15" x14ac:dyDescent="0.25">
      <c r="A1864" t="s">
        <v>7</v>
      </c>
      <c r="B1864">
        <v>2019</v>
      </c>
      <c r="C1864">
        <v>43472</v>
      </c>
      <c r="D1864" t="s">
        <v>14</v>
      </c>
      <c r="E1864">
        <v>43472</v>
      </c>
      <c r="F1864">
        <v>7</v>
      </c>
      <c r="G1864" t="s">
        <v>19</v>
      </c>
      <c r="H1864" t="s">
        <v>1882</v>
      </c>
      <c r="I1864" s="5">
        <v>980</v>
      </c>
      <c r="J1864" s="5">
        <f>IFERROR('Ventas Pases'!$I1864/'Ventas Pases'!$F1864,"PASE")</f>
        <v>140</v>
      </c>
      <c r="K1864" t="str">
        <f>IFERROR(VLOOKUP('Ventas Pases'!$J1864,'Comisiones HEROIC'!$E$1:$F$6,2,0),"")</f>
        <v/>
      </c>
      <c r="L1864" s="5">
        <f>IF('Ventas Pases'!$D1864="Red HEROIC",IFERROR(VLOOKUP('Ventas Pases'!$G1864,'Comisiones HEROIC'!$A$1:$B$11,2,0),15),IF('Ventas Pases'!$D1864="Red HEROIC",15,0))</f>
        <v>15</v>
      </c>
      <c r="M1864">
        <f>IF(pases[[#This Row],[Días Visita]]&lt;7,0,IF(pases[[#This Row],[Días Visita]]&lt;9,1,IF(pases[[#This Row],[Días Visita]]="Ilimitados",0,2)))</f>
        <v>1</v>
      </c>
      <c r="N1864" s="5">
        <f>IF(AND('Ventas Pases'!$A1864="Fuera de Temporada",'Ventas Pases'!$B1864=2019,pases[[#This Row],[Modo de Compra]]="Paquete"),30,0)</f>
        <v>0</v>
      </c>
      <c r="O1864" s="5">
        <f>-SUMIF(lift[Número de pase],pases[[#This Row],[Numero de Pase]],lift[Costo])</f>
        <v>0</v>
      </c>
    </row>
    <row r="1865" spans="1:15" x14ac:dyDescent="0.25">
      <c r="A1865" t="s">
        <v>7</v>
      </c>
      <c r="B1865">
        <v>2019</v>
      </c>
      <c r="C1865">
        <v>43542</v>
      </c>
      <c r="D1865" t="s">
        <v>60</v>
      </c>
      <c r="E1865">
        <v>43547</v>
      </c>
      <c r="F1865">
        <v>7</v>
      </c>
      <c r="G1865" t="s">
        <v>9</v>
      </c>
      <c r="H1865" t="s">
        <v>1883</v>
      </c>
      <c r="I1865" s="5">
        <v>840</v>
      </c>
      <c r="J1865" s="5">
        <f>IFERROR('Ventas Pases'!$I1865/'Ventas Pases'!$F1865,"PASE")</f>
        <v>120</v>
      </c>
      <c r="K1865" t="str">
        <f>IFERROR(VLOOKUP('Ventas Pases'!$J1865,'Comisiones HEROIC'!$E$1:$F$6,2,0),"")</f>
        <v/>
      </c>
      <c r="L1865" s="5">
        <f>IF('Ventas Pases'!$D1865="Red HEROIC",IFERROR(VLOOKUP('Ventas Pases'!$G1865,'Comisiones HEROIC'!$A$1:$B$11,2,0),15),IF('Ventas Pases'!$D1865="Red HEROIC",15,0))</f>
        <v>0</v>
      </c>
      <c r="M1865">
        <f>IF(pases[[#This Row],[Días Visita]]&lt;7,0,IF(pases[[#This Row],[Días Visita]]&lt;9,1,IF(pases[[#This Row],[Días Visita]]="Ilimitados",0,2)))</f>
        <v>1</v>
      </c>
      <c r="N1865" s="5">
        <f>IF(AND('Ventas Pases'!$A1865="Fuera de Temporada",'Ventas Pases'!$B1865=2019,pases[[#This Row],[Modo de Compra]]="Paquete"),30,0)</f>
        <v>0</v>
      </c>
      <c r="O1865" s="5">
        <f>-SUMIF(lift[Número de pase],pases[[#This Row],[Numero de Pase]],lift[Costo])</f>
        <v>0</v>
      </c>
    </row>
    <row r="1866" spans="1:15" x14ac:dyDescent="0.25">
      <c r="A1866" t="s">
        <v>7</v>
      </c>
      <c r="B1866">
        <v>2018</v>
      </c>
      <c r="C1866">
        <v>43139</v>
      </c>
      <c r="D1866" t="s">
        <v>8</v>
      </c>
      <c r="E1866">
        <v>43158</v>
      </c>
      <c r="F1866">
        <v>9</v>
      </c>
      <c r="G1866" t="s">
        <v>9</v>
      </c>
      <c r="H1866" t="s">
        <v>1884</v>
      </c>
      <c r="I1866" s="5">
        <v>1080</v>
      </c>
      <c r="J1866" s="5">
        <f>IFERROR('Ventas Pases'!$I1866/'Ventas Pases'!$F1866,"PASE")</f>
        <v>120</v>
      </c>
      <c r="K1866" t="str">
        <f>IFERROR(VLOOKUP('Ventas Pases'!$J1866,'Comisiones HEROIC'!$E$1:$F$6,2,0),"")</f>
        <v/>
      </c>
      <c r="L1866" s="5">
        <f>IF('Ventas Pases'!$D1866="Red HEROIC",IFERROR(VLOOKUP('Ventas Pases'!$G1866,'Comisiones HEROIC'!$A$1:$B$11,2,0),15),IF('Ventas Pases'!$D1866="Red HEROIC",15,0))</f>
        <v>0</v>
      </c>
      <c r="M1866">
        <f>IF(pases[[#This Row],[Días Visita]]&lt;7,0,IF(pases[[#This Row],[Días Visita]]&lt;9,1,IF(pases[[#This Row],[Días Visita]]="Ilimitados",0,2)))</f>
        <v>2</v>
      </c>
      <c r="N1866" s="5">
        <f>IF(AND('Ventas Pases'!$A1866="Fuera de Temporada",'Ventas Pases'!$B1866=2019,pases[[#This Row],[Modo de Compra]]="Paquete"),30,0)</f>
        <v>0</v>
      </c>
      <c r="O1866" s="5">
        <f>-SUMIF(lift[Número de pase],pases[[#This Row],[Numero de Pase]],lift[Costo])</f>
        <v>0</v>
      </c>
    </row>
    <row r="1867" spans="1:15" x14ac:dyDescent="0.25">
      <c r="A1867" t="s">
        <v>13</v>
      </c>
      <c r="B1867">
        <v>2018</v>
      </c>
      <c r="C1867">
        <v>43407</v>
      </c>
      <c r="D1867" t="s">
        <v>8</v>
      </c>
      <c r="E1867">
        <v>42907</v>
      </c>
      <c r="F1867">
        <v>4</v>
      </c>
      <c r="G1867" t="s">
        <v>9</v>
      </c>
      <c r="H1867" t="s">
        <v>1885</v>
      </c>
      <c r="I1867" s="5">
        <v>480</v>
      </c>
      <c r="J1867" s="5">
        <f>IFERROR('Ventas Pases'!$I1867/'Ventas Pases'!$F1867,"PASE")</f>
        <v>120</v>
      </c>
      <c r="K1867" t="str">
        <f>IFERROR(VLOOKUP('Ventas Pases'!$J1867,'Comisiones HEROIC'!$E$1:$F$6,2,0),"")</f>
        <v/>
      </c>
      <c r="L1867" s="5">
        <f>IF('Ventas Pases'!$D1867="Red HEROIC",IFERROR(VLOOKUP('Ventas Pases'!$G1867,'Comisiones HEROIC'!$A$1:$B$11,2,0),15),IF('Ventas Pases'!$D1867="Red HEROIC",15,0))</f>
        <v>0</v>
      </c>
      <c r="M1867">
        <f>IF(pases[[#This Row],[Días Visita]]&lt;7,0,IF(pases[[#This Row],[Días Visita]]&lt;9,1,IF(pases[[#This Row],[Días Visita]]="Ilimitados",0,2)))</f>
        <v>0</v>
      </c>
      <c r="N1867" s="5">
        <f>IF(AND('Ventas Pases'!$A1867="Fuera de Temporada",'Ventas Pases'!$B1867=2019,pases[[#This Row],[Modo de Compra]]="Paquete"),30,0)</f>
        <v>0</v>
      </c>
      <c r="O1867" s="5">
        <f>-SUMIF(lift[Número de pase],pases[[#This Row],[Numero de Pase]],lift[Costo])</f>
        <v>0</v>
      </c>
    </row>
    <row r="1868" spans="1:15" x14ac:dyDescent="0.25">
      <c r="A1868" t="s">
        <v>13</v>
      </c>
      <c r="B1868">
        <v>2019</v>
      </c>
      <c r="C1868">
        <v>43365</v>
      </c>
      <c r="D1868" t="s">
        <v>8</v>
      </c>
      <c r="E1868">
        <v>43419</v>
      </c>
      <c r="F1868" t="s">
        <v>11</v>
      </c>
      <c r="G1868" t="s">
        <v>9</v>
      </c>
      <c r="H1868" t="s">
        <v>1886</v>
      </c>
      <c r="I1868" s="5">
        <v>1950</v>
      </c>
      <c r="J1868" s="5" t="str">
        <f>IFERROR('Ventas Pases'!$I1868/'Ventas Pases'!$F1868,"PASE")</f>
        <v>PASE</v>
      </c>
      <c r="K1868" t="str">
        <f>IFERROR(VLOOKUP('Ventas Pases'!$J1868,'Comisiones HEROIC'!$E$1:$F$6,2,0),"")</f>
        <v/>
      </c>
      <c r="L1868" s="5">
        <f>IF('Ventas Pases'!$D1868="Red HEROIC",IFERROR(VLOOKUP('Ventas Pases'!$G1868,'Comisiones HEROIC'!$A$1:$B$11,2,0),15),IF('Ventas Pases'!$D1868="Red HEROIC",15,0))</f>
        <v>0</v>
      </c>
      <c r="M1868">
        <f>IF(pases[[#This Row],[Días Visita]]&lt;7,0,IF(pases[[#This Row],[Días Visita]]&lt;9,1,IF(pases[[#This Row],[Días Visita]]="Ilimitados",0,2)))</f>
        <v>0</v>
      </c>
      <c r="N1868" s="5">
        <f>IF(AND('Ventas Pases'!$A1868="Fuera de Temporada",'Ventas Pases'!$B1868=2019,pases[[#This Row],[Modo de Compra]]="Paquete"),30,0)</f>
        <v>0</v>
      </c>
      <c r="O1868" s="5">
        <f>-SUMIF(lift[Número de pase],pases[[#This Row],[Numero de Pase]],lift[Costo])</f>
        <v>-552</v>
      </c>
    </row>
    <row r="1869" spans="1:15" x14ac:dyDescent="0.25">
      <c r="A1869" t="s">
        <v>13</v>
      </c>
      <c r="B1869">
        <v>2019</v>
      </c>
      <c r="C1869">
        <v>43301</v>
      </c>
      <c r="D1869" t="s">
        <v>60</v>
      </c>
      <c r="E1869">
        <v>43238</v>
      </c>
      <c r="F1869">
        <v>3</v>
      </c>
      <c r="G1869" t="s">
        <v>9</v>
      </c>
      <c r="H1869" t="s">
        <v>1887</v>
      </c>
      <c r="I1869" s="5">
        <v>360</v>
      </c>
      <c r="J1869" s="5">
        <f>IFERROR('Ventas Pases'!$I1869/'Ventas Pases'!$F1869,"PASE")</f>
        <v>120</v>
      </c>
      <c r="K1869" t="str">
        <f>IFERROR(VLOOKUP('Ventas Pases'!$J1869,'Comisiones HEROIC'!$E$1:$F$6,2,0),"")</f>
        <v/>
      </c>
      <c r="L1869" s="5">
        <f>IF('Ventas Pases'!$D1869="Red HEROIC",IFERROR(VLOOKUP('Ventas Pases'!$G1869,'Comisiones HEROIC'!$A$1:$B$11,2,0),15),IF('Ventas Pases'!$D1869="Red HEROIC",15,0))</f>
        <v>0</v>
      </c>
      <c r="M1869">
        <f>IF(pases[[#This Row],[Días Visita]]&lt;7,0,IF(pases[[#This Row],[Días Visita]]&lt;9,1,IF(pases[[#This Row],[Días Visita]]="Ilimitados",0,2)))</f>
        <v>0</v>
      </c>
      <c r="N1869" s="5">
        <f>IF(AND('Ventas Pases'!$A1869="Fuera de Temporada",'Ventas Pases'!$B1869=2019,pases[[#This Row],[Modo de Compra]]="Paquete"),30,0)</f>
        <v>0</v>
      </c>
      <c r="O1869" s="5">
        <f>-SUMIF(lift[Número de pase],pases[[#This Row],[Numero de Pase]],lift[Costo])</f>
        <v>0</v>
      </c>
    </row>
    <row r="1870" spans="1:15" x14ac:dyDescent="0.25">
      <c r="A1870" t="s">
        <v>7</v>
      </c>
      <c r="B1870">
        <v>2019</v>
      </c>
      <c r="C1870">
        <v>43520</v>
      </c>
      <c r="D1870" t="s">
        <v>14</v>
      </c>
      <c r="E1870">
        <v>43519</v>
      </c>
      <c r="F1870">
        <v>1</v>
      </c>
      <c r="G1870" t="s">
        <v>15</v>
      </c>
      <c r="H1870" t="s">
        <v>1888</v>
      </c>
      <c r="I1870" s="5">
        <v>140</v>
      </c>
      <c r="J1870" s="5">
        <f>IFERROR('Ventas Pases'!$I1870/'Ventas Pases'!$F1870,"PASE")</f>
        <v>140</v>
      </c>
      <c r="K1870" t="str">
        <f>IFERROR(VLOOKUP('Ventas Pases'!$J1870,'Comisiones HEROIC'!$E$1:$F$6,2,0),"")</f>
        <v/>
      </c>
      <c r="L1870" s="5">
        <f>IF('Ventas Pases'!$D1870="Red HEROIC",IFERROR(VLOOKUP('Ventas Pases'!$G1870,'Comisiones HEROIC'!$A$1:$B$11,2,0),15),IF('Ventas Pases'!$D1870="Red HEROIC",15,0))</f>
        <v>12</v>
      </c>
      <c r="M1870">
        <f>IF(pases[[#This Row],[Días Visita]]&lt;7,0,IF(pases[[#This Row],[Días Visita]]&lt;9,1,IF(pases[[#This Row],[Días Visita]]="Ilimitados",0,2)))</f>
        <v>0</v>
      </c>
      <c r="N1870" s="5">
        <f>IF(AND('Ventas Pases'!$A1870="Fuera de Temporada",'Ventas Pases'!$B1870=2019,pases[[#This Row],[Modo de Compra]]="Paquete"),30,0)</f>
        <v>0</v>
      </c>
      <c r="O1870" s="5">
        <f>-SUMIF(lift[Número de pase],pases[[#This Row],[Numero de Pase]],lift[Costo])</f>
        <v>0</v>
      </c>
    </row>
    <row r="1871" spans="1:15" x14ac:dyDescent="0.25">
      <c r="A1871" t="s">
        <v>7</v>
      </c>
      <c r="B1871">
        <v>2019</v>
      </c>
      <c r="C1871">
        <v>43547</v>
      </c>
      <c r="D1871" t="s">
        <v>8</v>
      </c>
      <c r="E1871">
        <v>43543</v>
      </c>
      <c r="F1871">
        <v>6</v>
      </c>
      <c r="G1871" t="s">
        <v>9</v>
      </c>
      <c r="H1871" t="s">
        <v>1889</v>
      </c>
      <c r="I1871" s="5">
        <v>720</v>
      </c>
      <c r="J1871" s="5">
        <f>IFERROR('Ventas Pases'!$I1871/'Ventas Pases'!$F1871,"PASE")</f>
        <v>120</v>
      </c>
      <c r="K1871" t="str">
        <f>IFERROR(VLOOKUP('Ventas Pases'!$J1871,'Comisiones HEROIC'!$E$1:$F$6,2,0),"")</f>
        <v/>
      </c>
      <c r="L1871" s="5">
        <f>IF('Ventas Pases'!$D1871="Red HEROIC",IFERROR(VLOOKUP('Ventas Pases'!$G1871,'Comisiones HEROIC'!$A$1:$B$11,2,0),15),IF('Ventas Pases'!$D1871="Red HEROIC",15,0))</f>
        <v>0</v>
      </c>
      <c r="M1871">
        <f>IF(pases[[#This Row],[Días Visita]]&lt;7,0,IF(pases[[#This Row],[Días Visita]]&lt;9,1,IF(pases[[#This Row],[Días Visita]]="Ilimitados",0,2)))</f>
        <v>0</v>
      </c>
      <c r="N1871" s="5">
        <f>IF(AND('Ventas Pases'!$A1871="Fuera de Temporada",'Ventas Pases'!$B1871=2019,pases[[#This Row],[Modo de Compra]]="Paquete"),30,0)</f>
        <v>0</v>
      </c>
      <c r="O1871" s="5">
        <f>-SUMIF(lift[Número de pase],pases[[#This Row],[Numero de Pase]],lift[Costo])</f>
        <v>0</v>
      </c>
    </row>
    <row r="1872" spans="1:15" x14ac:dyDescent="0.25">
      <c r="A1872" t="s">
        <v>7</v>
      </c>
      <c r="B1872">
        <v>2019</v>
      </c>
      <c r="C1872">
        <v>43511</v>
      </c>
      <c r="D1872" t="s">
        <v>60</v>
      </c>
      <c r="E1872">
        <v>43510</v>
      </c>
      <c r="F1872">
        <v>8</v>
      </c>
      <c r="G1872" t="s">
        <v>9</v>
      </c>
      <c r="H1872" t="s">
        <v>1890</v>
      </c>
      <c r="I1872" s="5">
        <v>960</v>
      </c>
      <c r="J1872" s="5">
        <f>IFERROR('Ventas Pases'!$I1872/'Ventas Pases'!$F1872,"PASE")</f>
        <v>120</v>
      </c>
      <c r="K1872" t="str">
        <f>IFERROR(VLOOKUP('Ventas Pases'!$J1872,'Comisiones HEROIC'!$E$1:$F$6,2,0),"")</f>
        <v/>
      </c>
      <c r="L1872" s="5">
        <f>IF('Ventas Pases'!$D1872="Red HEROIC",IFERROR(VLOOKUP('Ventas Pases'!$G1872,'Comisiones HEROIC'!$A$1:$B$11,2,0),15),IF('Ventas Pases'!$D1872="Red HEROIC",15,0))</f>
        <v>0</v>
      </c>
      <c r="M1872">
        <f>IF(pases[[#This Row],[Días Visita]]&lt;7,0,IF(pases[[#This Row],[Días Visita]]&lt;9,1,IF(pases[[#This Row],[Días Visita]]="Ilimitados",0,2)))</f>
        <v>1</v>
      </c>
      <c r="N1872" s="5">
        <f>IF(AND('Ventas Pases'!$A1872="Fuera de Temporada",'Ventas Pases'!$B1872=2019,pases[[#This Row],[Modo de Compra]]="Paquete"),30,0)</f>
        <v>0</v>
      </c>
      <c r="O1872" s="5">
        <f>-SUMIF(lift[Número de pase],pases[[#This Row],[Numero de Pase]],lift[Costo])</f>
        <v>0</v>
      </c>
    </row>
    <row r="1873" spans="1:15" x14ac:dyDescent="0.25">
      <c r="A1873" t="s">
        <v>13</v>
      </c>
      <c r="B1873">
        <v>2018</v>
      </c>
      <c r="C1873">
        <v>43221</v>
      </c>
      <c r="D1873" t="s">
        <v>14</v>
      </c>
      <c r="E1873">
        <v>42853</v>
      </c>
      <c r="F1873">
        <v>9</v>
      </c>
      <c r="G1873" t="s">
        <v>33</v>
      </c>
      <c r="H1873" t="s">
        <v>1891</v>
      </c>
      <c r="I1873" s="5">
        <v>1260</v>
      </c>
      <c r="J1873" s="5">
        <f>IFERROR('Ventas Pases'!$I1873/'Ventas Pases'!$F1873,"PASE")</f>
        <v>140</v>
      </c>
      <c r="K1873" t="str">
        <f>IFERROR(VLOOKUP('Ventas Pases'!$J1873,'Comisiones HEROIC'!$E$1:$F$6,2,0),"")</f>
        <v/>
      </c>
      <c r="L1873" s="5">
        <f>IF('Ventas Pases'!$D1873="Red HEROIC",IFERROR(VLOOKUP('Ventas Pases'!$G1873,'Comisiones HEROIC'!$A$1:$B$11,2,0),15),IF('Ventas Pases'!$D1873="Red HEROIC",15,0))</f>
        <v>15</v>
      </c>
      <c r="M1873">
        <f>IF(pases[[#This Row],[Días Visita]]&lt;7,0,IF(pases[[#This Row],[Días Visita]]&lt;9,1,IF(pases[[#This Row],[Días Visita]]="Ilimitados",0,2)))</f>
        <v>2</v>
      </c>
      <c r="N1873" s="5">
        <f>IF(AND('Ventas Pases'!$A1873="Fuera de Temporada",'Ventas Pases'!$B1873=2019,pases[[#This Row],[Modo de Compra]]="Paquete"),30,0)</f>
        <v>0</v>
      </c>
      <c r="O1873" s="5">
        <f>-SUMIF(lift[Número de pase],pases[[#This Row],[Numero de Pase]],lift[Costo])</f>
        <v>0</v>
      </c>
    </row>
    <row r="1874" spans="1:15" x14ac:dyDescent="0.25">
      <c r="A1874" t="s">
        <v>13</v>
      </c>
      <c r="B1874">
        <v>2018</v>
      </c>
      <c r="C1874">
        <v>43235</v>
      </c>
      <c r="D1874" t="s">
        <v>8</v>
      </c>
      <c r="E1874">
        <v>43054</v>
      </c>
      <c r="F1874" t="s">
        <v>11</v>
      </c>
      <c r="G1874" t="s">
        <v>9</v>
      </c>
      <c r="H1874" t="s">
        <v>1892</v>
      </c>
      <c r="I1874" s="5">
        <v>1950</v>
      </c>
      <c r="J1874" s="5" t="str">
        <f>IFERROR('Ventas Pases'!$I1874/'Ventas Pases'!$F1874,"PASE")</f>
        <v>PASE</v>
      </c>
      <c r="K1874" t="str">
        <f>IFERROR(VLOOKUP('Ventas Pases'!$J1874,'Comisiones HEROIC'!$E$1:$F$6,2,0),"")</f>
        <v/>
      </c>
      <c r="L1874" s="5">
        <f>IF('Ventas Pases'!$D1874="Red HEROIC",IFERROR(VLOOKUP('Ventas Pases'!$G1874,'Comisiones HEROIC'!$A$1:$B$11,2,0),15),IF('Ventas Pases'!$D1874="Red HEROIC",15,0))</f>
        <v>0</v>
      </c>
      <c r="M1874">
        <f>IF(pases[[#This Row],[Días Visita]]&lt;7,0,IF(pases[[#This Row],[Días Visita]]&lt;9,1,IF(pases[[#This Row],[Días Visita]]="Ilimitados",0,2)))</f>
        <v>0</v>
      </c>
      <c r="N1874" s="5">
        <f>IF(AND('Ventas Pases'!$A1874="Fuera de Temporada",'Ventas Pases'!$B1874=2019,pases[[#This Row],[Modo de Compra]]="Paquete"),30,0)</f>
        <v>0</v>
      </c>
      <c r="O1874" s="5">
        <f>-SUMIF(lift[Número de pase],pases[[#This Row],[Numero de Pase]],lift[Costo])</f>
        <v>-460</v>
      </c>
    </row>
    <row r="1875" spans="1:15" x14ac:dyDescent="0.25">
      <c r="A1875" t="s">
        <v>7</v>
      </c>
      <c r="B1875">
        <v>2019</v>
      </c>
      <c r="C1875">
        <v>43449</v>
      </c>
      <c r="D1875" t="s">
        <v>17</v>
      </c>
      <c r="E1875">
        <v>43465</v>
      </c>
      <c r="F1875">
        <v>1</v>
      </c>
      <c r="G1875" t="s">
        <v>9</v>
      </c>
      <c r="H1875" t="s">
        <v>1893</v>
      </c>
      <c r="I1875" s="5">
        <v>110</v>
      </c>
      <c r="J1875" s="5">
        <f>IFERROR('Ventas Pases'!$I1875/'Ventas Pases'!$F1875,"PASE")</f>
        <v>110</v>
      </c>
      <c r="K1875" t="str">
        <f>IFERROR(VLOOKUP('Ventas Pases'!$J1875,'Comisiones HEROIC'!$E$1:$F$6,2,0),"")</f>
        <v>Elton Hotel</v>
      </c>
      <c r="L1875" s="5">
        <f>IF('Ventas Pases'!$D1875="Red HEROIC",IFERROR(VLOOKUP('Ventas Pases'!$G1875,'Comisiones HEROIC'!$A$1:$B$11,2,0),15),IF('Ventas Pases'!$D1875="Red HEROIC",15,0))</f>
        <v>0</v>
      </c>
      <c r="M1875">
        <f>IF(pases[[#This Row],[Días Visita]]&lt;7,0,IF(pases[[#This Row],[Días Visita]]&lt;9,1,IF(pases[[#This Row],[Días Visita]]="Ilimitados",0,2)))</f>
        <v>0</v>
      </c>
      <c r="N1875" s="5">
        <f>IF(AND('Ventas Pases'!$A1875="Fuera de Temporada",'Ventas Pases'!$B1875=2019,pases[[#This Row],[Modo de Compra]]="Paquete"),30,0)</f>
        <v>0</v>
      </c>
      <c r="O1875" s="5">
        <f>-SUMIF(lift[Número de pase],pases[[#This Row],[Numero de Pase]],lift[Costo])</f>
        <v>0</v>
      </c>
    </row>
    <row r="1876" spans="1:15" x14ac:dyDescent="0.25">
      <c r="A1876" t="s">
        <v>7</v>
      </c>
      <c r="B1876">
        <v>2018</v>
      </c>
      <c r="C1876">
        <v>43443</v>
      </c>
      <c r="D1876" t="s">
        <v>14</v>
      </c>
      <c r="E1876">
        <v>43111</v>
      </c>
      <c r="F1876">
        <v>7</v>
      </c>
      <c r="G1876" t="s">
        <v>19</v>
      </c>
      <c r="H1876" t="s">
        <v>1894</v>
      </c>
      <c r="I1876" s="5">
        <v>980</v>
      </c>
      <c r="J1876" s="5">
        <f>IFERROR('Ventas Pases'!$I1876/'Ventas Pases'!$F1876,"PASE")</f>
        <v>140</v>
      </c>
      <c r="K1876" t="str">
        <f>IFERROR(VLOOKUP('Ventas Pases'!$J1876,'Comisiones HEROIC'!$E$1:$F$6,2,0),"")</f>
        <v/>
      </c>
      <c r="L1876" s="5">
        <f>IF('Ventas Pases'!$D1876="Red HEROIC",IFERROR(VLOOKUP('Ventas Pases'!$G1876,'Comisiones HEROIC'!$A$1:$B$11,2,0),15),IF('Ventas Pases'!$D1876="Red HEROIC",15,0))</f>
        <v>15</v>
      </c>
      <c r="M1876">
        <f>IF(pases[[#This Row],[Días Visita]]&lt;7,0,IF(pases[[#This Row],[Días Visita]]&lt;9,1,IF(pases[[#This Row],[Días Visita]]="Ilimitados",0,2)))</f>
        <v>1</v>
      </c>
      <c r="N1876" s="5">
        <f>IF(AND('Ventas Pases'!$A1876="Fuera de Temporada",'Ventas Pases'!$B1876=2019,pases[[#This Row],[Modo de Compra]]="Paquete"),30,0)</f>
        <v>0</v>
      </c>
      <c r="O1876" s="5">
        <f>-SUMIF(lift[Número de pase],pases[[#This Row],[Numero de Pase]],lift[Costo])</f>
        <v>0</v>
      </c>
    </row>
    <row r="1877" spans="1:15" x14ac:dyDescent="0.25">
      <c r="A1877" t="s">
        <v>7</v>
      </c>
      <c r="B1877">
        <v>2018</v>
      </c>
      <c r="C1877">
        <v>43438</v>
      </c>
      <c r="D1877" t="s">
        <v>8</v>
      </c>
      <c r="E1877">
        <v>43116</v>
      </c>
      <c r="F1877">
        <v>3</v>
      </c>
      <c r="G1877" t="s">
        <v>9</v>
      </c>
      <c r="H1877" t="s">
        <v>1895</v>
      </c>
      <c r="I1877" s="5">
        <v>360</v>
      </c>
      <c r="J1877" s="5">
        <f>IFERROR('Ventas Pases'!$I1877/'Ventas Pases'!$F1877,"PASE")</f>
        <v>120</v>
      </c>
      <c r="K1877" t="str">
        <f>IFERROR(VLOOKUP('Ventas Pases'!$J1877,'Comisiones HEROIC'!$E$1:$F$6,2,0),"")</f>
        <v/>
      </c>
      <c r="L1877" s="5">
        <f>IF('Ventas Pases'!$D1877="Red HEROIC",IFERROR(VLOOKUP('Ventas Pases'!$G1877,'Comisiones HEROIC'!$A$1:$B$11,2,0),15),IF('Ventas Pases'!$D1877="Red HEROIC",15,0))</f>
        <v>0</v>
      </c>
      <c r="M1877">
        <f>IF(pases[[#This Row],[Días Visita]]&lt;7,0,IF(pases[[#This Row],[Días Visita]]&lt;9,1,IF(pases[[#This Row],[Días Visita]]="Ilimitados",0,2)))</f>
        <v>0</v>
      </c>
      <c r="N1877" s="5">
        <f>IF(AND('Ventas Pases'!$A1877="Fuera de Temporada",'Ventas Pases'!$B1877=2019,pases[[#This Row],[Modo de Compra]]="Paquete"),30,0)</f>
        <v>0</v>
      </c>
      <c r="O1877" s="5">
        <f>-SUMIF(lift[Número de pase],pases[[#This Row],[Numero de Pase]],lift[Costo])</f>
        <v>0</v>
      </c>
    </row>
    <row r="1878" spans="1:15" x14ac:dyDescent="0.25">
      <c r="A1878" t="s">
        <v>7</v>
      </c>
      <c r="B1878">
        <v>2018</v>
      </c>
      <c r="C1878">
        <v>43442</v>
      </c>
      <c r="D1878" t="s">
        <v>8</v>
      </c>
      <c r="E1878">
        <v>43174</v>
      </c>
      <c r="F1878">
        <v>1</v>
      </c>
      <c r="G1878" t="s">
        <v>9</v>
      </c>
      <c r="H1878" t="s">
        <v>1896</v>
      </c>
      <c r="I1878" s="5">
        <v>120</v>
      </c>
      <c r="J1878" s="5">
        <f>IFERROR('Ventas Pases'!$I1878/'Ventas Pases'!$F1878,"PASE")</f>
        <v>120</v>
      </c>
      <c r="K1878" t="str">
        <f>IFERROR(VLOOKUP('Ventas Pases'!$J1878,'Comisiones HEROIC'!$E$1:$F$6,2,0),"")</f>
        <v/>
      </c>
      <c r="L1878" s="5">
        <f>IF('Ventas Pases'!$D1878="Red HEROIC",IFERROR(VLOOKUP('Ventas Pases'!$G1878,'Comisiones HEROIC'!$A$1:$B$11,2,0),15),IF('Ventas Pases'!$D1878="Red HEROIC",15,0))</f>
        <v>0</v>
      </c>
      <c r="M1878">
        <f>IF(pases[[#This Row],[Días Visita]]&lt;7,0,IF(pases[[#This Row],[Días Visita]]&lt;9,1,IF(pases[[#This Row],[Días Visita]]="Ilimitados",0,2)))</f>
        <v>0</v>
      </c>
      <c r="N1878" s="5">
        <f>IF(AND('Ventas Pases'!$A1878="Fuera de Temporada",'Ventas Pases'!$B1878=2019,pases[[#This Row],[Modo de Compra]]="Paquete"),30,0)</f>
        <v>0</v>
      </c>
      <c r="O1878" s="5">
        <f>-SUMIF(lift[Número de pase],pases[[#This Row],[Numero de Pase]],lift[Costo])</f>
        <v>0</v>
      </c>
    </row>
    <row r="1879" spans="1:15" x14ac:dyDescent="0.25">
      <c r="A1879" t="s">
        <v>7</v>
      </c>
      <c r="B1879">
        <v>2019</v>
      </c>
      <c r="C1879">
        <v>43452</v>
      </c>
      <c r="D1879" t="s">
        <v>14</v>
      </c>
      <c r="E1879">
        <v>43518</v>
      </c>
      <c r="F1879">
        <v>1</v>
      </c>
      <c r="G1879" t="s">
        <v>15</v>
      </c>
      <c r="H1879" t="s">
        <v>1897</v>
      </c>
      <c r="I1879" s="5">
        <v>140</v>
      </c>
      <c r="J1879" s="5">
        <f>IFERROR('Ventas Pases'!$I1879/'Ventas Pases'!$F1879,"PASE")</f>
        <v>140</v>
      </c>
      <c r="K1879" t="str">
        <f>IFERROR(VLOOKUP('Ventas Pases'!$J1879,'Comisiones HEROIC'!$E$1:$F$6,2,0),"")</f>
        <v/>
      </c>
      <c r="L1879" s="5">
        <f>IF('Ventas Pases'!$D1879="Red HEROIC",IFERROR(VLOOKUP('Ventas Pases'!$G1879,'Comisiones HEROIC'!$A$1:$B$11,2,0),15),IF('Ventas Pases'!$D1879="Red HEROIC",15,0))</f>
        <v>12</v>
      </c>
      <c r="M1879">
        <f>IF(pases[[#This Row],[Días Visita]]&lt;7,0,IF(pases[[#This Row],[Días Visita]]&lt;9,1,IF(pases[[#This Row],[Días Visita]]="Ilimitados",0,2)))</f>
        <v>0</v>
      </c>
      <c r="N1879" s="5">
        <f>IF(AND('Ventas Pases'!$A1879="Fuera de Temporada",'Ventas Pases'!$B1879=2019,pases[[#This Row],[Modo de Compra]]="Paquete"),30,0)</f>
        <v>0</v>
      </c>
      <c r="O1879" s="5">
        <f>-SUMIF(lift[Número de pase],pases[[#This Row],[Numero de Pase]],lift[Costo])</f>
        <v>0</v>
      </c>
    </row>
    <row r="1880" spans="1:15" x14ac:dyDescent="0.25">
      <c r="A1880" t="s">
        <v>7</v>
      </c>
      <c r="B1880">
        <v>2018</v>
      </c>
      <c r="C1880">
        <v>43143</v>
      </c>
      <c r="D1880" t="s">
        <v>8</v>
      </c>
      <c r="E1880">
        <v>43165</v>
      </c>
      <c r="F1880">
        <v>7</v>
      </c>
      <c r="G1880" t="s">
        <v>9</v>
      </c>
      <c r="H1880" t="s">
        <v>1898</v>
      </c>
      <c r="I1880" s="5">
        <v>840</v>
      </c>
      <c r="J1880" s="5">
        <f>IFERROR('Ventas Pases'!$I1880/'Ventas Pases'!$F1880,"PASE")</f>
        <v>120</v>
      </c>
      <c r="K1880" t="str">
        <f>IFERROR(VLOOKUP('Ventas Pases'!$J1880,'Comisiones HEROIC'!$E$1:$F$6,2,0),"")</f>
        <v/>
      </c>
      <c r="L1880" s="5">
        <f>IF('Ventas Pases'!$D1880="Red HEROIC",IFERROR(VLOOKUP('Ventas Pases'!$G1880,'Comisiones HEROIC'!$A$1:$B$11,2,0),15),IF('Ventas Pases'!$D1880="Red HEROIC",15,0))</f>
        <v>0</v>
      </c>
      <c r="M1880">
        <f>IF(pases[[#This Row],[Días Visita]]&lt;7,0,IF(pases[[#This Row],[Días Visita]]&lt;9,1,IF(pases[[#This Row],[Días Visita]]="Ilimitados",0,2)))</f>
        <v>1</v>
      </c>
      <c r="N1880" s="5">
        <f>IF(AND('Ventas Pases'!$A1880="Fuera de Temporada",'Ventas Pases'!$B1880=2019,pases[[#This Row],[Modo de Compra]]="Paquete"),30,0)</f>
        <v>0</v>
      </c>
      <c r="O1880" s="5">
        <f>-SUMIF(lift[Número de pase],pases[[#This Row],[Numero de Pase]],lift[Costo])</f>
        <v>0</v>
      </c>
    </row>
    <row r="1881" spans="1:15" x14ac:dyDescent="0.25">
      <c r="A1881" t="s">
        <v>13</v>
      </c>
      <c r="B1881">
        <v>2018</v>
      </c>
      <c r="C1881">
        <v>43205</v>
      </c>
      <c r="D1881" t="s">
        <v>17</v>
      </c>
      <c r="E1881">
        <v>42908</v>
      </c>
      <c r="F1881">
        <v>2</v>
      </c>
      <c r="G1881" t="s">
        <v>9</v>
      </c>
      <c r="H1881" t="s">
        <v>1899</v>
      </c>
      <c r="I1881" s="5">
        <v>220</v>
      </c>
      <c r="J1881" s="5">
        <f>IFERROR('Ventas Pases'!$I1881/'Ventas Pases'!$F1881,"PASE")</f>
        <v>110</v>
      </c>
      <c r="K1881" t="str">
        <f>IFERROR(VLOOKUP('Ventas Pases'!$J1881,'Comisiones HEROIC'!$E$1:$F$6,2,0),"")</f>
        <v>Elton Hotel</v>
      </c>
      <c r="L1881" s="5">
        <f>IF('Ventas Pases'!$D1881="Red HEROIC",IFERROR(VLOOKUP('Ventas Pases'!$G1881,'Comisiones HEROIC'!$A$1:$B$11,2,0),15),IF('Ventas Pases'!$D1881="Red HEROIC",15,0))</f>
        <v>0</v>
      </c>
      <c r="M1881">
        <f>IF(pases[[#This Row],[Días Visita]]&lt;7,0,IF(pases[[#This Row],[Días Visita]]&lt;9,1,IF(pases[[#This Row],[Días Visita]]="Ilimitados",0,2)))</f>
        <v>0</v>
      </c>
      <c r="N1881" s="5">
        <f>IF(AND('Ventas Pases'!$A1881="Fuera de Temporada",'Ventas Pases'!$B1881=2019,pases[[#This Row],[Modo de Compra]]="Paquete"),30,0)</f>
        <v>0</v>
      </c>
      <c r="O1881" s="5">
        <f>-SUMIF(lift[Número de pase],pases[[#This Row],[Numero de Pase]],lift[Costo])</f>
        <v>0</v>
      </c>
    </row>
    <row r="1882" spans="1:15" x14ac:dyDescent="0.25">
      <c r="A1882" t="s">
        <v>13</v>
      </c>
      <c r="B1882">
        <v>2019</v>
      </c>
      <c r="C1882">
        <v>43264</v>
      </c>
      <c r="D1882" t="s">
        <v>60</v>
      </c>
      <c r="E1882">
        <v>43275</v>
      </c>
      <c r="F1882">
        <v>1</v>
      </c>
      <c r="G1882" t="s">
        <v>9</v>
      </c>
      <c r="H1882" t="s">
        <v>1900</v>
      </c>
      <c r="I1882" s="5">
        <v>120</v>
      </c>
      <c r="J1882" s="5">
        <f>IFERROR('Ventas Pases'!$I1882/'Ventas Pases'!$F1882,"PASE")</f>
        <v>120</v>
      </c>
      <c r="K1882" t="str">
        <f>IFERROR(VLOOKUP('Ventas Pases'!$J1882,'Comisiones HEROIC'!$E$1:$F$6,2,0),"")</f>
        <v/>
      </c>
      <c r="L1882" s="5">
        <f>IF('Ventas Pases'!$D1882="Red HEROIC",IFERROR(VLOOKUP('Ventas Pases'!$G1882,'Comisiones HEROIC'!$A$1:$B$11,2,0),15),IF('Ventas Pases'!$D1882="Red HEROIC",15,0))</f>
        <v>0</v>
      </c>
      <c r="M1882">
        <f>IF(pases[[#This Row],[Días Visita]]&lt;7,0,IF(pases[[#This Row],[Días Visita]]&lt;9,1,IF(pases[[#This Row],[Días Visita]]="Ilimitados",0,2)))</f>
        <v>0</v>
      </c>
      <c r="N1882" s="5">
        <f>IF(AND('Ventas Pases'!$A1882="Fuera de Temporada",'Ventas Pases'!$B1882=2019,pases[[#This Row],[Modo de Compra]]="Paquete"),30,0)</f>
        <v>0</v>
      </c>
      <c r="O1882" s="5">
        <f>-SUMIF(lift[Número de pase],pases[[#This Row],[Numero de Pase]],lift[Costo])</f>
        <v>0</v>
      </c>
    </row>
    <row r="1883" spans="1:15" x14ac:dyDescent="0.25">
      <c r="A1883" t="s">
        <v>7</v>
      </c>
      <c r="B1883">
        <v>2018</v>
      </c>
      <c r="C1883">
        <v>43112</v>
      </c>
      <c r="D1883" t="s">
        <v>8</v>
      </c>
      <c r="E1883">
        <v>43140</v>
      </c>
      <c r="F1883">
        <v>8</v>
      </c>
      <c r="G1883" t="s">
        <v>9</v>
      </c>
      <c r="H1883" t="s">
        <v>1901</v>
      </c>
      <c r="I1883" s="5">
        <v>960</v>
      </c>
      <c r="J1883" s="5">
        <f>IFERROR('Ventas Pases'!$I1883/'Ventas Pases'!$F1883,"PASE")</f>
        <v>120</v>
      </c>
      <c r="K1883" t="str">
        <f>IFERROR(VLOOKUP('Ventas Pases'!$J1883,'Comisiones HEROIC'!$E$1:$F$6,2,0),"")</f>
        <v/>
      </c>
      <c r="L1883" s="5">
        <f>IF('Ventas Pases'!$D1883="Red HEROIC",IFERROR(VLOOKUP('Ventas Pases'!$G1883,'Comisiones HEROIC'!$A$1:$B$11,2,0),15),IF('Ventas Pases'!$D1883="Red HEROIC",15,0))</f>
        <v>0</v>
      </c>
      <c r="M1883">
        <f>IF(pases[[#This Row],[Días Visita]]&lt;7,0,IF(pases[[#This Row],[Días Visita]]&lt;9,1,IF(pases[[#This Row],[Días Visita]]="Ilimitados",0,2)))</f>
        <v>1</v>
      </c>
      <c r="N1883" s="5">
        <f>IF(AND('Ventas Pases'!$A1883="Fuera de Temporada",'Ventas Pases'!$B1883=2019,pases[[#This Row],[Modo de Compra]]="Paquete"),30,0)</f>
        <v>0</v>
      </c>
      <c r="O1883" s="5">
        <f>-SUMIF(lift[Número de pase],pases[[#This Row],[Numero de Pase]],lift[Costo])</f>
        <v>0</v>
      </c>
    </row>
    <row r="1884" spans="1:15" x14ac:dyDescent="0.25">
      <c r="A1884" t="s">
        <v>13</v>
      </c>
      <c r="B1884">
        <v>2018</v>
      </c>
      <c r="C1884">
        <v>43291</v>
      </c>
      <c r="D1884" t="s">
        <v>14</v>
      </c>
      <c r="E1884">
        <v>42872</v>
      </c>
      <c r="F1884">
        <v>2</v>
      </c>
      <c r="G1884" t="s">
        <v>33</v>
      </c>
      <c r="H1884" t="s">
        <v>1902</v>
      </c>
      <c r="I1884" s="5">
        <v>280</v>
      </c>
      <c r="J1884" s="5">
        <f>IFERROR('Ventas Pases'!$I1884/'Ventas Pases'!$F1884,"PASE")</f>
        <v>140</v>
      </c>
      <c r="K1884" t="str">
        <f>IFERROR(VLOOKUP('Ventas Pases'!$J1884,'Comisiones HEROIC'!$E$1:$F$6,2,0),"")</f>
        <v/>
      </c>
      <c r="L1884" s="5">
        <f>IF('Ventas Pases'!$D1884="Red HEROIC",IFERROR(VLOOKUP('Ventas Pases'!$G1884,'Comisiones HEROIC'!$A$1:$B$11,2,0),15),IF('Ventas Pases'!$D1884="Red HEROIC",15,0))</f>
        <v>15</v>
      </c>
      <c r="M1884">
        <f>IF(pases[[#This Row],[Días Visita]]&lt;7,0,IF(pases[[#This Row],[Días Visita]]&lt;9,1,IF(pases[[#This Row],[Días Visita]]="Ilimitados",0,2)))</f>
        <v>0</v>
      </c>
      <c r="N1884" s="5">
        <f>IF(AND('Ventas Pases'!$A1884="Fuera de Temporada",'Ventas Pases'!$B1884=2019,pases[[#This Row],[Modo de Compra]]="Paquete"),30,0)</f>
        <v>0</v>
      </c>
      <c r="O1884" s="5">
        <f>-SUMIF(lift[Número de pase],pases[[#This Row],[Numero de Pase]],lift[Costo])</f>
        <v>0</v>
      </c>
    </row>
    <row r="1885" spans="1:15" x14ac:dyDescent="0.25">
      <c r="A1885" t="s">
        <v>7</v>
      </c>
      <c r="B1885">
        <v>2018</v>
      </c>
      <c r="C1885">
        <v>43446</v>
      </c>
      <c r="D1885" t="s">
        <v>14</v>
      </c>
      <c r="E1885">
        <v>43112</v>
      </c>
      <c r="F1885">
        <v>2</v>
      </c>
      <c r="G1885" t="s">
        <v>15</v>
      </c>
      <c r="H1885" t="s">
        <v>1903</v>
      </c>
      <c r="I1885" s="5">
        <v>280</v>
      </c>
      <c r="J1885" s="5">
        <f>IFERROR('Ventas Pases'!$I1885/'Ventas Pases'!$F1885,"PASE")</f>
        <v>140</v>
      </c>
      <c r="K1885" t="str">
        <f>IFERROR(VLOOKUP('Ventas Pases'!$J1885,'Comisiones HEROIC'!$E$1:$F$6,2,0),"")</f>
        <v/>
      </c>
      <c r="L1885" s="5">
        <f>IF('Ventas Pases'!$D1885="Red HEROIC",IFERROR(VLOOKUP('Ventas Pases'!$G1885,'Comisiones HEROIC'!$A$1:$B$11,2,0),15),IF('Ventas Pases'!$D1885="Red HEROIC",15,0))</f>
        <v>12</v>
      </c>
      <c r="M1885">
        <f>IF(pases[[#This Row],[Días Visita]]&lt;7,0,IF(pases[[#This Row],[Días Visita]]&lt;9,1,IF(pases[[#This Row],[Días Visita]]="Ilimitados",0,2)))</f>
        <v>0</v>
      </c>
      <c r="N1885" s="5">
        <f>IF(AND('Ventas Pases'!$A1885="Fuera de Temporada",'Ventas Pases'!$B1885=2019,pases[[#This Row],[Modo de Compra]]="Paquete"),30,0)</f>
        <v>0</v>
      </c>
      <c r="O1885" s="5">
        <f>-SUMIF(lift[Número de pase],pases[[#This Row],[Numero de Pase]],lift[Costo])</f>
        <v>0</v>
      </c>
    </row>
    <row r="1886" spans="1:15" x14ac:dyDescent="0.25">
      <c r="A1886" t="s">
        <v>7</v>
      </c>
      <c r="B1886">
        <v>2019</v>
      </c>
      <c r="C1886">
        <v>43536</v>
      </c>
      <c r="D1886" t="s">
        <v>17</v>
      </c>
      <c r="E1886">
        <v>43535</v>
      </c>
      <c r="F1886">
        <v>4</v>
      </c>
      <c r="G1886" t="s">
        <v>9</v>
      </c>
      <c r="H1886" t="s">
        <v>1904</v>
      </c>
      <c r="I1886" s="5">
        <v>440</v>
      </c>
      <c r="J1886" s="5">
        <f>IFERROR('Ventas Pases'!$I1886/'Ventas Pases'!$F1886,"PASE")</f>
        <v>110</v>
      </c>
      <c r="K1886" t="str">
        <f>IFERROR(VLOOKUP('Ventas Pases'!$J1886,'Comisiones HEROIC'!$E$1:$F$6,2,0),"")</f>
        <v>Elton Hotel</v>
      </c>
      <c r="L1886" s="5">
        <f>IF('Ventas Pases'!$D1886="Red HEROIC",IFERROR(VLOOKUP('Ventas Pases'!$G1886,'Comisiones HEROIC'!$A$1:$B$11,2,0),15),IF('Ventas Pases'!$D1886="Red HEROIC",15,0))</f>
        <v>0</v>
      </c>
      <c r="M1886">
        <f>IF(pases[[#This Row],[Días Visita]]&lt;7,0,IF(pases[[#This Row],[Días Visita]]&lt;9,1,IF(pases[[#This Row],[Días Visita]]="Ilimitados",0,2)))</f>
        <v>0</v>
      </c>
      <c r="N1886" s="5">
        <f>IF(AND('Ventas Pases'!$A1886="Fuera de Temporada",'Ventas Pases'!$B1886=2019,pases[[#This Row],[Modo de Compra]]="Paquete"),30,0)</f>
        <v>0</v>
      </c>
      <c r="O1886" s="5">
        <f>-SUMIF(lift[Número de pase],pases[[#This Row],[Numero de Pase]],lift[Costo])</f>
        <v>0</v>
      </c>
    </row>
    <row r="1887" spans="1:15" x14ac:dyDescent="0.25">
      <c r="A1887" t="s">
        <v>7</v>
      </c>
      <c r="B1887">
        <v>2018</v>
      </c>
      <c r="C1887">
        <v>43449</v>
      </c>
      <c r="D1887" t="s">
        <v>8</v>
      </c>
      <c r="E1887">
        <v>43164</v>
      </c>
      <c r="F1887">
        <v>3</v>
      </c>
      <c r="G1887" t="s">
        <v>9</v>
      </c>
      <c r="H1887" t="s">
        <v>1905</v>
      </c>
      <c r="I1887" s="5">
        <v>360</v>
      </c>
      <c r="J1887" s="5">
        <f>IFERROR('Ventas Pases'!$I1887/'Ventas Pases'!$F1887,"PASE")</f>
        <v>120</v>
      </c>
      <c r="K1887" t="str">
        <f>IFERROR(VLOOKUP('Ventas Pases'!$J1887,'Comisiones HEROIC'!$E$1:$F$6,2,0),"")</f>
        <v/>
      </c>
      <c r="L1887" s="5">
        <f>IF('Ventas Pases'!$D1887="Red HEROIC",IFERROR(VLOOKUP('Ventas Pases'!$G1887,'Comisiones HEROIC'!$A$1:$B$11,2,0),15),IF('Ventas Pases'!$D1887="Red HEROIC",15,0))</f>
        <v>0</v>
      </c>
      <c r="M1887">
        <f>IF(pases[[#This Row],[Días Visita]]&lt;7,0,IF(pases[[#This Row],[Días Visita]]&lt;9,1,IF(pases[[#This Row],[Días Visita]]="Ilimitados",0,2)))</f>
        <v>0</v>
      </c>
      <c r="N1887" s="5">
        <f>IF(AND('Ventas Pases'!$A1887="Fuera de Temporada",'Ventas Pases'!$B1887=2019,pases[[#This Row],[Modo de Compra]]="Paquete"),30,0)</f>
        <v>0</v>
      </c>
      <c r="O1887" s="5">
        <f>-SUMIF(lift[Número de pase],pases[[#This Row],[Numero de Pase]],lift[Costo])</f>
        <v>0</v>
      </c>
    </row>
    <row r="1888" spans="1:15" x14ac:dyDescent="0.25">
      <c r="A1888" t="s">
        <v>7</v>
      </c>
      <c r="B1888">
        <v>2019</v>
      </c>
      <c r="C1888">
        <v>43493</v>
      </c>
      <c r="D1888" t="s">
        <v>8</v>
      </c>
      <c r="E1888">
        <v>43529</v>
      </c>
      <c r="F1888">
        <v>8</v>
      </c>
      <c r="G1888" t="s">
        <v>9</v>
      </c>
      <c r="H1888" t="s">
        <v>1906</v>
      </c>
      <c r="I1888" s="5">
        <v>960</v>
      </c>
      <c r="J1888" s="5">
        <f>IFERROR('Ventas Pases'!$I1888/'Ventas Pases'!$F1888,"PASE")</f>
        <v>120</v>
      </c>
      <c r="K1888" t="str">
        <f>IFERROR(VLOOKUP('Ventas Pases'!$J1888,'Comisiones HEROIC'!$E$1:$F$6,2,0),"")</f>
        <v/>
      </c>
      <c r="L1888" s="5">
        <f>IF('Ventas Pases'!$D1888="Red HEROIC",IFERROR(VLOOKUP('Ventas Pases'!$G1888,'Comisiones HEROIC'!$A$1:$B$11,2,0),15),IF('Ventas Pases'!$D1888="Red HEROIC",15,0))</f>
        <v>0</v>
      </c>
      <c r="M1888">
        <f>IF(pases[[#This Row],[Días Visita]]&lt;7,0,IF(pases[[#This Row],[Días Visita]]&lt;9,1,IF(pases[[#This Row],[Días Visita]]="Ilimitados",0,2)))</f>
        <v>1</v>
      </c>
      <c r="N1888" s="5">
        <f>IF(AND('Ventas Pases'!$A1888="Fuera de Temporada",'Ventas Pases'!$B1888=2019,pases[[#This Row],[Modo de Compra]]="Paquete"),30,0)</f>
        <v>0</v>
      </c>
      <c r="O1888" s="5">
        <f>-SUMIF(lift[Número de pase],pases[[#This Row],[Numero de Pase]],lift[Costo])</f>
        <v>0</v>
      </c>
    </row>
    <row r="1889" spans="1:15" x14ac:dyDescent="0.25">
      <c r="A1889" t="s">
        <v>13</v>
      </c>
      <c r="B1889">
        <v>2018</v>
      </c>
      <c r="C1889">
        <v>43301</v>
      </c>
      <c r="D1889" t="s">
        <v>14</v>
      </c>
      <c r="E1889">
        <v>42925</v>
      </c>
      <c r="F1889">
        <v>7</v>
      </c>
      <c r="G1889" t="s">
        <v>19</v>
      </c>
      <c r="H1889" t="s">
        <v>1907</v>
      </c>
      <c r="I1889" s="5">
        <v>980</v>
      </c>
      <c r="J1889" s="5">
        <f>IFERROR('Ventas Pases'!$I1889/'Ventas Pases'!$F1889,"PASE")</f>
        <v>140</v>
      </c>
      <c r="K1889" t="str">
        <f>IFERROR(VLOOKUP('Ventas Pases'!$J1889,'Comisiones HEROIC'!$E$1:$F$6,2,0),"")</f>
        <v/>
      </c>
      <c r="L1889" s="5">
        <f>IF('Ventas Pases'!$D1889="Red HEROIC",IFERROR(VLOOKUP('Ventas Pases'!$G1889,'Comisiones HEROIC'!$A$1:$B$11,2,0),15),IF('Ventas Pases'!$D1889="Red HEROIC",15,0))</f>
        <v>15</v>
      </c>
      <c r="M1889">
        <f>IF(pases[[#This Row],[Días Visita]]&lt;7,0,IF(pases[[#This Row],[Días Visita]]&lt;9,1,IF(pases[[#This Row],[Días Visita]]="Ilimitados",0,2)))</f>
        <v>1</v>
      </c>
      <c r="N1889" s="5">
        <f>IF(AND('Ventas Pases'!$A1889="Fuera de Temporada",'Ventas Pases'!$B1889=2019,pases[[#This Row],[Modo de Compra]]="Paquete"),30,0)</f>
        <v>0</v>
      </c>
      <c r="O1889" s="5">
        <f>-SUMIF(lift[Número de pase],pases[[#This Row],[Numero de Pase]],lift[Costo])</f>
        <v>0</v>
      </c>
    </row>
    <row r="1890" spans="1:15" x14ac:dyDescent="0.25">
      <c r="A1890" t="s">
        <v>7</v>
      </c>
      <c r="B1890">
        <v>2019</v>
      </c>
      <c r="C1890">
        <v>43541</v>
      </c>
      <c r="D1890" t="s">
        <v>8</v>
      </c>
      <c r="E1890">
        <v>43533</v>
      </c>
      <c r="F1890">
        <v>5</v>
      </c>
      <c r="G1890" t="s">
        <v>9</v>
      </c>
      <c r="H1890" t="s">
        <v>1908</v>
      </c>
      <c r="I1890" s="5">
        <v>600</v>
      </c>
      <c r="J1890" s="5">
        <f>IFERROR('Ventas Pases'!$I1890/'Ventas Pases'!$F1890,"PASE")</f>
        <v>120</v>
      </c>
      <c r="K1890" t="str">
        <f>IFERROR(VLOOKUP('Ventas Pases'!$J1890,'Comisiones HEROIC'!$E$1:$F$6,2,0),"")</f>
        <v/>
      </c>
      <c r="L1890" s="5">
        <f>IF('Ventas Pases'!$D1890="Red HEROIC",IFERROR(VLOOKUP('Ventas Pases'!$G1890,'Comisiones HEROIC'!$A$1:$B$11,2,0),15),IF('Ventas Pases'!$D1890="Red HEROIC",15,0))</f>
        <v>0</v>
      </c>
      <c r="M1890">
        <f>IF(pases[[#This Row],[Días Visita]]&lt;7,0,IF(pases[[#This Row],[Días Visita]]&lt;9,1,IF(pases[[#This Row],[Días Visita]]="Ilimitados",0,2)))</f>
        <v>0</v>
      </c>
      <c r="N1890" s="5">
        <f>IF(AND('Ventas Pases'!$A1890="Fuera de Temporada",'Ventas Pases'!$B1890=2019,pases[[#This Row],[Modo de Compra]]="Paquete"),30,0)</f>
        <v>0</v>
      </c>
      <c r="O1890" s="5">
        <f>-SUMIF(lift[Número de pase],pases[[#This Row],[Numero de Pase]],lift[Costo])</f>
        <v>0</v>
      </c>
    </row>
    <row r="1891" spans="1:15" x14ac:dyDescent="0.25">
      <c r="A1891" t="s">
        <v>7</v>
      </c>
      <c r="B1891">
        <v>2018</v>
      </c>
      <c r="C1891">
        <v>43426</v>
      </c>
      <c r="D1891" t="s">
        <v>8</v>
      </c>
      <c r="E1891">
        <v>43119</v>
      </c>
      <c r="F1891">
        <v>6</v>
      </c>
      <c r="G1891" t="s">
        <v>9</v>
      </c>
      <c r="H1891" t="s">
        <v>1909</v>
      </c>
      <c r="I1891" s="5">
        <v>720</v>
      </c>
      <c r="J1891" s="5">
        <f>IFERROR('Ventas Pases'!$I1891/'Ventas Pases'!$F1891,"PASE")</f>
        <v>120</v>
      </c>
      <c r="K1891" t="str">
        <f>IFERROR(VLOOKUP('Ventas Pases'!$J1891,'Comisiones HEROIC'!$E$1:$F$6,2,0),"")</f>
        <v/>
      </c>
      <c r="L1891" s="5">
        <f>IF('Ventas Pases'!$D1891="Red HEROIC",IFERROR(VLOOKUP('Ventas Pases'!$G1891,'Comisiones HEROIC'!$A$1:$B$11,2,0),15),IF('Ventas Pases'!$D1891="Red HEROIC",15,0))</f>
        <v>0</v>
      </c>
      <c r="M1891">
        <f>IF(pases[[#This Row],[Días Visita]]&lt;7,0,IF(pases[[#This Row],[Días Visita]]&lt;9,1,IF(pases[[#This Row],[Días Visita]]="Ilimitados",0,2)))</f>
        <v>0</v>
      </c>
      <c r="N1891" s="5">
        <f>IF(AND('Ventas Pases'!$A1891="Fuera de Temporada",'Ventas Pases'!$B1891=2019,pases[[#This Row],[Modo de Compra]]="Paquete"),30,0)</f>
        <v>0</v>
      </c>
      <c r="O1891" s="5">
        <f>-SUMIF(lift[Número de pase],pases[[#This Row],[Numero de Pase]],lift[Costo])</f>
        <v>0</v>
      </c>
    </row>
    <row r="1892" spans="1:15" x14ac:dyDescent="0.25">
      <c r="A1892" t="s">
        <v>7</v>
      </c>
      <c r="B1892">
        <v>2019</v>
      </c>
      <c r="C1892">
        <v>43488</v>
      </c>
      <c r="D1892" t="s">
        <v>17</v>
      </c>
      <c r="E1892">
        <v>43541</v>
      </c>
      <c r="F1892">
        <v>1</v>
      </c>
      <c r="G1892" t="s">
        <v>9</v>
      </c>
      <c r="H1892" t="s">
        <v>1910</v>
      </c>
      <c r="I1892" s="5">
        <v>100</v>
      </c>
      <c r="J1892" s="5">
        <f>IFERROR('Ventas Pases'!$I1892/'Ventas Pases'!$F1892,"PASE")</f>
        <v>100</v>
      </c>
      <c r="K1892" t="str">
        <f>IFERROR(VLOOKUP('Ventas Pases'!$J1892,'Comisiones HEROIC'!$E$1:$F$6,2,0),"")</f>
        <v>Ridossan Hotel</v>
      </c>
      <c r="L1892" s="5">
        <f>IF('Ventas Pases'!$D1892="Red HEROIC",IFERROR(VLOOKUP('Ventas Pases'!$G1892,'Comisiones HEROIC'!$A$1:$B$11,2,0),15),IF('Ventas Pases'!$D1892="Red HEROIC",15,0))</f>
        <v>0</v>
      </c>
      <c r="M1892">
        <f>IF(pases[[#This Row],[Días Visita]]&lt;7,0,IF(pases[[#This Row],[Días Visita]]&lt;9,1,IF(pases[[#This Row],[Días Visita]]="Ilimitados",0,2)))</f>
        <v>0</v>
      </c>
      <c r="N1892" s="5">
        <f>IF(AND('Ventas Pases'!$A1892="Fuera de Temporada",'Ventas Pases'!$B1892=2019,pases[[#This Row],[Modo de Compra]]="Paquete"),30,0)</f>
        <v>0</v>
      </c>
      <c r="O1892" s="5">
        <f>-SUMIF(lift[Número de pase],pases[[#This Row],[Numero de Pase]],lift[Costo])</f>
        <v>0</v>
      </c>
    </row>
    <row r="1893" spans="1:15" x14ac:dyDescent="0.25">
      <c r="A1893" t="s">
        <v>7</v>
      </c>
      <c r="B1893">
        <v>2019</v>
      </c>
      <c r="C1893">
        <v>43448</v>
      </c>
      <c r="D1893" t="s">
        <v>8</v>
      </c>
      <c r="E1893">
        <v>43469</v>
      </c>
      <c r="F1893">
        <v>6</v>
      </c>
      <c r="G1893" t="s">
        <v>9</v>
      </c>
      <c r="H1893" t="s">
        <v>1911</v>
      </c>
      <c r="I1893" s="5">
        <v>720</v>
      </c>
      <c r="J1893" s="5">
        <f>IFERROR('Ventas Pases'!$I1893/'Ventas Pases'!$F1893,"PASE")</f>
        <v>120</v>
      </c>
      <c r="K1893" t="str">
        <f>IFERROR(VLOOKUP('Ventas Pases'!$J1893,'Comisiones HEROIC'!$E$1:$F$6,2,0),"")</f>
        <v/>
      </c>
      <c r="L1893" s="5">
        <f>IF('Ventas Pases'!$D1893="Red HEROIC",IFERROR(VLOOKUP('Ventas Pases'!$G1893,'Comisiones HEROIC'!$A$1:$B$11,2,0),15),IF('Ventas Pases'!$D1893="Red HEROIC",15,0))</f>
        <v>0</v>
      </c>
      <c r="M1893">
        <f>IF(pases[[#This Row],[Días Visita]]&lt;7,0,IF(pases[[#This Row],[Días Visita]]&lt;9,1,IF(pases[[#This Row],[Días Visita]]="Ilimitados",0,2)))</f>
        <v>0</v>
      </c>
      <c r="N1893" s="5">
        <f>IF(AND('Ventas Pases'!$A1893="Fuera de Temporada",'Ventas Pases'!$B1893=2019,pases[[#This Row],[Modo de Compra]]="Paquete"),30,0)</f>
        <v>0</v>
      </c>
      <c r="O1893" s="5">
        <f>-SUMIF(lift[Número de pase],pases[[#This Row],[Numero de Pase]],lift[Costo])</f>
        <v>0</v>
      </c>
    </row>
    <row r="1894" spans="1:15" x14ac:dyDescent="0.25">
      <c r="A1894" t="s">
        <v>7</v>
      </c>
      <c r="B1894">
        <v>2018</v>
      </c>
      <c r="C1894">
        <v>43108</v>
      </c>
      <c r="D1894" t="s">
        <v>8</v>
      </c>
      <c r="E1894">
        <v>43147</v>
      </c>
      <c r="F1894">
        <v>5</v>
      </c>
      <c r="G1894" t="s">
        <v>9</v>
      </c>
      <c r="H1894" t="s">
        <v>1912</v>
      </c>
      <c r="I1894" s="5">
        <v>600</v>
      </c>
      <c r="J1894" s="5">
        <f>IFERROR('Ventas Pases'!$I1894/'Ventas Pases'!$F1894,"PASE")</f>
        <v>120</v>
      </c>
      <c r="K1894" t="str">
        <f>IFERROR(VLOOKUP('Ventas Pases'!$J1894,'Comisiones HEROIC'!$E$1:$F$6,2,0),"")</f>
        <v/>
      </c>
      <c r="L1894" s="5">
        <f>IF('Ventas Pases'!$D1894="Red HEROIC",IFERROR(VLOOKUP('Ventas Pases'!$G1894,'Comisiones HEROIC'!$A$1:$B$11,2,0),15),IF('Ventas Pases'!$D1894="Red HEROIC",15,0))</f>
        <v>0</v>
      </c>
      <c r="M1894">
        <f>IF(pases[[#This Row],[Días Visita]]&lt;7,0,IF(pases[[#This Row],[Días Visita]]&lt;9,1,IF(pases[[#This Row],[Días Visita]]="Ilimitados",0,2)))</f>
        <v>0</v>
      </c>
      <c r="N1894" s="5">
        <f>IF(AND('Ventas Pases'!$A1894="Fuera de Temporada",'Ventas Pases'!$B1894=2019,pases[[#This Row],[Modo de Compra]]="Paquete"),30,0)</f>
        <v>0</v>
      </c>
      <c r="O1894" s="5">
        <f>-SUMIF(lift[Número de pase],pases[[#This Row],[Numero de Pase]],lift[Costo])</f>
        <v>0</v>
      </c>
    </row>
    <row r="1895" spans="1:15" x14ac:dyDescent="0.25">
      <c r="A1895" t="s">
        <v>7</v>
      </c>
      <c r="B1895">
        <v>2019</v>
      </c>
      <c r="C1895">
        <v>43489</v>
      </c>
      <c r="D1895" t="s">
        <v>14</v>
      </c>
      <c r="E1895">
        <v>43541</v>
      </c>
      <c r="F1895">
        <v>3</v>
      </c>
      <c r="G1895" t="s">
        <v>19</v>
      </c>
      <c r="H1895" t="s">
        <v>1913</v>
      </c>
      <c r="I1895" s="5">
        <v>420</v>
      </c>
      <c r="J1895" s="5">
        <f>IFERROR('Ventas Pases'!$I1895/'Ventas Pases'!$F1895,"PASE")</f>
        <v>140</v>
      </c>
      <c r="K1895" t="str">
        <f>IFERROR(VLOOKUP('Ventas Pases'!$J1895,'Comisiones HEROIC'!$E$1:$F$6,2,0),"")</f>
        <v/>
      </c>
      <c r="L1895" s="5">
        <f>IF('Ventas Pases'!$D1895="Red HEROIC",IFERROR(VLOOKUP('Ventas Pases'!$G1895,'Comisiones HEROIC'!$A$1:$B$11,2,0),15),IF('Ventas Pases'!$D1895="Red HEROIC",15,0))</f>
        <v>15</v>
      </c>
      <c r="M1895">
        <f>IF(pases[[#This Row],[Días Visita]]&lt;7,0,IF(pases[[#This Row],[Días Visita]]&lt;9,1,IF(pases[[#This Row],[Días Visita]]="Ilimitados",0,2)))</f>
        <v>0</v>
      </c>
      <c r="N1895" s="5">
        <f>IF(AND('Ventas Pases'!$A1895="Fuera de Temporada",'Ventas Pases'!$B1895=2019,pases[[#This Row],[Modo de Compra]]="Paquete"),30,0)</f>
        <v>0</v>
      </c>
      <c r="O1895" s="5">
        <f>-SUMIF(lift[Número de pase],pases[[#This Row],[Numero de Pase]],lift[Costo])</f>
        <v>0</v>
      </c>
    </row>
    <row r="1896" spans="1:15" x14ac:dyDescent="0.25">
      <c r="A1896" t="s">
        <v>7</v>
      </c>
      <c r="B1896">
        <v>2018</v>
      </c>
      <c r="C1896">
        <v>43434</v>
      </c>
      <c r="D1896" t="s">
        <v>17</v>
      </c>
      <c r="E1896">
        <v>43107</v>
      </c>
      <c r="F1896">
        <v>1</v>
      </c>
      <c r="G1896" t="s">
        <v>9</v>
      </c>
      <c r="H1896" t="s">
        <v>1914</v>
      </c>
      <c r="I1896" s="5">
        <v>105</v>
      </c>
      <c r="J1896" s="5">
        <f>IFERROR('Ventas Pases'!$I1896/'Ventas Pases'!$F1896,"PASE")</f>
        <v>105</v>
      </c>
      <c r="K1896" t="str">
        <f>IFERROR(VLOOKUP('Ventas Pases'!$J1896,'Comisiones HEROIC'!$E$1:$F$6,2,0),"")</f>
        <v>OI Hotels</v>
      </c>
      <c r="L1896" s="5">
        <f>IF('Ventas Pases'!$D1896="Red HEROIC",IFERROR(VLOOKUP('Ventas Pases'!$G1896,'Comisiones HEROIC'!$A$1:$B$11,2,0),15),IF('Ventas Pases'!$D1896="Red HEROIC",15,0))</f>
        <v>0</v>
      </c>
      <c r="M1896">
        <f>IF(pases[[#This Row],[Días Visita]]&lt;7,0,IF(pases[[#This Row],[Días Visita]]&lt;9,1,IF(pases[[#This Row],[Días Visita]]="Ilimitados",0,2)))</f>
        <v>0</v>
      </c>
      <c r="N1896" s="5">
        <f>IF(AND('Ventas Pases'!$A1896="Fuera de Temporada",'Ventas Pases'!$B1896=2019,pases[[#This Row],[Modo de Compra]]="Paquete"),30,0)</f>
        <v>0</v>
      </c>
      <c r="O1896" s="5">
        <f>-SUMIF(lift[Número de pase],pases[[#This Row],[Numero de Pase]],lift[Costo])</f>
        <v>0</v>
      </c>
    </row>
    <row r="1897" spans="1:15" x14ac:dyDescent="0.25">
      <c r="A1897" t="s">
        <v>13</v>
      </c>
      <c r="B1897">
        <v>2019</v>
      </c>
      <c r="C1897">
        <v>43201</v>
      </c>
      <c r="D1897" t="s">
        <v>14</v>
      </c>
      <c r="E1897">
        <v>43230</v>
      </c>
      <c r="F1897">
        <v>3</v>
      </c>
      <c r="G1897" t="s">
        <v>15</v>
      </c>
      <c r="H1897" t="s">
        <v>1915</v>
      </c>
      <c r="I1897" s="5">
        <v>420</v>
      </c>
      <c r="J1897" s="5">
        <f>IFERROR('Ventas Pases'!$I1897/'Ventas Pases'!$F1897,"PASE")</f>
        <v>140</v>
      </c>
      <c r="K1897" t="str">
        <f>IFERROR(VLOOKUP('Ventas Pases'!$J1897,'Comisiones HEROIC'!$E$1:$F$6,2,0),"")</f>
        <v/>
      </c>
      <c r="L1897" s="5">
        <f>IF('Ventas Pases'!$D1897="Red HEROIC",IFERROR(VLOOKUP('Ventas Pases'!$G1897,'Comisiones HEROIC'!$A$1:$B$11,2,0),15),IF('Ventas Pases'!$D1897="Red HEROIC",15,0))</f>
        <v>12</v>
      </c>
      <c r="M1897">
        <f>IF(pases[[#This Row],[Días Visita]]&lt;7,0,IF(pases[[#This Row],[Días Visita]]&lt;9,1,IF(pases[[#This Row],[Días Visita]]="Ilimitados",0,2)))</f>
        <v>0</v>
      </c>
      <c r="N1897" s="5">
        <f>IF(AND('Ventas Pases'!$A1897="Fuera de Temporada",'Ventas Pases'!$B1897=2019,pases[[#This Row],[Modo de Compra]]="Paquete"),30,0)</f>
        <v>0</v>
      </c>
      <c r="O1897" s="5">
        <f>-SUMIF(lift[Número de pase],pases[[#This Row],[Numero de Pase]],lift[Costo])</f>
        <v>0</v>
      </c>
    </row>
    <row r="1898" spans="1:15" x14ac:dyDescent="0.25">
      <c r="A1898" t="s">
        <v>7</v>
      </c>
      <c r="B1898">
        <v>2019</v>
      </c>
      <c r="C1898">
        <v>43501</v>
      </c>
      <c r="D1898" t="s">
        <v>14</v>
      </c>
      <c r="E1898">
        <v>43525</v>
      </c>
      <c r="F1898">
        <v>7</v>
      </c>
      <c r="G1898" t="s">
        <v>15</v>
      </c>
      <c r="H1898" t="s">
        <v>1916</v>
      </c>
      <c r="I1898" s="5">
        <v>980</v>
      </c>
      <c r="J1898" s="5">
        <f>IFERROR('Ventas Pases'!$I1898/'Ventas Pases'!$F1898,"PASE")</f>
        <v>140</v>
      </c>
      <c r="K1898" t="str">
        <f>IFERROR(VLOOKUP('Ventas Pases'!$J1898,'Comisiones HEROIC'!$E$1:$F$6,2,0),"")</f>
        <v/>
      </c>
      <c r="L1898" s="5">
        <f>IF('Ventas Pases'!$D1898="Red HEROIC",IFERROR(VLOOKUP('Ventas Pases'!$G1898,'Comisiones HEROIC'!$A$1:$B$11,2,0),15),IF('Ventas Pases'!$D1898="Red HEROIC",15,0))</f>
        <v>12</v>
      </c>
      <c r="M1898">
        <f>IF(pases[[#This Row],[Días Visita]]&lt;7,0,IF(pases[[#This Row],[Días Visita]]&lt;9,1,IF(pases[[#This Row],[Días Visita]]="Ilimitados",0,2)))</f>
        <v>1</v>
      </c>
      <c r="N1898" s="5">
        <f>IF(AND('Ventas Pases'!$A1898="Fuera de Temporada",'Ventas Pases'!$B1898=2019,pases[[#This Row],[Modo de Compra]]="Paquete"),30,0)</f>
        <v>0</v>
      </c>
      <c r="O1898" s="5">
        <f>-SUMIF(lift[Número de pase],pases[[#This Row],[Numero de Pase]],lift[Costo])</f>
        <v>0</v>
      </c>
    </row>
    <row r="1899" spans="1:15" x14ac:dyDescent="0.25">
      <c r="A1899" t="s">
        <v>7</v>
      </c>
      <c r="B1899">
        <v>2019</v>
      </c>
      <c r="C1899">
        <v>43531</v>
      </c>
      <c r="D1899" t="s">
        <v>8</v>
      </c>
      <c r="E1899">
        <v>43419</v>
      </c>
      <c r="F1899" t="s">
        <v>11</v>
      </c>
      <c r="G1899" t="s">
        <v>9</v>
      </c>
      <c r="H1899" t="s">
        <v>1917</v>
      </c>
      <c r="I1899" s="5">
        <v>1950</v>
      </c>
      <c r="J1899" s="5" t="str">
        <f>IFERROR('Ventas Pases'!$I1899/'Ventas Pases'!$F1899,"PASE")</f>
        <v>PASE</v>
      </c>
      <c r="K1899" t="str">
        <f>IFERROR(VLOOKUP('Ventas Pases'!$J1899,'Comisiones HEROIC'!$E$1:$F$6,2,0),"")</f>
        <v/>
      </c>
      <c r="L1899" s="5">
        <f>IF('Ventas Pases'!$D1899="Red HEROIC",IFERROR(VLOOKUP('Ventas Pases'!$G1899,'Comisiones HEROIC'!$A$1:$B$11,2,0),15),IF('Ventas Pases'!$D1899="Red HEROIC",15,0))</f>
        <v>0</v>
      </c>
      <c r="M1899">
        <f>IF(pases[[#This Row],[Días Visita]]&lt;7,0,IF(pases[[#This Row],[Días Visita]]&lt;9,1,IF(pases[[#This Row],[Días Visita]]="Ilimitados",0,2)))</f>
        <v>0</v>
      </c>
      <c r="N1899" s="5">
        <f>IF(AND('Ventas Pases'!$A1899="Fuera de Temporada",'Ventas Pases'!$B1899=2019,pases[[#This Row],[Modo de Compra]]="Paquete"),30,0)</f>
        <v>0</v>
      </c>
      <c r="O1899" s="5">
        <f>-SUMIF(lift[Número de pase],pases[[#This Row],[Numero de Pase]],lift[Costo])</f>
        <v>-92</v>
      </c>
    </row>
    <row r="1900" spans="1:15" x14ac:dyDescent="0.25">
      <c r="A1900" t="s">
        <v>7</v>
      </c>
      <c r="B1900">
        <v>2018</v>
      </c>
      <c r="C1900">
        <v>43463</v>
      </c>
      <c r="D1900" t="s">
        <v>14</v>
      </c>
      <c r="E1900">
        <v>43111</v>
      </c>
      <c r="F1900">
        <v>9</v>
      </c>
      <c r="G1900" t="s">
        <v>33</v>
      </c>
      <c r="H1900" t="s">
        <v>1918</v>
      </c>
      <c r="I1900" s="5">
        <v>1260</v>
      </c>
      <c r="J1900" s="5">
        <f>IFERROR('Ventas Pases'!$I1900/'Ventas Pases'!$F1900,"PASE")</f>
        <v>140</v>
      </c>
      <c r="K1900" t="str">
        <f>IFERROR(VLOOKUP('Ventas Pases'!$J1900,'Comisiones HEROIC'!$E$1:$F$6,2,0),"")</f>
        <v/>
      </c>
      <c r="L1900" s="5">
        <f>IF('Ventas Pases'!$D1900="Red HEROIC",IFERROR(VLOOKUP('Ventas Pases'!$G1900,'Comisiones HEROIC'!$A$1:$B$11,2,0),15),IF('Ventas Pases'!$D1900="Red HEROIC",15,0))</f>
        <v>15</v>
      </c>
      <c r="M1900">
        <f>IF(pases[[#This Row],[Días Visita]]&lt;7,0,IF(pases[[#This Row],[Días Visita]]&lt;9,1,IF(pases[[#This Row],[Días Visita]]="Ilimitados",0,2)))</f>
        <v>2</v>
      </c>
      <c r="N1900" s="5">
        <f>IF(AND('Ventas Pases'!$A1900="Fuera de Temporada",'Ventas Pases'!$B1900=2019,pases[[#This Row],[Modo de Compra]]="Paquete"),30,0)</f>
        <v>0</v>
      </c>
      <c r="O1900" s="5">
        <f>-SUMIF(lift[Número de pase],pases[[#This Row],[Numero de Pase]],lift[Costo])</f>
        <v>0</v>
      </c>
    </row>
    <row r="1901" spans="1:15" x14ac:dyDescent="0.25">
      <c r="A1901" t="s">
        <v>13</v>
      </c>
      <c r="B1901">
        <v>2019</v>
      </c>
      <c r="C1901">
        <v>43359</v>
      </c>
      <c r="D1901" t="s">
        <v>14</v>
      </c>
      <c r="E1901">
        <v>43317</v>
      </c>
      <c r="F1901">
        <v>5</v>
      </c>
      <c r="G1901" t="s">
        <v>15</v>
      </c>
      <c r="H1901" t="s">
        <v>1919</v>
      </c>
      <c r="I1901" s="5">
        <v>700</v>
      </c>
      <c r="J1901" s="5">
        <f>IFERROR('Ventas Pases'!$I1901/'Ventas Pases'!$F1901,"PASE")</f>
        <v>140</v>
      </c>
      <c r="K1901" t="str">
        <f>IFERROR(VLOOKUP('Ventas Pases'!$J1901,'Comisiones HEROIC'!$E$1:$F$6,2,0),"")</f>
        <v/>
      </c>
      <c r="L1901" s="5">
        <f>IF('Ventas Pases'!$D1901="Red HEROIC",IFERROR(VLOOKUP('Ventas Pases'!$G1901,'Comisiones HEROIC'!$A$1:$B$11,2,0),15),IF('Ventas Pases'!$D1901="Red HEROIC",15,0))</f>
        <v>12</v>
      </c>
      <c r="M1901">
        <f>IF(pases[[#This Row],[Días Visita]]&lt;7,0,IF(pases[[#This Row],[Días Visita]]&lt;9,1,IF(pases[[#This Row],[Días Visita]]="Ilimitados",0,2)))</f>
        <v>0</v>
      </c>
      <c r="N1901" s="5">
        <f>IF(AND('Ventas Pases'!$A1901="Fuera de Temporada",'Ventas Pases'!$B1901=2019,pases[[#This Row],[Modo de Compra]]="Paquete"),30,0)</f>
        <v>0</v>
      </c>
      <c r="O1901" s="5">
        <f>-SUMIF(lift[Número de pase],pases[[#This Row],[Numero de Pase]],lift[Costo])</f>
        <v>0</v>
      </c>
    </row>
    <row r="1902" spans="1:15" x14ac:dyDescent="0.25">
      <c r="A1902" t="s">
        <v>7</v>
      </c>
      <c r="B1902">
        <v>2019</v>
      </c>
      <c r="C1902">
        <v>43553</v>
      </c>
      <c r="D1902" t="s">
        <v>14</v>
      </c>
      <c r="E1902">
        <v>43545</v>
      </c>
      <c r="F1902">
        <v>1</v>
      </c>
      <c r="G1902" t="s">
        <v>15</v>
      </c>
      <c r="H1902" t="s">
        <v>1920</v>
      </c>
      <c r="I1902" s="5">
        <v>140</v>
      </c>
      <c r="J1902" s="5">
        <f>IFERROR('Ventas Pases'!$I1902/'Ventas Pases'!$F1902,"PASE")</f>
        <v>140</v>
      </c>
      <c r="K1902" t="str">
        <f>IFERROR(VLOOKUP('Ventas Pases'!$J1902,'Comisiones HEROIC'!$E$1:$F$6,2,0),"")</f>
        <v/>
      </c>
      <c r="L1902" s="5">
        <f>IF('Ventas Pases'!$D1902="Red HEROIC",IFERROR(VLOOKUP('Ventas Pases'!$G1902,'Comisiones HEROIC'!$A$1:$B$11,2,0),15),IF('Ventas Pases'!$D1902="Red HEROIC",15,0))</f>
        <v>12</v>
      </c>
      <c r="M1902">
        <f>IF(pases[[#This Row],[Días Visita]]&lt;7,0,IF(pases[[#This Row],[Días Visita]]&lt;9,1,IF(pases[[#This Row],[Días Visita]]="Ilimitados",0,2)))</f>
        <v>0</v>
      </c>
      <c r="N1902" s="5">
        <f>IF(AND('Ventas Pases'!$A1902="Fuera de Temporada",'Ventas Pases'!$B1902=2019,pases[[#This Row],[Modo de Compra]]="Paquete"),30,0)</f>
        <v>0</v>
      </c>
      <c r="O1902" s="5">
        <f>-SUMIF(lift[Número de pase],pases[[#This Row],[Numero de Pase]],lift[Costo])</f>
        <v>0</v>
      </c>
    </row>
    <row r="1903" spans="1:15" x14ac:dyDescent="0.25">
      <c r="A1903" t="s">
        <v>7</v>
      </c>
      <c r="B1903">
        <v>2019</v>
      </c>
      <c r="C1903">
        <v>43510</v>
      </c>
      <c r="D1903" t="s">
        <v>14</v>
      </c>
      <c r="E1903">
        <v>43544</v>
      </c>
      <c r="F1903">
        <v>9</v>
      </c>
      <c r="G1903" t="s">
        <v>15</v>
      </c>
      <c r="H1903" t="s">
        <v>1921</v>
      </c>
      <c r="I1903" s="5">
        <v>1260</v>
      </c>
      <c r="J1903" s="5">
        <f>IFERROR('Ventas Pases'!$I1903/'Ventas Pases'!$F1903,"PASE")</f>
        <v>140</v>
      </c>
      <c r="K1903" t="str">
        <f>IFERROR(VLOOKUP('Ventas Pases'!$J1903,'Comisiones HEROIC'!$E$1:$F$6,2,0),"")</f>
        <v/>
      </c>
      <c r="L1903" s="5">
        <f>IF('Ventas Pases'!$D1903="Red HEROIC",IFERROR(VLOOKUP('Ventas Pases'!$G1903,'Comisiones HEROIC'!$A$1:$B$11,2,0),15),IF('Ventas Pases'!$D1903="Red HEROIC",15,0))</f>
        <v>12</v>
      </c>
      <c r="M1903">
        <f>IF(pases[[#This Row],[Días Visita]]&lt;7,0,IF(pases[[#This Row],[Días Visita]]&lt;9,1,IF(pases[[#This Row],[Días Visita]]="Ilimitados",0,2)))</f>
        <v>2</v>
      </c>
      <c r="N1903" s="5">
        <f>IF(AND('Ventas Pases'!$A1903="Fuera de Temporada",'Ventas Pases'!$B1903=2019,pases[[#This Row],[Modo de Compra]]="Paquete"),30,0)</f>
        <v>0</v>
      </c>
      <c r="O1903" s="5">
        <f>-SUMIF(lift[Número de pase],pases[[#This Row],[Numero de Pase]],lift[Costo])</f>
        <v>0</v>
      </c>
    </row>
    <row r="1904" spans="1:15" x14ac:dyDescent="0.25">
      <c r="A1904" t="s">
        <v>7</v>
      </c>
      <c r="B1904">
        <v>2018</v>
      </c>
      <c r="C1904">
        <v>43119</v>
      </c>
      <c r="D1904" t="s">
        <v>17</v>
      </c>
      <c r="E1904">
        <v>43142</v>
      </c>
      <c r="F1904">
        <v>2</v>
      </c>
      <c r="G1904" t="s">
        <v>9</v>
      </c>
      <c r="H1904" t="s">
        <v>1922</v>
      </c>
      <c r="I1904" s="5">
        <v>210</v>
      </c>
      <c r="J1904" s="5">
        <f>IFERROR('Ventas Pases'!$I1904/'Ventas Pases'!$F1904,"PASE")</f>
        <v>105</v>
      </c>
      <c r="K1904" t="str">
        <f>IFERROR(VLOOKUP('Ventas Pases'!$J1904,'Comisiones HEROIC'!$E$1:$F$6,2,0),"")</f>
        <v>OI Hotels</v>
      </c>
      <c r="L1904" s="5">
        <f>IF('Ventas Pases'!$D1904="Red HEROIC",IFERROR(VLOOKUP('Ventas Pases'!$G1904,'Comisiones HEROIC'!$A$1:$B$11,2,0),15),IF('Ventas Pases'!$D1904="Red HEROIC",15,0))</f>
        <v>0</v>
      </c>
      <c r="M1904">
        <f>IF(pases[[#This Row],[Días Visita]]&lt;7,0,IF(pases[[#This Row],[Días Visita]]&lt;9,1,IF(pases[[#This Row],[Días Visita]]="Ilimitados",0,2)))</f>
        <v>0</v>
      </c>
      <c r="N1904" s="5">
        <f>IF(AND('Ventas Pases'!$A1904="Fuera de Temporada",'Ventas Pases'!$B1904=2019,pases[[#This Row],[Modo de Compra]]="Paquete"),30,0)</f>
        <v>0</v>
      </c>
      <c r="O1904" s="5">
        <f>-SUMIF(lift[Número de pase],pases[[#This Row],[Numero de Pase]],lift[Costo])</f>
        <v>0</v>
      </c>
    </row>
    <row r="1905" spans="1:15" x14ac:dyDescent="0.25">
      <c r="A1905" t="s">
        <v>7</v>
      </c>
      <c r="B1905">
        <v>2019</v>
      </c>
      <c r="C1905">
        <v>43473</v>
      </c>
      <c r="D1905" t="s">
        <v>17</v>
      </c>
      <c r="E1905">
        <v>43495</v>
      </c>
      <c r="F1905">
        <v>8</v>
      </c>
      <c r="G1905" t="s">
        <v>9</v>
      </c>
      <c r="H1905" t="s">
        <v>1923</v>
      </c>
      <c r="I1905" s="5">
        <v>840</v>
      </c>
      <c r="J1905" s="5">
        <f>IFERROR('Ventas Pases'!$I1905/'Ventas Pases'!$F1905,"PASE")</f>
        <v>105</v>
      </c>
      <c r="K1905" t="str">
        <f>IFERROR(VLOOKUP('Ventas Pases'!$J1905,'Comisiones HEROIC'!$E$1:$F$6,2,0),"")</f>
        <v>OI Hotels</v>
      </c>
      <c r="L1905" s="5">
        <f>IF('Ventas Pases'!$D1905="Red HEROIC",IFERROR(VLOOKUP('Ventas Pases'!$G1905,'Comisiones HEROIC'!$A$1:$B$11,2,0),15),IF('Ventas Pases'!$D1905="Red HEROIC",15,0))</f>
        <v>0</v>
      </c>
      <c r="M1905">
        <f>IF(pases[[#This Row],[Días Visita]]&lt;7,0,IF(pases[[#This Row],[Días Visita]]&lt;9,1,IF(pases[[#This Row],[Días Visita]]="Ilimitados",0,2)))</f>
        <v>1</v>
      </c>
      <c r="N1905" s="5">
        <f>IF(AND('Ventas Pases'!$A1905="Fuera de Temporada",'Ventas Pases'!$B1905=2019,pases[[#This Row],[Modo de Compra]]="Paquete"),30,0)</f>
        <v>0</v>
      </c>
      <c r="O1905" s="5">
        <f>-SUMIF(lift[Número de pase],pases[[#This Row],[Numero de Pase]],lift[Costo])</f>
        <v>0</v>
      </c>
    </row>
    <row r="1906" spans="1:15" x14ac:dyDescent="0.25">
      <c r="A1906" t="s">
        <v>7</v>
      </c>
      <c r="B1906">
        <v>2018</v>
      </c>
      <c r="C1906">
        <v>43435</v>
      </c>
      <c r="D1906" t="s">
        <v>14</v>
      </c>
      <c r="E1906">
        <v>43069</v>
      </c>
      <c r="F1906">
        <v>4</v>
      </c>
      <c r="G1906" t="s">
        <v>33</v>
      </c>
      <c r="H1906" t="s">
        <v>1924</v>
      </c>
      <c r="I1906" s="5">
        <v>560</v>
      </c>
      <c r="J1906" s="5">
        <f>IFERROR('Ventas Pases'!$I1906/'Ventas Pases'!$F1906,"PASE")</f>
        <v>140</v>
      </c>
      <c r="K1906" t="str">
        <f>IFERROR(VLOOKUP('Ventas Pases'!$J1906,'Comisiones HEROIC'!$E$1:$F$6,2,0),"")</f>
        <v/>
      </c>
      <c r="L1906" s="5">
        <f>IF('Ventas Pases'!$D1906="Red HEROIC",IFERROR(VLOOKUP('Ventas Pases'!$G1906,'Comisiones HEROIC'!$A$1:$B$11,2,0),15),IF('Ventas Pases'!$D1906="Red HEROIC",15,0))</f>
        <v>15</v>
      </c>
      <c r="M1906">
        <f>IF(pases[[#This Row],[Días Visita]]&lt;7,0,IF(pases[[#This Row],[Días Visita]]&lt;9,1,IF(pases[[#This Row],[Días Visita]]="Ilimitados",0,2)))</f>
        <v>0</v>
      </c>
      <c r="N1906" s="5">
        <f>IF(AND('Ventas Pases'!$A1906="Fuera de Temporada",'Ventas Pases'!$B1906=2019,pases[[#This Row],[Modo de Compra]]="Paquete"),30,0)</f>
        <v>0</v>
      </c>
      <c r="O1906" s="5">
        <f>-SUMIF(lift[Número de pase],pases[[#This Row],[Numero de Pase]],lift[Costo])</f>
        <v>0</v>
      </c>
    </row>
    <row r="1907" spans="1:15" x14ac:dyDescent="0.25">
      <c r="A1907" t="s">
        <v>7</v>
      </c>
      <c r="B1907">
        <v>2018</v>
      </c>
      <c r="C1907">
        <v>43456</v>
      </c>
      <c r="D1907" t="s">
        <v>17</v>
      </c>
      <c r="E1907">
        <v>43133</v>
      </c>
      <c r="F1907">
        <v>7</v>
      </c>
      <c r="G1907" t="s">
        <v>9</v>
      </c>
      <c r="H1907" t="s">
        <v>1925</v>
      </c>
      <c r="I1907" s="5">
        <v>735</v>
      </c>
      <c r="J1907" s="5">
        <f>IFERROR('Ventas Pases'!$I1907/'Ventas Pases'!$F1907,"PASE")</f>
        <v>105</v>
      </c>
      <c r="K1907" t="str">
        <f>IFERROR(VLOOKUP('Ventas Pases'!$J1907,'Comisiones HEROIC'!$E$1:$F$6,2,0),"")</f>
        <v>OI Hotels</v>
      </c>
      <c r="L1907" s="5">
        <f>IF('Ventas Pases'!$D1907="Red HEROIC",IFERROR(VLOOKUP('Ventas Pases'!$G1907,'Comisiones HEROIC'!$A$1:$B$11,2,0),15),IF('Ventas Pases'!$D1907="Red HEROIC",15,0))</f>
        <v>0</v>
      </c>
      <c r="M1907">
        <f>IF(pases[[#This Row],[Días Visita]]&lt;7,0,IF(pases[[#This Row],[Días Visita]]&lt;9,1,IF(pases[[#This Row],[Días Visita]]="Ilimitados",0,2)))</f>
        <v>1</v>
      </c>
      <c r="N1907" s="5">
        <f>IF(AND('Ventas Pases'!$A1907="Fuera de Temporada",'Ventas Pases'!$B1907=2019,pases[[#This Row],[Modo de Compra]]="Paquete"),30,0)</f>
        <v>0</v>
      </c>
      <c r="O1907" s="5">
        <f>-SUMIF(lift[Número de pase],pases[[#This Row],[Numero de Pase]],lift[Costo])</f>
        <v>0</v>
      </c>
    </row>
    <row r="1908" spans="1:15" x14ac:dyDescent="0.25">
      <c r="A1908" t="s">
        <v>13</v>
      </c>
      <c r="B1908">
        <v>2019</v>
      </c>
      <c r="C1908">
        <v>43326</v>
      </c>
      <c r="D1908" t="s">
        <v>17</v>
      </c>
      <c r="E1908">
        <v>43222</v>
      </c>
      <c r="F1908">
        <v>2</v>
      </c>
      <c r="G1908" t="s">
        <v>9</v>
      </c>
      <c r="H1908" t="s">
        <v>1926</v>
      </c>
      <c r="I1908" s="5">
        <v>200</v>
      </c>
      <c r="J1908" s="5">
        <f>IFERROR('Ventas Pases'!$I1908/'Ventas Pases'!$F1908,"PASE")</f>
        <v>100</v>
      </c>
      <c r="K1908" t="str">
        <f>IFERROR(VLOOKUP('Ventas Pases'!$J1908,'Comisiones HEROIC'!$E$1:$F$6,2,0),"")</f>
        <v>Ridossan Hotel</v>
      </c>
      <c r="L1908" s="5">
        <f>IF('Ventas Pases'!$D1908="Red HEROIC",IFERROR(VLOOKUP('Ventas Pases'!$G1908,'Comisiones HEROIC'!$A$1:$B$11,2,0),15),IF('Ventas Pases'!$D1908="Red HEROIC",15,0))</f>
        <v>0</v>
      </c>
      <c r="M1908">
        <f>IF(pases[[#This Row],[Días Visita]]&lt;7,0,IF(pases[[#This Row],[Días Visita]]&lt;9,1,IF(pases[[#This Row],[Días Visita]]="Ilimitados",0,2)))</f>
        <v>0</v>
      </c>
      <c r="N1908" s="5">
        <f>IF(AND('Ventas Pases'!$A1908="Fuera de Temporada",'Ventas Pases'!$B1908=2019,pases[[#This Row],[Modo de Compra]]="Paquete"),30,0)</f>
        <v>30</v>
      </c>
      <c r="O1908" s="5">
        <f>-SUMIF(lift[Número de pase],pases[[#This Row],[Numero de Pase]],lift[Costo])</f>
        <v>0</v>
      </c>
    </row>
    <row r="1909" spans="1:15" x14ac:dyDescent="0.25">
      <c r="A1909" t="s">
        <v>7</v>
      </c>
      <c r="B1909">
        <v>2019</v>
      </c>
      <c r="C1909">
        <v>43422</v>
      </c>
      <c r="D1909" t="s">
        <v>14</v>
      </c>
      <c r="E1909">
        <v>43441</v>
      </c>
      <c r="F1909">
        <v>4</v>
      </c>
      <c r="G1909" t="s">
        <v>33</v>
      </c>
      <c r="H1909" t="s">
        <v>1927</v>
      </c>
      <c r="I1909" s="5">
        <v>560</v>
      </c>
      <c r="J1909" s="5">
        <f>IFERROR('Ventas Pases'!$I1909/'Ventas Pases'!$F1909,"PASE")</f>
        <v>140</v>
      </c>
      <c r="K1909" t="str">
        <f>IFERROR(VLOOKUP('Ventas Pases'!$J1909,'Comisiones HEROIC'!$E$1:$F$6,2,0),"")</f>
        <v/>
      </c>
      <c r="L1909" s="5">
        <f>IF('Ventas Pases'!$D1909="Red HEROIC",IFERROR(VLOOKUP('Ventas Pases'!$G1909,'Comisiones HEROIC'!$A$1:$B$11,2,0),15),IF('Ventas Pases'!$D1909="Red HEROIC",15,0))</f>
        <v>15</v>
      </c>
      <c r="M1909">
        <f>IF(pases[[#This Row],[Días Visita]]&lt;7,0,IF(pases[[#This Row],[Días Visita]]&lt;9,1,IF(pases[[#This Row],[Días Visita]]="Ilimitados",0,2)))</f>
        <v>0</v>
      </c>
      <c r="N1909" s="5">
        <f>IF(AND('Ventas Pases'!$A1909="Fuera de Temporada",'Ventas Pases'!$B1909=2019,pases[[#This Row],[Modo de Compra]]="Paquete"),30,0)</f>
        <v>0</v>
      </c>
      <c r="O1909" s="5">
        <f>-SUMIF(lift[Número de pase],pases[[#This Row],[Numero de Pase]],lift[Costo])</f>
        <v>0</v>
      </c>
    </row>
    <row r="1910" spans="1:15" x14ac:dyDescent="0.25">
      <c r="A1910" t="s">
        <v>7</v>
      </c>
      <c r="B1910">
        <v>2018</v>
      </c>
      <c r="C1910">
        <v>43427</v>
      </c>
      <c r="D1910" t="s">
        <v>8</v>
      </c>
      <c r="E1910">
        <v>43054</v>
      </c>
      <c r="F1910" t="s">
        <v>11</v>
      </c>
      <c r="G1910" t="s">
        <v>9</v>
      </c>
      <c r="H1910" t="s">
        <v>1928</v>
      </c>
      <c r="I1910" s="5">
        <v>1950</v>
      </c>
      <c r="J1910" s="5" t="str">
        <f>IFERROR('Ventas Pases'!$I1910/'Ventas Pases'!$F1910,"PASE")</f>
        <v>PASE</v>
      </c>
      <c r="K1910" t="str">
        <f>IFERROR(VLOOKUP('Ventas Pases'!$J1910,'Comisiones HEROIC'!$E$1:$F$6,2,0),"")</f>
        <v/>
      </c>
      <c r="L1910" s="5">
        <f>IF('Ventas Pases'!$D1910="Red HEROIC",IFERROR(VLOOKUP('Ventas Pases'!$G1910,'Comisiones HEROIC'!$A$1:$B$11,2,0),15),IF('Ventas Pases'!$D1910="Red HEROIC",15,0))</f>
        <v>0</v>
      </c>
      <c r="M1910">
        <f>IF(pases[[#This Row],[Días Visita]]&lt;7,0,IF(pases[[#This Row],[Días Visita]]&lt;9,1,IF(pases[[#This Row],[Días Visita]]="Ilimitados",0,2)))</f>
        <v>0</v>
      </c>
      <c r="N1910" s="5">
        <f>IF(AND('Ventas Pases'!$A1910="Fuera de Temporada",'Ventas Pases'!$B1910=2019,pases[[#This Row],[Modo de Compra]]="Paquete"),30,0)</f>
        <v>0</v>
      </c>
      <c r="O1910" s="5">
        <f>-SUMIF(lift[Número de pase],pases[[#This Row],[Numero de Pase]],lift[Costo])</f>
        <v>-460</v>
      </c>
    </row>
    <row r="1911" spans="1:15" x14ac:dyDescent="0.25">
      <c r="A1911" t="s">
        <v>7</v>
      </c>
      <c r="B1911">
        <v>2019</v>
      </c>
      <c r="C1911">
        <v>43524</v>
      </c>
      <c r="D1911" t="s">
        <v>14</v>
      </c>
      <c r="E1911">
        <v>43540</v>
      </c>
      <c r="F1911">
        <v>9</v>
      </c>
      <c r="G1911" t="s">
        <v>27</v>
      </c>
      <c r="H1911" t="s">
        <v>1929</v>
      </c>
      <c r="I1911" s="5">
        <v>1260</v>
      </c>
      <c r="J1911" s="5">
        <f>IFERROR('Ventas Pases'!$I1911/'Ventas Pases'!$F1911,"PASE")</f>
        <v>140</v>
      </c>
      <c r="K1911" t="str">
        <f>IFERROR(VLOOKUP('Ventas Pases'!$J1911,'Comisiones HEROIC'!$E$1:$F$6,2,0),"")</f>
        <v/>
      </c>
      <c r="L1911" s="5">
        <f>IF('Ventas Pases'!$D1911="Red HEROIC",IFERROR(VLOOKUP('Ventas Pases'!$G1911,'Comisiones HEROIC'!$A$1:$B$11,2,0),15),IF('Ventas Pases'!$D1911="Red HEROIC",15,0))</f>
        <v>15</v>
      </c>
      <c r="M1911">
        <f>IF(pases[[#This Row],[Días Visita]]&lt;7,0,IF(pases[[#This Row],[Días Visita]]&lt;9,1,IF(pases[[#This Row],[Días Visita]]="Ilimitados",0,2)))</f>
        <v>2</v>
      </c>
      <c r="N1911" s="5">
        <f>IF(AND('Ventas Pases'!$A1911="Fuera de Temporada",'Ventas Pases'!$B1911=2019,pases[[#This Row],[Modo de Compra]]="Paquete"),30,0)</f>
        <v>0</v>
      </c>
      <c r="O1911" s="5">
        <f>-SUMIF(lift[Número de pase],pases[[#This Row],[Numero de Pase]],lift[Costo])</f>
        <v>0</v>
      </c>
    </row>
    <row r="1912" spans="1:15" x14ac:dyDescent="0.25">
      <c r="A1912" t="s">
        <v>7</v>
      </c>
      <c r="B1912">
        <v>2018</v>
      </c>
      <c r="C1912">
        <v>43434</v>
      </c>
      <c r="D1912" t="s">
        <v>17</v>
      </c>
      <c r="E1912">
        <v>43147</v>
      </c>
      <c r="F1912">
        <v>9</v>
      </c>
      <c r="G1912" t="s">
        <v>9</v>
      </c>
      <c r="H1912" t="s">
        <v>1930</v>
      </c>
      <c r="I1912" s="5">
        <v>990</v>
      </c>
      <c r="J1912" s="5">
        <f>IFERROR('Ventas Pases'!$I1912/'Ventas Pases'!$F1912,"PASE")</f>
        <v>110</v>
      </c>
      <c r="K1912" t="str">
        <f>IFERROR(VLOOKUP('Ventas Pases'!$J1912,'Comisiones HEROIC'!$E$1:$F$6,2,0),"")</f>
        <v>Elton Hotel</v>
      </c>
      <c r="L1912" s="5">
        <f>IF('Ventas Pases'!$D1912="Red HEROIC",IFERROR(VLOOKUP('Ventas Pases'!$G1912,'Comisiones HEROIC'!$A$1:$B$11,2,0),15),IF('Ventas Pases'!$D1912="Red HEROIC",15,0))</f>
        <v>0</v>
      </c>
      <c r="M1912">
        <f>IF(pases[[#This Row],[Días Visita]]&lt;7,0,IF(pases[[#This Row],[Días Visita]]&lt;9,1,IF(pases[[#This Row],[Días Visita]]="Ilimitados",0,2)))</f>
        <v>2</v>
      </c>
      <c r="N1912" s="5">
        <f>IF(AND('Ventas Pases'!$A1912="Fuera de Temporada",'Ventas Pases'!$B1912=2019,pases[[#This Row],[Modo de Compra]]="Paquete"),30,0)</f>
        <v>0</v>
      </c>
      <c r="O1912" s="5">
        <f>-SUMIF(lift[Número de pase],pases[[#This Row],[Numero de Pase]],lift[Costo])</f>
        <v>0</v>
      </c>
    </row>
    <row r="1913" spans="1:15" x14ac:dyDescent="0.25">
      <c r="A1913" t="s">
        <v>7</v>
      </c>
      <c r="B1913">
        <v>2019</v>
      </c>
      <c r="C1913">
        <v>43521</v>
      </c>
      <c r="D1913" t="s">
        <v>8</v>
      </c>
      <c r="E1913">
        <v>43516</v>
      </c>
      <c r="F1913">
        <v>7</v>
      </c>
      <c r="G1913" t="s">
        <v>9</v>
      </c>
      <c r="H1913" t="s">
        <v>1931</v>
      </c>
      <c r="I1913" s="5">
        <v>840</v>
      </c>
      <c r="J1913" s="5">
        <f>IFERROR('Ventas Pases'!$I1913/'Ventas Pases'!$F1913,"PASE")</f>
        <v>120</v>
      </c>
      <c r="K1913" t="str">
        <f>IFERROR(VLOOKUP('Ventas Pases'!$J1913,'Comisiones HEROIC'!$E$1:$F$6,2,0),"")</f>
        <v/>
      </c>
      <c r="L1913" s="5">
        <f>IF('Ventas Pases'!$D1913="Red HEROIC",IFERROR(VLOOKUP('Ventas Pases'!$G1913,'Comisiones HEROIC'!$A$1:$B$11,2,0),15),IF('Ventas Pases'!$D1913="Red HEROIC",15,0))</f>
        <v>0</v>
      </c>
      <c r="M1913">
        <f>IF(pases[[#This Row],[Días Visita]]&lt;7,0,IF(pases[[#This Row],[Días Visita]]&lt;9,1,IF(pases[[#This Row],[Días Visita]]="Ilimitados",0,2)))</f>
        <v>1</v>
      </c>
      <c r="N1913" s="5">
        <f>IF(AND('Ventas Pases'!$A1913="Fuera de Temporada",'Ventas Pases'!$B1913=2019,pases[[#This Row],[Modo de Compra]]="Paquete"),30,0)</f>
        <v>0</v>
      </c>
      <c r="O1913" s="5">
        <f>-SUMIF(lift[Número de pase],pases[[#This Row],[Numero de Pase]],lift[Costo])</f>
        <v>0</v>
      </c>
    </row>
    <row r="1914" spans="1:15" x14ac:dyDescent="0.25">
      <c r="A1914" t="s">
        <v>13</v>
      </c>
      <c r="B1914">
        <v>2019</v>
      </c>
      <c r="C1914">
        <v>43214</v>
      </c>
      <c r="D1914" t="s">
        <v>14</v>
      </c>
      <c r="E1914">
        <v>43196</v>
      </c>
      <c r="F1914">
        <v>5</v>
      </c>
      <c r="G1914" t="s">
        <v>33</v>
      </c>
      <c r="H1914" t="s">
        <v>1932</v>
      </c>
      <c r="I1914" s="5">
        <v>700</v>
      </c>
      <c r="J1914" s="5">
        <f>IFERROR('Ventas Pases'!$I1914/'Ventas Pases'!$F1914,"PASE")</f>
        <v>140</v>
      </c>
      <c r="K1914" t="str">
        <f>IFERROR(VLOOKUP('Ventas Pases'!$J1914,'Comisiones HEROIC'!$E$1:$F$6,2,0),"")</f>
        <v/>
      </c>
      <c r="L1914" s="5">
        <f>IF('Ventas Pases'!$D1914="Red HEROIC",IFERROR(VLOOKUP('Ventas Pases'!$G1914,'Comisiones HEROIC'!$A$1:$B$11,2,0),15),IF('Ventas Pases'!$D1914="Red HEROIC",15,0))</f>
        <v>15</v>
      </c>
      <c r="M1914">
        <f>IF(pases[[#This Row],[Días Visita]]&lt;7,0,IF(pases[[#This Row],[Días Visita]]&lt;9,1,IF(pases[[#This Row],[Días Visita]]="Ilimitados",0,2)))</f>
        <v>0</v>
      </c>
      <c r="N1914" s="5">
        <f>IF(AND('Ventas Pases'!$A1914="Fuera de Temporada",'Ventas Pases'!$B1914=2019,pases[[#This Row],[Modo de Compra]]="Paquete"),30,0)</f>
        <v>0</v>
      </c>
      <c r="O1914" s="5">
        <f>-SUMIF(lift[Número de pase],pases[[#This Row],[Numero de Pase]],lift[Costo])</f>
        <v>0</v>
      </c>
    </row>
    <row r="1915" spans="1:15" x14ac:dyDescent="0.25">
      <c r="A1915" t="s">
        <v>7</v>
      </c>
      <c r="B1915">
        <v>2018</v>
      </c>
      <c r="C1915">
        <v>43181</v>
      </c>
      <c r="D1915" t="s">
        <v>14</v>
      </c>
      <c r="E1915">
        <v>43182</v>
      </c>
      <c r="F1915">
        <v>5</v>
      </c>
      <c r="G1915" t="s">
        <v>33</v>
      </c>
      <c r="H1915" t="s">
        <v>1933</v>
      </c>
      <c r="I1915" s="5">
        <v>700</v>
      </c>
      <c r="J1915" s="5">
        <f>IFERROR('Ventas Pases'!$I1915/'Ventas Pases'!$F1915,"PASE")</f>
        <v>140</v>
      </c>
      <c r="K1915" t="str">
        <f>IFERROR(VLOOKUP('Ventas Pases'!$J1915,'Comisiones HEROIC'!$E$1:$F$6,2,0),"")</f>
        <v/>
      </c>
      <c r="L1915" s="5">
        <f>IF('Ventas Pases'!$D1915="Red HEROIC",IFERROR(VLOOKUP('Ventas Pases'!$G1915,'Comisiones HEROIC'!$A$1:$B$11,2,0),15),IF('Ventas Pases'!$D1915="Red HEROIC",15,0))</f>
        <v>15</v>
      </c>
      <c r="M1915">
        <f>IF(pases[[#This Row],[Días Visita]]&lt;7,0,IF(pases[[#This Row],[Días Visita]]&lt;9,1,IF(pases[[#This Row],[Días Visita]]="Ilimitados",0,2)))</f>
        <v>0</v>
      </c>
      <c r="N1915" s="5">
        <f>IF(AND('Ventas Pases'!$A1915="Fuera de Temporada",'Ventas Pases'!$B1915=2019,pases[[#This Row],[Modo de Compra]]="Paquete"),30,0)</f>
        <v>0</v>
      </c>
      <c r="O1915" s="5">
        <f>-SUMIF(lift[Número de pase],pases[[#This Row],[Numero de Pase]],lift[Costo])</f>
        <v>0</v>
      </c>
    </row>
    <row r="1916" spans="1:15" x14ac:dyDescent="0.25">
      <c r="A1916" t="s">
        <v>7</v>
      </c>
      <c r="B1916">
        <v>2019</v>
      </c>
      <c r="C1916">
        <v>43509</v>
      </c>
      <c r="D1916" t="s">
        <v>8</v>
      </c>
      <c r="E1916">
        <v>43520</v>
      </c>
      <c r="F1916">
        <v>5</v>
      </c>
      <c r="G1916" t="s">
        <v>9</v>
      </c>
      <c r="H1916" t="s">
        <v>1934</v>
      </c>
      <c r="I1916" s="5">
        <v>600</v>
      </c>
      <c r="J1916" s="5">
        <f>IFERROR('Ventas Pases'!$I1916/'Ventas Pases'!$F1916,"PASE")</f>
        <v>120</v>
      </c>
      <c r="K1916" t="str">
        <f>IFERROR(VLOOKUP('Ventas Pases'!$J1916,'Comisiones HEROIC'!$E$1:$F$6,2,0),"")</f>
        <v/>
      </c>
      <c r="L1916" s="5">
        <f>IF('Ventas Pases'!$D1916="Red HEROIC",IFERROR(VLOOKUP('Ventas Pases'!$G1916,'Comisiones HEROIC'!$A$1:$B$11,2,0),15),IF('Ventas Pases'!$D1916="Red HEROIC",15,0))</f>
        <v>0</v>
      </c>
      <c r="M1916">
        <f>IF(pases[[#This Row],[Días Visita]]&lt;7,0,IF(pases[[#This Row],[Días Visita]]&lt;9,1,IF(pases[[#This Row],[Días Visita]]="Ilimitados",0,2)))</f>
        <v>0</v>
      </c>
      <c r="N1916" s="5">
        <f>IF(AND('Ventas Pases'!$A1916="Fuera de Temporada",'Ventas Pases'!$B1916=2019,pases[[#This Row],[Modo de Compra]]="Paquete"),30,0)</f>
        <v>0</v>
      </c>
      <c r="O1916" s="5">
        <f>-SUMIF(lift[Número de pase],pases[[#This Row],[Numero de Pase]],lift[Costo])</f>
        <v>0</v>
      </c>
    </row>
    <row r="1917" spans="1:15" x14ac:dyDescent="0.25">
      <c r="A1917" t="s">
        <v>13</v>
      </c>
      <c r="B1917">
        <v>2019</v>
      </c>
      <c r="C1917">
        <v>43378</v>
      </c>
      <c r="D1917" t="s">
        <v>17</v>
      </c>
      <c r="E1917">
        <v>43259</v>
      </c>
      <c r="F1917">
        <v>8</v>
      </c>
      <c r="G1917" t="s">
        <v>9</v>
      </c>
      <c r="H1917" t="s">
        <v>1935</v>
      </c>
      <c r="I1917" s="5">
        <v>840</v>
      </c>
      <c r="J1917" s="5">
        <f>IFERROR('Ventas Pases'!$I1917/'Ventas Pases'!$F1917,"PASE")</f>
        <v>105</v>
      </c>
      <c r="K1917" t="str">
        <f>IFERROR(VLOOKUP('Ventas Pases'!$J1917,'Comisiones HEROIC'!$E$1:$F$6,2,0),"")</f>
        <v>OI Hotels</v>
      </c>
      <c r="L1917" s="5">
        <f>IF('Ventas Pases'!$D1917="Red HEROIC",IFERROR(VLOOKUP('Ventas Pases'!$G1917,'Comisiones HEROIC'!$A$1:$B$11,2,0),15),IF('Ventas Pases'!$D1917="Red HEROIC",15,0))</f>
        <v>0</v>
      </c>
      <c r="M1917">
        <f>IF(pases[[#This Row],[Días Visita]]&lt;7,0,IF(pases[[#This Row],[Días Visita]]&lt;9,1,IF(pases[[#This Row],[Días Visita]]="Ilimitados",0,2)))</f>
        <v>1</v>
      </c>
      <c r="N1917" s="5">
        <f>IF(AND('Ventas Pases'!$A1917="Fuera de Temporada",'Ventas Pases'!$B1917=2019,pases[[#This Row],[Modo de Compra]]="Paquete"),30,0)</f>
        <v>30</v>
      </c>
      <c r="O1917" s="5">
        <f>-SUMIF(lift[Número de pase],pases[[#This Row],[Numero de Pase]],lift[Costo])</f>
        <v>0</v>
      </c>
    </row>
    <row r="1918" spans="1:15" x14ac:dyDescent="0.25">
      <c r="A1918" t="s">
        <v>7</v>
      </c>
      <c r="B1918">
        <v>2018</v>
      </c>
      <c r="C1918">
        <v>43165</v>
      </c>
      <c r="D1918" t="s">
        <v>8</v>
      </c>
      <c r="E1918">
        <v>43054</v>
      </c>
      <c r="F1918" t="s">
        <v>11</v>
      </c>
      <c r="G1918" t="s">
        <v>9</v>
      </c>
      <c r="H1918" t="s">
        <v>1936</v>
      </c>
      <c r="I1918" s="5">
        <v>1950</v>
      </c>
      <c r="J1918" s="5" t="str">
        <f>IFERROR('Ventas Pases'!$I1918/'Ventas Pases'!$F1918,"PASE")</f>
        <v>PASE</v>
      </c>
      <c r="K1918" t="str">
        <f>IFERROR(VLOOKUP('Ventas Pases'!$J1918,'Comisiones HEROIC'!$E$1:$F$6,2,0),"")</f>
        <v/>
      </c>
      <c r="L1918" s="5">
        <f>IF('Ventas Pases'!$D1918="Red HEROIC",IFERROR(VLOOKUP('Ventas Pases'!$G1918,'Comisiones HEROIC'!$A$1:$B$11,2,0),15),IF('Ventas Pases'!$D1918="Red HEROIC",15,0))</f>
        <v>0</v>
      </c>
      <c r="M1918">
        <f>IF(pases[[#This Row],[Días Visita]]&lt;7,0,IF(pases[[#This Row],[Días Visita]]&lt;9,1,IF(pases[[#This Row],[Días Visita]]="Ilimitados",0,2)))</f>
        <v>0</v>
      </c>
      <c r="N1918" s="5">
        <f>IF(AND('Ventas Pases'!$A1918="Fuera de Temporada",'Ventas Pases'!$B1918=2019,pases[[#This Row],[Modo de Compra]]="Paquete"),30,0)</f>
        <v>0</v>
      </c>
      <c r="O1918" s="5">
        <f>-SUMIF(lift[Número de pase],pases[[#This Row],[Numero de Pase]],lift[Costo])</f>
        <v>-184</v>
      </c>
    </row>
    <row r="1919" spans="1:15" x14ac:dyDescent="0.25">
      <c r="A1919" t="s">
        <v>7</v>
      </c>
      <c r="B1919">
        <v>2018</v>
      </c>
      <c r="C1919">
        <v>43132</v>
      </c>
      <c r="D1919" t="s">
        <v>8</v>
      </c>
      <c r="E1919">
        <v>43165</v>
      </c>
      <c r="F1919">
        <v>9</v>
      </c>
      <c r="G1919" t="s">
        <v>9</v>
      </c>
      <c r="H1919" t="s">
        <v>1937</v>
      </c>
      <c r="I1919" s="5">
        <v>1080</v>
      </c>
      <c r="J1919" s="5">
        <f>IFERROR('Ventas Pases'!$I1919/'Ventas Pases'!$F1919,"PASE")</f>
        <v>120</v>
      </c>
      <c r="K1919" t="str">
        <f>IFERROR(VLOOKUP('Ventas Pases'!$J1919,'Comisiones HEROIC'!$E$1:$F$6,2,0),"")</f>
        <v/>
      </c>
      <c r="L1919" s="5">
        <f>IF('Ventas Pases'!$D1919="Red HEROIC",IFERROR(VLOOKUP('Ventas Pases'!$G1919,'Comisiones HEROIC'!$A$1:$B$11,2,0),15),IF('Ventas Pases'!$D1919="Red HEROIC",15,0))</f>
        <v>0</v>
      </c>
      <c r="M1919">
        <f>IF(pases[[#This Row],[Días Visita]]&lt;7,0,IF(pases[[#This Row],[Días Visita]]&lt;9,1,IF(pases[[#This Row],[Días Visita]]="Ilimitados",0,2)))</f>
        <v>2</v>
      </c>
      <c r="N1919" s="5">
        <f>IF(AND('Ventas Pases'!$A1919="Fuera de Temporada",'Ventas Pases'!$B1919=2019,pases[[#This Row],[Modo de Compra]]="Paquete"),30,0)</f>
        <v>0</v>
      </c>
      <c r="O1919" s="5">
        <f>-SUMIF(lift[Número de pase],pases[[#This Row],[Numero de Pase]],lift[Costo])</f>
        <v>0</v>
      </c>
    </row>
    <row r="1920" spans="1:15" x14ac:dyDescent="0.25">
      <c r="A1920" t="s">
        <v>7</v>
      </c>
      <c r="B1920">
        <v>2019</v>
      </c>
      <c r="C1920">
        <v>43515</v>
      </c>
      <c r="D1920" t="s">
        <v>8</v>
      </c>
      <c r="E1920">
        <v>43531</v>
      </c>
      <c r="F1920">
        <v>2</v>
      </c>
      <c r="G1920" t="s">
        <v>9</v>
      </c>
      <c r="H1920" t="s">
        <v>1938</v>
      </c>
      <c r="I1920" s="5">
        <v>240</v>
      </c>
      <c r="J1920" s="5">
        <f>IFERROR('Ventas Pases'!$I1920/'Ventas Pases'!$F1920,"PASE")</f>
        <v>120</v>
      </c>
      <c r="K1920" t="str">
        <f>IFERROR(VLOOKUP('Ventas Pases'!$J1920,'Comisiones HEROIC'!$E$1:$F$6,2,0),"")</f>
        <v/>
      </c>
      <c r="L1920" s="5">
        <f>IF('Ventas Pases'!$D1920="Red HEROIC",IFERROR(VLOOKUP('Ventas Pases'!$G1920,'Comisiones HEROIC'!$A$1:$B$11,2,0),15),IF('Ventas Pases'!$D1920="Red HEROIC",15,0))</f>
        <v>0</v>
      </c>
      <c r="M1920">
        <f>IF(pases[[#This Row],[Días Visita]]&lt;7,0,IF(pases[[#This Row],[Días Visita]]&lt;9,1,IF(pases[[#This Row],[Días Visita]]="Ilimitados",0,2)))</f>
        <v>0</v>
      </c>
      <c r="N1920" s="5">
        <f>IF(AND('Ventas Pases'!$A1920="Fuera de Temporada",'Ventas Pases'!$B1920=2019,pases[[#This Row],[Modo de Compra]]="Paquete"),30,0)</f>
        <v>0</v>
      </c>
      <c r="O1920" s="5">
        <f>-SUMIF(lift[Número de pase],pases[[#This Row],[Numero de Pase]],lift[Costo])</f>
        <v>0</v>
      </c>
    </row>
    <row r="1921" spans="1:15" x14ac:dyDescent="0.25">
      <c r="A1921" t="s">
        <v>13</v>
      </c>
      <c r="B1921">
        <v>2019</v>
      </c>
      <c r="C1921">
        <v>43411</v>
      </c>
      <c r="D1921" t="s">
        <v>14</v>
      </c>
      <c r="E1921">
        <v>43195</v>
      </c>
      <c r="F1921">
        <v>2</v>
      </c>
      <c r="G1921" t="s">
        <v>33</v>
      </c>
      <c r="H1921" t="s">
        <v>1939</v>
      </c>
      <c r="I1921" s="5">
        <v>280</v>
      </c>
      <c r="J1921" s="5">
        <f>IFERROR('Ventas Pases'!$I1921/'Ventas Pases'!$F1921,"PASE")</f>
        <v>140</v>
      </c>
      <c r="K1921" t="str">
        <f>IFERROR(VLOOKUP('Ventas Pases'!$J1921,'Comisiones HEROIC'!$E$1:$F$6,2,0),"")</f>
        <v/>
      </c>
      <c r="L1921" s="5">
        <f>IF('Ventas Pases'!$D1921="Red HEROIC",IFERROR(VLOOKUP('Ventas Pases'!$G1921,'Comisiones HEROIC'!$A$1:$B$11,2,0),15),IF('Ventas Pases'!$D1921="Red HEROIC",15,0))</f>
        <v>15</v>
      </c>
      <c r="M1921">
        <f>IF(pases[[#This Row],[Días Visita]]&lt;7,0,IF(pases[[#This Row],[Días Visita]]&lt;9,1,IF(pases[[#This Row],[Días Visita]]="Ilimitados",0,2)))</f>
        <v>0</v>
      </c>
      <c r="N1921" s="5">
        <f>IF(AND('Ventas Pases'!$A1921="Fuera de Temporada",'Ventas Pases'!$B1921=2019,pases[[#This Row],[Modo de Compra]]="Paquete"),30,0)</f>
        <v>0</v>
      </c>
      <c r="O1921" s="5">
        <f>-SUMIF(lift[Número de pase],pases[[#This Row],[Numero de Pase]],lift[Costo])</f>
        <v>0</v>
      </c>
    </row>
    <row r="1922" spans="1:15" x14ac:dyDescent="0.25">
      <c r="A1922" t="s">
        <v>13</v>
      </c>
      <c r="B1922">
        <v>2019</v>
      </c>
      <c r="C1922">
        <v>43298</v>
      </c>
      <c r="D1922" t="s">
        <v>14</v>
      </c>
      <c r="E1922">
        <v>43228</v>
      </c>
      <c r="F1922">
        <v>3</v>
      </c>
      <c r="G1922" t="s">
        <v>19</v>
      </c>
      <c r="H1922" t="s">
        <v>1940</v>
      </c>
      <c r="I1922" s="5">
        <v>420</v>
      </c>
      <c r="J1922" s="5">
        <f>IFERROR('Ventas Pases'!$I1922/'Ventas Pases'!$F1922,"PASE")</f>
        <v>140</v>
      </c>
      <c r="K1922" t="str">
        <f>IFERROR(VLOOKUP('Ventas Pases'!$J1922,'Comisiones HEROIC'!$E$1:$F$6,2,0),"")</f>
        <v/>
      </c>
      <c r="L1922" s="5">
        <f>IF('Ventas Pases'!$D1922="Red HEROIC",IFERROR(VLOOKUP('Ventas Pases'!$G1922,'Comisiones HEROIC'!$A$1:$B$11,2,0),15),IF('Ventas Pases'!$D1922="Red HEROIC",15,0))</f>
        <v>15</v>
      </c>
      <c r="M1922">
        <f>IF(pases[[#This Row],[Días Visita]]&lt;7,0,IF(pases[[#This Row],[Días Visita]]&lt;9,1,IF(pases[[#This Row],[Días Visita]]="Ilimitados",0,2)))</f>
        <v>0</v>
      </c>
      <c r="N1922" s="5">
        <f>IF(AND('Ventas Pases'!$A1922="Fuera de Temporada",'Ventas Pases'!$B1922=2019,pases[[#This Row],[Modo de Compra]]="Paquete"),30,0)</f>
        <v>0</v>
      </c>
      <c r="O1922" s="5">
        <f>-SUMIF(lift[Número de pase],pases[[#This Row],[Numero de Pase]],lift[Costo])</f>
        <v>0</v>
      </c>
    </row>
    <row r="1923" spans="1:15" x14ac:dyDescent="0.25">
      <c r="A1923" t="s">
        <v>7</v>
      </c>
      <c r="B1923">
        <v>2018</v>
      </c>
      <c r="C1923">
        <v>43423</v>
      </c>
      <c r="D1923" t="s">
        <v>8</v>
      </c>
      <c r="E1923">
        <v>43054</v>
      </c>
      <c r="F1923" t="s">
        <v>11</v>
      </c>
      <c r="G1923" t="s">
        <v>9</v>
      </c>
      <c r="H1923" t="s">
        <v>1941</v>
      </c>
      <c r="I1923" s="5">
        <v>1950</v>
      </c>
      <c r="J1923" s="5" t="str">
        <f>IFERROR('Ventas Pases'!$I1923/'Ventas Pases'!$F1923,"PASE")</f>
        <v>PASE</v>
      </c>
      <c r="K1923" t="str">
        <f>IFERROR(VLOOKUP('Ventas Pases'!$J1923,'Comisiones HEROIC'!$E$1:$F$6,2,0),"")</f>
        <v/>
      </c>
      <c r="L1923" s="5">
        <f>IF('Ventas Pases'!$D1923="Red HEROIC",IFERROR(VLOOKUP('Ventas Pases'!$G1923,'Comisiones HEROIC'!$A$1:$B$11,2,0),15),IF('Ventas Pases'!$D1923="Red HEROIC",15,0))</f>
        <v>0</v>
      </c>
      <c r="M1923">
        <f>IF(pases[[#This Row],[Días Visita]]&lt;7,0,IF(pases[[#This Row],[Días Visita]]&lt;9,1,IF(pases[[#This Row],[Días Visita]]="Ilimitados",0,2)))</f>
        <v>0</v>
      </c>
      <c r="N1923" s="5">
        <f>IF(AND('Ventas Pases'!$A1923="Fuera de Temporada",'Ventas Pases'!$B1923=2019,pases[[#This Row],[Modo de Compra]]="Paquete"),30,0)</f>
        <v>0</v>
      </c>
      <c r="O1923" s="5">
        <f>-SUMIF(lift[Número de pase],pases[[#This Row],[Numero de Pase]],lift[Costo])</f>
        <v>-368</v>
      </c>
    </row>
    <row r="1924" spans="1:15" x14ac:dyDescent="0.25">
      <c r="A1924" t="s">
        <v>7</v>
      </c>
      <c r="B1924">
        <v>2019</v>
      </c>
      <c r="C1924">
        <v>43496</v>
      </c>
      <c r="D1924" t="s">
        <v>14</v>
      </c>
      <c r="E1924">
        <v>43494</v>
      </c>
      <c r="F1924">
        <v>7</v>
      </c>
      <c r="G1924" t="s">
        <v>19</v>
      </c>
      <c r="H1924" t="s">
        <v>1942</v>
      </c>
      <c r="I1924" s="5">
        <v>980</v>
      </c>
      <c r="J1924" s="5">
        <f>IFERROR('Ventas Pases'!$I1924/'Ventas Pases'!$F1924,"PASE")</f>
        <v>140</v>
      </c>
      <c r="K1924" t="str">
        <f>IFERROR(VLOOKUP('Ventas Pases'!$J1924,'Comisiones HEROIC'!$E$1:$F$6,2,0),"")</f>
        <v/>
      </c>
      <c r="L1924" s="5">
        <f>IF('Ventas Pases'!$D1924="Red HEROIC",IFERROR(VLOOKUP('Ventas Pases'!$G1924,'Comisiones HEROIC'!$A$1:$B$11,2,0),15),IF('Ventas Pases'!$D1924="Red HEROIC",15,0))</f>
        <v>15</v>
      </c>
      <c r="M1924">
        <f>IF(pases[[#This Row],[Días Visita]]&lt;7,0,IF(pases[[#This Row],[Días Visita]]&lt;9,1,IF(pases[[#This Row],[Días Visita]]="Ilimitados",0,2)))</f>
        <v>1</v>
      </c>
      <c r="N1924" s="5">
        <f>IF(AND('Ventas Pases'!$A1924="Fuera de Temporada",'Ventas Pases'!$B1924=2019,pases[[#This Row],[Modo de Compra]]="Paquete"),30,0)</f>
        <v>0</v>
      </c>
      <c r="O1924" s="5">
        <f>-SUMIF(lift[Número de pase],pases[[#This Row],[Numero de Pase]],lift[Costo])</f>
        <v>0</v>
      </c>
    </row>
    <row r="1925" spans="1:15" x14ac:dyDescent="0.25">
      <c r="A1925" t="s">
        <v>7</v>
      </c>
      <c r="B1925">
        <v>2019</v>
      </c>
      <c r="C1925">
        <v>43453</v>
      </c>
      <c r="D1925" t="s">
        <v>17</v>
      </c>
      <c r="E1925">
        <v>43492</v>
      </c>
      <c r="F1925">
        <v>3</v>
      </c>
      <c r="G1925" t="s">
        <v>9</v>
      </c>
      <c r="H1925" t="s">
        <v>1943</v>
      </c>
      <c r="I1925" s="5">
        <v>315</v>
      </c>
      <c r="J1925" s="5">
        <f>IFERROR('Ventas Pases'!$I1925/'Ventas Pases'!$F1925,"PASE")</f>
        <v>105</v>
      </c>
      <c r="K1925" t="str">
        <f>IFERROR(VLOOKUP('Ventas Pases'!$J1925,'Comisiones HEROIC'!$E$1:$F$6,2,0),"")</f>
        <v>OI Hotels</v>
      </c>
      <c r="L1925" s="5">
        <f>IF('Ventas Pases'!$D1925="Red HEROIC",IFERROR(VLOOKUP('Ventas Pases'!$G1925,'Comisiones HEROIC'!$A$1:$B$11,2,0),15),IF('Ventas Pases'!$D1925="Red HEROIC",15,0))</f>
        <v>0</v>
      </c>
      <c r="M1925">
        <f>IF(pases[[#This Row],[Días Visita]]&lt;7,0,IF(pases[[#This Row],[Días Visita]]&lt;9,1,IF(pases[[#This Row],[Días Visita]]="Ilimitados",0,2)))</f>
        <v>0</v>
      </c>
      <c r="N1925" s="5">
        <f>IF(AND('Ventas Pases'!$A1925="Fuera de Temporada",'Ventas Pases'!$B1925=2019,pases[[#This Row],[Modo de Compra]]="Paquete"),30,0)</f>
        <v>0</v>
      </c>
      <c r="O1925" s="5">
        <f>-SUMIF(lift[Número de pase],pases[[#This Row],[Numero de Pase]],lift[Costo])</f>
        <v>0</v>
      </c>
    </row>
    <row r="1926" spans="1:15" x14ac:dyDescent="0.25">
      <c r="A1926" t="s">
        <v>7</v>
      </c>
      <c r="B1926">
        <v>2018</v>
      </c>
      <c r="C1926">
        <v>43159</v>
      </c>
      <c r="D1926" t="s">
        <v>14</v>
      </c>
      <c r="E1926">
        <v>43151</v>
      </c>
      <c r="F1926">
        <v>4</v>
      </c>
      <c r="G1926" t="s">
        <v>33</v>
      </c>
      <c r="H1926" t="s">
        <v>1944</v>
      </c>
      <c r="I1926" s="5">
        <v>560</v>
      </c>
      <c r="J1926" s="5">
        <f>IFERROR('Ventas Pases'!$I1926/'Ventas Pases'!$F1926,"PASE")</f>
        <v>140</v>
      </c>
      <c r="K1926" t="str">
        <f>IFERROR(VLOOKUP('Ventas Pases'!$J1926,'Comisiones HEROIC'!$E$1:$F$6,2,0),"")</f>
        <v/>
      </c>
      <c r="L1926" s="5">
        <f>IF('Ventas Pases'!$D1926="Red HEROIC",IFERROR(VLOOKUP('Ventas Pases'!$G1926,'Comisiones HEROIC'!$A$1:$B$11,2,0),15),IF('Ventas Pases'!$D1926="Red HEROIC",15,0))</f>
        <v>15</v>
      </c>
      <c r="M1926">
        <f>IF(pases[[#This Row],[Días Visita]]&lt;7,0,IF(pases[[#This Row],[Días Visita]]&lt;9,1,IF(pases[[#This Row],[Días Visita]]="Ilimitados",0,2)))</f>
        <v>0</v>
      </c>
      <c r="N1926" s="5">
        <f>IF(AND('Ventas Pases'!$A1926="Fuera de Temporada",'Ventas Pases'!$B1926=2019,pases[[#This Row],[Modo de Compra]]="Paquete"),30,0)</f>
        <v>0</v>
      </c>
      <c r="O1926" s="5">
        <f>-SUMIF(lift[Número de pase],pases[[#This Row],[Numero de Pase]],lift[Costo])</f>
        <v>0</v>
      </c>
    </row>
    <row r="1927" spans="1:15" x14ac:dyDescent="0.25">
      <c r="A1927" t="s">
        <v>7</v>
      </c>
      <c r="B1927">
        <v>2019</v>
      </c>
      <c r="C1927">
        <v>43448</v>
      </c>
      <c r="D1927" t="s">
        <v>17</v>
      </c>
      <c r="E1927">
        <v>43443</v>
      </c>
      <c r="F1927">
        <v>9</v>
      </c>
      <c r="G1927" t="s">
        <v>9</v>
      </c>
      <c r="H1927" t="s">
        <v>1945</v>
      </c>
      <c r="I1927" s="5">
        <v>900</v>
      </c>
      <c r="J1927" s="5">
        <f>IFERROR('Ventas Pases'!$I1927/'Ventas Pases'!$F1927,"PASE")</f>
        <v>100</v>
      </c>
      <c r="K1927" t="str">
        <f>IFERROR(VLOOKUP('Ventas Pases'!$J1927,'Comisiones HEROIC'!$E$1:$F$6,2,0),"")</f>
        <v>Ridossan Hotel</v>
      </c>
      <c r="L1927" s="5">
        <f>IF('Ventas Pases'!$D1927="Red HEROIC",IFERROR(VLOOKUP('Ventas Pases'!$G1927,'Comisiones HEROIC'!$A$1:$B$11,2,0),15),IF('Ventas Pases'!$D1927="Red HEROIC",15,0))</f>
        <v>0</v>
      </c>
      <c r="M1927">
        <f>IF(pases[[#This Row],[Días Visita]]&lt;7,0,IF(pases[[#This Row],[Días Visita]]&lt;9,1,IF(pases[[#This Row],[Días Visita]]="Ilimitados",0,2)))</f>
        <v>2</v>
      </c>
      <c r="N1927" s="5">
        <f>IF(AND('Ventas Pases'!$A1927="Fuera de Temporada",'Ventas Pases'!$B1927=2019,pases[[#This Row],[Modo de Compra]]="Paquete"),30,0)</f>
        <v>0</v>
      </c>
      <c r="O1927" s="5">
        <f>-SUMIF(lift[Número de pase],pases[[#This Row],[Numero de Pase]],lift[Costo])</f>
        <v>0</v>
      </c>
    </row>
    <row r="1928" spans="1:15" x14ac:dyDescent="0.25">
      <c r="A1928" t="s">
        <v>7</v>
      </c>
      <c r="B1928">
        <v>2018</v>
      </c>
      <c r="C1928">
        <v>43159</v>
      </c>
      <c r="D1928" t="s">
        <v>8</v>
      </c>
      <c r="E1928">
        <v>43054</v>
      </c>
      <c r="F1928" t="s">
        <v>11</v>
      </c>
      <c r="G1928" t="s">
        <v>9</v>
      </c>
      <c r="H1928" t="s">
        <v>1946</v>
      </c>
      <c r="I1928" s="5">
        <v>1950</v>
      </c>
      <c r="J1928" s="5" t="str">
        <f>IFERROR('Ventas Pases'!$I1928/'Ventas Pases'!$F1928,"PASE")</f>
        <v>PASE</v>
      </c>
      <c r="K1928" t="str">
        <f>IFERROR(VLOOKUP('Ventas Pases'!$J1928,'Comisiones HEROIC'!$E$1:$F$6,2,0),"")</f>
        <v/>
      </c>
      <c r="L1928" s="5">
        <f>IF('Ventas Pases'!$D1928="Red HEROIC",IFERROR(VLOOKUP('Ventas Pases'!$G1928,'Comisiones HEROIC'!$A$1:$B$11,2,0),15),IF('Ventas Pases'!$D1928="Red HEROIC",15,0))</f>
        <v>0</v>
      </c>
      <c r="M1928">
        <f>IF(pases[[#This Row],[Días Visita]]&lt;7,0,IF(pases[[#This Row],[Días Visita]]&lt;9,1,IF(pases[[#This Row],[Días Visita]]="Ilimitados",0,2)))</f>
        <v>0</v>
      </c>
      <c r="N1928" s="5">
        <f>IF(AND('Ventas Pases'!$A1928="Fuera de Temporada",'Ventas Pases'!$B1928=2019,pases[[#This Row],[Modo de Compra]]="Paquete"),30,0)</f>
        <v>0</v>
      </c>
      <c r="O1928" s="5">
        <f>-SUMIF(lift[Número de pase],pases[[#This Row],[Numero de Pase]],lift[Costo])</f>
        <v>-184</v>
      </c>
    </row>
    <row r="1929" spans="1:15" x14ac:dyDescent="0.25">
      <c r="A1929" t="s">
        <v>7</v>
      </c>
      <c r="B1929">
        <v>2019</v>
      </c>
      <c r="C1929">
        <v>43458</v>
      </c>
      <c r="D1929" t="s">
        <v>17</v>
      </c>
      <c r="E1929">
        <v>43517</v>
      </c>
      <c r="F1929">
        <v>2</v>
      </c>
      <c r="G1929" t="s">
        <v>9</v>
      </c>
      <c r="H1929" t="s">
        <v>1947</v>
      </c>
      <c r="I1929" s="5">
        <v>210</v>
      </c>
      <c r="J1929" s="5">
        <f>IFERROR('Ventas Pases'!$I1929/'Ventas Pases'!$F1929,"PASE")</f>
        <v>105</v>
      </c>
      <c r="K1929" t="str">
        <f>IFERROR(VLOOKUP('Ventas Pases'!$J1929,'Comisiones HEROIC'!$E$1:$F$6,2,0),"")</f>
        <v>OI Hotels</v>
      </c>
      <c r="L1929" s="5">
        <f>IF('Ventas Pases'!$D1929="Red HEROIC",IFERROR(VLOOKUP('Ventas Pases'!$G1929,'Comisiones HEROIC'!$A$1:$B$11,2,0),15),IF('Ventas Pases'!$D1929="Red HEROIC",15,0))</f>
        <v>0</v>
      </c>
      <c r="M1929">
        <f>IF(pases[[#This Row],[Días Visita]]&lt;7,0,IF(pases[[#This Row],[Días Visita]]&lt;9,1,IF(pases[[#This Row],[Días Visita]]="Ilimitados",0,2)))</f>
        <v>0</v>
      </c>
      <c r="N1929" s="5">
        <f>IF(AND('Ventas Pases'!$A1929="Fuera de Temporada",'Ventas Pases'!$B1929=2019,pases[[#This Row],[Modo de Compra]]="Paquete"),30,0)</f>
        <v>0</v>
      </c>
      <c r="O1929" s="5">
        <f>-SUMIF(lift[Número de pase],pases[[#This Row],[Numero de Pase]],lift[Costo])</f>
        <v>0</v>
      </c>
    </row>
    <row r="1930" spans="1:15" x14ac:dyDescent="0.25">
      <c r="A1930" t="s">
        <v>13</v>
      </c>
      <c r="B1930">
        <v>2018</v>
      </c>
      <c r="C1930">
        <v>43417</v>
      </c>
      <c r="D1930" t="s">
        <v>14</v>
      </c>
      <c r="E1930">
        <v>42898</v>
      </c>
      <c r="F1930">
        <v>1</v>
      </c>
      <c r="G1930" t="s">
        <v>27</v>
      </c>
      <c r="H1930" t="s">
        <v>1948</v>
      </c>
      <c r="I1930" s="5">
        <v>140</v>
      </c>
      <c r="J1930" s="5">
        <f>IFERROR('Ventas Pases'!$I1930/'Ventas Pases'!$F1930,"PASE")</f>
        <v>140</v>
      </c>
      <c r="K1930" t="str">
        <f>IFERROR(VLOOKUP('Ventas Pases'!$J1930,'Comisiones HEROIC'!$E$1:$F$6,2,0),"")</f>
        <v/>
      </c>
      <c r="L1930" s="5">
        <f>IF('Ventas Pases'!$D1930="Red HEROIC",IFERROR(VLOOKUP('Ventas Pases'!$G1930,'Comisiones HEROIC'!$A$1:$B$11,2,0),15),IF('Ventas Pases'!$D1930="Red HEROIC",15,0))</f>
        <v>15</v>
      </c>
      <c r="M1930">
        <f>IF(pases[[#This Row],[Días Visita]]&lt;7,0,IF(pases[[#This Row],[Días Visita]]&lt;9,1,IF(pases[[#This Row],[Días Visita]]="Ilimitados",0,2)))</f>
        <v>0</v>
      </c>
      <c r="N1930" s="5">
        <f>IF(AND('Ventas Pases'!$A1930="Fuera de Temporada",'Ventas Pases'!$B1930=2019,pases[[#This Row],[Modo de Compra]]="Paquete"),30,0)</f>
        <v>0</v>
      </c>
      <c r="O1930" s="5">
        <f>-SUMIF(lift[Número de pase],pases[[#This Row],[Numero de Pase]],lift[Costo])</f>
        <v>0</v>
      </c>
    </row>
    <row r="1931" spans="1:15" x14ac:dyDescent="0.25">
      <c r="A1931" t="s">
        <v>7</v>
      </c>
      <c r="B1931">
        <v>2018</v>
      </c>
      <c r="C1931">
        <v>43126</v>
      </c>
      <c r="D1931" t="s">
        <v>8</v>
      </c>
      <c r="E1931">
        <v>43139</v>
      </c>
      <c r="F1931">
        <v>4</v>
      </c>
      <c r="G1931" t="s">
        <v>9</v>
      </c>
      <c r="H1931" t="s">
        <v>1949</v>
      </c>
      <c r="I1931" s="5">
        <v>480</v>
      </c>
      <c r="J1931" s="5">
        <f>IFERROR('Ventas Pases'!$I1931/'Ventas Pases'!$F1931,"PASE")</f>
        <v>120</v>
      </c>
      <c r="K1931" t="str">
        <f>IFERROR(VLOOKUP('Ventas Pases'!$J1931,'Comisiones HEROIC'!$E$1:$F$6,2,0),"")</f>
        <v/>
      </c>
      <c r="L1931" s="5">
        <f>IF('Ventas Pases'!$D1931="Red HEROIC",IFERROR(VLOOKUP('Ventas Pases'!$G1931,'Comisiones HEROIC'!$A$1:$B$11,2,0),15),IF('Ventas Pases'!$D1931="Red HEROIC",15,0))</f>
        <v>0</v>
      </c>
      <c r="M1931">
        <f>IF(pases[[#This Row],[Días Visita]]&lt;7,0,IF(pases[[#This Row],[Días Visita]]&lt;9,1,IF(pases[[#This Row],[Días Visita]]="Ilimitados",0,2)))</f>
        <v>0</v>
      </c>
      <c r="N1931" s="5">
        <f>IF(AND('Ventas Pases'!$A1931="Fuera de Temporada",'Ventas Pases'!$B1931=2019,pases[[#This Row],[Modo de Compra]]="Paquete"),30,0)</f>
        <v>0</v>
      </c>
      <c r="O1931" s="5">
        <f>-SUMIF(lift[Número de pase],pases[[#This Row],[Numero de Pase]],lift[Costo])</f>
        <v>0</v>
      </c>
    </row>
    <row r="1932" spans="1:15" x14ac:dyDescent="0.25">
      <c r="A1932" t="s">
        <v>7</v>
      </c>
      <c r="B1932">
        <v>2018</v>
      </c>
      <c r="C1932">
        <v>43438</v>
      </c>
      <c r="D1932" t="s">
        <v>14</v>
      </c>
      <c r="E1932">
        <v>43178</v>
      </c>
      <c r="F1932">
        <v>5</v>
      </c>
      <c r="G1932" t="s">
        <v>33</v>
      </c>
      <c r="H1932" t="s">
        <v>1950</v>
      </c>
      <c r="I1932" s="5">
        <v>700</v>
      </c>
      <c r="J1932" s="5">
        <f>IFERROR('Ventas Pases'!$I1932/'Ventas Pases'!$F1932,"PASE")</f>
        <v>140</v>
      </c>
      <c r="K1932" t="str">
        <f>IFERROR(VLOOKUP('Ventas Pases'!$J1932,'Comisiones HEROIC'!$E$1:$F$6,2,0),"")</f>
        <v/>
      </c>
      <c r="L1932" s="5">
        <f>IF('Ventas Pases'!$D1932="Red HEROIC",IFERROR(VLOOKUP('Ventas Pases'!$G1932,'Comisiones HEROIC'!$A$1:$B$11,2,0),15),IF('Ventas Pases'!$D1932="Red HEROIC",15,0))</f>
        <v>15</v>
      </c>
      <c r="M1932">
        <f>IF(pases[[#This Row],[Días Visita]]&lt;7,0,IF(pases[[#This Row],[Días Visita]]&lt;9,1,IF(pases[[#This Row],[Días Visita]]="Ilimitados",0,2)))</f>
        <v>0</v>
      </c>
      <c r="N1932" s="5">
        <f>IF(AND('Ventas Pases'!$A1932="Fuera de Temporada",'Ventas Pases'!$B1932=2019,pases[[#This Row],[Modo de Compra]]="Paquete"),30,0)</f>
        <v>0</v>
      </c>
      <c r="O1932" s="5">
        <f>-SUMIF(lift[Número de pase],pases[[#This Row],[Numero de Pase]],lift[Costo])</f>
        <v>0</v>
      </c>
    </row>
    <row r="1933" spans="1:15" x14ac:dyDescent="0.25">
      <c r="A1933" t="s">
        <v>7</v>
      </c>
      <c r="B1933">
        <v>2018</v>
      </c>
      <c r="C1933">
        <v>43133</v>
      </c>
      <c r="D1933" t="s">
        <v>60</v>
      </c>
      <c r="E1933">
        <v>43156</v>
      </c>
      <c r="F1933">
        <v>3</v>
      </c>
      <c r="G1933" t="s">
        <v>9</v>
      </c>
      <c r="H1933" t="s">
        <v>1951</v>
      </c>
      <c r="I1933" s="5">
        <v>360</v>
      </c>
      <c r="J1933" s="5">
        <f>IFERROR('Ventas Pases'!$I1933/'Ventas Pases'!$F1933,"PASE")</f>
        <v>120</v>
      </c>
      <c r="K1933" t="str">
        <f>IFERROR(VLOOKUP('Ventas Pases'!$J1933,'Comisiones HEROIC'!$E$1:$F$6,2,0),"")</f>
        <v/>
      </c>
      <c r="L1933" s="5">
        <f>IF('Ventas Pases'!$D1933="Red HEROIC",IFERROR(VLOOKUP('Ventas Pases'!$G1933,'Comisiones HEROIC'!$A$1:$B$11,2,0),15),IF('Ventas Pases'!$D1933="Red HEROIC",15,0))</f>
        <v>0</v>
      </c>
      <c r="M1933">
        <f>IF(pases[[#This Row],[Días Visita]]&lt;7,0,IF(pases[[#This Row],[Días Visita]]&lt;9,1,IF(pases[[#This Row],[Días Visita]]="Ilimitados",0,2)))</f>
        <v>0</v>
      </c>
      <c r="N1933" s="5">
        <f>IF(AND('Ventas Pases'!$A1933="Fuera de Temporada",'Ventas Pases'!$B1933=2019,pases[[#This Row],[Modo de Compra]]="Paquete"),30,0)</f>
        <v>0</v>
      </c>
      <c r="O1933" s="5">
        <f>-SUMIF(lift[Número de pase],pases[[#This Row],[Numero de Pase]],lift[Costo])</f>
        <v>0</v>
      </c>
    </row>
    <row r="1934" spans="1:15" x14ac:dyDescent="0.25">
      <c r="A1934" t="s">
        <v>7</v>
      </c>
      <c r="B1934">
        <v>2019</v>
      </c>
      <c r="C1934">
        <v>43444</v>
      </c>
      <c r="D1934" t="s">
        <v>60</v>
      </c>
      <c r="E1934">
        <v>43517</v>
      </c>
      <c r="F1934">
        <v>4</v>
      </c>
      <c r="G1934" t="s">
        <v>9</v>
      </c>
      <c r="H1934" t="s">
        <v>1952</v>
      </c>
      <c r="I1934" s="5">
        <v>480</v>
      </c>
      <c r="J1934" s="5">
        <f>IFERROR('Ventas Pases'!$I1934/'Ventas Pases'!$F1934,"PASE")</f>
        <v>120</v>
      </c>
      <c r="K1934" t="str">
        <f>IFERROR(VLOOKUP('Ventas Pases'!$J1934,'Comisiones HEROIC'!$E$1:$F$6,2,0),"")</f>
        <v/>
      </c>
      <c r="L1934" s="5">
        <f>IF('Ventas Pases'!$D1934="Red HEROIC",IFERROR(VLOOKUP('Ventas Pases'!$G1934,'Comisiones HEROIC'!$A$1:$B$11,2,0),15),IF('Ventas Pases'!$D1934="Red HEROIC",15,0))</f>
        <v>0</v>
      </c>
      <c r="M1934">
        <f>IF(pases[[#This Row],[Días Visita]]&lt;7,0,IF(pases[[#This Row],[Días Visita]]&lt;9,1,IF(pases[[#This Row],[Días Visita]]="Ilimitados",0,2)))</f>
        <v>0</v>
      </c>
      <c r="N1934" s="5">
        <f>IF(AND('Ventas Pases'!$A1934="Fuera de Temporada",'Ventas Pases'!$B1934=2019,pases[[#This Row],[Modo de Compra]]="Paquete"),30,0)</f>
        <v>0</v>
      </c>
      <c r="O1934" s="5">
        <f>-SUMIF(lift[Número de pase],pases[[#This Row],[Numero de Pase]],lift[Costo])</f>
        <v>0</v>
      </c>
    </row>
    <row r="1935" spans="1:15" x14ac:dyDescent="0.25">
      <c r="A1935" t="s">
        <v>7</v>
      </c>
      <c r="B1935">
        <v>2019</v>
      </c>
      <c r="C1935">
        <v>43533</v>
      </c>
      <c r="D1935" t="s">
        <v>8</v>
      </c>
      <c r="E1935">
        <v>43419</v>
      </c>
      <c r="F1935" t="s">
        <v>11</v>
      </c>
      <c r="G1935" t="s">
        <v>9</v>
      </c>
      <c r="H1935" t="s">
        <v>1953</v>
      </c>
      <c r="I1935" s="5">
        <v>1950</v>
      </c>
      <c r="J1935" s="5" t="str">
        <f>IFERROR('Ventas Pases'!$I1935/'Ventas Pases'!$F1935,"PASE")</f>
        <v>PASE</v>
      </c>
      <c r="K1935" t="str">
        <f>IFERROR(VLOOKUP('Ventas Pases'!$J1935,'Comisiones HEROIC'!$E$1:$F$6,2,0),"")</f>
        <v/>
      </c>
      <c r="L1935" s="5">
        <f>IF('Ventas Pases'!$D1935="Red HEROIC",IFERROR(VLOOKUP('Ventas Pases'!$G1935,'Comisiones HEROIC'!$A$1:$B$11,2,0),15),IF('Ventas Pases'!$D1935="Red HEROIC",15,0))</f>
        <v>0</v>
      </c>
      <c r="M1935">
        <f>IF(pases[[#This Row],[Días Visita]]&lt;7,0,IF(pases[[#This Row],[Días Visita]]&lt;9,1,IF(pases[[#This Row],[Días Visita]]="Ilimitados",0,2)))</f>
        <v>0</v>
      </c>
      <c r="N1935" s="5">
        <f>IF(AND('Ventas Pases'!$A1935="Fuera de Temporada",'Ventas Pases'!$B1935=2019,pases[[#This Row],[Modo de Compra]]="Paquete"),30,0)</f>
        <v>0</v>
      </c>
      <c r="O1935" s="5">
        <f>-SUMIF(lift[Número de pase],pases[[#This Row],[Numero de Pase]],lift[Costo])</f>
        <v>-460</v>
      </c>
    </row>
    <row r="1936" spans="1:15" x14ac:dyDescent="0.25">
      <c r="A1936" t="s">
        <v>7</v>
      </c>
      <c r="B1936">
        <v>2018</v>
      </c>
      <c r="C1936">
        <v>43422</v>
      </c>
      <c r="D1936" t="s">
        <v>60</v>
      </c>
      <c r="E1936">
        <v>43067</v>
      </c>
      <c r="F1936">
        <v>7</v>
      </c>
      <c r="G1936" t="s">
        <v>9</v>
      </c>
      <c r="H1936" t="s">
        <v>1954</v>
      </c>
      <c r="I1936" s="5">
        <v>840</v>
      </c>
      <c r="J1936" s="5">
        <f>IFERROR('Ventas Pases'!$I1936/'Ventas Pases'!$F1936,"PASE")</f>
        <v>120</v>
      </c>
      <c r="K1936" t="str">
        <f>IFERROR(VLOOKUP('Ventas Pases'!$J1936,'Comisiones HEROIC'!$E$1:$F$6,2,0),"")</f>
        <v/>
      </c>
      <c r="L1936" s="5">
        <f>IF('Ventas Pases'!$D1936="Red HEROIC",IFERROR(VLOOKUP('Ventas Pases'!$G1936,'Comisiones HEROIC'!$A$1:$B$11,2,0),15),IF('Ventas Pases'!$D1936="Red HEROIC",15,0))</f>
        <v>0</v>
      </c>
      <c r="M1936">
        <f>IF(pases[[#This Row],[Días Visita]]&lt;7,0,IF(pases[[#This Row],[Días Visita]]&lt;9,1,IF(pases[[#This Row],[Días Visita]]="Ilimitados",0,2)))</f>
        <v>1</v>
      </c>
      <c r="N1936" s="5">
        <f>IF(AND('Ventas Pases'!$A1936="Fuera de Temporada",'Ventas Pases'!$B1936=2019,pases[[#This Row],[Modo de Compra]]="Paquete"),30,0)</f>
        <v>0</v>
      </c>
      <c r="O1936" s="5">
        <f>-SUMIF(lift[Número de pase],pases[[#This Row],[Numero de Pase]],lift[Costo])</f>
        <v>0</v>
      </c>
    </row>
    <row r="1937" spans="1:15" x14ac:dyDescent="0.25">
      <c r="A1937" t="s">
        <v>7</v>
      </c>
      <c r="B1937">
        <v>2019</v>
      </c>
      <c r="C1937">
        <v>43530</v>
      </c>
      <c r="D1937" t="s">
        <v>8</v>
      </c>
      <c r="E1937">
        <v>43529</v>
      </c>
      <c r="F1937">
        <v>8</v>
      </c>
      <c r="G1937" t="s">
        <v>9</v>
      </c>
      <c r="H1937" t="s">
        <v>1955</v>
      </c>
      <c r="I1937" s="5">
        <v>960</v>
      </c>
      <c r="J1937" s="5">
        <f>IFERROR('Ventas Pases'!$I1937/'Ventas Pases'!$F1937,"PASE")</f>
        <v>120</v>
      </c>
      <c r="K1937" t="str">
        <f>IFERROR(VLOOKUP('Ventas Pases'!$J1937,'Comisiones HEROIC'!$E$1:$F$6,2,0),"")</f>
        <v/>
      </c>
      <c r="L1937" s="5">
        <f>IF('Ventas Pases'!$D1937="Red HEROIC",IFERROR(VLOOKUP('Ventas Pases'!$G1937,'Comisiones HEROIC'!$A$1:$B$11,2,0),15),IF('Ventas Pases'!$D1937="Red HEROIC",15,0))</f>
        <v>0</v>
      </c>
      <c r="M1937">
        <f>IF(pases[[#This Row],[Días Visita]]&lt;7,0,IF(pases[[#This Row],[Días Visita]]&lt;9,1,IF(pases[[#This Row],[Días Visita]]="Ilimitados",0,2)))</f>
        <v>1</v>
      </c>
      <c r="N1937" s="5">
        <f>IF(AND('Ventas Pases'!$A1937="Fuera de Temporada",'Ventas Pases'!$B1937=2019,pases[[#This Row],[Modo de Compra]]="Paquete"),30,0)</f>
        <v>0</v>
      </c>
      <c r="O1937" s="5">
        <f>-SUMIF(lift[Número de pase],pases[[#This Row],[Numero de Pase]],lift[Costo])</f>
        <v>0</v>
      </c>
    </row>
    <row r="1938" spans="1:15" x14ac:dyDescent="0.25">
      <c r="A1938" t="s">
        <v>13</v>
      </c>
      <c r="B1938">
        <v>2018</v>
      </c>
      <c r="C1938">
        <v>43376</v>
      </c>
      <c r="D1938" t="s">
        <v>60</v>
      </c>
      <c r="E1938">
        <v>42892</v>
      </c>
      <c r="F1938">
        <v>4</v>
      </c>
      <c r="G1938" t="s">
        <v>9</v>
      </c>
      <c r="H1938" t="s">
        <v>1956</v>
      </c>
      <c r="I1938" s="5">
        <v>480</v>
      </c>
      <c r="J1938" s="5">
        <f>IFERROR('Ventas Pases'!$I1938/'Ventas Pases'!$F1938,"PASE")</f>
        <v>120</v>
      </c>
      <c r="K1938" t="str">
        <f>IFERROR(VLOOKUP('Ventas Pases'!$J1938,'Comisiones HEROIC'!$E$1:$F$6,2,0),"")</f>
        <v/>
      </c>
      <c r="L1938" s="5">
        <f>IF('Ventas Pases'!$D1938="Red HEROIC",IFERROR(VLOOKUP('Ventas Pases'!$G1938,'Comisiones HEROIC'!$A$1:$B$11,2,0),15),IF('Ventas Pases'!$D1938="Red HEROIC",15,0))</f>
        <v>0</v>
      </c>
      <c r="M1938">
        <f>IF(pases[[#This Row],[Días Visita]]&lt;7,0,IF(pases[[#This Row],[Días Visita]]&lt;9,1,IF(pases[[#This Row],[Días Visita]]="Ilimitados",0,2)))</f>
        <v>0</v>
      </c>
      <c r="N1938" s="5">
        <f>IF(AND('Ventas Pases'!$A1938="Fuera de Temporada",'Ventas Pases'!$B1938=2019,pases[[#This Row],[Modo de Compra]]="Paquete"),30,0)</f>
        <v>0</v>
      </c>
      <c r="O1938" s="5">
        <f>-SUMIF(lift[Número de pase],pases[[#This Row],[Numero de Pase]],lift[Costo])</f>
        <v>0</v>
      </c>
    </row>
    <row r="1939" spans="1:15" x14ac:dyDescent="0.25">
      <c r="A1939" t="s">
        <v>7</v>
      </c>
      <c r="B1939">
        <v>2018</v>
      </c>
      <c r="C1939">
        <v>43170</v>
      </c>
      <c r="D1939" t="s">
        <v>14</v>
      </c>
      <c r="E1939">
        <v>43177</v>
      </c>
      <c r="F1939">
        <v>8</v>
      </c>
      <c r="G1939" t="s">
        <v>33</v>
      </c>
      <c r="H1939" t="s">
        <v>1957</v>
      </c>
      <c r="I1939" s="5">
        <v>1120</v>
      </c>
      <c r="J1939" s="5">
        <f>IFERROR('Ventas Pases'!$I1939/'Ventas Pases'!$F1939,"PASE")</f>
        <v>140</v>
      </c>
      <c r="K1939" t="str">
        <f>IFERROR(VLOOKUP('Ventas Pases'!$J1939,'Comisiones HEROIC'!$E$1:$F$6,2,0),"")</f>
        <v/>
      </c>
      <c r="L1939" s="5">
        <f>IF('Ventas Pases'!$D1939="Red HEROIC",IFERROR(VLOOKUP('Ventas Pases'!$G1939,'Comisiones HEROIC'!$A$1:$B$11,2,0),15),IF('Ventas Pases'!$D1939="Red HEROIC",15,0))</f>
        <v>15</v>
      </c>
      <c r="M1939">
        <f>IF(pases[[#This Row],[Días Visita]]&lt;7,0,IF(pases[[#This Row],[Días Visita]]&lt;9,1,IF(pases[[#This Row],[Días Visita]]="Ilimitados",0,2)))</f>
        <v>1</v>
      </c>
      <c r="N1939" s="5">
        <f>IF(AND('Ventas Pases'!$A1939="Fuera de Temporada",'Ventas Pases'!$B1939=2019,pases[[#This Row],[Modo de Compra]]="Paquete"),30,0)</f>
        <v>0</v>
      </c>
      <c r="O1939" s="5">
        <f>-SUMIF(lift[Número de pase],pases[[#This Row],[Numero de Pase]],lift[Costo])</f>
        <v>0</v>
      </c>
    </row>
    <row r="1940" spans="1:15" x14ac:dyDescent="0.25">
      <c r="A1940" t="s">
        <v>7</v>
      </c>
      <c r="B1940">
        <v>2018</v>
      </c>
      <c r="C1940">
        <v>43425</v>
      </c>
      <c r="D1940" t="s">
        <v>8</v>
      </c>
      <c r="E1940">
        <v>43054</v>
      </c>
      <c r="F1940" t="s">
        <v>11</v>
      </c>
      <c r="G1940" t="s">
        <v>9</v>
      </c>
      <c r="H1940" t="s">
        <v>1958</v>
      </c>
      <c r="I1940" s="5">
        <v>1950</v>
      </c>
      <c r="J1940" s="5" t="str">
        <f>IFERROR('Ventas Pases'!$I1940/'Ventas Pases'!$F1940,"PASE")</f>
        <v>PASE</v>
      </c>
      <c r="K1940" t="str">
        <f>IFERROR(VLOOKUP('Ventas Pases'!$J1940,'Comisiones HEROIC'!$E$1:$F$6,2,0),"")</f>
        <v/>
      </c>
      <c r="L1940" s="5">
        <f>IF('Ventas Pases'!$D1940="Red HEROIC",IFERROR(VLOOKUP('Ventas Pases'!$G1940,'Comisiones HEROIC'!$A$1:$B$11,2,0),15),IF('Ventas Pases'!$D1940="Red HEROIC",15,0))</f>
        <v>0</v>
      </c>
      <c r="M1940">
        <f>IF(pases[[#This Row],[Días Visita]]&lt;7,0,IF(pases[[#This Row],[Días Visita]]&lt;9,1,IF(pases[[#This Row],[Días Visita]]="Ilimitados",0,2)))</f>
        <v>0</v>
      </c>
      <c r="N1940" s="5">
        <f>IF(AND('Ventas Pases'!$A1940="Fuera de Temporada",'Ventas Pases'!$B1940=2019,pases[[#This Row],[Modo de Compra]]="Paquete"),30,0)</f>
        <v>0</v>
      </c>
      <c r="O1940" s="5">
        <f>-SUMIF(lift[Número de pase],pases[[#This Row],[Numero de Pase]],lift[Costo])</f>
        <v>-644</v>
      </c>
    </row>
    <row r="1941" spans="1:15" x14ac:dyDescent="0.25">
      <c r="A1941" t="s">
        <v>7</v>
      </c>
      <c r="B1941">
        <v>2019</v>
      </c>
      <c r="C1941">
        <v>43486</v>
      </c>
      <c r="D1941" t="s">
        <v>17</v>
      </c>
      <c r="E1941">
        <v>43482</v>
      </c>
      <c r="F1941">
        <v>9</v>
      </c>
      <c r="G1941" t="s">
        <v>9</v>
      </c>
      <c r="H1941" t="s">
        <v>1959</v>
      </c>
      <c r="I1941" s="5">
        <v>990</v>
      </c>
      <c r="J1941" s="5">
        <f>IFERROR('Ventas Pases'!$I1941/'Ventas Pases'!$F1941,"PASE")</f>
        <v>110</v>
      </c>
      <c r="K1941" t="str">
        <f>IFERROR(VLOOKUP('Ventas Pases'!$J1941,'Comisiones HEROIC'!$E$1:$F$6,2,0),"")</f>
        <v>Elton Hotel</v>
      </c>
      <c r="L1941" s="5">
        <f>IF('Ventas Pases'!$D1941="Red HEROIC",IFERROR(VLOOKUP('Ventas Pases'!$G1941,'Comisiones HEROIC'!$A$1:$B$11,2,0),15),IF('Ventas Pases'!$D1941="Red HEROIC",15,0))</f>
        <v>0</v>
      </c>
      <c r="M1941">
        <f>IF(pases[[#This Row],[Días Visita]]&lt;7,0,IF(pases[[#This Row],[Días Visita]]&lt;9,1,IF(pases[[#This Row],[Días Visita]]="Ilimitados",0,2)))</f>
        <v>2</v>
      </c>
      <c r="N1941" s="5">
        <f>IF(AND('Ventas Pases'!$A1941="Fuera de Temporada",'Ventas Pases'!$B1941=2019,pases[[#This Row],[Modo de Compra]]="Paquete"),30,0)</f>
        <v>0</v>
      </c>
      <c r="O1941" s="5">
        <f>-SUMIF(lift[Número de pase],pases[[#This Row],[Numero de Pase]],lift[Costo])</f>
        <v>0</v>
      </c>
    </row>
    <row r="1942" spans="1:15" x14ac:dyDescent="0.25">
      <c r="A1942" t="s">
        <v>13</v>
      </c>
      <c r="B1942">
        <v>2019</v>
      </c>
      <c r="C1942">
        <v>43216</v>
      </c>
      <c r="D1942" t="s">
        <v>14</v>
      </c>
      <c r="E1942">
        <v>43302</v>
      </c>
      <c r="F1942">
        <v>9</v>
      </c>
      <c r="G1942" t="s">
        <v>15</v>
      </c>
      <c r="H1942" t="s">
        <v>1960</v>
      </c>
      <c r="I1942" s="5">
        <v>1260</v>
      </c>
      <c r="J1942" s="5">
        <f>IFERROR('Ventas Pases'!$I1942/'Ventas Pases'!$F1942,"PASE")</f>
        <v>140</v>
      </c>
      <c r="K1942" t="str">
        <f>IFERROR(VLOOKUP('Ventas Pases'!$J1942,'Comisiones HEROIC'!$E$1:$F$6,2,0),"")</f>
        <v/>
      </c>
      <c r="L1942" s="5">
        <f>IF('Ventas Pases'!$D1942="Red HEROIC",IFERROR(VLOOKUP('Ventas Pases'!$G1942,'Comisiones HEROIC'!$A$1:$B$11,2,0),15),IF('Ventas Pases'!$D1942="Red HEROIC",15,0))</f>
        <v>12</v>
      </c>
      <c r="M1942">
        <f>IF(pases[[#This Row],[Días Visita]]&lt;7,0,IF(pases[[#This Row],[Días Visita]]&lt;9,1,IF(pases[[#This Row],[Días Visita]]="Ilimitados",0,2)))</f>
        <v>2</v>
      </c>
      <c r="N1942" s="5">
        <f>IF(AND('Ventas Pases'!$A1942="Fuera de Temporada",'Ventas Pases'!$B1942=2019,pases[[#This Row],[Modo de Compra]]="Paquete"),30,0)</f>
        <v>0</v>
      </c>
      <c r="O1942" s="5">
        <f>-SUMIF(lift[Número de pase],pases[[#This Row],[Numero de Pase]],lift[Costo])</f>
        <v>0</v>
      </c>
    </row>
    <row r="1943" spans="1:15" x14ac:dyDescent="0.25">
      <c r="A1943" t="s">
        <v>7</v>
      </c>
      <c r="B1943">
        <v>2018</v>
      </c>
      <c r="C1943">
        <v>43179</v>
      </c>
      <c r="D1943" t="s">
        <v>14</v>
      </c>
      <c r="E1943">
        <v>43176</v>
      </c>
      <c r="F1943">
        <v>6</v>
      </c>
      <c r="G1943" t="s">
        <v>19</v>
      </c>
      <c r="H1943" t="s">
        <v>1961</v>
      </c>
      <c r="I1943" s="5">
        <v>840</v>
      </c>
      <c r="J1943" s="5">
        <f>IFERROR('Ventas Pases'!$I1943/'Ventas Pases'!$F1943,"PASE")</f>
        <v>140</v>
      </c>
      <c r="K1943" t="str">
        <f>IFERROR(VLOOKUP('Ventas Pases'!$J1943,'Comisiones HEROIC'!$E$1:$F$6,2,0),"")</f>
        <v/>
      </c>
      <c r="L1943" s="5">
        <f>IF('Ventas Pases'!$D1943="Red HEROIC",IFERROR(VLOOKUP('Ventas Pases'!$G1943,'Comisiones HEROIC'!$A$1:$B$11,2,0),15),IF('Ventas Pases'!$D1943="Red HEROIC",15,0))</f>
        <v>15</v>
      </c>
      <c r="M1943">
        <f>IF(pases[[#This Row],[Días Visita]]&lt;7,0,IF(pases[[#This Row],[Días Visita]]&lt;9,1,IF(pases[[#This Row],[Días Visita]]="Ilimitados",0,2)))</f>
        <v>0</v>
      </c>
      <c r="N1943" s="5">
        <f>IF(AND('Ventas Pases'!$A1943="Fuera de Temporada",'Ventas Pases'!$B1943=2019,pases[[#This Row],[Modo de Compra]]="Paquete"),30,0)</f>
        <v>0</v>
      </c>
      <c r="O1943" s="5">
        <f>-SUMIF(lift[Número de pase],pases[[#This Row],[Numero de Pase]],lift[Costo])</f>
        <v>0</v>
      </c>
    </row>
    <row r="1944" spans="1:15" x14ac:dyDescent="0.25">
      <c r="A1944" t="s">
        <v>7</v>
      </c>
      <c r="B1944">
        <v>2018</v>
      </c>
      <c r="C1944">
        <v>43449</v>
      </c>
      <c r="D1944" t="s">
        <v>8</v>
      </c>
      <c r="E1944">
        <v>43103</v>
      </c>
      <c r="F1944">
        <v>7</v>
      </c>
      <c r="G1944" t="s">
        <v>9</v>
      </c>
      <c r="H1944" t="s">
        <v>1962</v>
      </c>
      <c r="I1944" s="5">
        <v>840</v>
      </c>
      <c r="J1944" s="5">
        <f>IFERROR('Ventas Pases'!$I1944/'Ventas Pases'!$F1944,"PASE")</f>
        <v>120</v>
      </c>
      <c r="K1944" t="str">
        <f>IFERROR(VLOOKUP('Ventas Pases'!$J1944,'Comisiones HEROIC'!$E$1:$F$6,2,0),"")</f>
        <v/>
      </c>
      <c r="L1944" s="5">
        <f>IF('Ventas Pases'!$D1944="Red HEROIC",IFERROR(VLOOKUP('Ventas Pases'!$G1944,'Comisiones HEROIC'!$A$1:$B$11,2,0),15),IF('Ventas Pases'!$D1944="Red HEROIC",15,0))</f>
        <v>0</v>
      </c>
      <c r="M1944">
        <f>IF(pases[[#This Row],[Días Visita]]&lt;7,0,IF(pases[[#This Row],[Días Visita]]&lt;9,1,IF(pases[[#This Row],[Días Visita]]="Ilimitados",0,2)))</f>
        <v>1</v>
      </c>
      <c r="N1944" s="5">
        <f>IF(AND('Ventas Pases'!$A1944="Fuera de Temporada",'Ventas Pases'!$B1944=2019,pases[[#This Row],[Modo de Compra]]="Paquete"),30,0)</f>
        <v>0</v>
      </c>
      <c r="O1944" s="5">
        <f>-SUMIF(lift[Número de pase],pases[[#This Row],[Numero de Pase]],lift[Costo])</f>
        <v>0</v>
      </c>
    </row>
    <row r="1945" spans="1:15" x14ac:dyDescent="0.25">
      <c r="A1945" t="s">
        <v>7</v>
      </c>
      <c r="B1945">
        <v>2019</v>
      </c>
      <c r="C1945">
        <v>43473</v>
      </c>
      <c r="D1945" t="s">
        <v>8</v>
      </c>
      <c r="E1945">
        <v>43480</v>
      </c>
      <c r="F1945">
        <v>9</v>
      </c>
      <c r="G1945" t="s">
        <v>9</v>
      </c>
      <c r="H1945" t="s">
        <v>1963</v>
      </c>
      <c r="I1945" s="5">
        <v>1080</v>
      </c>
      <c r="J1945" s="5">
        <f>IFERROR('Ventas Pases'!$I1945/'Ventas Pases'!$F1945,"PASE")</f>
        <v>120</v>
      </c>
      <c r="K1945" t="str">
        <f>IFERROR(VLOOKUP('Ventas Pases'!$J1945,'Comisiones HEROIC'!$E$1:$F$6,2,0),"")</f>
        <v/>
      </c>
      <c r="L1945" s="5">
        <f>IF('Ventas Pases'!$D1945="Red HEROIC",IFERROR(VLOOKUP('Ventas Pases'!$G1945,'Comisiones HEROIC'!$A$1:$B$11,2,0),15),IF('Ventas Pases'!$D1945="Red HEROIC",15,0))</f>
        <v>0</v>
      </c>
      <c r="M1945">
        <f>IF(pases[[#This Row],[Días Visita]]&lt;7,0,IF(pases[[#This Row],[Días Visita]]&lt;9,1,IF(pases[[#This Row],[Días Visita]]="Ilimitados",0,2)))</f>
        <v>2</v>
      </c>
      <c r="N1945" s="5">
        <f>IF(AND('Ventas Pases'!$A1945="Fuera de Temporada",'Ventas Pases'!$B1945=2019,pases[[#This Row],[Modo de Compra]]="Paquete"),30,0)</f>
        <v>0</v>
      </c>
      <c r="O1945" s="5">
        <f>-SUMIF(lift[Número de pase],pases[[#This Row],[Numero de Pase]],lift[Costo])</f>
        <v>0</v>
      </c>
    </row>
    <row r="1946" spans="1:15" x14ac:dyDescent="0.25">
      <c r="A1946" t="s">
        <v>13</v>
      </c>
      <c r="B1946">
        <v>2019</v>
      </c>
      <c r="C1946">
        <v>43267</v>
      </c>
      <c r="D1946" t="s">
        <v>17</v>
      </c>
      <c r="E1946">
        <v>43193</v>
      </c>
      <c r="F1946">
        <v>3</v>
      </c>
      <c r="G1946" t="s">
        <v>9</v>
      </c>
      <c r="H1946" t="s">
        <v>1964</v>
      </c>
      <c r="I1946" s="5">
        <v>300</v>
      </c>
      <c r="J1946" s="5">
        <f>IFERROR('Ventas Pases'!$I1946/'Ventas Pases'!$F1946,"PASE")</f>
        <v>100</v>
      </c>
      <c r="K1946" t="str">
        <f>IFERROR(VLOOKUP('Ventas Pases'!$J1946,'Comisiones HEROIC'!$E$1:$F$6,2,0),"")</f>
        <v>Ridossan Hotel</v>
      </c>
      <c r="L1946" s="5">
        <f>IF('Ventas Pases'!$D1946="Red HEROIC",IFERROR(VLOOKUP('Ventas Pases'!$G1946,'Comisiones HEROIC'!$A$1:$B$11,2,0),15),IF('Ventas Pases'!$D1946="Red HEROIC",15,0))</f>
        <v>0</v>
      </c>
      <c r="M1946">
        <f>IF(pases[[#This Row],[Días Visita]]&lt;7,0,IF(pases[[#This Row],[Días Visita]]&lt;9,1,IF(pases[[#This Row],[Días Visita]]="Ilimitados",0,2)))</f>
        <v>0</v>
      </c>
      <c r="N1946" s="5">
        <f>IF(AND('Ventas Pases'!$A1946="Fuera de Temporada",'Ventas Pases'!$B1946=2019,pases[[#This Row],[Modo de Compra]]="Paquete"),30,0)</f>
        <v>30</v>
      </c>
      <c r="O1946" s="5">
        <f>-SUMIF(lift[Número de pase],pases[[#This Row],[Numero de Pase]],lift[Costo])</f>
        <v>0</v>
      </c>
    </row>
    <row r="1947" spans="1:15" x14ac:dyDescent="0.25">
      <c r="A1947" t="s">
        <v>7</v>
      </c>
      <c r="B1947">
        <v>2019</v>
      </c>
      <c r="C1947">
        <v>43512</v>
      </c>
      <c r="D1947" t="s">
        <v>8</v>
      </c>
      <c r="E1947">
        <v>43506</v>
      </c>
      <c r="F1947">
        <v>4</v>
      </c>
      <c r="G1947" t="s">
        <v>9</v>
      </c>
      <c r="H1947" t="s">
        <v>1965</v>
      </c>
      <c r="I1947" s="5">
        <v>480</v>
      </c>
      <c r="J1947" s="5">
        <f>IFERROR('Ventas Pases'!$I1947/'Ventas Pases'!$F1947,"PASE")</f>
        <v>120</v>
      </c>
      <c r="K1947" t="str">
        <f>IFERROR(VLOOKUP('Ventas Pases'!$J1947,'Comisiones HEROIC'!$E$1:$F$6,2,0),"")</f>
        <v/>
      </c>
      <c r="L1947" s="5">
        <f>IF('Ventas Pases'!$D1947="Red HEROIC",IFERROR(VLOOKUP('Ventas Pases'!$G1947,'Comisiones HEROIC'!$A$1:$B$11,2,0),15),IF('Ventas Pases'!$D1947="Red HEROIC",15,0))</f>
        <v>0</v>
      </c>
      <c r="M1947">
        <f>IF(pases[[#This Row],[Días Visita]]&lt;7,0,IF(pases[[#This Row],[Días Visita]]&lt;9,1,IF(pases[[#This Row],[Días Visita]]="Ilimitados",0,2)))</f>
        <v>0</v>
      </c>
      <c r="N1947" s="5">
        <f>IF(AND('Ventas Pases'!$A1947="Fuera de Temporada",'Ventas Pases'!$B1947=2019,pases[[#This Row],[Modo de Compra]]="Paquete"),30,0)</f>
        <v>0</v>
      </c>
      <c r="O1947" s="5">
        <f>-SUMIF(lift[Número de pase],pases[[#This Row],[Numero de Pase]],lift[Costo])</f>
        <v>0</v>
      </c>
    </row>
    <row r="1948" spans="1:15" x14ac:dyDescent="0.25">
      <c r="A1948" t="s">
        <v>13</v>
      </c>
      <c r="B1948">
        <v>2019</v>
      </c>
      <c r="C1948">
        <v>43314</v>
      </c>
      <c r="D1948" t="s">
        <v>14</v>
      </c>
      <c r="E1948">
        <v>43305</v>
      </c>
      <c r="F1948">
        <v>1</v>
      </c>
      <c r="G1948" t="s">
        <v>15</v>
      </c>
      <c r="H1948" t="s">
        <v>1966</v>
      </c>
      <c r="I1948" s="5">
        <v>140</v>
      </c>
      <c r="J1948" s="5">
        <f>IFERROR('Ventas Pases'!$I1948/'Ventas Pases'!$F1948,"PASE")</f>
        <v>140</v>
      </c>
      <c r="K1948" t="str">
        <f>IFERROR(VLOOKUP('Ventas Pases'!$J1948,'Comisiones HEROIC'!$E$1:$F$6,2,0),"")</f>
        <v/>
      </c>
      <c r="L1948" s="5">
        <f>IF('Ventas Pases'!$D1948="Red HEROIC",IFERROR(VLOOKUP('Ventas Pases'!$G1948,'Comisiones HEROIC'!$A$1:$B$11,2,0),15),IF('Ventas Pases'!$D1948="Red HEROIC",15,0))</f>
        <v>12</v>
      </c>
      <c r="M1948">
        <f>IF(pases[[#This Row],[Días Visita]]&lt;7,0,IF(pases[[#This Row],[Días Visita]]&lt;9,1,IF(pases[[#This Row],[Días Visita]]="Ilimitados",0,2)))</f>
        <v>0</v>
      </c>
      <c r="N1948" s="5">
        <f>IF(AND('Ventas Pases'!$A1948="Fuera de Temporada",'Ventas Pases'!$B1948=2019,pases[[#This Row],[Modo de Compra]]="Paquete"),30,0)</f>
        <v>0</v>
      </c>
      <c r="O1948" s="5">
        <f>-SUMIF(lift[Número de pase],pases[[#This Row],[Numero de Pase]],lift[Costo])</f>
        <v>0</v>
      </c>
    </row>
    <row r="1949" spans="1:15" x14ac:dyDescent="0.25">
      <c r="A1949" t="s">
        <v>7</v>
      </c>
      <c r="B1949">
        <v>2019</v>
      </c>
      <c r="C1949">
        <v>43516</v>
      </c>
      <c r="D1949" t="s">
        <v>8</v>
      </c>
      <c r="E1949">
        <v>43527</v>
      </c>
      <c r="F1949">
        <v>8</v>
      </c>
      <c r="G1949" t="s">
        <v>9</v>
      </c>
      <c r="H1949" t="s">
        <v>1967</v>
      </c>
      <c r="I1949" s="5">
        <v>960</v>
      </c>
      <c r="J1949" s="5">
        <f>IFERROR('Ventas Pases'!$I1949/'Ventas Pases'!$F1949,"PASE")</f>
        <v>120</v>
      </c>
      <c r="K1949" t="str">
        <f>IFERROR(VLOOKUP('Ventas Pases'!$J1949,'Comisiones HEROIC'!$E$1:$F$6,2,0),"")</f>
        <v/>
      </c>
      <c r="L1949" s="5">
        <f>IF('Ventas Pases'!$D1949="Red HEROIC",IFERROR(VLOOKUP('Ventas Pases'!$G1949,'Comisiones HEROIC'!$A$1:$B$11,2,0),15),IF('Ventas Pases'!$D1949="Red HEROIC",15,0))</f>
        <v>0</v>
      </c>
      <c r="M1949">
        <f>IF(pases[[#This Row],[Días Visita]]&lt;7,0,IF(pases[[#This Row],[Días Visita]]&lt;9,1,IF(pases[[#This Row],[Días Visita]]="Ilimitados",0,2)))</f>
        <v>1</v>
      </c>
      <c r="N1949" s="5">
        <f>IF(AND('Ventas Pases'!$A1949="Fuera de Temporada",'Ventas Pases'!$B1949=2019,pases[[#This Row],[Modo de Compra]]="Paquete"),30,0)</f>
        <v>0</v>
      </c>
      <c r="O1949" s="5">
        <f>-SUMIF(lift[Número de pase],pases[[#This Row],[Numero de Pase]],lift[Costo])</f>
        <v>0</v>
      </c>
    </row>
    <row r="1950" spans="1:15" x14ac:dyDescent="0.25">
      <c r="A1950" t="s">
        <v>7</v>
      </c>
      <c r="B1950">
        <v>2018</v>
      </c>
      <c r="C1950">
        <v>43438</v>
      </c>
      <c r="D1950" t="s">
        <v>8</v>
      </c>
      <c r="E1950">
        <v>43090</v>
      </c>
      <c r="F1950">
        <v>8</v>
      </c>
      <c r="G1950" t="s">
        <v>9</v>
      </c>
      <c r="H1950" t="s">
        <v>1968</v>
      </c>
      <c r="I1950" s="5">
        <v>960</v>
      </c>
      <c r="J1950" s="5">
        <f>IFERROR('Ventas Pases'!$I1950/'Ventas Pases'!$F1950,"PASE")</f>
        <v>120</v>
      </c>
      <c r="K1950" t="str">
        <f>IFERROR(VLOOKUP('Ventas Pases'!$J1950,'Comisiones HEROIC'!$E$1:$F$6,2,0),"")</f>
        <v/>
      </c>
      <c r="L1950" s="5">
        <f>IF('Ventas Pases'!$D1950="Red HEROIC",IFERROR(VLOOKUP('Ventas Pases'!$G1950,'Comisiones HEROIC'!$A$1:$B$11,2,0),15),IF('Ventas Pases'!$D1950="Red HEROIC",15,0))</f>
        <v>0</v>
      </c>
      <c r="M1950">
        <f>IF(pases[[#This Row],[Días Visita]]&lt;7,0,IF(pases[[#This Row],[Días Visita]]&lt;9,1,IF(pases[[#This Row],[Días Visita]]="Ilimitados",0,2)))</f>
        <v>1</v>
      </c>
      <c r="N1950" s="5">
        <f>IF(AND('Ventas Pases'!$A1950="Fuera de Temporada",'Ventas Pases'!$B1950=2019,pases[[#This Row],[Modo de Compra]]="Paquete"),30,0)</f>
        <v>0</v>
      </c>
      <c r="O1950" s="5">
        <f>-SUMIF(lift[Número de pase],pases[[#This Row],[Numero de Pase]],lift[Costo])</f>
        <v>0</v>
      </c>
    </row>
    <row r="1951" spans="1:15" x14ac:dyDescent="0.25">
      <c r="A1951" t="s">
        <v>7</v>
      </c>
      <c r="B1951">
        <v>2019</v>
      </c>
      <c r="C1951">
        <v>43514</v>
      </c>
      <c r="D1951" t="s">
        <v>60</v>
      </c>
      <c r="E1951">
        <v>43507</v>
      </c>
      <c r="F1951">
        <v>4</v>
      </c>
      <c r="G1951" t="s">
        <v>9</v>
      </c>
      <c r="H1951" t="s">
        <v>1969</v>
      </c>
      <c r="I1951" s="5">
        <v>480</v>
      </c>
      <c r="J1951" s="5">
        <f>IFERROR('Ventas Pases'!$I1951/'Ventas Pases'!$F1951,"PASE")</f>
        <v>120</v>
      </c>
      <c r="K1951" t="str">
        <f>IFERROR(VLOOKUP('Ventas Pases'!$J1951,'Comisiones HEROIC'!$E$1:$F$6,2,0),"")</f>
        <v/>
      </c>
      <c r="L1951" s="5">
        <f>IF('Ventas Pases'!$D1951="Red HEROIC",IFERROR(VLOOKUP('Ventas Pases'!$G1951,'Comisiones HEROIC'!$A$1:$B$11,2,0),15),IF('Ventas Pases'!$D1951="Red HEROIC",15,0))</f>
        <v>0</v>
      </c>
      <c r="M1951">
        <f>IF(pases[[#This Row],[Días Visita]]&lt;7,0,IF(pases[[#This Row],[Días Visita]]&lt;9,1,IF(pases[[#This Row],[Días Visita]]="Ilimitados",0,2)))</f>
        <v>0</v>
      </c>
      <c r="N1951" s="5">
        <f>IF(AND('Ventas Pases'!$A1951="Fuera de Temporada",'Ventas Pases'!$B1951=2019,pases[[#This Row],[Modo de Compra]]="Paquete"),30,0)</f>
        <v>0</v>
      </c>
      <c r="O1951" s="5">
        <f>-SUMIF(lift[Número de pase],pases[[#This Row],[Numero de Pase]],lift[Costo])</f>
        <v>0</v>
      </c>
    </row>
    <row r="1952" spans="1:15" x14ac:dyDescent="0.25">
      <c r="A1952" t="s">
        <v>7</v>
      </c>
      <c r="B1952">
        <v>2019</v>
      </c>
      <c r="C1952">
        <v>43454</v>
      </c>
      <c r="D1952" t="s">
        <v>14</v>
      </c>
      <c r="E1952">
        <v>43519</v>
      </c>
      <c r="F1952">
        <v>5</v>
      </c>
      <c r="G1952" t="s">
        <v>15</v>
      </c>
      <c r="H1952" t="s">
        <v>1970</v>
      </c>
      <c r="I1952" s="5">
        <v>700</v>
      </c>
      <c r="J1952" s="5">
        <f>IFERROR('Ventas Pases'!$I1952/'Ventas Pases'!$F1952,"PASE")</f>
        <v>140</v>
      </c>
      <c r="K1952" t="str">
        <f>IFERROR(VLOOKUP('Ventas Pases'!$J1952,'Comisiones HEROIC'!$E$1:$F$6,2,0),"")</f>
        <v/>
      </c>
      <c r="L1952" s="5">
        <f>IF('Ventas Pases'!$D1952="Red HEROIC",IFERROR(VLOOKUP('Ventas Pases'!$G1952,'Comisiones HEROIC'!$A$1:$B$11,2,0),15),IF('Ventas Pases'!$D1952="Red HEROIC",15,0))</f>
        <v>12</v>
      </c>
      <c r="M1952">
        <f>IF(pases[[#This Row],[Días Visita]]&lt;7,0,IF(pases[[#This Row],[Días Visita]]&lt;9,1,IF(pases[[#This Row],[Días Visita]]="Ilimitados",0,2)))</f>
        <v>0</v>
      </c>
      <c r="N1952" s="5">
        <f>IF(AND('Ventas Pases'!$A1952="Fuera de Temporada",'Ventas Pases'!$B1952=2019,pases[[#This Row],[Modo de Compra]]="Paquete"),30,0)</f>
        <v>0</v>
      </c>
      <c r="O1952" s="5">
        <f>-SUMIF(lift[Número de pase],pases[[#This Row],[Numero de Pase]],lift[Costo])</f>
        <v>0</v>
      </c>
    </row>
    <row r="1953" spans="1:15" x14ac:dyDescent="0.25">
      <c r="A1953" t="s">
        <v>7</v>
      </c>
      <c r="B1953">
        <v>2018</v>
      </c>
      <c r="C1953">
        <v>43185</v>
      </c>
      <c r="D1953" t="s">
        <v>8</v>
      </c>
      <c r="E1953">
        <v>43176</v>
      </c>
      <c r="F1953">
        <v>5</v>
      </c>
      <c r="G1953" t="s">
        <v>9</v>
      </c>
      <c r="H1953" t="s">
        <v>1971</v>
      </c>
      <c r="I1953" s="5">
        <v>600</v>
      </c>
      <c r="J1953" s="5">
        <f>IFERROR('Ventas Pases'!$I1953/'Ventas Pases'!$F1953,"PASE")</f>
        <v>120</v>
      </c>
      <c r="K1953" t="str">
        <f>IFERROR(VLOOKUP('Ventas Pases'!$J1953,'Comisiones HEROIC'!$E$1:$F$6,2,0),"")</f>
        <v/>
      </c>
      <c r="L1953" s="5">
        <f>IF('Ventas Pases'!$D1953="Red HEROIC",IFERROR(VLOOKUP('Ventas Pases'!$G1953,'Comisiones HEROIC'!$A$1:$B$11,2,0),15),IF('Ventas Pases'!$D1953="Red HEROIC",15,0))</f>
        <v>0</v>
      </c>
      <c r="M1953">
        <f>IF(pases[[#This Row],[Días Visita]]&lt;7,0,IF(pases[[#This Row],[Días Visita]]&lt;9,1,IF(pases[[#This Row],[Días Visita]]="Ilimitados",0,2)))</f>
        <v>0</v>
      </c>
      <c r="N1953" s="5">
        <f>IF(AND('Ventas Pases'!$A1953="Fuera de Temporada",'Ventas Pases'!$B1953=2019,pases[[#This Row],[Modo de Compra]]="Paquete"),30,0)</f>
        <v>0</v>
      </c>
      <c r="O1953" s="5">
        <f>-SUMIF(lift[Número de pase],pases[[#This Row],[Numero de Pase]],lift[Costo])</f>
        <v>0</v>
      </c>
    </row>
    <row r="1954" spans="1:15" x14ac:dyDescent="0.25">
      <c r="A1954" t="s">
        <v>7</v>
      </c>
      <c r="B1954">
        <v>2019</v>
      </c>
      <c r="C1954">
        <v>43536</v>
      </c>
      <c r="D1954" t="s">
        <v>14</v>
      </c>
      <c r="E1954">
        <v>43539</v>
      </c>
      <c r="F1954">
        <v>1</v>
      </c>
      <c r="G1954" t="s">
        <v>19</v>
      </c>
      <c r="H1954" t="s">
        <v>1972</v>
      </c>
      <c r="I1954" s="5">
        <v>140</v>
      </c>
      <c r="J1954" s="5">
        <f>IFERROR('Ventas Pases'!$I1954/'Ventas Pases'!$F1954,"PASE")</f>
        <v>140</v>
      </c>
      <c r="K1954" t="str">
        <f>IFERROR(VLOOKUP('Ventas Pases'!$J1954,'Comisiones HEROIC'!$E$1:$F$6,2,0),"")</f>
        <v/>
      </c>
      <c r="L1954" s="5">
        <f>IF('Ventas Pases'!$D1954="Red HEROIC",IFERROR(VLOOKUP('Ventas Pases'!$G1954,'Comisiones HEROIC'!$A$1:$B$11,2,0),15),IF('Ventas Pases'!$D1954="Red HEROIC",15,0))</f>
        <v>15</v>
      </c>
      <c r="M1954">
        <f>IF(pases[[#This Row],[Días Visita]]&lt;7,0,IF(pases[[#This Row],[Días Visita]]&lt;9,1,IF(pases[[#This Row],[Días Visita]]="Ilimitados",0,2)))</f>
        <v>0</v>
      </c>
      <c r="N1954" s="5">
        <f>IF(AND('Ventas Pases'!$A1954="Fuera de Temporada",'Ventas Pases'!$B1954=2019,pases[[#This Row],[Modo de Compra]]="Paquete"),30,0)</f>
        <v>0</v>
      </c>
      <c r="O1954" s="5">
        <f>-SUMIF(lift[Número de pase],pases[[#This Row],[Numero de Pase]],lift[Costo])</f>
        <v>0</v>
      </c>
    </row>
    <row r="1955" spans="1:15" x14ac:dyDescent="0.25">
      <c r="A1955" t="s">
        <v>7</v>
      </c>
      <c r="B1955">
        <v>2018</v>
      </c>
      <c r="C1955">
        <v>43137</v>
      </c>
      <c r="D1955" t="s">
        <v>60</v>
      </c>
      <c r="E1955">
        <v>43138</v>
      </c>
      <c r="F1955">
        <v>1</v>
      </c>
      <c r="G1955" t="s">
        <v>9</v>
      </c>
      <c r="H1955" t="s">
        <v>1973</v>
      </c>
      <c r="I1955" s="5">
        <v>120</v>
      </c>
      <c r="J1955" s="5">
        <f>IFERROR('Ventas Pases'!$I1955/'Ventas Pases'!$F1955,"PASE")</f>
        <v>120</v>
      </c>
      <c r="K1955" t="str">
        <f>IFERROR(VLOOKUP('Ventas Pases'!$J1955,'Comisiones HEROIC'!$E$1:$F$6,2,0),"")</f>
        <v/>
      </c>
      <c r="L1955" s="5">
        <f>IF('Ventas Pases'!$D1955="Red HEROIC",IFERROR(VLOOKUP('Ventas Pases'!$G1955,'Comisiones HEROIC'!$A$1:$B$11,2,0),15),IF('Ventas Pases'!$D1955="Red HEROIC",15,0))</f>
        <v>0</v>
      </c>
      <c r="M1955">
        <f>IF(pases[[#This Row],[Días Visita]]&lt;7,0,IF(pases[[#This Row],[Días Visita]]&lt;9,1,IF(pases[[#This Row],[Días Visita]]="Ilimitados",0,2)))</f>
        <v>0</v>
      </c>
      <c r="N1955" s="5">
        <f>IF(AND('Ventas Pases'!$A1955="Fuera de Temporada",'Ventas Pases'!$B1955=2019,pases[[#This Row],[Modo de Compra]]="Paquete"),30,0)</f>
        <v>0</v>
      </c>
      <c r="O1955" s="5">
        <f>-SUMIF(lift[Número de pase],pases[[#This Row],[Numero de Pase]],lift[Costo])</f>
        <v>0</v>
      </c>
    </row>
    <row r="1956" spans="1:15" x14ac:dyDescent="0.25">
      <c r="A1956" t="s">
        <v>7</v>
      </c>
      <c r="B1956">
        <v>2018</v>
      </c>
      <c r="C1956">
        <v>43420</v>
      </c>
      <c r="D1956" t="s">
        <v>8</v>
      </c>
      <c r="E1956">
        <v>43077</v>
      </c>
      <c r="F1956">
        <v>6</v>
      </c>
      <c r="G1956" t="s">
        <v>9</v>
      </c>
      <c r="H1956" t="s">
        <v>1974</v>
      </c>
      <c r="I1956" s="5">
        <v>720</v>
      </c>
      <c r="J1956" s="5">
        <f>IFERROR('Ventas Pases'!$I1956/'Ventas Pases'!$F1956,"PASE")</f>
        <v>120</v>
      </c>
      <c r="K1956" t="str">
        <f>IFERROR(VLOOKUP('Ventas Pases'!$J1956,'Comisiones HEROIC'!$E$1:$F$6,2,0),"")</f>
        <v/>
      </c>
      <c r="L1956" s="5">
        <f>IF('Ventas Pases'!$D1956="Red HEROIC",IFERROR(VLOOKUP('Ventas Pases'!$G1956,'Comisiones HEROIC'!$A$1:$B$11,2,0),15),IF('Ventas Pases'!$D1956="Red HEROIC",15,0))</f>
        <v>0</v>
      </c>
      <c r="M1956">
        <f>IF(pases[[#This Row],[Días Visita]]&lt;7,0,IF(pases[[#This Row],[Días Visita]]&lt;9,1,IF(pases[[#This Row],[Días Visita]]="Ilimitados",0,2)))</f>
        <v>0</v>
      </c>
      <c r="N1956" s="5">
        <f>IF(AND('Ventas Pases'!$A1956="Fuera de Temporada",'Ventas Pases'!$B1956=2019,pases[[#This Row],[Modo de Compra]]="Paquete"),30,0)</f>
        <v>0</v>
      </c>
      <c r="O1956" s="5">
        <f>-SUMIF(lift[Número de pase],pases[[#This Row],[Numero de Pase]],lift[Costo])</f>
        <v>0</v>
      </c>
    </row>
    <row r="1957" spans="1:15" x14ac:dyDescent="0.25">
      <c r="A1957" t="s">
        <v>7</v>
      </c>
      <c r="B1957">
        <v>2019</v>
      </c>
      <c r="C1957">
        <v>43440</v>
      </c>
      <c r="D1957" t="s">
        <v>60</v>
      </c>
      <c r="E1957">
        <v>43483</v>
      </c>
      <c r="F1957">
        <v>2</v>
      </c>
      <c r="G1957" t="s">
        <v>9</v>
      </c>
      <c r="H1957" t="s">
        <v>1975</v>
      </c>
      <c r="I1957" s="5">
        <v>240</v>
      </c>
      <c r="J1957" s="5">
        <f>IFERROR('Ventas Pases'!$I1957/'Ventas Pases'!$F1957,"PASE")</f>
        <v>120</v>
      </c>
      <c r="K1957" t="str">
        <f>IFERROR(VLOOKUP('Ventas Pases'!$J1957,'Comisiones HEROIC'!$E$1:$F$6,2,0),"")</f>
        <v/>
      </c>
      <c r="L1957" s="5">
        <f>IF('Ventas Pases'!$D1957="Red HEROIC",IFERROR(VLOOKUP('Ventas Pases'!$G1957,'Comisiones HEROIC'!$A$1:$B$11,2,0),15),IF('Ventas Pases'!$D1957="Red HEROIC",15,0))</f>
        <v>0</v>
      </c>
      <c r="M1957">
        <f>IF(pases[[#This Row],[Días Visita]]&lt;7,0,IF(pases[[#This Row],[Días Visita]]&lt;9,1,IF(pases[[#This Row],[Días Visita]]="Ilimitados",0,2)))</f>
        <v>0</v>
      </c>
      <c r="N1957" s="5">
        <f>IF(AND('Ventas Pases'!$A1957="Fuera de Temporada",'Ventas Pases'!$B1957=2019,pases[[#This Row],[Modo de Compra]]="Paquete"),30,0)</f>
        <v>0</v>
      </c>
      <c r="O1957" s="5">
        <f>-SUMIF(lift[Número de pase],pases[[#This Row],[Numero de Pase]],lift[Costo])</f>
        <v>0</v>
      </c>
    </row>
    <row r="1958" spans="1:15" x14ac:dyDescent="0.25">
      <c r="A1958" t="s">
        <v>13</v>
      </c>
      <c r="B1958">
        <v>2019</v>
      </c>
      <c r="C1958">
        <v>43390</v>
      </c>
      <c r="D1958" t="s">
        <v>8</v>
      </c>
      <c r="E1958">
        <v>43214</v>
      </c>
      <c r="F1958">
        <v>2</v>
      </c>
      <c r="G1958" t="s">
        <v>9</v>
      </c>
      <c r="H1958" t="s">
        <v>1976</v>
      </c>
      <c r="I1958" s="5">
        <v>240</v>
      </c>
      <c r="J1958" s="5">
        <f>IFERROR('Ventas Pases'!$I1958/'Ventas Pases'!$F1958,"PASE")</f>
        <v>120</v>
      </c>
      <c r="K1958" t="str">
        <f>IFERROR(VLOOKUP('Ventas Pases'!$J1958,'Comisiones HEROIC'!$E$1:$F$6,2,0),"")</f>
        <v/>
      </c>
      <c r="L1958" s="5">
        <f>IF('Ventas Pases'!$D1958="Red HEROIC",IFERROR(VLOOKUP('Ventas Pases'!$G1958,'Comisiones HEROIC'!$A$1:$B$11,2,0),15),IF('Ventas Pases'!$D1958="Red HEROIC",15,0))</f>
        <v>0</v>
      </c>
      <c r="M1958">
        <f>IF(pases[[#This Row],[Días Visita]]&lt;7,0,IF(pases[[#This Row],[Días Visita]]&lt;9,1,IF(pases[[#This Row],[Días Visita]]="Ilimitados",0,2)))</f>
        <v>0</v>
      </c>
      <c r="N1958" s="5">
        <f>IF(AND('Ventas Pases'!$A1958="Fuera de Temporada",'Ventas Pases'!$B1958=2019,pases[[#This Row],[Modo de Compra]]="Paquete"),30,0)</f>
        <v>0</v>
      </c>
      <c r="O1958" s="5">
        <f>-SUMIF(lift[Número de pase],pases[[#This Row],[Numero de Pase]],lift[Costo])</f>
        <v>0</v>
      </c>
    </row>
    <row r="1959" spans="1:15" x14ac:dyDescent="0.25">
      <c r="A1959" t="s">
        <v>7</v>
      </c>
      <c r="B1959">
        <v>2019</v>
      </c>
      <c r="C1959">
        <v>43476</v>
      </c>
      <c r="D1959" t="s">
        <v>17</v>
      </c>
      <c r="E1959">
        <v>43492</v>
      </c>
      <c r="F1959">
        <v>2</v>
      </c>
      <c r="G1959" t="s">
        <v>9</v>
      </c>
      <c r="H1959" t="s">
        <v>1977</v>
      </c>
      <c r="I1959" s="5">
        <v>220</v>
      </c>
      <c r="J1959" s="5">
        <f>IFERROR('Ventas Pases'!$I1959/'Ventas Pases'!$F1959,"PASE")</f>
        <v>110</v>
      </c>
      <c r="K1959" t="str">
        <f>IFERROR(VLOOKUP('Ventas Pases'!$J1959,'Comisiones HEROIC'!$E$1:$F$6,2,0),"")</f>
        <v>Elton Hotel</v>
      </c>
      <c r="L1959" s="5">
        <f>IF('Ventas Pases'!$D1959="Red HEROIC",IFERROR(VLOOKUP('Ventas Pases'!$G1959,'Comisiones HEROIC'!$A$1:$B$11,2,0),15),IF('Ventas Pases'!$D1959="Red HEROIC",15,0))</f>
        <v>0</v>
      </c>
      <c r="M1959">
        <f>IF(pases[[#This Row],[Días Visita]]&lt;7,0,IF(pases[[#This Row],[Días Visita]]&lt;9,1,IF(pases[[#This Row],[Días Visita]]="Ilimitados",0,2)))</f>
        <v>0</v>
      </c>
      <c r="N1959" s="5">
        <f>IF(AND('Ventas Pases'!$A1959="Fuera de Temporada",'Ventas Pases'!$B1959=2019,pases[[#This Row],[Modo de Compra]]="Paquete"),30,0)</f>
        <v>0</v>
      </c>
      <c r="O1959" s="5">
        <f>-SUMIF(lift[Número de pase],pases[[#This Row],[Numero de Pase]],lift[Costo])</f>
        <v>0</v>
      </c>
    </row>
    <row r="1960" spans="1:15" x14ac:dyDescent="0.25">
      <c r="A1960" t="s">
        <v>13</v>
      </c>
      <c r="B1960">
        <v>2019</v>
      </c>
      <c r="C1960">
        <v>43291</v>
      </c>
      <c r="D1960" t="s">
        <v>14</v>
      </c>
      <c r="E1960">
        <v>43311</v>
      </c>
      <c r="F1960">
        <v>6</v>
      </c>
      <c r="G1960" t="s">
        <v>19</v>
      </c>
      <c r="H1960" t="s">
        <v>1978</v>
      </c>
      <c r="I1960" s="5">
        <v>840</v>
      </c>
      <c r="J1960" s="5">
        <f>IFERROR('Ventas Pases'!$I1960/'Ventas Pases'!$F1960,"PASE")</f>
        <v>140</v>
      </c>
      <c r="K1960" t="str">
        <f>IFERROR(VLOOKUP('Ventas Pases'!$J1960,'Comisiones HEROIC'!$E$1:$F$6,2,0),"")</f>
        <v/>
      </c>
      <c r="L1960" s="5">
        <f>IF('Ventas Pases'!$D1960="Red HEROIC",IFERROR(VLOOKUP('Ventas Pases'!$G1960,'Comisiones HEROIC'!$A$1:$B$11,2,0),15),IF('Ventas Pases'!$D1960="Red HEROIC",15,0))</f>
        <v>15</v>
      </c>
      <c r="M1960">
        <f>IF(pases[[#This Row],[Días Visita]]&lt;7,0,IF(pases[[#This Row],[Días Visita]]&lt;9,1,IF(pases[[#This Row],[Días Visita]]="Ilimitados",0,2)))</f>
        <v>0</v>
      </c>
      <c r="N1960" s="5">
        <f>IF(AND('Ventas Pases'!$A1960="Fuera de Temporada",'Ventas Pases'!$B1960=2019,pases[[#This Row],[Modo de Compra]]="Paquete"),30,0)</f>
        <v>0</v>
      </c>
      <c r="O1960" s="5">
        <f>-SUMIF(lift[Número de pase],pases[[#This Row],[Numero de Pase]],lift[Costo])</f>
        <v>0</v>
      </c>
    </row>
    <row r="1961" spans="1:15" x14ac:dyDescent="0.25">
      <c r="A1961" t="s">
        <v>7</v>
      </c>
      <c r="B1961">
        <v>2019</v>
      </c>
      <c r="C1961">
        <v>43445</v>
      </c>
      <c r="D1961" t="s">
        <v>14</v>
      </c>
      <c r="E1961">
        <v>43503</v>
      </c>
      <c r="F1961">
        <v>7</v>
      </c>
      <c r="G1961" t="s">
        <v>33</v>
      </c>
      <c r="H1961" t="s">
        <v>1979</v>
      </c>
      <c r="I1961" s="5">
        <v>980</v>
      </c>
      <c r="J1961" s="5">
        <f>IFERROR('Ventas Pases'!$I1961/'Ventas Pases'!$F1961,"PASE")</f>
        <v>140</v>
      </c>
      <c r="K1961" t="str">
        <f>IFERROR(VLOOKUP('Ventas Pases'!$J1961,'Comisiones HEROIC'!$E$1:$F$6,2,0),"")</f>
        <v/>
      </c>
      <c r="L1961" s="5">
        <f>IF('Ventas Pases'!$D1961="Red HEROIC",IFERROR(VLOOKUP('Ventas Pases'!$G1961,'Comisiones HEROIC'!$A$1:$B$11,2,0),15),IF('Ventas Pases'!$D1961="Red HEROIC",15,0))</f>
        <v>15</v>
      </c>
      <c r="M1961">
        <f>IF(pases[[#This Row],[Días Visita]]&lt;7,0,IF(pases[[#This Row],[Días Visita]]&lt;9,1,IF(pases[[#This Row],[Días Visita]]="Ilimitados",0,2)))</f>
        <v>1</v>
      </c>
      <c r="N1961" s="5">
        <f>IF(AND('Ventas Pases'!$A1961="Fuera de Temporada",'Ventas Pases'!$B1961=2019,pases[[#This Row],[Modo de Compra]]="Paquete"),30,0)</f>
        <v>0</v>
      </c>
      <c r="O1961" s="5">
        <f>-SUMIF(lift[Número de pase],pases[[#This Row],[Numero de Pase]],lift[Costo])</f>
        <v>0</v>
      </c>
    </row>
    <row r="1962" spans="1:15" x14ac:dyDescent="0.25">
      <c r="A1962" t="s">
        <v>7</v>
      </c>
      <c r="B1962">
        <v>2018</v>
      </c>
      <c r="C1962">
        <v>43184</v>
      </c>
      <c r="D1962" t="s">
        <v>8</v>
      </c>
      <c r="E1962">
        <v>43054</v>
      </c>
      <c r="F1962" t="s">
        <v>11</v>
      </c>
      <c r="G1962" t="s">
        <v>9</v>
      </c>
      <c r="H1962" t="s">
        <v>1980</v>
      </c>
      <c r="I1962" s="5">
        <v>1950</v>
      </c>
      <c r="J1962" s="5" t="str">
        <f>IFERROR('Ventas Pases'!$I1962/'Ventas Pases'!$F1962,"PASE")</f>
        <v>PASE</v>
      </c>
      <c r="K1962" t="str">
        <f>IFERROR(VLOOKUP('Ventas Pases'!$J1962,'Comisiones HEROIC'!$E$1:$F$6,2,0),"")</f>
        <v/>
      </c>
      <c r="L1962" s="5">
        <f>IF('Ventas Pases'!$D1962="Red HEROIC",IFERROR(VLOOKUP('Ventas Pases'!$G1962,'Comisiones HEROIC'!$A$1:$B$11,2,0),15),IF('Ventas Pases'!$D1962="Red HEROIC",15,0))</f>
        <v>0</v>
      </c>
      <c r="M1962">
        <f>IF(pases[[#This Row],[Días Visita]]&lt;7,0,IF(pases[[#This Row],[Días Visita]]&lt;9,1,IF(pases[[#This Row],[Días Visita]]="Ilimitados",0,2)))</f>
        <v>0</v>
      </c>
      <c r="N1962" s="5">
        <f>IF(AND('Ventas Pases'!$A1962="Fuera de Temporada",'Ventas Pases'!$B1962=2019,pases[[#This Row],[Modo de Compra]]="Paquete"),30,0)</f>
        <v>0</v>
      </c>
      <c r="O1962" s="5">
        <f>-SUMIF(lift[Número de pase],pases[[#This Row],[Numero de Pase]],lift[Costo])</f>
        <v>-368</v>
      </c>
    </row>
    <row r="1963" spans="1:15" x14ac:dyDescent="0.25">
      <c r="A1963" t="s">
        <v>7</v>
      </c>
      <c r="B1963">
        <v>2019</v>
      </c>
      <c r="C1963">
        <v>43424</v>
      </c>
      <c r="D1963" t="s">
        <v>8</v>
      </c>
      <c r="E1963">
        <v>43440</v>
      </c>
      <c r="F1963">
        <v>6</v>
      </c>
      <c r="G1963" t="s">
        <v>9</v>
      </c>
      <c r="H1963" t="s">
        <v>1981</v>
      </c>
      <c r="I1963" s="5">
        <v>720</v>
      </c>
      <c r="J1963" s="5">
        <f>IFERROR('Ventas Pases'!$I1963/'Ventas Pases'!$F1963,"PASE")</f>
        <v>120</v>
      </c>
      <c r="K1963" t="str">
        <f>IFERROR(VLOOKUP('Ventas Pases'!$J1963,'Comisiones HEROIC'!$E$1:$F$6,2,0),"")</f>
        <v/>
      </c>
      <c r="L1963" s="5">
        <f>IF('Ventas Pases'!$D1963="Red HEROIC",IFERROR(VLOOKUP('Ventas Pases'!$G1963,'Comisiones HEROIC'!$A$1:$B$11,2,0),15),IF('Ventas Pases'!$D1963="Red HEROIC",15,0))</f>
        <v>0</v>
      </c>
      <c r="M1963">
        <f>IF(pases[[#This Row],[Días Visita]]&lt;7,0,IF(pases[[#This Row],[Días Visita]]&lt;9,1,IF(pases[[#This Row],[Días Visita]]="Ilimitados",0,2)))</f>
        <v>0</v>
      </c>
      <c r="N1963" s="5">
        <f>IF(AND('Ventas Pases'!$A1963="Fuera de Temporada",'Ventas Pases'!$B1963=2019,pases[[#This Row],[Modo de Compra]]="Paquete"),30,0)</f>
        <v>0</v>
      </c>
      <c r="O1963" s="5">
        <f>-SUMIF(lift[Número de pase],pases[[#This Row],[Numero de Pase]],lift[Costo])</f>
        <v>0</v>
      </c>
    </row>
    <row r="1964" spans="1:15" x14ac:dyDescent="0.25">
      <c r="A1964" t="s">
        <v>13</v>
      </c>
      <c r="B1964">
        <v>2019</v>
      </c>
      <c r="C1964">
        <v>43223</v>
      </c>
      <c r="D1964" t="s">
        <v>8</v>
      </c>
      <c r="E1964">
        <v>43419</v>
      </c>
      <c r="F1964" t="s">
        <v>11</v>
      </c>
      <c r="G1964" t="s">
        <v>9</v>
      </c>
      <c r="H1964" t="s">
        <v>1982</v>
      </c>
      <c r="I1964" s="5">
        <v>1950</v>
      </c>
      <c r="J1964" s="5" t="str">
        <f>IFERROR('Ventas Pases'!$I1964/'Ventas Pases'!$F1964,"PASE")</f>
        <v>PASE</v>
      </c>
      <c r="K1964" t="str">
        <f>IFERROR(VLOOKUP('Ventas Pases'!$J1964,'Comisiones HEROIC'!$E$1:$F$6,2,0),"")</f>
        <v/>
      </c>
      <c r="L1964" s="5">
        <f>IF('Ventas Pases'!$D1964="Red HEROIC",IFERROR(VLOOKUP('Ventas Pases'!$G1964,'Comisiones HEROIC'!$A$1:$B$11,2,0),15),IF('Ventas Pases'!$D1964="Red HEROIC",15,0))</f>
        <v>0</v>
      </c>
      <c r="M1964">
        <f>IF(pases[[#This Row],[Días Visita]]&lt;7,0,IF(pases[[#This Row],[Días Visita]]&lt;9,1,IF(pases[[#This Row],[Días Visita]]="Ilimitados",0,2)))</f>
        <v>0</v>
      </c>
      <c r="N1964" s="5">
        <f>IF(AND('Ventas Pases'!$A1964="Fuera de Temporada",'Ventas Pases'!$B1964=2019,pases[[#This Row],[Modo de Compra]]="Paquete"),30,0)</f>
        <v>0</v>
      </c>
      <c r="O1964" s="5">
        <f>-SUMIF(lift[Número de pase],pases[[#This Row],[Numero de Pase]],lift[Costo])</f>
        <v>-276</v>
      </c>
    </row>
    <row r="1965" spans="1:15" x14ac:dyDescent="0.25">
      <c r="A1965" t="s">
        <v>7</v>
      </c>
      <c r="B1965">
        <v>2019</v>
      </c>
      <c r="C1965">
        <v>43442</v>
      </c>
      <c r="D1965" t="s">
        <v>60</v>
      </c>
      <c r="E1965">
        <v>43511</v>
      </c>
      <c r="F1965">
        <v>8</v>
      </c>
      <c r="G1965" t="s">
        <v>9</v>
      </c>
      <c r="H1965" t="s">
        <v>1983</v>
      </c>
      <c r="I1965" s="5">
        <v>960</v>
      </c>
      <c r="J1965" s="5">
        <f>IFERROR('Ventas Pases'!$I1965/'Ventas Pases'!$F1965,"PASE")</f>
        <v>120</v>
      </c>
      <c r="K1965" t="str">
        <f>IFERROR(VLOOKUP('Ventas Pases'!$J1965,'Comisiones HEROIC'!$E$1:$F$6,2,0),"")</f>
        <v/>
      </c>
      <c r="L1965" s="5">
        <f>IF('Ventas Pases'!$D1965="Red HEROIC",IFERROR(VLOOKUP('Ventas Pases'!$G1965,'Comisiones HEROIC'!$A$1:$B$11,2,0),15),IF('Ventas Pases'!$D1965="Red HEROIC",15,0))</f>
        <v>0</v>
      </c>
      <c r="M1965">
        <f>IF(pases[[#This Row],[Días Visita]]&lt;7,0,IF(pases[[#This Row],[Días Visita]]&lt;9,1,IF(pases[[#This Row],[Días Visita]]="Ilimitados",0,2)))</f>
        <v>1</v>
      </c>
      <c r="N1965" s="5">
        <f>IF(AND('Ventas Pases'!$A1965="Fuera de Temporada",'Ventas Pases'!$B1965=2019,pases[[#This Row],[Modo de Compra]]="Paquete"),30,0)</f>
        <v>0</v>
      </c>
      <c r="O1965" s="5">
        <f>-SUMIF(lift[Número de pase],pases[[#This Row],[Numero de Pase]],lift[Costo])</f>
        <v>0</v>
      </c>
    </row>
    <row r="1966" spans="1:15" x14ac:dyDescent="0.25">
      <c r="A1966" t="s">
        <v>13</v>
      </c>
      <c r="B1966">
        <v>2019</v>
      </c>
      <c r="C1966">
        <v>43248</v>
      </c>
      <c r="D1966" t="s">
        <v>8</v>
      </c>
      <c r="E1966">
        <v>43218</v>
      </c>
      <c r="F1966">
        <v>7</v>
      </c>
      <c r="G1966" t="s">
        <v>9</v>
      </c>
      <c r="H1966" t="s">
        <v>1984</v>
      </c>
      <c r="I1966" s="5">
        <v>840</v>
      </c>
      <c r="J1966" s="5">
        <f>IFERROR('Ventas Pases'!$I1966/'Ventas Pases'!$F1966,"PASE")</f>
        <v>120</v>
      </c>
      <c r="K1966" t="str">
        <f>IFERROR(VLOOKUP('Ventas Pases'!$J1966,'Comisiones HEROIC'!$E$1:$F$6,2,0),"")</f>
        <v/>
      </c>
      <c r="L1966" s="5">
        <f>IF('Ventas Pases'!$D1966="Red HEROIC",IFERROR(VLOOKUP('Ventas Pases'!$G1966,'Comisiones HEROIC'!$A$1:$B$11,2,0),15),IF('Ventas Pases'!$D1966="Red HEROIC",15,0))</f>
        <v>0</v>
      </c>
      <c r="M1966">
        <f>IF(pases[[#This Row],[Días Visita]]&lt;7,0,IF(pases[[#This Row],[Días Visita]]&lt;9,1,IF(pases[[#This Row],[Días Visita]]="Ilimitados",0,2)))</f>
        <v>1</v>
      </c>
      <c r="N1966" s="5">
        <f>IF(AND('Ventas Pases'!$A1966="Fuera de Temporada",'Ventas Pases'!$B1966=2019,pases[[#This Row],[Modo de Compra]]="Paquete"),30,0)</f>
        <v>0</v>
      </c>
      <c r="O1966" s="5">
        <f>-SUMIF(lift[Número de pase],pases[[#This Row],[Numero de Pase]],lift[Costo])</f>
        <v>0</v>
      </c>
    </row>
    <row r="1967" spans="1:15" x14ac:dyDescent="0.25">
      <c r="A1967" t="s">
        <v>7</v>
      </c>
      <c r="B1967">
        <v>2018</v>
      </c>
      <c r="C1967">
        <v>43163</v>
      </c>
      <c r="D1967" t="s">
        <v>14</v>
      </c>
      <c r="E1967">
        <v>43172</v>
      </c>
      <c r="F1967">
        <v>3</v>
      </c>
      <c r="G1967" t="s">
        <v>19</v>
      </c>
      <c r="H1967" t="s">
        <v>1985</v>
      </c>
      <c r="I1967" s="5">
        <v>420</v>
      </c>
      <c r="J1967" s="5">
        <f>IFERROR('Ventas Pases'!$I1967/'Ventas Pases'!$F1967,"PASE")</f>
        <v>140</v>
      </c>
      <c r="K1967" t="str">
        <f>IFERROR(VLOOKUP('Ventas Pases'!$J1967,'Comisiones HEROIC'!$E$1:$F$6,2,0),"")</f>
        <v/>
      </c>
      <c r="L1967" s="5">
        <f>IF('Ventas Pases'!$D1967="Red HEROIC",IFERROR(VLOOKUP('Ventas Pases'!$G1967,'Comisiones HEROIC'!$A$1:$B$11,2,0),15),IF('Ventas Pases'!$D1967="Red HEROIC",15,0))</f>
        <v>15</v>
      </c>
      <c r="M1967">
        <f>IF(pases[[#This Row],[Días Visita]]&lt;7,0,IF(pases[[#This Row],[Días Visita]]&lt;9,1,IF(pases[[#This Row],[Días Visita]]="Ilimitados",0,2)))</f>
        <v>0</v>
      </c>
      <c r="N1967" s="5">
        <f>IF(AND('Ventas Pases'!$A1967="Fuera de Temporada",'Ventas Pases'!$B1967=2019,pases[[#This Row],[Modo de Compra]]="Paquete"),30,0)</f>
        <v>0</v>
      </c>
      <c r="O1967" s="5">
        <f>-SUMIF(lift[Número de pase],pases[[#This Row],[Numero de Pase]],lift[Costo])</f>
        <v>0</v>
      </c>
    </row>
    <row r="1968" spans="1:15" x14ac:dyDescent="0.25">
      <c r="A1968" t="s">
        <v>13</v>
      </c>
      <c r="B1968">
        <v>2018</v>
      </c>
      <c r="C1968">
        <v>43303</v>
      </c>
      <c r="D1968" t="s">
        <v>60</v>
      </c>
      <c r="E1968">
        <v>42892</v>
      </c>
      <c r="F1968">
        <v>9</v>
      </c>
      <c r="G1968" t="s">
        <v>9</v>
      </c>
      <c r="H1968" t="s">
        <v>1986</v>
      </c>
      <c r="I1968" s="5">
        <v>1080</v>
      </c>
      <c r="J1968" s="5">
        <f>IFERROR('Ventas Pases'!$I1968/'Ventas Pases'!$F1968,"PASE")</f>
        <v>120</v>
      </c>
      <c r="K1968" t="str">
        <f>IFERROR(VLOOKUP('Ventas Pases'!$J1968,'Comisiones HEROIC'!$E$1:$F$6,2,0),"")</f>
        <v/>
      </c>
      <c r="L1968" s="5">
        <f>IF('Ventas Pases'!$D1968="Red HEROIC",IFERROR(VLOOKUP('Ventas Pases'!$G1968,'Comisiones HEROIC'!$A$1:$B$11,2,0),15),IF('Ventas Pases'!$D1968="Red HEROIC",15,0))</f>
        <v>0</v>
      </c>
      <c r="M1968">
        <f>IF(pases[[#This Row],[Días Visita]]&lt;7,0,IF(pases[[#This Row],[Días Visita]]&lt;9,1,IF(pases[[#This Row],[Días Visita]]="Ilimitados",0,2)))</f>
        <v>2</v>
      </c>
      <c r="N1968" s="5">
        <f>IF(AND('Ventas Pases'!$A1968="Fuera de Temporada",'Ventas Pases'!$B1968=2019,pases[[#This Row],[Modo de Compra]]="Paquete"),30,0)</f>
        <v>0</v>
      </c>
      <c r="O1968" s="5">
        <f>-SUMIF(lift[Número de pase],pases[[#This Row],[Numero de Pase]],lift[Costo])</f>
        <v>0</v>
      </c>
    </row>
    <row r="1969" spans="1:15" x14ac:dyDescent="0.25">
      <c r="A1969" t="s">
        <v>7</v>
      </c>
      <c r="B1969">
        <v>2019</v>
      </c>
      <c r="C1969">
        <v>43486</v>
      </c>
      <c r="D1969" t="s">
        <v>8</v>
      </c>
      <c r="E1969">
        <v>43419</v>
      </c>
      <c r="F1969" t="s">
        <v>11</v>
      </c>
      <c r="G1969" t="s">
        <v>9</v>
      </c>
      <c r="H1969" t="s">
        <v>1987</v>
      </c>
      <c r="I1969" s="5">
        <v>1950</v>
      </c>
      <c r="J1969" s="5" t="str">
        <f>IFERROR('Ventas Pases'!$I1969/'Ventas Pases'!$F1969,"PASE")</f>
        <v>PASE</v>
      </c>
      <c r="K1969" t="str">
        <f>IFERROR(VLOOKUP('Ventas Pases'!$J1969,'Comisiones HEROIC'!$E$1:$F$6,2,0),"")</f>
        <v/>
      </c>
      <c r="L1969" s="5">
        <f>IF('Ventas Pases'!$D1969="Red HEROIC",IFERROR(VLOOKUP('Ventas Pases'!$G1969,'Comisiones HEROIC'!$A$1:$B$11,2,0),15),IF('Ventas Pases'!$D1969="Red HEROIC",15,0))</f>
        <v>0</v>
      </c>
      <c r="M1969">
        <f>IF(pases[[#This Row],[Días Visita]]&lt;7,0,IF(pases[[#This Row],[Días Visita]]&lt;9,1,IF(pases[[#This Row],[Días Visita]]="Ilimitados",0,2)))</f>
        <v>0</v>
      </c>
      <c r="N1969" s="5">
        <f>IF(AND('Ventas Pases'!$A1969="Fuera de Temporada",'Ventas Pases'!$B1969=2019,pases[[#This Row],[Modo de Compra]]="Paquete"),30,0)</f>
        <v>0</v>
      </c>
      <c r="O1969" s="5">
        <f>-SUMIF(lift[Número de pase],pases[[#This Row],[Numero de Pase]],lift[Costo])</f>
        <v>-184</v>
      </c>
    </row>
    <row r="1970" spans="1:15" x14ac:dyDescent="0.25">
      <c r="A1970" t="s">
        <v>7</v>
      </c>
      <c r="B1970">
        <v>2018</v>
      </c>
      <c r="C1970">
        <v>43182</v>
      </c>
      <c r="D1970" t="s">
        <v>17</v>
      </c>
      <c r="E1970">
        <v>43176</v>
      </c>
      <c r="F1970">
        <v>5</v>
      </c>
      <c r="G1970" t="s">
        <v>9</v>
      </c>
      <c r="H1970" t="s">
        <v>1988</v>
      </c>
      <c r="I1970" s="5">
        <v>550</v>
      </c>
      <c r="J1970" s="5">
        <f>IFERROR('Ventas Pases'!$I1970/'Ventas Pases'!$F1970,"PASE")</f>
        <v>110</v>
      </c>
      <c r="K1970" t="str">
        <f>IFERROR(VLOOKUP('Ventas Pases'!$J1970,'Comisiones HEROIC'!$E$1:$F$6,2,0),"")</f>
        <v>Elton Hotel</v>
      </c>
      <c r="L1970" s="5">
        <f>IF('Ventas Pases'!$D1970="Red HEROIC",IFERROR(VLOOKUP('Ventas Pases'!$G1970,'Comisiones HEROIC'!$A$1:$B$11,2,0),15),IF('Ventas Pases'!$D1970="Red HEROIC",15,0))</f>
        <v>0</v>
      </c>
      <c r="M1970">
        <f>IF(pases[[#This Row],[Días Visita]]&lt;7,0,IF(pases[[#This Row],[Días Visita]]&lt;9,1,IF(pases[[#This Row],[Días Visita]]="Ilimitados",0,2)))</f>
        <v>0</v>
      </c>
      <c r="N1970" s="5">
        <f>IF(AND('Ventas Pases'!$A1970="Fuera de Temporada",'Ventas Pases'!$B1970=2019,pases[[#This Row],[Modo de Compra]]="Paquete"),30,0)</f>
        <v>0</v>
      </c>
      <c r="O1970" s="5">
        <f>-SUMIF(lift[Número de pase],pases[[#This Row],[Numero de Pase]],lift[Costo])</f>
        <v>0</v>
      </c>
    </row>
    <row r="1971" spans="1:15" x14ac:dyDescent="0.25">
      <c r="A1971" t="s">
        <v>13</v>
      </c>
      <c r="B1971">
        <v>2018</v>
      </c>
      <c r="C1971">
        <v>43211</v>
      </c>
      <c r="D1971" t="s">
        <v>14</v>
      </c>
      <c r="E1971">
        <v>42863</v>
      </c>
      <c r="F1971">
        <v>5</v>
      </c>
      <c r="G1971" t="s">
        <v>35</v>
      </c>
      <c r="H1971" t="s">
        <v>1989</v>
      </c>
      <c r="I1971" s="5">
        <v>700</v>
      </c>
      <c r="J1971" s="5">
        <f>IFERROR('Ventas Pases'!$I1971/'Ventas Pases'!$F1971,"PASE")</f>
        <v>140</v>
      </c>
      <c r="K1971" t="str">
        <f>IFERROR(VLOOKUP('Ventas Pases'!$J1971,'Comisiones HEROIC'!$E$1:$F$6,2,0),"")</f>
        <v/>
      </c>
      <c r="L1971" s="5">
        <f>IF('Ventas Pases'!$D1971="Red HEROIC",IFERROR(VLOOKUP('Ventas Pases'!$G1971,'Comisiones HEROIC'!$A$1:$B$11,2,0),15),IF('Ventas Pases'!$D1971="Red HEROIC",15,0))</f>
        <v>16</v>
      </c>
      <c r="M1971">
        <f>IF(pases[[#This Row],[Días Visita]]&lt;7,0,IF(pases[[#This Row],[Días Visita]]&lt;9,1,IF(pases[[#This Row],[Días Visita]]="Ilimitados",0,2)))</f>
        <v>0</v>
      </c>
      <c r="N1971" s="5">
        <f>IF(AND('Ventas Pases'!$A1971="Fuera de Temporada",'Ventas Pases'!$B1971=2019,pases[[#This Row],[Modo de Compra]]="Paquete"),30,0)</f>
        <v>0</v>
      </c>
      <c r="O1971" s="5">
        <f>-SUMIF(lift[Número de pase],pases[[#This Row],[Numero de Pase]],lift[Costo])</f>
        <v>0</v>
      </c>
    </row>
    <row r="1972" spans="1:15" x14ac:dyDescent="0.25">
      <c r="A1972" t="s">
        <v>7</v>
      </c>
      <c r="B1972">
        <v>2019</v>
      </c>
      <c r="C1972">
        <v>43466</v>
      </c>
      <c r="D1972" t="s">
        <v>14</v>
      </c>
      <c r="E1972">
        <v>43467</v>
      </c>
      <c r="F1972">
        <v>4</v>
      </c>
      <c r="G1972" t="s">
        <v>19</v>
      </c>
      <c r="H1972" t="s">
        <v>1990</v>
      </c>
      <c r="I1972" s="5">
        <v>560</v>
      </c>
      <c r="J1972" s="5">
        <f>IFERROR('Ventas Pases'!$I1972/'Ventas Pases'!$F1972,"PASE")</f>
        <v>140</v>
      </c>
      <c r="K1972" t="str">
        <f>IFERROR(VLOOKUP('Ventas Pases'!$J1972,'Comisiones HEROIC'!$E$1:$F$6,2,0),"")</f>
        <v/>
      </c>
      <c r="L1972" s="5">
        <f>IF('Ventas Pases'!$D1972="Red HEROIC",IFERROR(VLOOKUP('Ventas Pases'!$G1972,'Comisiones HEROIC'!$A$1:$B$11,2,0),15),IF('Ventas Pases'!$D1972="Red HEROIC",15,0))</f>
        <v>15</v>
      </c>
      <c r="M1972">
        <f>IF(pases[[#This Row],[Días Visita]]&lt;7,0,IF(pases[[#This Row],[Días Visita]]&lt;9,1,IF(pases[[#This Row],[Días Visita]]="Ilimitados",0,2)))</f>
        <v>0</v>
      </c>
      <c r="N1972" s="5">
        <f>IF(AND('Ventas Pases'!$A1972="Fuera de Temporada",'Ventas Pases'!$B1972=2019,pases[[#This Row],[Modo de Compra]]="Paquete"),30,0)</f>
        <v>0</v>
      </c>
      <c r="O1972" s="5">
        <f>-SUMIF(lift[Número de pase],pases[[#This Row],[Numero de Pase]],lift[Costo])</f>
        <v>0</v>
      </c>
    </row>
    <row r="1973" spans="1:15" x14ac:dyDescent="0.25">
      <c r="A1973" t="s">
        <v>7</v>
      </c>
      <c r="B1973">
        <v>2019</v>
      </c>
      <c r="C1973">
        <v>43493</v>
      </c>
      <c r="D1973" t="s">
        <v>8</v>
      </c>
      <c r="E1973">
        <v>43419</v>
      </c>
      <c r="F1973" t="s">
        <v>11</v>
      </c>
      <c r="G1973" t="s">
        <v>9</v>
      </c>
      <c r="H1973" t="s">
        <v>1991</v>
      </c>
      <c r="I1973" s="5">
        <v>1950</v>
      </c>
      <c r="J1973" s="5" t="str">
        <f>IFERROR('Ventas Pases'!$I1973/'Ventas Pases'!$F1973,"PASE")</f>
        <v>PASE</v>
      </c>
      <c r="K1973" t="str">
        <f>IFERROR(VLOOKUP('Ventas Pases'!$J1973,'Comisiones HEROIC'!$E$1:$F$6,2,0),"")</f>
        <v/>
      </c>
      <c r="L1973" s="5">
        <f>IF('Ventas Pases'!$D1973="Red HEROIC",IFERROR(VLOOKUP('Ventas Pases'!$G1973,'Comisiones HEROIC'!$A$1:$B$11,2,0),15),IF('Ventas Pases'!$D1973="Red HEROIC",15,0))</f>
        <v>0</v>
      </c>
      <c r="M1973">
        <f>IF(pases[[#This Row],[Días Visita]]&lt;7,0,IF(pases[[#This Row],[Días Visita]]&lt;9,1,IF(pases[[#This Row],[Días Visita]]="Ilimitados",0,2)))</f>
        <v>0</v>
      </c>
      <c r="N1973" s="5">
        <f>IF(AND('Ventas Pases'!$A1973="Fuera de Temporada",'Ventas Pases'!$B1973=2019,pases[[#This Row],[Modo de Compra]]="Paquete"),30,0)</f>
        <v>0</v>
      </c>
      <c r="O1973" s="5">
        <f>-SUMIF(lift[Número de pase],pases[[#This Row],[Numero de Pase]],lift[Costo])</f>
        <v>-736</v>
      </c>
    </row>
    <row r="1974" spans="1:15" x14ac:dyDescent="0.25">
      <c r="A1974" t="s">
        <v>7</v>
      </c>
      <c r="B1974">
        <v>2019</v>
      </c>
      <c r="C1974">
        <v>43477</v>
      </c>
      <c r="D1974" t="s">
        <v>14</v>
      </c>
      <c r="E1974">
        <v>43506</v>
      </c>
      <c r="F1974">
        <v>1</v>
      </c>
      <c r="G1974" t="s">
        <v>15</v>
      </c>
      <c r="H1974" t="s">
        <v>1992</v>
      </c>
      <c r="I1974" s="5">
        <v>140</v>
      </c>
      <c r="J1974" s="5">
        <f>IFERROR('Ventas Pases'!$I1974/'Ventas Pases'!$F1974,"PASE")</f>
        <v>140</v>
      </c>
      <c r="K1974" t="str">
        <f>IFERROR(VLOOKUP('Ventas Pases'!$J1974,'Comisiones HEROIC'!$E$1:$F$6,2,0),"")</f>
        <v/>
      </c>
      <c r="L1974" s="5">
        <f>IF('Ventas Pases'!$D1974="Red HEROIC",IFERROR(VLOOKUP('Ventas Pases'!$G1974,'Comisiones HEROIC'!$A$1:$B$11,2,0),15),IF('Ventas Pases'!$D1974="Red HEROIC",15,0))</f>
        <v>12</v>
      </c>
      <c r="M1974">
        <f>IF(pases[[#This Row],[Días Visita]]&lt;7,0,IF(pases[[#This Row],[Días Visita]]&lt;9,1,IF(pases[[#This Row],[Días Visita]]="Ilimitados",0,2)))</f>
        <v>0</v>
      </c>
      <c r="N1974" s="5">
        <f>IF(AND('Ventas Pases'!$A1974="Fuera de Temporada",'Ventas Pases'!$B1974=2019,pases[[#This Row],[Modo de Compra]]="Paquete"),30,0)</f>
        <v>0</v>
      </c>
      <c r="O1974" s="5">
        <f>-SUMIF(lift[Número de pase],pases[[#This Row],[Numero de Pase]],lift[Costo])</f>
        <v>0</v>
      </c>
    </row>
    <row r="1975" spans="1:15" x14ac:dyDescent="0.25">
      <c r="A1975" t="s">
        <v>13</v>
      </c>
      <c r="B1975">
        <v>2019</v>
      </c>
      <c r="C1975">
        <v>43416</v>
      </c>
      <c r="D1975" t="s">
        <v>60</v>
      </c>
      <c r="E1975">
        <v>43261</v>
      </c>
      <c r="F1975">
        <v>7</v>
      </c>
      <c r="G1975" t="s">
        <v>9</v>
      </c>
      <c r="H1975" t="s">
        <v>1993</v>
      </c>
      <c r="I1975" s="5">
        <v>840</v>
      </c>
      <c r="J1975" s="5">
        <f>IFERROR('Ventas Pases'!$I1975/'Ventas Pases'!$F1975,"PASE")</f>
        <v>120</v>
      </c>
      <c r="K1975" t="str">
        <f>IFERROR(VLOOKUP('Ventas Pases'!$J1975,'Comisiones HEROIC'!$E$1:$F$6,2,0),"")</f>
        <v/>
      </c>
      <c r="L1975" s="5">
        <f>IF('Ventas Pases'!$D1975="Red HEROIC",IFERROR(VLOOKUP('Ventas Pases'!$G1975,'Comisiones HEROIC'!$A$1:$B$11,2,0),15),IF('Ventas Pases'!$D1975="Red HEROIC",15,0))</f>
        <v>0</v>
      </c>
      <c r="M1975">
        <f>IF(pases[[#This Row],[Días Visita]]&lt;7,0,IF(pases[[#This Row],[Días Visita]]&lt;9,1,IF(pases[[#This Row],[Días Visita]]="Ilimitados",0,2)))</f>
        <v>1</v>
      </c>
      <c r="N1975" s="5">
        <f>IF(AND('Ventas Pases'!$A1975="Fuera de Temporada",'Ventas Pases'!$B1975=2019,pases[[#This Row],[Modo de Compra]]="Paquete"),30,0)</f>
        <v>0</v>
      </c>
      <c r="O1975" s="5">
        <f>-SUMIF(lift[Número de pase],pases[[#This Row],[Numero de Pase]],lift[Costo])</f>
        <v>0</v>
      </c>
    </row>
    <row r="1976" spans="1:15" x14ac:dyDescent="0.25">
      <c r="A1976" t="s">
        <v>7</v>
      </c>
      <c r="B1976">
        <v>2019</v>
      </c>
      <c r="C1976">
        <v>43554</v>
      </c>
      <c r="D1976" t="s">
        <v>8</v>
      </c>
      <c r="E1976">
        <v>43419</v>
      </c>
      <c r="F1976" t="s">
        <v>11</v>
      </c>
      <c r="G1976" t="s">
        <v>9</v>
      </c>
      <c r="H1976" t="s">
        <v>1994</v>
      </c>
      <c r="I1976" s="5">
        <v>1950</v>
      </c>
      <c r="J1976" s="5" t="str">
        <f>IFERROR('Ventas Pases'!$I1976/'Ventas Pases'!$F1976,"PASE")</f>
        <v>PASE</v>
      </c>
      <c r="K1976" t="str">
        <f>IFERROR(VLOOKUP('Ventas Pases'!$J1976,'Comisiones HEROIC'!$E$1:$F$6,2,0),"")</f>
        <v/>
      </c>
      <c r="L1976" s="5">
        <f>IF('Ventas Pases'!$D1976="Red HEROIC",IFERROR(VLOOKUP('Ventas Pases'!$G1976,'Comisiones HEROIC'!$A$1:$B$11,2,0),15),IF('Ventas Pases'!$D1976="Red HEROIC",15,0))</f>
        <v>0</v>
      </c>
      <c r="M1976">
        <f>IF(pases[[#This Row],[Días Visita]]&lt;7,0,IF(pases[[#This Row],[Días Visita]]&lt;9,1,IF(pases[[#This Row],[Días Visita]]="Ilimitados",0,2)))</f>
        <v>0</v>
      </c>
      <c r="N1976" s="5">
        <f>IF(AND('Ventas Pases'!$A1976="Fuera de Temporada",'Ventas Pases'!$B1976=2019,pases[[#This Row],[Modo de Compra]]="Paquete"),30,0)</f>
        <v>0</v>
      </c>
      <c r="O1976" s="5">
        <f>-SUMIF(lift[Número de pase],pases[[#This Row],[Numero de Pase]],lift[Costo])</f>
        <v>-552</v>
      </c>
    </row>
    <row r="1977" spans="1:15" x14ac:dyDescent="0.25">
      <c r="A1977" t="s">
        <v>7</v>
      </c>
      <c r="B1977">
        <v>2019</v>
      </c>
      <c r="C1977">
        <v>43554</v>
      </c>
      <c r="D1977" t="s">
        <v>8</v>
      </c>
      <c r="E1977">
        <v>43546</v>
      </c>
      <c r="F1977">
        <v>2</v>
      </c>
      <c r="G1977" t="s">
        <v>9</v>
      </c>
      <c r="H1977" t="s">
        <v>1995</v>
      </c>
      <c r="I1977" s="5">
        <v>240</v>
      </c>
      <c r="J1977" s="5">
        <f>IFERROR('Ventas Pases'!$I1977/'Ventas Pases'!$F1977,"PASE")</f>
        <v>120</v>
      </c>
      <c r="K1977" t="str">
        <f>IFERROR(VLOOKUP('Ventas Pases'!$J1977,'Comisiones HEROIC'!$E$1:$F$6,2,0),"")</f>
        <v/>
      </c>
      <c r="L1977" s="5">
        <f>IF('Ventas Pases'!$D1977="Red HEROIC",IFERROR(VLOOKUP('Ventas Pases'!$G1977,'Comisiones HEROIC'!$A$1:$B$11,2,0),15),IF('Ventas Pases'!$D1977="Red HEROIC",15,0))</f>
        <v>0</v>
      </c>
      <c r="M1977">
        <f>IF(pases[[#This Row],[Días Visita]]&lt;7,0,IF(pases[[#This Row],[Días Visita]]&lt;9,1,IF(pases[[#This Row],[Días Visita]]="Ilimitados",0,2)))</f>
        <v>0</v>
      </c>
      <c r="N1977" s="5">
        <f>IF(AND('Ventas Pases'!$A1977="Fuera de Temporada",'Ventas Pases'!$B1977=2019,pases[[#This Row],[Modo de Compra]]="Paquete"),30,0)</f>
        <v>0</v>
      </c>
      <c r="O1977" s="5">
        <f>-SUMIF(lift[Número de pase],pases[[#This Row],[Numero de Pase]],lift[Costo])</f>
        <v>0</v>
      </c>
    </row>
    <row r="1978" spans="1:15" x14ac:dyDescent="0.25">
      <c r="A1978" t="s">
        <v>7</v>
      </c>
      <c r="B1978">
        <v>2018</v>
      </c>
      <c r="C1978">
        <v>43449</v>
      </c>
      <c r="D1978" t="s">
        <v>8</v>
      </c>
      <c r="E1978">
        <v>43125</v>
      </c>
      <c r="F1978">
        <v>8</v>
      </c>
      <c r="G1978" t="s">
        <v>9</v>
      </c>
      <c r="H1978" t="s">
        <v>1996</v>
      </c>
      <c r="I1978" s="5">
        <v>960</v>
      </c>
      <c r="J1978" s="5">
        <f>IFERROR('Ventas Pases'!$I1978/'Ventas Pases'!$F1978,"PASE")</f>
        <v>120</v>
      </c>
      <c r="K1978" t="str">
        <f>IFERROR(VLOOKUP('Ventas Pases'!$J1978,'Comisiones HEROIC'!$E$1:$F$6,2,0),"")</f>
        <v/>
      </c>
      <c r="L1978" s="5">
        <f>IF('Ventas Pases'!$D1978="Red HEROIC",IFERROR(VLOOKUP('Ventas Pases'!$G1978,'Comisiones HEROIC'!$A$1:$B$11,2,0),15),IF('Ventas Pases'!$D1978="Red HEROIC",15,0))</f>
        <v>0</v>
      </c>
      <c r="M1978">
        <f>IF(pases[[#This Row],[Días Visita]]&lt;7,0,IF(pases[[#This Row],[Días Visita]]&lt;9,1,IF(pases[[#This Row],[Días Visita]]="Ilimitados",0,2)))</f>
        <v>1</v>
      </c>
      <c r="N1978" s="5">
        <f>IF(AND('Ventas Pases'!$A1978="Fuera de Temporada",'Ventas Pases'!$B1978=2019,pases[[#This Row],[Modo de Compra]]="Paquete"),30,0)</f>
        <v>0</v>
      </c>
      <c r="O1978" s="5">
        <f>-SUMIF(lift[Número de pase],pases[[#This Row],[Numero de Pase]],lift[Costo])</f>
        <v>0</v>
      </c>
    </row>
    <row r="1979" spans="1:15" x14ac:dyDescent="0.25">
      <c r="A1979" t="s">
        <v>7</v>
      </c>
      <c r="B1979">
        <v>2019</v>
      </c>
      <c r="C1979">
        <v>43531</v>
      </c>
      <c r="D1979" t="s">
        <v>8</v>
      </c>
      <c r="E1979">
        <v>43528</v>
      </c>
      <c r="F1979">
        <v>9</v>
      </c>
      <c r="G1979" t="s">
        <v>9</v>
      </c>
      <c r="H1979" t="s">
        <v>1997</v>
      </c>
      <c r="I1979" s="5">
        <v>1080</v>
      </c>
      <c r="J1979" s="5">
        <f>IFERROR('Ventas Pases'!$I1979/'Ventas Pases'!$F1979,"PASE")</f>
        <v>120</v>
      </c>
      <c r="K1979" t="str">
        <f>IFERROR(VLOOKUP('Ventas Pases'!$J1979,'Comisiones HEROIC'!$E$1:$F$6,2,0),"")</f>
        <v/>
      </c>
      <c r="L1979" s="5">
        <f>IF('Ventas Pases'!$D1979="Red HEROIC",IFERROR(VLOOKUP('Ventas Pases'!$G1979,'Comisiones HEROIC'!$A$1:$B$11,2,0),15),IF('Ventas Pases'!$D1979="Red HEROIC",15,0))</f>
        <v>0</v>
      </c>
      <c r="M1979">
        <f>IF(pases[[#This Row],[Días Visita]]&lt;7,0,IF(pases[[#This Row],[Días Visita]]&lt;9,1,IF(pases[[#This Row],[Días Visita]]="Ilimitados",0,2)))</f>
        <v>2</v>
      </c>
      <c r="N1979" s="5">
        <f>IF(AND('Ventas Pases'!$A1979="Fuera de Temporada",'Ventas Pases'!$B1979=2019,pases[[#This Row],[Modo de Compra]]="Paquete"),30,0)</f>
        <v>0</v>
      </c>
      <c r="O1979" s="5">
        <f>-SUMIF(lift[Número de pase],pases[[#This Row],[Numero de Pase]],lift[Costo])</f>
        <v>0</v>
      </c>
    </row>
    <row r="1980" spans="1:15" x14ac:dyDescent="0.25">
      <c r="A1980" t="s">
        <v>7</v>
      </c>
      <c r="B1980">
        <v>2018</v>
      </c>
      <c r="C1980">
        <v>43148</v>
      </c>
      <c r="D1980" t="s">
        <v>8</v>
      </c>
      <c r="E1980">
        <v>43166</v>
      </c>
      <c r="F1980">
        <v>6</v>
      </c>
      <c r="G1980" t="s">
        <v>9</v>
      </c>
      <c r="H1980" t="s">
        <v>1998</v>
      </c>
      <c r="I1980" s="5">
        <v>720</v>
      </c>
      <c r="J1980" s="5">
        <f>IFERROR('Ventas Pases'!$I1980/'Ventas Pases'!$F1980,"PASE")</f>
        <v>120</v>
      </c>
      <c r="K1980" t="str">
        <f>IFERROR(VLOOKUP('Ventas Pases'!$J1980,'Comisiones HEROIC'!$E$1:$F$6,2,0),"")</f>
        <v/>
      </c>
      <c r="L1980" s="5">
        <f>IF('Ventas Pases'!$D1980="Red HEROIC",IFERROR(VLOOKUP('Ventas Pases'!$G1980,'Comisiones HEROIC'!$A$1:$B$11,2,0),15),IF('Ventas Pases'!$D1980="Red HEROIC",15,0))</f>
        <v>0</v>
      </c>
      <c r="M1980">
        <f>IF(pases[[#This Row],[Días Visita]]&lt;7,0,IF(pases[[#This Row],[Días Visita]]&lt;9,1,IF(pases[[#This Row],[Días Visita]]="Ilimitados",0,2)))</f>
        <v>0</v>
      </c>
      <c r="N1980" s="5">
        <f>IF(AND('Ventas Pases'!$A1980="Fuera de Temporada",'Ventas Pases'!$B1980=2019,pases[[#This Row],[Modo de Compra]]="Paquete"),30,0)</f>
        <v>0</v>
      </c>
      <c r="O1980" s="5">
        <f>-SUMIF(lift[Número de pase],pases[[#This Row],[Numero de Pase]],lift[Costo])</f>
        <v>0</v>
      </c>
    </row>
    <row r="1981" spans="1:15" x14ac:dyDescent="0.25">
      <c r="A1981" t="s">
        <v>7</v>
      </c>
      <c r="B1981">
        <v>2019</v>
      </c>
      <c r="C1981">
        <v>43492</v>
      </c>
      <c r="D1981" t="s">
        <v>60</v>
      </c>
      <c r="E1981">
        <v>43483</v>
      </c>
      <c r="F1981">
        <v>9</v>
      </c>
      <c r="G1981" t="s">
        <v>9</v>
      </c>
      <c r="H1981" t="s">
        <v>1999</v>
      </c>
      <c r="I1981" s="5">
        <v>1080</v>
      </c>
      <c r="J1981" s="5">
        <f>IFERROR('Ventas Pases'!$I1981/'Ventas Pases'!$F1981,"PASE")</f>
        <v>120</v>
      </c>
      <c r="K1981" t="str">
        <f>IFERROR(VLOOKUP('Ventas Pases'!$J1981,'Comisiones HEROIC'!$E$1:$F$6,2,0),"")</f>
        <v/>
      </c>
      <c r="L1981" s="5">
        <f>IF('Ventas Pases'!$D1981="Red HEROIC",IFERROR(VLOOKUP('Ventas Pases'!$G1981,'Comisiones HEROIC'!$A$1:$B$11,2,0),15),IF('Ventas Pases'!$D1981="Red HEROIC",15,0))</f>
        <v>0</v>
      </c>
      <c r="M1981">
        <f>IF(pases[[#This Row],[Días Visita]]&lt;7,0,IF(pases[[#This Row],[Días Visita]]&lt;9,1,IF(pases[[#This Row],[Días Visita]]="Ilimitados",0,2)))</f>
        <v>2</v>
      </c>
      <c r="N1981" s="5">
        <f>IF(AND('Ventas Pases'!$A1981="Fuera de Temporada",'Ventas Pases'!$B1981=2019,pases[[#This Row],[Modo de Compra]]="Paquete"),30,0)</f>
        <v>0</v>
      </c>
      <c r="O1981" s="5">
        <f>-SUMIF(lift[Número de pase],pases[[#This Row],[Numero de Pase]],lift[Costo])</f>
        <v>0</v>
      </c>
    </row>
    <row r="1982" spans="1:15" x14ac:dyDescent="0.25">
      <c r="A1982" t="s">
        <v>7</v>
      </c>
      <c r="B1982">
        <v>2018</v>
      </c>
      <c r="C1982">
        <v>43430</v>
      </c>
      <c r="D1982" t="s">
        <v>8</v>
      </c>
      <c r="E1982">
        <v>43054</v>
      </c>
      <c r="F1982" t="s">
        <v>11</v>
      </c>
      <c r="G1982" t="s">
        <v>9</v>
      </c>
      <c r="H1982" t="s">
        <v>2000</v>
      </c>
      <c r="I1982" s="5">
        <v>1950</v>
      </c>
      <c r="J1982" s="5" t="str">
        <f>IFERROR('Ventas Pases'!$I1982/'Ventas Pases'!$F1982,"PASE")</f>
        <v>PASE</v>
      </c>
      <c r="K1982" t="str">
        <f>IFERROR(VLOOKUP('Ventas Pases'!$J1982,'Comisiones HEROIC'!$E$1:$F$6,2,0),"")</f>
        <v/>
      </c>
      <c r="L1982" s="5">
        <f>IF('Ventas Pases'!$D1982="Red HEROIC",IFERROR(VLOOKUP('Ventas Pases'!$G1982,'Comisiones HEROIC'!$A$1:$B$11,2,0),15),IF('Ventas Pases'!$D1982="Red HEROIC",15,0))</f>
        <v>0</v>
      </c>
      <c r="M1982">
        <f>IF(pases[[#This Row],[Días Visita]]&lt;7,0,IF(pases[[#This Row],[Días Visita]]&lt;9,1,IF(pases[[#This Row],[Días Visita]]="Ilimitados",0,2)))</f>
        <v>0</v>
      </c>
      <c r="N1982" s="5">
        <f>IF(AND('Ventas Pases'!$A1982="Fuera de Temporada",'Ventas Pases'!$B1982=2019,pases[[#This Row],[Modo de Compra]]="Paquete"),30,0)</f>
        <v>0</v>
      </c>
      <c r="O1982" s="5">
        <f>-SUMIF(lift[Número de pase],pases[[#This Row],[Numero de Pase]],lift[Costo])</f>
        <v>-460</v>
      </c>
    </row>
    <row r="1983" spans="1:15" x14ac:dyDescent="0.25">
      <c r="A1983" t="s">
        <v>7</v>
      </c>
      <c r="B1983">
        <v>2019</v>
      </c>
      <c r="C1983">
        <v>43516</v>
      </c>
      <c r="D1983" t="s">
        <v>14</v>
      </c>
      <c r="E1983">
        <v>43507</v>
      </c>
      <c r="F1983">
        <v>8</v>
      </c>
      <c r="G1983" t="s">
        <v>19</v>
      </c>
      <c r="H1983" t="s">
        <v>2001</v>
      </c>
      <c r="I1983" s="5">
        <v>1120</v>
      </c>
      <c r="J1983" s="5">
        <f>IFERROR('Ventas Pases'!$I1983/'Ventas Pases'!$F1983,"PASE")</f>
        <v>140</v>
      </c>
      <c r="K1983" t="str">
        <f>IFERROR(VLOOKUP('Ventas Pases'!$J1983,'Comisiones HEROIC'!$E$1:$F$6,2,0),"")</f>
        <v/>
      </c>
      <c r="L1983" s="5">
        <f>IF('Ventas Pases'!$D1983="Red HEROIC",IFERROR(VLOOKUP('Ventas Pases'!$G1983,'Comisiones HEROIC'!$A$1:$B$11,2,0),15),IF('Ventas Pases'!$D1983="Red HEROIC",15,0))</f>
        <v>15</v>
      </c>
      <c r="M1983">
        <f>IF(pases[[#This Row],[Días Visita]]&lt;7,0,IF(pases[[#This Row],[Días Visita]]&lt;9,1,IF(pases[[#This Row],[Días Visita]]="Ilimitados",0,2)))</f>
        <v>1</v>
      </c>
      <c r="N1983" s="5">
        <f>IF(AND('Ventas Pases'!$A1983="Fuera de Temporada",'Ventas Pases'!$B1983=2019,pases[[#This Row],[Modo de Compra]]="Paquete"),30,0)</f>
        <v>0</v>
      </c>
      <c r="O1983" s="5">
        <f>-SUMIF(lift[Número de pase],pases[[#This Row],[Numero de Pase]],lift[Costo])</f>
        <v>0</v>
      </c>
    </row>
    <row r="1984" spans="1:15" x14ac:dyDescent="0.25">
      <c r="A1984" t="s">
        <v>7</v>
      </c>
      <c r="B1984">
        <v>2019</v>
      </c>
      <c r="C1984">
        <v>43441</v>
      </c>
      <c r="D1984" t="s">
        <v>14</v>
      </c>
      <c r="E1984">
        <v>43441</v>
      </c>
      <c r="F1984">
        <v>9</v>
      </c>
      <c r="G1984" t="s">
        <v>19</v>
      </c>
      <c r="H1984" t="s">
        <v>2002</v>
      </c>
      <c r="I1984" s="5">
        <v>1260</v>
      </c>
      <c r="J1984" s="5">
        <f>IFERROR('Ventas Pases'!$I1984/'Ventas Pases'!$F1984,"PASE")</f>
        <v>140</v>
      </c>
      <c r="K1984" t="str">
        <f>IFERROR(VLOOKUP('Ventas Pases'!$J1984,'Comisiones HEROIC'!$E$1:$F$6,2,0),"")</f>
        <v/>
      </c>
      <c r="L1984" s="5">
        <f>IF('Ventas Pases'!$D1984="Red HEROIC",IFERROR(VLOOKUP('Ventas Pases'!$G1984,'Comisiones HEROIC'!$A$1:$B$11,2,0),15),IF('Ventas Pases'!$D1984="Red HEROIC",15,0))</f>
        <v>15</v>
      </c>
      <c r="M1984">
        <f>IF(pases[[#This Row],[Días Visita]]&lt;7,0,IF(pases[[#This Row],[Días Visita]]&lt;9,1,IF(pases[[#This Row],[Días Visita]]="Ilimitados",0,2)))</f>
        <v>2</v>
      </c>
      <c r="N1984" s="5">
        <f>IF(AND('Ventas Pases'!$A1984="Fuera de Temporada",'Ventas Pases'!$B1984=2019,pases[[#This Row],[Modo de Compra]]="Paquete"),30,0)</f>
        <v>0</v>
      </c>
      <c r="O1984" s="5">
        <f>-SUMIF(lift[Número de pase],pases[[#This Row],[Numero de Pase]],lift[Costo])</f>
        <v>0</v>
      </c>
    </row>
    <row r="1985" spans="1:15" x14ac:dyDescent="0.25">
      <c r="A1985" t="s">
        <v>7</v>
      </c>
      <c r="B1985">
        <v>2018</v>
      </c>
      <c r="C1985">
        <v>43142</v>
      </c>
      <c r="D1985" t="s">
        <v>8</v>
      </c>
      <c r="E1985">
        <v>43139</v>
      </c>
      <c r="F1985">
        <v>6</v>
      </c>
      <c r="G1985" t="s">
        <v>9</v>
      </c>
      <c r="H1985" t="s">
        <v>2003</v>
      </c>
      <c r="I1985" s="5">
        <v>720</v>
      </c>
      <c r="J1985" s="5">
        <f>IFERROR('Ventas Pases'!$I1985/'Ventas Pases'!$F1985,"PASE")</f>
        <v>120</v>
      </c>
      <c r="K1985" t="str">
        <f>IFERROR(VLOOKUP('Ventas Pases'!$J1985,'Comisiones HEROIC'!$E$1:$F$6,2,0),"")</f>
        <v/>
      </c>
      <c r="L1985" s="5">
        <f>IF('Ventas Pases'!$D1985="Red HEROIC",IFERROR(VLOOKUP('Ventas Pases'!$G1985,'Comisiones HEROIC'!$A$1:$B$11,2,0),15),IF('Ventas Pases'!$D1985="Red HEROIC",15,0))</f>
        <v>0</v>
      </c>
      <c r="M1985">
        <f>IF(pases[[#This Row],[Días Visita]]&lt;7,0,IF(pases[[#This Row],[Días Visita]]&lt;9,1,IF(pases[[#This Row],[Días Visita]]="Ilimitados",0,2)))</f>
        <v>0</v>
      </c>
      <c r="N1985" s="5">
        <f>IF(AND('Ventas Pases'!$A1985="Fuera de Temporada",'Ventas Pases'!$B1985=2019,pases[[#This Row],[Modo de Compra]]="Paquete"),30,0)</f>
        <v>0</v>
      </c>
      <c r="O1985" s="5">
        <f>-SUMIF(lift[Número de pase],pases[[#This Row],[Numero de Pase]],lift[Costo])</f>
        <v>0</v>
      </c>
    </row>
    <row r="1986" spans="1:15" x14ac:dyDescent="0.25">
      <c r="A1986" t="s">
        <v>7</v>
      </c>
      <c r="B1986">
        <v>2018</v>
      </c>
      <c r="C1986">
        <v>43102</v>
      </c>
      <c r="D1986" t="s">
        <v>14</v>
      </c>
      <c r="E1986">
        <v>43125</v>
      </c>
      <c r="F1986">
        <v>2</v>
      </c>
      <c r="G1986" t="s">
        <v>19</v>
      </c>
      <c r="H1986" t="s">
        <v>2004</v>
      </c>
      <c r="I1986" s="5">
        <v>280</v>
      </c>
      <c r="J1986" s="5">
        <f>IFERROR('Ventas Pases'!$I1986/'Ventas Pases'!$F1986,"PASE")</f>
        <v>140</v>
      </c>
      <c r="K1986" t="str">
        <f>IFERROR(VLOOKUP('Ventas Pases'!$J1986,'Comisiones HEROIC'!$E$1:$F$6,2,0),"")</f>
        <v/>
      </c>
      <c r="L1986" s="5">
        <f>IF('Ventas Pases'!$D1986="Red HEROIC",IFERROR(VLOOKUP('Ventas Pases'!$G1986,'Comisiones HEROIC'!$A$1:$B$11,2,0),15),IF('Ventas Pases'!$D1986="Red HEROIC",15,0))</f>
        <v>15</v>
      </c>
      <c r="M1986">
        <f>IF(pases[[#This Row],[Días Visita]]&lt;7,0,IF(pases[[#This Row],[Días Visita]]&lt;9,1,IF(pases[[#This Row],[Días Visita]]="Ilimitados",0,2)))</f>
        <v>0</v>
      </c>
      <c r="N1986" s="5">
        <f>IF(AND('Ventas Pases'!$A1986="Fuera de Temporada",'Ventas Pases'!$B1986=2019,pases[[#This Row],[Modo de Compra]]="Paquete"),30,0)</f>
        <v>0</v>
      </c>
      <c r="O1986" s="5">
        <f>-SUMIF(lift[Número de pase],pases[[#This Row],[Numero de Pase]],lift[Costo])</f>
        <v>0</v>
      </c>
    </row>
    <row r="1987" spans="1:15" x14ac:dyDescent="0.25">
      <c r="A1987" t="s">
        <v>7</v>
      </c>
      <c r="B1987">
        <v>2018</v>
      </c>
      <c r="C1987">
        <v>43156</v>
      </c>
      <c r="D1987" t="s">
        <v>8</v>
      </c>
      <c r="E1987">
        <v>43054</v>
      </c>
      <c r="F1987" t="s">
        <v>11</v>
      </c>
      <c r="G1987" t="s">
        <v>9</v>
      </c>
      <c r="H1987" t="s">
        <v>2005</v>
      </c>
      <c r="I1987" s="5">
        <v>1950</v>
      </c>
      <c r="J1987" s="5" t="str">
        <f>IFERROR('Ventas Pases'!$I1987/'Ventas Pases'!$F1987,"PASE")</f>
        <v>PASE</v>
      </c>
      <c r="K1987" t="str">
        <f>IFERROR(VLOOKUP('Ventas Pases'!$J1987,'Comisiones HEROIC'!$E$1:$F$6,2,0),"")</f>
        <v/>
      </c>
      <c r="L1987" s="5">
        <f>IF('Ventas Pases'!$D1987="Red HEROIC",IFERROR(VLOOKUP('Ventas Pases'!$G1987,'Comisiones HEROIC'!$A$1:$B$11,2,0),15),IF('Ventas Pases'!$D1987="Red HEROIC",15,0))</f>
        <v>0</v>
      </c>
      <c r="M1987">
        <f>IF(pases[[#This Row],[Días Visita]]&lt;7,0,IF(pases[[#This Row],[Días Visita]]&lt;9,1,IF(pases[[#This Row],[Días Visita]]="Ilimitados",0,2)))</f>
        <v>0</v>
      </c>
      <c r="N1987" s="5">
        <f>IF(AND('Ventas Pases'!$A1987="Fuera de Temporada",'Ventas Pases'!$B1987=2019,pases[[#This Row],[Modo de Compra]]="Paquete"),30,0)</f>
        <v>0</v>
      </c>
      <c r="O1987" s="5">
        <f>-SUMIF(lift[Número de pase],pases[[#This Row],[Numero de Pase]],lift[Costo])</f>
        <v>-460</v>
      </c>
    </row>
    <row r="1988" spans="1:15" x14ac:dyDescent="0.25">
      <c r="A1988" t="s">
        <v>7</v>
      </c>
      <c r="B1988">
        <v>2018</v>
      </c>
      <c r="C1988">
        <v>43448</v>
      </c>
      <c r="D1988" t="s">
        <v>8</v>
      </c>
      <c r="E1988">
        <v>43160</v>
      </c>
      <c r="F1988">
        <v>1</v>
      </c>
      <c r="G1988" t="s">
        <v>9</v>
      </c>
      <c r="H1988" t="s">
        <v>2006</v>
      </c>
      <c r="I1988" s="5">
        <v>120</v>
      </c>
      <c r="J1988" s="5">
        <f>IFERROR('Ventas Pases'!$I1988/'Ventas Pases'!$F1988,"PASE")</f>
        <v>120</v>
      </c>
      <c r="K1988" t="str">
        <f>IFERROR(VLOOKUP('Ventas Pases'!$J1988,'Comisiones HEROIC'!$E$1:$F$6,2,0),"")</f>
        <v/>
      </c>
      <c r="L1988" s="5">
        <f>IF('Ventas Pases'!$D1988="Red HEROIC",IFERROR(VLOOKUP('Ventas Pases'!$G1988,'Comisiones HEROIC'!$A$1:$B$11,2,0),15),IF('Ventas Pases'!$D1988="Red HEROIC",15,0))</f>
        <v>0</v>
      </c>
      <c r="M1988">
        <f>IF(pases[[#This Row],[Días Visita]]&lt;7,0,IF(pases[[#This Row],[Días Visita]]&lt;9,1,IF(pases[[#This Row],[Días Visita]]="Ilimitados",0,2)))</f>
        <v>0</v>
      </c>
      <c r="N1988" s="5">
        <f>IF(AND('Ventas Pases'!$A1988="Fuera de Temporada",'Ventas Pases'!$B1988=2019,pases[[#This Row],[Modo de Compra]]="Paquete"),30,0)</f>
        <v>0</v>
      </c>
      <c r="O1988" s="5">
        <f>-SUMIF(lift[Número de pase],pases[[#This Row],[Numero de Pase]],lift[Costo])</f>
        <v>0</v>
      </c>
    </row>
    <row r="1989" spans="1:15" x14ac:dyDescent="0.25">
      <c r="A1989" t="s">
        <v>13</v>
      </c>
      <c r="B1989">
        <v>2019</v>
      </c>
      <c r="C1989">
        <v>43340</v>
      </c>
      <c r="D1989" t="s">
        <v>14</v>
      </c>
      <c r="E1989">
        <v>43210</v>
      </c>
      <c r="F1989">
        <v>7</v>
      </c>
      <c r="G1989" t="s">
        <v>19</v>
      </c>
      <c r="H1989" t="s">
        <v>2007</v>
      </c>
      <c r="I1989" s="5">
        <v>980</v>
      </c>
      <c r="J1989" s="5">
        <f>IFERROR('Ventas Pases'!$I1989/'Ventas Pases'!$F1989,"PASE")</f>
        <v>140</v>
      </c>
      <c r="K1989" t="str">
        <f>IFERROR(VLOOKUP('Ventas Pases'!$J1989,'Comisiones HEROIC'!$E$1:$F$6,2,0),"")</f>
        <v/>
      </c>
      <c r="L1989" s="5">
        <f>IF('Ventas Pases'!$D1989="Red HEROIC",IFERROR(VLOOKUP('Ventas Pases'!$G1989,'Comisiones HEROIC'!$A$1:$B$11,2,0),15),IF('Ventas Pases'!$D1989="Red HEROIC",15,0))</f>
        <v>15</v>
      </c>
      <c r="M1989">
        <f>IF(pases[[#This Row],[Días Visita]]&lt;7,0,IF(pases[[#This Row],[Días Visita]]&lt;9,1,IF(pases[[#This Row],[Días Visita]]="Ilimitados",0,2)))</f>
        <v>1</v>
      </c>
      <c r="N1989" s="5">
        <f>IF(AND('Ventas Pases'!$A1989="Fuera de Temporada",'Ventas Pases'!$B1989=2019,pases[[#This Row],[Modo de Compra]]="Paquete"),30,0)</f>
        <v>0</v>
      </c>
      <c r="O1989" s="5">
        <f>-SUMIF(lift[Número de pase],pases[[#This Row],[Numero de Pase]],lift[Costo])</f>
        <v>0</v>
      </c>
    </row>
    <row r="1990" spans="1:15" x14ac:dyDescent="0.25">
      <c r="A1990" t="s">
        <v>7</v>
      </c>
      <c r="B1990">
        <v>2019</v>
      </c>
      <c r="C1990">
        <v>43419</v>
      </c>
      <c r="D1990" t="s">
        <v>17</v>
      </c>
      <c r="E1990">
        <v>43469</v>
      </c>
      <c r="F1990">
        <v>5</v>
      </c>
      <c r="G1990" t="s">
        <v>9</v>
      </c>
      <c r="H1990" t="s">
        <v>2008</v>
      </c>
      <c r="I1990" s="5">
        <v>525</v>
      </c>
      <c r="J1990" s="5">
        <f>IFERROR('Ventas Pases'!$I1990/'Ventas Pases'!$F1990,"PASE")</f>
        <v>105</v>
      </c>
      <c r="K1990" t="str">
        <f>IFERROR(VLOOKUP('Ventas Pases'!$J1990,'Comisiones HEROIC'!$E$1:$F$6,2,0),"")</f>
        <v>OI Hotels</v>
      </c>
      <c r="L1990" s="5">
        <f>IF('Ventas Pases'!$D1990="Red HEROIC",IFERROR(VLOOKUP('Ventas Pases'!$G1990,'Comisiones HEROIC'!$A$1:$B$11,2,0),15),IF('Ventas Pases'!$D1990="Red HEROIC",15,0))</f>
        <v>0</v>
      </c>
      <c r="M1990">
        <f>IF(pases[[#This Row],[Días Visita]]&lt;7,0,IF(pases[[#This Row],[Días Visita]]&lt;9,1,IF(pases[[#This Row],[Días Visita]]="Ilimitados",0,2)))</f>
        <v>0</v>
      </c>
      <c r="N1990" s="5">
        <f>IF(AND('Ventas Pases'!$A1990="Fuera de Temporada",'Ventas Pases'!$B1990=2019,pases[[#This Row],[Modo de Compra]]="Paquete"),30,0)</f>
        <v>0</v>
      </c>
      <c r="O1990" s="5">
        <f>-SUMIF(lift[Número de pase],pases[[#This Row],[Numero de Pase]],lift[Costo])</f>
        <v>0</v>
      </c>
    </row>
    <row r="1991" spans="1:15" x14ac:dyDescent="0.25">
      <c r="A1991" t="s">
        <v>7</v>
      </c>
      <c r="B1991">
        <v>2019</v>
      </c>
      <c r="C1991">
        <v>43453</v>
      </c>
      <c r="D1991" t="s">
        <v>8</v>
      </c>
      <c r="E1991">
        <v>43454</v>
      </c>
      <c r="F1991">
        <v>6</v>
      </c>
      <c r="G1991" t="s">
        <v>9</v>
      </c>
      <c r="H1991" t="s">
        <v>2009</v>
      </c>
      <c r="I1991" s="5">
        <v>720</v>
      </c>
      <c r="J1991" s="5">
        <f>IFERROR('Ventas Pases'!$I1991/'Ventas Pases'!$F1991,"PASE")</f>
        <v>120</v>
      </c>
      <c r="K1991" t="str">
        <f>IFERROR(VLOOKUP('Ventas Pases'!$J1991,'Comisiones HEROIC'!$E$1:$F$6,2,0),"")</f>
        <v/>
      </c>
      <c r="L1991" s="5">
        <f>IF('Ventas Pases'!$D1991="Red HEROIC",IFERROR(VLOOKUP('Ventas Pases'!$G1991,'Comisiones HEROIC'!$A$1:$B$11,2,0),15),IF('Ventas Pases'!$D1991="Red HEROIC",15,0))</f>
        <v>0</v>
      </c>
      <c r="M1991">
        <f>IF(pases[[#This Row],[Días Visita]]&lt;7,0,IF(pases[[#This Row],[Días Visita]]&lt;9,1,IF(pases[[#This Row],[Días Visita]]="Ilimitados",0,2)))</f>
        <v>0</v>
      </c>
      <c r="N1991" s="5">
        <f>IF(AND('Ventas Pases'!$A1991="Fuera de Temporada",'Ventas Pases'!$B1991=2019,pases[[#This Row],[Modo de Compra]]="Paquete"),30,0)</f>
        <v>0</v>
      </c>
      <c r="O1991" s="5">
        <f>-SUMIF(lift[Número de pase],pases[[#This Row],[Numero de Pase]],lift[Costo])</f>
        <v>0</v>
      </c>
    </row>
    <row r="1992" spans="1:15" x14ac:dyDescent="0.25">
      <c r="A1992" t="s">
        <v>7</v>
      </c>
      <c r="B1992">
        <v>2018</v>
      </c>
      <c r="C1992">
        <v>43176</v>
      </c>
      <c r="D1992" t="s">
        <v>14</v>
      </c>
      <c r="E1992">
        <v>43171</v>
      </c>
      <c r="F1992">
        <v>7</v>
      </c>
      <c r="G1992" t="s">
        <v>35</v>
      </c>
      <c r="H1992" t="s">
        <v>2010</v>
      </c>
      <c r="I1992" s="5">
        <v>980</v>
      </c>
      <c r="J1992" s="5">
        <f>IFERROR('Ventas Pases'!$I1992/'Ventas Pases'!$F1992,"PASE")</f>
        <v>140</v>
      </c>
      <c r="K1992" t="str">
        <f>IFERROR(VLOOKUP('Ventas Pases'!$J1992,'Comisiones HEROIC'!$E$1:$F$6,2,0),"")</f>
        <v/>
      </c>
      <c r="L1992" s="5">
        <f>IF('Ventas Pases'!$D1992="Red HEROIC",IFERROR(VLOOKUP('Ventas Pases'!$G1992,'Comisiones HEROIC'!$A$1:$B$11,2,0),15),IF('Ventas Pases'!$D1992="Red HEROIC",15,0))</f>
        <v>16</v>
      </c>
      <c r="M1992">
        <f>IF(pases[[#This Row],[Días Visita]]&lt;7,0,IF(pases[[#This Row],[Días Visita]]&lt;9,1,IF(pases[[#This Row],[Días Visita]]="Ilimitados",0,2)))</f>
        <v>1</v>
      </c>
      <c r="N1992" s="5">
        <f>IF(AND('Ventas Pases'!$A1992="Fuera de Temporada",'Ventas Pases'!$B1992=2019,pases[[#This Row],[Modo de Compra]]="Paquete"),30,0)</f>
        <v>0</v>
      </c>
      <c r="O1992" s="5">
        <f>-SUMIF(lift[Número de pase],pases[[#This Row],[Numero de Pase]],lift[Costo])</f>
        <v>0</v>
      </c>
    </row>
    <row r="1993" spans="1:15" x14ac:dyDescent="0.25">
      <c r="A1993" t="s">
        <v>7</v>
      </c>
      <c r="B1993">
        <v>2019</v>
      </c>
      <c r="C1993">
        <v>43448</v>
      </c>
      <c r="D1993" t="s">
        <v>8</v>
      </c>
      <c r="E1993">
        <v>43512</v>
      </c>
      <c r="F1993">
        <v>7</v>
      </c>
      <c r="G1993" t="s">
        <v>9</v>
      </c>
      <c r="H1993" t="s">
        <v>2011</v>
      </c>
      <c r="I1993" s="5">
        <v>840</v>
      </c>
      <c r="J1993" s="5">
        <f>IFERROR('Ventas Pases'!$I1993/'Ventas Pases'!$F1993,"PASE")</f>
        <v>120</v>
      </c>
      <c r="K1993" t="str">
        <f>IFERROR(VLOOKUP('Ventas Pases'!$J1993,'Comisiones HEROIC'!$E$1:$F$6,2,0),"")</f>
        <v/>
      </c>
      <c r="L1993" s="5">
        <f>IF('Ventas Pases'!$D1993="Red HEROIC",IFERROR(VLOOKUP('Ventas Pases'!$G1993,'Comisiones HEROIC'!$A$1:$B$11,2,0),15),IF('Ventas Pases'!$D1993="Red HEROIC",15,0))</f>
        <v>0</v>
      </c>
      <c r="M1993">
        <f>IF(pases[[#This Row],[Días Visita]]&lt;7,0,IF(pases[[#This Row],[Días Visita]]&lt;9,1,IF(pases[[#This Row],[Días Visita]]="Ilimitados",0,2)))</f>
        <v>1</v>
      </c>
      <c r="N1993" s="5">
        <f>IF(AND('Ventas Pases'!$A1993="Fuera de Temporada",'Ventas Pases'!$B1993=2019,pases[[#This Row],[Modo de Compra]]="Paquete"),30,0)</f>
        <v>0</v>
      </c>
      <c r="O1993" s="5">
        <f>-SUMIF(lift[Número de pase],pases[[#This Row],[Numero de Pase]],lift[Costo])</f>
        <v>0</v>
      </c>
    </row>
    <row r="1994" spans="1:15" x14ac:dyDescent="0.25">
      <c r="A1994" t="s">
        <v>7</v>
      </c>
      <c r="B1994">
        <v>2018</v>
      </c>
      <c r="C1994">
        <v>43174</v>
      </c>
      <c r="D1994" t="s">
        <v>8</v>
      </c>
      <c r="E1994">
        <v>43179</v>
      </c>
      <c r="F1994">
        <v>3</v>
      </c>
      <c r="G1994" t="s">
        <v>9</v>
      </c>
      <c r="H1994" t="s">
        <v>2012</v>
      </c>
      <c r="I1994" s="5">
        <v>360</v>
      </c>
      <c r="J1994" s="5">
        <f>IFERROR('Ventas Pases'!$I1994/'Ventas Pases'!$F1994,"PASE")</f>
        <v>120</v>
      </c>
      <c r="K1994" t="str">
        <f>IFERROR(VLOOKUP('Ventas Pases'!$J1994,'Comisiones HEROIC'!$E$1:$F$6,2,0),"")</f>
        <v/>
      </c>
      <c r="L1994" s="5">
        <f>IF('Ventas Pases'!$D1994="Red HEROIC",IFERROR(VLOOKUP('Ventas Pases'!$G1994,'Comisiones HEROIC'!$A$1:$B$11,2,0),15),IF('Ventas Pases'!$D1994="Red HEROIC",15,0))</f>
        <v>0</v>
      </c>
      <c r="M1994">
        <f>IF(pases[[#This Row],[Días Visita]]&lt;7,0,IF(pases[[#This Row],[Días Visita]]&lt;9,1,IF(pases[[#This Row],[Días Visita]]="Ilimitados",0,2)))</f>
        <v>0</v>
      </c>
      <c r="N1994" s="5">
        <f>IF(AND('Ventas Pases'!$A1994="Fuera de Temporada",'Ventas Pases'!$B1994=2019,pases[[#This Row],[Modo de Compra]]="Paquete"),30,0)</f>
        <v>0</v>
      </c>
      <c r="O1994" s="5">
        <f>-SUMIF(lift[Número de pase],pases[[#This Row],[Numero de Pase]],lift[Costo])</f>
        <v>0</v>
      </c>
    </row>
    <row r="1995" spans="1:15" x14ac:dyDescent="0.25">
      <c r="A1995" t="s">
        <v>7</v>
      </c>
      <c r="B1995">
        <v>2018</v>
      </c>
      <c r="C1995">
        <v>43453</v>
      </c>
      <c r="D1995" t="s">
        <v>8</v>
      </c>
      <c r="E1995">
        <v>43146</v>
      </c>
      <c r="F1995">
        <v>5</v>
      </c>
      <c r="G1995" t="s">
        <v>9</v>
      </c>
      <c r="H1995" t="s">
        <v>2013</v>
      </c>
      <c r="I1995" s="5">
        <v>600</v>
      </c>
      <c r="J1995" s="5">
        <f>IFERROR('Ventas Pases'!$I1995/'Ventas Pases'!$F1995,"PASE")</f>
        <v>120</v>
      </c>
      <c r="K1995" t="str">
        <f>IFERROR(VLOOKUP('Ventas Pases'!$J1995,'Comisiones HEROIC'!$E$1:$F$6,2,0),"")</f>
        <v/>
      </c>
      <c r="L1995" s="5">
        <f>IF('Ventas Pases'!$D1995="Red HEROIC",IFERROR(VLOOKUP('Ventas Pases'!$G1995,'Comisiones HEROIC'!$A$1:$B$11,2,0),15),IF('Ventas Pases'!$D1995="Red HEROIC",15,0))</f>
        <v>0</v>
      </c>
      <c r="M1995">
        <f>IF(pases[[#This Row],[Días Visita]]&lt;7,0,IF(pases[[#This Row],[Días Visita]]&lt;9,1,IF(pases[[#This Row],[Días Visita]]="Ilimitados",0,2)))</f>
        <v>0</v>
      </c>
      <c r="N1995" s="5">
        <f>IF(AND('Ventas Pases'!$A1995="Fuera de Temporada",'Ventas Pases'!$B1995=2019,pases[[#This Row],[Modo de Compra]]="Paquete"),30,0)</f>
        <v>0</v>
      </c>
      <c r="O1995" s="5">
        <f>-SUMIF(lift[Número de pase],pases[[#This Row],[Numero de Pase]],lift[Costo])</f>
        <v>0</v>
      </c>
    </row>
    <row r="1996" spans="1:15" x14ac:dyDescent="0.25">
      <c r="A1996" t="s">
        <v>7</v>
      </c>
      <c r="B1996">
        <v>2018</v>
      </c>
      <c r="C1996">
        <v>43133</v>
      </c>
      <c r="D1996" t="s">
        <v>14</v>
      </c>
      <c r="E1996">
        <v>43139</v>
      </c>
      <c r="F1996">
        <v>2</v>
      </c>
      <c r="G1996" t="s">
        <v>19</v>
      </c>
      <c r="H1996" t="s">
        <v>2014</v>
      </c>
      <c r="I1996" s="5">
        <v>280</v>
      </c>
      <c r="J1996" s="5">
        <f>IFERROR('Ventas Pases'!$I1996/'Ventas Pases'!$F1996,"PASE")</f>
        <v>140</v>
      </c>
      <c r="K1996" t="str">
        <f>IFERROR(VLOOKUP('Ventas Pases'!$J1996,'Comisiones HEROIC'!$E$1:$F$6,2,0),"")</f>
        <v/>
      </c>
      <c r="L1996" s="5">
        <f>IF('Ventas Pases'!$D1996="Red HEROIC",IFERROR(VLOOKUP('Ventas Pases'!$G1996,'Comisiones HEROIC'!$A$1:$B$11,2,0),15),IF('Ventas Pases'!$D1996="Red HEROIC",15,0))</f>
        <v>15</v>
      </c>
      <c r="M1996">
        <f>IF(pases[[#This Row],[Días Visita]]&lt;7,0,IF(pases[[#This Row],[Días Visita]]&lt;9,1,IF(pases[[#This Row],[Días Visita]]="Ilimitados",0,2)))</f>
        <v>0</v>
      </c>
      <c r="N1996" s="5">
        <f>IF(AND('Ventas Pases'!$A1996="Fuera de Temporada",'Ventas Pases'!$B1996=2019,pases[[#This Row],[Modo de Compra]]="Paquete"),30,0)</f>
        <v>0</v>
      </c>
      <c r="O1996" s="5">
        <f>-SUMIF(lift[Número de pase],pases[[#This Row],[Numero de Pase]],lift[Costo])</f>
        <v>0</v>
      </c>
    </row>
    <row r="1997" spans="1:15" x14ac:dyDescent="0.25">
      <c r="A1997" t="s">
        <v>13</v>
      </c>
      <c r="B1997">
        <v>2019</v>
      </c>
      <c r="C1997">
        <v>43387</v>
      </c>
      <c r="D1997" t="s">
        <v>8</v>
      </c>
      <c r="E1997">
        <v>43295</v>
      </c>
      <c r="F1997">
        <v>5</v>
      </c>
      <c r="G1997" t="s">
        <v>9</v>
      </c>
      <c r="H1997" t="s">
        <v>2015</v>
      </c>
      <c r="I1997" s="5">
        <v>600</v>
      </c>
      <c r="J1997" s="5">
        <f>IFERROR('Ventas Pases'!$I1997/'Ventas Pases'!$F1997,"PASE")</f>
        <v>120</v>
      </c>
      <c r="K1997" t="str">
        <f>IFERROR(VLOOKUP('Ventas Pases'!$J1997,'Comisiones HEROIC'!$E$1:$F$6,2,0),"")</f>
        <v/>
      </c>
      <c r="L1997" s="5">
        <f>IF('Ventas Pases'!$D1997="Red HEROIC",IFERROR(VLOOKUP('Ventas Pases'!$G1997,'Comisiones HEROIC'!$A$1:$B$11,2,0),15),IF('Ventas Pases'!$D1997="Red HEROIC",15,0))</f>
        <v>0</v>
      </c>
      <c r="M1997">
        <f>IF(pases[[#This Row],[Días Visita]]&lt;7,0,IF(pases[[#This Row],[Días Visita]]&lt;9,1,IF(pases[[#This Row],[Días Visita]]="Ilimitados",0,2)))</f>
        <v>0</v>
      </c>
      <c r="N1997" s="5">
        <f>IF(AND('Ventas Pases'!$A1997="Fuera de Temporada",'Ventas Pases'!$B1997=2019,pases[[#This Row],[Modo de Compra]]="Paquete"),30,0)</f>
        <v>0</v>
      </c>
      <c r="O1997" s="5">
        <f>-SUMIF(lift[Número de pase],pases[[#This Row],[Numero de Pase]],lift[Costo])</f>
        <v>0</v>
      </c>
    </row>
    <row r="1998" spans="1:15" x14ac:dyDescent="0.25">
      <c r="A1998" t="s">
        <v>7</v>
      </c>
      <c r="B1998">
        <v>2019</v>
      </c>
      <c r="C1998">
        <v>43427</v>
      </c>
      <c r="D1998" t="s">
        <v>8</v>
      </c>
      <c r="E1998">
        <v>43479</v>
      </c>
      <c r="F1998">
        <v>2</v>
      </c>
      <c r="G1998" t="s">
        <v>9</v>
      </c>
      <c r="H1998" t="s">
        <v>2016</v>
      </c>
      <c r="I1998" s="5">
        <v>240</v>
      </c>
      <c r="J1998" s="5">
        <f>IFERROR('Ventas Pases'!$I1998/'Ventas Pases'!$F1998,"PASE")</f>
        <v>120</v>
      </c>
      <c r="K1998" t="str">
        <f>IFERROR(VLOOKUP('Ventas Pases'!$J1998,'Comisiones HEROIC'!$E$1:$F$6,2,0),"")</f>
        <v/>
      </c>
      <c r="L1998" s="5">
        <f>IF('Ventas Pases'!$D1998="Red HEROIC",IFERROR(VLOOKUP('Ventas Pases'!$G1998,'Comisiones HEROIC'!$A$1:$B$11,2,0),15),IF('Ventas Pases'!$D1998="Red HEROIC",15,0))</f>
        <v>0</v>
      </c>
      <c r="M1998">
        <f>IF(pases[[#This Row],[Días Visita]]&lt;7,0,IF(pases[[#This Row],[Días Visita]]&lt;9,1,IF(pases[[#This Row],[Días Visita]]="Ilimitados",0,2)))</f>
        <v>0</v>
      </c>
      <c r="N1998" s="5">
        <f>IF(AND('Ventas Pases'!$A1998="Fuera de Temporada",'Ventas Pases'!$B1998=2019,pases[[#This Row],[Modo de Compra]]="Paquete"),30,0)</f>
        <v>0</v>
      </c>
      <c r="O1998" s="5">
        <f>-SUMIF(lift[Número de pase],pases[[#This Row],[Numero de Pase]],lift[Costo])</f>
        <v>0</v>
      </c>
    </row>
    <row r="1999" spans="1:15" x14ac:dyDescent="0.25">
      <c r="A1999" t="s">
        <v>13</v>
      </c>
      <c r="B1999">
        <v>2019</v>
      </c>
      <c r="C1999">
        <v>43332</v>
      </c>
      <c r="D1999" t="s">
        <v>8</v>
      </c>
      <c r="E1999">
        <v>43259</v>
      </c>
      <c r="F1999">
        <v>9</v>
      </c>
      <c r="G1999" t="s">
        <v>9</v>
      </c>
      <c r="H1999" t="s">
        <v>2017</v>
      </c>
      <c r="I1999" s="5">
        <v>1080</v>
      </c>
      <c r="J1999" s="5">
        <f>IFERROR('Ventas Pases'!$I1999/'Ventas Pases'!$F1999,"PASE")</f>
        <v>120</v>
      </c>
      <c r="K1999" t="str">
        <f>IFERROR(VLOOKUP('Ventas Pases'!$J1999,'Comisiones HEROIC'!$E$1:$F$6,2,0),"")</f>
        <v/>
      </c>
      <c r="L1999" s="5">
        <f>IF('Ventas Pases'!$D1999="Red HEROIC",IFERROR(VLOOKUP('Ventas Pases'!$G1999,'Comisiones HEROIC'!$A$1:$B$11,2,0),15),IF('Ventas Pases'!$D1999="Red HEROIC",15,0))</f>
        <v>0</v>
      </c>
      <c r="M1999">
        <f>IF(pases[[#This Row],[Días Visita]]&lt;7,0,IF(pases[[#This Row],[Días Visita]]&lt;9,1,IF(pases[[#This Row],[Días Visita]]="Ilimitados",0,2)))</f>
        <v>2</v>
      </c>
      <c r="N1999" s="5">
        <f>IF(AND('Ventas Pases'!$A1999="Fuera de Temporada",'Ventas Pases'!$B1999=2019,pases[[#This Row],[Modo de Compra]]="Paquete"),30,0)</f>
        <v>0</v>
      </c>
      <c r="O1999" s="5">
        <f>-SUMIF(lift[Número de pase],pases[[#This Row],[Numero de Pase]],lift[Costo])</f>
        <v>0</v>
      </c>
    </row>
    <row r="2000" spans="1:15" x14ac:dyDescent="0.25">
      <c r="A2000" t="s">
        <v>7</v>
      </c>
      <c r="B2000">
        <v>2019</v>
      </c>
      <c r="C2000">
        <v>43491</v>
      </c>
      <c r="D2000" t="s">
        <v>17</v>
      </c>
      <c r="E2000">
        <v>43502</v>
      </c>
      <c r="F2000">
        <v>7</v>
      </c>
      <c r="G2000" t="s">
        <v>9</v>
      </c>
      <c r="H2000" t="s">
        <v>2018</v>
      </c>
      <c r="I2000" s="5">
        <v>700</v>
      </c>
      <c r="J2000" s="5">
        <f>IFERROR('Ventas Pases'!$I2000/'Ventas Pases'!$F2000,"PASE")</f>
        <v>100</v>
      </c>
      <c r="K2000" t="str">
        <f>IFERROR(VLOOKUP('Ventas Pases'!$J2000,'Comisiones HEROIC'!$E$1:$F$6,2,0),"")</f>
        <v>Ridossan Hotel</v>
      </c>
      <c r="L2000" s="5">
        <f>IF('Ventas Pases'!$D2000="Red HEROIC",IFERROR(VLOOKUP('Ventas Pases'!$G2000,'Comisiones HEROIC'!$A$1:$B$11,2,0),15),IF('Ventas Pases'!$D2000="Red HEROIC",15,0))</f>
        <v>0</v>
      </c>
      <c r="M2000">
        <f>IF(pases[[#This Row],[Días Visita]]&lt;7,0,IF(pases[[#This Row],[Días Visita]]&lt;9,1,IF(pases[[#This Row],[Días Visita]]="Ilimitados",0,2)))</f>
        <v>1</v>
      </c>
      <c r="N2000" s="5">
        <f>IF(AND('Ventas Pases'!$A2000="Fuera de Temporada",'Ventas Pases'!$B2000=2019,pases[[#This Row],[Modo de Compra]]="Paquete"),30,0)</f>
        <v>0</v>
      </c>
      <c r="O2000" s="5">
        <f>-SUMIF(lift[Número de pase],pases[[#This Row],[Numero de Pase]],lift[Costo])</f>
        <v>0</v>
      </c>
    </row>
    <row r="2001" spans="1:15" x14ac:dyDescent="0.25">
      <c r="A2001" t="s">
        <v>13</v>
      </c>
      <c r="B2001">
        <v>2018</v>
      </c>
      <c r="C2001">
        <v>43225</v>
      </c>
      <c r="D2001" t="s">
        <v>8</v>
      </c>
      <c r="E2001">
        <v>42836</v>
      </c>
      <c r="F2001">
        <v>6</v>
      </c>
      <c r="G2001" t="s">
        <v>9</v>
      </c>
      <c r="H2001" t="s">
        <v>2019</v>
      </c>
      <c r="I2001" s="5">
        <v>720</v>
      </c>
      <c r="J2001" s="5">
        <f>IFERROR('Ventas Pases'!$I2001/'Ventas Pases'!$F2001,"PASE")</f>
        <v>120</v>
      </c>
      <c r="K2001" t="str">
        <f>IFERROR(VLOOKUP('Ventas Pases'!$J2001,'Comisiones HEROIC'!$E$1:$F$6,2,0),"")</f>
        <v/>
      </c>
      <c r="L2001" s="5">
        <f>IF('Ventas Pases'!$D2001="Red HEROIC",IFERROR(VLOOKUP('Ventas Pases'!$G2001,'Comisiones HEROIC'!$A$1:$B$11,2,0),15),IF('Ventas Pases'!$D2001="Red HEROIC",15,0))</f>
        <v>0</v>
      </c>
      <c r="M2001">
        <f>IF(pases[[#This Row],[Días Visita]]&lt;7,0,IF(pases[[#This Row],[Días Visita]]&lt;9,1,IF(pases[[#This Row],[Días Visita]]="Ilimitados",0,2)))</f>
        <v>0</v>
      </c>
      <c r="N2001" s="5">
        <f>IF(AND('Ventas Pases'!$A2001="Fuera de Temporada",'Ventas Pases'!$B2001=2019,pases[[#This Row],[Modo de Compra]]="Paquete"),30,0)</f>
        <v>0</v>
      </c>
      <c r="O2001" s="5">
        <f>-SUMIF(lift[Número de pase],pases[[#This Row],[Numero de Pase]],lift[Costo])</f>
        <v>0</v>
      </c>
    </row>
    <row r="2002" spans="1:15" x14ac:dyDescent="0.25">
      <c r="A2002" t="s">
        <v>7</v>
      </c>
      <c r="B2002">
        <v>2019</v>
      </c>
      <c r="C2002">
        <v>43543</v>
      </c>
      <c r="D2002" t="s">
        <v>8</v>
      </c>
      <c r="E2002">
        <v>43547</v>
      </c>
      <c r="F2002">
        <v>7</v>
      </c>
      <c r="G2002" t="s">
        <v>9</v>
      </c>
      <c r="H2002" t="s">
        <v>2020</v>
      </c>
      <c r="I2002" s="5">
        <v>840</v>
      </c>
      <c r="J2002" s="5">
        <f>IFERROR('Ventas Pases'!$I2002/'Ventas Pases'!$F2002,"PASE")</f>
        <v>120</v>
      </c>
      <c r="K2002" t="str">
        <f>IFERROR(VLOOKUP('Ventas Pases'!$J2002,'Comisiones HEROIC'!$E$1:$F$6,2,0),"")</f>
        <v/>
      </c>
      <c r="L2002" s="5">
        <f>IF('Ventas Pases'!$D2002="Red HEROIC",IFERROR(VLOOKUP('Ventas Pases'!$G2002,'Comisiones HEROIC'!$A$1:$B$11,2,0),15),IF('Ventas Pases'!$D2002="Red HEROIC",15,0))</f>
        <v>0</v>
      </c>
      <c r="M2002">
        <f>IF(pases[[#This Row],[Días Visita]]&lt;7,0,IF(pases[[#This Row],[Días Visita]]&lt;9,1,IF(pases[[#This Row],[Días Visita]]="Ilimitados",0,2)))</f>
        <v>1</v>
      </c>
      <c r="N2002" s="5">
        <f>IF(AND('Ventas Pases'!$A2002="Fuera de Temporada",'Ventas Pases'!$B2002=2019,pases[[#This Row],[Modo de Compra]]="Paquete"),30,0)</f>
        <v>0</v>
      </c>
      <c r="O2002" s="5">
        <f>-SUMIF(lift[Número de pase],pases[[#This Row],[Numero de Pase]],lift[Costo])</f>
        <v>0</v>
      </c>
    </row>
    <row r="2003" spans="1:15" x14ac:dyDescent="0.25">
      <c r="A2003" t="s">
        <v>7</v>
      </c>
      <c r="B2003">
        <v>2018</v>
      </c>
      <c r="C2003">
        <v>43156</v>
      </c>
      <c r="D2003" t="s">
        <v>8</v>
      </c>
      <c r="E2003">
        <v>43054</v>
      </c>
      <c r="F2003" t="s">
        <v>11</v>
      </c>
      <c r="G2003" t="s">
        <v>9</v>
      </c>
      <c r="H2003" t="s">
        <v>2021</v>
      </c>
      <c r="I2003" s="5">
        <v>1950</v>
      </c>
      <c r="J2003" s="5" t="str">
        <f>IFERROR('Ventas Pases'!$I2003/'Ventas Pases'!$F2003,"PASE")</f>
        <v>PASE</v>
      </c>
      <c r="K2003" t="str">
        <f>IFERROR(VLOOKUP('Ventas Pases'!$J2003,'Comisiones HEROIC'!$E$1:$F$6,2,0),"")</f>
        <v/>
      </c>
      <c r="L2003" s="5">
        <f>IF('Ventas Pases'!$D2003="Red HEROIC",IFERROR(VLOOKUP('Ventas Pases'!$G2003,'Comisiones HEROIC'!$A$1:$B$11,2,0),15),IF('Ventas Pases'!$D2003="Red HEROIC",15,0))</f>
        <v>0</v>
      </c>
      <c r="M2003">
        <f>IF(pases[[#This Row],[Días Visita]]&lt;7,0,IF(pases[[#This Row],[Días Visita]]&lt;9,1,IF(pases[[#This Row],[Días Visita]]="Ilimitados",0,2)))</f>
        <v>0</v>
      </c>
      <c r="N2003" s="5">
        <f>IF(AND('Ventas Pases'!$A2003="Fuera de Temporada",'Ventas Pases'!$B2003=2019,pases[[#This Row],[Modo de Compra]]="Paquete"),30,0)</f>
        <v>0</v>
      </c>
      <c r="O2003" s="5">
        <f>-SUMIF(lift[Número de pase],pases[[#This Row],[Numero de Pase]],lift[Costo])</f>
        <v>-276</v>
      </c>
    </row>
    <row r="2004" spans="1:15" x14ac:dyDescent="0.25">
      <c r="A2004" t="s">
        <v>7</v>
      </c>
      <c r="B2004">
        <v>2018</v>
      </c>
      <c r="C2004">
        <v>43461</v>
      </c>
      <c r="D2004" t="s">
        <v>14</v>
      </c>
      <c r="E2004">
        <v>43098</v>
      </c>
      <c r="F2004">
        <v>3</v>
      </c>
      <c r="G2004" t="s">
        <v>19</v>
      </c>
      <c r="H2004" t="s">
        <v>2022</v>
      </c>
      <c r="I2004" s="5">
        <v>420</v>
      </c>
      <c r="J2004" s="5">
        <f>IFERROR('Ventas Pases'!$I2004/'Ventas Pases'!$F2004,"PASE")</f>
        <v>140</v>
      </c>
      <c r="K2004" t="str">
        <f>IFERROR(VLOOKUP('Ventas Pases'!$J2004,'Comisiones HEROIC'!$E$1:$F$6,2,0),"")</f>
        <v/>
      </c>
      <c r="L2004" s="5">
        <f>IF('Ventas Pases'!$D2004="Red HEROIC",IFERROR(VLOOKUP('Ventas Pases'!$G2004,'Comisiones HEROIC'!$A$1:$B$11,2,0),15),IF('Ventas Pases'!$D2004="Red HEROIC",15,0))</f>
        <v>15</v>
      </c>
      <c r="M2004">
        <f>IF(pases[[#This Row],[Días Visita]]&lt;7,0,IF(pases[[#This Row],[Días Visita]]&lt;9,1,IF(pases[[#This Row],[Días Visita]]="Ilimitados",0,2)))</f>
        <v>0</v>
      </c>
      <c r="N2004" s="5">
        <f>IF(AND('Ventas Pases'!$A2004="Fuera de Temporada",'Ventas Pases'!$B2004=2019,pases[[#This Row],[Modo de Compra]]="Paquete"),30,0)</f>
        <v>0</v>
      </c>
      <c r="O2004" s="5">
        <f>-SUMIF(lift[Número de pase],pases[[#This Row],[Numero de Pase]],lift[Costo])</f>
        <v>0</v>
      </c>
    </row>
    <row r="2005" spans="1:15" x14ac:dyDescent="0.25">
      <c r="A2005" t="s">
        <v>7</v>
      </c>
      <c r="B2005">
        <v>2018</v>
      </c>
      <c r="C2005">
        <v>43136</v>
      </c>
      <c r="D2005" t="s">
        <v>8</v>
      </c>
      <c r="E2005">
        <v>43054</v>
      </c>
      <c r="F2005" t="s">
        <v>11</v>
      </c>
      <c r="G2005" t="s">
        <v>9</v>
      </c>
      <c r="H2005" t="s">
        <v>2023</v>
      </c>
      <c r="I2005" s="5">
        <v>1950</v>
      </c>
      <c r="J2005" s="5" t="str">
        <f>IFERROR('Ventas Pases'!$I2005/'Ventas Pases'!$F2005,"PASE")</f>
        <v>PASE</v>
      </c>
      <c r="K2005" t="str">
        <f>IFERROR(VLOOKUP('Ventas Pases'!$J2005,'Comisiones HEROIC'!$E$1:$F$6,2,0),"")</f>
        <v/>
      </c>
      <c r="L2005" s="5">
        <f>IF('Ventas Pases'!$D2005="Red HEROIC",IFERROR(VLOOKUP('Ventas Pases'!$G2005,'Comisiones HEROIC'!$A$1:$B$11,2,0),15),IF('Ventas Pases'!$D2005="Red HEROIC",15,0))</f>
        <v>0</v>
      </c>
      <c r="M2005">
        <f>IF(pases[[#This Row],[Días Visita]]&lt;7,0,IF(pases[[#This Row],[Días Visita]]&lt;9,1,IF(pases[[#This Row],[Días Visita]]="Ilimitados",0,2)))</f>
        <v>0</v>
      </c>
      <c r="N2005" s="5">
        <f>IF(AND('Ventas Pases'!$A2005="Fuera de Temporada",'Ventas Pases'!$B2005=2019,pases[[#This Row],[Modo de Compra]]="Paquete"),30,0)</f>
        <v>0</v>
      </c>
      <c r="O2005" s="5">
        <f>-SUMIF(lift[Número de pase],pases[[#This Row],[Numero de Pase]],lift[Costo])</f>
        <v>-184</v>
      </c>
    </row>
    <row r="2006" spans="1:15" x14ac:dyDescent="0.25">
      <c r="A2006" t="s">
        <v>13</v>
      </c>
      <c r="B2006">
        <v>2018</v>
      </c>
      <c r="C2006">
        <v>43192</v>
      </c>
      <c r="D2006" t="s">
        <v>8</v>
      </c>
      <c r="E2006">
        <v>42865</v>
      </c>
      <c r="F2006">
        <v>3</v>
      </c>
      <c r="G2006" t="s">
        <v>9</v>
      </c>
      <c r="H2006" t="s">
        <v>2024</v>
      </c>
      <c r="I2006" s="5">
        <v>360</v>
      </c>
      <c r="J2006" s="5">
        <f>IFERROR('Ventas Pases'!$I2006/'Ventas Pases'!$F2006,"PASE")</f>
        <v>120</v>
      </c>
      <c r="K2006" t="str">
        <f>IFERROR(VLOOKUP('Ventas Pases'!$J2006,'Comisiones HEROIC'!$E$1:$F$6,2,0),"")</f>
        <v/>
      </c>
      <c r="L2006" s="5">
        <f>IF('Ventas Pases'!$D2006="Red HEROIC",IFERROR(VLOOKUP('Ventas Pases'!$G2006,'Comisiones HEROIC'!$A$1:$B$11,2,0),15),IF('Ventas Pases'!$D2006="Red HEROIC",15,0))</f>
        <v>0</v>
      </c>
      <c r="M2006">
        <f>IF(pases[[#This Row],[Días Visita]]&lt;7,0,IF(pases[[#This Row],[Días Visita]]&lt;9,1,IF(pases[[#This Row],[Días Visita]]="Ilimitados",0,2)))</f>
        <v>0</v>
      </c>
      <c r="N2006" s="5">
        <f>IF(AND('Ventas Pases'!$A2006="Fuera de Temporada",'Ventas Pases'!$B2006=2019,pases[[#This Row],[Modo de Compra]]="Paquete"),30,0)</f>
        <v>0</v>
      </c>
      <c r="O2006" s="5">
        <f>-SUMIF(lift[Número de pase],pases[[#This Row],[Numero de Pase]],lift[Costo])</f>
        <v>0</v>
      </c>
    </row>
    <row r="2007" spans="1:15" x14ac:dyDescent="0.25">
      <c r="A2007" t="s">
        <v>7</v>
      </c>
      <c r="B2007">
        <v>2019</v>
      </c>
      <c r="C2007">
        <v>43439</v>
      </c>
      <c r="D2007" t="s">
        <v>8</v>
      </c>
      <c r="E2007">
        <v>43419</v>
      </c>
      <c r="F2007" t="s">
        <v>11</v>
      </c>
      <c r="G2007" t="s">
        <v>9</v>
      </c>
      <c r="H2007" t="s">
        <v>2025</v>
      </c>
      <c r="I2007" s="5">
        <v>1950</v>
      </c>
      <c r="J2007" s="5" t="str">
        <f>IFERROR('Ventas Pases'!$I2007/'Ventas Pases'!$F2007,"PASE")</f>
        <v>PASE</v>
      </c>
      <c r="K2007" t="str">
        <f>IFERROR(VLOOKUP('Ventas Pases'!$J2007,'Comisiones HEROIC'!$E$1:$F$6,2,0),"")</f>
        <v/>
      </c>
      <c r="L2007" s="5">
        <f>IF('Ventas Pases'!$D2007="Red HEROIC",IFERROR(VLOOKUP('Ventas Pases'!$G2007,'Comisiones HEROIC'!$A$1:$B$11,2,0),15),IF('Ventas Pases'!$D2007="Red HEROIC",15,0))</f>
        <v>0</v>
      </c>
      <c r="M2007">
        <f>IF(pases[[#This Row],[Días Visita]]&lt;7,0,IF(pases[[#This Row],[Días Visita]]&lt;9,1,IF(pases[[#This Row],[Días Visita]]="Ilimitados",0,2)))</f>
        <v>0</v>
      </c>
      <c r="N2007" s="5">
        <f>IF(AND('Ventas Pases'!$A2007="Fuera de Temporada",'Ventas Pases'!$B2007=2019,pases[[#This Row],[Modo de Compra]]="Paquete"),30,0)</f>
        <v>0</v>
      </c>
      <c r="O2007" s="5">
        <f>-SUMIF(lift[Número de pase],pases[[#This Row],[Numero de Pase]],lift[Costo])</f>
        <v>-92</v>
      </c>
    </row>
    <row r="2008" spans="1:15" x14ac:dyDescent="0.25">
      <c r="A2008" t="s">
        <v>7</v>
      </c>
      <c r="B2008">
        <v>2019</v>
      </c>
      <c r="C2008">
        <v>43440</v>
      </c>
      <c r="D2008" t="s">
        <v>14</v>
      </c>
      <c r="E2008">
        <v>43546</v>
      </c>
      <c r="F2008">
        <v>3</v>
      </c>
      <c r="G2008" t="s">
        <v>15</v>
      </c>
      <c r="H2008" t="s">
        <v>2026</v>
      </c>
      <c r="I2008" s="5">
        <v>420</v>
      </c>
      <c r="J2008" s="5">
        <f>IFERROR('Ventas Pases'!$I2008/'Ventas Pases'!$F2008,"PASE")</f>
        <v>140</v>
      </c>
      <c r="K2008" t="str">
        <f>IFERROR(VLOOKUP('Ventas Pases'!$J2008,'Comisiones HEROIC'!$E$1:$F$6,2,0),"")</f>
        <v/>
      </c>
      <c r="L2008" s="5">
        <f>IF('Ventas Pases'!$D2008="Red HEROIC",IFERROR(VLOOKUP('Ventas Pases'!$G2008,'Comisiones HEROIC'!$A$1:$B$11,2,0),15),IF('Ventas Pases'!$D2008="Red HEROIC",15,0))</f>
        <v>12</v>
      </c>
      <c r="M2008">
        <f>IF(pases[[#This Row],[Días Visita]]&lt;7,0,IF(pases[[#This Row],[Días Visita]]&lt;9,1,IF(pases[[#This Row],[Días Visita]]="Ilimitados",0,2)))</f>
        <v>0</v>
      </c>
      <c r="N2008" s="5">
        <f>IF(AND('Ventas Pases'!$A2008="Fuera de Temporada",'Ventas Pases'!$B2008=2019,pases[[#This Row],[Modo de Compra]]="Paquete"),30,0)</f>
        <v>0</v>
      </c>
      <c r="O2008" s="5">
        <f>-SUMIF(lift[Número de pase],pases[[#This Row],[Numero de Pase]],lift[Costo])</f>
        <v>0</v>
      </c>
    </row>
    <row r="2009" spans="1:15" x14ac:dyDescent="0.25">
      <c r="A2009" t="s">
        <v>7</v>
      </c>
      <c r="B2009">
        <v>2019</v>
      </c>
      <c r="C2009">
        <v>43458</v>
      </c>
      <c r="D2009" t="s">
        <v>14</v>
      </c>
      <c r="E2009">
        <v>43452</v>
      </c>
      <c r="F2009">
        <v>2</v>
      </c>
      <c r="G2009" t="s">
        <v>15</v>
      </c>
      <c r="H2009" t="s">
        <v>2027</v>
      </c>
      <c r="I2009" s="5">
        <v>280</v>
      </c>
      <c r="J2009" s="5">
        <f>IFERROR('Ventas Pases'!$I2009/'Ventas Pases'!$F2009,"PASE")</f>
        <v>140</v>
      </c>
      <c r="K2009" t="str">
        <f>IFERROR(VLOOKUP('Ventas Pases'!$J2009,'Comisiones HEROIC'!$E$1:$F$6,2,0),"")</f>
        <v/>
      </c>
      <c r="L2009" s="5">
        <f>IF('Ventas Pases'!$D2009="Red HEROIC",IFERROR(VLOOKUP('Ventas Pases'!$G2009,'Comisiones HEROIC'!$A$1:$B$11,2,0),15),IF('Ventas Pases'!$D2009="Red HEROIC",15,0))</f>
        <v>12</v>
      </c>
      <c r="M2009">
        <f>IF(pases[[#This Row],[Días Visita]]&lt;7,0,IF(pases[[#This Row],[Días Visita]]&lt;9,1,IF(pases[[#This Row],[Días Visita]]="Ilimitados",0,2)))</f>
        <v>0</v>
      </c>
      <c r="N2009" s="5">
        <f>IF(AND('Ventas Pases'!$A2009="Fuera de Temporada",'Ventas Pases'!$B2009=2019,pases[[#This Row],[Modo de Compra]]="Paquete"),30,0)</f>
        <v>0</v>
      </c>
      <c r="O2009" s="5">
        <f>-SUMIF(lift[Número de pase],pases[[#This Row],[Numero de Pase]],lift[Costo])</f>
        <v>0</v>
      </c>
    </row>
    <row r="2010" spans="1:15" x14ac:dyDescent="0.25">
      <c r="A2010" t="s">
        <v>7</v>
      </c>
      <c r="B2010">
        <v>2019</v>
      </c>
      <c r="C2010">
        <v>43425</v>
      </c>
      <c r="D2010" t="s">
        <v>17</v>
      </c>
      <c r="E2010">
        <v>43527</v>
      </c>
      <c r="F2010">
        <v>7</v>
      </c>
      <c r="G2010" t="s">
        <v>9</v>
      </c>
      <c r="H2010" t="s">
        <v>2028</v>
      </c>
      <c r="I2010" s="5">
        <v>735</v>
      </c>
      <c r="J2010" s="5">
        <f>IFERROR('Ventas Pases'!$I2010/'Ventas Pases'!$F2010,"PASE")</f>
        <v>105</v>
      </c>
      <c r="K2010" t="str">
        <f>IFERROR(VLOOKUP('Ventas Pases'!$J2010,'Comisiones HEROIC'!$E$1:$F$6,2,0),"")</f>
        <v>OI Hotels</v>
      </c>
      <c r="L2010" s="5">
        <f>IF('Ventas Pases'!$D2010="Red HEROIC",IFERROR(VLOOKUP('Ventas Pases'!$G2010,'Comisiones HEROIC'!$A$1:$B$11,2,0),15),IF('Ventas Pases'!$D2010="Red HEROIC",15,0))</f>
        <v>0</v>
      </c>
      <c r="M2010">
        <f>IF(pases[[#This Row],[Días Visita]]&lt;7,0,IF(pases[[#This Row],[Días Visita]]&lt;9,1,IF(pases[[#This Row],[Días Visita]]="Ilimitados",0,2)))</f>
        <v>1</v>
      </c>
      <c r="N2010" s="5">
        <f>IF(AND('Ventas Pases'!$A2010="Fuera de Temporada",'Ventas Pases'!$B2010=2019,pases[[#This Row],[Modo de Compra]]="Paquete"),30,0)</f>
        <v>0</v>
      </c>
      <c r="O2010" s="5">
        <f>-SUMIF(lift[Número de pase],pases[[#This Row],[Numero de Pase]],lift[Costo])</f>
        <v>0</v>
      </c>
    </row>
    <row r="2011" spans="1:15" x14ac:dyDescent="0.25">
      <c r="A2011" t="s">
        <v>7</v>
      </c>
      <c r="B2011">
        <v>2018</v>
      </c>
      <c r="C2011">
        <v>43123</v>
      </c>
      <c r="D2011" t="s">
        <v>60</v>
      </c>
      <c r="E2011">
        <v>43121</v>
      </c>
      <c r="F2011">
        <v>6</v>
      </c>
      <c r="G2011" t="s">
        <v>9</v>
      </c>
      <c r="H2011" t="s">
        <v>2029</v>
      </c>
      <c r="I2011" s="5">
        <v>720</v>
      </c>
      <c r="J2011" s="5">
        <f>IFERROR('Ventas Pases'!$I2011/'Ventas Pases'!$F2011,"PASE")</f>
        <v>120</v>
      </c>
      <c r="K2011" t="str">
        <f>IFERROR(VLOOKUP('Ventas Pases'!$J2011,'Comisiones HEROIC'!$E$1:$F$6,2,0),"")</f>
        <v/>
      </c>
      <c r="L2011" s="5">
        <f>IF('Ventas Pases'!$D2011="Red HEROIC",IFERROR(VLOOKUP('Ventas Pases'!$G2011,'Comisiones HEROIC'!$A$1:$B$11,2,0),15),IF('Ventas Pases'!$D2011="Red HEROIC",15,0))</f>
        <v>0</v>
      </c>
      <c r="M2011">
        <f>IF(pases[[#This Row],[Días Visita]]&lt;7,0,IF(pases[[#This Row],[Días Visita]]&lt;9,1,IF(pases[[#This Row],[Días Visita]]="Ilimitados",0,2)))</f>
        <v>0</v>
      </c>
      <c r="N2011" s="5">
        <f>IF(AND('Ventas Pases'!$A2011="Fuera de Temporada",'Ventas Pases'!$B2011=2019,pases[[#This Row],[Modo de Compra]]="Paquete"),30,0)</f>
        <v>0</v>
      </c>
      <c r="O2011" s="5">
        <f>-SUMIF(lift[Número de pase],pases[[#This Row],[Numero de Pase]],lift[Costo])</f>
        <v>0</v>
      </c>
    </row>
    <row r="2012" spans="1:15" x14ac:dyDescent="0.25">
      <c r="A2012" t="s">
        <v>13</v>
      </c>
      <c r="B2012">
        <v>2019</v>
      </c>
      <c r="C2012">
        <v>43282</v>
      </c>
      <c r="D2012" t="s">
        <v>14</v>
      </c>
      <c r="E2012">
        <v>43318</v>
      </c>
      <c r="F2012">
        <v>4</v>
      </c>
      <c r="G2012" t="s">
        <v>33</v>
      </c>
      <c r="H2012" t="s">
        <v>2030</v>
      </c>
      <c r="I2012" s="5">
        <v>560</v>
      </c>
      <c r="J2012" s="5">
        <f>IFERROR('Ventas Pases'!$I2012/'Ventas Pases'!$F2012,"PASE")</f>
        <v>140</v>
      </c>
      <c r="K2012" t="str">
        <f>IFERROR(VLOOKUP('Ventas Pases'!$J2012,'Comisiones HEROIC'!$E$1:$F$6,2,0),"")</f>
        <v/>
      </c>
      <c r="L2012" s="5">
        <f>IF('Ventas Pases'!$D2012="Red HEROIC",IFERROR(VLOOKUP('Ventas Pases'!$G2012,'Comisiones HEROIC'!$A$1:$B$11,2,0),15),IF('Ventas Pases'!$D2012="Red HEROIC",15,0))</f>
        <v>15</v>
      </c>
      <c r="M2012">
        <f>IF(pases[[#This Row],[Días Visita]]&lt;7,0,IF(pases[[#This Row],[Días Visita]]&lt;9,1,IF(pases[[#This Row],[Días Visita]]="Ilimitados",0,2)))</f>
        <v>0</v>
      </c>
      <c r="N2012" s="5">
        <f>IF(AND('Ventas Pases'!$A2012="Fuera de Temporada",'Ventas Pases'!$B2012=2019,pases[[#This Row],[Modo de Compra]]="Paquete"),30,0)</f>
        <v>0</v>
      </c>
      <c r="O2012" s="5">
        <f>-SUMIF(lift[Número de pase],pases[[#This Row],[Numero de Pase]],lift[Costo])</f>
        <v>0</v>
      </c>
    </row>
    <row r="2013" spans="1:15" x14ac:dyDescent="0.25">
      <c r="A2013" t="s">
        <v>7</v>
      </c>
      <c r="B2013">
        <v>2019</v>
      </c>
      <c r="C2013">
        <v>43543</v>
      </c>
      <c r="D2013" t="s">
        <v>14</v>
      </c>
      <c r="E2013">
        <v>43540</v>
      </c>
      <c r="F2013">
        <v>5</v>
      </c>
      <c r="G2013" t="s">
        <v>15</v>
      </c>
      <c r="H2013" t="s">
        <v>2031</v>
      </c>
      <c r="I2013" s="5">
        <v>700</v>
      </c>
      <c r="J2013" s="5">
        <f>IFERROR('Ventas Pases'!$I2013/'Ventas Pases'!$F2013,"PASE")</f>
        <v>140</v>
      </c>
      <c r="K2013" t="str">
        <f>IFERROR(VLOOKUP('Ventas Pases'!$J2013,'Comisiones HEROIC'!$E$1:$F$6,2,0),"")</f>
        <v/>
      </c>
      <c r="L2013" s="5">
        <f>IF('Ventas Pases'!$D2013="Red HEROIC",IFERROR(VLOOKUP('Ventas Pases'!$G2013,'Comisiones HEROIC'!$A$1:$B$11,2,0),15),IF('Ventas Pases'!$D2013="Red HEROIC",15,0))</f>
        <v>12</v>
      </c>
      <c r="M2013">
        <f>IF(pases[[#This Row],[Días Visita]]&lt;7,0,IF(pases[[#This Row],[Días Visita]]&lt;9,1,IF(pases[[#This Row],[Días Visita]]="Ilimitados",0,2)))</f>
        <v>0</v>
      </c>
      <c r="N2013" s="5">
        <f>IF(AND('Ventas Pases'!$A2013="Fuera de Temporada",'Ventas Pases'!$B2013=2019,pases[[#This Row],[Modo de Compra]]="Paquete"),30,0)</f>
        <v>0</v>
      </c>
      <c r="O2013" s="5">
        <f>-SUMIF(lift[Número de pase],pases[[#This Row],[Numero de Pase]],lift[Costo])</f>
        <v>0</v>
      </c>
    </row>
    <row r="2014" spans="1:15" x14ac:dyDescent="0.25">
      <c r="A2014" t="s">
        <v>13</v>
      </c>
      <c r="B2014">
        <v>2018</v>
      </c>
      <c r="C2014">
        <v>43265</v>
      </c>
      <c r="D2014" t="s">
        <v>17</v>
      </c>
      <c r="E2014">
        <v>42857</v>
      </c>
      <c r="F2014">
        <v>1</v>
      </c>
      <c r="G2014" t="s">
        <v>9</v>
      </c>
      <c r="H2014" t="s">
        <v>2032</v>
      </c>
      <c r="I2014" s="5">
        <v>100</v>
      </c>
      <c r="J2014" s="5">
        <f>IFERROR('Ventas Pases'!$I2014/'Ventas Pases'!$F2014,"PASE")</f>
        <v>100</v>
      </c>
      <c r="K2014" t="str">
        <f>IFERROR(VLOOKUP('Ventas Pases'!$J2014,'Comisiones HEROIC'!$E$1:$F$6,2,0),"")</f>
        <v>Ridossan Hotel</v>
      </c>
      <c r="L2014" s="5">
        <f>IF('Ventas Pases'!$D2014="Red HEROIC",IFERROR(VLOOKUP('Ventas Pases'!$G2014,'Comisiones HEROIC'!$A$1:$B$11,2,0),15),IF('Ventas Pases'!$D2014="Red HEROIC",15,0))</f>
        <v>0</v>
      </c>
      <c r="M2014">
        <f>IF(pases[[#This Row],[Días Visita]]&lt;7,0,IF(pases[[#This Row],[Días Visita]]&lt;9,1,IF(pases[[#This Row],[Días Visita]]="Ilimitados",0,2)))</f>
        <v>0</v>
      </c>
      <c r="N2014" s="5">
        <f>IF(AND('Ventas Pases'!$A2014="Fuera de Temporada",'Ventas Pases'!$B2014=2019,pases[[#This Row],[Modo de Compra]]="Paquete"),30,0)</f>
        <v>0</v>
      </c>
      <c r="O2014" s="5">
        <f>-SUMIF(lift[Número de pase],pases[[#This Row],[Numero de Pase]],lift[Costo])</f>
        <v>0</v>
      </c>
    </row>
    <row r="2015" spans="1:15" x14ac:dyDescent="0.25">
      <c r="A2015" t="s">
        <v>7</v>
      </c>
      <c r="B2015">
        <v>2018</v>
      </c>
      <c r="C2015">
        <v>43163</v>
      </c>
      <c r="D2015" t="s">
        <v>60</v>
      </c>
      <c r="E2015">
        <v>43172</v>
      </c>
      <c r="F2015">
        <v>7</v>
      </c>
      <c r="G2015" t="s">
        <v>9</v>
      </c>
      <c r="H2015" t="s">
        <v>2033</v>
      </c>
      <c r="I2015" s="5">
        <v>840</v>
      </c>
      <c r="J2015" s="5">
        <f>IFERROR('Ventas Pases'!$I2015/'Ventas Pases'!$F2015,"PASE")</f>
        <v>120</v>
      </c>
      <c r="K2015" t="str">
        <f>IFERROR(VLOOKUP('Ventas Pases'!$J2015,'Comisiones HEROIC'!$E$1:$F$6,2,0),"")</f>
        <v/>
      </c>
      <c r="L2015" s="5">
        <f>IF('Ventas Pases'!$D2015="Red HEROIC",IFERROR(VLOOKUP('Ventas Pases'!$G2015,'Comisiones HEROIC'!$A$1:$B$11,2,0),15),IF('Ventas Pases'!$D2015="Red HEROIC",15,0))</f>
        <v>0</v>
      </c>
      <c r="M2015">
        <f>IF(pases[[#This Row],[Días Visita]]&lt;7,0,IF(pases[[#This Row],[Días Visita]]&lt;9,1,IF(pases[[#This Row],[Días Visita]]="Ilimitados",0,2)))</f>
        <v>1</v>
      </c>
      <c r="N2015" s="5">
        <f>IF(AND('Ventas Pases'!$A2015="Fuera de Temporada",'Ventas Pases'!$B2015=2019,pases[[#This Row],[Modo de Compra]]="Paquete"),30,0)</f>
        <v>0</v>
      </c>
      <c r="O2015" s="5">
        <f>-SUMIF(lift[Número de pase],pases[[#This Row],[Numero de Pase]],lift[Costo])</f>
        <v>0</v>
      </c>
    </row>
    <row r="2016" spans="1:15" x14ac:dyDescent="0.25">
      <c r="A2016" t="s">
        <v>7</v>
      </c>
      <c r="B2016">
        <v>2018</v>
      </c>
      <c r="C2016">
        <v>43165</v>
      </c>
      <c r="D2016" t="s">
        <v>17</v>
      </c>
      <c r="E2016">
        <v>43164</v>
      </c>
      <c r="F2016">
        <v>9</v>
      </c>
      <c r="G2016" t="s">
        <v>9</v>
      </c>
      <c r="H2016" t="s">
        <v>2034</v>
      </c>
      <c r="I2016" s="5">
        <v>990</v>
      </c>
      <c r="J2016" s="5">
        <f>IFERROR('Ventas Pases'!$I2016/'Ventas Pases'!$F2016,"PASE")</f>
        <v>110</v>
      </c>
      <c r="K2016" t="str">
        <f>IFERROR(VLOOKUP('Ventas Pases'!$J2016,'Comisiones HEROIC'!$E$1:$F$6,2,0),"")</f>
        <v>Elton Hotel</v>
      </c>
      <c r="L2016" s="5">
        <f>IF('Ventas Pases'!$D2016="Red HEROIC",IFERROR(VLOOKUP('Ventas Pases'!$G2016,'Comisiones HEROIC'!$A$1:$B$11,2,0),15),IF('Ventas Pases'!$D2016="Red HEROIC",15,0))</f>
        <v>0</v>
      </c>
      <c r="M2016">
        <f>IF(pases[[#This Row],[Días Visita]]&lt;7,0,IF(pases[[#This Row],[Días Visita]]&lt;9,1,IF(pases[[#This Row],[Días Visita]]="Ilimitados",0,2)))</f>
        <v>2</v>
      </c>
      <c r="N2016" s="5">
        <f>IF(AND('Ventas Pases'!$A2016="Fuera de Temporada",'Ventas Pases'!$B2016=2019,pases[[#This Row],[Modo de Compra]]="Paquete"),30,0)</f>
        <v>0</v>
      </c>
      <c r="O2016" s="5">
        <f>-SUMIF(lift[Número de pase],pases[[#This Row],[Numero de Pase]],lift[Costo])</f>
        <v>0</v>
      </c>
    </row>
    <row r="2017" spans="1:15" x14ac:dyDescent="0.25">
      <c r="A2017" t="s">
        <v>7</v>
      </c>
      <c r="B2017">
        <v>2019</v>
      </c>
      <c r="C2017">
        <v>43419</v>
      </c>
      <c r="D2017" t="s">
        <v>17</v>
      </c>
      <c r="E2017">
        <v>43507</v>
      </c>
      <c r="F2017">
        <v>8</v>
      </c>
      <c r="G2017" t="s">
        <v>9</v>
      </c>
      <c r="H2017" t="s">
        <v>2035</v>
      </c>
      <c r="I2017" s="5">
        <v>880</v>
      </c>
      <c r="J2017" s="5">
        <f>IFERROR('Ventas Pases'!$I2017/'Ventas Pases'!$F2017,"PASE")</f>
        <v>110</v>
      </c>
      <c r="K2017" t="str">
        <f>IFERROR(VLOOKUP('Ventas Pases'!$J2017,'Comisiones HEROIC'!$E$1:$F$6,2,0),"")</f>
        <v>Elton Hotel</v>
      </c>
      <c r="L2017" s="5">
        <f>IF('Ventas Pases'!$D2017="Red HEROIC",IFERROR(VLOOKUP('Ventas Pases'!$G2017,'Comisiones HEROIC'!$A$1:$B$11,2,0),15),IF('Ventas Pases'!$D2017="Red HEROIC",15,0))</f>
        <v>0</v>
      </c>
      <c r="M2017">
        <f>IF(pases[[#This Row],[Días Visita]]&lt;7,0,IF(pases[[#This Row],[Días Visita]]&lt;9,1,IF(pases[[#This Row],[Días Visita]]="Ilimitados",0,2)))</f>
        <v>1</v>
      </c>
      <c r="N2017" s="5">
        <f>IF(AND('Ventas Pases'!$A2017="Fuera de Temporada",'Ventas Pases'!$B2017=2019,pases[[#This Row],[Modo de Compra]]="Paquete"),30,0)</f>
        <v>0</v>
      </c>
      <c r="O2017" s="5">
        <f>-SUMIF(lift[Número de pase],pases[[#This Row],[Numero de Pase]],lift[Costo])</f>
        <v>0</v>
      </c>
    </row>
    <row r="2018" spans="1:15" x14ac:dyDescent="0.25">
      <c r="A2018" t="s">
        <v>13</v>
      </c>
      <c r="B2018">
        <v>2018</v>
      </c>
      <c r="C2018">
        <v>43371</v>
      </c>
      <c r="D2018" t="s">
        <v>8</v>
      </c>
      <c r="E2018">
        <v>42876</v>
      </c>
      <c r="F2018">
        <v>6</v>
      </c>
      <c r="G2018" t="s">
        <v>9</v>
      </c>
      <c r="H2018" t="s">
        <v>2036</v>
      </c>
      <c r="I2018" s="5">
        <v>720</v>
      </c>
      <c r="J2018" s="5">
        <f>IFERROR('Ventas Pases'!$I2018/'Ventas Pases'!$F2018,"PASE")</f>
        <v>120</v>
      </c>
      <c r="K2018" t="str">
        <f>IFERROR(VLOOKUP('Ventas Pases'!$J2018,'Comisiones HEROIC'!$E$1:$F$6,2,0),"")</f>
        <v/>
      </c>
      <c r="L2018" s="5">
        <f>IF('Ventas Pases'!$D2018="Red HEROIC",IFERROR(VLOOKUP('Ventas Pases'!$G2018,'Comisiones HEROIC'!$A$1:$B$11,2,0),15),IF('Ventas Pases'!$D2018="Red HEROIC",15,0))</f>
        <v>0</v>
      </c>
      <c r="M2018">
        <f>IF(pases[[#This Row],[Días Visita]]&lt;7,0,IF(pases[[#This Row],[Días Visita]]&lt;9,1,IF(pases[[#This Row],[Días Visita]]="Ilimitados",0,2)))</f>
        <v>0</v>
      </c>
      <c r="N2018" s="5">
        <f>IF(AND('Ventas Pases'!$A2018="Fuera de Temporada",'Ventas Pases'!$B2018=2019,pases[[#This Row],[Modo de Compra]]="Paquete"),30,0)</f>
        <v>0</v>
      </c>
      <c r="O2018" s="5">
        <f>-SUMIF(lift[Número de pase],pases[[#This Row],[Numero de Pase]],lift[Costo])</f>
        <v>0</v>
      </c>
    </row>
    <row r="2019" spans="1:15" x14ac:dyDescent="0.25">
      <c r="A2019" t="s">
        <v>7</v>
      </c>
      <c r="B2019">
        <v>2018</v>
      </c>
      <c r="C2019">
        <v>43124</v>
      </c>
      <c r="D2019" t="s">
        <v>14</v>
      </c>
      <c r="E2019">
        <v>43129</v>
      </c>
      <c r="F2019">
        <v>1</v>
      </c>
      <c r="G2019" t="s">
        <v>27</v>
      </c>
      <c r="H2019" t="s">
        <v>2037</v>
      </c>
      <c r="I2019" s="5">
        <v>140</v>
      </c>
      <c r="J2019" s="5">
        <f>IFERROR('Ventas Pases'!$I2019/'Ventas Pases'!$F2019,"PASE")</f>
        <v>140</v>
      </c>
      <c r="K2019" t="str">
        <f>IFERROR(VLOOKUP('Ventas Pases'!$J2019,'Comisiones HEROIC'!$E$1:$F$6,2,0),"")</f>
        <v/>
      </c>
      <c r="L2019" s="5">
        <f>IF('Ventas Pases'!$D2019="Red HEROIC",IFERROR(VLOOKUP('Ventas Pases'!$G2019,'Comisiones HEROIC'!$A$1:$B$11,2,0),15),IF('Ventas Pases'!$D2019="Red HEROIC",15,0))</f>
        <v>15</v>
      </c>
      <c r="M2019">
        <f>IF(pases[[#This Row],[Días Visita]]&lt;7,0,IF(pases[[#This Row],[Días Visita]]&lt;9,1,IF(pases[[#This Row],[Días Visita]]="Ilimitados",0,2)))</f>
        <v>0</v>
      </c>
      <c r="N2019" s="5">
        <f>IF(AND('Ventas Pases'!$A2019="Fuera de Temporada",'Ventas Pases'!$B2019=2019,pases[[#This Row],[Modo de Compra]]="Paquete"),30,0)</f>
        <v>0</v>
      </c>
      <c r="O2019" s="5">
        <f>-SUMIF(lift[Número de pase],pases[[#This Row],[Numero de Pase]],lift[Costo])</f>
        <v>0</v>
      </c>
    </row>
    <row r="2020" spans="1:15" x14ac:dyDescent="0.25">
      <c r="A2020" t="s">
        <v>13</v>
      </c>
      <c r="B2020">
        <v>2019</v>
      </c>
      <c r="C2020">
        <v>43401</v>
      </c>
      <c r="D2020" t="s">
        <v>8</v>
      </c>
      <c r="E2020">
        <v>43241</v>
      </c>
      <c r="F2020">
        <v>5</v>
      </c>
      <c r="G2020" t="s">
        <v>9</v>
      </c>
      <c r="H2020" t="s">
        <v>2038</v>
      </c>
      <c r="I2020" s="5">
        <v>600</v>
      </c>
      <c r="J2020" s="5">
        <f>IFERROR('Ventas Pases'!$I2020/'Ventas Pases'!$F2020,"PASE")</f>
        <v>120</v>
      </c>
      <c r="K2020" t="str">
        <f>IFERROR(VLOOKUP('Ventas Pases'!$J2020,'Comisiones HEROIC'!$E$1:$F$6,2,0),"")</f>
        <v/>
      </c>
      <c r="L2020" s="5">
        <f>IF('Ventas Pases'!$D2020="Red HEROIC",IFERROR(VLOOKUP('Ventas Pases'!$G2020,'Comisiones HEROIC'!$A$1:$B$11,2,0),15),IF('Ventas Pases'!$D2020="Red HEROIC",15,0))</f>
        <v>0</v>
      </c>
      <c r="M2020">
        <f>IF(pases[[#This Row],[Días Visita]]&lt;7,0,IF(pases[[#This Row],[Días Visita]]&lt;9,1,IF(pases[[#This Row],[Días Visita]]="Ilimitados",0,2)))</f>
        <v>0</v>
      </c>
      <c r="N2020" s="5">
        <f>IF(AND('Ventas Pases'!$A2020="Fuera de Temporada",'Ventas Pases'!$B2020=2019,pases[[#This Row],[Modo de Compra]]="Paquete"),30,0)</f>
        <v>0</v>
      </c>
      <c r="O2020" s="5">
        <f>-SUMIF(lift[Número de pase],pases[[#This Row],[Numero de Pase]],lift[Costo])</f>
        <v>0</v>
      </c>
    </row>
    <row r="2021" spans="1:15" x14ac:dyDescent="0.25">
      <c r="A2021" t="s">
        <v>7</v>
      </c>
      <c r="B2021">
        <v>2018</v>
      </c>
      <c r="C2021">
        <v>43446</v>
      </c>
      <c r="D2021" t="s">
        <v>14</v>
      </c>
      <c r="E2021">
        <v>43168</v>
      </c>
      <c r="F2021">
        <v>5</v>
      </c>
      <c r="G2021" t="s">
        <v>27</v>
      </c>
      <c r="H2021" t="s">
        <v>2039</v>
      </c>
      <c r="I2021" s="5">
        <v>700</v>
      </c>
      <c r="J2021" s="5">
        <f>IFERROR('Ventas Pases'!$I2021/'Ventas Pases'!$F2021,"PASE")</f>
        <v>140</v>
      </c>
      <c r="K2021" t="str">
        <f>IFERROR(VLOOKUP('Ventas Pases'!$J2021,'Comisiones HEROIC'!$E$1:$F$6,2,0),"")</f>
        <v/>
      </c>
      <c r="L2021" s="5">
        <f>IF('Ventas Pases'!$D2021="Red HEROIC",IFERROR(VLOOKUP('Ventas Pases'!$G2021,'Comisiones HEROIC'!$A$1:$B$11,2,0),15),IF('Ventas Pases'!$D2021="Red HEROIC",15,0))</f>
        <v>15</v>
      </c>
      <c r="M2021">
        <f>IF(pases[[#This Row],[Días Visita]]&lt;7,0,IF(pases[[#This Row],[Días Visita]]&lt;9,1,IF(pases[[#This Row],[Días Visita]]="Ilimitados",0,2)))</f>
        <v>0</v>
      </c>
      <c r="N2021" s="5">
        <f>IF(AND('Ventas Pases'!$A2021="Fuera de Temporada",'Ventas Pases'!$B2021=2019,pases[[#This Row],[Modo de Compra]]="Paquete"),30,0)</f>
        <v>0</v>
      </c>
      <c r="O2021" s="5">
        <f>-SUMIF(lift[Número de pase],pases[[#This Row],[Numero de Pase]],lift[Costo])</f>
        <v>0</v>
      </c>
    </row>
    <row r="2022" spans="1:15" x14ac:dyDescent="0.25">
      <c r="A2022" t="s">
        <v>7</v>
      </c>
      <c r="B2022">
        <v>2019</v>
      </c>
      <c r="C2022">
        <v>43443</v>
      </c>
      <c r="D2022" t="s">
        <v>8</v>
      </c>
      <c r="E2022">
        <v>43419</v>
      </c>
      <c r="F2022" t="s">
        <v>11</v>
      </c>
      <c r="G2022" t="s">
        <v>9</v>
      </c>
      <c r="H2022" t="s">
        <v>2040</v>
      </c>
      <c r="I2022" s="5">
        <v>1950</v>
      </c>
      <c r="J2022" s="5" t="str">
        <f>IFERROR('Ventas Pases'!$I2022/'Ventas Pases'!$F2022,"PASE")</f>
        <v>PASE</v>
      </c>
      <c r="K2022" t="str">
        <f>IFERROR(VLOOKUP('Ventas Pases'!$J2022,'Comisiones HEROIC'!$E$1:$F$6,2,0),"")</f>
        <v/>
      </c>
      <c r="L2022" s="5">
        <f>IF('Ventas Pases'!$D2022="Red HEROIC",IFERROR(VLOOKUP('Ventas Pases'!$G2022,'Comisiones HEROIC'!$A$1:$B$11,2,0),15),IF('Ventas Pases'!$D2022="Red HEROIC",15,0))</f>
        <v>0</v>
      </c>
      <c r="M2022">
        <f>IF(pases[[#This Row],[Días Visita]]&lt;7,0,IF(pases[[#This Row],[Días Visita]]&lt;9,1,IF(pases[[#This Row],[Días Visita]]="Ilimitados",0,2)))</f>
        <v>0</v>
      </c>
      <c r="N2022" s="5">
        <f>IF(AND('Ventas Pases'!$A2022="Fuera de Temporada",'Ventas Pases'!$B2022=2019,pases[[#This Row],[Modo de Compra]]="Paquete"),30,0)</f>
        <v>0</v>
      </c>
      <c r="O2022" s="5">
        <f>-SUMIF(lift[Número de pase],pases[[#This Row],[Numero de Pase]],lift[Costo])</f>
        <v>-368</v>
      </c>
    </row>
    <row r="2023" spans="1:15" x14ac:dyDescent="0.25">
      <c r="A2023" t="s">
        <v>7</v>
      </c>
      <c r="B2023">
        <v>2018</v>
      </c>
      <c r="C2023">
        <v>43175</v>
      </c>
      <c r="D2023" t="s">
        <v>60</v>
      </c>
      <c r="E2023">
        <v>43180</v>
      </c>
      <c r="F2023">
        <v>7</v>
      </c>
      <c r="G2023" t="s">
        <v>9</v>
      </c>
      <c r="H2023" t="s">
        <v>2041</v>
      </c>
      <c r="I2023" s="5">
        <v>840</v>
      </c>
      <c r="J2023" s="5">
        <f>IFERROR('Ventas Pases'!$I2023/'Ventas Pases'!$F2023,"PASE")</f>
        <v>120</v>
      </c>
      <c r="K2023" t="str">
        <f>IFERROR(VLOOKUP('Ventas Pases'!$J2023,'Comisiones HEROIC'!$E$1:$F$6,2,0),"")</f>
        <v/>
      </c>
      <c r="L2023" s="5">
        <f>IF('Ventas Pases'!$D2023="Red HEROIC",IFERROR(VLOOKUP('Ventas Pases'!$G2023,'Comisiones HEROIC'!$A$1:$B$11,2,0),15),IF('Ventas Pases'!$D2023="Red HEROIC",15,0))</f>
        <v>0</v>
      </c>
      <c r="M2023">
        <f>IF(pases[[#This Row],[Días Visita]]&lt;7,0,IF(pases[[#This Row],[Días Visita]]&lt;9,1,IF(pases[[#This Row],[Días Visita]]="Ilimitados",0,2)))</f>
        <v>1</v>
      </c>
      <c r="N2023" s="5">
        <f>IF(AND('Ventas Pases'!$A2023="Fuera de Temporada",'Ventas Pases'!$B2023=2019,pases[[#This Row],[Modo de Compra]]="Paquete"),30,0)</f>
        <v>0</v>
      </c>
      <c r="O2023" s="5">
        <f>-SUMIF(lift[Número de pase],pases[[#This Row],[Numero de Pase]],lift[Costo])</f>
        <v>0</v>
      </c>
    </row>
    <row r="2024" spans="1:15" x14ac:dyDescent="0.25">
      <c r="A2024" t="s">
        <v>13</v>
      </c>
      <c r="B2024">
        <v>2019</v>
      </c>
      <c r="C2024">
        <v>43300</v>
      </c>
      <c r="D2024" t="s">
        <v>14</v>
      </c>
      <c r="E2024">
        <v>43283</v>
      </c>
      <c r="F2024">
        <v>2</v>
      </c>
      <c r="G2024" t="s">
        <v>33</v>
      </c>
      <c r="H2024" t="s">
        <v>2042</v>
      </c>
      <c r="I2024" s="5">
        <v>280</v>
      </c>
      <c r="J2024" s="5">
        <f>IFERROR('Ventas Pases'!$I2024/'Ventas Pases'!$F2024,"PASE")</f>
        <v>140</v>
      </c>
      <c r="K2024" t="str">
        <f>IFERROR(VLOOKUP('Ventas Pases'!$J2024,'Comisiones HEROIC'!$E$1:$F$6,2,0),"")</f>
        <v/>
      </c>
      <c r="L2024" s="5">
        <f>IF('Ventas Pases'!$D2024="Red HEROIC",IFERROR(VLOOKUP('Ventas Pases'!$G2024,'Comisiones HEROIC'!$A$1:$B$11,2,0),15),IF('Ventas Pases'!$D2024="Red HEROIC",15,0))</f>
        <v>15</v>
      </c>
      <c r="M2024">
        <f>IF(pases[[#This Row],[Días Visita]]&lt;7,0,IF(pases[[#This Row],[Días Visita]]&lt;9,1,IF(pases[[#This Row],[Días Visita]]="Ilimitados",0,2)))</f>
        <v>0</v>
      </c>
      <c r="N2024" s="5">
        <f>IF(AND('Ventas Pases'!$A2024="Fuera de Temporada",'Ventas Pases'!$B2024=2019,pases[[#This Row],[Modo de Compra]]="Paquete"),30,0)</f>
        <v>0</v>
      </c>
      <c r="O2024" s="5">
        <f>-SUMIF(lift[Número de pase],pases[[#This Row],[Numero de Pase]],lift[Costo])</f>
        <v>0</v>
      </c>
    </row>
    <row r="2025" spans="1:15" x14ac:dyDescent="0.25">
      <c r="A2025" t="s">
        <v>7</v>
      </c>
      <c r="B2025">
        <v>2018</v>
      </c>
      <c r="C2025">
        <v>43145</v>
      </c>
      <c r="D2025" t="s">
        <v>8</v>
      </c>
      <c r="E2025">
        <v>43054</v>
      </c>
      <c r="F2025" t="s">
        <v>11</v>
      </c>
      <c r="G2025" t="s">
        <v>9</v>
      </c>
      <c r="H2025" t="s">
        <v>2043</v>
      </c>
      <c r="I2025" s="5">
        <v>1950</v>
      </c>
      <c r="J2025" s="5" t="str">
        <f>IFERROR('Ventas Pases'!$I2025/'Ventas Pases'!$F2025,"PASE")</f>
        <v>PASE</v>
      </c>
      <c r="K2025" t="str">
        <f>IFERROR(VLOOKUP('Ventas Pases'!$J2025,'Comisiones HEROIC'!$E$1:$F$6,2,0),"")</f>
        <v/>
      </c>
      <c r="L2025" s="5">
        <f>IF('Ventas Pases'!$D2025="Red HEROIC",IFERROR(VLOOKUP('Ventas Pases'!$G2025,'Comisiones HEROIC'!$A$1:$B$11,2,0),15),IF('Ventas Pases'!$D2025="Red HEROIC",15,0))</f>
        <v>0</v>
      </c>
      <c r="M2025">
        <f>IF(pases[[#This Row],[Días Visita]]&lt;7,0,IF(pases[[#This Row],[Días Visita]]&lt;9,1,IF(pases[[#This Row],[Días Visita]]="Ilimitados",0,2)))</f>
        <v>0</v>
      </c>
      <c r="N2025" s="5">
        <f>IF(AND('Ventas Pases'!$A2025="Fuera de Temporada",'Ventas Pases'!$B2025=2019,pases[[#This Row],[Modo de Compra]]="Paquete"),30,0)</f>
        <v>0</v>
      </c>
      <c r="O2025" s="5">
        <f>-SUMIF(lift[Número de pase],pases[[#This Row],[Numero de Pase]],lift[Costo])</f>
        <v>-276</v>
      </c>
    </row>
    <row r="2026" spans="1:15" x14ac:dyDescent="0.25">
      <c r="A2026" t="s">
        <v>7</v>
      </c>
      <c r="B2026">
        <v>2018</v>
      </c>
      <c r="C2026">
        <v>43172</v>
      </c>
      <c r="D2026" t="s">
        <v>8</v>
      </c>
      <c r="E2026">
        <v>43054</v>
      </c>
      <c r="F2026" t="s">
        <v>11</v>
      </c>
      <c r="G2026" t="s">
        <v>9</v>
      </c>
      <c r="H2026" t="s">
        <v>2044</v>
      </c>
      <c r="I2026" s="5">
        <v>1950</v>
      </c>
      <c r="J2026" s="5" t="str">
        <f>IFERROR('Ventas Pases'!$I2026/'Ventas Pases'!$F2026,"PASE")</f>
        <v>PASE</v>
      </c>
      <c r="K2026" t="str">
        <f>IFERROR(VLOOKUP('Ventas Pases'!$J2026,'Comisiones HEROIC'!$E$1:$F$6,2,0),"")</f>
        <v/>
      </c>
      <c r="L2026" s="5">
        <f>IF('Ventas Pases'!$D2026="Red HEROIC",IFERROR(VLOOKUP('Ventas Pases'!$G2026,'Comisiones HEROIC'!$A$1:$B$11,2,0),15),IF('Ventas Pases'!$D2026="Red HEROIC",15,0))</f>
        <v>0</v>
      </c>
      <c r="M2026">
        <f>IF(pases[[#This Row],[Días Visita]]&lt;7,0,IF(pases[[#This Row],[Días Visita]]&lt;9,1,IF(pases[[#This Row],[Días Visita]]="Ilimitados",0,2)))</f>
        <v>0</v>
      </c>
      <c r="N2026" s="5">
        <f>IF(AND('Ventas Pases'!$A2026="Fuera de Temporada",'Ventas Pases'!$B2026=2019,pases[[#This Row],[Modo de Compra]]="Paquete"),30,0)</f>
        <v>0</v>
      </c>
      <c r="O2026" s="5">
        <f>-SUMIF(lift[Número de pase],pases[[#This Row],[Numero de Pase]],lift[Costo])</f>
        <v>-644</v>
      </c>
    </row>
    <row r="2027" spans="1:15" x14ac:dyDescent="0.25">
      <c r="A2027" t="s">
        <v>7</v>
      </c>
      <c r="B2027">
        <v>2018</v>
      </c>
      <c r="C2027">
        <v>43136</v>
      </c>
      <c r="D2027" t="s">
        <v>14</v>
      </c>
      <c r="E2027">
        <v>43138</v>
      </c>
      <c r="F2027">
        <v>9</v>
      </c>
      <c r="G2027" t="s">
        <v>15</v>
      </c>
      <c r="H2027" t="s">
        <v>2045</v>
      </c>
      <c r="I2027" s="5">
        <v>1260</v>
      </c>
      <c r="J2027" s="5">
        <f>IFERROR('Ventas Pases'!$I2027/'Ventas Pases'!$F2027,"PASE")</f>
        <v>140</v>
      </c>
      <c r="K2027" t="str">
        <f>IFERROR(VLOOKUP('Ventas Pases'!$J2027,'Comisiones HEROIC'!$E$1:$F$6,2,0),"")</f>
        <v/>
      </c>
      <c r="L2027" s="5">
        <f>IF('Ventas Pases'!$D2027="Red HEROIC",IFERROR(VLOOKUP('Ventas Pases'!$G2027,'Comisiones HEROIC'!$A$1:$B$11,2,0),15),IF('Ventas Pases'!$D2027="Red HEROIC",15,0))</f>
        <v>12</v>
      </c>
      <c r="M2027">
        <f>IF(pases[[#This Row],[Días Visita]]&lt;7,0,IF(pases[[#This Row],[Días Visita]]&lt;9,1,IF(pases[[#This Row],[Días Visita]]="Ilimitados",0,2)))</f>
        <v>2</v>
      </c>
      <c r="N2027" s="5">
        <f>IF(AND('Ventas Pases'!$A2027="Fuera de Temporada",'Ventas Pases'!$B2027=2019,pases[[#This Row],[Modo de Compra]]="Paquete"),30,0)</f>
        <v>0</v>
      </c>
      <c r="O2027" s="5">
        <f>-SUMIF(lift[Número de pase],pases[[#This Row],[Numero de Pase]],lift[Costo])</f>
        <v>0</v>
      </c>
    </row>
    <row r="2028" spans="1:15" x14ac:dyDescent="0.25">
      <c r="A2028" t="s">
        <v>7</v>
      </c>
      <c r="B2028">
        <v>2019</v>
      </c>
      <c r="C2028">
        <v>43529</v>
      </c>
      <c r="D2028" t="s">
        <v>17</v>
      </c>
      <c r="E2028">
        <v>43546</v>
      </c>
      <c r="F2028">
        <v>9</v>
      </c>
      <c r="G2028" t="s">
        <v>9</v>
      </c>
      <c r="H2028" t="s">
        <v>2046</v>
      </c>
      <c r="I2028" s="5">
        <v>990</v>
      </c>
      <c r="J2028" s="5">
        <f>IFERROR('Ventas Pases'!$I2028/'Ventas Pases'!$F2028,"PASE")</f>
        <v>110</v>
      </c>
      <c r="K2028" t="str">
        <f>IFERROR(VLOOKUP('Ventas Pases'!$J2028,'Comisiones HEROIC'!$E$1:$F$6,2,0),"")</f>
        <v>Elton Hotel</v>
      </c>
      <c r="L2028" s="5">
        <f>IF('Ventas Pases'!$D2028="Red HEROIC",IFERROR(VLOOKUP('Ventas Pases'!$G2028,'Comisiones HEROIC'!$A$1:$B$11,2,0),15),IF('Ventas Pases'!$D2028="Red HEROIC",15,0))</f>
        <v>0</v>
      </c>
      <c r="M2028">
        <f>IF(pases[[#This Row],[Días Visita]]&lt;7,0,IF(pases[[#This Row],[Días Visita]]&lt;9,1,IF(pases[[#This Row],[Días Visita]]="Ilimitados",0,2)))</f>
        <v>2</v>
      </c>
      <c r="N2028" s="5">
        <f>IF(AND('Ventas Pases'!$A2028="Fuera de Temporada",'Ventas Pases'!$B2028=2019,pases[[#This Row],[Modo de Compra]]="Paquete"),30,0)</f>
        <v>0</v>
      </c>
      <c r="O2028" s="5">
        <f>-SUMIF(lift[Número de pase],pases[[#This Row],[Numero de Pase]],lift[Costo])</f>
        <v>0</v>
      </c>
    </row>
    <row r="2029" spans="1:15" x14ac:dyDescent="0.25">
      <c r="A2029" t="s">
        <v>7</v>
      </c>
      <c r="B2029">
        <v>2019</v>
      </c>
      <c r="C2029">
        <v>43469</v>
      </c>
      <c r="D2029" t="s">
        <v>60</v>
      </c>
      <c r="E2029">
        <v>43419</v>
      </c>
      <c r="F2029" t="s">
        <v>11</v>
      </c>
      <c r="G2029" t="s">
        <v>9</v>
      </c>
      <c r="H2029" t="s">
        <v>2047</v>
      </c>
      <c r="I2029" s="5">
        <v>1950</v>
      </c>
      <c r="J2029" s="5" t="str">
        <f>IFERROR('Ventas Pases'!$I2029/'Ventas Pases'!$F2029,"PASE")</f>
        <v>PASE</v>
      </c>
      <c r="K2029" t="str">
        <f>IFERROR(VLOOKUP('Ventas Pases'!$J2029,'Comisiones HEROIC'!$E$1:$F$6,2,0),"")</f>
        <v/>
      </c>
      <c r="L2029" s="5">
        <f>IF('Ventas Pases'!$D2029="Red HEROIC",IFERROR(VLOOKUP('Ventas Pases'!$G2029,'Comisiones HEROIC'!$A$1:$B$11,2,0),15),IF('Ventas Pases'!$D2029="Red HEROIC",15,0))</f>
        <v>0</v>
      </c>
      <c r="M2029">
        <f>IF(pases[[#This Row],[Días Visita]]&lt;7,0,IF(pases[[#This Row],[Días Visita]]&lt;9,1,IF(pases[[#This Row],[Días Visita]]="Ilimitados",0,2)))</f>
        <v>0</v>
      </c>
      <c r="N2029" s="5">
        <f>IF(AND('Ventas Pases'!$A2029="Fuera de Temporada",'Ventas Pases'!$B2029=2019,pases[[#This Row],[Modo de Compra]]="Paquete"),30,0)</f>
        <v>0</v>
      </c>
      <c r="O2029" s="5">
        <f>-SUMIF(lift[Número de pase],pases[[#This Row],[Numero de Pase]],lift[Costo])</f>
        <v>-828</v>
      </c>
    </row>
    <row r="2030" spans="1:15" x14ac:dyDescent="0.25">
      <c r="A2030" t="s">
        <v>7</v>
      </c>
      <c r="B2030">
        <v>2019</v>
      </c>
      <c r="C2030">
        <v>43472</v>
      </c>
      <c r="D2030" t="s">
        <v>17</v>
      </c>
      <c r="E2030">
        <v>43520</v>
      </c>
      <c r="F2030">
        <v>6</v>
      </c>
      <c r="G2030" t="s">
        <v>9</v>
      </c>
      <c r="H2030" t="s">
        <v>2048</v>
      </c>
      <c r="I2030" s="5">
        <v>660</v>
      </c>
      <c r="J2030" s="5">
        <f>IFERROR('Ventas Pases'!$I2030/'Ventas Pases'!$F2030,"PASE")</f>
        <v>110</v>
      </c>
      <c r="K2030" t="str">
        <f>IFERROR(VLOOKUP('Ventas Pases'!$J2030,'Comisiones HEROIC'!$E$1:$F$6,2,0),"")</f>
        <v>Elton Hotel</v>
      </c>
      <c r="L2030" s="5">
        <f>IF('Ventas Pases'!$D2030="Red HEROIC",IFERROR(VLOOKUP('Ventas Pases'!$G2030,'Comisiones HEROIC'!$A$1:$B$11,2,0),15),IF('Ventas Pases'!$D2030="Red HEROIC",15,0))</f>
        <v>0</v>
      </c>
      <c r="M2030">
        <f>IF(pases[[#This Row],[Días Visita]]&lt;7,0,IF(pases[[#This Row],[Días Visita]]&lt;9,1,IF(pases[[#This Row],[Días Visita]]="Ilimitados",0,2)))</f>
        <v>0</v>
      </c>
      <c r="N2030" s="5">
        <f>IF(AND('Ventas Pases'!$A2030="Fuera de Temporada",'Ventas Pases'!$B2030=2019,pases[[#This Row],[Modo de Compra]]="Paquete"),30,0)</f>
        <v>0</v>
      </c>
      <c r="O2030" s="5">
        <f>-SUMIF(lift[Número de pase],pases[[#This Row],[Numero de Pase]],lift[Costo])</f>
        <v>0</v>
      </c>
    </row>
    <row r="2031" spans="1:15" x14ac:dyDescent="0.25">
      <c r="A2031" t="s">
        <v>7</v>
      </c>
      <c r="B2031">
        <v>2018</v>
      </c>
      <c r="C2031">
        <v>43457</v>
      </c>
      <c r="D2031" t="s">
        <v>17</v>
      </c>
      <c r="E2031">
        <v>43095</v>
      </c>
      <c r="F2031">
        <v>6</v>
      </c>
      <c r="G2031" t="s">
        <v>9</v>
      </c>
      <c r="H2031" t="s">
        <v>2049</v>
      </c>
      <c r="I2031" s="5">
        <v>660</v>
      </c>
      <c r="J2031" s="5">
        <f>IFERROR('Ventas Pases'!$I2031/'Ventas Pases'!$F2031,"PASE")</f>
        <v>110</v>
      </c>
      <c r="K2031" t="str">
        <f>IFERROR(VLOOKUP('Ventas Pases'!$J2031,'Comisiones HEROIC'!$E$1:$F$6,2,0),"")</f>
        <v>Elton Hotel</v>
      </c>
      <c r="L2031" s="5">
        <f>IF('Ventas Pases'!$D2031="Red HEROIC",IFERROR(VLOOKUP('Ventas Pases'!$G2031,'Comisiones HEROIC'!$A$1:$B$11,2,0),15),IF('Ventas Pases'!$D2031="Red HEROIC",15,0))</f>
        <v>0</v>
      </c>
      <c r="M2031">
        <f>IF(pases[[#This Row],[Días Visita]]&lt;7,0,IF(pases[[#This Row],[Días Visita]]&lt;9,1,IF(pases[[#This Row],[Días Visita]]="Ilimitados",0,2)))</f>
        <v>0</v>
      </c>
      <c r="N2031" s="5">
        <f>IF(AND('Ventas Pases'!$A2031="Fuera de Temporada",'Ventas Pases'!$B2031=2019,pases[[#This Row],[Modo de Compra]]="Paquete"),30,0)</f>
        <v>0</v>
      </c>
      <c r="O2031" s="5">
        <f>-SUMIF(lift[Número de pase],pases[[#This Row],[Numero de Pase]],lift[Costo])</f>
        <v>0</v>
      </c>
    </row>
    <row r="2032" spans="1:15" x14ac:dyDescent="0.25">
      <c r="A2032" t="s">
        <v>7</v>
      </c>
      <c r="B2032">
        <v>2018</v>
      </c>
      <c r="C2032">
        <v>43178</v>
      </c>
      <c r="D2032" t="s">
        <v>8</v>
      </c>
      <c r="E2032">
        <v>43182</v>
      </c>
      <c r="F2032">
        <v>2</v>
      </c>
      <c r="G2032" t="s">
        <v>9</v>
      </c>
      <c r="H2032" t="s">
        <v>2050</v>
      </c>
      <c r="I2032" s="5">
        <v>240</v>
      </c>
      <c r="J2032" s="5">
        <f>IFERROR('Ventas Pases'!$I2032/'Ventas Pases'!$F2032,"PASE")</f>
        <v>120</v>
      </c>
      <c r="K2032" t="str">
        <f>IFERROR(VLOOKUP('Ventas Pases'!$J2032,'Comisiones HEROIC'!$E$1:$F$6,2,0),"")</f>
        <v/>
      </c>
      <c r="L2032" s="5">
        <f>IF('Ventas Pases'!$D2032="Red HEROIC",IFERROR(VLOOKUP('Ventas Pases'!$G2032,'Comisiones HEROIC'!$A$1:$B$11,2,0),15),IF('Ventas Pases'!$D2032="Red HEROIC",15,0))</f>
        <v>0</v>
      </c>
      <c r="M2032">
        <f>IF(pases[[#This Row],[Días Visita]]&lt;7,0,IF(pases[[#This Row],[Días Visita]]&lt;9,1,IF(pases[[#This Row],[Días Visita]]="Ilimitados",0,2)))</f>
        <v>0</v>
      </c>
      <c r="N2032" s="5">
        <f>IF(AND('Ventas Pases'!$A2032="Fuera de Temporada",'Ventas Pases'!$B2032=2019,pases[[#This Row],[Modo de Compra]]="Paquete"),30,0)</f>
        <v>0</v>
      </c>
      <c r="O2032" s="5">
        <f>-SUMIF(lift[Número de pase],pases[[#This Row],[Numero de Pase]],lift[Costo])</f>
        <v>0</v>
      </c>
    </row>
    <row r="2033" spans="1:15" x14ac:dyDescent="0.25">
      <c r="A2033" t="s">
        <v>7</v>
      </c>
      <c r="B2033">
        <v>2018</v>
      </c>
      <c r="C2033">
        <v>43130</v>
      </c>
      <c r="D2033" t="s">
        <v>14</v>
      </c>
      <c r="E2033">
        <v>43145</v>
      </c>
      <c r="F2033">
        <v>7</v>
      </c>
      <c r="G2033" t="s">
        <v>33</v>
      </c>
      <c r="H2033" t="s">
        <v>2051</v>
      </c>
      <c r="I2033" s="5">
        <v>980</v>
      </c>
      <c r="J2033" s="5">
        <f>IFERROR('Ventas Pases'!$I2033/'Ventas Pases'!$F2033,"PASE")</f>
        <v>140</v>
      </c>
      <c r="K2033" t="str">
        <f>IFERROR(VLOOKUP('Ventas Pases'!$J2033,'Comisiones HEROIC'!$E$1:$F$6,2,0),"")</f>
        <v/>
      </c>
      <c r="L2033" s="5">
        <f>IF('Ventas Pases'!$D2033="Red HEROIC",IFERROR(VLOOKUP('Ventas Pases'!$G2033,'Comisiones HEROIC'!$A$1:$B$11,2,0),15),IF('Ventas Pases'!$D2033="Red HEROIC",15,0))</f>
        <v>15</v>
      </c>
      <c r="M2033">
        <f>IF(pases[[#This Row],[Días Visita]]&lt;7,0,IF(pases[[#This Row],[Días Visita]]&lt;9,1,IF(pases[[#This Row],[Días Visita]]="Ilimitados",0,2)))</f>
        <v>1</v>
      </c>
      <c r="N2033" s="5">
        <f>IF(AND('Ventas Pases'!$A2033="Fuera de Temporada",'Ventas Pases'!$B2033=2019,pases[[#This Row],[Modo de Compra]]="Paquete"),30,0)</f>
        <v>0</v>
      </c>
      <c r="O2033" s="5">
        <f>-SUMIF(lift[Número de pase],pases[[#This Row],[Numero de Pase]],lift[Costo])</f>
        <v>0</v>
      </c>
    </row>
    <row r="2034" spans="1:15" x14ac:dyDescent="0.25">
      <c r="A2034" t="s">
        <v>7</v>
      </c>
      <c r="B2034">
        <v>2018</v>
      </c>
      <c r="C2034">
        <v>43174</v>
      </c>
      <c r="D2034" t="s">
        <v>17</v>
      </c>
      <c r="E2034">
        <v>43177</v>
      </c>
      <c r="F2034">
        <v>8</v>
      </c>
      <c r="G2034" t="s">
        <v>9</v>
      </c>
      <c r="H2034" t="s">
        <v>2052</v>
      </c>
      <c r="I2034" s="5">
        <v>840</v>
      </c>
      <c r="J2034" s="5">
        <f>IFERROR('Ventas Pases'!$I2034/'Ventas Pases'!$F2034,"PASE")</f>
        <v>105</v>
      </c>
      <c r="K2034" t="str">
        <f>IFERROR(VLOOKUP('Ventas Pases'!$J2034,'Comisiones HEROIC'!$E$1:$F$6,2,0),"")</f>
        <v>OI Hotels</v>
      </c>
      <c r="L2034" s="5">
        <f>IF('Ventas Pases'!$D2034="Red HEROIC",IFERROR(VLOOKUP('Ventas Pases'!$G2034,'Comisiones HEROIC'!$A$1:$B$11,2,0),15),IF('Ventas Pases'!$D2034="Red HEROIC",15,0))</f>
        <v>0</v>
      </c>
      <c r="M2034">
        <f>IF(pases[[#This Row],[Días Visita]]&lt;7,0,IF(pases[[#This Row],[Días Visita]]&lt;9,1,IF(pases[[#This Row],[Días Visita]]="Ilimitados",0,2)))</f>
        <v>1</v>
      </c>
      <c r="N2034" s="5">
        <f>IF(AND('Ventas Pases'!$A2034="Fuera de Temporada",'Ventas Pases'!$B2034=2019,pases[[#This Row],[Modo de Compra]]="Paquete"),30,0)</f>
        <v>0</v>
      </c>
      <c r="O2034" s="5">
        <f>-SUMIF(lift[Número de pase],pases[[#This Row],[Numero de Pase]],lift[Costo])</f>
        <v>0</v>
      </c>
    </row>
    <row r="2035" spans="1:15" x14ac:dyDescent="0.25">
      <c r="A2035" t="s">
        <v>7</v>
      </c>
      <c r="B2035">
        <v>2019</v>
      </c>
      <c r="C2035">
        <v>43548</v>
      </c>
      <c r="D2035" t="s">
        <v>60</v>
      </c>
      <c r="E2035">
        <v>43419</v>
      </c>
      <c r="F2035" t="s">
        <v>11</v>
      </c>
      <c r="G2035" t="s">
        <v>9</v>
      </c>
      <c r="H2035" t="s">
        <v>2053</v>
      </c>
      <c r="I2035" s="5">
        <v>1950</v>
      </c>
      <c r="J2035" s="5" t="str">
        <f>IFERROR('Ventas Pases'!$I2035/'Ventas Pases'!$F2035,"PASE")</f>
        <v>PASE</v>
      </c>
      <c r="K2035" t="str">
        <f>IFERROR(VLOOKUP('Ventas Pases'!$J2035,'Comisiones HEROIC'!$E$1:$F$6,2,0),"")</f>
        <v/>
      </c>
      <c r="L2035" s="5">
        <f>IF('Ventas Pases'!$D2035="Red HEROIC",IFERROR(VLOOKUP('Ventas Pases'!$G2035,'Comisiones HEROIC'!$A$1:$B$11,2,0),15),IF('Ventas Pases'!$D2035="Red HEROIC",15,0))</f>
        <v>0</v>
      </c>
      <c r="M2035">
        <f>IF(pases[[#This Row],[Días Visita]]&lt;7,0,IF(pases[[#This Row],[Días Visita]]&lt;9,1,IF(pases[[#This Row],[Días Visita]]="Ilimitados",0,2)))</f>
        <v>0</v>
      </c>
      <c r="N2035" s="5">
        <f>IF(AND('Ventas Pases'!$A2035="Fuera de Temporada",'Ventas Pases'!$B2035=2019,pases[[#This Row],[Modo de Compra]]="Paquete"),30,0)</f>
        <v>0</v>
      </c>
      <c r="O2035" s="5">
        <f>-SUMIF(lift[Número de pase],pases[[#This Row],[Numero de Pase]],lift[Costo])</f>
        <v>0</v>
      </c>
    </row>
    <row r="2036" spans="1:15" x14ac:dyDescent="0.25">
      <c r="A2036" t="s">
        <v>7</v>
      </c>
      <c r="B2036">
        <v>2018</v>
      </c>
      <c r="C2036">
        <v>43104</v>
      </c>
      <c r="D2036" t="s">
        <v>17</v>
      </c>
      <c r="E2036">
        <v>43143</v>
      </c>
      <c r="F2036">
        <v>2</v>
      </c>
      <c r="G2036" t="s">
        <v>9</v>
      </c>
      <c r="H2036" t="s">
        <v>2054</v>
      </c>
      <c r="I2036" s="5">
        <v>200</v>
      </c>
      <c r="J2036" s="5">
        <f>IFERROR('Ventas Pases'!$I2036/'Ventas Pases'!$F2036,"PASE")</f>
        <v>100</v>
      </c>
      <c r="K2036" t="str">
        <f>IFERROR(VLOOKUP('Ventas Pases'!$J2036,'Comisiones HEROIC'!$E$1:$F$6,2,0),"")</f>
        <v>Ridossan Hotel</v>
      </c>
      <c r="L2036" s="5">
        <f>IF('Ventas Pases'!$D2036="Red HEROIC",IFERROR(VLOOKUP('Ventas Pases'!$G2036,'Comisiones HEROIC'!$A$1:$B$11,2,0),15),IF('Ventas Pases'!$D2036="Red HEROIC",15,0))</f>
        <v>0</v>
      </c>
      <c r="M2036">
        <f>IF(pases[[#This Row],[Días Visita]]&lt;7,0,IF(pases[[#This Row],[Días Visita]]&lt;9,1,IF(pases[[#This Row],[Días Visita]]="Ilimitados",0,2)))</f>
        <v>0</v>
      </c>
      <c r="N2036" s="5">
        <f>IF(AND('Ventas Pases'!$A2036="Fuera de Temporada",'Ventas Pases'!$B2036=2019,pases[[#This Row],[Modo de Compra]]="Paquete"),30,0)</f>
        <v>0</v>
      </c>
      <c r="O2036" s="5">
        <f>-SUMIF(lift[Número de pase],pases[[#This Row],[Numero de Pase]],lift[Costo])</f>
        <v>0</v>
      </c>
    </row>
    <row r="2037" spans="1:15" x14ac:dyDescent="0.25">
      <c r="A2037" t="s">
        <v>7</v>
      </c>
      <c r="B2037">
        <v>2019</v>
      </c>
      <c r="C2037">
        <v>43458</v>
      </c>
      <c r="D2037" t="s">
        <v>17</v>
      </c>
      <c r="E2037">
        <v>43464</v>
      </c>
      <c r="F2037">
        <v>4</v>
      </c>
      <c r="G2037" t="s">
        <v>9</v>
      </c>
      <c r="H2037" t="s">
        <v>2055</v>
      </c>
      <c r="I2037" s="5">
        <v>440</v>
      </c>
      <c r="J2037" s="5">
        <f>IFERROR('Ventas Pases'!$I2037/'Ventas Pases'!$F2037,"PASE")</f>
        <v>110</v>
      </c>
      <c r="K2037" t="str">
        <f>IFERROR(VLOOKUP('Ventas Pases'!$J2037,'Comisiones HEROIC'!$E$1:$F$6,2,0),"")</f>
        <v>Elton Hotel</v>
      </c>
      <c r="L2037" s="5">
        <f>IF('Ventas Pases'!$D2037="Red HEROIC",IFERROR(VLOOKUP('Ventas Pases'!$G2037,'Comisiones HEROIC'!$A$1:$B$11,2,0),15),IF('Ventas Pases'!$D2037="Red HEROIC",15,0))</f>
        <v>0</v>
      </c>
      <c r="M2037">
        <f>IF(pases[[#This Row],[Días Visita]]&lt;7,0,IF(pases[[#This Row],[Días Visita]]&lt;9,1,IF(pases[[#This Row],[Días Visita]]="Ilimitados",0,2)))</f>
        <v>0</v>
      </c>
      <c r="N2037" s="5">
        <f>IF(AND('Ventas Pases'!$A2037="Fuera de Temporada",'Ventas Pases'!$B2037=2019,pases[[#This Row],[Modo de Compra]]="Paquete"),30,0)</f>
        <v>0</v>
      </c>
      <c r="O2037" s="5">
        <f>-SUMIF(lift[Número de pase],pases[[#This Row],[Numero de Pase]],lift[Costo])</f>
        <v>0</v>
      </c>
    </row>
    <row r="2038" spans="1:15" x14ac:dyDescent="0.25">
      <c r="A2038" t="s">
        <v>7</v>
      </c>
      <c r="B2038">
        <v>2018</v>
      </c>
      <c r="C2038">
        <v>43191</v>
      </c>
      <c r="D2038" t="s">
        <v>14</v>
      </c>
      <c r="E2038">
        <v>43182</v>
      </c>
      <c r="F2038">
        <v>7</v>
      </c>
      <c r="G2038" t="s">
        <v>19</v>
      </c>
      <c r="H2038" t="s">
        <v>2056</v>
      </c>
      <c r="I2038" s="5">
        <v>980</v>
      </c>
      <c r="J2038" s="5">
        <f>IFERROR('Ventas Pases'!$I2038/'Ventas Pases'!$F2038,"PASE")</f>
        <v>140</v>
      </c>
      <c r="K2038" t="str">
        <f>IFERROR(VLOOKUP('Ventas Pases'!$J2038,'Comisiones HEROIC'!$E$1:$F$6,2,0),"")</f>
        <v/>
      </c>
      <c r="L2038" s="5">
        <f>IF('Ventas Pases'!$D2038="Red HEROIC",IFERROR(VLOOKUP('Ventas Pases'!$G2038,'Comisiones HEROIC'!$A$1:$B$11,2,0),15),IF('Ventas Pases'!$D2038="Red HEROIC",15,0))</f>
        <v>15</v>
      </c>
      <c r="M2038">
        <f>IF(pases[[#This Row],[Días Visita]]&lt;7,0,IF(pases[[#This Row],[Días Visita]]&lt;9,1,IF(pases[[#This Row],[Días Visita]]="Ilimitados",0,2)))</f>
        <v>1</v>
      </c>
      <c r="N2038" s="5">
        <f>IF(AND('Ventas Pases'!$A2038="Fuera de Temporada",'Ventas Pases'!$B2038=2019,pases[[#This Row],[Modo de Compra]]="Paquete"),30,0)</f>
        <v>0</v>
      </c>
      <c r="O2038" s="5">
        <f>-SUMIF(lift[Número de pase],pases[[#This Row],[Numero de Pase]],lift[Costo])</f>
        <v>0</v>
      </c>
    </row>
    <row r="2039" spans="1:15" x14ac:dyDescent="0.25">
      <c r="A2039" t="s">
        <v>7</v>
      </c>
      <c r="B2039">
        <v>2019</v>
      </c>
      <c r="C2039">
        <v>43420</v>
      </c>
      <c r="D2039" t="s">
        <v>60</v>
      </c>
      <c r="E2039">
        <v>43460</v>
      </c>
      <c r="F2039">
        <v>7</v>
      </c>
      <c r="G2039" t="s">
        <v>9</v>
      </c>
      <c r="H2039" t="s">
        <v>2057</v>
      </c>
      <c r="I2039" s="5">
        <v>840</v>
      </c>
      <c r="J2039" s="5">
        <f>IFERROR('Ventas Pases'!$I2039/'Ventas Pases'!$F2039,"PASE")</f>
        <v>120</v>
      </c>
      <c r="K2039" t="str">
        <f>IFERROR(VLOOKUP('Ventas Pases'!$J2039,'Comisiones HEROIC'!$E$1:$F$6,2,0),"")</f>
        <v/>
      </c>
      <c r="L2039" s="5">
        <f>IF('Ventas Pases'!$D2039="Red HEROIC",IFERROR(VLOOKUP('Ventas Pases'!$G2039,'Comisiones HEROIC'!$A$1:$B$11,2,0),15),IF('Ventas Pases'!$D2039="Red HEROIC",15,0))</f>
        <v>0</v>
      </c>
      <c r="M2039">
        <f>IF(pases[[#This Row],[Días Visita]]&lt;7,0,IF(pases[[#This Row],[Días Visita]]&lt;9,1,IF(pases[[#This Row],[Días Visita]]="Ilimitados",0,2)))</f>
        <v>1</v>
      </c>
      <c r="N2039" s="5">
        <f>IF(AND('Ventas Pases'!$A2039="Fuera de Temporada",'Ventas Pases'!$B2039=2019,pases[[#This Row],[Modo de Compra]]="Paquete"),30,0)</f>
        <v>0</v>
      </c>
      <c r="O2039" s="5">
        <f>-SUMIF(lift[Número de pase],pases[[#This Row],[Numero de Pase]],lift[Costo])</f>
        <v>0</v>
      </c>
    </row>
    <row r="2040" spans="1:15" x14ac:dyDescent="0.25">
      <c r="A2040" t="s">
        <v>7</v>
      </c>
      <c r="B2040">
        <v>2018</v>
      </c>
      <c r="C2040">
        <v>43120</v>
      </c>
      <c r="D2040" t="s">
        <v>8</v>
      </c>
      <c r="E2040">
        <v>43054</v>
      </c>
      <c r="F2040" t="s">
        <v>11</v>
      </c>
      <c r="G2040" t="s">
        <v>9</v>
      </c>
      <c r="H2040" t="s">
        <v>2058</v>
      </c>
      <c r="I2040" s="5">
        <v>1950</v>
      </c>
      <c r="J2040" s="5" t="str">
        <f>IFERROR('Ventas Pases'!$I2040/'Ventas Pases'!$F2040,"PASE")</f>
        <v>PASE</v>
      </c>
      <c r="K2040" t="str">
        <f>IFERROR(VLOOKUP('Ventas Pases'!$J2040,'Comisiones HEROIC'!$E$1:$F$6,2,0),"")</f>
        <v/>
      </c>
      <c r="L2040" s="5">
        <f>IF('Ventas Pases'!$D2040="Red HEROIC",IFERROR(VLOOKUP('Ventas Pases'!$G2040,'Comisiones HEROIC'!$A$1:$B$11,2,0),15),IF('Ventas Pases'!$D2040="Red HEROIC",15,0))</f>
        <v>0</v>
      </c>
      <c r="M2040">
        <f>IF(pases[[#This Row],[Días Visita]]&lt;7,0,IF(pases[[#This Row],[Días Visita]]&lt;9,1,IF(pases[[#This Row],[Días Visita]]="Ilimitados",0,2)))</f>
        <v>0</v>
      </c>
      <c r="N2040" s="5">
        <f>IF(AND('Ventas Pases'!$A2040="Fuera de Temporada",'Ventas Pases'!$B2040=2019,pases[[#This Row],[Modo de Compra]]="Paquete"),30,0)</f>
        <v>0</v>
      </c>
      <c r="O2040" s="5">
        <f>-SUMIF(lift[Número de pase],pases[[#This Row],[Numero de Pase]],lift[Costo])</f>
        <v>-92</v>
      </c>
    </row>
    <row r="2041" spans="1:15" x14ac:dyDescent="0.25">
      <c r="A2041" t="s">
        <v>7</v>
      </c>
      <c r="B2041">
        <v>2019</v>
      </c>
      <c r="C2041">
        <v>43419</v>
      </c>
      <c r="D2041" t="s">
        <v>17</v>
      </c>
      <c r="E2041">
        <v>43425</v>
      </c>
      <c r="F2041">
        <v>3</v>
      </c>
      <c r="G2041" t="s">
        <v>9</v>
      </c>
      <c r="H2041" t="s">
        <v>2059</v>
      </c>
      <c r="I2041" s="5">
        <v>330</v>
      </c>
      <c r="J2041" s="5">
        <f>IFERROR('Ventas Pases'!$I2041/'Ventas Pases'!$F2041,"PASE")</f>
        <v>110</v>
      </c>
      <c r="K2041" t="str">
        <f>IFERROR(VLOOKUP('Ventas Pases'!$J2041,'Comisiones HEROIC'!$E$1:$F$6,2,0),"")</f>
        <v>Elton Hotel</v>
      </c>
      <c r="L2041" s="5">
        <f>IF('Ventas Pases'!$D2041="Red HEROIC",IFERROR(VLOOKUP('Ventas Pases'!$G2041,'Comisiones HEROIC'!$A$1:$B$11,2,0),15),IF('Ventas Pases'!$D2041="Red HEROIC",15,0))</f>
        <v>0</v>
      </c>
      <c r="M2041">
        <f>IF(pases[[#This Row],[Días Visita]]&lt;7,0,IF(pases[[#This Row],[Días Visita]]&lt;9,1,IF(pases[[#This Row],[Días Visita]]="Ilimitados",0,2)))</f>
        <v>0</v>
      </c>
      <c r="N2041" s="5">
        <f>IF(AND('Ventas Pases'!$A2041="Fuera de Temporada",'Ventas Pases'!$B2041=2019,pases[[#This Row],[Modo de Compra]]="Paquete"),30,0)</f>
        <v>0</v>
      </c>
      <c r="O2041" s="5">
        <f>-SUMIF(lift[Número de pase],pases[[#This Row],[Numero de Pase]],lift[Costo])</f>
        <v>0</v>
      </c>
    </row>
    <row r="2042" spans="1:15" x14ac:dyDescent="0.25">
      <c r="A2042" t="s">
        <v>7</v>
      </c>
      <c r="B2042">
        <v>2018</v>
      </c>
      <c r="C2042">
        <v>43420</v>
      </c>
      <c r="D2042" t="s">
        <v>8</v>
      </c>
      <c r="E2042">
        <v>43054</v>
      </c>
      <c r="F2042" t="s">
        <v>11</v>
      </c>
      <c r="G2042" t="s">
        <v>9</v>
      </c>
      <c r="H2042" t="s">
        <v>2060</v>
      </c>
      <c r="I2042" s="5">
        <v>1950</v>
      </c>
      <c r="J2042" s="5" t="str">
        <f>IFERROR('Ventas Pases'!$I2042/'Ventas Pases'!$F2042,"PASE")</f>
        <v>PASE</v>
      </c>
      <c r="K2042" t="str">
        <f>IFERROR(VLOOKUP('Ventas Pases'!$J2042,'Comisiones HEROIC'!$E$1:$F$6,2,0),"")</f>
        <v/>
      </c>
      <c r="L2042" s="5">
        <f>IF('Ventas Pases'!$D2042="Red HEROIC",IFERROR(VLOOKUP('Ventas Pases'!$G2042,'Comisiones HEROIC'!$A$1:$B$11,2,0),15),IF('Ventas Pases'!$D2042="Red HEROIC",15,0))</f>
        <v>0</v>
      </c>
      <c r="M2042">
        <f>IF(pases[[#This Row],[Días Visita]]&lt;7,0,IF(pases[[#This Row],[Días Visita]]&lt;9,1,IF(pases[[#This Row],[Días Visita]]="Ilimitados",0,2)))</f>
        <v>0</v>
      </c>
      <c r="N2042" s="5">
        <f>IF(AND('Ventas Pases'!$A2042="Fuera de Temporada",'Ventas Pases'!$B2042=2019,pases[[#This Row],[Modo de Compra]]="Paquete"),30,0)</f>
        <v>0</v>
      </c>
      <c r="O2042" s="5">
        <f>-SUMIF(lift[Número de pase],pases[[#This Row],[Numero de Pase]],lift[Costo])</f>
        <v>-644</v>
      </c>
    </row>
    <row r="2043" spans="1:15" x14ac:dyDescent="0.25">
      <c r="A2043" t="s">
        <v>7</v>
      </c>
      <c r="B2043">
        <v>2018</v>
      </c>
      <c r="C2043">
        <v>43181</v>
      </c>
      <c r="D2043" t="s">
        <v>17</v>
      </c>
      <c r="E2043">
        <v>43175</v>
      </c>
      <c r="F2043">
        <v>7</v>
      </c>
      <c r="G2043" t="s">
        <v>9</v>
      </c>
      <c r="H2043" t="s">
        <v>2061</v>
      </c>
      <c r="I2043" s="5">
        <v>525</v>
      </c>
      <c r="J2043" s="5">
        <f>IFERROR('Ventas Pases'!$I2043/'Ventas Pases'!$F2043,"PASE")</f>
        <v>75</v>
      </c>
      <c r="K2043" t="str">
        <f>IFERROR(VLOOKUP('Ventas Pases'!$J2043,'Comisiones HEROIC'!$E$1:$F$6,2,0),"")</f>
        <v>Ski Inn</v>
      </c>
      <c r="L2043" s="5">
        <f>IF('Ventas Pases'!$D2043="Red HEROIC",IFERROR(VLOOKUP('Ventas Pases'!$G2043,'Comisiones HEROIC'!$A$1:$B$11,2,0),15),IF('Ventas Pases'!$D2043="Red HEROIC",15,0))</f>
        <v>0</v>
      </c>
      <c r="M2043">
        <f>IF(pases[[#This Row],[Días Visita]]&lt;7,0,IF(pases[[#This Row],[Días Visita]]&lt;9,1,IF(pases[[#This Row],[Días Visita]]="Ilimitados",0,2)))</f>
        <v>1</v>
      </c>
      <c r="N2043" s="5">
        <f>IF(AND('Ventas Pases'!$A2043="Fuera de Temporada",'Ventas Pases'!$B2043=2019,pases[[#This Row],[Modo de Compra]]="Paquete"),30,0)</f>
        <v>0</v>
      </c>
      <c r="O2043" s="5">
        <f>-SUMIF(lift[Número de pase],pases[[#This Row],[Numero de Pase]],lift[Costo])</f>
        <v>0</v>
      </c>
    </row>
    <row r="2044" spans="1:15" x14ac:dyDescent="0.25">
      <c r="A2044" t="s">
        <v>7</v>
      </c>
      <c r="B2044">
        <v>2019</v>
      </c>
      <c r="C2044">
        <v>43544</v>
      </c>
      <c r="D2044" t="s">
        <v>8</v>
      </c>
      <c r="E2044">
        <v>43537</v>
      </c>
      <c r="F2044">
        <v>4</v>
      </c>
      <c r="G2044" t="s">
        <v>9</v>
      </c>
      <c r="H2044" t="s">
        <v>2062</v>
      </c>
      <c r="I2044" s="5">
        <v>480</v>
      </c>
      <c r="J2044" s="5">
        <f>IFERROR('Ventas Pases'!$I2044/'Ventas Pases'!$F2044,"PASE")</f>
        <v>120</v>
      </c>
      <c r="K2044" t="str">
        <f>IFERROR(VLOOKUP('Ventas Pases'!$J2044,'Comisiones HEROIC'!$E$1:$F$6,2,0),"")</f>
        <v/>
      </c>
      <c r="L2044" s="5">
        <f>IF('Ventas Pases'!$D2044="Red HEROIC",IFERROR(VLOOKUP('Ventas Pases'!$G2044,'Comisiones HEROIC'!$A$1:$B$11,2,0),15),IF('Ventas Pases'!$D2044="Red HEROIC",15,0))</f>
        <v>0</v>
      </c>
      <c r="M2044">
        <f>IF(pases[[#This Row],[Días Visita]]&lt;7,0,IF(pases[[#This Row],[Días Visita]]&lt;9,1,IF(pases[[#This Row],[Días Visita]]="Ilimitados",0,2)))</f>
        <v>0</v>
      </c>
      <c r="N2044" s="5">
        <f>IF(AND('Ventas Pases'!$A2044="Fuera de Temporada",'Ventas Pases'!$B2044=2019,pases[[#This Row],[Modo de Compra]]="Paquete"),30,0)</f>
        <v>0</v>
      </c>
      <c r="O2044" s="5">
        <f>-SUMIF(lift[Número de pase],pases[[#This Row],[Numero de Pase]],lift[Costo])</f>
        <v>0</v>
      </c>
    </row>
    <row r="2045" spans="1:15" x14ac:dyDescent="0.25">
      <c r="A2045" t="s">
        <v>7</v>
      </c>
      <c r="B2045">
        <v>2018</v>
      </c>
      <c r="C2045">
        <v>43437</v>
      </c>
      <c r="D2045" t="s">
        <v>8</v>
      </c>
      <c r="E2045">
        <v>43167</v>
      </c>
      <c r="F2045">
        <v>7</v>
      </c>
      <c r="G2045" t="s">
        <v>9</v>
      </c>
      <c r="H2045" t="s">
        <v>2063</v>
      </c>
      <c r="I2045" s="5">
        <v>840</v>
      </c>
      <c r="J2045" s="5">
        <f>IFERROR('Ventas Pases'!$I2045/'Ventas Pases'!$F2045,"PASE")</f>
        <v>120</v>
      </c>
      <c r="K2045" t="str">
        <f>IFERROR(VLOOKUP('Ventas Pases'!$J2045,'Comisiones HEROIC'!$E$1:$F$6,2,0),"")</f>
        <v/>
      </c>
      <c r="L2045" s="5">
        <f>IF('Ventas Pases'!$D2045="Red HEROIC",IFERROR(VLOOKUP('Ventas Pases'!$G2045,'Comisiones HEROIC'!$A$1:$B$11,2,0),15),IF('Ventas Pases'!$D2045="Red HEROIC",15,0))</f>
        <v>0</v>
      </c>
      <c r="M2045">
        <f>IF(pases[[#This Row],[Días Visita]]&lt;7,0,IF(pases[[#This Row],[Días Visita]]&lt;9,1,IF(pases[[#This Row],[Días Visita]]="Ilimitados",0,2)))</f>
        <v>1</v>
      </c>
      <c r="N2045" s="5">
        <f>IF(AND('Ventas Pases'!$A2045="Fuera de Temporada",'Ventas Pases'!$B2045=2019,pases[[#This Row],[Modo de Compra]]="Paquete"),30,0)</f>
        <v>0</v>
      </c>
      <c r="O2045" s="5">
        <f>-SUMIF(lift[Número de pase],pases[[#This Row],[Numero de Pase]],lift[Costo])</f>
        <v>0</v>
      </c>
    </row>
    <row r="2046" spans="1:15" x14ac:dyDescent="0.25">
      <c r="A2046" t="s">
        <v>7</v>
      </c>
      <c r="B2046">
        <v>2019</v>
      </c>
      <c r="C2046">
        <v>43454</v>
      </c>
      <c r="D2046" t="s">
        <v>8</v>
      </c>
      <c r="E2046">
        <v>43502</v>
      </c>
      <c r="F2046">
        <v>9</v>
      </c>
      <c r="G2046" t="s">
        <v>9</v>
      </c>
      <c r="H2046" t="s">
        <v>2064</v>
      </c>
      <c r="I2046" s="5">
        <v>1080</v>
      </c>
      <c r="J2046" s="5">
        <f>IFERROR('Ventas Pases'!$I2046/'Ventas Pases'!$F2046,"PASE")</f>
        <v>120</v>
      </c>
      <c r="K2046" t="str">
        <f>IFERROR(VLOOKUP('Ventas Pases'!$J2046,'Comisiones HEROIC'!$E$1:$F$6,2,0),"")</f>
        <v/>
      </c>
      <c r="L2046" s="5">
        <f>IF('Ventas Pases'!$D2046="Red HEROIC",IFERROR(VLOOKUP('Ventas Pases'!$G2046,'Comisiones HEROIC'!$A$1:$B$11,2,0),15),IF('Ventas Pases'!$D2046="Red HEROIC",15,0))</f>
        <v>0</v>
      </c>
      <c r="M2046">
        <f>IF(pases[[#This Row],[Días Visita]]&lt;7,0,IF(pases[[#This Row],[Días Visita]]&lt;9,1,IF(pases[[#This Row],[Días Visita]]="Ilimitados",0,2)))</f>
        <v>2</v>
      </c>
      <c r="N2046" s="5">
        <f>IF(AND('Ventas Pases'!$A2046="Fuera de Temporada",'Ventas Pases'!$B2046=2019,pases[[#This Row],[Modo de Compra]]="Paquete"),30,0)</f>
        <v>0</v>
      </c>
      <c r="O2046" s="5">
        <f>-SUMIF(lift[Número de pase],pases[[#This Row],[Numero de Pase]],lift[Costo])</f>
        <v>0</v>
      </c>
    </row>
    <row r="2047" spans="1:15" x14ac:dyDescent="0.25">
      <c r="A2047" t="s">
        <v>13</v>
      </c>
      <c r="B2047">
        <v>2019</v>
      </c>
      <c r="C2047">
        <v>43410</v>
      </c>
      <c r="D2047" t="s">
        <v>8</v>
      </c>
      <c r="E2047">
        <v>43226</v>
      </c>
      <c r="F2047">
        <v>8</v>
      </c>
      <c r="G2047" t="s">
        <v>9</v>
      </c>
      <c r="H2047" t="s">
        <v>2065</v>
      </c>
      <c r="I2047" s="5">
        <v>960</v>
      </c>
      <c r="J2047" s="5">
        <f>IFERROR('Ventas Pases'!$I2047/'Ventas Pases'!$F2047,"PASE")</f>
        <v>120</v>
      </c>
      <c r="K2047" t="str">
        <f>IFERROR(VLOOKUP('Ventas Pases'!$J2047,'Comisiones HEROIC'!$E$1:$F$6,2,0),"")</f>
        <v/>
      </c>
      <c r="L2047" s="5">
        <f>IF('Ventas Pases'!$D2047="Red HEROIC",IFERROR(VLOOKUP('Ventas Pases'!$G2047,'Comisiones HEROIC'!$A$1:$B$11,2,0),15),IF('Ventas Pases'!$D2047="Red HEROIC",15,0))</f>
        <v>0</v>
      </c>
      <c r="M2047">
        <f>IF(pases[[#This Row],[Días Visita]]&lt;7,0,IF(pases[[#This Row],[Días Visita]]&lt;9,1,IF(pases[[#This Row],[Días Visita]]="Ilimitados",0,2)))</f>
        <v>1</v>
      </c>
      <c r="N2047" s="5">
        <f>IF(AND('Ventas Pases'!$A2047="Fuera de Temporada",'Ventas Pases'!$B2047=2019,pases[[#This Row],[Modo de Compra]]="Paquete"),30,0)</f>
        <v>0</v>
      </c>
      <c r="O2047" s="5">
        <f>-SUMIF(lift[Número de pase],pases[[#This Row],[Numero de Pase]],lift[Costo])</f>
        <v>0</v>
      </c>
    </row>
    <row r="2048" spans="1:15" x14ac:dyDescent="0.25">
      <c r="A2048" t="s">
        <v>7</v>
      </c>
      <c r="B2048">
        <v>2019</v>
      </c>
      <c r="C2048">
        <v>43516</v>
      </c>
      <c r="D2048" t="s">
        <v>8</v>
      </c>
      <c r="E2048">
        <v>43419</v>
      </c>
      <c r="F2048" t="s">
        <v>11</v>
      </c>
      <c r="G2048" t="s">
        <v>9</v>
      </c>
      <c r="H2048" t="s">
        <v>2066</v>
      </c>
      <c r="I2048" s="5">
        <v>1950</v>
      </c>
      <c r="J2048" s="5" t="str">
        <f>IFERROR('Ventas Pases'!$I2048/'Ventas Pases'!$F2048,"PASE")</f>
        <v>PASE</v>
      </c>
      <c r="K2048" t="str">
        <f>IFERROR(VLOOKUP('Ventas Pases'!$J2048,'Comisiones HEROIC'!$E$1:$F$6,2,0),"")</f>
        <v/>
      </c>
      <c r="L2048" s="5">
        <f>IF('Ventas Pases'!$D2048="Red HEROIC",IFERROR(VLOOKUP('Ventas Pases'!$G2048,'Comisiones HEROIC'!$A$1:$B$11,2,0),15),IF('Ventas Pases'!$D2048="Red HEROIC",15,0))</f>
        <v>0</v>
      </c>
      <c r="M2048">
        <f>IF(pases[[#This Row],[Días Visita]]&lt;7,0,IF(pases[[#This Row],[Días Visita]]&lt;9,1,IF(pases[[#This Row],[Días Visita]]="Ilimitados",0,2)))</f>
        <v>0</v>
      </c>
      <c r="N2048" s="5">
        <f>IF(AND('Ventas Pases'!$A2048="Fuera de Temporada",'Ventas Pases'!$B2048=2019,pases[[#This Row],[Modo de Compra]]="Paquete"),30,0)</f>
        <v>0</v>
      </c>
      <c r="O2048" s="5">
        <f>-SUMIF(lift[Número de pase],pases[[#This Row],[Numero de Pase]],lift[Costo])</f>
        <v>-552</v>
      </c>
    </row>
    <row r="2049" spans="1:15" x14ac:dyDescent="0.25">
      <c r="A2049" t="s">
        <v>13</v>
      </c>
      <c r="B2049">
        <v>2019</v>
      </c>
      <c r="C2049">
        <v>43361</v>
      </c>
      <c r="D2049" t="s">
        <v>14</v>
      </c>
      <c r="E2049">
        <v>43208</v>
      </c>
      <c r="F2049">
        <v>6</v>
      </c>
      <c r="G2049" t="s">
        <v>19</v>
      </c>
      <c r="H2049" t="s">
        <v>2067</v>
      </c>
      <c r="I2049" s="5">
        <v>840</v>
      </c>
      <c r="J2049" s="5">
        <f>IFERROR('Ventas Pases'!$I2049/'Ventas Pases'!$F2049,"PASE")</f>
        <v>140</v>
      </c>
      <c r="K2049" t="str">
        <f>IFERROR(VLOOKUP('Ventas Pases'!$J2049,'Comisiones HEROIC'!$E$1:$F$6,2,0),"")</f>
        <v/>
      </c>
      <c r="L2049" s="5">
        <f>IF('Ventas Pases'!$D2049="Red HEROIC",IFERROR(VLOOKUP('Ventas Pases'!$G2049,'Comisiones HEROIC'!$A$1:$B$11,2,0),15),IF('Ventas Pases'!$D2049="Red HEROIC",15,0))</f>
        <v>15</v>
      </c>
      <c r="M2049">
        <f>IF(pases[[#This Row],[Días Visita]]&lt;7,0,IF(pases[[#This Row],[Días Visita]]&lt;9,1,IF(pases[[#This Row],[Días Visita]]="Ilimitados",0,2)))</f>
        <v>0</v>
      </c>
      <c r="N2049" s="5">
        <f>IF(AND('Ventas Pases'!$A2049="Fuera de Temporada",'Ventas Pases'!$B2049=2019,pases[[#This Row],[Modo de Compra]]="Paquete"),30,0)</f>
        <v>0</v>
      </c>
      <c r="O2049" s="5">
        <f>-SUMIF(lift[Número de pase],pases[[#This Row],[Numero de Pase]],lift[Costo])</f>
        <v>0</v>
      </c>
    </row>
    <row r="2050" spans="1:15" x14ac:dyDescent="0.25">
      <c r="A2050" t="s">
        <v>7</v>
      </c>
      <c r="B2050">
        <v>2019</v>
      </c>
      <c r="C2050">
        <v>43524</v>
      </c>
      <c r="D2050" t="s">
        <v>8</v>
      </c>
      <c r="E2050">
        <v>43533</v>
      </c>
      <c r="F2050">
        <v>6</v>
      </c>
      <c r="G2050" t="s">
        <v>9</v>
      </c>
      <c r="H2050" t="s">
        <v>2068</v>
      </c>
      <c r="I2050" s="5">
        <v>720</v>
      </c>
      <c r="J2050" s="5">
        <f>IFERROR('Ventas Pases'!$I2050/'Ventas Pases'!$F2050,"PASE")</f>
        <v>120</v>
      </c>
      <c r="K2050" t="str">
        <f>IFERROR(VLOOKUP('Ventas Pases'!$J2050,'Comisiones HEROIC'!$E$1:$F$6,2,0),"")</f>
        <v/>
      </c>
      <c r="L2050" s="5">
        <f>IF('Ventas Pases'!$D2050="Red HEROIC",IFERROR(VLOOKUP('Ventas Pases'!$G2050,'Comisiones HEROIC'!$A$1:$B$11,2,0),15),IF('Ventas Pases'!$D2050="Red HEROIC",15,0))</f>
        <v>0</v>
      </c>
      <c r="M2050">
        <f>IF(pases[[#This Row],[Días Visita]]&lt;7,0,IF(pases[[#This Row],[Días Visita]]&lt;9,1,IF(pases[[#This Row],[Días Visita]]="Ilimitados",0,2)))</f>
        <v>0</v>
      </c>
      <c r="N2050" s="5">
        <f>IF(AND('Ventas Pases'!$A2050="Fuera de Temporada",'Ventas Pases'!$B2050=2019,pases[[#This Row],[Modo de Compra]]="Paquete"),30,0)</f>
        <v>0</v>
      </c>
      <c r="O2050" s="5">
        <f>-SUMIF(lift[Número de pase],pases[[#This Row],[Numero de Pase]],lift[Costo])</f>
        <v>0</v>
      </c>
    </row>
    <row r="2051" spans="1:15" x14ac:dyDescent="0.25">
      <c r="A2051" t="s">
        <v>7</v>
      </c>
      <c r="B2051">
        <v>2018</v>
      </c>
      <c r="C2051">
        <v>43149</v>
      </c>
      <c r="D2051" t="s">
        <v>8</v>
      </c>
      <c r="E2051">
        <v>43172</v>
      </c>
      <c r="F2051">
        <v>1</v>
      </c>
      <c r="G2051" t="s">
        <v>9</v>
      </c>
      <c r="H2051" t="s">
        <v>2069</v>
      </c>
      <c r="I2051" s="5">
        <v>120</v>
      </c>
      <c r="J2051" s="5">
        <f>IFERROR('Ventas Pases'!$I2051/'Ventas Pases'!$F2051,"PASE")</f>
        <v>120</v>
      </c>
      <c r="K2051" t="str">
        <f>IFERROR(VLOOKUP('Ventas Pases'!$J2051,'Comisiones HEROIC'!$E$1:$F$6,2,0),"")</f>
        <v/>
      </c>
      <c r="L2051" s="5">
        <f>IF('Ventas Pases'!$D2051="Red HEROIC",IFERROR(VLOOKUP('Ventas Pases'!$G2051,'Comisiones HEROIC'!$A$1:$B$11,2,0),15),IF('Ventas Pases'!$D2051="Red HEROIC",15,0))</f>
        <v>0</v>
      </c>
      <c r="M2051">
        <f>IF(pases[[#This Row],[Días Visita]]&lt;7,0,IF(pases[[#This Row],[Días Visita]]&lt;9,1,IF(pases[[#This Row],[Días Visita]]="Ilimitados",0,2)))</f>
        <v>0</v>
      </c>
      <c r="N2051" s="5">
        <f>IF(AND('Ventas Pases'!$A2051="Fuera de Temporada",'Ventas Pases'!$B2051=2019,pases[[#This Row],[Modo de Compra]]="Paquete"),30,0)</f>
        <v>0</v>
      </c>
      <c r="O2051" s="5">
        <f>-SUMIF(lift[Número de pase],pases[[#This Row],[Numero de Pase]],lift[Costo])</f>
        <v>0</v>
      </c>
    </row>
    <row r="2052" spans="1:15" x14ac:dyDescent="0.25">
      <c r="A2052" t="s">
        <v>7</v>
      </c>
      <c r="B2052">
        <v>2018</v>
      </c>
      <c r="C2052">
        <v>43184</v>
      </c>
      <c r="D2052" t="s">
        <v>8</v>
      </c>
      <c r="E2052">
        <v>43054</v>
      </c>
      <c r="F2052" t="s">
        <v>11</v>
      </c>
      <c r="G2052" t="s">
        <v>9</v>
      </c>
      <c r="H2052" t="s">
        <v>2070</v>
      </c>
      <c r="I2052" s="5">
        <v>1950</v>
      </c>
      <c r="J2052" s="5" t="str">
        <f>IFERROR('Ventas Pases'!$I2052/'Ventas Pases'!$F2052,"PASE")</f>
        <v>PASE</v>
      </c>
      <c r="K2052" t="str">
        <f>IFERROR(VLOOKUP('Ventas Pases'!$J2052,'Comisiones HEROIC'!$E$1:$F$6,2,0),"")</f>
        <v/>
      </c>
      <c r="L2052" s="5">
        <f>IF('Ventas Pases'!$D2052="Red HEROIC",IFERROR(VLOOKUP('Ventas Pases'!$G2052,'Comisiones HEROIC'!$A$1:$B$11,2,0),15),IF('Ventas Pases'!$D2052="Red HEROIC",15,0))</f>
        <v>0</v>
      </c>
      <c r="M2052">
        <f>IF(pases[[#This Row],[Días Visita]]&lt;7,0,IF(pases[[#This Row],[Días Visita]]&lt;9,1,IF(pases[[#This Row],[Días Visita]]="Ilimitados",0,2)))</f>
        <v>0</v>
      </c>
      <c r="N2052" s="5">
        <f>IF(AND('Ventas Pases'!$A2052="Fuera de Temporada",'Ventas Pases'!$B2052=2019,pases[[#This Row],[Modo de Compra]]="Paquete"),30,0)</f>
        <v>0</v>
      </c>
      <c r="O2052" s="5">
        <f>-SUMIF(lift[Número de pase],pases[[#This Row],[Numero de Pase]],lift[Costo])</f>
        <v>-276</v>
      </c>
    </row>
    <row r="2053" spans="1:15" x14ac:dyDescent="0.25">
      <c r="A2053" t="s">
        <v>7</v>
      </c>
      <c r="B2053">
        <v>2019</v>
      </c>
      <c r="C2053">
        <v>43499</v>
      </c>
      <c r="D2053" t="s">
        <v>8</v>
      </c>
      <c r="E2053">
        <v>43530</v>
      </c>
      <c r="F2053">
        <v>1</v>
      </c>
      <c r="G2053" t="s">
        <v>9</v>
      </c>
      <c r="H2053" t="s">
        <v>2071</v>
      </c>
      <c r="I2053" s="5">
        <v>120</v>
      </c>
      <c r="J2053" s="5">
        <f>IFERROR('Ventas Pases'!$I2053/'Ventas Pases'!$F2053,"PASE")</f>
        <v>120</v>
      </c>
      <c r="K2053" t="str">
        <f>IFERROR(VLOOKUP('Ventas Pases'!$J2053,'Comisiones HEROIC'!$E$1:$F$6,2,0),"")</f>
        <v/>
      </c>
      <c r="L2053" s="5">
        <f>IF('Ventas Pases'!$D2053="Red HEROIC",IFERROR(VLOOKUP('Ventas Pases'!$G2053,'Comisiones HEROIC'!$A$1:$B$11,2,0),15),IF('Ventas Pases'!$D2053="Red HEROIC",15,0))</f>
        <v>0</v>
      </c>
      <c r="M2053">
        <f>IF(pases[[#This Row],[Días Visita]]&lt;7,0,IF(pases[[#This Row],[Días Visita]]&lt;9,1,IF(pases[[#This Row],[Días Visita]]="Ilimitados",0,2)))</f>
        <v>0</v>
      </c>
      <c r="N2053" s="5">
        <f>IF(AND('Ventas Pases'!$A2053="Fuera de Temporada",'Ventas Pases'!$B2053=2019,pases[[#This Row],[Modo de Compra]]="Paquete"),30,0)</f>
        <v>0</v>
      </c>
      <c r="O2053" s="5">
        <f>-SUMIF(lift[Número de pase],pases[[#This Row],[Numero de Pase]],lift[Costo])</f>
        <v>0</v>
      </c>
    </row>
    <row r="2054" spans="1:15" x14ac:dyDescent="0.25">
      <c r="A2054" t="s">
        <v>7</v>
      </c>
      <c r="B2054">
        <v>2019</v>
      </c>
      <c r="C2054">
        <v>43536</v>
      </c>
      <c r="D2054" t="s">
        <v>60</v>
      </c>
      <c r="E2054">
        <v>43529</v>
      </c>
      <c r="F2054">
        <v>8</v>
      </c>
      <c r="G2054" t="s">
        <v>9</v>
      </c>
      <c r="H2054" t="s">
        <v>2072</v>
      </c>
      <c r="I2054" s="5">
        <v>960</v>
      </c>
      <c r="J2054" s="5">
        <f>IFERROR('Ventas Pases'!$I2054/'Ventas Pases'!$F2054,"PASE")</f>
        <v>120</v>
      </c>
      <c r="K2054" t="str">
        <f>IFERROR(VLOOKUP('Ventas Pases'!$J2054,'Comisiones HEROIC'!$E$1:$F$6,2,0),"")</f>
        <v/>
      </c>
      <c r="L2054" s="5">
        <f>IF('Ventas Pases'!$D2054="Red HEROIC",IFERROR(VLOOKUP('Ventas Pases'!$G2054,'Comisiones HEROIC'!$A$1:$B$11,2,0),15),IF('Ventas Pases'!$D2054="Red HEROIC",15,0))</f>
        <v>0</v>
      </c>
      <c r="M2054">
        <f>IF(pases[[#This Row],[Días Visita]]&lt;7,0,IF(pases[[#This Row],[Días Visita]]&lt;9,1,IF(pases[[#This Row],[Días Visita]]="Ilimitados",0,2)))</f>
        <v>1</v>
      </c>
      <c r="N2054" s="5">
        <f>IF(AND('Ventas Pases'!$A2054="Fuera de Temporada",'Ventas Pases'!$B2054=2019,pases[[#This Row],[Modo de Compra]]="Paquete"),30,0)</f>
        <v>0</v>
      </c>
      <c r="O2054" s="5">
        <f>-SUMIF(lift[Número de pase],pases[[#This Row],[Numero de Pase]],lift[Costo])</f>
        <v>0</v>
      </c>
    </row>
    <row r="2055" spans="1:15" x14ac:dyDescent="0.25">
      <c r="A2055" t="s">
        <v>7</v>
      </c>
      <c r="B2055">
        <v>2019</v>
      </c>
      <c r="C2055">
        <v>43535</v>
      </c>
      <c r="D2055" t="s">
        <v>17</v>
      </c>
      <c r="E2055">
        <v>43530</v>
      </c>
      <c r="F2055">
        <v>5</v>
      </c>
      <c r="G2055" t="s">
        <v>9</v>
      </c>
      <c r="H2055" t="s">
        <v>2073</v>
      </c>
      <c r="I2055" s="5">
        <v>550</v>
      </c>
      <c r="J2055" s="5">
        <f>IFERROR('Ventas Pases'!$I2055/'Ventas Pases'!$F2055,"PASE")</f>
        <v>110</v>
      </c>
      <c r="K2055" t="str">
        <f>IFERROR(VLOOKUP('Ventas Pases'!$J2055,'Comisiones HEROIC'!$E$1:$F$6,2,0),"")</f>
        <v>Elton Hotel</v>
      </c>
      <c r="L2055" s="5">
        <f>IF('Ventas Pases'!$D2055="Red HEROIC",IFERROR(VLOOKUP('Ventas Pases'!$G2055,'Comisiones HEROIC'!$A$1:$B$11,2,0),15),IF('Ventas Pases'!$D2055="Red HEROIC",15,0))</f>
        <v>0</v>
      </c>
      <c r="M2055">
        <f>IF(pases[[#This Row],[Días Visita]]&lt;7,0,IF(pases[[#This Row],[Días Visita]]&lt;9,1,IF(pases[[#This Row],[Días Visita]]="Ilimitados",0,2)))</f>
        <v>0</v>
      </c>
      <c r="N2055" s="5">
        <f>IF(AND('Ventas Pases'!$A2055="Fuera de Temporada",'Ventas Pases'!$B2055=2019,pases[[#This Row],[Modo de Compra]]="Paquete"),30,0)</f>
        <v>0</v>
      </c>
      <c r="O2055" s="5">
        <f>-SUMIF(lift[Número de pase],pases[[#This Row],[Numero de Pase]],lift[Costo])</f>
        <v>0</v>
      </c>
    </row>
    <row r="2056" spans="1:15" x14ac:dyDescent="0.25">
      <c r="A2056" t="s">
        <v>13</v>
      </c>
      <c r="B2056">
        <v>2018</v>
      </c>
      <c r="C2056">
        <v>43201</v>
      </c>
      <c r="D2056" t="s">
        <v>14</v>
      </c>
      <c r="E2056">
        <v>42929</v>
      </c>
      <c r="F2056">
        <v>7</v>
      </c>
      <c r="G2056" t="s">
        <v>19</v>
      </c>
      <c r="H2056" t="s">
        <v>2074</v>
      </c>
      <c r="I2056" s="5">
        <v>980</v>
      </c>
      <c r="J2056" s="5">
        <f>IFERROR('Ventas Pases'!$I2056/'Ventas Pases'!$F2056,"PASE")</f>
        <v>140</v>
      </c>
      <c r="K2056" t="str">
        <f>IFERROR(VLOOKUP('Ventas Pases'!$J2056,'Comisiones HEROIC'!$E$1:$F$6,2,0),"")</f>
        <v/>
      </c>
      <c r="L2056" s="5">
        <f>IF('Ventas Pases'!$D2056="Red HEROIC",IFERROR(VLOOKUP('Ventas Pases'!$G2056,'Comisiones HEROIC'!$A$1:$B$11,2,0),15),IF('Ventas Pases'!$D2056="Red HEROIC",15,0))</f>
        <v>15</v>
      </c>
      <c r="M2056">
        <f>IF(pases[[#This Row],[Días Visita]]&lt;7,0,IF(pases[[#This Row],[Días Visita]]&lt;9,1,IF(pases[[#This Row],[Días Visita]]="Ilimitados",0,2)))</f>
        <v>1</v>
      </c>
      <c r="N2056" s="5">
        <f>IF(AND('Ventas Pases'!$A2056="Fuera de Temporada",'Ventas Pases'!$B2056=2019,pases[[#This Row],[Modo de Compra]]="Paquete"),30,0)</f>
        <v>0</v>
      </c>
      <c r="O2056" s="5">
        <f>-SUMIF(lift[Número de pase],pases[[#This Row],[Numero de Pase]],lift[Costo])</f>
        <v>0</v>
      </c>
    </row>
    <row r="2057" spans="1:15" x14ac:dyDescent="0.25">
      <c r="A2057" t="s">
        <v>13</v>
      </c>
      <c r="B2057">
        <v>2019</v>
      </c>
      <c r="C2057">
        <v>43379</v>
      </c>
      <c r="D2057" t="s">
        <v>17</v>
      </c>
      <c r="E2057">
        <v>43271</v>
      </c>
      <c r="F2057">
        <v>3</v>
      </c>
      <c r="G2057" t="s">
        <v>9</v>
      </c>
      <c r="H2057" t="s">
        <v>2075</v>
      </c>
      <c r="I2057" s="5">
        <v>330</v>
      </c>
      <c r="J2057" s="5">
        <f>IFERROR('Ventas Pases'!$I2057/'Ventas Pases'!$F2057,"PASE")</f>
        <v>110</v>
      </c>
      <c r="K2057" t="str">
        <f>IFERROR(VLOOKUP('Ventas Pases'!$J2057,'Comisiones HEROIC'!$E$1:$F$6,2,0),"")</f>
        <v>Elton Hotel</v>
      </c>
      <c r="L2057" s="5">
        <f>IF('Ventas Pases'!$D2057="Red HEROIC",IFERROR(VLOOKUP('Ventas Pases'!$G2057,'Comisiones HEROIC'!$A$1:$B$11,2,0),15),IF('Ventas Pases'!$D2057="Red HEROIC",15,0))</f>
        <v>0</v>
      </c>
      <c r="M2057">
        <f>IF(pases[[#This Row],[Días Visita]]&lt;7,0,IF(pases[[#This Row],[Días Visita]]&lt;9,1,IF(pases[[#This Row],[Días Visita]]="Ilimitados",0,2)))</f>
        <v>0</v>
      </c>
      <c r="N2057" s="5">
        <f>IF(AND('Ventas Pases'!$A2057="Fuera de Temporada",'Ventas Pases'!$B2057=2019,pases[[#This Row],[Modo de Compra]]="Paquete"),30,0)</f>
        <v>30</v>
      </c>
      <c r="O2057" s="5">
        <f>-SUMIF(lift[Número de pase],pases[[#This Row],[Numero de Pase]],lift[Costo])</f>
        <v>0</v>
      </c>
    </row>
    <row r="2058" spans="1:15" x14ac:dyDescent="0.25">
      <c r="A2058" t="s">
        <v>7</v>
      </c>
      <c r="B2058">
        <v>2018</v>
      </c>
      <c r="C2058">
        <v>43449</v>
      </c>
      <c r="D2058" t="s">
        <v>17</v>
      </c>
      <c r="E2058">
        <v>43139</v>
      </c>
      <c r="F2058">
        <v>5</v>
      </c>
      <c r="G2058" t="s">
        <v>9</v>
      </c>
      <c r="H2058" t="s">
        <v>2076</v>
      </c>
      <c r="I2058" s="5">
        <v>525</v>
      </c>
      <c r="J2058" s="5">
        <f>IFERROR('Ventas Pases'!$I2058/'Ventas Pases'!$F2058,"PASE")</f>
        <v>105</v>
      </c>
      <c r="K2058" t="str">
        <f>IFERROR(VLOOKUP('Ventas Pases'!$J2058,'Comisiones HEROIC'!$E$1:$F$6,2,0),"")</f>
        <v>OI Hotels</v>
      </c>
      <c r="L2058" s="5">
        <f>IF('Ventas Pases'!$D2058="Red HEROIC",IFERROR(VLOOKUP('Ventas Pases'!$G2058,'Comisiones HEROIC'!$A$1:$B$11,2,0),15),IF('Ventas Pases'!$D2058="Red HEROIC",15,0))</f>
        <v>0</v>
      </c>
      <c r="M2058">
        <f>IF(pases[[#This Row],[Días Visita]]&lt;7,0,IF(pases[[#This Row],[Días Visita]]&lt;9,1,IF(pases[[#This Row],[Días Visita]]="Ilimitados",0,2)))</f>
        <v>0</v>
      </c>
      <c r="N2058" s="5">
        <f>IF(AND('Ventas Pases'!$A2058="Fuera de Temporada",'Ventas Pases'!$B2058=2019,pases[[#This Row],[Modo de Compra]]="Paquete"),30,0)</f>
        <v>0</v>
      </c>
      <c r="O2058" s="5">
        <f>-SUMIF(lift[Número de pase],pases[[#This Row],[Numero de Pase]],lift[Costo])</f>
        <v>0</v>
      </c>
    </row>
    <row r="2059" spans="1:15" x14ac:dyDescent="0.25">
      <c r="A2059" t="s">
        <v>7</v>
      </c>
      <c r="B2059">
        <v>2019</v>
      </c>
      <c r="C2059">
        <v>43452</v>
      </c>
      <c r="D2059" t="s">
        <v>8</v>
      </c>
      <c r="E2059">
        <v>43419</v>
      </c>
      <c r="F2059" t="s">
        <v>11</v>
      </c>
      <c r="G2059" t="s">
        <v>9</v>
      </c>
      <c r="H2059" t="s">
        <v>2077</v>
      </c>
      <c r="I2059" s="5">
        <v>1950</v>
      </c>
      <c r="J2059" s="5" t="str">
        <f>IFERROR('Ventas Pases'!$I2059/'Ventas Pases'!$F2059,"PASE")</f>
        <v>PASE</v>
      </c>
      <c r="K2059" t="str">
        <f>IFERROR(VLOOKUP('Ventas Pases'!$J2059,'Comisiones HEROIC'!$E$1:$F$6,2,0),"")</f>
        <v/>
      </c>
      <c r="L2059" s="5">
        <f>IF('Ventas Pases'!$D2059="Red HEROIC",IFERROR(VLOOKUP('Ventas Pases'!$G2059,'Comisiones HEROIC'!$A$1:$B$11,2,0),15),IF('Ventas Pases'!$D2059="Red HEROIC",15,0))</f>
        <v>0</v>
      </c>
      <c r="M2059">
        <f>IF(pases[[#This Row],[Días Visita]]&lt;7,0,IF(pases[[#This Row],[Días Visita]]&lt;9,1,IF(pases[[#This Row],[Días Visita]]="Ilimitados",0,2)))</f>
        <v>0</v>
      </c>
      <c r="N2059" s="5">
        <f>IF(AND('Ventas Pases'!$A2059="Fuera de Temporada",'Ventas Pases'!$B2059=2019,pases[[#This Row],[Modo de Compra]]="Paquete"),30,0)</f>
        <v>0</v>
      </c>
      <c r="O2059" s="5">
        <f>-SUMIF(lift[Número de pase],pases[[#This Row],[Numero de Pase]],lift[Costo])</f>
        <v>-276</v>
      </c>
    </row>
    <row r="2060" spans="1:15" x14ac:dyDescent="0.25">
      <c r="A2060" t="s">
        <v>7</v>
      </c>
      <c r="B2060">
        <v>2018</v>
      </c>
      <c r="C2060">
        <v>43103</v>
      </c>
      <c r="D2060" t="s">
        <v>8</v>
      </c>
      <c r="E2060">
        <v>43123</v>
      </c>
      <c r="F2060">
        <v>4</v>
      </c>
      <c r="G2060" t="s">
        <v>9</v>
      </c>
      <c r="H2060" t="s">
        <v>2078</v>
      </c>
      <c r="I2060" s="5">
        <v>480</v>
      </c>
      <c r="J2060" s="5">
        <f>IFERROR('Ventas Pases'!$I2060/'Ventas Pases'!$F2060,"PASE")</f>
        <v>120</v>
      </c>
      <c r="K2060" t="str">
        <f>IFERROR(VLOOKUP('Ventas Pases'!$J2060,'Comisiones HEROIC'!$E$1:$F$6,2,0),"")</f>
        <v/>
      </c>
      <c r="L2060" s="5">
        <f>IF('Ventas Pases'!$D2060="Red HEROIC",IFERROR(VLOOKUP('Ventas Pases'!$G2060,'Comisiones HEROIC'!$A$1:$B$11,2,0),15),IF('Ventas Pases'!$D2060="Red HEROIC",15,0))</f>
        <v>0</v>
      </c>
      <c r="M2060">
        <f>IF(pases[[#This Row],[Días Visita]]&lt;7,0,IF(pases[[#This Row],[Días Visita]]&lt;9,1,IF(pases[[#This Row],[Días Visita]]="Ilimitados",0,2)))</f>
        <v>0</v>
      </c>
      <c r="N2060" s="5">
        <f>IF(AND('Ventas Pases'!$A2060="Fuera de Temporada",'Ventas Pases'!$B2060=2019,pases[[#This Row],[Modo de Compra]]="Paquete"),30,0)</f>
        <v>0</v>
      </c>
      <c r="O2060" s="5">
        <f>-SUMIF(lift[Número de pase],pases[[#This Row],[Numero de Pase]],lift[Costo])</f>
        <v>0</v>
      </c>
    </row>
    <row r="2061" spans="1:15" x14ac:dyDescent="0.25">
      <c r="A2061" t="s">
        <v>7</v>
      </c>
      <c r="B2061">
        <v>2018</v>
      </c>
      <c r="C2061">
        <v>43161</v>
      </c>
      <c r="D2061" t="s">
        <v>8</v>
      </c>
      <c r="E2061">
        <v>43158</v>
      </c>
      <c r="F2061">
        <v>4</v>
      </c>
      <c r="G2061" t="s">
        <v>9</v>
      </c>
      <c r="H2061" t="s">
        <v>2079</v>
      </c>
      <c r="I2061" s="5">
        <v>480</v>
      </c>
      <c r="J2061" s="5">
        <f>IFERROR('Ventas Pases'!$I2061/'Ventas Pases'!$F2061,"PASE")</f>
        <v>120</v>
      </c>
      <c r="K2061" t="str">
        <f>IFERROR(VLOOKUP('Ventas Pases'!$J2061,'Comisiones HEROIC'!$E$1:$F$6,2,0),"")</f>
        <v/>
      </c>
      <c r="L2061" s="5">
        <f>IF('Ventas Pases'!$D2061="Red HEROIC",IFERROR(VLOOKUP('Ventas Pases'!$G2061,'Comisiones HEROIC'!$A$1:$B$11,2,0),15),IF('Ventas Pases'!$D2061="Red HEROIC",15,0))</f>
        <v>0</v>
      </c>
      <c r="M2061">
        <f>IF(pases[[#This Row],[Días Visita]]&lt;7,0,IF(pases[[#This Row],[Días Visita]]&lt;9,1,IF(pases[[#This Row],[Días Visita]]="Ilimitados",0,2)))</f>
        <v>0</v>
      </c>
      <c r="N2061" s="5">
        <f>IF(AND('Ventas Pases'!$A2061="Fuera de Temporada",'Ventas Pases'!$B2061=2019,pases[[#This Row],[Modo de Compra]]="Paquete"),30,0)</f>
        <v>0</v>
      </c>
      <c r="O2061" s="5">
        <f>-SUMIF(lift[Número de pase],pases[[#This Row],[Numero de Pase]],lift[Costo])</f>
        <v>0</v>
      </c>
    </row>
    <row r="2062" spans="1:15" x14ac:dyDescent="0.25">
      <c r="A2062" t="s">
        <v>7</v>
      </c>
      <c r="B2062">
        <v>2019</v>
      </c>
      <c r="C2062">
        <v>43421</v>
      </c>
      <c r="D2062" t="s">
        <v>60</v>
      </c>
      <c r="E2062">
        <v>43419</v>
      </c>
      <c r="F2062" t="s">
        <v>11</v>
      </c>
      <c r="G2062" t="s">
        <v>9</v>
      </c>
      <c r="H2062" t="s">
        <v>2080</v>
      </c>
      <c r="I2062" s="5">
        <v>1950</v>
      </c>
      <c r="J2062" s="5" t="str">
        <f>IFERROR('Ventas Pases'!$I2062/'Ventas Pases'!$F2062,"PASE")</f>
        <v>PASE</v>
      </c>
      <c r="K2062" t="str">
        <f>IFERROR(VLOOKUP('Ventas Pases'!$J2062,'Comisiones HEROIC'!$E$1:$F$6,2,0),"")</f>
        <v/>
      </c>
      <c r="L2062" s="5">
        <f>IF('Ventas Pases'!$D2062="Red HEROIC",IFERROR(VLOOKUP('Ventas Pases'!$G2062,'Comisiones HEROIC'!$A$1:$B$11,2,0),15),IF('Ventas Pases'!$D2062="Red HEROIC",15,0))</f>
        <v>0</v>
      </c>
      <c r="M2062">
        <f>IF(pases[[#This Row],[Días Visita]]&lt;7,0,IF(pases[[#This Row],[Días Visita]]&lt;9,1,IF(pases[[#This Row],[Días Visita]]="Ilimitados",0,2)))</f>
        <v>0</v>
      </c>
      <c r="N2062" s="5">
        <f>IF(AND('Ventas Pases'!$A2062="Fuera de Temporada",'Ventas Pases'!$B2062=2019,pases[[#This Row],[Modo de Compra]]="Paquete"),30,0)</f>
        <v>0</v>
      </c>
      <c r="O2062" s="5">
        <f>-SUMIF(lift[Número de pase],pases[[#This Row],[Numero de Pase]],lift[Costo])</f>
        <v>-184</v>
      </c>
    </row>
    <row r="2063" spans="1:15" x14ac:dyDescent="0.25">
      <c r="A2063" t="s">
        <v>7</v>
      </c>
      <c r="B2063">
        <v>2019</v>
      </c>
      <c r="C2063">
        <v>43527</v>
      </c>
      <c r="D2063" t="s">
        <v>8</v>
      </c>
      <c r="E2063">
        <v>43519</v>
      </c>
      <c r="F2063">
        <v>3</v>
      </c>
      <c r="G2063" t="s">
        <v>9</v>
      </c>
      <c r="H2063" t="s">
        <v>2081</v>
      </c>
      <c r="I2063" s="5">
        <v>360</v>
      </c>
      <c r="J2063" s="5">
        <f>IFERROR('Ventas Pases'!$I2063/'Ventas Pases'!$F2063,"PASE")</f>
        <v>120</v>
      </c>
      <c r="K2063" t="str">
        <f>IFERROR(VLOOKUP('Ventas Pases'!$J2063,'Comisiones HEROIC'!$E$1:$F$6,2,0),"")</f>
        <v/>
      </c>
      <c r="L2063" s="5">
        <f>IF('Ventas Pases'!$D2063="Red HEROIC",IFERROR(VLOOKUP('Ventas Pases'!$G2063,'Comisiones HEROIC'!$A$1:$B$11,2,0),15),IF('Ventas Pases'!$D2063="Red HEROIC",15,0))</f>
        <v>0</v>
      </c>
      <c r="M2063">
        <f>IF(pases[[#This Row],[Días Visita]]&lt;7,0,IF(pases[[#This Row],[Días Visita]]&lt;9,1,IF(pases[[#This Row],[Días Visita]]="Ilimitados",0,2)))</f>
        <v>0</v>
      </c>
      <c r="N2063" s="5">
        <f>IF(AND('Ventas Pases'!$A2063="Fuera de Temporada",'Ventas Pases'!$B2063=2019,pases[[#This Row],[Modo de Compra]]="Paquete"),30,0)</f>
        <v>0</v>
      </c>
      <c r="O2063" s="5">
        <f>-SUMIF(lift[Número de pase],pases[[#This Row],[Numero de Pase]],lift[Costo])</f>
        <v>0</v>
      </c>
    </row>
    <row r="2064" spans="1:15" x14ac:dyDescent="0.25">
      <c r="A2064" t="s">
        <v>7</v>
      </c>
      <c r="B2064">
        <v>2019</v>
      </c>
      <c r="C2064">
        <v>43506</v>
      </c>
      <c r="D2064" t="s">
        <v>8</v>
      </c>
      <c r="E2064">
        <v>43547</v>
      </c>
      <c r="F2064">
        <v>5</v>
      </c>
      <c r="G2064" t="s">
        <v>9</v>
      </c>
      <c r="H2064" t="s">
        <v>2082</v>
      </c>
      <c r="I2064" s="5">
        <v>600</v>
      </c>
      <c r="J2064" s="5">
        <f>IFERROR('Ventas Pases'!$I2064/'Ventas Pases'!$F2064,"PASE")</f>
        <v>120</v>
      </c>
      <c r="K2064" t="str">
        <f>IFERROR(VLOOKUP('Ventas Pases'!$J2064,'Comisiones HEROIC'!$E$1:$F$6,2,0),"")</f>
        <v/>
      </c>
      <c r="L2064" s="5">
        <f>IF('Ventas Pases'!$D2064="Red HEROIC",IFERROR(VLOOKUP('Ventas Pases'!$G2064,'Comisiones HEROIC'!$A$1:$B$11,2,0),15),IF('Ventas Pases'!$D2064="Red HEROIC",15,0))</f>
        <v>0</v>
      </c>
      <c r="M2064">
        <f>IF(pases[[#This Row],[Días Visita]]&lt;7,0,IF(pases[[#This Row],[Días Visita]]&lt;9,1,IF(pases[[#This Row],[Días Visita]]="Ilimitados",0,2)))</f>
        <v>0</v>
      </c>
      <c r="N2064" s="5">
        <f>IF(AND('Ventas Pases'!$A2064="Fuera de Temporada",'Ventas Pases'!$B2064=2019,pases[[#This Row],[Modo de Compra]]="Paquete"),30,0)</f>
        <v>0</v>
      </c>
      <c r="O2064" s="5">
        <f>-SUMIF(lift[Número de pase],pases[[#This Row],[Numero de Pase]],lift[Costo])</f>
        <v>0</v>
      </c>
    </row>
    <row r="2065" spans="1:15" x14ac:dyDescent="0.25">
      <c r="A2065" t="s">
        <v>7</v>
      </c>
      <c r="B2065">
        <v>2019</v>
      </c>
      <c r="C2065">
        <v>43502</v>
      </c>
      <c r="D2065" t="s">
        <v>8</v>
      </c>
      <c r="E2065">
        <v>43499</v>
      </c>
      <c r="F2065">
        <v>5</v>
      </c>
      <c r="G2065" t="s">
        <v>9</v>
      </c>
      <c r="H2065" t="s">
        <v>2083</v>
      </c>
      <c r="I2065" s="5">
        <v>600</v>
      </c>
      <c r="J2065" s="5">
        <f>IFERROR('Ventas Pases'!$I2065/'Ventas Pases'!$F2065,"PASE")</f>
        <v>120</v>
      </c>
      <c r="K2065" t="str">
        <f>IFERROR(VLOOKUP('Ventas Pases'!$J2065,'Comisiones HEROIC'!$E$1:$F$6,2,0),"")</f>
        <v/>
      </c>
      <c r="L2065" s="5">
        <f>IF('Ventas Pases'!$D2065="Red HEROIC",IFERROR(VLOOKUP('Ventas Pases'!$G2065,'Comisiones HEROIC'!$A$1:$B$11,2,0),15),IF('Ventas Pases'!$D2065="Red HEROIC",15,0))</f>
        <v>0</v>
      </c>
      <c r="M2065">
        <f>IF(pases[[#This Row],[Días Visita]]&lt;7,0,IF(pases[[#This Row],[Días Visita]]&lt;9,1,IF(pases[[#This Row],[Días Visita]]="Ilimitados",0,2)))</f>
        <v>0</v>
      </c>
      <c r="N2065" s="5">
        <f>IF(AND('Ventas Pases'!$A2065="Fuera de Temporada",'Ventas Pases'!$B2065=2019,pases[[#This Row],[Modo de Compra]]="Paquete"),30,0)</f>
        <v>0</v>
      </c>
      <c r="O2065" s="5">
        <f>-SUMIF(lift[Número de pase],pases[[#This Row],[Numero de Pase]],lift[Costo])</f>
        <v>0</v>
      </c>
    </row>
    <row r="2066" spans="1:15" x14ac:dyDescent="0.25">
      <c r="A2066" t="s">
        <v>7</v>
      </c>
      <c r="B2066">
        <v>2018</v>
      </c>
      <c r="C2066">
        <v>43170</v>
      </c>
      <c r="D2066" t="s">
        <v>8</v>
      </c>
      <c r="E2066">
        <v>43168</v>
      </c>
      <c r="F2066">
        <v>9</v>
      </c>
      <c r="G2066" t="s">
        <v>9</v>
      </c>
      <c r="H2066" t="s">
        <v>2084</v>
      </c>
      <c r="I2066" s="5">
        <v>1080</v>
      </c>
      <c r="J2066" s="5">
        <f>IFERROR('Ventas Pases'!$I2066/'Ventas Pases'!$F2066,"PASE")</f>
        <v>120</v>
      </c>
      <c r="K2066" t="str">
        <f>IFERROR(VLOOKUP('Ventas Pases'!$J2066,'Comisiones HEROIC'!$E$1:$F$6,2,0),"")</f>
        <v/>
      </c>
      <c r="L2066" s="5">
        <f>IF('Ventas Pases'!$D2066="Red HEROIC",IFERROR(VLOOKUP('Ventas Pases'!$G2066,'Comisiones HEROIC'!$A$1:$B$11,2,0),15),IF('Ventas Pases'!$D2066="Red HEROIC",15,0))</f>
        <v>0</v>
      </c>
      <c r="M2066">
        <f>IF(pases[[#This Row],[Días Visita]]&lt;7,0,IF(pases[[#This Row],[Días Visita]]&lt;9,1,IF(pases[[#This Row],[Días Visita]]="Ilimitados",0,2)))</f>
        <v>2</v>
      </c>
      <c r="N2066" s="5">
        <f>IF(AND('Ventas Pases'!$A2066="Fuera de Temporada",'Ventas Pases'!$B2066=2019,pases[[#This Row],[Modo de Compra]]="Paquete"),30,0)</f>
        <v>0</v>
      </c>
      <c r="O2066" s="5">
        <f>-SUMIF(lift[Número de pase],pases[[#This Row],[Numero de Pase]],lift[Costo])</f>
        <v>0</v>
      </c>
    </row>
    <row r="2067" spans="1:15" x14ac:dyDescent="0.25">
      <c r="A2067" t="s">
        <v>7</v>
      </c>
      <c r="B2067">
        <v>2018</v>
      </c>
      <c r="C2067">
        <v>43165</v>
      </c>
      <c r="D2067" t="s">
        <v>60</v>
      </c>
      <c r="E2067">
        <v>43165</v>
      </c>
      <c r="F2067">
        <v>8</v>
      </c>
      <c r="G2067" t="s">
        <v>9</v>
      </c>
      <c r="H2067" t="s">
        <v>2085</v>
      </c>
      <c r="I2067" s="5">
        <v>960</v>
      </c>
      <c r="J2067" s="5">
        <f>IFERROR('Ventas Pases'!$I2067/'Ventas Pases'!$F2067,"PASE")</f>
        <v>120</v>
      </c>
      <c r="K2067" t="str">
        <f>IFERROR(VLOOKUP('Ventas Pases'!$J2067,'Comisiones HEROIC'!$E$1:$F$6,2,0),"")</f>
        <v/>
      </c>
      <c r="L2067" s="5">
        <f>IF('Ventas Pases'!$D2067="Red HEROIC",IFERROR(VLOOKUP('Ventas Pases'!$G2067,'Comisiones HEROIC'!$A$1:$B$11,2,0),15),IF('Ventas Pases'!$D2067="Red HEROIC",15,0))</f>
        <v>0</v>
      </c>
      <c r="M2067">
        <f>IF(pases[[#This Row],[Días Visita]]&lt;7,0,IF(pases[[#This Row],[Días Visita]]&lt;9,1,IF(pases[[#This Row],[Días Visita]]="Ilimitados",0,2)))</f>
        <v>1</v>
      </c>
      <c r="N2067" s="5">
        <f>IF(AND('Ventas Pases'!$A2067="Fuera de Temporada",'Ventas Pases'!$B2067=2019,pases[[#This Row],[Modo de Compra]]="Paquete"),30,0)</f>
        <v>0</v>
      </c>
      <c r="O2067" s="5">
        <f>-SUMIF(lift[Número de pase],pases[[#This Row],[Numero de Pase]],lift[Costo])</f>
        <v>0</v>
      </c>
    </row>
    <row r="2068" spans="1:15" x14ac:dyDescent="0.25">
      <c r="A2068" t="s">
        <v>7</v>
      </c>
      <c r="B2068">
        <v>2019</v>
      </c>
      <c r="C2068">
        <v>43521</v>
      </c>
      <c r="D2068" t="s">
        <v>8</v>
      </c>
      <c r="E2068">
        <v>43419</v>
      </c>
      <c r="F2068" t="s">
        <v>11</v>
      </c>
      <c r="G2068" t="s">
        <v>9</v>
      </c>
      <c r="H2068" t="s">
        <v>2086</v>
      </c>
      <c r="I2068" s="5">
        <v>1950</v>
      </c>
      <c r="J2068" s="5" t="str">
        <f>IFERROR('Ventas Pases'!$I2068/'Ventas Pases'!$F2068,"PASE")</f>
        <v>PASE</v>
      </c>
      <c r="K2068" t="str">
        <f>IFERROR(VLOOKUP('Ventas Pases'!$J2068,'Comisiones HEROIC'!$E$1:$F$6,2,0),"")</f>
        <v/>
      </c>
      <c r="L2068" s="5">
        <f>IF('Ventas Pases'!$D2068="Red HEROIC",IFERROR(VLOOKUP('Ventas Pases'!$G2068,'Comisiones HEROIC'!$A$1:$B$11,2,0),15),IF('Ventas Pases'!$D2068="Red HEROIC",15,0))</f>
        <v>0</v>
      </c>
      <c r="M2068">
        <f>IF(pases[[#This Row],[Días Visita]]&lt;7,0,IF(pases[[#This Row],[Días Visita]]&lt;9,1,IF(pases[[#This Row],[Días Visita]]="Ilimitados",0,2)))</f>
        <v>0</v>
      </c>
      <c r="N2068" s="5">
        <f>IF(AND('Ventas Pases'!$A2068="Fuera de Temporada",'Ventas Pases'!$B2068=2019,pases[[#This Row],[Modo de Compra]]="Paquete"),30,0)</f>
        <v>0</v>
      </c>
      <c r="O2068" s="5">
        <f>-SUMIF(lift[Número de pase],pases[[#This Row],[Numero de Pase]],lift[Costo])</f>
        <v>-644</v>
      </c>
    </row>
    <row r="2069" spans="1:15" x14ac:dyDescent="0.25">
      <c r="A2069" t="s">
        <v>7</v>
      </c>
      <c r="B2069">
        <v>2018</v>
      </c>
      <c r="C2069">
        <v>43456</v>
      </c>
      <c r="D2069" t="s">
        <v>14</v>
      </c>
      <c r="E2069">
        <v>43182</v>
      </c>
      <c r="F2069">
        <v>5</v>
      </c>
      <c r="G2069" t="s">
        <v>19</v>
      </c>
      <c r="H2069" t="s">
        <v>2087</v>
      </c>
      <c r="I2069" s="5">
        <v>700</v>
      </c>
      <c r="J2069" s="5">
        <f>IFERROR('Ventas Pases'!$I2069/'Ventas Pases'!$F2069,"PASE")</f>
        <v>140</v>
      </c>
      <c r="K2069" t="str">
        <f>IFERROR(VLOOKUP('Ventas Pases'!$J2069,'Comisiones HEROIC'!$E$1:$F$6,2,0),"")</f>
        <v/>
      </c>
      <c r="L2069" s="5">
        <f>IF('Ventas Pases'!$D2069="Red HEROIC",IFERROR(VLOOKUP('Ventas Pases'!$G2069,'Comisiones HEROIC'!$A$1:$B$11,2,0),15),IF('Ventas Pases'!$D2069="Red HEROIC",15,0))</f>
        <v>15</v>
      </c>
      <c r="M2069">
        <f>IF(pases[[#This Row],[Días Visita]]&lt;7,0,IF(pases[[#This Row],[Días Visita]]&lt;9,1,IF(pases[[#This Row],[Días Visita]]="Ilimitados",0,2)))</f>
        <v>0</v>
      </c>
      <c r="N2069" s="5">
        <f>IF(AND('Ventas Pases'!$A2069="Fuera de Temporada",'Ventas Pases'!$B2069=2019,pases[[#This Row],[Modo de Compra]]="Paquete"),30,0)</f>
        <v>0</v>
      </c>
      <c r="O2069" s="5">
        <f>-SUMIF(lift[Número de pase],pases[[#This Row],[Numero de Pase]],lift[Costo])</f>
        <v>0</v>
      </c>
    </row>
    <row r="2070" spans="1:15" x14ac:dyDescent="0.25">
      <c r="A2070" t="s">
        <v>13</v>
      </c>
      <c r="B2070">
        <v>2019</v>
      </c>
      <c r="C2070">
        <v>43368</v>
      </c>
      <c r="D2070" t="s">
        <v>17</v>
      </c>
      <c r="E2070">
        <v>43194</v>
      </c>
      <c r="F2070">
        <v>4</v>
      </c>
      <c r="G2070" t="s">
        <v>9</v>
      </c>
      <c r="H2070" t="s">
        <v>2088</v>
      </c>
      <c r="I2070" s="5">
        <v>440</v>
      </c>
      <c r="J2070" s="5">
        <f>IFERROR('Ventas Pases'!$I2070/'Ventas Pases'!$F2070,"PASE")</f>
        <v>110</v>
      </c>
      <c r="K2070" t="str">
        <f>IFERROR(VLOOKUP('Ventas Pases'!$J2070,'Comisiones HEROIC'!$E$1:$F$6,2,0),"")</f>
        <v>Elton Hotel</v>
      </c>
      <c r="L2070" s="5">
        <f>IF('Ventas Pases'!$D2070="Red HEROIC",IFERROR(VLOOKUP('Ventas Pases'!$G2070,'Comisiones HEROIC'!$A$1:$B$11,2,0),15),IF('Ventas Pases'!$D2070="Red HEROIC",15,0))</f>
        <v>0</v>
      </c>
      <c r="M2070">
        <f>IF(pases[[#This Row],[Días Visita]]&lt;7,0,IF(pases[[#This Row],[Días Visita]]&lt;9,1,IF(pases[[#This Row],[Días Visita]]="Ilimitados",0,2)))</f>
        <v>0</v>
      </c>
      <c r="N2070" s="5">
        <f>IF(AND('Ventas Pases'!$A2070="Fuera de Temporada",'Ventas Pases'!$B2070=2019,pases[[#This Row],[Modo de Compra]]="Paquete"),30,0)</f>
        <v>30</v>
      </c>
      <c r="O2070" s="5">
        <f>-SUMIF(lift[Número de pase],pases[[#This Row],[Numero de Pase]],lift[Costo])</f>
        <v>0</v>
      </c>
    </row>
    <row r="2071" spans="1:15" x14ac:dyDescent="0.25">
      <c r="A2071" t="s">
        <v>7</v>
      </c>
      <c r="B2071">
        <v>2019</v>
      </c>
      <c r="C2071">
        <v>43449</v>
      </c>
      <c r="D2071" t="s">
        <v>14</v>
      </c>
      <c r="E2071">
        <v>43516</v>
      </c>
      <c r="F2071">
        <v>9</v>
      </c>
      <c r="G2071" t="s">
        <v>19</v>
      </c>
      <c r="H2071" t="s">
        <v>2089</v>
      </c>
      <c r="I2071" s="5">
        <v>1260</v>
      </c>
      <c r="J2071" s="5">
        <f>IFERROR('Ventas Pases'!$I2071/'Ventas Pases'!$F2071,"PASE")</f>
        <v>140</v>
      </c>
      <c r="K2071" t="str">
        <f>IFERROR(VLOOKUP('Ventas Pases'!$J2071,'Comisiones HEROIC'!$E$1:$F$6,2,0),"")</f>
        <v/>
      </c>
      <c r="L2071" s="5">
        <f>IF('Ventas Pases'!$D2071="Red HEROIC",IFERROR(VLOOKUP('Ventas Pases'!$G2071,'Comisiones HEROIC'!$A$1:$B$11,2,0),15),IF('Ventas Pases'!$D2071="Red HEROIC",15,0))</f>
        <v>15</v>
      </c>
      <c r="M2071">
        <f>IF(pases[[#This Row],[Días Visita]]&lt;7,0,IF(pases[[#This Row],[Días Visita]]&lt;9,1,IF(pases[[#This Row],[Días Visita]]="Ilimitados",0,2)))</f>
        <v>2</v>
      </c>
      <c r="N2071" s="5">
        <f>IF(AND('Ventas Pases'!$A2071="Fuera de Temporada",'Ventas Pases'!$B2071=2019,pases[[#This Row],[Modo de Compra]]="Paquete"),30,0)</f>
        <v>0</v>
      </c>
      <c r="O2071" s="5">
        <f>-SUMIF(lift[Número de pase],pases[[#This Row],[Numero de Pase]],lift[Costo])</f>
        <v>0</v>
      </c>
    </row>
    <row r="2072" spans="1:15" x14ac:dyDescent="0.25">
      <c r="A2072" t="s">
        <v>7</v>
      </c>
      <c r="B2072">
        <v>2019</v>
      </c>
      <c r="C2072">
        <v>43548</v>
      </c>
      <c r="D2072" t="s">
        <v>14</v>
      </c>
      <c r="E2072">
        <v>43543</v>
      </c>
      <c r="F2072">
        <v>4</v>
      </c>
      <c r="G2072" t="s">
        <v>27</v>
      </c>
      <c r="H2072" t="s">
        <v>2090</v>
      </c>
      <c r="I2072" s="5">
        <v>560</v>
      </c>
      <c r="J2072" s="5">
        <f>IFERROR('Ventas Pases'!$I2072/'Ventas Pases'!$F2072,"PASE")</f>
        <v>140</v>
      </c>
      <c r="K2072" t="str">
        <f>IFERROR(VLOOKUP('Ventas Pases'!$J2072,'Comisiones HEROIC'!$E$1:$F$6,2,0),"")</f>
        <v/>
      </c>
      <c r="L2072" s="5">
        <f>IF('Ventas Pases'!$D2072="Red HEROIC",IFERROR(VLOOKUP('Ventas Pases'!$G2072,'Comisiones HEROIC'!$A$1:$B$11,2,0),15),IF('Ventas Pases'!$D2072="Red HEROIC",15,0))</f>
        <v>15</v>
      </c>
      <c r="M2072">
        <f>IF(pases[[#This Row],[Días Visita]]&lt;7,0,IF(pases[[#This Row],[Días Visita]]&lt;9,1,IF(pases[[#This Row],[Días Visita]]="Ilimitados",0,2)))</f>
        <v>0</v>
      </c>
      <c r="N2072" s="5">
        <f>IF(AND('Ventas Pases'!$A2072="Fuera de Temporada",'Ventas Pases'!$B2072=2019,pases[[#This Row],[Modo de Compra]]="Paquete"),30,0)</f>
        <v>0</v>
      </c>
      <c r="O2072" s="5">
        <f>-SUMIF(lift[Número de pase],pases[[#This Row],[Numero de Pase]],lift[Costo])</f>
        <v>0</v>
      </c>
    </row>
    <row r="2073" spans="1:15" x14ac:dyDescent="0.25">
      <c r="A2073" t="s">
        <v>13</v>
      </c>
      <c r="B2073">
        <v>2019</v>
      </c>
      <c r="C2073">
        <v>43204</v>
      </c>
      <c r="D2073" t="s">
        <v>60</v>
      </c>
      <c r="E2073">
        <v>43283</v>
      </c>
      <c r="F2073">
        <v>9</v>
      </c>
      <c r="G2073" t="s">
        <v>9</v>
      </c>
      <c r="H2073" t="s">
        <v>2091</v>
      </c>
      <c r="I2073" s="5">
        <v>1080</v>
      </c>
      <c r="J2073" s="5">
        <f>IFERROR('Ventas Pases'!$I2073/'Ventas Pases'!$F2073,"PASE")</f>
        <v>120</v>
      </c>
      <c r="K2073" t="str">
        <f>IFERROR(VLOOKUP('Ventas Pases'!$J2073,'Comisiones HEROIC'!$E$1:$F$6,2,0),"")</f>
        <v/>
      </c>
      <c r="L2073" s="5">
        <f>IF('Ventas Pases'!$D2073="Red HEROIC",IFERROR(VLOOKUP('Ventas Pases'!$G2073,'Comisiones HEROIC'!$A$1:$B$11,2,0),15),IF('Ventas Pases'!$D2073="Red HEROIC",15,0))</f>
        <v>0</v>
      </c>
      <c r="M2073">
        <f>IF(pases[[#This Row],[Días Visita]]&lt;7,0,IF(pases[[#This Row],[Días Visita]]&lt;9,1,IF(pases[[#This Row],[Días Visita]]="Ilimitados",0,2)))</f>
        <v>2</v>
      </c>
      <c r="N2073" s="5">
        <f>IF(AND('Ventas Pases'!$A2073="Fuera de Temporada",'Ventas Pases'!$B2073=2019,pases[[#This Row],[Modo de Compra]]="Paquete"),30,0)</f>
        <v>0</v>
      </c>
      <c r="O2073" s="5">
        <f>-SUMIF(lift[Número de pase],pases[[#This Row],[Numero de Pase]],lift[Costo])</f>
        <v>0</v>
      </c>
    </row>
    <row r="2074" spans="1:15" x14ac:dyDescent="0.25">
      <c r="A2074" t="s">
        <v>7</v>
      </c>
      <c r="B2074">
        <v>2019</v>
      </c>
      <c r="C2074">
        <v>43530</v>
      </c>
      <c r="D2074" t="s">
        <v>8</v>
      </c>
      <c r="E2074">
        <v>43419</v>
      </c>
      <c r="F2074" t="s">
        <v>11</v>
      </c>
      <c r="G2074" t="s">
        <v>9</v>
      </c>
      <c r="H2074" t="s">
        <v>2092</v>
      </c>
      <c r="I2074" s="5">
        <v>1950</v>
      </c>
      <c r="J2074" s="5" t="str">
        <f>IFERROR('Ventas Pases'!$I2074/'Ventas Pases'!$F2074,"PASE")</f>
        <v>PASE</v>
      </c>
      <c r="K2074" t="str">
        <f>IFERROR(VLOOKUP('Ventas Pases'!$J2074,'Comisiones HEROIC'!$E$1:$F$6,2,0),"")</f>
        <v/>
      </c>
      <c r="L2074" s="5">
        <f>IF('Ventas Pases'!$D2074="Red HEROIC",IFERROR(VLOOKUP('Ventas Pases'!$G2074,'Comisiones HEROIC'!$A$1:$B$11,2,0),15),IF('Ventas Pases'!$D2074="Red HEROIC",15,0))</f>
        <v>0</v>
      </c>
      <c r="M2074">
        <f>IF(pases[[#This Row],[Días Visita]]&lt;7,0,IF(pases[[#This Row],[Días Visita]]&lt;9,1,IF(pases[[#This Row],[Días Visita]]="Ilimitados",0,2)))</f>
        <v>0</v>
      </c>
      <c r="N2074" s="5">
        <f>IF(AND('Ventas Pases'!$A2074="Fuera de Temporada",'Ventas Pases'!$B2074=2019,pases[[#This Row],[Modo de Compra]]="Paquete"),30,0)</f>
        <v>0</v>
      </c>
      <c r="O2074" s="5">
        <f>-SUMIF(lift[Número de pase],pases[[#This Row],[Numero de Pase]],lift[Costo])</f>
        <v>-460</v>
      </c>
    </row>
    <row r="2075" spans="1:15" x14ac:dyDescent="0.25">
      <c r="A2075" t="s">
        <v>13</v>
      </c>
      <c r="B2075">
        <v>2018</v>
      </c>
      <c r="C2075">
        <v>43287</v>
      </c>
      <c r="D2075" t="s">
        <v>8</v>
      </c>
      <c r="E2075">
        <v>42850</v>
      </c>
      <c r="F2075">
        <v>3</v>
      </c>
      <c r="G2075" t="s">
        <v>9</v>
      </c>
      <c r="H2075" t="s">
        <v>2093</v>
      </c>
      <c r="I2075" s="5">
        <v>360</v>
      </c>
      <c r="J2075" s="5">
        <f>IFERROR('Ventas Pases'!$I2075/'Ventas Pases'!$F2075,"PASE")</f>
        <v>120</v>
      </c>
      <c r="K2075" t="str">
        <f>IFERROR(VLOOKUP('Ventas Pases'!$J2075,'Comisiones HEROIC'!$E$1:$F$6,2,0),"")</f>
        <v/>
      </c>
      <c r="L2075" s="5">
        <f>IF('Ventas Pases'!$D2075="Red HEROIC",IFERROR(VLOOKUP('Ventas Pases'!$G2075,'Comisiones HEROIC'!$A$1:$B$11,2,0),15),IF('Ventas Pases'!$D2075="Red HEROIC",15,0))</f>
        <v>0</v>
      </c>
      <c r="M2075">
        <f>IF(pases[[#This Row],[Días Visita]]&lt;7,0,IF(pases[[#This Row],[Días Visita]]&lt;9,1,IF(pases[[#This Row],[Días Visita]]="Ilimitados",0,2)))</f>
        <v>0</v>
      </c>
      <c r="N2075" s="5">
        <f>IF(AND('Ventas Pases'!$A2075="Fuera de Temporada",'Ventas Pases'!$B2075=2019,pases[[#This Row],[Modo de Compra]]="Paquete"),30,0)</f>
        <v>0</v>
      </c>
      <c r="O2075" s="5">
        <f>-SUMIF(lift[Número de pase],pases[[#This Row],[Numero de Pase]],lift[Costo])</f>
        <v>0</v>
      </c>
    </row>
    <row r="2076" spans="1:15" x14ac:dyDescent="0.25">
      <c r="A2076" t="s">
        <v>7</v>
      </c>
      <c r="B2076">
        <v>2019</v>
      </c>
      <c r="C2076">
        <v>43430</v>
      </c>
      <c r="D2076" t="s">
        <v>14</v>
      </c>
      <c r="E2076">
        <v>43498</v>
      </c>
      <c r="F2076">
        <v>9</v>
      </c>
      <c r="G2076" t="s">
        <v>15</v>
      </c>
      <c r="H2076" t="s">
        <v>2094</v>
      </c>
      <c r="I2076" s="5">
        <v>1260</v>
      </c>
      <c r="J2076" s="5">
        <f>IFERROR('Ventas Pases'!$I2076/'Ventas Pases'!$F2076,"PASE")</f>
        <v>140</v>
      </c>
      <c r="K2076" t="str">
        <f>IFERROR(VLOOKUP('Ventas Pases'!$J2076,'Comisiones HEROIC'!$E$1:$F$6,2,0),"")</f>
        <v/>
      </c>
      <c r="L2076" s="5">
        <f>IF('Ventas Pases'!$D2076="Red HEROIC",IFERROR(VLOOKUP('Ventas Pases'!$G2076,'Comisiones HEROIC'!$A$1:$B$11,2,0),15),IF('Ventas Pases'!$D2076="Red HEROIC",15,0))</f>
        <v>12</v>
      </c>
      <c r="M2076">
        <f>IF(pases[[#This Row],[Días Visita]]&lt;7,0,IF(pases[[#This Row],[Días Visita]]&lt;9,1,IF(pases[[#This Row],[Días Visita]]="Ilimitados",0,2)))</f>
        <v>2</v>
      </c>
      <c r="N2076" s="5">
        <f>IF(AND('Ventas Pases'!$A2076="Fuera de Temporada",'Ventas Pases'!$B2076=2019,pases[[#This Row],[Modo de Compra]]="Paquete"),30,0)</f>
        <v>0</v>
      </c>
      <c r="O2076" s="5">
        <f>-SUMIF(lift[Número de pase],pases[[#This Row],[Numero de Pase]],lift[Costo])</f>
        <v>0</v>
      </c>
    </row>
    <row r="2077" spans="1:15" x14ac:dyDescent="0.25">
      <c r="A2077" t="s">
        <v>7</v>
      </c>
      <c r="B2077">
        <v>2019</v>
      </c>
      <c r="C2077">
        <v>43528</v>
      </c>
      <c r="D2077" t="s">
        <v>8</v>
      </c>
      <c r="E2077">
        <v>43419</v>
      </c>
      <c r="F2077" t="s">
        <v>11</v>
      </c>
      <c r="G2077" t="s">
        <v>9</v>
      </c>
      <c r="H2077" t="s">
        <v>2095</v>
      </c>
      <c r="I2077" s="5">
        <v>1950</v>
      </c>
      <c r="J2077" s="5" t="str">
        <f>IFERROR('Ventas Pases'!$I2077/'Ventas Pases'!$F2077,"PASE")</f>
        <v>PASE</v>
      </c>
      <c r="K2077" t="str">
        <f>IFERROR(VLOOKUP('Ventas Pases'!$J2077,'Comisiones HEROIC'!$E$1:$F$6,2,0),"")</f>
        <v/>
      </c>
      <c r="L2077" s="5">
        <f>IF('Ventas Pases'!$D2077="Red HEROIC",IFERROR(VLOOKUP('Ventas Pases'!$G2077,'Comisiones HEROIC'!$A$1:$B$11,2,0),15),IF('Ventas Pases'!$D2077="Red HEROIC",15,0))</f>
        <v>0</v>
      </c>
      <c r="M2077">
        <f>IF(pases[[#This Row],[Días Visita]]&lt;7,0,IF(pases[[#This Row],[Días Visita]]&lt;9,1,IF(pases[[#This Row],[Días Visita]]="Ilimitados",0,2)))</f>
        <v>0</v>
      </c>
      <c r="N2077" s="5">
        <f>IF(AND('Ventas Pases'!$A2077="Fuera de Temporada",'Ventas Pases'!$B2077=2019,pases[[#This Row],[Modo de Compra]]="Paquete"),30,0)</f>
        <v>0</v>
      </c>
      <c r="O2077" s="5">
        <f>-SUMIF(lift[Número de pase],pases[[#This Row],[Numero de Pase]],lift[Costo])</f>
        <v>-276</v>
      </c>
    </row>
    <row r="2078" spans="1:15" x14ac:dyDescent="0.25">
      <c r="A2078" t="s">
        <v>7</v>
      </c>
      <c r="B2078">
        <v>2018</v>
      </c>
      <c r="C2078">
        <v>43450</v>
      </c>
      <c r="D2078" t="s">
        <v>60</v>
      </c>
      <c r="E2078">
        <v>43095</v>
      </c>
      <c r="F2078">
        <v>4</v>
      </c>
      <c r="G2078" t="s">
        <v>9</v>
      </c>
      <c r="H2078" t="s">
        <v>2096</v>
      </c>
      <c r="I2078" s="5">
        <v>480</v>
      </c>
      <c r="J2078" s="5">
        <f>IFERROR('Ventas Pases'!$I2078/'Ventas Pases'!$F2078,"PASE")</f>
        <v>120</v>
      </c>
      <c r="K2078" t="str">
        <f>IFERROR(VLOOKUP('Ventas Pases'!$J2078,'Comisiones HEROIC'!$E$1:$F$6,2,0),"")</f>
        <v/>
      </c>
      <c r="L2078" s="5">
        <f>IF('Ventas Pases'!$D2078="Red HEROIC",IFERROR(VLOOKUP('Ventas Pases'!$G2078,'Comisiones HEROIC'!$A$1:$B$11,2,0),15),IF('Ventas Pases'!$D2078="Red HEROIC",15,0))</f>
        <v>0</v>
      </c>
      <c r="M2078">
        <f>IF(pases[[#This Row],[Días Visita]]&lt;7,0,IF(pases[[#This Row],[Días Visita]]&lt;9,1,IF(pases[[#This Row],[Días Visita]]="Ilimitados",0,2)))</f>
        <v>0</v>
      </c>
      <c r="N2078" s="5">
        <f>IF(AND('Ventas Pases'!$A2078="Fuera de Temporada",'Ventas Pases'!$B2078=2019,pases[[#This Row],[Modo de Compra]]="Paquete"),30,0)</f>
        <v>0</v>
      </c>
      <c r="O2078" s="5">
        <f>-SUMIF(lift[Número de pase],pases[[#This Row],[Numero de Pase]],lift[Costo])</f>
        <v>0</v>
      </c>
    </row>
    <row r="2079" spans="1:15" x14ac:dyDescent="0.25">
      <c r="A2079" t="s">
        <v>13</v>
      </c>
      <c r="B2079">
        <v>2019</v>
      </c>
      <c r="C2079">
        <v>43231</v>
      </c>
      <c r="D2079" t="s">
        <v>14</v>
      </c>
      <c r="E2079">
        <v>43277</v>
      </c>
      <c r="F2079">
        <v>2</v>
      </c>
      <c r="G2079" t="s">
        <v>15</v>
      </c>
      <c r="H2079" t="s">
        <v>2097</v>
      </c>
      <c r="I2079" s="5">
        <v>280</v>
      </c>
      <c r="J2079" s="5">
        <f>IFERROR('Ventas Pases'!$I2079/'Ventas Pases'!$F2079,"PASE")</f>
        <v>140</v>
      </c>
      <c r="K2079" t="str">
        <f>IFERROR(VLOOKUP('Ventas Pases'!$J2079,'Comisiones HEROIC'!$E$1:$F$6,2,0),"")</f>
        <v/>
      </c>
      <c r="L2079" s="5">
        <f>IF('Ventas Pases'!$D2079="Red HEROIC",IFERROR(VLOOKUP('Ventas Pases'!$G2079,'Comisiones HEROIC'!$A$1:$B$11,2,0),15),IF('Ventas Pases'!$D2079="Red HEROIC",15,0))</f>
        <v>12</v>
      </c>
      <c r="M2079">
        <f>IF(pases[[#This Row],[Días Visita]]&lt;7,0,IF(pases[[#This Row],[Días Visita]]&lt;9,1,IF(pases[[#This Row],[Días Visita]]="Ilimitados",0,2)))</f>
        <v>0</v>
      </c>
      <c r="N2079" s="5">
        <f>IF(AND('Ventas Pases'!$A2079="Fuera de Temporada",'Ventas Pases'!$B2079=2019,pases[[#This Row],[Modo de Compra]]="Paquete"),30,0)</f>
        <v>0</v>
      </c>
      <c r="O2079" s="5">
        <f>-SUMIF(lift[Número de pase],pases[[#This Row],[Numero de Pase]],lift[Costo])</f>
        <v>0</v>
      </c>
    </row>
    <row r="2080" spans="1:15" x14ac:dyDescent="0.25">
      <c r="A2080" t="s">
        <v>7</v>
      </c>
      <c r="B2080">
        <v>2019</v>
      </c>
      <c r="C2080">
        <v>43441</v>
      </c>
      <c r="D2080" t="s">
        <v>8</v>
      </c>
      <c r="E2080">
        <v>43419</v>
      </c>
      <c r="F2080" t="s">
        <v>11</v>
      </c>
      <c r="G2080" t="s">
        <v>9</v>
      </c>
      <c r="H2080" t="s">
        <v>2098</v>
      </c>
      <c r="I2080" s="5">
        <v>1950</v>
      </c>
      <c r="J2080" s="5" t="str">
        <f>IFERROR('Ventas Pases'!$I2080/'Ventas Pases'!$F2080,"PASE")</f>
        <v>PASE</v>
      </c>
      <c r="K2080" t="str">
        <f>IFERROR(VLOOKUP('Ventas Pases'!$J2080,'Comisiones HEROIC'!$E$1:$F$6,2,0),"")</f>
        <v/>
      </c>
      <c r="L2080" s="5">
        <f>IF('Ventas Pases'!$D2080="Red HEROIC",IFERROR(VLOOKUP('Ventas Pases'!$G2080,'Comisiones HEROIC'!$A$1:$B$11,2,0),15),IF('Ventas Pases'!$D2080="Red HEROIC",15,0))</f>
        <v>0</v>
      </c>
      <c r="M2080">
        <f>IF(pases[[#This Row],[Días Visita]]&lt;7,0,IF(pases[[#This Row],[Días Visita]]&lt;9,1,IF(pases[[#This Row],[Días Visita]]="Ilimitados",0,2)))</f>
        <v>0</v>
      </c>
      <c r="N2080" s="5">
        <f>IF(AND('Ventas Pases'!$A2080="Fuera de Temporada",'Ventas Pases'!$B2080=2019,pases[[#This Row],[Modo de Compra]]="Paquete"),30,0)</f>
        <v>0</v>
      </c>
      <c r="O2080" s="5">
        <f>-SUMIF(lift[Número de pase],pases[[#This Row],[Numero de Pase]],lift[Costo])</f>
        <v>-552</v>
      </c>
    </row>
    <row r="2081" spans="1:15" x14ac:dyDescent="0.25">
      <c r="A2081" t="s">
        <v>7</v>
      </c>
      <c r="B2081">
        <v>2019</v>
      </c>
      <c r="C2081">
        <v>43526</v>
      </c>
      <c r="D2081" t="s">
        <v>17</v>
      </c>
      <c r="E2081">
        <v>43545</v>
      </c>
      <c r="F2081">
        <v>9</v>
      </c>
      <c r="G2081" t="s">
        <v>9</v>
      </c>
      <c r="H2081" t="s">
        <v>2099</v>
      </c>
      <c r="I2081" s="5">
        <v>945</v>
      </c>
      <c r="J2081" s="5">
        <f>IFERROR('Ventas Pases'!$I2081/'Ventas Pases'!$F2081,"PASE")</f>
        <v>105</v>
      </c>
      <c r="K2081" t="str">
        <f>IFERROR(VLOOKUP('Ventas Pases'!$J2081,'Comisiones HEROIC'!$E$1:$F$6,2,0),"")</f>
        <v>OI Hotels</v>
      </c>
      <c r="L2081" s="5">
        <f>IF('Ventas Pases'!$D2081="Red HEROIC",IFERROR(VLOOKUP('Ventas Pases'!$G2081,'Comisiones HEROIC'!$A$1:$B$11,2,0),15),IF('Ventas Pases'!$D2081="Red HEROIC",15,0))</f>
        <v>0</v>
      </c>
      <c r="M2081">
        <f>IF(pases[[#This Row],[Días Visita]]&lt;7,0,IF(pases[[#This Row],[Días Visita]]&lt;9,1,IF(pases[[#This Row],[Días Visita]]="Ilimitados",0,2)))</f>
        <v>2</v>
      </c>
      <c r="N2081" s="5">
        <f>IF(AND('Ventas Pases'!$A2081="Fuera de Temporada",'Ventas Pases'!$B2081=2019,pases[[#This Row],[Modo de Compra]]="Paquete"),30,0)</f>
        <v>0</v>
      </c>
      <c r="O2081" s="5">
        <f>-SUMIF(lift[Número de pase],pases[[#This Row],[Numero de Pase]],lift[Costo])</f>
        <v>0</v>
      </c>
    </row>
    <row r="2082" spans="1:15" x14ac:dyDescent="0.25">
      <c r="A2082" t="s">
        <v>13</v>
      </c>
      <c r="B2082">
        <v>2018</v>
      </c>
      <c r="C2082">
        <v>43234</v>
      </c>
      <c r="D2082" t="s">
        <v>8</v>
      </c>
      <c r="E2082">
        <v>42857</v>
      </c>
      <c r="F2082">
        <v>2</v>
      </c>
      <c r="G2082" t="s">
        <v>9</v>
      </c>
      <c r="H2082" t="s">
        <v>2100</v>
      </c>
      <c r="I2082" s="5">
        <v>240</v>
      </c>
      <c r="J2082" s="5">
        <f>IFERROR('Ventas Pases'!$I2082/'Ventas Pases'!$F2082,"PASE")</f>
        <v>120</v>
      </c>
      <c r="K2082" t="str">
        <f>IFERROR(VLOOKUP('Ventas Pases'!$J2082,'Comisiones HEROIC'!$E$1:$F$6,2,0),"")</f>
        <v/>
      </c>
      <c r="L2082" s="5">
        <f>IF('Ventas Pases'!$D2082="Red HEROIC",IFERROR(VLOOKUP('Ventas Pases'!$G2082,'Comisiones HEROIC'!$A$1:$B$11,2,0),15),IF('Ventas Pases'!$D2082="Red HEROIC",15,0))</f>
        <v>0</v>
      </c>
      <c r="M2082">
        <f>IF(pases[[#This Row],[Días Visita]]&lt;7,0,IF(pases[[#This Row],[Días Visita]]&lt;9,1,IF(pases[[#This Row],[Días Visita]]="Ilimitados",0,2)))</f>
        <v>0</v>
      </c>
      <c r="N2082" s="5">
        <f>IF(AND('Ventas Pases'!$A2082="Fuera de Temporada",'Ventas Pases'!$B2082=2019,pases[[#This Row],[Modo de Compra]]="Paquete"),30,0)</f>
        <v>0</v>
      </c>
      <c r="O2082" s="5">
        <f>-SUMIF(lift[Número de pase],pases[[#This Row],[Numero de Pase]],lift[Costo])</f>
        <v>0</v>
      </c>
    </row>
    <row r="2083" spans="1:15" x14ac:dyDescent="0.25">
      <c r="A2083" t="s">
        <v>7</v>
      </c>
      <c r="B2083">
        <v>2019</v>
      </c>
      <c r="C2083">
        <v>43547</v>
      </c>
      <c r="D2083" t="s">
        <v>17</v>
      </c>
      <c r="E2083">
        <v>43539</v>
      </c>
      <c r="F2083">
        <v>9</v>
      </c>
      <c r="G2083" t="s">
        <v>9</v>
      </c>
      <c r="H2083" t="s">
        <v>2101</v>
      </c>
      <c r="I2083" s="5">
        <v>990</v>
      </c>
      <c r="J2083" s="5">
        <f>IFERROR('Ventas Pases'!$I2083/'Ventas Pases'!$F2083,"PASE")</f>
        <v>110</v>
      </c>
      <c r="K2083" t="str">
        <f>IFERROR(VLOOKUP('Ventas Pases'!$J2083,'Comisiones HEROIC'!$E$1:$F$6,2,0),"")</f>
        <v>Elton Hotel</v>
      </c>
      <c r="L2083" s="5">
        <f>IF('Ventas Pases'!$D2083="Red HEROIC",IFERROR(VLOOKUP('Ventas Pases'!$G2083,'Comisiones HEROIC'!$A$1:$B$11,2,0),15),IF('Ventas Pases'!$D2083="Red HEROIC",15,0))</f>
        <v>0</v>
      </c>
      <c r="M2083">
        <f>IF(pases[[#This Row],[Días Visita]]&lt;7,0,IF(pases[[#This Row],[Días Visita]]&lt;9,1,IF(pases[[#This Row],[Días Visita]]="Ilimitados",0,2)))</f>
        <v>2</v>
      </c>
      <c r="N2083" s="5">
        <f>IF(AND('Ventas Pases'!$A2083="Fuera de Temporada",'Ventas Pases'!$B2083=2019,pases[[#This Row],[Modo de Compra]]="Paquete"),30,0)</f>
        <v>0</v>
      </c>
      <c r="O2083" s="5">
        <f>-SUMIF(lift[Número de pase],pases[[#This Row],[Numero de Pase]],lift[Costo])</f>
        <v>0</v>
      </c>
    </row>
    <row r="2084" spans="1:15" x14ac:dyDescent="0.25">
      <c r="A2084" t="s">
        <v>7</v>
      </c>
      <c r="B2084">
        <v>2019</v>
      </c>
      <c r="C2084">
        <v>43513</v>
      </c>
      <c r="D2084" t="s">
        <v>8</v>
      </c>
      <c r="E2084">
        <v>43546</v>
      </c>
      <c r="F2084">
        <v>4</v>
      </c>
      <c r="G2084" t="s">
        <v>9</v>
      </c>
      <c r="H2084" t="s">
        <v>2102</v>
      </c>
      <c r="I2084" s="5">
        <v>480</v>
      </c>
      <c r="J2084" s="5">
        <f>IFERROR('Ventas Pases'!$I2084/'Ventas Pases'!$F2084,"PASE")</f>
        <v>120</v>
      </c>
      <c r="K2084" t="str">
        <f>IFERROR(VLOOKUP('Ventas Pases'!$J2084,'Comisiones HEROIC'!$E$1:$F$6,2,0),"")</f>
        <v/>
      </c>
      <c r="L2084" s="5">
        <f>IF('Ventas Pases'!$D2084="Red HEROIC",IFERROR(VLOOKUP('Ventas Pases'!$G2084,'Comisiones HEROIC'!$A$1:$B$11,2,0),15),IF('Ventas Pases'!$D2084="Red HEROIC",15,0))</f>
        <v>0</v>
      </c>
      <c r="M2084">
        <f>IF(pases[[#This Row],[Días Visita]]&lt;7,0,IF(pases[[#This Row],[Días Visita]]&lt;9,1,IF(pases[[#This Row],[Días Visita]]="Ilimitados",0,2)))</f>
        <v>0</v>
      </c>
      <c r="N2084" s="5">
        <f>IF(AND('Ventas Pases'!$A2084="Fuera de Temporada",'Ventas Pases'!$B2084=2019,pases[[#This Row],[Modo de Compra]]="Paquete"),30,0)</f>
        <v>0</v>
      </c>
      <c r="O2084" s="5">
        <f>-SUMIF(lift[Número de pase],pases[[#This Row],[Numero de Pase]],lift[Costo])</f>
        <v>0</v>
      </c>
    </row>
    <row r="2085" spans="1:15" x14ac:dyDescent="0.25">
      <c r="A2085" t="s">
        <v>7</v>
      </c>
      <c r="B2085">
        <v>2018</v>
      </c>
      <c r="C2085">
        <v>43171</v>
      </c>
      <c r="D2085" t="s">
        <v>14</v>
      </c>
      <c r="E2085">
        <v>43174</v>
      </c>
      <c r="F2085">
        <v>7</v>
      </c>
      <c r="G2085" t="s">
        <v>33</v>
      </c>
      <c r="H2085" t="s">
        <v>2103</v>
      </c>
      <c r="I2085" s="5">
        <v>980</v>
      </c>
      <c r="J2085" s="5">
        <f>IFERROR('Ventas Pases'!$I2085/'Ventas Pases'!$F2085,"PASE")</f>
        <v>140</v>
      </c>
      <c r="K2085" t="str">
        <f>IFERROR(VLOOKUP('Ventas Pases'!$J2085,'Comisiones HEROIC'!$E$1:$F$6,2,0),"")</f>
        <v/>
      </c>
      <c r="L2085" s="5">
        <f>IF('Ventas Pases'!$D2085="Red HEROIC",IFERROR(VLOOKUP('Ventas Pases'!$G2085,'Comisiones HEROIC'!$A$1:$B$11,2,0),15),IF('Ventas Pases'!$D2085="Red HEROIC",15,0))</f>
        <v>15</v>
      </c>
      <c r="M2085">
        <f>IF(pases[[#This Row],[Días Visita]]&lt;7,0,IF(pases[[#This Row],[Días Visita]]&lt;9,1,IF(pases[[#This Row],[Días Visita]]="Ilimitados",0,2)))</f>
        <v>1</v>
      </c>
      <c r="N2085" s="5">
        <f>IF(AND('Ventas Pases'!$A2085="Fuera de Temporada",'Ventas Pases'!$B2085=2019,pases[[#This Row],[Modo de Compra]]="Paquete"),30,0)</f>
        <v>0</v>
      </c>
      <c r="O2085" s="5">
        <f>-SUMIF(lift[Número de pase],pases[[#This Row],[Numero de Pase]],lift[Costo])</f>
        <v>0</v>
      </c>
    </row>
    <row r="2086" spans="1:15" x14ac:dyDescent="0.25">
      <c r="A2086" t="s">
        <v>13</v>
      </c>
      <c r="B2086">
        <v>2018</v>
      </c>
      <c r="C2086">
        <v>43298</v>
      </c>
      <c r="D2086" t="s">
        <v>17</v>
      </c>
      <c r="E2086">
        <v>42859</v>
      </c>
      <c r="F2086">
        <v>4</v>
      </c>
      <c r="G2086" t="s">
        <v>9</v>
      </c>
      <c r="H2086" t="s">
        <v>2104</v>
      </c>
      <c r="I2086" s="5">
        <v>420</v>
      </c>
      <c r="J2086" s="5">
        <f>IFERROR('Ventas Pases'!$I2086/'Ventas Pases'!$F2086,"PASE")</f>
        <v>105</v>
      </c>
      <c r="K2086" t="str">
        <f>IFERROR(VLOOKUP('Ventas Pases'!$J2086,'Comisiones HEROIC'!$E$1:$F$6,2,0),"")</f>
        <v>OI Hotels</v>
      </c>
      <c r="L2086" s="5">
        <f>IF('Ventas Pases'!$D2086="Red HEROIC",IFERROR(VLOOKUP('Ventas Pases'!$G2086,'Comisiones HEROIC'!$A$1:$B$11,2,0),15),IF('Ventas Pases'!$D2086="Red HEROIC",15,0))</f>
        <v>0</v>
      </c>
      <c r="M2086">
        <f>IF(pases[[#This Row],[Días Visita]]&lt;7,0,IF(pases[[#This Row],[Días Visita]]&lt;9,1,IF(pases[[#This Row],[Días Visita]]="Ilimitados",0,2)))</f>
        <v>0</v>
      </c>
      <c r="N2086" s="5">
        <f>IF(AND('Ventas Pases'!$A2086="Fuera de Temporada",'Ventas Pases'!$B2086=2019,pases[[#This Row],[Modo de Compra]]="Paquete"),30,0)</f>
        <v>0</v>
      </c>
      <c r="O2086" s="5">
        <f>-SUMIF(lift[Número de pase],pases[[#This Row],[Numero de Pase]],lift[Costo])</f>
        <v>0</v>
      </c>
    </row>
    <row r="2087" spans="1:15" x14ac:dyDescent="0.25">
      <c r="A2087" t="s">
        <v>7</v>
      </c>
      <c r="B2087">
        <v>2019</v>
      </c>
      <c r="C2087">
        <v>43553</v>
      </c>
      <c r="D2087" t="s">
        <v>8</v>
      </c>
      <c r="E2087">
        <v>43419</v>
      </c>
      <c r="F2087" t="s">
        <v>11</v>
      </c>
      <c r="G2087" t="s">
        <v>9</v>
      </c>
      <c r="H2087" t="s">
        <v>2105</v>
      </c>
      <c r="I2087" s="5">
        <v>1950</v>
      </c>
      <c r="J2087" s="5" t="str">
        <f>IFERROR('Ventas Pases'!$I2087/'Ventas Pases'!$F2087,"PASE")</f>
        <v>PASE</v>
      </c>
      <c r="K2087" t="str">
        <f>IFERROR(VLOOKUP('Ventas Pases'!$J2087,'Comisiones HEROIC'!$E$1:$F$6,2,0),"")</f>
        <v/>
      </c>
      <c r="L2087" s="5">
        <f>IF('Ventas Pases'!$D2087="Red HEROIC",IFERROR(VLOOKUP('Ventas Pases'!$G2087,'Comisiones HEROIC'!$A$1:$B$11,2,0),15),IF('Ventas Pases'!$D2087="Red HEROIC",15,0))</f>
        <v>0</v>
      </c>
      <c r="M2087">
        <f>IF(pases[[#This Row],[Días Visita]]&lt;7,0,IF(pases[[#This Row],[Días Visita]]&lt;9,1,IF(pases[[#This Row],[Días Visita]]="Ilimitados",0,2)))</f>
        <v>0</v>
      </c>
      <c r="N2087" s="5">
        <f>IF(AND('Ventas Pases'!$A2087="Fuera de Temporada",'Ventas Pases'!$B2087=2019,pases[[#This Row],[Modo de Compra]]="Paquete"),30,0)</f>
        <v>0</v>
      </c>
      <c r="O2087" s="5">
        <f>-SUMIF(lift[Número de pase],pases[[#This Row],[Numero de Pase]],lift[Costo])</f>
        <v>-276</v>
      </c>
    </row>
    <row r="2088" spans="1:15" x14ac:dyDescent="0.25">
      <c r="A2088" t="s">
        <v>7</v>
      </c>
      <c r="B2088">
        <v>2019</v>
      </c>
      <c r="C2088">
        <v>43490</v>
      </c>
      <c r="D2088" t="s">
        <v>14</v>
      </c>
      <c r="E2088">
        <v>43513</v>
      </c>
      <c r="F2088">
        <v>4</v>
      </c>
      <c r="G2088" t="s">
        <v>33</v>
      </c>
      <c r="H2088" t="s">
        <v>2106</v>
      </c>
      <c r="I2088" s="5">
        <v>560</v>
      </c>
      <c r="J2088" s="5">
        <f>IFERROR('Ventas Pases'!$I2088/'Ventas Pases'!$F2088,"PASE")</f>
        <v>140</v>
      </c>
      <c r="K2088" t="str">
        <f>IFERROR(VLOOKUP('Ventas Pases'!$J2088,'Comisiones HEROIC'!$E$1:$F$6,2,0),"")</f>
        <v/>
      </c>
      <c r="L2088" s="5">
        <f>IF('Ventas Pases'!$D2088="Red HEROIC",IFERROR(VLOOKUP('Ventas Pases'!$G2088,'Comisiones HEROIC'!$A$1:$B$11,2,0),15),IF('Ventas Pases'!$D2088="Red HEROIC",15,0))</f>
        <v>15</v>
      </c>
      <c r="M2088">
        <f>IF(pases[[#This Row],[Días Visita]]&lt;7,0,IF(pases[[#This Row],[Días Visita]]&lt;9,1,IF(pases[[#This Row],[Días Visita]]="Ilimitados",0,2)))</f>
        <v>0</v>
      </c>
      <c r="N2088" s="5">
        <f>IF(AND('Ventas Pases'!$A2088="Fuera de Temporada",'Ventas Pases'!$B2088=2019,pases[[#This Row],[Modo de Compra]]="Paquete"),30,0)</f>
        <v>0</v>
      </c>
      <c r="O2088" s="5">
        <f>-SUMIF(lift[Número de pase],pases[[#This Row],[Numero de Pase]],lift[Costo])</f>
        <v>0</v>
      </c>
    </row>
    <row r="2089" spans="1:15" x14ac:dyDescent="0.25">
      <c r="A2089" t="s">
        <v>7</v>
      </c>
      <c r="B2089">
        <v>2019</v>
      </c>
      <c r="C2089">
        <v>43509</v>
      </c>
      <c r="D2089" t="s">
        <v>8</v>
      </c>
      <c r="E2089">
        <v>43521</v>
      </c>
      <c r="F2089">
        <v>1</v>
      </c>
      <c r="G2089" t="s">
        <v>9</v>
      </c>
      <c r="H2089" t="s">
        <v>2107</v>
      </c>
      <c r="I2089" s="5">
        <v>120</v>
      </c>
      <c r="J2089" s="5">
        <f>IFERROR('Ventas Pases'!$I2089/'Ventas Pases'!$F2089,"PASE")</f>
        <v>120</v>
      </c>
      <c r="K2089" t="str">
        <f>IFERROR(VLOOKUP('Ventas Pases'!$J2089,'Comisiones HEROIC'!$E$1:$F$6,2,0),"")</f>
        <v/>
      </c>
      <c r="L2089" s="5">
        <f>IF('Ventas Pases'!$D2089="Red HEROIC",IFERROR(VLOOKUP('Ventas Pases'!$G2089,'Comisiones HEROIC'!$A$1:$B$11,2,0),15),IF('Ventas Pases'!$D2089="Red HEROIC",15,0))</f>
        <v>0</v>
      </c>
      <c r="M2089">
        <f>IF(pases[[#This Row],[Días Visita]]&lt;7,0,IF(pases[[#This Row],[Días Visita]]&lt;9,1,IF(pases[[#This Row],[Días Visita]]="Ilimitados",0,2)))</f>
        <v>0</v>
      </c>
      <c r="N2089" s="5">
        <f>IF(AND('Ventas Pases'!$A2089="Fuera de Temporada",'Ventas Pases'!$B2089=2019,pases[[#This Row],[Modo de Compra]]="Paquete"),30,0)</f>
        <v>0</v>
      </c>
      <c r="O2089" s="5">
        <f>-SUMIF(lift[Número de pase],pases[[#This Row],[Numero de Pase]],lift[Costo])</f>
        <v>0</v>
      </c>
    </row>
    <row r="2090" spans="1:15" x14ac:dyDescent="0.25">
      <c r="A2090" t="s">
        <v>7</v>
      </c>
      <c r="B2090">
        <v>2019</v>
      </c>
      <c r="C2090">
        <v>43502</v>
      </c>
      <c r="D2090" t="s">
        <v>14</v>
      </c>
      <c r="E2090">
        <v>43502</v>
      </c>
      <c r="F2090">
        <v>8</v>
      </c>
      <c r="G2090" t="s">
        <v>19</v>
      </c>
      <c r="H2090" t="s">
        <v>2108</v>
      </c>
      <c r="I2090" s="5">
        <v>1120</v>
      </c>
      <c r="J2090" s="5">
        <f>IFERROR('Ventas Pases'!$I2090/'Ventas Pases'!$F2090,"PASE")</f>
        <v>140</v>
      </c>
      <c r="K2090" t="str">
        <f>IFERROR(VLOOKUP('Ventas Pases'!$J2090,'Comisiones HEROIC'!$E$1:$F$6,2,0),"")</f>
        <v/>
      </c>
      <c r="L2090" s="5">
        <f>IF('Ventas Pases'!$D2090="Red HEROIC",IFERROR(VLOOKUP('Ventas Pases'!$G2090,'Comisiones HEROIC'!$A$1:$B$11,2,0),15),IF('Ventas Pases'!$D2090="Red HEROIC",15,0))</f>
        <v>15</v>
      </c>
      <c r="M2090">
        <f>IF(pases[[#This Row],[Días Visita]]&lt;7,0,IF(pases[[#This Row],[Días Visita]]&lt;9,1,IF(pases[[#This Row],[Días Visita]]="Ilimitados",0,2)))</f>
        <v>1</v>
      </c>
      <c r="N2090" s="5">
        <f>IF(AND('Ventas Pases'!$A2090="Fuera de Temporada",'Ventas Pases'!$B2090=2019,pases[[#This Row],[Modo de Compra]]="Paquete"),30,0)</f>
        <v>0</v>
      </c>
      <c r="O2090" s="5">
        <f>-SUMIF(lift[Número de pase],pases[[#This Row],[Numero de Pase]],lift[Costo])</f>
        <v>0</v>
      </c>
    </row>
    <row r="2091" spans="1:15" x14ac:dyDescent="0.25">
      <c r="A2091" t="s">
        <v>7</v>
      </c>
      <c r="B2091">
        <v>2019</v>
      </c>
      <c r="C2091">
        <v>43490</v>
      </c>
      <c r="D2091" t="s">
        <v>17</v>
      </c>
      <c r="E2091">
        <v>43513</v>
      </c>
      <c r="F2091">
        <v>8</v>
      </c>
      <c r="G2091" t="s">
        <v>9</v>
      </c>
      <c r="H2091" t="s">
        <v>2109</v>
      </c>
      <c r="I2091" s="5">
        <v>840</v>
      </c>
      <c r="J2091" s="5">
        <f>IFERROR('Ventas Pases'!$I2091/'Ventas Pases'!$F2091,"PASE")</f>
        <v>105</v>
      </c>
      <c r="K2091" t="str">
        <f>IFERROR(VLOOKUP('Ventas Pases'!$J2091,'Comisiones HEROIC'!$E$1:$F$6,2,0),"")</f>
        <v>OI Hotels</v>
      </c>
      <c r="L2091" s="5">
        <f>IF('Ventas Pases'!$D2091="Red HEROIC",IFERROR(VLOOKUP('Ventas Pases'!$G2091,'Comisiones HEROIC'!$A$1:$B$11,2,0),15),IF('Ventas Pases'!$D2091="Red HEROIC",15,0))</f>
        <v>0</v>
      </c>
      <c r="M2091">
        <f>IF(pases[[#This Row],[Días Visita]]&lt;7,0,IF(pases[[#This Row],[Días Visita]]&lt;9,1,IF(pases[[#This Row],[Días Visita]]="Ilimitados",0,2)))</f>
        <v>1</v>
      </c>
      <c r="N2091" s="5">
        <f>IF(AND('Ventas Pases'!$A2091="Fuera de Temporada",'Ventas Pases'!$B2091=2019,pases[[#This Row],[Modo de Compra]]="Paquete"),30,0)</f>
        <v>0</v>
      </c>
      <c r="O2091" s="5">
        <f>-SUMIF(lift[Número de pase],pases[[#This Row],[Numero de Pase]],lift[Costo])</f>
        <v>0</v>
      </c>
    </row>
    <row r="2092" spans="1:15" x14ac:dyDescent="0.25">
      <c r="A2092" t="s">
        <v>13</v>
      </c>
      <c r="B2092">
        <v>2019</v>
      </c>
      <c r="C2092">
        <v>43315</v>
      </c>
      <c r="D2092" t="s">
        <v>14</v>
      </c>
      <c r="E2092">
        <v>43307</v>
      </c>
      <c r="F2092">
        <v>1</v>
      </c>
      <c r="G2092" t="s">
        <v>27</v>
      </c>
      <c r="H2092" t="s">
        <v>2110</v>
      </c>
      <c r="I2092" s="5">
        <v>140</v>
      </c>
      <c r="J2092" s="5">
        <f>IFERROR('Ventas Pases'!$I2092/'Ventas Pases'!$F2092,"PASE")</f>
        <v>140</v>
      </c>
      <c r="K2092" t="str">
        <f>IFERROR(VLOOKUP('Ventas Pases'!$J2092,'Comisiones HEROIC'!$E$1:$F$6,2,0),"")</f>
        <v/>
      </c>
      <c r="L2092" s="5">
        <f>IF('Ventas Pases'!$D2092="Red HEROIC",IFERROR(VLOOKUP('Ventas Pases'!$G2092,'Comisiones HEROIC'!$A$1:$B$11,2,0),15),IF('Ventas Pases'!$D2092="Red HEROIC",15,0))</f>
        <v>15</v>
      </c>
      <c r="M2092">
        <f>IF(pases[[#This Row],[Días Visita]]&lt;7,0,IF(pases[[#This Row],[Días Visita]]&lt;9,1,IF(pases[[#This Row],[Días Visita]]="Ilimitados",0,2)))</f>
        <v>0</v>
      </c>
      <c r="N2092" s="5">
        <f>IF(AND('Ventas Pases'!$A2092="Fuera de Temporada",'Ventas Pases'!$B2092=2019,pases[[#This Row],[Modo de Compra]]="Paquete"),30,0)</f>
        <v>0</v>
      </c>
      <c r="O2092" s="5">
        <f>-SUMIF(lift[Número de pase],pases[[#This Row],[Numero de Pase]],lift[Costo])</f>
        <v>0</v>
      </c>
    </row>
    <row r="2093" spans="1:15" x14ac:dyDescent="0.25">
      <c r="A2093" t="s">
        <v>7</v>
      </c>
      <c r="B2093">
        <v>2019</v>
      </c>
      <c r="C2093">
        <v>43441</v>
      </c>
      <c r="D2093" t="s">
        <v>60</v>
      </c>
      <c r="E2093">
        <v>43446</v>
      </c>
      <c r="F2093">
        <v>4</v>
      </c>
      <c r="G2093" t="s">
        <v>9</v>
      </c>
      <c r="H2093" t="s">
        <v>2111</v>
      </c>
      <c r="I2093" s="5">
        <v>480</v>
      </c>
      <c r="J2093" s="5">
        <f>IFERROR('Ventas Pases'!$I2093/'Ventas Pases'!$F2093,"PASE")</f>
        <v>120</v>
      </c>
      <c r="K2093" t="str">
        <f>IFERROR(VLOOKUP('Ventas Pases'!$J2093,'Comisiones HEROIC'!$E$1:$F$6,2,0),"")</f>
        <v/>
      </c>
      <c r="L2093" s="5">
        <f>IF('Ventas Pases'!$D2093="Red HEROIC",IFERROR(VLOOKUP('Ventas Pases'!$G2093,'Comisiones HEROIC'!$A$1:$B$11,2,0),15),IF('Ventas Pases'!$D2093="Red HEROIC",15,0))</f>
        <v>0</v>
      </c>
      <c r="M2093">
        <f>IF(pases[[#This Row],[Días Visita]]&lt;7,0,IF(pases[[#This Row],[Días Visita]]&lt;9,1,IF(pases[[#This Row],[Días Visita]]="Ilimitados",0,2)))</f>
        <v>0</v>
      </c>
      <c r="N2093" s="5">
        <f>IF(AND('Ventas Pases'!$A2093="Fuera de Temporada",'Ventas Pases'!$B2093=2019,pases[[#This Row],[Modo de Compra]]="Paquete"),30,0)</f>
        <v>0</v>
      </c>
      <c r="O2093" s="5">
        <f>-SUMIF(lift[Número de pase],pases[[#This Row],[Numero de Pase]],lift[Costo])</f>
        <v>0</v>
      </c>
    </row>
    <row r="2094" spans="1:15" x14ac:dyDescent="0.25">
      <c r="A2094" t="s">
        <v>7</v>
      </c>
      <c r="B2094">
        <v>2019</v>
      </c>
      <c r="C2094">
        <v>43438</v>
      </c>
      <c r="D2094" t="s">
        <v>8</v>
      </c>
      <c r="E2094">
        <v>43440</v>
      </c>
      <c r="F2094">
        <v>9</v>
      </c>
      <c r="G2094" t="s">
        <v>9</v>
      </c>
      <c r="H2094" t="s">
        <v>2112</v>
      </c>
      <c r="I2094" s="5">
        <v>1080</v>
      </c>
      <c r="J2094" s="5">
        <f>IFERROR('Ventas Pases'!$I2094/'Ventas Pases'!$F2094,"PASE")</f>
        <v>120</v>
      </c>
      <c r="K2094" t="str">
        <f>IFERROR(VLOOKUP('Ventas Pases'!$J2094,'Comisiones HEROIC'!$E$1:$F$6,2,0),"")</f>
        <v/>
      </c>
      <c r="L2094" s="5">
        <f>IF('Ventas Pases'!$D2094="Red HEROIC",IFERROR(VLOOKUP('Ventas Pases'!$G2094,'Comisiones HEROIC'!$A$1:$B$11,2,0),15),IF('Ventas Pases'!$D2094="Red HEROIC",15,0))</f>
        <v>0</v>
      </c>
      <c r="M2094">
        <f>IF(pases[[#This Row],[Días Visita]]&lt;7,0,IF(pases[[#This Row],[Días Visita]]&lt;9,1,IF(pases[[#This Row],[Días Visita]]="Ilimitados",0,2)))</f>
        <v>2</v>
      </c>
      <c r="N2094" s="5">
        <f>IF(AND('Ventas Pases'!$A2094="Fuera de Temporada",'Ventas Pases'!$B2094=2019,pases[[#This Row],[Modo de Compra]]="Paquete"),30,0)</f>
        <v>0</v>
      </c>
      <c r="O2094" s="5">
        <f>-SUMIF(lift[Número de pase],pases[[#This Row],[Numero de Pase]],lift[Costo])</f>
        <v>0</v>
      </c>
    </row>
    <row r="2095" spans="1:15" x14ac:dyDescent="0.25">
      <c r="A2095" t="s">
        <v>13</v>
      </c>
      <c r="B2095">
        <v>2019</v>
      </c>
      <c r="C2095">
        <v>43197</v>
      </c>
      <c r="D2095" t="s">
        <v>17</v>
      </c>
      <c r="E2095">
        <v>43256</v>
      </c>
      <c r="F2095">
        <v>7</v>
      </c>
      <c r="G2095" t="s">
        <v>9</v>
      </c>
      <c r="H2095" t="s">
        <v>2113</v>
      </c>
      <c r="I2095" s="5">
        <v>805</v>
      </c>
      <c r="J2095" s="5">
        <f>IFERROR('Ventas Pases'!$I2095/'Ventas Pases'!$F2095,"PASE")</f>
        <v>115</v>
      </c>
      <c r="K2095" t="str">
        <f>IFERROR(VLOOKUP('Ventas Pases'!$J2095,'Comisiones HEROIC'!$E$1:$F$6,2,0),"")</f>
        <v>Haiit Hotel</v>
      </c>
      <c r="L2095" s="5">
        <f>IF('Ventas Pases'!$D2095="Red HEROIC",IFERROR(VLOOKUP('Ventas Pases'!$G2095,'Comisiones HEROIC'!$A$1:$B$11,2,0),15),IF('Ventas Pases'!$D2095="Red HEROIC",15,0))</f>
        <v>0</v>
      </c>
      <c r="M2095">
        <f>IF(pases[[#This Row],[Días Visita]]&lt;7,0,IF(pases[[#This Row],[Días Visita]]&lt;9,1,IF(pases[[#This Row],[Días Visita]]="Ilimitados",0,2)))</f>
        <v>1</v>
      </c>
      <c r="N2095" s="5">
        <f>IF(AND('Ventas Pases'!$A2095="Fuera de Temporada",'Ventas Pases'!$B2095=2019,pases[[#This Row],[Modo de Compra]]="Paquete"),30,0)</f>
        <v>30</v>
      </c>
      <c r="O2095" s="5">
        <f>-SUMIF(lift[Número de pase],pases[[#This Row],[Numero de Pase]],lift[Costo])</f>
        <v>0</v>
      </c>
    </row>
    <row r="2096" spans="1:15" x14ac:dyDescent="0.25">
      <c r="A2096" t="s">
        <v>7</v>
      </c>
      <c r="B2096">
        <v>2018</v>
      </c>
      <c r="C2096">
        <v>43458</v>
      </c>
      <c r="D2096" t="s">
        <v>14</v>
      </c>
      <c r="E2096">
        <v>43174</v>
      </c>
      <c r="F2096">
        <v>2</v>
      </c>
      <c r="G2096" t="s">
        <v>15</v>
      </c>
      <c r="H2096" t="s">
        <v>2114</v>
      </c>
      <c r="I2096" s="5">
        <v>280</v>
      </c>
      <c r="J2096" s="5">
        <f>IFERROR('Ventas Pases'!$I2096/'Ventas Pases'!$F2096,"PASE")</f>
        <v>140</v>
      </c>
      <c r="K2096" t="str">
        <f>IFERROR(VLOOKUP('Ventas Pases'!$J2096,'Comisiones HEROIC'!$E$1:$F$6,2,0),"")</f>
        <v/>
      </c>
      <c r="L2096" s="5">
        <f>IF('Ventas Pases'!$D2096="Red HEROIC",IFERROR(VLOOKUP('Ventas Pases'!$G2096,'Comisiones HEROIC'!$A$1:$B$11,2,0),15),IF('Ventas Pases'!$D2096="Red HEROIC",15,0))</f>
        <v>12</v>
      </c>
      <c r="M2096">
        <f>IF(pases[[#This Row],[Días Visita]]&lt;7,0,IF(pases[[#This Row],[Días Visita]]&lt;9,1,IF(pases[[#This Row],[Días Visita]]="Ilimitados",0,2)))</f>
        <v>0</v>
      </c>
      <c r="N2096" s="5">
        <f>IF(AND('Ventas Pases'!$A2096="Fuera de Temporada",'Ventas Pases'!$B2096=2019,pases[[#This Row],[Modo de Compra]]="Paquete"),30,0)</f>
        <v>0</v>
      </c>
      <c r="O2096" s="5">
        <f>-SUMIF(lift[Número de pase],pases[[#This Row],[Numero de Pase]],lift[Costo])</f>
        <v>0</v>
      </c>
    </row>
    <row r="2097" spans="1:15" x14ac:dyDescent="0.25">
      <c r="A2097" t="s">
        <v>7</v>
      </c>
      <c r="B2097">
        <v>2018</v>
      </c>
      <c r="C2097">
        <v>43137</v>
      </c>
      <c r="D2097" t="s">
        <v>8</v>
      </c>
      <c r="E2097">
        <v>43054</v>
      </c>
      <c r="F2097" t="s">
        <v>11</v>
      </c>
      <c r="G2097" t="s">
        <v>9</v>
      </c>
      <c r="H2097" t="s">
        <v>2115</v>
      </c>
      <c r="I2097" s="5">
        <v>1950</v>
      </c>
      <c r="J2097" s="5" t="str">
        <f>IFERROR('Ventas Pases'!$I2097/'Ventas Pases'!$F2097,"PASE")</f>
        <v>PASE</v>
      </c>
      <c r="K2097" t="str">
        <f>IFERROR(VLOOKUP('Ventas Pases'!$J2097,'Comisiones HEROIC'!$E$1:$F$6,2,0),"")</f>
        <v/>
      </c>
      <c r="L2097" s="5">
        <f>IF('Ventas Pases'!$D2097="Red HEROIC",IFERROR(VLOOKUP('Ventas Pases'!$G2097,'Comisiones HEROIC'!$A$1:$B$11,2,0),15),IF('Ventas Pases'!$D2097="Red HEROIC",15,0))</f>
        <v>0</v>
      </c>
      <c r="M2097">
        <f>IF(pases[[#This Row],[Días Visita]]&lt;7,0,IF(pases[[#This Row],[Días Visita]]&lt;9,1,IF(pases[[#This Row],[Días Visita]]="Ilimitados",0,2)))</f>
        <v>0</v>
      </c>
      <c r="N2097" s="5">
        <f>IF(AND('Ventas Pases'!$A2097="Fuera de Temporada",'Ventas Pases'!$B2097=2019,pases[[#This Row],[Modo de Compra]]="Paquete"),30,0)</f>
        <v>0</v>
      </c>
      <c r="O2097" s="5">
        <f>-SUMIF(lift[Número de pase],pases[[#This Row],[Numero de Pase]],lift[Costo])</f>
        <v>-368</v>
      </c>
    </row>
    <row r="2098" spans="1:15" x14ac:dyDescent="0.25">
      <c r="A2098" t="s">
        <v>7</v>
      </c>
      <c r="B2098">
        <v>2018</v>
      </c>
      <c r="C2098">
        <v>43120</v>
      </c>
      <c r="D2098" t="s">
        <v>14</v>
      </c>
      <c r="E2098">
        <v>43149</v>
      </c>
      <c r="F2098">
        <v>1</v>
      </c>
      <c r="G2098" t="s">
        <v>33</v>
      </c>
      <c r="H2098" t="s">
        <v>2116</v>
      </c>
      <c r="I2098" s="5">
        <v>140</v>
      </c>
      <c r="J2098" s="5">
        <f>IFERROR('Ventas Pases'!$I2098/'Ventas Pases'!$F2098,"PASE")</f>
        <v>140</v>
      </c>
      <c r="K2098" t="str">
        <f>IFERROR(VLOOKUP('Ventas Pases'!$J2098,'Comisiones HEROIC'!$E$1:$F$6,2,0),"")</f>
        <v/>
      </c>
      <c r="L2098" s="5">
        <f>IF('Ventas Pases'!$D2098="Red HEROIC",IFERROR(VLOOKUP('Ventas Pases'!$G2098,'Comisiones HEROIC'!$A$1:$B$11,2,0),15),IF('Ventas Pases'!$D2098="Red HEROIC",15,0))</f>
        <v>15</v>
      </c>
      <c r="M2098">
        <f>IF(pases[[#This Row],[Días Visita]]&lt;7,0,IF(pases[[#This Row],[Días Visita]]&lt;9,1,IF(pases[[#This Row],[Días Visita]]="Ilimitados",0,2)))</f>
        <v>0</v>
      </c>
      <c r="N2098" s="5">
        <f>IF(AND('Ventas Pases'!$A2098="Fuera de Temporada",'Ventas Pases'!$B2098=2019,pases[[#This Row],[Modo de Compra]]="Paquete"),30,0)</f>
        <v>0</v>
      </c>
      <c r="O2098" s="5">
        <f>-SUMIF(lift[Número de pase],pases[[#This Row],[Numero de Pase]],lift[Costo])</f>
        <v>0</v>
      </c>
    </row>
    <row r="2099" spans="1:15" x14ac:dyDescent="0.25">
      <c r="A2099" t="s">
        <v>7</v>
      </c>
      <c r="B2099">
        <v>2018</v>
      </c>
      <c r="C2099">
        <v>43132</v>
      </c>
      <c r="D2099" t="s">
        <v>17</v>
      </c>
      <c r="E2099">
        <v>43127</v>
      </c>
      <c r="F2099">
        <v>4</v>
      </c>
      <c r="G2099" t="s">
        <v>9</v>
      </c>
      <c r="H2099" t="s">
        <v>2117</v>
      </c>
      <c r="I2099" s="5">
        <v>440</v>
      </c>
      <c r="J2099" s="5">
        <f>IFERROR('Ventas Pases'!$I2099/'Ventas Pases'!$F2099,"PASE")</f>
        <v>110</v>
      </c>
      <c r="K2099" t="str">
        <f>IFERROR(VLOOKUP('Ventas Pases'!$J2099,'Comisiones HEROIC'!$E$1:$F$6,2,0),"")</f>
        <v>Elton Hotel</v>
      </c>
      <c r="L2099" s="5">
        <f>IF('Ventas Pases'!$D2099="Red HEROIC",IFERROR(VLOOKUP('Ventas Pases'!$G2099,'Comisiones HEROIC'!$A$1:$B$11,2,0),15),IF('Ventas Pases'!$D2099="Red HEROIC",15,0))</f>
        <v>0</v>
      </c>
      <c r="M2099">
        <f>IF(pases[[#This Row],[Días Visita]]&lt;7,0,IF(pases[[#This Row],[Días Visita]]&lt;9,1,IF(pases[[#This Row],[Días Visita]]="Ilimitados",0,2)))</f>
        <v>0</v>
      </c>
      <c r="N2099" s="5">
        <f>IF(AND('Ventas Pases'!$A2099="Fuera de Temporada",'Ventas Pases'!$B2099=2019,pases[[#This Row],[Modo de Compra]]="Paquete"),30,0)</f>
        <v>0</v>
      </c>
      <c r="O2099" s="5">
        <f>-SUMIF(lift[Número de pase],pases[[#This Row],[Numero de Pase]],lift[Costo])</f>
        <v>0</v>
      </c>
    </row>
    <row r="2100" spans="1:15" x14ac:dyDescent="0.25">
      <c r="A2100" t="s">
        <v>7</v>
      </c>
      <c r="B2100">
        <v>2019</v>
      </c>
      <c r="C2100">
        <v>43481</v>
      </c>
      <c r="D2100" t="s">
        <v>8</v>
      </c>
      <c r="E2100">
        <v>43512</v>
      </c>
      <c r="F2100">
        <v>3</v>
      </c>
      <c r="G2100" t="s">
        <v>9</v>
      </c>
      <c r="H2100" t="s">
        <v>2118</v>
      </c>
      <c r="I2100" s="5">
        <v>360</v>
      </c>
      <c r="J2100" s="5">
        <f>IFERROR('Ventas Pases'!$I2100/'Ventas Pases'!$F2100,"PASE")</f>
        <v>120</v>
      </c>
      <c r="K2100" t="str">
        <f>IFERROR(VLOOKUP('Ventas Pases'!$J2100,'Comisiones HEROIC'!$E$1:$F$6,2,0),"")</f>
        <v/>
      </c>
      <c r="L2100" s="5">
        <f>IF('Ventas Pases'!$D2100="Red HEROIC",IFERROR(VLOOKUP('Ventas Pases'!$G2100,'Comisiones HEROIC'!$A$1:$B$11,2,0),15),IF('Ventas Pases'!$D2100="Red HEROIC",15,0))</f>
        <v>0</v>
      </c>
      <c r="M2100">
        <f>IF(pases[[#This Row],[Días Visita]]&lt;7,0,IF(pases[[#This Row],[Días Visita]]&lt;9,1,IF(pases[[#This Row],[Días Visita]]="Ilimitados",0,2)))</f>
        <v>0</v>
      </c>
      <c r="N2100" s="5">
        <f>IF(AND('Ventas Pases'!$A2100="Fuera de Temporada",'Ventas Pases'!$B2100=2019,pases[[#This Row],[Modo de Compra]]="Paquete"),30,0)</f>
        <v>0</v>
      </c>
      <c r="O2100" s="5">
        <f>-SUMIF(lift[Número de pase],pases[[#This Row],[Numero de Pase]],lift[Costo])</f>
        <v>0</v>
      </c>
    </row>
    <row r="2101" spans="1:15" x14ac:dyDescent="0.25">
      <c r="A2101" t="s">
        <v>7</v>
      </c>
      <c r="B2101">
        <v>2018</v>
      </c>
      <c r="C2101">
        <v>43439</v>
      </c>
      <c r="D2101" t="s">
        <v>14</v>
      </c>
      <c r="E2101">
        <v>43119</v>
      </c>
      <c r="F2101">
        <v>8</v>
      </c>
      <c r="G2101" t="s">
        <v>19</v>
      </c>
      <c r="H2101" t="s">
        <v>2119</v>
      </c>
      <c r="I2101" s="5">
        <v>1120</v>
      </c>
      <c r="J2101" s="5">
        <f>IFERROR('Ventas Pases'!$I2101/'Ventas Pases'!$F2101,"PASE")</f>
        <v>140</v>
      </c>
      <c r="K2101" t="str">
        <f>IFERROR(VLOOKUP('Ventas Pases'!$J2101,'Comisiones HEROIC'!$E$1:$F$6,2,0),"")</f>
        <v/>
      </c>
      <c r="L2101" s="5">
        <f>IF('Ventas Pases'!$D2101="Red HEROIC",IFERROR(VLOOKUP('Ventas Pases'!$G2101,'Comisiones HEROIC'!$A$1:$B$11,2,0),15),IF('Ventas Pases'!$D2101="Red HEROIC",15,0))</f>
        <v>15</v>
      </c>
      <c r="M2101">
        <f>IF(pases[[#This Row],[Días Visita]]&lt;7,0,IF(pases[[#This Row],[Días Visita]]&lt;9,1,IF(pases[[#This Row],[Días Visita]]="Ilimitados",0,2)))</f>
        <v>1</v>
      </c>
      <c r="N2101" s="5">
        <f>IF(AND('Ventas Pases'!$A2101="Fuera de Temporada",'Ventas Pases'!$B2101=2019,pases[[#This Row],[Modo de Compra]]="Paquete"),30,0)</f>
        <v>0</v>
      </c>
      <c r="O2101" s="5">
        <f>-SUMIF(lift[Número de pase],pases[[#This Row],[Numero de Pase]],lift[Costo])</f>
        <v>0</v>
      </c>
    </row>
    <row r="2102" spans="1:15" x14ac:dyDescent="0.25">
      <c r="A2102" t="s">
        <v>13</v>
      </c>
      <c r="B2102">
        <v>2018</v>
      </c>
      <c r="C2102">
        <v>43231</v>
      </c>
      <c r="D2102" t="s">
        <v>8</v>
      </c>
      <c r="E2102">
        <v>42852</v>
      </c>
      <c r="F2102">
        <v>5</v>
      </c>
      <c r="G2102" t="s">
        <v>9</v>
      </c>
      <c r="H2102" t="s">
        <v>2120</v>
      </c>
      <c r="I2102" s="5">
        <v>600</v>
      </c>
      <c r="J2102" s="5">
        <f>IFERROR('Ventas Pases'!$I2102/'Ventas Pases'!$F2102,"PASE")</f>
        <v>120</v>
      </c>
      <c r="K2102" t="str">
        <f>IFERROR(VLOOKUP('Ventas Pases'!$J2102,'Comisiones HEROIC'!$E$1:$F$6,2,0),"")</f>
        <v/>
      </c>
      <c r="L2102" s="5">
        <f>IF('Ventas Pases'!$D2102="Red HEROIC",IFERROR(VLOOKUP('Ventas Pases'!$G2102,'Comisiones HEROIC'!$A$1:$B$11,2,0),15),IF('Ventas Pases'!$D2102="Red HEROIC",15,0))</f>
        <v>0</v>
      </c>
      <c r="M2102">
        <f>IF(pases[[#This Row],[Días Visita]]&lt;7,0,IF(pases[[#This Row],[Días Visita]]&lt;9,1,IF(pases[[#This Row],[Días Visita]]="Ilimitados",0,2)))</f>
        <v>0</v>
      </c>
      <c r="N2102" s="5">
        <f>IF(AND('Ventas Pases'!$A2102="Fuera de Temporada",'Ventas Pases'!$B2102=2019,pases[[#This Row],[Modo de Compra]]="Paquete"),30,0)</f>
        <v>0</v>
      </c>
      <c r="O2102" s="5">
        <f>-SUMIF(lift[Número de pase],pases[[#This Row],[Numero de Pase]],lift[Costo])</f>
        <v>0</v>
      </c>
    </row>
    <row r="2103" spans="1:15" x14ac:dyDescent="0.25">
      <c r="A2103" t="s">
        <v>13</v>
      </c>
      <c r="B2103">
        <v>2019</v>
      </c>
      <c r="C2103">
        <v>43393</v>
      </c>
      <c r="D2103" t="s">
        <v>8</v>
      </c>
      <c r="E2103">
        <v>43240</v>
      </c>
      <c r="F2103">
        <v>4</v>
      </c>
      <c r="G2103" t="s">
        <v>9</v>
      </c>
      <c r="H2103" t="s">
        <v>2121</v>
      </c>
      <c r="I2103" s="5">
        <v>480</v>
      </c>
      <c r="J2103" s="5">
        <f>IFERROR('Ventas Pases'!$I2103/'Ventas Pases'!$F2103,"PASE")</f>
        <v>120</v>
      </c>
      <c r="K2103" t="str">
        <f>IFERROR(VLOOKUP('Ventas Pases'!$J2103,'Comisiones HEROIC'!$E$1:$F$6,2,0),"")</f>
        <v/>
      </c>
      <c r="L2103" s="5">
        <f>IF('Ventas Pases'!$D2103="Red HEROIC",IFERROR(VLOOKUP('Ventas Pases'!$G2103,'Comisiones HEROIC'!$A$1:$B$11,2,0),15),IF('Ventas Pases'!$D2103="Red HEROIC",15,0))</f>
        <v>0</v>
      </c>
      <c r="M2103">
        <f>IF(pases[[#This Row],[Días Visita]]&lt;7,0,IF(pases[[#This Row],[Días Visita]]&lt;9,1,IF(pases[[#This Row],[Días Visita]]="Ilimitados",0,2)))</f>
        <v>0</v>
      </c>
      <c r="N2103" s="5">
        <f>IF(AND('Ventas Pases'!$A2103="Fuera de Temporada",'Ventas Pases'!$B2103=2019,pases[[#This Row],[Modo de Compra]]="Paquete"),30,0)</f>
        <v>0</v>
      </c>
      <c r="O2103" s="5">
        <f>-SUMIF(lift[Número de pase],pases[[#This Row],[Numero de Pase]],lift[Costo])</f>
        <v>0</v>
      </c>
    </row>
    <row r="2104" spans="1:15" x14ac:dyDescent="0.25">
      <c r="A2104" t="s">
        <v>7</v>
      </c>
      <c r="B2104">
        <v>2018</v>
      </c>
      <c r="C2104">
        <v>43130</v>
      </c>
      <c r="D2104" t="s">
        <v>8</v>
      </c>
      <c r="E2104">
        <v>43156</v>
      </c>
      <c r="F2104">
        <v>8</v>
      </c>
      <c r="G2104" t="s">
        <v>9</v>
      </c>
      <c r="H2104" t="s">
        <v>2122</v>
      </c>
      <c r="I2104" s="5">
        <v>960</v>
      </c>
      <c r="J2104" s="5">
        <f>IFERROR('Ventas Pases'!$I2104/'Ventas Pases'!$F2104,"PASE")</f>
        <v>120</v>
      </c>
      <c r="K2104" t="str">
        <f>IFERROR(VLOOKUP('Ventas Pases'!$J2104,'Comisiones HEROIC'!$E$1:$F$6,2,0),"")</f>
        <v/>
      </c>
      <c r="L2104" s="5">
        <f>IF('Ventas Pases'!$D2104="Red HEROIC",IFERROR(VLOOKUP('Ventas Pases'!$G2104,'Comisiones HEROIC'!$A$1:$B$11,2,0),15),IF('Ventas Pases'!$D2104="Red HEROIC",15,0))</f>
        <v>0</v>
      </c>
      <c r="M2104">
        <f>IF(pases[[#This Row],[Días Visita]]&lt;7,0,IF(pases[[#This Row],[Días Visita]]&lt;9,1,IF(pases[[#This Row],[Días Visita]]="Ilimitados",0,2)))</f>
        <v>1</v>
      </c>
      <c r="N2104" s="5">
        <f>IF(AND('Ventas Pases'!$A2104="Fuera de Temporada",'Ventas Pases'!$B2104=2019,pases[[#This Row],[Modo de Compra]]="Paquete"),30,0)</f>
        <v>0</v>
      </c>
      <c r="O2104" s="5">
        <f>-SUMIF(lift[Número de pase],pases[[#This Row],[Numero de Pase]],lift[Costo])</f>
        <v>0</v>
      </c>
    </row>
    <row r="2105" spans="1:15" x14ac:dyDescent="0.25">
      <c r="A2105" t="s">
        <v>13</v>
      </c>
      <c r="B2105">
        <v>2018</v>
      </c>
      <c r="C2105">
        <v>43267</v>
      </c>
      <c r="D2105" t="s">
        <v>14</v>
      </c>
      <c r="E2105">
        <v>42924</v>
      </c>
      <c r="F2105">
        <v>7</v>
      </c>
      <c r="G2105" t="s">
        <v>15</v>
      </c>
      <c r="H2105" t="s">
        <v>2123</v>
      </c>
      <c r="I2105" s="5">
        <v>980</v>
      </c>
      <c r="J2105" s="5">
        <f>IFERROR('Ventas Pases'!$I2105/'Ventas Pases'!$F2105,"PASE")</f>
        <v>140</v>
      </c>
      <c r="K2105" t="str">
        <f>IFERROR(VLOOKUP('Ventas Pases'!$J2105,'Comisiones HEROIC'!$E$1:$F$6,2,0),"")</f>
        <v/>
      </c>
      <c r="L2105" s="5">
        <f>IF('Ventas Pases'!$D2105="Red HEROIC",IFERROR(VLOOKUP('Ventas Pases'!$G2105,'Comisiones HEROIC'!$A$1:$B$11,2,0),15),IF('Ventas Pases'!$D2105="Red HEROIC",15,0))</f>
        <v>12</v>
      </c>
      <c r="M2105">
        <f>IF(pases[[#This Row],[Días Visita]]&lt;7,0,IF(pases[[#This Row],[Días Visita]]&lt;9,1,IF(pases[[#This Row],[Días Visita]]="Ilimitados",0,2)))</f>
        <v>1</v>
      </c>
      <c r="N2105" s="5">
        <f>IF(AND('Ventas Pases'!$A2105="Fuera de Temporada",'Ventas Pases'!$B2105=2019,pases[[#This Row],[Modo de Compra]]="Paquete"),30,0)</f>
        <v>0</v>
      </c>
      <c r="O2105" s="5">
        <f>-SUMIF(lift[Número de pase],pases[[#This Row],[Numero de Pase]],lift[Costo])</f>
        <v>0</v>
      </c>
    </row>
    <row r="2106" spans="1:15" x14ac:dyDescent="0.25">
      <c r="A2106" t="s">
        <v>13</v>
      </c>
      <c r="B2106">
        <v>2018</v>
      </c>
      <c r="C2106">
        <v>43340</v>
      </c>
      <c r="D2106" t="s">
        <v>14</v>
      </c>
      <c r="E2106">
        <v>42876</v>
      </c>
      <c r="F2106">
        <v>2</v>
      </c>
      <c r="G2106" t="s">
        <v>33</v>
      </c>
      <c r="H2106" t="s">
        <v>2124</v>
      </c>
      <c r="I2106" s="5">
        <v>280</v>
      </c>
      <c r="J2106" s="5">
        <f>IFERROR('Ventas Pases'!$I2106/'Ventas Pases'!$F2106,"PASE")</f>
        <v>140</v>
      </c>
      <c r="K2106" t="str">
        <f>IFERROR(VLOOKUP('Ventas Pases'!$J2106,'Comisiones HEROIC'!$E$1:$F$6,2,0),"")</f>
        <v/>
      </c>
      <c r="L2106" s="5">
        <f>IF('Ventas Pases'!$D2106="Red HEROIC",IFERROR(VLOOKUP('Ventas Pases'!$G2106,'Comisiones HEROIC'!$A$1:$B$11,2,0),15),IF('Ventas Pases'!$D2106="Red HEROIC",15,0))</f>
        <v>15</v>
      </c>
      <c r="M2106">
        <f>IF(pases[[#This Row],[Días Visita]]&lt;7,0,IF(pases[[#This Row],[Días Visita]]&lt;9,1,IF(pases[[#This Row],[Días Visita]]="Ilimitados",0,2)))</f>
        <v>0</v>
      </c>
      <c r="N2106" s="5">
        <f>IF(AND('Ventas Pases'!$A2106="Fuera de Temporada",'Ventas Pases'!$B2106=2019,pases[[#This Row],[Modo de Compra]]="Paquete"),30,0)</f>
        <v>0</v>
      </c>
      <c r="O2106" s="5">
        <f>-SUMIF(lift[Número de pase],pases[[#This Row],[Numero de Pase]],lift[Costo])</f>
        <v>0</v>
      </c>
    </row>
    <row r="2107" spans="1:15" x14ac:dyDescent="0.25">
      <c r="A2107" t="s">
        <v>7</v>
      </c>
      <c r="B2107">
        <v>2018</v>
      </c>
      <c r="C2107">
        <v>43179</v>
      </c>
      <c r="D2107" t="s">
        <v>17</v>
      </c>
      <c r="E2107">
        <v>43170</v>
      </c>
      <c r="F2107">
        <v>5</v>
      </c>
      <c r="G2107" t="s">
        <v>9</v>
      </c>
      <c r="H2107" t="s">
        <v>2125</v>
      </c>
      <c r="I2107" s="5">
        <v>375</v>
      </c>
      <c r="J2107" s="5">
        <f>IFERROR('Ventas Pases'!$I2107/'Ventas Pases'!$F2107,"PASE")</f>
        <v>75</v>
      </c>
      <c r="K2107" t="str">
        <f>IFERROR(VLOOKUP('Ventas Pases'!$J2107,'Comisiones HEROIC'!$E$1:$F$6,2,0),"")</f>
        <v>Ski Inn</v>
      </c>
      <c r="L2107" s="5">
        <f>IF('Ventas Pases'!$D2107="Red HEROIC",IFERROR(VLOOKUP('Ventas Pases'!$G2107,'Comisiones HEROIC'!$A$1:$B$11,2,0),15),IF('Ventas Pases'!$D2107="Red HEROIC",15,0))</f>
        <v>0</v>
      </c>
      <c r="M2107">
        <f>IF(pases[[#This Row],[Días Visita]]&lt;7,0,IF(pases[[#This Row],[Días Visita]]&lt;9,1,IF(pases[[#This Row],[Días Visita]]="Ilimitados",0,2)))</f>
        <v>0</v>
      </c>
      <c r="N2107" s="5">
        <f>IF(AND('Ventas Pases'!$A2107="Fuera de Temporada",'Ventas Pases'!$B2107=2019,pases[[#This Row],[Modo de Compra]]="Paquete"),30,0)</f>
        <v>0</v>
      </c>
      <c r="O2107" s="5">
        <f>-SUMIF(lift[Número de pase],pases[[#This Row],[Numero de Pase]],lift[Costo])</f>
        <v>0</v>
      </c>
    </row>
    <row r="2108" spans="1:15" x14ac:dyDescent="0.25">
      <c r="A2108" t="s">
        <v>7</v>
      </c>
      <c r="B2108">
        <v>2019</v>
      </c>
      <c r="C2108">
        <v>43523</v>
      </c>
      <c r="D2108" t="s">
        <v>17</v>
      </c>
      <c r="E2108">
        <v>43532</v>
      </c>
      <c r="F2108">
        <v>4</v>
      </c>
      <c r="G2108" t="s">
        <v>9</v>
      </c>
      <c r="H2108" t="s">
        <v>2126</v>
      </c>
      <c r="I2108" s="5">
        <v>300</v>
      </c>
      <c r="J2108" s="5">
        <f>IFERROR('Ventas Pases'!$I2108/'Ventas Pases'!$F2108,"PASE")</f>
        <v>75</v>
      </c>
      <c r="K2108" t="str">
        <f>IFERROR(VLOOKUP('Ventas Pases'!$J2108,'Comisiones HEROIC'!$E$1:$F$6,2,0),"")</f>
        <v>Ski Inn</v>
      </c>
      <c r="L2108" s="5">
        <f>IF('Ventas Pases'!$D2108="Red HEROIC",IFERROR(VLOOKUP('Ventas Pases'!$G2108,'Comisiones HEROIC'!$A$1:$B$11,2,0),15),IF('Ventas Pases'!$D2108="Red HEROIC",15,0))</f>
        <v>0</v>
      </c>
      <c r="M2108">
        <f>IF(pases[[#This Row],[Días Visita]]&lt;7,0,IF(pases[[#This Row],[Días Visita]]&lt;9,1,IF(pases[[#This Row],[Días Visita]]="Ilimitados",0,2)))</f>
        <v>0</v>
      </c>
      <c r="N2108" s="5">
        <f>IF(AND('Ventas Pases'!$A2108="Fuera de Temporada",'Ventas Pases'!$B2108=2019,pases[[#This Row],[Modo de Compra]]="Paquete"),30,0)</f>
        <v>0</v>
      </c>
      <c r="O2108" s="5">
        <f>-SUMIF(lift[Número de pase],pases[[#This Row],[Numero de Pase]],lift[Costo])</f>
        <v>0</v>
      </c>
    </row>
    <row r="2109" spans="1:15" x14ac:dyDescent="0.25">
      <c r="A2109" t="s">
        <v>7</v>
      </c>
      <c r="B2109">
        <v>2019</v>
      </c>
      <c r="C2109">
        <v>43523</v>
      </c>
      <c r="D2109" t="s">
        <v>14</v>
      </c>
      <c r="E2109">
        <v>43540</v>
      </c>
      <c r="F2109">
        <v>2</v>
      </c>
      <c r="G2109" t="s">
        <v>19</v>
      </c>
      <c r="H2109" t="s">
        <v>2127</v>
      </c>
      <c r="I2109" s="5">
        <v>280</v>
      </c>
      <c r="J2109" s="5">
        <f>IFERROR('Ventas Pases'!$I2109/'Ventas Pases'!$F2109,"PASE")</f>
        <v>140</v>
      </c>
      <c r="K2109" t="str">
        <f>IFERROR(VLOOKUP('Ventas Pases'!$J2109,'Comisiones HEROIC'!$E$1:$F$6,2,0),"")</f>
        <v/>
      </c>
      <c r="L2109" s="5">
        <f>IF('Ventas Pases'!$D2109="Red HEROIC",IFERROR(VLOOKUP('Ventas Pases'!$G2109,'Comisiones HEROIC'!$A$1:$B$11,2,0),15),IF('Ventas Pases'!$D2109="Red HEROIC",15,0))</f>
        <v>15</v>
      </c>
      <c r="M2109">
        <f>IF(pases[[#This Row],[Días Visita]]&lt;7,0,IF(pases[[#This Row],[Días Visita]]&lt;9,1,IF(pases[[#This Row],[Días Visita]]="Ilimitados",0,2)))</f>
        <v>0</v>
      </c>
      <c r="N2109" s="5">
        <f>IF(AND('Ventas Pases'!$A2109="Fuera de Temporada",'Ventas Pases'!$B2109=2019,pases[[#This Row],[Modo de Compra]]="Paquete"),30,0)</f>
        <v>0</v>
      </c>
      <c r="O2109" s="5">
        <f>-SUMIF(lift[Número de pase],pases[[#This Row],[Numero de Pase]],lift[Costo])</f>
        <v>0</v>
      </c>
    </row>
    <row r="2110" spans="1:15" x14ac:dyDescent="0.25">
      <c r="A2110" t="s">
        <v>7</v>
      </c>
      <c r="B2110">
        <v>2019</v>
      </c>
      <c r="C2110">
        <v>43464</v>
      </c>
      <c r="D2110" t="s">
        <v>14</v>
      </c>
      <c r="E2110">
        <v>43506</v>
      </c>
      <c r="F2110">
        <v>2</v>
      </c>
      <c r="G2110" t="s">
        <v>33</v>
      </c>
      <c r="H2110" t="s">
        <v>2128</v>
      </c>
      <c r="I2110" s="5">
        <v>280</v>
      </c>
      <c r="J2110" s="5">
        <f>IFERROR('Ventas Pases'!$I2110/'Ventas Pases'!$F2110,"PASE")</f>
        <v>140</v>
      </c>
      <c r="K2110" t="str">
        <f>IFERROR(VLOOKUP('Ventas Pases'!$J2110,'Comisiones HEROIC'!$E$1:$F$6,2,0),"")</f>
        <v/>
      </c>
      <c r="L2110" s="5">
        <f>IF('Ventas Pases'!$D2110="Red HEROIC",IFERROR(VLOOKUP('Ventas Pases'!$G2110,'Comisiones HEROIC'!$A$1:$B$11,2,0),15),IF('Ventas Pases'!$D2110="Red HEROIC",15,0))</f>
        <v>15</v>
      </c>
      <c r="M2110">
        <f>IF(pases[[#This Row],[Días Visita]]&lt;7,0,IF(pases[[#This Row],[Días Visita]]&lt;9,1,IF(pases[[#This Row],[Días Visita]]="Ilimitados",0,2)))</f>
        <v>0</v>
      </c>
      <c r="N2110" s="5">
        <f>IF(AND('Ventas Pases'!$A2110="Fuera de Temporada",'Ventas Pases'!$B2110=2019,pases[[#This Row],[Modo de Compra]]="Paquete"),30,0)</f>
        <v>0</v>
      </c>
      <c r="O2110" s="5">
        <f>-SUMIF(lift[Número de pase],pases[[#This Row],[Numero de Pase]],lift[Costo])</f>
        <v>0</v>
      </c>
    </row>
    <row r="2111" spans="1:15" x14ac:dyDescent="0.25">
      <c r="A2111" t="s">
        <v>13</v>
      </c>
      <c r="B2111">
        <v>2019</v>
      </c>
      <c r="C2111">
        <v>43239</v>
      </c>
      <c r="D2111" t="s">
        <v>17</v>
      </c>
      <c r="E2111">
        <v>43220</v>
      </c>
      <c r="F2111">
        <v>4</v>
      </c>
      <c r="G2111" t="s">
        <v>9</v>
      </c>
      <c r="H2111" t="s">
        <v>2129</v>
      </c>
      <c r="I2111" s="5">
        <v>440</v>
      </c>
      <c r="J2111" s="5">
        <f>IFERROR('Ventas Pases'!$I2111/'Ventas Pases'!$F2111,"PASE")</f>
        <v>110</v>
      </c>
      <c r="K2111" t="str">
        <f>IFERROR(VLOOKUP('Ventas Pases'!$J2111,'Comisiones HEROIC'!$E$1:$F$6,2,0),"")</f>
        <v>Elton Hotel</v>
      </c>
      <c r="L2111" s="5">
        <f>IF('Ventas Pases'!$D2111="Red HEROIC",IFERROR(VLOOKUP('Ventas Pases'!$G2111,'Comisiones HEROIC'!$A$1:$B$11,2,0),15),IF('Ventas Pases'!$D2111="Red HEROIC",15,0))</f>
        <v>0</v>
      </c>
      <c r="M2111">
        <f>IF(pases[[#This Row],[Días Visita]]&lt;7,0,IF(pases[[#This Row],[Días Visita]]&lt;9,1,IF(pases[[#This Row],[Días Visita]]="Ilimitados",0,2)))</f>
        <v>0</v>
      </c>
      <c r="N2111" s="5">
        <f>IF(AND('Ventas Pases'!$A2111="Fuera de Temporada",'Ventas Pases'!$B2111=2019,pases[[#This Row],[Modo de Compra]]="Paquete"),30,0)</f>
        <v>30</v>
      </c>
      <c r="O2111" s="5">
        <f>-SUMIF(lift[Número de pase],pases[[#This Row],[Numero de Pase]],lift[Costo])</f>
        <v>0</v>
      </c>
    </row>
    <row r="2112" spans="1:15" x14ac:dyDescent="0.25">
      <c r="A2112" t="s">
        <v>7</v>
      </c>
      <c r="B2112">
        <v>2018</v>
      </c>
      <c r="C2112">
        <v>43459</v>
      </c>
      <c r="D2112" t="s">
        <v>8</v>
      </c>
      <c r="E2112">
        <v>43157</v>
      </c>
      <c r="F2112">
        <v>8</v>
      </c>
      <c r="G2112" t="s">
        <v>9</v>
      </c>
      <c r="H2112" t="s">
        <v>2130</v>
      </c>
      <c r="I2112" s="5">
        <v>960</v>
      </c>
      <c r="J2112" s="5">
        <f>IFERROR('Ventas Pases'!$I2112/'Ventas Pases'!$F2112,"PASE")</f>
        <v>120</v>
      </c>
      <c r="K2112" t="str">
        <f>IFERROR(VLOOKUP('Ventas Pases'!$J2112,'Comisiones HEROIC'!$E$1:$F$6,2,0),"")</f>
        <v/>
      </c>
      <c r="L2112" s="5">
        <f>IF('Ventas Pases'!$D2112="Red HEROIC",IFERROR(VLOOKUP('Ventas Pases'!$G2112,'Comisiones HEROIC'!$A$1:$B$11,2,0),15),IF('Ventas Pases'!$D2112="Red HEROIC",15,0))</f>
        <v>0</v>
      </c>
      <c r="M2112">
        <f>IF(pases[[#This Row],[Días Visita]]&lt;7,0,IF(pases[[#This Row],[Días Visita]]&lt;9,1,IF(pases[[#This Row],[Días Visita]]="Ilimitados",0,2)))</f>
        <v>1</v>
      </c>
      <c r="N2112" s="5">
        <f>IF(AND('Ventas Pases'!$A2112="Fuera de Temporada",'Ventas Pases'!$B2112=2019,pases[[#This Row],[Modo de Compra]]="Paquete"),30,0)</f>
        <v>0</v>
      </c>
      <c r="O2112" s="5">
        <f>-SUMIF(lift[Número de pase],pases[[#This Row],[Numero de Pase]],lift[Costo])</f>
        <v>0</v>
      </c>
    </row>
    <row r="2113" spans="1:15" x14ac:dyDescent="0.25">
      <c r="A2113" t="s">
        <v>7</v>
      </c>
      <c r="B2113">
        <v>2018</v>
      </c>
      <c r="C2113">
        <v>43419</v>
      </c>
      <c r="D2113" t="s">
        <v>14</v>
      </c>
      <c r="E2113">
        <v>43103</v>
      </c>
      <c r="F2113">
        <v>6</v>
      </c>
      <c r="G2113" t="s">
        <v>27</v>
      </c>
      <c r="H2113" t="s">
        <v>2131</v>
      </c>
      <c r="I2113" s="5">
        <v>840</v>
      </c>
      <c r="J2113" s="5">
        <f>IFERROR('Ventas Pases'!$I2113/'Ventas Pases'!$F2113,"PASE")</f>
        <v>140</v>
      </c>
      <c r="K2113" t="str">
        <f>IFERROR(VLOOKUP('Ventas Pases'!$J2113,'Comisiones HEROIC'!$E$1:$F$6,2,0),"")</f>
        <v/>
      </c>
      <c r="L2113" s="5">
        <f>IF('Ventas Pases'!$D2113="Red HEROIC",IFERROR(VLOOKUP('Ventas Pases'!$G2113,'Comisiones HEROIC'!$A$1:$B$11,2,0),15),IF('Ventas Pases'!$D2113="Red HEROIC",15,0))</f>
        <v>15</v>
      </c>
      <c r="M2113">
        <f>IF(pases[[#This Row],[Días Visita]]&lt;7,0,IF(pases[[#This Row],[Días Visita]]&lt;9,1,IF(pases[[#This Row],[Días Visita]]="Ilimitados",0,2)))</f>
        <v>0</v>
      </c>
      <c r="N2113" s="5">
        <f>IF(AND('Ventas Pases'!$A2113="Fuera de Temporada",'Ventas Pases'!$B2113=2019,pases[[#This Row],[Modo de Compra]]="Paquete"),30,0)</f>
        <v>0</v>
      </c>
      <c r="O2113" s="5">
        <f>-SUMIF(lift[Número de pase],pases[[#This Row],[Numero de Pase]],lift[Costo])</f>
        <v>0</v>
      </c>
    </row>
    <row r="2114" spans="1:15" x14ac:dyDescent="0.25">
      <c r="A2114" t="s">
        <v>7</v>
      </c>
      <c r="B2114">
        <v>2018</v>
      </c>
      <c r="C2114">
        <v>43159</v>
      </c>
      <c r="D2114" t="s">
        <v>8</v>
      </c>
      <c r="E2114">
        <v>43166</v>
      </c>
      <c r="F2114">
        <v>6</v>
      </c>
      <c r="G2114" t="s">
        <v>9</v>
      </c>
      <c r="H2114" t="s">
        <v>2132</v>
      </c>
      <c r="I2114" s="5">
        <v>720</v>
      </c>
      <c r="J2114" s="5">
        <f>IFERROR('Ventas Pases'!$I2114/'Ventas Pases'!$F2114,"PASE")</f>
        <v>120</v>
      </c>
      <c r="K2114" t="str">
        <f>IFERROR(VLOOKUP('Ventas Pases'!$J2114,'Comisiones HEROIC'!$E$1:$F$6,2,0),"")</f>
        <v/>
      </c>
      <c r="L2114" s="5">
        <f>IF('Ventas Pases'!$D2114="Red HEROIC",IFERROR(VLOOKUP('Ventas Pases'!$G2114,'Comisiones HEROIC'!$A$1:$B$11,2,0),15),IF('Ventas Pases'!$D2114="Red HEROIC",15,0))</f>
        <v>0</v>
      </c>
      <c r="M2114">
        <f>IF(pases[[#This Row],[Días Visita]]&lt;7,0,IF(pases[[#This Row],[Días Visita]]&lt;9,1,IF(pases[[#This Row],[Días Visita]]="Ilimitados",0,2)))</f>
        <v>0</v>
      </c>
      <c r="N2114" s="5">
        <f>IF(AND('Ventas Pases'!$A2114="Fuera de Temporada",'Ventas Pases'!$B2114=2019,pases[[#This Row],[Modo de Compra]]="Paquete"),30,0)</f>
        <v>0</v>
      </c>
      <c r="O2114" s="5">
        <f>-SUMIF(lift[Número de pase],pases[[#This Row],[Numero de Pase]],lift[Costo])</f>
        <v>0</v>
      </c>
    </row>
    <row r="2115" spans="1:15" x14ac:dyDescent="0.25">
      <c r="A2115" t="s">
        <v>7</v>
      </c>
      <c r="B2115">
        <v>2018</v>
      </c>
      <c r="C2115">
        <v>43169</v>
      </c>
      <c r="D2115" t="s">
        <v>17</v>
      </c>
      <c r="E2115">
        <v>43177</v>
      </c>
      <c r="F2115">
        <v>4</v>
      </c>
      <c r="G2115" t="s">
        <v>9</v>
      </c>
      <c r="H2115" t="s">
        <v>2133</v>
      </c>
      <c r="I2115" s="5">
        <v>400</v>
      </c>
      <c r="J2115" s="5">
        <f>IFERROR('Ventas Pases'!$I2115/'Ventas Pases'!$F2115,"PASE")</f>
        <v>100</v>
      </c>
      <c r="K2115" t="str">
        <f>IFERROR(VLOOKUP('Ventas Pases'!$J2115,'Comisiones HEROIC'!$E$1:$F$6,2,0),"")</f>
        <v>Ridossan Hotel</v>
      </c>
      <c r="L2115" s="5">
        <f>IF('Ventas Pases'!$D2115="Red HEROIC",IFERROR(VLOOKUP('Ventas Pases'!$G2115,'Comisiones HEROIC'!$A$1:$B$11,2,0),15),IF('Ventas Pases'!$D2115="Red HEROIC",15,0))</f>
        <v>0</v>
      </c>
      <c r="M2115">
        <f>IF(pases[[#This Row],[Días Visita]]&lt;7,0,IF(pases[[#This Row],[Días Visita]]&lt;9,1,IF(pases[[#This Row],[Días Visita]]="Ilimitados",0,2)))</f>
        <v>0</v>
      </c>
      <c r="N2115" s="5">
        <f>IF(AND('Ventas Pases'!$A2115="Fuera de Temporada",'Ventas Pases'!$B2115=2019,pases[[#This Row],[Modo de Compra]]="Paquete"),30,0)</f>
        <v>0</v>
      </c>
      <c r="O2115" s="5">
        <f>-SUMIF(lift[Número de pase],pases[[#This Row],[Numero de Pase]],lift[Costo])</f>
        <v>0</v>
      </c>
    </row>
    <row r="2116" spans="1:15" x14ac:dyDescent="0.25">
      <c r="A2116" t="s">
        <v>7</v>
      </c>
      <c r="B2116">
        <v>2018</v>
      </c>
      <c r="C2116">
        <v>43187</v>
      </c>
      <c r="D2116" t="s">
        <v>14</v>
      </c>
      <c r="E2116">
        <v>43180</v>
      </c>
      <c r="F2116">
        <v>5</v>
      </c>
      <c r="G2116" t="s">
        <v>15</v>
      </c>
      <c r="H2116" t="s">
        <v>2134</v>
      </c>
      <c r="I2116" s="5">
        <v>700</v>
      </c>
      <c r="J2116" s="5">
        <f>IFERROR('Ventas Pases'!$I2116/'Ventas Pases'!$F2116,"PASE")</f>
        <v>140</v>
      </c>
      <c r="K2116" t="str">
        <f>IFERROR(VLOOKUP('Ventas Pases'!$J2116,'Comisiones HEROIC'!$E$1:$F$6,2,0),"")</f>
        <v/>
      </c>
      <c r="L2116" s="5">
        <f>IF('Ventas Pases'!$D2116="Red HEROIC",IFERROR(VLOOKUP('Ventas Pases'!$G2116,'Comisiones HEROIC'!$A$1:$B$11,2,0),15),IF('Ventas Pases'!$D2116="Red HEROIC",15,0))</f>
        <v>12</v>
      </c>
      <c r="M2116">
        <f>IF(pases[[#This Row],[Días Visita]]&lt;7,0,IF(pases[[#This Row],[Días Visita]]&lt;9,1,IF(pases[[#This Row],[Días Visita]]="Ilimitados",0,2)))</f>
        <v>0</v>
      </c>
      <c r="N2116" s="5">
        <f>IF(AND('Ventas Pases'!$A2116="Fuera de Temporada",'Ventas Pases'!$B2116=2019,pases[[#This Row],[Modo de Compra]]="Paquete"),30,0)</f>
        <v>0</v>
      </c>
      <c r="O2116" s="5">
        <f>-SUMIF(lift[Número de pase],pases[[#This Row],[Numero de Pase]],lift[Costo])</f>
        <v>0</v>
      </c>
    </row>
    <row r="2117" spans="1:15" x14ac:dyDescent="0.25">
      <c r="A2117" t="s">
        <v>13</v>
      </c>
      <c r="B2117">
        <v>2018</v>
      </c>
      <c r="C2117">
        <v>43213</v>
      </c>
      <c r="D2117" t="s">
        <v>60</v>
      </c>
      <c r="E2117">
        <v>43054</v>
      </c>
      <c r="F2117" t="s">
        <v>11</v>
      </c>
      <c r="G2117" t="s">
        <v>9</v>
      </c>
      <c r="H2117" t="s">
        <v>2135</v>
      </c>
      <c r="I2117" s="5">
        <v>1950</v>
      </c>
      <c r="J2117" s="5" t="str">
        <f>IFERROR('Ventas Pases'!$I2117/'Ventas Pases'!$F2117,"PASE")</f>
        <v>PASE</v>
      </c>
      <c r="K2117" t="str">
        <f>IFERROR(VLOOKUP('Ventas Pases'!$J2117,'Comisiones HEROIC'!$E$1:$F$6,2,0),"")</f>
        <v/>
      </c>
      <c r="L2117" s="5">
        <f>IF('Ventas Pases'!$D2117="Red HEROIC",IFERROR(VLOOKUP('Ventas Pases'!$G2117,'Comisiones HEROIC'!$A$1:$B$11,2,0),15),IF('Ventas Pases'!$D2117="Red HEROIC",15,0))</f>
        <v>0</v>
      </c>
      <c r="M2117">
        <f>IF(pases[[#This Row],[Días Visita]]&lt;7,0,IF(pases[[#This Row],[Días Visita]]&lt;9,1,IF(pases[[#This Row],[Días Visita]]="Ilimitados",0,2)))</f>
        <v>0</v>
      </c>
      <c r="N2117" s="5">
        <f>IF(AND('Ventas Pases'!$A2117="Fuera de Temporada",'Ventas Pases'!$B2117=2019,pases[[#This Row],[Modo de Compra]]="Paquete"),30,0)</f>
        <v>0</v>
      </c>
      <c r="O2117" s="5">
        <f>-SUMIF(lift[Número de pase],pases[[#This Row],[Numero de Pase]],lift[Costo])</f>
        <v>-552</v>
      </c>
    </row>
    <row r="2118" spans="1:15" x14ac:dyDescent="0.25">
      <c r="A2118" t="s">
        <v>7</v>
      </c>
      <c r="B2118">
        <v>2019</v>
      </c>
      <c r="C2118">
        <v>43453</v>
      </c>
      <c r="D2118" t="s">
        <v>17</v>
      </c>
      <c r="E2118">
        <v>43449</v>
      </c>
      <c r="F2118">
        <v>4</v>
      </c>
      <c r="G2118" t="s">
        <v>9</v>
      </c>
      <c r="H2118" t="s">
        <v>2136</v>
      </c>
      <c r="I2118" s="5">
        <v>420</v>
      </c>
      <c r="J2118" s="5">
        <f>IFERROR('Ventas Pases'!$I2118/'Ventas Pases'!$F2118,"PASE")</f>
        <v>105</v>
      </c>
      <c r="K2118" t="str">
        <f>IFERROR(VLOOKUP('Ventas Pases'!$J2118,'Comisiones HEROIC'!$E$1:$F$6,2,0),"")</f>
        <v>OI Hotels</v>
      </c>
      <c r="L2118" s="5">
        <f>IF('Ventas Pases'!$D2118="Red HEROIC",IFERROR(VLOOKUP('Ventas Pases'!$G2118,'Comisiones HEROIC'!$A$1:$B$11,2,0),15),IF('Ventas Pases'!$D2118="Red HEROIC",15,0))</f>
        <v>0</v>
      </c>
      <c r="M2118">
        <f>IF(pases[[#This Row],[Días Visita]]&lt;7,0,IF(pases[[#This Row],[Días Visita]]&lt;9,1,IF(pases[[#This Row],[Días Visita]]="Ilimitados",0,2)))</f>
        <v>0</v>
      </c>
      <c r="N2118" s="5">
        <f>IF(AND('Ventas Pases'!$A2118="Fuera de Temporada",'Ventas Pases'!$B2118=2019,pases[[#This Row],[Modo de Compra]]="Paquete"),30,0)</f>
        <v>0</v>
      </c>
      <c r="O2118" s="5">
        <f>-SUMIF(lift[Número de pase],pases[[#This Row],[Numero de Pase]],lift[Costo])</f>
        <v>0</v>
      </c>
    </row>
    <row r="2119" spans="1:15" x14ac:dyDescent="0.25">
      <c r="A2119" t="s">
        <v>13</v>
      </c>
      <c r="B2119">
        <v>2018</v>
      </c>
      <c r="C2119">
        <v>43387</v>
      </c>
      <c r="D2119" t="s">
        <v>14</v>
      </c>
      <c r="E2119">
        <v>42909</v>
      </c>
      <c r="F2119">
        <v>9</v>
      </c>
      <c r="G2119" t="s">
        <v>19</v>
      </c>
      <c r="H2119" t="s">
        <v>2137</v>
      </c>
      <c r="I2119" s="5">
        <v>1260</v>
      </c>
      <c r="J2119" s="5">
        <f>IFERROR('Ventas Pases'!$I2119/'Ventas Pases'!$F2119,"PASE")</f>
        <v>140</v>
      </c>
      <c r="K2119" t="str">
        <f>IFERROR(VLOOKUP('Ventas Pases'!$J2119,'Comisiones HEROIC'!$E$1:$F$6,2,0),"")</f>
        <v/>
      </c>
      <c r="L2119" s="5">
        <f>IF('Ventas Pases'!$D2119="Red HEROIC",IFERROR(VLOOKUP('Ventas Pases'!$G2119,'Comisiones HEROIC'!$A$1:$B$11,2,0),15),IF('Ventas Pases'!$D2119="Red HEROIC",15,0))</f>
        <v>15</v>
      </c>
      <c r="M2119">
        <f>IF(pases[[#This Row],[Días Visita]]&lt;7,0,IF(pases[[#This Row],[Días Visita]]&lt;9,1,IF(pases[[#This Row],[Días Visita]]="Ilimitados",0,2)))</f>
        <v>2</v>
      </c>
      <c r="N2119" s="5">
        <f>IF(AND('Ventas Pases'!$A2119="Fuera de Temporada",'Ventas Pases'!$B2119=2019,pases[[#This Row],[Modo de Compra]]="Paquete"),30,0)</f>
        <v>0</v>
      </c>
      <c r="O2119" s="5">
        <f>-SUMIF(lift[Número de pase],pases[[#This Row],[Numero de Pase]],lift[Costo])</f>
        <v>0</v>
      </c>
    </row>
    <row r="2120" spans="1:15" x14ac:dyDescent="0.25">
      <c r="A2120" t="s">
        <v>7</v>
      </c>
      <c r="B2120">
        <v>2018</v>
      </c>
      <c r="C2120">
        <v>43441</v>
      </c>
      <c r="D2120" t="s">
        <v>8</v>
      </c>
      <c r="E2120">
        <v>43073</v>
      </c>
      <c r="F2120">
        <v>4</v>
      </c>
      <c r="G2120" t="s">
        <v>9</v>
      </c>
      <c r="H2120" t="s">
        <v>2138</v>
      </c>
      <c r="I2120" s="5">
        <v>480</v>
      </c>
      <c r="J2120" s="5">
        <f>IFERROR('Ventas Pases'!$I2120/'Ventas Pases'!$F2120,"PASE")</f>
        <v>120</v>
      </c>
      <c r="K2120" t="str">
        <f>IFERROR(VLOOKUP('Ventas Pases'!$J2120,'Comisiones HEROIC'!$E$1:$F$6,2,0),"")</f>
        <v/>
      </c>
      <c r="L2120" s="5">
        <f>IF('Ventas Pases'!$D2120="Red HEROIC",IFERROR(VLOOKUP('Ventas Pases'!$G2120,'Comisiones HEROIC'!$A$1:$B$11,2,0),15),IF('Ventas Pases'!$D2120="Red HEROIC",15,0))</f>
        <v>0</v>
      </c>
      <c r="M2120">
        <f>IF(pases[[#This Row],[Días Visita]]&lt;7,0,IF(pases[[#This Row],[Días Visita]]&lt;9,1,IF(pases[[#This Row],[Días Visita]]="Ilimitados",0,2)))</f>
        <v>0</v>
      </c>
      <c r="N2120" s="5">
        <f>IF(AND('Ventas Pases'!$A2120="Fuera de Temporada",'Ventas Pases'!$B2120=2019,pases[[#This Row],[Modo de Compra]]="Paquete"),30,0)</f>
        <v>0</v>
      </c>
      <c r="O2120" s="5">
        <f>-SUMIF(lift[Número de pase],pases[[#This Row],[Numero de Pase]],lift[Costo])</f>
        <v>0</v>
      </c>
    </row>
    <row r="2121" spans="1:15" x14ac:dyDescent="0.25">
      <c r="A2121" t="s">
        <v>13</v>
      </c>
      <c r="B2121">
        <v>2019</v>
      </c>
      <c r="C2121">
        <v>43311</v>
      </c>
      <c r="D2121" t="s">
        <v>8</v>
      </c>
      <c r="E2121">
        <v>43288</v>
      </c>
      <c r="F2121">
        <v>5</v>
      </c>
      <c r="G2121" t="s">
        <v>9</v>
      </c>
      <c r="H2121" t="s">
        <v>2139</v>
      </c>
      <c r="I2121" s="5">
        <v>600</v>
      </c>
      <c r="J2121" s="5">
        <f>IFERROR('Ventas Pases'!$I2121/'Ventas Pases'!$F2121,"PASE")</f>
        <v>120</v>
      </c>
      <c r="K2121" t="str">
        <f>IFERROR(VLOOKUP('Ventas Pases'!$J2121,'Comisiones HEROIC'!$E$1:$F$6,2,0),"")</f>
        <v/>
      </c>
      <c r="L2121" s="5">
        <f>IF('Ventas Pases'!$D2121="Red HEROIC",IFERROR(VLOOKUP('Ventas Pases'!$G2121,'Comisiones HEROIC'!$A$1:$B$11,2,0),15),IF('Ventas Pases'!$D2121="Red HEROIC",15,0))</f>
        <v>0</v>
      </c>
      <c r="M2121">
        <f>IF(pases[[#This Row],[Días Visita]]&lt;7,0,IF(pases[[#This Row],[Días Visita]]&lt;9,1,IF(pases[[#This Row],[Días Visita]]="Ilimitados",0,2)))</f>
        <v>0</v>
      </c>
      <c r="N2121" s="5">
        <f>IF(AND('Ventas Pases'!$A2121="Fuera de Temporada",'Ventas Pases'!$B2121=2019,pases[[#This Row],[Modo de Compra]]="Paquete"),30,0)</f>
        <v>0</v>
      </c>
      <c r="O2121" s="5">
        <f>-SUMIF(lift[Número de pase],pases[[#This Row],[Numero de Pase]],lift[Costo])</f>
        <v>0</v>
      </c>
    </row>
    <row r="2122" spans="1:15" x14ac:dyDescent="0.25">
      <c r="A2122" t="s">
        <v>13</v>
      </c>
      <c r="B2122">
        <v>2019</v>
      </c>
      <c r="C2122">
        <v>43362</v>
      </c>
      <c r="D2122" t="s">
        <v>14</v>
      </c>
      <c r="E2122">
        <v>43315</v>
      </c>
      <c r="F2122">
        <v>5</v>
      </c>
      <c r="G2122" t="s">
        <v>19</v>
      </c>
      <c r="H2122" t="s">
        <v>2140</v>
      </c>
      <c r="I2122" s="5">
        <v>700</v>
      </c>
      <c r="J2122" s="5">
        <f>IFERROR('Ventas Pases'!$I2122/'Ventas Pases'!$F2122,"PASE")</f>
        <v>140</v>
      </c>
      <c r="K2122" t="str">
        <f>IFERROR(VLOOKUP('Ventas Pases'!$J2122,'Comisiones HEROIC'!$E$1:$F$6,2,0),"")</f>
        <v/>
      </c>
      <c r="L2122" s="5">
        <f>IF('Ventas Pases'!$D2122="Red HEROIC",IFERROR(VLOOKUP('Ventas Pases'!$G2122,'Comisiones HEROIC'!$A$1:$B$11,2,0),15),IF('Ventas Pases'!$D2122="Red HEROIC",15,0))</f>
        <v>15</v>
      </c>
      <c r="M2122">
        <f>IF(pases[[#This Row],[Días Visita]]&lt;7,0,IF(pases[[#This Row],[Días Visita]]&lt;9,1,IF(pases[[#This Row],[Días Visita]]="Ilimitados",0,2)))</f>
        <v>0</v>
      </c>
      <c r="N2122" s="5">
        <f>IF(AND('Ventas Pases'!$A2122="Fuera de Temporada",'Ventas Pases'!$B2122=2019,pases[[#This Row],[Modo de Compra]]="Paquete"),30,0)</f>
        <v>0</v>
      </c>
      <c r="O2122" s="5">
        <f>-SUMIF(lift[Número de pase],pases[[#This Row],[Numero de Pase]],lift[Costo])</f>
        <v>0</v>
      </c>
    </row>
    <row r="2123" spans="1:15" x14ac:dyDescent="0.25">
      <c r="A2123" t="s">
        <v>7</v>
      </c>
      <c r="B2123">
        <v>2018</v>
      </c>
      <c r="C2123">
        <v>43145</v>
      </c>
      <c r="D2123" t="s">
        <v>8</v>
      </c>
      <c r="E2123">
        <v>43181</v>
      </c>
      <c r="F2123">
        <v>1</v>
      </c>
      <c r="G2123" t="s">
        <v>9</v>
      </c>
      <c r="H2123" t="s">
        <v>2141</v>
      </c>
      <c r="I2123" s="5">
        <v>120</v>
      </c>
      <c r="J2123" s="5">
        <f>IFERROR('Ventas Pases'!$I2123/'Ventas Pases'!$F2123,"PASE")</f>
        <v>120</v>
      </c>
      <c r="K2123" t="str">
        <f>IFERROR(VLOOKUP('Ventas Pases'!$J2123,'Comisiones HEROIC'!$E$1:$F$6,2,0),"")</f>
        <v/>
      </c>
      <c r="L2123" s="5">
        <f>IF('Ventas Pases'!$D2123="Red HEROIC",IFERROR(VLOOKUP('Ventas Pases'!$G2123,'Comisiones HEROIC'!$A$1:$B$11,2,0),15),IF('Ventas Pases'!$D2123="Red HEROIC",15,0))</f>
        <v>0</v>
      </c>
      <c r="M2123">
        <f>IF(pases[[#This Row],[Días Visita]]&lt;7,0,IF(pases[[#This Row],[Días Visita]]&lt;9,1,IF(pases[[#This Row],[Días Visita]]="Ilimitados",0,2)))</f>
        <v>0</v>
      </c>
      <c r="N2123" s="5">
        <f>IF(AND('Ventas Pases'!$A2123="Fuera de Temporada",'Ventas Pases'!$B2123=2019,pases[[#This Row],[Modo de Compra]]="Paquete"),30,0)</f>
        <v>0</v>
      </c>
      <c r="O2123" s="5">
        <f>-SUMIF(lift[Número de pase],pases[[#This Row],[Numero de Pase]],lift[Costo])</f>
        <v>0</v>
      </c>
    </row>
    <row r="2124" spans="1:15" x14ac:dyDescent="0.25">
      <c r="A2124" t="s">
        <v>13</v>
      </c>
      <c r="B2124">
        <v>2019</v>
      </c>
      <c r="C2124">
        <v>43331</v>
      </c>
      <c r="D2124" t="s">
        <v>8</v>
      </c>
      <c r="E2124">
        <v>43419</v>
      </c>
      <c r="F2124" t="s">
        <v>11</v>
      </c>
      <c r="G2124" t="s">
        <v>9</v>
      </c>
      <c r="H2124" t="s">
        <v>2142</v>
      </c>
      <c r="I2124" s="5">
        <v>1950</v>
      </c>
      <c r="J2124" s="5" t="str">
        <f>IFERROR('Ventas Pases'!$I2124/'Ventas Pases'!$F2124,"PASE")</f>
        <v>PASE</v>
      </c>
      <c r="K2124" t="str">
        <f>IFERROR(VLOOKUP('Ventas Pases'!$J2124,'Comisiones HEROIC'!$E$1:$F$6,2,0),"")</f>
        <v/>
      </c>
      <c r="L2124" s="5">
        <f>IF('Ventas Pases'!$D2124="Red HEROIC",IFERROR(VLOOKUP('Ventas Pases'!$G2124,'Comisiones HEROIC'!$A$1:$B$11,2,0),15),IF('Ventas Pases'!$D2124="Red HEROIC",15,0))</f>
        <v>0</v>
      </c>
      <c r="M2124">
        <f>IF(pases[[#This Row],[Días Visita]]&lt;7,0,IF(pases[[#This Row],[Días Visita]]&lt;9,1,IF(pases[[#This Row],[Días Visita]]="Ilimitados",0,2)))</f>
        <v>0</v>
      </c>
      <c r="N2124" s="5">
        <f>IF(AND('Ventas Pases'!$A2124="Fuera de Temporada",'Ventas Pases'!$B2124=2019,pases[[#This Row],[Modo de Compra]]="Paquete"),30,0)</f>
        <v>0</v>
      </c>
      <c r="O2124" s="5">
        <f>-SUMIF(lift[Número de pase],pases[[#This Row],[Numero de Pase]],lift[Costo])</f>
        <v>-460</v>
      </c>
    </row>
    <row r="2125" spans="1:15" x14ac:dyDescent="0.25">
      <c r="A2125" t="s">
        <v>13</v>
      </c>
      <c r="B2125">
        <v>2019</v>
      </c>
      <c r="C2125">
        <v>43380</v>
      </c>
      <c r="D2125" t="s">
        <v>8</v>
      </c>
      <c r="E2125">
        <v>43419</v>
      </c>
      <c r="F2125" t="s">
        <v>11</v>
      </c>
      <c r="G2125" t="s">
        <v>9</v>
      </c>
      <c r="H2125" t="s">
        <v>2143</v>
      </c>
      <c r="I2125" s="5">
        <v>1950</v>
      </c>
      <c r="J2125" s="5" t="str">
        <f>IFERROR('Ventas Pases'!$I2125/'Ventas Pases'!$F2125,"PASE")</f>
        <v>PASE</v>
      </c>
      <c r="K2125" t="str">
        <f>IFERROR(VLOOKUP('Ventas Pases'!$J2125,'Comisiones HEROIC'!$E$1:$F$6,2,0),"")</f>
        <v/>
      </c>
      <c r="L2125" s="5">
        <f>IF('Ventas Pases'!$D2125="Red HEROIC",IFERROR(VLOOKUP('Ventas Pases'!$G2125,'Comisiones HEROIC'!$A$1:$B$11,2,0),15),IF('Ventas Pases'!$D2125="Red HEROIC",15,0))</f>
        <v>0</v>
      </c>
      <c r="M2125">
        <f>IF(pases[[#This Row],[Días Visita]]&lt;7,0,IF(pases[[#This Row],[Días Visita]]&lt;9,1,IF(pases[[#This Row],[Días Visita]]="Ilimitados",0,2)))</f>
        <v>0</v>
      </c>
      <c r="N2125" s="5">
        <f>IF(AND('Ventas Pases'!$A2125="Fuera de Temporada",'Ventas Pases'!$B2125=2019,pases[[#This Row],[Modo de Compra]]="Paquete"),30,0)</f>
        <v>0</v>
      </c>
      <c r="O2125" s="5">
        <f>-SUMIF(lift[Número de pase],pases[[#This Row],[Numero de Pase]],lift[Costo])</f>
        <v>-184</v>
      </c>
    </row>
    <row r="2126" spans="1:15" x14ac:dyDescent="0.25">
      <c r="A2126" t="s">
        <v>7</v>
      </c>
      <c r="B2126">
        <v>2019</v>
      </c>
      <c r="C2126">
        <v>43485</v>
      </c>
      <c r="D2126" t="s">
        <v>17</v>
      </c>
      <c r="E2126">
        <v>43515</v>
      </c>
      <c r="F2126">
        <v>7</v>
      </c>
      <c r="G2126" t="s">
        <v>9</v>
      </c>
      <c r="H2126" t="s">
        <v>2144</v>
      </c>
      <c r="I2126" s="5">
        <v>700</v>
      </c>
      <c r="J2126" s="5">
        <f>IFERROR('Ventas Pases'!$I2126/'Ventas Pases'!$F2126,"PASE")</f>
        <v>100</v>
      </c>
      <c r="K2126" t="str">
        <f>IFERROR(VLOOKUP('Ventas Pases'!$J2126,'Comisiones HEROIC'!$E$1:$F$6,2,0),"")</f>
        <v>Ridossan Hotel</v>
      </c>
      <c r="L2126" s="5">
        <f>IF('Ventas Pases'!$D2126="Red HEROIC",IFERROR(VLOOKUP('Ventas Pases'!$G2126,'Comisiones HEROIC'!$A$1:$B$11,2,0),15),IF('Ventas Pases'!$D2126="Red HEROIC",15,0))</f>
        <v>0</v>
      </c>
      <c r="M2126">
        <f>IF(pases[[#This Row],[Días Visita]]&lt;7,0,IF(pases[[#This Row],[Días Visita]]&lt;9,1,IF(pases[[#This Row],[Días Visita]]="Ilimitados",0,2)))</f>
        <v>1</v>
      </c>
      <c r="N2126" s="5">
        <f>IF(AND('Ventas Pases'!$A2126="Fuera de Temporada",'Ventas Pases'!$B2126=2019,pases[[#This Row],[Modo de Compra]]="Paquete"),30,0)</f>
        <v>0</v>
      </c>
      <c r="O2126" s="5">
        <f>-SUMIF(lift[Número de pase],pases[[#This Row],[Numero de Pase]],lift[Costo])</f>
        <v>0</v>
      </c>
    </row>
    <row r="2127" spans="1:15" x14ac:dyDescent="0.25">
      <c r="A2127" t="s">
        <v>7</v>
      </c>
      <c r="B2127">
        <v>2019</v>
      </c>
      <c r="C2127">
        <v>43550</v>
      </c>
      <c r="D2127" t="s">
        <v>14</v>
      </c>
      <c r="E2127">
        <v>43545</v>
      </c>
      <c r="F2127">
        <v>8</v>
      </c>
      <c r="G2127" t="s">
        <v>15</v>
      </c>
      <c r="H2127" t="s">
        <v>2145</v>
      </c>
      <c r="I2127" s="5">
        <v>1120</v>
      </c>
      <c r="J2127" s="5">
        <f>IFERROR('Ventas Pases'!$I2127/'Ventas Pases'!$F2127,"PASE")</f>
        <v>140</v>
      </c>
      <c r="K2127" t="str">
        <f>IFERROR(VLOOKUP('Ventas Pases'!$J2127,'Comisiones HEROIC'!$E$1:$F$6,2,0),"")</f>
        <v/>
      </c>
      <c r="L2127" s="5">
        <f>IF('Ventas Pases'!$D2127="Red HEROIC",IFERROR(VLOOKUP('Ventas Pases'!$G2127,'Comisiones HEROIC'!$A$1:$B$11,2,0),15),IF('Ventas Pases'!$D2127="Red HEROIC",15,0))</f>
        <v>12</v>
      </c>
      <c r="M2127">
        <f>IF(pases[[#This Row],[Días Visita]]&lt;7,0,IF(pases[[#This Row],[Días Visita]]&lt;9,1,IF(pases[[#This Row],[Días Visita]]="Ilimitados",0,2)))</f>
        <v>1</v>
      </c>
      <c r="N2127" s="5">
        <f>IF(AND('Ventas Pases'!$A2127="Fuera de Temporada",'Ventas Pases'!$B2127=2019,pases[[#This Row],[Modo de Compra]]="Paquete"),30,0)</f>
        <v>0</v>
      </c>
      <c r="O2127" s="5">
        <f>-SUMIF(lift[Número de pase],pases[[#This Row],[Numero de Pase]],lift[Costo])</f>
        <v>0</v>
      </c>
    </row>
    <row r="2128" spans="1:15" x14ac:dyDescent="0.25">
      <c r="A2128" t="s">
        <v>7</v>
      </c>
      <c r="B2128">
        <v>2019</v>
      </c>
      <c r="C2128">
        <v>43479</v>
      </c>
      <c r="D2128" t="s">
        <v>17</v>
      </c>
      <c r="E2128">
        <v>43475</v>
      </c>
      <c r="F2128">
        <v>8</v>
      </c>
      <c r="G2128" t="s">
        <v>9</v>
      </c>
      <c r="H2128" t="s">
        <v>2146</v>
      </c>
      <c r="I2128" s="5">
        <v>880</v>
      </c>
      <c r="J2128" s="5">
        <f>IFERROR('Ventas Pases'!$I2128/'Ventas Pases'!$F2128,"PASE")</f>
        <v>110</v>
      </c>
      <c r="K2128" t="str">
        <f>IFERROR(VLOOKUP('Ventas Pases'!$J2128,'Comisiones HEROIC'!$E$1:$F$6,2,0),"")</f>
        <v>Elton Hotel</v>
      </c>
      <c r="L2128" s="5">
        <f>IF('Ventas Pases'!$D2128="Red HEROIC",IFERROR(VLOOKUP('Ventas Pases'!$G2128,'Comisiones HEROIC'!$A$1:$B$11,2,0),15),IF('Ventas Pases'!$D2128="Red HEROIC",15,0))</f>
        <v>0</v>
      </c>
      <c r="M2128">
        <f>IF(pases[[#This Row],[Días Visita]]&lt;7,0,IF(pases[[#This Row],[Días Visita]]&lt;9,1,IF(pases[[#This Row],[Días Visita]]="Ilimitados",0,2)))</f>
        <v>1</v>
      </c>
      <c r="N2128" s="5">
        <f>IF(AND('Ventas Pases'!$A2128="Fuera de Temporada",'Ventas Pases'!$B2128=2019,pases[[#This Row],[Modo de Compra]]="Paquete"),30,0)</f>
        <v>0</v>
      </c>
      <c r="O2128" s="5">
        <f>-SUMIF(lift[Número de pase],pases[[#This Row],[Numero de Pase]],lift[Costo])</f>
        <v>0</v>
      </c>
    </row>
    <row r="2129" spans="1:15" x14ac:dyDescent="0.25">
      <c r="A2129" t="s">
        <v>7</v>
      </c>
      <c r="B2129">
        <v>2018</v>
      </c>
      <c r="C2129">
        <v>43101</v>
      </c>
      <c r="D2129" t="s">
        <v>8</v>
      </c>
      <c r="E2129">
        <v>43054</v>
      </c>
      <c r="F2129" t="s">
        <v>11</v>
      </c>
      <c r="G2129" t="s">
        <v>9</v>
      </c>
      <c r="H2129" t="s">
        <v>2147</v>
      </c>
      <c r="I2129" s="5">
        <v>1950</v>
      </c>
      <c r="J2129" s="5" t="str">
        <f>IFERROR('Ventas Pases'!$I2129/'Ventas Pases'!$F2129,"PASE")</f>
        <v>PASE</v>
      </c>
      <c r="K2129" t="str">
        <f>IFERROR(VLOOKUP('Ventas Pases'!$J2129,'Comisiones HEROIC'!$E$1:$F$6,2,0),"")</f>
        <v/>
      </c>
      <c r="L2129" s="5">
        <f>IF('Ventas Pases'!$D2129="Red HEROIC",IFERROR(VLOOKUP('Ventas Pases'!$G2129,'Comisiones HEROIC'!$A$1:$B$11,2,0),15),IF('Ventas Pases'!$D2129="Red HEROIC",15,0))</f>
        <v>0</v>
      </c>
      <c r="M2129">
        <f>IF(pases[[#This Row],[Días Visita]]&lt;7,0,IF(pases[[#This Row],[Días Visita]]&lt;9,1,IF(pases[[#This Row],[Días Visita]]="Ilimitados",0,2)))</f>
        <v>0</v>
      </c>
      <c r="N2129" s="5">
        <f>IF(AND('Ventas Pases'!$A2129="Fuera de Temporada",'Ventas Pases'!$B2129=2019,pases[[#This Row],[Modo de Compra]]="Paquete"),30,0)</f>
        <v>0</v>
      </c>
      <c r="O2129" s="5">
        <f>-SUMIF(lift[Número de pase],pases[[#This Row],[Numero de Pase]],lift[Costo])</f>
        <v>-276</v>
      </c>
    </row>
    <row r="2130" spans="1:15" x14ac:dyDescent="0.25">
      <c r="A2130" t="s">
        <v>7</v>
      </c>
      <c r="B2130">
        <v>2019</v>
      </c>
      <c r="C2130">
        <v>43486</v>
      </c>
      <c r="D2130" t="s">
        <v>8</v>
      </c>
      <c r="E2130">
        <v>43480</v>
      </c>
      <c r="F2130">
        <v>8</v>
      </c>
      <c r="G2130" t="s">
        <v>9</v>
      </c>
      <c r="H2130" t="s">
        <v>2148</v>
      </c>
      <c r="I2130" s="5">
        <v>960</v>
      </c>
      <c r="J2130" s="5">
        <f>IFERROR('Ventas Pases'!$I2130/'Ventas Pases'!$F2130,"PASE")</f>
        <v>120</v>
      </c>
      <c r="K2130" t="str">
        <f>IFERROR(VLOOKUP('Ventas Pases'!$J2130,'Comisiones HEROIC'!$E$1:$F$6,2,0),"")</f>
        <v/>
      </c>
      <c r="L2130" s="5">
        <f>IF('Ventas Pases'!$D2130="Red HEROIC",IFERROR(VLOOKUP('Ventas Pases'!$G2130,'Comisiones HEROIC'!$A$1:$B$11,2,0),15),IF('Ventas Pases'!$D2130="Red HEROIC",15,0))</f>
        <v>0</v>
      </c>
      <c r="M2130">
        <f>IF(pases[[#This Row],[Días Visita]]&lt;7,0,IF(pases[[#This Row],[Días Visita]]&lt;9,1,IF(pases[[#This Row],[Días Visita]]="Ilimitados",0,2)))</f>
        <v>1</v>
      </c>
      <c r="N2130" s="5">
        <f>IF(AND('Ventas Pases'!$A2130="Fuera de Temporada",'Ventas Pases'!$B2130=2019,pases[[#This Row],[Modo de Compra]]="Paquete"),30,0)</f>
        <v>0</v>
      </c>
      <c r="O2130" s="5">
        <f>-SUMIF(lift[Número de pase],pases[[#This Row],[Numero de Pase]],lift[Costo])</f>
        <v>0</v>
      </c>
    </row>
    <row r="2131" spans="1:15" x14ac:dyDescent="0.25">
      <c r="A2131" t="s">
        <v>7</v>
      </c>
      <c r="B2131">
        <v>2018</v>
      </c>
      <c r="C2131">
        <v>43187</v>
      </c>
      <c r="D2131" t="s">
        <v>14</v>
      </c>
      <c r="E2131">
        <v>43178</v>
      </c>
      <c r="F2131">
        <v>5</v>
      </c>
      <c r="G2131" t="s">
        <v>33</v>
      </c>
      <c r="H2131" t="s">
        <v>2149</v>
      </c>
      <c r="I2131" s="5">
        <v>700</v>
      </c>
      <c r="J2131" s="5">
        <f>IFERROR('Ventas Pases'!$I2131/'Ventas Pases'!$F2131,"PASE")</f>
        <v>140</v>
      </c>
      <c r="K2131" t="str">
        <f>IFERROR(VLOOKUP('Ventas Pases'!$J2131,'Comisiones HEROIC'!$E$1:$F$6,2,0),"")</f>
        <v/>
      </c>
      <c r="L2131" s="5">
        <f>IF('Ventas Pases'!$D2131="Red HEROIC",IFERROR(VLOOKUP('Ventas Pases'!$G2131,'Comisiones HEROIC'!$A$1:$B$11,2,0),15),IF('Ventas Pases'!$D2131="Red HEROIC",15,0))</f>
        <v>15</v>
      </c>
      <c r="M2131">
        <f>IF(pases[[#This Row],[Días Visita]]&lt;7,0,IF(pases[[#This Row],[Días Visita]]&lt;9,1,IF(pases[[#This Row],[Días Visita]]="Ilimitados",0,2)))</f>
        <v>0</v>
      </c>
      <c r="N2131" s="5">
        <f>IF(AND('Ventas Pases'!$A2131="Fuera de Temporada",'Ventas Pases'!$B2131=2019,pases[[#This Row],[Modo de Compra]]="Paquete"),30,0)</f>
        <v>0</v>
      </c>
      <c r="O2131" s="5">
        <f>-SUMIF(lift[Número de pase],pases[[#This Row],[Numero de Pase]],lift[Costo])</f>
        <v>0</v>
      </c>
    </row>
    <row r="2132" spans="1:15" x14ac:dyDescent="0.25">
      <c r="A2132" t="s">
        <v>13</v>
      </c>
      <c r="B2132">
        <v>2018</v>
      </c>
      <c r="C2132">
        <v>43396</v>
      </c>
      <c r="D2132" t="s">
        <v>17</v>
      </c>
      <c r="E2132">
        <v>42920</v>
      </c>
      <c r="F2132">
        <v>7</v>
      </c>
      <c r="G2132" t="s">
        <v>9</v>
      </c>
      <c r="H2132" t="s">
        <v>2150</v>
      </c>
      <c r="I2132" s="5">
        <v>735</v>
      </c>
      <c r="J2132" s="5">
        <f>IFERROR('Ventas Pases'!$I2132/'Ventas Pases'!$F2132,"PASE")</f>
        <v>105</v>
      </c>
      <c r="K2132" t="str">
        <f>IFERROR(VLOOKUP('Ventas Pases'!$J2132,'Comisiones HEROIC'!$E$1:$F$6,2,0),"")</f>
        <v>OI Hotels</v>
      </c>
      <c r="L2132" s="5">
        <f>IF('Ventas Pases'!$D2132="Red HEROIC",IFERROR(VLOOKUP('Ventas Pases'!$G2132,'Comisiones HEROIC'!$A$1:$B$11,2,0),15),IF('Ventas Pases'!$D2132="Red HEROIC",15,0))</f>
        <v>0</v>
      </c>
      <c r="M2132">
        <f>IF(pases[[#This Row],[Días Visita]]&lt;7,0,IF(pases[[#This Row],[Días Visita]]&lt;9,1,IF(pases[[#This Row],[Días Visita]]="Ilimitados",0,2)))</f>
        <v>1</v>
      </c>
      <c r="N2132" s="5">
        <f>IF(AND('Ventas Pases'!$A2132="Fuera de Temporada",'Ventas Pases'!$B2132=2019,pases[[#This Row],[Modo de Compra]]="Paquete"),30,0)</f>
        <v>0</v>
      </c>
      <c r="O2132" s="5">
        <f>-SUMIF(lift[Número de pase],pases[[#This Row],[Numero de Pase]],lift[Costo])</f>
        <v>0</v>
      </c>
    </row>
    <row r="2133" spans="1:15" x14ac:dyDescent="0.25">
      <c r="A2133" t="s">
        <v>13</v>
      </c>
      <c r="B2133">
        <v>2019</v>
      </c>
      <c r="C2133">
        <v>43345</v>
      </c>
      <c r="D2133" t="s">
        <v>8</v>
      </c>
      <c r="E2133">
        <v>43196</v>
      </c>
      <c r="F2133">
        <v>2</v>
      </c>
      <c r="G2133" t="s">
        <v>9</v>
      </c>
      <c r="H2133" t="s">
        <v>2151</v>
      </c>
      <c r="I2133" s="5">
        <v>240</v>
      </c>
      <c r="J2133" s="5">
        <f>IFERROR('Ventas Pases'!$I2133/'Ventas Pases'!$F2133,"PASE")</f>
        <v>120</v>
      </c>
      <c r="K2133" t="str">
        <f>IFERROR(VLOOKUP('Ventas Pases'!$J2133,'Comisiones HEROIC'!$E$1:$F$6,2,0),"")</f>
        <v/>
      </c>
      <c r="L2133" s="5">
        <f>IF('Ventas Pases'!$D2133="Red HEROIC",IFERROR(VLOOKUP('Ventas Pases'!$G2133,'Comisiones HEROIC'!$A$1:$B$11,2,0),15),IF('Ventas Pases'!$D2133="Red HEROIC",15,0))</f>
        <v>0</v>
      </c>
      <c r="M2133">
        <f>IF(pases[[#This Row],[Días Visita]]&lt;7,0,IF(pases[[#This Row],[Días Visita]]&lt;9,1,IF(pases[[#This Row],[Días Visita]]="Ilimitados",0,2)))</f>
        <v>0</v>
      </c>
      <c r="N2133" s="5">
        <f>IF(AND('Ventas Pases'!$A2133="Fuera de Temporada",'Ventas Pases'!$B2133=2019,pases[[#This Row],[Modo de Compra]]="Paquete"),30,0)</f>
        <v>0</v>
      </c>
      <c r="O2133" s="5">
        <f>-SUMIF(lift[Número de pase],pases[[#This Row],[Numero de Pase]],lift[Costo])</f>
        <v>0</v>
      </c>
    </row>
    <row r="2134" spans="1:15" x14ac:dyDescent="0.25">
      <c r="A2134" t="s">
        <v>7</v>
      </c>
      <c r="B2134">
        <v>2019</v>
      </c>
      <c r="C2134">
        <v>43431</v>
      </c>
      <c r="D2134" t="s">
        <v>14</v>
      </c>
      <c r="E2134">
        <v>43546</v>
      </c>
      <c r="F2134">
        <v>2</v>
      </c>
      <c r="G2134" t="s">
        <v>33</v>
      </c>
      <c r="H2134" t="s">
        <v>2152</v>
      </c>
      <c r="I2134" s="5">
        <v>280</v>
      </c>
      <c r="J2134" s="5">
        <f>IFERROR('Ventas Pases'!$I2134/'Ventas Pases'!$F2134,"PASE")</f>
        <v>140</v>
      </c>
      <c r="K2134" t="str">
        <f>IFERROR(VLOOKUP('Ventas Pases'!$J2134,'Comisiones HEROIC'!$E$1:$F$6,2,0),"")</f>
        <v/>
      </c>
      <c r="L2134" s="5">
        <f>IF('Ventas Pases'!$D2134="Red HEROIC",IFERROR(VLOOKUP('Ventas Pases'!$G2134,'Comisiones HEROIC'!$A$1:$B$11,2,0),15),IF('Ventas Pases'!$D2134="Red HEROIC",15,0))</f>
        <v>15</v>
      </c>
      <c r="M2134">
        <f>IF(pases[[#This Row],[Días Visita]]&lt;7,0,IF(pases[[#This Row],[Días Visita]]&lt;9,1,IF(pases[[#This Row],[Días Visita]]="Ilimitados",0,2)))</f>
        <v>0</v>
      </c>
      <c r="N2134" s="5">
        <f>IF(AND('Ventas Pases'!$A2134="Fuera de Temporada",'Ventas Pases'!$B2134=2019,pases[[#This Row],[Modo de Compra]]="Paquete"),30,0)</f>
        <v>0</v>
      </c>
      <c r="O2134" s="5">
        <f>-SUMIF(lift[Número de pase],pases[[#This Row],[Numero de Pase]],lift[Costo])</f>
        <v>0</v>
      </c>
    </row>
    <row r="2135" spans="1:15" x14ac:dyDescent="0.25">
      <c r="A2135" t="s">
        <v>7</v>
      </c>
      <c r="B2135">
        <v>2018</v>
      </c>
      <c r="C2135">
        <v>43449</v>
      </c>
      <c r="D2135" t="s">
        <v>8</v>
      </c>
      <c r="E2135">
        <v>43093</v>
      </c>
      <c r="F2135">
        <v>1</v>
      </c>
      <c r="G2135" t="s">
        <v>9</v>
      </c>
      <c r="H2135" t="s">
        <v>2153</v>
      </c>
      <c r="I2135" s="5">
        <v>120</v>
      </c>
      <c r="J2135" s="5">
        <f>IFERROR('Ventas Pases'!$I2135/'Ventas Pases'!$F2135,"PASE")</f>
        <v>120</v>
      </c>
      <c r="K2135" t="str">
        <f>IFERROR(VLOOKUP('Ventas Pases'!$J2135,'Comisiones HEROIC'!$E$1:$F$6,2,0),"")</f>
        <v/>
      </c>
      <c r="L2135" s="5">
        <f>IF('Ventas Pases'!$D2135="Red HEROIC",IFERROR(VLOOKUP('Ventas Pases'!$G2135,'Comisiones HEROIC'!$A$1:$B$11,2,0),15),IF('Ventas Pases'!$D2135="Red HEROIC",15,0))</f>
        <v>0</v>
      </c>
      <c r="M2135">
        <f>IF(pases[[#This Row],[Días Visita]]&lt;7,0,IF(pases[[#This Row],[Días Visita]]&lt;9,1,IF(pases[[#This Row],[Días Visita]]="Ilimitados",0,2)))</f>
        <v>0</v>
      </c>
      <c r="N2135" s="5">
        <f>IF(AND('Ventas Pases'!$A2135="Fuera de Temporada",'Ventas Pases'!$B2135=2019,pases[[#This Row],[Modo de Compra]]="Paquete"),30,0)</f>
        <v>0</v>
      </c>
      <c r="O2135" s="5">
        <f>-SUMIF(lift[Número de pase],pases[[#This Row],[Numero de Pase]],lift[Costo])</f>
        <v>0</v>
      </c>
    </row>
    <row r="2136" spans="1:15" x14ac:dyDescent="0.25">
      <c r="A2136" t="s">
        <v>7</v>
      </c>
      <c r="B2136">
        <v>2019</v>
      </c>
      <c r="C2136">
        <v>43479</v>
      </c>
      <c r="D2136" t="s">
        <v>8</v>
      </c>
      <c r="E2136">
        <v>43482</v>
      </c>
      <c r="F2136">
        <v>5</v>
      </c>
      <c r="G2136" t="s">
        <v>9</v>
      </c>
      <c r="H2136" t="s">
        <v>2154</v>
      </c>
      <c r="I2136" s="5">
        <v>600</v>
      </c>
      <c r="J2136" s="5">
        <f>IFERROR('Ventas Pases'!$I2136/'Ventas Pases'!$F2136,"PASE")</f>
        <v>120</v>
      </c>
      <c r="K2136" t="str">
        <f>IFERROR(VLOOKUP('Ventas Pases'!$J2136,'Comisiones HEROIC'!$E$1:$F$6,2,0),"")</f>
        <v/>
      </c>
      <c r="L2136" s="5">
        <f>IF('Ventas Pases'!$D2136="Red HEROIC",IFERROR(VLOOKUP('Ventas Pases'!$G2136,'Comisiones HEROIC'!$A$1:$B$11,2,0),15),IF('Ventas Pases'!$D2136="Red HEROIC",15,0))</f>
        <v>0</v>
      </c>
      <c r="M2136">
        <f>IF(pases[[#This Row],[Días Visita]]&lt;7,0,IF(pases[[#This Row],[Días Visita]]&lt;9,1,IF(pases[[#This Row],[Días Visita]]="Ilimitados",0,2)))</f>
        <v>0</v>
      </c>
      <c r="N2136" s="5">
        <f>IF(AND('Ventas Pases'!$A2136="Fuera de Temporada",'Ventas Pases'!$B2136=2019,pases[[#This Row],[Modo de Compra]]="Paquete"),30,0)</f>
        <v>0</v>
      </c>
      <c r="O2136" s="5">
        <f>-SUMIF(lift[Número de pase],pases[[#This Row],[Numero de Pase]],lift[Costo])</f>
        <v>0</v>
      </c>
    </row>
    <row r="2137" spans="1:15" x14ac:dyDescent="0.25">
      <c r="A2137" t="s">
        <v>7</v>
      </c>
      <c r="B2137">
        <v>2018</v>
      </c>
      <c r="C2137">
        <v>43115</v>
      </c>
      <c r="D2137" t="s">
        <v>8</v>
      </c>
      <c r="E2137">
        <v>43175</v>
      </c>
      <c r="F2137">
        <v>7</v>
      </c>
      <c r="G2137" t="s">
        <v>9</v>
      </c>
      <c r="H2137" t="s">
        <v>2155</v>
      </c>
      <c r="I2137" s="5">
        <v>840</v>
      </c>
      <c r="J2137" s="5">
        <f>IFERROR('Ventas Pases'!$I2137/'Ventas Pases'!$F2137,"PASE")</f>
        <v>120</v>
      </c>
      <c r="K2137" t="str">
        <f>IFERROR(VLOOKUP('Ventas Pases'!$J2137,'Comisiones HEROIC'!$E$1:$F$6,2,0),"")</f>
        <v/>
      </c>
      <c r="L2137" s="5">
        <f>IF('Ventas Pases'!$D2137="Red HEROIC",IFERROR(VLOOKUP('Ventas Pases'!$G2137,'Comisiones HEROIC'!$A$1:$B$11,2,0),15),IF('Ventas Pases'!$D2137="Red HEROIC",15,0))</f>
        <v>0</v>
      </c>
      <c r="M2137">
        <f>IF(pases[[#This Row],[Días Visita]]&lt;7,0,IF(pases[[#This Row],[Días Visita]]&lt;9,1,IF(pases[[#This Row],[Días Visita]]="Ilimitados",0,2)))</f>
        <v>1</v>
      </c>
      <c r="N2137" s="5">
        <f>IF(AND('Ventas Pases'!$A2137="Fuera de Temporada",'Ventas Pases'!$B2137=2019,pases[[#This Row],[Modo de Compra]]="Paquete"),30,0)</f>
        <v>0</v>
      </c>
      <c r="O2137" s="5">
        <f>-SUMIF(lift[Número de pase],pases[[#This Row],[Numero de Pase]],lift[Costo])</f>
        <v>0</v>
      </c>
    </row>
    <row r="2138" spans="1:15" x14ac:dyDescent="0.25">
      <c r="A2138" t="s">
        <v>13</v>
      </c>
      <c r="B2138">
        <v>2018</v>
      </c>
      <c r="C2138">
        <v>43300</v>
      </c>
      <c r="D2138" t="s">
        <v>8</v>
      </c>
      <c r="E2138">
        <v>43054</v>
      </c>
      <c r="F2138" t="s">
        <v>11</v>
      </c>
      <c r="G2138" t="s">
        <v>9</v>
      </c>
      <c r="H2138" t="s">
        <v>2156</v>
      </c>
      <c r="I2138" s="5">
        <v>1950</v>
      </c>
      <c r="J2138" s="5" t="str">
        <f>IFERROR('Ventas Pases'!$I2138/'Ventas Pases'!$F2138,"PASE")</f>
        <v>PASE</v>
      </c>
      <c r="K2138" t="str">
        <f>IFERROR(VLOOKUP('Ventas Pases'!$J2138,'Comisiones HEROIC'!$E$1:$F$6,2,0),"")</f>
        <v/>
      </c>
      <c r="L2138" s="5">
        <f>IF('Ventas Pases'!$D2138="Red HEROIC",IFERROR(VLOOKUP('Ventas Pases'!$G2138,'Comisiones HEROIC'!$A$1:$B$11,2,0),15),IF('Ventas Pases'!$D2138="Red HEROIC",15,0))</f>
        <v>0</v>
      </c>
      <c r="M2138">
        <f>IF(pases[[#This Row],[Días Visita]]&lt;7,0,IF(pases[[#This Row],[Días Visita]]&lt;9,1,IF(pases[[#This Row],[Días Visita]]="Ilimitados",0,2)))</f>
        <v>0</v>
      </c>
      <c r="N2138" s="5">
        <f>IF(AND('Ventas Pases'!$A2138="Fuera de Temporada",'Ventas Pases'!$B2138=2019,pases[[#This Row],[Modo de Compra]]="Paquete"),30,0)</f>
        <v>0</v>
      </c>
      <c r="O2138" s="5">
        <f>-SUMIF(lift[Número de pase],pases[[#This Row],[Numero de Pase]],lift[Costo])</f>
        <v>-460</v>
      </c>
    </row>
    <row r="2139" spans="1:15" x14ac:dyDescent="0.25">
      <c r="A2139" t="s">
        <v>7</v>
      </c>
      <c r="B2139">
        <v>2019</v>
      </c>
      <c r="C2139">
        <v>43424</v>
      </c>
      <c r="D2139" t="s">
        <v>8</v>
      </c>
      <c r="E2139">
        <v>43475</v>
      </c>
      <c r="F2139">
        <v>4</v>
      </c>
      <c r="G2139" t="s">
        <v>9</v>
      </c>
      <c r="H2139" t="s">
        <v>2157</v>
      </c>
      <c r="I2139" s="5">
        <v>480</v>
      </c>
      <c r="J2139" s="5">
        <f>IFERROR('Ventas Pases'!$I2139/'Ventas Pases'!$F2139,"PASE")</f>
        <v>120</v>
      </c>
      <c r="K2139" t="str">
        <f>IFERROR(VLOOKUP('Ventas Pases'!$J2139,'Comisiones HEROIC'!$E$1:$F$6,2,0),"")</f>
        <v/>
      </c>
      <c r="L2139" s="5">
        <f>IF('Ventas Pases'!$D2139="Red HEROIC",IFERROR(VLOOKUP('Ventas Pases'!$G2139,'Comisiones HEROIC'!$A$1:$B$11,2,0),15),IF('Ventas Pases'!$D2139="Red HEROIC",15,0))</f>
        <v>0</v>
      </c>
      <c r="M2139">
        <f>IF(pases[[#This Row],[Días Visita]]&lt;7,0,IF(pases[[#This Row],[Días Visita]]&lt;9,1,IF(pases[[#This Row],[Días Visita]]="Ilimitados",0,2)))</f>
        <v>0</v>
      </c>
      <c r="N2139" s="5">
        <f>IF(AND('Ventas Pases'!$A2139="Fuera de Temporada",'Ventas Pases'!$B2139=2019,pases[[#This Row],[Modo de Compra]]="Paquete"),30,0)</f>
        <v>0</v>
      </c>
      <c r="O2139" s="5">
        <f>-SUMIF(lift[Número de pase],pases[[#This Row],[Numero de Pase]],lift[Costo])</f>
        <v>0</v>
      </c>
    </row>
    <row r="2140" spans="1:15" x14ac:dyDescent="0.25">
      <c r="A2140" t="s">
        <v>13</v>
      </c>
      <c r="B2140">
        <v>2019</v>
      </c>
      <c r="C2140">
        <v>43287</v>
      </c>
      <c r="D2140" t="s">
        <v>8</v>
      </c>
      <c r="E2140">
        <v>43288</v>
      </c>
      <c r="F2140">
        <v>1</v>
      </c>
      <c r="G2140" t="s">
        <v>9</v>
      </c>
      <c r="H2140" t="s">
        <v>2158</v>
      </c>
      <c r="I2140" s="5">
        <v>120</v>
      </c>
      <c r="J2140" s="5">
        <f>IFERROR('Ventas Pases'!$I2140/'Ventas Pases'!$F2140,"PASE")</f>
        <v>120</v>
      </c>
      <c r="K2140" t="str">
        <f>IFERROR(VLOOKUP('Ventas Pases'!$J2140,'Comisiones HEROIC'!$E$1:$F$6,2,0),"")</f>
        <v/>
      </c>
      <c r="L2140" s="5">
        <f>IF('Ventas Pases'!$D2140="Red HEROIC",IFERROR(VLOOKUP('Ventas Pases'!$G2140,'Comisiones HEROIC'!$A$1:$B$11,2,0),15),IF('Ventas Pases'!$D2140="Red HEROIC",15,0))</f>
        <v>0</v>
      </c>
      <c r="M2140">
        <f>IF(pases[[#This Row],[Días Visita]]&lt;7,0,IF(pases[[#This Row],[Días Visita]]&lt;9,1,IF(pases[[#This Row],[Días Visita]]="Ilimitados",0,2)))</f>
        <v>0</v>
      </c>
      <c r="N2140" s="5">
        <f>IF(AND('Ventas Pases'!$A2140="Fuera de Temporada",'Ventas Pases'!$B2140=2019,pases[[#This Row],[Modo de Compra]]="Paquete"),30,0)</f>
        <v>0</v>
      </c>
      <c r="O2140" s="5">
        <f>-SUMIF(lift[Número de pase],pases[[#This Row],[Numero de Pase]],lift[Costo])</f>
        <v>0</v>
      </c>
    </row>
    <row r="2141" spans="1:15" x14ac:dyDescent="0.25">
      <c r="A2141" t="s">
        <v>7</v>
      </c>
      <c r="B2141">
        <v>2018</v>
      </c>
      <c r="C2141">
        <v>43138</v>
      </c>
      <c r="D2141" t="s">
        <v>14</v>
      </c>
      <c r="E2141">
        <v>43134</v>
      </c>
      <c r="F2141">
        <v>3</v>
      </c>
      <c r="G2141" t="s">
        <v>15</v>
      </c>
      <c r="H2141" t="s">
        <v>2159</v>
      </c>
      <c r="I2141" s="5">
        <v>420</v>
      </c>
      <c r="J2141" s="5">
        <f>IFERROR('Ventas Pases'!$I2141/'Ventas Pases'!$F2141,"PASE")</f>
        <v>140</v>
      </c>
      <c r="K2141" t="str">
        <f>IFERROR(VLOOKUP('Ventas Pases'!$J2141,'Comisiones HEROIC'!$E$1:$F$6,2,0),"")</f>
        <v/>
      </c>
      <c r="L2141" s="5">
        <f>IF('Ventas Pases'!$D2141="Red HEROIC",IFERROR(VLOOKUP('Ventas Pases'!$G2141,'Comisiones HEROIC'!$A$1:$B$11,2,0),15),IF('Ventas Pases'!$D2141="Red HEROIC",15,0))</f>
        <v>12</v>
      </c>
      <c r="M2141">
        <f>IF(pases[[#This Row],[Días Visita]]&lt;7,0,IF(pases[[#This Row],[Días Visita]]&lt;9,1,IF(pases[[#This Row],[Días Visita]]="Ilimitados",0,2)))</f>
        <v>0</v>
      </c>
      <c r="N2141" s="5">
        <f>IF(AND('Ventas Pases'!$A2141="Fuera de Temporada",'Ventas Pases'!$B2141=2019,pases[[#This Row],[Modo de Compra]]="Paquete"),30,0)</f>
        <v>0</v>
      </c>
      <c r="O2141" s="5">
        <f>-SUMIF(lift[Número de pase],pases[[#This Row],[Numero de Pase]],lift[Costo])</f>
        <v>0</v>
      </c>
    </row>
    <row r="2142" spans="1:15" x14ac:dyDescent="0.25">
      <c r="A2142" t="s">
        <v>13</v>
      </c>
      <c r="B2142">
        <v>2018</v>
      </c>
      <c r="C2142">
        <v>43247</v>
      </c>
      <c r="D2142" t="s">
        <v>8</v>
      </c>
      <c r="E2142">
        <v>43054</v>
      </c>
      <c r="F2142" t="s">
        <v>11</v>
      </c>
      <c r="G2142" t="s">
        <v>9</v>
      </c>
      <c r="H2142" t="s">
        <v>2160</v>
      </c>
      <c r="I2142" s="5">
        <v>1950</v>
      </c>
      <c r="J2142" s="5" t="str">
        <f>IFERROR('Ventas Pases'!$I2142/'Ventas Pases'!$F2142,"PASE")</f>
        <v>PASE</v>
      </c>
      <c r="K2142" t="str">
        <f>IFERROR(VLOOKUP('Ventas Pases'!$J2142,'Comisiones HEROIC'!$E$1:$F$6,2,0),"")</f>
        <v/>
      </c>
      <c r="L2142" s="5">
        <f>IF('Ventas Pases'!$D2142="Red HEROIC",IFERROR(VLOOKUP('Ventas Pases'!$G2142,'Comisiones HEROIC'!$A$1:$B$11,2,0),15),IF('Ventas Pases'!$D2142="Red HEROIC",15,0))</f>
        <v>0</v>
      </c>
      <c r="M2142">
        <f>IF(pases[[#This Row],[Días Visita]]&lt;7,0,IF(pases[[#This Row],[Días Visita]]&lt;9,1,IF(pases[[#This Row],[Días Visita]]="Ilimitados",0,2)))</f>
        <v>0</v>
      </c>
      <c r="N2142" s="5">
        <f>IF(AND('Ventas Pases'!$A2142="Fuera de Temporada",'Ventas Pases'!$B2142=2019,pases[[#This Row],[Modo de Compra]]="Paquete"),30,0)</f>
        <v>0</v>
      </c>
      <c r="O2142" s="5">
        <f>-SUMIF(lift[Número de pase],pases[[#This Row],[Numero de Pase]],lift[Costo])</f>
        <v>-92</v>
      </c>
    </row>
    <row r="2143" spans="1:15" x14ac:dyDescent="0.25">
      <c r="A2143" t="s">
        <v>13</v>
      </c>
      <c r="B2143">
        <v>2019</v>
      </c>
      <c r="C2143">
        <v>43230</v>
      </c>
      <c r="D2143" t="s">
        <v>8</v>
      </c>
      <c r="E2143">
        <v>43419</v>
      </c>
      <c r="F2143" t="s">
        <v>11</v>
      </c>
      <c r="G2143" t="s">
        <v>9</v>
      </c>
      <c r="H2143" t="s">
        <v>2161</v>
      </c>
      <c r="I2143" s="5">
        <v>1950</v>
      </c>
      <c r="J2143" s="5" t="str">
        <f>IFERROR('Ventas Pases'!$I2143/'Ventas Pases'!$F2143,"PASE")</f>
        <v>PASE</v>
      </c>
      <c r="K2143" t="str">
        <f>IFERROR(VLOOKUP('Ventas Pases'!$J2143,'Comisiones HEROIC'!$E$1:$F$6,2,0),"")</f>
        <v/>
      </c>
      <c r="L2143" s="5">
        <f>IF('Ventas Pases'!$D2143="Red HEROIC",IFERROR(VLOOKUP('Ventas Pases'!$G2143,'Comisiones HEROIC'!$A$1:$B$11,2,0),15),IF('Ventas Pases'!$D2143="Red HEROIC",15,0))</f>
        <v>0</v>
      </c>
      <c r="M2143">
        <f>IF(pases[[#This Row],[Días Visita]]&lt;7,0,IF(pases[[#This Row],[Días Visita]]&lt;9,1,IF(pases[[#This Row],[Días Visita]]="Ilimitados",0,2)))</f>
        <v>0</v>
      </c>
      <c r="N2143" s="5">
        <f>IF(AND('Ventas Pases'!$A2143="Fuera de Temporada",'Ventas Pases'!$B2143=2019,pases[[#This Row],[Modo de Compra]]="Paquete"),30,0)</f>
        <v>0</v>
      </c>
      <c r="O2143" s="5">
        <f>-SUMIF(lift[Número de pase],pases[[#This Row],[Numero de Pase]],lift[Costo])</f>
        <v>-276</v>
      </c>
    </row>
    <row r="2144" spans="1:15" x14ac:dyDescent="0.25">
      <c r="A2144" t="s">
        <v>7</v>
      </c>
      <c r="B2144">
        <v>2019</v>
      </c>
      <c r="C2144">
        <v>43501</v>
      </c>
      <c r="D2144" t="s">
        <v>8</v>
      </c>
      <c r="E2144">
        <v>43504</v>
      </c>
      <c r="F2144">
        <v>6</v>
      </c>
      <c r="G2144" t="s">
        <v>9</v>
      </c>
      <c r="H2144" t="s">
        <v>2162</v>
      </c>
      <c r="I2144" s="5">
        <v>720</v>
      </c>
      <c r="J2144" s="5">
        <f>IFERROR('Ventas Pases'!$I2144/'Ventas Pases'!$F2144,"PASE")</f>
        <v>120</v>
      </c>
      <c r="K2144" t="str">
        <f>IFERROR(VLOOKUP('Ventas Pases'!$J2144,'Comisiones HEROIC'!$E$1:$F$6,2,0),"")</f>
        <v/>
      </c>
      <c r="L2144" s="5">
        <f>IF('Ventas Pases'!$D2144="Red HEROIC",IFERROR(VLOOKUP('Ventas Pases'!$G2144,'Comisiones HEROIC'!$A$1:$B$11,2,0),15),IF('Ventas Pases'!$D2144="Red HEROIC",15,0))</f>
        <v>0</v>
      </c>
      <c r="M2144">
        <f>IF(pases[[#This Row],[Días Visita]]&lt;7,0,IF(pases[[#This Row],[Días Visita]]&lt;9,1,IF(pases[[#This Row],[Días Visita]]="Ilimitados",0,2)))</f>
        <v>0</v>
      </c>
      <c r="N2144" s="5">
        <f>IF(AND('Ventas Pases'!$A2144="Fuera de Temporada",'Ventas Pases'!$B2144=2019,pases[[#This Row],[Modo de Compra]]="Paquete"),30,0)</f>
        <v>0</v>
      </c>
      <c r="O2144" s="5">
        <f>-SUMIF(lift[Número de pase],pases[[#This Row],[Numero de Pase]],lift[Costo])</f>
        <v>0</v>
      </c>
    </row>
    <row r="2145" spans="1:15" x14ac:dyDescent="0.25">
      <c r="A2145" t="s">
        <v>13</v>
      </c>
      <c r="B2145">
        <v>2019</v>
      </c>
      <c r="C2145">
        <v>43402</v>
      </c>
      <c r="D2145" t="s">
        <v>60</v>
      </c>
      <c r="E2145">
        <v>43279</v>
      </c>
      <c r="F2145">
        <v>4</v>
      </c>
      <c r="G2145" t="s">
        <v>9</v>
      </c>
      <c r="H2145" t="s">
        <v>2163</v>
      </c>
      <c r="I2145" s="5">
        <v>480</v>
      </c>
      <c r="J2145" s="5">
        <f>IFERROR('Ventas Pases'!$I2145/'Ventas Pases'!$F2145,"PASE")</f>
        <v>120</v>
      </c>
      <c r="K2145" t="str">
        <f>IFERROR(VLOOKUP('Ventas Pases'!$J2145,'Comisiones HEROIC'!$E$1:$F$6,2,0),"")</f>
        <v/>
      </c>
      <c r="L2145" s="5">
        <f>IF('Ventas Pases'!$D2145="Red HEROIC",IFERROR(VLOOKUP('Ventas Pases'!$G2145,'Comisiones HEROIC'!$A$1:$B$11,2,0),15),IF('Ventas Pases'!$D2145="Red HEROIC",15,0))</f>
        <v>0</v>
      </c>
      <c r="M2145">
        <f>IF(pases[[#This Row],[Días Visita]]&lt;7,0,IF(pases[[#This Row],[Días Visita]]&lt;9,1,IF(pases[[#This Row],[Días Visita]]="Ilimitados",0,2)))</f>
        <v>0</v>
      </c>
      <c r="N2145" s="5">
        <f>IF(AND('Ventas Pases'!$A2145="Fuera de Temporada",'Ventas Pases'!$B2145=2019,pases[[#This Row],[Modo de Compra]]="Paquete"),30,0)</f>
        <v>0</v>
      </c>
      <c r="O2145" s="5">
        <f>-SUMIF(lift[Número de pase],pases[[#This Row],[Numero de Pase]],lift[Costo])</f>
        <v>0</v>
      </c>
    </row>
    <row r="2146" spans="1:15" x14ac:dyDescent="0.25">
      <c r="A2146" t="s">
        <v>7</v>
      </c>
      <c r="B2146">
        <v>2018</v>
      </c>
      <c r="C2146">
        <v>43107</v>
      </c>
      <c r="D2146" t="s">
        <v>8</v>
      </c>
      <c r="E2146">
        <v>43054</v>
      </c>
      <c r="F2146" t="s">
        <v>11</v>
      </c>
      <c r="G2146" t="s">
        <v>9</v>
      </c>
      <c r="H2146" t="s">
        <v>2164</v>
      </c>
      <c r="I2146" s="5">
        <v>1950</v>
      </c>
      <c r="J2146" s="5" t="str">
        <f>IFERROR('Ventas Pases'!$I2146/'Ventas Pases'!$F2146,"PASE")</f>
        <v>PASE</v>
      </c>
      <c r="K2146" t="str">
        <f>IFERROR(VLOOKUP('Ventas Pases'!$J2146,'Comisiones HEROIC'!$E$1:$F$6,2,0),"")</f>
        <v/>
      </c>
      <c r="L2146" s="5">
        <f>IF('Ventas Pases'!$D2146="Red HEROIC",IFERROR(VLOOKUP('Ventas Pases'!$G2146,'Comisiones HEROIC'!$A$1:$B$11,2,0),15),IF('Ventas Pases'!$D2146="Red HEROIC",15,0))</f>
        <v>0</v>
      </c>
      <c r="M2146">
        <f>IF(pases[[#This Row],[Días Visita]]&lt;7,0,IF(pases[[#This Row],[Días Visita]]&lt;9,1,IF(pases[[#This Row],[Días Visita]]="Ilimitados",0,2)))</f>
        <v>0</v>
      </c>
      <c r="N2146" s="5">
        <f>IF(AND('Ventas Pases'!$A2146="Fuera de Temporada",'Ventas Pases'!$B2146=2019,pases[[#This Row],[Modo de Compra]]="Paquete"),30,0)</f>
        <v>0</v>
      </c>
      <c r="O2146" s="5">
        <f>-SUMIF(lift[Número de pase],pases[[#This Row],[Numero de Pase]],lift[Costo])</f>
        <v>-644</v>
      </c>
    </row>
    <row r="2147" spans="1:15" x14ac:dyDescent="0.25">
      <c r="A2147" t="s">
        <v>7</v>
      </c>
      <c r="B2147">
        <v>2019</v>
      </c>
      <c r="C2147">
        <v>43503</v>
      </c>
      <c r="D2147" t="s">
        <v>8</v>
      </c>
      <c r="E2147">
        <v>43505</v>
      </c>
      <c r="F2147">
        <v>4</v>
      </c>
      <c r="G2147" t="s">
        <v>9</v>
      </c>
      <c r="H2147" t="s">
        <v>2165</v>
      </c>
      <c r="I2147" s="5">
        <v>480</v>
      </c>
      <c r="J2147" s="5">
        <f>IFERROR('Ventas Pases'!$I2147/'Ventas Pases'!$F2147,"PASE")</f>
        <v>120</v>
      </c>
      <c r="K2147" t="str">
        <f>IFERROR(VLOOKUP('Ventas Pases'!$J2147,'Comisiones HEROIC'!$E$1:$F$6,2,0),"")</f>
        <v/>
      </c>
      <c r="L2147" s="5">
        <f>IF('Ventas Pases'!$D2147="Red HEROIC",IFERROR(VLOOKUP('Ventas Pases'!$G2147,'Comisiones HEROIC'!$A$1:$B$11,2,0),15),IF('Ventas Pases'!$D2147="Red HEROIC",15,0))</f>
        <v>0</v>
      </c>
      <c r="M2147">
        <f>IF(pases[[#This Row],[Días Visita]]&lt;7,0,IF(pases[[#This Row],[Días Visita]]&lt;9,1,IF(pases[[#This Row],[Días Visita]]="Ilimitados",0,2)))</f>
        <v>0</v>
      </c>
      <c r="N2147" s="5">
        <f>IF(AND('Ventas Pases'!$A2147="Fuera de Temporada",'Ventas Pases'!$B2147=2019,pases[[#This Row],[Modo de Compra]]="Paquete"),30,0)</f>
        <v>0</v>
      </c>
      <c r="O2147" s="5">
        <f>-SUMIF(lift[Número de pase],pases[[#This Row],[Numero de Pase]],lift[Costo])</f>
        <v>0</v>
      </c>
    </row>
    <row r="2148" spans="1:15" x14ac:dyDescent="0.25">
      <c r="A2148" t="s">
        <v>13</v>
      </c>
      <c r="B2148">
        <v>2019</v>
      </c>
      <c r="C2148">
        <v>43319</v>
      </c>
      <c r="D2148" t="s">
        <v>17</v>
      </c>
      <c r="E2148">
        <v>43276</v>
      </c>
      <c r="F2148">
        <v>2</v>
      </c>
      <c r="G2148" t="s">
        <v>9</v>
      </c>
      <c r="H2148" t="s">
        <v>2166</v>
      </c>
      <c r="I2148" s="5">
        <v>220</v>
      </c>
      <c r="J2148" s="5">
        <f>IFERROR('Ventas Pases'!$I2148/'Ventas Pases'!$F2148,"PASE")</f>
        <v>110</v>
      </c>
      <c r="K2148" t="str">
        <f>IFERROR(VLOOKUP('Ventas Pases'!$J2148,'Comisiones HEROIC'!$E$1:$F$6,2,0),"")</f>
        <v>Elton Hotel</v>
      </c>
      <c r="L2148" s="5">
        <f>IF('Ventas Pases'!$D2148="Red HEROIC",IFERROR(VLOOKUP('Ventas Pases'!$G2148,'Comisiones HEROIC'!$A$1:$B$11,2,0),15),IF('Ventas Pases'!$D2148="Red HEROIC",15,0))</f>
        <v>0</v>
      </c>
      <c r="M2148">
        <f>IF(pases[[#This Row],[Días Visita]]&lt;7,0,IF(pases[[#This Row],[Días Visita]]&lt;9,1,IF(pases[[#This Row],[Días Visita]]="Ilimitados",0,2)))</f>
        <v>0</v>
      </c>
      <c r="N2148" s="5">
        <f>IF(AND('Ventas Pases'!$A2148="Fuera de Temporada",'Ventas Pases'!$B2148=2019,pases[[#This Row],[Modo de Compra]]="Paquete"),30,0)</f>
        <v>30</v>
      </c>
      <c r="O2148" s="5">
        <f>-SUMIF(lift[Número de pase],pases[[#This Row],[Numero de Pase]],lift[Costo])</f>
        <v>0</v>
      </c>
    </row>
    <row r="2149" spans="1:15" x14ac:dyDescent="0.25">
      <c r="A2149" t="s">
        <v>13</v>
      </c>
      <c r="B2149">
        <v>2018</v>
      </c>
      <c r="C2149">
        <v>43414</v>
      </c>
      <c r="D2149" t="s">
        <v>17</v>
      </c>
      <c r="E2149">
        <v>42877</v>
      </c>
      <c r="F2149">
        <v>6</v>
      </c>
      <c r="G2149" t="s">
        <v>9</v>
      </c>
      <c r="H2149" t="s">
        <v>2167</v>
      </c>
      <c r="I2149" s="5">
        <v>660</v>
      </c>
      <c r="J2149" s="5">
        <f>IFERROR('Ventas Pases'!$I2149/'Ventas Pases'!$F2149,"PASE")</f>
        <v>110</v>
      </c>
      <c r="K2149" t="str">
        <f>IFERROR(VLOOKUP('Ventas Pases'!$J2149,'Comisiones HEROIC'!$E$1:$F$6,2,0),"")</f>
        <v>Elton Hotel</v>
      </c>
      <c r="L2149" s="5">
        <f>IF('Ventas Pases'!$D2149="Red HEROIC",IFERROR(VLOOKUP('Ventas Pases'!$G2149,'Comisiones HEROIC'!$A$1:$B$11,2,0),15),IF('Ventas Pases'!$D2149="Red HEROIC",15,0))</f>
        <v>0</v>
      </c>
      <c r="M2149">
        <f>IF(pases[[#This Row],[Días Visita]]&lt;7,0,IF(pases[[#This Row],[Días Visita]]&lt;9,1,IF(pases[[#This Row],[Días Visita]]="Ilimitados",0,2)))</f>
        <v>0</v>
      </c>
      <c r="N2149" s="5">
        <f>IF(AND('Ventas Pases'!$A2149="Fuera de Temporada",'Ventas Pases'!$B2149=2019,pases[[#This Row],[Modo de Compra]]="Paquete"),30,0)</f>
        <v>0</v>
      </c>
      <c r="O2149" s="5">
        <f>-SUMIF(lift[Número de pase],pases[[#This Row],[Numero de Pase]],lift[Costo])</f>
        <v>0</v>
      </c>
    </row>
    <row r="2150" spans="1:15" x14ac:dyDescent="0.25">
      <c r="A2150" t="s">
        <v>7</v>
      </c>
      <c r="B2150">
        <v>2019</v>
      </c>
      <c r="C2150">
        <v>43431</v>
      </c>
      <c r="D2150" t="s">
        <v>8</v>
      </c>
      <c r="E2150">
        <v>43509</v>
      </c>
      <c r="F2150">
        <v>8</v>
      </c>
      <c r="G2150" t="s">
        <v>9</v>
      </c>
      <c r="H2150" t="s">
        <v>2168</v>
      </c>
      <c r="I2150" s="5">
        <v>960</v>
      </c>
      <c r="J2150" s="5">
        <f>IFERROR('Ventas Pases'!$I2150/'Ventas Pases'!$F2150,"PASE")</f>
        <v>120</v>
      </c>
      <c r="K2150" t="str">
        <f>IFERROR(VLOOKUP('Ventas Pases'!$J2150,'Comisiones HEROIC'!$E$1:$F$6,2,0),"")</f>
        <v/>
      </c>
      <c r="L2150" s="5">
        <f>IF('Ventas Pases'!$D2150="Red HEROIC",IFERROR(VLOOKUP('Ventas Pases'!$G2150,'Comisiones HEROIC'!$A$1:$B$11,2,0),15),IF('Ventas Pases'!$D2150="Red HEROIC",15,0))</f>
        <v>0</v>
      </c>
      <c r="M2150">
        <f>IF(pases[[#This Row],[Días Visita]]&lt;7,0,IF(pases[[#This Row],[Días Visita]]&lt;9,1,IF(pases[[#This Row],[Días Visita]]="Ilimitados",0,2)))</f>
        <v>1</v>
      </c>
      <c r="N2150" s="5">
        <f>IF(AND('Ventas Pases'!$A2150="Fuera de Temporada",'Ventas Pases'!$B2150=2019,pases[[#This Row],[Modo de Compra]]="Paquete"),30,0)</f>
        <v>0</v>
      </c>
      <c r="O2150" s="5">
        <f>-SUMIF(lift[Número de pase],pases[[#This Row],[Numero de Pase]],lift[Costo])</f>
        <v>0</v>
      </c>
    </row>
    <row r="2151" spans="1:15" x14ac:dyDescent="0.25">
      <c r="A2151" t="s">
        <v>7</v>
      </c>
      <c r="B2151">
        <v>2018</v>
      </c>
      <c r="C2151">
        <v>43177</v>
      </c>
      <c r="D2151" t="s">
        <v>8</v>
      </c>
      <c r="E2151">
        <v>43174</v>
      </c>
      <c r="F2151">
        <v>6</v>
      </c>
      <c r="G2151" t="s">
        <v>9</v>
      </c>
      <c r="H2151" t="s">
        <v>2169</v>
      </c>
      <c r="I2151" s="5">
        <v>720</v>
      </c>
      <c r="J2151" s="5">
        <f>IFERROR('Ventas Pases'!$I2151/'Ventas Pases'!$F2151,"PASE")</f>
        <v>120</v>
      </c>
      <c r="K2151" t="str">
        <f>IFERROR(VLOOKUP('Ventas Pases'!$J2151,'Comisiones HEROIC'!$E$1:$F$6,2,0),"")</f>
        <v/>
      </c>
      <c r="L2151" s="5">
        <f>IF('Ventas Pases'!$D2151="Red HEROIC",IFERROR(VLOOKUP('Ventas Pases'!$G2151,'Comisiones HEROIC'!$A$1:$B$11,2,0),15),IF('Ventas Pases'!$D2151="Red HEROIC",15,0))</f>
        <v>0</v>
      </c>
      <c r="M2151">
        <f>IF(pases[[#This Row],[Días Visita]]&lt;7,0,IF(pases[[#This Row],[Días Visita]]&lt;9,1,IF(pases[[#This Row],[Días Visita]]="Ilimitados",0,2)))</f>
        <v>0</v>
      </c>
      <c r="N2151" s="5">
        <f>IF(AND('Ventas Pases'!$A2151="Fuera de Temporada",'Ventas Pases'!$B2151=2019,pases[[#This Row],[Modo de Compra]]="Paquete"),30,0)</f>
        <v>0</v>
      </c>
      <c r="O2151" s="5">
        <f>-SUMIF(lift[Número de pase],pases[[#This Row],[Numero de Pase]],lift[Costo])</f>
        <v>0</v>
      </c>
    </row>
    <row r="2152" spans="1:15" x14ac:dyDescent="0.25">
      <c r="A2152" t="s">
        <v>13</v>
      </c>
      <c r="B2152">
        <v>2018</v>
      </c>
      <c r="C2152">
        <v>43351</v>
      </c>
      <c r="D2152" t="s">
        <v>14</v>
      </c>
      <c r="E2152">
        <v>42833</v>
      </c>
      <c r="F2152">
        <v>7</v>
      </c>
      <c r="G2152" t="s">
        <v>27</v>
      </c>
      <c r="H2152" t="s">
        <v>2170</v>
      </c>
      <c r="I2152" s="5">
        <v>980</v>
      </c>
      <c r="J2152" s="5">
        <f>IFERROR('Ventas Pases'!$I2152/'Ventas Pases'!$F2152,"PASE")</f>
        <v>140</v>
      </c>
      <c r="K2152" t="str">
        <f>IFERROR(VLOOKUP('Ventas Pases'!$J2152,'Comisiones HEROIC'!$E$1:$F$6,2,0),"")</f>
        <v/>
      </c>
      <c r="L2152" s="5">
        <f>IF('Ventas Pases'!$D2152="Red HEROIC",IFERROR(VLOOKUP('Ventas Pases'!$G2152,'Comisiones HEROIC'!$A$1:$B$11,2,0),15),IF('Ventas Pases'!$D2152="Red HEROIC",15,0))</f>
        <v>15</v>
      </c>
      <c r="M2152">
        <f>IF(pases[[#This Row],[Días Visita]]&lt;7,0,IF(pases[[#This Row],[Días Visita]]&lt;9,1,IF(pases[[#This Row],[Días Visita]]="Ilimitados",0,2)))</f>
        <v>1</v>
      </c>
      <c r="N2152" s="5">
        <f>IF(AND('Ventas Pases'!$A2152="Fuera de Temporada",'Ventas Pases'!$B2152=2019,pases[[#This Row],[Modo de Compra]]="Paquete"),30,0)</f>
        <v>0</v>
      </c>
      <c r="O2152" s="5">
        <f>-SUMIF(lift[Número de pase],pases[[#This Row],[Numero de Pase]],lift[Costo])</f>
        <v>0</v>
      </c>
    </row>
    <row r="2153" spans="1:15" x14ac:dyDescent="0.25">
      <c r="A2153" t="s">
        <v>13</v>
      </c>
      <c r="B2153">
        <v>2018</v>
      </c>
      <c r="C2153">
        <v>43412</v>
      </c>
      <c r="D2153" t="s">
        <v>8</v>
      </c>
      <c r="E2153">
        <v>42829</v>
      </c>
      <c r="F2153">
        <v>9</v>
      </c>
      <c r="G2153" t="s">
        <v>9</v>
      </c>
      <c r="H2153" t="s">
        <v>2171</v>
      </c>
      <c r="I2153" s="5">
        <v>1080</v>
      </c>
      <c r="J2153" s="5">
        <f>IFERROR('Ventas Pases'!$I2153/'Ventas Pases'!$F2153,"PASE")</f>
        <v>120</v>
      </c>
      <c r="K2153" t="str">
        <f>IFERROR(VLOOKUP('Ventas Pases'!$J2153,'Comisiones HEROIC'!$E$1:$F$6,2,0),"")</f>
        <v/>
      </c>
      <c r="L2153" s="5">
        <f>IF('Ventas Pases'!$D2153="Red HEROIC",IFERROR(VLOOKUP('Ventas Pases'!$G2153,'Comisiones HEROIC'!$A$1:$B$11,2,0),15),IF('Ventas Pases'!$D2153="Red HEROIC",15,0))</f>
        <v>0</v>
      </c>
      <c r="M2153">
        <f>IF(pases[[#This Row],[Días Visita]]&lt;7,0,IF(pases[[#This Row],[Días Visita]]&lt;9,1,IF(pases[[#This Row],[Días Visita]]="Ilimitados",0,2)))</f>
        <v>2</v>
      </c>
      <c r="N2153" s="5">
        <f>IF(AND('Ventas Pases'!$A2153="Fuera de Temporada",'Ventas Pases'!$B2153=2019,pases[[#This Row],[Modo de Compra]]="Paquete"),30,0)</f>
        <v>0</v>
      </c>
      <c r="O2153" s="5">
        <f>-SUMIF(lift[Número de pase],pases[[#This Row],[Numero de Pase]],lift[Costo])</f>
        <v>0</v>
      </c>
    </row>
    <row r="2154" spans="1:15" x14ac:dyDescent="0.25">
      <c r="A2154" t="s">
        <v>7</v>
      </c>
      <c r="B2154">
        <v>2019</v>
      </c>
      <c r="C2154">
        <v>43485</v>
      </c>
      <c r="D2154" t="s">
        <v>60</v>
      </c>
      <c r="E2154">
        <v>43419</v>
      </c>
      <c r="F2154" t="s">
        <v>11</v>
      </c>
      <c r="G2154" t="s">
        <v>9</v>
      </c>
      <c r="H2154" t="s">
        <v>2172</v>
      </c>
      <c r="I2154" s="5">
        <v>1950</v>
      </c>
      <c r="J2154" s="5" t="str">
        <f>IFERROR('Ventas Pases'!$I2154/'Ventas Pases'!$F2154,"PASE")</f>
        <v>PASE</v>
      </c>
      <c r="K2154" t="str">
        <f>IFERROR(VLOOKUP('Ventas Pases'!$J2154,'Comisiones HEROIC'!$E$1:$F$6,2,0),"")</f>
        <v/>
      </c>
      <c r="L2154" s="5">
        <f>IF('Ventas Pases'!$D2154="Red HEROIC",IFERROR(VLOOKUP('Ventas Pases'!$G2154,'Comisiones HEROIC'!$A$1:$B$11,2,0),15),IF('Ventas Pases'!$D2154="Red HEROIC",15,0))</f>
        <v>0</v>
      </c>
      <c r="M2154">
        <f>IF(pases[[#This Row],[Días Visita]]&lt;7,0,IF(pases[[#This Row],[Días Visita]]&lt;9,1,IF(pases[[#This Row],[Días Visita]]="Ilimitados",0,2)))</f>
        <v>0</v>
      </c>
      <c r="N2154" s="5">
        <f>IF(AND('Ventas Pases'!$A2154="Fuera de Temporada",'Ventas Pases'!$B2154=2019,pases[[#This Row],[Modo de Compra]]="Paquete"),30,0)</f>
        <v>0</v>
      </c>
      <c r="O2154" s="5">
        <f>-SUMIF(lift[Número de pase],pases[[#This Row],[Numero de Pase]],lift[Costo])</f>
        <v>-552</v>
      </c>
    </row>
    <row r="2155" spans="1:15" x14ac:dyDescent="0.25">
      <c r="A2155" t="s">
        <v>7</v>
      </c>
      <c r="B2155">
        <v>2018</v>
      </c>
      <c r="C2155">
        <v>43131</v>
      </c>
      <c r="D2155" t="s">
        <v>8</v>
      </c>
      <c r="E2155">
        <v>43166</v>
      </c>
      <c r="F2155">
        <v>2</v>
      </c>
      <c r="G2155" t="s">
        <v>9</v>
      </c>
      <c r="H2155" t="s">
        <v>2173</v>
      </c>
      <c r="I2155" s="5">
        <v>240</v>
      </c>
      <c r="J2155" s="5">
        <f>IFERROR('Ventas Pases'!$I2155/'Ventas Pases'!$F2155,"PASE")</f>
        <v>120</v>
      </c>
      <c r="K2155" t="str">
        <f>IFERROR(VLOOKUP('Ventas Pases'!$J2155,'Comisiones HEROIC'!$E$1:$F$6,2,0),"")</f>
        <v/>
      </c>
      <c r="L2155" s="5">
        <f>IF('Ventas Pases'!$D2155="Red HEROIC",IFERROR(VLOOKUP('Ventas Pases'!$G2155,'Comisiones HEROIC'!$A$1:$B$11,2,0),15),IF('Ventas Pases'!$D2155="Red HEROIC",15,0))</f>
        <v>0</v>
      </c>
      <c r="M2155">
        <f>IF(pases[[#This Row],[Días Visita]]&lt;7,0,IF(pases[[#This Row],[Días Visita]]&lt;9,1,IF(pases[[#This Row],[Días Visita]]="Ilimitados",0,2)))</f>
        <v>0</v>
      </c>
      <c r="N2155" s="5">
        <f>IF(AND('Ventas Pases'!$A2155="Fuera de Temporada",'Ventas Pases'!$B2155=2019,pases[[#This Row],[Modo de Compra]]="Paquete"),30,0)</f>
        <v>0</v>
      </c>
      <c r="O2155" s="5">
        <f>-SUMIF(lift[Número de pase],pases[[#This Row],[Numero de Pase]],lift[Costo])</f>
        <v>0</v>
      </c>
    </row>
    <row r="2156" spans="1:15" x14ac:dyDescent="0.25">
      <c r="A2156" t="s">
        <v>7</v>
      </c>
      <c r="B2156">
        <v>2018</v>
      </c>
      <c r="C2156">
        <v>43180</v>
      </c>
      <c r="D2156" t="s">
        <v>14</v>
      </c>
      <c r="E2156">
        <v>43180</v>
      </c>
      <c r="F2156">
        <v>2</v>
      </c>
      <c r="G2156" t="s">
        <v>33</v>
      </c>
      <c r="H2156" t="s">
        <v>2174</v>
      </c>
      <c r="I2156" s="5">
        <v>280</v>
      </c>
      <c r="J2156" s="5">
        <f>IFERROR('Ventas Pases'!$I2156/'Ventas Pases'!$F2156,"PASE")</f>
        <v>140</v>
      </c>
      <c r="K2156" t="str">
        <f>IFERROR(VLOOKUP('Ventas Pases'!$J2156,'Comisiones HEROIC'!$E$1:$F$6,2,0),"")</f>
        <v/>
      </c>
      <c r="L2156" s="5">
        <f>IF('Ventas Pases'!$D2156="Red HEROIC",IFERROR(VLOOKUP('Ventas Pases'!$G2156,'Comisiones HEROIC'!$A$1:$B$11,2,0),15),IF('Ventas Pases'!$D2156="Red HEROIC",15,0))</f>
        <v>15</v>
      </c>
      <c r="M2156">
        <f>IF(pases[[#This Row],[Días Visita]]&lt;7,0,IF(pases[[#This Row],[Días Visita]]&lt;9,1,IF(pases[[#This Row],[Días Visita]]="Ilimitados",0,2)))</f>
        <v>0</v>
      </c>
      <c r="N2156" s="5">
        <f>IF(AND('Ventas Pases'!$A2156="Fuera de Temporada",'Ventas Pases'!$B2156=2019,pases[[#This Row],[Modo de Compra]]="Paquete"),30,0)</f>
        <v>0</v>
      </c>
      <c r="O2156" s="5">
        <f>-SUMIF(lift[Número de pase],pases[[#This Row],[Numero de Pase]],lift[Costo])</f>
        <v>0</v>
      </c>
    </row>
    <row r="2157" spans="1:15" x14ac:dyDescent="0.25">
      <c r="A2157" t="s">
        <v>7</v>
      </c>
      <c r="B2157">
        <v>2018</v>
      </c>
      <c r="C2157">
        <v>43174</v>
      </c>
      <c r="D2157" t="s">
        <v>8</v>
      </c>
      <c r="E2157">
        <v>43180</v>
      </c>
      <c r="F2157">
        <v>6</v>
      </c>
      <c r="G2157" t="s">
        <v>9</v>
      </c>
      <c r="H2157" t="s">
        <v>2175</v>
      </c>
      <c r="I2157" s="5">
        <v>720</v>
      </c>
      <c r="J2157" s="5">
        <f>IFERROR('Ventas Pases'!$I2157/'Ventas Pases'!$F2157,"PASE")</f>
        <v>120</v>
      </c>
      <c r="K2157" t="str">
        <f>IFERROR(VLOOKUP('Ventas Pases'!$J2157,'Comisiones HEROIC'!$E$1:$F$6,2,0),"")</f>
        <v/>
      </c>
      <c r="L2157" s="5">
        <f>IF('Ventas Pases'!$D2157="Red HEROIC",IFERROR(VLOOKUP('Ventas Pases'!$G2157,'Comisiones HEROIC'!$A$1:$B$11,2,0),15),IF('Ventas Pases'!$D2157="Red HEROIC",15,0))</f>
        <v>0</v>
      </c>
      <c r="M2157">
        <f>IF(pases[[#This Row],[Días Visita]]&lt;7,0,IF(pases[[#This Row],[Días Visita]]&lt;9,1,IF(pases[[#This Row],[Días Visita]]="Ilimitados",0,2)))</f>
        <v>0</v>
      </c>
      <c r="N2157" s="5">
        <f>IF(AND('Ventas Pases'!$A2157="Fuera de Temporada",'Ventas Pases'!$B2157=2019,pases[[#This Row],[Modo de Compra]]="Paquete"),30,0)</f>
        <v>0</v>
      </c>
      <c r="O2157" s="5">
        <f>-SUMIF(lift[Número de pase],pases[[#This Row],[Numero de Pase]],lift[Costo])</f>
        <v>0</v>
      </c>
    </row>
    <row r="2158" spans="1:15" x14ac:dyDescent="0.25">
      <c r="A2158" t="s">
        <v>7</v>
      </c>
      <c r="B2158">
        <v>2018</v>
      </c>
      <c r="C2158">
        <v>43118</v>
      </c>
      <c r="D2158" t="s">
        <v>8</v>
      </c>
      <c r="E2158">
        <v>43131</v>
      </c>
      <c r="F2158">
        <v>8</v>
      </c>
      <c r="G2158" t="s">
        <v>9</v>
      </c>
      <c r="H2158" t="s">
        <v>2176</v>
      </c>
      <c r="I2158" s="5">
        <v>960</v>
      </c>
      <c r="J2158" s="5">
        <f>IFERROR('Ventas Pases'!$I2158/'Ventas Pases'!$F2158,"PASE")</f>
        <v>120</v>
      </c>
      <c r="K2158" t="str">
        <f>IFERROR(VLOOKUP('Ventas Pases'!$J2158,'Comisiones HEROIC'!$E$1:$F$6,2,0),"")</f>
        <v/>
      </c>
      <c r="L2158" s="5">
        <f>IF('Ventas Pases'!$D2158="Red HEROIC",IFERROR(VLOOKUP('Ventas Pases'!$G2158,'Comisiones HEROIC'!$A$1:$B$11,2,0),15),IF('Ventas Pases'!$D2158="Red HEROIC",15,0))</f>
        <v>0</v>
      </c>
      <c r="M2158">
        <f>IF(pases[[#This Row],[Días Visita]]&lt;7,0,IF(pases[[#This Row],[Días Visita]]&lt;9,1,IF(pases[[#This Row],[Días Visita]]="Ilimitados",0,2)))</f>
        <v>1</v>
      </c>
      <c r="N2158" s="5">
        <f>IF(AND('Ventas Pases'!$A2158="Fuera de Temporada",'Ventas Pases'!$B2158=2019,pases[[#This Row],[Modo de Compra]]="Paquete"),30,0)</f>
        <v>0</v>
      </c>
      <c r="O2158" s="5">
        <f>-SUMIF(lift[Número de pase],pases[[#This Row],[Numero de Pase]],lift[Costo])</f>
        <v>0</v>
      </c>
    </row>
    <row r="2159" spans="1:15" x14ac:dyDescent="0.25">
      <c r="A2159" t="s">
        <v>7</v>
      </c>
      <c r="B2159">
        <v>2019</v>
      </c>
      <c r="C2159">
        <v>43428</v>
      </c>
      <c r="D2159" t="s">
        <v>14</v>
      </c>
      <c r="E2159">
        <v>43438</v>
      </c>
      <c r="F2159">
        <v>4</v>
      </c>
      <c r="G2159" t="s">
        <v>33</v>
      </c>
      <c r="H2159" t="s">
        <v>2177</v>
      </c>
      <c r="I2159" s="5">
        <v>560</v>
      </c>
      <c r="J2159" s="5">
        <f>IFERROR('Ventas Pases'!$I2159/'Ventas Pases'!$F2159,"PASE")</f>
        <v>140</v>
      </c>
      <c r="K2159" t="str">
        <f>IFERROR(VLOOKUP('Ventas Pases'!$J2159,'Comisiones HEROIC'!$E$1:$F$6,2,0),"")</f>
        <v/>
      </c>
      <c r="L2159" s="5">
        <f>IF('Ventas Pases'!$D2159="Red HEROIC",IFERROR(VLOOKUP('Ventas Pases'!$G2159,'Comisiones HEROIC'!$A$1:$B$11,2,0),15),IF('Ventas Pases'!$D2159="Red HEROIC",15,0))</f>
        <v>15</v>
      </c>
      <c r="M2159">
        <f>IF(pases[[#This Row],[Días Visita]]&lt;7,0,IF(pases[[#This Row],[Días Visita]]&lt;9,1,IF(pases[[#This Row],[Días Visita]]="Ilimitados",0,2)))</f>
        <v>0</v>
      </c>
      <c r="N2159" s="5">
        <f>IF(AND('Ventas Pases'!$A2159="Fuera de Temporada",'Ventas Pases'!$B2159=2019,pases[[#This Row],[Modo de Compra]]="Paquete"),30,0)</f>
        <v>0</v>
      </c>
      <c r="O2159" s="5">
        <f>-SUMIF(lift[Número de pase],pases[[#This Row],[Numero de Pase]],lift[Costo])</f>
        <v>0</v>
      </c>
    </row>
    <row r="2160" spans="1:15" x14ac:dyDescent="0.25">
      <c r="A2160" t="s">
        <v>7</v>
      </c>
      <c r="B2160">
        <v>2018</v>
      </c>
      <c r="C2160">
        <v>43455</v>
      </c>
      <c r="D2160" t="s">
        <v>14</v>
      </c>
      <c r="E2160">
        <v>43177</v>
      </c>
      <c r="F2160">
        <v>9</v>
      </c>
      <c r="G2160" t="s">
        <v>19</v>
      </c>
      <c r="H2160" t="s">
        <v>2178</v>
      </c>
      <c r="I2160" s="5">
        <v>1260</v>
      </c>
      <c r="J2160" s="5">
        <f>IFERROR('Ventas Pases'!$I2160/'Ventas Pases'!$F2160,"PASE")</f>
        <v>140</v>
      </c>
      <c r="K2160" t="str">
        <f>IFERROR(VLOOKUP('Ventas Pases'!$J2160,'Comisiones HEROIC'!$E$1:$F$6,2,0),"")</f>
        <v/>
      </c>
      <c r="L2160" s="5">
        <f>IF('Ventas Pases'!$D2160="Red HEROIC",IFERROR(VLOOKUP('Ventas Pases'!$G2160,'Comisiones HEROIC'!$A$1:$B$11,2,0),15),IF('Ventas Pases'!$D2160="Red HEROIC",15,0))</f>
        <v>15</v>
      </c>
      <c r="M2160">
        <f>IF(pases[[#This Row],[Días Visita]]&lt;7,0,IF(pases[[#This Row],[Días Visita]]&lt;9,1,IF(pases[[#This Row],[Días Visita]]="Ilimitados",0,2)))</f>
        <v>2</v>
      </c>
      <c r="N2160" s="5">
        <f>IF(AND('Ventas Pases'!$A2160="Fuera de Temporada",'Ventas Pases'!$B2160=2019,pases[[#This Row],[Modo de Compra]]="Paquete"),30,0)</f>
        <v>0</v>
      </c>
      <c r="O2160" s="5">
        <f>-SUMIF(lift[Número de pase],pases[[#This Row],[Numero de Pase]],lift[Costo])</f>
        <v>0</v>
      </c>
    </row>
    <row r="2161" spans="1:15" x14ac:dyDescent="0.25">
      <c r="A2161" t="s">
        <v>13</v>
      </c>
      <c r="B2161">
        <v>2019</v>
      </c>
      <c r="C2161">
        <v>43198</v>
      </c>
      <c r="D2161" t="s">
        <v>8</v>
      </c>
      <c r="E2161">
        <v>43304</v>
      </c>
      <c r="F2161">
        <v>4</v>
      </c>
      <c r="G2161" t="s">
        <v>9</v>
      </c>
      <c r="H2161" t="s">
        <v>2179</v>
      </c>
      <c r="I2161" s="5">
        <v>480</v>
      </c>
      <c r="J2161" s="5">
        <f>IFERROR('Ventas Pases'!$I2161/'Ventas Pases'!$F2161,"PASE")</f>
        <v>120</v>
      </c>
      <c r="K2161" t="str">
        <f>IFERROR(VLOOKUP('Ventas Pases'!$J2161,'Comisiones HEROIC'!$E$1:$F$6,2,0),"")</f>
        <v/>
      </c>
      <c r="L2161" s="5">
        <f>IF('Ventas Pases'!$D2161="Red HEROIC",IFERROR(VLOOKUP('Ventas Pases'!$G2161,'Comisiones HEROIC'!$A$1:$B$11,2,0),15),IF('Ventas Pases'!$D2161="Red HEROIC",15,0))</f>
        <v>0</v>
      </c>
      <c r="M2161">
        <f>IF(pases[[#This Row],[Días Visita]]&lt;7,0,IF(pases[[#This Row],[Días Visita]]&lt;9,1,IF(pases[[#This Row],[Días Visita]]="Ilimitados",0,2)))</f>
        <v>0</v>
      </c>
      <c r="N2161" s="5">
        <f>IF(AND('Ventas Pases'!$A2161="Fuera de Temporada",'Ventas Pases'!$B2161=2019,pases[[#This Row],[Modo de Compra]]="Paquete"),30,0)</f>
        <v>0</v>
      </c>
      <c r="O2161" s="5">
        <f>-SUMIF(lift[Número de pase],pases[[#This Row],[Numero de Pase]],lift[Costo])</f>
        <v>0</v>
      </c>
    </row>
    <row r="2162" spans="1:15" x14ac:dyDescent="0.25">
      <c r="A2162" t="s">
        <v>7</v>
      </c>
      <c r="B2162">
        <v>2019</v>
      </c>
      <c r="C2162">
        <v>43445</v>
      </c>
      <c r="D2162" t="s">
        <v>14</v>
      </c>
      <c r="E2162">
        <v>43452</v>
      </c>
      <c r="F2162">
        <v>1</v>
      </c>
      <c r="G2162" t="s">
        <v>27</v>
      </c>
      <c r="H2162" t="s">
        <v>2180</v>
      </c>
      <c r="I2162" s="5">
        <v>140</v>
      </c>
      <c r="J2162" s="5">
        <f>IFERROR('Ventas Pases'!$I2162/'Ventas Pases'!$F2162,"PASE")</f>
        <v>140</v>
      </c>
      <c r="K2162" t="str">
        <f>IFERROR(VLOOKUP('Ventas Pases'!$J2162,'Comisiones HEROIC'!$E$1:$F$6,2,0),"")</f>
        <v/>
      </c>
      <c r="L2162" s="5">
        <f>IF('Ventas Pases'!$D2162="Red HEROIC",IFERROR(VLOOKUP('Ventas Pases'!$G2162,'Comisiones HEROIC'!$A$1:$B$11,2,0),15),IF('Ventas Pases'!$D2162="Red HEROIC",15,0))</f>
        <v>15</v>
      </c>
      <c r="M2162">
        <f>IF(pases[[#This Row],[Días Visita]]&lt;7,0,IF(pases[[#This Row],[Días Visita]]&lt;9,1,IF(pases[[#This Row],[Días Visita]]="Ilimitados",0,2)))</f>
        <v>0</v>
      </c>
      <c r="N2162" s="5">
        <f>IF(AND('Ventas Pases'!$A2162="Fuera de Temporada",'Ventas Pases'!$B2162=2019,pases[[#This Row],[Modo de Compra]]="Paquete"),30,0)</f>
        <v>0</v>
      </c>
      <c r="O2162" s="5">
        <f>-SUMIF(lift[Número de pase],pases[[#This Row],[Numero de Pase]],lift[Costo])</f>
        <v>0</v>
      </c>
    </row>
    <row r="2163" spans="1:15" x14ac:dyDescent="0.25">
      <c r="A2163" t="s">
        <v>7</v>
      </c>
      <c r="B2163">
        <v>2019</v>
      </c>
      <c r="C2163">
        <v>43546</v>
      </c>
      <c r="D2163" t="s">
        <v>8</v>
      </c>
      <c r="E2163">
        <v>43419</v>
      </c>
      <c r="F2163" t="s">
        <v>11</v>
      </c>
      <c r="G2163" t="s">
        <v>9</v>
      </c>
      <c r="H2163" t="s">
        <v>2181</v>
      </c>
      <c r="I2163" s="5">
        <v>1950</v>
      </c>
      <c r="J2163" s="5" t="str">
        <f>IFERROR('Ventas Pases'!$I2163/'Ventas Pases'!$F2163,"PASE")</f>
        <v>PASE</v>
      </c>
      <c r="K2163" t="str">
        <f>IFERROR(VLOOKUP('Ventas Pases'!$J2163,'Comisiones HEROIC'!$E$1:$F$6,2,0),"")</f>
        <v/>
      </c>
      <c r="L2163" s="5">
        <f>IF('Ventas Pases'!$D2163="Red HEROIC",IFERROR(VLOOKUP('Ventas Pases'!$G2163,'Comisiones HEROIC'!$A$1:$B$11,2,0),15),IF('Ventas Pases'!$D2163="Red HEROIC",15,0))</f>
        <v>0</v>
      </c>
      <c r="M2163">
        <f>IF(pases[[#This Row],[Días Visita]]&lt;7,0,IF(pases[[#This Row],[Días Visita]]&lt;9,1,IF(pases[[#This Row],[Días Visita]]="Ilimitados",0,2)))</f>
        <v>0</v>
      </c>
      <c r="N2163" s="5">
        <f>IF(AND('Ventas Pases'!$A2163="Fuera de Temporada",'Ventas Pases'!$B2163=2019,pases[[#This Row],[Modo de Compra]]="Paquete"),30,0)</f>
        <v>0</v>
      </c>
      <c r="O2163" s="5">
        <f>-SUMIF(lift[Número de pase],pases[[#This Row],[Numero de Pase]],lift[Costo])</f>
        <v>-644</v>
      </c>
    </row>
    <row r="2164" spans="1:15" x14ac:dyDescent="0.25">
      <c r="A2164" t="s">
        <v>7</v>
      </c>
      <c r="B2164">
        <v>2019</v>
      </c>
      <c r="C2164">
        <v>43500</v>
      </c>
      <c r="D2164" t="s">
        <v>17</v>
      </c>
      <c r="E2164">
        <v>43527</v>
      </c>
      <c r="F2164">
        <v>2</v>
      </c>
      <c r="G2164" t="s">
        <v>9</v>
      </c>
      <c r="H2164" t="s">
        <v>2182</v>
      </c>
      <c r="I2164" s="5">
        <v>200</v>
      </c>
      <c r="J2164" s="5">
        <f>IFERROR('Ventas Pases'!$I2164/'Ventas Pases'!$F2164,"PASE")</f>
        <v>100</v>
      </c>
      <c r="K2164" t="str">
        <f>IFERROR(VLOOKUP('Ventas Pases'!$J2164,'Comisiones HEROIC'!$E$1:$F$6,2,0),"")</f>
        <v>Ridossan Hotel</v>
      </c>
      <c r="L2164" s="5">
        <f>IF('Ventas Pases'!$D2164="Red HEROIC",IFERROR(VLOOKUP('Ventas Pases'!$G2164,'Comisiones HEROIC'!$A$1:$B$11,2,0),15),IF('Ventas Pases'!$D2164="Red HEROIC",15,0))</f>
        <v>0</v>
      </c>
      <c r="M2164">
        <f>IF(pases[[#This Row],[Días Visita]]&lt;7,0,IF(pases[[#This Row],[Días Visita]]&lt;9,1,IF(pases[[#This Row],[Días Visita]]="Ilimitados",0,2)))</f>
        <v>0</v>
      </c>
      <c r="N2164" s="5">
        <f>IF(AND('Ventas Pases'!$A2164="Fuera de Temporada",'Ventas Pases'!$B2164=2019,pases[[#This Row],[Modo de Compra]]="Paquete"),30,0)</f>
        <v>0</v>
      </c>
      <c r="O2164" s="5">
        <f>-SUMIF(lift[Número de pase],pases[[#This Row],[Numero de Pase]],lift[Costo])</f>
        <v>0</v>
      </c>
    </row>
    <row r="2165" spans="1:15" x14ac:dyDescent="0.25">
      <c r="A2165" t="s">
        <v>7</v>
      </c>
      <c r="B2165">
        <v>2019</v>
      </c>
      <c r="C2165">
        <v>43544</v>
      </c>
      <c r="D2165" t="s">
        <v>14</v>
      </c>
      <c r="E2165">
        <v>43536</v>
      </c>
      <c r="F2165">
        <v>3</v>
      </c>
      <c r="G2165" t="s">
        <v>19</v>
      </c>
      <c r="H2165" t="s">
        <v>2183</v>
      </c>
      <c r="I2165" s="5">
        <v>420</v>
      </c>
      <c r="J2165" s="5">
        <f>IFERROR('Ventas Pases'!$I2165/'Ventas Pases'!$F2165,"PASE")</f>
        <v>140</v>
      </c>
      <c r="K2165" t="str">
        <f>IFERROR(VLOOKUP('Ventas Pases'!$J2165,'Comisiones HEROIC'!$E$1:$F$6,2,0),"")</f>
        <v/>
      </c>
      <c r="L2165" s="5">
        <f>IF('Ventas Pases'!$D2165="Red HEROIC",IFERROR(VLOOKUP('Ventas Pases'!$G2165,'Comisiones HEROIC'!$A$1:$B$11,2,0),15),IF('Ventas Pases'!$D2165="Red HEROIC",15,0))</f>
        <v>15</v>
      </c>
      <c r="M2165">
        <f>IF(pases[[#This Row],[Días Visita]]&lt;7,0,IF(pases[[#This Row],[Días Visita]]&lt;9,1,IF(pases[[#This Row],[Días Visita]]="Ilimitados",0,2)))</f>
        <v>0</v>
      </c>
      <c r="N2165" s="5">
        <f>IF(AND('Ventas Pases'!$A2165="Fuera de Temporada",'Ventas Pases'!$B2165=2019,pases[[#This Row],[Modo de Compra]]="Paquete"),30,0)</f>
        <v>0</v>
      </c>
      <c r="O2165" s="5">
        <f>-SUMIF(lift[Número de pase],pases[[#This Row],[Numero de Pase]],lift[Costo])</f>
        <v>0</v>
      </c>
    </row>
    <row r="2166" spans="1:15" x14ac:dyDescent="0.25">
      <c r="A2166" t="s">
        <v>7</v>
      </c>
      <c r="B2166">
        <v>2019</v>
      </c>
      <c r="C2166">
        <v>43516</v>
      </c>
      <c r="D2166" t="s">
        <v>60</v>
      </c>
      <c r="E2166">
        <v>43532</v>
      </c>
      <c r="F2166">
        <v>3</v>
      </c>
      <c r="G2166" t="s">
        <v>9</v>
      </c>
      <c r="H2166" t="s">
        <v>2184</v>
      </c>
      <c r="I2166" s="5">
        <v>360</v>
      </c>
      <c r="J2166" s="5">
        <f>IFERROR('Ventas Pases'!$I2166/'Ventas Pases'!$F2166,"PASE")</f>
        <v>120</v>
      </c>
      <c r="K2166" t="str">
        <f>IFERROR(VLOOKUP('Ventas Pases'!$J2166,'Comisiones HEROIC'!$E$1:$F$6,2,0),"")</f>
        <v/>
      </c>
      <c r="L2166" s="5">
        <f>IF('Ventas Pases'!$D2166="Red HEROIC",IFERROR(VLOOKUP('Ventas Pases'!$G2166,'Comisiones HEROIC'!$A$1:$B$11,2,0),15),IF('Ventas Pases'!$D2166="Red HEROIC",15,0))</f>
        <v>0</v>
      </c>
      <c r="M2166">
        <f>IF(pases[[#This Row],[Días Visita]]&lt;7,0,IF(pases[[#This Row],[Días Visita]]&lt;9,1,IF(pases[[#This Row],[Días Visita]]="Ilimitados",0,2)))</f>
        <v>0</v>
      </c>
      <c r="N2166" s="5">
        <f>IF(AND('Ventas Pases'!$A2166="Fuera de Temporada",'Ventas Pases'!$B2166=2019,pases[[#This Row],[Modo de Compra]]="Paquete"),30,0)</f>
        <v>0</v>
      </c>
      <c r="O2166" s="5">
        <f>-SUMIF(lift[Número de pase],pases[[#This Row],[Numero de Pase]],lift[Costo])</f>
        <v>0</v>
      </c>
    </row>
    <row r="2167" spans="1:15" x14ac:dyDescent="0.25">
      <c r="A2167" t="s">
        <v>7</v>
      </c>
      <c r="B2167">
        <v>2018</v>
      </c>
      <c r="C2167">
        <v>43104</v>
      </c>
      <c r="D2167" t="s">
        <v>8</v>
      </c>
      <c r="E2167">
        <v>43117</v>
      </c>
      <c r="F2167">
        <v>6</v>
      </c>
      <c r="G2167" t="s">
        <v>9</v>
      </c>
      <c r="H2167" t="s">
        <v>2185</v>
      </c>
      <c r="I2167" s="5">
        <v>720</v>
      </c>
      <c r="J2167" s="5">
        <f>IFERROR('Ventas Pases'!$I2167/'Ventas Pases'!$F2167,"PASE")</f>
        <v>120</v>
      </c>
      <c r="K2167" t="str">
        <f>IFERROR(VLOOKUP('Ventas Pases'!$J2167,'Comisiones HEROIC'!$E$1:$F$6,2,0),"")</f>
        <v/>
      </c>
      <c r="L2167" s="5">
        <f>IF('Ventas Pases'!$D2167="Red HEROIC",IFERROR(VLOOKUP('Ventas Pases'!$G2167,'Comisiones HEROIC'!$A$1:$B$11,2,0),15),IF('Ventas Pases'!$D2167="Red HEROIC",15,0))</f>
        <v>0</v>
      </c>
      <c r="M2167">
        <f>IF(pases[[#This Row],[Días Visita]]&lt;7,0,IF(pases[[#This Row],[Días Visita]]&lt;9,1,IF(pases[[#This Row],[Días Visita]]="Ilimitados",0,2)))</f>
        <v>0</v>
      </c>
      <c r="N2167" s="5">
        <f>IF(AND('Ventas Pases'!$A2167="Fuera de Temporada",'Ventas Pases'!$B2167=2019,pases[[#This Row],[Modo de Compra]]="Paquete"),30,0)</f>
        <v>0</v>
      </c>
      <c r="O2167" s="5">
        <f>-SUMIF(lift[Número de pase],pases[[#This Row],[Numero de Pase]],lift[Costo])</f>
        <v>0</v>
      </c>
    </row>
    <row r="2168" spans="1:15" x14ac:dyDescent="0.25">
      <c r="A2168" t="s">
        <v>13</v>
      </c>
      <c r="B2168">
        <v>2019</v>
      </c>
      <c r="C2168">
        <v>43388</v>
      </c>
      <c r="D2168" t="s">
        <v>8</v>
      </c>
      <c r="E2168">
        <v>43419</v>
      </c>
      <c r="F2168" t="s">
        <v>11</v>
      </c>
      <c r="G2168" t="s">
        <v>9</v>
      </c>
      <c r="H2168" t="s">
        <v>2186</v>
      </c>
      <c r="I2168" s="5">
        <v>1950</v>
      </c>
      <c r="J2168" s="5" t="str">
        <f>IFERROR('Ventas Pases'!$I2168/'Ventas Pases'!$F2168,"PASE")</f>
        <v>PASE</v>
      </c>
      <c r="K2168" t="str">
        <f>IFERROR(VLOOKUP('Ventas Pases'!$J2168,'Comisiones HEROIC'!$E$1:$F$6,2,0),"")</f>
        <v/>
      </c>
      <c r="L2168" s="5">
        <f>IF('Ventas Pases'!$D2168="Red HEROIC",IFERROR(VLOOKUP('Ventas Pases'!$G2168,'Comisiones HEROIC'!$A$1:$B$11,2,0),15),IF('Ventas Pases'!$D2168="Red HEROIC",15,0))</f>
        <v>0</v>
      </c>
      <c r="M2168">
        <f>IF(pases[[#This Row],[Días Visita]]&lt;7,0,IF(pases[[#This Row],[Días Visita]]&lt;9,1,IF(pases[[#This Row],[Días Visita]]="Ilimitados",0,2)))</f>
        <v>0</v>
      </c>
      <c r="N2168" s="5">
        <f>IF(AND('Ventas Pases'!$A2168="Fuera de Temporada",'Ventas Pases'!$B2168=2019,pases[[#This Row],[Modo de Compra]]="Paquete"),30,0)</f>
        <v>0</v>
      </c>
      <c r="O2168" s="5">
        <f>-SUMIF(lift[Número de pase],pases[[#This Row],[Numero de Pase]],lift[Costo])</f>
        <v>-92</v>
      </c>
    </row>
    <row r="2169" spans="1:15" x14ac:dyDescent="0.25">
      <c r="A2169" t="s">
        <v>7</v>
      </c>
      <c r="B2169">
        <v>2019</v>
      </c>
      <c r="C2169">
        <v>43457</v>
      </c>
      <c r="D2169" t="s">
        <v>17</v>
      </c>
      <c r="E2169">
        <v>43528</v>
      </c>
      <c r="F2169">
        <v>5</v>
      </c>
      <c r="G2169" t="s">
        <v>9</v>
      </c>
      <c r="H2169" t="s">
        <v>2187</v>
      </c>
      <c r="I2169" s="5">
        <v>375</v>
      </c>
      <c r="J2169" s="5">
        <f>IFERROR('Ventas Pases'!$I2169/'Ventas Pases'!$F2169,"PASE")</f>
        <v>75</v>
      </c>
      <c r="K2169" t="str">
        <f>IFERROR(VLOOKUP('Ventas Pases'!$J2169,'Comisiones HEROIC'!$E$1:$F$6,2,0),"")</f>
        <v>Ski Inn</v>
      </c>
      <c r="L2169" s="5">
        <f>IF('Ventas Pases'!$D2169="Red HEROIC",IFERROR(VLOOKUP('Ventas Pases'!$G2169,'Comisiones HEROIC'!$A$1:$B$11,2,0),15),IF('Ventas Pases'!$D2169="Red HEROIC",15,0))</f>
        <v>0</v>
      </c>
      <c r="M2169">
        <f>IF(pases[[#This Row],[Días Visita]]&lt;7,0,IF(pases[[#This Row],[Días Visita]]&lt;9,1,IF(pases[[#This Row],[Días Visita]]="Ilimitados",0,2)))</f>
        <v>0</v>
      </c>
      <c r="N2169" s="5">
        <f>IF(AND('Ventas Pases'!$A2169="Fuera de Temporada",'Ventas Pases'!$B2169=2019,pases[[#This Row],[Modo de Compra]]="Paquete"),30,0)</f>
        <v>0</v>
      </c>
      <c r="O2169" s="5">
        <f>-SUMIF(lift[Número de pase],pases[[#This Row],[Numero de Pase]],lift[Costo])</f>
        <v>0</v>
      </c>
    </row>
    <row r="2170" spans="1:15" x14ac:dyDescent="0.25">
      <c r="A2170" t="s">
        <v>7</v>
      </c>
      <c r="B2170">
        <v>2019</v>
      </c>
      <c r="C2170">
        <v>43522</v>
      </c>
      <c r="D2170" t="s">
        <v>8</v>
      </c>
      <c r="E2170">
        <v>43419</v>
      </c>
      <c r="F2170" t="s">
        <v>11</v>
      </c>
      <c r="G2170" t="s">
        <v>9</v>
      </c>
      <c r="H2170" t="s">
        <v>2188</v>
      </c>
      <c r="I2170" s="5">
        <v>1950</v>
      </c>
      <c r="J2170" s="5" t="str">
        <f>IFERROR('Ventas Pases'!$I2170/'Ventas Pases'!$F2170,"PASE")</f>
        <v>PASE</v>
      </c>
      <c r="K2170" t="str">
        <f>IFERROR(VLOOKUP('Ventas Pases'!$J2170,'Comisiones HEROIC'!$E$1:$F$6,2,0),"")</f>
        <v/>
      </c>
      <c r="L2170" s="5">
        <f>IF('Ventas Pases'!$D2170="Red HEROIC",IFERROR(VLOOKUP('Ventas Pases'!$G2170,'Comisiones HEROIC'!$A$1:$B$11,2,0),15),IF('Ventas Pases'!$D2170="Red HEROIC",15,0))</f>
        <v>0</v>
      </c>
      <c r="M2170">
        <f>IF(pases[[#This Row],[Días Visita]]&lt;7,0,IF(pases[[#This Row],[Días Visita]]&lt;9,1,IF(pases[[#This Row],[Días Visita]]="Ilimitados",0,2)))</f>
        <v>0</v>
      </c>
      <c r="N2170" s="5">
        <f>IF(AND('Ventas Pases'!$A2170="Fuera de Temporada",'Ventas Pases'!$B2170=2019,pases[[#This Row],[Modo de Compra]]="Paquete"),30,0)</f>
        <v>0</v>
      </c>
      <c r="O2170" s="5">
        <f>-SUMIF(lift[Número de pase],pases[[#This Row],[Numero de Pase]],lift[Costo])</f>
        <v>-552</v>
      </c>
    </row>
    <row r="2171" spans="1:15" x14ac:dyDescent="0.25">
      <c r="A2171" t="s">
        <v>13</v>
      </c>
      <c r="B2171">
        <v>2018</v>
      </c>
      <c r="C2171">
        <v>43390</v>
      </c>
      <c r="D2171" t="s">
        <v>8</v>
      </c>
      <c r="E2171">
        <v>42896</v>
      </c>
      <c r="F2171">
        <v>2</v>
      </c>
      <c r="G2171" t="s">
        <v>9</v>
      </c>
      <c r="H2171" t="s">
        <v>2189</v>
      </c>
      <c r="I2171" s="5">
        <v>240</v>
      </c>
      <c r="J2171" s="5">
        <f>IFERROR('Ventas Pases'!$I2171/'Ventas Pases'!$F2171,"PASE")</f>
        <v>120</v>
      </c>
      <c r="K2171" t="str">
        <f>IFERROR(VLOOKUP('Ventas Pases'!$J2171,'Comisiones HEROIC'!$E$1:$F$6,2,0),"")</f>
        <v/>
      </c>
      <c r="L2171" s="5">
        <f>IF('Ventas Pases'!$D2171="Red HEROIC",IFERROR(VLOOKUP('Ventas Pases'!$G2171,'Comisiones HEROIC'!$A$1:$B$11,2,0),15),IF('Ventas Pases'!$D2171="Red HEROIC",15,0))</f>
        <v>0</v>
      </c>
      <c r="M2171">
        <f>IF(pases[[#This Row],[Días Visita]]&lt;7,0,IF(pases[[#This Row],[Días Visita]]&lt;9,1,IF(pases[[#This Row],[Días Visita]]="Ilimitados",0,2)))</f>
        <v>0</v>
      </c>
      <c r="N2171" s="5">
        <f>IF(AND('Ventas Pases'!$A2171="Fuera de Temporada",'Ventas Pases'!$B2171=2019,pases[[#This Row],[Modo de Compra]]="Paquete"),30,0)</f>
        <v>0</v>
      </c>
      <c r="O2171" s="5">
        <f>-SUMIF(lift[Número de pase],pases[[#This Row],[Numero de Pase]],lift[Costo])</f>
        <v>0</v>
      </c>
    </row>
    <row r="2172" spans="1:15" x14ac:dyDescent="0.25">
      <c r="A2172" t="s">
        <v>7</v>
      </c>
      <c r="B2172">
        <v>2018</v>
      </c>
      <c r="C2172">
        <v>43165</v>
      </c>
      <c r="D2172" t="s">
        <v>8</v>
      </c>
      <c r="E2172">
        <v>43166</v>
      </c>
      <c r="F2172">
        <v>3</v>
      </c>
      <c r="G2172" t="s">
        <v>9</v>
      </c>
      <c r="H2172" t="s">
        <v>2190</v>
      </c>
      <c r="I2172" s="5">
        <v>360</v>
      </c>
      <c r="J2172" s="5">
        <f>IFERROR('Ventas Pases'!$I2172/'Ventas Pases'!$F2172,"PASE")</f>
        <v>120</v>
      </c>
      <c r="K2172" t="str">
        <f>IFERROR(VLOOKUP('Ventas Pases'!$J2172,'Comisiones HEROIC'!$E$1:$F$6,2,0),"")</f>
        <v/>
      </c>
      <c r="L2172" s="5">
        <f>IF('Ventas Pases'!$D2172="Red HEROIC",IFERROR(VLOOKUP('Ventas Pases'!$G2172,'Comisiones HEROIC'!$A$1:$B$11,2,0),15),IF('Ventas Pases'!$D2172="Red HEROIC",15,0))</f>
        <v>0</v>
      </c>
      <c r="M2172">
        <f>IF(pases[[#This Row],[Días Visita]]&lt;7,0,IF(pases[[#This Row],[Días Visita]]&lt;9,1,IF(pases[[#This Row],[Días Visita]]="Ilimitados",0,2)))</f>
        <v>0</v>
      </c>
      <c r="N2172" s="5">
        <f>IF(AND('Ventas Pases'!$A2172="Fuera de Temporada",'Ventas Pases'!$B2172=2019,pases[[#This Row],[Modo de Compra]]="Paquete"),30,0)</f>
        <v>0</v>
      </c>
      <c r="O2172" s="5">
        <f>-SUMIF(lift[Número de pase],pases[[#This Row],[Numero de Pase]],lift[Costo])</f>
        <v>0</v>
      </c>
    </row>
    <row r="2173" spans="1:15" x14ac:dyDescent="0.25">
      <c r="A2173" t="s">
        <v>7</v>
      </c>
      <c r="B2173">
        <v>2019</v>
      </c>
      <c r="C2173">
        <v>43432</v>
      </c>
      <c r="D2173" t="s">
        <v>14</v>
      </c>
      <c r="E2173">
        <v>43472</v>
      </c>
      <c r="F2173">
        <v>6</v>
      </c>
      <c r="G2173" t="s">
        <v>19</v>
      </c>
      <c r="H2173" t="s">
        <v>2191</v>
      </c>
      <c r="I2173" s="5">
        <v>840</v>
      </c>
      <c r="J2173" s="5">
        <f>IFERROR('Ventas Pases'!$I2173/'Ventas Pases'!$F2173,"PASE")</f>
        <v>140</v>
      </c>
      <c r="K2173" t="str">
        <f>IFERROR(VLOOKUP('Ventas Pases'!$J2173,'Comisiones HEROIC'!$E$1:$F$6,2,0),"")</f>
        <v/>
      </c>
      <c r="L2173" s="5">
        <f>IF('Ventas Pases'!$D2173="Red HEROIC",IFERROR(VLOOKUP('Ventas Pases'!$G2173,'Comisiones HEROIC'!$A$1:$B$11,2,0),15),IF('Ventas Pases'!$D2173="Red HEROIC",15,0))</f>
        <v>15</v>
      </c>
      <c r="M2173">
        <f>IF(pases[[#This Row],[Días Visita]]&lt;7,0,IF(pases[[#This Row],[Días Visita]]&lt;9,1,IF(pases[[#This Row],[Días Visita]]="Ilimitados",0,2)))</f>
        <v>0</v>
      </c>
      <c r="N2173" s="5">
        <f>IF(AND('Ventas Pases'!$A2173="Fuera de Temporada",'Ventas Pases'!$B2173=2019,pases[[#This Row],[Modo de Compra]]="Paquete"),30,0)</f>
        <v>0</v>
      </c>
      <c r="O2173" s="5">
        <f>-SUMIF(lift[Número de pase],pases[[#This Row],[Numero de Pase]],lift[Costo])</f>
        <v>0</v>
      </c>
    </row>
    <row r="2174" spans="1:15" x14ac:dyDescent="0.25">
      <c r="A2174" t="s">
        <v>7</v>
      </c>
      <c r="B2174">
        <v>2019</v>
      </c>
      <c r="C2174">
        <v>43529</v>
      </c>
      <c r="D2174" t="s">
        <v>60</v>
      </c>
      <c r="E2174">
        <v>43533</v>
      </c>
      <c r="F2174">
        <v>8</v>
      </c>
      <c r="G2174" t="s">
        <v>9</v>
      </c>
      <c r="H2174" t="s">
        <v>2192</v>
      </c>
      <c r="I2174" s="5">
        <v>960</v>
      </c>
      <c r="J2174" s="5">
        <f>IFERROR('Ventas Pases'!$I2174/'Ventas Pases'!$F2174,"PASE")</f>
        <v>120</v>
      </c>
      <c r="K2174" t="str">
        <f>IFERROR(VLOOKUP('Ventas Pases'!$J2174,'Comisiones HEROIC'!$E$1:$F$6,2,0),"")</f>
        <v/>
      </c>
      <c r="L2174" s="5">
        <f>IF('Ventas Pases'!$D2174="Red HEROIC",IFERROR(VLOOKUP('Ventas Pases'!$G2174,'Comisiones HEROIC'!$A$1:$B$11,2,0),15),IF('Ventas Pases'!$D2174="Red HEROIC",15,0))</f>
        <v>0</v>
      </c>
      <c r="M2174">
        <f>IF(pases[[#This Row],[Días Visita]]&lt;7,0,IF(pases[[#This Row],[Días Visita]]&lt;9,1,IF(pases[[#This Row],[Días Visita]]="Ilimitados",0,2)))</f>
        <v>1</v>
      </c>
      <c r="N2174" s="5">
        <f>IF(AND('Ventas Pases'!$A2174="Fuera de Temporada",'Ventas Pases'!$B2174=2019,pases[[#This Row],[Modo de Compra]]="Paquete"),30,0)</f>
        <v>0</v>
      </c>
      <c r="O2174" s="5">
        <f>-SUMIF(lift[Número de pase],pases[[#This Row],[Numero de Pase]],lift[Costo])</f>
        <v>0</v>
      </c>
    </row>
    <row r="2175" spans="1:15" x14ac:dyDescent="0.25">
      <c r="A2175" t="s">
        <v>7</v>
      </c>
      <c r="B2175">
        <v>2019</v>
      </c>
      <c r="C2175">
        <v>43487</v>
      </c>
      <c r="D2175" t="s">
        <v>8</v>
      </c>
      <c r="E2175">
        <v>43534</v>
      </c>
      <c r="F2175">
        <v>1</v>
      </c>
      <c r="G2175" t="s">
        <v>9</v>
      </c>
      <c r="H2175" t="s">
        <v>2193</v>
      </c>
      <c r="I2175" s="5">
        <v>120</v>
      </c>
      <c r="J2175" s="5">
        <f>IFERROR('Ventas Pases'!$I2175/'Ventas Pases'!$F2175,"PASE")</f>
        <v>120</v>
      </c>
      <c r="K2175" t="str">
        <f>IFERROR(VLOOKUP('Ventas Pases'!$J2175,'Comisiones HEROIC'!$E$1:$F$6,2,0),"")</f>
        <v/>
      </c>
      <c r="L2175" s="5">
        <f>IF('Ventas Pases'!$D2175="Red HEROIC",IFERROR(VLOOKUP('Ventas Pases'!$G2175,'Comisiones HEROIC'!$A$1:$B$11,2,0),15),IF('Ventas Pases'!$D2175="Red HEROIC",15,0))</f>
        <v>0</v>
      </c>
      <c r="M2175">
        <f>IF(pases[[#This Row],[Días Visita]]&lt;7,0,IF(pases[[#This Row],[Días Visita]]&lt;9,1,IF(pases[[#This Row],[Días Visita]]="Ilimitados",0,2)))</f>
        <v>0</v>
      </c>
      <c r="N2175" s="5">
        <f>IF(AND('Ventas Pases'!$A2175="Fuera de Temporada",'Ventas Pases'!$B2175=2019,pases[[#This Row],[Modo de Compra]]="Paquete"),30,0)</f>
        <v>0</v>
      </c>
      <c r="O2175" s="5">
        <f>-SUMIF(lift[Número de pase],pases[[#This Row],[Numero de Pase]],lift[Costo])</f>
        <v>0</v>
      </c>
    </row>
    <row r="2176" spans="1:15" x14ac:dyDescent="0.25">
      <c r="A2176" t="s">
        <v>7</v>
      </c>
      <c r="B2176">
        <v>2019</v>
      </c>
      <c r="C2176">
        <v>43431</v>
      </c>
      <c r="D2176" t="s">
        <v>8</v>
      </c>
      <c r="E2176">
        <v>43536</v>
      </c>
      <c r="F2176">
        <v>3</v>
      </c>
      <c r="G2176" t="s">
        <v>9</v>
      </c>
      <c r="H2176" t="s">
        <v>2194</v>
      </c>
      <c r="I2176" s="5">
        <v>360</v>
      </c>
      <c r="J2176" s="5">
        <f>IFERROR('Ventas Pases'!$I2176/'Ventas Pases'!$F2176,"PASE")</f>
        <v>120</v>
      </c>
      <c r="K2176" t="str">
        <f>IFERROR(VLOOKUP('Ventas Pases'!$J2176,'Comisiones HEROIC'!$E$1:$F$6,2,0),"")</f>
        <v/>
      </c>
      <c r="L2176" s="5">
        <f>IF('Ventas Pases'!$D2176="Red HEROIC",IFERROR(VLOOKUP('Ventas Pases'!$G2176,'Comisiones HEROIC'!$A$1:$B$11,2,0),15),IF('Ventas Pases'!$D2176="Red HEROIC",15,0))</f>
        <v>0</v>
      </c>
      <c r="M2176">
        <f>IF(pases[[#This Row],[Días Visita]]&lt;7,0,IF(pases[[#This Row],[Días Visita]]&lt;9,1,IF(pases[[#This Row],[Días Visita]]="Ilimitados",0,2)))</f>
        <v>0</v>
      </c>
      <c r="N2176" s="5">
        <f>IF(AND('Ventas Pases'!$A2176="Fuera de Temporada",'Ventas Pases'!$B2176=2019,pases[[#This Row],[Modo de Compra]]="Paquete"),30,0)</f>
        <v>0</v>
      </c>
      <c r="O2176" s="5">
        <f>-SUMIF(lift[Número de pase],pases[[#This Row],[Numero de Pase]],lift[Costo])</f>
        <v>0</v>
      </c>
    </row>
    <row r="2177" spans="1:15" x14ac:dyDescent="0.25">
      <c r="A2177" t="s">
        <v>7</v>
      </c>
      <c r="B2177">
        <v>2019</v>
      </c>
      <c r="C2177">
        <v>43451</v>
      </c>
      <c r="D2177" t="s">
        <v>14</v>
      </c>
      <c r="E2177">
        <v>43530</v>
      </c>
      <c r="F2177">
        <v>1</v>
      </c>
      <c r="G2177" t="s">
        <v>15</v>
      </c>
      <c r="H2177" t="s">
        <v>2195</v>
      </c>
      <c r="I2177" s="5">
        <v>140</v>
      </c>
      <c r="J2177" s="5">
        <f>IFERROR('Ventas Pases'!$I2177/'Ventas Pases'!$F2177,"PASE")</f>
        <v>140</v>
      </c>
      <c r="K2177" t="str">
        <f>IFERROR(VLOOKUP('Ventas Pases'!$J2177,'Comisiones HEROIC'!$E$1:$F$6,2,0),"")</f>
        <v/>
      </c>
      <c r="L2177" s="5">
        <f>IF('Ventas Pases'!$D2177="Red HEROIC",IFERROR(VLOOKUP('Ventas Pases'!$G2177,'Comisiones HEROIC'!$A$1:$B$11,2,0),15),IF('Ventas Pases'!$D2177="Red HEROIC",15,0))</f>
        <v>12</v>
      </c>
      <c r="M2177">
        <f>IF(pases[[#This Row],[Días Visita]]&lt;7,0,IF(pases[[#This Row],[Días Visita]]&lt;9,1,IF(pases[[#This Row],[Días Visita]]="Ilimitados",0,2)))</f>
        <v>0</v>
      </c>
      <c r="N2177" s="5">
        <f>IF(AND('Ventas Pases'!$A2177="Fuera de Temporada",'Ventas Pases'!$B2177=2019,pases[[#This Row],[Modo de Compra]]="Paquete"),30,0)</f>
        <v>0</v>
      </c>
      <c r="O2177" s="5">
        <f>-SUMIF(lift[Número de pase],pases[[#This Row],[Numero de Pase]],lift[Costo])</f>
        <v>0</v>
      </c>
    </row>
    <row r="2178" spans="1:15" x14ac:dyDescent="0.25">
      <c r="A2178" t="s">
        <v>7</v>
      </c>
      <c r="B2178">
        <v>2019</v>
      </c>
      <c r="C2178">
        <v>43555</v>
      </c>
      <c r="D2178" t="s">
        <v>8</v>
      </c>
      <c r="E2178">
        <v>43419</v>
      </c>
      <c r="F2178" t="s">
        <v>11</v>
      </c>
      <c r="G2178" t="s">
        <v>9</v>
      </c>
      <c r="H2178" t="s">
        <v>2196</v>
      </c>
      <c r="I2178" s="5">
        <v>1950</v>
      </c>
      <c r="J2178" s="5" t="str">
        <f>IFERROR('Ventas Pases'!$I2178/'Ventas Pases'!$F2178,"PASE")</f>
        <v>PASE</v>
      </c>
      <c r="K2178" t="str">
        <f>IFERROR(VLOOKUP('Ventas Pases'!$J2178,'Comisiones HEROIC'!$E$1:$F$6,2,0),"")</f>
        <v/>
      </c>
      <c r="L2178" s="5">
        <f>IF('Ventas Pases'!$D2178="Red HEROIC",IFERROR(VLOOKUP('Ventas Pases'!$G2178,'Comisiones HEROIC'!$A$1:$B$11,2,0),15),IF('Ventas Pases'!$D2178="Red HEROIC",15,0))</f>
        <v>0</v>
      </c>
      <c r="M2178">
        <f>IF(pases[[#This Row],[Días Visita]]&lt;7,0,IF(pases[[#This Row],[Días Visita]]&lt;9,1,IF(pases[[#This Row],[Días Visita]]="Ilimitados",0,2)))</f>
        <v>0</v>
      </c>
      <c r="N2178" s="5">
        <f>IF(AND('Ventas Pases'!$A2178="Fuera de Temporada",'Ventas Pases'!$B2178=2019,pases[[#This Row],[Modo de Compra]]="Paquete"),30,0)</f>
        <v>0</v>
      </c>
      <c r="O2178" s="5">
        <f>-SUMIF(lift[Número de pase],pases[[#This Row],[Numero de Pase]],lift[Costo])</f>
        <v>-276</v>
      </c>
    </row>
    <row r="2179" spans="1:15" x14ac:dyDescent="0.25">
      <c r="A2179" t="s">
        <v>7</v>
      </c>
      <c r="B2179">
        <v>2019</v>
      </c>
      <c r="C2179">
        <v>43530</v>
      </c>
      <c r="D2179" t="s">
        <v>17</v>
      </c>
      <c r="E2179">
        <v>43531</v>
      </c>
      <c r="F2179">
        <v>2</v>
      </c>
      <c r="G2179" t="s">
        <v>9</v>
      </c>
      <c r="H2179" t="s">
        <v>2197</v>
      </c>
      <c r="I2179" s="5">
        <v>210</v>
      </c>
      <c r="J2179" s="5">
        <f>IFERROR('Ventas Pases'!$I2179/'Ventas Pases'!$F2179,"PASE")</f>
        <v>105</v>
      </c>
      <c r="K2179" t="str">
        <f>IFERROR(VLOOKUP('Ventas Pases'!$J2179,'Comisiones HEROIC'!$E$1:$F$6,2,0),"")</f>
        <v>OI Hotels</v>
      </c>
      <c r="L2179" s="5">
        <f>IF('Ventas Pases'!$D2179="Red HEROIC",IFERROR(VLOOKUP('Ventas Pases'!$G2179,'Comisiones HEROIC'!$A$1:$B$11,2,0),15),IF('Ventas Pases'!$D2179="Red HEROIC",15,0))</f>
        <v>0</v>
      </c>
      <c r="M2179">
        <f>IF(pases[[#This Row],[Días Visita]]&lt;7,0,IF(pases[[#This Row],[Días Visita]]&lt;9,1,IF(pases[[#This Row],[Días Visita]]="Ilimitados",0,2)))</f>
        <v>0</v>
      </c>
      <c r="N2179" s="5">
        <f>IF(AND('Ventas Pases'!$A2179="Fuera de Temporada",'Ventas Pases'!$B2179=2019,pases[[#This Row],[Modo de Compra]]="Paquete"),30,0)</f>
        <v>0</v>
      </c>
      <c r="O2179" s="5">
        <f>-SUMIF(lift[Número de pase],pases[[#This Row],[Numero de Pase]],lift[Costo])</f>
        <v>0</v>
      </c>
    </row>
    <row r="2180" spans="1:15" x14ac:dyDescent="0.25">
      <c r="A2180" t="s">
        <v>13</v>
      </c>
      <c r="B2180">
        <v>2018</v>
      </c>
      <c r="C2180">
        <v>43389</v>
      </c>
      <c r="D2180" t="s">
        <v>14</v>
      </c>
      <c r="E2180">
        <v>42946</v>
      </c>
      <c r="F2180">
        <v>3</v>
      </c>
      <c r="G2180" t="s">
        <v>15</v>
      </c>
      <c r="H2180" t="s">
        <v>2198</v>
      </c>
      <c r="I2180" s="5">
        <v>420</v>
      </c>
      <c r="J2180" s="5">
        <f>IFERROR('Ventas Pases'!$I2180/'Ventas Pases'!$F2180,"PASE")</f>
        <v>140</v>
      </c>
      <c r="K2180" t="str">
        <f>IFERROR(VLOOKUP('Ventas Pases'!$J2180,'Comisiones HEROIC'!$E$1:$F$6,2,0),"")</f>
        <v/>
      </c>
      <c r="L2180" s="5">
        <f>IF('Ventas Pases'!$D2180="Red HEROIC",IFERROR(VLOOKUP('Ventas Pases'!$G2180,'Comisiones HEROIC'!$A$1:$B$11,2,0),15),IF('Ventas Pases'!$D2180="Red HEROIC",15,0))</f>
        <v>12</v>
      </c>
      <c r="M2180">
        <f>IF(pases[[#This Row],[Días Visita]]&lt;7,0,IF(pases[[#This Row],[Días Visita]]&lt;9,1,IF(pases[[#This Row],[Días Visita]]="Ilimitados",0,2)))</f>
        <v>0</v>
      </c>
      <c r="N2180" s="5">
        <f>IF(AND('Ventas Pases'!$A2180="Fuera de Temporada",'Ventas Pases'!$B2180=2019,pases[[#This Row],[Modo de Compra]]="Paquete"),30,0)</f>
        <v>0</v>
      </c>
      <c r="O2180" s="5">
        <f>-SUMIF(lift[Número de pase],pases[[#This Row],[Numero de Pase]],lift[Costo])</f>
        <v>0</v>
      </c>
    </row>
    <row r="2181" spans="1:15" x14ac:dyDescent="0.25">
      <c r="A2181" t="s">
        <v>7</v>
      </c>
      <c r="B2181">
        <v>2019</v>
      </c>
      <c r="C2181">
        <v>43497</v>
      </c>
      <c r="D2181" t="s">
        <v>14</v>
      </c>
      <c r="E2181">
        <v>43525</v>
      </c>
      <c r="F2181">
        <v>7</v>
      </c>
      <c r="G2181" t="s">
        <v>19</v>
      </c>
      <c r="H2181" t="s">
        <v>2199</v>
      </c>
      <c r="I2181" s="5">
        <v>980</v>
      </c>
      <c r="J2181" s="5">
        <f>IFERROR('Ventas Pases'!$I2181/'Ventas Pases'!$F2181,"PASE")</f>
        <v>140</v>
      </c>
      <c r="K2181" t="str">
        <f>IFERROR(VLOOKUP('Ventas Pases'!$J2181,'Comisiones HEROIC'!$E$1:$F$6,2,0),"")</f>
        <v/>
      </c>
      <c r="L2181" s="5">
        <f>IF('Ventas Pases'!$D2181="Red HEROIC",IFERROR(VLOOKUP('Ventas Pases'!$G2181,'Comisiones HEROIC'!$A$1:$B$11,2,0),15),IF('Ventas Pases'!$D2181="Red HEROIC",15,0))</f>
        <v>15</v>
      </c>
      <c r="M2181">
        <f>IF(pases[[#This Row],[Días Visita]]&lt;7,0,IF(pases[[#This Row],[Días Visita]]&lt;9,1,IF(pases[[#This Row],[Días Visita]]="Ilimitados",0,2)))</f>
        <v>1</v>
      </c>
      <c r="N2181" s="5">
        <f>IF(AND('Ventas Pases'!$A2181="Fuera de Temporada",'Ventas Pases'!$B2181=2019,pases[[#This Row],[Modo de Compra]]="Paquete"),30,0)</f>
        <v>0</v>
      </c>
      <c r="O2181" s="5">
        <f>-SUMIF(lift[Número de pase],pases[[#This Row],[Numero de Pase]],lift[Costo])</f>
        <v>0</v>
      </c>
    </row>
    <row r="2182" spans="1:15" x14ac:dyDescent="0.25">
      <c r="A2182" t="s">
        <v>7</v>
      </c>
      <c r="B2182">
        <v>2019</v>
      </c>
      <c r="C2182">
        <v>43426</v>
      </c>
      <c r="D2182" t="s">
        <v>14</v>
      </c>
      <c r="E2182">
        <v>43547</v>
      </c>
      <c r="F2182">
        <v>9</v>
      </c>
      <c r="G2182" t="s">
        <v>33</v>
      </c>
      <c r="H2182" t="s">
        <v>2200</v>
      </c>
      <c r="I2182" s="5">
        <v>1260</v>
      </c>
      <c r="J2182" s="5">
        <f>IFERROR('Ventas Pases'!$I2182/'Ventas Pases'!$F2182,"PASE")</f>
        <v>140</v>
      </c>
      <c r="K2182" t="str">
        <f>IFERROR(VLOOKUP('Ventas Pases'!$J2182,'Comisiones HEROIC'!$E$1:$F$6,2,0),"")</f>
        <v/>
      </c>
      <c r="L2182" s="5">
        <f>IF('Ventas Pases'!$D2182="Red HEROIC",IFERROR(VLOOKUP('Ventas Pases'!$G2182,'Comisiones HEROIC'!$A$1:$B$11,2,0),15),IF('Ventas Pases'!$D2182="Red HEROIC",15,0))</f>
        <v>15</v>
      </c>
      <c r="M2182">
        <f>IF(pases[[#This Row],[Días Visita]]&lt;7,0,IF(pases[[#This Row],[Días Visita]]&lt;9,1,IF(pases[[#This Row],[Días Visita]]="Ilimitados",0,2)))</f>
        <v>2</v>
      </c>
      <c r="N2182" s="5">
        <f>IF(AND('Ventas Pases'!$A2182="Fuera de Temporada",'Ventas Pases'!$B2182=2019,pases[[#This Row],[Modo de Compra]]="Paquete"),30,0)</f>
        <v>0</v>
      </c>
      <c r="O2182" s="5">
        <f>-SUMIF(lift[Número de pase],pases[[#This Row],[Numero de Pase]],lift[Costo])</f>
        <v>0</v>
      </c>
    </row>
    <row r="2183" spans="1:15" x14ac:dyDescent="0.25">
      <c r="A2183" t="s">
        <v>7</v>
      </c>
      <c r="B2183">
        <v>2018</v>
      </c>
      <c r="C2183">
        <v>43144</v>
      </c>
      <c r="D2183" t="s">
        <v>8</v>
      </c>
      <c r="E2183">
        <v>43153</v>
      </c>
      <c r="F2183">
        <v>5</v>
      </c>
      <c r="G2183" t="s">
        <v>9</v>
      </c>
      <c r="H2183" t="s">
        <v>2201</v>
      </c>
      <c r="I2183" s="5">
        <v>600</v>
      </c>
      <c r="J2183" s="5">
        <f>IFERROR('Ventas Pases'!$I2183/'Ventas Pases'!$F2183,"PASE")</f>
        <v>120</v>
      </c>
      <c r="K2183" t="str">
        <f>IFERROR(VLOOKUP('Ventas Pases'!$J2183,'Comisiones HEROIC'!$E$1:$F$6,2,0),"")</f>
        <v/>
      </c>
      <c r="L2183" s="5">
        <f>IF('Ventas Pases'!$D2183="Red HEROIC",IFERROR(VLOOKUP('Ventas Pases'!$G2183,'Comisiones HEROIC'!$A$1:$B$11,2,0),15),IF('Ventas Pases'!$D2183="Red HEROIC",15,0))</f>
        <v>0</v>
      </c>
      <c r="M2183">
        <f>IF(pases[[#This Row],[Días Visita]]&lt;7,0,IF(pases[[#This Row],[Días Visita]]&lt;9,1,IF(pases[[#This Row],[Días Visita]]="Ilimitados",0,2)))</f>
        <v>0</v>
      </c>
      <c r="N2183" s="5">
        <f>IF(AND('Ventas Pases'!$A2183="Fuera de Temporada",'Ventas Pases'!$B2183=2019,pases[[#This Row],[Modo de Compra]]="Paquete"),30,0)</f>
        <v>0</v>
      </c>
      <c r="O2183" s="5">
        <f>-SUMIF(lift[Número de pase],pases[[#This Row],[Numero de Pase]],lift[Costo])</f>
        <v>0</v>
      </c>
    </row>
    <row r="2184" spans="1:15" x14ac:dyDescent="0.25">
      <c r="A2184" t="s">
        <v>7</v>
      </c>
      <c r="B2184">
        <v>2018</v>
      </c>
      <c r="C2184">
        <v>43137</v>
      </c>
      <c r="D2184" t="s">
        <v>14</v>
      </c>
      <c r="E2184">
        <v>43154</v>
      </c>
      <c r="F2184">
        <v>2</v>
      </c>
      <c r="G2184" t="s">
        <v>15</v>
      </c>
      <c r="H2184" t="s">
        <v>2202</v>
      </c>
      <c r="I2184" s="5">
        <v>280</v>
      </c>
      <c r="J2184" s="5">
        <f>IFERROR('Ventas Pases'!$I2184/'Ventas Pases'!$F2184,"PASE")</f>
        <v>140</v>
      </c>
      <c r="K2184" t="str">
        <f>IFERROR(VLOOKUP('Ventas Pases'!$J2184,'Comisiones HEROIC'!$E$1:$F$6,2,0),"")</f>
        <v/>
      </c>
      <c r="L2184" s="5">
        <f>IF('Ventas Pases'!$D2184="Red HEROIC",IFERROR(VLOOKUP('Ventas Pases'!$G2184,'Comisiones HEROIC'!$A$1:$B$11,2,0),15),IF('Ventas Pases'!$D2184="Red HEROIC",15,0))</f>
        <v>12</v>
      </c>
      <c r="M2184">
        <f>IF(pases[[#This Row],[Días Visita]]&lt;7,0,IF(pases[[#This Row],[Días Visita]]&lt;9,1,IF(pases[[#This Row],[Días Visita]]="Ilimitados",0,2)))</f>
        <v>0</v>
      </c>
      <c r="N2184" s="5">
        <f>IF(AND('Ventas Pases'!$A2184="Fuera de Temporada",'Ventas Pases'!$B2184=2019,pases[[#This Row],[Modo de Compra]]="Paquete"),30,0)</f>
        <v>0</v>
      </c>
      <c r="O2184" s="5">
        <f>-SUMIF(lift[Número de pase],pases[[#This Row],[Numero de Pase]],lift[Costo])</f>
        <v>0</v>
      </c>
    </row>
    <row r="2185" spans="1:15" x14ac:dyDescent="0.25">
      <c r="A2185" t="s">
        <v>13</v>
      </c>
      <c r="B2185">
        <v>2018</v>
      </c>
      <c r="C2185">
        <v>43384</v>
      </c>
      <c r="D2185" t="s">
        <v>8</v>
      </c>
      <c r="E2185">
        <v>43054</v>
      </c>
      <c r="F2185" t="s">
        <v>11</v>
      </c>
      <c r="G2185" t="s">
        <v>9</v>
      </c>
      <c r="H2185" t="s">
        <v>2203</v>
      </c>
      <c r="I2185" s="5">
        <v>1950</v>
      </c>
      <c r="J2185" s="5" t="str">
        <f>IFERROR('Ventas Pases'!$I2185/'Ventas Pases'!$F2185,"PASE")</f>
        <v>PASE</v>
      </c>
      <c r="K2185" t="str">
        <f>IFERROR(VLOOKUP('Ventas Pases'!$J2185,'Comisiones HEROIC'!$E$1:$F$6,2,0),"")</f>
        <v/>
      </c>
      <c r="L2185" s="5">
        <f>IF('Ventas Pases'!$D2185="Red HEROIC",IFERROR(VLOOKUP('Ventas Pases'!$G2185,'Comisiones HEROIC'!$A$1:$B$11,2,0),15),IF('Ventas Pases'!$D2185="Red HEROIC",15,0))</f>
        <v>0</v>
      </c>
      <c r="M2185">
        <f>IF(pases[[#This Row],[Días Visita]]&lt;7,0,IF(pases[[#This Row],[Días Visita]]&lt;9,1,IF(pases[[#This Row],[Días Visita]]="Ilimitados",0,2)))</f>
        <v>0</v>
      </c>
      <c r="N2185" s="5">
        <f>IF(AND('Ventas Pases'!$A2185="Fuera de Temporada",'Ventas Pases'!$B2185=2019,pases[[#This Row],[Modo de Compra]]="Paquete"),30,0)</f>
        <v>0</v>
      </c>
      <c r="O2185" s="5">
        <f>-SUMIF(lift[Número de pase],pases[[#This Row],[Numero de Pase]],lift[Costo])</f>
        <v>-460</v>
      </c>
    </row>
    <row r="2186" spans="1:15" x14ac:dyDescent="0.25">
      <c r="A2186" t="s">
        <v>13</v>
      </c>
      <c r="B2186">
        <v>2019</v>
      </c>
      <c r="C2186">
        <v>43233</v>
      </c>
      <c r="D2186" t="s">
        <v>8</v>
      </c>
      <c r="E2186">
        <v>43311</v>
      </c>
      <c r="F2186">
        <v>3</v>
      </c>
      <c r="G2186" t="s">
        <v>9</v>
      </c>
      <c r="H2186" t="s">
        <v>2204</v>
      </c>
      <c r="I2186" s="5">
        <v>360</v>
      </c>
      <c r="J2186" s="5">
        <f>IFERROR('Ventas Pases'!$I2186/'Ventas Pases'!$F2186,"PASE")</f>
        <v>120</v>
      </c>
      <c r="K2186" t="str">
        <f>IFERROR(VLOOKUP('Ventas Pases'!$J2186,'Comisiones HEROIC'!$E$1:$F$6,2,0),"")</f>
        <v/>
      </c>
      <c r="L2186" s="5">
        <f>IF('Ventas Pases'!$D2186="Red HEROIC",IFERROR(VLOOKUP('Ventas Pases'!$G2186,'Comisiones HEROIC'!$A$1:$B$11,2,0),15),IF('Ventas Pases'!$D2186="Red HEROIC",15,0))</f>
        <v>0</v>
      </c>
      <c r="M2186">
        <f>IF(pases[[#This Row],[Días Visita]]&lt;7,0,IF(pases[[#This Row],[Días Visita]]&lt;9,1,IF(pases[[#This Row],[Días Visita]]="Ilimitados",0,2)))</f>
        <v>0</v>
      </c>
      <c r="N2186" s="5">
        <f>IF(AND('Ventas Pases'!$A2186="Fuera de Temporada",'Ventas Pases'!$B2186=2019,pases[[#This Row],[Modo de Compra]]="Paquete"),30,0)</f>
        <v>0</v>
      </c>
      <c r="O2186" s="5">
        <f>-SUMIF(lift[Número de pase],pases[[#This Row],[Numero de Pase]],lift[Costo])</f>
        <v>0</v>
      </c>
    </row>
    <row r="2187" spans="1:15" x14ac:dyDescent="0.25">
      <c r="A2187" t="s">
        <v>7</v>
      </c>
      <c r="B2187">
        <v>2019</v>
      </c>
      <c r="C2187">
        <v>43504</v>
      </c>
      <c r="D2187" t="s">
        <v>8</v>
      </c>
      <c r="E2187">
        <v>43511</v>
      </c>
      <c r="F2187">
        <v>6</v>
      </c>
      <c r="G2187" t="s">
        <v>9</v>
      </c>
      <c r="H2187" t="s">
        <v>2205</v>
      </c>
      <c r="I2187" s="5">
        <v>720</v>
      </c>
      <c r="J2187" s="5">
        <f>IFERROR('Ventas Pases'!$I2187/'Ventas Pases'!$F2187,"PASE")</f>
        <v>120</v>
      </c>
      <c r="K2187" t="str">
        <f>IFERROR(VLOOKUP('Ventas Pases'!$J2187,'Comisiones HEROIC'!$E$1:$F$6,2,0),"")</f>
        <v/>
      </c>
      <c r="L2187" s="5">
        <f>IF('Ventas Pases'!$D2187="Red HEROIC",IFERROR(VLOOKUP('Ventas Pases'!$G2187,'Comisiones HEROIC'!$A$1:$B$11,2,0),15),IF('Ventas Pases'!$D2187="Red HEROIC",15,0))</f>
        <v>0</v>
      </c>
      <c r="M2187">
        <f>IF(pases[[#This Row],[Días Visita]]&lt;7,0,IF(pases[[#This Row],[Días Visita]]&lt;9,1,IF(pases[[#This Row],[Días Visita]]="Ilimitados",0,2)))</f>
        <v>0</v>
      </c>
      <c r="N2187" s="5">
        <f>IF(AND('Ventas Pases'!$A2187="Fuera de Temporada",'Ventas Pases'!$B2187=2019,pases[[#This Row],[Modo de Compra]]="Paquete"),30,0)</f>
        <v>0</v>
      </c>
      <c r="O2187" s="5">
        <f>-SUMIF(lift[Número de pase],pases[[#This Row],[Numero de Pase]],lift[Costo])</f>
        <v>0</v>
      </c>
    </row>
    <row r="2188" spans="1:15" x14ac:dyDescent="0.25">
      <c r="A2188" t="s">
        <v>13</v>
      </c>
      <c r="B2188">
        <v>2019</v>
      </c>
      <c r="C2188">
        <v>43315</v>
      </c>
      <c r="D2188" t="s">
        <v>17</v>
      </c>
      <c r="E2188">
        <v>43282</v>
      </c>
      <c r="F2188">
        <v>2</v>
      </c>
      <c r="G2188" t="s">
        <v>9</v>
      </c>
      <c r="H2188" t="s">
        <v>2206</v>
      </c>
      <c r="I2188" s="5">
        <v>200</v>
      </c>
      <c r="J2188" s="5">
        <f>IFERROR('Ventas Pases'!$I2188/'Ventas Pases'!$F2188,"PASE")</f>
        <v>100</v>
      </c>
      <c r="K2188" t="str">
        <f>IFERROR(VLOOKUP('Ventas Pases'!$J2188,'Comisiones HEROIC'!$E$1:$F$6,2,0),"")</f>
        <v>Ridossan Hotel</v>
      </c>
      <c r="L2188" s="5">
        <f>IF('Ventas Pases'!$D2188="Red HEROIC",IFERROR(VLOOKUP('Ventas Pases'!$G2188,'Comisiones HEROIC'!$A$1:$B$11,2,0),15),IF('Ventas Pases'!$D2188="Red HEROIC",15,0))</f>
        <v>0</v>
      </c>
      <c r="M2188">
        <f>IF(pases[[#This Row],[Días Visita]]&lt;7,0,IF(pases[[#This Row],[Días Visita]]&lt;9,1,IF(pases[[#This Row],[Días Visita]]="Ilimitados",0,2)))</f>
        <v>0</v>
      </c>
      <c r="N2188" s="5">
        <f>IF(AND('Ventas Pases'!$A2188="Fuera de Temporada",'Ventas Pases'!$B2188=2019,pases[[#This Row],[Modo de Compra]]="Paquete"),30,0)</f>
        <v>30</v>
      </c>
      <c r="O2188" s="5">
        <f>-SUMIF(lift[Número de pase],pases[[#This Row],[Numero de Pase]],lift[Costo])</f>
        <v>0</v>
      </c>
    </row>
    <row r="2189" spans="1:15" x14ac:dyDescent="0.25">
      <c r="A2189" t="s">
        <v>7</v>
      </c>
      <c r="B2189">
        <v>2019</v>
      </c>
      <c r="C2189">
        <v>43507</v>
      </c>
      <c r="D2189" t="s">
        <v>14</v>
      </c>
      <c r="E2189">
        <v>43502</v>
      </c>
      <c r="F2189">
        <v>3</v>
      </c>
      <c r="G2189" t="s">
        <v>19</v>
      </c>
      <c r="H2189" t="s">
        <v>2207</v>
      </c>
      <c r="I2189" s="5">
        <v>420</v>
      </c>
      <c r="J2189" s="5">
        <f>IFERROR('Ventas Pases'!$I2189/'Ventas Pases'!$F2189,"PASE")</f>
        <v>140</v>
      </c>
      <c r="K2189" t="str">
        <f>IFERROR(VLOOKUP('Ventas Pases'!$J2189,'Comisiones HEROIC'!$E$1:$F$6,2,0),"")</f>
        <v/>
      </c>
      <c r="L2189" s="5">
        <f>IF('Ventas Pases'!$D2189="Red HEROIC",IFERROR(VLOOKUP('Ventas Pases'!$G2189,'Comisiones HEROIC'!$A$1:$B$11,2,0),15),IF('Ventas Pases'!$D2189="Red HEROIC",15,0))</f>
        <v>15</v>
      </c>
      <c r="M2189">
        <f>IF(pases[[#This Row],[Días Visita]]&lt;7,0,IF(pases[[#This Row],[Días Visita]]&lt;9,1,IF(pases[[#This Row],[Días Visita]]="Ilimitados",0,2)))</f>
        <v>0</v>
      </c>
      <c r="N2189" s="5">
        <f>IF(AND('Ventas Pases'!$A2189="Fuera de Temporada",'Ventas Pases'!$B2189=2019,pases[[#This Row],[Modo de Compra]]="Paquete"),30,0)</f>
        <v>0</v>
      </c>
      <c r="O2189" s="5">
        <f>-SUMIF(lift[Número de pase],pases[[#This Row],[Numero de Pase]],lift[Costo])</f>
        <v>0</v>
      </c>
    </row>
    <row r="2190" spans="1:15" x14ac:dyDescent="0.25">
      <c r="A2190" t="s">
        <v>7</v>
      </c>
      <c r="B2190">
        <v>2018</v>
      </c>
      <c r="C2190">
        <v>43177</v>
      </c>
      <c r="D2190" t="s">
        <v>8</v>
      </c>
      <c r="E2190">
        <v>43173</v>
      </c>
      <c r="F2190">
        <v>8</v>
      </c>
      <c r="G2190" t="s">
        <v>9</v>
      </c>
      <c r="H2190" t="s">
        <v>2208</v>
      </c>
      <c r="I2190" s="5">
        <v>960</v>
      </c>
      <c r="J2190" s="5">
        <f>IFERROR('Ventas Pases'!$I2190/'Ventas Pases'!$F2190,"PASE")</f>
        <v>120</v>
      </c>
      <c r="K2190" t="str">
        <f>IFERROR(VLOOKUP('Ventas Pases'!$J2190,'Comisiones HEROIC'!$E$1:$F$6,2,0),"")</f>
        <v/>
      </c>
      <c r="L2190" s="5">
        <f>IF('Ventas Pases'!$D2190="Red HEROIC",IFERROR(VLOOKUP('Ventas Pases'!$G2190,'Comisiones HEROIC'!$A$1:$B$11,2,0),15),IF('Ventas Pases'!$D2190="Red HEROIC",15,0))</f>
        <v>0</v>
      </c>
      <c r="M2190">
        <f>IF(pases[[#This Row],[Días Visita]]&lt;7,0,IF(pases[[#This Row],[Días Visita]]&lt;9,1,IF(pases[[#This Row],[Días Visita]]="Ilimitados",0,2)))</f>
        <v>1</v>
      </c>
      <c r="N2190" s="5">
        <f>IF(AND('Ventas Pases'!$A2190="Fuera de Temporada",'Ventas Pases'!$B2190=2019,pases[[#This Row],[Modo de Compra]]="Paquete"),30,0)</f>
        <v>0</v>
      </c>
      <c r="O2190" s="5">
        <f>-SUMIF(lift[Número de pase],pases[[#This Row],[Numero de Pase]],lift[Costo])</f>
        <v>0</v>
      </c>
    </row>
    <row r="2191" spans="1:15" x14ac:dyDescent="0.25">
      <c r="A2191" t="s">
        <v>7</v>
      </c>
      <c r="B2191">
        <v>2019</v>
      </c>
      <c r="C2191">
        <v>43427</v>
      </c>
      <c r="D2191" t="s">
        <v>8</v>
      </c>
      <c r="E2191">
        <v>43469</v>
      </c>
      <c r="F2191">
        <v>8</v>
      </c>
      <c r="G2191" t="s">
        <v>9</v>
      </c>
      <c r="H2191" t="s">
        <v>2209</v>
      </c>
      <c r="I2191" s="5">
        <v>960</v>
      </c>
      <c r="J2191" s="5">
        <f>IFERROR('Ventas Pases'!$I2191/'Ventas Pases'!$F2191,"PASE")</f>
        <v>120</v>
      </c>
      <c r="K2191" t="str">
        <f>IFERROR(VLOOKUP('Ventas Pases'!$J2191,'Comisiones HEROIC'!$E$1:$F$6,2,0),"")</f>
        <v/>
      </c>
      <c r="L2191" s="5">
        <f>IF('Ventas Pases'!$D2191="Red HEROIC",IFERROR(VLOOKUP('Ventas Pases'!$G2191,'Comisiones HEROIC'!$A$1:$B$11,2,0),15),IF('Ventas Pases'!$D2191="Red HEROIC",15,0))</f>
        <v>0</v>
      </c>
      <c r="M2191">
        <f>IF(pases[[#This Row],[Días Visita]]&lt;7,0,IF(pases[[#This Row],[Días Visita]]&lt;9,1,IF(pases[[#This Row],[Días Visita]]="Ilimitados",0,2)))</f>
        <v>1</v>
      </c>
      <c r="N2191" s="5">
        <f>IF(AND('Ventas Pases'!$A2191="Fuera de Temporada",'Ventas Pases'!$B2191=2019,pases[[#This Row],[Modo de Compra]]="Paquete"),30,0)</f>
        <v>0</v>
      </c>
      <c r="O2191" s="5">
        <f>-SUMIF(lift[Número de pase],pases[[#This Row],[Numero de Pase]],lift[Costo])</f>
        <v>0</v>
      </c>
    </row>
    <row r="2192" spans="1:15" x14ac:dyDescent="0.25">
      <c r="A2192" t="s">
        <v>7</v>
      </c>
      <c r="B2192">
        <v>2019</v>
      </c>
      <c r="C2192">
        <v>43472</v>
      </c>
      <c r="D2192" t="s">
        <v>17</v>
      </c>
      <c r="E2192">
        <v>43517</v>
      </c>
      <c r="F2192">
        <v>2</v>
      </c>
      <c r="G2192" t="s">
        <v>9</v>
      </c>
      <c r="H2192" t="s">
        <v>2210</v>
      </c>
      <c r="I2192" s="5">
        <v>210</v>
      </c>
      <c r="J2192" s="5">
        <f>IFERROR('Ventas Pases'!$I2192/'Ventas Pases'!$F2192,"PASE")</f>
        <v>105</v>
      </c>
      <c r="K2192" t="str">
        <f>IFERROR(VLOOKUP('Ventas Pases'!$J2192,'Comisiones HEROIC'!$E$1:$F$6,2,0),"")</f>
        <v>OI Hotels</v>
      </c>
      <c r="L2192" s="5">
        <f>IF('Ventas Pases'!$D2192="Red HEROIC",IFERROR(VLOOKUP('Ventas Pases'!$G2192,'Comisiones HEROIC'!$A$1:$B$11,2,0),15),IF('Ventas Pases'!$D2192="Red HEROIC",15,0))</f>
        <v>0</v>
      </c>
      <c r="M2192">
        <f>IF(pases[[#This Row],[Días Visita]]&lt;7,0,IF(pases[[#This Row],[Días Visita]]&lt;9,1,IF(pases[[#This Row],[Días Visita]]="Ilimitados",0,2)))</f>
        <v>0</v>
      </c>
      <c r="N2192" s="5">
        <f>IF(AND('Ventas Pases'!$A2192="Fuera de Temporada",'Ventas Pases'!$B2192=2019,pases[[#This Row],[Modo de Compra]]="Paquete"),30,0)</f>
        <v>0</v>
      </c>
      <c r="O2192" s="5">
        <f>-SUMIF(lift[Número de pase],pases[[#This Row],[Numero de Pase]],lift[Costo])</f>
        <v>0</v>
      </c>
    </row>
    <row r="2193" spans="1:15" x14ac:dyDescent="0.25">
      <c r="A2193" t="s">
        <v>7</v>
      </c>
      <c r="B2193">
        <v>2018</v>
      </c>
      <c r="C2193">
        <v>43103</v>
      </c>
      <c r="D2193" t="s">
        <v>8</v>
      </c>
      <c r="E2193">
        <v>43054</v>
      </c>
      <c r="F2193" t="s">
        <v>11</v>
      </c>
      <c r="G2193" t="s">
        <v>9</v>
      </c>
      <c r="H2193" t="s">
        <v>2211</v>
      </c>
      <c r="I2193" s="5">
        <v>1950</v>
      </c>
      <c r="J2193" s="5" t="str">
        <f>IFERROR('Ventas Pases'!$I2193/'Ventas Pases'!$F2193,"PASE")</f>
        <v>PASE</v>
      </c>
      <c r="K2193" t="str">
        <f>IFERROR(VLOOKUP('Ventas Pases'!$J2193,'Comisiones HEROIC'!$E$1:$F$6,2,0),"")</f>
        <v/>
      </c>
      <c r="L2193" s="5">
        <f>IF('Ventas Pases'!$D2193="Red HEROIC",IFERROR(VLOOKUP('Ventas Pases'!$G2193,'Comisiones HEROIC'!$A$1:$B$11,2,0),15),IF('Ventas Pases'!$D2193="Red HEROIC",15,0))</f>
        <v>0</v>
      </c>
      <c r="M2193">
        <f>IF(pases[[#This Row],[Días Visita]]&lt;7,0,IF(pases[[#This Row],[Días Visita]]&lt;9,1,IF(pases[[#This Row],[Días Visita]]="Ilimitados",0,2)))</f>
        <v>0</v>
      </c>
      <c r="N2193" s="5">
        <f>IF(AND('Ventas Pases'!$A2193="Fuera de Temporada",'Ventas Pases'!$B2193=2019,pases[[#This Row],[Modo de Compra]]="Paquete"),30,0)</f>
        <v>0</v>
      </c>
      <c r="O2193" s="5">
        <f>-SUMIF(lift[Número de pase],pases[[#This Row],[Numero de Pase]],lift[Costo])</f>
        <v>-184</v>
      </c>
    </row>
    <row r="2194" spans="1:15" x14ac:dyDescent="0.25">
      <c r="A2194" t="s">
        <v>7</v>
      </c>
      <c r="B2194">
        <v>2019</v>
      </c>
      <c r="C2194">
        <v>43530</v>
      </c>
      <c r="D2194" t="s">
        <v>8</v>
      </c>
      <c r="E2194">
        <v>43544</v>
      </c>
      <c r="F2194">
        <v>3</v>
      </c>
      <c r="G2194" t="s">
        <v>9</v>
      </c>
      <c r="H2194" t="s">
        <v>2212</v>
      </c>
      <c r="I2194" s="5">
        <v>360</v>
      </c>
      <c r="J2194" s="5">
        <f>IFERROR('Ventas Pases'!$I2194/'Ventas Pases'!$F2194,"PASE")</f>
        <v>120</v>
      </c>
      <c r="K2194" t="str">
        <f>IFERROR(VLOOKUP('Ventas Pases'!$J2194,'Comisiones HEROIC'!$E$1:$F$6,2,0),"")</f>
        <v/>
      </c>
      <c r="L2194" s="5">
        <f>IF('Ventas Pases'!$D2194="Red HEROIC",IFERROR(VLOOKUP('Ventas Pases'!$G2194,'Comisiones HEROIC'!$A$1:$B$11,2,0),15),IF('Ventas Pases'!$D2194="Red HEROIC",15,0))</f>
        <v>0</v>
      </c>
      <c r="M2194">
        <f>IF(pases[[#This Row],[Días Visita]]&lt;7,0,IF(pases[[#This Row],[Días Visita]]&lt;9,1,IF(pases[[#This Row],[Días Visita]]="Ilimitados",0,2)))</f>
        <v>0</v>
      </c>
      <c r="N2194" s="5">
        <f>IF(AND('Ventas Pases'!$A2194="Fuera de Temporada",'Ventas Pases'!$B2194=2019,pases[[#This Row],[Modo de Compra]]="Paquete"),30,0)</f>
        <v>0</v>
      </c>
      <c r="O2194" s="5">
        <f>-SUMIF(lift[Número de pase],pases[[#This Row],[Numero de Pase]],lift[Costo])</f>
        <v>0</v>
      </c>
    </row>
    <row r="2195" spans="1:15" x14ac:dyDescent="0.25">
      <c r="A2195" t="s">
        <v>7</v>
      </c>
      <c r="B2195">
        <v>2019</v>
      </c>
      <c r="C2195">
        <v>43498</v>
      </c>
      <c r="D2195" t="s">
        <v>17</v>
      </c>
      <c r="E2195">
        <v>43501</v>
      </c>
      <c r="F2195">
        <v>8</v>
      </c>
      <c r="G2195" t="s">
        <v>9</v>
      </c>
      <c r="H2195" t="s">
        <v>2213</v>
      </c>
      <c r="I2195" s="5">
        <v>880</v>
      </c>
      <c r="J2195" s="5">
        <f>IFERROR('Ventas Pases'!$I2195/'Ventas Pases'!$F2195,"PASE")</f>
        <v>110</v>
      </c>
      <c r="K2195" t="str">
        <f>IFERROR(VLOOKUP('Ventas Pases'!$J2195,'Comisiones HEROIC'!$E$1:$F$6,2,0),"")</f>
        <v>Elton Hotel</v>
      </c>
      <c r="L2195" s="5">
        <f>IF('Ventas Pases'!$D2195="Red HEROIC",IFERROR(VLOOKUP('Ventas Pases'!$G2195,'Comisiones HEROIC'!$A$1:$B$11,2,0),15),IF('Ventas Pases'!$D2195="Red HEROIC",15,0))</f>
        <v>0</v>
      </c>
      <c r="M2195">
        <f>IF(pases[[#This Row],[Días Visita]]&lt;7,0,IF(pases[[#This Row],[Días Visita]]&lt;9,1,IF(pases[[#This Row],[Días Visita]]="Ilimitados",0,2)))</f>
        <v>1</v>
      </c>
      <c r="N2195" s="5">
        <f>IF(AND('Ventas Pases'!$A2195="Fuera de Temporada",'Ventas Pases'!$B2195=2019,pases[[#This Row],[Modo de Compra]]="Paquete"),30,0)</f>
        <v>0</v>
      </c>
      <c r="O2195" s="5">
        <f>-SUMIF(lift[Número de pase],pases[[#This Row],[Numero de Pase]],lift[Costo])</f>
        <v>0</v>
      </c>
    </row>
    <row r="2196" spans="1:15" x14ac:dyDescent="0.25">
      <c r="A2196" t="s">
        <v>13</v>
      </c>
      <c r="B2196">
        <v>2019</v>
      </c>
      <c r="C2196">
        <v>43361</v>
      </c>
      <c r="D2196" t="s">
        <v>14</v>
      </c>
      <c r="E2196">
        <v>43281</v>
      </c>
      <c r="F2196">
        <v>7</v>
      </c>
      <c r="G2196" t="s">
        <v>19</v>
      </c>
      <c r="H2196" t="s">
        <v>2214</v>
      </c>
      <c r="I2196" s="5">
        <v>980</v>
      </c>
      <c r="J2196" s="5">
        <f>IFERROR('Ventas Pases'!$I2196/'Ventas Pases'!$F2196,"PASE")</f>
        <v>140</v>
      </c>
      <c r="K2196" t="str">
        <f>IFERROR(VLOOKUP('Ventas Pases'!$J2196,'Comisiones HEROIC'!$E$1:$F$6,2,0),"")</f>
        <v/>
      </c>
      <c r="L2196" s="5">
        <f>IF('Ventas Pases'!$D2196="Red HEROIC",IFERROR(VLOOKUP('Ventas Pases'!$G2196,'Comisiones HEROIC'!$A$1:$B$11,2,0),15),IF('Ventas Pases'!$D2196="Red HEROIC",15,0))</f>
        <v>15</v>
      </c>
      <c r="M2196">
        <f>IF(pases[[#This Row],[Días Visita]]&lt;7,0,IF(pases[[#This Row],[Días Visita]]&lt;9,1,IF(pases[[#This Row],[Días Visita]]="Ilimitados",0,2)))</f>
        <v>1</v>
      </c>
      <c r="N2196" s="5">
        <f>IF(AND('Ventas Pases'!$A2196="Fuera de Temporada",'Ventas Pases'!$B2196=2019,pases[[#This Row],[Modo de Compra]]="Paquete"),30,0)</f>
        <v>0</v>
      </c>
      <c r="O2196" s="5">
        <f>-SUMIF(lift[Número de pase],pases[[#This Row],[Numero de Pase]],lift[Costo])</f>
        <v>0</v>
      </c>
    </row>
    <row r="2197" spans="1:15" x14ac:dyDescent="0.25">
      <c r="A2197" t="s">
        <v>13</v>
      </c>
      <c r="B2197">
        <v>2019</v>
      </c>
      <c r="C2197">
        <v>43369</v>
      </c>
      <c r="D2197" t="s">
        <v>14</v>
      </c>
      <c r="E2197">
        <v>43315</v>
      </c>
      <c r="F2197">
        <v>8</v>
      </c>
      <c r="G2197" t="s">
        <v>15</v>
      </c>
      <c r="H2197" t="s">
        <v>2215</v>
      </c>
      <c r="I2197" s="5">
        <v>1120</v>
      </c>
      <c r="J2197" s="5">
        <f>IFERROR('Ventas Pases'!$I2197/'Ventas Pases'!$F2197,"PASE")</f>
        <v>140</v>
      </c>
      <c r="K2197" t="str">
        <f>IFERROR(VLOOKUP('Ventas Pases'!$J2197,'Comisiones HEROIC'!$E$1:$F$6,2,0),"")</f>
        <v/>
      </c>
      <c r="L2197" s="5">
        <f>IF('Ventas Pases'!$D2197="Red HEROIC",IFERROR(VLOOKUP('Ventas Pases'!$G2197,'Comisiones HEROIC'!$A$1:$B$11,2,0),15),IF('Ventas Pases'!$D2197="Red HEROIC",15,0))</f>
        <v>12</v>
      </c>
      <c r="M2197">
        <f>IF(pases[[#This Row],[Días Visita]]&lt;7,0,IF(pases[[#This Row],[Días Visita]]&lt;9,1,IF(pases[[#This Row],[Días Visita]]="Ilimitados",0,2)))</f>
        <v>1</v>
      </c>
      <c r="N2197" s="5">
        <f>IF(AND('Ventas Pases'!$A2197="Fuera de Temporada",'Ventas Pases'!$B2197=2019,pases[[#This Row],[Modo de Compra]]="Paquete"),30,0)</f>
        <v>0</v>
      </c>
      <c r="O2197" s="5">
        <f>-SUMIF(lift[Número de pase],pases[[#This Row],[Numero de Pase]],lift[Costo])</f>
        <v>0</v>
      </c>
    </row>
    <row r="2198" spans="1:15" x14ac:dyDescent="0.25">
      <c r="A2198" t="s">
        <v>13</v>
      </c>
      <c r="B2198">
        <v>2018</v>
      </c>
      <c r="C2198">
        <v>43308</v>
      </c>
      <c r="D2198" t="s">
        <v>8</v>
      </c>
      <c r="E2198">
        <v>43054</v>
      </c>
      <c r="F2198" t="s">
        <v>11</v>
      </c>
      <c r="G2198" t="s">
        <v>9</v>
      </c>
      <c r="H2198" t="s">
        <v>2216</v>
      </c>
      <c r="I2198" s="5">
        <v>1950</v>
      </c>
      <c r="J2198" s="5" t="str">
        <f>IFERROR('Ventas Pases'!$I2198/'Ventas Pases'!$F2198,"PASE")</f>
        <v>PASE</v>
      </c>
      <c r="K2198" t="str">
        <f>IFERROR(VLOOKUP('Ventas Pases'!$J2198,'Comisiones HEROIC'!$E$1:$F$6,2,0),"")</f>
        <v/>
      </c>
      <c r="L2198" s="5">
        <f>IF('Ventas Pases'!$D2198="Red HEROIC",IFERROR(VLOOKUP('Ventas Pases'!$G2198,'Comisiones HEROIC'!$A$1:$B$11,2,0),15),IF('Ventas Pases'!$D2198="Red HEROIC",15,0))</f>
        <v>0</v>
      </c>
      <c r="M2198">
        <f>IF(pases[[#This Row],[Días Visita]]&lt;7,0,IF(pases[[#This Row],[Días Visita]]&lt;9,1,IF(pases[[#This Row],[Días Visita]]="Ilimitados",0,2)))</f>
        <v>0</v>
      </c>
      <c r="N2198" s="5">
        <f>IF(AND('Ventas Pases'!$A2198="Fuera de Temporada",'Ventas Pases'!$B2198=2019,pases[[#This Row],[Modo de Compra]]="Paquete"),30,0)</f>
        <v>0</v>
      </c>
      <c r="O2198" s="5">
        <f>-SUMIF(lift[Número de pase],pases[[#This Row],[Numero de Pase]],lift[Costo])</f>
        <v>0</v>
      </c>
    </row>
    <row r="2199" spans="1:15" x14ac:dyDescent="0.25">
      <c r="A2199" t="s">
        <v>13</v>
      </c>
      <c r="B2199">
        <v>2018</v>
      </c>
      <c r="C2199">
        <v>43265</v>
      </c>
      <c r="D2199" t="s">
        <v>8</v>
      </c>
      <c r="E2199">
        <v>43054</v>
      </c>
      <c r="F2199" t="s">
        <v>11</v>
      </c>
      <c r="G2199" t="s">
        <v>9</v>
      </c>
      <c r="H2199" t="s">
        <v>2217</v>
      </c>
      <c r="I2199" s="5">
        <v>1950</v>
      </c>
      <c r="J2199" s="5" t="str">
        <f>IFERROR('Ventas Pases'!$I2199/'Ventas Pases'!$F2199,"PASE")</f>
        <v>PASE</v>
      </c>
      <c r="K2199" t="str">
        <f>IFERROR(VLOOKUP('Ventas Pases'!$J2199,'Comisiones HEROIC'!$E$1:$F$6,2,0),"")</f>
        <v/>
      </c>
      <c r="L2199" s="5">
        <f>IF('Ventas Pases'!$D2199="Red HEROIC",IFERROR(VLOOKUP('Ventas Pases'!$G2199,'Comisiones HEROIC'!$A$1:$B$11,2,0),15),IF('Ventas Pases'!$D2199="Red HEROIC",15,0))</f>
        <v>0</v>
      </c>
      <c r="M2199">
        <f>IF(pases[[#This Row],[Días Visita]]&lt;7,0,IF(pases[[#This Row],[Días Visita]]&lt;9,1,IF(pases[[#This Row],[Días Visita]]="Ilimitados",0,2)))</f>
        <v>0</v>
      </c>
      <c r="N2199" s="5">
        <f>IF(AND('Ventas Pases'!$A2199="Fuera de Temporada",'Ventas Pases'!$B2199=2019,pases[[#This Row],[Modo de Compra]]="Paquete"),30,0)</f>
        <v>0</v>
      </c>
      <c r="O2199" s="5">
        <f>-SUMIF(lift[Número de pase],pases[[#This Row],[Numero de Pase]],lift[Costo])</f>
        <v>-276</v>
      </c>
    </row>
    <row r="2200" spans="1:15" x14ac:dyDescent="0.25">
      <c r="A2200" t="s">
        <v>7</v>
      </c>
      <c r="B2200">
        <v>2019</v>
      </c>
      <c r="C2200">
        <v>43540</v>
      </c>
      <c r="D2200" t="s">
        <v>17</v>
      </c>
      <c r="E2200">
        <v>43546</v>
      </c>
      <c r="F2200">
        <v>2</v>
      </c>
      <c r="G2200" t="s">
        <v>9</v>
      </c>
      <c r="H2200" t="s">
        <v>2218</v>
      </c>
      <c r="I2200" s="5">
        <v>220</v>
      </c>
      <c r="J2200" s="5">
        <f>IFERROR('Ventas Pases'!$I2200/'Ventas Pases'!$F2200,"PASE")</f>
        <v>110</v>
      </c>
      <c r="K2200" t="str">
        <f>IFERROR(VLOOKUP('Ventas Pases'!$J2200,'Comisiones HEROIC'!$E$1:$F$6,2,0),"")</f>
        <v>Elton Hotel</v>
      </c>
      <c r="L2200" s="5">
        <f>IF('Ventas Pases'!$D2200="Red HEROIC",IFERROR(VLOOKUP('Ventas Pases'!$G2200,'Comisiones HEROIC'!$A$1:$B$11,2,0),15),IF('Ventas Pases'!$D2200="Red HEROIC",15,0))</f>
        <v>0</v>
      </c>
      <c r="M2200">
        <f>IF(pases[[#This Row],[Días Visita]]&lt;7,0,IF(pases[[#This Row],[Días Visita]]&lt;9,1,IF(pases[[#This Row],[Días Visita]]="Ilimitados",0,2)))</f>
        <v>0</v>
      </c>
      <c r="N2200" s="5">
        <f>IF(AND('Ventas Pases'!$A2200="Fuera de Temporada",'Ventas Pases'!$B2200=2019,pases[[#This Row],[Modo de Compra]]="Paquete"),30,0)</f>
        <v>0</v>
      </c>
      <c r="O2200" s="5">
        <f>-SUMIF(lift[Número de pase],pases[[#This Row],[Numero de Pase]],lift[Costo])</f>
        <v>0</v>
      </c>
    </row>
    <row r="2201" spans="1:15" x14ac:dyDescent="0.25">
      <c r="A2201" t="s">
        <v>7</v>
      </c>
      <c r="B2201">
        <v>2019</v>
      </c>
      <c r="C2201">
        <v>43516</v>
      </c>
      <c r="D2201" t="s">
        <v>60</v>
      </c>
      <c r="E2201">
        <v>43419</v>
      </c>
      <c r="F2201" t="s">
        <v>11</v>
      </c>
      <c r="G2201" t="s">
        <v>9</v>
      </c>
      <c r="H2201" t="s">
        <v>2219</v>
      </c>
      <c r="I2201" s="5">
        <v>1950</v>
      </c>
      <c r="J2201" s="5" t="str">
        <f>IFERROR('Ventas Pases'!$I2201/'Ventas Pases'!$F2201,"PASE")</f>
        <v>PASE</v>
      </c>
      <c r="K2201" t="str">
        <f>IFERROR(VLOOKUP('Ventas Pases'!$J2201,'Comisiones HEROIC'!$E$1:$F$6,2,0),"")</f>
        <v/>
      </c>
      <c r="L2201" s="5">
        <f>IF('Ventas Pases'!$D2201="Red HEROIC",IFERROR(VLOOKUP('Ventas Pases'!$G2201,'Comisiones HEROIC'!$A$1:$B$11,2,0),15),IF('Ventas Pases'!$D2201="Red HEROIC",15,0))</f>
        <v>0</v>
      </c>
      <c r="M2201">
        <f>IF(pases[[#This Row],[Días Visita]]&lt;7,0,IF(pases[[#This Row],[Días Visita]]&lt;9,1,IF(pases[[#This Row],[Días Visita]]="Ilimitados",0,2)))</f>
        <v>0</v>
      </c>
      <c r="N2201" s="5">
        <f>IF(AND('Ventas Pases'!$A2201="Fuera de Temporada",'Ventas Pases'!$B2201=2019,pases[[#This Row],[Modo de Compra]]="Paquete"),30,0)</f>
        <v>0</v>
      </c>
      <c r="O2201" s="5">
        <f>-SUMIF(lift[Número de pase],pases[[#This Row],[Numero de Pase]],lift[Costo])</f>
        <v>-828</v>
      </c>
    </row>
    <row r="2202" spans="1:15" x14ac:dyDescent="0.25">
      <c r="A2202" t="s">
        <v>7</v>
      </c>
      <c r="B2202">
        <v>2019</v>
      </c>
      <c r="C2202">
        <v>43518</v>
      </c>
      <c r="D2202" t="s">
        <v>8</v>
      </c>
      <c r="E2202">
        <v>43519</v>
      </c>
      <c r="F2202">
        <v>4</v>
      </c>
      <c r="G2202" t="s">
        <v>9</v>
      </c>
      <c r="H2202" t="s">
        <v>2220</v>
      </c>
      <c r="I2202" s="5">
        <v>480</v>
      </c>
      <c r="J2202" s="5">
        <f>IFERROR('Ventas Pases'!$I2202/'Ventas Pases'!$F2202,"PASE")</f>
        <v>120</v>
      </c>
      <c r="K2202" t="str">
        <f>IFERROR(VLOOKUP('Ventas Pases'!$J2202,'Comisiones HEROIC'!$E$1:$F$6,2,0),"")</f>
        <v/>
      </c>
      <c r="L2202" s="5">
        <f>IF('Ventas Pases'!$D2202="Red HEROIC",IFERROR(VLOOKUP('Ventas Pases'!$G2202,'Comisiones HEROIC'!$A$1:$B$11,2,0),15),IF('Ventas Pases'!$D2202="Red HEROIC",15,0))</f>
        <v>0</v>
      </c>
      <c r="M2202">
        <f>IF(pases[[#This Row],[Días Visita]]&lt;7,0,IF(pases[[#This Row],[Días Visita]]&lt;9,1,IF(pases[[#This Row],[Días Visita]]="Ilimitados",0,2)))</f>
        <v>0</v>
      </c>
      <c r="N2202" s="5">
        <f>IF(AND('Ventas Pases'!$A2202="Fuera de Temporada",'Ventas Pases'!$B2202=2019,pases[[#This Row],[Modo de Compra]]="Paquete"),30,0)</f>
        <v>0</v>
      </c>
      <c r="O2202" s="5">
        <f>-SUMIF(lift[Número de pase],pases[[#This Row],[Numero de Pase]],lift[Costo])</f>
        <v>0</v>
      </c>
    </row>
    <row r="2203" spans="1:15" x14ac:dyDescent="0.25">
      <c r="A2203" t="s">
        <v>7</v>
      </c>
      <c r="B2203">
        <v>2019</v>
      </c>
      <c r="C2203">
        <v>43475</v>
      </c>
      <c r="D2203" t="s">
        <v>17</v>
      </c>
      <c r="E2203">
        <v>43476</v>
      </c>
      <c r="F2203">
        <v>7</v>
      </c>
      <c r="G2203" t="s">
        <v>9</v>
      </c>
      <c r="H2203" t="s">
        <v>2221</v>
      </c>
      <c r="I2203" s="5">
        <v>700</v>
      </c>
      <c r="J2203" s="5">
        <f>IFERROR('Ventas Pases'!$I2203/'Ventas Pases'!$F2203,"PASE")</f>
        <v>100</v>
      </c>
      <c r="K2203" t="str">
        <f>IFERROR(VLOOKUP('Ventas Pases'!$J2203,'Comisiones HEROIC'!$E$1:$F$6,2,0),"")</f>
        <v>Ridossan Hotel</v>
      </c>
      <c r="L2203" s="5">
        <f>IF('Ventas Pases'!$D2203="Red HEROIC",IFERROR(VLOOKUP('Ventas Pases'!$G2203,'Comisiones HEROIC'!$A$1:$B$11,2,0),15),IF('Ventas Pases'!$D2203="Red HEROIC",15,0))</f>
        <v>0</v>
      </c>
      <c r="M2203">
        <f>IF(pases[[#This Row],[Días Visita]]&lt;7,0,IF(pases[[#This Row],[Días Visita]]&lt;9,1,IF(pases[[#This Row],[Días Visita]]="Ilimitados",0,2)))</f>
        <v>1</v>
      </c>
      <c r="N2203" s="5">
        <f>IF(AND('Ventas Pases'!$A2203="Fuera de Temporada",'Ventas Pases'!$B2203=2019,pases[[#This Row],[Modo de Compra]]="Paquete"),30,0)</f>
        <v>0</v>
      </c>
      <c r="O2203" s="5">
        <f>-SUMIF(lift[Número de pase],pases[[#This Row],[Numero de Pase]],lift[Costo])</f>
        <v>0</v>
      </c>
    </row>
    <row r="2204" spans="1:15" x14ac:dyDescent="0.25">
      <c r="A2204" t="s">
        <v>7</v>
      </c>
      <c r="B2204">
        <v>2018</v>
      </c>
      <c r="C2204">
        <v>43180</v>
      </c>
      <c r="D2204" t="s">
        <v>14</v>
      </c>
      <c r="E2204">
        <v>43178</v>
      </c>
      <c r="F2204">
        <v>2</v>
      </c>
      <c r="G2204" t="s">
        <v>15</v>
      </c>
      <c r="H2204" t="s">
        <v>2222</v>
      </c>
      <c r="I2204" s="5">
        <v>280</v>
      </c>
      <c r="J2204" s="5">
        <f>IFERROR('Ventas Pases'!$I2204/'Ventas Pases'!$F2204,"PASE")</f>
        <v>140</v>
      </c>
      <c r="K2204" t="str">
        <f>IFERROR(VLOOKUP('Ventas Pases'!$J2204,'Comisiones HEROIC'!$E$1:$F$6,2,0),"")</f>
        <v/>
      </c>
      <c r="L2204" s="5">
        <f>IF('Ventas Pases'!$D2204="Red HEROIC",IFERROR(VLOOKUP('Ventas Pases'!$G2204,'Comisiones HEROIC'!$A$1:$B$11,2,0),15),IF('Ventas Pases'!$D2204="Red HEROIC",15,0))</f>
        <v>12</v>
      </c>
      <c r="M2204">
        <f>IF(pases[[#This Row],[Días Visita]]&lt;7,0,IF(pases[[#This Row],[Días Visita]]&lt;9,1,IF(pases[[#This Row],[Días Visita]]="Ilimitados",0,2)))</f>
        <v>0</v>
      </c>
      <c r="N2204" s="5">
        <f>IF(AND('Ventas Pases'!$A2204="Fuera de Temporada",'Ventas Pases'!$B2204=2019,pases[[#This Row],[Modo de Compra]]="Paquete"),30,0)</f>
        <v>0</v>
      </c>
      <c r="O2204" s="5">
        <f>-SUMIF(lift[Número de pase],pases[[#This Row],[Numero de Pase]],lift[Costo])</f>
        <v>0</v>
      </c>
    </row>
    <row r="2205" spans="1:15" x14ac:dyDescent="0.25">
      <c r="A2205" t="s">
        <v>7</v>
      </c>
      <c r="B2205">
        <v>2019</v>
      </c>
      <c r="C2205">
        <v>43518</v>
      </c>
      <c r="D2205" t="s">
        <v>14</v>
      </c>
      <c r="E2205">
        <v>43512</v>
      </c>
      <c r="F2205">
        <v>6</v>
      </c>
      <c r="G2205" t="s">
        <v>15</v>
      </c>
      <c r="H2205" t="s">
        <v>2223</v>
      </c>
      <c r="I2205" s="5">
        <v>840</v>
      </c>
      <c r="J2205" s="5">
        <f>IFERROR('Ventas Pases'!$I2205/'Ventas Pases'!$F2205,"PASE")</f>
        <v>140</v>
      </c>
      <c r="K2205" t="str">
        <f>IFERROR(VLOOKUP('Ventas Pases'!$J2205,'Comisiones HEROIC'!$E$1:$F$6,2,0),"")</f>
        <v/>
      </c>
      <c r="L2205" s="5">
        <f>IF('Ventas Pases'!$D2205="Red HEROIC",IFERROR(VLOOKUP('Ventas Pases'!$G2205,'Comisiones HEROIC'!$A$1:$B$11,2,0),15),IF('Ventas Pases'!$D2205="Red HEROIC",15,0))</f>
        <v>12</v>
      </c>
      <c r="M2205">
        <f>IF(pases[[#This Row],[Días Visita]]&lt;7,0,IF(pases[[#This Row],[Días Visita]]&lt;9,1,IF(pases[[#This Row],[Días Visita]]="Ilimitados",0,2)))</f>
        <v>0</v>
      </c>
      <c r="N2205" s="5">
        <f>IF(AND('Ventas Pases'!$A2205="Fuera de Temporada",'Ventas Pases'!$B2205=2019,pases[[#This Row],[Modo de Compra]]="Paquete"),30,0)</f>
        <v>0</v>
      </c>
      <c r="O2205" s="5">
        <f>-SUMIF(lift[Número de pase],pases[[#This Row],[Numero de Pase]],lift[Costo])</f>
        <v>0</v>
      </c>
    </row>
    <row r="2206" spans="1:15" x14ac:dyDescent="0.25">
      <c r="A2206" t="s">
        <v>13</v>
      </c>
      <c r="B2206">
        <v>2018</v>
      </c>
      <c r="C2206">
        <v>43383</v>
      </c>
      <c r="D2206" t="s">
        <v>14</v>
      </c>
      <c r="E2206">
        <v>42936</v>
      </c>
      <c r="F2206">
        <v>9</v>
      </c>
      <c r="G2206" t="s">
        <v>19</v>
      </c>
      <c r="H2206" t="s">
        <v>2224</v>
      </c>
      <c r="I2206" s="5">
        <v>1260</v>
      </c>
      <c r="J2206" s="5">
        <f>IFERROR('Ventas Pases'!$I2206/'Ventas Pases'!$F2206,"PASE")</f>
        <v>140</v>
      </c>
      <c r="K2206" t="str">
        <f>IFERROR(VLOOKUP('Ventas Pases'!$J2206,'Comisiones HEROIC'!$E$1:$F$6,2,0),"")</f>
        <v/>
      </c>
      <c r="L2206" s="5">
        <f>IF('Ventas Pases'!$D2206="Red HEROIC",IFERROR(VLOOKUP('Ventas Pases'!$G2206,'Comisiones HEROIC'!$A$1:$B$11,2,0),15),IF('Ventas Pases'!$D2206="Red HEROIC",15,0))</f>
        <v>15</v>
      </c>
      <c r="M2206">
        <f>IF(pases[[#This Row],[Días Visita]]&lt;7,0,IF(pases[[#This Row],[Días Visita]]&lt;9,1,IF(pases[[#This Row],[Días Visita]]="Ilimitados",0,2)))</f>
        <v>2</v>
      </c>
      <c r="N2206" s="5">
        <f>IF(AND('Ventas Pases'!$A2206="Fuera de Temporada",'Ventas Pases'!$B2206=2019,pases[[#This Row],[Modo de Compra]]="Paquete"),30,0)</f>
        <v>0</v>
      </c>
      <c r="O2206" s="5">
        <f>-SUMIF(lift[Número de pase],pases[[#This Row],[Numero de Pase]],lift[Costo])</f>
        <v>0</v>
      </c>
    </row>
    <row r="2207" spans="1:15" x14ac:dyDescent="0.25">
      <c r="A2207" t="s">
        <v>7</v>
      </c>
      <c r="B2207">
        <v>2018</v>
      </c>
      <c r="C2207">
        <v>43139</v>
      </c>
      <c r="D2207" t="s">
        <v>8</v>
      </c>
      <c r="E2207">
        <v>43161</v>
      </c>
      <c r="F2207">
        <v>1</v>
      </c>
      <c r="G2207" t="s">
        <v>9</v>
      </c>
      <c r="H2207" t="s">
        <v>2225</v>
      </c>
      <c r="I2207" s="5">
        <v>120</v>
      </c>
      <c r="J2207" s="5">
        <f>IFERROR('Ventas Pases'!$I2207/'Ventas Pases'!$F2207,"PASE")</f>
        <v>120</v>
      </c>
      <c r="K2207" t="str">
        <f>IFERROR(VLOOKUP('Ventas Pases'!$J2207,'Comisiones HEROIC'!$E$1:$F$6,2,0),"")</f>
        <v/>
      </c>
      <c r="L2207" s="5">
        <f>IF('Ventas Pases'!$D2207="Red HEROIC",IFERROR(VLOOKUP('Ventas Pases'!$G2207,'Comisiones HEROIC'!$A$1:$B$11,2,0),15),IF('Ventas Pases'!$D2207="Red HEROIC",15,0))</f>
        <v>0</v>
      </c>
      <c r="M2207">
        <f>IF(pases[[#This Row],[Días Visita]]&lt;7,0,IF(pases[[#This Row],[Días Visita]]&lt;9,1,IF(pases[[#This Row],[Días Visita]]="Ilimitados",0,2)))</f>
        <v>0</v>
      </c>
      <c r="N2207" s="5">
        <f>IF(AND('Ventas Pases'!$A2207="Fuera de Temporada",'Ventas Pases'!$B2207=2019,pases[[#This Row],[Modo de Compra]]="Paquete"),30,0)</f>
        <v>0</v>
      </c>
      <c r="O2207" s="5">
        <f>-SUMIF(lift[Número de pase],pases[[#This Row],[Numero de Pase]],lift[Costo])</f>
        <v>0</v>
      </c>
    </row>
    <row r="2208" spans="1:15" x14ac:dyDescent="0.25">
      <c r="A2208" t="s">
        <v>7</v>
      </c>
      <c r="B2208">
        <v>2018</v>
      </c>
      <c r="C2208">
        <v>43419</v>
      </c>
      <c r="D2208" t="s">
        <v>60</v>
      </c>
      <c r="E2208">
        <v>43081</v>
      </c>
      <c r="F2208">
        <v>8</v>
      </c>
      <c r="G2208" t="s">
        <v>9</v>
      </c>
      <c r="H2208" t="s">
        <v>2226</v>
      </c>
      <c r="I2208" s="5">
        <v>960</v>
      </c>
      <c r="J2208" s="5">
        <f>IFERROR('Ventas Pases'!$I2208/'Ventas Pases'!$F2208,"PASE")</f>
        <v>120</v>
      </c>
      <c r="K2208" t="str">
        <f>IFERROR(VLOOKUP('Ventas Pases'!$J2208,'Comisiones HEROIC'!$E$1:$F$6,2,0),"")</f>
        <v/>
      </c>
      <c r="L2208" s="5">
        <f>IF('Ventas Pases'!$D2208="Red HEROIC",IFERROR(VLOOKUP('Ventas Pases'!$G2208,'Comisiones HEROIC'!$A$1:$B$11,2,0),15),IF('Ventas Pases'!$D2208="Red HEROIC",15,0))</f>
        <v>0</v>
      </c>
      <c r="M2208">
        <f>IF(pases[[#This Row],[Días Visita]]&lt;7,0,IF(pases[[#This Row],[Días Visita]]&lt;9,1,IF(pases[[#This Row],[Días Visita]]="Ilimitados",0,2)))</f>
        <v>1</v>
      </c>
      <c r="N2208" s="5">
        <f>IF(AND('Ventas Pases'!$A2208="Fuera de Temporada",'Ventas Pases'!$B2208=2019,pases[[#This Row],[Modo de Compra]]="Paquete"),30,0)</f>
        <v>0</v>
      </c>
      <c r="O2208" s="5">
        <f>-SUMIF(lift[Número de pase],pases[[#This Row],[Numero de Pase]],lift[Costo])</f>
        <v>0</v>
      </c>
    </row>
    <row r="2209" spans="1:15" x14ac:dyDescent="0.25">
      <c r="A2209" t="s">
        <v>7</v>
      </c>
      <c r="B2209">
        <v>2019</v>
      </c>
      <c r="C2209">
        <v>43535</v>
      </c>
      <c r="D2209" t="s">
        <v>8</v>
      </c>
      <c r="E2209">
        <v>43419</v>
      </c>
      <c r="F2209" t="s">
        <v>11</v>
      </c>
      <c r="G2209" t="s">
        <v>9</v>
      </c>
      <c r="H2209" t="s">
        <v>2227</v>
      </c>
      <c r="I2209" s="5">
        <v>1950</v>
      </c>
      <c r="J2209" s="5" t="str">
        <f>IFERROR('Ventas Pases'!$I2209/'Ventas Pases'!$F2209,"PASE")</f>
        <v>PASE</v>
      </c>
      <c r="K2209" t="str">
        <f>IFERROR(VLOOKUP('Ventas Pases'!$J2209,'Comisiones HEROIC'!$E$1:$F$6,2,0),"")</f>
        <v/>
      </c>
      <c r="L2209" s="5">
        <f>IF('Ventas Pases'!$D2209="Red HEROIC",IFERROR(VLOOKUP('Ventas Pases'!$G2209,'Comisiones HEROIC'!$A$1:$B$11,2,0),15),IF('Ventas Pases'!$D2209="Red HEROIC",15,0))</f>
        <v>0</v>
      </c>
      <c r="M2209">
        <f>IF(pases[[#This Row],[Días Visita]]&lt;7,0,IF(pases[[#This Row],[Días Visita]]&lt;9,1,IF(pases[[#This Row],[Días Visita]]="Ilimitados",0,2)))</f>
        <v>0</v>
      </c>
      <c r="N2209" s="5">
        <f>IF(AND('Ventas Pases'!$A2209="Fuera de Temporada",'Ventas Pases'!$B2209=2019,pases[[#This Row],[Modo de Compra]]="Paquete"),30,0)</f>
        <v>0</v>
      </c>
      <c r="O2209" s="5">
        <f>-SUMIF(lift[Número de pase],pases[[#This Row],[Numero de Pase]],lift[Costo])</f>
        <v>-552</v>
      </c>
    </row>
    <row r="2210" spans="1:15" x14ac:dyDescent="0.25">
      <c r="A2210" t="s">
        <v>7</v>
      </c>
      <c r="B2210">
        <v>2018</v>
      </c>
      <c r="C2210">
        <v>43141</v>
      </c>
      <c r="D2210" t="s">
        <v>8</v>
      </c>
      <c r="E2210">
        <v>43159</v>
      </c>
      <c r="F2210">
        <v>6</v>
      </c>
      <c r="G2210" t="s">
        <v>9</v>
      </c>
      <c r="H2210" t="s">
        <v>2228</v>
      </c>
      <c r="I2210" s="5">
        <v>720</v>
      </c>
      <c r="J2210" s="5">
        <f>IFERROR('Ventas Pases'!$I2210/'Ventas Pases'!$F2210,"PASE")</f>
        <v>120</v>
      </c>
      <c r="K2210" t="str">
        <f>IFERROR(VLOOKUP('Ventas Pases'!$J2210,'Comisiones HEROIC'!$E$1:$F$6,2,0),"")</f>
        <v/>
      </c>
      <c r="L2210" s="5">
        <f>IF('Ventas Pases'!$D2210="Red HEROIC",IFERROR(VLOOKUP('Ventas Pases'!$G2210,'Comisiones HEROIC'!$A$1:$B$11,2,0),15),IF('Ventas Pases'!$D2210="Red HEROIC",15,0))</f>
        <v>0</v>
      </c>
      <c r="M2210">
        <f>IF(pases[[#This Row],[Días Visita]]&lt;7,0,IF(pases[[#This Row],[Días Visita]]&lt;9,1,IF(pases[[#This Row],[Días Visita]]="Ilimitados",0,2)))</f>
        <v>0</v>
      </c>
      <c r="N2210" s="5">
        <f>IF(AND('Ventas Pases'!$A2210="Fuera de Temporada",'Ventas Pases'!$B2210=2019,pases[[#This Row],[Modo de Compra]]="Paquete"),30,0)</f>
        <v>0</v>
      </c>
      <c r="O2210" s="5">
        <f>-SUMIF(lift[Número de pase],pases[[#This Row],[Numero de Pase]],lift[Costo])</f>
        <v>0</v>
      </c>
    </row>
    <row r="2211" spans="1:15" x14ac:dyDescent="0.25">
      <c r="A2211" t="s">
        <v>7</v>
      </c>
      <c r="B2211">
        <v>2018</v>
      </c>
      <c r="C2211">
        <v>43128</v>
      </c>
      <c r="D2211" t="s">
        <v>8</v>
      </c>
      <c r="E2211">
        <v>43177</v>
      </c>
      <c r="F2211">
        <v>6</v>
      </c>
      <c r="G2211" t="s">
        <v>9</v>
      </c>
      <c r="H2211" t="s">
        <v>2229</v>
      </c>
      <c r="I2211" s="5">
        <v>720</v>
      </c>
      <c r="J2211" s="5">
        <f>IFERROR('Ventas Pases'!$I2211/'Ventas Pases'!$F2211,"PASE")</f>
        <v>120</v>
      </c>
      <c r="K2211" t="str">
        <f>IFERROR(VLOOKUP('Ventas Pases'!$J2211,'Comisiones HEROIC'!$E$1:$F$6,2,0),"")</f>
        <v/>
      </c>
      <c r="L2211" s="5">
        <f>IF('Ventas Pases'!$D2211="Red HEROIC",IFERROR(VLOOKUP('Ventas Pases'!$G2211,'Comisiones HEROIC'!$A$1:$B$11,2,0),15),IF('Ventas Pases'!$D2211="Red HEROIC",15,0))</f>
        <v>0</v>
      </c>
      <c r="M2211">
        <f>IF(pases[[#This Row],[Días Visita]]&lt;7,0,IF(pases[[#This Row],[Días Visita]]&lt;9,1,IF(pases[[#This Row],[Días Visita]]="Ilimitados",0,2)))</f>
        <v>0</v>
      </c>
      <c r="N2211" s="5">
        <f>IF(AND('Ventas Pases'!$A2211="Fuera de Temporada",'Ventas Pases'!$B2211=2019,pases[[#This Row],[Modo de Compra]]="Paquete"),30,0)</f>
        <v>0</v>
      </c>
      <c r="O2211" s="5">
        <f>-SUMIF(lift[Número de pase],pases[[#This Row],[Numero de Pase]],lift[Costo])</f>
        <v>0</v>
      </c>
    </row>
    <row r="2212" spans="1:15" x14ac:dyDescent="0.25">
      <c r="A2212" t="s">
        <v>13</v>
      </c>
      <c r="B2212">
        <v>2018</v>
      </c>
      <c r="C2212">
        <v>43405</v>
      </c>
      <c r="D2212" t="s">
        <v>8</v>
      </c>
      <c r="E2212">
        <v>42913</v>
      </c>
      <c r="F2212">
        <v>8</v>
      </c>
      <c r="G2212" t="s">
        <v>9</v>
      </c>
      <c r="H2212" t="s">
        <v>2230</v>
      </c>
      <c r="I2212" s="5">
        <v>960</v>
      </c>
      <c r="J2212" s="5">
        <f>IFERROR('Ventas Pases'!$I2212/'Ventas Pases'!$F2212,"PASE")</f>
        <v>120</v>
      </c>
      <c r="K2212" t="str">
        <f>IFERROR(VLOOKUP('Ventas Pases'!$J2212,'Comisiones HEROIC'!$E$1:$F$6,2,0),"")</f>
        <v/>
      </c>
      <c r="L2212" s="5">
        <f>IF('Ventas Pases'!$D2212="Red HEROIC",IFERROR(VLOOKUP('Ventas Pases'!$G2212,'Comisiones HEROIC'!$A$1:$B$11,2,0),15),IF('Ventas Pases'!$D2212="Red HEROIC",15,0))</f>
        <v>0</v>
      </c>
      <c r="M2212">
        <f>IF(pases[[#This Row],[Días Visita]]&lt;7,0,IF(pases[[#This Row],[Días Visita]]&lt;9,1,IF(pases[[#This Row],[Días Visita]]="Ilimitados",0,2)))</f>
        <v>1</v>
      </c>
      <c r="N2212" s="5">
        <f>IF(AND('Ventas Pases'!$A2212="Fuera de Temporada",'Ventas Pases'!$B2212=2019,pases[[#This Row],[Modo de Compra]]="Paquete"),30,0)</f>
        <v>0</v>
      </c>
      <c r="O2212" s="5">
        <f>-SUMIF(lift[Número de pase],pases[[#This Row],[Numero de Pase]],lift[Costo])</f>
        <v>0</v>
      </c>
    </row>
    <row r="2213" spans="1:15" x14ac:dyDescent="0.25">
      <c r="A2213" t="s">
        <v>7</v>
      </c>
      <c r="B2213">
        <v>2018</v>
      </c>
      <c r="C2213">
        <v>43431</v>
      </c>
      <c r="D2213" t="s">
        <v>14</v>
      </c>
      <c r="E2213">
        <v>43086</v>
      </c>
      <c r="F2213">
        <v>3</v>
      </c>
      <c r="G2213" t="s">
        <v>15</v>
      </c>
      <c r="H2213" t="s">
        <v>2231</v>
      </c>
      <c r="I2213" s="5">
        <v>420</v>
      </c>
      <c r="J2213" s="5">
        <f>IFERROR('Ventas Pases'!$I2213/'Ventas Pases'!$F2213,"PASE")</f>
        <v>140</v>
      </c>
      <c r="K2213" t="str">
        <f>IFERROR(VLOOKUP('Ventas Pases'!$J2213,'Comisiones HEROIC'!$E$1:$F$6,2,0),"")</f>
        <v/>
      </c>
      <c r="L2213" s="5">
        <f>IF('Ventas Pases'!$D2213="Red HEROIC",IFERROR(VLOOKUP('Ventas Pases'!$G2213,'Comisiones HEROIC'!$A$1:$B$11,2,0),15),IF('Ventas Pases'!$D2213="Red HEROIC",15,0))</f>
        <v>12</v>
      </c>
      <c r="M2213">
        <f>IF(pases[[#This Row],[Días Visita]]&lt;7,0,IF(pases[[#This Row],[Días Visita]]&lt;9,1,IF(pases[[#This Row],[Días Visita]]="Ilimitados",0,2)))</f>
        <v>0</v>
      </c>
      <c r="N2213" s="5">
        <f>IF(AND('Ventas Pases'!$A2213="Fuera de Temporada",'Ventas Pases'!$B2213=2019,pases[[#This Row],[Modo de Compra]]="Paquete"),30,0)</f>
        <v>0</v>
      </c>
      <c r="O2213" s="5">
        <f>-SUMIF(lift[Número de pase],pases[[#This Row],[Numero de Pase]],lift[Costo])</f>
        <v>0</v>
      </c>
    </row>
    <row r="2214" spans="1:15" x14ac:dyDescent="0.25">
      <c r="A2214" t="s">
        <v>7</v>
      </c>
      <c r="B2214">
        <v>2019</v>
      </c>
      <c r="C2214">
        <v>43425</v>
      </c>
      <c r="D2214" t="s">
        <v>8</v>
      </c>
      <c r="E2214">
        <v>43432</v>
      </c>
      <c r="F2214">
        <v>9</v>
      </c>
      <c r="G2214" t="s">
        <v>9</v>
      </c>
      <c r="H2214" t="s">
        <v>2232</v>
      </c>
      <c r="I2214" s="5">
        <v>1080</v>
      </c>
      <c r="J2214" s="5">
        <f>IFERROR('Ventas Pases'!$I2214/'Ventas Pases'!$F2214,"PASE")</f>
        <v>120</v>
      </c>
      <c r="K2214" t="str">
        <f>IFERROR(VLOOKUP('Ventas Pases'!$J2214,'Comisiones HEROIC'!$E$1:$F$6,2,0),"")</f>
        <v/>
      </c>
      <c r="L2214" s="5">
        <f>IF('Ventas Pases'!$D2214="Red HEROIC",IFERROR(VLOOKUP('Ventas Pases'!$G2214,'Comisiones HEROIC'!$A$1:$B$11,2,0),15),IF('Ventas Pases'!$D2214="Red HEROIC",15,0))</f>
        <v>0</v>
      </c>
      <c r="M2214">
        <f>IF(pases[[#This Row],[Días Visita]]&lt;7,0,IF(pases[[#This Row],[Días Visita]]&lt;9,1,IF(pases[[#This Row],[Días Visita]]="Ilimitados",0,2)))</f>
        <v>2</v>
      </c>
      <c r="N2214" s="5">
        <f>IF(AND('Ventas Pases'!$A2214="Fuera de Temporada",'Ventas Pases'!$B2214=2019,pases[[#This Row],[Modo de Compra]]="Paquete"),30,0)</f>
        <v>0</v>
      </c>
      <c r="O2214" s="5">
        <f>-SUMIF(lift[Número de pase],pases[[#This Row],[Numero de Pase]],lift[Costo])</f>
        <v>0</v>
      </c>
    </row>
    <row r="2215" spans="1:15" x14ac:dyDescent="0.25">
      <c r="A2215" t="s">
        <v>7</v>
      </c>
      <c r="B2215">
        <v>2019</v>
      </c>
      <c r="C2215">
        <v>43550</v>
      </c>
      <c r="D2215" t="s">
        <v>17</v>
      </c>
      <c r="E2215">
        <v>43542</v>
      </c>
      <c r="F2215">
        <v>1</v>
      </c>
      <c r="G2215" t="s">
        <v>9</v>
      </c>
      <c r="H2215" t="s">
        <v>2233</v>
      </c>
      <c r="I2215" s="5">
        <v>110</v>
      </c>
      <c r="J2215" s="5">
        <f>IFERROR('Ventas Pases'!$I2215/'Ventas Pases'!$F2215,"PASE")</f>
        <v>110</v>
      </c>
      <c r="K2215" t="str">
        <f>IFERROR(VLOOKUP('Ventas Pases'!$J2215,'Comisiones HEROIC'!$E$1:$F$6,2,0),"")</f>
        <v>Elton Hotel</v>
      </c>
      <c r="L2215" s="5">
        <f>IF('Ventas Pases'!$D2215="Red HEROIC",IFERROR(VLOOKUP('Ventas Pases'!$G2215,'Comisiones HEROIC'!$A$1:$B$11,2,0),15),IF('Ventas Pases'!$D2215="Red HEROIC",15,0))</f>
        <v>0</v>
      </c>
      <c r="M2215">
        <f>IF(pases[[#This Row],[Días Visita]]&lt;7,0,IF(pases[[#This Row],[Días Visita]]&lt;9,1,IF(pases[[#This Row],[Días Visita]]="Ilimitados",0,2)))</f>
        <v>0</v>
      </c>
      <c r="N2215" s="5">
        <f>IF(AND('Ventas Pases'!$A2215="Fuera de Temporada",'Ventas Pases'!$B2215=2019,pases[[#This Row],[Modo de Compra]]="Paquete"),30,0)</f>
        <v>0</v>
      </c>
      <c r="O2215" s="5">
        <f>-SUMIF(lift[Número de pase],pases[[#This Row],[Numero de Pase]],lift[Costo])</f>
        <v>0</v>
      </c>
    </row>
    <row r="2216" spans="1:15" x14ac:dyDescent="0.25">
      <c r="A2216" t="s">
        <v>7</v>
      </c>
      <c r="B2216">
        <v>2019</v>
      </c>
      <c r="C2216">
        <v>43554</v>
      </c>
      <c r="D2216" t="s">
        <v>60</v>
      </c>
      <c r="E2216">
        <v>43419</v>
      </c>
      <c r="F2216" t="s">
        <v>11</v>
      </c>
      <c r="G2216" t="s">
        <v>9</v>
      </c>
      <c r="H2216" t="s">
        <v>2234</v>
      </c>
      <c r="I2216" s="5">
        <v>1950</v>
      </c>
      <c r="J2216" s="5" t="str">
        <f>IFERROR('Ventas Pases'!$I2216/'Ventas Pases'!$F2216,"PASE")</f>
        <v>PASE</v>
      </c>
      <c r="K2216" t="str">
        <f>IFERROR(VLOOKUP('Ventas Pases'!$J2216,'Comisiones HEROIC'!$E$1:$F$6,2,0),"")</f>
        <v/>
      </c>
      <c r="L2216" s="5">
        <f>IF('Ventas Pases'!$D2216="Red HEROIC",IFERROR(VLOOKUP('Ventas Pases'!$G2216,'Comisiones HEROIC'!$A$1:$B$11,2,0),15),IF('Ventas Pases'!$D2216="Red HEROIC",15,0))</f>
        <v>0</v>
      </c>
      <c r="M2216">
        <f>IF(pases[[#This Row],[Días Visita]]&lt;7,0,IF(pases[[#This Row],[Días Visita]]&lt;9,1,IF(pases[[#This Row],[Días Visita]]="Ilimitados",0,2)))</f>
        <v>0</v>
      </c>
      <c r="N2216" s="5">
        <f>IF(AND('Ventas Pases'!$A2216="Fuera de Temporada",'Ventas Pases'!$B2216=2019,pases[[#This Row],[Modo de Compra]]="Paquete"),30,0)</f>
        <v>0</v>
      </c>
      <c r="O2216" s="5">
        <f>-SUMIF(lift[Número de pase],pases[[#This Row],[Numero de Pase]],lift[Costo])</f>
        <v>-920</v>
      </c>
    </row>
    <row r="2217" spans="1:15" x14ac:dyDescent="0.25">
      <c r="A2217" t="s">
        <v>7</v>
      </c>
      <c r="B2217">
        <v>2018</v>
      </c>
      <c r="C2217">
        <v>43439</v>
      </c>
      <c r="D2217" t="s">
        <v>8</v>
      </c>
      <c r="E2217">
        <v>43054</v>
      </c>
      <c r="F2217" t="s">
        <v>11</v>
      </c>
      <c r="G2217" t="s">
        <v>9</v>
      </c>
      <c r="H2217" t="s">
        <v>2235</v>
      </c>
      <c r="I2217" s="5">
        <v>1950</v>
      </c>
      <c r="J2217" s="5" t="str">
        <f>IFERROR('Ventas Pases'!$I2217/'Ventas Pases'!$F2217,"PASE")</f>
        <v>PASE</v>
      </c>
      <c r="K2217" t="str">
        <f>IFERROR(VLOOKUP('Ventas Pases'!$J2217,'Comisiones HEROIC'!$E$1:$F$6,2,0),"")</f>
        <v/>
      </c>
      <c r="L2217" s="5">
        <f>IF('Ventas Pases'!$D2217="Red HEROIC",IFERROR(VLOOKUP('Ventas Pases'!$G2217,'Comisiones HEROIC'!$A$1:$B$11,2,0),15),IF('Ventas Pases'!$D2217="Red HEROIC",15,0))</f>
        <v>0</v>
      </c>
      <c r="M2217">
        <f>IF(pases[[#This Row],[Días Visita]]&lt;7,0,IF(pases[[#This Row],[Días Visita]]&lt;9,1,IF(pases[[#This Row],[Días Visita]]="Ilimitados",0,2)))</f>
        <v>0</v>
      </c>
      <c r="N2217" s="5">
        <f>IF(AND('Ventas Pases'!$A2217="Fuera de Temporada",'Ventas Pases'!$B2217=2019,pases[[#This Row],[Modo de Compra]]="Paquete"),30,0)</f>
        <v>0</v>
      </c>
      <c r="O2217" s="5">
        <f>-SUMIF(lift[Número de pase],pases[[#This Row],[Numero de Pase]],lift[Costo])</f>
        <v>-368</v>
      </c>
    </row>
    <row r="2218" spans="1:15" x14ac:dyDescent="0.25">
      <c r="A2218" t="s">
        <v>7</v>
      </c>
      <c r="B2218">
        <v>2018</v>
      </c>
      <c r="C2218">
        <v>43110</v>
      </c>
      <c r="D2218" t="s">
        <v>14</v>
      </c>
      <c r="E2218">
        <v>43128</v>
      </c>
      <c r="F2218">
        <v>6</v>
      </c>
      <c r="G2218" t="s">
        <v>33</v>
      </c>
      <c r="H2218" t="s">
        <v>2236</v>
      </c>
      <c r="I2218" s="5">
        <v>840</v>
      </c>
      <c r="J2218" s="5">
        <f>IFERROR('Ventas Pases'!$I2218/'Ventas Pases'!$F2218,"PASE")</f>
        <v>140</v>
      </c>
      <c r="K2218" t="str">
        <f>IFERROR(VLOOKUP('Ventas Pases'!$J2218,'Comisiones HEROIC'!$E$1:$F$6,2,0),"")</f>
        <v/>
      </c>
      <c r="L2218" s="5">
        <f>IF('Ventas Pases'!$D2218="Red HEROIC",IFERROR(VLOOKUP('Ventas Pases'!$G2218,'Comisiones HEROIC'!$A$1:$B$11,2,0),15),IF('Ventas Pases'!$D2218="Red HEROIC",15,0))</f>
        <v>15</v>
      </c>
      <c r="M2218">
        <f>IF(pases[[#This Row],[Días Visita]]&lt;7,0,IF(pases[[#This Row],[Días Visita]]&lt;9,1,IF(pases[[#This Row],[Días Visita]]="Ilimitados",0,2)))</f>
        <v>0</v>
      </c>
      <c r="N2218" s="5">
        <f>IF(AND('Ventas Pases'!$A2218="Fuera de Temporada",'Ventas Pases'!$B2218=2019,pases[[#This Row],[Modo de Compra]]="Paquete"),30,0)</f>
        <v>0</v>
      </c>
      <c r="O2218" s="5">
        <f>-SUMIF(lift[Número de pase],pases[[#This Row],[Numero de Pase]],lift[Costo])</f>
        <v>0</v>
      </c>
    </row>
    <row r="2219" spans="1:15" x14ac:dyDescent="0.25">
      <c r="A2219" t="s">
        <v>7</v>
      </c>
      <c r="B2219">
        <v>2019</v>
      </c>
      <c r="C2219">
        <v>43422</v>
      </c>
      <c r="D2219" t="s">
        <v>8</v>
      </c>
      <c r="E2219">
        <v>43419</v>
      </c>
      <c r="F2219" t="s">
        <v>11</v>
      </c>
      <c r="G2219" t="s">
        <v>9</v>
      </c>
      <c r="H2219" t="s">
        <v>2237</v>
      </c>
      <c r="I2219" s="5">
        <v>1950</v>
      </c>
      <c r="J2219" s="5" t="str">
        <f>IFERROR('Ventas Pases'!$I2219/'Ventas Pases'!$F2219,"PASE")</f>
        <v>PASE</v>
      </c>
      <c r="K2219" t="str">
        <f>IFERROR(VLOOKUP('Ventas Pases'!$J2219,'Comisiones HEROIC'!$E$1:$F$6,2,0),"")</f>
        <v/>
      </c>
      <c r="L2219" s="5">
        <f>IF('Ventas Pases'!$D2219="Red HEROIC",IFERROR(VLOOKUP('Ventas Pases'!$G2219,'Comisiones HEROIC'!$A$1:$B$11,2,0),15),IF('Ventas Pases'!$D2219="Red HEROIC",15,0))</f>
        <v>0</v>
      </c>
      <c r="M2219">
        <f>IF(pases[[#This Row],[Días Visita]]&lt;7,0,IF(pases[[#This Row],[Días Visita]]&lt;9,1,IF(pases[[#This Row],[Días Visita]]="Ilimitados",0,2)))</f>
        <v>0</v>
      </c>
      <c r="N2219" s="5">
        <f>IF(AND('Ventas Pases'!$A2219="Fuera de Temporada",'Ventas Pases'!$B2219=2019,pases[[#This Row],[Modo de Compra]]="Paquete"),30,0)</f>
        <v>0</v>
      </c>
      <c r="O2219" s="5">
        <f>-SUMIF(lift[Número de pase],pases[[#This Row],[Numero de Pase]],lift[Costo])</f>
        <v>-828</v>
      </c>
    </row>
    <row r="2220" spans="1:15" x14ac:dyDescent="0.25">
      <c r="A2220" t="s">
        <v>7</v>
      </c>
      <c r="B2220">
        <v>2018</v>
      </c>
      <c r="C2220">
        <v>43430</v>
      </c>
      <c r="D2220" t="s">
        <v>8</v>
      </c>
      <c r="E2220">
        <v>43096</v>
      </c>
      <c r="F2220">
        <v>8</v>
      </c>
      <c r="G2220" t="s">
        <v>9</v>
      </c>
      <c r="H2220" t="s">
        <v>2238</v>
      </c>
      <c r="I2220" s="5">
        <v>960</v>
      </c>
      <c r="J2220" s="5">
        <f>IFERROR('Ventas Pases'!$I2220/'Ventas Pases'!$F2220,"PASE")</f>
        <v>120</v>
      </c>
      <c r="K2220" t="str">
        <f>IFERROR(VLOOKUP('Ventas Pases'!$J2220,'Comisiones HEROIC'!$E$1:$F$6,2,0),"")</f>
        <v/>
      </c>
      <c r="L2220" s="5">
        <f>IF('Ventas Pases'!$D2220="Red HEROIC",IFERROR(VLOOKUP('Ventas Pases'!$G2220,'Comisiones HEROIC'!$A$1:$B$11,2,0),15),IF('Ventas Pases'!$D2220="Red HEROIC",15,0))</f>
        <v>0</v>
      </c>
      <c r="M2220">
        <f>IF(pases[[#This Row],[Días Visita]]&lt;7,0,IF(pases[[#This Row],[Días Visita]]&lt;9,1,IF(pases[[#This Row],[Días Visita]]="Ilimitados",0,2)))</f>
        <v>1</v>
      </c>
      <c r="N2220" s="5">
        <f>IF(AND('Ventas Pases'!$A2220="Fuera de Temporada",'Ventas Pases'!$B2220=2019,pases[[#This Row],[Modo de Compra]]="Paquete"),30,0)</f>
        <v>0</v>
      </c>
      <c r="O2220" s="5">
        <f>-SUMIF(lift[Número de pase],pases[[#This Row],[Numero de Pase]],lift[Costo])</f>
        <v>0</v>
      </c>
    </row>
    <row r="2221" spans="1:15" x14ac:dyDescent="0.25">
      <c r="A2221" t="s">
        <v>7</v>
      </c>
      <c r="B2221">
        <v>2019</v>
      </c>
      <c r="C2221">
        <v>43432</v>
      </c>
      <c r="D2221" t="s">
        <v>8</v>
      </c>
      <c r="E2221">
        <v>43522</v>
      </c>
      <c r="F2221">
        <v>1</v>
      </c>
      <c r="G2221" t="s">
        <v>9</v>
      </c>
      <c r="H2221" t="s">
        <v>2239</v>
      </c>
      <c r="I2221" s="5">
        <v>120</v>
      </c>
      <c r="J2221" s="5">
        <f>IFERROR('Ventas Pases'!$I2221/'Ventas Pases'!$F2221,"PASE")</f>
        <v>120</v>
      </c>
      <c r="K2221" t="str">
        <f>IFERROR(VLOOKUP('Ventas Pases'!$J2221,'Comisiones HEROIC'!$E$1:$F$6,2,0),"")</f>
        <v/>
      </c>
      <c r="L2221" s="5">
        <f>IF('Ventas Pases'!$D2221="Red HEROIC",IFERROR(VLOOKUP('Ventas Pases'!$G2221,'Comisiones HEROIC'!$A$1:$B$11,2,0),15),IF('Ventas Pases'!$D2221="Red HEROIC",15,0))</f>
        <v>0</v>
      </c>
      <c r="M2221">
        <f>IF(pases[[#This Row],[Días Visita]]&lt;7,0,IF(pases[[#This Row],[Días Visita]]&lt;9,1,IF(pases[[#This Row],[Días Visita]]="Ilimitados",0,2)))</f>
        <v>0</v>
      </c>
      <c r="N2221" s="5">
        <f>IF(AND('Ventas Pases'!$A2221="Fuera de Temporada",'Ventas Pases'!$B2221=2019,pases[[#This Row],[Modo de Compra]]="Paquete"),30,0)</f>
        <v>0</v>
      </c>
      <c r="O2221" s="5">
        <f>-SUMIF(lift[Número de pase],pases[[#This Row],[Numero de Pase]],lift[Costo])</f>
        <v>0</v>
      </c>
    </row>
    <row r="2222" spans="1:15" x14ac:dyDescent="0.25">
      <c r="A2222" t="s">
        <v>7</v>
      </c>
      <c r="B2222">
        <v>2019</v>
      </c>
      <c r="C2222">
        <v>43477</v>
      </c>
      <c r="D2222" t="s">
        <v>8</v>
      </c>
      <c r="E2222">
        <v>43419</v>
      </c>
      <c r="F2222" t="s">
        <v>11</v>
      </c>
      <c r="G2222" t="s">
        <v>9</v>
      </c>
      <c r="H2222" t="s">
        <v>2240</v>
      </c>
      <c r="I2222" s="5">
        <v>1950</v>
      </c>
      <c r="J2222" s="5" t="str">
        <f>IFERROR('Ventas Pases'!$I2222/'Ventas Pases'!$F2222,"PASE")</f>
        <v>PASE</v>
      </c>
      <c r="K2222" t="str">
        <f>IFERROR(VLOOKUP('Ventas Pases'!$J2222,'Comisiones HEROIC'!$E$1:$F$6,2,0),"")</f>
        <v/>
      </c>
      <c r="L2222" s="5">
        <f>IF('Ventas Pases'!$D2222="Red HEROIC",IFERROR(VLOOKUP('Ventas Pases'!$G2222,'Comisiones HEROIC'!$A$1:$B$11,2,0),15),IF('Ventas Pases'!$D2222="Red HEROIC",15,0))</f>
        <v>0</v>
      </c>
      <c r="M2222">
        <f>IF(pases[[#This Row],[Días Visita]]&lt;7,0,IF(pases[[#This Row],[Días Visita]]&lt;9,1,IF(pases[[#This Row],[Días Visita]]="Ilimitados",0,2)))</f>
        <v>0</v>
      </c>
      <c r="N2222" s="5">
        <f>IF(AND('Ventas Pases'!$A2222="Fuera de Temporada",'Ventas Pases'!$B2222=2019,pases[[#This Row],[Modo de Compra]]="Paquete"),30,0)</f>
        <v>0</v>
      </c>
      <c r="O2222" s="5">
        <f>-SUMIF(lift[Número de pase],pases[[#This Row],[Numero de Pase]],lift[Costo])</f>
        <v>-828</v>
      </c>
    </row>
    <row r="2223" spans="1:15" x14ac:dyDescent="0.25">
      <c r="A2223" t="s">
        <v>7</v>
      </c>
      <c r="B2223">
        <v>2018</v>
      </c>
      <c r="C2223">
        <v>43425</v>
      </c>
      <c r="D2223" t="s">
        <v>8</v>
      </c>
      <c r="E2223">
        <v>43054</v>
      </c>
      <c r="F2223" t="s">
        <v>11</v>
      </c>
      <c r="G2223" t="s">
        <v>9</v>
      </c>
      <c r="H2223" t="s">
        <v>2241</v>
      </c>
      <c r="I2223" s="5">
        <v>1950</v>
      </c>
      <c r="J2223" s="5" t="str">
        <f>IFERROR('Ventas Pases'!$I2223/'Ventas Pases'!$F2223,"PASE")</f>
        <v>PASE</v>
      </c>
      <c r="K2223" t="str">
        <f>IFERROR(VLOOKUP('Ventas Pases'!$J2223,'Comisiones HEROIC'!$E$1:$F$6,2,0),"")</f>
        <v/>
      </c>
      <c r="L2223" s="5">
        <f>IF('Ventas Pases'!$D2223="Red HEROIC",IFERROR(VLOOKUP('Ventas Pases'!$G2223,'Comisiones HEROIC'!$A$1:$B$11,2,0),15),IF('Ventas Pases'!$D2223="Red HEROIC",15,0))</f>
        <v>0</v>
      </c>
      <c r="M2223">
        <f>IF(pases[[#This Row],[Días Visita]]&lt;7,0,IF(pases[[#This Row],[Días Visita]]&lt;9,1,IF(pases[[#This Row],[Días Visita]]="Ilimitados",0,2)))</f>
        <v>0</v>
      </c>
      <c r="N2223" s="5">
        <f>IF(AND('Ventas Pases'!$A2223="Fuera de Temporada",'Ventas Pases'!$B2223=2019,pases[[#This Row],[Modo de Compra]]="Paquete"),30,0)</f>
        <v>0</v>
      </c>
      <c r="O2223" s="5">
        <f>-SUMIF(lift[Número de pase],pases[[#This Row],[Numero de Pase]],lift[Costo])</f>
        <v>-644</v>
      </c>
    </row>
    <row r="2224" spans="1:15" x14ac:dyDescent="0.25">
      <c r="A2224" t="s">
        <v>7</v>
      </c>
      <c r="B2224">
        <v>2019</v>
      </c>
      <c r="C2224">
        <v>43489</v>
      </c>
      <c r="D2224" t="s">
        <v>8</v>
      </c>
      <c r="E2224">
        <v>43508</v>
      </c>
      <c r="F2224">
        <v>6</v>
      </c>
      <c r="G2224" t="s">
        <v>9</v>
      </c>
      <c r="H2224" t="s">
        <v>2242</v>
      </c>
      <c r="I2224" s="5">
        <v>720</v>
      </c>
      <c r="J2224" s="5">
        <f>IFERROR('Ventas Pases'!$I2224/'Ventas Pases'!$F2224,"PASE")</f>
        <v>120</v>
      </c>
      <c r="K2224" t="str">
        <f>IFERROR(VLOOKUP('Ventas Pases'!$J2224,'Comisiones HEROIC'!$E$1:$F$6,2,0),"")</f>
        <v/>
      </c>
      <c r="L2224" s="5">
        <f>IF('Ventas Pases'!$D2224="Red HEROIC",IFERROR(VLOOKUP('Ventas Pases'!$G2224,'Comisiones HEROIC'!$A$1:$B$11,2,0),15),IF('Ventas Pases'!$D2224="Red HEROIC",15,0))</f>
        <v>0</v>
      </c>
      <c r="M2224">
        <f>IF(pases[[#This Row],[Días Visita]]&lt;7,0,IF(pases[[#This Row],[Días Visita]]&lt;9,1,IF(pases[[#This Row],[Días Visita]]="Ilimitados",0,2)))</f>
        <v>0</v>
      </c>
      <c r="N2224" s="5">
        <f>IF(AND('Ventas Pases'!$A2224="Fuera de Temporada",'Ventas Pases'!$B2224=2019,pases[[#This Row],[Modo de Compra]]="Paquete"),30,0)</f>
        <v>0</v>
      </c>
      <c r="O2224" s="5">
        <f>-SUMIF(lift[Número de pase],pases[[#This Row],[Numero de Pase]],lift[Costo])</f>
        <v>0</v>
      </c>
    </row>
    <row r="2225" spans="1:15" x14ac:dyDescent="0.25">
      <c r="A2225" t="s">
        <v>7</v>
      </c>
      <c r="B2225">
        <v>2018</v>
      </c>
      <c r="C2225">
        <v>43127</v>
      </c>
      <c r="D2225" t="s">
        <v>8</v>
      </c>
      <c r="E2225">
        <v>43125</v>
      </c>
      <c r="F2225">
        <v>3</v>
      </c>
      <c r="G2225" t="s">
        <v>9</v>
      </c>
      <c r="H2225" t="s">
        <v>2243</v>
      </c>
      <c r="I2225" s="5">
        <v>360</v>
      </c>
      <c r="J2225" s="5">
        <f>IFERROR('Ventas Pases'!$I2225/'Ventas Pases'!$F2225,"PASE")</f>
        <v>120</v>
      </c>
      <c r="K2225" t="str">
        <f>IFERROR(VLOOKUP('Ventas Pases'!$J2225,'Comisiones HEROIC'!$E$1:$F$6,2,0),"")</f>
        <v/>
      </c>
      <c r="L2225" s="5">
        <f>IF('Ventas Pases'!$D2225="Red HEROIC",IFERROR(VLOOKUP('Ventas Pases'!$G2225,'Comisiones HEROIC'!$A$1:$B$11,2,0),15),IF('Ventas Pases'!$D2225="Red HEROIC",15,0))</f>
        <v>0</v>
      </c>
      <c r="M2225">
        <f>IF(pases[[#This Row],[Días Visita]]&lt;7,0,IF(pases[[#This Row],[Días Visita]]&lt;9,1,IF(pases[[#This Row],[Días Visita]]="Ilimitados",0,2)))</f>
        <v>0</v>
      </c>
      <c r="N2225" s="5">
        <f>IF(AND('Ventas Pases'!$A2225="Fuera de Temporada",'Ventas Pases'!$B2225=2019,pases[[#This Row],[Modo de Compra]]="Paquete"),30,0)</f>
        <v>0</v>
      </c>
      <c r="O2225" s="5">
        <f>-SUMIF(lift[Número de pase],pases[[#This Row],[Numero de Pase]],lift[Costo])</f>
        <v>0</v>
      </c>
    </row>
    <row r="2226" spans="1:15" x14ac:dyDescent="0.25">
      <c r="A2226" t="s">
        <v>13</v>
      </c>
      <c r="B2226">
        <v>2019</v>
      </c>
      <c r="C2226">
        <v>43339</v>
      </c>
      <c r="D2226" t="s">
        <v>8</v>
      </c>
      <c r="E2226">
        <v>43318</v>
      </c>
      <c r="F2226">
        <v>9</v>
      </c>
      <c r="G2226" t="s">
        <v>9</v>
      </c>
      <c r="H2226" t="s">
        <v>2244</v>
      </c>
      <c r="I2226" s="5">
        <v>1080</v>
      </c>
      <c r="J2226" s="5">
        <f>IFERROR('Ventas Pases'!$I2226/'Ventas Pases'!$F2226,"PASE")</f>
        <v>120</v>
      </c>
      <c r="K2226" t="str">
        <f>IFERROR(VLOOKUP('Ventas Pases'!$J2226,'Comisiones HEROIC'!$E$1:$F$6,2,0),"")</f>
        <v/>
      </c>
      <c r="L2226" s="5">
        <f>IF('Ventas Pases'!$D2226="Red HEROIC",IFERROR(VLOOKUP('Ventas Pases'!$G2226,'Comisiones HEROIC'!$A$1:$B$11,2,0),15),IF('Ventas Pases'!$D2226="Red HEROIC",15,0))</f>
        <v>0</v>
      </c>
      <c r="M2226">
        <f>IF(pases[[#This Row],[Días Visita]]&lt;7,0,IF(pases[[#This Row],[Días Visita]]&lt;9,1,IF(pases[[#This Row],[Días Visita]]="Ilimitados",0,2)))</f>
        <v>2</v>
      </c>
      <c r="N2226" s="5">
        <f>IF(AND('Ventas Pases'!$A2226="Fuera de Temporada",'Ventas Pases'!$B2226=2019,pases[[#This Row],[Modo de Compra]]="Paquete"),30,0)</f>
        <v>0</v>
      </c>
      <c r="O2226" s="5">
        <f>-SUMIF(lift[Número de pase],pases[[#This Row],[Numero de Pase]],lift[Costo])</f>
        <v>0</v>
      </c>
    </row>
    <row r="2227" spans="1:15" x14ac:dyDescent="0.25">
      <c r="A2227" t="s">
        <v>13</v>
      </c>
      <c r="B2227">
        <v>2018</v>
      </c>
      <c r="C2227">
        <v>43373</v>
      </c>
      <c r="D2227" t="s">
        <v>17</v>
      </c>
      <c r="E2227">
        <v>42868</v>
      </c>
      <c r="F2227">
        <v>6</v>
      </c>
      <c r="G2227" t="s">
        <v>9</v>
      </c>
      <c r="H2227" t="s">
        <v>2245</v>
      </c>
      <c r="I2227" s="5">
        <v>600</v>
      </c>
      <c r="J2227" s="5">
        <f>IFERROR('Ventas Pases'!$I2227/'Ventas Pases'!$F2227,"PASE")</f>
        <v>100</v>
      </c>
      <c r="K2227" t="str">
        <f>IFERROR(VLOOKUP('Ventas Pases'!$J2227,'Comisiones HEROIC'!$E$1:$F$6,2,0),"")</f>
        <v>Ridossan Hotel</v>
      </c>
      <c r="L2227" s="5">
        <f>IF('Ventas Pases'!$D2227="Red HEROIC",IFERROR(VLOOKUP('Ventas Pases'!$G2227,'Comisiones HEROIC'!$A$1:$B$11,2,0),15),IF('Ventas Pases'!$D2227="Red HEROIC",15,0))</f>
        <v>0</v>
      </c>
      <c r="M2227">
        <f>IF(pases[[#This Row],[Días Visita]]&lt;7,0,IF(pases[[#This Row],[Días Visita]]&lt;9,1,IF(pases[[#This Row],[Días Visita]]="Ilimitados",0,2)))</f>
        <v>0</v>
      </c>
      <c r="N2227" s="5">
        <f>IF(AND('Ventas Pases'!$A2227="Fuera de Temporada",'Ventas Pases'!$B2227=2019,pases[[#This Row],[Modo de Compra]]="Paquete"),30,0)</f>
        <v>0</v>
      </c>
      <c r="O2227" s="5">
        <f>-SUMIF(lift[Número de pase],pases[[#This Row],[Numero de Pase]],lift[Costo])</f>
        <v>0</v>
      </c>
    </row>
    <row r="2228" spans="1:15" x14ac:dyDescent="0.25">
      <c r="A2228" t="s">
        <v>7</v>
      </c>
      <c r="B2228">
        <v>2019</v>
      </c>
      <c r="C2228">
        <v>43507</v>
      </c>
      <c r="D2228" t="s">
        <v>8</v>
      </c>
      <c r="E2228">
        <v>43419</v>
      </c>
      <c r="F2228" t="s">
        <v>11</v>
      </c>
      <c r="G2228" t="s">
        <v>9</v>
      </c>
      <c r="H2228" t="s">
        <v>2246</v>
      </c>
      <c r="I2228" s="5">
        <v>1950</v>
      </c>
      <c r="J2228" s="5" t="str">
        <f>IFERROR('Ventas Pases'!$I2228/'Ventas Pases'!$F2228,"PASE")</f>
        <v>PASE</v>
      </c>
      <c r="K2228" t="str">
        <f>IFERROR(VLOOKUP('Ventas Pases'!$J2228,'Comisiones HEROIC'!$E$1:$F$6,2,0),"")</f>
        <v/>
      </c>
      <c r="L2228" s="5">
        <f>IF('Ventas Pases'!$D2228="Red HEROIC",IFERROR(VLOOKUP('Ventas Pases'!$G2228,'Comisiones HEROIC'!$A$1:$B$11,2,0),15),IF('Ventas Pases'!$D2228="Red HEROIC",15,0))</f>
        <v>0</v>
      </c>
      <c r="M2228">
        <f>IF(pases[[#This Row],[Días Visita]]&lt;7,0,IF(pases[[#This Row],[Días Visita]]&lt;9,1,IF(pases[[#This Row],[Días Visita]]="Ilimitados",0,2)))</f>
        <v>0</v>
      </c>
      <c r="N2228" s="5">
        <f>IF(AND('Ventas Pases'!$A2228="Fuera de Temporada",'Ventas Pases'!$B2228=2019,pases[[#This Row],[Modo de Compra]]="Paquete"),30,0)</f>
        <v>0</v>
      </c>
      <c r="O2228" s="5">
        <f>-SUMIF(lift[Número de pase],pases[[#This Row],[Numero de Pase]],lift[Costo])</f>
        <v>-460</v>
      </c>
    </row>
    <row r="2229" spans="1:15" x14ac:dyDescent="0.25">
      <c r="A2229" t="s">
        <v>7</v>
      </c>
      <c r="B2229">
        <v>2018</v>
      </c>
      <c r="C2229">
        <v>43181</v>
      </c>
      <c r="D2229" t="s">
        <v>14</v>
      </c>
      <c r="E2229">
        <v>43173</v>
      </c>
      <c r="F2229">
        <v>2</v>
      </c>
      <c r="G2229" t="s">
        <v>15</v>
      </c>
      <c r="H2229" t="s">
        <v>2247</v>
      </c>
      <c r="I2229" s="5">
        <v>280</v>
      </c>
      <c r="J2229" s="5">
        <f>IFERROR('Ventas Pases'!$I2229/'Ventas Pases'!$F2229,"PASE")</f>
        <v>140</v>
      </c>
      <c r="K2229" t="str">
        <f>IFERROR(VLOOKUP('Ventas Pases'!$J2229,'Comisiones HEROIC'!$E$1:$F$6,2,0),"")</f>
        <v/>
      </c>
      <c r="L2229" s="5">
        <f>IF('Ventas Pases'!$D2229="Red HEROIC",IFERROR(VLOOKUP('Ventas Pases'!$G2229,'Comisiones HEROIC'!$A$1:$B$11,2,0),15),IF('Ventas Pases'!$D2229="Red HEROIC",15,0))</f>
        <v>12</v>
      </c>
      <c r="M2229">
        <f>IF(pases[[#This Row],[Días Visita]]&lt;7,0,IF(pases[[#This Row],[Días Visita]]&lt;9,1,IF(pases[[#This Row],[Días Visita]]="Ilimitados",0,2)))</f>
        <v>0</v>
      </c>
      <c r="N2229" s="5">
        <f>IF(AND('Ventas Pases'!$A2229="Fuera de Temporada",'Ventas Pases'!$B2229=2019,pases[[#This Row],[Modo de Compra]]="Paquete"),30,0)</f>
        <v>0</v>
      </c>
      <c r="O2229" s="5">
        <f>-SUMIF(lift[Número de pase],pases[[#This Row],[Numero de Pase]],lift[Costo])</f>
        <v>0</v>
      </c>
    </row>
    <row r="2230" spans="1:15" x14ac:dyDescent="0.25">
      <c r="A2230" t="s">
        <v>7</v>
      </c>
      <c r="B2230">
        <v>2019</v>
      </c>
      <c r="C2230">
        <v>43423</v>
      </c>
      <c r="D2230" t="s">
        <v>60</v>
      </c>
      <c r="E2230">
        <v>43485</v>
      </c>
      <c r="F2230">
        <v>7</v>
      </c>
      <c r="G2230" t="s">
        <v>9</v>
      </c>
      <c r="H2230" t="s">
        <v>2248</v>
      </c>
      <c r="I2230" s="5">
        <v>840</v>
      </c>
      <c r="J2230" s="5">
        <f>IFERROR('Ventas Pases'!$I2230/'Ventas Pases'!$F2230,"PASE")</f>
        <v>120</v>
      </c>
      <c r="K2230" t="str">
        <f>IFERROR(VLOOKUP('Ventas Pases'!$J2230,'Comisiones HEROIC'!$E$1:$F$6,2,0),"")</f>
        <v/>
      </c>
      <c r="L2230" s="5">
        <f>IF('Ventas Pases'!$D2230="Red HEROIC",IFERROR(VLOOKUP('Ventas Pases'!$G2230,'Comisiones HEROIC'!$A$1:$B$11,2,0),15),IF('Ventas Pases'!$D2230="Red HEROIC",15,0))</f>
        <v>0</v>
      </c>
      <c r="M2230">
        <f>IF(pases[[#This Row],[Días Visita]]&lt;7,0,IF(pases[[#This Row],[Días Visita]]&lt;9,1,IF(pases[[#This Row],[Días Visita]]="Ilimitados",0,2)))</f>
        <v>1</v>
      </c>
      <c r="N2230" s="5">
        <f>IF(AND('Ventas Pases'!$A2230="Fuera de Temporada",'Ventas Pases'!$B2230=2019,pases[[#This Row],[Modo de Compra]]="Paquete"),30,0)</f>
        <v>0</v>
      </c>
      <c r="O2230" s="5">
        <f>-SUMIF(lift[Número de pase],pases[[#This Row],[Numero de Pase]],lift[Costo])</f>
        <v>0</v>
      </c>
    </row>
    <row r="2231" spans="1:15" x14ac:dyDescent="0.25">
      <c r="A2231" t="s">
        <v>7</v>
      </c>
      <c r="B2231">
        <v>2019</v>
      </c>
      <c r="C2231">
        <v>43443</v>
      </c>
      <c r="D2231" t="s">
        <v>60</v>
      </c>
      <c r="E2231">
        <v>43526</v>
      </c>
      <c r="F2231">
        <v>7</v>
      </c>
      <c r="G2231" t="s">
        <v>9</v>
      </c>
      <c r="H2231" t="s">
        <v>2249</v>
      </c>
      <c r="I2231" s="5">
        <v>840</v>
      </c>
      <c r="J2231" s="5">
        <f>IFERROR('Ventas Pases'!$I2231/'Ventas Pases'!$F2231,"PASE")</f>
        <v>120</v>
      </c>
      <c r="K2231" t="str">
        <f>IFERROR(VLOOKUP('Ventas Pases'!$J2231,'Comisiones HEROIC'!$E$1:$F$6,2,0),"")</f>
        <v/>
      </c>
      <c r="L2231" s="5">
        <f>IF('Ventas Pases'!$D2231="Red HEROIC",IFERROR(VLOOKUP('Ventas Pases'!$G2231,'Comisiones HEROIC'!$A$1:$B$11,2,0),15),IF('Ventas Pases'!$D2231="Red HEROIC",15,0))</f>
        <v>0</v>
      </c>
      <c r="M2231">
        <f>IF(pases[[#This Row],[Días Visita]]&lt;7,0,IF(pases[[#This Row],[Días Visita]]&lt;9,1,IF(pases[[#This Row],[Días Visita]]="Ilimitados",0,2)))</f>
        <v>1</v>
      </c>
      <c r="N2231" s="5">
        <f>IF(AND('Ventas Pases'!$A2231="Fuera de Temporada",'Ventas Pases'!$B2231=2019,pases[[#This Row],[Modo de Compra]]="Paquete"),30,0)</f>
        <v>0</v>
      </c>
      <c r="O2231" s="5">
        <f>-SUMIF(lift[Número de pase],pases[[#This Row],[Numero de Pase]],lift[Costo])</f>
        <v>0</v>
      </c>
    </row>
    <row r="2232" spans="1:15" x14ac:dyDescent="0.25">
      <c r="A2232" t="s">
        <v>7</v>
      </c>
      <c r="B2232">
        <v>2019</v>
      </c>
      <c r="C2232">
        <v>43477</v>
      </c>
      <c r="D2232" t="s">
        <v>8</v>
      </c>
      <c r="E2232">
        <v>43478</v>
      </c>
      <c r="F2232">
        <v>5</v>
      </c>
      <c r="G2232" t="s">
        <v>9</v>
      </c>
      <c r="H2232" t="s">
        <v>2250</v>
      </c>
      <c r="I2232" s="5">
        <v>600</v>
      </c>
      <c r="J2232" s="5">
        <f>IFERROR('Ventas Pases'!$I2232/'Ventas Pases'!$F2232,"PASE")</f>
        <v>120</v>
      </c>
      <c r="K2232" t="str">
        <f>IFERROR(VLOOKUP('Ventas Pases'!$J2232,'Comisiones HEROIC'!$E$1:$F$6,2,0),"")</f>
        <v/>
      </c>
      <c r="L2232" s="5">
        <f>IF('Ventas Pases'!$D2232="Red HEROIC",IFERROR(VLOOKUP('Ventas Pases'!$G2232,'Comisiones HEROIC'!$A$1:$B$11,2,0),15),IF('Ventas Pases'!$D2232="Red HEROIC",15,0))</f>
        <v>0</v>
      </c>
      <c r="M2232">
        <f>IF(pases[[#This Row],[Días Visita]]&lt;7,0,IF(pases[[#This Row],[Días Visita]]&lt;9,1,IF(pases[[#This Row],[Días Visita]]="Ilimitados",0,2)))</f>
        <v>0</v>
      </c>
      <c r="N2232" s="5">
        <f>IF(AND('Ventas Pases'!$A2232="Fuera de Temporada",'Ventas Pases'!$B2232=2019,pases[[#This Row],[Modo de Compra]]="Paquete"),30,0)</f>
        <v>0</v>
      </c>
      <c r="O2232" s="5">
        <f>-SUMIF(lift[Número de pase],pases[[#This Row],[Numero de Pase]],lift[Costo])</f>
        <v>0</v>
      </c>
    </row>
    <row r="2233" spans="1:15" x14ac:dyDescent="0.25">
      <c r="A2233" t="s">
        <v>7</v>
      </c>
      <c r="B2233">
        <v>2019</v>
      </c>
      <c r="C2233">
        <v>43440</v>
      </c>
      <c r="D2233" t="s">
        <v>60</v>
      </c>
      <c r="E2233">
        <v>43419</v>
      </c>
      <c r="F2233" t="s">
        <v>11</v>
      </c>
      <c r="G2233" t="s">
        <v>9</v>
      </c>
      <c r="H2233" t="s">
        <v>2251</v>
      </c>
      <c r="I2233" s="5">
        <v>1950</v>
      </c>
      <c r="J2233" s="5" t="str">
        <f>IFERROR('Ventas Pases'!$I2233/'Ventas Pases'!$F2233,"PASE")</f>
        <v>PASE</v>
      </c>
      <c r="K2233" t="str">
        <f>IFERROR(VLOOKUP('Ventas Pases'!$J2233,'Comisiones HEROIC'!$E$1:$F$6,2,0),"")</f>
        <v/>
      </c>
      <c r="L2233" s="5">
        <f>IF('Ventas Pases'!$D2233="Red HEROIC",IFERROR(VLOOKUP('Ventas Pases'!$G2233,'Comisiones HEROIC'!$A$1:$B$11,2,0),15),IF('Ventas Pases'!$D2233="Red HEROIC",15,0))</f>
        <v>0</v>
      </c>
      <c r="M2233">
        <f>IF(pases[[#This Row],[Días Visita]]&lt;7,0,IF(pases[[#This Row],[Días Visita]]&lt;9,1,IF(pases[[#This Row],[Días Visita]]="Ilimitados",0,2)))</f>
        <v>0</v>
      </c>
      <c r="N2233" s="5">
        <f>IF(AND('Ventas Pases'!$A2233="Fuera de Temporada",'Ventas Pases'!$B2233=2019,pases[[#This Row],[Modo de Compra]]="Paquete"),30,0)</f>
        <v>0</v>
      </c>
      <c r="O2233" s="5">
        <f>-SUMIF(lift[Número de pase],pases[[#This Row],[Numero de Pase]],lift[Costo])</f>
        <v>-184</v>
      </c>
    </row>
    <row r="2234" spans="1:15" x14ac:dyDescent="0.25">
      <c r="A2234" t="s">
        <v>7</v>
      </c>
      <c r="B2234">
        <v>2019</v>
      </c>
      <c r="C2234">
        <v>43554</v>
      </c>
      <c r="D2234" t="s">
        <v>60</v>
      </c>
      <c r="E2234">
        <v>43546</v>
      </c>
      <c r="F2234">
        <v>2</v>
      </c>
      <c r="G2234" t="s">
        <v>9</v>
      </c>
      <c r="H2234" t="s">
        <v>2252</v>
      </c>
      <c r="I2234" s="5">
        <v>240</v>
      </c>
      <c r="J2234" s="5">
        <f>IFERROR('Ventas Pases'!$I2234/'Ventas Pases'!$F2234,"PASE")</f>
        <v>120</v>
      </c>
      <c r="K2234" t="str">
        <f>IFERROR(VLOOKUP('Ventas Pases'!$J2234,'Comisiones HEROIC'!$E$1:$F$6,2,0),"")</f>
        <v/>
      </c>
      <c r="L2234" s="5">
        <f>IF('Ventas Pases'!$D2234="Red HEROIC",IFERROR(VLOOKUP('Ventas Pases'!$G2234,'Comisiones HEROIC'!$A$1:$B$11,2,0),15),IF('Ventas Pases'!$D2234="Red HEROIC",15,0))</f>
        <v>0</v>
      </c>
      <c r="M2234">
        <f>IF(pases[[#This Row],[Días Visita]]&lt;7,0,IF(pases[[#This Row],[Días Visita]]&lt;9,1,IF(pases[[#This Row],[Días Visita]]="Ilimitados",0,2)))</f>
        <v>0</v>
      </c>
      <c r="N2234" s="5">
        <f>IF(AND('Ventas Pases'!$A2234="Fuera de Temporada",'Ventas Pases'!$B2234=2019,pases[[#This Row],[Modo de Compra]]="Paquete"),30,0)</f>
        <v>0</v>
      </c>
      <c r="O2234" s="5">
        <f>-SUMIF(lift[Número de pase],pases[[#This Row],[Numero de Pase]],lift[Costo])</f>
        <v>0</v>
      </c>
    </row>
    <row r="2235" spans="1:15" x14ac:dyDescent="0.25">
      <c r="A2235" t="s">
        <v>7</v>
      </c>
      <c r="B2235">
        <v>2019</v>
      </c>
      <c r="C2235">
        <v>43499</v>
      </c>
      <c r="D2235" t="s">
        <v>8</v>
      </c>
      <c r="E2235">
        <v>43534</v>
      </c>
      <c r="F2235">
        <v>9</v>
      </c>
      <c r="G2235" t="s">
        <v>9</v>
      </c>
      <c r="H2235" t="s">
        <v>2253</v>
      </c>
      <c r="I2235" s="5">
        <v>1080</v>
      </c>
      <c r="J2235" s="5">
        <f>IFERROR('Ventas Pases'!$I2235/'Ventas Pases'!$F2235,"PASE")</f>
        <v>120</v>
      </c>
      <c r="K2235" t="str">
        <f>IFERROR(VLOOKUP('Ventas Pases'!$J2235,'Comisiones HEROIC'!$E$1:$F$6,2,0),"")</f>
        <v/>
      </c>
      <c r="L2235" s="5">
        <f>IF('Ventas Pases'!$D2235="Red HEROIC",IFERROR(VLOOKUP('Ventas Pases'!$G2235,'Comisiones HEROIC'!$A$1:$B$11,2,0),15),IF('Ventas Pases'!$D2235="Red HEROIC",15,0))</f>
        <v>0</v>
      </c>
      <c r="M2235">
        <f>IF(pases[[#This Row],[Días Visita]]&lt;7,0,IF(pases[[#This Row],[Días Visita]]&lt;9,1,IF(pases[[#This Row],[Días Visita]]="Ilimitados",0,2)))</f>
        <v>2</v>
      </c>
      <c r="N2235" s="5">
        <f>IF(AND('Ventas Pases'!$A2235="Fuera de Temporada",'Ventas Pases'!$B2235=2019,pases[[#This Row],[Modo de Compra]]="Paquete"),30,0)</f>
        <v>0</v>
      </c>
      <c r="O2235" s="5">
        <f>-SUMIF(lift[Número de pase],pases[[#This Row],[Numero de Pase]],lift[Costo])</f>
        <v>0</v>
      </c>
    </row>
    <row r="2236" spans="1:15" x14ac:dyDescent="0.25">
      <c r="A2236" t="s">
        <v>13</v>
      </c>
      <c r="B2236">
        <v>2019</v>
      </c>
      <c r="C2236">
        <v>43382</v>
      </c>
      <c r="D2236" t="s">
        <v>17</v>
      </c>
      <c r="E2236">
        <v>43274</v>
      </c>
      <c r="F2236">
        <v>8</v>
      </c>
      <c r="G2236" t="s">
        <v>9</v>
      </c>
      <c r="H2236" t="s">
        <v>2254</v>
      </c>
      <c r="I2236" s="5">
        <v>880</v>
      </c>
      <c r="J2236" s="5">
        <f>IFERROR('Ventas Pases'!$I2236/'Ventas Pases'!$F2236,"PASE")</f>
        <v>110</v>
      </c>
      <c r="K2236" t="str">
        <f>IFERROR(VLOOKUP('Ventas Pases'!$J2236,'Comisiones HEROIC'!$E$1:$F$6,2,0),"")</f>
        <v>Elton Hotel</v>
      </c>
      <c r="L2236" s="5">
        <f>IF('Ventas Pases'!$D2236="Red HEROIC",IFERROR(VLOOKUP('Ventas Pases'!$G2236,'Comisiones HEROIC'!$A$1:$B$11,2,0),15),IF('Ventas Pases'!$D2236="Red HEROIC",15,0))</f>
        <v>0</v>
      </c>
      <c r="M2236">
        <f>IF(pases[[#This Row],[Días Visita]]&lt;7,0,IF(pases[[#This Row],[Días Visita]]&lt;9,1,IF(pases[[#This Row],[Días Visita]]="Ilimitados",0,2)))</f>
        <v>1</v>
      </c>
      <c r="N2236" s="5">
        <f>IF(AND('Ventas Pases'!$A2236="Fuera de Temporada",'Ventas Pases'!$B2236=2019,pases[[#This Row],[Modo de Compra]]="Paquete"),30,0)</f>
        <v>30</v>
      </c>
      <c r="O2236" s="5">
        <f>-SUMIF(lift[Número de pase],pases[[#This Row],[Numero de Pase]],lift[Costo])</f>
        <v>0</v>
      </c>
    </row>
    <row r="2237" spans="1:15" x14ac:dyDescent="0.25">
      <c r="A2237" t="s">
        <v>7</v>
      </c>
      <c r="B2237">
        <v>2019</v>
      </c>
      <c r="C2237">
        <v>43474</v>
      </c>
      <c r="D2237" t="s">
        <v>8</v>
      </c>
      <c r="E2237">
        <v>43535</v>
      </c>
      <c r="F2237">
        <v>2</v>
      </c>
      <c r="G2237" t="s">
        <v>9</v>
      </c>
      <c r="H2237" t="s">
        <v>2255</v>
      </c>
      <c r="I2237" s="5">
        <v>240</v>
      </c>
      <c r="J2237" s="5">
        <f>IFERROR('Ventas Pases'!$I2237/'Ventas Pases'!$F2237,"PASE")</f>
        <v>120</v>
      </c>
      <c r="K2237" t="str">
        <f>IFERROR(VLOOKUP('Ventas Pases'!$J2237,'Comisiones HEROIC'!$E$1:$F$6,2,0),"")</f>
        <v/>
      </c>
      <c r="L2237" s="5">
        <f>IF('Ventas Pases'!$D2237="Red HEROIC",IFERROR(VLOOKUP('Ventas Pases'!$G2237,'Comisiones HEROIC'!$A$1:$B$11,2,0),15),IF('Ventas Pases'!$D2237="Red HEROIC",15,0))</f>
        <v>0</v>
      </c>
      <c r="M2237">
        <f>IF(pases[[#This Row],[Días Visita]]&lt;7,0,IF(pases[[#This Row],[Días Visita]]&lt;9,1,IF(pases[[#This Row],[Días Visita]]="Ilimitados",0,2)))</f>
        <v>0</v>
      </c>
      <c r="N2237" s="5">
        <f>IF(AND('Ventas Pases'!$A2237="Fuera de Temporada",'Ventas Pases'!$B2237=2019,pases[[#This Row],[Modo de Compra]]="Paquete"),30,0)</f>
        <v>0</v>
      </c>
      <c r="O2237" s="5">
        <f>-SUMIF(lift[Número de pase],pases[[#This Row],[Numero de Pase]],lift[Costo])</f>
        <v>0</v>
      </c>
    </row>
    <row r="2238" spans="1:15" x14ac:dyDescent="0.25">
      <c r="A2238" t="s">
        <v>7</v>
      </c>
      <c r="B2238">
        <v>2018</v>
      </c>
      <c r="C2238">
        <v>43157</v>
      </c>
      <c r="D2238" t="s">
        <v>8</v>
      </c>
      <c r="E2238">
        <v>43154</v>
      </c>
      <c r="F2238">
        <v>2</v>
      </c>
      <c r="G2238" t="s">
        <v>9</v>
      </c>
      <c r="H2238" t="s">
        <v>2256</v>
      </c>
      <c r="I2238" s="5">
        <v>240</v>
      </c>
      <c r="J2238" s="5">
        <f>IFERROR('Ventas Pases'!$I2238/'Ventas Pases'!$F2238,"PASE")</f>
        <v>120</v>
      </c>
      <c r="K2238" t="str">
        <f>IFERROR(VLOOKUP('Ventas Pases'!$J2238,'Comisiones HEROIC'!$E$1:$F$6,2,0),"")</f>
        <v/>
      </c>
      <c r="L2238" s="5">
        <f>IF('Ventas Pases'!$D2238="Red HEROIC",IFERROR(VLOOKUP('Ventas Pases'!$G2238,'Comisiones HEROIC'!$A$1:$B$11,2,0),15),IF('Ventas Pases'!$D2238="Red HEROIC",15,0))</f>
        <v>0</v>
      </c>
      <c r="M2238">
        <f>IF(pases[[#This Row],[Días Visita]]&lt;7,0,IF(pases[[#This Row],[Días Visita]]&lt;9,1,IF(pases[[#This Row],[Días Visita]]="Ilimitados",0,2)))</f>
        <v>0</v>
      </c>
      <c r="N2238" s="5">
        <f>IF(AND('Ventas Pases'!$A2238="Fuera de Temporada",'Ventas Pases'!$B2238=2019,pases[[#This Row],[Modo de Compra]]="Paquete"),30,0)</f>
        <v>0</v>
      </c>
      <c r="O2238" s="5">
        <f>-SUMIF(lift[Número de pase],pases[[#This Row],[Numero de Pase]],lift[Costo])</f>
        <v>0</v>
      </c>
    </row>
    <row r="2239" spans="1:15" x14ac:dyDescent="0.25">
      <c r="A2239" t="s">
        <v>7</v>
      </c>
      <c r="B2239">
        <v>2019</v>
      </c>
      <c r="C2239">
        <v>43536</v>
      </c>
      <c r="D2239" t="s">
        <v>8</v>
      </c>
      <c r="E2239">
        <v>43419</v>
      </c>
      <c r="F2239" t="s">
        <v>11</v>
      </c>
      <c r="G2239" t="s">
        <v>9</v>
      </c>
      <c r="H2239" t="s">
        <v>2257</v>
      </c>
      <c r="I2239" s="5">
        <v>1950</v>
      </c>
      <c r="J2239" s="5" t="str">
        <f>IFERROR('Ventas Pases'!$I2239/'Ventas Pases'!$F2239,"PASE")</f>
        <v>PASE</v>
      </c>
      <c r="K2239" t="str">
        <f>IFERROR(VLOOKUP('Ventas Pases'!$J2239,'Comisiones HEROIC'!$E$1:$F$6,2,0),"")</f>
        <v/>
      </c>
      <c r="L2239" s="5">
        <f>IF('Ventas Pases'!$D2239="Red HEROIC",IFERROR(VLOOKUP('Ventas Pases'!$G2239,'Comisiones HEROIC'!$A$1:$B$11,2,0),15),IF('Ventas Pases'!$D2239="Red HEROIC",15,0))</f>
        <v>0</v>
      </c>
      <c r="M2239">
        <f>IF(pases[[#This Row],[Días Visita]]&lt;7,0,IF(pases[[#This Row],[Días Visita]]&lt;9,1,IF(pases[[#This Row],[Días Visita]]="Ilimitados",0,2)))</f>
        <v>0</v>
      </c>
      <c r="N2239" s="5">
        <f>IF(AND('Ventas Pases'!$A2239="Fuera de Temporada",'Ventas Pases'!$B2239=2019,pases[[#This Row],[Modo de Compra]]="Paquete"),30,0)</f>
        <v>0</v>
      </c>
      <c r="O2239" s="5">
        <f>-SUMIF(lift[Número de pase],pases[[#This Row],[Numero de Pase]],lift[Costo])</f>
        <v>-276</v>
      </c>
    </row>
    <row r="2240" spans="1:15" x14ac:dyDescent="0.25">
      <c r="A2240" t="s">
        <v>7</v>
      </c>
      <c r="B2240">
        <v>2018</v>
      </c>
      <c r="C2240">
        <v>43457</v>
      </c>
      <c r="D2240" t="s">
        <v>8</v>
      </c>
      <c r="E2240">
        <v>43054</v>
      </c>
      <c r="F2240" t="s">
        <v>11</v>
      </c>
      <c r="G2240" t="s">
        <v>9</v>
      </c>
      <c r="H2240" t="s">
        <v>2258</v>
      </c>
      <c r="I2240" s="5">
        <v>1950</v>
      </c>
      <c r="J2240" s="5" t="str">
        <f>IFERROR('Ventas Pases'!$I2240/'Ventas Pases'!$F2240,"PASE")</f>
        <v>PASE</v>
      </c>
      <c r="K2240" t="str">
        <f>IFERROR(VLOOKUP('Ventas Pases'!$J2240,'Comisiones HEROIC'!$E$1:$F$6,2,0),"")</f>
        <v/>
      </c>
      <c r="L2240" s="5">
        <f>IF('Ventas Pases'!$D2240="Red HEROIC",IFERROR(VLOOKUP('Ventas Pases'!$G2240,'Comisiones HEROIC'!$A$1:$B$11,2,0),15),IF('Ventas Pases'!$D2240="Red HEROIC",15,0))</f>
        <v>0</v>
      </c>
      <c r="M2240">
        <f>IF(pases[[#This Row],[Días Visita]]&lt;7,0,IF(pases[[#This Row],[Días Visita]]&lt;9,1,IF(pases[[#This Row],[Días Visita]]="Ilimitados",0,2)))</f>
        <v>0</v>
      </c>
      <c r="N2240" s="5">
        <f>IF(AND('Ventas Pases'!$A2240="Fuera de Temporada",'Ventas Pases'!$B2240=2019,pases[[#This Row],[Modo de Compra]]="Paquete"),30,0)</f>
        <v>0</v>
      </c>
      <c r="O2240" s="5">
        <f>-SUMIF(lift[Número de pase],pases[[#This Row],[Numero de Pase]],lift[Costo])</f>
        <v>-460</v>
      </c>
    </row>
    <row r="2241" spans="1:15" x14ac:dyDescent="0.25">
      <c r="A2241" t="s">
        <v>7</v>
      </c>
      <c r="B2241">
        <v>2018</v>
      </c>
      <c r="C2241">
        <v>43440</v>
      </c>
      <c r="D2241" t="s">
        <v>8</v>
      </c>
      <c r="E2241">
        <v>43089</v>
      </c>
      <c r="F2241">
        <v>4</v>
      </c>
      <c r="G2241" t="s">
        <v>9</v>
      </c>
      <c r="H2241" t="s">
        <v>2259</v>
      </c>
      <c r="I2241" s="5">
        <v>480</v>
      </c>
      <c r="J2241" s="5">
        <f>IFERROR('Ventas Pases'!$I2241/'Ventas Pases'!$F2241,"PASE")</f>
        <v>120</v>
      </c>
      <c r="K2241" t="str">
        <f>IFERROR(VLOOKUP('Ventas Pases'!$J2241,'Comisiones HEROIC'!$E$1:$F$6,2,0),"")</f>
        <v/>
      </c>
      <c r="L2241" s="5">
        <f>IF('Ventas Pases'!$D2241="Red HEROIC",IFERROR(VLOOKUP('Ventas Pases'!$G2241,'Comisiones HEROIC'!$A$1:$B$11,2,0),15),IF('Ventas Pases'!$D2241="Red HEROIC",15,0))</f>
        <v>0</v>
      </c>
      <c r="M2241">
        <f>IF(pases[[#This Row],[Días Visita]]&lt;7,0,IF(pases[[#This Row],[Días Visita]]&lt;9,1,IF(pases[[#This Row],[Días Visita]]="Ilimitados",0,2)))</f>
        <v>0</v>
      </c>
      <c r="N2241" s="5">
        <f>IF(AND('Ventas Pases'!$A2241="Fuera de Temporada",'Ventas Pases'!$B2241=2019,pases[[#This Row],[Modo de Compra]]="Paquete"),30,0)</f>
        <v>0</v>
      </c>
      <c r="O2241" s="5">
        <f>-SUMIF(lift[Número de pase],pases[[#This Row],[Numero de Pase]],lift[Costo])</f>
        <v>0</v>
      </c>
    </row>
    <row r="2242" spans="1:15" x14ac:dyDescent="0.25">
      <c r="A2242" t="s">
        <v>13</v>
      </c>
      <c r="B2242">
        <v>2019</v>
      </c>
      <c r="C2242">
        <v>43368</v>
      </c>
      <c r="D2242" t="s">
        <v>8</v>
      </c>
      <c r="E2242">
        <v>43276</v>
      </c>
      <c r="F2242">
        <v>6</v>
      </c>
      <c r="G2242" t="s">
        <v>9</v>
      </c>
      <c r="H2242" t="s">
        <v>2260</v>
      </c>
      <c r="I2242" s="5">
        <v>720</v>
      </c>
      <c r="J2242" s="5">
        <f>IFERROR('Ventas Pases'!$I2242/'Ventas Pases'!$F2242,"PASE")</f>
        <v>120</v>
      </c>
      <c r="K2242" t="str">
        <f>IFERROR(VLOOKUP('Ventas Pases'!$J2242,'Comisiones HEROIC'!$E$1:$F$6,2,0),"")</f>
        <v/>
      </c>
      <c r="L2242" s="5">
        <f>IF('Ventas Pases'!$D2242="Red HEROIC",IFERROR(VLOOKUP('Ventas Pases'!$G2242,'Comisiones HEROIC'!$A$1:$B$11,2,0),15),IF('Ventas Pases'!$D2242="Red HEROIC",15,0))</f>
        <v>0</v>
      </c>
      <c r="M2242">
        <f>IF(pases[[#This Row],[Días Visita]]&lt;7,0,IF(pases[[#This Row],[Días Visita]]&lt;9,1,IF(pases[[#This Row],[Días Visita]]="Ilimitados",0,2)))</f>
        <v>0</v>
      </c>
      <c r="N2242" s="5">
        <f>IF(AND('Ventas Pases'!$A2242="Fuera de Temporada",'Ventas Pases'!$B2242=2019,pases[[#This Row],[Modo de Compra]]="Paquete"),30,0)</f>
        <v>0</v>
      </c>
      <c r="O2242" s="5">
        <f>-SUMIF(lift[Número de pase],pases[[#This Row],[Numero de Pase]],lift[Costo])</f>
        <v>0</v>
      </c>
    </row>
    <row r="2243" spans="1:15" x14ac:dyDescent="0.25">
      <c r="A2243" t="s">
        <v>7</v>
      </c>
      <c r="B2243">
        <v>2019</v>
      </c>
      <c r="C2243">
        <v>43484</v>
      </c>
      <c r="D2243" t="s">
        <v>8</v>
      </c>
      <c r="E2243">
        <v>43479</v>
      </c>
      <c r="F2243">
        <v>4</v>
      </c>
      <c r="G2243" t="s">
        <v>9</v>
      </c>
      <c r="H2243" t="s">
        <v>2261</v>
      </c>
      <c r="I2243" s="5">
        <v>480</v>
      </c>
      <c r="J2243" s="5">
        <f>IFERROR('Ventas Pases'!$I2243/'Ventas Pases'!$F2243,"PASE")</f>
        <v>120</v>
      </c>
      <c r="K2243" t="str">
        <f>IFERROR(VLOOKUP('Ventas Pases'!$J2243,'Comisiones HEROIC'!$E$1:$F$6,2,0),"")</f>
        <v/>
      </c>
      <c r="L2243" s="5">
        <f>IF('Ventas Pases'!$D2243="Red HEROIC",IFERROR(VLOOKUP('Ventas Pases'!$G2243,'Comisiones HEROIC'!$A$1:$B$11,2,0),15),IF('Ventas Pases'!$D2243="Red HEROIC",15,0))</f>
        <v>0</v>
      </c>
      <c r="M2243">
        <f>IF(pases[[#This Row],[Días Visita]]&lt;7,0,IF(pases[[#This Row],[Días Visita]]&lt;9,1,IF(pases[[#This Row],[Días Visita]]="Ilimitados",0,2)))</f>
        <v>0</v>
      </c>
      <c r="N2243" s="5">
        <f>IF(AND('Ventas Pases'!$A2243="Fuera de Temporada",'Ventas Pases'!$B2243=2019,pases[[#This Row],[Modo de Compra]]="Paquete"),30,0)</f>
        <v>0</v>
      </c>
      <c r="O2243" s="5">
        <f>-SUMIF(lift[Número de pase],pases[[#This Row],[Numero de Pase]],lift[Costo])</f>
        <v>0</v>
      </c>
    </row>
    <row r="2244" spans="1:15" x14ac:dyDescent="0.25">
      <c r="A2244" t="s">
        <v>13</v>
      </c>
      <c r="B2244">
        <v>2018</v>
      </c>
      <c r="C2244">
        <v>43342</v>
      </c>
      <c r="D2244" t="s">
        <v>8</v>
      </c>
      <c r="E2244">
        <v>43054</v>
      </c>
      <c r="F2244" t="s">
        <v>11</v>
      </c>
      <c r="G2244" t="s">
        <v>9</v>
      </c>
      <c r="H2244" t="s">
        <v>2262</v>
      </c>
      <c r="I2244" s="5">
        <v>1950</v>
      </c>
      <c r="J2244" s="5" t="str">
        <f>IFERROR('Ventas Pases'!$I2244/'Ventas Pases'!$F2244,"PASE")</f>
        <v>PASE</v>
      </c>
      <c r="K2244" t="str">
        <f>IFERROR(VLOOKUP('Ventas Pases'!$J2244,'Comisiones HEROIC'!$E$1:$F$6,2,0),"")</f>
        <v/>
      </c>
      <c r="L2244" s="5">
        <f>IF('Ventas Pases'!$D2244="Red HEROIC",IFERROR(VLOOKUP('Ventas Pases'!$G2244,'Comisiones HEROIC'!$A$1:$B$11,2,0),15),IF('Ventas Pases'!$D2244="Red HEROIC",15,0))</f>
        <v>0</v>
      </c>
      <c r="M2244">
        <f>IF(pases[[#This Row],[Días Visita]]&lt;7,0,IF(pases[[#This Row],[Días Visita]]&lt;9,1,IF(pases[[#This Row],[Días Visita]]="Ilimitados",0,2)))</f>
        <v>0</v>
      </c>
      <c r="N2244" s="5">
        <f>IF(AND('Ventas Pases'!$A2244="Fuera de Temporada",'Ventas Pases'!$B2244=2019,pases[[#This Row],[Modo de Compra]]="Paquete"),30,0)</f>
        <v>0</v>
      </c>
      <c r="O2244" s="5">
        <f>-SUMIF(lift[Número de pase],pases[[#This Row],[Numero de Pase]],lift[Costo])</f>
        <v>-368</v>
      </c>
    </row>
    <row r="2245" spans="1:15" x14ac:dyDescent="0.25">
      <c r="A2245" t="s">
        <v>13</v>
      </c>
      <c r="B2245">
        <v>2019</v>
      </c>
      <c r="C2245">
        <v>43334</v>
      </c>
      <c r="D2245" t="s">
        <v>8</v>
      </c>
      <c r="E2245">
        <v>43284</v>
      </c>
      <c r="F2245">
        <v>1</v>
      </c>
      <c r="G2245" t="s">
        <v>9</v>
      </c>
      <c r="H2245" t="s">
        <v>2263</v>
      </c>
      <c r="I2245" s="5">
        <v>120</v>
      </c>
      <c r="J2245" s="5">
        <f>IFERROR('Ventas Pases'!$I2245/'Ventas Pases'!$F2245,"PASE")</f>
        <v>120</v>
      </c>
      <c r="K2245" t="str">
        <f>IFERROR(VLOOKUP('Ventas Pases'!$J2245,'Comisiones HEROIC'!$E$1:$F$6,2,0),"")</f>
        <v/>
      </c>
      <c r="L2245" s="5">
        <f>IF('Ventas Pases'!$D2245="Red HEROIC",IFERROR(VLOOKUP('Ventas Pases'!$G2245,'Comisiones HEROIC'!$A$1:$B$11,2,0),15),IF('Ventas Pases'!$D2245="Red HEROIC",15,0))</f>
        <v>0</v>
      </c>
      <c r="M2245">
        <f>IF(pases[[#This Row],[Días Visita]]&lt;7,0,IF(pases[[#This Row],[Días Visita]]&lt;9,1,IF(pases[[#This Row],[Días Visita]]="Ilimitados",0,2)))</f>
        <v>0</v>
      </c>
      <c r="N2245" s="5">
        <f>IF(AND('Ventas Pases'!$A2245="Fuera de Temporada",'Ventas Pases'!$B2245=2019,pases[[#This Row],[Modo de Compra]]="Paquete"),30,0)</f>
        <v>0</v>
      </c>
      <c r="O2245" s="5">
        <f>-SUMIF(lift[Número de pase],pases[[#This Row],[Numero de Pase]],lift[Costo])</f>
        <v>0</v>
      </c>
    </row>
    <row r="2246" spans="1:15" x14ac:dyDescent="0.25">
      <c r="A2246" t="s">
        <v>7</v>
      </c>
      <c r="B2246">
        <v>2018</v>
      </c>
      <c r="C2246">
        <v>43138</v>
      </c>
      <c r="D2246" t="s">
        <v>60</v>
      </c>
      <c r="E2246">
        <v>43156</v>
      </c>
      <c r="F2246">
        <v>6</v>
      </c>
      <c r="G2246" t="s">
        <v>9</v>
      </c>
      <c r="H2246" t="s">
        <v>2264</v>
      </c>
      <c r="I2246" s="5">
        <v>720</v>
      </c>
      <c r="J2246" s="5">
        <f>IFERROR('Ventas Pases'!$I2246/'Ventas Pases'!$F2246,"PASE")</f>
        <v>120</v>
      </c>
      <c r="K2246" t="str">
        <f>IFERROR(VLOOKUP('Ventas Pases'!$J2246,'Comisiones HEROIC'!$E$1:$F$6,2,0),"")</f>
        <v/>
      </c>
      <c r="L2246" s="5">
        <f>IF('Ventas Pases'!$D2246="Red HEROIC",IFERROR(VLOOKUP('Ventas Pases'!$G2246,'Comisiones HEROIC'!$A$1:$B$11,2,0),15),IF('Ventas Pases'!$D2246="Red HEROIC",15,0))</f>
        <v>0</v>
      </c>
      <c r="M2246">
        <f>IF(pases[[#This Row],[Días Visita]]&lt;7,0,IF(pases[[#This Row],[Días Visita]]&lt;9,1,IF(pases[[#This Row],[Días Visita]]="Ilimitados",0,2)))</f>
        <v>0</v>
      </c>
      <c r="N2246" s="5">
        <f>IF(AND('Ventas Pases'!$A2246="Fuera de Temporada",'Ventas Pases'!$B2246=2019,pases[[#This Row],[Modo de Compra]]="Paquete"),30,0)</f>
        <v>0</v>
      </c>
      <c r="O2246" s="5">
        <f>-SUMIF(lift[Número de pase],pases[[#This Row],[Numero de Pase]],lift[Costo])</f>
        <v>0</v>
      </c>
    </row>
    <row r="2247" spans="1:15" x14ac:dyDescent="0.25">
      <c r="A2247" t="s">
        <v>13</v>
      </c>
      <c r="B2247">
        <v>2019</v>
      </c>
      <c r="C2247">
        <v>43234</v>
      </c>
      <c r="D2247" t="s">
        <v>8</v>
      </c>
      <c r="E2247">
        <v>43419</v>
      </c>
      <c r="F2247" t="s">
        <v>11</v>
      </c>
      <c r="G2247" t="s">
        <v>9</v>
      </c>
      <c r="H2247" t="s">
        <v>2265</v>
      </c>
      <c r="I2247" s="5">
        <v>1950</v>
      </c>
      <c r="J2247" s="5" t="str">
        <f>IFERROR('Ventas Pases'!$I2247/'Ventas Pases'!$F2247,"PASE")</f>
        <v>PASE</v>
      </c>
      <c r="K2247" t="str">
        <f>IFERROR(VLOOKUP('Ventas Pases'!$J2247,'Comisiones HEROIC'!$E$1:$F$6,2,0),"")</f>
        <v/>
      </c>
      <c r="L2247" s="5">
        <f>IF('Ventas Pases'!$D2247="Red HEROIC",IFERROR(VLOOKUP('Ventas Pases'!$G2247,'Comisiones HEROIC'!$A$1:$B$11,2,0),15),IF('Ventas Pases'!$D2247="Red HEROIC",15,0))</f>
        <v>0</v>
      </c>
      <c r="M2247">
        <f>IF(pases[[#This Row],[Días Visita]]&lt;7,0,IF(pases[[#This Row],[Días Visita]]&lt;9,1,IF(pases[[#This Row],[Días Visita]]="Ilimitados",0,2)))</f>
        <v>0</v>
      </c>
      <c r="N2247" s="5">
        <f>IF(AND('Ventas Pases'!$A2247="Fuera de Temporada",'Ventas Pases'!$B2247=2019,pases[[#This Row],[Modo de Compra]]="Paquete"),30,0)</f>
        <v>0</v>
      </c>
      <c r="O2247" s="5">
        <f>-SUMIF(lift[Número de pase],pases[[#This Row],[Numero de Pase]],lift[Costo])</f>
        <v>-368</v>
      </c>
    </row>
    <row r="2248" spans="1:15" x14ac:dyDescent="0.25">
      <c r="A2248" t="s">
        <v>7</v>
      </c>
      <c r="B2248">
        <v>2019</v>
      </c>
      <c r="C2248">
        <v>43441</v>
      </c>
      <c r="D2248" t="s">
        <v>60</v>
      </c>
      <c r="E2248">
        <v>43545</v>
      </c>
      <c r="F2248">
        <v>1</v>
      </c>
      <c r="G2248" t="s">
        <v>9</v>
      </c>
      <c r="H2248" t="s">
        <v>2266</v>
      </c>
      <c r="I2248" s="5">
        <v>120</v>
      </c>
      <c r="J2248" s="5">
        <f>IFERROR('Ventas Pases'!$I2248/'Ventas Pases'!$F2248,"PASE")</f>
        <v>120</v>
      </c>
      <c r="K2248" t="str">
        <f>IFERROR(VLOOKUP('Ventas Pases'!$J2248,'Comisiones HEROIC'!$E$1:$F$6,2,0),"")</f>
        <v/>
      </c>
      <c r="L2248" s="5">
        <f>IF('Ventas Pases'!$D2248="Red HEROIC",IFERROR(VLOOKUP('Ventas Pases'!$G2248,'Comisiones HEROIC'!$A$1:$B$11,2,0),15),IF('Ventas Pases'!$D2248="Red HEROIC",15,0))</f>
        <v>0</v>
      </c>
      <c r="M2248">
        <f>IF(pases[[#This Row],[Días Visita]]&lt;7,0,IF(pases[[#This Row],[Días Visita]]&lt;9,1,IF(pases[[#This Row],[Días Visita]]="Ilimitados",0,2)))</f>
        <v>0</v>
      </c>
      <c r="N2248" s="5">
        <f>IF(AND('Ventas Pases'!$A2248="Fuera de Temporada",'Ventas Pases'!$B2248=2019,pases[[#This Row],[Modo de Compra]]="Paquete"),30,0)</f>
        <v>0</v>
      </c>
      <c r="O2248" s="5">
        <f>-SUMIF(lift[Número de pase],pases[[#This Row],[Numero de Pase]],lift[Costo])</f>
        <v>0</v>
      </c>
    </row>
    <row r="2249" spans="1:15" x14ac:dyDescent="0.25">
      <c r="A2249" t="s">
        <v>7</v>
      </c>
      <c r="B2249">
        <v>2019</v>
      </c>
      <c r="C2249">
        <v>43426</v>
      </c>
      <c r="D2249" t="s">
        <v>14</v>
      </c>
      <c r="E2249">
        <v>43458</v>
      </c>
      <c r="F2249">
        <v>2</v>
      </c>
      <c r="G2249" t="s">
        <v>19</v>
      </c>
      <c r="H2249" t="s">
        <v>2267</v>
      </c>
      <c r="I2249" s="5">
        <v>280</v>
      </c>
      <c r="J2249" s="5">
        <f>IFERROR('Ventas Pases'!$I2249/'Ventas Pases'!$F2249,"PASE")</f>
        <v>140</v>
      </c>
      <c r="K2249" t="str">
        <f>IFERROR(VLOOKUP('Ventas Pases'!$J2249,'Comisiones HEROIC'!$E$1:$F$6,2,0),"")</f>
        <v/>
      </c>
      <c r="L2249" s="5">
        <f>IF('Ventas Pases'!$D2249="Red HEROIC",IFERROR(VLOOKUP('Ventas Pases'!$G2249,'Comisiones HEROIC'!$A$1:$B$11,2,0),15),IF('Ventas Pases'!$D2249="Red HEROIC",15,0))</f>
        <v>15</v>
      </c>
      <c r="M2249">
        <f>IF(pases[[#This Row],[Días Visita]]&lt;7,0,IF(pases[[#This Row],[Días Visita]]&lt;9,1,IF(pases[[#This Row],[Días Visita]]="Ilimitados",0,2)))</f>
        <v>0</v>
      </c>
      <c r="N2249" s="5">
        <f>IF(AND('Ventas Pases'!$A2249="Fuera de Temporada",'Ventas Pases'!$B2249=2019,pases[[#This Row],[Modo de Compra]]="Paquete"),30,0)</f>
        <v>0</v>
      </c>
      <c r="O2249" s="5">
        <f>-SUMIF(lift[Número de pase],pases[[#This Row],[Numero de Pase]],lift[Costo])</f>
        <v>0</v>
      </c>
    </row>
    <row r="2250" spans="1:15" x14ac:dyDescent="0.25">
      <c r="A2250" t="s">
        <v>7</v>
      </c>
      <c r="B2250">
        <v>2019</v>
      </c>
      <c r="C2250">
        <v>43503</v>
      </c>
      <c r="D2250" t="s">
        <v>8</v>
      </c>
      <c r="E2250">
        <v>43502</v>
      </c>
      <c r="F2250">
        <v>8</v>
      </c>
      <c r="G2250" t="s">
        <v>9</v>
      </c>
      <c r="H2250" t="s">
        <v>2268</v>
      </c>
      <c r="I2250" s="5">
        <v>960</v>
      </c>
      <c r="J2250" s="5">
        <f>IFERROR('Ventas Pases'!$I2250/'Ventas Pases'!$F2250,"PASE")</f>
        <v>120</v>
      </c>
      <c r="K2250" t="str">
        <f>IFERROR(VLOOKUP('Ventas Pases'!$J2250,'Comisiones HEROIC'!$E$1:$F$6,2,0),"")</f>
        <v/>
      </c>
      <c r="L2250" s="5">
        <f>IF('Ventas Pases'!$D2250="Red HEROIC",IFERROR(VLOOKUP('Ventas Pases'!$G2250,'Comisiones HEROIC'!$A$1:$B$11,2,0),15),IF('Ventas Pases'!$D2250="Red HEROIC",15,0))</f>
        <v>0</v>
      </c>
      <c r="M2250">
        <f>IF(pases[[#This Row],[Días Visita]]&lt;7,0,IF(pases[[#This Row],[Días Visita]]&lt;9,1,IF(pases[[#This Row],[Días Visita]]="Ilimitados",0,2)))</f>
        <v>1</v>
      </c>
      <c r="N2250" s="5">
        <f>IF(AND('Ventas Pases'!$A2250="Fuera de Temporada",'Ventas Pases'!$B2250=2019,pases[[#This Row],[Modo de Compra]]="Paquete"),30,0)</f>
        <v>0</v>
      </c>
      <c r="O2250" s="5">
        <f>-SUMIF(lift[Número de pase],pases[[#This Row],[Numero de Pase]],lift[Costo])</f>
        <v>0</v>
      </c>
    </row>
    <row r="2251" spans="1:15" x14ac:dyDescent="0.25">
      <c r="A2251" t="s">
        <v>7</v>
      </c>
      <c r="B2251">
        <v>2019</v>
      </c>
      <c r="C2251">
        <v>43529</v>
      </c>
      <c r="D2251" t="s">
        <v>14</v>
      </c>
      <c r="E2251">
        <v>43537</v>
      </c>
      <c r="F2251">
        <v>8</v>
      </c>
      <c r="G2251" t="s">
        <v>33</v>
      </c>
      <c r="H2251" t="s">
        <v>2269</v>
      </c>
      <c r="I2251" s="5">
        <v>1120</v>
      </c>
      <c r="J2251" s="5">
        <f>IFERROR('Ventas Pases'!$I2251/'Ventas Pases'!$F2251,"PASE")</f>
        <v>140</v>
      </c>
      <c r="K2251" t="str">
        <f>IFERROR(VLOOKUP('Ventas Pases'!$J2251,'Comisiones HEROIC'!$E$1:$F$6,2,0),"")</f>
        <v/>
      </c>
      <c r="L2251" s="5">
        <f>IF('Ventas Pases'!$D2251="Red HEROIC",IFERROR(VLOOKUP('Ventas Pases'!$G2251,'Comisiones HEROIC'!$A$1:$B$11,2,0),15),IF('Ventas Pases'!$D2251="Red HEROIC",15,0))</f>
        <v>15</v>
      </c>
      <c r="M2251">
        <f>IF(pases[[#This Row],[Días Visita]]&lt;7,0,IF(pases[[#This Row],[Días Visita]]&lt;9,1,IF(pases[[#This Row],[Días Visita]]="Ilimitados",0,2)))</f>
        <v>1</v>
      </c>
      <c r="N2251" s="5">
        <f>IF(AND('Ventas Pases'!$A2251="Fuera de Temporada",'Ventas Pases'!$B2251=2019,pases[[#This Row],[Modo de Compra]]="Paquete"),30,0)</f>
        <v>0</v>
      </c>
      <c r="O2251" s="5">
        <f>-SUMIF(lift[Número de pase],pases[[#This Row],[Numero de Pase]],lift[Costo])</f>
        <v>0</v>
      </c>
    </row>
    <row r="2252" spans="1:15" x14ac:dyDescent="0.25">
      <c r="A2252" t="s">
        <v>13</v>
      </c>
      <c r="B2252">
        <v>2019</v>
      </c>
      <c r="C2252">
        <v>43389</v>
      </c>
      <c r="D2252" t="s">
        <v>8</v>
      </c>
      <c r="E2252">
        <v>43318</v>
      </c>
      <c r="F2252">
        <v>5</v>
      </c>
      <c r="G2252" t="s">
        <v>9</v>
      </c>
      <c r="H2252" t="s">
        <v>2270</v>
      </c>
      <c r="I2252" s="5">
        <v>600</v>
      </c>
      <c r="J2252" s="5">
        <f>IFERROR('Ventas Pases'!$I2252/'Ventas Pases'!$F2252,"PASE")</f>
        <v>120</v>
      </c>
      <c r="K2252" t="str">
        <f>IFERROR(VLOOKUP('Ventas Pases'!$J2252,'Comisiones HEROIC'!$E$1:$F$6,2,0),"")</f>
        <v/>
      </c>
      <c r="L2252" s="5">
        <f>IF('Ventas Pases'!$D2252="Red HEROIC",IFERROR(VLOOKUP('Ventas Pases'!$G2252,'Comisiones HEROIC'!$A$1:$B$11,2,0),15),IF('Ventas Pases'!$D2252="Red HEROIC",15,0))</f>
        <v>0</v>
      </c>
      <c r="M2252">
        <f>IF(pases[[#This Row],[Días Visita]]&lt;7,0,IF(pases[[#This Row],[Días Visita]]&lt;9,1,IF(pases[[#This Row],[Días Visita]]="Ilimitados",0,2)))</f>
        <v>0</v>
      </c>
      <c r="N2252" s="5">
        <f>IF(AND('Ventas Pases'!$A2252="Fuera de Temporada",'Ventas Pases'!$B2252=2019,pases[[#This Row],[Modo de Compra]]="Paquete"),30,0)</f>
        <v>0</v>
      </c>
      <c r="O2252" s="5">
        <f>-SUMIF(lift[Número de pase],pases[[#This Row],[Numero de Pase]],lift[Costo])</f>
        <v>0</v>
      </c>
    </row>
    <row r="2253" spans="1:15" x14ac:dyDescent="0.25">
      <c r="A2253" t="s">
        <v>7</v>
      </c>
      <c r="B2253">
        <v>2019</v>
      </c>
      <c r="C2253">
        <v>43433</v>
      </c>
      <c r="D2253" t="s">
        <v>14</v>
      </c>
      <c r="E2253">
        <v>43521</v>
      </c>
      <c r="F2253">
        <v>8</v>
      </c>
      <c r="G2253" t="s">
        <v>33</v>
      </c>
      <c r="H2253" t="s">
        <v>2271</v>
      </c>
      <c r="I2253" s="5">
        <v>1120</v>
      </c>
      <c r="J2253" s="5">
        <f>IFERROR('Ventas Pases'!$I2253/'Ventas Pases'!$F2253,"PASE")</f>
        <v>140</v>
      </c>
      <c r="K2253" t="str">
        <f>IFERROR(VLOOKUP('Ventas Pases'!$J2253,'Comisiones HEROIC'!$E$1:$F$6,2,0),"")</f>
        <v/>
      </c>
      <c r="L2253" s="5">
        <f>IF('Ventas Pases'!$D2253="Red HEROIC",IFERROR(VLOOKUP('Ventas Pases'!$G2253,'Comisiones HEROIC'!$A$1:$B$11,2,0),15),IF('Ventas Pases'!$D2253="Red HEROIC",15,0))</f>
        <v>15</v>
      </c>
      <c r="M2253">
        <f>IF(pases[[#This Row],[Días Visita]]&lt;7,0,IF(pases[[#This Row],[Días Visita]]&lt;9,1,IF(pases[[#This Row],[Días Visita]]="Ilimitados",0,2)))</f>
        <v>1</v>
      </c>
      <c r="N2253" s="5">
        <f>IF(AND('Ventas Pases'!$A2253="Fuera de Temporada",'Ventas Pases'!$B2253=2019,pases[[#This Row],[Modo de Compra]]="Paquete"),30,0)</f>
        <v>0</v>
      </c>
      <c r="O2253" s="5">
        <f>-SUMIF(lift[Número de pase],pases[[#This Row],[Numero de Pase]],lift[Costo])</f>
        <v>0</v>
      </c>
    </row>
    <row r="2254" spans="1:15" x14ac:dyDescent="0.25">
      <c r="A2254" t="s">
        <v>7</v>
      </c>
      <c r="B2254">
        <v>2018</v>
      </c>
      <c r="C2254">
        <v>43174</v>
      </c>
      <c r="D2254" t="s">
        <v>14</v>
      </c>
      <c r="E2254">
        <v>43182</v>
      </c>
      <c r="F2254">
        <v>9</v>
      </c>
      <c r="G2254" t="s">
        <v>27</v>
      </c>
      <c r="H2254" t="s">
        <v>2272</v>
      </c>
      <c r="I2254" s="5">
        <v>1260</v>
      </c>
      <c r="J2254" s="5">
        <f>IFERROR('Ventas Pases'!$I2254/'Ventas Pases'!$F2254,"PASE")</f>
        <v>140</v>
      </c>
      <c r="K2254" t="str">
        <f>IFERROR(VLOOKUP('Ventas Pases'!$J2254,'Comisiones HEROIC'!$E$1:$F$6,2,0),"")</f>
        <v/>
      </c>
      <c r="L2254" s="5">
        <f>IF('Ventas Pases'!$D2254="Red HEROIC",IFERROR(VLOOKUP('Ventas Pases'!$G2254,'Comisiones HEROIC'!$A$1:$B$11,2,0),15),IF('Ventas Pases'!$D2254="Red HEROIC",15,0))</f>
        <v>15</v>
      </c>
      <c r="M2254">
        <f>IF(pases[[#This Row],[Días Visita]]&lt;7,0,IF(pases[[#This Row],[Días Visita]]&lt;9,1,IF(pases[[#This Row],[Días Visita]]="Ilimitados",0,2)))</f>
        <v>2</v>
      </c>
      <c r="N2254" s="5">
        <f>IF(AND('Ventas Pases'!$A2254="Fuera de Temporada",'Ventas Pases'!$B2254=2019,pases[[#This Row],[Modo de Compra]]="Paquete"),30,0)</f>
        <v>0</v>
      </c>
      <c r="O2254" s="5">
        <f>-SUMIF(lift[Número de pase],pases[[#This Row],[Numero de Pase]],lift[Costo])</f>
        <v>0</v>
      </c>
    </row>
    <row r="2255" spans="1:15" x14ac:dyDescent="0.25">
      <c r="A2255" t="s">
        <v>13</v>
      </c>
      <c r="B2255">
        <v>2019</v>
      </c>
      <c r="C2255">
        <v>43385</v>
      </c>
      <c r="D2255" t="s">
        <v>17</v>
      </c>
      <c r="E2255">
        <v>43233</v>
      </c>
      <c r="F2255">
        <v>2</v>
      </c>
      <c r="G2255" t="s">
        <v>9</v>
      </c>
      <c r="H2255" t="s">
        <v>2273</v>
      </c>
      <c r="I2255" s="5">
        <v>220</v>
      </c>
      <c r="J2255" s="5">
        <f>IFERROR('Ventas Pases'!$I2255/'Ventas Pases'!$F2255,"PASE")</f>
        <v>110</v>
      </c>
      <c r="K2255" t="str">
        <f>IFERROR(VLOOKUP('Ventas Pases'!$J2255,'Comisiones HEROIC'!$E$1:$F$6,2,0),"")</f>
        <v>Elton Hotel</v>
      </c>
      <c r="L2255" s="5">
        <f>IF('Ventas Pases'!$D2255="Red HEROIC",IFERROR(VLOOKUP('Ventas Pases'!$G2255,'Comisiones HEROIC'!$A$1:$B$11,2,0),15),IF('Ventas Pases'!$D2255="Red HEROIC",15,0))</f>
        <v>0</v>
      </c>
      <c r="M2255">
        <f>IF(pases[[#This Row],[Días Visita]]&lt;7,0,IF(pases[[#This Row],[Días Visita]]&lt;9,1,IF(pases[[#This Row],[Días Visita]]="Ilimitados",0,2)))</f>
        <v>0</v>
      </c>
      <c r="N2255" s="5">
        <f>IF(AND('Ventas Pases'!$A2255="Fuera de Temporada",'Ventas Pases'!$B2255=2019,pases[[#This Row],[Modo de Compra]]="Paquete"),30,0)</f>
        <v>30</v>
      </c>
      <c r="O2255" s="5">
        <f>-SUMIF(lift[Número de pase],pases[[#This Row],[Numero de Pase]],lift[Costo])</f>
        <v>0</v>
      </c>
    </row>
    <row r="2256" spans="1:15" x14ac:dyDescent="0.25">
      <c r="A2256" t="s">
        <v>13</v>
      </c>
      <c r="B2256">
        <v>2018</v>
      </c>
      <c r="C2256">
        <v>43406</v>
      </c>
      <c r="D2256" t="s">
        <v>8</v>
      </c>
      <c r="E2256">
        <v>43054</v>
      </c>
      <c r="F2256" t="s">
        <v>11</v>
      </c>
      <c r="G2256" t="s">
        <v>9</v>
      </c>
      <c r="H2256" t="s">
        <v>2274</v>
      </c>
      <c r="I2256" s="5">
        <v>1950</v>
      </c>
      <c r="J2256" s="5" t="str">
        <f>IFERROR('Ventas Pases'!$I2256/'Ventas Pases'!$F2256,"PASE")</f>
        <v>PASE</v>
      </c>
      <c r="K2256" t="str">
        <f>IFERROR(VLOOKUP('Ventas Pases'!$J2256,'Comisiones HEROIC'!$E$1:$F$6,2,0),"")</f>
        <v/>
      </c>
      <c r="L2256" s="5">
        <f>IF('Ventas Pases'!$D2256="Red HEROIC",IFERROR(VLOOKUP('Ventas Pases'!$G2256,'Comisiones HEROIC'!$A$1:$B$11,2,0),15),IF('Ventas Pases'!$D2256="Red HEROIC",15,0))</f>
        <v>0</v>
      </c>
      <c r="M2256">
        <f>IF(pases[[#This Row],[Días Visita]]&lt;7,0,IF(pases[[#This Row],[Días Visita]]&lt;9,1,IF(pases[[#This Row],[Días Visita]]="Ilimitados",0,2)))</f>
        <v>0</v>
      </c>
      <c r="N2256" s="5">
        <f>IF(AND('Ventas Pases'!$A2256="Fuera de Temporada",'Ventas Pases'!$B2256=2019,pases[[#This Row],[Modo de Compra]]="Paquete"),30,0)</f>
        <v>0</v>
      </c>
      <c r="O2256" s="5">
        <f>-SUMIF(lift[Número de pase],pases[[#This Row],[Numero de Pase]],lift[Costo])</f>
        <v>-1012</v>
      </c>
    </row>
    <row r="2257" spans="1:15" x14ac:dyDescent="0.25">
      <c r="A2257" t="s">
        <v>7</v>
      </c>
      <c r="B2257">
        <v>2019</v>
      </c>
      <c r="C2257">
        <v>43509</v>
      </c>
      <c r="D2257" t="s">
        <v>8</v>
      </c>
      <c r="E2257">
        <v>43535</v>
      </c>
      <c r="F2257">
        <v>9</v>
      </c>
      <c r="G2257" t="s">
        <v>9</v>
      </c>
      <c r="H2257" t="s">
        <v>2275</v>
      </c>
      <c r="I2257" s="5">
        <v>1080</v>
      </c>
      <c r="J2257" s="5">
        <f>IFERROR('Ventas Pases'!$I2257/'Ventas Pases'!$F2257,"PASE")</f>
        <v>120</v>
      </c>
      <c r="K2257" t="str">
        <f>IFERROR(VLOOKUP('Ventas Pases'!$J2257,'Comisiones HEROIC'!$E$1:$F$6,2,0),"")</f>
        <v/>
      </c>
      <c r="L2257" s="5">
        <f>IF('Ventas Pases'!$D2257="Red HEROIC",IFERROR(VLOOKUP('Ventas Pases'!$G2257,'Comisiones HEROIC'!$A$1:$B$11,2,0),15),IF('Ventas Pases'!$D2257="Red HEROIC",15,0))</f>
        <v>0</v>
      </c>
      <c r="M2257">
        <f>IF(pases[[#This Row],[Días Visita]]&lt;7,0,IF(pases[[#This Row],[Días Visita]]&lt;9,1,IF(pases[[#This Row],[Días Visita]]="Ilimitados",0,2)))</f>
        <v>2</v>
      </c>
      <c r="N2257" s="5">
        <f>IF(AND('Ventas Pases'!$A2257="Fuera de Temporada",'Ventas Pases'!$B2257=2019,pases[[#This Row],[Modo de Compra]]="Paquete"),30,0)</f>
        <v>0</v>
      </c>
      <c r="O2257" s="5">
        <f>-SUMIF(lift[Número de pase],pases[[#This Row],[Numero de Pase]],lift[Costo])</f>
        <v>0</v>
      </c>
    </row>
    <row r="2258" spans="1:15" x14ac:dyDescent="0.25">
      <c r="A2258" t="s">
        <v>7</v>
      </c>
      <c r="B2258">
        <v>2018</v>
      </c>
      <c r="C2258">
        <v>43101</v>
      </c>
      <c r="D2258" t="s">
        <v>8</v>
      </c>
      <c r="E2258">
        <v>43054</v>
      </c>
      <c r="F2258" t="s">
        <v>11</v>
      </c>
      <c r="G2258" t="s">
        <v>9</v>
      </c>
      <c r="H2258" t="s">
        <v>2276</v>
      </c>
      <c r="I2258" s="5">
        <v>1950</v>
      </c>
      <c r="J2258" s="5" t="str">
        <f>IFERROR('Ventas Pases'!$I2258/'Ventas Pases'!$F2258,"PASE")</f>
        <v>PASE</v>
      </c>
      <c r="K2258" t="str">
        <f>IFERROR(VLOOKUP('Ventas Pases'!$J2258,'Comisiones HEROIC'!$E$1:$F$6,2,0),"")</f>
        <v/>
      </c>
      <c r="L2258" s="5">
        <f>IF('Ventas Pases'!$D2258="Red HEROIC",IFERROR(VLOOKUP('Ventas Pases'!$G2258,'Comisiones HEROIC'!$A$1:$B$11,2,0),15),IF('Ventas Pases'!$D2258="Red HEROIC",15,0))</f>
        <v>0</v>
      </c>
      <c r="M2258">
        <f>IF(pases[[#This Row],[Días Visita]]&lt;7,0,IF(pases[[#This Row],[Días Visita]]&lt;9,1,IF(pases[[#This Row],[Días Visita]]="Ilimitados",0,2)))</f>
        <v>0</v>
      </c>
      <c r="N2258" s="5">
        <f>IF(AND('Ventas Pases'!$A2258="Fuera de Temporada",'Ventas Pases'!$B2258=2019,pases[[#This Row],[Modo de Compra]]="Paquete"),30,0)</f>
        <v>0</v>
      </c>
      <c r="O2258" s="5">
        <f>-SUMIF(lift[Número de pase],pases[[#This Row],[Numero de Pase]],lift[Costo])</f>
        <v>-460</v>
      </c>
    </row>
    <row r="2259" spans="1:15" x14ac:dyDescent="0.25">
      <c r="A2259" t="s">
        <v>7</v>
      </c>
      <c r="B2259">
        <v>2018</v>
      </c>
      <c r="C2259">
        <v>43447</v>
      </c>
      <c r="D2259" t="s">
        <v>8</v>
      </c>
      <c r="E2259">
        <v>43054</v>
      </c>
      <c r="F2259" t="s">
        <v>11</v>
      </c>
      <c r="G2259" t="s">
        <v>9</v>
      </c>
      <c r="H2259" t="s">
        <v>2277</v>
      </c>
      <c r="I2259" s="5">
        <v>1950</v>
      </c>
      <c r="J2259" s="5" t="str">
        <f>IFERROR('Ventas Pases'!$I2259/'Ventas Pases'!$F2259,"PASE")</f>
        <v>PASE</v>
      </c>
      <c r="K2259" t="str">
        <f>IFERROR(VLOOKUP('Ventas Pases'!$J2259,'Comisiones HEROIC'!$E$1:$F$6,2,0),"")</f>
        <v/>
      </c>
      <c r="L2259" s="5">
        <f>IF('Ventas Pases'!$D2259="Red HEROIC",IFERROR(VLOOKUP('Ventas Pases'!$G2259,'Comisiones HEROIC'!$A$1:$B$11,2,0),15),IF('Ventas Pases'!$D2259="Red HEROIC",15,0))</f>
        <v>0</v>
      </c>
      <c r="M2259">
        <f>IF(pases[[#This Row],[Días Visita]]&lt;7,0,IF(pases[[#This Row],[Días Visita]]&lt;9,1,IF(pases[[#This Row],[Días Visita]]="Ilimitados",0,2)))</f>
        <v>0</v>
      </c>
      <c r="N2259" s="5">
        <f>IF(AND('Ventas Pases'!$A2259="Fuera de Temporada",'Ventas Pases'!$B2259=2019,pases[[#This Row],[Modo de Compra]]="Paquete"),30,0)</f>
        <v>0</v>
      </c>
      <c r="O2259" s="5">
        <f>-SUMIF(lift[Número de pase],pases[[#This Row],[Numero de Pase]],lift[Costo])</f>
        <v>-460</v>
      </c>
    </row>
    <row r="2260" spans="1:15" x14ac:dyDescent="0.25">
      <c r="A2260" t="s">
        <v>13</v>
      </c>
      <c r="B2260">
        <v>2018</v>
      </c>
      <c r="C2260">
        <v>43305</v>
      </c>
      <c r="D2260" t="s">
        <v>8</v>
      </c>
      <c r="E2260">
        <v>42915</v>
      </c>
      <c r="F2260">
        <v>5</v>
      </c>
      <c r="G2260" t="s">
        <v>9</v>
      </c>
      <c r="H2260" t="s">
        <v>2278</v>
      </c>
      <c r="I2260" s="5">
        <v>600</v>
      </c>
      <c r="J2260" s="5">
        <f>IFERROR('Ventas Pases'!$I2260/'Ventas Pases'!$F2260,"PASE")</f>
        <v>120</v>
      </c>
      <c r="K2260" t="str">
        <f>IFERROR(VLOOKUP('Ventas Pases'!$J2260,'Comisiones HEROIC'!$E$1:$F$6,2,0),"")</f>
        <v/>
      </c>
      <c r="L2260" s="5">
        <f>IF('Ventas Pases'!$D2260="Red HEROIC",IFERROR(VLOOKUP('Ventas Pases'!$G2260,'Comisiones HEROIC'!$A$1:$B$11,2,0),15),IF('Ventas Pases'!$D2260="Red HEROIC",15,0))</f>
        <v>0</v>
      </c>
      <c r="M2260">
        <f>IF(pases[[#This Row],[Días Visita]]&lt;7,0,IF(pases[[#This Row],[Días Visita]]&lt;9,1,IF(pases[[#This Row],[Días Visita]]="Ilimitados",0,2)))</f>
        <v>0</v>
      </c>
      <c r="N2260" s="5">
        <f>IF(AND('Ventas Pases'!$A2260="Fuera de Temporada",'Ventas Pases'!$B2260=2019,pases[[#This Row],[Modo de Compra]]="Paquete"),30,0)</f>
        <v>0</v>
      </c>
      <c r="O2260" s="5">
        <f>-SUMIF(lift[Número de pase],pases[[#This Row],[Numero de Pase]],lift[Costo])</f>
        <v>0</v>
      </c>
    </row>
    <row r="2261" spans="1:15" x14ac:dyDescent="0.25">
      <c r="A2261" t="s">
        <v>7</v>
      </c>
      <c r="B2261">
        <v>2019</v>
      </c>
      <c r="C2261">
        <v>43479</v>
      </c>
      <c r="D2261" t="s">
        <v>8</v>
      </c>
      <c r="E2261">
        <v>43472</v>
      </c>
      <c r="F2261">
        <v>9</v>
      </c>
      <c r="G2261" t="s">
        <v>9</v>
      </c>
      <c r="H2261" t="s">
        <v>2279</v>
      </c>
      <c r="I2261" s="5">
        <v>1080</v>
      </c>
      <c r="J2261" s="5">
        <f>IFERROR('Ventas Pases'!$I2261/'Ventas Pases'!$F2261,"PASE")</f>
        <v>120</v>
      </c>
      <c r="K2261" t="str">
        <f>IFERROR(VLOOKUP('Ventas Pases'!$J2261,'Comisiones HEROIC'!$E$1:$F$6,2,0),"")</f>
        <v/>
      </c>
      <c r="L2261" s="5">
        <f>IF('Ventas Pases'!$D2261="Red HEROIC",IFERROR(VLOOKUP('Ventas Pases'!$G2261,'Comisiones HEROIC'!$A$1:$B$11,2,0),15),IF('Ventas Pases'!$D2261="Red HEROIC",15,0))</f>
        <v>0</v>
      </c>
      <c r="M2261">
        <f>IF(pases[[#This Row],[Días Visita]]&lt;7,0,IF(pases[[#This Row],[Días Visita]]&lt;9,1,IF(pases[[#This Row],[Días Visita]]="Ilimitados",0,2)))</f>
        <v>2</v>
      </c>
      <c r="N2261" s="5">
        <f>IF(AND('Ventas Pases'!$A2261="Fuera de Temporada",'Ventas Pases'!$B2261=2019,pases[[#This Row],[Modo de Compra]]="Paquete"),30,0)</f>
        <v>0</v>
      </c>
      <c r="O2261" s="5">
        <f>-SUMIF(lift[Número de pase],pases[[#This Row],[Numero de Pase]],lift[Costo])</f>
        <v>0</v>
      </c>
    </row>
    <row r="2262" spans="1:15" x14ac:dyDescent="0.25">
      <c r="A2262" t="s">
        <v>7</v>
      </c>
      <c r="B2262">
        <v>2019</v>
      </c>
      <c r="C2262">
        <v>43509</v>
      </c>
      <c r="D2262" t="s">
        <v>60</v>
      </c>
      <c r="E2262">
        <v>43539</v>
      </c>
      <c r="F2262">
        <v>2</v>
      </c>
      <c r="G2262" t="s">
        <v>9</v>
      </c>
      <c r="H2262" t="s">
        <v>2280</v>
      </c>
      <c r="I2262" s="5">
        <v>240</v>
      </c>
      <c r="J2262" s="5">
        <f>IFERROR('Ventas Pases'!$I2262/'Ventas Pases'!$F2262,"PASE")</f>
        <v>120</v>
      </c>
      <c r="K2262" t="str">
        <f>IFERROR(VLOOKUP('Ventas Pases'!$J2262,'Comisiones HEROIC'!$E$1:$F$6,2,0),"")</f>
        <v/>
      </c>
      <c r="L2262" s="5">
        <f>IF('Ventas Pases'!$D2262="Red HEROIC",IFERROR(VLOOKUP('Ventas Pases'!$G2262,'Comisiones HEROIC'!$A$1:$B$11,2,0),15),IF('Ventas Pases'!$D2262="Red HEROIC",15,0))</f>
        <v>0</v>
      </c>
      <c r="M2262">
        <f>IF(pases[[#This Row],[Días Visita]]&lt;7,0,IF(pases[[#This Row],[Días Visita]]&lt;9,1,IF(pases[[#This Row],[Días Visita]]="Ilimitados",0,2)))</f>
        <v>0</v>
      </c>
      <c r="N2262" s="5">
        <f>IF(AND('Ventas Pases'!$A2262="Fuera de Temporada",'Ventas Pases'!$B2262=2019,pases[[#This Row],[Modo de Compra]]="Paquete"),30,0)</f>
        <v>0</v>
      </c>
      <c r="O2262" s="5">
        <f>-SUMIF(lift[Número de pase],pases[[#This Row],[Numero de Pase]],lift[Costo])</f>
        <v>0</v>
      </c>
    </row>
    <row r="2263" spans="1:15" x14ac:dyDescent="0.25">
      <c r="A2263" t="s">
        <v>7</v>
      </c>
      <c r="B2263">
        <v>2019</v>
      </c>
      <c r="C2263">
        <v>43520</v>
      </c>
      <c r="D2263" t="s">
        <v>8</v>
      </c>
      <c r="E2263">
        <v>43518</v>
      </c>
      <c r="F2263">
        <v>5</v>
      </c>
      <c r="G2263" t="s">
        <v>9</v>
      </c>
      <c r="H2263" t="s">
        <v>2281</v>
      </c>
      <c r="I2263" s="5">
        <v>600</v>
      </c>
      <c r="J2263" s="5">
        <f>IFERROR('Ventas Pases'!$I2263/'Ventas Pases'!$F2263,"PASE")</f>
        <v>120</v>
      </c>
      <c r="K2263" t="str">
        <f>IFERROR(VLOOKUP('Ventas Pases'!$J2263,'Comisiones HEROIC'!$E$1:$F$6,2,0),"")</f>
        <v/>
      </c>
      <c r="L2263" s="5">
        <f>IF('Ventas Pases'!$D2263="Red HEROIC",IFERROR(VLOOKUP('Ventas Pases'!$G2263,'Comisiones HEROIC'!$A$1:$B$11,2,0),15),IF('Ventas Pases'!$D2263="Red HEROIC",15,0))</f>
        <v>0</v>
      </c>
      <c r="M2263">
        <f>IF(pases[[#This Row],[Días Visita]]&lt;7,0,IF(pases[[#This Row],[Días Visita]]&lt;9,1,IF(pases[[#This Row],[Días Visita]]="Ilimitados",0,2)))</f>
        <v>0</v>
      </c>
      <c r="N2263" s="5">
        <f>IF(AND('Ventas Pases'!$A2263="Fuera de Temporada",'Ventas Pases'!$B2263=2019,pases[[#This Row],[Modo de Compra]]="Paquete"),30,0)</f>
        <v>0</v>
      </c>
      <c r="O2263" s="5">
        <f>-SUMIF(lift[Número de pase],pases[[#This Row],[Numero de Pase]],lift[Costo])</f>
        <v>0</v>
      </c>
    </row>
    <row r="2264" spans="1:15" x14ac:dyDescent="0.25">
      <c r="A2264" t="s">
        <v>7</v>
      </c>
      <c r="B2264">
        <v>2018</v>
      </c>
      <c r="C2264">
        <v>43110</v>
      </c>
      <c r="D2264" t="s">
        <v>8</v>
      </c>
      <c r="E2264">
        <v>43054</v>
      </c>
      <c r="F2264" t="s">
        <v>11</v>
      </c>
      <c r="G2264" t="s">
        <v>9</v>
      </c>
      <c r="H2264" t="s">
        <v>2282</v>
      </c>
      <c r="I2264" s="5">
        <v>1950</v>
      </c>
      <c r="J2264" s="5" t="str">
        <f>IFERROR('Ventas Pases'!$I2264/'Ventas Pases'!$F2264,"PASE")</f>
        <v>PASE</v>
      </c>
      <c r="K2264" t="str">
        <f>IFERROR(VLOOKUP('Ventas Pases'!$J2264,'Comisiones HEROIC'!$E$1:$F$6,2,0),"")</f>
        <v/>
      </c>
      <c r="L2264" s="5">
        <f>IF('Ventas Pases'!$D2264="Red HEROIC",IFERROR(VLOOKUP('Ventas Pases'!$G2264,'Comisiones HEROIC'!$A$1:$B$11,2,0),15),IF('Ventas Pases'!$D2264="Red HEROIC",15,0))</f>
        <v>0</v>
      </c>
      <c r="M2264">
        <f>IF(pases[[#This Row],[Días Visita]]&lt;7,0,IF(pases[[#This Row],[Días Visita]]&lt;9,1,IF(pases[[#This Row],[Días Visita]]="Ilimitados",0,2)))</f>
        <v>0</v>
      </c>
      <c r="N2264" s="5">
        <f>IF(AND('Ventas Pases'!$A2264="Fuera de Temporada",'Ventas Pases'!$B2264=2019,pases[[#This Row],[Modo de Compra]]="Paquete"),30,0)</f>
        <v>0</v>
      </c>
      <c r="O2264" s="5">
        <f>-SUMIF(lift[Número de pase],pases[[#This Row],[Numero de Pase]],lift[Costo])</f>
        <v>-552</v>
      </c>
    </row>
    <row r="2265" spans="1:15" x14ac:dyDescent="0.25">
      <c r="A2265" t="s">
        <v>7</v>
      </c>
      <c r="B2265">
        <v>2019</v>
      </c>
      <c r="C2265">
        <v>43462</v>
      </c>
      <c r="D2265" t="s">
        <v>14</v>
      </c>
      <c r="E2265">
        <v>43495</v>
      </c>
      <c r="F2265">
        <v>6</v>
      </c>
      <c r="G2265" t="s">
        <v>15</v>
      </c>
      <c r="H2265" t="s">
        <v>2283</v>
      </c>
      <c r="I2265" s="5">
        <v>840</v>
      </c>
      <c r="J2265" s="5">
        <f>IFERROR('Ventas Pases'!$I2265/'Ventas Pases'!$F2265,"PASE")</f>
        <v>140</v>
      </c>
      <c r="K2265" t="str">
        <f>IFERROR(VLOOKUP('Ventas Pases'!$J2265,'Comisiones HEROIC'!$E$1:$F$6,2,0),"")</f>
        <v/>
      </c>
      <c r="L2265" s="5">
        <f>IF('Ventas Pases'!$D2265="Red HEROIC",IFERROR(VLOOKUP('Ventas Pases'!$G2265,'Comisiones HEROIC'!$A$1:$B$11,2,0),15),IF('Ventas Pases'!$D2265="Red HEROIC",15,0))</f>
        <v>12</v>
      </c>
      <c r="M2265">
        <f>IF(pases[[#This Row],[Días Visita]]&lt;7,0,IF(pases[[#This Row],[Días Visita]]&lt;9,1,IF(pases[[#This Row],[Días Visita]]="Ilimitados",0,2)))</f>
        <v>0</v>
      </c>
      <c r="N2265" s="5">
        <f>IF(AND('Ventas Pases'!$A2265="Fuera de Temporada",'Ventas Pases'!$B2265=2019,pases[[#This Row],[Modo de Compra]]="Paquete"),30,0)</f>
        <v>0</v>
      </c>
      <c r="O2265" s="5">
        <f>-SUMIF(lift[Número de pase],pases[[#This Row],[Numero de Pase]],lift[Costo])</f>
        <v>0</v>
      </c>
    </row>
    <row r="2266" spans="1:15" x14ac:dyDescent="0.25">
      <c r="A2266" t="s">
        <v>13</v>
      </c>
      <c r="B2266">
        <v>2018</v>
      </c>
      <c r="C2266">
        <v>43223</v>
      </c>
      <c r="D2266" t="s">
        <v>14</v>
      </c>
      <c r="E2266">
        <v>42928</v>
      </c>
      <c r="F2266">
        <v>9</v>
      </c>
      <c r="G2266" t="s">
        <v>19</v>
      </c>
      <c r="H2266" t="s">
        <v>2284</v>
      </c>
      <c r="I2266" s="5">
        <v>1260</v>
      </c>
      <c r="J2266" s="5">
        <f>IFERROR('Ventas Pases'!$I2266/'Ventas Pases'!$F2266,"PASE")</f>
        <v>140</v>
      </c>
      <c r="K2266" t="str">
        <f>IFERROR(VLOOKUP('Ventas Pases'!$J2266,'Comisiones HEROIC'!$E$1:$F$6,2,0),"")</f>
        <v/>
      </c>
      <c r="L2266" s="5">
        <f>IF('Ventas Pases'!$D2266="Red HEROIC",IFERROR(VLOOKUP('Ventas Pases'!$G2266,'Comisiones HEROIC'!$A$1:$B$11,2,0),15),IF('Ventas Pases'!$D2266="Red HEROIC",15,0))</f>
        <v>15</v>
      </c>
      <c r="M2266">
        <f>IF(pases[[#This Row],[Días Visita]]&lt;7,0,IF(pases[[#This Row],[Días Visita]]&lt;9,1,IF(pases[[#This Row],[Días Visita]]="Ilimitados",0,2)))</f>
        <v>2</v>
      </c>
      <c r="N2266" s="5">
        <f>IF(AND('Ventas Pases'!$A2266="Fuera de Temporada",'Ventas Pases'!$B2266=2019,pases[[#This Row],[Modo de Compra]]="Paquete"),30,0)</f>
        <v>0</v>
      </c>
      <c r="O2266" s="5">
        <f>-SUMIF(lift[Número de pase],pases[[#This Row],[Numero de Pase]],lift[Costo])</f>
        <v>0</v>
      </c>
    </row>
    <row r="2267" spans="1:15" x14ac:dyDescent="0.25">
      <c r="A2267" t="s">
        <v>7</v>
      </c>
      <c r="B2267">
        <v>2019</v>
      </c>
      <c r="C2267">
        <v>43452</v>
      </c>
      <c r="D2267" t="s">
        <v>8</v>
      </c>
      <c r="E2267">
        <v>43489</v>
      </c>
      <c r="F2267">
        <v>3</v>
      </c>
      <c r="G2267" t="s">
        <v>9</v>
      </c>
      <c r="H2267" t="s">
        <v>2285</v>
      </c>
      <c r="I2267" s="5">
        <v>360</v>
      </c>
      <c r="J2267" s="5">
        <f>IFERROR('Ventas Pases'!$I2267/'Ventas Pases'!$F2267,"PASE")</f>
        <v>120</v>
      </c>
      <c r="K2267" t="str">
        <f>IFERROR(VLOOKUP('Ventas Pases'!$J2267,'Comisiones HEROIC'!$E$1:$F$6,2,0),"")</f>
        <v/>
      </c>
      <c r="L2267" s="5">
        <f>IF('Ventas Pases'!$D2267="Red HEROIC",IFERROR(VLOOKUP('Ventas Pases'!$G2267,'Comisiones HEROIC'!$A$1:$B$11,2,0),15),IF('Ventas Pases'!$D2267="Red HEROIC",15,0))</f>
        <v>0</v>
      </c>
      <c r="M2267">
        <f>IF(pases[[#This Row],[Días Visita]]&lt;7,0,IF(pases[[#This Row],[Días Visita]]&lt;9,1,IF(pases[[#This Row],[Días Visita]]="Ilimitados",0,2)))</f>
        <v>0</v>
      </c>
      <c r="N2267" s="5">
        <f>IF(AND('Ventas Pases'!$A2267="Fuera de Temporada",'Ventas Pases'!$B2267=2019,pases[[#This Row],[Modo de Compra]]="Paquete"),30,0)</f>
        <v>0</v>
      </c>
      <c r="O2267" s="5">
        <f>-SUMIF(lift[Número de pase],pases[[#This Row],[Numero de Pase]],lift[Costo])</f>
        <v>0</v>
      </c>
    </row>
    <row r="2268" spans="1:15" x14ac:dyDescent="0.25">
      <c r="A2268" t="s">
        <v>7</v>
      </c>
      <c r="B2268">
        <v>2018</v>
      </c>
      <c r="C2268">
        <v>43454</v>
      </c>
      <c r="D2268" t="s">
        <v>17</v>
      </c>
      <c r="E2268">
        <v>43094</v>
      </c>
      <c r="F2268">
        <v>5</v>
      </c>
      <c r="G2268" t="s">
        <v>9</v>
      </c>
      <c r="H2268" t="s">
        <v>2286</v>
      </c>
      <c r="I2268" s="5">
        <v>500</v>
      </c>
      <c r="J2268" s="5">
        <f>IFERROR('Ventas Pases'!$I2268/'Ventas Pases'!$F2268,"PASE")</f>
        <v>100</v>
      </c>
      <c r="K2268" t="str">
        <f>IFERROR(VLOOKUP('Ventas Pases'!$J2268,'Comisiones HEROIC'!$E$1:$F$6,2,0),"")</f>
        <v>Ridossan Hotel</v>
      </c>
      <c r="L2268" s="5">
        <f>IF('Ventas Pases'!$D2268="Red HEROIC",IFERROR(VLOOKUP('Ventas Pases'!$G2268,'Comisiones HEROIC'!$A$1:$B$11,2,0),15),IF('Ventas Pases'!$D2268="Red HEROIC",15,0))</f>
        <v>0</v>
      </c>
      <c r="M2268">
        <f>IF(pases[[#This Row],[Días Visita]]&lt;7,0,IF(pases[[#This Row],[Días Visita]]&lt;9,1,IF(pases[[#This Row],[Días Visita]]="Ilimitados",0,2)))</f>
        <v>0</v>
      </c>
      <c r="N2268" s="5">
        <f>IF(AND('Ventas Pases'!$A2268="Fuera de Temporada",'Ventas Pases'!$B2268=2019,pases[[#This Row],[Modo de Compra]]="Paquete"),30,0)</f>
        <v>0</v>
      </c>
      <c r="O2268" s="5">
        <f>-SUMIF(lift[Número de pase],pases[[#This Row],[Numero de Pase]],lift[Costo])</f>
        <v>0</v>
      </c>
    </row>
    <row r="2269" spans="1:15" x14ac:dyDescent="0.25">
      <c r="A2269" t="s">
        <v>7</v>
      </c>
      <c r="B2269">
        <v>2019</v>
      </c>
      <c r="C2269">
        <v>43498</v>
      </c>
      <c r="D2269" t="s">
        <v>8</v>
      </c>
      <c r="E2269">
        <v>43522</v>
      </c>
      <c r="F2269">
        <v>8</v>
      </c>
      <c r="G2269" t="s">
        <v>9</v>
      </c>
      <c r="H2269" t="s">
        <v>2287</v>
      </c>
      <c r="I2269" s="5">
        <v>960</v>
      </c>
      <c r="J2269" s="5">
        <f>IFERROR('Ventas Pases'!$I2269/'Ventas Pases'!$F2269,"PASE")</f>
        <v>120</v>
      </c>
      <c r="K2269" t="str">
        <f>IFERROR(VLOOKUP('Ventas Pases'!$J2269,'Comisiones HEROIC'!$E$1:$F$6,2,0),"")</f>
        <v/>
      </c>
      <c r="L2269" s="5">
        <f>IF('Ventas Pases'!$D2269="Red HEROIC",IFERROR(VLOOKUP('Ventas Pases'!$G2269,'Comisiones HEROIC'!$A$1:$B$11,2,0),15),IF('Ventas Pases'!$D2269="Red HEROIC",15,0))</f>
        <v>0</v>
      </c>
      <c r="M2269">
        <f>IF(pases[[#This Row],[Días Visita]]&lt;7,0,IF(pases[[#This Row],[Días Visita]]&lt;9,1,IF(pases[[#This Row],[Días Visita]]="Ilimitados",0,2)))</f>
        <v>1</v>
      </c>
      <c r="N2269" s="5">
        <f>IF(AND('Ventas Pases'!$A2269="Fuera de Temporada",'Ventas Pases'!$B2269=2019,pases[[#This Row],[Modo de Compra]]="Paquete"),30,0)</f>
        <v>0</v>
      </c>
      <c r="O2269" s="5">
        <f>-SUMIF(lift[Número de pase],pases[[#This Row],[Numero de Pase]],lift[Costo])</f>
        <v>0</v>
      </c>
    </row>
    <row r="2270" spans="1:15" x14ac:dyDescent="0.25">
      <c r="A2270" t="s">
        <v>13</v>
      </c>
      <c r="B2270">
        <v>2018</v>
      </c>
      <c r="C2270">
        <v>43392</v>
      </c>
      <c r="D2270" t="s">
        <v>60</v>
      </c>
      <c r="E2270">
        <v>42943</v>
      </c>
      <c r="F2270">
        <v>3</v>
      </c>
      <c r="G2270" t="s">
        <v>9</v>
      </c>
      <c r="H2270" t="s">
        <v>2288</v>
      </c>
      <c r="I2270" s="5">
        <v>360</v>
      </c>
      <c r="J2270" s="5">
        <f>IFERROR('Ventas Pases'!$I2270/'Ventas Pases'!$F2270,"PASE")</f>
        <v>120</v>
      </c>
      <c r="K2270" t="str">
        <f>IFERROR(VLOOKUP('Ventas Pases'!$J2270,'Comisiones HEROIC'!$E$1:$F$6,2,0),"")</f>
        <v/>
      </c>
      <c r="L2270" s="5">
        <f>IF('Ventas Pases'!$D2270="Red HEROIC",IFERROR(VLOOKUP('Ventas Pases'!$G2270,'Comisiones HEROIC'!$A$1:$B$11,2,0),15),IF('Ventas Pases'!$D2270="Red HEROIC",15,0))</f>
        <v>0</v>
      </c>
      <c r="M2270">
        <f>IF(pases[[#This Row],[Días Visita]]&lt;7,0,IF(pases[[#This Row],[Días Visita]]&lt;9,1,IF(pases[[#This Row],[Días Visita]]="Ilimitados",0,2)))</f>
        <v>0</v>
      </c>
      <c r="N2270" s="5">
        <f>IF(AND('Ventas Pases'!$A2270="Fuera de Temporada",'Ventas Pases'!$B2270=2019,pases[[#This Row],[Modo de Compra]]="Paquete"),30,0)</f>
        <v>0</v>
      </c>
      <c r="O2270" s="5">
        <f>-SUMIF(lift[Número de pase],pases[[#This Row],[Numero de Pase]],lift[Costo])</f>
        <v>0</v>
      </c>
    </row>
    <row r="2271" spans="1:15" x14ac:dyDescent="0.25">
      <c r="A2271" t="s">
        <v>13</v>
      </c>
      <c r="B2271">
        <v>2019</v>
      </c>
      <c r="C2271">
        <v>43300</v>
      </c>
      <c r="D2271" t="s">
        <v>14</v>
      </c>
      <c r="E2271">
        <v>43292</v>
      </c>
      <c r="F2271">
        <v>7</v>
      </c>
      <c r="G2271" t="s">
        <v>15</v>
      </c>
      <c r="H2271" t="s">
        <v>2289</v>
      </c>
      <c r="I2271" s="5">
        <v>980</v>
      </c>
      <c r="J2271" s="5">
        <f>IFERROR('Ventas Pases'!$I2271/'Ventas Pases'!$F2271,"PASE")</f>
        <v>140</v>
      </c>
      <c r="K2271" t="str">
        <f>IFERROR(VLOOKUP('Ventas Pases'!$J2271,'Comisiones HEROIC'!$E$1:$F$6,2,0),"")</f>
        <v/>
      </c>
      <c r="L2271" s="5">
        <f>IF('Ventas Pases'!$D2271="Red HEROIC",IFERROR(VLOOKUP('Ventas Pases'!$G2271,'Comisiones HEROIC'!$A$1:$B$11,2,0),15),IF('Ventas Pases'!$D2271="Red HEROIC",15,0))</f>
        <v>12</v>
      </c>
      <c r="M2271">
        <f>IF(pases[[#This Row],[Días Visita]]&lt;7,0,IF(pases[[#This Row],[Días Visita]]&lt;9,1,IF(pases[[#This Row],[Días Visita]]="Ilimitados",0,2)))</f>
        <v>1</v>
      </c>
      <c r="N2271" s="5">
        <f>IF(AND('Ventas Pases'!$A2271="Fuera de Temporada",'Ventas Pases'!$B2271=2019,pases[[#This Row],[Modo de Compra]]="Paquete"),30,0)</f>
        <v>0</v>
      </c>
      <c r="O2271" s="5">
        <f>-SUMIF(lift[Número de pase],pases[[#This Row],[Numero de Pase]],lift[Costo])</f>
        <v>0</v>
      </c>
    </row>
    <row r="2272" spans="1:15" x14ac:dyDescent="0.25">
      <c r="A2272" t="s">
        <v>7</v>
      </c>
      <c r="B2272">
        <v>2019</v>
      </c>
      <c r="C2272">
        <v>43526</v>
      </c>
      <c r="D2272" t="s">
        <v>8</v>
      </c>
      <c r="E2272">
        <v>43520</v>
      </c>
      <c r="F2272">
        <v>1</v>
      </c>
      <c r="G2272" t="s">
        <v>9</v>
      </c>
      <c r="H2272" t="s">
        <v>2290</v>
      </c>
      <c r="I2272" s="5">
        <v>120</v>
      </c>
      <c r="J2272" s="5">
        <f>IFERROR('Ventas Pases'!$I2272/'Ventas Pases'!$F2272,"PASE")</f>
        <v>120</v>
      </c>
      <c r="K2272" t="str">
        <f>IFERROR(VLOOKUP('Ventas Pases'!$J2272,'Comisiones HEROIC'!$E$1:$F$6,2,0),"")</f>
        <v/>
      </c>
      <c r="L2272" s="5">
        <f>IF('Ventas Pases'!$D2272="Red HEROIC",IFERROR(VLOOKUP('Ventas Pases'!$G2272,'Comisiones HEROIC'!$A$1:$B$11,2,0),15),IF('Ventas Pases'!$D2272="Red HEROIC",15,0))</f>
        <v>0</v>
      </c>
      <c r="M2272">
        <f>IF(pases[[#This Row],[Días Visita]]&lt;7,0,IF(pases[[#This Row],[Días Visita]]&lt;9,1,IF(pases[[#This Row],[Días Visita]]="Ilimitados",0,2)))</f>
        <v>0</v>
      </c>
      <c r="N2272" s="5">
        <f>IF(AND('Ventas Pases'!$A2272="Fuera de Temporada",'Ventas Pases'!$B2272=2019,pases[[#This Row],[Modo de Compra]]="Paquete"),30,0)</f>
        <v>0</v>
      </c>
      <c r="O2272" s="5">
        <f>-SUMIF(lift[Número de pase],pases[[#This Row],[Numero de Pase]],lift[Costo])</f>
        <v>0</v>
      </c>
    </row>
    <row r="2273" spans="1:15" x14ac:dyDescent="0.25">
      <c r="A2273" t="s">
        <v>13</v>
      </c>
      <c r="B2273">
        <v>2019</v>
      </c>
      <c r="C2273">
        <v>43333</v>
      </c>
      <c r="D2273" t="s">
        <v>8</v>
      </c>
      <c r="E2273">
        <v>43285</v>
      </c>
      <c r="F2273">
        <v>8</v>
      </c>
      <c r="G2273" t="s">
        <v>9</v>
      </c>
      <c r="H2273" t="s">
        <v>2291</v>
      </c>
      <c r="I2273" s="5">
        <v>960</v>
      </c>
      <c r="J2273" s="5">
        <f>IFERROR('Ventas Pases'!$I2273/'Ventas Pases'!$F2273,"PASE")</f>
        <v>120</v>
      </c>
      <c r="K2273" t="str">
        <f>IFERROR(VLOOKUP('Ventas Pases'!$J2273,'Comisiones HEROIC'!$E$1:$F$6,2,0),"")</f>
        <v/>
      </c>
      <c r="L2273" s="5">
        <f>IF('Ventas Pases'!$D2273="Red HEROIC",IFERROR(VLOOKUP('Ventas Pases'!$G2273,'Comisiones HEROIC'!$A$1:$B$11,2,0),15),IF('Ventas Pases'!$D2273="Red HEROIC",15,0))</f>
        <v>0</v>
      </c>
      <c r="M2273">
        <f>IF(pases[[#This Row],[Días Visita]]&lt;7,0,IF(pases[[#This Row],[Días Visita]]&lt;9,1,IF(pases[[#This Row],[Días Visita]]="Ilimitados",0,2)))</f>
        <v>1</v>
      </c>
      <c r="N2273" s="5">
        <f>IF(AND('Ventas Pases'!$A2273="Fuera de Temporada",'Ventas Pases'!$B2273=2019,pases[[#This Row],[Modo de Compra]]="Paquete"),30,0)</f>
        <v>0</v>
      </c>
      <c r="O2273" s="5">
        <f>-SUMIF(lift[Número de pase],pases[[#This Row],[Numero de Pase]],lift[Costo])</f>
        <v>0</v>
      </c>
    </row>
    <row r="2274" spans="1:15" x14ac:dyDescent="0.25">
      <c r="A2274" t="s">
        <v>13</v>
      </c>
      <c r="B2274">
        <v>2018</v>
      </c>
      <c r="C2274">
        <v>43415</v>
      </c>
      <c r="D2274" t="s">
        <v>17</v>
      </c>
      <c r="E2274">
        <v>42920</v>
      </c>
      <c r="F2274">
        <v>6</v>
      </c>
      <c r="G2274" t="s">
        <v>9</v>
      </c>
      <c r="H2274" t="s">
        <v>2292</v>
      </c>
      <c r="I2274" s="5">
        <v>660</v>
      </c>
      <c r="J2274" s="5">
        <f>IFERROR('Ventas Pases'!$I2274/'Ventas Pases'!$F2274,"PASE")</f>
        <v>110</v>
      </c>
      <c r="K2274" t="str">
        <f>IFERROR(VLOOKUP('Ventas Pases'!$J2274,'Comisiones HEROIC'!$E$1:$F$6,2,0),"")</f>
        <v>Elton Hotel</v>
      </c>
      <c r="L2274" s="5">
        <f>IF('Ventas Pases'!$D2274="Red HEROIC",IFERROR(VLOOKUP('Ventas Pases'!$G2274,'Comisiones HEROIC'!$A$1:$B$11,2,0),15),IF('Ventas Pases'!$D2274="Red HEROIC",15,0))</f>
        <v>0</v>
      </c>
      <c r="M2274">
        <f>IF(pases[[#This Row],[Días Visita]]&lt;7,0,IF(pases[[#This Row],[Días Visita]]&lt;9,1,IF(pases[[#This Row],[Días Visita]]="Ilimitados",0,2)))</f>
        <v>0</v>
      </c>
      <c r="N2274" s="5">
        <f>IF(AND('Ventas Pases'!$A2274="Fuera de Temporada",'Ventas Pases'!$B2274=2019,pases[[#This Row],[Modo de Compra]]="Paquete"),30,0)</f>
        <v>0</v>
      </c>
      <c r="O2274" s="5">
        <f>-SUMIF(lift[Número de pase],pases[[#This Row],[Numero de Pase]],lift[Costo])</f>
        <v>0</v>
      </c>
    </row>
    <row r="2275" spans="1:15" x14ac:dyDescent="0.25">
      <c r="A2275" t="s">
        <v>7</v>
      </c>
      <c r="B2275">
        <v>2019</v>
      </c>
      <c r="C2275">
        <v>43515</v>
      </c>
      <c r="D2275" t="s">
        <v>8</v>
      </c>
      <c r="E2275">
        <v>43517</v>
      </c>
      <c r="F2275">
        <v>5</v>
      </c>
      <c r="G2275" t="s">
        <v>9</v>
      </c>
      <c r="H2275" t="s">
        <v>2293</v>
      </c>
      <c r="I2275" s="5">
        <v>600</v>
      </c>
      <c r="J2275" s="5">
        <f>IFERROR('Ventas Pases'!$I2275/'Ventas Pases'!$F2275,"PASE")</f>
        <v>120</v>
      </c>
      <c r="K2275" t="str">
        <f>IFERROR(VLOOKUP('Ventas Pases'!$J2275,'Comisiones HEROIC'!$E$1:$F$6,2,0),"")</f>
        <v/>
      </c>
      <c r="L2275" s="5">
        <f>IF('Ventas Pases'!$D2275="Red HEROIC",IFERROR(VLOOKUP('Ventas Pases'!$G2275,'Comisiones HEROIC'!$A$1:$B$11,2,0),15),IF('Ventas Pases'!$D2275="Red HEROIC",15,0))</f>
        <v>0</v>
      </c>
      <c r="M2275">
        <f>IF(pases[[#This Row],[Días Visita]]&lt;7,0,IF(pases[[#This Row],[Días Visita]]&lt;9,1,IF(pases[[#This Row],[Días Visita]]="Ilimitados",0,2)))</f>
        <v>0</v>
      </c>
      <c r="N2275" s="5">
        <f>IF(AND('Ventas Pases'!$A2275="Fuera de Temporada",'Ventas Pases'!$B2275=2019,pases[[#This Row],[Modo de Compra]]="Paquete"),30,0)</f>
        <v>0</v>
      </c>
      <c r="O2275" s="5">
        <f>-SUMIF(lift[Número de pase],pases[[#This Row],[Numero de Pase]],lift[Costo])</f>
        <v>0</v>
      </c>
    </row>
    <row r="2276" spans="1:15" x14ac:dyDescent="0.25">
      <c r="A2276" t="s">
        <v>7</v>
      </c>
      <c r="B2276">
        <v>2019</v>
      </c>
      <c r="C2276">
        <v>43527</v>
      </c>
      <c r="D2276" t="s">
        <v>8</v>
      </c>
      <c r="E2276">
        <v>43546</v>
      </c>
      <c r="F2276">
        <v>3</v>
      </c>
      <c r="G2276" t="s">
        <v>9</v>
      </c>
      <c r="H2276" t="s">
        <v>2294</v>
      </c>
      <c r="I2276" s="5">
        <v>360</v>
      </c>
      <c r="J2276" s="5">
        <f>IFERROR('Ventas Pases'!$I2276/'Ventas Pases'!$F2276,"PASE")</f>
        <v>120</v>
      </c>
      <c r="K2276" t="str">
        <f>IFERROR(VLOOKUP('Ventas Pases'!$J2276,'Comisiones HEROIC'!$E$1:$F$6,2,0),"")</f>
        <v/>
      </c>
      <c r="L2276" s="5">
        <f>IF('Ventas Pases'!$D2276="Red HEROIC",IFERROR(VLOOKUP('Ventas Pases'!$G2276,'Comisiones HEROIC'!$A$1:$B$11,2,0),15),IF('Ventas Pases'!$D2276="Red HEROIC",15,0))</f>
        <v>0</v>
      </c>
      <c r="M2276">
        <f>IF(pases[[#This Row],[Días Visita]]&lt;7,0,IF(pases[[#This Row],[Días Visita]]&lt;9,1,IF(pases[[#This Row],[Días Visita]]="Ilimitados",0,2)))</f>
        <v>0</v>
      </c>
      <c r="N2276" s="5">
        <f>IF(AND('Ventas Pases'!$A2276="Fuera de Temporada",'Ventas Pases'!$B2276=2019,pases[[#This Row],[Modo de Compra]]="Paquete"),30,0)</f>
        <v>0</v>
      </c>
      <c r="O2276" s="5">
        <f>-SUMIF(lift[Número de pase],pases[[#This Row],[Numero de Pase]],lift[Costo])</f>
        <v>0</v>
      </c>
    </row>
    <row r="2277" spans="1:15" x14ac:dyDescent="0.25">
      <c r="A2277" t="s">
        <v>7</v>
      </c>
      <c r="B2277">
        <v>2018</v>
      </c>
      <c r="C2277">
        <v>43161</v>
      </c>
      <c r="D2277" t="s">
        <v>8</v>
      </c>
      <c r="E2277">
        <v>43167</v>
      </c>
      <c r="F2277">
        <v>2</v>
      </c>
      <c r="G2277" t="s">
        <v>9</v>
      </c>
      <c r="H2277" t="s">
        <v>2295</v>
      </c>
      <c r="I2277" s="5">
        <v>240</v>
      </c>
      <c r="J2277" s="5">
        <f>IFERROR('Ventas Pases'!$I2277/'Ventas Pases'!$F2277,"PASE")</f>
        <v>120</v>
      </c>
      <c r="K2277" t="str">
        <f>IFERROR(VLOOKUP('Ventas Pases'!$J2277,'Comisiones HEROIC'!$E$1:$F$6,2,0),"")</f>
        <v/>
      </c>
      <c r="L2277" s="5">
        <f>IF('Ventas Pases'!$D2277="Red HEROIC",IFERROR(VLOOKUP('Ventas Pases'!$G2277,'Comisiones HEROIC'!$A$1:$B$11,2,0),15),IF('Ventas Pases'!$D2277="Red HEROIC",15,0))</f>
        <v>0</v>
      </c>
      <c r="M2277">
        <f>IF(pases[[#This Row],[Días Visita]]&lt;7,0,IF(pases[[#This Row],[Días Visita]]&lt;9,1,IF(pases[[#This Row],[Días Visita]]="Ilimitados",0,2)))</f>
        <v>0</v>
      </c>
      <c r="N2277" s="5">
        <f>IF(AND('Ventas Pases'!$A2277="Fuera de Temporada",'Ventas Pases'!$B2277=2019,pases[[#This Row],[Modo de Compra]]="Paquete"),30,0)</f>
        <v>0</v>
      </c>
      <c r="O2277" s="5">
        <f>-SUMIF(lift[Número de pase],pases[[#This Row],[Numero de Pase]],lift[Costo])</f>
        <v>0</v>
      </c>
    </row>
    <row r="2278" spans="1:15" x14ac:dyDescent="0.25">
      <c r="A2278" t="s">
        <v>7</v>
      </c>
      <c r="B2278">
        <v>2019</v>
      </c>
      <c r="C2278">
        <v>43463</v>
      </c>
      <c r="D2278" t="s">
        <v>14</v>
      </c>
      <c r="E2278">
        <v>43542</v>
      </c>
      <c r="F2278">
        <v>4</v>
      </c>
      <c r="G2278" t="s">
        <v>15</v>
      </c>
      <c r="H2278" t="s">
        <v>2296</v>
      </c>
      <c r="I2278" s="5">
        <v>560</v>
      </c>
      <c r="J2278" s="5">
        <f>IFERROR('Ventas Pases'!$I2278/'Ventas Pases'!$F2278,"PASE")</f>
        <v>140</v>
      </c>
      <c r="K2278" t="str">
        <f>IFERROR(VLOOKUP('Ventas Pases'!$J2278,'Comisiones HEROIC'!$E$1:$F$6,2,0),"")</f>
        <v/>
      </c>
      <c r="L2278" s="5">
        <f>IF('Ventas Pases'!$D2278="Red HEROIC",IFERROR(VLOOKUP('Ventas Pases'!$G2278,'Comisiones HEROIC'!$A$1:$B$11,2,0),15),IF('Ventas Pases'!$D2278="Red HEROIC",15,0))</f>
        <v>12</v>
      </c>
      <c r="M2278">
        <f>IF(pases[[#This Row],[Días Visita]]&lt;7,0,IF(pases[[#This Row],[Días Visita]]&lt;9,1,IF(pases[[#This Row],[Días Visita]]="Ilimitados",0,2)))</f>
        <v>0</v>
      </c>
      <c r="N2278" s="5">
        <f>IF(AND('Ventas Pases'!$A2278="Fuera de Temporada",'Ventas Pases'!$B2278=2019,pases[[#This Row],[Modo de Compra]]="Paquete"),30,0)</f>
        <v>0</v>
      </c>
      <c r="O2278" s="5">
        <f>-SUMIF(lift[Número de pase],pases[[#This Row],[Numero de Pase]],lift[Costo])</f>
        <v>0</v>
      </c>
    </row>
    <row r="2279" spans="1:15" x14ac:dyDescent="0.25">
      <c r="A2279" t="s">
        <v>13</v>
      </c>
      <c r="B2279">
        <v>2018</v>
      </c>
      <c r="C2279">
        <v>43209</v>
      </c>
      <c r="D2279" t="s">
        <v>14</v>
      </c>
      <c r="E2279">
        <v>42932</v>
      </c>
      <c r="F2279">
        <v>6</v>
      </c>
      <c r="G2279" t="s">
        <v>33</v>
      </c>
      <c r="H2279" t="s">
        <v>2297</v>
      </c>
      <c r="I2279" s="5">
        <v>840</v>
      </c>
      <c r="J2279" s="5">
        <f>IFERROR('Ventas Pases'!$I2279/'Ventas Pases'!$F2279,"PASE")</f>
        <v>140</v>
      </c>
      <c r="K2279" t="str">
        <f>IFERROR(VLOOKUP('Ventas Pases'!$J2279,'Comisiones HEROIC'!$E$1:$F$6,2,0),"")</f>
        <v/>
      </c>
      <c r="L2279" s="5">
        <f>IF('Ventas Pases'!$D2279="Red HEROIC",IFERROR(VLOOKUP('Ventas Pases'!$G2279,'Comisiones HEROIC'!$A$1:$B$11,2,0),15),IF('Ventas Pases'!$D2279="Red HEROIC",15,0))</f>
        <v>15</v>
      </c>
      <c r="M2279">
        <f>IF(pases[[#This Row],[Días Visita]]&lt;7,0,IF(pases[[#This Row],[Días Visita]]&lt;9,1,IF(pases[[#This Row],[Días Visita]]="Ilimitados",0,2)))</f>
        <v>0</v>
      </c>
      <c r="N2279" s="5">
        <f>IF(AND('Ventas Pases'!$A2279="Fuera de Temporada",'Ventas Pases'!$B2279=2019,pases[[#This Row],[Modo de Compra]]="Paquete"),30,0)</f>
        <v>0</v>
      </c>
      <c r="O2279" s="5">
        <f>-SUMIF(lift[Número de pase],pases[[#This Row],[Numero de Pase]],lift[Costo])</f>
        <v>0</v>
      </c>
    </row>
    <row r="2280" spans="1:15" x14ac:dyDescent="0.25">
      <c r="A2280" t="s">
        <v>13</v>
      </c>
      <c r="B2280">
        <v>2019</v>
      </c>
      <c r="C2280">
        <v>43263</v>
      </c>
      <c r="D2280" t="s">
        <v>17</v>
      </c>
      <c r="E2280">
        <v>43299</v>
      </c>
      <c r="F2280">
        <v>9</v>
      </c>
      <c r="G2280" t="s">
        <v>9</v>
      </c>
      <c r="H2280" t="s">
        <v>2298</v>
      </c>
      <c r="I2280" s="5">
        <v>945</v>
      </c>
      <c r="J2280" s="5">
        <f>IFERROR('Ventas Pases'!$I2280/'Ventas Pases'!$F2280,"PASE")</f>
        <v>105</v>
      </c>
      <c r="K2280" t="str">
        <f>IFERROR(VLOOKUP('Ventas Pases'!$J2280,'Comisiones HEROIC'!$E$1:$F$6,2,0),"")</f>
        <v>OI Hotels</v>
      </c>
      <c r="L2280" s="5">
        <f>IF('Ventas Pases'!$D2280="Red HEROIC",IFERROR(VLOOKUP('Ventas Pases'!$G2280,'Comisiones HEROIC'!$A$1:$B$11,2,0),15),IF('Ventas Pases'!$D2280="Red HEROIC",15,0))</f>
        <v>0</v>
      </c>
      <c r="M2280">
        <f>IF(pases[[#This Row],[Días Visita]]&lt;7,0,IF(pases[[#This Row],[Días Visita]]&lt;9,1,IF(pases[[#This Row],[Días Visita]]="Ilimitados",0,2)))</f>
        <v>2</v>
      </c>
      <c r="N2280" s="5">
        <f>IF(AND('Ventas Pases'!$A2280="Fuera de Temporada",'Ventas Pases'!$B2280=2019,pases[[#This Row],[Modo de Compra]]="Paquete"),30,0)</f>
        <v>30</v>
      </c>
      <c r="O2280" s="5">
        <f>-SUMIF(lift[Número de pase],pases[[#This Row],[Numero de Pase]],lift[Costo])</f>
        <v>0</v>
      </c>
    </row>
    <row r="2281" spans="1:15" x14ac:dyDescent="0.25">
      <c r="A2281" t="s">
        <v>7</v>
      </c>
      <c r="B2281">
        <v>2018</v>
      </c>
      <c r="C2281">
        <v>43126</v>
      </c>
      <c r="D2281" t="s">
        <v>60</v>
      </c>
      <c r="E2281">
        <v>43123</v>
      </c>
      <c r="F2281">
        <v>1</v>
      </c>
      <c r="G2281" t="s">
        <v>9</v>
      </c>
      <c r="H2281" t="s">
        <v>2299</v>
      </c>
      <c r="I2281" s="5">
        <v>120</v>
      </c>
      <c r="J2281" s="5">
        <f>IFERROR('Ventas Pases'!$I2281/'Ventas Pases'!$F2281,"PASE")</f>
        <v>120</v>
      </c>
      <c r="K2281" t="str">
        <f>IFERROR(VLOOKUP('Ventas Pases'!$J2281,'Comisiones HEROIC'!$E$1:$F$6,2,0),"")</f>
        <v/>
      </c>
      <c r="L2281" s="5">
        <f>IF('Ventas Pases'!$D2281="Red HEROIC",IFERROR(VLOOKUP('Ventas Pases'!$G2281,'Comisiones HEROIC'!$A$1:$B$11,2,0),15),IF('Ventas Pases'!$D2281="Red HEROIC",15,0))</f>
        <v>0</v>
      </c>
      <c r="M2281">
        <f>IF(pases[[#This Row],[Días Visita]]&lt;7,0,IF(pases[[#This Row],[Días Visita]]&lt;9,1,IF(pases[[#This Row],[Días Visita]]="Ilimitados",0,2)))</f>
        <v>0</v>
      </c>
      <c r="N2281" s="5">
        <f>IF(AND('Ventas Pases'!$A2281="Fuera de Temporada",'Ventas Pases'!$B2281=2019,pases[[#This Row],[Modo de Compra]]="Paquete"),30,0)</f>
        <v>0</v>
      </c>
      <c r="O2281" s="5">
        <f>-SUMIF(lift[Número de pase],pases[[#This Row],[Numero de Pase]],lift[Costo])</f>
        <v>0</v>
      </c>
    </row>
    <row r="2282" spans="1:15" x14ac:dyDescent="0.25">
      <c r="A2282" t="s">
        <v>7</v>
      </c>
      <c r="B2282">
        <v>2018</v>
      </c>
      <c r="C2282">
        <v>43141</v>
      </c>
      <c r="D2282" t="s">
        <v>8</v>
      </c>
      <c r="E2282">
        <v>43133</v>
      </c>
      <c r="F2282">
        <v>5</v>
      </c>
      <c r="G2282" t="s">
        <v>9</v>
      </c>
      <c r="H2282" t="s">
        <v>2300</v>
      </c>
      <c r="I2282" s="5">
        <v>600</v>
      </c>
      <c r="J2282" s="5">
        <f>IFERROR('Ventas Pases'!$I2282/'Ventas Pases'!$F2282,"PASE")</f>
        <v>120</v>
      </c>
      <c r="K2282" t="str">
        <f>IFERROR(VLOOKUP('Ventas Pases'!$J2282,'Comisiones HEROIC'!$E$1:$F$6,2,0),"")</f>
        <v/>
      </c>
      <c r="L2282" s="5">
        <f>IF('Ventas Pases'!$D2282="Red HEROIC",IFERROR(VLOOKUP('Ventas Pases'!$G2282,'Comisiones HEROIC'!$A$1:$B$11,2,0),15),IF('Ventas Pases'!$D2282="Red HEROIC",15,0))</f>
        <v>0</v>
      </c>
      <c r="M2282">
        <f>IF(pases[[#This Row],[Días Visita]]&lt;7,0,IF(pases[[#This Row],[Días Visita]]&lt;9,1,IF(pases[[#This Row],[Días Visita]]="Ilimitados",0,2)))</f>
        <v>0</v>
      </c>
      <c r="N2282" s="5">
        <f>IF(AND('Ventas Pases'!$A2282="Fuera de Temporada",'Ventas Pases'!$B2282=2019,pases[[#This Row],[Modo de Compra]]="Paquete"),30,0)</f>
        <v>0</v>
      </c>
      <c r="O2282" s="5">
        <f>-SUMIF(lift[Número de pase],pases[[#This Row],[Numero de Pase]],lift[Costo])</f>
        <v>0</v>
      </c>
    </row>
    <row r="2283" spans="1:15" x14ac:dyDescent="0.25">
      <c r="A2283" t="s">
        <v>7</v>
      </c>
      <c r="B2283">
        <v>2019</v>
      </c>
      <c r="C2283">
        <v>43485</v>
      </c>
      <c r="D2283" t="s">
        <v>8</v>
      </c>
      <c r="E2283">
        <v>43419</v>
      </c>
      <c r="F2283" t="s">
        <v>11</v>
      </c>
      <c r="G2283" t="s">
        <v>9</v>
      </c>
      <c r="H2283" t="s">
        <v>2301</v>
      </c>
      <c r="I2283" s="5">
        <v>1950</v>
      </c>
      <c r="J2283" s="5" t="str">
        <f>IFERROR('Ventas Pases'!$I2283/'Ventas Pases'!$F2283,"PASE")</f>
        <v>PASE</v>
      </c>
      <c r="K2283" t="str">
        <f>IFERROR(VLOOKUP('Ventas Pases'!$J2283,'Comisiones HEROIC'!$E$1:$F$6,2,0),"")</f>
        <v/>
      </c>
      <c r="L2283" s="5">
        <f>IF('Ventas Pases'!$D2283="Red HEROIC",IFERROR(VLOOKUP('Ventas Pases'!$G2283,'Comisiones HEROIC'!$A$1:$B$11,2,0),15),IF('Ventas Pases'!$D2283="Red HEROIC",15,0))</f>
        <v>0</v>
      </c>
      <c r="M2283">
        <f>IF(pases[[#This Row],[Días Visita]]&lt;7,0,IF(pases[[#This Row],[Días Visita]]&lt;9,1,IF(pases[[#This Row],[Días Visita]]="Ilimitados",0,2)))</f>
        <v>0</v>
      </c>
      <c r="N2283" s="5">
        <f>IF(AND('Ventas Pases'!$A2283="Fuera de Temporada",'Ventas Pases'!$B2283=2019,pases[[#This Row],[Modo de Compra]]="Paquete"),30,0)</f>
        <v>0</v>
      </c>
      <c r="O2283" s="5">
        <f>-SUMIF(lift[Número de pase],pases[[#This Row],[Numero de Pase]],lift[Costo])</f>
        <v>-644</v>
      </c>
    </row>
    <row r="2284" spans="1:15" x14ac:dyDescent="0.25">
      <c r="A2284" t="s">
        <v>7</v>
      </c>
      <c r="B2284">
        <v>2018</v>
      </c>
      <c r="C2284">
        <v>43430</v>
      </c>
      <c r="D2284" t="s">
        <v>14</v>
      </c>
      <c r="E2284">
        <v>43128</v>
      </c>
      <c r="F2284">
        <v>2</v>
      </c>
      <c r="G2284" t="s">
        <v>19</v>
      </c>
      <c r="H2284" t="s">
        <v>2302</v>
      </c>
      <c r="I2284" s="5">
        <v>280</v>
      </c>
      <c r="J2284" s="5">
        <f>IFERROR('Ventas Pases'!$I2284/'Ventas Pases'!$F2284,"PASE")</f>
        <v>140</v>
      </c>
      <c r="K2284" t="str">
        <f>IFERROR(VLOOKUP('Ventas Pases'!$J2284,'Comisiones HEROIC'!$E$1:$F$6,2,0),"")</f>
        <v/>
      </c>
      <c r="L2284" s="5">
        <f>IF('Ventas Pases'!$D2284="Red HEROIC",IFERROR(VLOOKUP('Ventas Pases'!$G2284,'Comisiones HEROIC'!$A$1:$B$11,2,0),15),IF('Ventas Pases'!$D2284="Red HEROIC",15,0))</f>
        <v>15</v>
      </c>
      <c r="M2284">
        <f>IF(pases[[#This Row],[Días Visita]]&lt;7,0,IF(pases[[#This Row],[Días Visita]]&lt;9,1,IF(pases[[#This Row],[Días Visita]]="Ilimitados",0,2)))</f>
        <v>0</v>
      </c>
      <c r="N2284" s="5">
        <f>IF(AND('Ventas Pases'!$A2284="Fuera de Temporada",'Ventas Pases'!$B2284=2019,pases[[#This Row],[Modo de Compra]]="Paquete"),30,0)</f>
        <v>0</v>
      </c>
      <c r="O2284" s="5">
        <f>-SUMIF(lift[Número de pase],pases[[#This Row],[Numero de Pase]],lift[Costo])</f>
        <v>0</v>
      </c>
    </row>
    <row r="2285" spans="1:15" x14ac:dyDescent="0.25">
      <c r="A2285" t="s">
        <v>7</v>
      </c>
      <c r="B2285">
        <v>2018</v>
      </c>
      <c r="C2285">
        <v>43102</v>
      </c>
      <c r="D2285" t="s">
        <v>8</v>
      </c>
      <c r="E2285">
        <v>43116</v>
      </c>
      <c r="F2285">
        <v>9</v>
      </c>
      <c r="G2285" t="s">
        <v>9</v>
      </c>
      <c r="H2285" t="s">
        <v>2303</v>
      </c>
      <c r="I2285" s="5">
        <v>1080</v>
      </c>
      <c r="J2285" s="5">
        <f>IFERROR('Ventas Pases'!$I2285/'Ventas Pases'!$F2285,"PASE")</f>
        <v>120</v>
      </c>
      <c r="K2285" t="str">
        <f>IFERROR(VLOOKUP('Ventas Pases'!$J2285,'Comisiones HEROIC'!$E$1:$F$6,2,0),"")</f>
        <v/>
      </c>
      <c r="L2285" s="5">
        <f>IF('Ventas Pases'!$D2285="Red HEROIC",IFERROR(VLOOKUP('Ventas Pases'!$G2285,'Comisiones HEROIC'!$A$1:$B$11,2,0),15),IF('Ventas Pases'!$D2285="Red HEROIC",15,0))</f>
        <v>0</v>
      </c>
      <c r="M2285">
        <f>IF(pases[[#This Row],[Días Visita]]&lt;7,0,IF(pases[[#This Row],[Días Visita]]&lt;9,1,IF(pases[[#This Row],[Días Visita]]="Ilimitados",0,2)))</f>
        <v>2</v>
      </c>
      <c r="N2285" s="5">
        <f>IF(AND('Ventas Pases'!$A2285="Fuera de Temporada",'Ventas Pases'!$B2285=2019,pases[[#This Row],[Modo de Compra]]="Paquete"),30,0)</f>
        <v>0</v>
      </c>
      <c r="O2285" s="5">
        <f>-SUMIF(lift[Número de pase],pases[[#This Row],[Numero de Pase]],lift[Costo])</f>
        <v>0</v>
      </c>
    </row>
    <row r="2286" spans="1:15" x14ac:dyDescent="0.25">
      <c r="A2286" t="s">
        <v>7</v>
      </c>
      <c r="B2286">
        <v>2019</v>
      </c>
      <c r="C2286">
        <v>43528</v>
      </c>
      <c r="D2286" t="s">
        <v>14</v>
      </c>
      <c r="E2286">
        <v>43543</v>
      </c>
      <c r="F2286">
        <v>1</v>
      </c>
      <c r="G2286" t="s">
        <v>19</v>
      </c>
      <c r="H2286" t="s">
        <v>2304</v>
      </c>
      <c r="I2286" s="5">
        <v>140</v>
      </c>
      <c r="J2286" s="5">
        <f>IFERROR('Ventas Pases'!$I2286/'Ventas Pases'!$F2286,"PASE")</f>
        <v>140</v>
      </c>
      <c r="K2286" t="str">
        <f>IFERROR(VLOOKUP('Ventas Pases'!$J2286,'Comisiones HEROIC'!$E$1:$F$6,2,0),"")</f>
        <v/>
      </c>
      <c r="L2286" s="5">
        <f>IF('Ventas Pases'!$D2286="Red HEROIC",IFERROR(VLOOKUP('Ventas Pases'!$G2286,'Comisiones HEROIC'!$A$1:$B$11,2,0),15),IF('Ventas Pases'!$D2286="Red HEROIC",15,0))</f>
        <v>15</v>
      </c>
      <c r="M2286">
        <f>IF(pases[[#This Row],[Días Visita]]&lt;7,0,IF(pases[[#This Row],[Días Visita]]&lt;9,1,IF(pases[[#This Row],[Días Visita]]="Ilimitados",0,2)))</f>
        <v>0</v>
      </c>
      <c r="N2286" s="5">
        <f>IF(AND('Ventas Pases'!$A2286="Fuera de Temporada",'Ventas Pases'!$B2286=2019,pases[[#This Row],[Modo de Compra]]="Paquete"),30,0)</f>
        <v>0</v>
      </c>
      <c r="O2286" s="5">
        <f>-SUMIF(lift[Número de pase],pases[[#This Row],[Numero de Pase]],lift[Costo])</f>
        <v>0</v>
      </c>
    </row>
    <row r="2287" spans="1:15" x14ac:dyDescent="0.25">
      <c r="A2287" t="s">
        <v>7</v>
      </c>
      <c r="B2287">
        <v>2019</v>
      </c>
      <c r="C2287">
        <v>43538</v>
      </c>
      <c r="D2287" t="s">
        <v>8</v>
      </c>
      <c r="E2287">
        <v>43531</v>
      </c>
      <c r="F2287">
        <v>9</v>
      </c>
      <c r="G2287" t="s">
        <v>9</v>
      </c>
      <c r="H2287" t="s">
        <v>2305</v>
      </c>
      <c r="I2287" s="5">
        <v>1080</v>
      </c>
      <c r="J2287" s="5">
        <f>IFERROR('Ventas Pases'!$I2287/'Ventas Pases'!$F2287,"PASE")</f>
        <v>120</v>
      </c>
      <c r="K2287" t="str">
        <f>IFERROR(VLOOKUP('Ventas Pases'!$J2287,'Comisiones HEROIC'!$E$1:$F$6,2,0),"")</f>
        <v/>
      </c>
      <c r="L2287" s="5">
        <f>IF('Ventas Pases'!$D2287="Red HEROIC",IFERROR(VLOOKUP('Ventas Pases'!$G2287,'Comisiones HEROIC'!$A$1:$B$11,2,0),15),IF('Ventas Pases'!$D2287="Red HEROIC",15,0))</f>
        <v>0</v>
      </c>
      <c r="M2287">
        <f>IF(pases[[#This Row],[Días Visita]]&lt;7,0,IF(pases[[#This Row],[Días Visita]]&lt;9,1,IF(pases[[#This Row],[Días Visita]]="Ilimitados",0,2)))</f>
        <v>2</v>
      </c>
      <c r="N2287" s="5">
        <f>IF(AND('Ventas Pases'!$A2287="Fuera de Temporada",'Ventas Pases'!$B2287=2019,pases[[#This Row],[Modo de Compra]]="Paquete"),30,0)</f>
        <v>0</v>
      </c>
      <c r="O2287" s="5">
        <f>-SUMIF(lift[Número de pase],pases[[#This Row],[Numero de Pase]],lift[Costo])</f>
        <v>0</v>
      </c>
    </row>
    <row r="2288" spans="1:15" x14ac:dyDescent="0.25">
      <c r="A2288" t="s">
        <v>7</v>
      </c>
      <c r="B2288">
        <v>2019</v>
      </c>
      <c r="C2288">
        <v>43440</v>
      </c>
      <c r="D2288" t="s">
        <v>8</v>
      </c>
      <c r="E2288">
        <v>43457</v>
      </c>
      <c r="F2288">
        <v>7</v>
      </c>
      <c r="G2288" t="s">
        <v>9</v>
      </c>
      <c r="H2288" t="s">
        <v>2306</v>
      </c>
      <c r="I2288" s="5">
        <v>840</v>
      </c>
      <c r="J2288" s="5">
        <f>IFERROR('Ventas Pases'!$I2288/'Ventas Pases'!$F2288,"PASE")</f>
        <v>120</v>
      </c>
      <c r="K2288" t="str">
        <f>IFERROR(VLOOKUP('Ventas Pases'!$J2288,'Comisiones HEROIC'!$E$1:$F$6,2,0),"")</f>
        <v/>
      </c>
      <c r="L2288" s="5">
        <f>IF('Ventas Pases'!$D2288="Red HEROIC",IFERROR(VLOOKUP('Ventas Pases'!$G2288,'Comisiones HEROIC'!$A$1:$B$11,2,0),15),IF('Ventas Pases'!$D2288="Red HEROIC",15,0))</f>
        <v>0</v>
      </c>
      <c r="M2288">
        <f>IF(pases[[#This Row],[Días Visita]]&lt;7,0,IF(pases[[#This Row],[Días Visita]]&lt;9,1,IF(pases[[#This Row],[Días Visita]]="Ilimitados",0,2)))</f>
        <v>1</v>
      </c>
      <c r="N2288" s="5">
        <f>IF(AND('Ventas Pases'!$A2288="Fuera de Temporada",'Ventas Pases'!$B2288=2019,pases[[#This Row],[Modo de Compra]]="Paquete"),30,0)</f>
        <v>0</v>
      </c>
      <c r="O2288" s="5">
        <f>-SUMIF(lift[Número de pase],pases[[#This Row],[Numero de Pase]],lift[Costo])</f>
        <v>0</v>
      </c>
    </row>
    <row r="2289" spans="1:15" x14ac:dyDescent="0.25">
      <c r="A2289" t="s">
        <v>7</v>
      </c>
      <c r="B2289">
        <v>2018</v>
      </c>
      <c r="C2289">
        <v>43146</v>
      </c>
      <c r="D2289" t="s">
        <v>17</v>
      </c>
      <c r="E2289">
        <v>43176</v>
      </c>
      <c r="F2289">
        <v>3</v>
      </c>
      <c r="G2289" t="s">
        <v>9</v>
      </c>
      <c r="H2289" t="s">
        <v>2307</v>
      </c>
      <c r="I2289" s="5">
        <v>330</v>
      </c>
      <c r="J2289" s="5">
        <f>IFERROR('Ventas Pases'!$I2289/'Ventas Pases'!$F2289,"PASE")</f>
        <v>110</v>
      </c>
      <c r="K2289" t="str">
        <f>IFERROR(VLOOKUP('Ventas Pases'!$J2289,'Comisiones HEROIC'!$E$1:$F$6,2,0),"")</f>
        <v>Elton Hotel</v>
      </c>
      <c r="L2289" s="5">
        <f>IF('Ventas Pases'!$D2289="Red HEROIC",IFERROR(VLOOKUP('Ventas Pases'!$G2289,'Comisiones HEROIC'!$A$1:$B$11,2,0),15),IF('Ventas Pases'!$D2289="Red HEROIC",15,0))</f>
        <v>0</v>
      </c>
      <c r="M2289">
        <f>IF(pases[[#This Row],[Días Visita]]&lt;7,0,IF(pases[[#This Row],[Días Visita]]&lt;9,1,IF(pases[[#This Row],[Días Visita]]="Ilimitados",0,2)))</f>
        <v>0</v>
      </c>
      <c r="N2289" s="5">
        <f>IF(AND('Ventas Pases'!$A2289="Fuera de Temporada",'Ventas Pases'!$B2289=2019,pases[[#This Row],[Modo de Compra]]="Paquete"),30,0)</f>
        <v>0</v>
      </c>
      <c r="O2289" s="5">
        <f>-SUMIF(lift[Número de pase],pases[[#This Row],[Numero de Pase]],lift[Costo])</f>
        <v>0</v>
      </c>
    </row>
    <row r="2290" spans="1:15" x14ac:dyDescent="0.25">
      <c r="A2290" t="s">
        <v>7</v>
      </c>
      <c r="B2290">
        <v>2019</v>
      </c>
      <c r="C2290">
        <v>43545</v>
      </c>
      <c r="D2290" t="s">
        <v>8</v>
      </c>
      <c r="E2290">
        <v>43537</v>
      </c>
      <c r="F2290">
        <v>5</v>
      </c>
      <c r="G2290" t="s">
        <v>9</v>
      </c>
      <c r="H2290" t="s">
        <v>2308</v>
      </c>
      <c r="I2290" s="5">
        <v>600</v>
      </c>
      <c r="J2290" s="5">
        <f>IFERROR('Ventas Pases'!$I2290/'Ventas Pases'!$F2290,"PASE")</f>
        <v>120</v>
      </c>
      <c r="K2290" t="str">
        <f>IFERROR(VLOOKUP('Ventas Pases'!$J2290,'Comisiones HEROIC'!$E$1:$F$6,2,0),"")</f>
        <v/>
      </c>
      <c r="L2290" s="5">
        <f>IF('Ventas Pases'!$D2290="Red HEROIC",IFERROR(VLOOKUP('Ventas Pases'!$G2290,'Comisiones HEROIC'!$A$1:$B$11,2,0),15),IF('Ventas Pases'!$D2290="Red HEROIC",15,0))</f>
        <v>0</v>
      </c>
      <c r="M2290">
        <f>IF(pases[[#This Row],[Días Visita]]&lt;7,0,IF(pases[[#This Row],[Días Visita]]&lt;9,1,IF(pases[[#This Row],[Días Visita]]="Ilimitados",0,2)))</f>
        <v>0</v>
      </c>
      <c r="N2290" s="5">
        <f>IF(AND('Ventas Pases'!$A2290="Fuera de Temporada",'Ventas Pases'!$B2290=2019,pases[[#This Row],[Modo de Compra]]="Paquete"),30,0)</f>
        <v>0</v>
      </c>
      <c r="O2290" s="5">
        <f>-SUMIF(lift[Número de pase],pases[[#This Row],[Numero de Pase]],lift[Costo])</f>
        <v>0</v>
      </c>
    </row>
    <row r="2291" spans="1:15" x14ac:dyDescent="0.25">
      <c r="A2291" t="s">
        <v>7</v>
      </c>
      <c r="B2291">
        <v>2018</v>
      </c>
      <c r="C2291">
        <v>43145</v>
      </c>
      <c r="D2291" t="s">
        <v>17</v>
      </c>
      <c r="E2291">
        <v>43154</v>
      </c>
      <c r="F2291">
        <v>9</v>
      </c>
      <c r="G2291" t="s">
        <v>9</v>
      </c>
      <c r="H2291" t="s">
        <v>2309</v>
      </c>
      <c r="I2291" s="5">
        <v>945</v>
      </c>
      <c r="J2291" s="5">
        <f>IFERROR('Ventas Pases'!$I2291/'Ventas Pases'!$F2291,"PASE")</f>
        <v>105</v>
      </c>
      <c r="K2291" t="str">
        <f>IFERROR(VLOOKUP('Ventas Pases'!$J2291,'Comisiones HEROIC'!$E$1:$F$6,2,0),"")</f>
        <v>OI Hotels</v>
      </c>
      <c r="L2291" s="5">
        <f>IF('Ventas Pases'!$D2291="Red HEROIC",IFERROR(VLOOKUP('Ventas Pases'!$G2291,'Comisiones HEROIC'!$A$1:$B$11,2,0),15),IF('Ventas Pases'!$D2291="Red HEROIC",15,0))</f>
        <v>0</v>
      </c>
      <c r="M2291">
        <f>IF(pases[[#This Row],[Días Visita]]&lt;7,0,IF(pases[[#This Row],[Días Visita]]&lt;9,1,IF(pases[[#This Row],[Días Visita]]="Ilimitados",0,2)))</f>
        <v>2</v>
      </c>
      <c r="N2291" s="5">
        <f>IF(AND('Ventas Pases'!$A2291="Fuera de Temporada",'Ventas Pases'!$B2291=2019,pases[[#This Row],[Modo de Compra]]="Paquete"),30,0)</f>
        <v>0</v>
      </c>
      <c r="O2291" s="5">
        <f>-SUMIF(lift[Número de pase],pases[[#This Row],[Numero de Pase]],lift[Costo])</f>
        <v>0</v>
      </c>
    </row>
    <row r="2292" spans="1:15" x14ac:dyDescent="0.25">
      <c r="A2292" t="s">
        <v>7</v>
      </c>
      <c r="B2292">
        <v>2018</v>
      </c>
      <c r="C2292">
        <v>43140</v>
      </c>
      <c r="D2292" t="s">
        <v>14</v>
      </c>
      <c r="E2292">
        <v>43148</v>
      </c>
      <c r="F2292">
        <v>4</v>
      </c>
      <c r="G2292" t="s">
        <v>27</v>
      </c>
      <c r="H2292" t="s">
        <v>2310</v>
      </c>
      <c r="I2292" s="5">
        <v>560</v>
      </c>
      <c r="J2292" s="5">
        <f>IFERROR('Ventas Pases'!$I2292/'Ventas Pases'!$F2292,"PASE")</f>
        <v>140</v>
      </c>
      <c r="K2292" t="str">
        <f>IFERROR(VLOOKUP('Ventas Pases'!$J2292,'Comisiones HEROIC'!$E$1:$F$6,2,0),"")</f>
        <v/>
      </c>
      <c r="L2292" s="5">
        <f>IF('Ventas Pases'!$D2292="Red HEROIC",IFERROR(VLOOKUP('Ventas Pases'!$G2292,'Comisiones HEROIC'!$A$1:$B$11,2,0),15),IF('Ventas Pases'!$D2292="Red HEROIC",15,0))</f>
        <v>15</v>
      </c>
      <c r="M2292">
        <f>IF(pases[[#This Row],[Días Visita]]&lt;7,0,IF(pases[[#This Row],[Días Visita]]&lt;9,1,IF(pases[[#This Row],[Días Visita]]="Ilimitados",0,2)))</f>
        <v>0</v>
      </c>
      <c r="N2292" s="5">
        <f>IF(AND('Ventas Pases'!$A2292="Fuera de Temporada",'Ventas Pases'!$B2292=2019,pases[[#This Row],[Modo de Compra]]="Paquete"),30,0)</f>
        <v>0</v>
      </c>
      <c r="O2292" s="5">
        <f>-SUMIF(lift[Número de pase],pases[[#This Row],[Numero de Pase]],lift[Costo])</f>
        <v>0</v>
      </c>
    </row>
    <row r="2293" spans="1:15" x14ac:dyDescent="0.25">
      <c r="A2293" t="s">
        <v>7</v>
      </c>
      <c r="B2293">
        <v>2018</v>
      </c>
      <c r="C2293">
        <v>43141</v>
      </c>
      <c r="D2293" t="s">
        <v>8</v>
      </c>
      <c r="E2293">
        <v>43179</v>
      </c>
      <c r="F2293">
        <v>5</v>
      </c>
      <c r="G2293" t="s">
        <v>9</v>
      </c>
      <c r="H2293" t="s">
        <v>2311</v>
      </c>
      <c r="I2293" s="5">
        <v>600</v>
      </c>
      <c r="J2293" s="5">
        <f>IFERROR('Ventas Pases'!$I2293/'Ventas Pases'!$F2293,"PASE")</f>
        <v>120</v>
      </c>
      <c r="K2293" t="str">
        <f>IFERROR(VLOOKUP('Ventas Pases'!$J2293,'Comisiones HEROIC'!$E$1:$F$6,2,0),"")</f>
        <v/>
      </c>
      <c r="L2293" s="5">
        <f>IF('Ventas Pases'!$D2293="Red HEROIC",IFERROR(VLOOKUP('Ventas Pases'!$G2293,'Comisiones HEROIC'!$A$1:$B$11,2,0),15),IF('Ventas Pases'!$D2293="Red HEROIC",15,0))</f>
        <v>0</v>
      </c>
      <c r="M2293">
        <f>IF(pases[[#This Row],[Días Visita]]&lt;7,0,IF(pases[[#This Row],[Días Visita]]&lt;9,1,IF(pases[[#This Row],[Días Visita]]="Ilimitados",0,2)))</f>
        <v>0</v>
      </c>
      <c r="N2293" s="5">
        <f>IF(AND('Ventas Pases'!$A2293="Fuera de Temporada",'Ventas Pases'!$B2293=2019,pases[[#This Row],[Modo de Compra]]="Paquete"),30,0)</f>
        <v>0</v>
      </c>
      <c r="O2293" s="5">
        <f>-SUMIF(lift[Número de pase],pases[[#This Row],[Numero de Pase]],lift[Costo])</f>
        <v>0</v>
      </c>
    </row>
    <row r="2294" spans="1:15" x14ac:dyDescent="0.25">
      <c r="A2294" t="s">
        <v>7</v>
      </c>
      <c r="B2294">
        <v>2019</v>
      </c>
      <c r="C2294">
        <v>43541</v>
      </c>
      <c r="D2294" t="s">
        <v>14</v>
      </c>
      <c r="E2294">
        <v>43534</v>
      </c>
      <c r="F2294">
        <v>1</v>
      </c>
      <c r="G2294" t="s">
        <v>27</v>
      </c>
      <c r="H2294" t="s">
        <v>2312</v>
      </c>
      <c r="I2294" s="5">
        <v>140</v>
      </c>
      <c r="J2294" s="5">
        <f>IFERROR('Ventas Pases'!$I2294/'Ventas Pases'!$F2294,"PASE")</f>
        <v>140</v>
      </c>
      <c r="K2294" t="str">
        <f>IFERROR(VLOOKUP('Ventas Pases'!$J2294,'Comisiones HEROIC'!$E$1:$F$6,2,0),"")</f>
        <v/>
      </c>
      <c r="L2294" s="5">
        <f>IF('Ventas Pases'!$D2294="Red HEROIC",IFERROR(VLOOKUP('Ventas Pases'!$G2294,'Comisiones HEROIC'!$A$1:$B$11,2,0),15),IF('Ventas Pases'!$D2294="Red HEROIC",15,0))</f>
        <v>15</v>
      </c>
      <c r="M2294">
        <f>IF(pases[[#This Row],[Días Visita]]&lt;7,0,IF(pases[[#This Row],[Días Visita]]&lt;9,1,IF(pases[[#This Row],[Días Visita]]="Ilimitados",0,2)))</f>
        <v>0</v>
      </c>
      <c r="N2294" s="5">
        <f>IF(AND('Ventas Pases'!$A2294="Fuera de Temporada",'Ventas Pases'!$B2294=2019,pases[[#This Row],[Modo de Compra]]="Paquete"),30,0)</f>
        <v>0</v>
      </c>
      <c r="O2294" s="5">
        <f>-SUMIF(lift[Número de pase],pases[[#This Row],[Numero de Pase]],lift[Costo])</f>
        <v>0</v>
      </c>
    </row>
    <row r="2295" spans="1:15" x14ac:dyDescent="0.25">
      <c r="A2295" t="s">
        <v>7</v>
      </c>
      <c r="B2295">
        <v>2019</v>
      </c>
      <c r="C2295">
        <v>43487</v>
      </c>
      <c r="D2295" t="s">
        <v>8</v>
      </c>
      <c r="E2295">
        <v>43511</v>
      </c>
      <c r="F2295">
        <v>2</v>
      </c>
      <c r="G2295" t="s">
        <v>9</v>
      </c>
      <c r="H2295" t="s">
        <v>2313</v>
      </c>
      <c r="I2295" s="5">
        <v>240</v>
      </c>
      <c r="J2295" s="5">
        <f>IFERROR('Ventas Pases'!$I2295/'Ventas Pases'!$F2295,"PASE")</f>
        <v>120</v>
      </c>
      <c r="K2295" t="str">
        <f>IFERROR(VLOOKUP('Ventas Pases'!$J2295,'Comisiones HEROIC'!$E$1:$F$6,2,0),"")</f>
        <v/>
      </c>
      <c r="L2295" s="5">
        <f>IF('Ventas Pases'!$D2295="Red HEROIC",IFERROR(VLOOKUP('Ventas Pases'!$G2295,'Comisiones HEROIC'!$A$1:$B$11,2,0),15),IF('Ventas Pases'!$D2295="Red HEROIC",15,0))</f>
        <v>0</v>
      </c>
      <c r="M2295">
        <f>IF(pases[[#This Row],[Días Visita]]&lt;7,0,IF(pases[[#This Row],[Días Visita]]&lt;9,1,IF(pases[[#This Row],[Días Visita]]="Ilimitados",0,2)))</f>
        <v>0</v>
      </c>
      <c r="N2295" s="5">
        <f>IF(AND('Ventas Pases'!$A2295="Fuera de Temporada",'Ventas Pases'!$B2295=2019,pases[[#This Row],[Modo de Compra]]="Paquete"),30,0)</f>
        <v>0</v>
      </c>
      <c r="O2295" s="5">
        <f>-SUMIF(lift[Número de pase],pases[[#This Row],[Numero de Pase]],lift[Costo])</f>
        <v>0</v>
      </c>
    </row>
    <row r="2296" spans="1:15" x14ac:dyDescent="0.25">
      <c r="A2296" t="s">
        <v>7</v>
      </c>
      <c r="B2296">
        <v>2018</v>
      </c>
      <c r="C2296">
        <v>43154</v>
      </c>
      <c r="D2296" t="s">
        <v>17</v>
      </c>
      <c r="E2296">
        <v>43154</v>
      </c>
      <c r="F2296">
        <v>2</v>
      </c>
      <c r="G2296" t="s">
        <v>9</v>
      </c>
      <c r="H2296" t="s">
        <v>2314</v>
      </c>
      <c r="I2296" s="5">
        <v>220</v>
      </c>
      <c r="J2296" s="5">
        <f>IFERROR('Ventas Pases'!$I2296/'Ventas Pases'!$F2296,"PASE")</f>
        <v>110</v>
      </c>
      <c r="K2296" t="str">
        <f>IFERROR(VLOOKUP('Ventas Pases'!$J2296,'Comisiones HEROIC'!$E$1:$F$6,2,0),"")</f>
        <v>Elton Hotel</v>
      </c>
      <c r="L2296" s="5">
        <f>IF('Ventas Pases'!$D2296="Red HEROIC",IFERROR(VLOOKUP('Ventas Pases'!$G2296,'Comisiones HEROIC'!$A$1:$B$11,2,0),15),IF('Ventas Pases'!$D2296="Red HEROIC",15,0))</f>
        <v>0</v>
      </c>
      <c r="M2296">
        <f>IF(pases[[#This Row],[Días Visita]]&lt;7,0,IF(pases[[#This Row],[Días Visita]]&lt;9,1,IF(pases[[#This Row],[Días Visita]]="Ilimitados",0,2)))</f>
        <v>0</v>
      </c>
      <c r="N2296" s="5">
        <f>IF(AND('Ventas Pases'!$A2296="Fuera de Temporada",'Ventas Pases'!$B2296=2019,pases[[#This Row],[Modo de Compra]]="Paquete"),30,0)</f>
        <v>0</v>
      </c>
      <c r="O2296" s="5">
        <f>-SUMIF(lift[Número de pase],pases[[#This Row],[Numero de Pase]],lift[Costo])</f>
        <v>0</v>
      </c>
    </row>
    <row r="2297" spans="1:15" x14ac:dyDescent="0.25">
      <c r="A2297" t="s">
        <v>7</v>
      </c>
      <c r="B2297">
        <v>2018</v>
      </c>
      <c r="C2297">
        <v>43181</v>
      </c>
      <c r="D2297" t="s">
        <v>14</v>
      </c>
      <c r="E2297">
        <v>43176</v>
      </c>
      <c r="F2297">
        <v>9</v>
      </c>
      <c r="G2297" t="s">
        <v>35</v>
      </c>
      <c r="H2297" t="s">
        <v>2315</v>
      </c>
      <c r="I2297" s="5">
        <v>1260</v>
      </c>
      <c r="J2297" s="5">
        <f>IFERROR('Ventas Pases'!$I2297/'Ventas Pases'!$F2297,"PASE")</f>
        <v>140</v>
      </c>
      <c r="K2297" t="str">
        <f>IFERROR(VLOOKUP('Ventas Pases'!$J2297,'Comisiones HEROIC'!$E$1:$F$6,2,0),"")</f>
        <v/>
      </c>
      <c r="L2297" s="5">
        <f>IF('Ventas Pases'!$D2297="Red HEROIC",IFERROR(VLOOKUP('Ventas Pases'!$G2297,'Comisiones HEROIC'!$A$1:$B$11,2,0),15),IF('Ventas Pases'!$D2297="Red HEROIC",15,0))</f>
        <v>16</v>
      </c>
      <c r="M2297">
        <f>IF(pases[[#This Row],[Días Visita]]&lt;7,0,IF(pases[[#This Row],[Días Visita]]&lt;9,1,IF(pases[[#This Row],[Días Visita]]="Ilimitados",0,2)))</f>
        <v>2</v>
      </c>
      <c r="N2297" s="5">
        <f>IF(AND('Ventas Pases'!$A2297="Fuera de Temporada",'Ventas Pases'!$B2297=2019,pases[[#This Row],[Modo de Compra]]="Paquete"),30,0)</f>
        <v>0</v>
      </c>
      <c r="O2297" s="5">
        <f>-SUMIF(lift[Número de pase],pases[[#This Row],[Numero de Pase]],lift[Costo])</f>
        <v>0</v>
      </c>
    </row>
    <row r="2298" spans="1:15" x14ac:dyDescent="0.25">
      <c r="A2298" t="s">
        <v>7</v>
      </c>
      <c r="B2298">
        <v>2018</v>
      </c>
      <c r="C2298">
        <v>43102</v>
      </c>
      <c r="D2298" t="s">
        <v>8</v>
      </c>
      <c r="E2298">
        <v>43181</v>
      </c>
      <c r="F2298">
        <v>9</v>
      </c>
      <c r="G2298" t="s">
        <v>9</v>
      </c>
      <c r="H2298" t="s">
        <v>2316</v>
      </c>
      <c r="I2298" s="5">
        <v>1080</v>
      </c>
      <c r="J2298" s="5">
        <f>IFERROR('Ventas Pases'!$I2298/'Ventas Pases'!$F2298,"PASE")</f>
        <v>120</v>
      </c>
      <c r="K2298" t="str">
        <f>IFERROR(VLOOKUP('Ventas Pases'!$J2298,'Comisiones HEROIC'!$E$1:$F$6,2,0),"")</f>
        <v/>
      </c>
      <c r="L2298" s="5">
        <f>IF('Ventas Pases'!$D2298="Red HEROIC",IFERROR(VLOOKUP('Ventas Pases'!$G2298,'Comisiones HEROIC'!$A$1:$B$11,2,0),15),IF('Ventas Pases'!$D2298="Red HEROIC",15,0))</f>
        <v>0</v>
      </c>
      <c r="M2298">
        <f>IF(pases[[#This Row],[Días Visita]]&lt;7,0,IF(pases[[#This Row],[Días Visita]]&lt;9,1,IF(pases[[#This Row],[Días Visita]]="Ilimitados",0,2)))</f>
        <v>2</v>
      </c>
      <c r="N2298" s="5">
        <f>IF(AND('Ventas Pases'!$A2298="Fuera de Temporada",'Ventas Pases'!$B2298=2019,pases[[#This Row],[Modo de Compra]]="Paquete"),30,0)</f>
        <v>0</v>
      </c>
      <c r="O2298" s="5">
        <f>-SUMIF(lift[Número de pase],pases[[#This Row],[Numero de Pase]],lift[Costo])</f>
        <v>0</v>
      </c>
    </row>
    <row r="2299" spans="1:15" x14ac:dyDescent="0.25">
      <c r="A2299" t="s">
        <v>7</v>
      </c>
      <c r="B2299">
        <v>2019</v>
      </c>
      <c r="C2299">
        <v>43467</v>
      </c>
      <c r="D2299" t="s">
        <v>14</v>
      </c>
      <c r="E2299">
        <v>43486</v>
      </c>
      <c r="F2299">
        <v>3</v>
      </c>
      <c r="G2299" t="s">
        <v>19</v>
      </c>
      <c r="H2299" t="s">
        <v>2317</v>
      </c>
      <c r="I2299" s="5">
        <v>420</v>
      </c>
      <c r="J2299" s="5">
        <f>IFERROR('Ventas Pases'!$I2299/'Ventas Pases'!$F2299,"PASE")</f>
        <v>140</v>
      </c>
      <c r="K2299" t="str">
        <f>IFERROR(VLOOKUP('Ventas Pases'!$J2299,'Comisiones HEROIC'!$E$1:$F$6,2,0),"")</f>
        <v/>
      </c>
      <c r="L2299" s="5">
        <f>IF('Ventas Pases'!$D2299="Red HEROIC",IFERROR(VLOOKUP('Ventas Pases'!$G2299,'Comisiones HEROIC'!$A$1:$B$11,2,0),15),IF('Ventas Pases'!$D2299="Red HEROIC",15,0))</f>
        <v>15</v>
      </c>
      <c r="M2299">
        <f>IF(pases[[#This Row],[Días Visita]]&lt;7,0,IF(pases[[#This Row],[Días Visita]]&lt;9,1,IF(pases[[#This Row],[Días Visita]]="Ilimitados",0,2)))</f>
        <v>0</v>
      </c>
      <c r="N2299" s="5">
        <f>IF(AND('Ventas Pases'!$A2299="Fuera de Temporada",'Ventas Pases'!$B2299=2019,pases[[#This Row],[Modo de Compra]]="Paquete"),30,0)</f>
        <v>0</v>
      </c>
      <c r="O2299" s="5">
        <f>-SUMIF(lift[Número de pase],pases[[#This Row],[Numero de Pase]],lift[Costo])</f>
        <v>0</v>
      </c>
    </row>
    <row r="2300" spans="1:15" x14ac:dyDescent="0.25">
      <c r="A2300" t="s">
        <v>7</v>
      </c>
      <c r="B2300">
        <v>2019</v>
      </c>
      <c r="C2300">
        <v>43440</v>
      </c>
      <c r="D2300" t="s">
        <v>14</v>
      </c>
      <c r="E2300">
        <v>43469</v>
      </c>
      <c r="F2300">
        <v>1</v>
      </c>
      <c r="G2300" t="s">
        <v>33</v>
      </c>
      <c r="H2300" t="s">
        <v>2318</v>
      </c>
      <c r="I2300" s="5">
        <v>140</v>
      </c>
      <c r="J2300" s="5">
        <f>IFERROR('Ventas Pases'!$I2300/'Ventas Pases'!$F2300,"PASE")</f>
        <v>140</v>
      </c>
      <c r="K2300" t="str">
        <f>IFERROR(VLOOKUP('Ventas Pases'!$J2300,'Comisiones HEROIC'!$E$1:$F$6,2,0),"")</f>
        <v/>
      </c>
      <c r="L2300" s="5">
        <f>IF('Ventas Pases'!$D2300="Red HEROIC",IFERROR(VLOOKUP('Ventas Pases'!$G2300,'Comisiones HEROIC'!$A$1:$B$11,2,0),15),IF('Ventas Pases'!$D2300="Red HEROIC",15,0))</f>
        <v>15</v>
      </c>
      <c r="M2300">
        <f>IF(pases[[#This Row],[Días Visita]]&lt;7,0,IF(pases[[#This Row],[Días Visita]]&lt;9,1,IF(pases[[#This Row],[Días Visita]]="Ilimitados",0,2)))</f>
        <v>0</v>
      </c>
      <c r="N2300" s="5">
        <f>IF(AND('Ventas Pases'!$A2300="Fuera de Temporada",'Ventas Pases'!$B2300=2019,pases[[#This Row],[Modo de Compra]]="Paquete"),30,0)</f>
        <v>0</v>
      </c>
      <c r="O2300" s="5">
        <f>-SUMIF(lift[Número de pase],pases[[#This Row],[Numero de Pase]],lift[Costo])</f>
        <v>0</v>
      </c>
    </row>
    <row r="2301" spans="1:15" x14ac:dyDescent="0.25">
      <c r="A2301" t="s">
        <v>13</v>
      </c>
      <c r="B2301">
        <v>2018</v>
      </c>
      <c r="C2301">
        <v>43356</v>
      </c>
      <c r="D2301" t="s">
        <v>14</v>
      </c>
      <c r="E2301">
        <v>42946</v>
      </c>
      <c r="F2301">
        <v>4</v>
      </c>
      <c r="G2301" t="s">
        <v>19</v>
      </c>
      <c r="H2301" t="s">
        <v>2319</v>
      </c>
      <c r="I2301" s="5">
        <v>560</v>
      </c>
      <c r="J2301" s="5">
        <f>IFERROR('Ventas Pases'!$I2301/'Ventas Pases'!$F2301,"PASE")</f>
        <v>140</v>
      </c>
      <c r="K2301" t="str">
        <f>IFERROR(VLOOKUP('Ventas Pases'!$J2301,'Comisiones HEROIC'!$E$1:$F$6,2,0),"")</f>
        <v/>
      </c>
      <c r="L2301" s="5">
        <f>IF('Ventas Pases'!$D2301="Red HEROIC",IFERROR(VLOOKUP('Ventas Pases'!$G2301,'Comisiones HEROIC'!$A$1:$B$11,2,0),15),IF('Ventas Pases'!$D2301="Red HEROIC",15,0))</f>
        <v>15</v>
      </c>
      <c r="M2301">
        <f>IF(pases[[#This Row],[Días Visita]]&lt;7,0,IF(pases[[#This Row],[Días Visita]]&lt;9,1,IF(pases[[#This Row],[Días Visita]]="Ilimitados",0,2)))</f>
        <v>0</v>
      </c>
      <c r="N2301" s="5">
        <f>IF(AND('Ventas Pases'!$A2301="Fuera de Temporada",'Ventas Pases'!$B2301=2019,pases[[#This Row],[Modo de Compra]]="Paquete"),30,0)</f>
        <v>0</v>
      </c>
      <c r="O2301" s="5">
        <f>-SUMIF(lift[Número de pase],pases[[#This Row],[Numero de Pase]],lift[Costo])</f>
        <v>0</v>
      </c>
    </row>
    <row r="2302" spans="1:15" x14ac:dyDescent="0.25">
      <c r="A2302" t="s">
        <v>7</v>
      </c>
      <c r="B2302">
        <v>2018</v>
      </c>
      <c r="C2302">
        <v>43135</v>
      </c>
      <c r="D2302" t="s">
        <v>60</v>
      </c>
      <c r="E2302">
        <v>43168</v>
      </c>
      <c r="F2302">
        <v>8</v>
      </c>
      <c r="G2302" t="s">
        <v>9</v>
      </c>
      <c r="H2302" t="s">
        <v>2320</v>
      </c>
      <c r="I2302" s="5">
        <v>960</v>
      </c>
      <c r="J2302" s="5">
        <f>IFERROR('Ventas Pases'!$I2302/'Ventas Pases'!$F2302,"PASE")</f>
        <v>120</v>
      </c>
      <c r="K2302" t="str">
        <f>IFERROR(VLOOKUP('Ventas Pases'!$J2302,'Comisiones HEROIC'!$E$1:$F$6,2,0),"")</f>
        <v/>
      </c>
      <c r="L2302" s="5">
        <f>IF('Ventas Pases'!$D2302="Red HEROIC",IFERROR(VLOOKUP('Ventas Pases'!$G2302,'Comisiones HEROIC'!$A$1:$B$11,2,0),15),IF('Ventas Pases'!$D2302="Red HEROIC",15,0))</f>
        <v>0</v>
      </c>
      <c r="M2302">
        <f>IF(pases[[#This Row],[Días Visita]]&lt;7,0,IF(pases[[#This Row],[Días Visita]]&lt;9,1,IF(pases[[#This Row],[Días Visita]]="Ilimitados",0,2)))</f>
        <v>1</v>
      </c>
      <c r="N2302" s="5">
        <f>IF(AND('Ventas Pases'!$A2302="Fuera de Temporada",'Ventas Pases'!$B2302=2019,pases[[#This Row],[Modo de Compra]]="Paquete"),30,0)</f>
        <v>0</v>
      </c>
      <c r="O2302" s="5">
        <f>-SUMIF(lift[Número de pase],pases[[#This Row],[Numero de Pase]],lift[Costo])</f>
        <v>0</v>
      </c>
    </row>
    <row r="2303" spans="1:15" x14ac:dyDescent="0.25">
      <c r="A2303" t="s">
        <v>13</v>
      </c>
      <c r="B2303">
        <v>2018</v>
      </c>
      <c r="C2303">
        <v>43276</v>
      </c>
      <c r="D2303" t="s">
        <v>17</v>
      </c>
      <c r="E2303">
        <v>42891</v>
      </c>
      <c r="F2303">
        <v>7</v>
      </c>
      <c r="G2303" t="s">
        <v>9</v>
      </c>
      <c r="H2303" t="s">
        <v>2321</v>
      </c>
      <c r="I2303" s="5">
        <v>700</v>
      </c>
      <c r="J2303" s="5">
        <f>IFERROR('Ventas Pases'!$I2303/'Ventas Pases'!$F2303,"PASE")</f>
        <v>100</v>
      </c>
      <c r="K2303" t="str">
        <f>IFERROR(VLOOKUP('Ventas Pases'!$J2303,'Comisiones HEROIC'!$E$1:$F$6,2,0),"")</f>
        <v>Ridossan Hotel</v>
      </c>
      <c r="L2303" s="5">
        <f>IF('Ventas Pases'!$D2303="Red HEROIC",IFERROR(VLOOKUP('Ventas Pases'!$G2303,'Comisiones HEROIC'!$A$1:$B$11,2,0),15),IF('Ventas Pases'!$D2303="Red HEROIC",15,0))</f>
        <v>0</v>
      </c>
      <c r="M2303">
        <f>IF(pases[[#This Row],[Días Visita]]&lt;7,0,IF(pases[[#This Row],[Días Visita]]&lt;9,1,IF(pases[[#This Row],[Días Visita]]="Ilimitados",0,2)))</f>
        <v>1</v>
      </c>
      <c r="N2303" s="5">
        <f>IF(AND('Ventas Pases'!$A2303="Fuera de Temporada",'Ventas Pases'!$B2303=2019,pases[[#This Row],[Modo de Compra]]="Paquete"),30,0)</f>
        <v>0</v>
      </c>
      <c r="O2303" s="5">
        <f>-SUMIF(lift[Número de pase],pases[[#This Row],[Numero de Pase]],lift[Costo])</f>
        <v>0</v>
      </c>
    </row>
    <row r="2304" spans="1:15" x14ac:dyDescent="0.25">
      <c r="A2304" t="s">
        <v>13</v>
      </c>
      <c r="B2304">
        <v>2018</v>
      </c>
      <c r="C2304">
        <v>43398</v>
      </c>
      <c r="D2304" t="s">
        <v>17</v>
      </c>
      <c r="E2304">
        <v>42844</v>
      </c>
      <c r="F2304">
        <v>2</v>
      </c>
      <c r="G2304" t="s">
        <v>9</v>
      </c>
      <c r="H2304" t="s">
        <v>2322</v>
      </c>
      <c r="I2304" s="5">
        <v>210</v>
      </c>
      <c r="J2304" s="5">
        <f>IFERROR('Ventas Pases'!$I2304/'Ventas Pases'!$F2304,"PASE")</f>
        <v>105</v>
      </c>
      <c r="K2304" t="str">
        <f>IFERROR(VLOOKUP('Ventas Pases'!$J2304,'Comisiones HEROIC'!$E$1:$F$6,2,0),"")</f>
        <v>OI Hotels</v>
      </c>
      <c r="L2304" s="5">
        <f>IF('Ventas Pases'!$D2304="Red HEROIC",IFERROR(VLOOKUP('Ventas Pases'!$G2304,'Comisiones HEROIC'!$A$1:$B$11,2,0),15),IF('Ventas Pases'!$D2304="Red HEROIC",15,0))</f>
        <v>0</v>
      </c>
      <c r="M2304">
        <f>IF(pases[[#This Row],[Días Visita]]&lt;7,0,IF(pases[[#This Row],[Días Visita]]&lt;9,1,IF(pases[[#This Row],[Días Visita]]="Ilimitados",0,2)))</f>
        <v>0</v>
      </c>
      <c r="N2304" s="5">
        <f>IF(AND('Ventas Pases'!$A2304="Fuera de Temporada",'Ventas Pases'!$B2304=2019,pases[[#This Row],[Modo de Compra]]="Paquete"),30,0)</f>
        <v>0</v>
      </c>
      <c r="O2304" s="5">
        <f>-SUMIF(lift[Número de pase],pases[[#This Row],[Numero de Pase]],lift[Costo])</f>
        <v>0</v>
      </c>
    </row>
    <row r="2305" spans="1:15" x14ac:dyDescent="0.25">
      <c r="A2305" t="s">
        <v>13</v>
      </c>
      <c r="B2305">
        <v>2018</v>
      </c>
      <c r="C2305">
        <v>43203</v>
      </c>
      <c r="D2305" t="s">
        <v>8</v>
      </c>
      <c r="E2305">
        <v>42928</v>
      </c>
      <c r="F2305">
        <v>5</v>
      </c>
      <c r="G2305" t="s">
        <v>9</v>
      </c>
      <c r="H2305" t="s">
        <v>2323</v>
      </c>
      <c r="I2305" s="5">
        <v>600</v>
      </c>
      <c r="J2305" s="5">
        <f>IFERROR('Ventas Pases'!$I2305/'Ventas Pases'!$F2305,"PASE")</f>
        <v>120</v>
      </c>
      <c r="K2305" t="str">
        <f>IFERROR(VLOOKUP('Ventas Pases'!$J2305,'Comisiones HEROIC'!$E$1:$F$6,2,0),"")</f>
        <v/>
      </c>
      <c r="L2305" s="5">
        <f>IF('Ventas Pases'!$D2305="Red HEROIC",IFERROR(VLOOKUP('Ventas Pases'!$G2305,'Comisiones HEROIC'!$A$1:$B$11,2,0),15),IF('Ventas Pases'!$D2305="Red HEROIC",15,0))</f>
        <v>0</v>
      </c>
      <c r="M2305">
        <f>IF(pases[[#This Row],[Días Visita]]&lt;7,0,IF(pases[[#This Row],[Días Visita]]&lt;9,1,IF(pases[[#This Row],[Días Visita]]="Ilimitados",0,2)))</f>
        <v>0</v>
      </c>
      <c r="N2305" s="5">
        <f>IF(AND('Ventas Pases'!$A2305="Fuera de Temporada",'Ventas Pases'!$B2305=2019,pases[[#This Row],[Modo de Compra]]="Paquete"),30,0)</f>
        <v>0</v>
      </c>
      <c r="O2305" s="5">
        <f>-SUMIF(lift[Número de pase],pases[[#This Row],[Numero de Pase]],lift[Costo])</f>
        <v>0</v>
      </c>
    </row>
    <row r="2306" spans="1:15" x14ac:dyDescent="0.25">
      <c r="A2306" t="s">
        <v>7</v>
      </c>
      <c r="B2306">
        <v>2019</v>
      </c>
      <c r="C2306">
        <v>43534</v>
      </c>
      <c r="D2306" t="s">
        <v>14</v>
      </c>
      <c r="E2306">
        <v>43534</v>
      </c>
      <c r="F2306">
        <v>3</v>
      </c>
      <c r="G2306" t="s">
        <v>19</v>
      </c>
      <c r="H2306" t="s">
        <v>2324</v>
      </c>
      <c r="I2306" s="5">
        <v>420</v>
      </c>
      <c r="J2306" s="5">
        <f>IFERROR('Ventas Pases'!$I2306/'Ventas Pases'!$F2306,"PASE")</f>
        <v>140</v>
      </c>
      <c r="K2306" t="str">
        <f>IFERROR(VLOOKUP('Ventas Pases'!$J2306,'Comisiones HEROIC'!$E$1:$F$6,2,0),"")</f>
        <v/>
      </c>
      <c r="L2306" s="5">
        <f>IF('Ventas Pases'!$D2306="Red HEROIC",IFERROR(VLOOKUP('Ventas Pases'!$G2306,'Comisiones HEROIC'!$A$1:$B$11,2,0),15),IF('Ventas Pases'!$D2306="Red HEROIC",15,0))</f>
        <v>15</v>
      </c>
      <c r="M2306">
        <f>IF(pases[[#This Row],[Días Visita]]&lt;7,0,IF(pases[[#This Row],[Días Visita]]&lt;9,1,IF(pases[[#This Row],[Días Visita]]="Ilimitados",0,2)))</f>
        <v>0</v>
      </c>
      <c r="N2306" s="5">
        <f>IF(AND('Ventas Pases'!$A2306="Fuera de Temporada",'Ventas Pases'!$B2306=2019,pases[[#This Row],[Modo de Compra]]="Paquete"),30,0)</f>
        <v>0</v>
      </c>
      <c r="O2306" s="5">
        <f>-SUMIF(lift[Número de pase],pases[[#This Row],[Numero de Pase]],lift[Costo])</f>
        <v>0</v>
      </c>
    </row>
    <row r="2307" spans="1:15" x14ac:dyDescent="0.25">
      <c r="A2307" t="s">
        <v>13</v>
      </c>
      <c r="B2307">
        <v>2018</v>
      </c>
      <c r="C2307">
        <v>43362</v>
      </c>
      <c r="D2307" t="s">
        <v>60</v>
      </c>
      <c r="E2307">
        <v>43054</v>
      </c>
      <c r="F2307" t="s">
        <v>11</v>
      </c>
      <c r="G2307" t="s">
        <v>9</v>
      </c>
      <c r="H2307" t="s">
        <v>2325</v>
      </c>
      <c r="I2307" s="5">
        <v>1950</v>
      </c>
      <c r="J2307" s="5" t="str">
        <f>IFERROR('Ventas Pases'!$I2307/'Ventas Pases'!$F2307,"PASE")</f>
        <v>PASE</v>
      </c>
      <c r="K2307" t="str">
        <f>IFERROR(VLOOKUP('Ventas Pases'!$J2307,'Comisiones HEROIC'!$E$1:$F$6,2,0),"")</f>
        <v/>
      </c>
      <c r="L2307" s="5">
        <f>IF('Ventas Pases'!$D2307="Red HEROIC",IFERROR(VLOOKUP('Ventas Pases'!$G2307,'Comisiones HEROIC'!$A$1:$B$11,2,0),15),IF('Ventas Pases'!$D2307="Red HEROIC",15,0))</f>
        <v>0</v>
      </c>
      <c r="M2307">
        <f>IF(pases[[#This Row],[Días Visita]]&lt;7,0,IF(pases[[#This Row],[Días Visita]]&lt;9,1,IF(pases[[#This Row],[Días Visita]]="Ilimitados",0,2)))</f>
        <v>0</v>
      </c>
      <c r="N2307" s="5">
        <f>IF(AND('Ventas Pases'!$A2307="Fuera de Temporada",'Ventas Pases'!$B2307=2019,pases[[#This Row],[Modo de Compra]]="Paquete"),30,0)</f>
        <v>0</v>
      </c>
      <c r="O2307" s="5">
        <f>-SUMIF(lift[Número de pase],pases[[#This Row],[Numero de Pase]],lift[Costo])</f>
        <v>-460</v>
      </c>
    </row>
    <row r="2308" spans="1:15" x14ac:dyDescent="0.25">
      <c r="A2308" t="s">
        <v>7</v>
      </c>
      <c r="B2308">
        <v>2018</v>
      </c>
      <c r="C2308">
        <v>43117</v>
      </c>
      <c r="D2308" t="s">
        <v>60</v>
      </c>
      <c r="E2308">
        <v>43144</v>
      </c>
      <c r="F2308">
        <v>2</v>
      </c>
      <c r="G2308" t="s">
        <v>9</v>
      </c>
      <c r="H2308" t="s">
        <v>2326</v>
      </c>
      <c r="I2308" s="5">
        <v>240</v>
      </c>
      <c r="J2308" s="5">
        <f>IFERROR('Ventas Pases'!$I2308/'Ventas Pases'!$F2308,"PASE")</f>
        <v>120</v>
      </c>
      <c r="K2308" t="str">
        <f>IFERROR(VLOOKUP('Ventas Pases'!$J2308,'Comisiones HEROIC'!$E$1:$F$6,2,0),"")</f>
        <v/>
      </c>
      <c r="L2308" s="5">
        <f>IF('Ventas Pases'!$D2308="Red HEROIC",IFERROR(VLOOKUP('Ventas Pases'!$G2308,'Comisiones HEROIC'!$A$1:$B$11,2,0),15),IF('Ventas Pases'!$D2308="Red HEROIC",15,0))</f>
        <v>0</v>
      </c>
      <c r="M2308">
        <f>IF(pases[[#This Row],[Días Visita]]&lt;7,0,IF(pases[[#This Row],[Días Visita]]&lt;9,1,IF(pases[[#This Row],[Días Visita]]="Ilimitados",0,2)))</f>
        <v>0</v>
      </c>
      <c r="N2308" s="5">
        <f>IF(AND('Ventas Pases'!$A2308="Fuera de Temporada",'Ventas Pases'!$B2308=2019,pases[[#This Row],[Modo de Compra]]="Paquete"),30,0)</f>
        <v>0</v>
      </c>
      <c r="O2308" s="5">
        <f>-SUMIF(lift[Número de pase],pases[[#This Row],[Numero de Pase]],lift[Costo])</f>
        <v>0</v>
      </c>
    </row>
    <row r="2309" spans="1:15" x14ac:dyDescent="0.25">
      <c r="A2309" t="s">
        <v>7</v>
      </c>
      <c r="B2309">
        <v>2019</v>
      </c>
      <c r="C2309">
        <v>43444</v>
      </c>
      <c r="D2309" t="s">
        <v>8</v>
      </c>
      <c r="E2309">
        <v>43522</v>
      </c>
      <c r="F2309">
        <v>6</v>
      </c>
      <c r="G2309" t="s">
        <v>9</v>
      </c>
      <c r="H2309" t="s">
        <v>2327</v>
      </c>
      <c r="I2309" s="5">
        <v>720</v>
      </c>
      <c r="J2309" s="5">
        <f>IFERROR('Ventas Pases'!$I2309/'Ventas Pases'!$F2309,"PASE")</f>
        <v>120</v>
      </c>
      <c r="K2309" t="str">
        <f>IFERROR(VLOOKUP('Ventas Pases'!$J2309,'Comisiones HEROIC'!$E$1:$F$6,2,0),"")</f>
        <v/>
      </c>
      <c r="L2309" s="5">
        <f>IF('Ventas Pases'!$D2309="Red HEROIC",IFERROR(VLOOKUP('Ventas Pases'!$G2309,'Comisiones HEROIC'!$A$1:$B$11,2,0),15),IF('Ventas Pases'!$D2309="Red HEROIC",15,0))</f>
        <v>0</v>
      </c>
      <c r="M2309">
        <f>IF(pases[[#This Row],[Días Visita]]&lt;7,0,IF(pases[[#This Row],[Días Visita]]&lt;9,1,IF(pases[[#This Row],[Días Visita]]="Ilimitados",0,2)))</f>
        <v>0</v>
      </c>
      <c r="N2309" s="5">
        <f>IF(AND('Ventas Pases'!$A2309="Fuera de Temporada",'Ventas Pases'!$B2309=2019,pases[[#This Row],[Modo de Compra]]="Paquete"),30,0)</f>
        <v>0</v>
      </c>
      <c r="O2309" s="5">
        <f>-SUMIF(lift[Número de pase],pases[[#This Row],[Numero de Pase]],lift[Costo])</f>
        <v>0</v>
      </c>
    </row>
    <row r="2310" spans="1:15" x14ac:dyDescent="0.25">
      <c r="A2310" t="s">
        <v>7</v>
      </c>
      <c r="B2310">
        <v>2018</v>
      </c>
      <c r="C2310">
        <v>43175</v>
      </c>
      <c r="D2310" t="s">
        <v>17</v>
      </c>
      <c r="E2310">
        <v>43175</v>
      </c>
      <c r="F2310">
        <v>8</v>
      </c>
      <c r="G2310" t="s">
        <v>9</v>
      </c>
      <c r="H2310" t="s">
        <v>2328</v>
      </c>
      <c r="I2310" s="5">
        <v>880</v>
      </c>
      <c r="J2310" s="5">
        <f>IFERROR('Ventas Pases'!$I2310/'Ventas Pases'!$F2310,"PASE")</f>
        <v>110</v>
      </c>
      <c r="K2310" t="str">
        <f>IFERROR(VLOOKUP('Ventas Pases'!$J2310,'Comisiones HEROIC'!$E$1:$F$6,2,0),"")</f>
        <v>Elton Hotel</v>
      </c>
      <c r="L2310" s="5">
        <f>IF('Ventas Pases'!$D2310="Red HEROIC",IFERROR(VLOOKUP('Ventas Pases'!$G2310,'Comisiones HEROIC'!$A$1:$B$11,2,0),15),IF('Ventas Pases'!$D2310="Red HEROIC",15,0))</f>
        <v>0</v>
      </c>
      <c r="M2310">
        <f>IF(pases[[#This Row],[Días Visita]]&lt;7,0,IF(pases[[#This Row],[Días Visita]]&lt;9,1,IF(pases[[#This Row],[Días Visita]]="Ilimitados",0,2)))</f>
        <v>1</v>
      </c>
      <c r="N2310" s="5">
        <f>IF(AND('Ventas Pases'!$A2310="Fuera de Temporada",'Ventas Pases'!$B2310=2019,pases[[#This Row],[Modo de Compra]]="Paquete"),30,0)</f>
        <v>0</v>
      </c>
      <c r="O2310" s="5">
        <f>-SUMIF(lift[Número de pase],pases[[#This Row],[Numero de Pase]],lift[Costo])</f>
        <v>0</v>
      </c>
    </row>
    <row r="2311" spans="1:15" x14ac:dyDescent="0.25">
      <c r="A2311" t="s">
        <v>7</v>
      </c>
      <c r="B2311">
        <v>2019</v>
      </c>
      <c r="C2311">
        <v>43466</v>
      </c>
      <c r="D2311" t="s">
        <v>14</v>
      </c>
      <c r="E2311">
        <v>43541</v>
      </c>
      <c r="F2311">
        <v>3</v>
      </c>
      <c r="G2311" t="s">
        <v>33</v>
      </c>
      <c r="H2311" t="s">
        <v>2329</v>
      </c>
      <c r="I2311" s="5">
        <v>420</v>
      </c>
      <c r="J2311" s="5">
        <f>IFERROR('Ventas Pases'!$I2311/'Ventas Pases'!$F2311,"PASE")</f>
        <v>140</v>
      </c>
      <c r="K2311" t="str">
        <f>IFERROR(VLOOKUP('Ventas Pases'!$J2311,'Comisiones HEROIC'!$E$1:$F$6,2,0),"")</f>
        <v/>
      </c>
      <c r="L2311" s="5">
        <f>IF('Ventas Pases'!$D2311="Red HEROIC",IFERROR(VLOOKUP('Ventas Pases'!$G2311,'Comisiones HEROIC'!$A$1:$B$11,2,0),15),IF('Ventas Pases'!$D2311="Red HEROIC",15,0))</f>
        <v>15</v>
      </c>
      <c r="M2311">
        <f>IF(pases[[#This Row],[Días Visita]]&lt;7,0,IF(pases[[#This Row],[Días Visita]]&lt;9,1,IF(pases[[#This Row],[Días Visita]]="Ilimitados",0,2)))</f>
        <v>0</v>
      </c>
      <c r="N2311" s="5">
        <f>IF(AND('Ventas Pases'!$A2311="Fuera de Temporada",'Ventas Pases'!$B2311=2019,pases[[#This Row],[Modo de Compra]]="Paquete"),30,0)</f>
        <v>0</v>
      </c>
      <c r="O2311" s="5">
        <f>-SUMIF(lift[Número de pase],pases[[#This Row],[Numero de Pase]],lift[Costo])</f>
        <v>0</v>
      </c>
    </row>
    <row r="2312" spans="1:15" x14ac:dyDescent="0.25">
      <c r="A2312" t="s">
        <v>7</v>
      </c>
      <c r="B2312">
        <v>2019</v>
      </c>
      <c r="C2312">
        <v>43512</v>
      </c>
      <c r="D2312" t="s">
        <v>8</v>
      </c>
      <c r="E2312">
        <v>43524</v>
      </c>
      <c r="F2312">
        <v>2</v>
      </c>
      <c r="G2312" t="s">
        <v>9</v>
      </c>
      <c r="H2312" t="s">
        <v>2330</v>
      </c>
      <c r="I2312" s="5">
        <v>240</v>
      </c>
      <c r="J2312" s="5">
        <f>IFERROR('Ventas Pases'!$I2312/'Ventas Pases'!$F2312,"PASE")</f>
        <v>120</v>
      </c>
      <c r="K2312" t="str">
        <f>IFERROR(VLOOKUP('Ventas Pases'!$J2312,'Comisiones HEROIC'!$E$1:$F$6,2,0),"")</f>
        <v/>
      </c>
      <c r="L2312" s="5">
        <f>IF('Ventas Pases'!$D2312="Red HEROIC",IFERROR(VLOOKUP('Ventas Pases'!$G2312,'Comisiones HEROIC'!$A$1:$B$11,2,0),15),IF('Ventas Pases'!$D2312="Red HEROIC",15,0))</f>
        <v>0</v>
      </c>
      <c r="M2312">
        <f>IF(pases[[#This Row],[Días Visita]]&lt;7,0,IF(pases[[#This Row],[Días Visita]]&lt;9,1,IF(pases[[#This Row],[Días Visita]]="Ilimitados",0,2)))</f>
        <v>0</v>
      </c>
      <c r="N2312" s="5">
        <f>IF(AND('Ventas Pases'!$A2312="Fuera de Temporada",'Ventas Pases'!$B2312=2019,pases[[#This Row],[Modo de Compra]]="Paquete"),30,0)</f>
        <v>0</v>
      </c>
      <c r="O2312" s="5">
        <f>-SUMIF(lift[Número de pase],pases[[#This Row],[Numero de Pase]],lift[Costo])</f>
        <v>0</v>
      </c>
    </row>
    <row r="2313" spans="1:15" x14ac:dyDescent="0.25">
      <c r="A2313" t="s">
        <v>7</v>
      </c>
      <c r="B2313">
        <v>2019</v>
      </c>
      <c r="C2313">
        <v>43525</v>
      </c>
      <c r="D2313" t="s">
        <v>60</v>
      </c>
      <c r="E2313">
        <v>43547</v>
      </c>
      <c r="F2313">
        <v>1</v>
      </c>
      <c r="G2313" t="s">
        <v>9</v>
      </c>
      <c r="H2313" t="s">
        <v>2331</v>
      </c>
      <c r="I2313" s="5">
        <v>120</v>
      </c>
      <c r="J2313" s="5">
        <f>IFERROR('Ventas Pases'!$I2313/'Ventas Pases'!$F2313,"PASE")</f>
        <v>120</v>
      </c>
      <c r="K2313" t="str">
        <f>IFERROR(VLOOKUP('Ventas Pases'!$J2313,'Comisiones HEROIC'!$E$1:$F$6,2,0),"")</f>
        <v/>
      </c>
      <c r="L2313" s="5">
        <f>IF('Ventas Pases'!$D2313="Red HEROIC",IFERROR(VLOOKUP('Ventas Pases'!$G2313,'Comisiones HEROIC'!$A$1:$B$11,2,0),15),IF('Ventas Pases'!$D2313="Red HEROIC",15,0))</f>
        <v>0</v>
      </c>
      <c r="M2313">
        <f>IF(pases[[#This Row],[Días Visita]]&lt;7,0,IF(pases[[#This Row],[Días Visita]]&lt;9,1,IF(pases[[#This Row],[Días Visita]]="Ilimitados",0,2)))</f>
        <v>0</v>
      </c>
      <c r="N2313" s="5">
        <f>IF(AND('Ventas Pases'!$A2313="Fuera de Temporada",'Ventas Pases'!$B2313=2019,pases[[#This Row],[Modo de Compra]]="Paquete"),30,0)</f>
        <v>0</v>
      </c>
      <c r="O2313" s="5">
        <f>-SUMIF(lift[Número de pase],pases[[#This Row],[Numero de Pase]],lift[Costo])</f>
        <v>0</v>
      </c>
    </row>
    <row r="2314" spans="1:15" x14ac:dyDescent="0.25">
      <c r="A2314" t="s">
        <v>7</v>
      </c>
      <c r="B2314">
        <v>2018</v>
      </c>
      <c r="C2314">
        <v>43465</v>
      </c>
      <c r="D2314" t="s">
        <v>8</v>
      </c>
      <c r="E2314">
        <v>43054</v>
      </c>
      <c r="F2314" t="s">
        <v>11</v>
      </c>
      <c r="G2314" t="s">
        <v>9</v>
      </c>
      <c r="H2314" t="s">
        <v>2332</v>
      </c>
      <c r="I2314" s="5">
        <v>1950</v>
      </c>
      <c r="J2314" s="5" t="str">
        <f>IFERROR('Ventas Pases'!$I2314/'Ventas Pases'!$F2314,"PASE")</f>
        <v>PASE</v>
      </c>
      <c r="K2314" t="str">
        <f>IFERROR(VLOOKUP('Ventas Pases'!$J2314,'Comisiones HEROIC'!$E$1:$F$6,2,0),"")</f>
        <v/>
      </c>
      <c r="L2314" s="5">
        <f>IF('Ventas Pases'!$D2314="Red HEROIC",IFERROR(VLOOKUP('Ventas Pases'!$G2314,'Comisiones HEROIC'!$A$1:$B$11,2,0),15),IF('Ventas Pases'!$D2314="Red HEROIC",15,0))</f>
        <v>0</v>
      </c>
      <c r="M2314">
        <f>IF(pases[[#This Row],[Días Visita]]&lt;7,0,IF(pases[[#This Row],[Días Visita]]&lt;9,1,IF(pases[[#This Row],[Días Visita]]="Ilimitados",0,2)))</f>
        <v>0</v>
      </c>
      <c r="N2314" s="5">
        <f>IF(AND('Ventas Pases'!$A2314="Fuera de Temporada",'Ventas Pases'!$B2314=2019,pases[[#This Row],[Modo de Compra]]="Paquete"),30,0)</f>
        <v>0</v>
      </c>
      <c r="O2314" s="5">
        <f>-SUMIF(lift[Número de pase],pases[[#This Row],[Numero de Pase]],lift[Costo])</f>
        <v>-552</v>
      </c>
    </row>
    <row r="2315" spans="1:15" x14ac:dyDescent="0.25">
      <c r="A2315" t="s">
        <v>7</v>
      </c>
      <c r="B2315">
        <v>2019</v>
      </c>
      <c r="C2315">
        <v>43537</v>
      </c>
      <c r="D2315" t="s">
        <v>14</v>
      </c>
      <c r="E2315">
        <v>43547</v>
      </c>
      <c r="F2315">
        <v>7</v>
      </c>
      <c r="G2315" t="s">
        <v>15</v>
      </c>
      <c r="H2315" t="s">
        <v>2333</v>
      </c>
      <c r="I2315" s="5">
        <v>980</v>
      </c>
      <c r="J2315" s="5">
        <f>IFERROR('Ventas Pases'!$I2315/'Ventas Pases'!$F2315,"PASE")</f>
        <v>140</v>
      </c>
      <c r="K2315" t="str">
        <f>IFERROR(VLOOKUP('Ventas Pases'!$J2315,'Comisiones HEROIC'!$E$1:$F$6,2,0),"")</f>
        <v/>
      </c>
      <c r="L2315" s="5">
        <f>IF('Ventas Pases'!$D2315="Red HEROIC",IFERROR(VLOOKUP('Ventas Pases'!$G2315,'Comisiones HEROIC'!$A$1:$B$11,2,0),15),IF('Ventas Pases'!$D2315="Red HEROIC",15,0))</f>
        <v>12</v>
      </c>
      <c r="M2315">
        <f>IF(pases[[#This Row],[Días Visita]]&lt;7,0,IF(pases[[#This Row],[Días Visita]]&lt;9,1,IF(pases[[#This Row],[Días Visita]]="Ilimitados",0,2)))</f>
        <v>1</v>
      </c>
      <c r="N2315" s="5">
        <f>IF(AND('Ventas Pases'!$A2315="Fuera de Temporada",'Ventas Pases'!$B2315=2019,pases[[#This Row],[Modo de Compra]]="Paquete"),30,0)</f>
        <v>0</v>
      </c>
      <c r="O2315" s="5">
        <f>-SUMIF(lift[Número de pase],pases[[#This Row],[Numero de Pase]],lift[Costo])</f>
        <v>0</v>
      </c>
    </row>
    <row r="2316" spans="1:15" x14ac:dyDescent="0.25">
      <c r="A2316" t="s">
        <v>7</v>
      </c>
      <c r="B2316">
        <v>2018</v>
      </c>
      <c r="C2316">
        <v>43185</v>
      </c>
      <c r="D2316" t="s">
        <v>8</v>
      </c>
      <c r="E2316">
        <v>43181</v>
      </c>
      <c r="F2316">
        <v>4</v>
      </c>
      <c r="G2316" t="s">
        <v>9</v>
      </c>
      <c r="H2316" t="s">
        <v>2334</v>
      </c>
      <c r="I2316" s="5">
        <v>480</v>
      </c>
      <c r="J2316" s="5">
        <f>IFERROR('Ventas Pases'!$I2316/'Ventas Pases'!$F2316,"PASE")</f>
        <v>120</v>
      </c>
      <c r="K2316" t="str">
        <f>IFERROR(VLOOKUP('Ventas Pases'!$J2316,'Comisiones HEROIC'!$E$1:$F$6,2,0),"")</f>
        <v/>
      </c>
      <c r="L2316" s="5">
        <f>IF('Ventas Pases'!$D2316="Red HEROIC",IFERROR(VLOOKUP('Ventas Pases'!$G2316,'Comisiones HEROIC'!$A$1:$B$11,2,0),15),IF('Ventas Pases'!$D2316="Red HEROIC",15,0))</f>
        <v>0</v>
      </c>
      <c r="M2316">
        <f>IF(pases[[#This Row],[Días Visita]]&lt;7,0,IF(pases[[#This Row],[Días Visita]]&lt;9,1,IF(pases[[#This Row],[Días Visita]]="Ilimitados",0,2)))</f>
        <v>0</v>
      </c>
      <c r="N2316" s="5">
        <f>IF(AND('Ventas Pases'!$A2316="Fuera de Temporada",'Ventas Pases'!$B2316=2019,pases[[#This Row],[Modo de Compra]]="Paquete"),30,0)</f>
        <v>0</v>
      </c>
      <c r="O2316" s="5">
        <f>-SUMIF(lift[Número de pase],pases[[#This Row],[Numero de Pase]],lift[Costo])</f>
        <v>0</v>
      </c>
    </row>
    <row r="2317" spans="1:15" x14ac:dyDescent="0.25">
      <c r="A2317" t="s">
        <v>7</v>
      </c>
      <c r="B2317">
        <v>2018</v>
      </c>
      <c r="C2317">
        <v>43144</v>
      </c>
      <c r="D2317" t="s">
        <v>14</v>
      </c>
      <c r="E2317">
        <v>43157</v>
      </c>
      <c r="F2317">
        <v>4</v>
      </c>
      <c r="G2317" t="s">
        <v>33</v>
      </c>
      <c r="H2317" t="s">
        <v>2335</v>
      </c>
      <c r="I2317" s="5">
        <v>560</v>
      </c>
      <c r="J2317" s="5">
        <f>IFERROR('Ventas Pases'!$I2317/'Ventas Pases'!$F2317,"PASE")</f>
        <v>140</v>
      </c>
      <c r="K2317" t="str">
        <f>IFERROR(VLOOKUP('Ventas Pases'!$J2317,'Comisiones HEROIC'!$E$1:$F$6,2,0),"")</f>
        <v/>
      </c>
      <c r="L2317" s="5">
        <f>IF('Ventas Pases'!$D2317="Red HEROIC",IFERROR(VLOOKUP('Ventas Pases'!$G2317,'Comisiones HEROIC'!$A$1:$B$11,2,0),15),IF('Ventas Pases'!$D2317="Red HEROIC",15,0))</f>
        <v>15</v>
      </c>
      <c r="M2317">
        <f>IF(pases[[#This Row],[Días Visita]]&lt;7,0,IF(pases[[#This Row],[Días Visita]]&lt;9,1,IF(pases[[#This Row],[Días Visita]]="Ilimitados",0,2)))</f>
        <v>0</v>
      </c>
      <c r="N2317" s="5">
        <f>IF(AND('Ventas Pases'!$A2317="Fuera de Temporada",'Ventas Pases'!$B2317=2019,pases[[#This Row],[Modo de Compra]]="Paquete"),30,0)</f>
        <v>0</v>
      </c>
      <c r="O2317" s="5">
        <f>-SUMIF(lift[Número de pase],pases[[#This Row],[Numero de Pase]],lift[Costo])</f>
        <v>0</v>
      </c>
    </row>
    <row r="2318" spans="1:15" x14ac:dyDescent="0.25">
      <c r="A2318" t="s">
        <v>7</v>
      </c>
      <c r="B2318">
        <v>2019</v>
      </c>
      <c r="C2318">
        <v>43491</v>
      </c>
      <c r="D2318" t="s">
        <v>8</v>
      </c>
      <c r="E2318">
        <v>43523</v>
      </c>
      <c r="F2318">
        <v>7</v>
      </c>
      <c r="G2318" t="s">
        <v>9</v>
      </c>
      <c r="H2318" t="s">
        <v>2336</v>
      </c>
      <c r="I2318" s="5">
        <v>840</v>
      </c>
      <c r="J2318" s="5">
        <f>IFERROR('Ventas Pases'!$I2318/'Ventas Pases'!$F2318,"PASE")</f>
        <v>120</v>
      </c>
      <c r="K2318" t="str">
        <f>IFERROR(VLOOKUP('Ventas Pases'!$J2318,'Comisiones HEROIC'!$E$1:$F$6,2,0),"")</f>
        <v/>
      </c>
      <c r="L2318" s="5">
        <f>IF('Ventas Pases'!$D2318="Red HEROIC",IFERROR(VLOOKUP('Ventas Pases'!$G2318,'Comisiones HEROIC'!$A$1:$B$11,2,0),15),IF('Ventas Pases'!$D2318="Red HEROIC",15,0))</f>
        <v>0</v>
      </c>
      <c r="M2318">
        <f>IF(pases[[#This Row],[Días Visita]]&lt;7,0,IF(pases[[#This Row],[Días Visita]]&lt;9,1,IF(pases[[#This Row],[Días Visita]]="Ilimitados",0,2)))</f>
        <v>1</v>
      </c>
      <c r="N2318" s="5">
        <f>IF(AND('Ventas Pases'!$A2318="Fuera de Temporada",'Ventas Pases'!$B2318=2019,pases[[#This Row],[Modo de Compra]]="Paquete"),30,0)</f>
        <v>0</v>
      </c>
      <c r="O2318" s="5">
        <f>-SUMIF(lift[Número de pase],pases[[#This Row],[Numero de Pase]],lift[Costo])</f>
        <v>0</v>
      </c>
    </row>
    <row r="2319" spans="1:15" x14ac:dyDescent="0.25">
      <c r="A2319" t="s">
        <v>13</v>
      </c>
      <c r="B2319">
        <v>2019</v>
      </c>
      <c r="C2319">
        <v>43316</v>
      </c>
      <c r="D2319" t="s">
        <v>14</v>
      </c>
      <c r="E2319">
        <v>43298</v>
      </c>
      <c r="F2319">
        <v>4</v>
      </c>
      <c r="G2319" t="s">
        <v>33</v>
      </c>
      <c r="H2319" t="s">
        <v>2337</v>
      </c>
      <c r="I2319" s="5">
        <v>560</v>
      </c>
      <c r="J2319" s="5">
        <f>IFERROR('Ventas Pases'!$I2319/'Ventas Pases'!$F2319,"PASE")</f>
        <v>140</v>
      </c>
      <c r="K2319" t="str">
        <f>IFERROR(VLOOKUP('Ventas Pases'!$J2319,'Comisiones HEROIC'!$E$1:$F$6,2,0),"")</f>
        <v/>
      </c>
      <c r="L2319" s="5">
        <f>IF('Ventas Pases'!$D2319="Red HEROIC",IFERROR(VLOOKUP('Ventas Pases'!$G2319,'Comisiones HEROIC'!$A$1:$B$11,2,0),15),IF('Ventas Pases'!$D2319="Red HEROIC",15,0))</f>
        <v>15</v>
      </c>
      <c r="M2319">
        <f>IF(pases[[#This Row],[Días Visita]]&lt;7,0,IF(pases[[#This Row],[Días Visita]]&lt;9,1,IF(pases[[#This Row],[Días Visita]]="Ilimitados",0,2)))</f>
        <v>0</v>
      </c>
      <c r="N2319" s="5">
        <f>IF(AND('Ventas Pases'!$A2319="Fuera de Temporada",'Ventas Pases'!$B2319=2019,pases[[#This Row],[Modo de Compra]]="Paquete"),30,0)</f>
        <v>0</v>
      </c>
      <c r="O2319" s="5">
        <f>-SUMIF(lift[Número de pase],pases[[#This Row],[Numero de Pase]],lift[Costo])</f>
        <v>0</v>
      </c>
    </row>
    <row r="2320" spans="1:15" x14ac:dyDescent="0.25">
      <c r="A2320" t="s">
        <v>7</v>
      </c>
      <c r="B2320">
        <v>2018</v>
      </c>
      <c r="C2320">
        <v>43429</v>
      </c>
      <c r="D2320" t="s">
        <v>17</v>
      </c>
      <c r="E2320">
        <v>43162</v>
      </c>
      <c r="F2320">
        <v>2</v>
      </c>
      <c r="G2320" t="s">
        <v>9</v>
      </c>
      <c r="H2320" t="s">
        <v>2338</v>
      </c>
      <c r="I2320" s="5">
        <v>220</v>
      </c>
      <c r="J2320" s="5">
        <f>IFERROR('Ventas Pases'!$I2320/'Ventas Pases'!$F2320,"PASE")</f>
        <v>110</v>
      </c>
      <c r="K2320" t="str">
        <f>IFERROR(VLOOKUP('Ventas Pases'!$J2320,'Comisiones HEROIC'!$E$1:$F$6,2,0),"")</f>
        <v>Elton Hotel</v>
      </c>
      <c r="L2320" s="5">
        <f>IF('Ventas Pases'!$D2320="Red HEROIC",IFERROR(VLOOKUP('Ventas Pases'!$G2320,'Comisiones HEROIC'!$A$1:$B$11,2,0),15),IF('Ventas Pases'!$D2320="Red HEROIC",15,0))</f>
        <v>0</v>
      </c>
      <c r="M2320">
        <f>IF(pases[[#This Row],[Días Visita]]&lt;7,0,IF(pases[[#This Row],[Días Visita]]&lt;9,1,IF(pases[[#This Row],[Días Visita]]="Ilimitados",0,2)))</f>
        <v>0</v>
      </c>
      <c r="N2320" s="5">
        <f>IF(AND('Ventas Pases'!$A2320="Fuera de Temporada",'Ventas Pases'!$B2320=2019,pases[[#This Row],[Modo de Compra]]="Paquete"),30,0)</f>
        <v>0</v>
      </c>
      <c r="O2320" s="5">
        <f>-SUMIF(lift[Número de pase],pases[[#This Row],[Numero de Pase]],lift[Costo])</f>
        <v>0</v>
      </c>
    </row>
    <row r="2321" spans="1:15" x14ac:dyDescent="0.25">
      <c r="A2321" t="s">
        <v>7</v>
      </c>
      <c r="B2321">
        <v>2019</v>
      </c>
      <c r="C2321">
        <v>43454</v>
      </c>
      <c r="D2321" t="s">
        <v>8</v>
      </c>
      <c r="E2321">
        <v>43533</v>
      </c>
      <c r="F2321">
        <v>4</v>
      </c>
      <c r="G2321" t="s">
        <v>9</v>
      </c>
      <c r="H2321" t="s">
        <v>2339</v>
      </c>
      <c r="I2321" s="5">
        <v>480</v>
      </c>
      <c r="J2321" s="5">
        <f>IFERROR('Ventas Pases'!$I2321/'Ventas Pases'!$F2321,"PASE")</f>
        <v>120</v>
      </c>
      <c r="K2321" t="str">
        <f>IFERROR(VLOOKUP('Ventas Pases'!$J2321,'Comisiones HEROIC'!$E$1:$F$6,2,0),"")</f>
        <v/>
      </c>
      <c r="L2321" s="5">
        <f>IF('Ventas Pases'!$D2321="Red HEROIC",IFERROR(VLOOKUP('Ventas Pases'!$G2321,'Comisiones HEROIC'!$A$1:$B$11,2,0),15),IF('Ventas Pases'!$D2321="Red HEROIC",15,0))</f>
        <v>0</v>
      </c>
      <c r="M2321">
        <f>IF(pases[[#This Row],[Días Visita]]&lt;7,0,IF(pases[[#This Row],[Días Visita]]&lt;9,1,IF(pases[[#This Row],[Días Visita]]="Ilimitados",0,2)))</f>
        <v>0</v>
      </c>
      <c r="N2321" s="5">
        <f>IF(AND('Ventas Pases'!$A2321="Fuera de Temporada",'Ventas Pases'!$B2321=2019,pases[[#This Row],[Modo de Compra]]="Paquete"),30,0)</f>
        <v>0</v>
      </c>
      <c r="O2321" s="5">
        <f>-SUMIF(lift[Número de pase],pases[[#This Row],[Numero de Pase]],lift[Costo])</f>
        <v>0</v>
      </c>
    </row>
    <row r="2322" spans="1:15" x14ac:dyDescent="0.25">
      <c r="A2322" t="s">
        <v>7</v>
      </c>
      <c r="B2322">
        <v>2018</v>
      </c>
      <c r="C2322">
        <v>43138</v>
      </c>
      <c r="D2322" t="s">
        <v>17</v>
      </c>
      <c r="E2322">
        <v>43174</v>
      </c>
      <c r="F2322">
        <v>7</v>
      </c>
      <c r="G2322" t="s">
        <v>9</v>
      </c>
      <c r="H2322" t="s">
        <v>2340</v>
      </c>
      <c r="I2322" s="5">
        <v>770</v>
      </c>
      <c r="J2322" s="5">
        <f>IFERROR('Ventas Pases'!$I2322/'Ventas Pases'!$F2322,"PASE")</f>
        <v>110</v>
      </c>
      <c r="K2322" t="str">
        <f>IFERROR(VLOOKUP('Ventas Pases'!$J2322,'Comisiones HEROIC'!$E$1:$F$6,2,0),"")</f>
        <v>Elton Hotel</v>
      </c>
      <c r="L2322" s="5">
        <f>IF('Ventas Pases'!$D2322="Red HEROIC",IFERROR(VLOOKUP('Ventas Pases'!$G2322,'Comisiones HEROIC'!$A$1:$B$11,2,0),15),IF('Ventas Pases'!$D2322="Red HEROIC",15,0))</f>
        <v>0</v>
      </c>
      <c r="M2322">
        <f>IF(pases[[#This Row],[Días Visita]]&lt;7,0,IF(pases[[#This Row],[Días Visita]]&lt;9,1,IF(pases[[#This Row],[Días Visita]]="Ilimitados",0,2)))</f>
        <v>1</v>
      </c>
      <c r="N2322" s="5">
        <f>IF(AND('Ventas Pases'!$A2322="Fuera de Temporada",'Ventas Pases'!$B2322=2019,pases[[#This Row],[Modo de Compra]]="Paquete"),30,0)</f>
        <v>0</v>
      </c>
      <c r="O2322" s="5">
        <f>-SUMIF(lift[Número de pase],pases[[#This Row],[Numero de Pase]],lift[Costo])</f>
        <v>0</v>
      </c>
    </row>
    <row r="2323" spans="1:15" x14ac:dyDescent="0.25">
      <c r="A2323" t="s">
        <v>7</v>
      </c>
      <c r="B2323">
        <v>2019</v>
      </c>
      <c r="C2323">
        <v>43445</v>
      </c>
      <c r="D2323" t="s">
        <v>8</v>
      </c>
      <c r="E2323">
        <v>43437</v>
      </c>
      <c r="F2323">
        <v>4</v>
      </c>
      <c r="G2323" t="s">
        <v>9</v>
      </c>
      <c r="H2323" t="s">
        <v>2341</v>
      </c>
      <c r="I2323" s="5">
        <v>480</v>
      </c>
      <c r="J2323" s="5">
        <f>IFERROR('Ventas Pases'!$I2323/'Ventas Pases'!$F2323,"PASE")</f>
        <v>120</v>
      </c>
      <c r="K2323" t="str">
        <f>IFERROR(VLOOKUP('Ventas Pases'!$J2323,'Comisiones HEROIC'!$E$1:$F$6,2,0),"")</f>
        <v/>
      </c>
      <c r="L2323" s="5">
        <f>IF('Ventas Pases'!$D2323="Red HEROIC",IFERROR(VLOOKUP('Ventas Pases'!$G2323,'Comisiones HEROIC'!$A$1:$B$11,2,0),15),IF('Ventas Pases'!$D2323="Red HEROIC",15,0))</f>
        <v>0</v>
      </c>
      <c r="M2323">
        <f>IF(pases[[#This Row],[Días Visita]]&lt;7,0,IF(pases[[#This Row],[Días Visita]]&lt;9,1,IF(pases[[#This Row],[Días Visita]]="Ilimitados",0,2)))</f>
        <v>0</v>
      </c>
      <c r="N2323" s="5">
        <f>IF(AND('Ventas Pases'!$A2323="Fuera de Temporada",'Ventas Pases'!$B2323=2019,pases[[#This Row],[Modo de Compra]]="Paquete"),30,0)</f>
        <v>0</v>
      </c>
      <c r="O2323" s="5">
        <f>-SUMIF(lift[Número de pase],pases[[#This Row],[Numero de Pase]],lift[Costo])</f>
        <v>0</v>
      </c>
    </row>
    <row r="2324" spans="1:15" x14ac:dyDescent="0.25">
      <c r="A2324" t="s">
        <v>7</v>
      </c>
      <c r="B2324">
        <v>2019</v>
      </c>
      <c r="C2324">
        <v>43481</v>
      </c>
      <c r="D2324" t="s">
        <v>8</v>
      </c>
      <c r="E2324">
        <v>43472</v>
      </c>
      <c r="F2324">
        <v>2</v>
      </c>
      <c r="G2324" t="s">
        <v>9</v>
      </c>
      <c r="H2324" t="s">
        <v>2342</v>
      </c>
      <c r="I2324" s="5">
        <v>240</v>
      </c>
      <c r="J2324" s="5">
        <f>IFERROR('Ventas Pases'!$I2324/'Ventas Pases'!$F2324,"PASE")</f>
        <v>120</v>
      </c>
      <c r="K2324" t="str">
        <f>IFERROR(VLOOKUP('Ventas Pases'!$J2324,'Comisiones HEROIC'!$E$1:$F$6,2,0),"")</f>
        <v/>
      </c>
      <c r="L2324" s="5">
        <f>IF('Ventas Pases'!$D2324="Red HEROIC",IFERROR(VLOOKUP('Ventas Pases'!$G2324,'Comisiones HEROIC'!$A$1:$B$11,2,0),15),IF('Ventas Pases'!$D2324="Red HEROIC",15,0))</f>
        <v>0</v>
      </c>
      <c r="M2324">
        <f>IF(pases[[#This Row],[Días Visita]]&lt;7,0,IF(pases[[#This Row],[Días Visita]]&lt;9,1,IF(pases[[#This Row],[Días Visita]]="Ilimitados",0,2)))</f>
        <v>0</v>
      </c>
      <c r="N2324" s="5">
        <f>IF(AND('Ventas Pases'!$A2324="Fuera de Temporada",'Ventas Pases'!$B2324=2019,pases[[#This Row],[Modo de Compra]]="Paquete"),30,0)</f>
        <v>0</v>
      </c>
      <c r="O2324" s="5">
        <f>-SUMIF(lift[Número de pase],pases[[#This Row],[Numero de Pase]],lift[Costo])</f>
        <v>0</v>
      </c>
    </row>
    <row r="2325" spans="1:15" x14ac:dyDescent="0.25">
      <c r="A2325" t="s">
        <v>7</v>
      </c>
      <c r="B2325">
        <v>2018</v>
      </c>
      <c r="C2325">
        <v>43172</v>
      </c>
      <c r="D2325" t="s">
        <v>17</v>
      </c>
      <c r="E2325">
        <v>43171</v>
      </c>
      <c r="F2325">
        <v>1</v>
      </c>
      <c r="G2325" t="s">
        <v>9</v>
      </c>
      <c r="H2325" t="s">
        <v>2343</v>
      </c>
      <c r="I2325" s="5">
        <v>110</v>
      </c>
      <c r="J2325" s="5">
        <f>IFERROR('Ventas Pases'!$I2325/'Ventas Pases'!$F2325,"PASE")</f>
        <v>110</v>
      </c>
      <c r="K2325" t="str">
        <f>IFERROR(VLOOKUP('Ventas Pases'!$J2325,'Comisiones HEROIC'!$E$1:$F$6,2,0),"")</f>
        <v>Elton Hotel</v>
      </c>
      <c r="L2325" s="5">
        <f>IF('Ventas Pases'!$D2325="Red HEROIC",IFERROR(VLOOKUP('Ventas Pases'!$G2325,'Comisiones HEROIC'!$A$1:$B$11,2,0),15),IF('Ventas Pases'!$D2325="Red HEROIC",15,0))</f>
        <v>0</v>
      </c>
      <c r="M2325">
        <f>IF(pases[[#This Row],[Días Visita]]&lt;7,0,IF(pases[[#This Row],[Días Visita]]&lt;9,1,IF(pases[[#This Row],[Días Visita]]="Ilimitados",0,2)))</f>
        <v>0</v>
      </c>
      <c r="N2325" s="5">
        <f>IF(AND('Ventas Pases'!$A2325="Fuera de Temporada",'Ventas Pases'!$B2325=2019,pases[[#This Row],[Modo de Compra]]="Paquete"),30,0)</f>
        <v>0</v>
      </c>
      <c r="O2325" s="5">
        <f>-SUMIF(lift[Número de pase],pases[[#This Row],[Numero de Pase]],lift[Costo])</f>
        <v>0</v>
      </c>
    </row>
    <row r="2326" spans="1:15" x14ac:dyDescent="0.25">
      <c r="A2326" t="s">
        <v>13</v>
      </c>
      <c r="B2326">
        <v>2018</v>
      </c>
      <c r="C2326">
        <v>43328</v>
      </c>
      <c r="D2326" t="s">
        <v>14</v>
      </c>
      <c r="E2326">
        <v>42915</v>
      </c>
      <c r="F2326">
        <v>8</v>
      </c>
      <c r="G2326" t="s">
        <v>27</v>
      </c>
      <c r="H2326" t="s">
        <v>2344</v>
      </c>
      <c r="I2326" s="5">
        <v>1120</v>
      </c>
      <c r="J2326" s="5">
        <f>IFERROR('Ventas Pases'!$I2326/'Ventas Pases'!$F2326,"PASE")</f>
        <v>140</v>
      </c>
      <c r="K2326" t="str">
        <f>IFERROR(VLOOKUP('Ventas Pases'!$J2326,'Comisiones HEROIC'!$E$1:$F$6,2,0),"")</f>
        <v/>
      </c>
      <c r="L2326" s="5">
        <f>IF('Ventas Pases'!$D2326="Red HEROIC",IFERROR(VLOOKUP('Ventas Pases'!$G2326,'Comisiones HEROIC'!$A$1:$B$11,2,0),15),IF('Ventas Pases'!$D2326="Red HEROIC",15,0))</f>
        <v>15</v>
      </c>
      <c r="M2326">
        <f>IF(pases[[#This Row],[Días Visita]]&lt;7,0,IF(pases[[#This Row],[Días Visita]]&lt;9,1,IF(pases[[#This Row],[Días Visita]]="Ilimitados",0,2)))</f>
        <v>1</v>
      </c>
      <c r="N2326" s="5">
        <f>IF(AND('Ventas Pases'!$A2326="Fuera de Temporada",'Ventas Pases'!$B2326=2019,pases[[#This Row],[Modo de Compra]]="Paquete"),30,0)</f>
        <v>0</v>
      </c>
      <c r="O2326" s="5">
        <f>-SUMIF(lift[Número de pase],pases[[#This Row],[Numero de Pase]],lift[Costo])</f>
        <v>0</v>
      </c>
    </row>
    <row r="2327" spans="1:15" x14ac:dyDescent="0.25">
      <c r="A2327" t="s">
        <v>13</v>
      </c>
      <c r="B2327">
        <v>2018</v>
      </c>
      <c r="C2327">
        <v>43226</v>
      </c>
      <c r="D2327" t="s">
        <v>60</v>
      </c>
      <c r="E2327">
        <v>42858</v>
      </c>
      <c r="F2327">
        <v>8</v>
      </c>
      <c r="G2327" t="s">
        <v>9</v>
      </c>
      <c r="H2327" t="s">
        <v>2345</v>
      </c>
      <c r="I2327" s="5">
        <v>960</v>
      </c>
      <c r="J2327" s="5">
        <f>IFERROR('Ventas Pases'!$I2327/'Ventas Pases'!$F2327,"PASE")</f>
        <v>120</v>
      </c>
      <c r="K2327" t="str">
        <f>IFERROR(VLOOKUP('Ventas Pases'!$J2327,'Comisiones HEROIC'!$E$1:$F$6,2,0),"")</f>
        <v/>
      </c>
      <c r="L2327" s="5">
        <f>IF('Ventas Pases'!$D2327="Red HEROIC",IFERROR(VLOOKUP('Ventas Pases'!$G2327,'Comisiones HEROIC'!$A$1:$B$11,2,0),15),IF('Ventas Pases'!$D2327="Red HEROIC",15,0))</f>
        <v>0</v>
      </c>
      <c r="M2327">
        <f>IF(pases[[#This Row],[Días Visita]]&lt;7,0,IF(pases[[#This Row],[Días Visita]]&lt;9,1,IF(pases[[#This Row],[Días Visita]]="Ilimitados",0,2)))</f>
        <v>1</v>
      </c>
      <c r="N2327" s="5">
        <f>IF(AND('Ventas Pases'!$A2327="Fuera de Temporada",'Ventas Pases'!$B2327=2019,pases[[#This Row],[Modo de Compra]]="Paquete"),30,0)</f>
        <v>0</v>
      </c>
      <c r="O2327" s="5">
        <f>-SUMIF(lift[Número de pase],pases[[#This Row],[Numero de Pase]],lift[Costo])</f>
        <v>0</v>
      </c>
    </row>
    <row r="2328" spans="1:15" x14ac:dyDescent="0.25">
      <c r="A2328" t="s">
        <v>7</v>
      </c>
      <c r="B2328">
        <v>2019</v>
      </c>
      <c r="C2328">
        <v>43537</v>
      </c>
      <c r="D2328" t="s">
        <v>8</v>
      </c>
      <c r="E2328">
        <v>43532</v>
      </c>
      <c r="F2328">
        <v>1</v>
      </c>
      <c r="G2328" t="s">
        <v>9</v>
      </c>
      <c r="H2328" t="s">
        <v>2346</v>
      </c>
      <c r="I2328" s="5">
        <v>120</v>
      </c>
      <c r="J2328" s="5">
        <f>IFERROR('Ventas Pases'!$I2328/'Ventas Pases'!$F2328,"PASE")</f>
        <v>120</v>
      </c>
      <c r="K2328" t="str">
        <f>IFERROR(VLOOKUP('Ventas Pases'!$J2328,'Comisiones HEROIC'!$E$1:$F$6,2,0),"")</f>
        <v/>
      </c>
      <c r="L2328" s="5">
        <f>IF('Ventas Pases'!$D2328="Red HEROIC",IFERROR(VLOOKUP('Ventas Pases'!$G2328,'Comisiones HEROIC'!$A$1:$B$11,2,0),15),IF('Ventas Pases'!$D2328="Red HEROIC",15,0))</f>
        <v>0</v>
      </c>
      <c r="M2328">
        <f>IF(pases[[#This Row],[Días Visita]]&lt;7,0,IF(pases[[#This Row],[Días Visita]]&lt;9,1,IF(pases[[#This Row],[Días Visita]]="Ilimitados",0,2)))</f>
        <v>0</v>
      </c>
      <c r="N2328" s="5">
        <f>IF(AND('Ventas Pases'!$A2328="Fuera de Temporada",'Ventas Pases'!$B2328=2019,pases[[#This Row],[Modo de Compra]]="Paquete"),30,0)</f>
        <v>0</v>
      </c>
      <c r="O2328" s="5">
        <f>-SUMIF(lift[Número de pase],pases[[#This Row],[Numero de Pase]],lift[Costo])</f>
        <v>0</v>
      </c>
    </row>
    <row r="2329" spans="1:15" x14ac:dyDescent="0.25">
      <c r="A2329" t="s">
        <v>13</v>
      </c>
      <c r="B2329">
        <v>2019</v>
      </c>
      <c r="C2329">
        <v>43390</v>
      </c>
      <c r="D2329" t="s">
        <v>17</v>
      </c>
      <c r="E2329">
        <v>43257</v>
      </c>
      <c r="F2329">
        <v>6</v>
      </c>
      <c r="G2329" t="s">
        <v>9</v>
      </c>
      <c r="H2329" t="s">
        <v>2347</v>
      </c>
      <c r="I2329" s="5">
        <v>660</v>
      </c>
      <c r="J2329" s="5">
        <f>IFERROR('Ventas Pases'!$I2329/'Ventas Pases'!$F2329,"PASE")</f>
        <v>110</v>
      </c>
      <c r="K2329" t="str">
        <f>IFERROR(VLOOKUP('Ventas Pases'!$J2329,'Comisiones HEROIC'!$E$1:$F$6,2,0),"")</f>
        <v>Elton Hotel</v>
      </c>
      <c r="L2329" s="5">
        <f>IF('Ventas Pases'!$D2329="Red HEROIC",IFERROR(VLOOKUP('Ventas Pases'!$G2329,'Comisiones HEROIC'!$A$1:$B$11,2,0),15),IF('Ventas Pases'!$D2329="Red HEROIC",15,0))</f>
        <v>0</v>
      </c>
      <c r="M2329">
        <f>IF(pases[[#This Row],[Días Visita]]&lt;7,0,IF(pases[[#This Row],[Días Visita]]&lt;9,1,IF(pases[[#This Row],[Días Visita]]="Ilimitados",0,2)))</f>
        <v>0</v>
      </c>
      <c r="N2329" s="5">
        <f>IF(AND('Ventas Pases'!$A2329="Fuera de Temporada",'Ventas Pases'!$B2329=2019,pases[[#This Row],[Modo de Compra]]="Paquete"),30,0)</f>
        <v>30</v>
      </c>
      <c r="O2329" s="5">
        <f>-SUMIF(lift[Número de pase],pases[[#This Row],[Numero de Pase]],lift[Costo])</f>
        <v>0</v>
      </c>
    </row>
    <row r="2330" spans="1:15" x14ac:dyDescent="0.25">
      <c r="A2330" t="s">
        <v>7</v>
      </c>
      <c r="B2330">
        <v>2018</v>
      </c>
      <c r="C2330">
        <v>43169</v>
      </c>
      <c r="D2330" t="s">
        <v>17</v>
      </c>
      <c r="E2330">
        <v>43167</v>
      </c>
      <c r="F2330">
        <v>4</v>
      </c>
      <c r="G2330" t="s">
        <v>9</v>
      </c>
      <c r="H2330" t="s">
        <v>2348</v>
      </c>
      <c r="I2330" s="5">
        <v>440</v>
      </c>
      <c r="J2330" s="5">
        <f>IFERROR('Ventas Pases'!$I2330/'Ventas Pases'!$F2330,"PASE")</f>
        <v>110</v>
      </c>
      <c r="K2330" t="str">
        <f>IFERROR(VLOOKUP('Ventas Pases'!$J2330,'Comisiones HEROIC'!$E$1:$F$6,2,0),"")</f>
        <v>Elton Hotel</v>
      </c>
      <c r="L2330" s="5">
        <f>IF('Ventas Pases'!$D2330="Red HEROIC",IFERROR(VLOOKUP('Ventas Pases'!$G2330,'Comisiones HEROIC'!$A$1:$B$11,2,0),15),IF('Ventas Pases'!$D2330="Red HEROIC",15,0))</f>
        <v>0</v>
      </c>
      <c r="M2330">
        <f>IF(pases[[#This Row],[Días Visita]]&lt;7,0,IF(pases[[#This Row],[Días Visita]]&lt;9,1,IF(pases[[#This Row],[Días Visita]]="Ilimitados",0,2)))</f>
        <v>0</v>
      </c>
      <c r="N2330" s="5">
        <f>IF(AND('Ventas Pases'!$A2330="Fuera de Temporada",'Ventas Pases'!$B2330=2019,pases[[#This Row],[Modo de Compra]]="Paquete"),30,0)</f>
        <v>0</v>
      </c>
      <c r="O2330" s="5">
        <f>-SUMIF(lift[Número de pase],pases[[#This Row],[Numero de Pase]],lift[Costo])</f>
        <v>0</v>
      </c>
    </row>
    <row r="2331" spans="1:15" x14ac:dyDescent="0.25">
      <c r="A2331" t="s">
        <v>7</v>
      </c>
      <c r="B2331">
        <v>2018</v>
      </c>
      <c r="C2331">
        <v>43428</v>
      </c>
      <c r="D2331" t="s">
        <v>8</v>
      </c>
      <c r="E2331">
        <v>43075</v>
      </c>
      <c r="F2331">
        <v>5</v>
      </c>
      <c r="G2331" t="s">
        <v>9</v>
      </c>
      <c r="H2331" t="s">
        <v>2349</v>
      </c>
      <c r="I2331" s="5">
        <v>600</v>
      </c>
      <c r="J2331" s="5">
        <f>IFERROR('Ventas Pases'!$I2331/'Ventas Pases'!$F2331,"PASE")</f>
        <v>120</v>
      </c>
      <c r="K2331" t="str">
        <f>IFERROR(VLOOKUP('Ventas Pases'!$J2331,'Comisiones HEROIC'!$E$1:$F$6,2,0),"")</f>
        <v/>
      </c>
      <c r="L2331" s="5">
        <f>IF('Ventas Pases'!$D2331="Red HEROIC",IFERROR(VLOOKUP('Ventas Pases'!$G2331,'Comisiones HEROIC'!$A$1:$B$11,2,0),15),IF('Ventas Pases'!$D2331="Red HEROIC",15,0))</f>
        <v>0</v>
      </c>
      <c r="M2331">
        <f>IF(pases[[#This Row],[Días Visita]]&lt;7,0,IF(pases[[#This Row],[Días Visita]]&lt;9,1,IF(pases[[#This Row],[Días Visita]]="Ilimitados",0,2)))</f>
        <v>0</v>
      </c>
      <c r="N2331" s="5">
        <f>IF(AND('Ventas Pases'!$A2331="Fuera de Temporada",'Ventas Pases'!$B2331=2019,pases[[#This Row],[Modo de Compra]]="Paquete"),30,0)</f>
        <v>0</v>
      </c>
      <c r="O2331" s="5">
        <f>-SUMIF(lift[Número de pase],pases[[#This Row],[Numero de Pase]],lift[Costo])</f>
        <v>0</v>
      </c>
    </row>
    <row r="2332" spans="1:15" x14ac:dyDescent="0.25">
      <c r="A2332" t="s">
        <v>13</v>
      </c>
      <c r="B2332">
        <v>2019</v>
      </c>
      <c r="C2332">
        <v>43205</v>
      </c>
      <c r="D2332" t="s">
        <v>14</v>
      </c>
      <c r="E2332">
        <v>43299</v>
      </c>
      <c r="F2332">
        <v>8</v>
      </c>
      <c r="G2332" t="s">
        <v>15</v>
      </c>
      <c r="H2332" t="s">
        <v>2350</v>
      </c>
      <c r="I2332" s="5">
        <v>1120</v>
      </c>
      <c r="J2332" s="5">
        <f>IFERROR('Ventas Pases'!$I2332/'Ventas Pases'!$F2332,"PASE")</f>
        <v>140</v>
      </c>
      <c r="K2332" t="str">
        <f>IFERROR(VLOOKUP('Ventas Pases'!$J2332,'Comisiones HEROIC'!$E$1:$F$6,2,0),"")</f>
        <v/>
      </c>
      <c r="L2332" s="5">
        <f>IF('Ventas Pases'!$D2332="Red HEROIC",IFERROR(VLOOKUP('Ventas Pases'!$G2332,'Comisiones HEROIC'!$A$1:$B$11,2,0),15),IF('Ventas Pases'!$D2332="Red HEROIC",15,0))</f>
        <v>12</v>
      </c>
      <c r="M2332">
        <f>IF(pases[[#This Row],[Días Visita]]&lt;7,0,IF(pases[[#This Row],[Días Visita]]&lt;9,1,IF(pases[[#This Row],[Días Visita]]="Ilimitados",0,2)))</f>
        <v>1</v>
      </c>
      <c r="N2332" s="5">
        <f>IF(AND('Ventas Pases'!$A2332="Fuera de Temporada",'Ventas Pases'!$B2332=2019,pases[[#This Row],[Modo de Compra]]="Paquete"),30,0)</f>
        <v>0</v>
      </c>
      <c r="O2332" s="5">
        <f>-SUMIF(lift[Número de pase],pases[[#This Row],[Numero de Pase]],lift[Costo])</f>
        <v>0</v>
      </c>
    </row>
    <row r="2333" spans="1:15" x14ac:dyDescent="0.25">
      <c r="A2333" t="s">
        <v>13</v>
      </c>
      <c r="B2333">
        <v>2019</v>
      </c>
      <c r="C2333">
        <v>43367</v>
      </c>
      <c r="D2333" t="s">
        <v>17</v>
      </c>
      <c r="E2333">
        <v>43290</v>
      </c>
      <c r="F2333">
        <v>2</v>
      </c>
      <c r="G2333" t="s">
        <v>9</v>
      </c>
      <c r="H2333" t="s">
        <v>2351</v>
      </c>
      <c r="I2333" s="5">
        <v>210</v>
      </c>
      <c r="J2333" s="5">
        <f>IFERROR('Ventas Pases'!$I2333/'Ventas Pases'!$F2333,"PASE")</f>
        <v>105</v>
      </c>
      <c r="K2333" t="str">
        <f>IFERROR(VLOOKUP('Ventas Pases'!$J2333,'Comisiones HEROIC'!$E$1:$F$6,2,0),"")</f>
        <v>OI Hotels</v>
      </c>
      <c r="L2333" s="5">
        <f>IF('Ventas Pases'!$D2333="Red HEROIC",IFERROR(VLOOKUP('Ventas Pases'!$G2333,'Comisiones HEROIC'!$A$1:$B$11,2,0),15),IF('Ventas Pases'!$D2333="Red HEROIC",15,0))</f>
        <v>0</v>
      </c>
      <c r="M2333">
        <f>IF(pases[[#This Row],[Días Visita]]&lt;7,0,IF(pases[[#This Row],[Días Visita]]&lt;9,1,IF(pases[[#This Row],[Días Visita]]="Ilimitados",0,2)))</f>
        <v>0</v>
      </c>
      <c r="N2333" s="5">
        <f>IF(AND('Ventas Pases'!$A2333="Fuera de Temporada",'Ventas Pases'!$B2333=2019,pases[[#This Row],[Modo de Compra]]="Paquete"),30,0)</f>
        <v>30</v>
      </c>
      <c r="O2333" s="5">
        <f>-SUMIF(lift[Número de pase],pases[[#This Row],[Numero de Pase]],lift[Costo])</f>
        <v>0</v>
      </c>
    </row>
    <row r="2334" spans="1:15" x14ac:dyDescent="0.25">
      <c r="A2334" t="s">
        <v>13</v>
      </c>
      <c r="B2334">
        <v>2018</v>
      </c>
      <c r="C2334">
        <v>43309</v>
      </c>
      <c r="D2334" t="s">
        <v>17</v>
      </c>
      <c r="E2334">
        <v>42881</v>
      </c>
      <c r="F2334">
        <v>4</v>
      </c>
      <c r="G2334" t="s">
        <v>9</v>
      </c>
      <c r="H2334" t="s">
        <v>2352</v>
      </c>
      <c r="I2334" s="5">
        <v>440</v>
      </c>
      <c r="J2334" s="5">
        <f>IFERROR('Ventas Pases'!$I2334/'Ventas Pases'!$F2334,"PASE")</f>
        <v>110</v>
      </c>
      <c r="K2334" t="str">
        <f>IFERROR(VLOOKUP('Ventas Pases'!$J2334,'Comisiones HEROIC'!$E$1:$F$6,2,0),"")</f>
        <v>Elton Hotel</v>
      </c>
      <c r="L2334" s="5">
        <f>IF('Ventas Pases'!$D2334="Red HEROIC",IFERROR(VLOOKUP('Ventas Pases'!$G2334,'Comisiones HEROIC'!$A$1:$B$11,2,0),15),IF('Ventas Pases'!$D2334="Red HEROIC",15,0))</f>
        <v>0</v>
      </c>
      <c r="M2334">
        <f>IF(pases[[#This Row],[Días Visita]]&lt;7,0,IF(pases[[#This Row],[Días Visita]]&lt;9,1,IF(pases[[#This Row],[Días Visita]]="Ilimitados",0,2)))</f>
        <v>0</v>
      </c>
      <c r="N2334" s="5">
        <f>IF(AND('Ventas Pases'!$A2334="Fuera de Temporada",'Ventas Pases'!$B2334=2019,pases[[#This Row],[Modo de Compra]]="Paquete"),30,0)</f>
        <v>0</v>
      </c>
      <c r="O2334" s="5">
        <f>-SUMIF(lift[Número de pase],pases[[#This Row],[Numero de Pase]],lift[Costo])</f>
        <v>0</v>
      </c>
    </row>
    <row r="2335" spans="1:15" x14ac:dyDescent="0.25">
      <c r="A2335" t="s">
        <v>7</v>
      </c>
      <c r="B2335">
        <v>2018</v>
      </c>
      <c r="C2335">
        <v>43451</v>
      </c>
      <c r="D2335" t="s">
        <v>8</v>
      </c>
      <c r="E2335">
        <v>43054</v>
      </c>
      <c r="F2335" t="s">
        <v>11</v>
      </c>
      <c r="G2335" t="s">
        <v>9</v>
      </c>
      <c r="H2335" t="s">
        <v>2353</v>
      </c>
      <c r="I2335" s="5">
        <v>1950</v>
      </c>
      <c r="J2335" s="5" t="str">
        <f>IFERROR('Ventas Pases'!$I2335/'Ventas Pases'!$F2335,"PASE")</f>
        <v>PASE</v>
      </c>
      <c r="K2335" t="str">
        <f>IFERROR(VLOOKUP('Ventas Pases'!$J2335,'Comisiones HEROIC'!$E$1:$F$6,2,0),"")</f>
        <v/>
      </c>
      <c r="L2335" s="5">
        <f>IF('Ventas Pases'!$D2335="Red HEROIC",IFERROR(VLOOKUP('Ventas Pases'!$G2335,'Comisiones HEROIC'!$A$1:$B$11,2,0),15),IF('Ventas Pases'!$D2335="Red HEROIC",15,0))</f>
        <v>0</v>
      </c>
      <c r="M2335">
        <f>IF(pases[[#This Row],[Días Visita]]&lt;7,0,IF(pases[[#This Row],[Días Visita]]&lt;9,1,IF(pases[[#This Row],[Días Visita]]="Ilimitados",0,2)))</f>
        <v>0</v>
      </c>
      <c r="N2335" s="5">
        <f>IF(AND('Ventas Pases'!$A2335="Fuera de Temporada",'Ventas Pases'!$B2335=2019,pases[[#This Row],[Modo de Compra]]="Paquete"),30,0)</f>
        <v>0</v>
      </c>
      <c r="O2335" s="5">
        <f>-SUMIF(lift[Número de pase],pases[[#This Row],[Numero de Pase]],lift[Costo])</f>
        <v>-828</v>
      </c>
    </row>
    <row r="2336" spans="1:15" x14ac:dyDescent="0.25">
      <c r="A2336" t="s">
        <v>7</v>
      </c>
      <c r="B2336">
        <v>2019</v>
      </c>
      <c r="C2336">
        <v>43556</v>
      </c>
      <c r="D2336" t="s">
        <v>17</v>
      </c>
      <c r="E2336">
        <v>43547</v>
      </c>
      <c r="F2336">
        <v>2</v>
      </c>
      <c r="G2336" t="s">
        <v>9</v>
      </c>
      <c r="H2336" t="s">
        <v>2354</v>
      </c>
      <c r="I2336" s="5">
        <v>220</v>
      </c>
      <c r="J2336" s="5">
        <f>IFERROR('Ventas Pases'!$I2336/'Ventas Pases'!$F2336,"PASE")</f>
        <v>110</v>
      </c>
      <c r="K2336" t="str">
        <f>IFERROR(VLOOKUP('Ventas Pases'!$J2336,'Comisiones HEROIC'!$E$1:$F$6,2,0),"")</f>
        <v>Elton Hotel</v>
      </c>
      <c r="L2336" s="5">
        <f>IF('Ventas Pases'!$D2336="Red HEROIC",IFERROR(VLOOKUP('Ventas Pases'!$G2336,'Comisiones HEROIC'!$A$1:$B$11,2,0),15),IF('Ventas Pases'!$D2336="Red HEROIC",15,0))</f>
        <v>0</v>
      </c>
      <c r="M2336">
        <f>IF(pases[[#This Row],[Días Visita]]&lt;7,0,IF(pases[[#This Row],[Días Visita]]&lt;9,1,IF(pases[[#This Row],[Días Visita]]="Ilimitados",0,2)))</f>
        <v>0</v>
      </c>
      <c r="N2336" s="5">
        <f>IF(AND('Ventas Pases'!$A2336="Fuera de Temporada",'Ventas Pases'!$B2336=2019,pases[[#This Row],[Modo de Compra]]="Paquete"),30,0)</f>
        <v>0</v>
      </c>
      <c r="O2336" s="5">
        <f>-SUMIF(lift[Número de pase],pases[[#This Row],[Numero de Pase]],lift[Costo])</f>
        <v>0</v>
      </c>
    </row>
    <row r="2337" spans="1:15" x14ac:dyDescent="0.25">
      <c r="A2337" t="s">
        <v>7</v>
      </c>
      <c r="B2337">
        <v>2019</v>
      </c>
      <c r="C2337">
        <v>43491</v>
      </c>
      <c r="D2337" t="s">
        <v>17</v>
      </c>
      <c r="E2337">
        <v>43514</v>
      </c>
      <c r="F2337">
        <v>8</v>
      </c>
      <c r="G2337" t="s">
        <v>9</v>
      </c>
      <c r="H2337" t="s">
        <v>2355</v>
      </c>
      <c r="I2337" s="5">
        <v>880</v>
      </c>
      <c r="J2337" s="5">
        <f>IFERROR('Ventas Pases'!$I2337/'Ventas Pases'!$F2337,"PASE")</f>
        <v>110</v>
      </c>
      <c r="K2337" t="str">
        <f>IFERROR(VLOOKUP('Ventas Pases'!$J2337,'Comisiones HEROIC'!$E$1:$F$6,2,0),"")</f>
        <v>Elton Hotel</v>
      </c>
      <c r="L2337" s="5">
        <f>IF('Ventas Pases'!$D2337="Red HEROIC",IFERROR(VLOOKUP('Ventas Pases'!$G2337,'Comisiones HEROIC'!$A$1:$B$11,2,0),15),IF('Ventas Pases'!$D2337="Red HEROIC",15,0))</f>
        <v>0</v>
      </c>
      <c r="M2337">
        <f>IF(pases[[#This Row],[Días Visita]]&lt;7,0,IF(pases[[#This Row],[Días Visita]]&lt;9,1,IF(pases[[#This Row],[Días Visita]]="Ilimitados",0,2)))</f>
        <v>1</v>
      </c>
      <c r="N2337" s="5">
        <f>IF(AND('Ventas Pases'!$A2337="Fuera de Temporada",'Ventas Pases'!$B2337=2019,pases[[#This Row],[Modo de Compra]]="Paquete"),30,0)</f>
        <v>0</v>
      </c>
      <c r="O2337" s="5">
        <f>-SUMIF(lift[Número de pase],pases[[#This Row],[Numero de Pase]],lift[Costo])</f>
        <v>0</v>
      </c>
    </row>
    <row r="2338" spans="1:15" x14ac:dyDescent="0.25">
      <c r="A2338" t="s">
        <v>7</v>
      </c>
      <c r="B2338">
        <v>2018</v>
      </c>
      <c r="C2338">
        <v>43427</v>
      </c>
      <c r="D2338" t="s">
        <v>8</v>
      </c>
      <c r="E2338">
        <v>43116</v>
      </c>
      <c r="F2338">
        <v>5</v>
      </c>
      <c r="G2338" t="s">
        <v>9</v>
      </c>
      <c r="H2338" t="s">
        <v>2356</v>
      </c>
      <c r="I2338" s="5">
        <v>600</v>
      </c>
      <c r="J2338" s="5">
        <f>IFERROR('Ventas Pases'!$I2338/'Ventas Pases'!$F2338,"PASE")</f>
        <v>120</v>
      </c>
      <c r="K2338" t="str">
        <f>IFERROR(VLOOKUP('Ventas Pases'!$J2338,'Comisiones HEROIC'!$E$1:$F$6,2,0),"")</f>
        <v/>
      </c>
      <c r="L2338" s="5">
        <f>IF('Ventas Pases'!$D2338="Red HEROIC",IFERROR(VLOOKUP('Ventas Pases'!$G2338,'Comisiones HEROIC'!$A$1:$B$11,2,0),15),IF('Ventas Pases'!$D2338="Red HEROIC",15,0))</f>
        <v>0</v>
      </c>
      <c r="M2338">
        <f>IF(pases[[#This Row],[Días Visita]]&lt;7,0,IF(pases[[#This Row],[Días Visita]]&lt;9,1,IF(pases[[#This Row],[Días Visita]]="Ilimitados",0,2)))</f>
        <v>0</v>
      </c>
      <c r="N2338" s="5">
        <f>IF(AND('Ventas Pases'!$A2338="Fuera de Temporada",'Ventas Pases'!$B2338=2019,pases[[#This Row],[Modo de Compra]]="Paquete"),30,0)</f>
        <v>0</v>
      </c>
      <c r="O2338" s="5">
        <f>-SUMIF(lift[Número de pase],pases[[#This Row],[Numero de Pase]],lift[Costo])</f>
        <v>0</v>
      </c>
    </row>
    <row r="2339" spans="1:15" x14ac:dyDescent="0.25">
      <c r="A2339" t="s">
        <v>7</v>
      </c>
      <c r="B2339">
        <v>2019</v>
      </c>
      <c r="C2339">
        <v>43439</v>
      </c>
      <c r="D2339" t="s">
        <v>8</v>
      </c>
      <c r="E2339">
        <v>43459</v>
      </c>
      <c r="F2339">
        <v>4</v>
      </c>
      <c r="G2339" t="s">
        <v>9</v>
      </c>
      <c r="H2339" t="s">
        <v>2357</v>
      </c>
      <c r="I2339" s="5">
        <v>480</v>
      </c>
      <c r="J2339" s="5">
        <f>IFERROR('Ventas Pases'!$I2339/'Ventas Pases'!$F2339,"PASE")</f>
        <v>120</v>
      </c>
      <c r="K2339" t="str">
        <f>IFERROR(VLOOKUP('Ventas Pases'!$J2339,'Comisiones HEROIC'!$E$1:$F$6,2,0),"")</f>
        <v/>
      </c>
      <c r="L2339" s="5">
        <f>IF('Ventas Pases'!$D2339="Red HEROIC",IFERROR(VLOOKUP('Ventas Pases'!$G2339,'Comisiones HEROIC'!$A$1:$B$11,2,0),15),IF('Ventas Pases'!$D2339="Red HEROIC",15,0))</f>
        <v>0</v>
      </c>
      <c r="M2339">
        <f>IF(pases[[#This Row],[Días Visita]]&lt;7,0,IF(pases[[#This Row],[Días Visita]]&lt;9,1,IF(pases[[#This Row],[Días Visita]]="Ilimitados",0,2)))</f>
        <v>0</v>
      </c>
      <c r="N2339" s="5">
        <f>IF(AND('Ventas Pases'!$A2339="Fuera de Temporada",'Ventas Pases'!$B2339=2019,pases[[#This Row],[Modo de Compra]]="Paquete"),30,0)</f>
        <v>0</v>
      </c>
      <c r="O2339" s="5">
        <f>-SUMIF(lift[Número de pase],pases[[#This Row],[Numero de Pase]],lift[Costo])</f>
        <v>0</v>
      </c>
    </row>
    <row r="2340" spans="1:15" x14ac:dyDescent="0.25">
      <c r="A2340" t="s">
        <v>7</v>
      </c>
      <c r="B2340">
        <v>2018</v>
      </c>
      <c r="C2340">
        <v>43439</v>
      </c>
      <c r="D2340" t="s">
        <v>14</v>
      </c>
      <c r="E2340">
        <v>43119</v>
      </c>
      <c r="F2340">
        <v>8</v>
      </c>
      <c r="G2340" t="s">
        <v>15</v>
      </c>
      <c r="H2340" t="s">
        <v>2358</v>
      </c>
      <c r="I2340" s="5">
        <v>1120</v>
      </c>
      <c r="J2340" s="5">
        <f>IFERROR('Ventas Pases'!$I2340/'Ventas Pases'!$F2340,"PASE")</f>
        <v>140</v>
      </c>
      <c r="K2340" t="str">
        <f>IFERROR(VLOOKUP('Ventas Pases'!$J2340,'Comisiones HEROIC'!$E$1:$F$6,2,0),"")</f>
        <v/>
      </c>
      <c r="L2340" s="5">
        <f>IF('Ventas Pases'!$D2340="Red HEROIC",IFERROR(VLOOKUP('Ventas Pases'!$G2340,'Comisiones HEROIC'!$A$1:$B$11,2,0),15),IF('Ventas Pases'!$D2340="Red HEROIC",15,0))</f>
        <v>12</v>
      </c>
      <c r="M2340">
        <f>IF(pases[[#This Row],[Días Visita]]&lt;7,0,IF(pases[[#This Row],[Días Visita]]&lt;9,1,IF(pases[[#This Row],[Días Visita]]="Ilimitados",0,2)))</f>
        <v>1</v>
      </c>
      <c r="N2340" s="5">
        <f>IF(AND('Ventas Pases'!$A2340="Fuera de Temporada",'Ventas Pases'!$B2340=2019,pases[[#This Row],[Modo de Compra]]="Paquete"),30,0)</f>
        <v>0</v>
      </c>
      <c r="O2340" s="5">
        <f>-SUMIF(lift[Número de pase],pases[[#This Row],[Numero de Pase]],lift[Costo])</f>
        <v>0</v>
      </c>
    </row>
    <row r="2341" spans="1:15" x14ac:dyDescent="0.25">
      <c r="A2341" t="s">
        <v>7</v>
      </c>
      <c r="B2341">
        <v>2018</v>
      </c>
      <c r="C2341">
        <v>43176</v>
      </c>
      <c r="D2341" t="s">
        <v>17</v>
      </c>
      <c r="E2341">
        <v>43169</v>
      </c>
      <c r="F2341">
        <v>5</v>
      </c>
      <c r="G2341" t="s">
        <v>9</v>
      </c>
      <c r="H2341" t="s">
        <v>2359</v>
      </c>
      <c r="I2341" s="5">
        <v>525</v>
      </c>
      <c r="J2341" s="5">
        <f>IFERROR('Ventas Pases'!$I2341/'Ventas Pases'!$F2341,"PASE")</f>
        <v>105</v>
      </c>
      <c r="K2341" t="str">
        <f>IFERROR(VLOOKUP('Ventas Pases'!$J2341,'Comisiones HEROIC'!$E$1:$F$6,2,0),"")</f>
        <v>OI Hotels</v>
      </c>
      <c r="L2341" s="5">
        <f>IF('Ventas Pases'!$D2341="Red HEROIC",IFERROR(VLOOKUP('Ventas Pases'!$G2341,'Comisiones HEROIC'!$A$1:$B$11,2,0),15),IF('Ventas Pases'!$D2341="Red HEROIC",15,0))</f>
        <v>0</v>
      </c>
      <c r="M2341">
        <f>IF(pases[[#This Row],[Días Visita]]&lt;7,0,IF(pases[[#This Row],[Días Visita]]&lt;9,1,IF(pases[[#This Row],[Días Visita]]="Ilimitados",0,2)))</f>
        <v>0</v>
      </c>
      <c r="N2341" s="5">
        <f>IF(AND('Ventas Pases'!$A2341="Fuera de Temporada",'Ventas Pases'!$B2341=2019,pases[[#This Row],[Modo de Compra]]="Paquete"),30,0)</f>
        <v>0</v>
      </c>
      <c r="O2341" s="5">
        <f>-SUMIF(lift[Número de pase],pases[[#This Row],[Numero de Pase]],lift[Costo])</f>
        <v>0</v>
      </c>
    </row>
    <row r="2342" spans="1:15" x14ac:dyDescent="0.25">
      <c r="A2342" t="s">
        <v>7</v>
      </c>
      <c r="B2342">
        <v>2019</v>
      </c>
      <c r="C2342">
        <v>43495</v>
      </c>
      <c r="D2342" t="s">
        <v>14</v>
      </c>
      <c r="E2342">
        <v>43486</v>
      </c>
      <c r="F2342">
        <v>8</v>
      </c>
      <c r="G2342" t="s">
        <v>19</v>
      </c>
      <c r="H2342" t="s">
        <v>2360</v>
      </c>
      <c r="I2342" s="5">
        <v>1120</v>
      </c>
      <c r="J2342" s="5">
        <f>IFERROR('Ventas Pases'!$I2342/'Ventas Pases'!$F2342,"PASE")</f>
        <v>140</v>
      </c>
      <c r="K2342" t="str">
        <f>IFERROR(VLOOKUP('Ventas Pases'!$J2342,'Comisiones HEROIC'!$E$1:$F$6,2,0),"")</f>
        <v/>
      </c>
      <c r="L2342" s="5">
        <f>IF('Ventas Pases'!$D2342="Red HEROIC",IFERROR(VLOOKUP('Ventas Pases'!$G2342,'Comisiones HEROIC'!$A$1:$B$11,2,0),15),IF('Ventas Pases'!$D2342="Red HEROIC",15,0))</f>
        <v>15</v>
      </c>
      <c r="M2342">
        <f>IF(pases[[#This Row],[Días Visita]]&lt;7,0,IF(pases[[#This Row],[Días Visita]]&lt;9,1,IF(pases[[#This Row],[Días Visita]]="Ilimitados",0,2)))</f>
        <v>1</v>
      </c>
      <c r="N2342" s="5">
        <f>IF(AND('Ventas Pases'!$A2342="Fuera de Temporada",'Ventas Pases'!$B2342=2019,pases[[#This Row],[Modo de Compra]]="Paquete"),30,0)</f>
        <v>0</v>
      </c>
      <c r="O2342" s="5">
        <f>-SUMIF(lift[Número de pase],pases[[#This Row],[Numero de Pase]],lift[Costo])</f>
        <v>0</v>
      </c>
    </row>
    <row r="2343" spans="1:15" x14ac:dyDescent="0.25">
      <c r="A2343" t="s">
        <v>7</v>
      </c>
      <c r="B2343">
        <v>2019</v>
      </c>
      <c r="C2343">
        <v>43420</v>
      </c>
      <c r="D2343" t="s">
        <v>8</v>
      </c>
      <c r="E2343">
        <v>43531</v>
      </c>
      <c r="F2343">
        <v>1</v>
      </c>
      <c r="G2343" t="s">
        <v>9</v>
      </c>
      <c r="H2343" t="s">
        <v>2361</v>
      </c>
      <c r="I2343" s="5">
        <v>120</v>
      </c>
      <c r="J2343" s="5">
        <f>IFERROR('Ventas Pases'!$I2343/'Ventas Pases'!$F2343,"PASE")</f>
        <v>120</v>
      </c>
      <c r="K2343" t="str">
        <f>IFERROR(VLOOKUP('Ventas Pases'!$J2343,'Comisiones HEROIC'!$E$1:$F$6,2,0),"")</f>
        <v/>
      </c>
      <c r="L2343" s="5">
        <f>IF('Ventas Pases'!$D2343="Red HEROIC",IFERROR(VLOOKUP('Ventas Pases'!$G2343,'Comisiones HEROIC'!$A$1:$B$11,2,0),15),IF('Ventas Pases'!$D2343="Red HEROIC",15,0))</f>
        <v>0</v>
      </c>
      <c r="M2343">
        <f>IF(pases[[#This Row],[Días Visita]]&lt;7,0,IF(pases[[#This Row],[Días Visita]]&lt;9,1,IF(pases[[#This Row],[Días Visita]]="Ilimitados",0,2)))</f>
        <v>0</v>
      </c>
      <c r="N2343" s="5">
        <f>IF(AND('Ventas Pases'!$A2343="Fuera de Temporada",'Ventas Pases'!$B2343=2019,pases[[#This Row],[Modo de Compra]]="Paquete"),30,0)</f>
        <v>0</v>
      </c>
      <c r="O2343" s="5">
        <f>-SUMIF(lift[Número de pase],pases[[#This Row],[Numero de Pase]],lift[Costo])</f>
        <v>0</v>
      </c>
    </row>
    <row r="2344" spans="1:15" x14ac:dyDescent="0.25">
      <c r="A2344" t="s">
        <v>7</v>
      </c>
      <c r="B2344">
        <v>2019</v>
      </c>
      <c r="C2344">
        <v>43459</v>
      </c>
      <c r="D2344" t="s">
        <v>8</v>
      </c>
      <c r="E2344">
        <v>43479</v>
      </c>
      <c r="F2344">
        <v>5</v>
      </c>
      <c r="G2344" t="s">
        <v>9</v>
      </c>
      <c r="H2344" t="s">
        <v>2362</v>
      </c>
      <c r="I2344" s="5">
        <v>600</v>
      </c>
      <c r="J2344" s="5">
        <f>IFERROR('Ventas Pases'!$I2344/'Ventas Pases'!$F2344,"PASE")</f>
        <v>120</v>
      </c>
      <c r="K2344" t="str">
        <f>IFERROR(VLOOKUP('Ventas Pases'!$J2344,'Comisiones HEROIC'!$E$1:$F$6,2,0),"")</f>
        <v/>
      </c>
      <c r="L2344" s="5">
        <f>IF('Ventas Pases'!$D2344="Red HEROIC",IFERROR(VLOOKUP('Ventas Pases'!$G2344,'Comisiones HEROIC'!$A$1:$B$11,2,0),15),IF('Ventas Pases'!$D2344="Red HEROIC",15,0))</f>
        <v>0</v>
      </c>
      <c r="M2344">
        <f>IF(pases[[#This Row],[Días Visita]]&lt;7,0,IF(pases[[#This Row],[Días Visita]]&lt;9,1,IF(pases[[#This Row],[Días Visita]]="Ilimitados",0,2)))</f>
        <v>0</v>
      </c>
      <c r="N2344" s="5">
        <f>IF(AND('Ventas Pases'!$A2344="Fuera de Temporada",'Ventas Pases'!$B2344=2019,pases[[#This Row],[Modo de Compra]]="Paquete"),30,0)</f>
        <v>0</v>
      </c>
      <c r="O2344" s="5">
        <f>-SUMIF(lift[Número de pase],pases[[#This Row],[Numero de Pase]],lift[Costo])</f>
        <v>0</v>
      </c>
    </row>
    <row r="2345" spans="1:15" x14ac:dyDescent="0.25">
      <c r="A2345" t="s">
        <v>13</v>
      </c>
      <c r="B2345">
        <v>2019</v>
      </c>
      <c r="C2345">
        <v>43388</v>
      </c>
      <c r="D2345" t="s">
        <v>60</v>
      </c>
      <c r="E2345">
        <v>43298</v>
      </c>
      <c r="F2345">
        <v>1</v>
      </c>
      <c r="G2345" t="s">
        <v>9</v>
      </c>
      <c r="H2345" t="s">
        <v>2363</v>
      </c>
      <c r="I2345" s="5">
        <v>120</v>
      </c>
      <c r="J2345" s="5">
        <f>IFERROR('Ventas Pases'!$I2345/'Ventas Pases'!$F2345,"PASE")</f>
        <v>120</v>
      </c>
      <c r="K2345" t="str">
        <f>IFERROR(VLOOKUP('Ventas Pases'!$J2345,'Comisiones HEROIC'!$E$1:$F$6,2,0),"")</f>
        <v/>
      </c>
      <c r="L2345" s="5">
        <f>IF('Ventas Pases'!$D2345="Red HEROIC",IFERROR(VLOOKUP('Ventas Pases'!$G2345,'Comisiones HEROIC'!$A$1:$B$11,2,0),15),IF('Ventas Pases'!$D2345="Red HEROIC",15,0))</f>
        <v>0</v>
      </c>
      <c r="M2345">
        <f>IF(pases[[#This Row],[Días Visita]]&lt;7,0,IF(pases[[#This Row],[Días Visita]]&lt;9,1,IF(pases[[#This Row],[Días Visita]]="Ilimitados",0,2)))</f>
        <v>0</v>
      </c>
      <c r="N2345" s="5">
        <f>IF(AND('Ventas Pases'!$A2345="Fuera de Temporada",'Ventas Pases'!$B2345=2019,pases[[#This Row],[Modo de Compra]]="Paquete"),30,0)</f>
        <v>0</v>
      </c>
      <c r="O2345" s="5">
        <f>-SUMIF(lift[Número de pase],pases[[#This Row],[Numero de Pase]],lift[Costo])</f>
        <v>0</v>
      </c>
    </row>
    <row r="2346" spans="1:15" x14ac:dyDescent="0.25">
      <c r="A2346" t="s">
        <v>7</v>
      </c>
      <c r="B2346">
        <v>2019</v>
      </c>
      <c r="C2346">
        <v>43483</v>
      </c>
      <c r="D2346" t="s">
        <v>8</v>
      </c>
      <c r="E2346">
        <v>43419</v>
      </c>
      <c r="F2346" t="s">
        <v>11</v>
      </c>
      <c r="G2346" t="s">
        <v>9</v>
      </c>
      <c r="H2346" t="s">
        <v>2364</v>
      </c>
      <c r="I2346" s="5">
        <v>1950</v>
      </c>
      <c r="J2346" s="5" t="str">
        <f>IFERROR('Ventas Pases'!$I2346/'Ventas Pases'!$F2346,"PASE")</f>
        <v>PASE</v>
      </c>
      <c r="K2346" t="str">
        <f>IFERROR(VLOOKUP('Ventas Pases'!$J2346,'Comisiones HEROIC'!$E$1:$F$6,2,0),"")</f>
        <v/>
      </c>
      <c r="L2346" s="5">
        <f>IF('Ventas Pases'!$D2346="Red HEROIC",IFERROR(VLOOKUP('Ventas Pases'!$G2346,'Comisiones HEROIC'!$A$1:$B$11,2,0),15),IF('Ventas Pases'!$D2346="Red HEROIC",15,0))</f>
        <v>0</v>
      </c>
      <c r="M2346">
        <f>IF(pases[[#This Row],[Días Visita]]&lt;7,0,IF(pases[[#This Row],[Días Visita]]&lt;9,1,IF(pases[[#This Row],[Días Visita]]="Ilimitados",0,2)))</f>
        <v>0</v>
      </c>
      <c r="N2346" s="5">
        <f>IF(AND('Ventas Pases'!$A2346="Fuera de Temporada",'Ventas Pases'!$B2346=2019,pases[[#This Row],[Modo de Compra]]="Paquete"),30,0)</f>
        <v>0</v>
      </c>
      <c r="O2346" s="5">
        <f>-SUMIF(lift[Número de pase],pases[[#This Row],[Numero de Pase]],lift[Costo])</f>
        <v>-460</v>
      </c>
    </row>
    <row r="2347" spans="1:15" x14ac:dyDescent="0.25">
      <c r="A2347" t="s">
        <v>7</v>
      </c>
      <c r="B2347">
        <v>2019</v>
      </c>
      <c r="C2347">
        <v>43460</v>
      </c>
      <c r="D2347" t="s">
        <v>8</v>
      </c>
      <c r="E2347">
        <v>43419</v>
      </c>
      <c r="F2347" t="s">
        <v>11</v>
      </c>
      <c r="G2347" t="s">
        <v>9</v>
      </c>
      <c r="H2347" t="s">
        <v>2365</v>
      </c>
      <c r="I2347" s="5">
        <v>1950</v>
      </c>
      <c r="J2347" s="5" t="str">
        <f>IFERROR('Ventas Pases'!$I2347/'Ventas Pases'!$F2347,"PASE")</f>
        <v>PASE</v>
      </c>
      <c r="K2347" t="str">
        <f>IFERROR(VLOOKUP('Ventas Pases'!$J2347,'Comisiones HEROIC'!$E$1:$F$6,2,0),"")</f>
        <v/>
      </c>
      <c r="L2347" s="5">
        <f>IF('Ventas Pases'!$D2347="Red HEROIC",IFERROR(VLOOKUP('Ventas Pases'!$G2347,'Comisiones HEROIC'!$A$1:$B$11,2,0),15),IF('Ventas Pases'!$D2347="Red HEROIC",15,0))</f>
        <v>0</v>
      </c>
      <c r="M2347">
        <f>IF(pases[[#This Row],[Días Visita]]&lt;7,0,IF(pases[[#This Row],[Días Visita]]&lt;9,1,IF(pases[[#This Row],[Días Visita]]="Ilimitados",0,2)))</f>
        <v>0</v>
      </c>
      <c r="N2347" s="5">
        <f>IF(AND('Ventas Pases'!$A2347="Fuera de Temporada",'Ventas Pases'!$B2347=2019,pases[[#This Row],[Modo de Compra]]="Paquete"),30,0)</f>
        <v>0</v>
      </c>
      <c r="O2347" s="5">
        <f>-SUMIF(lift[Número de pase],pases[[#This Row],[Numero de Pase]],lift[Costo])</f>
        <v>-460</v>
      </c>
    </row>
    <row r="2348" spans="1:15" x14ac:dyDescent="0.25">
      <c r="A2348" t="s">
        <v>7</v>
      </c>
      <c r="B2348">
        <v>2019</v>
      </c>
      <c r="C2348">
        <v>43442</v>
      </c>
      <c r="D2348" t="s">
        <v>8</v>
      </c>
      <c r="E2348">
        <v>43508</v>
      </c>
      <c r="F2348">
        <v>5</v>
      </c>
      <c r="G2348" t="s">
        <v>9</v>
      </c>
      <c r="H2348" t="s">
        <v>2366</v>
      </c>
      <c r="I2348" s="5">
        <v>600</v>
      </c>
      <c r="J2348" s="5">
        <f>IFERROR('Ventas Pases'!$I2348/'Ventas Pases'!$F2348,"PASE")</f>
        <v>120</v>
      </c>
      <c r="K2348" t="str">
        <f>IFERROR(VLOOKUP('Ventas Pases'!$J2348,'Comisiones HEROIC'!$E$1:$F$6,2,0),"")</f>
        <v/>
      </c>
      <c r="L2348" s="5">
        <f>IF('Ventas Pases'!$D2348="Red HEROIC",IFERROR(VLOOKUP('Ventas Pases'!$G2348,'Comisiones HEROIC'!$A$1:$B$11,2,0),15),IF('Ventas Pases'!$D2348="Red HEROIC",15,0))</f>
        <v>0</v>
      </c>
      <c r="M2348">
        <f>IF(pases[[#This Row],[Días Visita]]&lt;7,0,IF(pases[[#This Row],[Días Visita]]&lt;9,1,IF(pases[[#This Row],[Días Visita]]="Ilimitados",0,2)))</f>
        <v>0</v>
      </c>
      <c r="N2348" s="5">
        <f>IF(AND('Ventas Pases'!$A2348="Fuera de Temporada",'Ventas Pases'!$B2348=2019,pases[[#This Row],[Modo de Compra]]="Paquete"),30,0)</f>
        <v>0</v>
      </c>
      <c r="O2348" s="5">
        <f>-SUMIF(lift[Número de pase],pases[[#This Row],[Numero de Pase]],lift[Costo])</f>
        <v>0</v>
      </c>
    </row>
    <row r="2349" spans="1:15" x14ac:dyDescent="0.25">
      <c r="A2349" t="s">
        <v>7</v>
      </c>
      <c r="B2349">
        <v>2019</v>
      </c>
      <c r="C2349">
        <v>43487</v>
      </c>
      <c r="D2349" t="s">
        <v>17</v>
      </c>
      <c r="E2349">
        <v>43487</v>
      </c>
      <c r="F2349">
        <v>7</v>
      </c>
      <c r="G2349" t="s">
        <v>9</v>
      </c>
      <c r="H2349" t="s">
        <v>2367</v>
      </c>
      <c r="I2349" s="5">
        <v>735</v>
      </c>
      <c r="J2349" s="5">
        <f>IFERROR('Ventas Pases'!$I2349/'Ventas Pases'!$F2349,"PASE")</f>
        <v>105</v>
      </c>
      <c r="K2349" t="str">
        <f>IFERROR(VLOOKUP('Ventas Pases'!$J2349,'Comisiones HEROIC'!$E$1:$F$6,2,0),"")</f>
        <v>OI Hotels</v>
      </c>
      <c r="L2349" s="5">
        <f>IF('Ventas Pases'!$D2349="Red HEROIC",IFERROR(VLOOKUP('Ventas Pases'!$G2349,'Comisiones HEROIC'!$A$1:$B$11,2,0),15),IF('Ventas Pases'!$D2349="Red HEROIC",15,0))</f>
        <v>0</v>
      </c>
      <c r="M2349">
        <f>IF(pases[[#This Row],[Días Visita]]&lt;7,0,IF(pases[[#This Row],[Días Visita]]&lt;9,1,IF(pases[[#This Row],[Días Visita]]="Ilimitados",0,2)))</f>
        <v>1</v>
      </c>
      <c r="N2349" s="5">
        <f>IF(AND('Ventas Pases'!$A2349="Fuera de Temporada",'Ventas Pases'!$B2349=2019,pases[[#This Row],[Modo de Compra]]="Paquete"),30,0)</f>
        <v>0</v>
      </c>
      <c r="O2349" s="5">
        <f>-SUMIF(lift[Número de pase],pases[[#This Row],[Numero de Pase]],lift[Costo])</f>
        <v>0</v>
      </c>
    </row>
    <row r="2350" spans="1:15" x14ac:dyDescent="0.25">
      <c r="A2350" t="s">
        <v>7</v>
      </c>
      <c r="B2350">
        <v>2019</v>
      </c>
      <c r="C2350">
        <v>43506</v>
      </c>
      <c r="D2350" t="s">
        <v>8</v>
      </c>
      <c r="E2350">
        <v>43498</v>
      </c>
      <c r="F2350">
        <v>4</v>
      </c>
      <c r="G2350" t="s">
        <v>9</v>
      </c>
      <c r="H2350" t="s">
        <v>2368</v>
      </c>
      <c r="I2350" s="5">
        <v>480</v>
      </c>
      <c r="J2350" s="5">
        <f>IFERROR('Ventas Pases'!$I2350/'Ventas Pases'!$F2350,"PASE")</f>
        <v>120</v>
      </c>
      <c r="K2350" t="str">
        <f>IFERROR(VLOOKUP('Ventas Pases'!$J2350,'Comisiones HEROIC'!$E$1:$F$6,2,0),"")</f>
        <v/>
      </c>
      <c r="L2350" s="5">
        <f>IF('Ventas Pases'!$D2350="Red HEROIC",IFERROR(VLOOKUP('Ventas Pases'!$G2350,'Comisiones HEROIC'!$A$1:$B$11,2,0),15),IF('Ventas Pases'!$D2350="Red HEROIC",15,0))</f>
        <v>0</v>
      </c>
      <c r="M2350">
        <f>IF(pases[[#This Row],[Días Visita]]&lt;7,0,IF(pases[[#This Row],[Días Visita]]&lt;9,1,IF(pases[[#This Row],[Días Visita]]="Ilimitados",0,2)))</f>
        <v>0</v>
      </c>
      <c r="N2350" s="5">
        <f>IF(AND('Ventas Pases'!$A2350="Fuera de Temporada",'Ventas Pases'!$B2350=2019,pases[[#This Row],[Modo de Compra]]="Paquete"),30,0)</f>
        <v>0</v>
      </c>
      <c r="O2350" s="5">
        <f>-SUMIF(lift[Número de pase],pases[[#This Row],[Numero de Pase]],lift[Costo])</f>
        <v>0</v>
      </c>
    </row>
    <row r="2351" spans="1:15" x14ac:dyDescent="0.25">
      <c r="A2351" t="s">
        <v>7</v>
      </c>
      <c r="B2351">
        <v>2019</v>
      </c>
      <c r="C2351">
        <v>43486</v>
      </c>
      <c r="D2351" t="s">
        <v>8</v>
      </c>
      <c r="E2351">
        <v>43419</v>
      </c>
      <c r="F2351" t="s">
        <v>11</v>
      </c>
      <c r="G2351" t="s">
        <v>9</v>
      </c>
      <c r="H2351" t="s">
        <v>2369</v>
      </c>
      <c r="I2351" s="5">
        <v>1950</v>
      </c>
      <c r="J2351" s="5" t="str">
        <f>IFERROR('Ventas Pases'!$I2351/'Ventas Pases'!$F2351,"PASE")</f>
        <v>PASE</v>
      </c>
      <c r="K2351" t="str">
        <f>IFERROR(VLOOKUP('Ventas Pases'!$J2351,'Comisiones HEROIC'!$E$1:$F$6,2,0),"")</f>
        <v/>
      </c>
      <c r="L2351" s="5">
        <f>IF('Ventas Pases'!$D2351="Red HEROIC",IFERROR(VLOOKUP('Ventas Pases'!$G2351,'Comisiones HEROIC'!$A$1:$B$11,2,0),15),IF('Ventas Pases'!$D2351="Red HEROIC",15,0))</f>
        <v>0</v>
      </c>
      <c r="M2351">
        <f>IF(pases[[#This Row],[Días Visita]]&lt;7,0,IF(pases[[#This Row],[Días Visita]]&lt;9,1,IF(pases[[#This Row],[Días Visita]]="Ilimitados",0,2)))</f>
        <v>0</v>
      </c>
      <c r="N2351" s="5">
        <f>IF(AND('Ventas Pases'!$A2351="Fuera de Temporada",'Ventas Pases'!$B2351=2019,pases[[#This Row],[Modo de Compra]]="Paquete"),30,0)</f>
        <v>0</v>
      </c>
      <c r="O2351" s="5">
        <f>-SUMIF(lift[Número de pase],pases[[#This Row],[Numero de Pase]],lift[Costo])</f>
        <v>-368</v>
      </c>
    </row>
    <row r="2352" spans="1:15" x14ac:dyDescent="0.25">
      <c r="A2352" t="s">
        <v>7</v>
      </c>
      <c r="B2352">
        <v>2019</v>
      </c>
      <c r="C2352">
        <v>43547</v>
      </c>
      <c r="D2352" t="s">
        <v>17</v>
      </c>
      <c r="E2352">
        <v>43544</v>
      </c>
      <c r="F2352">
        <v>5</v>
      </c>
      <c r="G2352" t="s">
        <v>9</v>
      </c>
      <c r="H2352" t="s">
        <v>2370</v>
      </c>
      <c r="I2352" s="5">
        <v>550</v>
      </c>
      <c r="J2352" s="5">
        <f>IFERROR('Ventas Pases'!$I2352/'Ventas Pases'!$F2352,"PASE")</f>
        <v>110</v>
      </c>
      <c r="K2352" t="str">
        <f>IFERROR(VLOOKUP('Ventas Pases'!$J2352,'Comisiones HEROIC'!$E$1:$F$6,2,0),"")</f>
        <v>Elton Hotel</v>
      </c>
      <c r="L2352" s="5">
        <f>IF('Ventas Pases'!$D2352="Red HEROIC",IFERROR(VLOOKUP('Ventas Pases'!$G2352,'Comisiones HEROIC'!$A$1:$B$11,2,0),15),IF('Ventas Pases'!$D2352="Red HEROIC",15,0))</f>
        <v>0</v>
      </c>
      <c r="M2352">
        <f>IF(pases[[#This Row],[Días Visita]]&lt;7,0,IF(pases[[#This Row],[Días Visita]]&lt;9,1,IF(pases[[#This Row],[Días Visita]]="Ilimitados",0,2)))</f>
        <v>0</v>
      </c>
      <c r="N2352" s="5">
        <f>IF(AND('Ventas Pases'!$A2352="Fuera de Temporada",'Ventas Pases'!$B2352=2019,pases[[#This Row],[Modo de Compra]]="Paquete"),30,0)</f>
        <v>0</v>
      </c>
      <c r="O2352" s="5">
        <f>-SUMIF(lift[Número de pase],pases[[#This Row],[Numero de Pase]],lift[Costo])</f>
        <v>0</v>
      </c>
    </row>
    <row r="2353" spans="1:15" x14ac:dyDescent="0.25">
      <c r="A2353" t="s">
        <v>7</v>
      </c>
      <c r="B2353">
        <v>2019</v>
      </c>
      <c r="C2353">
        <v>43539</v>
      </c>
      <c r="D2353" t="s">
        <v>60</v>
      </c>
      <c r="E2353">
        <v>43419</v>
      </c>
      <c r="F2353" t="s">
        <v>11</v>
      </c>
      <c r="G2353" t="s">
        <v>9</v>
      </c>
      <c r="H2353" t="s">
        <v>2371</v>
      </c>
      <c r="I2353" s="5">
        <v>1950</v>
      </c>
      <c r="J2353" s="5" t="str">
        <f>IFERROR('Ventas Pases'!$I2353/'Ventas Pases'!$F2353,"PASE")</f>
        <v>PASE</v>
      </c>
      <c r="K2353" t="str">
        <f>IFERROR(VLOOKUP('Ventas Pases'!$J2353,'Comisiones HEROIC'!$E$1:$F$6,2,0),"")</f>
        <v/>
      </c>
      <c r="L2353" s="5">
        <f>IF('Ventas Pases'!$D2353="Red HEROIC",IFERROR(VLOOKUP('Ventas Pases'!$G2353,'Comisiones HEROIC'!$A$1:$B$11,2,0),15),IF('Ventas Pases'!$D2353="Red HEROIC",15,0))</f>
        <v>0</v>
      </c>
      <c r="M2353">
        <f>IF(pases[[#This Row],[Días Visita]]&lt;7,0,IF(pases[[#This Row],[Días Visita]]&lt;9,1,IF(pases[[#This Row],[Días Visita]]="Ilimitados",0,2)))</f>
        <v>0</v>
      </c>
      <c r="N2353" s="5">
        <f>IF(AND('Ventas Pases'!$A2353="Fuera de Temporada",'Ventas Pases'!$B2353=2019,pases[[#This Row],[Modo de Compra]]="Paquete"),30,0)</f>
        <v>0</v>
      </c>
      <c r="O2353" s="5">
        <f>-SUMIF(lift[Número de pase],pases[[#This Row],[Numero de Pase]],lift[Costo])</f>
        <v>-368</v>
      </c>
    </row>
    <row r="2354" spans="1:15" x14ac:dyDescent="0.25">
      <c r="A2354" t="s">
        <v>7</v>
      </c>
      <c r="B2354">
        <v>2019</v>
      </c>
      <c r="C2354">
        <v>43465</v>
      </c>
      <c r="D2354" t="s">
        <v>14</v>
      </c>
      <c r="E2354">
        <v>43504</v>
      </c>
      <c r="F2354">
        <v>8</v>
      </c>
      <c r="G2354" t="s">
        <v>33</v>
      </c>
      <c r="H2354" t="s">
        <v>2372</v>
      </c>
      <c r="I2354" s="5">
        <v>1120</v>
      </c>
      <c r="J2354" s="5">
        <f>IFERROR('Ventas Pases'!$I2354/'Ventas Pases'!$F2354,"PASE")</f>
        <v>140</v>
      </c>
      <c r="K2354" t="str">
        <f>IFERROR(VLOOKUP('Ventas Pases'!$J2354,'Comisiones HEROIC'!$E$1:$F$6,2,0),"")</f>
        <v/>
      </c>
      <c r="L2354" s="5">
        <f>IF('Ventas Pases'!$D2354="Red HEROIC",IFERROR(VLOOKUP('Ventas Pases'!$G2354,'Comisiones HEROIC'!$A$1:$B$11,2,0),15),IF('Ventas Pases'!$D2354="Red HEROIC",15,0))</f>
        <v>15</v>
      </c>
      <c r="M2354">
        <f>IF(pases[[#This Row],[Días Visita]]&lt;7,0,IF(pases[[#This Row],[Días Visita]]&lt;9,1,IF(pases[[#This Row],[Días Visita]]="Ilimitados",0,2)))</f>
        <v>1</v>
      </c>
      <c r="N2354" s="5">
        <f>IF(AND('Ventas Pases'!$A2354="Fuera de Temporada",'Ventas Pases'!$B2354=2019,pases[[#This Row],[Modo de Compra]]="Paquete"),30,0)</f>
        <v>0</v>
      </c>
      <c r="O2354" s="5">
        <f>-SUMIF(lift[Número de pase],pases[[#This Row],[Numero de Pase]],lift[Costo])</f>
        <v>0</v>
      </c>
    </row>
    <row r="2355" spans="1:15" x14ac:dyDescent="0.25">
      <c r="A2355" t="s">
        <v>7</v>
      </c>
      <c r="B2355">
        <v>2019</v>
      </c>
      <c r="C2355">
        <v>43556</v>
      </c>
      <c r="D2355" t="s">
        <v>14</v>
      </c>
      <c r="E2355">
        <v>43547</v>
      </c>
      <c r="F2355">
        <v>7</v>
      </c>
      <c r="G2355" t="s">
        <v>15</v>
      </c>
      <c r="H2355" t="s">
        <v>2373</v>
      </c>
      <c r="I2355" s="5">
        <v>980</v>
      </c>
      <c r="J2355" s="5">
        <f>IFERROR('Ventas Pases'!$I2355/'Ventas Pases'!$F2355,"PASE")</f>
        <v>140</v>
      </c>
      <c r="K2355" t="str">
        <f>IFERROR(VLOOKUP('Ventas Pases'!$J2355,'Comisiones HEROIC'!$E$1:$F$6,2,0),"")</f>
        <v/>
      </c>
      <c r="L2355" s="5">
        <f>IF('Ventas Pases'!$D2355="Red HEROIC",IFERROR(VLOOKUP('Ventas Pases'!$G2355,'Comisiones HEROIC'!$A$1:$B$11,2,0),15),IF('Ventas Pases'!$D2355="Red HEROIC",15,0))</f>
        <v>12</v>
      </c>
      <c r="M2355">
        <f>IF(pases[[#This Row],[Días Visita]]&lt;7,0,IF(pases[[#This Row],[Días Visita]]&lt;9,1,IF(pases[[#This Row],[Días Visita]]="Ilimitados",0,2)))</f>
        <v>1</v>
      </c>
      <c r="N2355" s="5">
        <f>IF(AND('Ventas Pases'!$A2355="Fuera de Temporada",'Ventas Pases'!$B2355=2019,pases[[#This Row],[Modo de Compra]]="Paquete"),30,0)</f>
        <v>0</v>
      </c>
      <c r="O2355" s="5">
        <f>-SUMIF(lift[Número de pase],pases[[#This Row],[Numero de Pase]],lift[Costo])</f>
        <v>0</v>
      </c>
    </row>
    <row r="2356" spans="1:15" x14ac:dyDescent="0.25">
      <c r="A2356" t="s">
        <v>7</v>
      </c>
      <c r="B2356">
        <v>2019</v>
      </c>
      <c r="C2356">
        <v>43531</v>
      </c>
      <c r="D2356" t="s">
        <v>17</v>
      </c>
      <c r="E2356">
        <v>43531</v>
      </c>
      <c r="F2356">
        <v>4</v>
      </c>
      <c r="G2356" t="s">
        <v>9</v>
      </c>
      <c r="H2356" t="s">
        <v>2374</v>
      </c>
      <c r="I2356" s="5">
        <v>420</v>
      </c>
      <c r="J2356" s="5">
        <f>IFERROR('Ventas Pases'!$I2356/'Ventas Pases'!$F2356,"PASE")</f>
        <v>105</v>
      </c>
      <c r="K2356" t="str">
        <f>IFERROR(VLOOKUP('Ventas Pases'!$J2356,'Comisiones HEROIC'!$E$1:$F$6,2,0),"")</f>
        <v>OI Hotels</v>
      </c>
      <c r="L2356" s="5">
        <f>IF('Ventas Pases'!$D2356="Red HEROIC",IFERROR(VLOOKUP('Ventas Pases'!$G2356,'Comisiones HEROIC'!$A$1:$B$11,2,0),15),IF('Ventas Pases'!$D2356="Red HEROIC",15,0))</f>
        <v>0</v>
      </c>
      <c r="M2356">
        <f>IF(pases[[#This Row],[Días Visita]]&lt;7,0,IF(pases[[#This Row],[Días Visita]]&lt;9,1,IF(pases[[#This Row],[Días Visita]]="Ilimitados",0,2)))</f>
        <v>0</v>
      </c>
      <c r="N2356" s="5">
        <f>IF(AND('Ventas Pases'!$A2356="Fuera de Temporada",'Ventas Pases'!$B2356=2019,pases[[#This Row],[Modo de Compra]]="Paquete"),30,0)</f>
        <v>0</v>
      </c>
      <c r="O2356" s="5">
        <f>-SUMIF(lift[Número de pase],pases[[#This Row],[Numero de Pase]],lift[Costo])</f>
        <v>0</v>
      </c>
    </row>
    <row r="2357" spans="1:15" x14ac:dyDescent="0.25">
      <c r="A2357" t="s">
        <v>7</v>
      </c>
      <c r="B2357">
        <v>2019</v>
      </c>
      <c r="C2357">
        <v>43435</v>
      </c>
      <c r="D2357" t="s">
        <v>17</v>
      </c>
      <c r="E2357">
        <v>43491</v>
      </c>
      <c r="F2357">
        <v>7</v>
      </c>
      <c r="G2357" t="s">
        <v>9</v>
      </c>
      <c r="H2357" t="s">
        <v>2375</v>
      </c>
      <c r="I2357" s="5">
        <v>735</v>
      </c>
      <c r="J2357" s="5">
        <f>IFERROR('Ventas Pases'!$I2357/'Ventas Pases'!$F2357,"PASE")</f>
        <v>105</v>
      </c>
      <c r="K2357" t="str">
        <f>IFERROR(VLOOKUP('Ventas Pases'!$J2357,'Comisiones HEROIC'!$E$1:$F$6,2,0),"")</f>
        <v>OI Hotels</v>
      </c>
      <c r="L2357" s="5">
        <f>IF('Ventas Pases'!$D2357="Red HEROIC",IFERROR(VLOOKUP('Ventas Pases'!$G2357,'Comisiones HEROIC'!$A$1:$B$11,2,0),15),IF('Ventas Pases'!$D2357="Red HEROIC",15,0))</f>
        <v>0</v>
      </c>
      <c r="M2357">
        <f>IF(pases[[#This Row],[Días Visita]]&lt;7,0,IF(pases[[#This Row],[Días Visita]]&lt;9,1,IF(pases[[#This Row],[Días Visita]]="Ilimitados",0,2)))</f>
        <v>1</v>
      </c>
      <c r="N2357" s="5">
        <f>IF(AND('Ventas Pases'!$A2357="Fuera de Temporada",'Ventas Pases'!$B2357=2019,pases[[#This Row],[Modo de Compra]]="Paquete"),30,0)</f>
        <v>0</v>
      </c>
      <c r="O2357" s="5">
        <f>-SUMIF(lift[Número de pase],pases[[#This Row],[Numero de Pase]],lift[Costo])</f>
        <v>0</v>
      </c>
    </row>
    <row r="2358" spans="1:15" x14ac:dyDescent="0.25">
      <c r="A2358" t="s">
        <v>7</v>
      </c>
      <c r="B2358">
        <v>2019</v>
      </c>
      <c r="C2358">
        <v>43535</v>
      </c>
      <c r="D2358" t="s">
        <v>8</v>
      </c>
      <c r="E2358">
        <v>43419</v>
      </c>
      <c r="F2358" t="s">
        <v>11</v>
      </c>
      <c r="G2358" t="s">
        <v>9</v>
      </c>
      <c r="H2358" t="s">
        <v>2376</v>
      </c>
      <c r="I2358" s="5">
        <v>1950</v>
      </c>
      <c r="J2358" s="5" t="str">
        <f>IFERROR('Ventas Pases'!$I2358/'Ventas Pases'!$F2358,"PASE")</f>
        <v>PASE</v>
      </c>
      <c r="K2358" t="str">
        <f>IFERROR(VLOOKUP('Ventas Pases'!$J2358,'Comisiones HEROIC'!$E$1:$F$6,2,0),"")</f>
        <v/>
      </c>
      <c r="L2358" s="5">
        <f>IF('Ventas Pases'!$D2358="Red HEROIC",IFERROR(VLOOKUP('Ventas Pases'!$G2358,'Comisiones HEROIC'!$A$1:$B$11,2,0),15),IF('Ventas Pases'!$D2358="Red HEROIC",15,0))</f>
        <v>0</v>
      </c>
      <c r="M2358">
        <f>IF(pases[[#This Row],[Días Visita]]&lt;7,0,IF(pases[[#This Row],[Días Visita]]&lt;9,1,IF(pases[[#This Row],[Días Visita]]="Ilimitados",0,2)))</f>
        <v>0</v>
      </c>
      <c r="N2358" s="5">
        <f>IF(AND('Ventas Pases'!$A2358="Fuera de Temporada",'Ventas Pases'!$B2358=2019,pases[[#This Row],[Modo de Compra]]="Paquete"),30,0)</f>
        <v>0</v>
      </c>
      <c r="O2358" s="5">
        <f>-SUMIF(lift[Número de pase],pases[[#This Row],[Numero de Pase]],lift[Costo])</f>
        <v>-368</v>
      </c>
    </row>
    <row r="2359" spans="1:15" x14ac:dyDescent="0.25">
      <c r="A2359" t="s">
        <v>13</v>
      </c>
      <c r="B2359">
        <v>2019</v>
      </c>
      <c r="C2359">
        <v>43214</v>
      </c>
      <c r="D2359" t="s">
        <v>8</v>
      </c>
      <c r="E2359">
        <v>43270</v>
      </c>
      <c r="F2359">
        <v>9</v>
      </c>
      <c r="G2359" t="s">
        <v>9</v>
      </c>
      <c r="H2359" t="s">
        <v>2377</v>
      </c>
      <c r="I2359" s="5">
        <v>1080</v>
      </c>
      <c r="J2359" s="5">
        <f>IFERROR('Ventas Pases'!$I2359/'Ventas Pases'!$F2359,"PASE")</f>
        <v>120</v>
      </c>
      <c r="K2359" t="str">
        <f>IFERROR(VLOOKUP('Ventas Pases'!$J2359,'Comisiones HEROIC'!$E$1:$F$6,2,0),"")</f>
        <v/>
      </c>
      <c r="L2359" s="5">
        <f>IF('Ventas Pases'!$D2359="Red HEROIC",IFERROR(VLOOKUP('Ventas Pases'!$G2359,'Comisiones HEROIC'!$A$1:$B$11,2,0),15),IF('Ventas Pases'!$D2359="Red HEROIC",15,0))</f>
        <v>0</v>
      </c>
      <c r="M2359">
        <f>IF(pases[[#This Row],[Días Visita]]&lt;7,0,IF(pases[[#This Row],[Días Visita]]&lt;9,1,IF(pases[[#This Row],[Días Visita]]="Ilimitados",0,2)))</f>
        <v>2</v>
      </c>
      <c r="N2359" s="5">
        <f>IF(AND('Ventas Pases'!$A2359="Fuera de Temporada",'Ventas Pases'!$B2359=2019,pases[[#This Row],[Modo de Compra]]="Paquete"),30,0)</f>
        <v>0</v>
      </c>
      <c r="O2359" s="5">
        <f>-SUMIF(lift[Número de pase],pases[[#This Row],[Numero de Pase]],lift[Costo])</f>
        <v>0</v>
      </c>
    </row>
    <row r="2360" spans="1:15" x14ac:dyDescent="0.25">
      <c r="A2360" t="s">
        <v>7</v>
      </c>
      <c r="B2360">
        <v>2019</v>
      </c>
      <c r="C2360">
        <v>43475</v>
      </c>
      <c r="D2360" t="s">
        <v>8</v>
      </c>
      <c r="E2360">
        <v>43537</v>
      </c>
      <c r="F2360">
        <v>8</v>
      </c>
      <c r="G2360" t="s">
        <v>9</v>
      </c>
      <c r="H2360" t="s">
        <v>2378</v>
      </c>
      <c r="I2360" s="5">
        <v>960</v>
      </c>
      <c r="J2360" s="5">
        <f>IFERROR('Ventas Pases'!$I2360/'Ventas Pases'!$F2360,"PASE")</f>
        <v>120</v>
      </c>
      <c r="K2360" t="str">
        <f>IFERROR(VLOOKUP('Ventas Pases'!$J2360,'Comisiones HEROIC'!$E$1:$F$6,2,0),"")</f>
        <v/>
      </c>
      <c r="L2360" s="5">
        <f>IF('Ventas Pases'!$D2360="Red HEROIC",IFERROR(VLOOKUP('Ventas Pases'!$G2360,'Comisiones HEROIC'!$A$1:$B$11,2,0),15),IF('Ventas Pases'!$D2360="Red HEROIC",15,0))</f>
        <v>0</v>
      </c>
      <c r="M2360">
        <f>IF(pases[[#This Row],[Días Visita]]&lt;7,0,IF(pases[[#This Row],[Días Visita]]&lt;9,1,IF(pases[[#This Row],[Días Visita]]="Ilimitados",0,2)))</f>
        <v>1</v>
      </c>
      <c r="N2360" s="5">
        <f>IF(AND('Ventas Pases'!$A2360="Fuera de Temporada",'Ventas Pases'!$B2360=2019,pases[[#This Row],[Modo de Compra]]="Paquete"),30,0)</f>
        <v>0</v>
      </c>
      <c r="O2360" s="5">
        <f>-SUMIF(lift[Número de pase],pases[[#This Row],[Numero de Pase]],lift[Costo])</f>
        <v>0</v>
      </c>
    </row>
    <row r="2361" spans="1:15" x14ac:dyDescent="0.25">
      <c r="A2361" t="s">
        <v>7</v>
      </c>
      <c r="B2361">
        <v>2018</v>
      </c>
      <c r="C2361">
        <v>43464</v>
      </c>
      <c r="D2361" t="s">
        <v>17</v>
      </c>
      <c r="E2361">
        <v>43158</v>
      </c>
      <c r="F2361">
        <v>2</v>
      </c>
      <c r="G2361" t="s">
        <v>9</v>
      </c>
      <c r="H2361" t="s">
        <v>2379</v>
      </c>
      <c r="I2361" s="5">
        <v>220</v>
      </c>
      <c r="J2361" s="5">
        <f>IFERROR('Ventas Pases'!$I2361/'Ventas Pases'!$F2361,"PASE")</f>
        <v>110</v>
      </c>
      <c r="K2361" t="str">
        <f>IFERROR(VLOOKUP('Ventas Pases'!$J2361,'Comisiones HEROIC'!$E$1:$F$6,2,0),"")</f>
        <v>Elton Hotel</v>
      </c>
      <c r="L2361" s="5">
        <f>IF('Ventas Pases'!$D2361="Red HEROIC",IFERROR(VLOOKUP('Ventas Pases'!$G2361,'Comisiones HEROIC'!$A$1:$B$11,2,0),15),IF('Ventas Pases'!$D2361="Red HEROIC",15,0))</f>
        <v>0</v>
      </c>
      <c r="M2361">
        <f>IF(pases[[#This Row],[Días Visita]]&lt;7,0,IF(pases[[#This Row],[Días Visita]]&lt;9,1,IF(pases[[#This Row],[Días Visita]]="Ilimitados",0,2)))</f>
        <v>0</v>
      </c>
      <c r="N2361" s="5">
        <f>IF(AND('Ventas Pases'!$A2361="Fuera de Temporada",'Ventas Pases'!$B2361=2019,pases[[#This Row],[Modo de Compra]]="Paquete"),30,0)</f>
        <v>0</v>
      </c>
      <c r="O2361" s="5">
        <f>-SUMIF(lift[Número de pase],pases[[#This Row],[Numero de Pase]],lift[Costo])</f>
        <v>0</v>
      </c>
    </row>
    <row r="2362" spans="1:15" x14ac:dyDescent="0.25">
      <c r="A2362" t="s">
        <v>7</v>
      </c>
      <c r="B2362">
        <v>2018</v>
      </c>
      <c r="C2362">
        <v>43113</v>
      </c>
      <c r="D2362" t="s">
        <v>8</v>
      </c>
      <c r="E2362">
        <v>43054</v>
      </c>
      <c r="F2362" t="s">
        <v>11</v>
      </c>
      <c r="G2362" t="s">
        <v>9</v>
      </c>
      <c r="H2362" t="s">
        <v>2380</v>
      </c>
      <c r="I2362" s="5">
        <v>1950</v>
      </c>
      <c r="J2362" s="5" t="str">
        <f>IFERROR('Ventas Pases'!$I2362/'Ventas Pases'!$F2362,"PASE")</f>
        <v>PASE</v>
      </c>
      <c r="K2362" t="str">
        <f>IFERROR(VLOOKUP('Ventas Pases'!$J2362,'Comisiones HEROIC'!$E$1:$F$6,2,0),"")</f>
        <v/>
      </c>
      <c r="L2362" s="5">
        <f>IF('Ventas Pases'!$D2362="Red HEROIC",IFERROR(VLOOKUP('Ventas Pases'!$G2362,'Comisiones HEROIC'!$A$1:$B$11,2,0),15),IF('Ventas Pases'!$D2362="Red HEROIC",15,0))</f>
        <v>0</v>
      </c>
      <c r="M2362">
        <f>IF(pases[[#This Row],[Días Visita]]&lt;7,0,IF(pases[[#This Row],[Días Visita]]&lt;9,1,IF(pases[[#This Row],[Días Visita]]="Ilimitados",0,2)))</f>
        <v>0</v>
      </c>
      <c r="N2362" s="5">
        <f>IF(AND('Ventas Pases'!$A2362="Fuera de Temporada",'Ventas Pases'!$B2362=2019,pases[[#This Row],[Modo de Compra]]="Paquete"),30,0)</f>
        <v>0</v>
      </c>
      <c r="O2362" s="5">
        <f>-SUMIF(lift[Número de pase],pases[[#This Row],[Numero de Pase]],lift[Costo])</f>
        <v>-368</v>
      </c>
    </row>
    <row r="2363" spans="1:15" x14ac:dyDescent="0.25">
      <c r="A2363" t="s">
        <v>7</v>
      </c>
      <c r="B2363">
        <v>2018</v>
      </c>
      <c r="C2363">
        <v>43107</v>
      </c>
      <c r="D2363" t="s">
        <v>17</v>
      </c>
      <c r="E2363">
        <v>43135</v>
      </c>
      <c r="F2363">
        <v>9</v>
      </c>
      <c r="G2363" t="s">
        <v>9</v>
      </c>
      <c r="H2363" t="s">
        <v>2381</v>
      </c>
      <c r="I2363" s="5">
        <v>990</v>
      </c>
      <c r="J2363" s="5">
        <f>IFERROR('Ventas Pases'!$I2363/'Ventas Pases'!$F2363,"PASE")</f>
        <v>110</v>
      </c>
      <c r="K2363" t="str">
        <f>IFERROR(VLOOKUP('Ventas Pases'!$J2363,'Comisiones HEROIC'!$E$1:$F$6,2,0),"")</f>
        <v>Elton Hotel</v>
      </c>
      <c r="L2363" s="5">
        <f>IF('Ventas Pases'!$D2363="Red HEROIC",IFERROR(VLOOKUP('Ventas Pases'!$G2363,'Comisiones HEROIC'!$A$1:$B$11,2,0),15),IF('Ventas Pases'!$D2363="Red HEROIC",15,0))</f>
        <v>0</v>
      </c>
      <c r="M2363">
        <f>IF(pases[[#This Row],[Días Visita]]&lt;7,0,IF(pases[[#This Row],[Días Visita]]&lt;9,1,IF(pases[[#This Row],[Días Visita]]="Ilimitados",0,2)))</f>
        <v>2</v>
      </c>
      <c r="N2363" s="5">
        <f>IF(AND('Ventas Pases'!$A2363="Fuera de Temporada",'Ventas Pases'!$B2363=2019,pases[[#This Row],[Modo de Compra]]="Paquete"),30,0)</f>
        <v>0</v>
      </c>
      <c r="O2363" s="5">
        <f>-SUMIF(lift[Número de pase],pases[[#This Row],[Numero de Pase]],lift[Costo])</f>
        <v>0</v>
      </c>
    </row>
    <row r="2364" spans="1:15" x14ac:dyDescent="0.25">
      <c r="A2364" t="s">
        <v>7</v>
      </c>
      <c r="B2364">
        <v>2018</v>
      </c>
      <c r="C2364">
        <v>43105</v>
      </c>
      <c r="D2364" t="s">
        <v>8</v>
      </c>
      <c r="E2364">
        <v>43156</v>
      </c>
      <c r="F2364">
        <v>5</v>
      </c>
      <c r="G2364" t="s">
        <v>9</v>
      </c>
      <c r="H2364" t="s">
        <v>2382</v>
      </c>
      <c r="I2364" s="5">
        <v>600</v>
      </c>
      <c r="J2364" s="5">
        <f>IFERROR('Ventas Pases'!$I2364/'Ventas Pases'!$F2364,"PASE")</f>
        <v>120</v>
      </c>
      <c r="K2364" t="str">
        <f>IFERROR(VLOOKUP('Ventas Pases'!$J2364,'Comisiones HEROIC'!$E$1:$F$6,2,0),"")</f>
        <v/>
      </c>
      <c r="L2364" s="5">
        <f>IF('Ventas Pases'!$D2364="Red HEROIC",IFERROR(VLOOKUP('Ventas Pases'!$G2364,'Comisiones HEROIC'!$A$1:$B$11,2,0),15),IF('Ventas Pases'!$D2364="Red HEROIC",15,0))</f>
        <v>0</v>
      </c>
      <c r="M2364">
        <f>IF(pases[[#This Row],[Días Visita]]&lt;7,0,IF(pases[[#This Row],[Días Visita]]&lt;9,1,IF(pases[[#This Row],[Días Visita]]="Ilimitados",0,2)))</f>
        <v>0</v>
      </c>
      <c r="N2364" s="5">
        <f>IF(AND('Ventas Pases'!$A2364="Fuera de Temporada",'Ventas Pases'!$B2364=2019,pases[[#This Row],[Modo de Compra]]="Paquete"),30,0)</f>
        <v>0</v>
      </c>
      <c r="O2364" s="5">
        <f>-SUMIF(lift[Número de pase],pases[[#This Row],[Numero de Pase]],lift[Costo])</f>
        <v>0</v>
      </c>
    </row>
    <row r="2365" spans="1:15" x14ac:dyDescent="0.25">
      <c r="A2365" t="s">
        <v>7</v>
      </c>
      <c r="B2365">
        <v>2019</v>
      </c>
      <c r="C2365">
        <v>43544</v>
      </c>
      <c r="D2365" t="s">
        <v>8</v>
      </c>
      <c r="E2365">
        <v>43538</v>
      </c>
      <c r="F2365">
        <v>4</v>
      </c>
      <c r="G2365" t="s">
        <v>9</v>
      </c>
      <c r="H2365" t="s">
        <v>2383</v>
      </c>
      <c r="I2365" s="5">
        <v>480</v>
      </c>
      <c r="J2365" s="5">
        <f>IFERROR('Ventas Pases'!$I2365/'Ventas Pases'!$F2365,"PASE")</f>
        <v>120</v>
      </c>
      <c r="K2365" t="str">
        <f>IFERROR(VLOOKUP('Ventas Pases'!$J2365,'Comisiones HEROIC'!$E$1:$F$6,2,0),"")</f>
        <v/>
      </c>
      <c r="L2365" s="5">
        <f>IF('Ventas Pases'!$D2365="Red HEROIC",IFERROR(VLOOKUP('Ventas Pases'!$G2365,'Comisiones HEROIC'!$A$1:$B$11,2,0),15),IF('Ventas Pases'!$D2365="Red HEROIC",15,0))</f>
        <v>0</v>
      </c>
      <c r="M2365">
        <f>IF(pases[[#This Row],[Días Visita]]&lt;7,0,IF(pases[[#This Row],[Días Visita]]&lt;9,1,IF(pases[[#This Row],[Días Visita]]="Ilimitados",0,2)))</f>
        <v>0</v>
      </c>
      <c r="N2365" s="5">
        <f>IF(AND('Ventas Pases'!$A2365="Fuera de Temporada",'Ventas Pases'!$B2365=2019,pases[[#This Row],[Modo de Compra]]="Paquete"),30,0)</f>
        <v>0</v>
      </c>
      <c r="O2365" s="5">
        <f>-SUMIF(lift[Número de pase],pases[[#This Row],[Numero de Pase]],lift[Costo])</f>
        <v>0</v>
      </c>
    </row>
    <row r="2366" spans="1:15" x14ac:dyDescent="0.25">
      <c r="A2366" t="s">
        <v>13</v>
      </c>
      <c r="B2366">
        <v>2019</v>
      </c>
      <c r="C2366">
        <v>43330</v>
      </c>
      <c r="D2366" t="s">
        <v>17</v>
      </c>
      <c r="E2366">
        <v>43270</v>
      </c>
      <c r="F2366">
        <v>2</v>
      </c>
      <c r="G2366" t="s">
        <v>9</v>
      </c>
      <c r="H2366" t="s">
        <v>2384</v>
      </c>
      <c r="I2366" s="5">
        <v>200</v>
      </c>
      <c r="J2366" s="5">
        <f>IFERROR('Ventas Pases'!$I2366/'Ventas Pases'!$F2366,"PASE")</f>
        <v>100</v>
      </c>
      <c r="K2366" t="str">
        <f>IFERROR(VLOOKUP('Ventas Pases'!$J2366,'Comisiones HEROIC'!$E$1:$F$6,2,0),"")</f>
        <v>Ridossan Hotel</v>
      </c>
      <c r="L2366" s="5">
        <f>IF('Ventas Pases'!$D2366="Red HEROIC",IFERROR(VLOOKUP('Ventas Pases'!$G2366,'Comisiones HEROIC'!$A$1:$B$11,2,0),15),IF('Ventas Pases'!$D2366="Red HEROIC",15,0))</f>
        <v>0</v>
      </c>
      <c r="M2366">
        <f>IF(pases[[#This Row],[Días Visita]]&lt;7,0,IF(pases[[#This Row],[Días Visita]]&lt;9,1,IF(pases[[#This Row],[Días Visita]]="Ilimitados",0,2)))</f>
        <v>0</v>
      </c>
      <c r="N2366" s="5">
        <f>IF(AND('Ventas Pases'!$A2366="Fuera de Temporada",'Ventas Pases'!$B2366=2019,pases[[#This Row],[Modo de Compra]]="Paquete"),30,0)</f>
        <v>30</v>
      </c>
      <c r="O2366" s="5">
        <f>-SUMIF(lift[Número de pase],pases[[#This Row],[Numero de Pase]],lift[Costo])</f>
        <v>0</v>
      </c>
    </row>
    <row r="2367" spans="1:15" x14ac:dyDescent="0.25">
      <c r="A2367" t="s">
        <v>7</v>
      </c>
      <c r="B2367">
        <v>2018</v>
      </c>
      <c r="C2367">
        <v>43455</v>
      </c>
      <c r="D2367" t="s">
        <v>14</v>
      </c>
      <c r="E2367">
        <v>43106</v>
      </c>
      <c r="F2367">
        <v>2</v>
      </c>
      <c r="G2367" t="s">
        <v>33</v>
      </c>
      <c r="H2367" t="s">
        <v>2385</v>
      </c>
      <c r="I2367" s="5">
        <v>280</v>
      </c>
      <c r="J2367" s="5">
        <f>IFERROR('Ventas Pases'!$I2367/'Ventas Pases'!$F2367,"PASE")</f>
        <v>140</v>
      </c>
      <c r="K2367" t="str">
        <f>IFERROR(VLOOKUP('Ventas Pases'!$J2367,'Comisiones HEROIC'!$E$1:$F$6,2,0),"")</f>
        <v/>
      </c>
      <c r="L2367" s="5">
        <f>IF('Ventas Pases'!$D2367="Red HEROIC",IFERROR(VLOOKUP('Ventas Pases'!$G2367,'Comisiones HEROIC'!$A$1:$B$11,2,0),15),IF('Ventas Pases'!$D2367="Red HEROIC",15,0))</f>
        <v>15</v>
      </c>
      <c r="M2367">
        <f>IF(pases[[#This Row],[Días Visita]]&lt;7,0,IF(pases[[#This Row],[Días Visita]]&lt;9,1,IF(pases[[#This Row],[Días Visita]]="Ilimitados",0,2)))</f>
        <v>0</v>
      </c>
      <c r="N2367" s="5">
        <f>IF(AND('Ventas Pases'!$A2367="Fuera de Temporada",'Ventas Pases'!$B2367=2019,pases[[#This Row],[Modo de Compra]]="Paquete"),30,0)</f>
        <v>0</v>
      </c>
      <c r="O2367" s="5">
        <f>-SUMIF(lift[Número de pase],pases[[#This Row],[Numero de Pase]],lift[Costo])</f>
        <v>0</v>
      </c>
    </row>
    <row r="2368" spans="1:15" x14ac:dyDescent="0.25">
      <c r="A2368" t="s">
        <v>7</v>
      </c>
      <c r="B2368">
        <v>2018</v>
      </c>
      <c r="C2368">
        <v>43189</v>
      </c>
      <c r="D2368" t="s">
        <v>17</v>
      </c>
      <c r="E2368">
        <v>43180</v>
      </c>
      <c r="F2368">
        <v>4</v>
      </c>
      <c r="G2368" t="s">
        <v>9</v>
      </c>
      <c r="H2368" t="s">
        <v>2386</v>
      </c>
      <c r="I2368" s="5">
        <v>420</v>
      </c>
      <c r="J2368" s="5">
        <f>IFERROR('Ventas Pases'!$I2368/'Ventas Pases'!$F2368,"PASE")</f>
        <v>105</v>
      </c>
      <c r="K2368" t="str">
        <f>IFERROR(VLOOKUP('Ventas Pases'!$J2368,'Comisiones HEROIC'!$E$1:$F$6,2,0),"")</f>
        <v>OI Hotels</v>
      </c>
      <c r="L2368" s="5">
        <f>IF('Ventas Pases'!$D2368="Red HEROIC",IFERROR(VLOOKUP('Ventas Pases'!$G2368,'Comisiones HEROIC'!$A$1:$B$11,2,0),15),IF('Ventas Pases'!$D2368="Red HEROIC",15,0))</f>
        <v>0</v>
      </c>
      <c r="M2368">
        <f>IF(pases[[#This Row],[Días Visita]]&lt;7,0,IF(pases[[#This Row],[Días Visita]]&lt;9,1,IF(pases[[#This Row],[Días Visita]]="Ilimitados",0,2)))</f>
        <v>0</v>
      </c>
      <c r="N2368" s="5">
        <f>IF(AND('Ventas Pases'!$A2368="Fuera de Temporada",'Ventas Pases'!$B2368=2019,pases[[#This Row],[Modo de Compra]]="Paquete"),30,0)</f>
        <v>0</v>
      </c>
      <c r="O2368" s="5">
        <f>-SUMIF(lift[Número de pase],pases[[#This Row],[Numero de Pase]],lift[Costo])</f>
        <v>0</v>
      </c>
    </row>
    <row r="2369" spans="1:15" x14ac:dyDescent="0.25">
      <c r="A2369" t="s">
        <v>7</v>
      </c>
      <c r="B2369">
        <v>2018</v>
      </c>
      <c r="C2369">
        <v>43110</v>
      </c>
      <c r="D2369" t="s">
        <v>14</v>
      </c>
      <c r="E2369">
        <v>43141</v>
      </c>
      <c r="F2369">
        <v>8</v>
      </c>
      <c r="G2369" t="s">
        <v>19</v>
      </c>
      <c r="H2369" t="s">
        <v>2387</v>
      </c>
      <c r="I2369" s="5">
        <v>1120</v>
      </c>
      <c r="J2369" s="5">
        <f>IFERROR('Ventas Pases'!$I2369/'Ventas Pases'!$F2369,"PASE")</f>
        <v>140</v>
      </c>
      <c r="K2369" t="str">
        <f>IFERROR(VLOOKUP('Ventas Pases'!$J2369,'Comisiones HEROIC'!$E$1:$F$6,2,0),"")</f>
        <v/>
      </c>
      <c r="L2369" s="5">
        <f>IF('Ventas Pases'!$D2369="Red HEROIC",IFERROR(VLOOKUP('Ventas Pases'!$G2369,'Comisiones HEROIC'!$A$1:$B$11,2,0),15),IF('Ventas Pases'!$D2369="Red HEROIC",15,0))</f>
        <v>15</v>
      </c>
      <c r="M2369">
        <f>IF(pases[[#This Row],[Días Visita]]&lt;7,0,IF(pases[[#This Row],[Días Visita]]&lt;9,1,IF(pases[[#This Row],[Días Visita]]="Ilimitados",0,2)))</f>
        <v>1</v>
      </c>
      <c r="N2369" s="5">
        <f>IF(AND('Ventas Pases'!$A2369="Fuera de Temporada",'Ventas Pases'!$B2369=2019,pases[[#This Row],[Modo de Compra]]="Paquete"),30,0)</f>
        <v>0</v>
      </c>
      <c r="O2369" s="5">
        <f>-SUMIF(lift[Número de pase],pases[[#This Row],[Numero de Pase]],lift[Costo])</f>
        <v>0</v>
      </c>
    </row>
    <row r="2370" spans="1:15" x14ac:dyDescent="0.25">
      <c r="A2370" t="s">
        <v>7</v>
      </c>
      <c r="B2370">
        <v>2019</v>
      </c>
      <c r="C2370">
        <v>43519</v>
      </c>
      <c r="D2370" t="s">
        <v>8</v>
      </c>
      <c r="E2370">
        <v>43530</v>
      </c>
      <c r="F2370">
        <v>9</v>
      </c>
      <c r="G2370" t="s">
        <v>9</v>
      </c>
      <c r="H2370" t="s">
        <v>2388</v>
      </c>
      <c r="I2370" s="5">
        <v>1080</v>
      </c>
      <c r="J2370" s="5">
        <f>IFERROR('Ventas Pases'!$I2370/'Ventas Pases'!$F2370,"PASE")</f>
        <v>120</v>
      </c>
      <c r="K2370" t="str">
        <f>IFERROR(VLOOKUP('Ventas Pases'!$J2370,'Comisiones HEROIC'!$E$1:$F$6,2,0),"")</f>
        <v/>
      </c>
      <c r="L2370" s="5">
        <f>IF('Ventas Pases'!$D2370="Red HEROIC",IFERROR(VLOOKUP('Ventas Pases'!$G2370,'Comisiones HEROIC'!$A$1:$B$11,2,0),15),IF('Ventas Pases'!$D2370="Red HEROIC",15,0))</f>
        <v>0</v>
      </c>
      <c r="M2370">
        <f>IF(pases[[#This Row],[Días Visita]]&lt;7,0,IF(pases[[#This Row],[Días Visita]]&lt;9,1,IF(pases[[#This Row],[Días Visita]]="Ilimitados",0,2)))</f>
        <v>2</v>
      </c>
      <c r="N2370" s="5">
        <f>IF(AND('Ventas Pases'!$A2370="Fuera de Temporada",'Ventas Pases'!$B2370=2019,pases[[#This Row],[Modo de Compra]]="Paquete"),30,0)</f>
        <v>0</v>
      </c>
      <c r="O2370" s="5">
        <f>-SUMIF(lift[Número de pase],pases[[#This Row],[Numero de Pase]],lift[Costo])</f>
        <v>0</v>
      </c>
    </row>
    <row r="2371" spans="1:15" x14ac:dyDescent="0.25">
      <c r="A2371" t="s">
        <v>7</v>
      </c>
      <c r="B2371">
        <v>2018</v>
      </c>
      <c r="C2371">
        <v>43181</v>
      </c>
      <c r="D2371" t="s">
        <v>14</v>
      </c>
      <c r="E2371">
        <v>43172</v>
      </c>
      <c r="F2371">
        <v>9</v>
      </c>
      <c r="G2371" t="s">
        <v>15</v>
      </c>
      <c r="H2371" t="s">
        <v>2389</v>
      </c>
      <c r="I2371" s="5">
        <v>1260</v>
      </c>
      <c r="J2371" s="5">
        <f>IFERROR('Ventas Pases'!$I2371/'Ventas Pases'!$F2371,"PASE")</f>
        <v>140</v>
      </c>
      <c r="K2371" t="str">
        <f>IFERROR(VLOOKUP('Ventas Pases'!$J2371,'Comisiones HEROIC'!$E$1:$F$6,2,0),"")</f>
        <v/>
      </c>
      <c r="L2371" s="5">
        <f>IF('Ventas Pases'!$D2371="Red HEROIC",IFERROR(VLOOKUP('Ventas Pases'!$G2371,'Comisiones HEROIC'!$A$1:$B$11,2,0),15),IF('Ventas Pases'!$D2371="Red HEROIC",15,0))</f>
        <v>12</v>
      </c>
      <c r="M2371">
        <f>IF(pases[[#This Row],[Días Visita]]&lt;7,0,IF(pases[[#This Row],[Días Visita]]&lt;9,1,IF(pases[[#This Row],[Días Visita]]="Ilimitados",0,2)))</f>
        <v>2</v>
      </c>
      <c r="N2371" s="5">
        <f>IF(AND('Ventas Pases'!$A2371="Fuera de Temporada",'Ventas Pases'!$B2371=2019,pases[[#This Row],[Modo de Compra]]="Paquete"),30,0)</f>
        <v>0</v>
      </c>
      <c r="O2371" s="5">
        <f>-SUMIF(lift[Número de pase],pases[[#This Row],[Numero de Pase]],lift[Costo])</f>
        <v>0</v>
      </c>
    </row>
    <row r="2372" spans="1:15" x14ac:dyDescent="0.25">
      <c r="A2372" t="s">
        <v>7</v>
      </c>
      <c r="B2372">
        <v>2018</v>
      </c>
      <c r="C2372">
        <v>43442</v>
      </c>
      <c r="D2372" t="s">
        <v>17</v>
      </c>
      <c r="E2372">
        <v>43075</v>
      </c>
      <c r="F2372">
        <v>6</v>
      </c>
      <c r="G2372" t="s">
        <v>9</v>
      </c>
      <c r="H2372" t="s">
        <v>2390</v>
      </c>
      <c r="I2372" s="5">
        <v>600</v>
      </c>
      <c r="J2372" s="5">
        <f>IFERROR('Ventas Pases'!$I2372/'Ventas Pases'!$F2372,"PASE")</f>
        <v>100</v>
      </c>
      <c r="K2372" t="str">
        <f>IFERROR(VLOOKUP('Ventas Pases'!$J2372,'Comisiones HEROIC'!$E$1:$F$6,2,0),"")</f>
        <v>Ridossan Hotel</v>
      </c>
      <c r="L2372" s="5">
        <f>IF('Ventas Pases'!$D2372="Red HEROIC",IFERROR(VLOOKUP('Ventas Pases'!$G2372,'Comisiones HEROIC'!$A$1:$B$11,2,0),15),IF('Ventas Pases'!$D2372="Red HEROIC",15,0))</f>
        <v>0</v>
      </c>
      <c r="M2372">
        <f>IF(pases[[#This Row],[Días Visita]]&lt;7,0,IF(pases[[#This Row],[Días Visita]]&lt;9,1,IF(pases[[#This Row],[Días Visita]]="Ilimitados",0,2)))</f>
        <v>0</v>
      </c>
      <c r="N2372" s="5">
        <f>IF(AND('Ventas Pases'!$A2372="Fuera de Temporada",'Ventas Pases'!$B2372=2019,pases[[#This Row],[Modo de Compra]]="Paquete"),30,0)</f>
        <v>0</v>
      </c>
      <c r="O2372" s="5">
        <f>-SUMIF(lift[Número de pase],pases[[#This Row],[Numero de Pase]],lift[Costo])</f>
        <v>0</v>
      </c>
    </row>
    <row r="2373" spans="1:15" x14ac:dyDescent="0.25">
      <c r="A2373" t="s">
        <v>7</v>
      </c>
      <c r="B2373">
        <v>2018</v>
      </c>
      <c r="C2373">
        <v>43173</v>
      </c>
      <c r="D2373" t="s">
        <v>17</v>
      </c>
      <c r="E2373">
        <v>43179</v>
      </c>
      <c r="F2373">
        <v>8</v>
      </c>
      <c r="G2373" t="s">
        <v>9</v>
      </c>
      <c r="H2373" t="s">
        <v>2391</v>
      </c>
      <c r="I2373" s="5">
        <v>880</v>
      </c>
      <c r="J2373" s="5">
        <f>IFERROR('Ventas Pases'!$I2373/'Ventas Pases'!$F2373,"PASE")</f>
        <v>110</v>
      </c>
      <c r="K2373" t="str">
        <f>IFERROR(VLOOKUP('Ventas Pases'!$J2373,'Comisiones HEROIC'!$E$1:$F$6,2,0),"")</f>
        <v>Elton Hotel</v>
      </c>
      <c r="L2373" s="5">
        <f>IF('Ventas Pases'!$D2373="Red HEROIC",IFERROR(VLOOKUP('Ventas Pases'!$G2373,'Comisiones HEROIC'!$A$1:$B$11,2,0),15),IF('Ventas Pases'!$D2373="Red HEROIC",15,0))</f>
        <v>0</v>
      </c>
      <c r="M2373">
        <f>IF(pases[[#This Row],[Días Visita]]&lt;7,0,IF(pases[[#This Row],[Días Visita]]&lt;9,1,IF(pases[[#This Row],[Días Visita]]="Ilimitados",0,2)))</f>
        <v>1</v>
      </c>
      <c r="N2373" s="5">
        <f>IF(AND('Ventas Pases'!$A2373="Fuera de Temporada",'Ventas Pases'!$B2373=2019,pases[[#This Row],[Modo de Compra]]="Paquete"),30,0)</f>
        <v>0</v>
      </c>
      <c r="O2373" s="5">
        <f>-SUMIF(lift[Número de pase],pases[[#This Row],[Numero de Pase]],lift[Costo])</f>
        <v>0</v>
      </c>
    </row>
    <row r="2374" spans="1:15" x14ac:dyDescent="0.25">
      <c r="A2374" t="s">
        <v>7</v>
      </c>
      <c r="B2374">
        <v>2019</v>
      </c>
      <c r="C2374">
        <v>43542</v>
      </c>
      <c r="D2374" t="s">
        <v>14</v>
      </c>
      <c r="E2374">
        <v>43542</v>
      </c>
      <c r="F2374">
        <v>1</v>
      </c>
      <c r="G2374" t="s">
        <v>33</v>
      </c>
      <c r="H2374" t="s">
        <v>2392</v>
      </c>
      <c r="I2374" s="5">
        <v>140</v>
      </c>
      <c r="J2374" s="5">
        <f>IFERROR('Ventas Pases'!$I2374/'Ventas Pases'!$F2374,"PASE")</f>
        <v>140</v>
      </c>
      <c r="K2374" t="str">
        <f>IFERROR(VLOOKUP('Ventas Pases'!$J2374,'Comisiones HEROIC'!$E$1:$F$6,2,0),"")</f>
        <v/>
      </c>
      <c r="L2374" s="5">
        <f>IF('Ventas Pases'!$D2374="Red HEROIC",IFERROR(VLOOKUP('Ventas Pases'!$G2374,'Comisiones HEROIC'!$A$1:$B$11,2,0),15),IF('Ventas Pases'!$D2374="Red HEROIC",15,0))</f>
        <v>15</v>
      </c>
      <c r="M2374">
        <f>IF(pases[[#This Row],[Días Visita]]&lt;7,0,IF(pases[[#This Row],[Días Visita]]&lt;9,1,IF(pases[[#This Row],[Días Visita]]="Ilimitados",0,2)))</f>
        <v>0</v>
      </c>
      <c r="N2374" s="5">
        <f>IF(AND('Ventas Pases'!$A2374="Fuera de Temporada",'Ventas Pases'!$B2374=2019,pases[[#This Row],[Modo de Compra]]="Paquete"),30,0)</f>
        <v>0</v>
      </c>
      <c r="O2374" s="5">
        <f>-SUMIF(lift[Número de pase],pases[[#This Row],[Numero de Pase]],lift[Costo])</f>
        <v>0</v>
      </c>
    </row>
    <row r="2375" spans="1:15" x14ac:dyDescent="0.25">
      <c r="A2375" t="s">
        <v>7</v>
      </c>
      <c r="B2375">
        <v>2019</v>
      </c>
      <c r="C2375">
        <v>43531</v>
      </c>
      <c r="D2375" t="s">
        <v>8</v>
      </c>
      <c r="E2375">
        <v>43526</v>
      </c>
      <c r="F2375">
        <v>2</v>
      </c>
      <c r="G2375" t="s">
        <v>9</v>
      </c>
      <c r="H2375" t="s">
        <v>2393</v>
      </c>
      <c r="I2375" s="5">
        <v>240</v>
      </c>
      <c r="J2375" s="5">
        <f>IFERROR('Ventas Pases'!$I2375/'Ventas Pases'!$F2375,"PASE")</f>
        <v>120</v>
      </c>
      <c r="K2375" t="str">
        <f>IFERROR(VLOOKUP('Ventas Pases'!$J2375,'Comisiones HEROIC'!$E$1:$F$6,2,0),"")</f>
        <v/>
      </c>
      <c r="L2375" s="5">
        <f>IF('Ventas Pases'!$D2375="Red HEROIC",IFERROR(VLOOKUP('Ventas Pases'!$G2375,'Comisiones HEROIC'!$A$1:$B$11,2,0),15),IF('Ventas Pases'!$D2375="Red HEROIC",15,0))</f>
        <v>0</v>
      </c>
      <c r="M2375">
        <f>IF(pases[[#This Row],[Días Visita]]&lt;7,0,IF(pases[[#This Row],[Días Visita]]&lt;9,1,IF(pases[[#This Row],[Días Visita]]="Ilimitados",0,2)))</f>
        <v>0</v>
      </c>
      <c r="N2375" s="5">
        <f>IF(AND('Ventas Pases'!$A2375="Fuera de Temporada",'Ventas Pases'!$B2375=2019,pases[[#This Row],[Modo de Compra]]="Paquete"),30,0)</f>
        <v>0</v>
      </c>
      <c r="O2375" s="5">
        <f>-SUMIF(lift[Número de pase],pases[[#This Row],[Numero de Pase]],lift[Costo])</f>
        <v>0</v>
      </c>
    </row>
    <row r="2376" spans="1:15" x14ac:dyDescent="0.25">
      <c r="A2376" t="s">
        <v>7</v>
      </c>
      <c r="B2376">
        <v>2018</v>
      </c>
      <c r="C2376">
        <v>43133</v>
      </c>
      <c r="D2376" t="s">
        <v>14</v>
      </c>
      <c r="E2376">
        <v>43143</v>
      </c>
      <c r="F2376">
        <v>5</v>
      </c>
      <c r="G2376" t="s">
        <v>27</v>
      </c>
      <c r="H2376" t="s">
        <v>2394</v>
      </c>
      <c r="I2376" s="5">
        <v>700</v>
      </c>
      <c r="J2376" s="5">
        <f>IFERROR('Ventas Pases'!$I2376/'Ventas Pases'!$F2376,"PASE")</f>
        <v>140</v>
      </c>
      <c r="K2376" t="str">
        <f>IFERROR(VLOOKUP('Ventas Pases'!$J2376,'Comisiones HEROIC'!$E$1:$F$6,2,0),"")</f>
        <v/>
      </c>
      <c r="L2376" s="5">
        <f>IF('Ventas Pases'!$D2376="Red HEROIC",IFERROR(VLOOKUP('Ventas Pases'!$G2376,'Comisiones HEROIC'!$A$1:$B$11,2,0),15),IF('Ventas Pases'!$D2376="Red HEROIC",15,0))</f>
        <v>15</v>
      </c>
      <c r="M2376">
        <f>IF(pases[[#This Row],[Días Visita]]&lt;7,0,IF(pases[[#This Row],[Días Visita]]&lt;9,1,IF(pases[[#This Row],[Días Visita]]="Ilimitados",0,2)))</f>
        <v>0</v>
      </c>
      <c r="N2376" s="5">
        <f>IF(AND('Ventas Pases'!$A2376="Fuera de Temporada",'Ventas Pases'!$B2376=2019,pases[[#This Row],[Modo de Compra]]="Paquete"),30,0)</f>
        <v>0</v>
      </c>
      <c r="O2376" s="5">
        <f>-SUMIF(lift[Número de pase],pases[[#This Row],[Numero de Pase]],lift[Costo])</f>
        <v>0</v>
      </c>
    </row>
    <row r="2377" spans="1:15" x14ac:dyDescent="0.25">
      <c r="A2377" t="s">
        <v>7</v>
      </c>
      <c r="B2377">
        <v>2019</v>
      </c>
      <c r="C2377">
        <v>43521</v>
      </c>
      <c r="D2377" t="s">
        <v>8</v>
      </c>
      <c r="E2377">
        <v>43530</v>
      </c>
      <c r="F2377">
        <v>1</v>
      </c>
      <c r="G2377" t="s">
        <v>9</v>
      </c>
      <c r="H2377" t="s">
        <v>2395</v>
      </c>
      <c r="I2377" s="5">
        <v>120</v>
      </c>
      <c r="J2377" s="5">
        <f>IFERROR('Ventas Pases'!$I2377/'Ventas Pases'!$F2377,"PASE")</f>
        <v>120</v>
      </c>
      <c r="K2377" t="str">
        <f>IFERROR(VLOOKUP('Ventas Pases'!$J2377,'Comisiones HEROIC'!$E$1:$F$6,2,0),"")</f>
        <v/>
      </c>
      <c r="L2377" s="5">
        <f>IF('Ventas Pases'!$D2377="Red HEROIC",IFERROR(VLOOKUP('Ventas Pases'!$G2377,'Comisiones HEROIC'!$A$1:$B$11,2,0),15),IF('Ventas Pases'!$D2377="Red HEROIC",15,0))</f>
        <v>0</v>
      </c>
      <c r="M2377">
        <f>IF(pases[[#This Row],[Días Visita]]&lt;7,0,IF(pases[[#This Row],[Días Visita]]&lt;9,1,IF(pases[[#This Row],[Días Visita]]="Ilimitados",0,2)))</f>
        <v>0</v>
      </c>
      <c r="N2377" s="5">
        <f>IF(AND('Ventas Pases'!$A2377="Fuera de Temporada",'Ventas Pases'!$B2377=2019,pases[[#This Row],[Modo de Compra]]="Paquete"),30,0)</f>
        <v>0</v>
      </c>
      <c r="O2377" s="5">
        <f>-SUMIF(lift[Número de pase],pases[[#This Row],[Numero de Pase]],lift[Costo])</f>
        <v>0</v>
      </c>
    </row>
    <row r="2378" spans="1:15" x14ac:dyDescent="0.25">
      <c r="A2378" t="s">
        <v>13</v>
      </c>
      <c r="B2378">
        <v>2019</v>
      </c>
      <c r="C2378">
        <v>43334</v>
      </c>
      <c r="D2378" t="s">
        <v>8</v>
      </c>
      <c r="E2378">
        <v>43305</v>
      </c>
      <c r="F2378">
        <v>3</v>
      </c>
      <c r="G2378" t="s">
        <v>9</v>
      </c>
      <c r="H2378" t="s">
        <v>2396</v>
      </c>
      <c r="I2378" s="5">
        <v>360</v>
      </c>
      <c r="J2378" s="5">
        <f>IFERROR('Ventas Pases'!$I2378/'Ventas Pases'!$F2378,"PASE")</f>
        <v>120</v>
      </c>
      <c r="K2378" t="str">
        <f>IFERROR(VLOOKUP('Ventas Pases'!$J2378,'Comisiones HEROIC'!$E$1:$F$6,2,0),"")</f>
        <v/>
      </c>
      <c r="L2378" s="5">
        <f>IF('Ventas Pases'!$D2378="Red HEROIC",IFERROR(VLOOKUP('Ventas Pases'!$G2378,'Comisiones HEROIC'!$A$1:$B$11,2,0),15),IF('Ventas Pases'!$D2378="Red HEROIC",15,0))</f>
        <v>0</v>
      </c>
      <c r="M2378">
        <f>IF(pases[[#This Row],[Días Visita]]&lt;7,0,IF(pases[[#This Row],[Días Visita]]&lt;9,1,IF(pases[[#This Row],[Días Visita]]="Ilimitados",0,2)))</f>
        <v>0</v>
      </c>
      <c r="N2378" s="5">
        <f>IF(AND('Ventas Pases'!$A2378="Fuera de Temporada",'Ventas Pases'!$B2378=2019,pases[[#This Row],[Modo de Compra]]="Paquete"),30,0)</f>
        <v>0</v>
      </c>
      <c r="O2378" s="5">
        <f>-SUMIF(lift[Número de pase],pases[[#This Row],[Numero de Pase]],lift[Costo])</f>
        <v>0</v>
      </c>
    </row>
    <row r="2379" spans="1:15" x14ac:dyDescent="0.25">
      <c r="A2379" t="s">
        <v>13</v>
      </c>
      <c r="B2379">
        <v>2019</v>
      </c>
      <c r="C2379">
        <v>43370</v>
      </c>
      <c r="D2379" t="s">
        <v>14</v>
      </c>
      <c r="E2379">
        <v>43308</v>
      </c>
      <c r="F2379">
        <v>3</v>
      </c>
      <c r="G2379" t="s">
        <v>19</v>
      </c>
      <c r="H2379" t="s">
        <v>2397</v>
      </c>
      <c r="I2379" s="5">
        <v>420</v>
      </c>
      <c r="J2379" s="5">
        <f>IFERROR('Ventas Pases'!$I2379/'Ventas Pases'!$F2379,"PASE")</f>
        <v>140</v>
      </c>
      <c r="K2379" t="str">
        <f>IFERROR(VLOOKUP('Ventas Pases'!$J2379,'Comisiones HEROIC'!$E$1:$F$6,2,0),"")</f>
        <v/>
      </c>
      <c r="L2379" s="5">
        <f>IF('Ventas Pases'!$D2379="Red HEROIC",IFERROR(VLOOKUP('Ventas Pases'!$G2379,'Comisiones HEROIC'!$A$1:$B$11,2,0),15),IF('Ventas Pases'!$D2379="Red HEROIC",15,0))</f>
        <v>15</v>
      </c>
      <c r="M2379">
        <f>IF(pases[[#This Row],[Días Visita]]&lt;7,0,IF(pases[[#This Row],[Días Visita]]&lt;9,1,IF(pases[[#This Row],[Días Visita]]="Ilimitados",0,2)))</f>
        <v>0</v>
      </c>
      <c r="N2379" s="5">
        <f>IF(AND('Ventas Pases'!$A2379="Fuera de Temporada",'Ventas Pases'!$B2379=2019,pases[[#This Row],[Modo de Compra]]="Paquete"),30,0)</f>
        <v>0</v>
      </c>
      <c r="O2379" s="5">
        <f>-SUMIF(lift[Número de pase],pases[[#This Row],[Numero de Pase]],lift[Costo])</f>
        <v>0</v>
      </c>
    </row>
    <row r="2380" spans="1:15" x14ac:dyDescent="0.25">
      <c r="A2380" t="s">
        <v>7</v>
      </c>
      <c r="B2380">
        <v>2018</v>
      </c>
      <c r="C2380">
        <v>43450</v>
      </c>
      <c r="D2380" t="s">
        <v>8</v>
      </c>
      <c r="E2380">
        <v>43092</v>
      </c>
      <c r="F2380">
        <v>4</v>
      </c>
      <c r="G2380" t="s">
        <v>9</v>
      </c>
      <c r="H2380" t="s">
        <v>2398</v>
      </c>
      <c r="I2380" s="5">
        <v>480</v>
      </c>
      <c r="J2380" s="5">
        <f>IFERROR('Ventas Pases'!$I2380/'Ventas Pases'!$F2380,"PASE")</f>
        <v>120</v>
      </c>
      <c r="K2380" t="str">
        <f>IFERROR(VLOOKUP('Ventas Pases'!$J2380,'Comisiones HEROIC'!$E$1:$F$6,2,0),"")</f>
        <v/>
      </c>
      <c r="L2380" s="5">
        <f>IF('Ventas Pases'!$D2380="Red HEROIC",IFERROR(VLOOKUP('Ventas Pases'!$G2380,'Comisiones HEROIC'!$A$1:$B$11,2,0),15),IF('Ventas Pases'!$D2380="Red HEROIC",15,0))</f>
        <v>0</v>
      </c>
      <c r="M2380">
        <f>IF(pases[[#This Row],[Días Visita]]&lt;7,0,IF(pases[[#This Row],[Días Visita]]&lt;9,1,IF(pases[[#This Row],[Días Visita]]="Ilimitados",0,2)))</f>
        <v>0</v>
      </c>
      <c r="N2380" s="5">
        <f>IF(AND('Ventas Pases'!$A2380="Fuera de Temporada",'Ventas Pases'!$B2380=2019,pases[[#This Row],[Modo de Compra]]="Paquete"),30,0)</f>
        <v>0</v>
      </c>
      <c r="O2380" s="5">
        <f>-SUMIF(lift[Número de pase],pases[[#This Row],[Numero de Pase]],lift[Costo])</f>
        <v>0</v>
      </c>
    </row>
    <row r="2381" spans="1:15" x14ac:dyDescent="0.25">
      <c r="A2381" t="s">
        <v>7</v>
      </c>
      <c r="B2381">
        <v>2019</v>
      </c>
      <c r="C2381">
        <v>43485</v>
      </c>
      <c r="D2381" t="s">
        <v>17</v>
      </c>
      <c r="E2381">
        <v>43547</v>
      </c>
      <c r="F2381">
        <v>2</v>
      </c>
      <c r="G2381" t="s">
        <v>9</v>
      </c>
      <c r="H2381" t="s">
        <v>2399</v>
      </c>
      <c r="I2381" s="5">
        <v>220</v>
      </c>
      <c r="J2381" s="5">
        <f>IFERROR('Ventas Pases'!$I2381/'Ventas Pases'!$F2381,"PASE")</f>
        <v>110</v>
      </c>
      <c r="K2381" t="str">
        <f>IFERROR(VLOOKUP('Ventas Pases'!$J2381,'Comisiones HEROIC'!$E$1:$F$6,2,0),"")</f>
        <v>Elton Hotel</v>
      </c>
      <c r="L2381" s="5">
        <f>IF('Ventas Pases'!$D2381="Red HEROIC",IFERROR(VLOOKUP('Ventas Pases'!$G2381,'Comisiones HEROIC'!$A$1:$B$11,2,0),15),IF('Ventas Pases'!$D2381="Red HEROIC",15,0))</f>
        <v>0</v>
      </c>
      <c r="M2381">
        <f>IF(pases[[#This Row],[Días Visita]]&lt;7,0,IF(pases[[#This Row],[Días Visita]]&lt;9,1,IF(pases[[#This Row],[Días Visita]]="Ilimitados",0,2)))</f>
        <v>0</v>
      </c>
      <c r="N2381" s="5">
        <f>IF(AND('Ventas Pases'!$A2381="Fuera de Temporada",'Ventas Pases'!$B2381=2019,pases[[#This Row],[Modo de Compra]]="Paquete"),30,0)</f>
        <v>0</v>
      </c>
      <c r="O2381" s="5">
        <f>-SUMIF(lift[Número de pase],pases[[#This Row],[Numero de Pase]],lift[Costo])</f>
        <v>0</v>
      </c>
    </row>
    <row r="2382" spans="1:15" x14ac:dyDescent="0.25">
      <c r="A2382" t="s">
        <v>7</v>
      </c>
      <c r="B2382">
        <v>2018</v>
      </c>
      <c r="C2382">
        <v>43437</v>
      </c>
      <c r="D2382" t="s">
        <v>14</v>
      </c>
      <c r="E2382">
        <v>43107</v>
      </c>
      <c r="F2382">
        <v>5</v>
      </c>
      <c r="G2382" t="s">
        <v>19</v>
      </c>
      <c r="H2382" t="s">
        <v>2400</v>
      </c>
      <c r="I2382" s="5">
        <v>700</v>
      </c>
      <c r="J2382" s="5">
        <f>IFERROR('Ventas Pases'!$I2382/'Ventas Pases'!$F2382,"PASE")</f>
        <v>140</v>
      </c>
      <c r="K2382" t="str">
        <f>IFERROR(VLOOKUP('Ventas Pases'!$J2382,'Comisiones HEROIC'!$E$1:$F$6,2,0),"")</f>
        <v/>
      </c>
      <c r="L2382" s="5">
        <f>IF('Ventas Pases'!$D2382="Red HEROIC",IFERROR(VLOOKUP('Ventas Pases'!$G2382,'Comisiones HEROIC'!$A$1:$B$11,2,0),15),IF('Ventas Pases'!$D2382="Red HEROIC",15,0))</f>
        <v>15</v>
      </c>
      <c r="M2382">
        <f>IF(pases[[#This Row],[Días Visita]]&lt;7,0,IF(pases[[#This Row],[Días Visita]]&lt;9,1,IF(pases[[#This Row],[Días Visita]]="Ilimitados",0,2)))</f>
        <v>0</v>
      </c>
      <c r="N2382" s="5">
        <f>IF(AND('Ventas Pases'!$A2382="Fuera de Temporada",'Ventas Pases'!$B2382=2019,pases[[#This Row],[Modo de Compra]]="Paquete"),30,0)</f>
        <v>0</v>
      </c>
      <c r="O2382" s="5">
        <f>-SUMIF(lift[Número de pase],pases[[#This Row],[Numero de Pase]],lift[Costo])</f>
        <v>0</v>
      </c>
    </row>
    <row r="2383" spans="1:15" x14ac:dyDescent="0.25">
      <c r="A2383" t="s">
        <v>13</v>
      </c>
      <c r="B2383">
        <v>2019</v>
      </c>
      <c r="C2383">
        <v>43333</v>
      </c>
      <c r="D2383" t="s">
        <v>14</v>
      </c>
      <c r="E2383">
        <v>43231</v>
      </c>
      <c r="F2383">
        <v>7</v>
      </c>
      <c r="G2383" t="s">
        <v>33</v>
      </c>
      <c r="H2383" t="s">
        <v>2401</v>
      </c>
      <c r="I2383" s="5">
        <v>980</v>
      </c>
      <c r="J2383" s="5">
        <f>IFERROR('Ventas Pases'!$I2383/'Ventas Pases'!$F2383,"PASE")</f>
        <v>140</v>
      </c>
      <c r="K2383" t="str">
        <f>IFERROR(VLOOKUP('Ventas Pases'!$J2383,'Comisiones HEROIC'!$E$1:$F$6,2,0),"")</f>
        <v/>
      </c>
      <c r="L2383" s="5">
        <f>IF('Ventas Pases'!$D2383="Red HEROIC",IFERROR(VLOOKUP('Ventas Pases'!$G2383,'Comisiones HEROIC'!$A$1:$B$11,2,0),15),IF('Ventas Pases'!$D2383="Red HEROIC",15,0))</f>
        <v>15</v>
      </c>
      <c r="M2383">
        <f>IF(pases[[#This Row],[Días Visita]]&lt;7,0,IF(pases[[#This Row],[Días Visita]]&lt;9,1,IF(pases[[#This Row],[Días Visita]]="Ilimitados",0,2)))</f>
        <v>1</v>
      </c>
      <c r="N2383" s="5">
        <f>IF(AND('Ventas Pases'!$A2383="Fuera de Temporada",'Ventas Pases'!$B2383=2019,pases[[#This Row],[Modo de Compra]]="Paquete"),30,0)</f>
        <v>0</v>
      </c>
      <c r="O2383" s="5">
        <f>-SUMIF(lift[Número de pase],pases[[#This Row],[Numero de Pase]],lift[Costo])</f>
        <v>0</v>
      </c>
    </row>
    <row r="2384" spans="1:15" x14ac:dyDescent="0.25">
      <c r="A2384" t="s">
        <v>7</v>
      </c>
      <c r="B2384">
        <v>2019</v>
      </c>
      <c r="C2384">
        <v>43512</v>
      </c>
      <c r="D2384" t="s">
        <v>14</v>
      </c>
      <c r="E2384">
        <v>43537</v>
      </c>
      <c r="F2384">
        <v>3</v>
      </c>
      <c r="G2384" t="s">
        <v>15</v>
      </c>
      <c r="H2384" t="s">
        <v>2402</v>
      </c>
      <c r="I2384" s="5">
        <v>420</v>
      </c>
      <c r="J2384" s="5">
        <f>IFERROR('Ventas Pases'!$I2384/'Ventas Pases'!$F2384,"PASE")</f>
        <v>140</v>
      </c>
      <c r="K2384" t="str">
        <f>IFERROR(VLOOKUP('Ventas Pases'!$J2384,'Comisiones HEROIC'!$E$1:$F$6,2,0),"")</f>
        <v/>
      </c>
      <c r="L2384" s="5">
        <f>IF('Ventas Pases'!$D2384="Red HEROIC",IFERROR(VLOOKUP('Ventas Pases'!$G2384,'Comisiones HEROIC'!$A$1:$B$11,2,0),15),IF('Ventas Pases'!$D2384="Red HEROIC",15,0))</f>
        <v>12</v>
      </c>
      <c r="M2384">
        <f>IF(pases[[#This Row],[Días Visita]]&lt;7,0,IF(pases[[#This Row],[Días Visita]]&lt;9,1,IF(pases[[#This Row],[Días Visita]]="Ilimitados",0,2)))</f>
        <v>0</v>
      </c>
      <c r="N2384" s="5">
        <f>IF(AND('Ventas Pases'!$A2384="Fuera de Temporada",'Ventas Pases'!$B2384=2019,pases[[#This Row],[Modo de Compra]]="Paquete"),30,0)</f>
        <v>0</v>
      </c>
      <c r="O2384" s="5">
        <f>-SUMIF(lift[Número de pase],pases[[#This Row],[Numero de Pase]],lift[Costo])</f>
        <v>0</v>
      </c>
    </row>
    <row r="2385" spans="1:15" x14ac:dyDescent="0.25">
      <c r="A2385" t="s">
        <v>7</v>
      </c>
      <c r="B2385">
        <v>2019</v>
      </c>
      <c r="C2385">
        <v>43449</v>
      </c>
      <c r="D2385" t="s">
        <v>8</v>
      </c>
      <c r="E2385">
        <v>43419</v>
      </c>
      <c r="F2385" t="s">
        <v>11</v>
      </c>
      <c r="G2385" t="s">
        <v>9</v>
      </c>
      <c r="H2385" t="s">
        <v>2403</v>
      </c>
      <c r="I2385" s="5">
        <v>1950</v>
      </c>
      <c r="J2385" s="5" t="str">
        <f>IFERROR('Ventas Pases'!$I2385/'Ventas Pases'!$F2385,"PASE")</f>
        <v>PASE</v>
      </c>
      <c r="K2385" t="str">
        <f>IFERROR(VLOOKUP('Ventas Pases'!$J2385,'Comisiones HEROIC'!$E$1:$F$6,2,0),"")</f>
        <v/>
      </c>
      <c r="L2385" s="5">
        <f>IF('Ventas Pases'!$D2385="Red HEROIC",IFERROR(VLOOKUP('Ventas Pases'!$G2385,'Comisiones HEROIC'!$A$1:$B$11,2,0),15),IF('Ventas Pases'!$D2385="Red HEROIC",15,0))</f>
        <v>0</v>
      </c>
      <c r="M2385">
        <f>IF(pases[[#This Row],[Días Visita]]&lt;7,0,IF(pases[[#This Row],[Días Visita]]&lt;9,1,IF(pases[[#This Row],[Días Visita]]="Ilimitados",0,2)))</f>
        <v>0</v>
      </c>
      <c r="N2385" s="5">
        <f>IF(AND('Ventas Pases'!$A2385="Fuera de Temporada",'Ventas Pases'!$B2385=2019,pases[[#This Row],[Modo de Compra]]="Paquete"),30,0)</f>
        <v>0</v>
      </c>
      <c r="O2385" s="5">
        <f>-SUMIF(lift[Número de pase],pases[[#This Row],[Numero de Pase]],lift[Costo])</f>
        <v>-460</v>
      </c>
    </row>
    <row r="2386" spans="1:15" x14ac:dyDescent="0.25">
      <c r="A2386" t="s">
        <v>13</v>
      </c>
      <c r="B2386">
        <v>2018</v>
      </c>
      <c r="C2386">
        <v>43215</v>
      </c>
      <c r="D2386" t="s">
        <v>60</v>
      </c>
      <c r="E2386">
        <v>42837</v>
      </c>
      <c r="F2386">
        <v>5</v>
      </c>
      <c r="G2386" t="s">
        <v>9</v>
      </c>
      <c r="H2386" t="s">
        <v>2404</v>
      </c>
      <c r="I2386" s="5">
        <v>600</v>
      </c>
      <c r="J2386" s="5">
        <f>IFERROR('Ventas Pases'!$I2386/'Ventas Pases'!$F2386,"PASE")</f>
        <v>120</v>
      </c>
      <c r="K2386" t="str">
        <f>IFERROR(VLOOKUP('Ventas Pases'!$J2386,'Comisiones HEROIC'!$E$1:$F$6,2,0),"")</f>
        <v/>
      </c>
      <c r="L2386" s="5">
        <f>IF('Ventas Pases'!$D2386="Red HEROIC",IFERROR(VLOOKUP('Ventas Pases'!$G2386,'Comisiones HEROIC'!$A$1:$B$11,2,0),15),IF('Ventas Pases'!$D2386="Red HEROIC",15,0))</f>
        <v>0</v>
      </c>
      <c r="M2386">
        <f>IF(pases[[#This Row],[Días Visita]]&lt;7,0,IF(pases[[#This Row],[Días Visita]]&lt;9,1,IF(pases[[#This Row],[Días Visita]]="Ilimitados",0,2)))</f>
        <v>0</v>
      </c>
      <c r="N2386" s="5">
        <f>IF(AND('Ventas Pases'!$A2386="Fuera de Temporada",'Ventas Pases'!$B2386=2019,pases[[#This Row],[Modo de Compra]]="Paquete"),30,0)</f>
        <v>0</v>
      </c>
      <c r="O2386" s="5">
        <f>-SUMIF(lift[Número de pase],pases[[#This Row],[Numero de Pase]],lift[Costo])</f>
        <v>0</v>
      </c>
    </row>
    <row r="2387" spans="1:15" x14ac:dyDescent="0.25">
      <c r="A2387" t="s">
        <v>7</v>
      </c>
      <c r="B2387">
        <v>2019</v>
      </c>
      <c r="C2387">
        <v>43501</v>
      </c>
      <c r="D2387" t="s">
        <v>8</v>
      </c>
      <c r="E2387">
        <v>43419</v>
      </c>
      <c r="F2387" t="s">
        <v>11</v>
      </c>
      <c r="G2387" t="s">
        <v>9</v>
      </c>
      <c r="H2387" t="s">
        <v>2405</v>
      </c>
      <c r="I2387" s="5">
        <v>1950</v>
      </c>
      <c r="J2387" s="5" t="str">
        <f>IFERROR('Ventas Pases'!$I2387/'Ventas Pases'!$F2387,"PASE")</f>
        <v>PASE</v>
      </c>
      <c r="K2387" t="str">
        <f>IFERROR(VLOOKUP('Ventas Pases'!$J2387,'Comisiones HEROIC'!$E$1:$F$6,2,0),"")</f>
        <v/>
      </c>
      <c r="L2387" s="5">
        <f>IF('Ventas Pases'!$D2387="Red HEROIC",IFERROR(VLOOKUP('Ventas Pases'!$G2387,'Comisiones HEROIC'!$A$1:$B$11,2,0),15),IF('Ventas Pases'!$D2387="Red HEROIC",15,0))</f>
        <v>0</v>
      </c>
      <c r="M2387">
        <f>IF(pases[[#This Row],[Días Visita]]&lt;7,0,IF(pases[[#This Row],[Días Visita]]&lt;9,1,IF(pases[[#This Row],[Días Visita]]="Ilimitados",0,2)))</f>
        <v>0</v>
      </c>
      <c r="N2387" s="5">
        <f>IF(AND('Ventas Pases'!$A2387="Fuera de Temporada",'Ventas Pases'!$B2387=2019,pases[[#This Row],[Modo de Compra]]="Paquete"),30,0)</f>
        <v>0</v>
      </c>
      <c r="O2387" s="5">
        <f>-SUMIF(lift[Número de pase],pases[[#This Row],[Numero de Pase]],lift[Costo])</f>
        <v>-552</v>
      </c>
    </row>
    <row r="2388" spans="1:15" x14ac:dyDescent="0.25">
      <c r="A2388" t="s">
        <v>7</v>
      </c>
      <c r="B2388">
        <v>2018</v>
      </c>
      <c r="C2388">
        <v>43106</v>
      </c>
      <c r="D2388" t="s">
        <v>8</v>
      </c>
      <c r="E2388">
        <v>43155</v>
      </c>
      <c r="F2388">
        <v>1</v>
      </c>
      <c r="G2388" t="s">
        <v>9</v>
      </c>
      <c r="H2388" t="s">
        <v>2406</v>
      </c>
      <c r="I2388" s="5">
        <v>120</v>
      </c>
      <c r="J2388" s="5">
        <f>IFERROR('Ventas Pases'!$I2388/'Ventas Pases'!$F2388,"PASE")</f>
        <v>120</v>
      </c>
      <c r="K2388" t="str">
        <f>IFERROR(VLOOKUP('Ventas Pases'!$J2388,'Comisiones HEROIC'!$E$1:$F$6,2,0),"")</f>
        <v/>
      </c>
      <c r="L2388" s="5">
        <f>IF('Ventas Pases'!$D2388="Red HEROIC",IFERROR(VLOOKUP('Ventas Pases'!$G2388,'Comisiones HEROIC'!$A$1:$B$11,2,0),15),IF('Ventas Pases'!$D2388="Red HEROIC",15,0))</f>
        <v>0</v>
      </c>
      <c r="M2388">
        <f>IF(pases[[#This Row],[Días Visita]]&lt;7,0,IF(pases[[#This Row],[Días Visita]]&lt;9,1,IF(pases[[#This Row],[Días Visita]]="Ilimitados",0,2)))</f>
        <v>0</v>
      </c>
      <c r="N2388" s="5">
        <f>IF(AND('Ventas Pases'!$A2388="Fuera de Temporada",'Ventas Pases'!$B2388=2019,pases[[#This Row],[Modo de Compra]]="Paquete"),30,0)</f>
        <v>0</v>
      </c>
      <c r="O2388" s="5">
        <f>-SUMIF(lift[Número de pase],pases[[#This Row],[Numero de Pase]],lift[Costo])</f>
        <v>0</v>
      </c>
    </row>
    <row r="2389" spans="1:15" x14ac:dyDescent="0.25">
      <c r="A2389" t="s">
        <v>13</v>
      </c>
      <c r="B2389">
        <v>2019</v>
      </c>
      <c r="C2389">
        <v>43286</v>
      </c>
      <c r="D2389" t="s">
        <v>17</v>
      </c>
      <c r="E2389">
        <v>43270</v>
      </c>
      <c r="F2389">
        <v>7</v>
      </c>
      <c r="G2389" t="s">
        <v>9</v>
      </c>
      <c r="H2389" t="s">
        <v>2407</v>
      </c>
      <c r="I2389" s="5">
        <v>770</v>
      </c>
      <c r="J2389" s="5">
        <f>IFERROR('Ventas Pases'!$I2389/'Ventas Pases'!$F2389,"PASE")</f>
        <v>110</v>
      </c>
      <c r="K2389" t="str">
        <f>IFERROR(VLOOKUP('Ventas Pases'!$J2389,'Comisiones HEROIC'!$E$1:$F$6,2,0),"")</f>
        <v>Elton Hotel</v>
      </c>
      <c r="L2389" s="5">
        <f>IF('Ventas Pases'!$D2389="Red HEROIC",IFERROR(VLOOKUP('Ventas Pases'!$G2389,'Comisiones HEROIC'!$A$1:$B$11,2,0),15),IF('Ventas Pases'!$D2389="Red HEROIC",15,0))</f>
        <v>0</v>
      </c>
      <c r="M2389">
        <f>IF(pases[[#This Row],[Días Visita]]&lt;7,0,IF(pases[[#This Row],[Días Visita]]&lt;9,1,IF(pases[[#This Row],[Días Visita]]="Ilimitados",0,2)))</f>
        <v>1</v>
      </c>
      <c r="N2389" s="5">
        <f>IF(AND('Ventas Pases'!$A2389="Fuera de Temporada",'Ventas Pases'!$B2389=2019,pases[[#This Row],[Modo de Compra]]="Paquete"),30,0)</f>
        <v>30</v>
      </c>
      <c r="O2389" s="5">
        <f>-SUMIF(lift[Número de pase],pases[[#This Row],[Numero de Pase]],lift[Costo])</f>
        <v>0</v>
      </c>
    </row>
    <row r="2390" spans="1:15" x14ac:dyDescent="0.25">
      <c r="A2390" t="s">
        <v>7</v>
      </c>
      <c r="B2390">
        <v>2018</v>
      </c>
      <c r="C2390">
        <v>43184</v>
      </c>
      <c r="D2390" t="s">
        <v>60</v>
      </c>
      <c r="E2390">
        <v>43179</v>
      </c>
      <c r="F2390">
        <v>6</v>
      </c>
      <c r="G2390" t="s">
        <v>9</v>
      </c>
      <c r="H2390" t="s">
        <v>2408</v>
      </c>
      <c r="I2390" s="5">
        <v>720</v>
      </c>
      <c r="J2390" s="5">
        <f>IFERROR('Ventas Pases'!$I2390/'Ventas Pases'!$F2390,"PASE")</f>
        <v>120</v>
      </c>
      <c r="K2390" t="str">
        <f>IFERROR(VLOOKUP('Ventas Pases'!$J2390,'Comisiones HEROIC'!$E$1:$F$6,2,0),"")</f>
        <v/>
      </c>
      <c r="L2390" s="5">
        <f>IF('Ventas Pases'!$D2390="Red HEROIC",IFERROR(VLOOKUP('Ventas Pases'!$G2390,'Comisiones HEROIC'!$A$1:$B$11,2,0),15),IF('Ventas Pases'!$D2390="Red HEROIC",15,0))</f>
        <v>0</v>
      </c>
      <c r="M2390">
        <f>IF(pases[[#This Row],[Días Visita]]&lt;7,0,IF(pases[[#This Row],[Días Visita]]&lt;9,1,IF(pases[[#This Row],[Días Visita]]="Ilimitados",0,2)))</f>
        <v>0</v>
      </c>
      <c r="N2390" s="5">
        <f>IF(AND('Ventas Pases'!$A2390="Fuera de Temporada",'Ventas Pases'!$B2390=2019,pases[[#This Row],[Modo de Compra]]="Paquete"),30,0)</f>
        <v>0</v>
      </c>
      <c r="O2390" s="5">
        <f>-SUMIF(lift[Número de pase],pases[[#This Row],[Numero de Pase]],lift[Costo])</f>
        <v>0</v>
      </c>
    </row>
    <row r="2391" spans="1:15" x14ac:dyDescent="0.25">
      <c r="A2391" t="s">
        <v>7</v>
      </c>
      <c r="B2391">
        <v>2018</v>
      </c>
      <c r="C2391">
        <v>43463</v>
      </c>
      <c r="D2391" t="s">
        <v>60</v>
      </c>
      <c r="E2391">
        <v>43125</v>
      </c>
      <c r="F2391">
        <v>4</v>
      </c>
      <c r="G2391" t="s">
        <v>9</v>
      </c>
      <c r="H2391" t="s">
        <v>2409</v>
      </c>
      <c r="I2391" s="5">
        <v>480</v>
      </c>
      <c r="J2391" s="5">
        <f>IFERROR('Ventas Pases'!$I2391/'Ventas Pases'!$F2391,"PASE")</f>
        <v>120</v>
      </c>
      <c r="K2391" t="str">
        <f>IFERROR(VLOOKUP('Ventas Pases'!$J2391,'Comisiones HEROIC'!$E$1:$F$6,2,0),"")</f>
        <v/>
      </c>
      <c r="L2391" s="5">
        <f>IF('Ventas Pases'!$D2391="Red HEROIC",IFERROR(VLOOKUP('Ventas Pases'!$G2391,'Comisiones HEROIC'!$A$1:$B$11,2,0),15),IF('Ventas Pases'!$D2391="Red HEROIC",15,0))</f>
        <v>0</v>
      </c>
      <c r="M2391">
        <f>IF(pases[[#This Row],[Días Visita]]&lt;7,0,IF(pases[[#This Row],[Días Visita]]&lt;9,1,IF(pases[[#This Row],[Días Visita]]="Ilimitados",0,2)))</f>
        <v>0</v>
      </c>
      <c r="N2391" s="5">
        <f>IF(AND('Ventas Pases'!$A2391="Fuera de Temporada",'Ventas Pases'!$B2391=2019,pases[[#This Row],[Modo de Compra]]="Paquete"),30,0)</f>
        <v>0</v>
      </c>
      <c r="O2391" s="5">
        <f>-SUMIF(lift[Número de pase],pases[[#This Row],[Numero de Pase]],lift[Costo])</f>
        <v>0</v>
      </c>
    </row>
    <row r="2392" spans="1:15" x14ac:dyDescent="0.25">
      <c r="A2392" t="s">
        <v>7</v>
      </c>
      <c r="B2392">
        <v>2019</v>
      </c>
      <c r="C2392">
        <v>43490</v>
      </c>
      <c r="D2392" t="s">
        <v>17</v>
      </c>
      <c r="E2392">
        <v>43529</v>
      </c>
      <c r="F2392">
        <v>1</v>
      </c>
      <c r="G2392" t="s">
        <v>9</v>
      </c>
      <c r="H2392" t="s">
        <v>2410</v>
      </c>
      <c r="I2392" s="5">
        <v>105</v>
      </c>
      <c r="J2392" s="5">
        <f>IFERROR('Ventas Pases'!$I2392/'Ventas Pases'!$F2392,"PASE")</f>
        <v>105</v>
      </c>
      <c r="K2392" t="str">
        <f>IFERROR(VLOOKUP('Ventas Pases'!$J2392,'Comisiones HEROIC'!$E$1:$F$6,2,0),"")</f>
        <v>OI Hotels</v>
      </c>
      <c r="L2392" s="5">
        <f>IF('Ventas Pases'!$D2392="Red HEROIC",IFERROR(VLOOKUP('Ventas Pases'!$G2392,'Comisiones HEROIC'!$A$1:$B$11,2,0),15),IF('Ventas Pases'!$D2392="Red HEROIC",15,0))</f>
        <v>0</v>
      </c>
      <c r="M2392">
        <f>IF(pases[[#This Row],[Días Visita]]&lt;7,0,IF(pases[[#This Row],[Días Visita]]&lt;9,1,IF(pases[[#This Row],[Días Visita]]="Ilimitados",0,2)))</f>
        <v>0</v>
      </c>
      <c r="N2392" s="5">
        <f>IF(AND('Ventas Pases'!$A2392="Fuera de Temporada",'Ventas Pases'!$B2392=2019,pases[[#This Row],[Modo de Compra]]="Paquete"),30,0)</f>
        <v>0</v>
      </c>
      <c r="O2392" s="5">
        <f>-SUMIF(lift[Número de pase],pases[[#This Row],[Numero de Pase]],lift[Costo])</f>
        <v>0</v>
      </c>
    </row>
    <row r="2393" spans="1:15" x14ac:dyDescent="0.25">
      <c r="A2393" t="s">
        <v>7</v>
      </c>
      <c r="B2393">
        <v>2018</v>
      </c>
      <c r="C2393">
        <v>43442</v>
      </c>
      <c r="D2393" t="s">
        <v>60</v>
      </c>
      <c r="E2393">
        <v>43104</v>
      </c>
      <c r="F2393">
        <v>6</v>
      </c>
      <c r="G2393" t="s">
        <v>9</v>
      </c>
      <c r="H2393" t="s">
        <v>2411</v>
      </c>
      <c r="I2393" s="5">
        <v>720</v>
      </c>
      <c r="J2393" s="5">
        <f>IFERROR('Ventas Pases'!$I2393/'Ventas Pases'!$F2393,"PASE")</f>
        <v>120</v>
      </c>
      <c r="K2393" t="str">
        <f>IFERROR(VLOOKUP('Ventas Pases'!$J2393,'Comisiones HEROIC'!$E$1:$F$6,2,0),"")</f>
        <v/>
      </c>
      <c r="L2393" s="5">
        <f>IF('Ventas Pases'!$D2393="Red HEROIC",IFERROR(VLOOKUP('Ventas Pases'!$G2393,'Comisiones HEROIC'!$A$1:$B$11,2,0),15),IF('Ventas Pases'!$D2393="Red HEROIC",15,0))</f>
        <v>0</v>
      </c>
      <c r="M2393">
        <f>IF(pases[[#This Row],[Días Visita]]&lt;7,0,IF(pases[[#This Row],[Días Visita]]&lt;9,1,IF(pases[[#This Row],[Días Visita]]="Ilimitados",0,2)))</f>
        <v>0</v>
      </c>
      <c r="N2393" s="5">
        <f>IF(AND('Ventas Pases'!$A2393="Fuera de Temporada",'Ventas Pases'!$B2393=2019,pases[[#This Row],[Modo de Compra]]="Paquete"),30,0)</f>
        <v>0</v>
      </c>
      <c r="O2393" s="5">
        <f>-SUMIF(lift[Número de pase],pases[[#This Row],[Numero de Pase]],lift[Costo])</f>
        <v>0</v>
      </c>
    </row>
    <row r="2394" spans="1:15" x14ac:dyDescent="0.25">
      <c r="A2394" t="s">
        <v>7</v>
      </c>
      <c r="B2394">
        <v>2018</v>
      </c>
      <c r="C2394">
        <v>43180</v>
      </c>
      <c r="D2394" t="s">
        <v>8</v>
      </c>
      <c r="E2394">
        <v>43174</v>
      </c>
      <c r="F2394">
        <v>1</v>
      </c>
      <c r="G2394" t="s">
        <v>9</v>
      </c>
      <c r="H2394" t="s">
        <v>2412</v>
      </c>
      <c r="I2394" s="5">
        <v>120</v>
      </c>
      <c r="J2394" s="5">
        <f>IFERROR('Ventas Pases'!$I2394/'Ventas Pases'!$F2394,"PASE")</f>
        <v>120</v>
      </c>
      <c r="K2394" t="str">
        <f>IFERROR(VLOOKUP('Ventas Pases'!$J2394,'Comisiones HEROIC'!$E$1:$F$6,2,0),"")</f>
        <v/>
      </c>
      <c r="L2394" s="5">
        <f>IF('Ventas Pases'!$D2394="Red HEROIC",IFERROR(VLOOKUP('Ventas Pases'!$G2394,'Comisiones HEROIC'!$A$1:$B$11,2,0),15),IF('Ventas Pases'!$D2394="Red HEROIC",15,0))</f>
        <v>0</v>
      </c>
      <c r="M2394">
        <f>IF(pases[[#This Row],[Días Visita]]&lt;7,0,IF(pases[[#This Row],[Días Visita]]&lt;9,1,IF(pases[[#This Row],[Días Visita]]="Ilimitados",0,2)))</f>
        <v>0</v>
      </c>
      <c r="N2394" s="5">
        <f>IF(AND('Ventas Pases'!$A2394="Fuera de Temporada",'Ventas Pases'!$B2394=2019,pases[[#This Row],[Modo de Compra]]="Paquete"),30,0)</f>
        <v>0</v>
      </c>
      <c r="O2394" s="5">
        <f>-SUMIF(lift[Número de pase],pases[[#This Row],[Numero de Pase]],lift[Costo])</f>
        <v>0</v>
      </c>
    </row>
    <row r="2395" spans="1:15" x14ac:dyDescent="0.25">
      <c r="A2395" t="s">
        <v>7</v>
      </c>
      <c r="B2395">
        <v>2019</v>
      </c>
      <c r="C2395">
        <v>43514</v>
      </c>
      <c r="D2395" t="s">
        <v>8</v>
      </c>
      <c r="E2395">
        <v>43536</v>
      </c>
      <c r="F2395">
        <v>1</v>
      </c>
      <c r="G2395" t="s">
        <v>9</v>
      </c>
      <c r="H2395" t="s">
        <v>2413</v>
      </c>
      <c r="I2395" s="5">
        <v>120</v>
      </c>
      <c r="J2395" s="5">
        <f>IFERROR('Ventas Pases'!$I2395/'Ventas Pases'!$F2395,"PASE")</f>
        <v>120</v>
      </c>
      <c r="K2395" t="str">
        <f>IFERROR(VLOOKUP('Ventas Pases'!$J2395,'Comisiones HEROIC'!$E$1:$F$6,2,0),"")</f>
        <v/>
      </c>
      <c r="L2395" s="5">
        <f>IF('Ventas Pases'!$D2395="Red HEROIC",IFERROR(VLOOKUP('Ventas Pases'!$G2395,'Comisiones HEROIC'!$A$1:$B$11,2,0),15),IF('Ventas Pases'!$D2395="Red HEROIC",15,0))</f>
        <v>0</v>
      </c>
      <c r="M2395">
        <f>IF(pases[[#This Row],[Días Visita]]&lt;7,0,IF(pases[[#This Row],[Días Visita]]&lt;9,1,IF(pases[[#This Row],[Días Visita]]="Ilimitados",0,2)))</f>
        <v>0</v>
      </c>
      <c r="N2395" s="5">
        <f>IF(AND('Ventas Pases'!$A2395="Fuera de Temporada",'Ventas Pases'!$B2395=2019,pases[[#This Row],[Modo de Compra]]="Paquete"),30,0)</f>
        <v>0</v>
      </c>
      <c r="O2395" s="5">
        <f>-SUMIF(lift[Número de pase],pases[[#This Row],[Numero de Pase]],lift[Costo])</f>
        <v>0</v>
      </c>
    </row>
    <row r="2396" spans="1:15" x14ac:dyDescent="0.25">
      <c r="A2396" t="s">
        <v>7</v>
      </c>
      <c r="B2396">
        <v>2019</v>
      </c>
      <c r="C2396">
        <v>43439</v>
      </c>
      <c r="D2396" t="s">
        <v>8</v>
      </c>
      <c r="E2396">
        <v>43419</v>
      </c>
      <c r="F2396" t="s">
        <v>11</v>
      </c>
      <c r="G2396" t="s">
        <v>9</v>
      </c>
      <c r="H2396" t="s">
        <v>2414</v>
      </c>
      <c r="I2396" s="5">
        <v>1950</v>
      </c>
      <c r="J2396" s="5" t="str">
        <f>IFERROR('Ventas Pases'!$I2396/'Ventas Pases'!$F2396,"PASE")</f>
        <v>PASE</v>
      </c>
      <c r="K2396" t="str">
        <f>IFERROR(VLOOKUP('Ventas Pases'!$J2396,'Comisiones HEROIC'!$E$1:$F$6,2,0),"")</f>
        <v/>
      </c>
      <c r="L2396" s="5">
        <f>IF('Ventas Pases'!$D2396="Red HEROIC",IFERROR(VLOOKUP('Ventas Pases'!$G2396,'Comisiones HEROIC'!$A$1:$B$11,2,0),15),IF('Ventas Pases'!$D2396="Red HEROIC",15,0))</f>
        <v>0</v>
      </c>
      <c r="M2396">
        <f>IF(pases[[#This Row],[Días Visita]]&lt;7,0,IF(pases[[#This Row],[Días Visita]]&lt;9,1,IF(pases[[#This Row],[Días Visita]]="Ilimitados",0,2)))</f>
        <v>0</v>
      </c>
      <c r="N2396" s="5">
        <f>IF(AND('Ventas Pases'!$A2396="Fuera de Temporada",'Ventas Pases'!$B2396=2019,pases[[#This Row],[Modo de Compra]]="Paquete"),30,0)</f>
        <v>0</v>
      </c>
      <c r="O2396" s="5">
        <f>-SUMIF(lift[Número de pase],pases[[#This Row],[Numero de Pase]],lift[Costo])</f>
        <v>-552</v>
      </c>
    </row>
    <row r="2397" spans="1:15" x14ac:dyDescent="0.25">
      <c r="A2397" t="s">
        <v>13</v>
      </c>
      <c r="B2397">
        <v>2018</v>
      </c>
      <c r="C2397">
        <v>43264</v>
      </c>
      <c r="D2397" t="s">
        <v>17</v>
      </c>
      <c r="E2397">
        <v>42868</v>
      </c>
      <c r="F2397">
        <v>5</v>
      </c>
      <c r="G2397" t="s">
        <v>9</v>
      </c>
      <c r="H2397" t="s">
        <v>2415</v>
      </c>
      <c r="I2397" s="5">
        <v>550</v>
      </c>
      <c r="J2397" s="5">
        <f>IFERROR('Ventas Pases'!$I2397/'Ventas Pases'!$F2397,"PASE")</f>
        <v>110</v>
      </c>
      <c r="K2397" t="str">
        <f>IFERROR(VLOOKUP('Ventas Pases'!$J2397,'Comisiones HEROIC'!$E$1:$F$6,2,0),"")</f>
        <v>Elton Hotel</v>
      </c>
      <c r="L2397" s="5">
        <f>IF('Ventas Pases'!$D2397="Red HEROIC",IFERROR(VLOOKUP('Ventas Pases'!$G2397,'Comisiones HEROIC'!$A$1:$B$11,2,0),15),IF('Ventas Pases'!$D2397="Red HEROIC",15,0))</f>
        <v>0</v>
      </c>
      <c r="M2397">
        <f>IF(pases[[#This Row],[Días Visita]]&lt;7,0,IF(pases[[#This Row],[Días Visita]]&lt;9,1,IF(pases[[#This Row],[Días Visita]]="Ilimitados",0,2)))</f>
        <v>0</v>
      </c>
      <c r="N2397" s="5">
        <f>IF(AND('Ventas Pases'!$A2397="Fuera de Temporada",'Ventas Pases'!$B2397=2019,pases[[#This Row],[Modo de Compra]]="Paquete"),30,0)</f>
        <v>0</v>
      </c>
      <c r="O2397" s="5">
        <f>-SUMIF(lift[Número de pase],pases[[#This Row],[Numero de Pase]],lift[Costo])</f>
        <v>0</v>
      </c>
    </row>
    <row r="2398" spans="1:15" x14ac:dyDescent="0.25">
      <c r="A2398" t="s">
        <v>7</v>
      </c>
      <c r="B2398">
        <v>2019</v>
      </c>
      <c r="C2398">
        <v>43537</v>
      </c>
      <c r="D2398" t="s">
        <v>8</v>
      </c>
      <c r="E2398">
        <v>43419</v>
      </c>
      <c r="F2398" t="s">
        <v>11</v>
      </c>
      <c r="G2398" t="s">
        <v>9</v>
      </c>
      <c r="H2398" t="s">
        <v>2416</v>
      </c>
      <c r="I2398" s="5">
        <v>1950</v>
      </c>
      <c r="J2398" s="5" t="str">
        <f>IFERROR('Ventas Pases'!$I2398/'Ventas Pases'!$F2398,"PASE")</f>
        <v>PASE</v>
      </c>
      <c r="K2398" t="str">
        <f>IFERROR(VLOOKUP('Ventas Pases'!$J2398,'Comisiones HEROIC'!$E$1:$F$6,2,0),"")</f>
        <v/>
      </c>
      <c r="L2398" s="5">
        <f>IF('Ventas Pases'!$D2398="Red HEROIC",IFERROR(VLOOKUP('Ventas Pases'!$G2398,'Comisiones HEROIC'!$A$1:$B$11,2,0),15),IF('Ventas Pases'!$D2398="Red HEROIC",15,0))</f>
        <v>0</v>
      </c>
      <c r="M2398">
        <f>IF(pases[[#This Row],[Días Visita]]&lt;7,0,IF(pases[[#This Row],[Días Visita]]&lt;9,1,IF(pases[[#This Row],[Días Visita]]="Ilimitados",0,2)))</f>
        <v>0</v>
      </c>
      <c r="N2398" s="5">
        <f>IF(AND('Ventas Pases'!$A2398="Fuera de Temporada",'Ventas Pases'!$B2398=2019,pases[[#This Row],[Modo de Compra]]="Paquete"),30,0)</f>
        <v>0</v>
      </c>
      <c r="O2398" s="5">
        <f>-SUMIF(lift[Número de pase],pases[[#This Row],[Numero de Pase]],lift[Costo])</f>
        <v>-184</v>
      </c>
    </row>
    <row r="2399" spans="1:15" x14ac:dyDescent="0.25">
      <c r="A2399" t="s">
        <v>13</v>
      </c>
      <c r="B2399">
        <v>2019</v>
      </c>
      <c r="C2399">
        <v>43300</v>
      </c>
      <c r="D2399" t="s">
        <v>14</v>
      </c>
      <c r="E2399">
        <v>43306</v>
      </c>
      <c r="F2399">
        <v>9</v>
      </c>
      <c r="G2399" t="s">
        <v>19</v>
      </c>
      <c r="H2399" t="s">
        <v>2417</v>
      </c>
      <c r="I2399" s="5">
        <v>1260</v>
      </c>
      <c r="J2399" s="5">
        <f>IFERROR('Ventas Pases'!$I2399/'Ventas Pases'!$F2399,"PASE")</f>
        <v>140</v>
      </c>
      <c r="K2399" t="str">
        <f>IFERROR(VLOOKUP('Ventas Pases'!$J2399,'Comisiones HEROIC'!$E$1:$F$6,2,0),"")</f>
        <v/>
      </c>
      <c r="L2399" s="5">
        <f>IF('Ventas Pases'!$D2399="Red HEROIC",IFERROR(VLOOKUP('Ventas Pases'!$G2399,'Comisiones HEROIC'!$A$1:$B$11,2,0),15),IF('Ventas Pases'!$D2399="Red HEROIC",15,0))</f>
        <v>15</v>
      </c>
      <c r="M2399">
        <f>IF(pases[[#This Row],[Días Visita]]&lt;7,0,IF(pases[[#This Row],[Días Visita]]&lt;9,1,IF(pases[[#This Row],[Días Visita]]="Ilimitados",0,2)))</f>
        <v>2</v>
      </c>
      <c r="N2399" s="5">
        <f>IF(AND('Ventas Pases'!$A2399="Fuera de Temporada",'Ventas Pases'!$B2399=2019,pases[[#This Row],[Modo de Compra]]="Paquete"),30,0)</f>
        <v>0</v>
      </c>
      <c r="O2399" s="5">
        <f>-SUMIF(lift[Número de pase],pases[[#This Row],[Numero de Pase]],lift[Costo])</f>
        <v>0</v>
      </c>
    </row>
    <row r="2400" spans="1:15" x14ac:dyDescent="0.25">
      <c r="A2400" t="s">
        <v>13</v>
      </c>
      <c r="B2400">
        <v>2018</v>
      </c>
      <c r="C2400">
        <v>43245</v>
      </c>
      <c r="D2400" t="s">
        <v>17</v>
      </c>
      <c r="E2400">
        <v>42834</v>
      </c>
      <c r="F2400">
        <v>7</v>
      </c>
      <c r="G2400" t="s">
        <v>9</v>
      </c>
      <c r="H2400" t="s">
        <v>2418</v>
      </c>
      <c r="I2400" s="5">
        <v>770</v>
      </c>
      <c r="J2400" s="5">
        <f>IFERROR('Ventas Pases'!$I2400/'Ventas Pases'!$F2400,"PASE")</f>
        <v>110</v>
      </c>
      <c r="K2400" t="str">
        <f>IFERROR(VLOOKUP('Ventas Pases'!$J2400,'Comisiones HEROIC'!$E$1:$F$6,2,0),"")</f>
        <v>Elton Hotel</v>
      </c>
      <c r="L2400" s="5">
        <f>IF('Ventas Pases'!$D2400="Red HEROIC",IFERROR(VLOOKUP('Ventas Pases'!$G2400,'Comisiones HEROIC'!$A$1:$B$11,2,0),15),IF('Ventas Pases'!$D2400="Red HEROIC",15,0))</f>
        <v>0</v>
      </c>
      <c r="M2400">
        <f>IF(pases[[#This Row],[Días Visita]]&lt;7,0,IF(pases[[#This Row],[Días Visita]]&lt;9,1,IF(pases[[#This Row],[Días Visita]]="Ilimitados",0,2)))</f>
        <v>1</v>
      </c>
      <c r="N2400" s="5">
        <f>IF(AND('Ventas Pases'!$A2400="Fuera de Temporada",'Ventas Pases'!$B2400=2019,pases[[#This Row],[Modo de Compra]]="Paquete"),30,0)</f>
        <v>0</v>
      </c>
      <c r="O2400" s="5">
        <f>-SUMIF(lift[Número de pase],pases[[#This Row],[Numero de Pase]],lift[Costo])</f>
        <v>0</v>
      </c>
    </row>
    <row r="2401" spans="1:15" x14ac:dyDescent="0.25">
      <c r="A2401" t="s">
        <v>7</v>
      </c>
      <c r="B2401">
        <v>2018</v>
      </c>
      <c r="C2401">
        <v>43160</v>
      </c>
      <c r="D2401" t="s">
        <v>14</v>
      </c>
      <c r="E2401">
        <v>43171</v>
      </c>
      <c r="F2401">
        <v>9</v>
      </c>
      <c r="G2401" t="s">
        <v>33</v>
      </c>
      <c r="H2401" t="s">
        <v>2419</v>
      </c>
      <c r="I2401" s="5">
        <v>1260</v>
      </c>
      <c r="J2401" s="5">
        <f>IFERROR('Ventas Pases'!$I2401/'Ventas Pases'!$F2401,"PASE")</f>
        <v>140</v>
      </c>
      <c r="K2401" t="str">
        <f>IFERROR(VLOOKUP('Ventas Pases'!$J2401,'Comisiones HEROIC'!$E$1:$F$6,2,0),"")</f>
        <v/>
      </c>
      <c r="L2401" s="5">
        <f>IF('Ventas Pases'!$D2401="Red HEROIC",IFERROR(VLOOKUP('Ventas Pases'!$G2401,'Comisiones HEROIC'!$A$1:$B$11,2,0),15),IF('Ventas Pases'!$D2401="Red HEROIC",15,0))</f>
        <v>15</v>
      </c>
      <c r="M2401">
        <f>IF(pases[[#This Row],[Días Visita]]&lt;7,0,IF(pases[[#This Row],[Días Visita]]&lt;9,1,IF(pases[[#This Row],[Días Visita]]="Ilimitados",0,2)))</f>
        <v>2</v>
      </c>
      <c r="N2401" s="5">
        <f>IF(AND('Ventas Pases'!$A2401="Fuera de Temporada",'Ventas Pases'!$B2401=2019,pases[[#This Row],[Modo de Compra]]="Paquete"),30,0)</f>
        <v>0</v>
      </c>
      <c r="O2401" s="5">
        <f>-SUMIF(lift[Número de pase],pases[[#This Row],[Numero de Pase]],lift[Costo])</f>
        <v>0</v>
      </c>
    </row>
    <row r="2402" spans="1:15" x14ac:dyDescent="0.25">
      <c r="A2402" t="s">
        <v>7</v>
      </c>
      <c r="B2402">
        <v>2019</v>
      </c>
      <c r="C2402">
        <v>43454</v>
      </c>
      <c r="D2402" t="s">
        <v>60</v>
      </c>
      <c r="E2402">
        <v>43504</v>
      </c>
      <c r="F2402">
        <v>8</v>
      </c>
      <c r="G2402" t="s">
        <v>9</v>
      </c>
      <c r="H2402" t="s">
        <v>2420</v>
      </c>
      <c r="I2402" s="5">
        <v>960</v>
      </c>
      <c r="J2402" s="5">
        <f>IFERROR('Ventas Pases'!$I2402/'Ventas Pases'!$F2402,"PASE")</f>
        <v>120</v>
      </c>
      <c r="K2402" t="str">
        <f>IFERROR(VLOOKUP('Ventas Pases'!$J2402,'Comisiones HEROIC'!$E$1:$F$6,2,0),"")</f>
        <v/>
      </c>
      <c r="L2402" s="5">
        <f>IF('Ventas Pases'!$D2402="Red HEROIC",IFERROR(VLOOKUP('Ventas Pases'!$G2402,'Comisiones HEROIC'!$A$1:$B$11,2,0),15),IF('Ventas Pases'!$D2402="Red HEROIC",15,0))</f>
        <v>0</v>
      </c>
      <c r="M2402">
        <f>IF(pases[[#This Row],[Días Visita]]&lt;7,0,IF(pases[[#This Row],[Días Visita]]&lt;9,1,IF(pases[[#This Row],[Días Visita]]="Ilimitados",0,2)))</f>
        <v>1</v>
      </c>
      <c r="N2402" s="5">
        <f>IF(AND('Ventas Pases'!$A2402="Fuera de Temporada",'Ventas Pases'!$B2402=2019,pases[[#This Row],[Modo de Compra]]="Paquete"),30,0)</f>
        <v>0</v>
      </c>
      <c r="O2402" s="5">
        <f>-SUMIF(lift[Número de pase],pases[[#This Row],[Numero de Pase]],lift[Costo])</f>
        <v>0</v>
      </c>
    </row>
    <row r="2403" spans="1:15" x14ac:dyDescent="0.25">
      <c r="A2403" t="s">
        <v>7</v>
      </c>
      <c r="B2403">
        <v>2019</v>
      </c>
      <c r="C2403">
        <v>43423</v>
      </c>
      <c r="D2403" t="s">
        <v>8</v>
      </c>
      <c r="E2403">
        <v>43461</v>
      </c>
      <c r="F2403">
        <v>6</v>
      </c>
      <c r="G2403" t="s">
        <v>9</v>
      </c>
      <c r="H2403" t="s">
        <v>2421</v>
      </c>
      <c r="I2403" s="5">
        <v>720</v>
      </c>
      <c r="J2403" s="5">
        <f>IFERROR('Ventas Pases'!$I2403/'Ventas Pases'!$F2403,"PASE")</f>
        <v>120</v>
      </c>
      <c r="K2403" t="str">
        <f>IFERROR(VLOOKUP('Ventas Pases'!$J2403,'Comisiones HEROIC'!$E$1:$F$6,2,0),"")</f>
        <v/>
      </c>
      <c r="L2403" s="5">
        <f>IF('Ventas Pases'!$D2403="Red HEROIC",IFERROR(VLOOKUP('Ventas Pases'!$G2403,'Comisiones HEROIC'!$A$1:$B$11,2,0),15),IF('Ventas Pases'!$D2403="Red HEROIC",15,0))</f>
        <v>0</v>
      </c>
      <c r="M2403">
        <f>IF(pases[[#This Row],[Días Visita]]&lt;7,0,IF(pases[[#This Row],[Días Visita]]&lt;9,1,IF(pases[[#This Row],[Días Visita]]="Ilimitados",0,2)))</f>
        <v>0</v>
      </c>
      <c r="N2403" s="5">
        <f>IF(AND('Ventas Pases'!$A2403="Fuera de Temporada",'Ventas Pases'!$B2403=2019,pases[[#This Row],[Modo de Compra]]="Paquete"),30,0)</f>
        <v>0</v>
      </c>
      <c r="O2403" s="5">
        <f>-SUMIF(lift[Número de pase],pases[[#This Row],[Numero de Pase]],lift[Costo])</f>
        <v>0</v>
      </c>
    </row>
    <row r="2404" spans="1:15" x14ac:dyDescent="0.25">
      <c r="A2404" t="s">
        <v>7</v>
      </c>
      <c r="B2404">
        <v>2019</v>
      </c>
      <c r="C2404">
        <v>43512</v>
      </c>
      <c r="D2404" t="s">
        <v>8</v>
      </c>
      <c r="E2404">
        <v>43419</v>
      </c>
      <c r="F2404" t="s">
        <v>11</v>
      </c>
      <c r="G2404" t="s">
        <v>9</v>
      </c>
      <c r="H2404" t="s">
        <v>2422</v>
      </c>
      <c r="I2404" s="5">
        <v>1950</v>
      </c>
      <c r="J2404" s="5" t="str">
        <f>IFERROR('Ventas Pases'!$I2404/'Ventas Pases'!$F2404,"PASE")</f>
        <v>PASE</v>
      </c>
      <c r="K2404" t="str">
        <f>IFERROR(VLOOKUP('Ventas Pases'!$J2404,'Comisiones HEROIC'!$E$1:$F$6,2,0),"")</f>
        <v/>
      </c>
      <c r="L2404" s="5">
        <f>IF('Ventas Pases'!$D2404="Red HEROIC",IFERROR(VLOOKUP('Ventas Pases'!$G2404,'Comisiones HEROIC'!$A$1:$B$11,2,0),15),IF('Ventas Pases'!$D2404="Red HEROIC",15,0))</f>
        <v>0</v>
      </c>
      <c r="M2404">
        <f>IF(pases[[#This Row],[Días Visita]]&lt;7,0,IF(pases[[#This Row],[Días Visita]]&lt;9,1,IF(pases[[#This Row],[Días Visita]]="Ilimitados",0,2)))</f>
        <v>0</v>
      </c>
      <c r="N2404" s="5">
        <f>IF(AND('Ventas Pases'!$A2404="Fuera de Temporada",'Ventas Pases'!$B2404=2019,pases[[#This Row],[Modo de Compra]]="Paquete"),30,0)</f>
        <v>0</v>
      </c>
      <c r="O2404" s="5">
        <f>-SUMIF(lift[Número de pase],pases[[#This Row],[Numero de Pase]],lift[Costo])</f>
        <v>-368</v>
      </c>
    </row>
    <row r="2405" spans="1:15" x14ac:dyDescent="0.25">
      <c r="A2405" t="s">
        <v>13</v>
      </c>
      <c r="B2405">
        <v>2019</v>
      </c>
      <c r="C2405">
        <v>43268</v>
      </c>
      <c r="D2405" t="s">
        <v>17</v>
      </c>
      <c r="E2405">
        <v>43284</v>
      </c>
      <c r="F2405">
        <v>5</v>
      </c>
      <c r="G2405" t="s">
        <v>9</v>
      </c>
      <c r="H2405" t="s">
        <v>2423</v>
      </c>
      <c r="I2405" s="5">
        <v>525</v>
      </c>
      <c r="J2405" s="5">
        <f>IFERROR('Ventas Pases'!$I2405/'Ventas Pases'!$F2405,"PASE")</f>
        <v>105</v>
      </c>
      <c r="K2405" t="str">
        <f>IFERROR(VLOOKUP('Ventas Pases'!$J2405,'Comisiones HEROIC'!$E$1:$F$6,2,0),"")</f>
        <v>OI Hotels</v>
      </c>
      <c r="L2405" s="5">
        <f>IF('Ventas Pases'!$D2405="Red HEROIC",IFERROR(VLOOKUP('Ventas Pases'!$G2405,'Comisiones HEROIC'!$A$1:$B$11,2,0),15),IF('Ventas Pases'!$D2405="Red HEROIC",15,0))</f>
        <v>0</v>
      </c>
      <c r="M2405">
        <f>IF(pases[[#This Row],[Días Visita]]&lt;7,0,IF(pases[[#This Row],[Días Visita]]&lt;9,1,IF(pases[[#This Row],[Días Visita]]="Ilimitados",0,2)))</f>
        <v>0</v>
      </c>
      <c r="N2405" s="5">
        <f>IF(AND('Ventas Pases'!$A2405="Fuera de Temporada",'Ventas Pases'!$B2405=2019,pases[[#This Row],[Modo de Compra]]="Paquete"),30,0)</f>
        <v>30</v>
      </c>
      <c r="O2405" s="5">
        <f>-SUMIF(lift[Número de pase],pases[[#This Row],[Numero de Pase]],lift[Costo])</f>
        <v>0</v>
      </c>
    </row>
    <row r="2406" spans="1:15" x14ac:dyDescent="0.25">
      <c r="A2406" t="s">
        <v>7</v>
      </c>
      <c r="B2406">
        <v>2018</v>
      </c>
      <c r="C2406">
        <v>43126</v>
      </c>
      <c r="D2406" t="s">
        <v>60</v>
      </c>
      <c r="E2406">
        <v>43119</v>
      </c>
      <c r="F2406">
        <v>9</v>
      </c>
      <c r="G2406" t="s">
        <v>9</v>
      </c>
      <c r="H2406" t="s">
        <v>2424</v>
      </c>
      <c r="I2406" s="5">
        <v>1080</v>
      </c>
      <c r="J2406" s="5">
        <f>IFERROR('Ventas Pases'!$I2406/'Ventas Pases'!$F2406,"PASE")</f>
        <v>120</v>
      </c>
      <c r="K2406" t="str">
        <f>IFERROR(VLOOKUP('Ventas Pases'!$J2406,'Comisiones HEROIC'!$E$1:$F$6,2,0),"")</f>
        <v/>
      </c>
      <c r="L2406" s="5">
        <f>IF('Ventas Pases'!$D2406="Red HEROIC",IFERROR(VLOOKUP('Ventas Pases'!$G2406,'Comisiones HEROIC'!$A$1:$B$11,2,0),15),IF('Ventas Pases'!$D2406="Red HEROIC",15,0))</f>
        <v>0</v>
      </c>
      <c r="M2406">
        <f>IF(pases[[#This Row],[Días Visita]]&lt;7,0,IF(pases[[#This Row],[Días Visita]]&lt;9,1,IF(pases[[#This Row],[Días Visita]]="Ilimitados",0,2)))</f>
        <v>2</v>
      </c>
      <c r="N2406" s="5">
        <f>IF(AND('Ventas Pases'!$A2406="Fuera de Temporada",'Ventas Pases'!$B2406=2019,pases[[#This Row],[Modo de Compra]]="Paquete"),30,0)</f>
        <v>0</v>
      </c>
      <c r="O2406" s="5">
        <f>-SUMIF(lift[Número de pase],pases[[#This Row],[Numero de Pase]],lift[Costo])</f>
        <v>0</v>
      </c>
    </row>
    <row r="2407" spans="1:15" x14ac:dyDescent="0.25">
      <c r="A2407" t="s">
        <v>7</v>
      </c>
      <c r="B2407">
        <v>2018</v>
      </c>
      <c r="C2407">
        <v>43103</v>
      </c>
      <c r="D2407" t="s">
        <v>8</v>
      </c>
      <c r="E2407">
        <v>43054</v>
      </c>
      <c r="F2407" t="s">
        <v>11</v>
      </c>
      <c r="G2407" t="s">
        <v>9</v>
      </c>
      <c r="H2407" t="s">
        <v>2425</v>
      </c>
      <c r="I2407" s="5">
        <v>1950</v>
      </c>
      <c r="J2407" s="5" t="str">
        <f>IFERROR('Ventas Pases'!$I2407/'Ventas Pases'!$F2407,"PASE")</f>
        <v>PASE</v>
      </c>
      <c r="K2407" t="str">
        <f>IFERROR(VLOOKUP('Ventas Pases'!$J2407,'Comisiones HEROIC'!$E$1:$F$6,2,0),"")</f>
        <v/>
      </c>
      <c r="L2407" s="5">
        <f>IF('Ventas Pases'!$D2407="Red HEROIC",IFERROR(VLOOKUP('Ventas Pases'!$G2407,'Comisiones HEROIC'!$A$1:$B$11,2,0),15),IF('Ventas Pases'!$D2407="Red HEROIC",15,0))</f>
        <v>0</v>
      </c>
      <c r="M2407">
        <f>IF(pases[[#This Row],[Días Visita]]&lt;7,0,IF(pases[[#This Row],[Días Visita]]&lt;9,1,IF(pases[[#This Row],[Días Visita]]="Ilimitados",0,2)))</f>
        <v>0</v>
      </c>
      <c r="N2407" s="5">
        <f>IF(AND('Ventas Pases'!$A2407="Fuera de Temporada",'Ventas Pases'!$B2407=2019,pases[[#This Row],[Modo de Compra]]="Paquete"),30,0)</f>
        <v>0</v>
      </c>
      <c r="O2407" s="5">
        <f>-SUMIF(lift[Número de pase],pases[[#This Row],[Numero de Pase]],lift[Costo])</f>
        <v>0</v>
      </c>
    </row>
    <row r="2408" spans="1:15" x14ac:dyDescent="0.25">
      <c r="A2408" t="s">
        <v>7</v>
      </c>
      <c r="B2408">
        <v>2019</v>
      </c>
      <c r="C2408">
        <v>43519</v>
      </c>
      <c r="D2408" t="s">
        <v>14</v>
      </c>
      <c r="E2408">
        <v>43526</v>
      </c>
      <c r="F2408">
        <v>2</v>
      </c>
      <c r="G2408" t="s">
        <v>19</v>
      </c>
      <c r="H2408" t="s">
        <v>2426</v>
      </c>
      <c r="I2408" s="5">
        <v>280</v>
      </c>
      <c r="J2408" s="5">
        <f>IFERROR('Ventas Pases'!$I2408/'Ventas Pases'!$F2408,"PASE")</f>
        <v>140</v>
      </c>
      <c r="K2408" t="str">
        <f>IFERROR(VLOOKUP('Ventas Pases'!$J2408,'Comisiones HEROIC'!$E$1:$F$6,2,0),"")</f>
        <v/>
      </c>
      <c r="L2408" s="5">
        <f>IF('Ventas Pases'!$D2408="Red HEROIC",IFERROR(VLOOKUP('Ventas Pases'!$G2408,'Comisiones HEROIC'!$A$1:$B$11,2,0),15),IF('Ventas Pases'!$D2408="Red HEROIC",15,0))</f>
        <v>15</v>
      </c>
      <c r="M2408">
        <f>IF(pases[[#This Row],[Días Visita]]&lt;7,0,IF(pases[[#This Row],[Días Visita]]&lt;9,1,IF(pases[[#This Row],[Días Visita]]="Ilimitados",0,2)))</f>
        <v>0</v>
      </c>
      <c r="N2408" s="5">
        <f>IF(AND('Ventas Pases'!$A2408="Fuera de Temporada",'Ventas Pases'!$B2408=2019,pases[[#This Row],[Modo de Compra]]="Paquete"),30,0)</f>
        <v>0</v>
      </c>
      <c r="O2408" s="5">
        <f>-SUMIF(lift[Número de pase],pases[[#This Row],[Numero de Pase]],lift[Costo])</f>
        <v>0</v>
      </c>
    </row>
    <row r="2409" spans="1:15" x14ac:dyDescent="0.25">
      <c r="A2409" t="s">
        <v>7</v>
      </c>
      <c r="B2409">
        <v>2018</v>
      </c>
      <c r="C2409">
        <v>43153</v>
      </c>
      <c r="D2409" t="s">
        <v>14</v>
      </c>
      <c r="E2409">
        <v>43146</v>
      </c>
      <c r="F2409">
        <v>9</v>
      </c>
      <c r="G2409" t="s">
        <v>27</v>
      </c>
      <c r="H2409" t="s">
        <v>2427</v>
      </c>
      <c r="I2409" s="5">
        <v>1260</v>
      </c>
      <c r="J2409" s="5">
        <f>IFERROR('Ventas Pases'!$I2409/'Ventas Pases'!$F2409,"PASE")</f>
        <v>140</v>
      </c>
      <c r="K2409" t="str">
        <f>IFERROR(VLOOKUP('Ventas Pases'!$J2409,'Comisiones HEROIC'!$E$1:$F$6,2,0),"")</f>
        <v/>
      </c>
      <c r="L2409" s="5">
        <f>IF('Ventas Pases'!$D2409="Red HEROIC",IFERROR(VLOOKUP('Ventas Pases'!$G2409,'Comisiones HEROIC'!$A$1:$B$11,2,0),15),IF('Ventas Pases'!$D2409="Red HEROIC",15,0))</f>
        <v>15</v>
      </c>
      <c r="M2409">
        <f>IF(pases[[#This Row],[Días Visita]]&lt;7,0,IF(pases[[#This Row],[Días Visita]]&lt;9,1,IF(pases[[#This Row],[Días Visita]]="Ilimitados",0,2)))</f>
        <v>2</v>
      </c>
      <c r="N2409" s="5">
        <f>IF(AND('Ventas Pases'!$A2409="Fuera de Temporada",'Ventas Pases'!$B2409=2019,pases[[#This Row],[Modo de Compra]]="Paquete"),30,0)</f>
        <v>0</v>
      </c>
      <c r="O2409" s="5">
        <f>-SUMIF(lift[Número de pase],pases[[#This Row],[Numero de Pase]],lift[Costo])</f>
        <v>0</v>
      </c>
    </row>
    <row r="2410" spans="1:15" x14ac:dyDescent="0.25">
      <c r="A2410" t="s">
        <v>13</v>
      </c>
      <c r="B2410">
        <v>2019</v>
      </c>
      <c r="C2410">
        <v>43282</v>
      </c>
      <c r="D2410" t="s">
        <v>8</v>
      </c>
      <c r="E2410">
        <v>43310</v>
      </c>
      <c r="F2410">
        <v>6</v>
      </c>
      <c r="G2410" t="s">
        <v>9</v>
      </c>
      <c r="H2410" t="s">
        <v>2428</v>
      </c>
      <c r="I2410" s="5">
        <v>720</v>
      </c>
      <c r="J2410" s="5">
        <f>IFERROR('Ventas Pases'!$I2410/'Ventas Pases'!$F2410,"PASE")</f>
        <v>120</v>
      </c>
      <c r="K2410" t="str">
        <f>IFERROR(VLOOKUP('Ventas Pases'!$J2410,'Comisiones HEROIC'!$E$1:$F$6,2,0),"")</f>
        <v/>
      </c>
      <c r="L2410" s="5">
        <f>IF('Ventas Pases'!$D2410="Red HEROIC",IFERROR(VLOOKUP('Ventas Pases'!$G2410,'Comisiones HEROIC'!$A$1:$B$11,2,0),15),IF('Ventas Pases'!$D2410="Red HEROIC",15,0))</f>
        <v>0</v>
      </c>
      <c r="M2410">
        <f>IF(pases[[#This Row],[Días Visita]]&lt;7,0,IF(pases[[#This Row],[Días Visita]]&lt;9,1,IF(pases[[#This Row],[Días Visita]]="Ilimitados",0,2)))</f>
        <v>0</v>
      </c>
      <c r="N2410" s="5">
        <f>IF(AND('Ventas Pases'!$A2410="Fuera de Temporada",'Ventas Pases'!$B2410=2019,pases[[#This Row],[Modo de Compra]]="Paquete"),30,0)</f>
        <v>0</v>
      </c>
      <c r="O2410" s="5">
        <f>-SUMIF(lift[Número de pase],pases[[#This Row],[Numero de Pase]],lift[Costo])</f>
        <v>0</v>
      </c>
    </row>
    <row r="2411" spans="1:15" x14ac:dyDescent="0.25">
      <c r="A2411" t="s">
        <v>7</v>
      </c>
      <c r="B2411">
        <v>2018</v>
      </c>
      <c r="C2411">
        <v>43151</v>
      </c>
      <c r="D2411" t="s">
        <v>8</v>
      </c>
      <c r="E2411">
        <v>43178</v>
      </c>
      <c r="F2411">
        <v>3</v>
      </c>
      <c r="G2411" t="s">
        <v>9</v>
      </c>
      <c r="H2411" t="s">
        <v>2429</v>
      </c>
      <c r="I2411" s="5">
        <v>360</v>
      </c>
      <c r="J2411" s="5">
        <f>IFERROR('Ventas Pases'!$I2411/'Ventas Pases'!$F2411,"PASE")</f>
        <v>120</v>
      </c>
      <c r="K2411" t="str">
        <f>IFERROR(VLOOKUP('Ventas Pases'!$J2411,'Comisiones HEROIC'!$E$1:$F$6,2,0),"")</f>
        <v/>
      </c>
      <c r="L2411" s="5">
        <f>IF('Ventas Pases'!$D2411="Red HEROIC",IFERROR(VLOOKUP('Ventas Pases'!$G2411,'Comisiones HEROIC'!$A$1:$B$11,2,0),15),IF('Ventas Pases'!$D2411="Red HEROIC",15,0))</f>
        <v>0</v>
      </c>
      <c r="M2411">
        <f>IF(pases[[#This Row],[Días Visita]]&lt;7,0,IF(pases[[#This Row],[Días Visita]]&lt;9,1,IF(pases[[#This Row],[Días Visita]]="Ilimitados",0,2)))</f>
        <v>0</v>
      </c>
      <c r="N2411" s="5">
        <f>IF(AND('Ventas Pases'!$A2411="Fuera de Temporada",'Ventas Pases'!$B2411=2019,pases[[#This Row],[Modo de Compra]]="Paquete"),30,0)</f>
        <v>0</v>
      </c>
      <c r="O2411" s="5">
        <f>-SUMIF(lift[Número de pase],pases[[#This Row],[Numero de Pase]],lift[Costo])</f>
        <v>0</v>
      </c>
    </row>
    <row r="2412" spans="1:15" x14ac:dyDescent="0.25">
      <c r="A2412" t="s">
        <v>13</v>
      </c>
      <c r="B2412">
        <v>2019</v>
      </c>
      <c r="C2412">
        <v>43358</v>
      </c>
      <c r="D2412" t="s">
        <v>8</v>
      </c>
      <c r="E2412">
        <v>43419</v>
      </c>
      <c r="F2412" t="s">
        <v>11</v>
      </c>
      <c r="G2412" t="s">
        <v>9</v>
      </c>
      <c r="H2412" t="s">
        <v>2430</v>
      </c>
      <c r="I2412" s="5">
        <v>1950</v>
      </c>
      <c r="J2412" s="5" t="str">
        <f>IFERROR('Ventas Pases'!$I2412/'Ventas Pases'!$F2412,"PASE")</f>
        <v>PASE</v>
      </c>
      <c r="K2412" t="str">
        <f>IFERROR(VLOOKUP('Ventas Pases'!$J2412,'Comisiones HEROIC'!$E$1:$F$6,2,0),"")</f>
        <v/>
      </c>
      <c r="L2412" s="5">
        <f>IF('Ventas Pases'!$D2412="Red HEROIC",IFERROR(VLOOKUP('Ventas Pases'!$G2412,'Comisiones HEROIC'!$A$1:$B$11,2,0),15),IF('Ventas Pases'!$D2412="Red HEROIC",15,0))</f>
        <v>0</v>
      </c>
      <c r="M2412">
        <f>IF(pases[[#This Row],[Días Visita]]&lt;7,0,IF(pases[[#This Row],[Días Visita]]&lt;9,1,IF(pases[[#This Row],[Días Visita]]="Ilimitados",0,2)))</f>
        <v>0</v>
      </c>
      <c r="N2412" s="5">
        <f>IF(AND('Ventas Pases'!$A2412="Fuera de Temporada",'Ventas Pases'!$B2412=2019,pases[[#This Row],[Modo de Compra]]="Paquete"),30,0)</f>
        <v>0</v>
      </c>
      <c r="O2412" s="5">
        <f>-SUMIF(lift[Número de pase],pases[[#This Row],[Numero de Pase]],lift[Costo])</f>
        <v>-184</v>
      </c>
    </row>
    <row r="2413" spans="1:15" x14ac:dyDescent="0.25">
      <c r="A2413" t="s">
        <v>7</v>
      </c>
      <c r="B2413">
        <v>2018</v>
      </c>
      <c r="C2413">
        <v>43171</v>
      </c>
      <c r="D2413" t="s">
        <v>8</v>
      </c>
      <c r="E2413">
        <v>43176</v>
      </c>
      <c r="F2413">
        <v>6</v>
      </c>
      <c r="G2413" t="s">
        <v>9</v>
      </c>
      <c r="H2413" t="s">
        <v>2431</v>
      </c>
      <c r="I2413" s="5">
        <v>720</v>
      </c>
      <c r="J2413" s="5">
        <f>IFERROR('Ventas Pases'!$I2413/'Ventas Pases'!$F2413,"PASE")</f>
        <v>120</v>
      </c>
      <c r="K2413" t="str">
        <f>IFERROR(VLOOKUP('Ventas Pases'!$J2413,'Comisiones HEROIC'!$E$1:$F$6,2,0),"")</f>
        <v/>
      </c>
      <c r="L2413" s="5">
        <f>IF('Ventas Pases'!$D2413="Red HEROIC",IFERROR(VLOOKUP('Ventas Pases'!$G2413,'Comisiones HEROIC'!$A$1:$B$11,2,0),15),IF('Ventas Pases'!$D2413="Red HEROIC",15,0))</f>
        <v>0</v>
      </c>
      <c r="M2413">
        <f>IF(pases[[#This Row],[Días Visita]]&lt;7,0,IF(pases[[#This Row],[Días Visita]]&lt;9,1,IF(pases[[#This Row],[Días Visita]]="Ilimitados",0,2)))</f>
        <v>0</v>
      </c>
      <c r="N2413" s="5">
        <f>IF(AND('Ventas Pases'!$A2413="Fuera de Temporada",'Ventas Pases'!$B2413=2019,pases[[#This Row],[Modo de Compra]]="Paquete"),30,0)</f>
        <v>0</v>
      </c>
      <c r="O2413" s="5">
        <f>-SUMIF(lift[Número de pase],pases[[#This Row],[Numero de Pase]],lift[Costo])</f>
        <v>0</v>
      </c>
    </row>
    <row r="2414" spans="1:15" x14ac:dyDescent="0.25">
      <c r="A2414" t="s">
        <v>13</v>
      </c>
      <c r="B2414">
        <v>2019</v>
      </c>
      <c r="C2414">
        <v>43289</v>
      </c>
      <c r="D2414" t="s">
        <v>14</v>
      </c>
      <c r="E2414">
        <v>43204</v>
      </c>
      <c r="F2414">
        <v>4</v>
      </c>
      <c r="G2414" t="s">
        <v>19</v>
      </c>
      <c r="H2414" t="s">
        <v>2432</v>
      </c>
      <c r="I2414" s="5">
        <v>560</v>
      </c>
      <c r="J2414" s="5">
        <f>IFERROR('Ventas Pases'!$I2414/'Ventas Pases'!$F2414,"PASE")</f>
        <v>140</v>
      </c>
      <c r="K2414" t="str">
        <f>IFERROR(VLOOKUP('Ventas Pases'!$J2414,'Comisiones HEROIC'!$E$1:$F$6,2,0),"")</f>
        <v/>
      </c>
      <c r="L2414" s="5">
        <f>IF('Ventas Pases'!$D2414="Red HEROIC",IFERROR(VLOOKUP('Ventas Pases'!$G2414,'Comisiones HEROIC'!$A$1:$B$11,2,0),15),IF('Ventas Pases'!$D2414="Red HEROIC",15,0))</f>
        <v>15</v>
      </c>
      <c r="M2414">
        <f>IF(pases[[#This Row],[Días Visita]]&lt;7,0,IF(pases[[#This Row],[Días Visita]]&lt;9,1,IF(pases[[#This Row],[Días Visita]]="Ilimitados",0,2)))</f>
        <v>0</v>
      </c>
      <c r="N2414" s="5">
        <f>IF(AND('Ventas Pases'!$A2414="Fuera de Temporada",'Ventas Pases'!$B2414=2019,pases[[#This Row],[Modo de Compra]]="Paquete"),30,0)</f>
        <v>0</v>
      </c>
      <c r="O2414" s="5">
        <f>-SUMIF(lift[Número de pase],pases[[#This Row],[Numero de Pase]],lift[Costo])</f>
        <v>0</v>
      </c>
    </row>
    <row r="2415" spans="1:15" x14ac:dyDescent="0.25">
      <c r="A2415" t="s">
        <v>7</v>
      </c>
      <c r="B2415">
        <v>2018</v>
      </c>
      <c r="C2415">
        <v>43426</v>
      </c>
      <c r="D2415" t="s">
        <v>8</v>
      </c>
      <c r="E2415">
        <v>43058</v>
      </c>
      <c r="F2415">
        <v>5</v>
      </c>
      <c r="G2415" t="s">
        <v>9</v>
      </c>
      <c r="H2415" t="s">
        <v>2433</v>
      </c>
      <c r="I2415" s="5">
        <v>600</v>
      </c>
      <c r="J2415" s="5">
        <f>IFERROR('Ventas Pases'!$I2415/'Ventas Pases'!$F2415,"PASE")</f>
        <v>120</v>
      </c>
      <c r="K2415" t="str">
        <f>IFERROR(VLOOKUP('Ventas Pases'!$J2415,'Comisiones HEROIC'!$E$1:$F$6,2,0),"")</f>
        <v/>
      </c>
      <c r="L2415" s="5">
        <f>IF('Ventas Pases'!$D2415="Red HEROIC",IFERROR(VLOOKUP('Ventas Pases'!$G2415,'Comisiones HEROIC'!$A$1:$B$11,2,0),15),IF('Ventas Pases'!$D2415="Red HEROIC",15,0))</f>
        <v>0</v>
      </c>
      <c r="M2415">
        <f>IF(pases[[#This Row],[Días Visita]]&lt;7,0,IF(pases[[#This Row],[Días Visita]]&lt;9,1,IF(pases[[#This Row],[Días Visita]]="Ilimitados",0,2)))</f>
        <v>0</v>
      </c>
      <c r="N2415" s="5">
        <f>IF(AND('Ventas Pases'!$A2415="Fuera de Temporada",'Ventas Pases'!$B2415=2019,pases[[#This Row],[Modo de Compra]]="Paquete"),30,0)</f>
        <v>0</v>
      </c>
      <c r="O2415" s="5">
        <f>-SUMIF(lift[Número de pase],pases[[#This Row],[Numero de Pase]],lift[Costo])</f>
        <v>0</v>
      </c>
    </row>
    <row r="2416" spans="1:15" x14ac:dyDescent="0.25">
      <c r="A2416" t="s">
        <v>7</v>
      </c>
      <c r="B2416">
        <v>2019</v>
      </c>
      <c r="C2416">
        <v>43455</v>
      </c>
      <c r="D2416" t="s">
        <v>17</v>
      </c>
      <c r="E2416">
        <v>43469</v>
      </c>
      <c r="F2416">
        <v>6</v>
      </c>
      <c r="G2416" t="s">
        <v>9</v>
      </c>
      <c r="H2416" t="s">
        <v>2434</v>
      </c>
      <c r="I2416" s="5">
        <v>660</v>
      </c>
      <c r="J2416" s="5">
        <f>IFERROR('Ventas Pases'!$I2416/'Ventas Pases'!$F2416,"PASE")</f>
        <v>110</v>
      </c>
      <c r="K2416" t="str">
        <f>IFERROR(VLOOKUP('Ventas Pases'!$J2416,'Comisiones HEROIC'!$E$1:$F$6,2,0),"")</f>
        <v>Elton Hotel</v>
      </c>
      <c r="L2416" s="5">
        <f>IF('Ventas Pases'!$D2416="Red HEROIC",IFERROR(VLOOKUP('Ventas Pases'!$G2416,'Comisiones HEROIC'!$A$1:$B$11,2,0),15),IF('Ventas Pases'!$D2416="Red HEROIC",15,0))</f>
        <v>0</v>
      </c>
      <c r="M2416">
        <f>IF(pases[[#This Row],[Días Visita]]&lt;7,0,IF(pases[[#This Row],[Días Visita]]&lt;9,1,IF(pases[[#This Row],[Días Visita]]="Ilimitados",0,2)))</f>
        <v>0</v>
      </c>
      <c r="N2416" s="5">
        <f>IF(AND('Ventas Pases'!$A2416="Fuera de Temporada",'Ventas Pases'!$B2416=2019,pases[[#This Row],[Modo de Compra]]="Paquete"),30,0)</f>
        <v>0</v>
      </c>
      <c r="O2416" s="5">
        <f>-SUMIF(lift[Número de pase],pases[[#This Row],[Numero de Pase]],lift[Costo])</f>
        <v>0</v>
      </c>
    </row>
    <row r="2417" spans="1:15" x14ac:dyDescent="0.25">
      <c r="A2417" t="s">
        <v>7</v>
      </c>
      <c r="B2417">
        <v>2018</v>
      </c>
      <c r="C2417">
        <v>43173</v>
      </c>
      <c r="D2417" t="s">
        <v>8</v>
      </c>
      <c r="E2417">
        <v>43164</v>
      </c>
      <c r="F2417">
        <v>8</v>
      </c>
      <c r="G2417" t="s">
        <v>9</v>
      </c>
      <c r="H2417" t="s">
        <v>2435</v>
      </c>
      <c r="I2417" s="5">
        <v>960</v>
      </c>
      <c r="J2417" s="5">
        <f>IFERROR('Ventas Pases'!$I2417/'Ventas Pases'!$F2417,"PASE")</f>
        <v>120</v>
      </c>
      <c r="K2417" t="str">
        <f>IFERROR(VLOOKUP('Ventas Pases'!$J2417,'Comisiones HEROIC'!$E$1:$F$6,2,0),"")</f>
        <v/>
      </c>
      <c r="L2417" s="5">
        <f>IF('Ventas Pases'!$D2417="Red HEROIC",IFERROR(VLOOKUP('Ventas Pases'!$G2417,'Comisiones HEROIC'!$A$1:$B$11,2,0),15),IF('Ventas Pases'!$D2417="Red HEROIC",15,0))</f>
        <v>0</v>
      </c>
      <c r="M2417">
        <f>IF(pases[[#This Row],[Días Visita]]&lt;7,0,IF(pases[[#This Row],[Días Visita]]&lt;9,1,IF(pases[[#This Row],[Días Visita]]="Ilimitados",0,2)))</f>
        <v>1</v>
      </c>
      <c r="N2417" s="5">
        <f>IF(AND('Ventas Pases'!$A2417="Fuera de Temporada",'Ventas Pases'!$B2417=2019,pases[[#This Row],[Modo de Compra]]="Paquete"),30,0)</f>
        <v>0</v>
      </c>
      <c r="O2417" s="5">
        <f>-SUMIF(lift[Número de pase],pases[[#This Row],[Numero de Pase]],lift[Costo])</f>
        <v>0</v>
      </c>
    </row>
    <row r="2418" spans="1:15" x14ac:dyDescent="0.25">
      <c r="A2418" t="s">
        <v>7</v>
      </c>
      <c r="B2418">
        <v>2019</v>
      </c>
      <c r="C2418">
        <v>43439</v>
      </c>
      <c r="D2418" t="s">
        <v>14</v>
      </c>
      <c r="E2418">
        <v>43474</v>
      </c>
      <c r="F2418">
        <v>4</v>
      </c>
      <c r="G2418" t="s">
        <v>15</v>
      </c>
      <c r="H2418" t="s">
        <v>2436</v>
      </c>
      <c r="I2418" s="5">
        <v>560</v>
      </c>
      <c r="J2418" s="5">
        <f>IFERROR('Ventas Pases'!$I2418/'Ventas Pases'!$F2418,"PASE")</f>
        <v>140</v>
      </c>
      <c r="K2418" t="str">
        <f>IFERROR(VLOOKUP('Ventas Pases'!$J2418,'Comisiones HEROIC'!$E$1:$F$6,2,0),"")</f>
        <v/>
      </c>
      <c r="L2418" s="5">
        <f>IF('Ventas Pases'!$D2418="Red HEROIC",IFERROR(VLOOKUP('Ventas Pases'!$G2418,'Comisiones HEROIC'!$A$1:$B$11,2,0),15),IF('Ventas Pases'!$D2418="Red HEROIC",15,0))</f>
        <v>12</v>
      </c>
      <c r="M2418">
        <f>IF(pases[[#This Row],[Días Visita]]&lt;7,0,IF(pases[[#This Row],[Días Visita]]&lt;9,1,IF(pases[[#This Row],[Días Visita]]="Ilimitados",0,2)))</f>
        <v>0</v>
      </c>
      <c r="N2418" s="5">
        <f>IF(AND('Ventas Pases'!$A2418="Fuera de Temporada",'Ventas Pases'!$B2418=2019,pases[[#This Row],[Modo de Compra]]="Paquete"),30,0)</f>
        <v>0</v>
      </c>
      <c r="O2418" s="5">
        <f>-SUMIF(lift[Número de pase],pases[[#This Row],[Numero de Pase]],lift[Costo])</f>
        <v>0</v>
      </c>
    </row>
    <row r="2419" spans="1:15" x14ac:dyDescent="0.25">
      <c r="A2419" t="s">
        <v>7</v>
      </c>
      <c r="B2419">
        <v>2019</v>
      </c>
      <c r="C2419">
        <v>43430</v>
      </c>
      <c r="D2419" t="s">
        <v>14</v>
      </c>
      <c r="E2419">
        <v>43485</v>
      </c>
      <c r="F2419">
        <v>1</v>
      </c>
      <c r="G2419" t="s">
        <v>19</v>
      </c>
      <c r="H2419" t="s">
        <v>2437</v>
      </c>
      <c r="I2419" s="5">
        <v>140</v>
      </c>
      <c r="J2419" s="5">
        <f>IFERROR('Ventas Pases'!$I2419/'Ventas Pases'!$F2419,"PASE")</f>
        <v>140</v>
      </c>
      <c r="K2419" t="str">
        <f>IFERROR(VLOOKUP('Ventas Pases'!$J2419,'Comisiones HEROIC'!$E$1:$F$6,2,0),"")</f>
        <v/>
      </c>
      <c r="L2419" s="5">
        <f>IF('Ventas Pases'!$D2419="Red HEROIC",IFERROR(VLOOKUP('Ventas Pases'!$G2419,'Comisiones HEROIC'!$A$1:$B$11,2,0),15),IF('Ventas Pases'!$D2419="Red HEROIC",15,0))</f>
        <v>15</v>
      </c>
      <c r="M2419">
        <f>IF(pases[[#This Row],[Días Visita]]&lt;7,0,IF(pases[[#This Row],[Días Visita]]&lt;9,1,IF(pases[[#This Row],[Días Visita]]="Ilimitados",0,2)))</f>
        <v>0</v>
      </c>
      <c r="N2419" s="5">
        <f>IF(AND('Ventas Pases'!$A2419="Fuera de Temporada",'Ventas Pases'!$B2419=2019,pases[[#This Row],[Modo de Compra]]="Paquete"),30,0)</f>
        <v>0</v>
      </c>
      <c r="O2419" s="5">
        <f>-SUMIF(lift[Número de pase],pases[[#This Row],[Numero de Pase]],lift[Costo])</f>
        <v>0</v>
      </c>
    </row>
    <row r="2420" spans="1:15" x14ac:dyDescent="0.25">
      <c r="A2420" t="s">
        <v>13</v>
      </c>
      <c r="B2420">
        <v>2018</v>
      </c>
      <c r="C2420">
        <v>43343</v>
      </c>
      <c r="D2420" t="s">
        <v>8</v>
      </c>
      <c r="E2420">
        <v>42903</v>
      </c>
      <c r="F2420">
        <v>1</v>
      </c>
      <c r="G2420" t="s">
        <v>9</v>
      </c>
      <c r="H2420" t="s">
        <v>2438</v>
      </c>
      <c r="I2420" s="5">
        <v>120</v>
      </c>
      <c r="J2420" s="5">
        <f>IFERROR('Ventas Pases'!$I2420/'Ventas Pases'!$F2420,"PASE")</f>
        <v>120</v>
      </c>
      <c r="K2420" t="str">
        <f>IFERROR(VLOOKUP('Ventas Pases'!$J2420,'Comisiones HEROIC'!$E$1:$F$6,2,0),"")</f>
        <v/>
      </c>
      <c r="L2420" s="5">
        <f>IF('Ventas Pases'!$D2420="Red HEROIC",IFERROR(VLOOKUP('Ventas Pases'!$G2420,'Comisiones HEROIC'!$A$1:$B$11,2,0),15),IF('Ventas Pases'!$D2420="Red HEROIC",15,0))</f>
        <v>0</v>
      </c>
      <c r="M2420">
        <f>IF(pases[[#This Row],[Días Visita]]&lt;7,0,IF(pases[[#This Row],[Días Visita]]&lt;9,1,IF(pases[[#This Row],[Días Visita]]="Ilimitados",0,2)))</f>
        <v>0</v>
      </c>
      <c r="N2420" s="5">
        <f>IF(AND('Ventas Pases'!$A2420="Fuera de Temporada",'Ventas Pases'!$B2420=2019,pases[[#This Row],[Modo de Compra]]="Paquete"),30,0)</f>
        <v>0</v>
      </c>
      <c r="O2420" s="5">
        <f>-SUMIF(lift[Número de pase],pases[[#This Row],[Numero de Pase]],lift[Costo])</f>
        <v>0</v>
      </c>
    </row>
    <row r="2421" spans="1:15" x14ac:dyDescent="0.25">
      <c r="A2421" t="s">
        <v>7</v>
      </c>
      <c r="B2421">
        <v>2019</v>
      </c>
      <c r="C2421">
        <v>43499</v>
      </c>
      <c r="D2421" t="s">
        <v>14</v>
      </c>
      <c r="E2421">
        <v>43502</v>
      </c>
      <c r="F2421">
        <v>5</v>
      </c>
      <c r="G2421" t="s">
        <v>19</v>
      </c>
      <c r="H2421" t="s">
        <v>2439</v>
      </c>
      <c r="I2421" s="5">
        <v>700</v>
      </c>
      <c r="J2421" s="5">
        <f>IFERROR('Ventas Pases'!$I2421/'Ventas Pases'!$F2421,"PASE")</f>
        <v>140</v>
      </c>
      <c r="K2421" t="str">
        <f>IFERROR(VLOOKUP('Ventas Pases'!$J2421,'Comisiones HEROIC'!$E$1:$F$6,2,0),"")</f>
        <v/>
      </c>
      <c r="L2421" s="5">
        <f>IF('Ventas Pases'!$D2421="Red HEROIC",IFERROR(VLOOKUP('Ventas Pases'!$G2421,'Comisiones HEROIC'!$A$1:$B$11,2,0),15),IF('Ventas Pases'!$D2421="Red HEROIC",15,0))</f>
        <v>15</v>
      </c>
      <c r="M2421">
        <f>IF(pases[[#This Row],[Días Visita]]&lt;7,0,IF(pases[[#This Row],[Días Visita]]&lt;9,1,IF(pases[[#This Row],[Días Visita]]="Ilimitados",0,2)))</f>
        <v>0</v>
      </c>
      <c r="N2421" s="5">
        <f>IF(AND('Ventas Pases'!$A2421="Fuera de Temporada",'Ventas Pases'!$B2421=2019,pases[[#This Row],[Modo de Compra]]="Paquete"),30,0)</f>
        <v>0</v>
      </c>
      <c r="O2421" s="5">
        <f>-SUMIF(lift[Número de pase],pases[[#This Row],[Numero de Pase]],lift[Costo])</f>
        <v>0</v>
      </c>
    </row>
    <row r="2422" spans="1:15" x14ac:dyDescent="0.25">
      <c r="A2422" t="s">
        <v>7</v>
      </c>
      <c r="B2422">
        <v>2018</v>
      </c>
      <c r="C2422">
        <v>43157</v>
      </c>
      <c r="D2422" t="s">
        <v>17</v>
      </c>
      <c r="E2422">
        <v>43160</v>
      </c>
      <c r="F2422">
        <v>6</v>
      </c>
      <c r="G2422" t="s">
        <v>9</v>
      </c>
      <c r="H2422" t="s">
        <v>2440</v>
      </c>
      <c r="I2422" s="5">
        <v>600</v>
      </c>
      <c r="J2422" s="5">
        <f>IFERROR('Ventas Pases'!$I2422/'Ventas Pases'!$F2422,"PASE")</f>
        <v>100</v>
      </c>
      <c r="K2422" t="str">
        <f>IFERROR(VLOOKUP('Ventas Pases'!$J2422,'Comisiones HEROIC'!$E$1:$F$6,2,0),"")</f>
        <v>Ridossan Hotel</v>
      </c>
      <c r="L2422" s="5">
        <f>IF('Ventas Pases'!$D2422="Red HEROIC",IFERROR(VLOOKUP('Ventas Pases'!$G2422,'Comisiones HEROIC'!$A$1:$B$11,2,0),15),IF('Ventas Pases'!$D2422="Red HEROIC",15,0))</f>
        <v>0</v>
      </c>
      <c r="M2422">
        <f>IF(pases[[#This Row],[Días Visita]]&lt;7,0,IF(pases[[#This Row],[Días Visita]]&lt;9,1,IF(pases[[#This Row],[Días Visita]]="Ilimitados",0,2)))</f>
        <v>0</v>
      </c>
      <c r="N2422" s="5">
        <f>IF(AND('Ventas Pases'!$A2422="Fuera de Temporada",'Ventas Pases'!$B2422=2019,pases[[#This Row],[Modo de Compra]]="Paquete"),30,0)</f>
        <v>0</v>
      </c>
      <c r="O2422" s="5">
        <f>-SUMIF(lift[Número de pase],pases[[#This Row],[Numero de Pase]],lift[Costo])</f>
        <v>0</v>
      </c>
    </row>
    <row r="2423" spans="1:15" x14ac:dyDescent="0.25">
      <c r="A2423" t="s">
        <v>7</v>
      </c>
      <c r="B2423">
        <v>2018</v>
      </c>
      <c r="C2423">
        <v>43126</v>
      </c>
      <c r="D2423" t="s">
        <v>8</v>
      </c>
      <c r="E2423">
        <v>43054</v>
      </c>
      <c r="F2423" t="s">
        <v>11</v>
      </c>
      <c r="G2423" t="s">
        <v>9</v>
      </c>
      <c r="H2423" t="s">
        <v>2441</v>
      </c>
      <c r="I2423" s="5">
        <v>1950</v>
      </c>
      <c r="J2423" s="5" t="str">
        <f>IFERROR('Ventas Pases'!$I2423/'Ventas Pases'!$F2423,"PASE")</f>
        <v>PASE</v>
      </c>
      <c r="K2423" t="str">
        <f>IFERROR(VLOOKUP('Ventas Pases'!$J2423,'Comisiones HEROIC'!$E$1:$F$6,2,0),"")</f>
        <v/>
      </c>
      <c r="L2423" s="5">
        <f>IF('Ventas Pases'!$D2423="Red HEROIC",IFERROR(VLOOKUP('Ventas Pases'!$G2423,'Comisiones HEROIC'!$A$1:$B$11,2,0),15),IF('Ventas Pases'!$D2423="Red HEROIC",15,0))</f>
        <v>0</v>
      </c>
      <c r="M2423">
        <f>IF(pases[[#This Row],[Días Visita]]&lt;7,0,IF(pases[[#This Row],[Días Visita]]&lt;9,1,IF(pases[[#This Row],[Días Visita]]="Ilimitados",0,2)))</f>
        <v>0</v>
      </c>
      <c r="N2423" s="5">
        <f>IF(AND('Ventas Pases'!$A2423="Fuera de Temporada",'Ventas Pases'!$B2423=2019,pases[[#This Row],[Modo de Compra]]="Paquete"),30,0)</f>
        <v>0</v>
      </c>
      <c r="O2423" s="5">
        <f>-SUMIF(lift[Número de pase],pases[[#This Row],[Numero de Pase]],lift[Costo])</f>
        <v>-644</v>
      </c>
    </row>
    <row r="2424" spans="1:15" x14ac:dyDescent="0.25">
      <c r="A2424" t="s">
        <v>7</v>
      </c>
      <c r="B2424">
        <v>2019</v>
      </c>
      <c r="C2424">
        <v>43551</v>
      </c>
      <c r="D2424" t="s">
        <v>8</v>
      </c>
      <c r="E2424">
        <v>43542</v>
      </c>
      <c r="F2424">
        <v>3</v>
      </c>
      <c r="G2424" t="s">
        <v>9</v>
      </c>
      <c r="H2424" t="s">
        <v>2442</v>
      </c>
      <c r="I2424" s="5">
        <v>360</v>
      </c>
      <c r="J2424" s="5">
        <f>IFERROR('Ventas Pases'!$I2424/'Ventas Pases'!$F2424,"PASE")</f>
        <v>120</v>
      </c>
      <c r="K2424" t="str">
        <f>IFERROR(VLOOKUP('Ventas Pases'!$J2424,'Comisiones HEROIC'!$E$1:$F$6,2,0),"")</f>
        <v/>
      </c>
      <c r="L2424" s="5">
        <f>IF('Ventas Pases'!$D2424="Red HEROIC",IFERROR(VLOOKUP('Ventas Pases'!$G2424,'Comisiones HEROIC'!$A$1:$B$11,2,0),15),IF('Ventas Pases'!$D2424="Red HEROIC",15,0))</f>
        <v>0</v>
      </c>
      <c r="M2424">
        <f>IF(pases[[#This Row],[Días Visita]]&lt;7,0,IF(pases[[#This Row],[Días Visita]]&lt;9,1,IF(pases[[#This Row],[Días Visita]]="Ilimitados",0,2)))</f>
        <v>0</v>
      </c>
      <c r="N2424" s="5">
        <f>IF(AND('Ventas Pases'!$A2424="Fuera de Temporada",'Ventas Pases'!$B2424=2019,pases[[#This Row],[Modo de Compra]]="Paquete"),30,0)</f>
        <v>0</v>
      </c>
      <c r="O2424" s="5">
        <f>-SUMIF(lift[Número de pase],pases[[#This Row],[Numero de Pase]],lift[Costo])</f>
        <v>0</v>
      </c>
    </row>
    <row r="2425" spans="1:15" x14ac:dyDescent="0.25">
      <c r="A2425" t="s">
        <v>7</v>
      </c>
      <c r="B2425">
        <v>2018</v>
      </c>
      <c r="C2425">
        <v>43140</v>
      </c>
      <c r="D2425" t="s">
        <v>8</v>
      </c>
      <c r="E2425">
        <v>43168</v>
      </c>
      <c r="F2425">
        <v>7</v>
      </c>
      <c r="G2425" t="s">
        <v>9</v>
      </c>
      <c r="H2425" t="s">
        <v>2443</v>
      </c>
      <c r="I2425" s="5">
        <v>840</v>
      </c>
      <c r="J2425" s="5">
        <f>IFERROR('Ventas Pases'!$I2425/'Ventas Pases'!$F2425,"PASE")</f>
        <v>120</v>
      </c>
      <c r="K2425" t="str">
        <f>IFERROR(VLOOKUP('Ventas Pases'!$J2425,'Comisiones HEROIC'!$E$1:$F$6,2,0),"")</f>
        <v/>
      </c>
      <c r="L2425" s="5">
        <f>IF('Ventas Pases'!$D2425="Red HEROIC",IFERROR(VLOOKUP('Ventas Pases'!$G2425,'Comisiones HEROIC'!$A$1:$B$11,2,0),15),IF('Ventas Pases'!$D2425="Red HEROIC",15,0))</f>
        <v>0</v>
      </c>
      <c r="M2425">
        <f>IF(pases[[#This Row],[Días Visita]]&lt;7,0,IF(pases[[#This Row],[Días Visita]]&lt;9,1,IF(pases[[#This Row],[Días Visita]]="Ilimitados",0,2)))</f>
        <v>1</v>
      </c>
      <c r="N2425" s="5">
        <f>IF(AND('Ventas Pases'!$A2425="Fuera de Temporada",'Ventas Pases'!$B2425=2019,pases[[#This Row],[Modo de Compra]]="Paquete"),30,0)</f>
        <v>0</v>
      </c>
      <c r="O2425" s="5">
        <f>-SUMIF(lift[Número de pase],pases[[#This Row],[Numero de Pase]],lift[Costo])</f>
        <v>0</v>
      </c>
    </row>
    <row r="2426" spans="1:15" x14ac:dyDescent="0.25">
      <c r="A2426" t="s">
        <v>7</v>
      </c>
      <c r="B2426">
        <v>2019</v>
      </c>
      <c r="C2426">
        <v>43504</v>
      </c>
      <c r="D2426" t="s">
        <v>8</v>
      </c>
      <c r="E2426">
        <v>43529</v>
      </c>
      <c r="F2426">
        <v>6</v>
      </c>
      <c r="G2426" t="s">
        <v>9</v>
      </c>
      <c r="H2426" t="s">
        <v>2444</v>
      </c>
      <c r="I2426" s="5">
        <v>720</v>
      </c>
      <c r="J2426" s="5">
        <f>IFERROR('Ventas Pases'!$I2426/'Ventas Pases'!$F2426,"PASE")</f>
        <v>120</v>
      </c>
      <c r="K2426" t="str">
        <f>IFERROR(VLOOKUP('Ventas Pases'!$J2426,'Comisiones HEROIC'!$E$1:$F$6,2,0),"")</f>
        <v/>
      </c>
      <c r="L2426" s="5">
        <f>IF('Ventas Pases'!$D2426="Red HEROIC",IFERROR(VLOOKUP('Ventas Pases'!$G2426,'Comisiones HEROIC'!$A$1:$B$11,2,0),15),IF('Ventas Pases'!$D2426="Red HEROIC",15,0))</f>
        <v>0</v>
      </c>
      <c r="M2426">
        <f>IF(pases[[#This Row],[Días Visita]]&lt;7,0,IF(pases[[#This Row],[Días Visita]]&lt;9,1,IF(pases[[#This Row],[Días Visita]]="Ilimitados",0,2)))</f>
        <v>0</v>
      </c>
      <c r="N2426" s="5">
        <f>IF(AND('Ventas Pases'!$A2426="Fuera de Temporada",'Ventas Pases'!$B2426=2019,pases[[#This Row],[Modo de Compra]]="Paquete"),30,0)</f>
        <v>0</v>
      </c>
      <c r="O2426" s="5">
        <f>-SUMIF(lift[Número de pase],pases[[#This Row],[Numero de Pase]],lift[Costo])</f>
        <v>0</v>
      </c>
    </row>
    <row r="2427" spans="1:15" x14ac:dyDescent="0.25">
      <c r="A2427" t="s">
        <v>7</v>
      </c>
      <c r="B2427">
        <v>2019</v>
      </c>
      <c r="C2427">
        <v>43443</v>
      </c>
      <c r="D2427" t="s">
        <v>8</v>
      </c>
      <c r="E2427">
        <v>43419</v>
      </c>
      <c r="F2427" t="s">
        <v>11</v>
      </c>
      <c r="G2427" t="s">
        <v>9</v>
      </c>
      <c r="H2427" t="s">
        <v>2445</v>
      </c>
      <c r="I2427" s="5">
        <v>1950</v>
      </c>
      <c r="J2427" s="5" t="str">
        <f>IFERROR('Ventas Pases'!$I2427/'Ventas Pases'!$F2427,"PASE")</f>
        <v>PASE</v>
      </c>
      <c r="K2427" t="str">
        <f>IFERROR(VLOOKUP('Ventas Pases'!$J2427,'Comisiones HEROIC'!$E$1:$F$6,2,0),"")</f>
        <v/>
      </c>
      <c r="L2427" s="5">
        <f>IF('Ventas Pases'!$D2427="Red HEROIC",IFERROR(VLOOKUP('Ventas Pases'!$G2427,'Comisiones HEROIC'!$A$1:$B$11,2,0),15),IF('Ventas Pases'!$D2427="Red HEROIC",15,0))</f>
        <v>0</v>
      </c>
      <c r="M2427">
        <f>IF(pases[[#This Row],[Días Visita]]&lt;7,0,IF(pases[[#This Row],[Días Visita]]&lt;9,1,IF(pases[[#This Row],[Días Visita]]="Ilimitados",0,2)))</f>
        <v>0</v>
      </c>
      <c r="N2427" s="5">
        <f>IF(AND('Ventas Pases'!$A2427="Fuera de Temporada",'Ventas Pases'!$B2427=2019,pases[[#This Row],[Modo de Compra]]="Paquete"),30,0)</f>
        <v>0</v>
      </c>
      <c r="O2427" s="5">
        <f>-SUMIF(lift[Número de pase],pases[[#This Row],[Numero de Pase]],lift[Costo])</f>
        <v>-644</v>
      </c>
    </row>
    <row r="2428" spans="1:15" x14ac:dyDescent="0.25">
      <c r="A2428" t="s">
        <v>7</v>
      </c>
      <c r="B2428">
        <v>2019</v>
      </c>
      <c r="C2428">
        <v>43508</v>
      </c>
      <c r="D2428" t="s">
        <v>17</v>
      </c>
      <c r="E2428">
        <v>43501</v>
      </c>
      <c r="F2428">
        <v>6</v>
      </c>
      <c r="G2428" t="s">
        <v>9</v>
      </c>
      <c r="H2428" t="s">
        <v>2446</v>
      </c>
      <c r="I2428" s="5">
        <v>600</v>
      </c>
      <c r="J2428" s="5">
        <f>IFERROR('Ventas Pases'!$I2428/'Ventas Pases'!$F2428,"PASE")</f>
        <v>100</v>
      </c>
      <c r="K2428" t="str">
        <f>IFERROR(VLOOKUP('Ventas Pases'!$J2428,'Comisiones HEROIC'!$E$1:$F$6,2,0),"")</f>
        <v>Ridossan Hotel</v>
      </c>
      <c r="L2428" s="5">
        <f>IF('Ventas Pases'!$D2428="Red HEROIC",IFERROR(VLOOKUP('Ventas Pases'!$G2428,'Comisiones HEROIC'!$A$1:$B$11,2,0),15),IF('Ventas Pases'!$D2428="Red HEROIC",15,0))</f>
        <v>0</v>
      </c>
      <c r="M2428">
        <f>IF(pases[[#This Row],[Días Visita]]&lt;7,0,IF(pases[[#This Row],[Días Visita]]&lt;9,1,IF(pases[[#This Row],[Días Visita]]="Ilimitados",0,2)))</f>
        <v>0</v>
      </c>
      <c r="N2428" s="5">
        <f>IF(AND('Ventas Pases'!$A2428="Fuera de Temporada",'Ventas Pases'!$B2428=2019,pases[[#This Row],[Modo de Compra]]="Paquete"),30,0)</f>
        <v>0</v>
      </c>
      <c r="O2428" s="5">
        <f>-SUMIF(lift[Número de pase],pases[[#This Row],[Numero de Pase]],lift[Costo])</f>
        <v>0</v>
      </c>
    </row>
    <row r="2429" spans="1:15" x14ac:dyDescent="0.25">
      <c r="A2429" t="s">
        <v>13</v>
      </c>
      <c r="B2429">
        <v>2018</v>
      </c>
      <c r="C2429">
        <v>43261</v>
      </c>
      <c r="D2429" t="s">
        <v>14</v>
      </c>
      <c r="E2429">
        <v>42925</v>
      </c>
      <c r="F2429">
        <v>2</v>
      </c>
      <c r="G2429" t="s">
        <v>19</v>
      </c>
      <c r="H2429" t="s">
        <v>2447</v>
      </c>
      <c r="I2429" s="5">
        <v>280</v>
      </c>
      <c r="J2429" s="5">
        <f>IFERROR('Ventas Pases'!$I2429/'Ventas Pases'!$F2429,"PASE")</f>
        <v>140</v>
      </c>
      <c r="K2429" t="str">
        <f>IFERROR(VLOOKUP('Ventas Pases'!$J2429,'Comisiones HEROIC'!$E$1:$F$6,2,0),"")</f>
        <v/>
      </c>
      <c r="L2429" s="5">
        <f>IF('Ventas Pases'!$D2429="Red HEROIC",IFERROR(VLOOKUP('Ventas Pases'!$G2429,'Comisiones HEROIC'!$A$1:$B$11,2,0),15),IF('Ventas Pases'!$D2429="Red HEROIC",15,0))</f>
        <v>15</v>
      </c>
      <c r="M2429">
        <f>IF(pases[[#This Row],[Días Visita]]&lt;7,0,IF(pases[[#This Row],[Días Visita]]&lt;9,1,IF(pases[[#This Row],[Días Visita]]="Ilimitados",0,2)))</f>
        <v>0</v>
      </c>
      <c r="N2429" s="5">
        <f>IF(AND('Ventas Pases'!$A2429="Fuera de Temporada",'Ventas Pases'!$B2429=2019,pases[[#This Row],[Modo de Compra]]="Paquete"),30,0)</f>
        <v>0</v>
      </c>
      <c r="O2429" s="5">
        <f>-SUMIF(lift[Número de pase],pases[[#This Row],[Numero de Pase]],lift[Costo])</f>
        <v>0</v>
      </c>
    </row>
    <row r="2430" spans="1:15" x14ac:dyDescent="0.25">
      <c r="A2430" t="s">
        <v>13</v>
      </c>
      <c r="B2430">
        <v>2019</v>
      </c>
      <c r="C2430">
        <v>43272</v>
      </c>
      <c r="D2430" t="s">
        <v>14</v>
      </c>
      <c r="E2430">
        <v>43204</v>
      </c>
      <c r="F2430">
        <v>4</v>
      </c>
      <c r="G2430" t="s">
        <v>33</v>
      </c>
      <c r="H2430" t="s">
        <v>2448</v>
      </c>
      <c r="I2430" s="5">
        <v>560</v>
      </c>
      <c r="J2430" s="5">
        <f>IFERROR('Ventas Pases'!$I2430/'Ventas Pases'!$F2430,"PASE")</f>
        <v>140</v>
      </c>
      <c r="K2430" t="str">
        <f>IFERROR(VLOOKUP('Ventas Pases'!$J2430,'Comisiones HEROIC'!$E$1:$F$6,2,0),"")</f>
        <v/>
      </c>
      <c r="L2430" s="5">
        <f>IF('Ventas Pases'!$D2430="Red HEROIC",IFERROR(VLOOKUP('Ventas Pases'!$G2430,'Comisiones HEROIC'!$A$1:$B$11,2,0),15),IF('Ventas Pases'!$D2430="Red HEROIC",15,0))</f>
        <v>15</v>
      </c>
      <c r="M2430">
        <f>IF(pases[[#This Row],[Días Visita]]&lt;7,0,IF(pases[[#This Row],[Días Visita]]&lt;9,1,IF(pases[[#This Row],[Días Visita]]="Ilimitados",0,2)))</f>
        <v>0</v>
      </c>
      <c r="N2430" s="5">
        <f>IF(AND('Ventas Pases'!$A2430="Fuera de Temporada",'Ventas Pases'!$B2430=2019,pases[[#This Row],[Modo de Compra]]="Paquete"),30,0)</f>
        <v>0</v>
      </c>
      <c r="O2430" s="5">
        <f>-SUMIF(lift[Número de pase],pases[[#This Row],[Numero de Pase]],lift[Costo])</f>
        <v>0</v>
      </c>
    </row>
    <row r="2431" spans="1:15" x14ac:dyDescent="0.25">
      <c r="A2431" t="s">
        <v>7</v>
      </c>
      <c r="B2431">
        <v>2019</v>
      </c>
      <c r="C2431">
        <v>43467</v>
      </c>
      <c r="D2431" t="s">
        <v>14</v>
      </c>
      <c r="E2431">
        <v>43520</v>
      </c>
      <c r="F2431">
        <v>1</v>
      </c>
      <c r="G2431" t="s">
        <v>33</v>
      </c>
      <c r="H2431" t="s">
        <v>2449</v>
      </c>
      <c r="I2431" s="5">
        <v>140</v>
      </c>
      <c r="J2431" s="5">
        <f>IFERROR('Ventas Pases'!$I2431/'Ventas Pases'!$F2431,"PASE")</f>
        <v>140</v>
      </c>
      <c r="K2431" t="str">
        <f>IFERROR(VLOOKUP('Ventas Pases'!$J2431,'Comisiones HEROIC'!$E$1:$F$6,2,0),"")</f>
        <v/>
      </c>
      <c r="L2431" s="5">
        <f>IF('Ventas Pases'!$D2431="Red HEROIC",IFERROR(VLOOKUP('Ventas Pases'!$G2431,'Comisiones HEROIC'!$A$1:$B$11,2,0),15),IF('Ventas Pases'!$D2431="Red HEROIC",15,0))</f>
        <v>15</v>
      </c>
      <c r="M2431">
        <f>IF(pases[[#This Row],[Días Visita]]&lt;7,0,IF(pases[[#This Row],[Días Visita]]&lt;9,1,IF(pases[[#This Row],[Días Visita]]="Ilimitados",0,2)))</f>
        <v>0</v>
      </c>
      <c r="N2431" s="5">
        <f>IF(AND('Ventas Pases'!$A2431="Fuera de Temporada",'Ventas Pases'!$B2431=2019,pases[[#This Row],[Modo de Compra]]="Paquete"),30,0)</f>
        <v>0</v>
      </c>
      <c r="O2431" s="5">
        <f>-SUMIF(lift[Número de pase],pases[[#This Row],[Numero de Pase]],lift[Costo])</f>
        <v>0</v>
      </c>
    </row>
    <row r="2432" spans="1:15" x14ac:dyDescent="0.25">
      <c r="A2432" t="s">
        <v>13</v>
      </c>
      <c r="B2432">
        <v>2019</v>
      </c>
      <c r="C2432">
        <v>43391</v>
      </c>
      <c r="D2432" t="s">
        <v>8</v>
      </c>
      <c r="E2432">
        <v>43280</v>
      </c>
      <c r="F2432">
        <v>4</v>
      </c>
      <c r="G2432" t="s">
        <v>9</v>
      </c>
      <c r="H2432" t="s">
        <v>2450</v>
      </c>
      <c r="I2432" s="5">
        <v>480</v>
      </c>
      <c r="J2432" s="5">
        <f>IFERROR('Ventas Pases'!$I2432/'Ventas Pases'!$F2432,"PASE")</f>
        <v>120</v>
      </c>
      <c r="K2432" t="str">
        <f>IFERROR(VLOOKUP('Ventas Pases'!$J2432,'Comisiones HEROIC'!$E$1:$F$6,2,0),"")</f>
        <v/>
      </c>
      <c r="L2432" s="5">
        <f>IF('Ventas Pases'!$D2432="Red HEROIC",IFERROR(VLOOKUP('Ventas Pases'!$G2432,'Comisiones HEROIC'!$A$1:$B$11,2,0),15),IF('Ventas Pases'!$D2432="Red HEROIC",15,0))</f>
        <v>0</v>
      </c>
      <c r="M2432">
        <f>IF(pases[[#This Row],[Días Visita]]&lt;7,0,IF(pases[[#This Row],[Días Visita]]&lt;9,1,IF(pases[[#This Row],[Días Visita]]="Ilimitados",0,2)))</f>
        <v>0</v>
      </c>
      <c r="N2432" s="5">
        <f>IF(AND('Ventas Pases'!$A2432="Fuera de Temporada",'Ventas Pases'!$B2432=2019,pases[[#This Row],[Modo de Compra]]="Paquete"),30,0)</f>
        <v>0</v>
      </c>
      <c r="O2432" s="5">
        <f>-SUMIF(lift[Número de pase],pases[[#This Row],[Numero de Pase]],lift[Costo])</f>
        <v>0</v>
      </c>
    </row>
    <row r="2433" spans="1:15" x14ac:dyDescent="0.25">
      <c r="A2433" t="s">
        <v>7</v>
      </c>
      <c r="B2433">
        <v>2019</v>
      </c>
      <c r="C2433">
        <v>43485</v>
      </c>
      <c r="D2433" t="s">
        <v>8</v>
      </c>
      <c r="E2433">
        <v>43536</v>
      </c>
      <c r="F2433">
        <v>6</v>
      </c>
      <c r="G2433" t="s">
        <v>9</v>
      </c>
      <c r="H2433" t="s">
        <v>2451</v>
      </c>
      <c r="I2433" s="5">
        <v>720</v>
      </c>
      <c r="J2433" s="5">
        <f>IFERROR('Ventas Pases'!$I2433/'Ventas Pases'!$F2433,"PASE")</f>
        <v>120</v>
      </c>
      <c r="K2433" t="str">
        <f>IFERROR(VLOOKUP('Ventas Pases'!$J2433,'Comisiones HEROIC'!$E$1:$F$6,2,0),"")</f>
        <v/>
      </c>
      <c r="L2433" s="5">
        <f>IF('Ventas Pases'!$D2433="Red HEROIC",IFERROR(VLOOKUP('Ventas Pases'!$G2433,'Comisiones HEROIC'!$A$1:$B$11,2,0),15),IF('Ventas Pases'!$D2433="Red HEROIC",15,0))</f>
        <v>0</v>
      </c>
      <c r="M2433">
        <f>IF(pases[[#This Row],[Días Visita]]&lt;7,0,IF(pases[[#This Row],[Días Visita]]&lt;9,1,IF(pases[[#This Row],[Días Visita]]="Ilimitados",0,2)))</f>
        <v>0</v>
      </c>
      <c r="N2433" s="5">
        <f>IF(AND('Ventas Pases'!$A2433="Fuera de Temporada",'Ventas Pases'!$B2433=2019,pases[[#This Row],[Modo de Compra]]="Paquete"),30,0)</f>
        <v>0</v>
      </c>
      <c r="O2433" s="5">
        <f>-SUMIF(lift[Número de pase],pases[[#This Row],[Numero de Pase]],lift[Costo])</f>
        <v>0</v>
      </c>
    </row>
    <row r="2434" spans="1:15" x14ac:dyDescent="0.25">
      <c r="A2434" t="s">
        <v>7</v>
      </c>
      <c r="B2434">
        <v>2019</v>
      </c>
      <c r="C2434">
        <v>43456</v>
      </c>
      <c r="D2434" t="s">
        <v>8</v>
      </c>
      <c r="E2434">
        <v>43419</v>
      </c>
      <c r="F2434" t="s">
        <v>11</v>
      </c>
      <c r="G2434" t="s">
        <v>9</v>
      </c>
      <c r="H2434" t="s">
        <v>2452</v>
      </c>
      <c r="I2434" s="5">
        <v>1950</v>
      </c>
      <c r="J2434" s="5" t="str">
        <f>IFERROR('Ventas Pases'!$I2434/'Ventas Pases'!$F2434,"PASE")</f>
        <v>PASE</v>
      </c>
      <c r="K2434" t="str">
        <f>IFERROR(VLOOKUP('Ventas Pases'!$J2434,'Comisiones HEROIC'!$E$1:$F$6,2,0),"")</f>
        <v/>
      </c>
      <c r="L2434" s="5">
        <f>IF('Ventas Pases'!$D2434="Red HEROIC",IFERROR(VLOOKUP('Ventas Pases'!$G2434,'Comisiones HEROIC'!$A$1:$B$11,2,0),15),IF('Ventas Pases'!$D2434="Red HEROIC",15,0))</f>
        <v>0</v>
      </c>
      <c r="M2434">
        <f>IF(pases[[#This Row],[Días Visita]]&lt;7,0,IF(pases[[#This Row],[Días Visita]]&lt;9,1,IF(pases[[#This Row],[Días Visita]]="Ilimitados",0,2)))</f>
        <v>0</v>
      </c>
      <c r="N2434" s="5">
        <f>IF(AND('Ventas Pases'!$A2434="Fuera de Temporada",'Ventas Pases'!$B2434=2019,pases[[#This Row],[Modo de Compra]]="Paquete"),30,0)</f>
        <v>0</v>
      </c>
      <c r="O2434" s="5">
        <f>-SUMIF(lift[Número de pase],pases[[#This Row],[Numero de Pase]],lift[Costo])</f>
        <v>-184</v>
      </c>
    </row>
    <row r="2435" spans="1:15" x14ac:dyDescent="0.25">
      <c r="A2435" t="s">
        <v>7</v>
      </c>
      <c r="B2435">
        <v>2018</v>
      </c>
      <c r="C2435">
        <v>43184</v>
      </c>
      <c r="D2435" t="s">
        <v>14</v>
      </c>
      <c r="E2435">
        <v>43176</v>
      </c>
      <c r="F2435">
        <v>8</v>
      </c>
      <c r="G2435" t="s">
        <v>19</v>
      </c>
      <c r="H2435" t="s">
        <v>2453</v>
      </c>
      <c r="I2435" s="5">
        <v>1120</v>
      </c>
      <c r="J2435" s="5">
        <f>IFERROR('Ventas Pases'!$I2435/'Ventas Pases'!$F2435,"PASE")</f>
        <v>140</v>
      </c>
      <c r="K2435" t="str">
        <f>IFERROR(VLOOKUP('Ventas Pases'!$J2435,'Comisiones HEROIC'!$E$1:$F$6,2,0),"")</f>
        <v/>
      </c>
      <c r="L2435" s="5">
        <f>IF('Ventas Pases'!$D2435="Red HEROIC",IFERROR(VLOOKUP('Ventas Pases'!$G2435,'Comisiones HEROIC'!$A$1:$B$11,2,0),15),IF('Ventas Pases'!$D2435="Red HEROIC",15,0))</f>
        <v>15</v>
      </c>
      <c r="M2435">
        <f>IF(pases[[#This Row],[Días Visita]]&lt;7,0,IF(pases[[#This Row],[Días Visita]]&lt;9,1,IF(pases[[#This Row],[Días Visita]]="Ilimitados",0,2)))</f>
        <v>1</v>
      </c>
      <c r="N2435" s="5">
        <f>IF(AND('Ventas Pases'!$A2435="Fuera de Temporada",'Ventas Pases'!$B2435=2019,pases[[#This Row],[Modo de Compra]]="Paquete"),30,0)</f>
        <v>0</v>
      </c>
      <c r="O2435" s="5">
        <f>-SUMIF(lift[Número de pase],pases[[#This Row],[Numero de Pase]],lift[Costo])</f>
        <v>0</v>
      </c>
    </row>
    <row r="2436" spans="1:15" x14ac:dyDescent="0.25">
      <c r="A2436" t="s">
        <v>7</v>
      </c>
      <c r="B2436">
        <v>2018</v>
      </c>
      <c r="C2436">
        <v>43151</v>
      </c>
      <c r="D2436" t="s">
        <v>60</v>
      </c>
      <c r="E2436">
        <v>43054</v>
      </c>
      <c r="F2436" t="s">
        <v>11</v>
      </c>
      <c r="G2436" t="s">
        <v>9</v>
      </c>
      <c r="H2436" t="s">
        <v>2454</v>
      </c>
      <c r="I2436" s="5">
        <v>1950</v>
      </c>
      <c r="J2436" s="5" t="str">
        <f>IFERROR('Ventas Pases'!$I2436/'Ventas Pases'!$F2436,"PASE")</f>
        <v>PASE</v>
      </c>
      <c r="K2436" t="str">
        <f>IFERROR(VLOOKUP('Ventas Pases'!$J2436,'Comisiones HEROIC'!$E$1:$F$6,2,0),"")</f>
        <v/>
      </c>
      <c r="L2436" s="5">
        <f>IF('Ventas Pases'!$D2436="Red HEROIC",IFERROR(VLOOKUP('Ventas Pases'!$G2436,'Comisiones HEROIC'!$A$1:$B$11,2,0),15),IF('Ventas Pases'!$D2436="Red HEROIC",15,0))</f>
        <v>0</v>
      </c>
      <c r="M2436">
        <f>IF(pases[[#This Row],[Días Visita]]&lt;7,0,IF(pases[[#This Row],[Días Visita]]&lt;9,1,IF(pases[[#This Row],[Días Visita]]="Ilimitados",0,2)))</f>
        <v>0</v>
      </c>
      <c r="N2436" s="5">
        <f>IF(AND('Ventas Pases'!$A2436="Fuera de Temporada",'Ventas Pases'!$B2436=2019,pases[[#This Row],[Modo de Compra]]="Paquete"),30,0)</f>
        <v>0</v>
      </c>
      <c r="O2436" s="5">
        <f>-SUMIF(lift[Número de pase],pases[[#This Row],[Numero de Pase]],lift[Costo])</f>
        <v>-368</v>
      </c>
    </row>
    <row r="2437" spans="1:15" x14ac:dyDescent="0.25">
      <c r="A2437" t="s">
        <v>7</v>
      </c>
      <c r="B2437">
        <v>2018</v>
      </c>
      <c r="C2437">
        <v>43124</v>
      </c>
      <c r="D2437" t="s">
        <v>8</v>
      </c>
      <c r="E2437">
        <v>43054</v>
      </c>
      <c r="F2437" t="s">
        <v>11</v>
      </c>
      <c r="G2437" t="s">
        <v>9</v>
      </c>
      <c r="H2437" t="s">
        <v>2455</v>
      </c>
      <c r="I2437" s="5">
        <v>1950</v>
      </c>
      <c r="J2437" s="5" t="str">
        <f>IFERROR('Ventas Pases'!$I2437/'Ventas Pases'!$F2437,"PASE")</f>
        <v>PASE</v>
      </c>
      <c r="K2437" t="str">
        <f>IFERROR(VLOOKUP('Ventas Pases'!$J2437,'Comisiones HEROIC'!$E$1:$F$6,2,0),"")</f>
        <v/>
      </c>
      <c r="L2437" s="5">
        <f>IF('Ventas Pases'!$D2437="Red HEROIC",IFERROR(VLOOKUP('Ventas Pases'!$G2437,'Comisiones HEROIC'!$A$1:$B$11,2,0),15),IF('Ventas Pases'!$D2437="Red HEROIC",15,0))</f>
        <v>0</v>
      </c>
      <c r="M2437">
        <f>IF(pases[[#This Row],[Días Visita]]&lt;7,0,IF(pases[[#This Row],[Días Visita]]&lt;9,1,IF(pases[[#This Row],[Días Visita]]="Ilimitados",0,2)))</f>
        <v>0</v>
      </c>
      <c r="N2437" s="5">
        <f>IF(AND('Ventas Pases'!$A2437="Fuera de Temporada",'Ventas Pases'!$B2437=2019,pases[[#This Row],[Modo de Compra]]="Paquete"),30,0)</f>
        <v>0</v>
      </c>
      <c r="O2437" s="5">
        <f>-SUMIF(lift[Número de pase],pases[[#This Row],[Numero de Pase]],lift[Costo])</f>
        <v>0</v>
      </c>
    </row>
    <row r="2438" spans="1:15" x14ac:dyDescent="0.25">
      <c r="A2438" t="s">
        <v>7</v>
      </c>
      <c r="B2438">
        <v>2019</v>
      </c>
      <c r="C2438">
        <v>43544</v>
      </c>
      <c r="D2438" t="s">
        <v>17</v>
      </c>
      <c r="E2438">
        <v>43536</v>
      </c>
      <c r="F2438">
        <v>3</v>
      </c>
      <c r="G2438" t="s">
        <v>9</v>
      </c>
      <c r="H2438" t="s">
        <v>2456</v>
      </c>
      <c r="I2438" s="5">
        <v>300</v>
      </c>
      <c r="J2438" s="5">
        <f>IFERROR('Ventas Pases'!$I2438/'Ventas Pases'!$F2438,"PASE")</f>
        <v>100</v>
      </c>
      <c r="K2438" t="str">
        <f>IFERROR(VLOOKUP('Ventas Pases'!$J2438,'Comisiones HEROIC'!$E$1:$F$6,2,0),"")</f>
        <v>Ridossan Hotel</v>
      </c>
      <c r="L2438" s="5">
        <f>IF('Ventas Pases'!$D2438="Red HEROIC",IFERROR(VLOOKUP('Ventas Pases'!$G2438,'Comisiones HEROIC'!$A$1:$B$11,2,0),15),IF('Ventas Pases'!$D2438="Red HEROIC",15,0))</f>
        <v>0</v>
      </c>
      <c r="M2438">
        <f>IF(pases[[#This Row],[Días Visita]]&lt;7,0,IF(pases[[#This Row],[Días Visita]]&lt;9,1,IF(pases[[#This Row],[Días Visita]]="Ilimitados",0,2)))</f>
        <v>0</v>
      </c>
      <c r="N2438" s="5">
        <f>IF(AND('Ventas Pases'!$A2438="Fuera de Temporada",'Ventas Pases'!$B2438=2019,pases[[#This Row],[Modo de Compra]]="Paquete"),30,0)</f>
        <v>0</v>
      </c>
      <c r="O2438" s="5">
        <f>-SUMIF(lift[Número de pase],pases[[#This Row],[Numero de Pase]],lift[Costo])</f>
        <v>0</v>
      </c>
    </row>
    <row r="2439" spans="1:15" x14ac:dyDescent="0.25">
      <c r="A2439" t="s">
        <v>7</v>
      </c>
      <c r="B2439">
        <v>2018</v>
      </c>
      <c r="C2439">
        <v>43443</v>
      </c>
      <c r="D2439" t="s">
        <v>8</v>
      </c>
      <c r="E2439">
        <v>43173</v>
      </c>
      <c r="F2439">
        <v>9</v>
      </c>
      <c r="G2439" t="s">
        <v>9</v>
      </c>
      <c r="H2439" t="s">
        <v>2457</v>
      </c>
      <c r="I2439" s="5">
        <v>1080</v>
      </c>
      <c r="J2439" s="5">
        <f>IFERROR('Ventas Pases'!$I2439/'Ventas Pases'!$F2439,"PASE")</f>
        <v>120</v>
      </c>
      <c r="K2439" t="str">
        <f>IFERROR(VLOOKUP('Ventas Pases'!$J2439,'Comisiones HEROIC'!$E$1:$F$6,2,0),"")</f>
        <v/>
      </c>
      <c r="L2439" s="5">
        <f>IF('Ventas Pases'!$D2439="Red HEROIC",IFERROR(VLOOKUP('Ventas Pases'!$G2439,'Comisiones HEROIC'!$A$1:$B$11,2,0),15),IF('Ventas Pases'!$D2439="Red HEROIC",15,0))</f>
        <v>0</v>
      </c>
      <c r="M2439">
        <f>IF(pases[[#This Row],[Días Visita]]&lt;7,0,IF(pases[[#This Row],[Días Visita]]&lt;9,1,IF(pases[[#This Row],[Días Visita]]="Ilimitados",0,2)))</f>
        <v>2</v>
      </c>
      <c r="N2439" s="5">
        <f>IF(AND('Ventas Pases'!$A2439="Fuera de Temporada",'Ventas Pases'!$B2439=2019,pases[[#This Row],[Modo de Compra]]="Paquete"),30,0)</f>
        <v>0</v>
      </c>
      <c r="O2439" s="5">
        <f>-SUMIF(lift[Número de pase],pases[[#This Row],[Numero de Pase]],lift[Costo])</f>
        <v>0</v>
      </c>
    </row>
    <row r="2440" spans="1:15" x14ac:dyDescent="0.25">
      <c r="A2440" t="s">
        <v>7</v>
      </c>
      <c r="B2440">
        <v>2018</v>
      </c>
      <c r="C2440">
        <v>43101</v>
      </c>
      <c r="D2440" t="s">
        <v>8</v>
      </c>
      <c r="E2440">
        <v>43178</v>
      </c>
      <c r="F2440">
        <v>2</v>
      </c>
      <c r="G2440" t="s">
        <v>9</v>
      </c>
      <c r="H2440" t="s">
        <v>2458</v>
      </c>
      <c r="I2440" s="5">
        <v>240</v>
      </c>
      <c r="J2440" s="5">
        <f>IFERROR('Ventas Pases'!$I2440/'Ventas Pases'!$F2440,"PASE")</f>
        <v>120</v>
      </c>
      <c r="K2440" t="str">
        <f>IFERROR(VLOOKUP('Ventas Pases'!$J2440,'Comisiones HEROIC'!$E$1:$F$6,2,0),"")</f>
        <v/>
      </c>
      <c r="L2440" s="5">
        <f>IF('Ventas Pases'!$D2440="Red HEROIC",IFERROR(VLOOKUP('Ventas Pases'!$G2440,'Comisiones HEROIC'!$A$1:$B$11,2,0),15),IF('Ventas Pases'!$D2440="Red HEROIC",15,0))</f>
        <v>0</v>
      </c>
      <c r="M2440">
        <f>IF(pases[[#This Row],[Días Visita]]&lt;7,0,IF(pases[[#This Row],[Días Visita]]&lt;9,1,IF(pases[[#This Row],[Días Visita]]="Ilimitados",0,2)))</f>
        <v>0</v>
      </c>
      <c r="N2440" s="5">
        <f>IF(AND('Ventas Pases'!$A2440="Fuera de Temporada",'Ventas Pases'!$B2440=2019,pases[[#This Row],[Modo de Compra]]="Paquete"),30,0)</f>
        <v>0</v>
      </c>
      <c r="O2440" s="5">
        <f>-SUMIF(lift[Número de pase],pases[[#This Row],[Numero de Pase]],lift[Costo])</f>
        <v>0</v>
      </c>
    </row>
    <row r="2441" spans="1:15" x14ac:dyDescent="0.25">
      <c r="A2441" t="s">
        <v>7</v>
      </c>
      <c r="B2441">
        <v>2018</v>
      </c>
      <c r="C2441">
        <v>43101</v>
      </c>
      <c r="D2441" t="s">
        <v>8</v>
      </c>
      <c r="E2441">
        <v>43140</v>
      </c>
      <c r="F2441">
        <v>1</v>
      </c>
      <c r="G2441" t="s">
        <v>9</v>
      </c>
      <c r="H2441" t="s">
        <v>2459</v>
      </c>
      <c r="I2441" s="5">
        <v>120</v>
      </c>
      <c r="J2441" s="5">
        <f>IFERROR('Ventas Pases'!$I2441/'Ventas Pases'!$F2441,"PASE")</f>
        <v>120</v>
      </c>
      <c r="K2441" t="str">
        <f>IFERROR(VLOOKUP('Ventas Pases'!$J2441,'Comisiones HEROIC'!$E$1:$F$6,2,0),"")</f>
        <v/>
      </c>
      <c r="L2441" s="5">
        <f>IF('Ventas Pases'!$D2441="Red HEROIC",IFERROR(VLOOKUP('Ventas Pases'!$G2441,'Comisiones HEROIC'!$A$1:$B$11,2,0),15),IF('Ventas Pases'!$D2441="Red HEROIC",15,0))</f>
        <v>0</v>
      </c>
      <c r="M2441">
        <f>IF(pases[[#This Row],[Días Visita]]&lt;7,0,IF(pases[[#This Row],[Días Visita]]&lt;9,1,IF(pases[[#This Row],[Días Visita]]="Ilimitados",0,2)))</f>
        <v>0</v>
      </c>
      <c r="N2441" s="5">
        <f>IF(AND('Ventas Pases'!$A2441="Fuera de Temporada",'Ventas Pases'!$B2441=2019,pases[[#This Row],[Modo de Compra]]="Paquete"),30,0)</f>
        <v>0</v>
      </c>
      <c r="O2441" s="5">
        <f>-SUMIF(lift[Número de pase],pases[[#This Row],[Numero de Pase]],lift[Costo])</f>
        <v>0</v>
      </c>
    </row>
    <row r="2442" spans="1:15" x14ac:dyDescent="0.25">
      <c r="A2442" t="s">
        <v>7</v>
      </c>
      <c r="B2442">
        <v>2018</v>
      </c>
      <c r="C2442">
        <v>43433</v>
      </c>
      <c r="D2442" t="s">
        <v>8</v>
      </c>
      <c r="E2442">
        <v>43100</v>
      </c>
      <c r="F2442">
        <v>7</v>
      </c>
      <c r="G2442" t="s">
        <v>9</v>
      </c>
      <c r="H2442" t="s">
        <v>2460</v>
      </c>
      <c r="I2442" s="5">
        <v>840</v>
      </c>
      <c r="J2442" s="5">
        <f>IFERROR('Ventas Pases'!$I2442/'Ventas Pases'!$F2442,"PASE")</f>
        <v>120</v>
      </c>
      <c r="K2442" t="str">
        <f>IFERROR(VLOOKUP('Ventas Pases'!$J2442,'Comisiones HEROIC'!$E$1:$F$6,2,0),"")</f>
        <v/>
      </c>
      <c r="L2442" s="5">
        <f>IF('Ventas Pases'!$D2442="Red HEROIC",IFERROR(VLOOKUP('Ventas Pases'!$G2442,'Comisiones HEROIC'!$A$1:$B$11,2,0),15),IF('Ventas Pases'!$D2442="Red HEROIC",15,0))</f>
        <v>0</v>
      </c>
      <c r="M2442">
        <f>IF(pases[[#This Row],[Días Visita]]&lt;7,0,IF(pases[[#This Row],[Días Visita]]&lt;9,1,IF(pases[[#This Row],[Días Visita]]="Ilimitados",0,2)))</f>
        <v>1</v>
      </c>
      <c r="N2442" s="5">
        <f>IF(AND('Ventas Pases'!$A2442="Fuera de Temporada",'Ventas Pases'!$B2442=2019,pases[[#This Row],[Modo de Compra]]="Paquete"),30,0)</f>
        <v>0</v>
      </c>
      <c r="O2442" s="5">
        <f>-SUMIF(lift[Número de pase],pases[[#This Row],[Numero de Pase]],lift[Costo])</f>
        <v>0</v>
      </c>
    </row>
    <row r="2443" spans="1:15" x14ac:dyDescent="0.25">
      <c r="A2443" t="s">
        <v>7</v>
      </c>
      <c r="B2443">
        <v>2019</v>
      </c>
      <c r="C2443">
        <v>43462</v>
      </c>
      <c r="D2443" t="s">
        <v>8</v>
      </c>
      <c r="E2443">
        <v>43544</v>
      </c>
      <c r="F2443">
        <v>6</v>
      </c>
      <c r="G2443" t="s">
        <v>9</v>
      </c>
      <c r="H2443" t="s">
        <v>2461</v>
      </c>
      <c r="I2443" s="5">
        <v>720</v>
      </c>
      <c r="J2443" s="5">
        <f>IFERROR('Ventas Pases'!$I2443/'Ventas Pases'!$F2443,"PASE")</f>
        <v>120</v>
      </c>
      <c r="K2443" t="str">
        <f>IFERROR(VLOOKUP('Ventas Pases'!$J2443,'Comisiones HEROIC'!$E$1:$F$6,2,0),"")</f>
        <v/>
      </c>
      <c r="L2443" s="5">
        <f>IF('Ventas Pases'!$D2443="Red HEROIC",IFERROR(VLOOKUP('Ventas Pases'!$G2443,'Comisiones HEROIC'!$A$1:$B$11,2,0),15),IF('Ventas Pases'!$D2443="Red HEROIC",15,0))</f>
        <v>0</v>
      </c>
      <c r="M2443">
        <f>IF(pases[[#This Row],[Días Visita]]&lt;7,0,IF(pases[[#This Row],[Días Visita]]&lt;9,1,IF(pases[[#This Row],[Días Visita]]="Ilimitados",0,2)))</f>
        <v>0</v>
      </c>
      <c r="N2443" s="5">
        <f>IF(AND('Ventas Pases'!$A2443="Fuera de Temporada",'Ventas Pases'!$B2443=2019,pases[[#This Row],[Modo de Compra]]="Paquete"),30,0)</f>
        <v>0</v>
      </c>
      <c r="O2443" s="5">
        <f>-SUMIF(lift[Número de pase],pases[[#This Row],[Numero de Pase]],lift[Costo])</f>
        <v>0</v>
      </c>
    </row>
    <row r="2444" spans="1:15" x14ac:dyDescent="0.25">
      <c r="A2444" t="s">
        <v>7</v>
      </c>
      <c r="B2444">
        <v>2019</v>
      </c>
      <c r="C2444">
        <v>43504</v>
      </c>
      <c r="D2444" t="s">
        <v>8</v>
      </c>
      <c r="E2444">
        <v>43527</v>
      </c>
      <c r="F2444">
        <v>3</v>
      </c>
      <c r="G2444" t="s">
        <v>9</v>
      </c>
      <c r="H2444" t="s">
        <v>2462</v>
      </c>
      <c r="I2444" s="5">
        <v>360</v>
      </c>
      <c r="J2444" s="5">
        <f>IFERROR('Ventas Pases'!$I2444/'Ventas Pases'!$F2444,"PASE")</f>
        <v>120</v>
      </c>
      <c r="K2444" t="str">
        <f>IFERROR(VLOOKUP('Ventas Pases'!$J2444,'Comisiones HEROIC'!$E$1:$F$6,2,0),"")</f>
        <v/>
      </c>
      <c r="L2444" s="5">
        <f>IF('Ventas Pases'!$D2444="Red HEROIC",IFERROR(VLOOKUP('Ventas Pases'!$G2444,'Comisiones HEROIC'!$A$1:$B$11,2,0),15),IF('Ventas Pases'!$D2444="Red HEROIC",15,0))</f>
        <v>0</v>
      </c>
      <c r="M2444">
        <f>IF(pases[[#This Row],[Días Visita]]&lt;7,0,IF(pases[[#This Row],[Días Visita]]&lt;9,1,IF(pases[[#This Row],[Días Visita]]="Ilimitados",0,2)))</f>
        <v>0</v>
      </c>
      <c r="N2444" s="5">
        <f>IF(AND('Ventas Pases'!$A2444="Fuera de Temporada",'Ventas Pases'!$B2444=2019,pases[[#This Row],[Modo de Compra]]="Paquete"),30,0)</f>
        <v>0</v>
      </c>
      <c r="O2444" s="5">
        <f>-SUMIF(lift[Número de pase],pases[[#This Row],[Numero de Pase]],lift[Costo])</f>
        <v>0</v>
      </c>
    </row>
    <row r="2445" spans="1:15" x14ac:dyDescent="0.25">
      <c r="A2445" t="s">
        <v>7</v>
      </c>
      <c r="B2445">
        <v>2019</v>
      </c>
      <c r="C2445">
        <v>43516</v>
      </c>
      <c r="D2445" t="s">
        <v>17</v>
      </c>
      <c r="E2445">
        <v>43507</v>
      </c>
      <c r="F2445">
        <v>2</v>
      </c>
      <c r="G2445" t="s">
        <v>9</v>
      </c>
      <c r="H2445" t="s">
        <v>2463</v>
      </c>
      <c r="I2445" s="5">
        <v>220</v>
      </c>
      <c r="J2445" s="5">
        <f>IFERROR('Ventas Pases'!$I2445/'Ventas Pases'!$F2445,"PASE")</f>
        <v>110</v>
      </c>
      <c r="K2445" t="str">
        <f>IFERROR(VLOOKUP('Ventas Pases'!$J2445,'Comisiones HEROIC'!$E$1:$F$6,2,0),"")</f>
        <v>Elton Hotel</v>
      </c>
      <c r="L2445" s="5">
        <f>IF('Ventas Pases'!$D2445="Red HEROIC",IFERROR(VLOOKUP('Ventas Pases'!$G2445,'Comisiones HEROIC'!$A$1:$B$11,2,0),15),IF('Ventas Pases'!$D2445="Red HEROIC",15,0))</f>
        <v>0</v>
      </c>
      <c r="M2445">
        <f>IF(pases[[#This Row],[Días Visita]]&lt;7,0,IF(pases[[#This Row],[Días Visita]]&lt;9,1,IF(pases[[#This Row],[Días Visita]]="Ilimitados",0,2)))</f>
        <v>0</v>
      </c>
      <c r="N2445" s="5">
        <f>IF(AND('Ventas Pases'!$A2445="Fuera de Temporada",'Ventas Pases'!$B2445=2019,pases[[#This Row],[Modo de Compra]]="Paquete"),30,0)</f>
        <v>0</v>
      </c>
      <c r="O2445" s="5">
        <f>-SUMIF(lift[Número de pase],pases[[#This Row],[Numero de Pase]],lift[Costo])</f>
        <v>0</v>
      </c>
    </row>
    <row r="2446" spans="1:15" x14ac:dyDescent="0.25">
      <c r="A2446" t="s">
        <v>13</v>
      </c>
      <c r="B2446">
        <v>2018</v>
      </c>
      <c r="C2446">
        <v>43326</v>
      </c>
      <c r="D2446" t="s">
        <v>17</v>
      </c>
      <c r="E2446">
        <v>42928</v>
      </c>
      <c r="F2446">
        <v>1</v>
      </c>
      <c r="G2446" t="s">
        <v>9</v>
      </c>
      <c r="H2446" t="s">
        <v>2464</v>
      </c>
      <c r="I2446" s="5">
        <v>75</v>
      </c>
      <c r="J2446" s="5">
        <f>IFERROR('Ventas Pases'!$I2446/'Ventas Pases'!$F2446,"PASE")</f>
        <v>75</v>
      </c>
      <c r="K2446" t="str">
        <f>IFERROR(VLOOKUP('Ventas Pases'!$J2446,'Comisiones HEROIC'!$E$1:$F$6,2,0),"")</f>
        <v>Ski Inn</v>
      </c>
      <c r="L2446" s="5">
        <f>IF('Ventas Pases'!$D2446="Red HEROIC",IFERROR(VLOOKUP('Ventas Pases'!$G2446,'Comisiones HEROIC'!$A$1:$B$11,2,0),15),IF('Ventas Pases'!$D2446="Red HEROIC",15,0))</f>
        <v>0</v>
      </c>
      <c r="M2446">
        <f>IF(pases[[#This Row],[Días Visita]]&lt;7,0,IF(pases[[#This Row],[Días Visita]]&lt;9,1,IF(pases[[#This Row],[Días Visita]]="Ilimitados",0,2)))</f>
        <v>0</v>
      </c>
      <c r="N2446" s="5">
        <f>IF(AND('Ventas Pases'!$A2446="Fuera de Temporada",'Ventas Pases'!$B2446=2019,pases[[#This Row],[Modo de Compra]]="Paquete"),30,0)</f>
        <v>0</v>
      </c>
      <c r="O2446" s="5">
        <f>-SUMIF(lift[Número de pase],pases[[#This Row],[Numero de Pase]],lift[Costo])</f>
        <v>0</v>
      </c>
    </row>
    <row r="2447" spans="1:15" x14ac:dyDescent="0.25">
      <c r="A2447" t="s">
        <v>7</v>
      </c>
      <c r="B2447">
        <v>2018</v>
      </c>
      <c r="C2447">
        <v>43463</v>
      </c>
      <c r="D2447" t="s">
        <v>14</v>
      </c>
      <c r="E2447">
        <v>43156</v>
      </c>
      <c r="F2447">
        <v>4</v>
      </c>
      <c r="G2447" t="s">
        <v>15</v>
      </c>
      <c r="H2447" t="s">
        <v>2465</v>
      </c>
      <c r="I2447" s="5">
        <v>560</v>
      </c>
      <c r="J2447" s="5">
        <f>IFERROR('Ventas Pases'!$I2447/'Ventas Pases'!$F2447,"PASE")</f>
        <v>140</v>
      </c>
      <c r="K2447" t="str">
        <f>IFERROR(VLOOKUP('Ventas Pases'!$J2447,'Comisiones HEROIC'!$E$1:$F$6,2,0),"")</f>
        <v/>
      </c>
      <c r="L2447" s="5">
        <f>IF('Ventas Pases'!$D2447="Red HEROIC",IFERROR(VLOOKUP('Ventas Pases'!$G2447,'Comisiones HEROIC'!$A$1:$B$11,2,0),15),IF('Ventas Pases'!$D2447="Red HEROIC",15,0))</f>
        <v>12</v>
      </c>
      <c r="M2447">
        <f>IF(pases[[#This Row],[Días Visita]]&lt;7,0,IF(pases[[#This Row],[Días Visita]]&lt;9,1,IF(pases[[#This Row],[Días Visita]]="Ilimitados",0,2)))</f>
        <v>0</v>
      </c>
      <c r="N2447" s="5">
        <f>IF(AND('Ventas Pases'!$A2447="Fuera de Temporada",'Ventas Pases'!$B2447=2019,pases[[#This Row],[Modo de Compra]]="Paquete"),30,0)</f>
        <v>0</v>
      </c>
      <c r="O2447" s="5">
        <f>-SUMIF(lift[Número de pase],pases[[#This Row],[Numero de Pase]],lift[Costo])</f>
        <v>0</v>
      </c>
    </row>
    <row r="2448" spans="1:15" x14ac:dyDescent="0.25">
      <c r="A2448" t="s">
        <v>7</v>
      </c>
      <c r="B2448">
        <v>2019</v>
      </c>
      <c r="C2448">
        <v>43556</v>
      </c>
      <c r="D2448" t="s">
        <v>14</v>
      </c>
      <c r="E2448">
        <v>43547</v>
      </c>
      <c r="F2448">
        <v>4</v>
      </c>
      <c r="G2448" t="s">
        <v>15</v>
      </c>
      <c r="H2448" t="s">
        <v>2466</v>
      </c>
      <c r="I2448" s="5">
        <v>560</v>
      </c>
      <c r="J2448" s="5">
        <f>IFERROR('Ventas Pases'!$I2448/'Ventas Pases'!$F2448,"PASE")</f>
        <v>140</v>
      </c>
      <c r="K2448" t="str">
        <f>IFERROR(VLOOKUP('Ventas Pases'!$J2448,'Comisiones HEROIC'!$E$1:$F$6,2,0),"")</f>
        <v/>
      </c>
      <c r="L2448" s="5">
        <f>IF('Ventas Pases'!$D2448="Red HEROIC",IFERROR(VLOOKUP('Ventas Pases'!$G2448,'Comisiones HEROIC'!$A$1:$B$11,2,0),15),IF('Ventas Pases'!$D2448="Red HEROIC",15,0))</f>
        <v>12</v>
      </c>
      <c r="M2448">
        <f>IF(pases[[#This Row],[Días Visita]]&lt;7,0,IF(pases[[#This Row],[Días Visita]]&lt;9,1,IF(pases[[#This Row],[Días Visita]]="Ilimitados",0,2)))</f>
        <v>0</v>
      </c>
      <c r="N2448" s="5">
        <f>IF(AND('Ventas Pases'!$A2448="Fuera de Temporada",'Ventas Pases'!$B2448=2019,pases[[#This Row],[Modo de Compra]]="Paquete"),30,0)</f>
        <v>0</v>
      </c>
      <c r="O2448" s="5">
        <f>-SUMIF(lift[Número de pase],pases[[#This Row],[Numero de Pase]],lift[Costo])</f>
        <v>0</v>
      </c>
    </row>
    <row r="2449" spans="1:15" x14ac:dyDescent="0.25">
      <c r="A2449" t="s">
        <v>7</v>
      </c>
      <c r="B2449">
        <v>2018</v>
      </c>
      <c r="C2449">
        <v>43175</v>
      </c>
      <c r="D2449" t="s">
        <v>14</v>
      </c>
      <c r="E2449">
        <v>43174</v>
      </c>
      <c r="F2449">
        <v>9</v>
      </c>
      <c r="G2449" t="s">
        <v>19</v>
      </c>
      <c r="H2449" t="s">
        <v>2467</v>
      </c>
      <c r="I2449" s="5">
        <v>1260</v>
      </c>
      <c r="J2449" s="5">
        <f>IFERROR('Ventas Pases'!$I2449/'Ventas Pases'!$F2449,"PASE")</f>
        <v>140</v>
      </c>
      <c r="K2449" t="str">
        <f>IFERROR(VLOOKUP('Ventas Pases'!$J2449,'Comisiones HEROIC'!$E$1:$F$6,2,0),"")</f>
        <v/>
      </c>
      <c r="L2449" s="5">
        <f>IF('Ventas Pases'!$D2449="Red HEROIC",IFERROR(VLOOKUP('Ventas Pases'!$G2449,'Comisiones HEROIC'!$A$1:$B$11,2,0),15),IF('Ventas Pases'!$D2449="Red HEROIC",15,0))</f>
        <v>15</v>
      </c>
      <c r="M2449">
        <f>IF(pases[[#This Row],[Días Visita]]&lt;7,0,IF(pases[[#This Row],[Días Visita]]&lt;9,1,IF(pases[[#This Row],[Días Visita]]="Ilimitados",0,2)))</f>
        <v>2</v>
      </c>
      <c r="N2449" s="5">
        <f>IF(AND('Ventas Pases'!$A2449="Fuera de Temporada",'Ventas Pases'!$B2449=2019,pases[[#This Row],[Modo de Compra]]="Paquete"),30,0)</f>
        <v>0</v>
      </c>
      <c r="O2449" s="5">
        <f>-SUMIF(lift[Número de pase],pases[[#This Row],[Numero de Pase]],lift[Costo])</f>
        <v>0</v>
      </c>
    </row>
    <row r="2450" spans="1:15" x14ac:dyDescent="0.25">
      <c r="A2450" t="s">
        <v>7</v>
      </c>
      <c r="B2450">
        <v>2019</v>
      </c>
      <c r="C2450">
        <v>43462</v>
      </c>
      <c r="D2450" t="s">
        <v>14</v>
      </c>
      <c r="E2450">
        <v>43521</v>
      </c>
      <c r="F2450">
        <v>4</v>
      </c>
      <c r="G2450" t="s">
        <v>33</v>
      </c>
      <c r="H2450" t="s">
        <v>2468</v>
      </c>
      <c r="I2450" s="5">
        <v>560</v>
      </c>
      <c r="J2450" s="5">
        <f>IFERROR('Ventas Pases'!$I2450/'Ventas Pases'!$F2450,"PASE")</f>
        <v>140</v>
      </c>
      <c r="K2450" t="str">
        <f>IFERROR(VLOOKUP('Ventas Pases'!$J2450,'Comisiones HEROIC'!$E$1:$F$6,2,0),"")</f>
        <v/>
      </c>
      <c r="L2450" s="5">
        <f>IF('Ventas Pases'!$D2450="Red HEROIC",IFERROR(VLOOKUP('Ventas Pases'!$G2450,'Comisiones HEROIC'!$A$1:$B$11,2,0),15),IF('Ventas Pases'!$D2450="Red HEROIC",15,0))</f>
        <v>15</v>
      </c>
      <c r="M2450">
        <f>IF(pases[[#This Row],[Días Visita]]&lt;7,0,IF(pases[[#This Row],[Días Visita]]&lt;9,1,IF(pases[[#This Row],[Días Visita]]="Ilimitados",0,2)))</f>
        <v>0</v>
      </c>
      <c r="N2450" s="5">
        <f>IF(AND('Ventas Pases'!$A2450="Fuera de Temporada",'Ventas Pases'!$B2450=2019,pases[[#This Row],[Modo de Compra]]="Paquete"),30,0)</f>
        <v>0</v>
      </c>
      <c r="O2450" s="5">
        <f>-SUMIF(lift[Número de pase],pases[[#This Row],[Numero de Pase]],lift[Costo])</f>
        <v>0</v>
      </c>
    </row>
    <row r="2451" spans="1:15" x14ac:dyDescent="0.25">
      <c r="A2451" t="s">
        <v>7</v>
      </c>
      <c r="B2451">
        <v>2019</v>
      </c>
      <c r="C2451">
        <v>43521</v>
      </c>
      <c r="D2451" t="s">
        <v>14</v>
      </c>
      <c r="E2451">
        <v>43532</v>
      </c>
      <c r="F2451">
        <v>2</v>
      </c>
      <c r="G2451" t="s">
        <v>35</v>
      </c>
      <c r="H2451" t="s">
        <v>2469</v>
      </c>
      <c r="I2451" s="5">
        <v>280</v>
      </c>
      <c r="J2451" s="5">
        <f>IFERROR('Ventas Pases'!$I2451/'Ventas Pases'!$F2451,"PASE")</f>
        <v>140</v>
      </c>
      <c r="K2451" t="str">
        <f>IFERROR(VLOOKUP('Ventas Pases'!$J2451,'Comisiones HEROIC'!$E$1:$F$6,2,0),"")</f>
        <v/>
      </c>
      <c r="L2451" s="5">
        <f>IF('Ventas Pases'!$D2451="Red HEROIC",IFERROR(VLOOKUP('Ventas Pases'!$G2451,'Comisiones HEROIC'!$A$1:$B$11,2,0),15),IF('Ventas Pases'!$D2451="Red HEROIC",15,0))</f>
        <v>16</v>
      </c>
      <c r="M2451">
        <f>IF(pases[[#This Row],[Días Visita]]&lt;7,0,IF(pases[[#This Row],[Días Visita]]&lt;9,1,IF(pases[[#This Row],[Días Visita]]="Ilimitados",0,2)))</f>
        <v>0</v>
      </c>
      <c r="N2451" s="5">
        <f>IF(AND('Ventas Pases'!$A2451="Fuera de Temporada",'Ventas Pases'!$B2451=2019,pases[[#This Row],[Modo de Compra]]="Paquete"),30,0)</f>
        <v>0</v>
      </c>
      <c r="O2451" s="5">
        <f>-SUMIF(lift[Número de pase],pases[[#This Row],[Numero de Pase]],lift[Costo])</f>
        <v>0</v>
      </c>
    </row>
    <row r="2452" spans="1:15" x14ac:dyDescent="0.25">
      <c r="A2452" t="s">
        <v>7</v>
      </c>
      <c r="B2452">
        <v>2018</v>
      </c>
      <c r="C2452">
        <v>43123</v>
      </c>
      <c r="D2452" t="s">
        <v>8</v>
      </c>
      <c r="E2452">
        <v>43054</v>
      </c>
      <c r="F2452" t="s">
        <v>11</v>
      </c>
      <c r="G2452" t="s">
        <v>9</v>
      </c>
      <c r="H2452" t="s">
        <v>2470</v>
      </c>
      <c r="I2452" s="5">
        <v>1950</v>
      </c>
      <c r="J2452" s="5" t="str">
        <f>IFERROR('Ventas Pases'!$I2452/'Ventas Pases'!$F2452,"PASE")</f>
        <v>PASE</v>
      </c>
      <c r="K2452" t="str">
        <f>IFERROR(VLOOKUP('Ventas Pases'!$J2452,'Comisiones HEROIC'!$E$1:$F$6,2,0),"")</f>
        <v/>
      </c>
      <c r="L2452" s="5">
        <f>IF('Ventas Pases'!$D2452="Red HEROIC",IFERROR(VLOOKUP('Ventas Pases'!$G2452,'Comisiones HEROIC'!$A$1:$B$11,2,0),15),IF('Ventas Pases'!$D2452="Red HEROIC",15,0))</f>
        <v>0</v>
      </c>
      <c r="M2452">
        <f>IF(pases[[#This Row],[Días Visita]]&lt;7,0,IF(pases[[#This Row],[Días Visita]]&lt;9,1,IF(pases[[#This Row],[Días Visita]]="Ilimitados",0,2)))</f>
        <v>0</v>
      </c>
      <c r="N2452" s="5">
        <f>IF(AND('Ventas Pases'!$A2452="Fuera de Temporada",'Ventas Pases'!$B2452=2019,pases[[#This Row],[Modo de Compra]]="Paquete"),30,0)</f>
        <v>0</v>
      </c>
      <c r="O2452" s="5">
        <f>-SUMIF(lift[Número de pase],pases[[#This Row],[Numero de Pase]],lift[Costo])</f>
        <v>-460</v>
      </c>
    </row>
    <row r="2453" spans="1:15" x14ac:dyDescent="0.25">
      <c r="A2453" t="s">
        <v>7</v>
      </c>
      <c r="B2453">
        <v>2018</v>
      </c>
      <c r="C2453">
        <v>43422</v>
      </c>
      <c r="D2453" t="s">
        <v>8</v>
      </c>
      <c r="E2453">
        <v>43054</v>
      </c>
      <c r="F2453" t="s">
        <v>11</v>
      </c>
      <c r="G2453" t="s">
        <v>9</v>
      </c>
      <c r="H2453" t="s">
        <v>2471</v>
      </c>
      <c r="I2453" s="5">
        <v>1950</v>
      </c>
      <c r="J2453" s="5" t="str">
        <f>IFERROR('Ventas Pases'!$I2453/'Ventas Pases'!$F2453,"PASE")</f>
        <v>PASE</v>
      </c>
      <c r="K2453" t="str">
        <f>IFERROR(VLOOKUP('Ventas Pases'!$J2453,'Comisiones HEROIC'!$E$1:$F$6,2,0),"")</f>
        <v/>
      </c>
      <c r="L2453" s="5">
        <f>IF('Ventas Pases'!$D2453="Red HEROIC",IFERROR(VLOOKUP('Ventas Pases'!$G2453,'Comisiones HEROIC'!$A$1:$B$11,2,0),15),IF('Ventas Pases'!$D2453="Red HEROIC",15,0))</f>
        <v>0</v>
      </c>
      <c r="M2453">
        <f>IF(pases[[#This Row],[Días Visita]]&lt;7,0,IF(pases[[#This Row],[Días Visita]]&lt;9,1,IF(pases[[#This Row],[Días Visita]]="Ilimitados",0,2)))</f>
        <v>0</v>
      </c>
      <c r="N2453" s="5">
        <f>IF(AND('Ventas Pases'!$A2453="Fuera de Temporada",'Ventas Pases'!$B2453=2019,pases[[#This Row],[Modo de Compra]]="Paquete"),30,0)</f>
        <v>0</v>
      </c>
      <c r="O2453" s="5">
        <f>-SUMIF(lift[Número de pase],pases[[#This Row],[Numero de Pase]],lift[Costo])</f>
        <v>-736</v>
      </c>
    </row>
    <row r="2454" spans="1:15" x14ac:dyDescent="0.25">
      <c r="A2454" t="s">
        <v>7</v>
      </c>
      <c r="B2454">
        <v>2018</v>
      </c>
      <c r="C2454">
        <v>43134</v>
      </c>
      <c r="D2454" t="s">
        <v>8</v>
      </c>
      <c r="E2454">
        <v>43155</v>
      </c>
      <c r="F2454">
        <v>5</v>
      </c>
      <c r="G2454" t="s">
        <v>9</v>
      </c>
      <c r="H2454" t="s">
        <v>2472</v>
      </c>
      <c r="I2454" s="5">
        <v>600</v>
      </c>
      <c r="J2454" s="5">
        <f>IFERROR('Ventas Pases'!$I2454/'Ventas Pases'!$F2454,"PASE")</f>
        <v>120</v>
      </c>
      <c r="K2454" t="str">
        <f>IFERROR(VLOOKUP('Ventas Pases'!$J2454,'Comisiones HEROIC'!$E$1:$F$6,2,0),"")</f>
        <v/>
      </c>
      <c r="L2454" s="5">
        <f>IF('Ventas Pases'!$D2454="Red HEROIC",IFERROR(VLOOKUP('Ventas Pases'!$G2454,'Comisiones HEROIC'!$A$1:$B$11,2,0),15),IF('Ventas Pases'!$D2454="Red HEROIC",15,0))</f>
        <v>0</v>
      </c>
      <c r="M2454">
        <f>IF(pases[[#This Row],[Días Visita]]&lt;7,0,IF(pases[[#This Row],[Días Visita]]&lt;9,1,IF(pases[[#This Row],[Días Visita]]="Ilimitados",0,2)))</f>
        <v>0</v>
      </c>
      <c r="N2454" s="5">
        <f>IF(AND('Ventas Pases'!$A2454="Fuera de Temporada",'Ventas Pases'!$B2454=2019,pases[[#This Row],[Modo de Compra]]="Paquete"),30,0)</f>
        <v>0</v>
      </c>
      <c r="O2454" s="5">
        <f>-SUMIF(lift[Número de pase],pases[[#This Row],[Numero de Pase]],lift[Costo])</f>
        <v>0</v>
      </c>
    </row>
    <row r="2455" spans="1:15" x14ac:dyDescent="0.25">
      <c r="A2455" t="s">
        <v>7</v>
      </c>
      <c r="B2455">
        <v>2018</v>
      </c>
      <c r="C2455">
        <v>43172</v>
      </c>
      <c r="D2455" t="s">
        <v>14</v>
      </c>
      <c r="E2455">
        <v>43166</v>
      </c>
      <c r="F2455">
        <v>9</v>
      </c>
      <c r="G2455" t="s">
        <v>19</v>
      </c>
      <c r="H2455" t="s">
        <v>2473</v>
      </c>
      <c r="I2455" s="5">
        <v>1260</v>
      </c>
      <c r="J2455" s="5">
        <f>IFERROR('Ventas Pases'!$I2455/'Ventas Pases'!$F2455,"PASE")</f>
        <v>140</v>
      </c>
      <c r="K2455" t="str">
        <f>IFERROR(VLOOKUP('Ventas Pases'!$J2455,'Comisiones HEROIC'!$E$1:$F$6,2,0),"")</f>
        <v/>
      </c>
      <c r="L2455" s="5">
        <f>IF('Ventas Pases'!$D2455="Red HEROIC",IFERROR(VLOOKUP('Ventas Pases'!$G2455,'Comisiones HEROIC'!$A$1:$B$11,2,0),15),IF('Ventas Pases'!$D2455="Red HEROIC",15,0))</f>
        <v>15</v>
      </c>
      <c r="M2455">
        <f>IF(pases[[#This Row],[Días Visita]]&lt;7,0,IF(pases[[#This Row],[Días Visita]]&lt;9,1,IF(pases[[#This Row],[Días Visita]]="Ilimitados",0,2)))</f>
        <v>2</v>
      </c>
      <c r="N2455" s="5">
        <f>IF(AND('Ventas Pases'!$A2455="Fuera de Temporada",'Ventas Pases'!$B2455=2019,pases[[#This Row],[Modo de Compra]]="Paquete"),30,0)</f>
        <v>0</v>
      </c>
      <c r="O2455" s="5">
        <f>-SUMIF(lift[Número de pase],pases[[#This Row],[Numero de Pase]],lift[Costo])</f>
        <v>0</v>
      </c>
    </row>
    <row r="2456" spans="1:15" x14ac:dyDescent="0.25">
      <c r="A2456" t="s">
        <v>7</v>
      </c>
      <c r="B2456">
        <v>2018</v>
      </c>
      <c r="C2456">
        <v>43166</v>
      </c>
      <c r="D2456" t="s">
        <v>8</v>
      </c>
      <c r="E2456">
        <v>43181</v>
      </c>
      <c r="F2456">
        <v>2</v>
      </c>
      <c r="G2456" t="s">
        <v>9</v>
      </c>
      <c r="H2456" t="s">
        <v>2474</v>
      </c>
      <c r="I2456" s="5">
        <v>240</v>
      </c>
      <c r="J2456" s="5">
        <f>IFERROR('Ventas Pases'!$I2456/'Ventas Pases'!$F2456,"PASE")</f>
        <v>120</v>
      </c>
      <c r="K2456" t="str">
        <f>IFERROR(VLOOKUP('Ventas Pases'!$J2456,'Comisiones HEROIC'!$E$1:$F$6,2,0),"")</f>
        <v/>
      </c>
      <c r="L2456" s="5">
        <f>IF('Ventas Pases'!$D2456="Red HEROIC",IFERROR(VLOOKUP('Ventas Pases'!$G2456,'Comisiones HEROIC'!$A$1:$B$11,2,0),15),IF('Ventas Pases'!$D2456="Red HEROIC",15,0))</f>
        <v>0</v>
      </c>
      <c r="M2456">
        <f>IF(pases[[#This Row],[Días Visita]]&lt;7,0,IF(pases[[#This Row],[Días Visita]]&lt;9,1,IF(pases[[#This Row],[Días Visita]]="Ilimitados",0,2)))</f>
        <v>0</v>
      </c>
      <c r="N2456" s="5">
        <f>IF(AND('Ventas Pases'!$A2456="Fuera de Temporada",'Ventas Pases'!$B2456=2019,pases[[#This Row],[Modo de Compra]]="Paquete"),30,0)</f>
        <v>0</v>
      </c>
      <c r="O2456" s="5">
        <f>-SUMIF(lift[Número de pase],pases[[#This Row],[Numero de Pase]],lift[Costo])</f>
        <v>0</v>
      </c>
    </row>
    <row r="2457" spans="1:15" x14ac:dyDescent="0.25">
      <c r="A2457" t="s">
        <v>7</v>
      </c>
      <c r="B2457">
        <v>2018</v>
      </c>
      <c r="C2457">
        <v>43188</v>
      </c>
      <c r="D2457" t="s">
        <v>8</v>
      </c>
      <c r="E2457">
        <v>43181</v>
      </c>
      <c r="F2457">
        <v>9</v>
      </c>
      <c r="G2457" t="s">
        <v>9</v>
      </c>
      <c r="H2457" t="s">
        <v>2475</v>
      </c>
      <c r="I2457" s="5">
        <v>1080</v>
      </c>
      <c r="J2457" s="5">
        <f>IFERROR('Ventas Pases'!$I2457/'Ventas Pases'!$F2457,"PASE")</f>
        <v>120</v>
      </c>
      <c r="K2457" t="str">
        <f>IFERROR(VLOOKUP('Ventas Pases'!$J2457,'Comisiones HEROIC'!$E$1:$F$6,2,0),"")</f>
        <v/>
      </c>
      <c r="L2457" s="5">
        <f>IF('Ventas Pases'!$D2457="Red HEROIC",IFERROR(VLOOKUP('Ventas Pases'!$G2457,'Comisiones HEROIC'!$A$1:$B$11,2,0),15),IF('Ventas Pases'!$D2457="Red HEROIC",15,0))</f>
        <v>0</v>
      </c>
      <c r="M2457">
        <f>IF(pases[[#This Row],[Días Visita]]&lt;7,0,IF(pases[[#This Row],[Días Visita]]&lt;9,1,IF(pases[[#This Row],[Días Visita]]="Ilimitados",0,2)))</f>
        <v>2</v>
      </c>
      <c r="N2457" s="5">
        <f>IF(AND('Ventas Pases'!$A2457="Fuera de Temporada",'Ventas Pases'!$B2457=2019,pases[[#This Row],[Modo de Compra]]="Paquete"),30,0)</f>
        <v>0</v>
      </c>
      <c r="O2457" s="5">
        <f>-SUMIF(lift[Número de pase],pases[[#This Row],[Numero de Pase]],lift[Costo])</f>
        <v>0</v>
      </c>
    </row>
    <row r="2458" spans="1:15" x14ac:dyDescent="0.25">
      <c r="A2458" t="s">
        <v>7</v>
      </c>
      <c r="B2458">
        <v>2018</v>
      </c>
      <c r="C2458">
        <v>43133</v>
      </c>
      <c r="D2458" t="s">
        <v>17</v>
      </c>
      <c r="E2458">
        <v>43182</v>
      </c>
      <c r="F2458">
        <v>9</v>
      </c>
      <c r="G2458" t="s">
        <v>9</v>
      </c>
      <c r="H2458" t="s">
        <v>2476</v>
      </c>
      <c r="I2458" s="5">
        <v>945</v>
      </c>
      <c r="J2458" s="5">
        <f>IFERROR('Ventas Pases'!$I2458/'Ventas Pases'!$F2458,"PASE")</f>
        <v>105</v>
      </c>
      <c r="K2458" t="str">
        <f>IFERROR(VLOOKUP('Ventas Pases'!$J2458,'Comisiones HEROIC'!$E$1:$F$6,2,0),"")</f>
        <v>OI Hotels</v>
      </c>
      <c r="L2458" s="5">
        <f>IF('Ventas Pases'!$D2458="Red HEROIC",IFERROR(VLOOKUP('Ventas Pases'!$G2458,'Comisiones HEROIC'!$A$1:$B$11,2,0),15),IF('Ventas Pases'!$D2458="Red HEROIC",15,0))</f>
        <v>0</v>
      </c>
      <c r="M2458">
        <f>IF(pases[[#This Row],[Días Visita]]&lt;7,0,IF(pases[[#This Row],[Días Visita]]&lt;9,1,IF(pases[[#This Row],[Días Visita]]="Ilimitados",0,2)))</f>
        <v>2</v>
      </c>
      <c r="N2458" s="5">
        <f>IF(AND('Ventas Pases'!$A2458="Fuera de Temporada",'Ventas Pases'!$B2458=2019,pases[[#This Row],[Modo de Compra]]="Paquete"),30,0)</f>
        <v>0</v>
      </c>
      <c r="O2458" s="5">
        <f>-SUMIF(lift[Número de pase],pases[[#This Row],[Numero de Pase]],lift[Costo])</f>
        <v>0</v>
      </c>
    </row>
    <row r="2459" spans="1:15" x14ac:dyDescent="0.25">
      <c r="A2459" t="s">
        <v>7</v>
      </c>
      <c r="B2459">
        <v>2018</v>
      </c>
      <c r="C2459">
        <v>43164</v>
      </c>
      <c r="D2459" t="s">
        <v>8</v>
      </c>
      <c r="E2459">
        <v>43161</v>
      </c>
      <c r="F2459">
        <v>2</v>
      </c>
      <c r="G2459" t="s">
        <v>9</v>
      </c>
      <c r="H2459" t="s">
        <v>2477</v>
      </c>
      <c r="I2459" s="5">
        <v>240</v>
      </c>
      <c r="J2459" s="5">
        <f>IFERROR('Ventas Pases'!$I2459/'Ventas Pases'!$F2459,"PASE")</f>
        <v>120</v>
      </c>
      <c r="K2459" t="str">
        <f>IFERROR(VLOOKUP('Ventas Pases'!$J2459,'Comisiones HEROIC'!$E$1:$F$6,2,0),"")</f>
        <v/>
      </c>
      <c r="L2459" s="5">
        <f>IF('Ventas Pases'!$D2459="Red HEROIC",IFERROR(VLOOKUP('Ventas Pases'!$G2459,'Comisiones HEROIC'!$A$1:$B$11,2,0),15),IF('Ventas Pases'!$D2459="Red HEROIC",15,0))</f>
        <v>0</v>
      </c>
      <c r="M2459">
        <f>IF(pases[[#This Row],[Días Visita]]&lt;7,0,IF(pases[[#This Row],[Días Visita]]&lt;9,1,IF(pases[[#This Row],[Días Visita]]="Ilimitados",0,2)))</f>
        <v>0</v>
      </c>
      <c r="N2459" s="5">
        <f>IF(AND('Ventas Pases'!$A2459="Fuera de Temporada",'Ventas Pases'!$B2459=2019,pases[[#This Row],[Modo de Compra]]="Paquete"),30,0)</f>
        <v>0</v>
      </c>
      <c r="O2459" s="5">
        <f>-SUMIF(lift[Número de pase],pases[[#This Row],[Numero de Pase]],lift[Costo])</f>
        <v>0</v>
      </c>
    </row>
    <row r="2460" spans="1:15" x14ac:dyDescent="0.25">
      <c r="A2460" t="s">
        <v>7</v>
      </c>
      <c r="B2460">
        <v>2018</v>
      </c>
      <c r="C2460">
        <v>43183</v>
      </c>
      <c r="D2460" t="s">
        <v>8</v>
      </c>
      <c r="E2460">
        <v>43180</v>
      </c>
      <c r="F2460">
        <v>7</v>
      </c>
      <c r="G2460" t="s">
        <v>9</v>
      </c>
      <c r="H2460" t="s">
        <v>2478</v>
      </c>
      <c r="I2460" s="5">
        <v>840</v>
      </c>
      <c r="J2460" s="5">
        <f>IFERROR('Ventas Pases'!$I2460/'Ventas Pases'!$F2460,"PASE")</f>
        <v>120</v>
      </c>
      <c r="K2460" t="str">
        <f>IFERROR(VLOOKUP('Ventas Pases'!$J2460,'Comisiones HEROIC'!$E$1:$F$6,2,0),"")</f>
        <v/>
      </c>
      <c r="L2460" s="5">
        <f>IF('Ventas Pases'!$D2460="Red HEROIC",IFERROR(VLOOKUP('Ventas Pases'!$G2460,'Comisiones HEROIC'!$A$1:$B$11,2,0),15),IF('Ventas Pases'!$D2460="Red HEROIC",15,0))</f>
        <v>0</v>
      </c>
      <c r="M2460">
        <f>IF(pases[[#This Row],[Días Visita]]&lt;7,0,IF(pases[[#This Row],[Días Visita]]&lt;9,1,IF(pases[[#This Row],[Días Visita]]="Ilimitados",0,2)))</f>
        <v>1</v>
      </c>
      <c r="N2460" s="5">
        <f>IF(AND('Ventas Pases'!$A2460="Fuera de Temporada",'Ventas Pases'!$B2460=2019,pases[[#This Row],[Modo de Compra]]="Paquete"),30,0)</f>
        <v>0</v>
      </c>
      <c r="O2460" s="5">
        <f>-SUMIF(lift[Número de pase],pases[[#This Row],[Numero de Pase]],lift[Costo])</f>
        <v>0</v>
      </c>
    </row>
    <row r="2461" spans="1:15" x14ac:dyDescent="0.25">
      <c r="A2461" t="s">
        <v>7</v>
      </c>
      <c r="B2461">
        <v>2019</v>
      </c>
      <c r="C2461">
        <v>43459</v>
      </c>
      <c r="D2461" t="s">
        <v>14</v>
      </c>
      <c r="E2461">
        <v>43469</v>
      </c>
      <c r="F2461">
        <v>3</v>
      </c>
      <c r="G2461" t="s">
        <v>19</v>
      </c>
      <c r="H2461" t="s">
        <v>2479</v>
      </c>
      <c r="I2461" s="5">
        <v>420</v>
      </c>
      <c r="J2461" s="5">
        <f>IFERROR('Ventas Pases'!$I2461/'Ventas Pases'!$F2461,"PASE")</f>
        <v>140</v>
      </c>
      <c r="K2461" t="str">
        <f>IFERROR(VLOOKUP('Ventas Pases'!$J2461,'Comisiones HEROIC'!$E$1:$F$6,2,0),"")</f>
        <v/>
      </c>
      <c r="L2461" s="5">
        <f>IF('Ventas Pases'!$D2461="Red HEROIC",IFERROR(VLOOKUP('Ventas Pases'!$G2461,'Comisiones HEROIC'!$A$1:$B$11,2,0),15),IF('Ventas Pases'!$D2461="Red HEROIC",15,0))</f>
        <v>15</v>
      </c>
      <c r="M2461">
        <f>IF(pases[[#This Row],[Días Visita]]&lt;7,0,IF(pases[[#This Row],[Días Visita]]&lt;9,1,IF(pases[[#This Row],[Días Visita]]="Ilimitados",0,2)))</f>
        <v>0</v>
      </c>
      <c r="N2461" s="5">
        <f>IF(AND('Ventas Pases'!$A2461="Fuera de Temporada",'Ventas Pases'!$B2461=2019,pases[[#This Row],[Modo de Compra]]="Paquete"),30,0)</f>
        <v>0</v>
      </c>
      <c r="O2461" s="5">
        <f>-SUMIF(lift[Número de pase],pases[[#This Row],[Numero de Pase]],lift[Costo])</f>
        <v>0</v>
      </c>
    </row>
    <row r="2462" spans="1:15" x14ac:dyDescent="0.25">
      <c r="A2462" t="s">
        <v>7</v>
      </c>
      <c r="B2462">
        <v>2019</v>
      </c>
      <c r="C2462">
        <v>43526</v>
      </c>
      <c r="D2462" t="s">
        <v>8</v>
      </c>
      <c r="E2462">
        <v>43419</v>
      </c>
      <c r="F2462" t="s">
        <v>11</v>
      </c>
      <c r="G2462" t="s">
        <v>9</v>
      </c>
      <c r="H2462" t="s">
        <v>2480</v>
      </c>
      <c r="I2462" s="5">
        <v>1950</v>
      </c>
      <c r="J2462" s="5" t="str">
        <f>IFERROR('Ventas Pases'!$I2462/'Ventas Pases'!$F2462,"PASE")</f>
        <v>PASE</v>
      </c>
      <c r="K2462" t="str">
        <f>IFERROR(VLOOKUP('Ventas Pases'!$J2462,'Comisiones HEROIC'!$E$1:$F$6,2,0),"")</f>
        <v/>
      </c>
      <c r="L2462" s="5">
        <f>IF('Ventas Pases'!$D2462="Red HEROIC",IFERROR(VLOOKUP('Ventas Pases'!$G2462,'Comisiones HEROIC'!$A$1:$B$11,2,0),15),IF('Ventas Pases'!$D2462="Red HEROIC",15,0))</f>
        <v>0</v>
      </c>
      <c r="M2462">
        <f>IF(pases[[#This Row],[Días Visita]]&lt;7,0,IF(pases[[#This Row],[Días Visita]]&lt;9,1,IF(pases[[#This Row],[Días Visita]]="Ilimitados",0,2)))</f>
        <v>0</v>
      </c>
      <c r="N2462" s="5">
        <f>IF(AND('Ventas Pases'!$A2462="Fuera de Temporada",'Ventas Pases'!$B2462=2019,pases[[#This Row],[Modo de Compra]]="Paquete"),30,0)</f>
        <v>0</v>
      </c>
      <c r="O2462" s="5">
        <f>-SUMIF(lift[Número de pase],pases[[#This Row],[Numero de Pase]],lift[Costo])</f>
        <v>-460</v>
      </c>
    </row>
    <row r="2463" spans="1:15" x14ac:dyDescent="0.25">
      <c r="A2463" t="s">
        <v>7</v>
      </c>
      <c r="B2463">
        <v>2019</v>
      </c>
      <c r="C2463">
        <v>43512</v>
      </c>
      <c r="D2463" t="s">
        <v>8</v>
      </c>
      <c r="E2463">
        <v>43514</v>
      </c>
      <c r="F2463">
        <v>5</v>
      </c>
      <c r="G2463" t="s">
        <v>9</v>
      </c>
      <c r="H2463" t="s">
        <v>2481</v>
      </c>
      <c r="I2463" s="5">
        <v>600</v>
      </c>
      <c r="J2463" s="5">
        <f>IFERROR('Ventas Pases'!$I2463/'Ventas Pases'!$F2463,"PASE")</f>
        <v>120</v>
      </c>
      <c r="K2463" t="str">
        <f>IFERROR(VLOOKUP('Ventas Pases'!$J2463,'Comisiones HEROIC'!$E$1:$F$6,2,0),"")</f>
        <v/>
      </c>
      <c r="L2463" s="5">
        <f>IF('Ventas Pases'!$D2463="Red HEROIC",IFERROR(VLOOKUP('Ventas Pases'!$G2463,'Comisiones HEROIC'!$A$1:$B$11,2,0),15),IF('Ventas Pases'!$D2463="Red HEROIC",15,0))</f>
        <v>0</v>
      </c>
      <c r="M2463">
        <f>IF(pases[[#This Row],[Días Visita]]&lt;7,0,IF(pases[[#This Row],[Días Visita]]&lt;9,1,IF(pases[[#This Row],[Días Visita]]="Ilimitados",0,2)))</f>
        <v>0</v>
      </c>
      <c r="N2463" s="5">
        <f>IF(AND('Ventas Pases'!$A2463="Fuera de Temporada",'Ventas Pases'!$B2463=2019,pases[[#This Row],[Modo de Compra]]="Paquete"),30,0)</f>
        <v>0</v>
      </c>
      <c r="O2463" s="5">
        <f>-SUMIF(lift[Número de pase],pases[[#This Row],[Numero de Pase]],lift[Costo])</f>
        <v>0</v>
      </c>
    </row>
    <row r="2464" spans="1:15" x14ac:dyDescent="0.25">
      <c r="A2464" t="s">
        <v>7</v>
      </c>
      <c r="B2464">
        <v>2018</v>
      </c>
      <c r="C2464">
        <v>43117</v>
      </c>
      <c r="D2464" t="s">
        <v>8</v>
      </c>
      <c r="E2464">
        <v>43054</v>
      </c>
      <c r="F2464" t="s">
        <v>11</v>
      </c>
      <c r="G2464" t="s">
        <v>9</v>
      </c>
      <c r="H2464" t="s">
        <v>2482</v>
      </c>
      <c r="I2464" s="5">
        <v>1950</v>
      </c>
      <c r="J2464" s="5" t="str">
        <f>IFERROR('Ventas Pases'!$I2464/'Ventas Pases'!$F2464,"PASE")</f>
        <v>PASE</v>
      </c>
      <c r="K2464" t="str">
        <f>IFERROR(VLOOKUP('Ventas Pases'!$J2464,'Comisiones HEROIC'!$E$1:$F$6,2,0),"")</f>
        <v/>
      </c>
      <c r="L2464" s="5">
        <f>IF('Ventas Pases'!$D2464="Red HEROIC",IFERROR(VLOOKUP('Ventas Pases'!$G2464,'Comisiones HEROIC'!$A$1:$B$11,2,0),15),IF('Ventas Pases'!$D2464="Red HEROIC",15,0))</f>
        <v>0</v>
      </c>
      <c r="M2464">
        <f>IF(pases[[#This Row],[Días Visita]]&lt;7,0,IF(pases[[#This Row],[Días Visita]]&lt;9,1,IF(pases[[#This Row],[Días Visita]]="Ilimitados",0,2)))</f>
        <v>0</v>
      </c>
      <c r="N2464" s="5">
        <f>IF(AND('Ventas Pases'!$A2464="Fuera de Temporada",'Ventas Pases'!$B2464=2019,pases[[#This Row],[Modo de Compra]]="Paquete"),30,0)</f>
        <v>0</v>
      </c>
      <c r="O2464" s="5">
        <f>-SUMIF(lift[Número de pase],pases[[#This Row],[Numero de Pase]],lift[Costo])</f>
        <v>-92</v>
      </c>
    </row>
    <row r="2465" spans="1:15" x14ac:dyDescent="0.25">
      <c r="A2465" t="s">
        <v>7</v>
      </c>
      <c r="B2465">
        <v>2019</v>
      </c>
      <c r="C2465">
        <v>43468</v>
      </c>
      <c r="D2465" t="s">
        <v>17</v>
      </c>
      <c r="E2465">
        <v>43477</v>
      </c>
      <c r="F2465">
        <v>5</v>
      </c>
      <c r="G2465" t="s">
        <v>9</v>
      </c>
      <c r="H2465" t="s">
        <v>2483</v>
      </c>
      <c r="I2465" s="5">
        <v>525</v>
      </c>
      <c r="J2465" s="5">
        <f>IFERROR('Ventas Pases'!$I2465/'Ventas Pases'!$F2465,"PASE")</f>
        <v>105</v>
      </c>
      <c r="K2465" t="str">
        <f>IFERROR(VLOOKUP('Ventas Pases'!$J2465,'Comisiones HEROIC'!$E$1:$F$6,2,0),"")</f>
        <v>OI Hotels</v>
      </c>
      <c r="L2465" s="5">
        <f>IF('Ventas Pases'!$D2465="Red HEROIC",IFERROR(VLOOKUP('Ventas Pases'!$G2465,'Comisiones HEROIC'!$A$1:$B$11,2,0),15),IF('Ventas Pases'!$D2465="Red HEROIC",15,0))</f>
        <v>0</v>
      </c>
      <c r="M2465">
        <f>IF(pases[[#This Row],[Días Visita]]&lt;7,0,IF(pases[[#This Row],[Días Visita]]&lt;9,1,IF(pases[[#This Row],[Días Visita]]="Ilimitados",0,2)))</f>
        <v>0</v>
      </c>
      <c r="N2465" s="5">
        <f>IF(AND('Ventas Pases'!$A2465="Fuera de Temporada",'Ventas Pases'!$B2465=2019,pases[[#This Row],[Modo de Compra]]="Paquete"),30,0)</f>
        <v>0</v>
      </c>
      <c r="O2465" s="5">
        <f>-SUMIF(lift[Número de pase],pases[[#This Row],[Numero de Pase]],lift[Costo])</f>
        <v>0</v>
      </c>
    </row>
    <row r="2466" spans="1:15" x14ac:dyDescent="0.25">
      <c r="A2466" t="s">
        <v>13</v>
      </c>
      <c r="B2466">
        <v>2019</v>
      </c>
      <c r="C2466">
        <v>43330</v>
      </c>
      <c r="D2466" t="s">
        <v>14</v>
      </c>
      <c r="E2466">
        <v>43231</v>
      </c>
      <c r="F2466">
        <v>8</v>
      </c>
      <c r="G2466" t="s">
        <v>33</v>
      </c>
      <c r="H2466" t="s">
        <v>2484</v>
      </c>
      <c r="I2466" s="5">
        <v>1120</v>
      </c>
      <c r="J2466" s="5">
        <f>IFERROR('Ventas Pases'!$I2466/'Ventas Pases'!$F2466,"PASE")</f>
        <v>140</v>
      </c>
      <c r="K2466" t="str">
        <f>IFERROR(VLOOKUP('Ventas Pases'!$J2466,'Comisiones HEROIC'!$E$1:$F$6,2,0),"")</f>
        <v/>
      </c>
      <c r="L2466" s="5">
        <f>IF('Ventas Pases'!$D2466="Red HEROIC",IFERROR(VLOOKUP('Ventas Pases'!$G2466,'Comisiones HEROIC'!$A$1:$B$11,2,0),15),IF('Ventas Pases'!$D2466="Red HEROIC",15,0))</f>
        <v>15</v>
      </c>
      <c r="M2466">
        <f>IF(pases[[#This Row],[Días Visita]]&lt;7,0,IF(pases[[#This Row],[Días Visita]]&lt;9,1,IF(pases[[#This Row],[Días Visita]]="Ilimitados",0,2)))</f>
        <v>1</v>
      </c>
      <c r="N2466" s="5">
        <f>IF(AND('Ventas Pases'!$A2466="Fuera de Temporada",'Ventas Pases'!$B2466=2019,pases[[#This Row],[Modo de Compra]]="Paquete"),30,0)</f>
        <v>0</v>
      </c>
      <c r="O2466" s="5">
        <f>-SUMIF(lift[Número de pase],pases[[#This Row],[Numero de Pase]],lift[Costo])</f>
        <v>0</v>
      </c>
    </row>
    <row r="2467" spans="1:15" x14ac:dyDescent="0.25">
      <c r="A2467" t="s">
        <v>7</v>
      </c>
      <c r="B2467">
        <v>2019</v>
      </c>
      <c r="C2467">
        <v>43530</v>
      </c>
      <c r="D2467" t="s">
        <v>8</v>
      </c>
      <c r="E2467">
        <v>43525</v>
      </c>
      <c r="F2467">
        <v>1</v>
      </c>
      <c r="G2467" t="s">
        <v>9</v>
      </c>
      <c r="H2467" t="s">
        <v>2485</v>
      </c>
      <c r="I2467" s="5">
        <v>120</v>
      </c>
      <c r="J2467" s="5">
        <f>IFERROR('Ventas Pases'!$I2467/'Ventas Pases'!$F2467,"PASE")</f>
        <v>120</v>
      </c>
      <c r="K2467" t="str">
        <f>IFERROR(VLOOKUP('Ventas Pases'!$J2467,'Comisiones HEROIC'!$E$1:$F$6,2,0),"")</f>
        <v/>
      </c>
      <c r="L2467" s="5">
        <f>IF('Ventas Pases'!$D2467="Red HEROIC",IFERROR(VLOOKUP('Ventas Pases'!$G2467,'Comisiones HEROIC'!$A$1:$B$11,2,0),15),IF('Ventas Pases'!$D2467="Red HEROIC",15,0))</f>
        <v>0</v>
      </c>
      <c r="M2467">
        <f>IF(pases[[#This Row],[Días Visita]]&lt;7,0,IF(pases[[#This Row],[Días Visita]]&lt;9,1,IF(pases[[#This Row],[Días Visita]]="Ilimitados",0,2)))</f>
        <v>0</v>
      </c>
      <c r="N2467" s="5">
        <f>IF(AND('Ventas Pases'!$A2467="Fuera de Temporada",'Ventas Pases'!$B2467=2019,pases[[#This Row],[Modo de Compra]]="Paquete"),30,0)</f>
        <v>0</v>
      </c>
      <c r="O2467" s="5">
        <f>-SUMIF(lift[Número de pase],pases[[#This Row],[Numero de Pase]],lift[Costo])</f>
        <v>0</v>
      </c>
    </row>
    <row r="2468" spans="1:15" x14ac:dyDescent="0.25">
      <c r="A2468" t="s">
        <v>7</v>
      </c>
      <c r="B2468">
        <v>2018</v>
      </c>
      <c r="C2468">
        <v>43130</v>
      </c>
      <c r="D2468" t="s">
        <v>8</v>
      </c>
      <c r="E2468">
        <v>43182</v>
      </c>
      <c r="F2468">
        <v>5</v>
      </c>
      <c r="G2468" t="s">
        <v>9</v>
      </c>
      <c r="H2468" t="s">
        <v>2486</v>
      </c>
      <c r="I2468" s="5">
        <v>600</v>
      </c>
      <c r="J2468" s="5">
        <f>IFERROR('Ventas Pases'!$I2468/'Ventas Pases'!$F2468,"PASE")</f>
        <v>120</v>
      </c>
      <c r="K2468" t="str">
        <f>IFERROR(VLOOKUP('Ventas Pases'!$J2468,'Comisiones HEROIC'!$E$1:$F$6,2,0),"")</f>
        <v/>
      </c>
      <c r="L2468" s="5">
        <f>IF('Ventas Pases'!$D2468="Red HEROIC",IFERROR(VLOOKUP('Ventas Pases'!$G2468,'Comisiones HEROIC'!$A$1:$B$11,2,0),15),IF('Ventas Pases'!$D2468="Red HEROIC",15,0))</f>
        <v>0</v>
      </c>
      <c r="M2468">
        <f>IF(pases[[#This Row],[Días Visita]]&lt;7,0,IF(pases[[#This Row],[Días Visita]]&lt;9,1,IF(pases[[#This Row],[Días Visita]]="Ilimitados",0,2)))</f>
        <v>0</v>
      </c>
      <c r="N2468" s="5">
        <f>IF(AND('Ventas Pases'!$A2468="Fuera de Temporada",'Ventas Pases'!$B2468=2019,pases[[#This Row],[Modo de Compra]]="Paquete"),30,0)</f>
        <v>0</v>
      </c>
      <c r="O2468" s="5">
        <f>-SUMIF(lift[Número de pase],pases[[#This Row],[Numero de Pase]],lift[Costo])</f>
        <v>0</v>
      </c>
    </row>
    <row r="2469" spans="1:15" x14ac:dyDescent="0.25">
      <c r="A2469" t="s">
        <v>7</v>
      </c>
      <c r="B2469">
        <v>2019</v>
      </c>
      <c r="C2469">
        <v>43443</v>
      </c>
      <c r="D2469" t="s">
        <v>14</v>
      </c>
      <c r="E2469">
        <v>43526</v>
      </c>
      <c r="F2469">
        <v>7</v>
      </c>
      <c r="G2469" t="s">
        <v>33</v>
      </c>
      <c r="H2469" t="s">
        <v>2487</v>
      </c>
      <c r="I2469" s="5">
        <v>980</v>
      </c>
      <c r="J2469" s="5">
        <f>IFERROR('Ventas Pases'!$I2469/'Ventas Pases'!$F2469,"PASE")</f>
        <v>140</v>
      </c>
      <c r="K2469" t="str">
        <f>IFERROR(VLOOKUP('Ventas Pases'!$J2469,'Comisiones HEROIC'!$E$1:$F$6,2,0),"")</f>
        <v/>
      </c>
      <c r="L2469" s="5">
        <f>IF('Ventas Pases'!$D2469="Red HEROIC",IFERROR(VLOOKUP('Ventas Pases'!$G2469,'Comisiones HEROIC'!$A$1:$B$11,2,0),15),IF('Ventas Pases'!$D2469="Red HEROIC",15,0))</f>
        <v>15</v>
      </c>
      <c r="M2469">
        <f>IF(pases[[#This Row],[Días Visita]]&lt;7,0,IF(pases[[#This Row],[Días Visita]]&lt;9,1,IF(pases[[#This Row],[Días Visita]]="Ilimitados",0,2)))</f>
        <v>1</v>
      </c>
      <c r="N2469" s="5">
        <f>IF(AND('Ventas Pases'!$A2469="Fuera de Temporada",'Ventas Pases'!$B2469=2019,pases[[#This Row],[Modo de Compra]]="Paquete"),30,0)</f>
        <v>0</v>
      </c>
      <c r="O2469" s="5">
        <f>-SUMIF(lift[Número de pase],pases[[#This Row],[Numero de Pase]],lift[Costo])</f>
        <v>0</v>
      </c>
    </row>
    <row r="2470" spans="1:15" x14ac:dyDescent="0.25">
      <c r="A2470" t="s">
        <v>13</v>
      </c>
      <c r="B2470">
        <v>2019</v>
      </c>
      <c r="C2470">
        <v>43296</v>
      </c>
      <c r="D2470" t="s">
        <v>8</v>
      </c>
      <c r="E2470">
        <v>43216</v>
      </c>
      <c r="F2470">
        <v>1</v>
      </c>
      <c r="G2470" t="s">
        <v>9</v>
      </c>
      <c r="H2470" t="s">
        <v>2488</v>
      </c>
      <c r="I2470" s="5">
        <v>120</v>
      </c>
      <c r="J2470" s="5">
        <f>IFERROR('Ventas Pases'!$I2470/'Ventas Pases'!$F2470,"PASE")</f>
        <v>120</v>
      </c>
      <c r="K2470" t="str">
        <f>IFERROR(VLOOKUP('Ventas Pases'!$J2470,'Comisiones HEROIC'!$E$1:$F$6,2,0),"")</f>
        <v/>
      </c>
      <c r="L2470" s="5">
        <f>IF('Ventas Pases'!$D2470="Red HEROIC",IFERROR(VLOOKUP('Ventas Pases'!$G2470,'Comisiones HEROIC'!$A$1:$B$11,2,0),15),IF('Ventas Pases'!$D2470="Red HEROIC",15,0))</f>
        <v>0</v>
      </c>
      <c r="M2470">
        <f>IF(pases[[#This Row],[Días Visita]]&lt;7,0,IF(pases[[#This Row],[Días Visita]]&lt;9,1,IF(pases[[#This Row],[Días Visita]]="Ilimitados",0,2)))</f>
        <v>0</v>
      </c>
      <c r="N2470" s="5">
        <f>IF(AND('Ventas Pases'!$A2470="Fuera de Temporada",'Ventas Pases'!$B2470=2019,pases[[#This Row],[Modo de Compra]]="Paquete"),30,0)</f>
        <v>0</v>
      </c>
      <c r="O2470" s="5">
        <f>-SUMIF(lift[Número de pase],pases[[#This Row],[Numero de Pase]],lift[Costo])</f>
        <v>0</v>
      </c>
    </row>
    <row r="2471" spans="1:15" x14ac:dyDescent="0.25">
      <c r="A2471" t="s">
        <v>13</v>
      </c>
      <c r="B2471">
        <v>2019</v>
      </c>
      <c r="C2471">
        <v>43346</v>
      </c>
      <c r="D2471" t="s">
        <v>14</v>
      </c>
      <c r="E2471">
        <v>43291</v>
      </c>
      <c r="F2471">
        <v>5</v>
      </c>
      <c r="G2471" t="s">
        <v>15</v>
      </c>
      <c r="H2471" t="s">
        <v>2489</v>
      </c>
      <c r="I2471" s="5">
        <v>700</v>
      </c>
      <c r="J2471" s="5">
        <f>IFERROR('Ventas Pases'!$I2471/'Ventas Pases'!$F2471,"PASE")</f>
        <v>140</v>
      </c>
      <c r="K2471" t="str">
        <f>IFERROR(VLOOKUP('Ventas Pases'!$J2471,'Comisiones HEROIC'!$E$1:$F$6,2,0),"")</f>
        <v/>
      </c>
      <c r="L2471" s="5">
        <f>IF('Ventas Pases'!$D2471="Red HEROIC",IFERROR(VLOOKUP('Ventas Pases'!$G2471,'Comisiones HEROIC'!$A$1:$B$11,2,0),15),IF('Ventas Pases'!$D2471="Red HEROIC",15,0))</f>
        <v>12</v>
      </c>
      <c r="M2471">
        <f>IF(pases[[#This Row],[Días Visita]]&lt;7,0,IF(pases[[#This Row],[Días Visita]]&lt;9,1,IF(pases[[#This Row],[Días Visita]]="Ilimitados",0,2)))</f>
        <v>0</v>
      </c>
      <c r="N2471" s="5">
        <f>IF(AND('Ventas Pases'!$A2471="Fuera de Temporada",'Ventas Pases'!$B2471=2019,pases[[#This Row],[Modo de Compra]]="Paquete"),30,0)</f>
        <v>0</v>
      </c>
      <c r="O2471" s="5">
        <f>-SUMIF(lift[Número de pase],pases[[#This Row],[Numero de Pase]],lift[Costo])</f>
        <v>0</v>
      </c>
    </row>
    <row r="2472" spans="1:15" x14ac:dyDescent="0.25">
      <c r="A2472" t="s">
        <v>7</v>
      </c>
      <c r="B2472">
        <v>2019</v>
      </c>
      <c r="C2472">
        <v>43467</v>
      </c>
      <c r="D2472" t="s">
        <v>17</v>
      </c>
      <c r="E2472">
        <v>43461</v>
      </c>
      <c r="F2472">
        <v>1</v>
      </c>
      <c r="G2472" t="s">
        <v>9</v>
      </c>
      <c r="H2472" t="s">
        <v>2490</v>
      </c>
      <c r="I2472" s="5">
        <v>100</v>
      </c>
      <c r="J2472" s="5">
        <f>IFERROR('Ventas Pases'!$I2472/'Ventas Pases'!$F2472,"PASE")</f>
        <v>100</v>
      </c>
      <c r="K2472" t="str">
        <f>IFERROR(VLOOKUP('Ventas Pases'!$J2472,'Comisiones HEROIC'!$E$1:$F$6,2,0),"")</f>
        <v>Ridossan Hotel</v>
      </c>
      <c r="L2472" s="5">
        <f>IF('Ventas Pases'!$D2472="Red HEROIC",IFERROR(VLOOKUP('Ventas Pases'!$G2472,'Comisiones HEROIC'!$A$1:$B$11,2,0),15),IF('Ventas Pases'!$D2472="Red HEROIC",15,0))</f>
        <v>0</v>
      </c>
      <c r="M2472">
        <f>IF(pases[[#This Row],[Días Visita]]&lt;7,0,IF(pases[[#This Row],[Días Visita]]&lt;9,1,IF(pases[[#This Row],[Días Visita]]="Ilimitados",0,2)))</f>
        <v>0</v>
      </c>
      <c r="N2472" s="5">
        <f>IF(AND('Ventas Pases'!$A2472="Fuera de Temporada",'Ventas Pases'!$B2472=2019,pases[[#This Row],[Modo de Compra]]="Paquete"),30,0)</f>
        <v>0</v>
      </c>
      <c r="O2472" s="5">
        <f>-SUMIF(lift[Número de pase],pases[[#This Row],[Numero de Pase]],lift[Costo])</f>
        <v>0</v>
      </c>
    </row>
    <row r="2473" spans="1:15" x14ac:dyDescent="0.25">
      <c r="A2473" t="s">
        <v>7</v>
      </c>
      <c r="B2473">
        <v>2019</v>
      </c>
      <c r="C2473">
        <v>43472</v>
      </c>
      <c r="D2473" t="s">
        <v>14</v>
      </c>
      <c r="E2473">
        <v>43528</v>
      </c>
      <c r="F2473">
        <v>4</v>
      </c>
      <c r="G2473" t="s">
        <v>19</v>
      </c>
      <c r="H2473" t="s">
        <v>2491</v>
      </c>
      <c r="I2473" s="5">
        <v>560</v>
      </c>
      <c r="J2473" s="5">
        <f>IFERROR('Ventas Pases'!$I2473/'Ventas Pases'!$F2473,"PASE")</f>
        <v>140</v>
      </c>
      <c r="K2473" t="str">
        <f>IFERROR(VLOOKUP('Ventas Pases'!$J2473,'Comisiones HEROIC'!$E$1:$F$6,2,0),"")</f>
        <v/>
      </c>
      <c r="L2473" s="5">
        <f>IF('Ventas Pases'!$D2473="Red HEROIC",IFERROR(VLOOKUP('Ventas Pases'!$G2473,'Comisiones HEROIC'!$A$1:$B$11,2,0),15),IF('Ventas Pases'!$D2473="Red HEROIC",15,0))</f>
        <v>15</v>
      </c>
      <c r="M2473">
        <f>IF(pases[[#This Row],[Días Visita]]&lt;7,0,IF(pases[[#This Row],[Días Visita]]&lt;9,1,IF(pases[[#This Row],[Días Visita]]="Ilimitados",0,2)))</f>
        <v>0</v>
      </c>
      <c r="N2473" s="5">
        <f>IF(AND('Ventas Pases'!$A2473="Fuera de Temporada",'Ventas Pases'!$B2473=2019,pases[[#This Row],[Modo de Compra]]="Paquete"),30,0)</f>
        <v>0</v>
      </c>
      <c r="O2473" s="5">
        <f>-SUMIF(lift[Número de pase],pases[[#This Row],[Numero de Pase]],lift[Costo])</f>
        <v>0</v>
      </c>
    </row>
    <row r="2474" spans="1:15" x14ac:dyDescent="0.25">
      <c r="A2474" t="s">
        <v>7</v>
      </c>
      <c r="B2474">
        <v>2019</v>
      </c>
      <c r="C2474">
        <v>43513</v>
      </c>
      <c r="D2474" t="s">
        <v>8</v>
      </c>
      <c r="E2474">
        <v>43419</v>
      </c>
      <c r="F2474" t="s">
        <v>11</v>
      </c>
      <c r="G2474" t="s">
        <v>9</v>
      </c>
      <c r="H2474" t="s">
        <v>2492</v>
      </c>
      <c r="I2474" s="5">
        <v>1950</v>
      </c>
      <c r="J2474" s="5" t="str">
        <f>IFERROR('Ventas Pases'!$I2474/'Ventas Pases'!$F2474,"PASE")</f>
        <v>PASE</v>
      </c>
      <c r="K2474" t="str">
        <f>IFERROR(VLOOKUP('Ventas Pases'!$J2474,'Comisiones HEROIC'!$E$1:$F$6,2,0),"")</f>
        <v/>
      </c>
      <c r="L2474" s="5">
        <f>IF('Ventas Pases'!$D2474="Red HEROIC",IFERROR(VLOOKUP('Ventas Pases'!$G2474,'Comisiones HEROIC'!$A$1:$B$11,2,0),15),IF('Ventas Pases'!$D2474="Red HEROIC",15,0))</f>
        <v>0</v>
      </c>
      <c r="M2474">
        <f>IF(pases[[#This Row],[Días Visita]]&lt;7,0,IF(pases[[#This Row],[Días Visita]]&lt;9,1,IF(pases[[#This Row],[Días Visita]]="Ilimitados",0,2)))</f>
        <v>0</v>
      </c>
      <c r="N2474" s="5">
        <f>IF(AND('Ventas Pases'!$A2474="Fuera de Temporada",'Ventas Pases'!$B2474=2019,pases[[#This Row],[Modo de Compra]]="Paquete"),30,0)</f>
        <v>0</v>
      </c>
      <c r="O2474" s="5">
        <f>-SUMIF(lift[Número de pase],pases[[#This Row],[Numero de Pase]],lift[Costo])</f>
        <v>-828</v>
      </c>
    </row>
    <row r="2475" spans="1:15" x14ac:dyDescent="0.25">
      <c r="A2475" t="s">
        <v>7</v>
      </c>
      <c r="B2475">
        <v>2019</v>
      </c>
      <c r="C2475">
        <v>43453</v>
      </c>
      <c r="D2475" t="s">
        <v>8</v>
      </c>
      <c r="E2475">
        <v>43504</v>
      </c>
      <c r="F2475">
        <v>2</v>
      </c>
      <c r="G2475" t="s">
        <v>9</v>
      </c>
      <c r="H2475" t="s">
        <v>2493</v>
      </c>
      <c r="I2475" s="5">
        <v>240</v>
      </c>
      <c r="J2475" s="5">
        <f>IFERROR('Ventas Pases'!$I2475/'Ventas Pases'!$F2475,"PASE")</f>
        <v>120</v>
      </c>
      <c r="K2475" t="str">
        <f>IFERROR(VLOOKUP('Ventas Pases'!$J2475,'Comisiones HEROIC'!$E$1:$F$6,2,0),"")</f>
        <v/>
      </c>
      <c r="L2475" s="5">
        <f>IF('Ventas Pases'!$D2475="Red HEROIC",IFERROR(VLOOKUP('Ventas Pases'!$G2475,'Comisiones HEROIC'!$A$1:$B$11,2,0),15),IF('Ventas Pases'!$D2475="Red HEROIC",15,0))</f>
        <v>0</v>
      </c>
      <c r="M2475">
        <f>IF(pases[[#This Row],[Días Visita]]&lt;7,0,IF(pases[[#This Row],[Días Visita]]&lt;9,1,IF(pases[[#This Row],[Días Visita]]="Ilimitados",0,2)))</f>
        <v>0</v>
      </c>
      <c r="N2475" s="5">
        <f>IF(AND('Ventas Pases'!$A2475="Fuera de Temporada",'Ventas Pases'!$B2475=2019,pases[[#This Row],[Modo de Compra]]="Paquete"),30,0)</f>
        <v>0</v>
      </c>
      <c r="O2475" s="5">
        <f>-SUMIF(lift[Número de pase],pases[[#This Row],[Numero de Pase]],lift[Costo])</f>
        <v>0</v>
      </c>
    </row>
    <row r="2476" spans="1:15" x14ac:dyDescent="0.25">
      <c r="A2476" t="s">
        <v>13</v>
      </c>
      <c r="B2476">
        <v>2019</v>
      </c>
      <c r="C2476">
        <v>43365</v>
      </c>
      <c r="D2476" t="s">
        <v>17</v>
      </c>
      <c r="E2476">
        <v>43248</v>
      </c>
      <c r="F2476">
        <v>6</v>
      </c>
      <c r="G2476" t="s">
        <v>9</v>
      </c>
      <c r="H2476" t="s">
        <v>2494</v>
      </c>
      <c r="I2476" s="5">
        <v>660</v>
      </c>
      <c r="J2476" s="5">
        <f>IFERROR('Ventas Pases'!$I2476/'Ventas Pases'!$F2476,"PASE")</f>
        <v>110</v>
      </c>
      <c r="K2476" t="str">
        <f>IFERROR(VLOOKUP('Ventas Pases'!$J2476,'Comisiones HEROIC'!$E$1:$F$6,2,0),"")</f>
        <v>Elton Hotel</v>
      </c>
      <c r="L2476" s="5">
        <f>IF('Ventas Pases'!$D2476="Red HEROIC",IFERROR(VLOOKUP('Ventas Pases'!$G2476,'Comisiones HEROIC'!$A$1:$B$11,2,0),15),IF('Ventas Pases'!$D2476="Red HEROIC",15,0))</f>
        <v>0</v>
      </c>
      <c r="M2476">
        <f>IF(pases[[#This Row],[Días Visita]]&lt;7,0,IF(pases[[#This Row],[Días Visita]]&lt;9,1,IF(pases[[#This Row],[Días Visita]]="Ilimitados",0,2)))</f>
        <v>0</v>
      </c>
      <c r="N2476" s="5">
        <f>IF(AND('Ventas Pases'!$A2476="Fuera de Temporada",'Ventas Pases'!$B2476=2019,pases[[#This Row],[Modo de Compra]]="Paquete"),30,0)</f>
        <v>30</v>
      </c>
      <c r="O2476" s="5">
        <f>-SUMIF(lift[Número de pase],pases[[#This Row],[Numero de Pase]],lift[Costo])</f>
        <v>0</v>
      </c>
    </row>
    <row r="2477" spans="1:15" x14ac:dyDescent="0.25">
      <c r="A2477" t="s">
        <v>7</v>
      </c>
      <c r="B2477">
        <v>2018</v>
      </c>
      <c r="C2477">
        <v>43148</v>
      </c>
      <c r="D2477" t="s">
        <v>8</v>
      </c>
      <c r="E2477">
        <v>43152</v>
      </c>
      <c r="F2477">
        <v>1</v>
      </c>
      <c r="G2477" t="s">
        <v>9</v>
      </c>
      <c r="H2477" t="s">
        <v>2495</v>
      </c>
      <c r="I2477" s="5">
        <v>120</v>
      </c>
      <c r="J2477" s="5">
        <f>IFERROR('Ventas Pases'!$I2477/'Ventas Pases'!$F2477,"PASE")</f>
        <v>120</v>
      </c>
      <c r="K2477" t="str">
        <f>IFERROR(VLOOKUP('Ventas Pases'!$J2477,'Comisiones HEROIC'!$E$1:$F$6,2,0),"")</f>
        <v/>
      </c>
      <c r="L2477" s="5">
        <f>IF('Ventas Pases'!$D2477="Red HEROIC",IFERROR(VLOOKUP('Ventas Pases'!$G2477,'Comisiones HEROIC'!$A$1:$B$11,2,0),15),IF('Ventas Pases'!$D2477="Red HEROIC",15,0))</f>
        <v>0</v>
      </c>
      <c r="M2477">
        <f>IF(pases[[#This Row],[Días Visita]]&lt;7,0,IF(pases[[#This Row],[Días Visita]]&lt;9,1,IF(pases[[#This Row],[Días Visita]]="Ilimitados",0,2)))</f>
        <v>0</v>
      </c>
      <c r="N2477" s="5">
        <f>IF(AND('Ventas Pases'!$A2477="Fuera de Temporada",'Ventas Pases'!$B2477=2019,pases[[#This Row],[Modo de Compra]]="Paquete"),30,0)</f>
        <v>0</v>
      </c>
      <c r="O2477" s="5">
        <f>-SUMIF(lift[Número de pase],pases[[#This Row],[Numero de Pase]],lift[Costo])</f>
        <v>0</v>
      </c>
    </row>
    <row r="2478" spans="1:15" x14ac:dyDescent="0.25">
      <c r="A2478" t="s">
        <v>7</v>
      </c>
      <c r="B2478">
        <v>2019</v>
      </c>
      <c r="C2478">
        <v>43481</v>
      </c>
      <c r="D2478" t="s">
        <v>17</v>
      </c>
      <c r="E2478">
        <v>43505</v>
      </c>
      <c r="F2478">
        <v>4</v>
      </c>
      <c r="G2478" t="s">
        <v>9</v>
      </c>
      <c r="H2478" t="s">
        <v>2496</v>
      </c>
      <c r="I2478" s="5">
        <v>440</v>
      </c>
      <c r="J2478" s="5">
        <f>IFERROR('Ventas Pases'!$I2478/'Ventas Pases'!$F2478,"PASE")</f>
        <v>110</v>
      </c>
      <c r="K2478" t="str">
        <f>IFERROR(VLOOKUP('Ventas Pases'!$J2478,'Comisiones HEROIC'!$E$1:$F$6,2,0),"")</f>
        <v>Elton Hotel</v>
      </c>
      <c r="L2478" s="5">
        <f>IF('Ventas Pases'!$D2478="Red HEROIC",IFERROR(VLOOKUP('Ventas Pases'!$G2478,'Comisiones HEROIC'!$A$1:$B$11,2,0),15),IF('Ventas Pases'!$D2478="Red HEROIC",15,0))</f>
        <v>0</v>
      </c>
      <c r="M2478">
        <f>IF(pases[[#This Row],[Días Visita]]&lt;7,0,IF(pases[[#This Row],[Días Visita]]&lt;9,1,IF(pases[[#This Row],[Días Visita]]="Ilimitados",0,2)))</f>
        <v>0</v>
      </c>
      <c r="N2478" s="5">
        <f>IF(AND('Ventas Pases'!$A2478="Fuera de Temporada",'Ventas Pases'!$B2478=2019,pases[[#This Row],[Modo de Compra]]="Paquete"),30,0)</f>
        <v>0</v>
      </c>
      <c r="O2478" s="5">
        <f>-SUMIF(lift[Número de pase],pases[[#This Row],[Numero de Pase]],lift[Costo])</f>
        <v>0</v>
      </c>
    </row>
    <row r="2479" spans="1:15" x14ac:dyDescent="0.25">
      <c r="A2479" t="s">
        <v>13</v>
      </c>
      <c r="B2479">
        <v>2018</v>
      </c>
      <c r="C2479">
        <v>43300</v>
      </c>
      <c r="D2479" t="s">
        <v>8</v>
      </c>
      <c r="E2479">
        <v>43054</v>
      </c>
      <c r="F2479" t="s">
        <v>11</v>
      </c>
      <c r="G2479" t="s">
        <v>9</v>
      </c>
      <c r="H2479" t="s">
        <v>2497</v>
      </c>
      <c r="I2479" s="5">
        <v>1950</v>
      </c>
      <c r="J2479" s="5" t="str">
        <f>IFERROR('Ventas Pases'!$I2479/'Ventas Pases'!$F2479,"PASE")</f>
        <v>PASE</v>
      </c>
      <c r="K2479" t="str">
        <f>IFERROR(VLOOKUP('Ventas Pases'!$J2479,'Comisiones HEROIC'!$E$1:$F$6,2,0),"")</f>
        <v/>
      </c>
      <c r="L2479" s="5">
        <f>IF('Ventas Pases'!$D2479="Red HEROIC",IFERROR(VLOOKUP('Ventas Pases'!$G2479,'Comisiones HEROIC'!$A$1:$B$11,2,0),15),IF('Ventas Pases'!$D2479="Red HEROIC",15,0))</f>
        <v>0</v>
      </c>
      <c r="M2479">
        <f>IF(pases[[#This Row],[Días Visita]]&lt;7,0,IF(pases[[#This Row],[Días Visita]]&lt;9,1,IF(pases[[#This Row],[Días Visita]]="Ilimitados",0,2)))</f>
        <v>0</v>
      </c>
      <c r="N2479" s="5">
        <f>IF(AND('Ventas Pases'!$A2479="Fuera de Temporada",'Ventas Pases'!$B2479=2019,pases[[#This Row],[Modo de Compra]]="Paquete"),30,0)</f>
        <v>0</v>
      </c>
      <c r="O2479" s="5">
        <f>-SUMIF(lift[Número de pase],pases[[#This Row],[Numero de Pase]],lift[Costo])</f>
        <v>-644</v>
      </c>
    </row>
    <row r="2480" spans="1:15" x14ac:dyDescent="0.25">
      <c r="A2480" t="s">
        <v>7</v>
      </c>
      <c r="B2480">
        <v>2018</v>
      </c>
      <c r="C2480">
        <v>43111</v>
      </c>
      <c r="D2480" t="s">
        <v>17</v>
      </c>
      <c r="E2480">
        <v>43170</v>
      </c>
      <c r="F2480">
        <v>5</v>
      </c>
      <c r="G2480" t="s">
        <v>9</v>
      </c>
      <c r="H2480" t="s">
        <v>2498</v>
      </c>
      <c r="I2480" s="5">
        <v>550</v>
      </c>
      <c r="J2480" s="5">
        <f>IFERROR('Ventas Pases'!$I2480/'Ventas Pases'!$F2480,"PASE")</f>
        <v>110</v>
      </c>
      <c r="K2480" t="str">
        <f>IFERROR(VLOOKUP('Ventas Pases'!$J2480,'Comisiones HEROIC'!$E$1:$F$6,2,0),"")</f>
        <v>Elton Hotel</v>
      </c>
      <c r="L2480" s="5">
        <f>IF('Ventas Pases'!$D2480="Red HEROIC",IFERROR(VLOOKUP('Ventas Pases'!$G2480,'Comisiones HEROIC'!$A$1:$B$11,2,0),15),IF('Ventas Pases'!$D2480="Red HEROIC",15,0))</f>
        <v>0</v>
      </c>
      <c r="M2480">
        <f>IF(pases[[#This Row],[Días Visita]]&lt;7,0,IF(pases[[#This Row],[Días Visita]]&lt;9,1,IF(pases[[#This Row],[Días Visita]]="Ilimitados",0,2)))</f>
        <v>0</v>
      </c>
      <c r="N2480" s="5">
        <f>IF(AND('Ventas Pases'!$A2480="Fuera de Temporada",'Ventas Pases'!$B2480=2019,pases[[#This Row],[Modo de Compra]]="Paquete"),30,0)</f>
        <v>0</v>
      </c>
      <c r="O2480" s="5">
        <f>-SUMIF(lift[Número de pase],pases[[#This Row],[Numero de Pase]],lift[Costo])</f>
        <v>0</v>
      </c>
    </row>
    <row r="2481" spans="1:15" x14ac:dyDescent="0.25">
      <c r="A2481" t="s">
        <v>7</v>
      </c>
      <c r="B2481">
        <v>2019</v>
      </c>
      <c r="C2481">
        <v>43458</v>
      </c>
      <c r="D2481" t="s">
        <v>17</v>
      </c>
      <c r="E2481">
        <v>43461</v>
      </c>
      <c r="F2481">
        <v>5</v>
      </c>
      <c r="G2481" t="s">
        <v>9</v>
      </c>
      <c r="H2481" t="s">
        <v>2499</v>
      </c>
      <c r="I2481" s="5">
        <v>375</v>
      </c>
      <c r="J2481" s="5">
        <f>IFERROR('Ventas Pases'!$I2481/'Ventas Pases'!$F2481,"PASE")</f>
        <v>75</v>
      </c>
      <c r="K2481" t="str">
        <f>IFERROR(VLOOKUP('Ventas Pases'!$J2481,'Comisiones HEROIC'!$E$1:$F$6,2,0),"")</f>
        <v>Ski Inn</v>
      </c>
      <c r="L2481" s="5">
        <f>IF('Ventas Pases'!$D2481="Red HEROIC",IFERROR(VLOOKUP('Ventas Pases'!$G2481,'Comisiones HEROIC'!$A$1:$B$11,2,0),15),IF('Ventas Pases'!$D2481="Red HEROIC",15,0))</f>
        <v>0</v>
      </c>
      <c r="M2481">
        <f>IF(pases[[#This Row],[Días Visita]]&lt;7,0,IF(pases[[#This Row],[Días Visita]]&lt;9,1,IF(pases[[#This Row],[Días Visita]]="Ilimitados",0,2)))</f>
        <v>0</v>
      </c>
      <c r="N2481" s="5">
        <f>IF(AND('Ventas Pases'!$A2481="Fuera de Temporada",'Ventas Pases'!$B2481=2019,pases[[#This Row],[Modo de Compra]]="Paquete"),30,0)</f>
        <v>0</v>
      </c>
      <c r="O2481" s="5">
        <f>-SUMIF(lift[Número de pase],pases[[#This Row],[Numero de Pase]],lift[Costo])</f>
        <v>0</v>
      </c>
    </row>
    <row r="2482" spans="1:15" x14ac:dyDescent="0.25">
      <c r="A2482" t="s">
        <v>7</v>
      </c>
      <c r="B2482">
        <v>2018</v>
      </c>
      <c r="C2482">
        <v>43159</v>
      </c>
      <c r="D2482" t="s">
        <v>8</v>
      </c>
      <c r="E2482">
        <v>43157</v>
      </c>
      <c r="F2482">
        <v>3</v>
      </c>
      <c r="G2482" t="s">
        <v>9</v>
      </c>
      <c r="H2482" t="s">
        <v>2500</v>
      </c>
      <c r="I2482" s="5">
        <v>360</v>
      </c>
      <c r="J2482" s="5">
        <f>IFERROR('Ventas Pases'!$I2482/'Ventas Pases'!$F2482,"PASE")</f>
        <v>120</v>
      </c>
      <c r="K2482" t="str">
        <f>IFERROR(VLOOKUP('Ventas Pases'!$J2482,'Comisiones HEROIC'!$E$1:$F$6,2,0),"")</f>
        <v/>
      </c>
      <c r="L2482" s="5">
        <f>IF('Ventas Pases'!$D2482="Red HEROIC",IFERROR(VLOOKUP('Ventas Pases'!$G2482,'Comisiones HEROIC'!$A$1:$B$11,2,0),15),IF('Ventas Pases'!$D2482="Red HEROIC",15,0))</f>
        <v>0</v>
      </c>
      <c r="M2482">
        <f>IF(pases[[#This Row],[Días Visita]]&lt;7,0,IF(pases[[#This Row],[Días Visita]]&lt;9,1,IF(pases[[#This Row],[Días Visita]]="Ilimitados",0,2)))</f>
        <v>0</v>
      </c>
      <c r="N2482" s="5">
        <f>IF(AND('Ventas Pases'!$A2482="Fuera de Temporada",'Ventas Pases'!$B2482=2019,pases[[#This Row],[Modo de Compra]]="Paquete"),30,0)</f>
        <v>0</v>
      </c>
      <c r="O2482" s="5">
        <f>-SUMIF(lift[Número de pase],pases[[#This Row],[Numero de Pase]],lift[Costo])</f>
        <v>0</v>
      </c>
    </row>
    <row r="2483" spans="1:15" x14ac:dyDescent="0.25">
      <c r="A2483" t="s">
        <v>7</v>
      </c>
      <c r="B2483">
        <v>2019</v>
      </c>
      <c r="C2483">
        <v>43528</v>
      </c>
      <c r="D2483" t="s">
        <v>14</v>
      </c>
      <c r="E2483">
        <v>43536</v>
      </c>
      <c r="F2483">
        <v>7</v>
      </c>
      <c r="G2483" t="s">
        <v>15</v>
      </c>
      <c r="H2483" t="s">
        <v>2501</v>
      </c>
      <c r="I2483" s="5">
        <v>980</v>
      </c>
      <c r="J2483" s="5">
        <f>IFERROR('Ventas Pases'!$I2483/'Ventas Pases'!$F2483,"PASE")</f>
        <v>140</v>
      </c>
      <c r="K2483" t="str">
        <f>IFERROR(VLOOKUP('Ventas Pases'!$J2483,'Comisiones HEROIC'!$E$1:$F$6,2,0),"")</f>
        <v/>
      </c>
      <c r="L2483" s="5">
        <f>IF('Ventas Pases'!$D2483="Red HEROIC",IFERROR(VLOOKUP('Ventas Pases'!$G2483,'Comisiones HEROIC'!$A$1:$B$11,2,0),15),IF('Ventas Pases'!$D2483="Red HEROIC",15,0))</f>
        <v>12</v>
      </c>
      <c r="M2483">
        <f>IF(pases[[#This Row],[Días Visita]]&lt;7,0,IF(pases[[#This Row],[Días Visita]]&lt;9,1,IF(pases[[#This Row],[Días Visita]]="Ilimitados",0,2)))</f>
        <v>1</v>
      </c>
      <c r="N2483" s="5">
        <f>IF(AND('Ventas Pases'!$A2483="Fuera de Temporada",'Ventas Pases'!$B2483=2019,pases[[#This Row],[Modo de Compra]]="Paquete"),30,0)</f>
        <v>0</v>
      </c>
      <c r="O2483" s="5">
        <f>-SUMIF(lift[Número de pase],pases[[#This Row],[Numero de Pase]],lift[Costo])</f>
        <v>0</v>
      </c>
    </row>
    <row r="2484" spans="1:15" x14ac:dyDescent="0.25">
      <c r="A2484" t="s">
        <v>7</v>
      </c>
      <c r="B2484">
        <v>2018</v>
      </c>
      <c r="C2484">
        <v>43442</v>
      </c>
      <c r="D2484" t="s">
        <v>14</v>
      </c>
      <c r="E2484">
        <v>43092</v>
      </c>
      <c r="F2484">
        <v>4</v>
      </c>
      <c r="G2484" t="s">
        <v>35</v>
      </c>
      <c r="H2484" t="s">
        <v>2502</v>
      </c>
      <c r="I2484" s="5">
        <v>560</v>
      </c>
      <c r="J2484" s="5">
        <f>IFERROR('Ventas Pases'!$I2484/'Ventas Pases'!$F2484,"PASE")</f>
        <v>140</v>
      </c>
      <c r="K2484" t="str">
        <f>IFERROR(VLOOKUP('Ventas Pases'!$J2484,'Comisiones HEROIC'!$E$1:$F$6,2,0),"")</f>
        <v/>
      </c>
      <c r="L2484" s="5">
        <f>IF('Ventas Pases'!$D2484="Red HEROIC",IFERROR(VLOOKUP('Ventas Pases'!$G2484,'Comisiones HEROIC'!$A$1:$B$11,2,0),15),IF('Ventas Pases'!$D2484="Red HEROIC",15,0))</f>
        <v>16</v>
      </c>
      <c r="M2484">
        <f>IF(pases[[#This Row],[Días Visita]]&lt;7,0,IF(pases[[#This Row],[Días Visita]]&lt;9,1,IF(pases[[#This Row],[Días Visita]]="Ilimitados",0,2)))</f>
        <v>0</v>
      </c>
      <c r="N2484" s="5">
        <f>IF(AND('Ventas Pases'!$A2484="Fuera de Temporada",'Ventas Pases'!$B2484=2019,pases[[#This Row],[Modo de Compra]]="Paquete"),30,0)</f>
        <v>0</v>
      </c>
      <c r="O2484" s="5">
        <f>-SUMIF(lift[Número de pase],pases[[#This Row],[Numero de Pase]],lift[Costo])</f>
        <v>0</v>
      </c>
    </row>
    <row r="2485" spans="1:15" x14ac:dyDescent="0.25">
      <c r="A2485" t="s">
        <v>7</v>
      </c>
      <c r="B2485">
        <v>2019</v>
      </c>
      <c r="C2485">
        <v>43545</v>
      </c>
      <c r="D2485" t="s">
        <v>8</v>
      </c>
      <c r="E2485">
        <v>43547</v>
      </c>
      <c r="F2485">
        <v>1</v>
      </c>
      <c r="G2485" t="s">
        <v>9</v>
      </c>
      <c r="H2485" t="s">
        <v>2503</v>
      </c>
      <c r="I2485" s="5">
        <v>120</v>
      </c>
      <c r="J2485" s="5">
        <f>IFERROR('Ventas Pases'!$I2485/'Ventas Pases'!$F2485,"PASE")</f>
        <v>120</v>
      </c>
      <c r="K2485" t="str">
        <f>IFERROR(VLOOKUP('Ventas Pases'!$J2485,'Comisiones HEROIC'!$E$1:$F$6,2,0),"")</f>
        <v/>
      </c>
      <c r="L2485" s="5">
        <f>IF('Ventas Pases'!$D2485="Red HEROIC",IFERROR(VLOOKUP('Ventas Pases'!$G2485,'Comisiones HEROIC'!$A$1:$B$11,2,0),15),IF('Ventas Pases'!$D2485="Red HEROIC",15,0))</f>
        <v>0</v>
      </c>
      <c r="M2485">
        <f>IF(pases[[#This Row],[Días Visita]]&lt;7,0,IF(pases[[#This Row],[Días Visita]]&lt;9,1,IF(pases[[#This Row],[Días Visita]]="Ilimitados",0,2)))</f>
        <v>0</v>
      </c>
      <c r="N2485" s="5">
        <f>IF(AND('Ventas Pases'!$A2485="Fuera de Temporada",'Ventas Pases'!$B2485=2019,pases[[#This Row],[Modo de Compra]]="Paquete"),30,0)</f>
        <v>0</v>
      </c>
      <c r="O2485" s="5">
        <f>-SUMIF(lift[Número de pase],pases[[#This Row],[Numero de Pase]],lift[Costo])</f>
        <v>0</v>
      </c>
    </row>
    <row r="2486" spans="1:15" x14ac:dyDescent="0.25">
      <c r="A2486" t="s">
        <v>7</v>
      </c>
      <c r="B2486">
        <v>2019</v>
      </c>
      <c r="C2486">
        <v>43458</v>
      </c>
      <c r="D2486" t="s">
        <v>8</v>
      </c>
      <c r="E2486">
        <v>43482</v>
      </c>
      <c r="F2486">
        <v>6</v>
      </c>
      <c r="G2486" t="s">
        <v>9</v>
      </c>
      <c r="H2486" t="s">
        <v>2504</v>
      </c>
      <c r="I2486" s="5">
        <v>720</v>
      </c>
      <c r="J2486" s="5">
        <f>IFERROR('Ventas Pases'!$I2486/'Ventas Pases'!$F2486,"PASE")</f>
        <v>120</v>
      </c>
      <c r="K2486" t="str">
        <f>IFERROR(VLOOKUP('Ventas Pases'!$J2486,'Comisiones HEROIC'!$E$1:$F$6,2,0),"")</f>
        <v/>
      </c>
      <c r="L2486" s="5">
        <f>IF('Ventas Pases'!$D2486="Red HEROIC",IFERROR(VLOOKUP('Ventas Pases'!$G2486,'Comisiones HEROIC'!$A$1:$B$11,2,0),15),IF('Ventas Pases'!$D2486="Red HEROIC",15,0))</f>
        <v>0</v>
      </c>
      <c r="M2486">
        <f>IF(pases[[#This Row],[Días Visita]]&lt;7,0,IF(pases[[#This Row],[Días Visita]]&lt;9,1,IF(pases[[#This Row],[Días Visita]]="Ilimitados",0,2)))</f>
        <v>0</v>
      </c>
      <c r="N2486" s="5">
        <f>IF(AND('Ventas Pases'!$A2486="Fuera de Temporada",'Ventas Pases'!$B2486=2019,pases[[#This Row],[Modo de Compra]]="Paquete"),30,0)</f>
        <v>0</v>
      </c>
      <c r="O2486" s="5">
        <f>-SUMIF(lift[Número de pase],pases[[#This Row],[Numero de Pase]],lift[Costo])</f>
        <v>0</v>
      </c>
    </row>
    <row r="2487" spans="1:15" x14ac:dyDescent="0.25">
      <c r="A2487" t="s">
        <v>7</v>
      </c>
      <c r="B2487">
        <v>2019</v>
      </c>
      <c r="C2487">
        <v>43484</v>
      </c>
      <c r="D2487" t="s">
        <v>8</v>
      </c>
      <c r="E2487">
        <v>43419</v>
      </c>
      <c r="F2487" t="s">
        <v>11</v>
      </c>
      <c r="G2487" t="s">
        <v>9</v>
      </c>
      <c r="H2487" t="s">
        <v>2505</v>
      </c>
      <c r="I2487" s="5">
        <v>1950</v>
      </c>
      <c r="J2487" s="5" t="str">
        <f>IFERROR('Ventas Pases'!$I2487/'Ventas Pases'!$F2487,"PASE")</f>
        <v>PASE</v>
      </c>
      <c r="K2487" t="str">
        <f>IFERROR(VLOOKUP('Ventas Pases'!$J2487,'Comisiones HEROIC'!$E$1:$F$6,2,0),"")</f>
        <v/>
      </c>
      <c r="L2487" s="5">
        <f>IF('Ventas Pases'!$D2487="Red HEROIC",IFERROR(VLOOKUP('Ventas Pases'!$G2487,'Comisiones HEROIC'!$A$1:$B$11,2,0),15),IF('Ventas Pases'!$D2487="Red HEROIC",15,0))</f>
        <v>0</v>
      </c>
      <c r="M2487">
        <f>IF(pases[[#This Row],[Días Visita]]&lt;7,0,IF(pases[[#This Row],[Días Visita]]&lt;9,1,IF(pases[[#This Row],[Días Visita]]="Ilimitados",0,2)))</f>
        <v>0</v>
      </c>
      <c r="N2487" s="5">
        <f>IF(AND('Ventas Pases'!$A2487="Fuera de Temporada",'Ventas Pases'!$B2487=2019,pases[[#This Row],[Modo de Compra]]="Paquete"),30,0)</f>
        <v>0</v>
      </c>
      <c r="O2487" s="5">
        <f>-SUMIF(lift[Número de pase],pases[[#This Row],[Numero de Pase]],lift[Costo])</f>
        <v>-92</v>
      </c>
    </row>
    <row r="2488" spans="1:15" x14ac:dyDescent="0.25">
      <c r="A2488" t="s">
        <v>7</v>
      </c>
      <c r="B2488">
        <v>2019</v>
      </c>
      <c r="C2488">
        <v>43500</v>
      </c>
      <c r="D2488" t="s">
        <v>8</v>
      </c>
      <c r="E2488">
        <v>43419</v>
      </c>
      <c r="F2488" t="s">
        <v>11</v>
      </c>
      <c r="G2488" t="s">
        <v>9</v>
      </c>
      <c r="H2488" t="s">
        <v>2506</v>
      </c>
      <c r="I2488" s="5">
        <v>1950</v>
      </c>
      <c r="J2488" s="5" t="str">
        <f>IFERROR('Ventas Pases'!$I2488/'Ventas Pases'!$F2488,"PASE")</f>
        <v>PASE</v>
      </c>
      <c r="K2488" t="str">
        <f>IFERROR(VLOOKUP('Ventas Pases'!$J2488,'Comisiones HEROIC'!$E$1:$F$6,2,0),"")</f>
        <v/>
      </c>
      <c r="L2488" s="5">
        <f>IF('Ventas Pases'!$D2488="Red HEROIC",IFERROR(VLOOKUP('Ventas Pases'!$G2488,'Comisiones HEROIC'!$A$1:$B$11,2,0),15),IF('Ventas Pases'!$D2488="Red HEROIC",15,0))</f>
        <v>0</v>
      </c>
      <c r="M2488">
        <f>IF(pases[[#This Row],[Días Visita]]&lt;7,0,IF(pases[[#This Row],[Días Visita]]&lt;9,1,IF(pases[[#This Row],[Días Visita]]="Ilimitados",0,2)))</f>
        <v>0</v>
      </c>
      <c r="N2488" s="5">
        <f>IF(AND('Ventas Pases'!$A2488="Fuera de Temporada",'Ventas Pases'!$B2488=2019,pases[[#This Row],[Modo de Compra]]="Paquete"),30,0)</f>
        <v>0</v>
      </c>
      <c r="O2488" s="5">
        <f>-SUMIF(lift[Número de pase],pases[[#This Row],[Numero de Pase]],lift[Costo])</f>
        <v>-276</v>
      </c>
    </row>
    <row r="2489" spans="1:15" x14ac:dyDescent="0.25">
      <c r="A2489" t="s">
        <v>13</v>
      </c>
      <c r="B2489">
        <v>2019</v>
      </c>
      <c r="C2489">
        <v>43372</v>
      </c>
      <c r="D2489" t="s">
        <v>8</v>
      </c>
      <c r="E2489">
        <v>43274</v>
      </c>
      <c r="F2489">
        <v>5</v>
      </c>
      <c r="G2489" t="s">
        <v>9</v>
      </c>
      <c r="H2489" t="s">
        <v>2507</v>
      </c>
      <c r="I2489" s="5">
        <v>600</v>
      </c>
      <c r="J2489" s="5">
        <f>IFERROR('Ventas Pases'!$I2489/'Ventas Pases'!$F2489,"PASE")</f>
        <v>120</v>
      </c>
      <c r="K2489" t="str">
        <f>IFERROR(VLOOKUP('Ventas Pases'!$J2489,'Comisiones HEROIC'!$E$1:$F$6,2,0),"")</f>
        <v/>
      </c>
      <c r="L2489" s="5">
        <f>IF('Ventas Pases'!$D2489="Red HEROIC",IFERROR(VLOOKUP('Ventas Pases'!$G2489,'Comisiones HEROIC'!$A$1:$B$11,2,0),15),IF('Ventas Pases'!$D2489="Red HEROIC",15,0))</f>
        <v>0</v>
      </c>
      <c r="M2489">
        <f>IF(pases[[#This Row],[Días Visita]]&lt;7,0,IF(pases[[#This Row],[Días Visita]]&lt;9,1,IF(pases[[#This Row],[Días Visita]]="Ilimitados",0,2)))</f>
        <v>0</v>
      </c>
      <c r="N2489" s="5">
        <f>IF(AND('Ventas Pases'!$A2489="Fuera de Temporada",'Ventas Pases'!$B2489=2019,pases[[#This Row],[Modo de Compra]]="Paquete"),30,0)</f>
        <v>0</v>
      </c>
      <c r="O2489" s="5">
        <f>-SUMIF(lift[Número de pase],pases[[#This Row],[Numero de Pase]],lift[Costo])</f>
        <v>0</v>
      </c>
    </row>
    <row r="2490" spans="1:15" x14ac:dyDescent="0.25">
      <c r="A2490" t="s">
        <v>7</v>
      </c>
      <c r="B2490">
        <v>2018</v>
      </c>
      <c r="C2490">
        <v>43453</v>
      </c>
      <c r="D2490" t="s">
        <v>14</v>
      </c>
      <c r="E2490">
        <v>43178</v>
      </c>
      <c r="F2490">
        <v>3</v>
      </c>
      <c r="G2490" t="s">
        <v>15</v>
      </c>
      <c r="H2490" t="s">
        <v>2508</v>
      </c>
      <c r="I2490" s="5">
        <v>420</v>
      </c>
      <c r="J2490" s="5">
        <f>IFERROR('Ventas Pases'!$I2490/'Ventas Pases'!$F2490,"PASE")</f>
        <v>140</v>
      </c>
      <c r="K2490" t="str">
        <f>IFERROR(VLOOKUP('Ventas Pases'!$J2490,'Comisiones HEROIC'!$E$1:$F$6,2,0),"")</f>
        <v/>
      </c>
      <c r="L2490" s="5">
        <f>IF('Ventas Pases'!$D2490="Red HEROIC",IFERROR(VLOOKUP('Ventas Pases'!$G2490,'Comisiones HEROIC'!$A$1:$B$11,2,0),15),IF('Ventas Pases'!$D2490="Red HEROIC",15,0))</f>
        <v>12</v>
      </c>
      <c r="M2490">
        <f>IF(pases[[#This Row],[Días Visita]]&lt;7,0,IF(pases[[#This Row],[Días Visita]]&lt;9,1,IF(pases[[#This Row],[Días Visita]]="Ilimitados",0,2)))</f>
        <v>0</v>
      </c>
      <c r="N2490" s="5">
        <f>IF(AND('Ventas Pases'!$A2490="Fuera de Temporada",'Ventas Pases'!$B2490=2019,pases[[#This Row],[Modo de Compra]]="Paquete"),30,0)</f>
        <v>0</v>
      </c>
      <c r="O2490" s="5">
        <f>-SUMIF(lift[Número de pase],pases[[#This Row],[Numero de Pase]],lift[Costo])</f>
        <v>0</v>
      </c>
    </row>
    <row r="2491" spans="1:15" x14ac:dyDescent="0.25">
      <c r="A2491" t="s">
        <v>7</v>
      </c>
      <c r="B2491">
        <v>2018</v>
      </c>
      <c r="C2491">
        <v>43118</v>
      </c>
      <c r="D2491" t="s">
        <v>8</v>
      </c>
      <c r="E2491">
        <v>43054</v>
      </c>
      <c r="F2491" t="s">
        <v>11</v>
      </c>
      <c r="G2491" t="s">
        <v>9</v>
      </c>
      <c r="H2491" t="s">
        <v>2509</v>
      </c>
      <c r="I2491" s="5">
        <v>1950</v>
      </c>
      <c r="J2491" s="5" t="str">
        <f>IFERROR('Ventas Pases'!$I2491/'Ventas Pases'!$F2491,"PASE")</f>
        <v>PASE</v>
      </c>
      <c r="K2491" t="str">
        <f>IFERROR(VLOOKUP('Ventas Pases'!$J2491,'Comisiones HEROIC'!$E$1:$F$6,2,0),"")</f>
        <v/>
      </c>
      <c r="L2491" s="5">
        <f>IF('Ventas Pases'!$D2491="Red HEROIC",IFERROR(VLOOKUP('Ventas Pases'!$G2491,'Comisiones HEROIC'!$A$1:$B$11,2,0),15),IF('Ventas Pases'!$D2491="Red HEROIC",15,0))</f>
        <v>0</v>
      </c>
      <c r="M2491">
        <f>IF(pases[[#This Row],[Días Visita]]&lt;7,0,IF(pases[[#This Row],[Días Visita]]&lt;9,1,IF(pases[[#This Row],[Días Visita]]="Ilimitados",0,2)))</f>
        <v>0</v>
      </c>
      <c r="N2491" s="5">
        <f>IF(AND('Ventas Pases'!$A2491="Fuera de Temporada",'Ventas Pases'!$B2491=2019,pases[[#This Row],[Modo de Compra]]="Paquete"),30,0)</f>
        <v>0</v>
      </c>
      <c r="O2491" s="5">
        <f>-SUMIF(lift[Número de pase],pases[[#This Row],[Numero de Pase]],lift[Costo])</f>
        <v>0</v>
      </c>
    </row>
    <row r="2492" spans="1:15" x14ac:dyDescent="0.25">
      <c r="A2492" t="s">
        <v>7</v>
      </c>
      <c r="B2492">
        <v>2019</v>
      </c>
      <c r="C2492">
        <v>43474</v>
      </c>
      <c r="D2492" t="s">
        <v>17</v>
      </c>
      <c r="E2492">
        <v>43467</v>
      </c>
      <c r="F2492">
        <v>9</v>
      </c>
      <c r="G2492" t="s">
        <v>9</v>
      </c>
      <c r="H2492" t="s">
        <v>2510</v>
      </c>
      <c r="I2492" s="5">
        <v>990</v>
      </c>
      <c r="J2492" s="5">
        <f>IFERROR('Ventas Pases'!$I2492/'Ventas Pases'!$F2492,"PASE")</f>
        <v>110</v>
      </c>
      <c r="K2492" t="str">
        <f>IFERROR(VLOOKUP('Ventas Pases'!$J2492,'Comisiones HEROIC'!$E$1:$F$6,2,0),"")</f>
        <v>Elton Hotel</v>
      </c>
      <c r="L2492" s="5">
        <f>IF('Ventas Pases'!$D2492="Red HEROIC",IFERROR(VLOOKUP('Ventas Pases'!$G2492,'Comisiones HEROIC'!$A$1:$B$11,2,0),15),IF('Ventas Pases'!$D2492="Red HEROIC",15,0))</f>
        <v>0</v>
      </c>
      <c r="M2492">
        <f>IF(pases[[#This Row],[Días Visita]]&lt;7,0,IF(pases[[#This Row],[Días Visita]]&lt;9,1,IF(pases[[#This Row],[Días Visita]]="Ilimitados",0,2)))</f>
        <v>2</v>
      </c>
      <c r="N2492" s="5">
        <f>IF(AND('Ventas Pases'!$A2492="Fuera de Temporada",'Ventas Pases'!$B2492=2019,pases[[#This Row],[Modo de Compra]]="Paquete"),30,0)</f>
        <v>0</v>
      </c>
      <c r="O2492" s="5">
        <f>-SUMIF(lift[Número de pase],pases[[#This Row],[Numero de Pase]],lift[Costo])</f>
        <v>0</v>
      </c>
    </row>
    <row r="2493" spans="1:15" x14ac:dyDescent="0.25">
      <c r="A2493" t="s">
        <v>7</v>
      </c>
      <c r="B2493">
        <v>2019</v>
      </c>
      <c r="C2493">
        <v>43433</v>
      </c>
      <c r="D2493" t="s">
        <v>8</v>
      </c>
      <c r="E2493">
        <v>43442</v>
      </c>
      <c r="F2493">
        <v>1</v>
      </c>
      <c r="G2493" t="s">
        <v>9</v>
      </c>
      <c r="H2493" t="s">
        <v>2511</v>
      </c>
      <c r="I2493" s="5">
        <v>120</v>
      </c>
      <c r="J2493" s="5">
        <f>IFERROR('Ventas Pases'!$I2493/'Ventas Pases'!$F2493,"PASE")</f>
        <v>120</v>
      </c>
      <c r="K2493" t="str">
        <f>IFERROR(VLOOKUP('Ventas Pases'!$J2493,'Comisiones HEROIC'!$E$1:$F$6,2,0),"")</f>
        <v/>
      </c>
      <c r="L2493" s="5">
        <f>IF('Ventas Pases'!$D2493="Red HEROIC",IFERROR(VLOOKUP('Ventas Pases'!$G2493,'Comisiones HEROIC'!$A$1:$B$11,2,0),15),IF('Ventas Pases'!$D2493="Red HEROIC",15,0))</f>
        <v>0</v>
      </c>
      <c r="M2493">
        <f>IF(pases[[#This Row],[Días Visita]]&lt;7,0,IF(pases[[#This Row],[Días Visita]]&lt;9,1,IF(pases[[#This Row],[Días Visita]]="Ilimitados",0,2)))</f>
        <v>0</v>
      </c>
      <c r="N2493" s="5">
        <f>IF(AND('Ventas Pases'!$A2493="Fuera de Temporada",'Ventas Pases'!$B2493=2019,pases[[#This Row],[Modo de Compra]]="Paquete"),30,0)</f>
        <v>0</v>
      </c>
      <c r="O2493" s="5">
        <f>-SUMIF(lift[Número de pase],pases[[#This Row],[Numero de Pase]],lift[Costo])</f>
        <v>0</v>
      </c>
    </row>
    <row r="2494" spans="1:15" x14ac:dyDescent="0.25">
      <c r="A2494" t="s">
        <v>7</v>
      </c>
      <c r="B2494">
        <v>2018</v>
      </c>
      <c r="C2494">
        <v>43175</v>
      </c>
      <c r="D2494" t="s">
        <v>8</v>
      </c>
      <c r="E2494">
        <v>43054</v>
      </c>
      <c r="F2494" t="s">
        <v>11</v>
      </c>
      <c r="G2494" t="s">
        <v>9</v>
      </c>
      <c r="H2494" t="s">
        <v>2512</v>
      </c>
      <c r="I2494" s="5">
        <v>1950</v>
      </c>
      <c r="J2494" s="5" t="str">
        <f>IFERROR('Ventas Pases'!$I2494/'Ventas Pases'!$F2494,"PASE")</f>
        <v>PASE</v>
      </c>
      <c r="K2494" t="str">
        <f>IFERROR(VLOOKUP('Ventas Pases'!$J2494,'Comisiones HEROIC'!$E$1:$F$6,2,0),"")</f>
        <v/>
      </c>
      <c r="L2494" s="5">
        <f>IF('Ventas Pases'!$D2494="Red HEROIC",IFERROR(VLOOKUP('Ventas Pases'!$G2494,'Comisiones HEROIC'!$A$1:$B$11,2,0),15),IF('Ventas Pases'!$D2494="Red HEROIC",15,0))</f>
        <v>0</v>
      </c>
      <c r="M2494">
        <f>IF(pases[[#This Row],[Días Visita]]&lt;7,0,IF(pases[[#This Row],[Días Visita]]&lt;9,1,IF(pases[[#This Row],[Días Visita]]="Ilimitados",0,2)))</f>
        <v>0</v>
      </c>
      <c r="N2494" s="5">
        <f>IF(AND('Ventas Pases'!$A2494="Fuera de Temporada",'Ventas Pases'!$B2494=2019,pases[[#This Row],[Modo de Compra]]="Paquete"),30,0)</f>
        <v>0</v>
      </c>
      <c r="O2494" s="5">
        <f>-SUMIF(lift[Número de pase],pases[[#This Row],[Numero de Pase]],lift[Costo])</f>
        <v>-184</v>
      </c>
    </row>
    <row r="2495" spans="1:15" x14ac:dyDescent="0.25">
      <c r="A2495" t="s">
        <v>13</v>
      </c>
      <c r="B2495">
        <v>2019</v>
      </c>
      <c r="C2495">
        <v>43391</v>
      </c>
      <c r="D2495" t="s">
        <v>8</v>
      </c>
      <c r="E2495">
        <v>43249</v>
      </c>
      <c r="F2495">
        <v>8</v>
      </c>
      <c r="G2495" t="s">
        <v>9</v>
      </c>
      <c r="H2495" t="s">
        <v>2513</v>
      </c>
      <c r="I2495" s="5">
        <v>960</v>
      </c>
      <c r="J2495" s="5">
        <f>IFERROR('Ventas Pases'!$I2495/'Ventas Pases'!$F2495,"PASE")</f>
        <v>120</v>
      </c>
      <c r="K2495" t="str">
        <f>IFERROR(VLOOKUP('Ventas Pases'!$J2495,'Comisiones HEROIC'!$E$1:$F$6,2,0),"")</f>
        <v/>
      </c>
      <c r="L2495" s="5">
        <f>IF('Ventas Pases'!$D2495="Red HEROIC",IFERROR(VLOOKUP('Ventas Pases'!$G2495,'Comisiones HEROIC'!$A$1:$B$11,2,0),15),IF('Ventas Pases'!$D2495="Red HEROIC",15,0))</f>
        <v>0</v>
      </c>
      <c r="M2495">
        <f>IF(pases[[#This Row],[Días Visita]]&lt;7,0,IF(pases[[#This Row],[Días Visita]]&lt;9,1,IF(pases[[#This Row],[Días Visita]]="Ilimitados",0,2)))</f>
        <v>1</v>
      </c>
      <c r="N2495" s="5">
        <f>IF(AND('Ventas Pases'!$A2495="Fuera de Temporada",'Ventas Pases'!$B2495=2019,pases[[#This Row],[Modo de Compra]]="Paquete"),30,0)</f>
        <v>0</v>
      </c>
      <c r="O2495" s="5">
        <f>-SUMIF(lift[Número de pase],pases[[#This Row],[Numero de Pase]],lift[Costo])</f>
        <v>0</v>
      </c>
    </row>
    <row r="2496" spans="1:15" x14ac:dyDescent="0.25">
      <c r="A2496" t="s">
        <v>7</v>
      </c>
      <c r="B2496">
        <v>2018</v>
      </c>
      <c r="C2496">
        <v>43169</v>
      </c>
      <c r="D2496" t="s">
        <v>8</v>
      </c>
      <c r="E2496">
        <v>43165</v>
      </c>
      <c r="F2496">
        <v>1</v>
      </c>
      <c r="G2496" t="s">
        <v>9</v>
      </c>
      <c r="H2496" t="s">
        <v>2514</v>
      </c>
      <c r="I2496" s="5">
        <v>120</v>
      </c>
      <c r="J2496" s="5">
        <f>IFERROR('Ventas Pases'!$I2496/'Ventas Pases'!$F2496,"PASE")</f>
        <v>120</v>
      </c>
      <c r="K2496" t="str">
        <f>IFERROR(VLOOKUP('Ventas Pases'!$J2496,'Comisiones HEROIC'!$E$1:$F$6,2,0),"")</f>
        <v/>
      </c>
      <c r="L2496" s="5">
        <f>IF('Ventas Pases'!$D2496="Red HEROIC",IFERROR(VLOOKUP('Ventas Pases'!$G2496,'Comisiones HEROIC'!$A$1:$B$11,2,0),15),IF('Ventas Pases'!$D2496="Red HEROIC",15,0))</f>
        <v>0</v>
      </c>
      <c r="M2496">
        <f>IF(pases[[#This Row],[Días Visita]]&lt;7,0,IF(pases[[#This Row],[Días Visita]]&lt;9,1,IF(pases[[#This Row],[Días Visita]]="Ilimitados",0,2)))</f>
        <v>0</v>
      </c>
      <c r="N2496" s="5">
        <f>IF(AND('Ventas Pases'!$A2496="Fuera de Temporada",'Ventas Pases'!$B2496=2019,pases[[#This Row],[Modo de Compra]]="Paquete"),30,0)</f>
        <v>0</v>
      </c>
      <c r="O2496" s="5">
        <f>-SUMIF(lift[Número de pase],pases[[#This Row],[Numero de Pase]],lift[Costo])</f>
        <v>0</v>
      </c>
    </row>
    <row r="2497" spans="1:15" x14ac:dyDescent="0.25">
      <c r="A2497" t="s">
        <v>13</v>
      </c>
      <c r="B2497">
        <v>2018</v>
      </c>
      <c r="C2497">
        <v>43347</v>
      </c>
      <c r="D2497" t="s">
        <v>14</v>
      </c>
      <c r="E2497">
        <v>42867</v>
      </c>
      <c r="F2497">
        <v>4</v>
      </c>
      <c r="G2497" t="s">
        <v>19</v>
      </c>
      <c r="H2497" t="s">
        <v>2515</v>
      </c>
      <c r="I2497" s="5">
        <v>560</v>
      </c>
      <c r="J2497" s="5">
        <f>IFERROR('Ventas Pases'!$I2497/'Ventas Pases'!$F2497,"PASE")</f>
        <v>140</v>
      </c>
      <c r="K2497" t="str">
        <f>IFERROR(VLOOKUP('Ventas Pases'!$J2497,'Comisiones HEROIC'!$E$1:$F$6,2,0),"")</f>
        <v/>
      </c>
      <c r="L2497" s="5">
        <f>IF('Ventas Pases'!$D2497="Red HEROIC",IFERROR(VLOOKUP('Ventas Pases'!$G2497,'Comisiones HEROIC'!$A$1:$B$11,2,0),15),IF('Ventas Pases'!$D2497="Red HEROIC",15,0))</f>
        <v>15</v>
      </c>
      <c r="M2497">
        <f>IF(pases[[#This Row],[Días Visita]]&lt;7,0,IF(pases[[#This Row],[Días Visita]]&lt;9,1,IF(pases[[#This Row],[Días Visita]]="Ilimitados",0,2)))</f>
        <v>0</v>
      </c>
      <c r="N2497" s="5">
        <f>IF(AND('Ventas Pases'!$A2497="Fuera de Temporada",'Ventas Pases'!$B2497=2019,pases[[#This Row],[Modo de Compra]]="Paquete"),30,0)</f>
        <v>0</v>
      </c>
      <c r="O2497" s="5">
        <f>-SUMIF(lift[Número de pase],pases[[#This Row],[Numero de Pase]],lift[Costo])</f>
        <v>0</v>
      </c>
    </row>
    <row r="2498" spans="1:15" x14ac:dyDescent="0.25">
      <c r="A2498" t="s">
        <v>7</v>
      </c>
      <c r="B2498">
        <v>2019</v>
      </c>
      <c r="C2498">
        <v>43500</v>
      </c>
      <c r="D2498" t="s">
        <v>8</v>
      </c>
      <c r="E2498">
        <v>43419</v>
      </c>
      <c r="F2498" t="s">
        <v>11</v>
      </c>
      <c r="G2498" t="s">
        <v>9</v>
      </c>
      <c r="H2498" t="s">
        <v>2516</v>
      </c>
      <c r="I2498" s="5">
        <v>1950</v>
      </c>
      <c r="J2498" s="5" t="str">
        <f>IFERROR('Ventas Pases'!$I2498/'Ventas Pases'!$F2498,"PASE")</f>
        <v>PASE</v>
      </c>
      <c r="K2498" t="str">
        <f>IFERROR(VLOOKUP('Ventas Pases'!$J2498,'Comisiones HEROIC'!$E$1:$F$6,2,0),"")</f>
        <v/>
      </c>
      <c r="L2498" s="5">
        <f>IF('Ventas Pases'!$D2498="Red HEROIC",IFERROR(VLOOKUP('Ventas Pases'!$G2498,'Comisiones HEROIC'!$A$1:$B$11,2,0),15),IF('Ventas Pases'!$D2498="Red HEROIC",15,0))</f>
        <v>0</v>
      </c>
      <c r="M2498">
        <f>IF(pases[[#This Row],[Días Visita]]&lt;7,0,IF(pases[[#This Row],[Días Visita]]&lt;9,1,IF(pases[[#This Row],[Días Visita]]="Ilimitados",0,2)))</f>
        <v>0</v>
      </c>
      <c r="N2498" s="5">
        <f>IF(AND('Ventas Pases'!$A2498="Fuera de Temporada",'Ventas Pases'!$B2498=2019,pases[[#This Row],[Modo de Compra]]="Paquete"),30,0)</f>
        <v>0</v>
      </c>
      <c r="O2498" s="5">
        <f>-SUMIF(lift[Número de pase],pases[[#This Row],[Numero de Pase]],lift[Costo])</f>
        <v>-184</v>
      </c>
    </row>
    <row r="2499" spans="1:15" x14ac:dyDescent="0.25">
      <c r="A2499" t="s">
        <v>13</v>
      </c>
      <c r="B2499">
        <v>2018</v>
      </c>
      <c r="C2499">
        <v>43415</v>
      </c>
      <c r="D2499" t="s">
        <v>17</v>
      </c>
      <c r="E2499">
        <v>42830</v>
      </c>
      <c r="F2499">
        <v>5</v>
      </c>
      <c r="G2499" t="s">
        <v>9</v>
      </c>
      <c r="H2499" t="s">
        <v>2517</v>
      </c>
      <c r="I2499" s="5">
        <v>550</v>
      </c>
      <c r="J2499" s="5">
        <f>IFERROR('Ventas Pases'!$I2499/'Ventas Pases'!$F2499,"PASE")</f>
        <v>110</v>
      </c>
      <c r="K2499" t="str">
        <f>IFERROR(VLOOKUP('Ventas Pases'!$J2499,'Comisiones HEROIC'!$E$1:$F$6,2,0),"")</f>
        <v>Elton Hotel</v>
      </c>
      <c r="L2499" s="5">
        <f>IF('Ventas Pases'!$D2499="Red HEROIC",IFERROR(VLOOKUP('Ventas Pases'!$G2499,'Comisiones HEROIC'!$A$1:$B$11,2,0),15),IF('Ventas Pases'!$D2499="Red HEROIC",15,0))</f>
        <v>0</v>
      </c>
      <c r="M2499">
        <f>IF(pases[[#This Row],[Días Visita]]&lt;7,0,IF(pases[[#This Row],[Días Visita]]&lt;9,1,IF(pases[[#This Row],[Días Visita]]="Ilimitados",0,2)))</f>
        <v>0</v>
      </c>
      <c r="N2499" s="5">
        <f>IF(AND('Ventas Pases'!$A2499="Fuera de Temporada",'Ventas Pases'!$B2499=2019,pases[[#This Row],[Modo de Compra]]="Paquete"),30,0)</f>
        <v>0</v>
      </c>
      <c r="O2499" s="5">
        <f>-SUMIF(lift[Número de pase],pases[[#This Row],[Numero de Pase]],lift[Costo])</f>
        <v>0</v>
      </c>
    </row>
    <row r="2500" spans="1:15" x14ac:dyDescent="0.25">
      <c r="A2500" t="s">
        <v>7</v>
      </c>
      <c r="B2500">
        <v>2018</v>
      </c>
      <c r="C2500">
        <v>43158</v>
      </c>
      <c r="D2500" t="s">
        <v>14</v>
      </c>
      <c r="E2500">
        <v>43171</v>
      </c>
      <c r="F2500">
        <v>3</v>
      </c>
      <c r="G2500" t="s">
        <v>33</v>
      </c>
      <c r="H2500" t="s">
        <v>2518</v>
      </c>
      <c r="I2500" s="5">
        <v>420</v>
      </c>
      <c r="J2500" s="5">
        <f>IFERROR('Ventas Pases'!$I2500/'Ventas Pases'!$F2500,"PASE")</f>
        <v>140</v>
      </c>
      <c r="K2500" t="str">
        <f>IFERROR(VLOOKUP('Ventas Pases'!$J2500,'Comisiones HEROIC'!$E$1:$F$6,2,0),"")</f>
        <v/>
      </c>
      <c r="L2500" s="5">
        <f>IF('Ventas Pases'!$D2500="Red HEROIC",IFERROR(VLOOKUP('Ventas Pases'!$G2500,'Comisiones HEROIC'!$A$1:$B$11,2,0),15),IF('Ventas Pases'!$D2500="Red HEROIC",15,0))</f>
        <v>15</v>
      </c>
      <c r="M2500">
        <f>IF(pases[[#This Row],[Días Visita]]&lt;7,0,IF(pases[[#This Row],[Días Visita]]&lt;9,1,IF(pases[[#This Row],[Días Visita]]="Ilimitados",0,2)))</f>
        <v>0</v>
      </c>
      <c r="N2500" s="5">
        <f>IF(AND('Ventas Pases'!$A2500="Fuera de Temporada",'Ventas Pases'!$B2500=2019,pases[[#This Row],[Modo de Compra]]="Paquete"),30,0)</f>
        <v>0</v>
      </c>
      <c r="O2500" s="5">
        <f>-SUMIF(lift[Número de pase],pases[[#This Row],[Numero de Pase]],lift[Costo])</f>
        <v>0</v>
      </c>
    </row>
    <row r="2501" spans="1:15" x14ac:dyDescent="0.25">
      <c r="A2501" t="s">
        <v>13</v>
      </c>
      <c r="B2501">
        <v>2019</v>
      </c>
      <c r="C2501">
        <v>43292</v>
      </c>
      <c r="D2501" t="s">
        <v>17</v>
      </c>
      <c r="E2501">
        <v>43198</v>
      </c>
      <c r="F2501">
        <v>5</v>
      </c>
      <c r="G2501" t="s">
        <v>9</v>
      </c>
      <c r="H2501" t="s">
        <v>2519</v>
      </c>
      <c r="I2501" s="5">
        <v>525</v>
      </c>
      <c r="J2501" s="5">
        <f>IFERROR('Ventas Pases'!$I2501/'Ventas Pases'!$F2501,"PASE")</f>
        <v>105</v>
      </c>
      <c r="K2501" t="str">
        <f>IFERROR(VLOOKUP('Ventas Pases'!$J2501,'Comisiones HEROIC'!$E$1:$F$6,2,0),"")</f>
        <v>OI Hotels</v>
      </c>
      <c r="L2501" s="5">
        <f>IF('Ventas Pases'!$D2501="Red HEROIC",IFERROR(VLOOKUP('Ventas Pases'!$G2501,'Comisiones HEROIC'!$A$1:$B$11,2,0),15),IF('Ventas Pases'!$D2501="Red HEROIC",15,0))</f>
        <v>0</v>
      </c>
      <c r="M2501">
        <f>IF(pases[[#This Row],[Días Visita]]&lt;7,0,IF(pases[[#This Row],[Días Visita]]&lt;9,1,IF(pases[[#This Row],[Días Visita]]="Ilimitados",0,2)))</f>
        <v>0</v>
      </c>
      <c r="N2501" s="5">
        <f>IF(AND('Ventas Pases'!$A2501="Fuera de Temporada",'Ventas Pases'!$B2501=2019,pases[[#This Row],[Modo de Compra]]="Paquete"),30,0)</f>
        <v>30</v>
      </c>
      <c r="O2501" s="5">
        <f>-SUMIF(lift[Número de pase],pases[[#This Row],[Numero de Pase]],lift[Costo])</f>
        <v>0</v>
      </c>
    </row>
    <row r="2502" spans="1:15" x14ac:dyDescent="0.25">
      <c r="A2502" t="s">
        <v>7</v>
      </c>
      <c r="B2502">
        <v>2019</v>
      </c>
      <c r="C2502">
        <v>43507</v>
      </c>
      <c r="D2502" t="s">
        <v>8</v>
      </c>
      <c r="E2502">
        <v>43506</v>
      </c>
      <c r="F2502">
        <v>8</v>
      </c>
      <c r="G2502" t="s">
        <v>9</v>
      </c>
      <c r="H2502" t="s">
        <v>2520</v>
      </c>
      <c r="I2502" s="5">
        <v>960</v>
      </c>
      <c r="J2502" s="5">
        <f>IFERROR('Ventas Pases'!$I2502/'Ventas Pases'!$F2502,"PASE")</f>
        <v>120</v>
      </c>
      <c r="K2502" t="str">
        <f>IFERROR(VLOOKUP('Ventas Pases'!$J2502,'Comisiones HEROIC'!$E$1:$F$6,2,0),"")</f>
        <v/>
      </c>
      <c r="L2502" s="5">
        <f>IF('Ventas Pases'!$D2502="Red HEROIC",IFERROR(VLOOKUP('Ventas Pases'!$G2502,'Comisiones HEROIC'!$A$1:$B$11,2,0),15),IF('Ventas Pases'!$D2502="Red HEROIC",15,0))</f>
        <v>0</v>
      </c>
      <c r="M2502">
        <f>IF(pases[[#This Row],[Días Visita]]&lt;7,0,IF(pases[[#This Row],[Días Visita]]&lt;9,1,IF(pases[[#This Row],[Días Visita]]="Ilimitados",0,2)))</f>
        <v>1</v>
      </c>
      <c r="N2502" s="5">
        <f>IF(AND('Ventas Pases'!$A2502="Fuera de Temporada",'Ventas Pases'!$B2502=2019,pases[[#This Row],[Modo de Compra]]="Paquete"),30,0)</f>
        <v>0</v>
      </c>
      <c r="O2502" s="5">
        <f>-SUMIF(lift[Número de pase],pases[[#This Row],[Numero de Pase]],lift[Costo])</f>
        <v>0</v>
      </c>
    </row>
    <row r="2503" spans="1:15" x14ac:dyDescent="0.25">
      <c r="A2503" t="s">
        <v>13</v>
      </c>
      <c r="B2503">
        <v>2018</v>
      </c>
      <c r="C2503">
        <v>43275</v>
      </c>
      <c r="D2503" t="s">
        <v>8</v>
      </c>
      <c r="E2503">
        <v>42924</v>
      </c>
      <c r="F2503">
        <v>5</v>
      </c>
      <c r="G2503" t="s">
        <v>9</v>
      </c>
      <c r="H2503" t="s">
        <v>2521</v>
      </c>
      <c r="I2503" s="5">
        <v>600</v>
      </c>
      <c r="J2503" s="5">
        <f>IFERROR('Ventas Pases'!$I2503/'Ventas Pases'!$F2503,"PASE")</f>
        <v>120</v>
      </c>
      <c r="K2503" t="str">
        <f>IFERROR(VLOOKUP('Ventas Pases'!$J2503,'Comisiones HEROIC'!$E$1:$F$6,2,0),"")</f>
        <v/>
      </c>
      <c r="L2503" s="5">
        <f>IF('Ventas Pases'!$D2503="Red HEROIC",IFERROR(VLOOKUP('Ventas Pases'!$G2503,'Comisiones HEROIC'!$A$1:$B$11,2,0),15),IF('Ventas Pases'!$D2503="Red HEROIC",15,0))</f>
        <v>0</v>
      </c>
      <c r="M2503">
        <f>IF(pases[[#This Row],[Días Visita]]&lt;7,0,IF(pases[[#This Row],[Días Visita]]&lt;9,1,IF(pases[[#This Row],[Días Visita]]="Ilimitados",0,2)))</f>
        <v>0</v>
      </c>
      <c r="N2503" s="5">
        <f>IF(AND('Ventas Pases'!$A2503="Fuera de Temporada",'Ventas Pases'!$B2503=2019,pases[[#This Row],[Modo de Compra]]="Paquete"),30,0)</f>
        <v>0</v>
      </c>
      <c r="O2503" s="5">
        <f>-SUMIF(lift[Número de pase],pases[[#This Row],[Numero de Pase]],lift[Costo])</f>
        <v>0</v>
      </c>
    </row>
    <row r="2504" spans="1:15" x14ac:dyDescent="0.25">
      <c r="A2504" t="s">
        <v>7</v>
      </c>
      <c r="B2504">
        <v>2018</v>
      </c>
      <c r="C2504">
        <v>43108</v>
      </c>
      <c r="D2504" t="s">
        <v>60</v>
      </c>
      <c r="E2504">
        <v>43155</v>
      </c>
      <c r="F2504">
        <v>9</v>
      </c>
      <c r="G2504" t="s">
        <v>9</v>
      </c>
      <c r="H2504" t="s">
        <v>2522</v>
      </c>
      <c r="I2504" s="5">
        <v>1080</v>
      </c>
      <c r="J2504" s="5">
        <f>IFERROR('Ventas Pases'!$I2504/'Ventas Pases'!$F2504,"PASE")</f>
        <v>120</v>
      </c>
      <c r="K2504" t="str">
        <f>IFERROR(VLOOKUP('Ventas Pases'!$J2504,'Comisiones HEROIC'!$E$1:$F$6,2,0),"")</f>
        <v/>
      </c>
      <c r="L2504" s="5">
        <f>IF('Ventas Pases'!$D2504="Red HEROIC",IFERROR(VLOOKUP('Ventas Pases'!$G2504,'Comisiones HEROIC'!$A$1:$B$11,2,0),15),IF('Ventas Pases'!$D2504="Red HEROIC",15,0))</f>
        <v>0</v>
      </c>
      <c r="M2504">
        <f>IF(pases[[#This Row],[Días Visita]]&lt;7,0,IF(pases[[#This Row],[Días Visita]]&lt;9,1,IF(pases[[#This Row],[Días Visita]]="Ilimitados",0,2)))</f>
        <v>2</v>
      </c>
      <c r="N2504" s="5">
        <f>IF(AND('Ventas Pases'!$A2504="Fuera de Temporada",'Ventas Pases'!$B2504=2019,pases[[#This Row],[Modo de Compra]]="Paquete"),30,0)</f>
        <v>0</v>
      </c>
      <c r="O2504" s="5">
        <f>-SUMIF(lift[Número de pase],pases[[#This Row],[Numero de Pase]],lift[Costo])</f>
        <v>0</v>
      </c>
    </row>
    <row r="2505" spans="1:15" x14ac:dyDescent="0.25">
      <c r="A2505" t="s">
        <v>7</v>
      </c>
      <c r="B2505">
        <v>2019</v>
      </c>
      <c r="C2505">
        <v>43444</v>
      </c>
      <c r="D2505" t="s">
        <v>14</v>
      </c>
      <c r="E2505">
        <v>43465</v>
      </c>
      <c r="F2505">
        <v>2</v>
      </c>
      <c r="G2505" t="s">
        <v>33</v>
      </c>
      <c r="H2505" t="s">
        <v>2523</v>
      </c>
      <c r="I2505" s="5">
        <v>280</v>
      </c>
      <c r="J2505" s="5">
        <f>IFERROR('Ventas Pases'!$I2505/'Ventas Pases'!$F2505,"PASE")</f>
        <v>140</v>
      </c>
      <c r="K2505" t="str">
        <f>IFERROR(VLOOKUP('Ventas Pases'!$J2505,'Comisiones HEROIC'!$E$1:$F$6,2,0),"")</f>
        <v/>
      </c>
      <c r="L2505" s="5">
        <f>IF('Ventas Pases'!$D2505="Red HEROIC",IFERROR(VLOOKUP('Ventas Pases'!$G2505,'Comisiones HEROIC'!$A$1:$B$11,2,0),15),IF('Ventas Pases'!$D2505="Red HEROIC",15,0))</f>
        <v>15</v>
      </c>
      <c r="M2505">
        <f>IF(pases[[#This Row],[Días Visita]]&lt;7,0,IF(pases[[#This Row],[Días Visita]]&lt;9,1,IF(pases[[#This Row],[Días Visita]]="Ilimitados",0,2)))</f>
        <v>0</v>
      </c>
      <c r="N2505" s="5">
        <f>IF(AND('Ventas Pases'!$A2505="Fuera de Temporada",'Ventas Pases'!$B2505=2019,pases[[#This Row],[Modo de Compra]]="Paquete"),30,0)</f>
        <v>0</v>
      </c>
      <c r="O2505" s="5">
        <f>-SUMIF(lift[Número de pase],pases[[#This Row],[Numero de Pase]],lift[Costo])</f>
        <v>0</v>
      </c>
    </row>
    <row r="2506" spans="1:15" x14ac:dyDescent="0.25">
      <c r="A2506" t="s">
        <v>7</v>
      </c>
      <c r="B2506">
        <v>2019</v>
      </c>
      <c r="C2506">
        <v>43452</v>
      </c>
      <c r="D2506" t="s">
        <v>14</v>
      </c>
      <c r="E2506">
        <v>43463</v>
      </c>
      <c r="F2506">
        <v>9</v>
      </c>
      <c r="G2506" t="s">
        <v>15</v>
      </c>
      <c r="H2506" t="s">
        <v>2524</v>
      </c>
      <c r="I2506" s="5">
        <v>1260</v>
      </c>
      <c r="J2506" s="5">
        <f>IFERROR('Ventas Pases'!$I2506/'Ventas Pases'!$F2506,"PASE")</f>
        <v>140</v>
      </c>
      <c r="K2506" t="str">
        <f>IFERROR(VLOOKUP('Ventas Pases'!$J2506,'Comisiones HEROIC'!$E$1:$F$6,2,0),"")</f>
        <v/>
      </c>
      <c r="L2506" s="5">
        <f>IF('Ventas Pases'!$D2506="Red HEROIC",IFERROR(VLOOKUP('Ventas Pases'!$G2506,'Comisiones HEROIC'!$A$1:$B$11,2,0),15),IF('Ventas Pases'!$D2506="Red HEROIC",15,0))</f>
        <v>12</v>
      </c>
      <c r="M2506">
        <f>IF(pases[[#This Row],[Días Visita]]&lt;7,0,IF(pases[[#This Row],[Días Visita]]&lt;9,1,IF(pases[[#This Row],[Días Visita]]="Ilimitados",0,2)))</f>
        <v>2</v>
      </c>
      <c r="N2506" s="5">
        <f>IF(AND('Ventas Pases'!$A2506="Fuera de Temporada",'Ventas Pases'!$B2506=2019,pases[[#This Row],[Modo de Compra]]="Paquete"),30,0)</f>
        <v>0</v>
      </c>
      <c r="O2506" s="5">
        <f>-SUMIF(lift[Número de pase],pases[[#This Row],[Numero de Pase]],lift[Costo])</f>
        <v>0</v>
      </c>
    </row>
    <row r="2507" spans="1:15" x14ac:dyDescent="0.25">
      <c r="A2507" t="s">
        <v>7</v>
      </c>
      <c r="B2507">
        <v>2018</v>
      </c>
      <c r="C2507">
        <v>43101</v>
      </c>
      <c r="D2507" t="s">
        <v>8</v>
      </c>
      <c r="E2507">
        <v>43054</v>
      </c>
      <c r="F2507" t="s">
        <v>11</v>
      </c>
      <c r="G2507" t="s">
        <v>9</v>
      </c>
      <c r="H2507" t="s">
        <v>2525</v>
      </c>
      <c r="I2507" s="5">
        <v>1950</v>
      </c>
      <c r="J2507" s="5" t="str">
        <f>IFERROR('Ventas Pases'!$I2507/'Ventas Pases'!$F2507,"PASE")</f>
        <v>PASE</v>
      </c>
      <c r="K2507" t="str">
        <f>IFERROR(VLOOKUP('Ventas Pases'!$J2507,'Comisiones HEROIC'!$E$1:$F$6,2,0),"")</f>
        <v/>
      </c>
      <c r="L2507" s="5">
        <f>IF('Ventas Pases'!$D2507="Red HEROIC",IFERROR(VLOOKUP('Ventas Pases'!$G2507,'Comisiones HEROIC'!$A$1:$B$11,2,0),15),IF('Ventas Pases'!$D2507="Red HEROIC",15,0))</f>
        <v>0</v>
      </c>
      <c r="M2507">
        <f>IF(pases[[#This Row],[Días Visita]]&lt;7,0,IF(pases[[#This Row],[Días Visita]]&lt;9,1,IF(pases[[#This Row],[Días Visita]]="Ilimitados",0,2)))</f>
        <v>0</v>
      </c>
      <c r="N2507" s="5">
        <f>IF(AND('Ventas Pases'!$A2507="Fuera de Temporada",'Ventas Pases'!$B2507=2019,pases[[#This Row],[Modo de Compra]]="Paquete"),30,0)</f>
        <v>0</v>
      </c>
      <c r="O2507" s="5">
        <f>-SUMIF(lift[Número de pase],pases[[#This Row],[Numero de Pase]],lift[Costo])</f>
        <v>-368</v>
      </c>
    </row>
    <row r="2508" spans="1:15" x14ac:dyDescent="0.25">
      <c r="A2508" t="s">
        <v>7</v>
      </c>
      <c r="B2508">
        <v>2019</v>
      </c>
      <c r="C2508">
        <v>43428</v>
      </c>
      <c r="D2508" t="s">
        <v>14</v>
      </c>
      <c r="E2508">
        <v>43500</v>
      </c>
      <c r="F2508">
        <v>6</v>
      </c>
      <c r="G2508" t="s">
        <v>19</v>
      </c>
      <c r="H2508" t="s">
        <v>2526</v>
      </c>
      <c r="I2508" s="5">
        <v>840</v>
      </c>
      <c r="J2508" s="5">
        <f>IFERROR('Ventas Pases'!$I2508/'Ventas Pases'!$F2508,"PASE")</f>
        <v>140</v>
      </c>
      <c r="K2508" t="str">
        <f>IFERROR(VLOOKUP('Ventas Pases'!$J2508,'Comisiones HEROIC'!$E$1:$F$6,2,0),"")</f>
        <v/>
      </c>
      <c r="L2508" s="5">
        <f>IF('Ventas Pases'!$D2508="Red HEROIC",IFERROR(VLOOKUP('Ventas Pases'!$G2508,'Comisiones HEROIC'!$A$1:$B$11,2,0),15),IF('Ventas Pases'!$D2508="Red HEROIC",15,0))</f>
        <v>15</v>
      </c>
      <c r="M2508">
        <f>IF(pases[[#This Row],[Días Visita]]&lt;7,0,IF(pases[[#This Row],[Días Visita]]&lt;9,1,IF(pases[[#This Row],[Días Visita]]="Ilimitados",0,2)))</f>
        <v>0</v>
      </c>
      <c r="N2508" s="5">
        <f>IF(AND('Ventas Pases'!$A2508="Fuera de Temporada",'Ventas Pases'!$B2508=2019,pases[[#This Row],[Modo de Compra]]="Paquete"),30,0)</f>
        <v>0</v>
      </c>
      <c r="O2508" s="5">
        <f>-SUMIF(lift[Número de pase],pases[[#This Row],[Numero de Pase]],lift[Costo])</f>
        <v>0</v>
      </c>
    </row>
    <row r="2509" spans="1:15" x14ac:dyDescent="0.25">
      <c r="A2509" t="s">
        <v>7</v>
      </c>
      <c r="B2509">
        <v>2018</v>
      </c>
      <c r="C2509">
        <v>43116</v>
      </c>
      <c r="D2509" t="s">
        <v>8</v>
      </c>
      <c r="E2509">
        <v>43164</v>
      </c>
      <c r="F2509">
        <v>6</v>
      </c>
      <c r="G2509" t="s">
        <v>9</v>
      </c>
      <c r="H2509" t="s">
        <v>2527</v>
      </c>
      <c r="I2509" s="5">
        <v>720</v>
      </c>
      <c r="J2509" s="5">
        <f>IFERROR('Ventas Pases'!$I2509/'Ventas Pases'!$F2509,"PASE")</f>
        <v>120</v>
      </c>
      <c r="K2509" t="str">
        <f>IFERROR(VLOOKUP('Ventas Pases'!$J2509,'Comisiones HEROIC'!$E$1:$F$6,2,0),"")</f>
        <v/>
      </c>
      <c r="L2509" s="5">
        <f>IF('Ventas Pases'!$D2509="Red HEROIC",IFERROR(VLOOKUP('Ventas Pases'!$G2509,'Comisiones HEROIC'!$A$1:$B$11,2,0),15),IF('Ventas Pases'!$D2509="Red HEROIC",15,0))</f>
        <v>0</v>
      </c>
      <c r="M2509">
        <f>IF(pases[[#This Row],[Días Visita]]&lt;7,0,IF(pases[[#This Row],[Días Visita]]&lt;9,1,IF(pases[[#This Row],[Días Visita]]="Ilimitados",0,2)))</f>
        <v>0</v>
      </c>
      <c r="N2509" s="5">
        <f>IF(AND('Ventas Pases'!$A2509="Fuera de Temporada",'Ventas Pases'!$B2509=2019,pases[[#This Row],[Modo de Compra]]="Paquete"),30,0)</f>
        <v>0</v>
      </c>
      <c r="O2509" s="5">
        <f>-SUMIF(lift[Número de pase],pases[[#This Row],[Numero de Pase]],lift[Costo])</f>
        <v>0</v>
      </c>
    </row>
    <row r="2510" spans="1:15" x14ac:dyDescent="0.25">
      <c r="A2510" t="s">
        <v>7</v>
      </c>
      <c r="B2510">
        <v>2018</v>
      </c>
      <c r="C2510">
        <v>43146</v>
      </c>
      <c r="D2510" t="s">
        <v>8</v>
      </c>
      <c r="E2510">
        <v>43054</v>
      </c>
      <c r="F2510" t="s">
        <v>11</v>
      </c>
      <c r="G2510" t="s">
        <v>9</v>
      </c>
      <c r="H2510" t="s">
        <v>2528</v>
      </c>
      <c r="I2510" s="5">
        <v>1950</v>
      </c>
      <c r="J2510" s="5" t="str">
        <f>IFERROR('Ventas Pases'!$I2510/'Ventas Pases'!$F2510,"PASE")</f>
        <v>PASE</v>
      </c>
      <c r="K2510" t="str">
        <f>IFERROR(VLOOKUP('Ventas Pases'!$J2510,'Comisiones HEROIC'!$E$1:$F$6,2,0),"")</f>
        <v/>
      </c>
      <c r="L2510" s="5">
        <f>IF('Ventas Pases'!$D2510="Red HEROIC",IFERROR(VLOOKUP('Ventas Pases'!$G2510,'Comisiones HEROIC'!$A$1:$B$11,2,0),15),IF('Ventas Pases'!$D2510="Red HEROIC",15,0))</f>
        <v>0</v>
      </c>
      <c r="M2510">
        <f>IF(pases[[#This Row],[Días Visita]]&lt;7,0,IF(pases[[#This Row],[Días Visita]]&lt;9,1,IF(pases[[#This Row],[Días Visita]]="Ilimitados",0,2)))</f>
        <v>0</v>
      </c>
      <c r="N2510" s="5">
        <f>IF(AND('Ventas Pases'!$A2510="Fuera de Temporada",'Ventas Pases'!$B2510=2019,pases[[#This Row],[Modo de Compra]]="Paquete"),30,0)</f>
        <v>0</v>
      </c>
      <c r="O2510" s="5">
        <f>-SUMIF(lift[Número de pase],pases[[#This Row],[Numero de Pase]],lift[Costo])</f>
        <v>-828</v>
      </c>
    </row>
    <row r="2511" spans="1:15" x14ac:dyDescent="0.25">
      <c r="A2511" t="s">
        <v>7</v>
      </c>
      <c r="B2511">
        <v>2018</v>
      </c>
      <c r="C2511">
        <v>43161</v>
      </c>
      <c r="D2511" t="s">
        <v>8</v>
      </c>
      <c r="E2511">
        <v>43176</v>
      </c>
      <c r="F2511">
        <v>9</v>
      </c>
      <c r="G2511" t="s">
        <v>9</v>
      </c>
      <c r="H2511" t="s">
        <v>2529</v>
      </c>
      <c r="I2511" s="5">
        <v>1080</v>
      </c>
      <c r="J2511" s="5">
        <f>IFERROR('Ventas Pases'!$I2511/'Ventas Pases'!$F2511,"PASE")</f>
        <v>120</v>
      </c>
      <c r="K2511" t="str">
        <f>IFERROR(VLOOKUP('Ventas Pases'!$J2511,'Comisiones HEROIC'!$E$1:$F$6,2,0),"")</f>
        <v/>
      </c>
      <c r="L2511" s="5">
        <f>IF('Ventas Pases'!$D2511="Red HEROIC",IFERROR(VLOOKUP('Ventas Pases'!$G2511,'Comisiones HEROIC'!$A$1:$B$11,2,0),15),IF('Ventas Pases'!$D2511="Red HEROIC",15,0))</f>
        <v>0</v>
      </c>
      <c r="M2511">
        <f>IF(pases[[#This Row],[Días Visita]]&lt;7,0,IF(pases[[#This Row],[Días Visita]]&lt;9,1,IF(pases[[#This Row],[Días Visita]]="Ilimitados",0,2)))</f>
        <v>2</v>
      </c>
      <c r="N2511" s="5">
        <f>IF(AND('Ventas Pases'!$A2511="Fuera de Temporada",'Ventas Pases'!$B2511=2019,pases[[#This Row],[Modo de Compra]]="Paquete"),30,0)</f>
        <v>0</v>
      </c>
      <c r="O2511" s="5">
        <f>-SUMIF(lift[Número de pase],pases[[#This Row],[Numero de Pase]],lift[Costo])</f>
        <v>0</v>
      </c>
    </row>
    <row r="2512" spans="1:15" x14ac:dyDescent="0.25">
      <c r="A2512" t="s">
        <v>13</v>
      </c>
      <c r="B2512">
        <v>2019</v>
      </c>
      <c r="C2512">
        <v>43212</v>
      </c>
      <c r="D2512" t="s">
        <v>17</v>
      </c>
      <c r="E2512">
        <v>43287</v>
      </c>
      <c r="F2512">
        <v>1</v>
      </c>
      <c r="G2512" t="s">
        <v>9</v>
      </c>
      <c r="H2512" t="s">
        <v>2530</v>
      </c>
      <c r="I2512" s="5">
        <v>100</v>
      </c>
      <c r="J2512" s="5">
        <f>IFERROR('Ventas Pases'!$I2512/'Ventas Pases'!$F2512,"PASE")</f>
        <v>100</v>
      </c>
      <c r="K2512" t="str">
        <f>IFERROR(VLOOKUP('Ventas Pases'!$J2512,'Comisiones HEROIC'!$E$1:$F$6,2,0),"")</f>
        <v>Ridossan Hotel</v>
      </c>
      <c r="L2512" s="5">
        <f>IF('Ventas Pases'!$D2512="Red HEROIC",IFERROR(VLOOKUP('Ventas Pases'!$G2512,'Comisiones HEROIC'!$A$1:$B$11,2,0),15),IF('Ventas Pases'!$D2512="Red HEROIC",15,0))</f>
        <v>0</v>
      </c>
      <c r="M2512">
        <f>IF(pases[[#This Row],[Días Visita]]&lt;7,0,IF(pases[[#This Row],[Días Visita]]&lt;9,1,IF(pases[[#This Row],[Días Visita]]="Ilimitados",0,2)))</f>
        <v>0</v>
      </c>
      <c r="N2512" s="5">
        <f>IF(AND('Ventas Pases'!$A2512="Fuera de Temporada",'Ventas Pases'!$B2512=2019,pases[[#This Row],[Modo de Compra]]="Paquete"),30,0)</f>
        <v>30</v>
      </c>
      <c r="O2512" s="5">
        <f>-SUMIF(lift[Número de pase],pases[[#This Row],[Numero de Pase]],lift[Costo])</f>
        <v>0</v>
      </c>
    </row>
    <row r="2513" spans="1:15" x14ac:dyDescent="0.25">
      <c r="A2513" t="s">
        <v>7</v>
      </c>
      <c r="B2513">
        <v>2019</v>
      </c>
      <c r="C2513">
        <v>43424</v>
      </c>
      <c r="D2513" t="s">
        <v>17</v>
      </c>
      <c r="E2513">
        <v>43514</v>
      </c>
      <c r="F2513">
        <v>1</v>
      </c>
      <c r="G2513" t="s">
        <v>9</v>
      </c>
      <c r="H2513" t="s">
        <v>2531</v>
      </c>
      <c r="I2513" s="5">
        <v>100</v>
      </c>
      <c r="J2513" s="5">
        <f>IFERROR('Ventas Pases'!$I2513/'Ventas Pases'!$F2513,"PASE")</f>
        <v>100</v>
      </c>
      <c r="K2513" t="str">
        <f>IFERROR(VLOOKUP('Ventas Pases'!$J2513,'Comisiones HEROIC'!$E$1:$F$6,2,0),"")</f>
        <v>Ridossan Hotel</v>
      </c>
      <c r="L2513" s="5">
        <f>IF('Ventas Pases'!$D2513="Red HEROIC",IFERROR(VLOOKUP('Ventas Pases'!$G2513,'Comisiones HEROIC'!$A$1:$B$11,2,0),15),IF('Ventas Pases'!$D2513="Red HEROIC",15,0))</f>
        <v>0</v>
      </c>
      <c r="M2513">
        <f>IF(pases[[#This Row],[Días Visita]]&lt;7,0,IF(pases[[#This Row],[Días Visita]]&lt;9,1,IF(pases[[#This Row],[Días Visita]]="Ilimitados",0,2)))</f>
        <v>0</v>
      </c>
      <c r="N2513" s="5">
        <f>IF(AND('Ventas Pases'!$A2513="Fuera de Temporada",'Ventas Pases'!$B2513=2019,pases[[#This Row],[Modo de Compra]]="Paquete"),30,0)</f>
        <v>0</v>
      </c>
      <c r="O2513" s="5">
        <f>-SUMIF(lift[Número de pase],pases[[#This Row],[Numero de Pase]],lift[Costo])</f>
        <v>0</v>
      </c>
    </row>
    <row r="2514" spans="1:15" x14ac:dyDescent="0.25">
      <c r="A2514" t="s">
        <v>7</v>
      </c>
      <c r="B2514">
        <v>2019</v>
      </c>
      <c r="C2514">
        <v>43444</v>
      </c>
      <c r="D2514" t="s">
        <v>14</v>
      </c>
      <c r="E2514">
        <v>43460</v>
      </c>
      <c r="F2514">
        <v>5</v>
      </c>
      <c r="G2514" t="s">
        <v>15</v>
      </c>
      <c r="H2514" t="s">
        <v>2532</v>
      </c>
      <c r="I2514" s="5">
        <v>700</v>
      </c>
      <c r="J2514" s="5">
        <f>IFERROR('Ventas Pases'!$I2514/'Ventas Pases'!$F2514,"PASE")</f>
        <v>140</v>
      </c>
      <c r="K2514" t="str">
        <f>IFERROR(VLOOKUP('Ventas Pases'!$J2514,'Comisiones HEROIC'!$E$1:$F$6,2,0),"")</f>
        <v/>
      </c>
      <c r="L2514" s="5">
        <f>IF('Ventas Pases'!$D2514="Red HEROIC",IFERROR(VLOOKUP('Ventas Pases'!$G2514,'Comisiones HEROIC'!$A$1:$B$11,2,0),15),IF('Ventas Pases'!$D2514="Red HEROIC",15,0))</f>
        <v>12</v>
      </c>
      <c r="M2514">
        <f>IF(pases[[#This Row],[Días Visita]]&lt;7,0,IF(pases[[#This Row],[Días Visita]]&lt;9,1,IF(pases[[#This Row],[Días Visita]]="Ilimitados",0,2)))</f>
        <v>0</v>
      </c>
      <c r="N2514" s="5">
        <f>IF(AND('Ventas Pases'!$A2514="Fuera de Temporada",'Ventas Pases'!$B2514=2019,pases[[#This Row],[Modo de Compra]]="Paquete"),30,0)</f>
        <v>0</v>
      </c>
      <c r="O2514" s="5">
        <f>-SUMIF(lift[Número de pase],pases[[#This Row],[Numero de Pase]],lift[Costo])</f>
        <v>0</v>
      </c>
    </row>
    <row r="2515" spans="1:15" x14ac:dyDescent="0.25">
      <c r="A2515" t="s">
        <v>13</v>
      </c>
      <c r="B2515">
        <v>2018</v>
      </c>
      <c r="C2515">
        <v>43319</v>
      </c>
      <c r="D2515" t="s">
        <v>8</v>
      </c>
      <c r="E2515">
        <v>42908</v>
      </c>
      <c r="F2515">
        <v>8</v>
      </c>
      <c r="G2515" t="s">
        <v>9</v>
      </c>
      <c r="H2515" t="s">
        <v>2533</v>
      </c>
      <c r="I2515" s="5">
        <v>960</v>
      </c>
      <c r="J2515" s="5">
        <f>IFERROR('Ventas Pases'!$I2515/'Ventas Pases'!$F2515,"PASE")</f>
        <v>120</v>
      </c>
      <c r="K2515" t="str">
        <f>IFERROR(VLOOKUP('Ventas Pases'!$J2515,'Comisiones HEROIC'!$E$1:$F$6,2,0),"")</f>
        <v/>
      </c>
      <c r="L2515" s="5">
        <f>IF('Ventas Pases'!$D2515="Red HEROIC",IFERROR(VLOOKUP('Ventas Pases'!$G2515,'Comisiones HEROIC'!$A$1:$B$11,2,0),15),IF('Ventas Pases'!$D2515="Red HEROIC",15,0))</f>
        <v>0</v>
      </c>
      <c r="M2515">
        <f>IF(pases[[#This Row],[Días Visita]]&lt;7,0,IF(pases[[#This Row],[Días Visita]]&lt;9,1,IF(pases[[#This Row],[Días Visita]]="Ilimitados",0,2)))</f>
        <v>1</v>
      </c>
      <c r="N2515" s="5">
        <f>IF(AND('Ventas Pases'!$A2515="Fuera de Temporada",'Ventas Pases'!$B2515=2019,pases[[#This Row],[Modo de Compra]]="Paquete"),30,0)</f>
        <v>0</v>
      </c>
      <c r="O2515" s="5">
        <f>-SUMIF(lift[Número de pase],pases[[#This Row],[Numero de Pase]],lift[Costo])</f>
        <v>0</v>
      </c>
    </row>
    <row r="2516" spans="1:15" x14ac:dyDescent="0.25">
      <c r="A2516" t="s">
        <v>7</v>
      </c>
      <c r="B2516">
        <v>2019</v>
      </c>
      <c r="C2516">
        <v>43539</v>
      </c>
      <c r="D2516" t="s">
        <v>8</v>
      </c>
      <c r="E2516">
        <v>43546</v>
      </c>
      <c r="F2516">
        <v>9</v>
      </c>
      <c r="G2516" t="s">
        <v>9</v>
      </c>
      <c r="H2516" t="s">
        <v>2534</v>
      </c>
      <c r="I2516" s="5">
        <v>1080</v>
      </c>
      <c r="J2516" s="5">
        <f>IFERROR('Ventas Pases'!$I2516/'Ventas Pases'!$F2516,"PASE")</f>
        <v>120</v>
      </c>
      <c r="K2516" t="str">
        <f>IFERROR(VLOOKUP('Ventas Pases'!$J2516,'Comisiones HEROIC'!$E$1:$F$6,2,0),"")</f>
        <v/>
      </c>
      <c r="L2516" s="5">
        <f>IF('Ventas Pases'!$D2516="Red HEROIC",IFERROR(VLOOKUP('Ventas Pases'!$G2516,'Comisiones HEROIC'!$A$1:$B$11,2,0),15),IF('Ventas Pases'!$D2516="Red HEROIC",15,0))</f>
        <v>0</v>
      </c>
      <c r="M2516">
        <f>IF(pases[[#This Row],[Días Visita]]&lt;7,0,IF(pases[[#This Row],[Días Visita]]&lt;9,1,IF(pases[[#This Row],[Días Visita]]="Ilimitados",0,2)))</f>
        <v>2</v>
      </c>
      <c r="N2516" s="5">
        <f>IF(AND('Ventas Pases'!$A2516="Fuera de Temporada",'Ventas Pases'!$B2516=2019,pases[[#This Row],[Modo de Compra]]="Paquete"),30,0)</f>
        <v>0</v>
      </c>
      <c r="O2516" s="5">
        <f>-SUMIF(lift[Número de pase],pases[[#This Row],[Numero de Pase]],lift[Costo])</f>
        <v>0</v>
      </c>
    </row>
    <row r="2517" spans="1:15" x14ac:dyDescent="0.25">
      <c r="A2517" t="s">
        <v>7</v>
      </c>
      <c r="B2517">
        <v>2019</v>
      </c>
      <c r="C2517">
        <v>43522</v>
      </c>
      <c r="D2517" t="s">
        <v>8</v>
      </c>
      <c r="E2517">
        <v>43535</v>
      </c>
      <c r="F2517">
        <v>4</v>
      </c>
      <c r="G2517" t="s">
        <v>9</v>
      </c>
      <c r="H2517" t="s">
        <v>2535</v>
      </c>
      <c r="I2517" s="5">
        <v>480</v>
      </c>
      <c r="J2517" s="5">
        <f>IFERROR('Ventas Pases'!$I2517/'Ventas Pases'!$F2517,"PASE")</f>
        <v>120</v>
      </c>
      <c r="K2517" t="str">
        <f>IFERROR(VLOOKUP('Ventas Pases'!$J2517,'Comisiones HEROIC'!$E$1:$F$6,2,0),"")</f>
        <v/>
      </c>
      <c r="L2517" s="5">
        <f>IF('Ventas Pases'!$D2517="Red HEROIC",IFERROR(VLOOKUP('Ventas Pases'!$G2517,'Comisiones HEROIC'!$A$1:$B$11,2,0),15),IF('Ventas Pases'!$D2517="Red HEROIC",15,0))</f>
        <v>0</v>
      </c>
      <c r="M2517">
        <f>IF(pases[[#This Row],[Días Visita]]&lt;7,0,IF(pases[[#This Row],[Días Visita]]&lt;9,1,IF(pases[[#This Row],[Días Visita]]="Ilimitados",0,2)))</f>
        <v>0</v>
      </c>
      <c r="N2517" s="5">
        <f>IF(AND('Ventas Pases'!$A2517="Fuera de Temporada",'Ventas Pases'!$B2517=2019,pases[[#This Row],[Modo de Compra]]="Paquete"),30,0)</f>
        <v>0</v>
      </c>
      <c r="O2517" s="5">
        <f>-SUMIF(lift[Número de pase],pases[[#This Row],[Numero de Pase]],lift[Costo])</f>
        <v>0</v>
      </c>
    </row>
    <row r="2518" spans="1:15" x14ac:dyDescent="0.25">
      <c r="A2518" t="s">
        <v>7</v>
      </c>
      <c r="B2518">
        <v>2019</v>
      </c>
      <c r="C2518">
        <v>43463</v>
      </c>
      <c r="D2518" t="s">
        <v>14</v>
      </c>
      <c r="E2518">
        <v>43524</v>
      </c>
      <c r="F2518">
        <v>8</v>
      </c>
      <c r="G2518" t="s">
        <v>19</v>
      </c>
      <c r="H2518" t="s">
        <v>2536</v>
      </c>
      <c r="I2518" s="5">
        <v>1120</v>
      </c>
      <c r="J2518" s="5">
        <f>IFERROR('Ventas Pases'!$I2518/'Ventas Pases'!$F2518,"PASE")</f>
        <v>140</v>
      </c>
      <c r="K2518" t="str">
        <f>IFERROR(VLOOKUP('Ventas Pases'!$J2518,'Comisiones HEROIC'!$E$1:$F$6,2,0),"")</f>
        <v/>
      </c>
      <c r="L2518" s="5">
        <f>IF('Ventas Pases'!$D2518="Red HEROIC",IFERROR(VLOOKUP('Ventas Pases'!$G2518,'Comisiones HEROIC'!$A$1:$B$11,2,0),15),IF('Ventas Pases'!$D2518="Red HEROIC",15,0))</f>
        <v>15</v>
      </c>
      <c r="M2518">
        <f>IF(pases[[#This Row],[Días Visita]]&lt;7,0,IF(pases[[#This Row],[Días Visita]]&lt;9,1,IF(pases[[#This Row],[Días Visita]]="Ilimitados",0,2)))</f>
        <v>1</v>
      </c>
      <c r="N2518" s="5">
        <f>IF(AND('Ventas Pases'!$A2518="Fuera de Temporada",'Ventas Pases'!$B2518=2019,pases[[#This Row],[Modo de Compra]]="Paquete"),30,0)</f>
        <v>0</v>
      </c>
      <c r="O2518" s="5">
        <f>-SUMIF(lift[Número de pase],pases[[#This Row],[Numero de Pase]],lift[Costo])</f>
        <v>0</v>
      </c>
    </row>
    <row r="2519" spans="1:15" x14ac:dyDescent="0.25">
      <c r="A2519" t="s">
        <v>13</v>
      </c>
      <c r="B2519">
        <v>2019</v>
      </c>
      <c r="C2519">
        <v>43327</v>
      </c>
      <c r="D2519" t="s">
        <v>8</v>
      </c>
      <c r="E2519">
        <v>43228</v>
      </c>
      <c r="F2519">
        <v>8</v>
      </c>
      <c r="G2519" t="s">
        <v>9</v>
      </c>
      <c r="H2519" t="s">
        <v>2537</v>
      </c>
      <c r="I2519" s="5">
        <v>960</v>
      </c>
      <c r="J2519" s="5">
        <f>IFERROR('Ventas Pases'!$I2519/'Ventas Pases'!$F2519,"PASE")</f>
        <v>120</v>
      </c>
      <c r="K2519" t="str">
        <f>IFERROR(VLOOKUP('Ventas Pases'!$J2519,'Comisiones HEROIC'!$E$1:$F$6,2,0),"")</f>
        <v/>
      </c>
      <c r="L2519" s="5">
        <f>IF('Ventas Pases'!$D2519="Red HEROIC",IFERROR(VLOOKUP('Ventas Pases'!$G2519,'Comisiones HEROIC'!$A$1:$B$11,2,0),15),IF('Ventas Pases'!$D2519="Red HEROIC",15,0))</f>
        <v>0</v>
      </c>
      <c r="M2519">
        <f>IF(pases[[#This Row],[Días Visita]]&lt;7,0,IF(pases[[#This Row],[Días Visita]]&lt;9,1,IF(pases[[#This Row],[Días Visita]]="Ilimitados",0,2)))</f>
        <v>1</v>
      </c>
      <c r="N2519" s="5">
        <f>IF(AND('Ventas Pases'!$A2519="Fuera de Temporada",'Ventas Pases'!$B2519=2019,pases[[#This Row],[Modo de Compra]]="Paquete"),30,0)</f>
        <v>0</v>
      </c>
      <c r="O2519" s="5">
        <f>-SUMIF(lift[Número de pase],pases[[#This Row],[Numero de Pase]],lift[Costo])</f>
        <v>0</v>
      </c>
    </row>
    <row r="2520" spans="1:15" x14ac:dyDescent="0.25">
      <c r="A2520" t="s">
        <v>13</v>
      </c>
      <c r="B2520">
        <v>2018</v>
      </c>
      <c r="C2520">
        <v>43239</v>
      </c>
      <c r="D2520" t="s">
        <v>14</v>
      </c>
      <c r="E2520">
        <v>42853</v>
      </c>
      <c r="F2520">
        <v>7</v>
      </c>
      <c r="G2520" t="s">
        <v>19</v>
      </c>
      <c r="H2520" t="s">
        <v>2538</v>
      </c>
      <c r="I2520" s="5">
        <v>980</v>
      </c>
      <c r="J2520" s="5">
        <f>IFERROR('Ventas Pases'!$I2520/'Ventas Pases'!$F2520,"PASE")</f>
        <v>140</v>
      </c>
      <c r="K2520" t="str">
        <f>IFERROR(VLOOKUP('Ventas Pases'!$J2520,'Comisiones HEROIC'!$E$1:$F$6,2,0),"")</f>
        <v/>
      </c>
      <c r="L2520" s="5">
        <f>IF('Ventas Pases'!$D2520="Red HEROIC",IFERROR(VLOOKUP('Ventas Pases'!$G2520,'Comisiones HEROIC'!$A$1:$B$11,2,0),15),IF('Ventas Pases'!$D2520="Red HEROIC",15,0))</f>
        <v>15</v>
      </c>
      <c r="M2520">
        <f>IF(pases[[#This Row],[Días Visita]]&lt;7,0,IF(pases[[#This Row],[Días Visita]]&lt;9,1,IF(pases[[#This Row],[Días Visita]]="Ilimitados",0,2)))</f>
        <v>1</v>
      </c>
      <c r="N2520" s="5">
        <f>IF(AND('Ventas Pases'!$A2520="Fuera de Temporada",'Ventas Pases'!$B2520=2019,pases[[#This Row],[Modo de Compra]]="Paquete"),30,0)</f>
        <v>0</v>
      </c>
      <c r="O2520" s="5">
        <f>-SUMIF(lift[Número de pase],pases[[#This Row],[Numero de Pase]],lift[Costo])</f>
        <v>0</v>
      </c>
    </row>
    <row r="2521" spans="1:15" x14ac:dyDescent="0.25">
      <c r="A2521" t="s">
        <v>7</v>
      </c>
      <c r="B2521">
        <v>2018</v>
      </c>
      <c r="C2521">
        <v>43164</v>
      </c>
      <c r="D2521" t="s">
        <v>8</v>
      </c>
      <c r="E2521">
        <v>43156</v>
      </c>
      <c r="F2521">
        <v>1</v>
      </c>
      <c r="G2521" t="s">
        <v>9</v>
      </c>
      <c r="H2521" t="s">
        <v>2539</v>
      </c>
      <c r="I2521" s="5">
        <v>120</v>
      </c>
      <c r="J2521" s="5">
        <f>IFERROR('Ventas Pases'!$I2521/'Ventas Pases'!$F2521,"PASE")</f>
        <v>120</v>
      </c>
      <c r="K2521" t="str">
        <f>IFERROR(VLOOKUP('Ventas Pases'!$J2521,'Comisiones HEROIC'!$E$1:$F$6,2,0),"")</f>
        <v/>
      </c>
      <c r="L2521" s="5">
        <f>IF('Ventas Pases'!$D2521="Red HEROIC",IFERROR(VLOOKUP('Ventas Pases'!$G2521,'Comisiones HEROIC'!$A$1:$B$11,2,0),15),IF('Ventas Pases'!$D2521="Red HEROIC",15,0))</f>
        <v>0</v>
      </c>
      <c r="M2521">
        <f>IF(pases[[#This Row],[Días Visita]]&lt;7,0,IF(pases[[#This Row],[Días Visita]]&lt;9,1,IF(pases[[#This Row],[Días Visita]]="Ilimitados",0,2)))</f>
        <v>0</v>
      </c>
      <c r="N2521" s="5">
        <f>IF(AND('Ventas Pases'!$A2521="Fuera de Temporada",'Ventas Pases'!$B2521=2019,pases[[#This Row],[Modo de Compra]]="Paquete"),30,0)</f>
        <v>0</v>
      </c>
      <c r="O2521" s="5">
        <f>-SUMIF(lift[Número de pase],pases[[#This Row],[Numero de Pase]],lift[Costo])</f>
        <v>0</v>
      </c>
    </row>
    <row r="2522" spans="1:15" x14ac:dyDescent="0.25">
      <c r="A2522" t="s">
        <v>7</v>
      </c>
      <c r="B2522">
        <v>2018</v>
      </c>
      <c r="C2522">
        <v>43126</v>
      </c>
      <c r="D2522" t="s">
        <v>8</v>
      </c>
      <c r="E2522">
        <v>43130</v>
      </c>
      <c r="F2522">
        <v>8</v>
      </c>
      <c r="G2522" t="s">
        <v>9</v>
      </c>
      <c r="H2522" t="s">
        <v>2540</v>
      </c>
      <c r="I2522" s="5">
        <v>960</v>
      </c>
      <c r="J2522" s="5">
        <f>IFERROR('Ventas Pases'!$I2522/'Ventas Pases'!$F2522,"PASE")</f>
        <v>120</v>
      </c>
      <c r="K2522" t="str">
        <f>IFERROR(VLOOKUP('Ventas Pases'!$J2522,'Comisiones HEROIC'!$E$1:$F$6,2,0),"")</f>
        <v/>
      </c>
      <c r="L2522" s="5">
        <f>IF('Ventas Pases'!$D2522="Red HEROIC",IFERROR(VLOOKUP('Ventas Pases'!$G2522,'Comisiones HEROIC'!$A$1:$B$11,2,0),15),IF('Ventas Pases'!$D2522="Red HEROIC",15,0))</f>
        <v>0</v>
      </c>
      <c r="M2522">
        <f>IF(pases[[#This Row],[Días Visita]]&lt;7,0,IF(pases[[#This Row],[Días Visita]]&lt;9,1,IF(pases[[#This Row],[Días Visita]]="Ilimitados",0,2)))</f>
        <v>1</v>
      </c>
      <c r="N2522" s="5">
        <f>IF(AND('Ventas Pases'!$A2522="Fuera de Temporada",'Ventas Pases'!$B2522=2019,pases[[#This Row],[Modo de Compra]]="Paquete"),30,0)</f>
        <v>0</v>
      </c>
      <c r="O2522" s="5">
        <f>-SUMIF(lift[Número de pase],pases[[#This Row],[Numero de Pase]],lift[Costo])</f>
        <v>0</v>
      </c>
    </row>
    <row r="2523" spans="1:15" x14ac:dyDescent="0.25">
      <c r="A2523" t="s">
        <v>7</v>
      </c>
      <c r="B2523">
        <v>2019</v>
      </c>
      <c r="C2523">
        <v>43469</v>
      </c>
      <c r="D2523" t="s">
        <v>14</v>
      </c>
      <c r="E2523">
        <v>43534</v>
      </c>
      <c r="F2523">
        <v>7</v>
      </c>
      <c r="G2523" t="s">
        <v>19</v>
      </c>
      <c r="H2523" t="s">
        <v>2541</v>
      </c>
      <c r="I2523" s="5">
        <v>980</v>
      </c>
      <c r="J2523" s="5">
        <f>IFERROR('Ventas Pases'!$I2523/'Ventas Pases'!$F2523,"PASE")</f>
        <v>140</v>
      </c>
      <c r="K2523" t="str">
        <f>IFERROR(VLOOKUP('Ventas Pases'!$J2523,'Comisiones HEROIC'!$E$1:$F$6,2,0),"")</f>
        <v/>
      </c>
      <c r="L2523" s="5">
        <f>IF('Ventas Pases'!$D2523="Red HEROIC",IFERROR(VLOOKUP('Ventas Pases'!$G2523,'Comisiones HEROIC'!$A$1:$B$11,2,0),15),IF('Ventas Pases'!$D2523="Red HEROIC",15,0))</f>
        <v>15</v>
      </c>
      <c r="M2523">
        <f>IF(pases[[#This Row],[Días Visita]]&lt;7,0,IF(pases[[#This Row],[Días Visita]]&lt;9,1,IF(pases[[#This Row],[Días Visita]]="Ilimitados",0,2)))</f>
        <v>1</v>
      </c>
      <c r="N2523" s="5">
        <f>IF(AND('Ventas Pases'!$A2523="Fuera de Temporada",'Ventas Pases'!$B2523=2019,pases[[#This Row],[Modo de Compra]]="Paquete"),30,0)</f>
        <v>0</v>
      </c>
      <c r="O2523" s="5">
        <f>-SUMIF(lift[Número de pase],pases[[#This Row],[Numero de Pase]],lift[Costo])</f>
        <v>0</v>
      </c>
    </row>
    <row r="2524" spans="1:15" x14ac:dyDescent="0.25">
      <c r="A2524" t="s">
        <v>7</v>
      </c>
      <c r="B2524">
        <v>2019</v>
      </c>
      <c r="C2524">
        <v>43515</v>
      </c>
      <c r="D2524" t="s">
        <v>8</v>
      </c>
      <c r="E2524">
        <v>43419</v>
      </c>
      <c r="F2524" t="s">
        <v>11</v>
      </c>
      <c r="G2524" t="s">
        <v>9</v>
      </c>
      <c r="H2524" t="s">
        <v>2542</v>
      </c>
      <c r="I2524" s="5">
        <v>1950</v>
      </c>
      <c r="J2524" s="5" t="str">
        <f>IFERROR('Ventas Pases'!$I2524/'Ventas Pases'!$F2524,"PASE")</f>
        <v>PASE</v>
      </c>
      <c r="K2524" t="str">
        <f>IFERROR(VLOOKUP('Ventas Pases'!$J2524,'Comisiones HEROIC'!$E$1:$F$6,2,0),"")</f>
        <v/>
      </c>
      <c r="L2524" s="5">
        <f>IF('Ventas Pases'!$D2524="Red HEROIC",IFERROR(VLOOKUP('Ventas Pases'!$G2524,'Comisiones HEROIC'!$A$1:$B$11,2,0),15),IF('Ventas Pases'!$D2524="Red HEROIC",15,0))</f>
        <v>0</v>
      </c>
      <c r="M2524">
        <f>IF(pases[[#This Row],[Días Visita]]&lt;7,0,IF(pases[[#This Row],[Días Visita]]&lt;9,1,IF(pases[[#This Row],[Días Visita]]="Ilimitados",0,2)))</f>
        <v>0</v>
      </c>
      <c r="N2524" s="5">
        <f>IF(AND('Ventas Pases'!$A2524="Fuera de Temporada",'Ventas Pases'!$B2524=2019,pases[[#This Row],[Modo de Compra]]="Paquete"),30,0)</f>
        <v>0</v>
      </c>
      <c r="O2524" s="5">
        <f>-SUMIF(lift[Número de pase],pases[[#This Row],[Numero de Pase]],lift[Costo])</f>
        <v>-368</v>
      </c>
    </row>
    <row r="2525" spans="1:15" x14ac:dyDescent="0.25">
      <c r="A2525" t="s">
        <v>7</v>
      </c>
      <c r="B2525">
        <v>2018</v>
      </c>
      <c r="C2525">
        <v>43111</v>
      </c>
      <c r="D2525" t="s">
        <v>8</v>
      </c>
      <c r="E2525">
        <v>43054</v>
      </c>
      <c r="F2525" t="s">
        <v>11</v>
      </c>
      <c r="G2525" t="s">
        <v>9</v>
      </c>
      <c r="H2525" t="s">
        <v>2543</v>
      </c>
      <c r="I2525" s="5">
        <v>1950</v>
      </c>
      <c r="J2525" s="5" t="str">
        <f>IFERROR('Ventas Pases'!$I2525/'Ventas Pases'!$F2525,"PASE")</f>
        <v>PASE</v>
      </c>
      <c r="K2525" t="str">
        <f>IFERROR(VLOOKUP('Ventas Pases'!$J2525,'Comisiones HEROIC'!$E$1:$F$6,2,0),"")</f>
        <v/>
      </c>
      <c r="L2525" s="5">
        <f>IF('Ventas Pases'!$D2525="Red HEROIC",IFERROR(VLOOKUP('Ventas Pases'!$G2525,'Comisiones HEROIC'!$A$1:$B$11,2,0),15),IF('Ventas Pases'!$D2525="Red HEROIC",15,0))</f>
        <v>0</v>
      </c>
      <c r="M2525">
        <f>IF(pases[[#This Row],[Días Visita]]&lt;7,0,IF(pases[[#This Row],[Días Visita]]&lt;9,1,IF(pases[[#This Row],[Días Visita]]="Ilimitados",0,2)))</f>
        <v>0</v>
      </c>
      <c r="N2525" s="5">
        <f>IF(AND('Ventas Pases'!$A2525="Fuera de Temporada",'Ventas Pases'!$B2525=2019,pases[[#This Row],[Modo de Compra]]="Paquete"),30,0)</f>
        <v>0</v>
      </c>
      <c r="O2525" s="5">
        <f>-SUMIF(lift[Número de pase],pases[[#This Row],[Numero de Pase]],lift[Costo])</f>
        <v>-460</v>
      </c>
    </row>
    <row r="2526" spans="1:15" x14ac:dyDescent="0.25">
      <c r="A2526" t="s">
        <v>7</v>
      </c>
      <c r="B2526">
        <v>2019</v>
      </c>
      <c r="C2526">
        <v>43459</v>
      </c>
      <c r="D2526" t="s">
        <v>8</v>
      </c>
      <c r="E2526">
        <v>43525</v>
      </c>
      <c r="F2526">
        <v>5</v>
      </c>
      <c r="G2526" t="s">
        <v>9</v>
      </c>
      <c r="H2526" t="s">
        <v>2544</v>
      </c>
      <c r="I2526" s="5">
        <v>600</v>
      </c>
      <c r="J2526" s="5">
        <f>IFERROR('Ventas Pases'!$I2526/'Ventas Pases'!$F2526,"PASE")</f>
        <v>120</v>
      </c>
      <c r="K2526" t="str">
        <f>IFERROR(VLOOKUP('Ventas Pases'!$J2526,'Comisiones HEROIC'!$E$1:$F$6,2,0),"")</f>
        <v/>
      </c>
      <c r="L2526" s="5">
        <f>IF('Ventas Pases'!$D2526="Red HEROIC",IFERROR(VLOOKUP('Ventas Pases'!$G2526,'Comisiones HEROIC'!$A$1:$B$11,2,0),15),IF('Ventas Pases'!$D2526="Red HEROIC",15,0))</f>
        <v>0</v>
      </c>
      <c r="M2526">
        <f>IF(pases[[#This Row],[Días Visita]]&lt;7,0,IF(pases[[#This Row],[Días Visita]]&lt;9,1,IF(pases[[#This Row],[Días Visita]]="Ilimitados",0,2)))</f>
        <v>0</v>
      </c>
      <c r="N2526" s="5">
        <f>IF(AND('Ventas Pases'!$A2526="Fuera de Temporada",'Ventas Pases'!$B2526=2019,pases[[#This Row],[Modo de Compra]]="Paquete"),30,0)</f>
        <v>0</v>
      </c>
      <c r="O2526" s="5">
        <f>-SUMIF(lift[Número de pase],pases[[#This Row],[Numero de Pase]],lift[Costo])</f>
        <v>0</v>
      </c>
    </row>
    <row r="2527" spans="1:15" x14ac:dyDescent="0.25">
      <c r="A2527" t="s">
        <v>7</v>
      </c>
      <c r="B2527">
        <v>2019</v>
      </c>
      <c r="C2527">
        <v>43518</v>
      </c>
      <c r="D2527" t="s">
        <v>17</v>
      </c>
      <c r="E2527">
        <v>43544</v>
      </c>
      <c r="F2527">
        <v>2</v>
      </c>
      <c r="G2527" t="s">
        <v>9</v>
      </c>
      <c r="H2527" t="s">
        <v>2545</v>
      </c>
      <c r="I2527" s="5">
        <v>220</v>
      </c>
      <c r="J2527" s="5">
        <f>IFERROR('Ventas Pases'!$I2527/'Ventas Pases'!$F2527,"PASE")</f>
        <v>110</v>
      </c>
      <c r="K2527" t="str">
        <f>IFERROR(VLOOKUP('Ventas Pases'!$J2527,'Comisiones HEROIC'!$E$1:$F$6,2,0),"")</f>
        <v>Elton Hotel</v>
      </c>
      <c r="L2527" s="5">
        <f>IF('Ventas Pases'!$D2527="Red HEROIC",IFERROR(VLOOKUP('Ventas Pases'!$G2527,'Comisiones HEROIC'!$A$1:$B$11,2,0),15),IF('Ventas Pases'!$D2527="Red HEROIC",15,0))</f>
        <v>0</v>
      </c>
      <c r="M2527">
        <f>IF(pases[[#This Row],[Días Visita]]&lt;7,0,IF(pases[[#This Row],[Días Visita]]&lt;9,1,IF(pases[[#This Row],[Días Visita]]="Ilimitados",0,2)))</f>
        <v>0</v>
      </c>
      <c r="N2527" s="5">
        <f>IF(AND('Ventas Pases'!$A2527="Fuera de Temporada",'Ventas Pases'!$B2527=2019,pases[[#This Row],[Modo de Compra]]="Paquete"),30,0)</f>
        <v>0</v>
      </c>
      <c r="O2527" s="5">
        <f>-SUMIF(lift[Número de pase],pases[[#This Row],[Numero de Pase]],lift[Costo])</f>
        <v>0</v>
      </c>
    </row>
    <row r="2528" spans="1:15" x14ac:dyDescent="0.25">
      <c r="A2528" t="s">
        <v>7</v>
      </c>
      <c r="B2528">
        <v>2019</v>
      </c>
      <c r="C2528">
        <v>43477</v>
      </c>
      <c r="D2528" t="s">
        <v>8</v>
      </c>
      <c r="E2528">
        <v>43502</v>
      </c>
      <c r="F2528">
        <v>5</v>
      </c>
      <c r="G2528" t="s">
        <v>9</v>
      </c>
      <c r="H2528" t="s">
        <v>2546</v>
      </c>
      <c r="I2528" s="5">
        <v>600</v>
      </c>
      <c r="J2528" s="5">
        <f>IFERROR('Ventas Pases'!$I2528/'Ventas Pases'!$F2528,"PASE")</f>
        <v>120</v>
      </c>
      <c r="K2528" t="str">
        <f>IFERROR(VLOOKUP('Ventas Pases'!$J2528,'Comisiones HEROIC'!$E$1:$F$6,2,0),"")</f>
        <v/>
      </c>
      <c r="L2528" s="5">
        <f>IF('Ventas Pases'!$D2528="Red HEROIC",IFERROR(VLOOKUP('Ventas Pases'!$G2528,'Comisiones HEROIC'!$A$1:$B$11,2,0),15),IF('Ventas Pases'!$D2528="Red HEROIC",15,0))</f>
        <v>0</v>
      </c>
      <c r="M2528">
        <f>IF(pases[[#This Row],[Días Visita]]&lt;7,0,IF(pases[[#This Row],[Días Visita]]&lt;9,1,IF(pases[[#This Row],[Días Visita]]="Ilimitados",0,2)))</f>
        <v>0</v>
      </c>
      <c r="N2528" s="5">
        <f>IF(AND('Ventas Pases'!$A2528="Fuera de Temporada",'Ventas Pases'!$B2528=2019,pases[[#This Row],[Modo de Compra]]="Paquete"),30,0)</f>
        <v>0</v>
      </c>
      <c r="O2528" s="5">
        <f>-SUMIF(lift[Número de pase],pases[[#This Row],[Numero de Pase]],lift[Costo])</f>
        <v>0</v>
      </c>
    </row>
    <row r="2529" spans="1:15" x14ac:dyDescent="0.25">
      <c r="A2529" t="s">
        <v>7</v>
      </c>
      <c r="B2529">
        <v>2019</v>
      </c>
      <c r="C2529">
        <v>43547</v>
      </c>
      <c r="D2529" t="s">
        <v>8</v>
      </c>
      <c r="E2529">
        <v>43546</v>
      </c>
      <c r="F2529">
        <v>8</v>
      </c>
      <c r="G2529" t="s">
        <v>9</v>
      </c>
      <c r="H2529" t="s">
        <v>2547</v>
      </c>
      <c r="I2529" s="5">
        <v>960</v>
      </c>
      <c r="J2529" s="5">
        <f>IFERROR('Ventas Pases'!$I2529/'Ventas Pases'!$F2529,"PASE")</f>
        <v>120</v>
      </c>
      <c r="K2529" t="str">
        <f>IFERROR(VLOOKUP('Ventas Pases'!$J2529,'Comisiones HEROIC'!$E$1:$F$6,2,0),"")</f>
        <v/>
      </c>
      <c r="L2529" s="5">
        <f>IF('Ventas Pases'!$D2529="Red HEROIC",IFERROR(VLOOKUP('Ventas Pases'!$G2529,'Comisiones HEROIC'!$A$1:$B$11,2,0),15),IF('Ventas Pases'!$D2529="Red HEROIC",15,0))</f>
        <v>0</v>
      </c>
      <c r="M2529">
        <f>IF(pases[[#This Row],[Días Visita]]&lt;7,0,IF(pases[[#This Row],[Días Visita]]&lt;9,1,IF(pases[[#This Row],[Días Visita]]="Ilimitados",0,2)))</f>
        <v>1</v>
      </c>
      <c r="N2529" s="5">
        <f>IF(AND('Ventas Pases'!$A2529="Fuera de Temporada",'Ventas Pases'!$B2529=2019,pases[[#This Row],[Modo de Compra]]="Paquete"),30,0)</f>
        <v>0</v>
      </c>
      <c r="O2529" s="5">
        <f>-SUMIF(lift[Número de pase],pases[[#This Row],[Numero de Pase]],lift[Costo])</f>
        <v>0</v>
      </c>
    </row>
    <row r="2530" spans="1:15" x14ac:dyDescent="0.25">
      <c r="A2530" t="s">
        <v>13</v>
      </c>
      <c r="B2530">
        <v>2018</v>
      </c>
      <c r="C2530">
        <v>43385</v>
      </c>
      <c r="D2530" t="s">
        <v>17</v>
      </c>
      <c r="E2530">
        <v>42953</v>
      </c>
      <c r="F2530">
        <v>6</v>
      </c>
      <c r="G2530" t="s">
        <v>9</v>
      </c>
      <c r="H2530" t="s">
        <v>2548</v>
      </c>
      <c r="I2530" s="5">
        <v>600</v>
      </c>
      <c r="J2530" s="5">
        <f>IFERROR('Ventas Pases'!$I2530/'Ventas Pases'!$F2530,"PASE")</f>
        <v>100</v>
      </c>
      <c r="K2530" t="str">
        <f>IFERROR(VLOOKUP('Ventas Pases'!$J2530,'Comisiones HEROIC'!$E$1:$F$6,2,0),"")</f>
        <v>Ridossan Hotel</v>
      </c>
      <c r="L2530" s="5">
        <f>IF('Ventas Pases'!$D2530="Red HEROIC",IFERROR(VLOOKUP('Ventas Pases'!$G2530,'Comisiones HEROIC'!$A$1:$B$11,2,0),15),IF('Ventas Pases'!$D2530="Red HEROIC",15,0))</f>
        <v>0</v>
      </c>
      <c r="M2530">
        <f>IF(pases[[#This Row],[Días Visita]]&lt;7,0,IF(pases[[#This Row],[Días Visita]]&lt;9,1,IF(pases[[#This Row],[Días Visita]]="Ilimitados",0,2)))</f>
        <v>0</v>
      </c>
      <c r="N2530" s="5">
        <f>IF(AND('Ventas Pases'!$A2530="Fuera de Temporada",'Ventas Pases'!$B2530=2019,pases[[#This Row],[Modo de Compra]]="Paquete"),30,0)</f>
        <v>0</v>
      </c>
      <c r="O2530" s="5">
        <f>-SUMIF(lift[Número de pase],pases[[#This Row],[Numero de Pase]],lift[Costo])</f>
        <v>0</v>
      </c>
    </row>
    <row r="2531" spans="1:15" x14ac:dyDescent="0.25">
      <c r="A2531" t="s">
        <v>7</v>
      </c>
      <c r="B2531">
        <v>2019</v>
      </c>
      <c r="C2531">
        <v>43491</v>
      </c>
      <c r="D2531" t="s">
        <v>17</v>
      </c>
      <c r="E2531">
        <v>43539</v>
      </c>
      <c r="F2531">
        <v>8</v>
      </c>
      <c r="G2531" t="s">
        <v>9</v>
      </c>
      <c r="H2531" t="s">
        <v>2549</v>
      </c>
      <c r="I2531" s="5">
        <v>880</v>
      </c>
      <c r="J2531" s="5">
        <f>IFERROR('Ventas Pases'!$I2531/'Ventas Pases'!$F2531,"PASE")</f>
        <v>110</v>
      </c>
      <c r="K2531" t="str">
        <f>IFERROR(VLOOKUP('Ventas Pases'!$J2531,'Comisiones HEROIC'!$E$1:$F$6,2,0),"")</f>
        <v>Elton Hotel</v>
      </c>
      <c r="L2531" s="5">
        <f>IF('Ventas Pases'!$D2531="Red HEROIC",IFERROR(VLOOKUP('Ventas Pases'!$G2531,'Comisiones HEROIC'!$A$1:$B$11,2,0),15),IF('Ventas Pases'!$D2531="Red HEROIC",15,0))</f>
        <v>0</v>
      </c>
      <c r="M2531">
        <f>IF(pases[[#This Row],[Días Visita]]&lt;7,0,IF(pases[[#This Row],[Días Visita]]&lt;9,1,IF(pases[[#This Row],[Días Visita]]="Ilimitados",0,2)))</f>
        <v>1</v>
      </c>
      <c r="N2531" s="5">
        <f>IF(AND('Ventas Pases'!$A2531="Fuera de Temporada",'Ventas Pases'!$B2531=2019,pases[[#This Row],[Modo de Compra]]="Paquete"),30,0)</f>
        <v>0</v>
      </c>
      <c r="O2531" s="5">
        <f>-SUMIF(lift[Número de pase],pases[[#This Row],[Numero de Pase]],lift[Costo])</f>
        <v>0</v>
      </c>
    </row>
    <row r="2532" spans="1:15" x14ac:dyDescent="0.25">
      <c r="A2532" t="s">
        <v>7</v>
      </c>
      <c r="B2532">
        <v>2018</v>
      </c>
      <c r="C2532">
        <v>43181</v>
      </c>
      <c r="D2532" t="s">
        <v>8</v>
      </c>
      <c r="E2532">
        <v>43054</v>
      </c>
      <c r="F2532" t="s">
        <v>11</v>
      </c>
      <c r="G2532" t="s">
        <v>9</v>
      </c>
      <c r="H2532" t="s">
        <v>2550</v>
      </c>
      <c r="I2532" s="5">
        <v>1950</v>
      </c>
      <c r="J2532" s="5" t="str">
        <f>IFERROR('Ventas Pases'!$I2532/'Ventas Pases'!$F2532,"PASE")</f>
        <v>PASE</v>
      </c>
      <c r="K2532" t="str">
        <f>IFERROR(VLOOKUP('Ventas Pases'!$J2532,'Comisiones HEROIC'!$E$1:$F$6,2,0),"")</f>
        <v/>
      </c>
      <c r="L2532" s="5">
        <f>IF('Ventas Pases'!$D2532="Red HEROIC",IFERROR(VLOOKUP('Ventas Pases'!$G2532,'Comisiones HEROIC'!$A$1:$B$11,2,0),15),IF('Ventas Pases'!$D2532="Red HEROIC",15,0))</f>
        <v>0</v>
      </c>
      <c r="M2532">
        <f>IF(pases[[#This Row],[Días Visita]]&lt;7,0,IF(pases[[#This Row],[Días Visita]]&lt;9,1,IF(pases[[#This Row],[Días Visita]]="Ilimitados",0,2)))</f>
        <v>0</v>
      </c>
      <c r="N2532" s="5">
        <f>IF(AND('Ventas Pases'!$A2532="Fuera de Temporada",'Ventas Pases'!$B2532=2019,pases[[#This Row],[Modo de Compra]]="Paquete"),30,0)</f>
        <v>0</v>
      </c>
      <c r="O2532" s="5">
        <f>-SUMIF(lift[Número de pase],pases[[#This Row],[Numero de Pase]],lift[Costo])</f>
        <v>-552</v>
      </c>
    </row>
    <row r="2533" spans="1:15" x14ac:dyDescent="0.25">
      <c r="A2533" t="s">
        <v>7</v>
      </c>
      <c r="B2533">
        <v>2019</v>
      </c>
      <c r="C2533">
        <v>43424</v>
      </c>
      <c r="D2533" t="s">
        <v>8</v>
      </c>
      <c r="E2533">
        <v>43526</v>
      </c>
      <c r="F2533">
        <v>4</v>
      </c>
      <c r="G2533" t="s">
        <v>9</v>
      </c>
      <c r="H2533" t="s">
        <v>2551</v>
      </c>
      <c r="I2533" s="5">
        <v>480</v>
      </c>
      <c r="J2533" s="5">
        <f>IFERROR('Ventas Pases'!$I2533/'Ventas Pases'!$F2533,"PASE")</f>
        <v>120</v>
      </c>
      <c r="K2533" t="str">
        <f>IFERROR(VLOOKUP('Ventas Pases'!$J2533,'Comisiones HEROIC'!$E$1:$F$6,2,0),"")</f>
        <v/>
      </c>
      <c r="L2533" s="5">
        <f>IF('Ventas Pases'!$D2533="Red HEROIC",IFERROR(VLOOKUP('Ventas Pases'!$G2533,'Comisiones HEROIC'!$A$1:$B$11,2,0),15),IF('Ventas Pases'!$D2533="Red HEROIC",15,0))</f>
        <v>0</v>
      </c>
      <c r="M2533">
        <f>IF(pases[[#This Row],[Días Visita]]&lt;7,0,IF(pases[[#This Row],[Días Visita]]&lt;9,1,IF(pases[[#This Row],[Días Visita]]="Ilimitados",0,2)))</f>
        <v>0</v>
      </c>
      <c r="N2533" s="5">
        <f>IF(AND('Ventas Pases'!$A2533="Fuera de Temporada",'Ventas Pases'!$B2533=2019,pases[[#This Row],[Modo de Compra]]="Paquete"),30,0)</f>
        <v>0</v>
      </c>
      <c r="O2533" s="5">
        <f>-SUMIF(lift[Número de pase],pases[[#This Row],[Numero de Pase]],lift[Costo])</f>
        <v>0</v>
      </c>
    </row>
    <row r="2534" spans="1:15" x14ac:dyDescent="0.25">
      <c r="A2534" t="s">
        <v>7</v>
      </c>
      <c r="B2534">
        <v>2019</v>
      </c>
      <c r="C2534">
        <v>43432</v>
      </c>
      <c r="D2534" t="s">
        <v>17</v>
      </c>
      <c r="E2534">
        <v>43438</v>
      </c>
      <c r="F2534">
        <v>7</v>
      </c>
      <c r="G2534" t="s">
        <v>9</v>
      </c>
      <c r="H2534" t="s">
        <v>2552</v>
      </c>
      <c r="I2534" s="5">
        <v>735</v>
      </c>
      <c r="J2534" s="5">
        <f>IFERROR('Ventas Pases'!$I2534/'Ventas Pases'!$F2534,"PASE")</f>
        <v>105</v>
      </c>
      <c r="K2534" t="str">
        <f>IFERROR(VLOOKUP('Ventas Pases'!$J2534,'Comisiones HEROIC'!$E$1:$F$6,2,0),"")</f>
        <v>OI Hotels</v>
      </c>
      <c r="L2534" s="5">
        <f>IF('Ventas Pases'!$D2534="Red HEROIC",IFERROR(VLOOKUP('Ventas Pases'!$G2534,'Comisiones HEROIC'!$A$1:$B$11,2,0),15),IF('Ventas Pases'!$D2534="Red HEROIC",15,0))</f>
        <v>0</v>
      </c>
      <c r="M2534">
        <f>IF(pases[[#This Row],[Días Visita]]&lt;7,0,IF(pases[[#This Row],[Días Visita]]&lt;9,1,IF(pases[[#This Row],[Días Visita]]="Ilimitados",0,2)))</f>
        <v>1</v>
      </c>
      <c r="N2534" s="5">
        <f>IF(AND('Ventas Pases'!$A2534="Fuera de Temporada",'Ventas Pases'!$B2534=2019,pases[[#This Row],[Modo de Compra]]="Paquete"),30,0)</f>
        <v>0</v>
      </c>
      <c r="O2534" s="5">
        <f>-SUMIF(lift[Número de pase],pases[[#This Row],[Numero de Pase]],lift[Costo])</f>
        <v>0</v>
      </c>
    </row>
    <row r="2535" spans="1:15" x14ac:dyDescent="0.25">
      <c r="A2535" t="s">
        <v>7</v>
      </c>
      <c r="B2535">
        <v>2018</v>
      </c>
      <c r="C2535">
        <v>43134</v>
      </c>
      <c r="D2535" t="s">
        <v>17</v>
      </c>
      <c r="E2535">
        <v>43136</v>
      </c>
      <c r="F2535">
        <v>4</v>
      </c>
      <c r="G2535" t="s">
        <v>9</v>
      </c>
      <c r="H2535" t="s">
        <v>2553</v>
      </c>
      <c r="I2535" s="5">
        <v>460</v>
      </c>
      <c r="J2535" s="5">
        <f>IFERROR('Ventas Pases'!$I2535/'Ventas Pases'!$F2535,"PASE")</f>
        <v>115</v>
      </c>
      <c r="K2535" t="str">
        <f>IFERROR(VLOOKUP('Ventas Pases'!$J2535,'Comisiones HEROIC'!$E$1:$F$6,2,0),"")</f>
        <v>Haiit Hotel</v>
      </c>
      <c r="L2535" s="5">
        <f>IF('Ventas Pases'!$D2535="Red HEROIC",IFERROR(VLOOKUP('Ventas Pases'!$G2535,'Comisiones HEROIC'!$A$1:$B$11,2,0),15),IF('Ventas Pases'!$D2535="Red HEROIC",15,0))</f>
        <v>0</v>
      </c>
      <c r="M2535">
        <f>IF(pases[[#This Row],[Días Visita]]&lt;7,0,IF(pases[[#This Row],[Días Visita]]&lt;9,1,IF(pases[[#This Row],[Días Visita]]="Ilimitados",0,2)))</f>
        <v>0</v>
      </c>
      <c r="N2535" s="5">
        <f>IF(AND('Ventas Pases'!$A2535="Fuera de Temporada",'Ventas Pases'!$B2535=2019,pases[[#This Row],[Modo de Compra]]="Paquete"),30,0)</f>
        <v>0</v>
      </c>
      <c r="O2535" s="5">
        <f>-SUMIF(lift[Número de pase],pases[[#This Row],[Numero de Pase]],lift[Costo])</f>
        <v>0</v>
      </c>
    </row>
    <row r="2536" spans="1:15" x14ac:dyDescent="0.25">
      <c r="A2536" t="s">
        <v>7</v>
      </c>
      <c r="B2536">
        <v>2019</v>
      </c>
      <c r="C2536">
        <v>43538</v>
      </c>
      <c r="D2536" t="s">
        <v>8</v>
      </c>
      <c r="E2536">
        <v>43419</v>
      </c>
      <c r="F2536" t="s">
        <v>11</v>
      </c>
      <c r="G2536" t="s">
        <v>9</v>
      </c>
      <c r="H2536" t="s">
        <v>2554</v>
      </c>
      <c r="I2536" s="5">
        <v>1950</v>
      </c>
      <c r="J2536" s="5" t="str">
        <f>IFERROR('Ventas Pases'!$I2536/'Ventas Pases'!$F2536,"PASE")</f>
        <v>PASE</v>
      </c>
      <c r="K2536" t="str">
        <f>IFERROR(VLOOKUP('Ventas Pases'!$J2536,'Comisiones HEROIC'!$E$1:$F$6,2,0),"")</f>
        <v/>
      </c>
      <c r="L2536" s="5">
        <f>IF('Ventas Pases'!$D2536="Red HEROIC",IFERROR(VLOOKUP('Ventas Pases'!$G2536,'Comisiones HEROIC'!$A$1:$B$11,2,0),15),IF('Ventas Pases'!$D2536="Red HEROIC",15,0))</f>
        <v>0</v>
      </c>
      <c r="M2536">
        <f>IF(pases[[#This Row],[Días Visita]]&lt;7,0,IF(pases[[#This Row],[Días Visita]]&lt;9,1,IF(pases[[#This Row],[Días Visita]]="Ilimitados",0,2)))</f>
        <v>0</v>
      </c>
      <c r="N2536" s="5">
        <f>IF(AND('Ventas Pases'!$A2536="Fuera de Temporada",'Ventas Pases'!$B2536=2019,pases[[#This Row],[Modo de Compra]]="Paquete"),30,0)</f>
        <v>0</v>
      </c>
      <c r="O2536" s="5">
        <f>-SUMIF(lift[Número de pase],pases[[#This Row],[Numero de Pase]],lift[Costo])</f>
        <v>-552</v>
      </c>
    </row>
    <row r="2537" spans="1:15" x14ac:dyDescent="0.25">
      <c r="A2537" t="s">
        <v>7</v>
      </c>
      <c r="B2537">
        <v>2018</v>
      </c>
      <c r="C2537">
        <v>43121</v>
      </c>
      <c r="D2537" t="s">
        <v>8</v>
      </c>
      <c r="E2537">
        <v>43054</v>
      </c>
      <c r="F2537" t="s">
        <v>11</v>
      </c>
      <c r="G2537" t="s">
        <v>9</v>
      </c>
      <c r="H2537" t="s">
        <v>2555</v>
      </c>
      <c r="I2537" s="5">
        <v>1950</v>
      </c>
      <c r="J2537" s="5" t="str">
        <f>IFERROR('Ventas Pases'!$I2537/'Ventas Pases'!$F2537,"PASE")</f>
        <v>PASE</v>
      </c>
      <c r="K2537" t="str">
        <f>IFERROR(VLOOKUP('Ventas Pases'!$J2537,'Comisiones HEROIC'!$E$1:$F$6,2,0),"")</f>
        <v/>
      </c>
      <c r="L2537" s="5">
        <f>IF('Ventas Pases'!$D2537="Red HEROIC",IFERROR(VLOOKUP('Ventas Pases'!$G2537,'Comisiones HEROIC'!$A$1:$B$11,2,0),15),IF('Ventas Pases'!$D2537="Red HEROIC",15,0))</f>
        <v>0</v>
      </c>
      <c r="M2537">
        <f>IF(pases[[#This Row],[Días Visita]]&lt;7,0,IF(pases[[#This Row],[Días Visita]]&lt;9,1,IF(pases[[#This Row],[Días Visita]]="Ilimitados",0,2)))</f>
        <v>0</v>
      </c>
      <c r="N2537" s="5">
        <f>IF(AND('Ventas Pases'!$A2537="Fuera de Temporada",'Ventas Pases'!$B2537=2019,pases[[#This Row],[Modo de Compra]]="Paquete"),30,0)</f>
        <v>0</v>
      </c>
      <c r="O2537" s="5">
        <f>-SUMIF(lift[Número de pase],pases[[#This Row],[Numero de Pase]],lift[Costo])</f>
        <v>-184</v>
      </c>
    </row>
    <row r="2538" spans="1:15" x14ac:dyDescent="0.25">
      <c r="A2538" t="s">
        <v>7</v>
      </c>
      <c r="B2538">
        <v>2018</v>
      </c>
      <c r="C2538">
        <v>43116</v>
      </c>
      <c r="D2538" t="s">
        <v>14</v>
      </c>
      <c r="E2538">
        <v>43110</v>
      </c>
      <c r="F2538">
        <v>9</v>
      </c>
      <c r="G2538" t="s">
        <v>33</v>
      </c>
      <c r="H2538" t="s">
        <v>2556</v>
      </c>
      <c r="I2538" s="5">
        <v>1260</v>
      </c>
      <c r="J2538" s="5">
        <f>IFERROR('Ventas Pases'!$I2538/'Ventas Pases'!$F2538,"PASE")</f>
        <v>140</v>
      </c>
      <c r="K2538" t="str">
        <f>IFERROR(VLOOKUP('Ventas Pases'!$J2538,'Comisiones HEROIC'!$E$1:$F$6,2,0),"")</f>
        <v/>
      </c>
      <c r="L2538" s="5">
        <f>IF('Ventas Pases'!$D2538="Red HEROIC",IFERROR(VLOOKUP('Ventas Pases'!$G2538,'Comisiones HEROIC'!$A$1:$B$11,2,0),15),IF('Ventas Pases'!$D2538="Red HEROIC",15,0))</f>
        <v>15</v>
      </c>
      <c r="M2538">
        <f>IF(pases[[#This Row],[Días Visita]]&lt;7,0,IF(pases[[#This Row],[Días Visita]]&lt;9,1,IF(pases[[#This Row],[Días Visita]]="Ilimitados",0,2)))</f>
        <v>2</v>
      </c>
      <c r="N2538" s="5">
        <f>IF(AND('Ventas Pases'!$A2538="Fuera de Temporada",'Ventas Pases'!$B2538=2019,pases[[#This Row],[Modo de Compra]]="Paquete"),30,0)</f>
        <v>0</v>
      </c>
      <c r="O2538" s="5">
        <f>-SUMIF(lift[Número de pase],pases[[#This Row],[Numero de Pase]],lift[Costo])</f>
        <v>0</v>
      </c>
    </row>
    <row r="2539" spans="1:15" x14ac:dyDescent="0.25">
      <c r="A2539" t="s">
        <v>7</v>
      </c>
      <c r="B2539">
        <v>2019</v>
      </c>
      <c r="C2539">
        <v>43508</v>
      </c>
      <c r="D2539" t="s">
        <v>8</v>
      </c>
      <c r="E2539">
        <v>43506</v>
      </c>
      <c r="F2539">
        <v>3</v>
      </c>
      <c r="G2539" t="s">
        <v>9</v>
      </c>
      <c r="H2539" t="s">
        <v>2557</v>
      </c>
      <c r="I2539" s="5">
        <v>360</v>
      </c>
      <c r="J2539" s="5">
        <f>IFERROR('Ventas Pases'!$I2539/'Ventas Pases'!$F2539,"PASE")</f>
        <v>120</v>
      </c>
      <c r="K2539" t="str">
        <f>IFERROR(VLOOKUP('Ventas Pases'!$J2539,'Comisiones HEROIC'!$E$1:$F$6,2,0),"")</f>
        <v/>
      </c>
      <c r="L2539" s="5">
        <f>IF('Ventas Pases'!$D2539="Red HEROIC",IFERROR(VLOOKUP('Ventas Pases'!$G2539,'Comisiones HEROIC'!$A$1:$B$11,2,0),15),IF('Ventas Pases'!$D2539="Red HEROIC",15,0))</f>
        <v>0</v>
      </c>
      <c r="M2539">
        <f>IF(pases[[#This Row],[Días Visita]]&lt;7,0,IF(pases[[#This Row],[Días Visita]]&lt;9,1,IF(pases[[#This Row],[Días Visita]]="Ilimitados",0,2)))</f>
        <v>0</v>
      </c>
      <c r="N2539" s="5">
        <f>IF(AND('Ventas Pases'!$A2539="Fuera de Temporada",'Ventas Pases'!$B2539=2019,pases[[#This Row],[Modo de Compra]]="Paquete"),30,0)</f>
        <v>0</v>
      </c>
      <c r="O2539" s="5">
        <f>-SUMIF(lift[Número de pase],pases[[#This Row],[Numero de Pase]],lift[Costo])</f>
        <v>0</v>
      </c>
    </row>
    <row r="2540" spans="1:15" x14ac:dyDescent="0.25">
      <c r="A2540" t="s">
        <v>7</v>
      </c>
      <c r="B2540">
        <v>2019</v>
      </c>
      <c r="C2540">
        <v>43467</v>
      </c>
      <c r="D2540" t="s">
        <v>8</v>
      </c>
      <c r="E2540">
        <v>43419</v>
      </c>
      <c r="F2540" t="s">
        <v>11</v>
      </c>
      <c r="G2540" t="s">
        <v>9</v>
      </c>
      <c r="H2540" t="s">
        <v>2558</v>
      </c>
      <c r="I2540" s="5">
        <v>1950</v>
      </c>
      <c r="J2540" s="5" t="str">
        <f>IFERROR('Ventas Pases'!$I2540/'Ventas Pases'!$F2540,"PASE")</f>
        <v>PASE</v>
      </c>
      <c r="K2540" t="str">
        <f>IFERROR(VLOOKUP('Ventas Pases'!$J2540,'Comisiones HEROIC'!$E$1:$F$6,2,0),"")</f>
        <v/>
      </c>
      <c r="L2540" s="5">
        <f>IF('Ventas Pases'!$D2540="Red HEROIC",IFERROR(VLOOKUP('Ventas Pases'!$G2540,'Comisiones HEROIC'!$A$1:$B$11,2,0),15),IF('Ventas Pases'!$D2540="Red HEROIC",15,0))</f>
        <v>0</v>
      </c>
      <c r="M2540">
        <f>IF(pases[[#This Row],[Días Visita]]&lt;7,0,IF(pases[[#This Row],[Días Visita]]&lt;9,1,IF(pases[[#This Row],[Días Visita]]="Ilimitados",0,2)))</f>
        <v>0</v>
      </c>
      <c r="N2540" s="5">
        <f>IF(AND('Ventas Pases'!$A2540="Fuera de Temporada",'Ventas Pases'!$B2540=2019,pases[[#This Row],[Modo de Compra]]="Paquete"),30,0)</f>
        <v>0</v>
      </c>
      <c r="O2540" s="5">
        <f>-SUMIF(lift[Número de pase],pases[[#This Row],[Numero de Pase]],lift[Costo])</f>
        <v>-276</v>
      </c>
    </row>
    <row r="2541" spans="1:15" x14ac:dyDescent="0.25">
      <c r="A2541" t="s">
        <v>13</v>
      </c>
      <c r="B2541">
        <v>2019</v>
      </c>
      <c r="C2541">
        <v>43317</v>
      </c>
      <c r="D2541" t="s">
        <v>8</v>
      </c>
      <c r="E2541">
        <v>43419</v>
      </c>
      <c r="F2541" t="s">
        <v>11</v>
      </c>
      <c r="G2541" t="s">
        <v>9</v>
      </c>
      <c r="H2541" t="s">
        <v>2559</v>
      </c>
      <c r="I2541" s="5">
        <v>1950</v>
      </c>
      <c r="J2541" s="5" t="str">
        <f>IFERROR('Ventas Pases'!$I2541/'Ventas Pases'!$F2541,"PASE")</f>
        <v>PASE</v>
      </c>
      <c r="K2541" t="str">
        <f>IFERROR(VLOOKUP('Ventas Pases'!$J2541,'Comisiones HEROIC'!$E$1:$F$6,2,0),"")</f>
        <v/>
      </c>
      <c r="L2541" s="5">
        <f>IF('Ventas Pases'!$D2541="Red HEROIC",IFERROR(VLOOKUP('Ventas Pases'!$G2541,'Comisiones HEROIC'!$A$1:$B$11,2,0),15),IF('Ventas Pases'!$D2541="Red HEROIC",15,0))</f>
        <v>0</v>
      </c>
      <c r="M2541">
        <f>IF(pases[[#This Row],[Días Visita]]&lt;7,0,IF(pases[[#This Row],[Días Visita]]&lt;9,1,IF(pases[[#This Row],[Días Visita]]="Ilimitados",0,2)))</f>
        <v>0</v>
      </c>
      <c r="N2541" s="5">
        <f>IF(AND('Ventas Pases'!$A2541="Fuera de Temporada",'Ventas Pases'!$B2541=2019,pases[[#This Row],[Modo de Compra]]="Paquete"),30,0)</f>
        <v>0</v>
      </c>
      <c r="O2541" s="5">
        <f>-SUMIF(lift[Número de pase],pases[[#This Row],[Numero de Pase]],lift[Costo])</f>
        <v>-92</v>
      </c>
    </row>
    <row r="2542" spans="1:15" x14ac:dyDescent="0.25">
      <c r="A2542" t="s">
        <v>7</v>
      </c>
      <c r="B2542">
        <v>2019</v>
      </c>
      <c r="C2542">
        <v>43530</v>
      </c>
      <c r="D2542" t="s">
        <v>8</v>
      </c>
      <c r="E2542">
        <v>43546</v>
      </c>
      <c r="F2542">
        <v>5</v>
      </c>
      <c r="G2542" t="s">
        <v>9</v>
      </c>
      <c r="H2542" t="s">
        <v>2560</v>
      </c>
      <c r="I2542" s="5">
        <v>600</v>
      </c>
      <c r="J2542" s="5">
        <f>IFERROR('Ventas Pases'!$I2542/'Ventas Pases'!$F2542,"PASE")</f>
        <v>120</v>
      </c>
      <c r="K2542" t="str">
        <f>IFERROR(VLOOKUP('Ventas Pases'!$J2542,'Comisiones HEROIC'!$E$1:$F$6,2,0),"")</f>
        <v/>
      </c>
      <c r="L2542" s="5">
        <f>IF('Ventas Pases'!$D2542="Red HEROIC",IFERROR(VLOOKUP('Ventas Pases'!$G2542,'Comisiones HEROIC'!$A$1:$B$11,2,0),15),IF('Ventas Pases'!$D2542="Red HEROIC",15,0))</f>
        <v>0</v>
      </c>
      <c r="M2542">
        <f>IF(pases[[#This Row],[Días Visita]]&lt;7,0,IF(pases[[#This Row],[Días Visita]]&lt;9,1,IF(pases[[#This Row],[Días Visita]]="Ilimitados",0,2)))</f>
        <v>0</v>
      </c>
      <c r="N2542" s="5">
        <f>IF(AND('Ventas Pases'!$A2542="Fuera de Temporada",'Ventas Pases'!$B2542=2019,pases[[#This Row],[Modo de Compra]]="Paquete"),30,0)</f>
        <v>0</v>
      </c>
      <c r="O2542" s="5">
        <f>-SUMIF(lift[Número de pase],pases[[#This Row],[Numero de Pase]],lift[Costo])</f>
        <v>0</v>
      </c>
    </row>
    <row r="2543" spans="1:15" x14ac:dyDescent="0.25">
      <c r="A2543" t="s">
        <v>13</v>
      </c>
      <c r="B2543">
        <v>2019</v>
      </c>
      <c r="C2543">
        <v>43314</v>
      </c>
      <c r="D2543" t="s">
        <v>14</v>
      </c>
      <c r="E2543">
        <v>43196</v>
      </c>
      <c r="F2543">
        <v>8</v>
      </c>
      <c r="G2543" t="s">
        <v>19</v>
      </c>
      <c r="H2543" t="s">
        <v>2561</v>
      </c>
      <c r="I2543" s="5">
        <v>1120</v>
      </c>
      <c r="J2543" s="5">
        <f>IFERROR('Ventas Pases'!$I2543/'Ventas Pases'!$F2543,"PASE")</f>
        <v>140</v>
      </c>
      <c r="K2543" t="str">
        <f>IFERROR(VLOOKUP('Ventas Pases'!$J2543,'Comisiones HEROIC'!$E$1:$F$6,2,0),"")</f>
        <v/>
      </c>
      <c r="L2543" s="5">
        <f>IF('Ventas Pases'!$D2543="Red HEROIC",IFERROR(VLOOKUP('Ventas Pases'!$G2543,'Comisiones HEROIC'!$A$1:$B$11,2,0),15),IF('Ventas Pases'!$D2543="Red HEROIC",15,0))</f>
        <v>15</v>
      </c>
      <c r="M2543">
        <f>IF(pases[[#This Row],[Días Visita]]&lt;7,0,IF(pases[[#This Row],[Días Visita]]&lt;9,1,IF(pases[[#This Row],[Días Visita]]="Ilimitados",0,2)))</f>
        <v>1</v>
      </c>
      <c r="N2543" s="5">
        <f>IF(AND('Ventas Pases'!$A2543="Fuera de Temporada",'Ventas Pases'!$B2543=2019,pases[[#This Row],[Modo de Compra]]="Paquete"),30,0)</f>
        <v>0</v>
      </c>
      <c r="O2543" s="5">
        <f>-SUMIF(lift[Número de pase],pases[[#This Row],[Numero de Pase]],lift[Costo])</f>
        <v>0</v>
      </c>
    </row>
    <row r="2544" spans="1:15" x14ac:dyDescent="0.25">
      <c r="A2544" t="s">
        <v>7</v>
      </c>
      <c r="B2544">
        <v>2019</v>
      </c>
      <c r="C2544">
        <v>43441</v>
      </c>
      <c r="D2544" t="s">
        <v>14</v>
      </c>
      <c r="E2544">
        <v>43460</v>
      </c>
      <c r="F2544">
        <v>1</v>
      </c>
      <c r="G2544" t="s">
        <v>33</v>
      </c>
      <c r="H2544" t="s">
        <v>2562</v>
      </c>
      <c r="I2544" s="5">
        <v>140</v>
      </c>
      <c r="J2544" s="5">
        <f>IFERROR('Ventas Pases'!$I2544/'Ventas Pases'!$F2544,"PASE")</f>
        <v>140</v>
      </c>
      <c r="K2544" t="str">
        <f>IFERROR(VLOOKUP('Ventas Pases'!$J2544,'Comisiones HEROIC'!$E$1:$F$6,2,0),"")</f>
        <v/>
      </c>
      <c r="L2544" s="5">
        <f>IF('Ventas Pases'!$D2544="Red HEROIC",IFERROR(VLOOKUP('Ventas Pases'!$G2544,'Comisiones HEROIC'!$A$1:$B$11,2,0),15),IF('Ventas Pases'!$D2544="Red HEROIC",15,0))</f>
        <v>15</v>
      </c>
      <c r="M2544">
        <f>IF(pases[[#This Row],[Días Visita]]&lt;7,0,IF(pases[[#This Row],[Días Visita]]&lt;9,1,IF(pases[[#This Row],[Días Visita]]="Ilimitados",0,2)))</f>
        <v>0</v>
      </c>
      <c r="N2544" s="5">
        <f>IF(AND('Ventas Pases'!$A2544="Fuera de Temporada",'Ventas Pases'!$B2544=2019,pases[[#This Row],[Modo de Compra]]="Paquete"),30,0)</f>
        <v>0</v>
      </c>
      <c r="O2544" s="5">
        <f>-SUMIF(lift[Número de pase],pases[[#This Row],[Numero de Pase]],lift[Costo])</f>
        <v>0</v>
      </c>
    </row>
    <row r="2545" spans="1:15" x14ac:dyDescent="0.25">
      <c r="A2545" t="s">
        <v>7</v>
      </c>
      <c r="B2545">
        <v>2019</v>
      </c>
      <c r="C2545">
        <v>43463</v>
      </c>
      <c r="D2545" t="s">
        <v>17</v>
      </c>
      <c r="E2545">
        <v>43496</v>
      </c>
      <c r="F2545">
        <v>7</v>
      </c>
      <c r="G2545" t="s">
        <v>9</v>
      </c>
      <c r="H2545" t="s">
        <v>2563</v>
      </c>
      <c r="I2545" s="5">
        <v>770</v>
      </c>
      <c r="J2545" s="5">
        <f>IFERROR('Ventas Pases'!$I2545/'Ventas Pases'!$F2545,"PASE")</f>
        <v>110</v>
      </c>
      <c r="K2545" t="str">
        <f>IFERROR(VLOOKUP('Ventas Pases'!$J2545,'Comisiones HEROIC'!$E$1:$F$6,2,0),"")</f>
        <v>Elton Hotel</v>
      </c>
      <c r="L2545" s="5">
        <f>IF('Ventas Pases'!$D2545="Red HEROIC",IFERROR(VLOOKUP('Ventas Pases'!$G2545,'Comisiones HEROIC'!$A$1:$B$11,2,0),15),IF('Ventas Pases'!$D2545="Red HEROIC",15,0))</f>
        <v>0</v>
      </c>
      <c r="M2545">
        <f>IF(pases[[#This Row],[Días Visita]]&lt;7,0,IF(pases[[#This Row],[Días Visita]]&lt;9,1,IF(pases[[#This Row],[Días Visita]]="Ilimitados",0,2)))</f>
        <v>1</v>
      </c>
      <c r="N2545" s="5">
        <f>IF(AND('Ventas Pases'!$A2545="Fuera de Temporada",'Ventas Pases'!$B2545=2019,pases[[#This Row],[Modo de Compra]]="Paquete"),30,0)</f>
        <v>0</v>
      </c>
      <c r="O2545" s="5">
        <f>-SUMIF(lift[Número de pase],pases[[#This Row],[Numero de Pase]],lift[Costo])</f>
        <v>0</v>
      </c>
    </row>
    <row r="2546" spans="1:15" x14ac:dyDescent="0.25">
      <c r="A2546" t="s">
        <v>7</v>
      </c>
      <c r="B2546">
        <v>2018</v>
      </c>
      <c r="C2546">
        <v>43141</v>
      </c>
      <c r="D2546" t="s">
        <v>8</v>
      </c>
      <c r="E2546">
        <v>43180</v>
      </c>
      <c r="F2546">
        <v>3</v>
      </c>
      <c r="G2546" t="s">
        <v>9</v>
      </c>
      <c r="H2546" t="s">
        <v>2564</v>
      </c>
      <c r="I2546" s="5">
        <v>360</v>
      </c>
      <c r="J2546" s="5">
        <f>IFERROR('Ventas Pases'!$I2546/'Ventas Pases'!$F2546,"PASE")</f>
        <v>120</v>
      </c>
      <c r="K2546" t="str">
        <f>IFERROR(VLOOKUP('Ventas Pases'!$J2546,'Comisiones HEROIC'!$E$1:$F$6,2,0),"")</f>
        <v/>
      </c>
      <c r="L2546" s="5">
        <f>IF('Ventas Pases'!$D2546="Red HEROIC",IFERROR(VLOOKUP('Ventas Pases'!$G2546,'Comisiones HEROIC'!$A$1:$B$11,2,0),15),IF('Ventas Pases'!$D2546="Red HEROIC",15,0))</f>
        <v>0</v>
      </c>
      <c r="M2546">
        <f>IF(pases[[#This Row],[Días Visita]]&lt;7,0,IF(pases[[#This Row],[Días Visita]]&lt;9,1,IF(pases[[#This Row],[Días Visita]]="Ilimitados",0,2)))</f>
        <v>0</v>
      </c>
      <c r="N2546" s="5">
        <f>IF(AND('Ventas Pases'!$A2546="Fuera de Temporada",'Ventas Pases'!$B2546=2019,pases[[#This Row],[Modo de Compra]]="Paquete"),30,0)</f>
        <v>0</v>
      </c>
      <c r="O2546" s="5">
        <f>-SUMIF(lift[Número de pase],pases[[#This Row],[Numero de Pase]],lift[Costo])</f>
        <v>0</v>
      </c>
    </row>
    <row r="2547" spans="1:15" x14ac:dyDescent="0.25">
      <c r="A2547" t="s">
        <v>7</v>
      </c>
      <c r="B2547">
        <v>2019</v>
      </c>
      <c r="C2547">
        <v>43529</v>
      </c>
      <c r="D2547" t="s">
        <v>8</v>
      </c>
      <c r="E2547">
        <v>43419</v>
      </c>
      <c r="F2547" t="s">
        <v>11</v>
      </c>
      <c r="G2547" t="s">
        <v>9</v>
      </c>
      <c r="H2547" t="s">
        <v>2565</v>
      </c>
      <c r="I2547" s="5">
        <v>1950</v>
      </c>
      <c r="J2547" s="5" t="str">
        <f>IFERROR('Ventas Pases'!$I2547/'Ventas Pases'!$F2547,"PASE")</f>
        <v>PASE</v>
      </c>
      <c r="K2547" t="str">
        <f>IFERROR(VLOOKUP('Ventas Pases'!$J2547,'Comisiones HEROIC'!$E$1:$F$6,2,0),"")</f>
        <v/>
      </c>
      <c r="L2547" s="5">
        <f>IF('Ventas Pases'!$D2547="Red HEROIC",IFERROR(VLOOKUP('Ventas Pases'!$G2547,'Comisiones HEROIC'!$A$1:$B$11,2,0),15),IF('Ventas Pases'!$D2547="Red HEROIC",15,0))</f>
        <v>0</v>
      </c>
      <c r="M2547">
        <f>IF(pases[[#This Row],[Días Visita]]&lt;7,0,IF(pases[[#This Row],[Días Visita]]&lt;9,1,IF(pases[[#This Row],[Días Visita]]="Ilimitados",0,2)))</f>
        <v>0</v>
      </c>
      <c r="N2547" s="5">
        <f>IF(AND('Ventas Pases'!$A2547="Fuera de Temporada",'Ventas Pases'!$B2547=2019,pases[[#This Row],[Modo de Compra]]="Paquete"),30,0)</f>
        <v>0</v>
      </c>
      <c r="O2547" s="5">
        <f>-SUMIF(lift[Número de pase],pases[[#This Row],[Numero de Pase]],lift[Costo])</f>
        <v>-184</v>
      </c>
    </row>
    <row r="2548" spans="1:15" x14ac:dyDescent="0.25">
      <c r="A2548" t="s">
        <v>7</v>
      </c>
      <c r="B2548">
        <v>2018</v>
      </c>
      <c r="C2548">
        <v>43446</v>
      </c>
      <c r="D2548" t="s">
        <v>8</v>
      </c>
      <c r="E2548">
        <v>43054</v>
      </c>
      <c r="F2548" t="s">
        <v>11</v>
      </c>
      <c r="G2548" t="s">
        <v>9</v>
      </c>
      <c r="H2548" t="s">
        <v>2566</v>
      </c>
      <c r="I2548" s="5">
        <v>1950</v>
      </c>
      <c r="J2548" s="5" t="str">
        <f>IFERROR('Ventas Pases'!$I2548/'Ventas Pases'!$F2548,"PASE")</f>
        <v>PASE</v>
      </c>
      <c r="K2548" t="str">
        <f>IFERROR(VLOOKUP('Ventas Pases'!$J2548,'Comisiones HEROIC'!$E$1:$F$6,2,0),"")</f>
        <v/>
      </c>
      <c r="L2548" s="5">
        <f>IF('Ventas Pases'!$D2548="Red HEROIC",IFERROR(VLOOKUP('Ventas Pases'!$G2548,'Comisiones HEROIC'!$A$1:$B$11,2,0),15),IF('Ventas Pases'!$D2548="Red HEROIC",15,0))</f>
        <v>0</v>
      </c>
      <c r="M2548">
        <f>IF(pases[[#This Row],[Días Visita]]&lt;7,0,IF(pases[[#This Row],[Días Visita]]&lt;9,1,IF(pases[[#This Row],[Días Visita]]="Ilimitados",0,2)))</f>
        <v>0</v>
      </c>
      <c r="N2548" s="5">
        <f>IF(AND('Ventas Pases'!$A2548="Fuera de Temporada",'Ventas Pases'!$B2548=2019,pases[[#This Row],[Modo de Compra]]="Paquete"),30,0)</f>
        <v>0</v>
      </c>
      <c r="O2548" s="5">
        <f>-SUMIF(lift[Número de pase],pases[[#This Row],[Numero de Pase]],lift[Costo])</f>
        <v>-368</v>
      </c>
    </row>
    <row r="2549" spans="1:15" x14ac:dyDescent="0.25">
      <c r="A2549" t="s">
        <v>7</v>
      </c>
      <c r="B2549">
        <v>2019</v>
      </c>
      <c r="C2549">
        <v>43482</v>
      </c>
      <c r="D2549" t="s">
        <v>8</v>
      </c>
      <c r="E2549">
        <v>43419</v>
      </c>
      <c r="F2549" t="s">
        <v>11</v>
      </c>
      <c r="G2549" t="s">
        <v>9</v>
      </c>
      <c r="H2549" t="s">
        <v>2567</v>
      </c>
      <c r="I2549" s="5">
        <v>1950</v>
      </c>
      <c r="J2549" s="5" t="str">
        <f>IFERROR('Ventas Pases'!$I2549/'Ventas Pases'!$F2549,"PASE")</f>
        <v>PASE</v>
      </c>
      <c r="K2549" t="str">
        <f>IFERROR(VLOOKUP('Ventas Pases'!$J2549,'Comisiones HEROIC'!$E$1:$F$6,2,0),"")</f>
        <v/>
      </c>
      <c r="L2549" s="5">
        <f>IF('Ventas Pases'!$D2549="Red HEROIC",IFERROR(VLOOKUP('Ventas Pases'!$G2549,'Comisiones HEROIC'!$A$1:$B$11,2,0),15),IF('Ventas Pases'!$D2549="Red HEROIC",15,0))</f>
        <v>0</v>
      </c>
      <c r="M2549">
        <f>IF(pases[[#This Row],[Días Visita]]&lt;7,0,IF(pases[[#This Row],[Días Visita]]&lt;9,1,IF(pases[[#This Row],[Días Visita]]="Ilimitados",0,2)))</f>
        <v>0</v>
      </c>
      <c r="N2549" s="5">
        <f>IF(AND('Ventas Pases'!$A2549="Fuera de Temporada",'Ventas Pases'!$B2549=2019,pases[[#This Row],[Modo de Compra]]="Paquete"),30,0)</f>
        <v>0</v>
      </c>
      <c r="O2549" s="5">
        <f>-SUMIF(lift[Número de pase],pases[[#This Row],[Numero de Pase]],lift[Costo])</f>
        <v>-276</v>
      </c>
    </row>
    <row r="2550" spans="1:15" x14ac:dyDescent="0.25">
      <c r="A2550" t="s">
        <v>13</v>
      </c>
      <c r="B2550">
        <v>2018</v>
      </c>
      <c r="C2550">
        <v>43385</v>
      </c>
      <c r="D2550" t="s">
        <v>8</v>
      </c>
      <c r="E2550">
        <v>43054</v>
      </c>
      <c r="F2550" t="s">
        <v>11</v>
      </c>
      <c r="G2550" t="s">
        <v>9</v>
      </c>
      <c r="H2550" t="s">
        <v>2568</v>
      </c>
      <c r="I2550" s="5">
        <v>1950</v>
      </c>
      <c r="J2550" s="5" t="str">
        <f>IFERROR('Ventas Pases'!$I2550/'Ventas Pases'!$F2550,"PASE")</f>
        <v>PASE</v>
      </c>
      <c r="K2550" t="str">
        <f>IFERROR(VLOOKUP('Ventas Pases'!$J2550,'Comisiones HEROIC'!$E$1:$F$6,2,0),"")</f>
        <v/>
      </c>
      <c r="L2550" s="5">
        <f>IF('Ventas Pases'!$D2550="Red HEROIC",IFERROR(VLOOKUP('Ventas Pases'!$G2550,'Comisiones HEROIC'!$A$1:$B$11,2,0),15),IF('Ventas Pases'!$D2550="Red HEROIC",15,0))</f>
        <v>0</v>
      </c>
      <c r="M2550">
        <f>IF(pases[[#This Row],[Días Visita]]&lt;7,0,IF(pases[[#This Row],[Días Visita]]&lt;9,1,IF(pases[[#This Row],[Días Visita]]="Ilimitados",0,2)))</f>
        <v>0</v>
      </c>
      <c r="N2550" s="5">
        <f>IF(AND('Ventas Pases'!$A2550="Fuera de Temporada",'Ventas Pases'!$B2550=2019,pases[[#This Row],[Modo de Compra]]="Paquete"),30,0)</f>
        <v>0</v>
      </c>
      <c r="O2550" s="5">
        <f>-SUMIF(lift[Número de pase],pases[[#This Row],[Numero de Pase]],lift[Costo])</f>
        <v>-828</v>
      </c>
    </row>
    <row r="2551" spans="1:15" x14ac:dyDescent="0.25">
      <c r="A2551" t="s">
        <v>7</v>
      </c>
      <c r="B2551">
        <v>2019</v>
      </c>
      <c r="C2551">
        <v>43435</v>
      </c>
      <c r="D2551" t="s">
        <v>14</v>
      </c>
      <c r="E2551">
        <v>43513</v>
      </c>
      <c r="F2551">
        <v>7</v>
      </c>
      <c r="G2551" t="s">
        <v>33</v>
      </c>
      <c r="H2551" t="s">
        <v>2569</v>
      </c>
      <c r="I2551" s="5">
        <v>980</v>
      </c>
      <c r="J2551" s="5">
        <f>IFERROR('Ventas Pases'!$I2551/'Ventas Pases'!$F2551,"PASE")</f>
        <v>140</v>
      </c>
      <c r="K2551" t="str">
        <f>IFERROR(VLOOKUP('Ventas Pases'!$J2551,'Comisiones HEROIC'!$E$1:$F$6,2,0),"")</f>
        <v/>
      </c>
      <c r="L2551" s="5">
        <f>IF('Ventas Pases'!$D2551="Red HEROIC",IFERROR(VLOOKUP('Ventas Pases'!$G2551,'Comisiones HEROIC'!$A$1:$B$11,2,0),15),IF('Ventas Pases'!$D2551="Red HEROIC",15,0))</f>
        <v>15</v>
      </c>
      <c r="M2551">
        <f>IF(pases[[#This Row],[Días Visita]]&lt;7,0,IF(pases[[#This Row],[Días Visita]]&lt;9,1,IF(pases[[#This Row],[Días Visita]]="Ilimitados",0,2)))</f>
        <v>1</v>
      </c>
      <c r="N2551" s="5">
        <f>IF(AND('Ventas Pases'!$A2551="Fuera de Temporada",'Ventas Pases'!$B2551=2019,pases[[#This Row],[Modo de Compra]]="Paquete"),30,0)</f>
        <v>0</v>
      </c>
      <c r="O2551" s="5">
        <f>-SUMIF(lift[Número de pase],pases[[#This Row],[Numero de Pase]],lift[Costo])</f>
        <v>0</v>
      </c>
    </row>
    <row r="2552" spans="1:15" x14ac:dyDescent="0.25">
      <c r="A2552" t="s">
        <v>7</v>
      </c>
      <c r="B2552">
        <v>2018</v>
      </c>
      <c r="C2552">
        <v>43176</v>
      </c>
      <c r="D2552" t="s">
        <v>60</v>
      </c>
      <c r="E2552">
        <v>43171</v>
      </c>
      <c r="F2552">
        <v>4</v>
      </c>
      <c r="G2552" t="s">
        <v>9</v>
      </c>
      <c r="H2552" t="s">
        <v>2570</v>
      </c>
      <c r="I2552" s="5">
        <v>480</v>
      </c>
      <c r="J2552" s="5">
        <f>IFERROR('Ventas Pases'!$I2552/'Ventas Pases'!$F2552,"PASE")</f>
        <v>120</v>
      </c>
      <c r="K2552" t="str">
        <f>IFERROR(VLOOKUP('Ventas Pases'!$J2552,'Comisiones HEROIC'!$E$1:$F$6,2,0),"")</f>
        <v/>
      </c>
      <c r="L2552" s="5">
        <f>IF('Ventas Pases'!$D2552="Red HEROIC",IFERROR(VLOOKUP('Ventas Pases'!$G2552,'Comisiones HEROIC'!$A$1:$B$11,2,0),15),IF('Ventas Pases'!$D2552="Red HEROIC",15,0))</f>
        <v>0</v>
      </c>
      <c r="M2552">
        <f>IF(pases[[#This Row],[Días Visita]]&lt;7,0,IF(pases[[#This Row],[Días Visita]]&lt;9,1,IF(pases[[#This Row],[Días Visita]]="Ilimitados",0,2)))</f>
        <v>0</v>
      </c>
      <c r="N2552" s="5">
        <f>IF(AND('Ventas Pases'!$A2552="Fuera de Temporada",'Ventas Pases'!$B2552=2019,pases[[#This Row],[Modo de Compra]]="Paquete"),30,0)</f>
        <v>0</v>
      </c>
      <c r="O2552" s="5">
        <f>-SUMIF(lift[Número de pase],pases[[#This Row],[Numero de Pase]],lift[Costo])</f>
        <v>0</v>
      </c>
    </row>
    <row r="2553" spans="1:15" x14ac:dyDescent="0.25">
      <c r="A2553" t="s">
        <v>13</v>
      </c>
      <c r="B2553">
        <v>2019</v>
      </c>
      <c r="C2553">
        <v>43219</v>
      </c>
      <c r="D2553" t="s">
        <v>60</v>
      </c>
      <c r="E2553">
        <v>43235</v>
      </c>
      <c r="F2553">
        <v>1</v>
      </c>
      <c r="G2553" t="s">
        <v>9</v>
      </c>
      <c r="H2553" t="s">
        <v>2571</v>
      </c>
      <c r="I2553" s="5">
        <v>120</v>
      </c>
      <c r="J2553" s="5">
        <f>IFERROR('Ventas Pases'!$I2553/'Ventas Pases'!$F2553,"PASE")</f>
        <v>120</v>
      </c>
      <c r="K2553" t="str">
        <f>IFERROR(VLOOKUP('Ventas Pases'!$J2553,'Comisiones HEROIC'!$E$1:$F$6,2,0),"")</f>
        <v/>
      </c>
      <c r="L2553" s="5">
        <f>IF('Ventas Pases'!$D2553="Red HEROIC",IFERROR(VLOOKUP('Ventas Pases'!$G2553,'Comisiones HEROIC'!$A$1:$B$11,2,0),15),IF('Ventas Pases'!$D2553="Red HEROIC",15,0))</f>
        <v>0</v>
      </c>
      <c r="M2553">
        <f>IF(pases[[#This Row],[Días Visita]]&lt;7,0,IF(pases[[#This Row],[Días Visita]]&lt;9,1,IF(pases[[#This Row],[Días Visita]]="Ilimitados",0,2)))</f>
        <v>0</v>
      </c>
      <c r="N2553" s="5">
        <f>IF(AND('Ventas Pases'!$A2553="Fuera de Temporada",'Ventas Pases'!$B2553=2019,pases[[#This Row],[Modo de Compra]]="Paquete"),30,0)</f>
        <v>0</v>
      </c>
      <c r="O2553" s="5">
        <f>-SUMIF(lift[Número de pase],pases[[#This Row],[Numero de Pase]],lift[Costo])</f>
        <v>0</v>
      </c>
    </row>
    <row r="2554" spans="1:15" x14ac:dyDescent="0.25">
      <c r="A2554" t="s">
        <v>7</v>
      </c>
      <c r="B2554">
        <v>2018</v>
      </c>
      <c r="C2554">
        <v>43445</v>
      </c>
      <c r="D2554" t="s">
        <v>8</v>
      </c>
      <c r="E2554">
        <v>43084</v>
      </c>
      <c r="F2554">
        <v>7</v>
      </c>
      <c r="G2554" t="s">
        <v>9</v>
      </c>
      <c r="H2554" t="s">
        <v>2572</v>
      </c>
      <c r="I2554" s="5">
        <v>840</v>
      </c>
      <c r="J2554" s="5">
        <f>IFERROR('Ventas Pases'!$I2554/'Ventas Pases'!$F2554,"PASE")</f>
        <v>120</v>
      </c>
      <c r="K2554" t="str">
        <f>IFERROR(VLOOKUP('Ventas Pases'!$J2554,'Comisiones HEROIC'!$E$1:$F$6,2,0),"")</f>
        <v/>
      </c>
      <c r="L2554" s="5">
        <f>IF('Ventas Pases'!$D2554="Red HEROIC",IFERROR(VLOOKUP('Ventas Pases'!$G2554,'Comisiones HEROIC'!$A$1:$B$11,2,0),15),IF('Ventas Pases'!$D2554="Red HEROIC",15,0))</f>
        <v>0</v>
      </c>
      <c r="M2554">
        <f>IF(pases[[#This Row],[Días Visita]]&lt;7,0,IF(pases[[#This Row],[Días Visita]]&lt;9,1,IF(pases[[#This Row],[Días Visita]]="Ilimitados",0,2)))</f>
        <v>1</v>
      </c>
      <c r="N2554" s="5">
        <f>IF(AND('Ventas Pases'!$A2554="Fuera de Temporada",'Ventas Pases'!$B2554=2019,pases[[#This Row],[Modo de Compra]]="Paquete"),30,0)</f>
        <v>0</v>
      </c>
      <c r="O2554" s="5">
        <f>-SUMIF(lift[Número de pase],pases[[#This Row],[Numero de Pase]],lift[Costo])</f>
        <v>0</v>
      </c>
    </row>
    <row r="2555" spans="1:15" x14ac:dyDescent="0.25">
      <c r="A2555" t="s">
        <v>7</v>
      </c>
      <c r="B2555">
        <v>2018</v>
      </c>
      <c r="C2555">
        <v>43428</v>
      </c>
      <c r="D2555" t="s">
        <v>17</v>
      </c>
      <c r="E2555">
        <v>43100</v>
      </c>
      <c r="F2555">
        <v>8</v>
      </c>
      <c r="G2555" t="s">
        <v>9</v>
      </c>
      <c r="H2555" t="s">
        <v>2573</v>
      </c>
      <c r="I2555" s="5">
        <v>880</v>
      </c>
      <c r="J2555" s="5">
        <f>IFERROR('Ventas Pases'!$I2555/'Ventas Pases'!$F2555,"PASE")</f>
        <v>110</v>
      </c>
      <c r="K2555" t="str">
        <f>IFERROR(VLOOKUP('Ventas Pases'!$J2555,'Comisiones HEROIC'!$E$1:$F$6,2,0),"")</f>
        <v>Elton Hotel</v>
      </c>
      <c r="L2555" s="5">
        <f>IF('Ventas Pases'!$D2555="Red HEROIC",IFERROR(VLOOKUP('Ventas Pases'!$G2555,'Comisiones HEROIC'!$A$1:$B$11,2,0),15),IF('Ventas Pases'!$D2555="Red HEROIC",15,0))</f>
        <v>0</v>
      </c>
      <c r="M2555">
        <f>IF(pases[[#This Row],[Días Visita]]&lt;7,0,IF(pases[[#This Row],[Días Visita]]&lt;9,1,IF(pases[[#This Row],[Días Visita]]="Ilimitados",0,2)))</f>
        <v>1</v>
      </c>
      <c r="N2555" s="5">
        <f>IF(AND('Ventas Pases'!$A2555="Fuera de Temporada",'Ventas Pases'!$B2555=2019,pases[[#This Row],[Modo de Compra]]="Paquete"),30,0)</f>
        <v>0</v>
      </c>
      <c r="O2555" s="5">
        <f>-SUMIF(lift[Número de pase],pases[[#This Row],[Numero de Pase]],lift[Costo])</f>
        <v>0</v>
      </c>
    </row>
    <row r="2556" spans="1:15" x14ac:dyDescent="0.25">
      <c r="A2556" t="s">
        <v>7</v>
      </c>
      <c r="B2556">
        <v>2019</v>
      </c>
      <c r="C2556">
        <v>43522</v>
      </c>
      <c r="D2556" t="s">
        <v>8</v>
      </c>
      <c r="E2556">
        <v>43543</v>
      </c>
      <c r="F2556">
        <v>2</v>
      </c>
      <c r="G2556" t="s">
        <v>9</v>
      </c>
      <c r="H2556" t="s">
        <v>2574</v>
      </c>
      <c r="I2556" s="5">
        <v>240</v>
      </c>
      <c r="J2556" s="5">
        <f>IFERROR('Ventas Pases'!$I2556/'Ventas Pases'!$F2556,"PASE")</f>
        <v>120</v>
      </c>
      <c r="K2556" t="str">
        <f>IFERROR(VLOOKUP('Ventas Pases'!$J2556,'Comisiones HEROIC'!$E$1:$F$6,2,0),"")</f>
        <v/>
      </c>
      <c r="L2556" s="5">
        <f>IF('Ventas Pases'!$D2556="Red HEROIC",IFERROR(VLOOKUP('Ventas Pases'!$G2556,'Comisiones HEROIC'!$A$1:$B$11,2,0),15),IF('Ventas Pases'!$D2556="Red HEROIC",15,0))</f>
        <v>0</v>
      </c>
      <c r="M2556">
        <f>IF(pases[[#This Row],[Días Visita]]&lt;7,0,IF(pases[[#This Row],[Días Visita]]&lt;9,1,IF(pases[[#This Row],[Días Visita]]="Ilimitados",0,2)))</f>
        <v>0</v>
      </c>
      <c r="N2556" s="5">
        <f>IF(AND('Ventas Pases'!$A2556="Fuera de Temporada",'Ventas Pases'!$B2556=2019,pases[[#This Row],[Modo de Compra]]="Paquete"),30,0)</f>
        <v>0</v>
      </c>
      <c r="O2556" s="5">
        <f>-SUMIF(lift[Número de pase],pases[[#This Row],[Numero de Pase]],lift[Costo])</f>
        <v>0</v>
      </c>
    </row>
    <row r="2557" spans="1:15" x14ac:dyDescent="0.25">
      <c r="A2557" t="s">
        <v>7</v>
      </c>
      <c r="B2557">
        <v>2019</v>
      </c>
      <c r="C2557">
        <v>43542</v>
      </c>
      <c r="D2557" t="s">
        <v>8</v>
      </c>
      <c r="E2557">
        <v>43544</v>
      </c>
      <c r="F2557">
        <v>3</v>
      </c>
      <c r="G2557" t="s">
        <v>9</v>
      </c>
      <c r="H2557" t="s">
        <v>2575</v>
      </c>
      <c r="I2557" s="5">
        <v>360</v>
      </c>
      <c r="J2557" s="5">
        <f>IFERROR('Ventas Pases'!$I2557/'Ventas Pases'!$F2557,"PASE")</f>
        <v>120</v>
      </c>
      <c r="K2557" t="str">
        <f>IFERROR(VLOOKUP('Ventas Pases'!$J2557,'Comisiones HEROIC'!$E$1:$F$6,2,0),"")</f>
        <v/>
      </c>
      <c r="L2557" s="5">
        <f>IF('Ventas Pases'!$D2557="Red HEROIC",IFERROR(VLOOKUP('Ventas Pases'!$G2557,'Comisiones HEROIC'!$A$1:$B$11,2,0),15),IF('Ventas Pases'!$D2557="Red HEROIC",15,0))</f>
        <v>0</v>
      </c>
      <c r="M2557">
        <f>IF(pases[[#This Row],[Días Visita]]&lt;7,0,IF(pases[[#This Row],[Días Visita]]&lt;9,1,IF(pases[[#This Row],[Días Visita]]="Ilimitados",0,2)))</f>
        <v>0</v>
      </c>
      <c r="N2557" s="5">
        <f>IF(AND('Ventas Pases'!$A2557="Fuera de Temporada",'Ventas Pases'!$B2557=2019,pases[[#This Row],[Modo de Compra]]="Paquete"),30,0)</f>
        <v>0</v>
      </c>
      <c r="O2557" s="5">
        <f>-SUMIF(lift[Número de pase],pases[[#This Row],[Numero de Pase]],lift[Costo])</f>
        <v>0</v>
      </c>
    </row>
    <row r="2558" spans="1:15" x14ac:dyDescent="0.25">
      <c r="A2558" t="s">
        <v>13</v>
      </c>
      <c r="B2558">
        <v>2019</v>
      </c>
      <c r="C2558">
        <v>43282</v>
      </c>
      <c r="D2558" t="s">
        <v>14</v>
      </c>
      <c r="E2558">
        <v>43241</v>
      </c>
      <c r="F2558">
        <v>4</v>
      </c>
      <c r="G2558" t="s">
        <v>33</v>
      </c>
      <c r="H2558" t="s">
        <v>2576</v>
      </c>
      <c r="I2558" s="5">
        <v>560</v>
      </c>
      <c r="J2558" s="5">
        <f>IFERROR('Ventas Pases'!$I2558/'Ventas Pases'!$F2558,"PASE")</f>
        <v>140</v>
      </c>
      <c r="K2558" t="str">
        <f>IFERROR(VLOOKUP('Ventas Pases'!$J2558,'Comisiones HEROIC'!$E$1:$F$6,2,0),"")</f>
        <v/>
      </c>
      <c r="L2558" s="5">
        <f>IF('Ventas Pases'!$D2558="Red HEROIC",IFERROR(VLOOKUP('Ventas Pases'!$G2558,'Comisiones HEROIC'!$A$1:$B$11,2,0),15),IF('Ventas Pases'!$D2558="Red HEROIC",15,0))</f>
        <v>15</v>
      </c>
      <c r="M2558">
        <f>IF(pases[[#This Row],[Días Visita]]&lt;7,0,IF(pases[[#This Row],[Días Visita]]&lt;9,1,IF(pases[[#This Row],[Días Visita]]="Ilimitados",0,2)))</f>
        <v>0</v>
      </c>
      <c r="N2558" s="5">
        <f>IF(AND('Ventas Pases'!$A2558="Fuera de Temporada",'Ventas Pases'!$B2558=2019,pases[[#This Row],[Modo de Compra]]="Paquete"),30,0)</f>
        <v>0</v>
      </c>
      <c r="O2558" s="5">
        <f>-SUMIF(lift[Número de pase],pases[[#This Row],[Numero de Pase]],lift[Costo])</f>
        <v>0</v>
      </c>
    </row>
    <row r="2559" spans="1:15" x14ac:dyDescent="0.25">
      <c r="A2559" t="s">
        <v>7</v>
      </c>
      <c r="B2559">
        <v>2018</v>
      </c>
      <c r="C2559">
        <v>43123</v>
      </c>
      <c r="D2559" t="s">
        <v>17</v>
      </c>
      <c r="E2559">
        <v>43127</v>
      </c>
      <c r="F2559">
        <v>3</v>
      </c>
      <c r="G2559" t="s">
        <v>9</v>
      </c>
      <c r="H2559" t="s">
        <v>2577</v>
      </c>
      <c r="I2559" s="5">
        <v>330</v>
      </c>
      <c r="J2559" s="5">
        <f>IFERROR('Ventas Pases'!$I2559/'Ventas Pases'!$F2559,"PASE")</f>
        <v>110</v>
      </c>
      <c r="K2559" t="str">
        <f>IFERROR(VLOOKUP('Ventas Pases'!$J2559,'Comisiones HEROIC'!$E$1:$F$6,2,0),"")</f>
        <v>Elton Hotel</v>
      </c>
      <c r="L2559" s="5">
        <f>IF('Ventas Pases'!$D2559="Red HEROIC",IFERROR(VLOOKUP('Ventas Pases'!$G2559,'Comisiones HEROIC'!$A$1:$B$11,2,0),15),IF('Ventas Pases'!$D2559="Red HEROIC",15,0))</f>
        <v>0</v>
      </c>
      <c r="M2559">
        <f>IF(pases[[#This Row],[Días Visita]]&lt;7,0,IF(pases[[#This Row],[Días Visita]]&lt;9,1,IF(pases[[#This Row],[Días Visita]]="Ilimitados",0,2)))</f>
        <v>0</v>
      </c>
      <c r="N2559" s="5">
        <f>IF(AND('Ventas Pases'!$A2559="Fuera de Temporada",'Ventas Pases'!$B2559=2019,pases[[#This Row],[Modo de Compra]]="Paquete"),30,0)</f>
        <v>0</v>
      </c>
      <c r="O2559" s="5">
        <f>-SUMIF(lift[Número de pase],pases[[#This Row],[Numero de Pase]],lift[Costo])</f>
        <v>0</v>
      </c>
    </row>
    <row r="2560" spans="1:15" x14ac:dyDescent="0.25">
      <c r="A2560" t="s">
        <v>13</v>
      </c>
      <c r="B2560">
        <v>2018</v>
      </c>
      <c r="C2560">
        <v>43341</v>
      </c>
      <c r="D2560" t="s">
        <v>8</v>
      </c>
      <c r="E2560">
        <v>42880</v>
      </c>
      <c r="F2560">
        <v>3</v>
      </c>
      <c r="G2560" t="s">
        <v>9</v>
      </c>
      <c r="H2560" t="s">
        <v>2578</v>
      </c>
      <c r="I2560" s="5">
        <v>360</v>
      </c>
      <c r="J2560" s="5">
        <f>IFERROR('Ventas Pases'!$I2560/'Ventas Pases'!$F2560,"PASE")</f>
        <v>120</v>
      </c>
      <c r="K2560" t="str">
        <f>IFERROR(VLOOKUP('Ventas Pases'!$J2560,'Comisiones HEROIC'!$E$1:$F$6,2,0),"")</f>
        <v/>
      </c>
      <c r="L2560" s="5">
        <f>IF('Ventas Pases'!$D2560="Red HEROIC",IFERROR(VLOOKUP('Ventas Pases'!$G2560,'Comisiones HEROIC'!$A$1:$B$11,2,0),15),IF('Ventas Pases'!$D2560="Red HEROIC",15,0))</f>
        <v>0</v>
      </c>
      <c r="M2560">
        <f>IF(pases[[#This Row],[Días Visita]]&lt;7,0,IF(pases[[#This Row],[Días Visita]]&lt;9,1,IF(pases[[#This Row],[Días Visita]]="Ilimitados",0,2)))</f>
        <v>0</v>
      </c>
      <c r="N2560" s="5">
        <f>IF(AND('Ventas Pases'!$A2560="Fuera de Temporada",'Ventas Pases'!$B2560=2019,pases[[#This Row],[Modo de Compra]]="Paquete"),30,0)</f>
        <v>0</v>
      </c>
      <c r="O2560" s="5">
        <f>-SUMIF(lift[Número de pase],pases[[#This Row],[Numero de Pase]],lift[Costo])</f>
        <v>0</v>
      </c>
    </row>
    <row r="2561" spans="1:15" x14ac:dyDescent="0.25">
      <c r="A2561" t="s">
        <v>7</v>
      </c>
      <c r="B2561">
        <v>2018</v>
      </c>
      <c r="C2561">
        <v>43185</v>
      </c>
      <c r="D2561" t="s">
        <v>8</v>
      </c>
      <c r="E2561">
        <v>43182</v>
      </c>
      <c r="F2561">
        <v>3</v>
      </c>
      <c r="G2561" t="s">
        <v>9</v>
      </c>
      <c r="H2561" t="s">
        <v>2579</v>
      </c>
      <c r="I2561" s="5">
        <v>360</v>
      </c>
      <c r="J2561" s="5">
        <f>IFERROR('Ventas Pases'!$I2561/'Ventas Pases'!$F2561,"PASE")</f>
        <v>120</v>
      </c>
      <c r="K2561" t="str">
        <f>IFERROR(VLOOKUP('Ventas Pases'!$J2561,'Comisiones HEROIC'!$E$1:$F$6,2,0),"")</f>
        <v/>
      </c>
      <c r="L2561" s="5">
        <f>IF('Ventas Pases'!$D2561="Red HEROIC",IFERROR(VLOOKUP('Ventas Pases'!$G2561,'Comisiones HEROIC'!$A$1:$B$11,2,0),15),IF('Ventas Pases'!$D2561="Red HEROIC",15,0))</f>
        <v>0</v>
      </c>
      <c r="M2561">
        <f>IF(pases[[#This Row],[Días Visita]]&lt;7,0,IF(pases[[#This Row],[Días Visita]]&lt;9,1,IF(pases[[#This Row],[Días Visita]]="Ilimitados",0,2)))</f>
        <v>0</v>
      </c>
      <c r="N2561" s="5">
        <f>IF(AND('Ventas Pases'!$A2561="Fuera de Temporada",'Ventas Pases'!$B2561=2019,pases[[#This Row],[Modo de Compra]]="Paquete"),30,0)</f>
        <v>0</v>
      </c>
      <c r="O2561" s="5">
        <f>-SUMIF(lift[Número de pase],pases[[#This Row],[Numero de Pase]],lift[Costo])</f>
        <v>0</v>
      </c>
    </row>
    <row r="2562" spans="1:15" x14ac:dyDescent="0.25">
      <c r="A2562" t="s">
        <v>7</v>
      </c>
      <c r="B2562">
        <v>2018</v>
      </c>
      <c r="C2562">
        <v>43103</v>
      </c>
      <c r="D2562" t="s">
        <v>14</v>
      </c>
      <c r="E2562">
        <v>43101</v>
      </c>
      <c r="F2562">
        <v>5</v>
      </c>
      <c r="G2562" t="s">
        <v>33</v>
      </c>
      <c r="H2562" t="s">
        <v>2580</v>
      </c>
      <c r="I2562" s="5">
        <v>700</v>
      </c>
      <c r="J2562" s="5">
        <f>IFERROR('Ventas Pases'!$I2562/'Ventas Pases'!$F2562,"PASE")</f>
        <v>140</v>
      </c>
      <c r="K2562" t="str">
        <f>IFERROR(VLOOKUP('Ventas Pases'!$J2562,'Comisiones HEROIC'!$E$1:$F$6,2,0),"")</f>
        <v/>
      </c>
      <c r="L2562" s="5">
        <f>IF('Ventas Pases'!$D2562="Red HEROIC",IFERROR(VLOOKUP('Ventas Pases'!$G2562,'Comisiones HEROIC'!$A$1:$B$11,2,0),15),IF('Ventas Pases'!$D2562="Red HEROIC",15,0))</f>
        <v>15</v>
      </c>
      <c r="M2562">
        <f>IF(pases[[#This Row],[Días Visita]]&lt;7,0,IF(pases[[#This Row],[Días Visita]]&lt;9,1,IF(pases[[#This Row],[Días Visita]]="Ilimitados",0,2)))</f>
        <v>0</v>
      </c>
      <c r="N2562" s="5">
        <f>IF(AND('Ventas Pases'!$A2562="Fuera de Temporada",'Ventas Pases'!$B2562=2019,pases[[#This Row],[Modo de Compra]]="Paquete"),30,0)</f>
        <v>0</v>
      </c>
      <c r="O2562" s="5">
        <f>-SUMIF(lift[Número de pase],pases[[#This Row],[Numero de Pase]],lift[Costo])</f>
        <v>0</v>
      </c>
    </row>
    <row r="2563" spans="1:15" x14ac:dyDescent="0.25">
      <c r="A2563" t="s">
        <v>7</v>
      </c>
      <c r="B2563">
        <v>2019</v>
      </c>
      <c r="C2563">
        <v>43531</v>
      </c>
      <c r="D2563" t="s">
        <v>8</v>
      </c>
      <c r="E2563">
        <v>43545</v>
      </c>
      <c r="F2563">
        <v>1</v>
      </c>
      <c r="G2563" t="s">
        <v>9</v>
      </c>
      <c r="H2563" t="s">
        <v>2581</v>
      </c>
      <c r="I2563" s="5">
        <v>120</v>
      </c>
      <c r="J2563" s="5">
        <f>IFERROR('Ventas Pases'!$I2563/'Ventas Pases'!$F2563,"PASE")</f>
        <v>120</v>
      </c>
      <c r="K2563" t="str">
        <f>IFERROR(VLOOKUP('Ventas Pases'!$J2563,'Comisiones HEROIC'!$E$1:$F$6,2,0),"")</f>
        <v/>
      </c>
      <c r="L2563" s="5">
        <f>IF('Ventas Pases'!$D2563="Red HEROIC",IFERROR(VLOOKUP('Ventas Pases'!$G2563,'Comisiones HEROIC'!$A$1:$B$11,2,0),15),IF('Ventas Pases'!$D2563="Red HEROIC",15,0))</f>
        <v>0</v>
      </c>
      <c r="M2563">
        <f>IF(pases[[#This Row],[Días Visita]]&lt;7,0,IF(pases[[#This Row],[Días Visita]]&lt;9,1,IF(pases[[#This Row],[Días Visita]]="Ilimitados",0,2)))</f>
        <v>0</v>
      </c>
      <c r="N2563" s="5">
        <f>IF(AND('Ventas Pases'!$A2563="Fuera de Temporada",'Ventas Pases'!$B2563=2019,pases[[#This Row],[Modo de Compra]]="Paquete"),30,0)</f>
        <v>0</v>
      </c>
      <c r="O2563" s="5">
        <f>-SUMIF(lift[Número de pase],pases[[#This Row],[Numero de Pase]],lift[Costo])</f>
        <v>0</v>
      </c>
    </row>
    <row r="2564" spans="1:15" x14ac:dyDescent="0.25">
      <c r="A2564" t="s">
        <v>7</v>
      </c>
      <c r="B2564">
        <v>2018</v>
      </c>
      <c r="C2564">
        <v>43439</v>
      </c>
      <c r="D2564" t="s">
        <v>8</v>
      </c>
      <c r="E2564">
        <v>43066</v>
      </c>
      <c r="F2564">
        <v>5</v>
      </c>
      <c r="G2564" t="s">
        <v>9</v>
      </c>
      <c r="H2564" t="s">
        <v>2582</v>
      </c>
      <c r="I2564" s="5">
        <v>600</v>
      </c>
      <c r="J2564" s="5">
        <f>IFERROR('Ventas Pases'!$I2564/'Ventas Pases'!$F2564,"PASE")</f>
        <v>120</v>
      </c>
      <c r="K2564" t="str">
        <f>IFERROR(VLOOKUP('Ventas Pases'!$J2564,'Comisiones HEROIC'!$E$1:$F$6,2,0),"")</f>
        <v/>
      </c>
      <c r="L2564" s="5">
        <f>IF('Ventas Pases'!$D2564="Red HEROIC",IFERROR(VLOOKUP('Ventas Pases'!$G2564,'Comisiones HEROIC'!$A$1:$B$11,2,0),15),IF('Ventas Pases'!$D2564="Red HEROIC",15,0))</f>
        <v>0</v>
      </c>
      <c r="M2564">
        <f>IF(pases[[#This Row],[Días Visita]]&lt;7,0,IF(pases[[#This Row],[Días Visita]]&lt;9,1,IF(pases[[#This Row],[Días Visita]]="Ilimitados",0,2)))</f>
        <v>0</v>
      </c>
      <c r="N2564" s="5">
        <f>IF(AND('Ventas Pases'!$A2564="Fuera de Temporada",'Ventas Pases'!$B2564=2019,pases[[#This Row],[Modo de Compra]]="Paquete"),30,0)</f>
        <v>0</v>
      </c>
      <c r="O2564" s="5">
        <f>-SUMIF(lift[Número de pase],pases[[#This Row],[Numero de Pase]],lift[Costo])</f>
        <v>0</v>
      </c>
    </row>
    <row r="2565" spans="1:15" x14ac:dyDescent="0.25">
      <c r="A2565" t="s">
        <v>13</v>
      </c>
      <c r="B2565">
        <v>2019</v>
      </c>
      <c r="C2565">
        <v>43380</v>
      </c>
      <c r="D2565" t="s">
        <v>8</v>
      </c>
      <c r="E2565">
        <v>43278</v>
      </c>
      <c r="F2565">
        <v>1</v>
      </c>
      <c r="G2565" t="s">
        <v>9</v>
      </c>
      <c r="H2565" t="s">
        <v>2583</v>
      </c>
      <c r="I2565" s="5">
        <v>120</v>
      </c>
      <c r="J2565" s="5">
        <f>IFERROR('Ventas Pases'!$I2565/'Ventas Pases'!$F2565,"PASE")</f>
        <v>120</v>
      </c>
      <c r="K2565" t="str">
        <f>IFERROR(VLOOKUP('Ventas Pases'!$J2565,'Comisiones HEROIC'!$E$1:$F$6,2,0),"")</f>
        <v/>
      </c>
      <c r="L2565" s="5">
        <f>IF('Ventas Pases'!$D2565="Red HEROIC",IFERROR(VLOOKUP('Ventas Pases'!$G2565,'Comisiones HEROIC'!$A$1:$B$11,2,0),15),IF('Ventas Pases'!$D2565="Red HEROIC",15,0))</f>
        <v>0</v>
      </c>
      <c r="M2565">
        <f>IF(pases[[#This Row],[Días Visita]]&lt;7,0,IF(pases[[#This Row],[Días Visita]]&lt;9,1,IF(pases[[#This Row],[Días Visita]]="Ilimitados",0,2)))</f>
        <v>0</v>
      </c>
      <c r="N2565" s="5">
        <f>IF(AND('Ventas Pases'!$A2565="Fuera de Temporada",'Ventas Pases'!$B2565=2019,pases[[#This Row],[Modo de Compra]]="Paquete"),30,0)</f>
        <v>0</v>
      </c>
      <c r="O2565" s="5">
        <f>-SUMIF(lift[Número de pase],pases[[#This Row],[Numero de Pase]],lift[Costo])</f>
        <v>0</v>
      </c>
    </row>
    <row r="2566" spans="1:15" x14ac:dyDescent="0.25">
      <c r="A2566" t="s">
        <v>13</v>
      </c>
      <c r="B2566">
        <v>2018</v>
      </c>
      <c r="C2566">
        <v>43306</v>
      </c>
      <c r="D2566" t="s">
        <v>8</v>
      </c>
      <c r="E2566">
        <v>43054</v>
      </c>
      <c r="F2566" t="s">
        <v>11</v>
      </c>
      <c r="G2566" t="s">
        <v>9</v>
      </c>
      <c r="H2566" t="s">
        <v>2584</v>
      </c>
      <c r="I2566" s="5">
        <v>1950</v>
      </c>
      <c r="J2566" s="5" t="str">
        <f>IFERROR('Ventas Pases'!$I2566/'Ventas Pases'!$F2566,"PASE")</f>
        <v>PASE</v>
      </c>
      <c r="K2566" t="str">
        <f>IFERROR(VLOOKUP('Ventas Pases'!$J2566,'Comisiones HEROIC'!$E$1:$F$6,2,0),"")</f>
        <v/>
      </c>
      <c r="L2566" s="5">
        <f>IF('Ventas Pases'!$D2566="Red HEROIC",IFERROR(VLOOKUP('Ventas Pases'!$G2566,'Comisiones HEROIC'!$A$1:$B$11,2,0),15),IF('Ventas Pases'!$D2566="Red HEROIC",15,0))</f>
        <v>0</v>
      </c>
      <c r="M2566">
        <f>IF(pases[[#This Row],[Días Visita]]&lt;7,0,IF(pases[[#This Row],[Días Visita]]&lt;9,1,IF(pases[[#This Row],[Días Visita]]="Ilimitados",0,2)))</f>
        <v>0</v>
      </c>
      <c r="N2566" s="5">
        <f>IF(AND('Ventas Pases'!$A2566="Fuera de Temporada",'Ventas Pases'!$B2566=2019,pases[[#This Row],[Modo de Compra]]="Paquete"),30,0)</f>
        <v>0</v>
      </c>
      <c r="O2566" s="5">
        <f>-SUMIF(lift[Número de pase],pases[[#This Row],[Numero de Pase]],lift[Costo])</f>
        <v>-736</v>
      </c>
    </row>
    <row r="2567" spans="1:15" x14ac:dyDescent="0.25">
      <c r="A2567" t="s">
        <v>7</v>
      </c>
      <c r="B2567">
        <v>2019</v>
      </c>
      <c r="C2567">
        <v>43504</v>
      </c>
      <c r="D2567" t="s">
        <v>8</v>
      </c>
      <c r="E2567">
        <v>43531</v>
      </c>
      <c r="F2567">
        <v>3</v>
      </c>
      <c r="G2567" t="s">
        <v>9</v>
      </c>
      <c r="H2567" t="s">
        <v>2585</v>
      </c>
      <c r="I2567" s="5">
        <v>360</v>
      </c>
      <c r="J2567" s="5">
        <f>IFERROR('Ventas Pases'!$I2567/'Ventas Pases'!$F2567,"PASE")</f>
        <v>120</v>
      </c>
      <c r="K2567" t="str">
        <f>IFERROR(VLOOKUP('Ventas Pases'!$J2567,'Comisiones HEROIC'!$E$1:$F$6,2,0),"")</f>
        <v/>
      </c>
      <c r="L2567" s="5">
        <f>IF('Ventas Pases'!$D2567="Red HEROIC",IFERROR(VLOOKUP('Ventas Pases'!$G2567,'Comisiones HEROIC'!$A$1:$B$11,2,0),15),IF('Ventas Pases'!$D2567="Red HEROIC",15,0))</f>
        <v>0</v>
      </c>
      <c r="M2567">
        <f>IF(pases[[#This Row],[Días Visita]]&lt;7,0,IF(pases[[#This Row],[Días Visita]]&lt;9,1,IF(pases[[#This Row],[Días Visita]]="Ilimitados",0,2)))</f>
        <v>0</v>
      </c>
      <c r="N2567" s="5">
        <f>IF(AND('Ventas Pases'!$A2567="Fuera de Temporada",'Ventas Pases'!$B2567=2019,pases[[#This Row],[Modo de Compra]]="Paquete"),30,0)</f>
        <v>0</v>
      </c>
      <c r="O2567" s="5">
        <f>-SUMIF(lift[Número de pase],pases[[#This Row],[Numero de Pase]],lift[Costo])</f>
        <v>0</v>
      </c>
    </row>
    <row r="2568" spans="1:15" x14ac:dyDescent="0.25">
      <c r="A2568" t="s">
        <v>13</v>
      </c>
      <c r="B2568">
        <v>2018</v>
      </c>
      <c r="C2568">
        <v>43415</v>
      </c>
      <c r="D2568" t="s">
        <v>8</v>
      </c>
      <c r="E2568">
        <v>42947</v>
      </c>
      <c r="F2568">
        <v>7</v>
      </c>
      <c r="G2568" t="s">
        <v>9</v>
      </c>
      <c r="H2568" t="s">
        <v>2586</v>
      </c>
      <c r="I2568" s="5">
        <v>840</v>
      </c>
      <c r="J2568" s="5">
        <f>IFERROR('Ventas Pases'!$I2568/'Ventas Pases'!$F2568,"PASE")</f>
        <v>120</v>
      </c>
      <c r="K2568" t="str">
        <f>IFERROR(VLOOKUP('Ventas Pases'!$J2568,'Comisiones HEROIC'!$E$1:$F$6,2,0),"")</f>
        <v/>
      </c>
      <c r="L2568" s="5">
        <f>IF('Ventas Pases'!$D2568="Red HEROIC",IFERROR(VLOOKUP('Ventas Pases'!$G2568,'Comisiones HEROIC'!$A$1:$B$11,2,0),15),IF('Ventas Pases'!$D2568="Red HEROIC",15,0))</f>
        <v>0</v>
      </c>
      <c r="M2568">
        <f>IF(pases[[#This Row],[Días Visita]]&lt;7,0,IF(pases[[#This Row],[Días Visita]]&lt;9,1,IF(pases[[#This Row],[Días Visita]]="Ilimitados",0,2)))</f>
        <v>1</v>
      </c>
      <c r="N2568" s="5">
        <f>IF(AND('Ventas Pases'!$A2568="Fuera de Temporada",'Ventas Pases'!$B2568=2019,pases[[#This Row],[Modo de Compra]]="Paquete"),30,0)</f>
        <v>0</v>
      </c>
      <c r="O2568" s="5">
        <f>-SUMIF(lift[Número de pase],pases[[#This Row],[Numero de Pase]],lift[Costo])</f>
        <v>0</v>
      </c>
    </row>
    <row r="2569" spans="1:15" x14ac:dyDescent="0.25">
      <c r="A2569" t="s">
        <v>7</v>
      </c>
      <c r="B2569">
        <v>2019</v>
      </c>
      <c r="C2569">
        <v>43555</v>
      </c>
      <c r="D2569" t="s">
        <v>14</v>
      </c>
      <c r="E2569">
        <v>43547</v>
      </c>
      <c r="F2569">
        <v>6</v>
      </c>
      <c r="G2569" t="s">
        <v>33</v>
      </c>
      <c r="H2569" t="s">
        <v>2587</v>
      </c>
      <c r="I2569" s="5">
        <v>840</v>
      </c>
      <c r="J2569" s="5">
        <f>IFERROR('Ventas Pases'!$I2569/'Ventas Pases'!$F2569,"PASE")</f>
        <v>140</v>
      </c>
      <c r="K2569" t="str">
        <f>IFERROR(VLOOKUP('Ventas Pases'!$J2569,'Comisiones HEROIC'!$E$1:$F$6,2,0),"")</f>
        <v/>
      </c>
      <c r="L2569" s="5">
        <f>IF('Ventas Pases'!$D2569="Red HEROIC",IFERROR(VLOOKUP('Ventas Pases'!$G2569,'Comisiones HEROIC'!$A$1:$B$11,2,0),15),IF('Ventas Pases'!$D2569="Red HEROIC",15,0))</f>
        <v>15</v>
      </c>
      <c r="M2569">
        <f>IF(pases[[#This Row],[Días Visita]]&lt;7,0,IF(pases[[#This Row],[Días Visita]]&lt;9,1,IF(pases[[#This Row],[Días Visita]]="Ilimitados",0,2)))</f>
        <v>0</v>
      </c>
      <c r="N2569" s="5">
        <f>IF(AND('Ventas Pases'!$A2569="Fuera de Temporada",'Ventas Pases'!$B2569=2019,pases[[#This Row],[Modo de Compra]]="Paquete"),30,0)</f>
        <v>0</v>
      </c>
      <c r="O2569" s="5">
        <f>-SUMIF(lift[Número de pase],pases[[#This Row],[Numero de Pase]],lift[Costo])</f>
        <v>0</v>
      </c>
    </row>
    <row r="2570" spans="1:15" x14ac:dyDescent="0.25">
      <c r="A2570" t="s">
        <v>7</v>
      </c>
      <c r="B2570">
        <v>2019</v>
      </c>
      <c r="C2570">
        <v>43524</v>
      </c>
      <c r="D2570" t="s">
        <v>17</v>
      </c>
      <c r="E2570">
        <v>43535</v>
      </c>
      <c r="F2570">
        <v>1</v>
      </c>
      <c r="G2570" t="s">
        <v>9</v>
      </c>
      <c r="H2570" t="s">
        <v>2588</v>
      </c>
      <c r="I2570" s="5">
        <v>105</v>
      </c>
      <c r="J2570" s="5">
        <f>IFERROR('Ventas Pases'!$I2570/'Ventas Pases'!$F2570,"PASE")</f>
        <v>105</v>
      </c>
      <c r="K2570" t="str">
        <f>IFERROR(VLOOKUP('Ventas Pases'!$J2570,'Comisiones HEROIC'!$E$1:$F$6,2,0),"")</f>
        <v>OI Hotels</v>
      </c>
      <c r="L2570" s="5">
        <f>IF('Ventas Pases'!$D2570="Red HEROIC",IFERROR(VLOOKUP('Ventas Pases'!$G2570,'Comisiones HEROIC'!$A$1:$B$11,2,0),15),IF('Ventas Pases'!$D2570="Red HEROIC",15,0))</f>
        <v>0</v>
      </c>
      <c r="M2570">
        <f>IF(pases[[#This Row],[Días Visita]]&lt;7,0,IF(pases[[#This Row],[Días Visita]]&lt;9,1,IF(pases[[#This Row],[Días Visita]]="Ilimitados",0,2)))</f>
        <v>0</v>
      </c>
      <c r="N2570" s="5">
        <f>IF(AND('Ventas Pases'!$A2570="Fuera de Temporada",'Ventas Pases'!$B2570=2019,pases[[#This Row],[Modo de Compra]]="Paquete"),30,0)</f>
        <v>0</v>
      </c>
      <c r="O2570" s="5">
        <f>-SUMIF(lift[Número de pase],pases[[#This Row],[Numero de Pase]],lift[Costo])</f>
        <v>0</v>
      </c>
    </row>
    <row r="2571" spans="1:15" x14ac:dyDescent="0.25">
      <c r="A2571" t="s">
        <v>7</v>
      </c>
      <c r="B2571">
        <v>2019</v>
      </c>
      <c r="C2571">
        <v>43428</v>
      </c>
      <c r="D2571" t="s">
        <v>14</v>
      </c>
      <c r="E2571">
        <v>43431</v>
      </c>
      <c r="F2571">
        <v>6</v>
      </c>
      <c r="G2571" t="s">
        <v>15</v>
      </c>
      <c r="H2571" t="s">
        <v>2589</v>
      </c>
      <c r="I2571" s="5">
        <v>840</v>
      </c>
      <c r="J2571" s="5">
        <f>IFERROR('Ventas Pases'!$I2571/'Ventas Pases'!$F2571,"PASE")</f>
        <v>140</v>
      </c>
      <c r="K2571" t="str">
        <f>IFERROR(VLOOKUP('Ventas Pases'!$J2571,'Comisiones HEROIC'!$E$1:$F$6,2,0),"")</f>
        <v/>
      </c>
      <c r="L2571" s="5">
        <f>IF('Ventas Pases'!$D2571="Red HEROIC",IFERROR(VLOOKUP('Ventas Pases'!$G2571,'Comisiones HEROIC'!$A$1:$B$11,2,0),15),IF('Ventas Pases'!$D2571="Red HEROIC",15,0))</f>
        <v>12</v>
      </c>
      <c r="M2571">
        <f>IF(pases[[#This Row],[Días Visita]]&lt;7,0,IF(pases[[#This Row],[Días Visita]]&lt;9,1,IF(pases[[#This Row],[Días Visita]]="Ilimitados",0,2)))</f>
        <v>0</v>
      </c>
      <c r="N2571" s="5">
        <f>IF(AND('Ventas Pases'!$A2571="Fuera de Temporada",'Ventas Pases'!$B2571=2019,pases[[#This Row],[Modo de Compra]]="Paquete"),30,0)</f>
        <v>0</v>
      </c>
      <c r="O2571" s="5">
        <f>-SUMIF(lift[Número de pase],pases[[#This Row],[Numero de Pase]],lift[Costo])</f>
        <v>0</v>
      </c>
    </row>
    <row r="2572" spans="1:15" x14ac:dyDescent="0.25">
      <c r="A2572" t="s">
        <v>7</v>
      </c>
      <c r="B2572">
        <v>2019</v>
      </c>
      <c r="C2572">
        <v>43519</v>
      </c>
      <c r="D2572" t="s">
        <v>8</v>
      </c>
      <c r="E2572">
        <v>43536</v>
      </c>
      <c r="F2572">
        <v>4</v>
      </c>
      <c r="G2572" t="s">
        <v>9</v>
      </c>
      <c r="H2572" t="s">
        <v>2590</v>
      </c>
      <c r="I2572" s="5">
        <v>480</v>
      </c>
      <c r="J2572" s="5">
        <f>IFERROR('Ventas Pases'!$I2572/'Ventas Pases'!$F2572,"PASE")</f>
        <v>120</v>
      </c>
      <c r="K2572" t="str">
        <f>IFERROR(VLOOKUP('Ventas Pases'!$J2572,'Comisiones HEROIC'!$E$1:$F$6,2,0),"")</f>
        <v/>
      </c>
      <c r="L2572" s="5">
        <f>IF('Ventas Pases'!$D2572="Red HEROIC",IFERROR(VLOOKUP('Ventas Pases'!$G2572,'Comisiones HEROIC'!$A$1:$B$11,2,0),15),IF('Ventas Pases'!$D2572="Red HEROIC",15,0))</f>
        <v>0</v>
      </c>
      <c r="M2572">
        <f>IF(pases[[#This Row],[Días Visita]]&lt;7,0,IF(pases[[#This Row],[Días Visita]]&lt;9,1,IF(pases[[#This Row],[Días Visita]]="Ilimitados",0,2)))</f>
        <v>0</v>
      </c>
      <c r="N2572" s="5">
        <f>IF(AND('Ventas Pases'!$A2572="Fuera de Temporada",'Ventas Pases'!$B2572=2019,pases[[#This Row],[Modo de Compra]]="Paquete"),30,0)</f>
        <v>0</v>
      </c>
      <c r="O2572" s="5">
        <f>-SUMIF(lift[Número de pase],pases[[#This Row],[Numero de Pase]],lift[Costo])</f>
        <v>0</v>
      </c>
    </row>
    <row r="2573" spans="1:15" x14ac:dyDescent="0.25">
      <c r="A2573" t="s">
        <v>7</v>
      </c>
      <c r="B2573">
        <v>2018</v>
      </c>
      <c r="C2573">
        <v>43179</v>
      </c>
      <c r="D2573" t="s">
        <v>14</v>
      </c>
      <c r="E2573">
        <v>43175</v>
      </c>
      <c r="F2573">
        <v>5</v>
      </c>
      <c r="G2573" t="s">
        <v>19</v>
      </c>
      <c r="H2573" t="s">
        <v>2591</v>
      </c>
      <c r="I2573" s="5">
        <v>700</v>
      </c>
      <c r="J2573" s="5">
        <f>IFERROR('Ventas Pases'!$I2573/'Ventas Pases'!$F2573,"PASE")</f>
        <v>140</v>
      </c>
      <c r="K2573" t="str">
        <f>IFERROR(VLOOKUP('Ventas Pases'!$J2573,'Comisiones HEROIC'!$E$1:$F$6,2,0),"")</f>
        <v/>
      </c>
      <c r="L2573" s="5">
        <f>IF('Ventas Pases'!$D2573="Red HEROIC",IFERROR(VLOOKUP('Ventas Pases'!$G2573,'Comisiones HEROIC'!$A$1:$B$11,2,0),15),IF('Ventas Pases'!$D2573="Red HEROIC",15,0))</f>
        <v>15</v>
      </c>
      <c r="M2573">
        <f>IF(pases[[#This Row],[Días Visita]]&lt;7,0,IF(pases[[#This Row],[Días Visita]]&lt;9,1,IF(pases[[#This Row],[Días Visita]]="Ilimitados",0,2)))</f>
        <v>0</v>
      </c>
      <c r="N2573" s="5">
        <f>IF(AND('Ventas Pases'!$A2573="Fuera de Temporada",'Ventas Pases'!$B2573=2019,pases[[#This Row],[Modo de Compra]]="Paquete"),30,0)</f>
        <v>0</v>
      </c>
      <c r="O2573" s="5">
        <f>-SUMIF(lift[Número de pase],pases[[#This Row],[Numero de Pase]],lift[Costo])</f>
        <v>0</v>
      </c>
    </row>
    <row r="2574" spans="1:15" x14ac:dyDescent="0.25">
      <c r="A2574" t="s">
        <v>13</v>
      </c>
      <c r="B2574">
        <v>2019</v>
      </c>
      <c r="C2574">
        <v>43331</v>
      </c>
      <c r="D2574" t="s">
        <v>17</v>
      </c>
      <c r="E2574">
        <v>43219</v>
      </c>
      <c r="F2574">
        <v>5</v>
      </c>
      <c r="G2574" t="s">
        <v>9</v>
      </c>
      <c r="H2574" t="s">
        <v>2592</v>
      </c>
      <c r="I2574" s="5">
        <v>500</v>
      </c>
      <c r="J2574" s="5">
        <f>IFERROR('Ventas Pases'!$I2574/'Ventas Pases'!$F2574,"PASE")</f>
        <v>100</v>
      </c>
      <c r="K2574" t="str">
        <f>IFERROR(VLOOKUP('Ventas Pases'!$J2574,'Comisiones HEROIC'!$E$1:$F$6,2,0),"")</f>
        <v>Ridossan Hotel</v>
      </c>
      <c r="L2574" s="5">
        <f>IF('Ventas Pases'!$D2574="Red HEROIC",IFERROR(VLOOKUP('Ventas Pases'!$G2574,'Comisiones HEROIC'!$A$1:$B$11,2,0),15),IF('Ventas Pases'!$D2574="Red HEROIC",15,0))</f>
        <v>0</v>
      </c>
      <c r="M2574">
        <f>IF(pases[[#This Row],[Días Visita]]&lt;7,0,IF(pases[[#This Row],[Días Visita]]&lt;9,1,IF(pases[[#This Row],[Días Visita]]="Ilimitados",0,2)))</f>
        <v>0</v>
      </c>
      <c r="N2574" s="5">
        <f>IF(AND('Ventas Pases'!$A2574="Fuera de Temporada",'Ventas Pases'!$B2574=2019,pases[[#This Row],[Modo de Compra]]="Paquete"),30,0)</f>
        <v>30</v>
      </c>
      <c r="O2574" s="5">
        <f>-SUMIF(lift[Número de pase],pases[[#This Row],[Numero de Pase]],lift[Costo])</f>
        <v>0</v>
      </c>
    </row>
    <row r="2575" spans="1:15" x14ac:dyDescent="0.25">
      <c r="A2575" t="s">
        <v>7</v>
      </c>
      <c r="B2575">
        <v>2019</v>
      </c>
      <c r="C2575">
        <v>43431</v>
      </c>
      <c r="D2575" t="s">
        <v>14</v>
      </c>
      <c r="E2575">
        <v>43490</v>
      </c>
      <c r="F2575">
        <v>2</v>
      </c>
      <c r="G2575" t="s">
        <v>33</v>
      </c>
      <c r="H2575" t="s">
        <v>2593</v>
      </c>
      <c r="I2575" s="5">
        <v>280</v>
      </c>
      <c r="J2575" s="5">
        <f>IFERROR('Ventas Pases'!$I2575/'Ventas Pases'!$F2575,"PASE")</f>
        <v>140</v>
      </c>
      <c r="K2575" t="str">
        <f>IFERROR(VLOOKUP('Ventas Pases'!$J2575,'Comisiones HEROIC'!$E$1:$F$6,2,0),"")</f>
        <v/>
      </c>
      <c r="L2575" s="5">
        <f>IF('Ventas Pases'!$D2575="Red HEROIC",IFERROR(VLOOKUP('Ventas Pases'!$G2575,'Comisiones HEROIC'!$A$1:$B$11,2,0),15),IF('Ventas Pases'!$D2575="Red HEROIC",15,0))</f>
        <v>15</v>
      </c>
      <c r="M2575">
        <f>IF(pases[[#This Row],[Días Visita]]&lt;7,0,IF(pases[[#This Row],[Días Visita]]&lt;9,1,IF(pases[[#This Row],[Días Visita]]="Ilimitados",0,2)))</f>
        <v>0</v>
      </c>
      <c r="N2575" s="5">
        <f>IF(AND('Ventas Pases'!$A2575="Fuera de Temporada",'Ventas Pases'!$B2575=2019,pases[[#This Row],[Modo de Compra]]="Paquete"),30,0)</f>
        <v>0</v>
      </c>
      <c r="O2575" s="5">
        <f>-SUMIF(lift[Número de pase],pases[[#This Row],[Numero de Pase]],lift[Costo])</f>
        <v>0</v>
      </c>
    </row>
    <row r="2576" spans="1:15" x14ac:dyDescent="0.25">
      <c r="A2576" t="s">
        <v>13</v>
      </c>
      <c r="B2576">
        <v>2019</v>
      </c>
      <c r="C2576">
        <v>43407</v>
      </c>
      <c r="D2576" t="s">
        <v>8</v>
      </c>
      <c r="E2576">
        <v>43419</v>
      </c>
      <c r="F2576" t="s">
        <v>11</v>
      </c>
      <c r="G2576" t="s">
        <v>9</v>
      </c>
      <c r="H2576" t="s">
        <v>2594</v>
      </c>
      <c r="I2576" s="5">
        <v>1950</v>
      </c>
      <c r="J2576" s="5" t="str">
        <f>IFERROR('Ventas Pases'!$I2576/'Ventas Pases'!$F2576,"PASE")</f>
        <v>PASE</v>
      </c>
      <c r="K2576" t="str">
        <f>IFERROR(VLOOKUP('Ventas Pases'!$J2576,'Comisiones HEROIC'!$E$1:$F$6,2,0),"")</f>
        <v/>
      </c>
      <c r="L2576" s="5">
        <f>IF('Ventas Pases'!$D2576="Red HEROIC",IFERROR(VLOOKUP('Ventas Pases'!$G2576,'Comisiones HEROIC'!$A$1:$B$11,2,0),15),IF('Ventas Pases'!$D2576="Red HEROIC",15,0))</f>
        <v>0</v>
      </c>
      <c r="M2576">
        <f>IF(pases[[#This Row],[Días Visita]]&lt;7,0,IF(pases[[#This Row],[Días Visita]]&lt;9,1,IF(pases[[#This Row],[Días Visita]]="Ilimitados",0,2)))</f>
        <v>0</v>
      </c>
      <c r="N2576" s="5">
        <f>IF(AND('Ventas Pases'!$A2576="Fuera de Temporada",'Ventas Pases'!$B2576=2019,pases[[#This Row],[Modo de Compra]]="Paquete"),30,0)</f>
        <v>0</v>
      </c>
      <c r="O2576" s="5">
        <f>-SUMIF(lift[Número de pase],pases[[#This Row],[Numero de Pase]],lift[Costo])</f>
        <v>-276</v>
      </c>
    </row>
    <row r="2577" spans="1:15" x14ac:dyDescent="0.25">
      <c r="A2577" t="s">
        <v>13</v>
      </c>
      <c r="B2577">
        <v>2018</v>
      </c>
      <c r="C2577">
        <v>43344</v>
      </c>
      <c r="D2577" t="s">
        <v>17</v>
      </c>
      <c r="E2577">
        <v>42843</v>
      </c>
      <c r="F2577">
        <v>1</v>
      </c>
      <c r="G2577" t="s">
        <v>9</v>
      </c>
      <c r="H2577" t="s">
        <v>2595</v>
      </c>
      <c r="I2577" s="5">
        <v>105</v>
      </c>
      <c r="J2577" s="5">
        <f>IFERROR('Ventas Pases'!$I2577/'Ventas Pases'!$F2577,"PASE")</f>
        <v>105</v>
      </c>
      <c r="K2577" t="str">
        <f>IFERROR(VLOOKUP('Ventas Pases'!$J2577,'Comisiones HEROIC'!$E$1:$F$6,2,0),"")</f>
        <v>OI Hotels</v>
      </c>
      <c r="L2577" s="5">
        <f>IF('Ventas Pases'!$D2577="Red HEROIC",IFERROR(VLOOKUP('Ventas Pases'!$G2577,'Comisiones HEROIC'!$A$1:$B$11,2,0),15),IF('Ventas Pases'!$D2577="Red HEROIC",15,0))</f>
        <v>0</v>
      </c>
      <c r="M2577">
        <f>IF(pases[[#This Row],[Días Visita]]&lt;7,0,IF(pases[[#This Row],[Días Visita]]&lt;9,1,IF(pases[[#This Row],[Días Visita]]="Ilimitados",0,2)))</f>
        <v>0</v>
      </c>
      <c r="N2577" s="5">
        <f>IF(AND('Ventas Pases'!$A2577="Fuera de Temporada",'Ventas Pases'!$B2577=2019,pases[[#This Row],[Modo de Compra]]="Paquete"),30,0)</f>
        <v>0</v>
      </c>
      <c r="O2577" s="5">
        <f>-SUMIF(lift[Número de pase],pases[[#This Row],[Numero de Pase]],lift[Costo])</f>
        <v>0</v>
      </c>
    </row>
    <row r="2578" spans="1:15" x14ac:dyDescent="0.25">
      <c r="A2578" t="s">
        <v>13</v>
      </c>
      <c r="B2578">
        <v>2018</v>
      </c>
      <c r="C2578">
        <v>43309</v>
      </c>
      <c r="D2578" t="s">
        <v>60</v>
      </c>
      <c r="E2578">
        <v>42898</v>
      </c>
      <c r="F2578">
        <v>3</v>
      </c>
      <c r="G2578" t="s">
        <v>9</v>
      </c>
      <c r="H2578" t="s">
        <v>2596</v>
      </c>
      <c r="I2578" s="5">
        <v>360</v>
      </c>
      <c r="J2578" s="5">
        <f>IFERROR('Ventas Pases'!$I2578/'Ventas Pases'!$F2578,"PASE")</f>
        <v>120</v>
      </c>
      <c r="K2578" t="str">
        <f>IFERROR(VLOOKUP('Ventas Pases'!$J2578,'Comisiones HEROIC'!$E$1:$F$6,2,0),"")</f>
        <v/>
      </c>
      <c r="L2578" s="5">
        <f>IF('Ventas Pases'!$D2578="Red HEROIC",IFERROR(VLOOKUP('Ventas Pases'!$G2578,'Comisiones HEROIC'!$A$1:$B$11,2,0),15),IF('Ventas Pases'!$D2578="Red HEROIC",15,0))</f>
        <v>0</v>
      </c>
      <c r="M2578">
        <f>IF(pases[[#This Row],[Días Visita]]&lt;7,0,IF(pases[[#This Row],[Días Visita]]&lt;9,1,IF(pases[[#This Row],[Días Visita]]="Ilimitados",0,2)))</f>
        <v>0</v>
      </c>
      <c r="N2578" s="5">
        <f>IF(AND('Ventas Pases'!$A2578="Fuera de Temporada",'Ventas Pases'!$B2578=2019,pases[[#This Row],[Modo de Compra]]="Paquete"),30,0)</f>
        <v>0</v>
      </c>
      <c r="O2578" s="5">
        <f>-SUMIF(lift[Número de pase],pases[[#This Row],[Numero de Pase]],lift[Costo])</f>
        <v>0</v>
      </c>
    </row>
    <row r="2579" spans="1:15" x14ac:dyDescent="0.25">
      <c r="A2579" t="s">
        <v>13</v>
      </c>
      <c r="B2579">
        <v>2018</v>
      </c>
      <c r="C2579">
        <v>43208</v>
      </c>
      <c r="D2579" t="s">
        <v>8</v>
      </c>
      <c r="E2579">
        <v>42904</v>
      </c>
      <c r="F2579">
        <v>5</v>
      </c>
      <c r="G2579" t="s">
        <v>9</v>
      </c>
      <c r="H2579" t="s">
        <v>2597</v>
      </c>
      <c r="I2579" s="5">
        <v>600</v>
      </c>
      <c r="J2579" s="5">
        <f>IFERROR('Ventas Pases'!$I2579/'Ventas Pases'!$F2579,"PASE")</f>
        <v>120</v>
      </c>
      <c r="K2579" t="str">
        <f>IFERROR(VLOOKUP('Ventas Pases'!$J2579,'Comisiones HEROIC'!$E$1:$F$6,2,0),"")</f>
        <v/>
      </c>
      <c r="L2579" s="5">
        <f>IF('Ventas Pases'!$D2579="Red HEROIC",IFERROR(VLOOKUP('Ventas Pases'!$G2579,'Comisiones HEROIC'!$A$1:$B$11,2,0),15),IF('Ventas Pases'!$D2579="Red HEROIC",15,0))</f>
        <v>0</v>
      </c>
      <c r="M2579">
        <f>IF(pases[[#This Row],[Días Visita]]&lt;7,0,IF(pases[[#This Row],[Días Visita]]&lt;9,1,IF(pases[[#This Row],[Días Visita]]="Ilimitados",0,2)))</f>
        <v>0</v>
      </c>
      <c r="N2579" s="5">
        <f>IF(AND('Ventas Pases'!$A2579="Fuera de Temporada",'Ventas Pases'!$B2579=2019,pases[[#This Row],[Modo de Compra]]="Paquete"),30,0)</f>
        <v>0</v>
      </c>
      <c r="O2579" s="5">
        <f>-SUMIF(lift[Número de pase],pases[[#This Row],[Numero de Pase]],lift[Costo])</f>
        <v>0</v>
      </c>
    </row>
    <row r="2580" spans="1:15" x14ac:dyDescent="0.25">
      <c r="A2580" t="s">
        <v>7</v>
      </c>
      <c r="B2580">
        <v>2019</v>
      </c>
      <c r="C2580">
        <v>43442</v>
      </c>
      <c r="D2580" t="s">
        <v>8</v>
      </c>
      <c r="E2580">
        <v>43419</v>
      </c>
      <c r="F2580" t="s">
        <v>11</v>
      </c>
      <c r="G2580" t="s">
        <v>9</v>
      </c>
      <c r="H2580" t="s">
        <v>2598</v>
      </c>
      <c r="I2580" s="5">
        <v>1950</v>
      </c>
      <c r="J2580" s="5" t="str">
        <f>IFERROR('Ventas Pases'!$I2580/'Ventas Pases'!$F2580,"PASE")</f>
        <v>PASE</v>
      </c>
      <c r="K2580" t="str">
        <f>IFERROR(VLOOKUP('Ventas Pases'!$J2580,'Comisiones HEROIC'!$E$1:$F$6,2,0),"")</f>
        <v/>
      </c>
      <c r="L2580" s="5">
        <f>IF('Ventas Pases'!$D2580="Red HEROIC",IFERROR(VLOOKUP('Ventas Pases'!$G2580,'Comisiones HEROIC'!$A$1:$B$11,2,0),15),IF('Ventas Pases'!$D2580="Red HEROIC",15,0))</f>
        <v>0</v>
      </c>
      <c r="M2580">
        <f>IF(pases[[#This Row],[Días Visita]]&lt;7,0,IF(pases[[#This Row],[Días Visita]]&lt;9,1,IF(pases[[#This Row],[Días Visita]]="Ilimitados",0,2)))</f>
        <v>0</v>
      </c>
      <c r="N2580" s="5">
        <f>IF(AND('Ventas Pases'!$A2580="Fuera de Temporada",'Ventas Pases'!$B2580=2019,pases[[#This Row],[Modo de Compra]]="Paquete"),30,0)</f>
        <v>0</v>
      </c>
      <c r="O2580" s="5">
        <f>-SUMIF(lift[Número de pase],pases[[#This Row],[Numero de Pase]],lift[Costo])</f>
        <v>-736</v>
      </c>
    </row>
    <row r="2581" spans="1:15" x14ac:dyDescent="0.25">
      <c r="A2581" t="s">
        <v>7</v>
      </c>
      <c r="B2581">
        <v>2019</v>
      </c>
      <c r="C2581">
        <v>43485</v>
      </c>
      <c r="D2581" t="s">
        <v>8</v>
      </c>
      <c r="E2581">
        <v>43531</v>
      </c>
      <c r="F2581">
        <v>5</v>
      </c>
      <c r="G2581" t="s">
        <v>9</v>
      </c>
      <c r="H2581" t="s">
        <v>2599</v>
      </c>
      <c r="I2581" s="5">
        <v>600</v>
      </c>
      <c r="J2581" s="5">
        <f>IFERROR('Ventas Pases'!$I2581/'Ventas Pases'!$F2581,"PASE")</f>
        <v>120</v>
      </c>
      <c r="K2581" t="str">
        <f>IFERROR(VLOOKUP('Ventas Pases'!$J2581,'Comisiones HEROIC'!$E$1:$F$6,2,0),"")</f>
        <v/>
      </c>
      <c r="L2581" s="5">
        <f>IF('Ventas Pases'!$D2581="Red HEROIC",IFERROR(VLOOKUP('Ventas Pases'!$G2581,'Comisiones HEROIC'!$A$1:$B$11,2,0),15),IF('Ventas Pases'!$D2581="Red HEROIC",15,0))</f>
        <v>0</v>
      </c>
      <c r="M2581">
        <f>IF(pases[[#This Row],[Días Visita]]&lt;7,0,IF(pases[[#This Row],[Días Visita]]&lt;9,1,IF(pases[[#This Row],[Días Visita]]="Ilimitados",0,2)))</f>
        <v>0</v>
      </c>
      <c r="N2581" s="5">
        <f>IF(AND('Ventas Pases'!$A2581="Fuera de Temporada",'Ventas Pases'!$B2581=2019,pases[[#This Row],[Modo de Compra]]="Paquete"),30,0)</f>
        <v>0</v>
      </c>
      <c r="O2581" s="5">
        <f>-SUMIF(lift[Número de pase],pases[[#This Row],[Numero de Pase]],lift[Costo])</f>
        <v>0</v>
      </c>
    </row>
    <row r="2582" spans="1:15" x14ac:dyDescent="0.25">
      <c r="A2582" t="s">
        <v>7</v>
      </c>
      <c r="B2582">
        <v>2018</v>
      </c>
      <c r="C2582">
        <v>43122</v>
      </c>
      <c r="D2582" t="s">
        <v>8</v>
      </c>
      <c r="E2582">
        <v>43134</v>
      </c>
      <c r="F2582">
        <v>4</v>
      </c>
      <c r="G2582" t="s">
        <v>9</v>
      </c>
      <c r="H2582" t="s">
        <v>2600</v>
      </c>
      <c r="I2582" s="5">
        <v>480</v>
      </c>
      <c r="J2582" s="5">
        <f>IFERROR('Ventas Pases'!$I2582/'Ventas Pases'!$F2582,"PASE")</f>
        <v>120</v>
      </c>
      <c r="K2582" t="str">
        <f>IFERROR(VLOOKUP('Ventas Pases'!$J2582,'Comisiones HEROIC'!$E$1:$F$6,2,0),"")</f>
        <v/>
      </c>
      <c r="L2582" s="5">
        <f>IF('Ventas Pases'!$D2582="Red HEROIC",IFERROR(VLOOKUP('Ventas Pases'!$G2582,'Comisiones HEROIC'!$A$1:$B$11,2,0),15),IF('Ventas Pases'!$D2582="Red HEROIC",15,0))</f>
        <v>0</v>
      </c>
      <c r="M2582">
        <f>IF(pases[[#This Row],[Días Visita]]&lt;7,0,IF(pases[[#This Row],[Días Visita]]&lt;9,1,IF(pases[[#This Row],[Días Visita]]="Ilimitados",0,2)))</f>
        <v>0</v>
      </c>
      <c r="N2582" s="5">
        <f>IF(AND('Ventas Pases'!$A2582="Fuera de Temporada",'Ventas Pases'!$B2582=2019,pases[[#This Row],[Modo de Compra]]="Paquete"),30,0)</f>
        <v>0</v>
      </c>
      <c r="O2582" s="5">
        <f>-SUMIF(lift[Número de pase],pases[[#This Row],[Numero de Pase]],lift[Costo])</f>
        <v>0</v>
      </c>
    </row>
    <row r="2583" spans="1:15" x14ac:dyDescent="0.25">
      <c r="A2583" t="s">
        <v>7</v>
      </c>
      <c r="B2583">
        <v>2018</v>
      </c>
      <c r="C2583">
        <v>43455</v>
      </c>
      <c r="D2583" t="s">
        <v>8</v>
      </c>
      <c r="E2583">
        <v>43054</v>
      </c>
      <c r="F2583" t="s">
        <v>11</v>
      </c>
      <c r="G2583" t="s">
        <v>9</v>
      </c>
      <c r="H2583" t="s">
        <v>2601</v>
      </c>
      <c r="I2583" s="5">
        <v>1950</v>
      </c>
      <c r="J2583" s="5" t="str">
        <f>IFERROR('Ventas Pases'!$I2583/'Ventas Pases'!$F2583,"PASE")</f>
        <v>PASE</v>
      </c>
      <c r="K2583" t="str">
        <f>IFERROR(VLOOKUP('Ventas Pases'!$J2583,'Comisiones HEROIC'!$E$1:$F$6,2,0),"")</f>
        <v/>
      </c>
      <c r="L2583" s="5">
        <f>IF('Ventas Pases'!$D2583="Red HEROIC",IFERROR(VLOOKUP('Ventas Pases'!$G2583,'Comisiones HEROIC'!$A$1:$B$11,2,0),15),IF('Ventas Pases'!$D2583="Red HEROIC",15,0))</f>
        <v>0</v>
      </c>
      <c r="M2583">
        <f>IF(pases[[#This Row],[Días Visita]]&lt;7,0,IF(pases[[#This Row],[Días Visita]]&lt;9,1,IF(pases[[#This Row],[Días Visita]]="Ilimitados",0,2)))</f>
        <v>0</v>
      </c>
      <c r="N2583" s="5">
        <f>IF(AND('Ventas Pases'!$A2583="Fuera de Temporada",'Ventas Pases'!$B2583=2019,pases[[#This Row],[Modo de Compra]]="Paquete"),30,0)</f>
        <v>0</v>
      </c>
      <c r="O2583" s="5">
        <f>-SUMIF(lift[Número de pase],pases[[#This Row],[Numero de Pase]],lift[Costo])</f>
        <v>-184</v>
      </c>
    </row>
    <row r="2584" spans="1:15" x14ac:dyDescent="0.25">
      <c r="A2584" t="s">
        <v>7</v>
      </c>
      <c r="B2584">
        <v>2019</v>
      </c>
      <c r="C2584">
        <v>43501</v>
      </c>
      <c r="D2584" t="s">
        <v>17</v>
      </c>
      <c r="E2584">
        <v>43502</v>
      </c>
      <c r="F2584">
        <v>1</v>
      </c>
      <c r="G2584" t="s">
        <v>9</v>
      </c>
      <c r="H2584" t="s">
        <v>2602</v>
      </c>
      <c r="I2584" s="5">
        <v>110</v>
      </c>
      <c r="J2584" s="5">
        <f>IFERROR('Ventas Pases'!$I2584/'Ventas Pases'!$F2584,"PASE")</f>
        <v>110</v>
      </c>
      <c r="K2584" t="str">
        <f>IFERROR(VLOOKUP('Ventas Pases'!$J2584,'Comisiones HEROIC'!$E$1:$F$6,2,0),"")</f>
        <v>Elton Hotel</v>
      </c>
      <c r="L2584" s="5">
        <f>IF('Ventas Pases'!$D2584="Red HEROIC",IFERROR(VLOOKUP('Ventas Pases'!$G2584,'Comisiones HEROIC'!$A$1:$B$11,2,0),15),IF('Ventas Pases'!$D2584="Red HEROIC",15,0))</f>
        <v>0</v>
      </c>
      <c r="M2584">
        <f>IF(pases[[#This Row],[Días Visita]]&lt;7,0,IF(pases[[#This Row],[Días Visita]]&lt;9,1,IF(pases[[#This Row],[Días Visita]]="Ilimitados",0,2)))</f>
        <v>0</v>
      </c>
      <c r="N2584" s="5">
        <f>IF(AND('Ventas Pases'!$A2584="Fuera de Temporada",'Ventas Pases'!$B2584=2019,pases[[#This Row],[Modo de Compra]]="Paquete"),30,0)</f>
        <v>0</v>
      </c>
      <c r="O2584" s="5">
        <f>-SUMIF(lift[Número de pase],pases[[#This Row],[Numero de Pase]],lift[Costo])</f>
        <v>0</v>
      </c>
    </row>
    <row r="2585" spans="1:15" x14ac:dyDescent="0.25">
      <c r="A2585" t="s">
        <v>13</v>
      </c>
      <c r="B2585">
        <v>2018</v>
      </c>
      <c r="C2585">
        <v>43211</v>
      </c>
      <c r="D2585" t="s">
        <v>14</v>
      </c>
      <c r="E2585">
        <v>42935</v>
      </c>
      <c r="F2585">
        <v>2</v>
      </c>
      <c r="G2585" t="s">
        <v>19</v>
      </c>
      <c r="H2585" t="s">
        <v>2603</v>
      </c>
      <c r="I2585" s="5">
        <v>280</v>
      </c>
      <c r="J2585" s="5">
        <f>IFERROR('Ventas Pases'!$I2585/'Ventas Pases'!$F2585,"PASE")</f>
        <v>140</v>
      </c>
      <c r="K2585" t="str">
        <f>IFERROR(VLOOKUP('Ventas Pases'!$J2585,'Comisiones HEROIC'!$E$1:$F$6,2,0),"")</f>
        <v/>
      </c>
      <c r="L2585" s="5">
        <f>IF('Ventas Pases'!$D2585="Red HEROIC",IFERROR(VLOOKUP('Ventas Pases'!$G2585,'Comisiones HEROIC'!$A$1:$B$11,2,0),15),IF('Ventas Pases'!$D2585="Red HEROIC",15,0))</f>
        <v>15</v>
      </c>
      <c r="M2585">
        <f>IF(pases[[#This Row],[Días Visita]]&lt;7,0,IF(pases[[#This Row],[Días Visita]]&lt;9,1,IF(pases[[#This Row],[Días Visita]]="Ilimitados",0,2)))</f>
        <v>0</v>
      </c>
      <c r="N2585" s="5">
        <f>IF(AND('Ventas Pases'!$A2585="Fuera de Temporada",'Ventas Pases'!$B2585=2019,pases[[#This Row],[Modo de Compra]]="Paquete"),30,0)</f>
        <v>0</v>
      </c>
      <c r="O2585" s="5">
        <f>-SUMIF(lift[Número de pase],pases[[#This Row],[Numero de Pase]],lift[Costo])</f>
        <v>0</v>
      </c>
    </row>
    <row r="2586" spans="1:15" x14ac:dyDescent="0.25">
      <c r="A2586" t="s">
        <v>13</v>
      </c>
      <c r="B2586">
        <v>2018</v>
      </c>
      <c r="C2586">
        <v>43274</v>
      </c>
      <c r="D2586" t="s">
        <v>8</v>
      </c>
      <c r="E2586">
        <v>43054</v>
      </c>
      <c r="F2586" t="s">
        <v>11</v>
      </c>
      <c r="G2586" t="s">
        <v>9</v>
      </c>
      <c r="H2586" t="s">
        <v>2604</v>
      </c>
      <c r="I2586" s="5">
        <v>1950</v>
      </c>
      <c r="J2586" s="5" t="str">
        <f>IFERROR('Ventas Pases'!$I2586/'Ventas Pases'!$F2586,"PASE")</f>
        <v>PASE</v>
      </c>
      <c r="K2586" t="str">
        <f>IFERROR(VLOOKUP('Ventas Pases'!$J2586,'Comisiones HEROIC'!$E$1:$F$6,2,0),"")</f>
        <v/>
      </c>
      <c r="L2586" s="5">
        <f>IF('Ventas Pases'!$D2586="Red HEROIC",IFERROR(VLOOKUP('Ventas Pases'!$G2586,'Comisiones HEROIC'!$A$1:$B$11,2,0),15),IF('Ventas Pases'!$D2586="Red HEROIC",15,0))</f>
        <v>0</v>
      </c>
      <c r="M2586">
        <f>IF(pases[[#This Row],[Días Visita]]&lt;7,0,IF(pases[[#This Row],[Días Visita]]&lt;9,1,IF(pases[[#This Row],[Días Visita]]="Ilimitados",0,2)))</f>
        <v>0</v>
      </c>
      <c r="N2586" s="5">
        <f>IF(AND('Ventas Pases'!$A2586="Fuera de Temporada",'Ventas Pases'!$B2586=2019,pases[[#This Row],[Modo de Compra]]="Paquete"),30,0)</f>
        <v>0</v>
      </c>
      <c r="O2586" s="5">
        <f>-SUMIF(lift[Número de pase],pases[[#This Row],[Numero de Pase]],lift[Costo])</f>
        <v>-460</v>
      </c>
    </row>
    <row r="2587" spans="1:15" x14ac:dyDescent="0.25">
      <c r="A2587" t="s">
        <v>7</v>
      </c>
      <c r="B2587">
        <v>2019</v>
      </c>
      <c r="C2587">
        <v>43443</v>
      </c>
      <c r="D2587" t="s">
        <v>8</v>
      </c>
      <c r="E2587">
        <v>43518</v>
      </c>
      <c r="F2587">
        <v>9</v>
      </c>
      <c r="G2587" t="s">
        <v>9</v>
      </c>
      <c r="H2587" t="s">
        <v>2605</v>
      </c>
      <c r="I2587" s="5">
        <v>1080</v>
      </c>
      <c r="J2587" s="5">
        <f>IFERROR('Ventas Pases'!$I2587/'Ventas Pases'!$F2587,"PASE")</f>
        <v>120</v>
      </c>
      <c r="K2587" t="str">
        <f>IFERROR(VLOOKUP('Ventas Pases'!$J2587,'Comisiones HEROIC'!$E$1:$F$6,2,0),"")</f>
        <v/>
      </c>
      <c r="L2587" s="5">
        <f>IF('Ventas Pases'!$D2587="Red HEROIC",IFERROR(VLOOKUP('Ventas Pases'!$G2587,'Comisiones HEROIC'!$A$1:$B$11,2,0),15),IF('Ventas Pases'!$D2587="Red HEROIC",15,0))</f>
        <v>0</v>
      </c>
      <c r="M2587">
        <f>IF(pases[[#This Row],[Días Visita]]&lt;7,0,IF(pases[[#This Row],[Días Visita]]&lt;9,1,IF(pases[[#This Row],[Días Visita]]="Ilimitados",0,2)))</f>
        <v>2</v>
      </c>
      <c r="N2587" s="5">
        <f>IF(AND('Ventas Pases'!$A2587="Fuera de Temporada",'Ventas Pases'!$B2587=2019,pases[[#This Row],[Modo de Compra]]="Paquete"),30,0)</f>
        <v>0</v>
      </c>
      <c r="O2587" s="5">
        <f>-SUMIF(lift[Número de pase],pases[[#This Row],[Numero de Pase]],lift[Costo])</f>
        <v>0</v>
      </c>
    </row>
    <row r="2588" spans="1:15" x14ac:dyDescent="0.25">
      <c r="A2588" t="s">
        <v>7</v>
      </c>
      <c r="B2588">
        <v>2019</v>
      </c>
      <c r="C2588">
        <v>43435</v>
      </c>
      <c r="D2588" t="s">
        <v>8</v>
      </c>
      <c r="E2588">
        <v>43501</v>
      </c>
      <c r="F2588">
        <v>7</v>
      </c>
      <c r="G2588" t="s">
        <v>9</v>
      </c>
      <c r="H2588" t="s">
        <v>2606</v>
      </c>
      <c r="I2588" s="5">
        <v>840</v>
      </c>
      <c r="J2588" s="5">
        <f>IFERROR('Ventas Pases'!$I2588/'Ventas Pases'!$F2588,"PASE")</f>
        <v>120</v>
      </c>
      <c r="K2588" t="str">
        <f>IFERROR(VLOOKUP('Ventas Pases'!$J2588,'Comisiones HEROIC'!$E$1:$F$6,2,0),"")</f>
        <v/>
      </c>
      <c r="L2588" s="5">
        <f>IF('Ventas Pases'!$D2588="Red HEROIC",IFERROR(VLOOKUP('Ventas Pases'!$G2588,'Comisiones HEROIC'!$A$1:$B$11,2,0),15),IF('Ventas Pases'!$D2588="Red HEROIC",15,0))</f>
        <v>0</v>
      </c>
      <c r="M2588">
        <f>IF(pases[[#This Row],[Días Visita]]&lt;7,0,IF(pases[[#This Row],[Días Visita]]&lt;9,1,IF(pases[[#This Row],[Días Visita]]="Ilimitados",0,2)))</f>
        <v>1</v>
      </c>
      <c r="N2588" s="5">
        <f>IF(AND('Ventas Pases'!$A2588="Fuera de Temporada",'Ventas Pases'!$B2588=2019,pases[[#This Row],[Modo de Compra]]="Paquete"),30,0)</f>
        <v>0</v>
      </c>
      <c r="O2588" s="5">
        <f>-SUMIF(lift[Número de pase],pases[[#This Row],[Numero de Pase]],lift[Costo])</f>
        <v>0</v>
      </c>
    </row>
    <row r="2589" spans="1:15" x14ac:dyDescent="0.25">
      <c r="A2589" t="s">
        <v>7</v>
      </c>
      <c r="B2589">
        <v>2018</v>
      </c>
      <c r="C2589">
        <v>43112</v>
      </c>
      <c r="D2589" t="s">
        <v>8</v>
      </c>
      <c r="E2589">
        <v>43054</v>
      </c>
      <c r="F2589" t="s">
        <v>11</v>
      </c>
      <c r="G2589" t="s">
        <v>9</v>
      </c>
      <c r="H2589" t="s">
        <v>2607</v>
      </c>
      <c r="I2589" s="5">
        <v>1950</v>
      </c>
      <c r="J2589" s="5" t="str">
        <f>IFERROR('Ventas Pases'!$I2589/'Ventas Pases'!$F2589,"PASE")</f>
        <v>PASE</v>
      </c>
      <c r="K2589" t="str">
        <f>IFERROR(VLOOKUP('Ventas Pases'!$J2589,'Comisiones HEROIC'!$E$1:$F$6,2,0),"")</f>
        <v/>
      </c>
      <c r="L2589" s="5">
        <f>IF('Ventas Pases'!$D2589="Red HEROIC",IFERROR(VLOOKUP('Ventas Pases'!$G2589,'Comisiones HEROIC'!$A$1:$B$11,2,0),15),IF('Ventas Pases'!$D2589="Red HEROIC",15,0))</f>
        <v>0</v>
      </c>
      <c r="M2589">
        <f>IF(pases[[#This Row],[Días Visita]]&lt;7,0,IF(pases[[#This Row],[Días Visita]]&lt;9,1,IF(pases[[#This Row],[Días Visita]]="Ilimitados",0,2)))</f>
        <v>0</v>
      </c>
      <c r="N2589" s="5">
        <f>IF(AND('Ventas Pases'!$A2589="Fuera de Temporada",'Ventas Pases'!$B2589=2019,pases[[#This Row],[Modo de Compra]]="Paquete"),30,0)</f>
        <v>0</v>
      </c>
      <c r="O2589" s="5">
        <f>-SUMIF(lift[Número de pase],pases[[#This Row],[Numero de Pase]],lift[Costo])</f>
        <v>-736</v>
      </c>
    </row>
    <row r="2590" spans="1:15" x14ac:dyDescent="0.25">
      <c r="A2590" t="s">
        <v>7</v>
      </c>
      <c r="B2590">
        <v>2019</v>
      </c>
      <c r="C2590">
        <v>43554</v>
      </c>
      <c r="D2590" t="s">
        <v>14</v>
      </c>
      <c r="E2590">
        <v>43547</v>
      </c>
      <c r="F2590">
        <v>8</v>
      </c>
      <c r="G2590" t="s">
        <v>19</v>
      </c>
      <c r="H2590" t="s">
        <v>2608</v>
      </c>
      <c r="I2590" s="5">
        <v>1120</v>
      </c>
      <c r="J2590" s="5">
        <f>IFERROR('Ventas Pases'!$I2590/'Ventas Pases'!$F2590,"PASE")</f>
        <v>140</v>
      </c>
      <c r="K2590" t="str">
        <f>IFERROR(VLOOKUP('Ventas Pases'!$J2590,'Comisiones HEROIC'!$E$1:$F$6,2,0),"")</f>
        <v/>
      </c>
      <c r="L2590" s="5">
        <f>IF('Ventas Pases'!$D2590="Red HEROIC",IFERROR(VLOOKUP('Ventas Pases'!$G2590,'Comisiones HEROIC'!$A$1:$B$11,2,0),15),IF('Ventas Pases'!$D2590="Red HEROIC",15,0))</f>
        <v>15</v>
      </c>
      <c r="M2590">
        <f>IF(pases[[#This Row],[Días Visita]]&lt;7,0,IF(pases[[#This Row],[Días Visita]]&lt;9,1,IF(pases[[#This Row],[Días Visita]]="Ilimitados",0,2)))</f>
        <v>1</v>
      </c>
      <c r="N2590" s="5">
        <f>IF(AND('Ventas Pases'!$A2590="Fuera de Temporada",'Ventas Pases'!$B2590=2019,pases[[#This Row],[Modo de Compra]]="Paquete"),30,0)</f>
        <v>0</v>
      </c>
      <c r="O2590" s="5">
        <f>-SUMIF(lift[Número de pase],pases[[#This Row],[Numero de Pase]],lift[Costo])</f>
        <v>0</v>
      </c>
    </row>
    <row r="2591" spans="1:15" x14ac:dyDescent="0.25">
      <c r="A2591" t="s">
        <v>7</v>
      </c>
      <c r="B2591">
        <v>2019</v>
      </c>
      <c r="C2591">
        <v>43528</v>
      </c>
      <c r="D2591" t="s">
        <v>8</v>
      </c>
      <c r="E2591">
        <v>43419</v>
      </c>
      <c r="F2591" t="s">
        <v>11</v>
      </c>
      <c r="G2591" t="s">
        <v>9</v>
      </c>
      <c r="H2591" t="s">
        <v>2609</v>
      </c>
      <c r="I2591" s="5">
        <v>1950</v>
      </c>
      <c r="J2591" s="5" t="str">
        <f>IFERROR('Ventas Pases'!$I2591/'Ventas Pases'!$F2591,"PASE")</f>
        <v>PASE</v>
      </c>
      <c r="K2591" t="str">
        <f>IFERROR(VLOOKUP('Ventas Pases'!$J2591,'Comisiones HEROIC'!$E$1:$F$6,2,0),"")</f>
        <v/>
      </c>
      <c r="L2591" s="5">
        <f>IF('Ventas Pases'!$D2591="Red HEROIC",IFERROR(VLOOKUP('Ventas Pases'!$G2591,'Comisiones HEROIC'!$A$1:$B$11,2,0),15),IF('Ventas Pases'!$D2591="Red HEROIC",15,0))</f>
        <v>0</v>
      </c>
      <c r="M2591">
        <f>IF(pases[[#This Row],[Días Visita]]&lt;7,0,IF(pases[[#This Row],[Días Visita]]&lt;9,1,IF(pases[[#This Row],[Días Visita]]="Ilimitados",0,2)))</f>
        <v>0</v>
      </c>
      <c r="N2591" s="5">
        <f>IF(AND('Ventas Pases'!$A2591="Fuera de Temporada",'Ventas Pases'!$B2591=2019,pases[[#This Row],[Modo de Compra]]="Paquete"),30,0)</f>
        <v>0</v>
      </c>
      <c r="O2591" s="5">
        <f>-SUMIF(lift[Número de pase],pases[[#This Row],[Numero de Pase]],lift[Costo])</f>
        <v>-276</v>
      </c>
    </row>
    <row r="2592" spans="1:15" x14ac:dyDescent="0.25">
      <c r="A2592" t="s">
        <v>7</v>
      </c>
      <c r="B2592">
        <v>2019</v>
      </c>
      <c r="C2592">
        <v>43517</v>
      </c>
      <c r="D2592" t="s">
        <v>8</v>
      </c>
      <c r="E2592">
        <v>43528</v>
      </c>
      <c r="F2592">
        <v>6</v>
      </c>
      <c r="G2592" t="s">
        <v>9</v>
      </c>
      <c r="H2592" t="s">
        <v>2610</v>
      </c>
      <c r="I2592" s="5">
        <v>720</v>
      </c>
      <c r="J2592" s="5">
        <f>IFERROR('Ventas Pases'!$I2592/'Ventas Pases'!$F2592,"PASE")</f>
        <v>120</v>
      </c>
      <c r="K2592" t="str">
        <f>IFERROR(VLOOKUP('Ventas Pases'!$J2592,'Comisiones HEROIC'!$E$1:$F$6,2,0),"")</f>
        <v/>
      </c>
      <c r="L2592" s="5">
        <f>IF('Ventas Pases'!$D2592="Red HEROIC",IFERROR(VLOOKUP('Ventas Pases'!$G2592,'Comisiones HEROIC'!$A$1:$B$11,2,0),15),IF('Ventas Pases'!$D2592="Red HEROIC",15,0))</f>
        <v>0</v>
      </c>
      <c r="M2592">
        <f>IF(pases[[#This Row],[Días Visita]]&lt;7,0,IF(pases[[#This Row],[Días Visita]]&lt;9,1,IF(pases[[#This Row],[Días Visita]]="Ilimitados",0,2)))</f>
        <v>0</v>
      </c>
      <c r="N2592" s="5">
        <f>IF(AND('Ventas Pases'!$A2592="Fuera de Temporada",'Ventas Pases'!$B2592=2019,pases[[#This Row],[Modo de Compra]]="Paquete"),30,0)</f>
        <v>0</v>
      </c>
      <c r="O2592" s="5">
        <f>-SUMIF(lift[Número de pase],pases[[#This Row],[Numero de Pase]],lift[Costo])</f>
        <v>0</v>
      </c>
    </row>
    <row r="2593" spans="1:15" x14ac:dyDescent="0.25">
      <c r="A2593" t="s">
        <v>7</v>
      </c>
      <c r="B2593">
        <v>2018</v>
      </c>
      <c r="C2593">
        <v>43171</v>
      </c>
      <c r="D2593" t="s">
        <v>17</v>
      </c>
      <c r="E2593">
        <v>43179</v>
      </c>
      <c r="F2593">
        <v>8</v>
      </c>
      <c r="G2593" t="s">
        <v>9</v>
      </c>
      <c r="H2593" t="s">
        <v>2611</v>
      </c>
      <c r="I2593" s="5">
        <v>880</v>
      </c>
      <c r="J2593" s="5">
        <f>IFERROR('Ventas Pases'!$I2593/'Ventas Pases'!$F2593,"PASE")</f>
        <v>110</v>
      </c>
      <c r="K2593" t="str">
        <f>IFERROR(VLOOKUP('Ventas Pases'!$J2593,'Comisiones HEROIC'!$E$1:$F$6,2,0),"")</f>
        <v>Elton Hotel</v>
      </c>
      <c r="L2593" s="5">
        <f>IF('Ventas Pases'!$D2593="Red HEROIC",IFERROR(VLOOKUP('Ventas Pases'!$G2593,'Comisiones HEROIC'!$A$1:$B$11,2,0),15),IF('Ventas Pases'!$D2593="Red HEROIC",15,0))</f>
        <v>0</v>
      </c>
      <c r="M2593">
        <f>IF(pases[[#This Row],[Días Visita]]&lt;7,0,IF(pases[[#This Row],[Días Visita]]&lt;9,1,IF(pases[[#This Row],[Días Visita]]="Ilimitados",0,2)))</f>
        <v>1</v>
      </c>
      <c r="N2593" s="5">
        <f>IF(AND('Ventas Pases'!$A2593="Fuera de Temporada",'Ventas Pases'!$B2593=2019,pases[[#This Row],[Modo de Compra]]="Paquete"),30,0)</f>
        <v>0</v>
      </c>
      <c r="O2593" s="5">
        <f>-SUMIF(lift[Número de pase],pases[[#This Row],[Numero de Pase]],lift[Costo])</f>
        <v>0</v>
      </c>
    </row>
    <row r="2594" spans="1:15" x14ac:dyDescent="0.25">
      <c r="A2594" t="s">
        <v>13</v>
      </c>
      <c r="B2594">
        <v>2019</v>
      </c>
      <c r="C2594">
        <v>43353</v>
      </c>
      <c r="D2594" t="s">
        <v>8</v>
      </c>
      <c r="E2594">
        <v>43270</v>
      </c>
      <c r="F2594">
        <v>1</v>
      </c>
      <c r="G2594" t="s">
        <v>9</v>
      </c>
      <c r="H2594" t="s">
        <v>2612</v>
      </c>
      <c r="I2594" s="5">
        <v>120</v>
      </c>
      <c r="J2594" s="5">
        <f>IFERROR('Ventas Pases'!$I2594/'Ventas Pases'!$F2594,"PASE")</f>
        <v>120</v>
      </c>
      <c r="K2594" t="str">
        <f>IFERROR(VLOOKUP('Ventas Pases'!$J2594,'Comisiones HEROIC'!$E$1:$F$6,2,0),"")</f>
        <v/>
      </c>
      <c r="L2594" s="5">
        <f>IF('Ventas Pases'!$D2594="Red HEROIC",IFERROR(VLOOKUP('Ventas Pases'!$G2594,'Comisiones HEROIC'!$A$1:$B$11,2,0),15),IF('Ventas Pases'!$D2594="Red HEROIC",15,0))</f>
        <v>0</v>
      </c>
      <c r="M2594">
        <f>IF(pases[[#This Row],[Días Visita]]&lt;7,0,IF(pases[[#This Row],[Días Visita]]&lt;9,1,IF(pases[[#This Row],[Días Visita]]="Ilimitados",0,2)))</f>
        <v>0</v>
      </c>
      <c r="N2594" s="5">
        <f>IF(AND('Ventas Pases'!$A2594="Fuera de Temporada",'Ventas Pases'!$B2594=2019,pases[[#This Row],[Modo de Compra]]="Paquete"),30,0)</f>
        <v>0</v>
      </c>
      <c r="O2594" s="5">
        <f>-SUMIF(lift[Número de pase],pases[[#This Row],[Numero de Pase]],lift[Costo])</f>
        <v>0</v>
      </c>
    </row>
    <row r="2595" spans="1:15" x14ac:dyDescent="0.25">
      <c r="A2595" t="s">
        <v>7</v>
      </c>
      <c r="B2595">
        <v>2018</v>
      </c>
      <c r="C2595">
        <v>43456</v>
      </c>
      <c r="D2595" t="s">
        <v>8</v>
      </c>
      <c r="E2595">
        <v>43054</v>
      </c>
      <c r="F2595" t="s">
        <v>11</v>
      </c>
      <c r="G2595" t="s">
        <v>9</v>
      </c>
      <c r="H2595" t="s">
        <v>2613</v>
      </c>
      <c r="I2595" s="5">
        <v>1950</v>
      </c>
      <c r="J2595" s="5" t="str">
        <f>IFERROR('Ventas Pases'!$I2595/'Ventas Pases'!$F2595,"PASE")</f>
        <v>PASE</v>
      </c>
      <c r="K2595" t="str">
        <f>IFERROR(VLOOKUP('Ventas Pases'!$J2595,'Comisiones HEROIC'!$E$1:$F$6,2,0),"")</f>
        <v/>
      </c>
      <c r="L2595" s="5">
        <f>IF('Ventas Pases'!$D2595="Red HEROIC",IFERROR(VLOOKUP('Ventas Pases'!$G2595,'Comisiones HEROIC'!$A$1:$B$11,2,0),15),IF('Ventas Pases'!$D2595="Red HEROIC",15,0))</f>
        <v>0</v>
      </c>
      <c r="M2595">
        <f>IF(pases[[#This Row],[Días Visita]]&lt;7,0,IF(pases[[#This Row],[Días Visita]]&lt;9,1,IF(pases[[#This Row],[Días Visita]]="Ilimitados",0,2)))</f>
        <v>0</v>
      </c>
      <c r="N2595" s="5">
        <f>IF(AND('Ventas Pases'!$A2595="Fuera de Temporada",'Ventas Pases'!$B2595=2019,pases[[#This Row],[Modo de Compra]]="Paquete"),30,0)</f>
        <v>0</v>
      </c>
      <c r="O2595" s="5">
        <f>-SUMIF(lift[Número de pase],pases[[#This Row],[Numero de Pase]],lift[Costo])</f>
        <v>-184</v>
      </c>
    </row>
    <row r="2596" spans="1:15" x14ac:dyDescent="0.25">
      <c r="A2596" t="s">
        <v>7</v>
      </c>
      <c r="B2596">
        <v>2019</v>
      </c>
      <c r="C2596">
        <v>43459</v>
      </c>
      <c r="D2596" t="s">
        <v>8</v>
      </c>
      <c r="E2596">
        <v>43516</v>
      </c>
      <c r="F2596">
        <v>9</v>
      </c>
      <c r="G2596" t="s">
        <v>9</v>
      </c>
      <c r="H2596" t="s">
        <v>2614</v>
      </c>
      <c r="I2596" s="5">
        <v>1080</v>
      </c>
      <c r="J2596" s="5">
        <f>IFERROR('Ventas Pases'!$I2596/'Ventas Pases'!$F2596,"PASE")</f>
        <v>120</v>
      </c>
      <c r="K2596" t="str">
        <f>IFERROR(VLOOKUP('Ventas Pases'!$J2596,'Comisiones HEROIC'!$E$1:$F$6,2,0),"")</f>
        <v/>
      </c>
      <c r="L2596" s="5">
        <f>IF('Ventas Pases'!$D2596="Red HEROIC",IFERROR(VLOOKUP('Ventas Pases'!$G2596,'Comisiones HEROIC'!$A$1:$B$11,2,0),15),IF('Ventas Pases'!$D2596="Red HEROIC",15,0))</f>
        <v>0</v>
      </c>
      <c r="M2596">
        <f>IF(pases[[#This Row],[Días Visita]]&lt;7,0,IF(pases[[#This Row],[Días Visita]]&lt;9,1,IF(pases[[#This Row],[Días Visita]]="Ilimitados",0,2)))</f>
        <v>2</v>
      </c>
      <c r="N2596" s="5">
        <f>IF(AND('Ventas Pases'!$A2596="Fuera de Temporada",'Ventas Pases'!$B2596=2019,pases[[#This Row],[Modo de Compra]]="Paquete"),30,0)</f>
        <v>0</v>
      </c>
      <c r="O2596" s="5">
        <f>-SUMIF(lift[Número de pase],pases[[#This Row],[Numero de Pase]],lift[Costo])</f>
        <v>0</v>
      </c>
    </row>
    <row r="2597" spans="1:15" x14ac:dyDescent="0.25">
      <c r="A2597" t="s">
        <v>7</v>
      </c>
      <c r="B2597">
        <v>2018</v>
      </c>
      <c r="C2597">
        <v>43103</v>
      </c>
      <c r="D2597" t="s">
        <v>14</v>
      </c>
      <c r="E2597">
        <v>43097</v>
      </c>
      <c r="F2597">
        <v>2</v>
      </c>
      <c r="G2597" t="s">
        <v>19</v>
      </c>
      <c r="H2597" t="s">
        <v>2615</v>
      </c>
      <c r="I2597" s="5">
        <v>280</v>
      </c>
      <c r="J2597" s="5">
        <f>IFERROR('Ventas Pases'!$I2597/'Ventas Pases'!$F2597,"PASE")</f>
        <v>140</v>
      </c>
      <c r="K2597" t="str">
        <f>IFERROR(VLOOKUP('Ventas Pases'!$J2597,'Comisiones HEROIC'!$E$1:$F$6,2,0),"")</f>
        <v/>
      </c>
      <c r="L2597" s="5">
        <f>IF('Ventas Pases'!$D2597="Red HEROIC",IFERROR(VLOOKUP('Ventas Pases'!$G2597,'Comisiones HEROIC'!$A$1:$B$11,2,0),15),IF('Ventas Pases'!$D2597="Red HEROIC",15,0))</f>
        <v>15</v>
      </c>
      <c r="M2597">
        <f>IF(pases[[#This Row],[Días Visita]]&lt;7,0,IF(pases[[#This Row],[Días Visita]]&lt;9,1,IF(pases[[#This Row],[Días Visita]]="Ilimitados",0,2)))</f>
        <v>0</v>
      </c>
      <c r="N2597" s="5">
        <f>IF(AND('Ventas Pases'!$A2597="Fuera de Temporada",'Ventas Pases'!$B2597=2019,pases[[#This Row],[Modo de Compra]]="Paquete"),30,0)</f>
        <v>0</v>
      </c>
      <c r="O2597" s="5">
        <f>-SUMIF(lift[Número de pase],pases[[#This Row],[Numero de Pase]],lift[Costo])</f>
        <v>0</v>
      </c>
    </row>
    <row r="2598" spans="1:15" x14ac:dyDescent="0.25">
      <c r="A2598" t="s">
        <v>7</v>
      </c>
      <c r="B2598">
        <v>2018</v>
      </c>
      <c r="C2598">
        <v>43131</v>
      </c>
      <c r="D2598" t="s">
        <v>8</v>
      </c>
      <c r="E2598">
        <v>43165</v>
      </c>
      <c r="F2598">
        <v>4</v>
      </c>
      <c r="G2598" t="s">
        <v>9</v>
      </c>
      <c r="H2598" t="s">
        <v>2616</v>
      </c>
      <c r="I2598" s="5">
        <v>480</v>
      </c>
      <c r="J2598" s="5">
        <f>IFERROR('Ventas Pases'!$I2598/'Ventas Pases'!$F2598,"PASE")</f>
        <v>120</v>
      </c>
      <c r="K2598" t="str">
        <f>IFERROR(VLOOKUP('Ventas Pases'!$J2598,'Comisiones HEROIC'!$E$1:$F$6,2,0),"")</f>
        <v/>
      </c>
      <c r="L2598" s="5">
        <f>IF('Ventas Pases'!$D2598="Red HEROIC",IFERROR(VLOOKUP('Ventas Pases'!$G2598,'Comisiones HEROIC'!$A$1:$B$11,2,0),15),IF('Ventas Pases'!$D2598="Red HEROIC",15,0))</f>
        <v>0</v>
      </c>
      <c r="M2598">
        <f>IF(pases[[#This Row],[Días Visita]]&lt;7,0,IF(pases[[#This Row],[Días Visita]]&lt;9,1,IF(pases[[#This Row],[Días Visita]]="Ilimitados",0,2)))</f>
        <v>0</v>
      </c>
      <c r="N2598" s="5">
        <f>IF(AND('Ventas Pases'!$A2598="Fuera de Temporada",'Ventas Pases'!$B2598=2019,pases[[#This Row],[Modo de Compra]]="Paquete"),30,0)</f>
        <v>0</v>
      </c>
      <c r="O2598" s="5">
        <f>-SUMIF(lift[Número de pase],pases[[#This Row],[Numero de Pase]],lift[Costo])</f>
        <v>0</v>
      </c>
    </row>
    <row r="2599" spans="1:15" x14ac:dyDescent="0.25">
      <c r="A2599" t="s">
        <v>13</v>
      </c>
      <c r="B2599">
        <v>2018</v>
      </c>
      <c r="C2599">
        <v>43304</v>
      </c>
      <c r="D2599" t="s">
        <v>8</v>
      </c>
      <c r="E2599">
        <v>42924</v>
      </c>
      <c r="F2599">
        <v>9</v>
      </c>
      <c r="G2599" t="s">
        <v>9</v>
      </c>
      <c r="H2599" t="s">
        <v>2617</v>
      </c>
      <c r="I2599" s="5">
        <v>1080</v>
      </c>
      <c r="J2599" s="5">
        <f>IFERROR('Ventas Pases'!$I2599/'Ventas Pases'!$F2599,"PASE")</f>
        <v>120</v>
      </c>
      <c r="K2599" t="str">
        <f>IFERROR(VLOOKUP('Ventas Pases'!$J2599,'Comisiones HEROIC'!$E$1:$F$6,2,0),"")</f>
        <v/>
      </c>
      <c r="L2599" s="5">
        <f>IF('Ventas Pases'!$D2599="Red HEROIC",IFERROR(VLOOKUP('Ventas Pases'!$G2599,'Comisiones HEROIC'!$A$1:$B$11,2,0),15),IF('Ventas Pases'!$D2599="Red HEROIC",15,0))</f>
        <v>0</v>
      </c>
      <c r="M2599">
        <f>IF(pases[[#This Row],[Días Visita]]&lt;7,0,IF(pases[[#This Row],[Días Visita]]&lt;9,1,IF(pases[[#This Row],[Días Visita]]="Ilimitados",0,2)))</f>
        <v>2</v>
      </c>
      <c r="N2599" s="5">
        <f>IF(AND('Ventas Pases'!$A2599="Fuera de Temporada",'Ventas Pases'!$B2599=2019,pases[[#This Row],[Modo de Compra]]="Paquete"),30,0)</f>
        <v>0</v>
      </c>
      <c r="O2599" s="5">
        <f>-SUMIF(lift[Número de pase],pases[[#This Row],[Numero de Pase]],lift[Costo])</f>
        <v>0</v>
      </c>
    </row>
    <row r="2600" spans="1:15" x14ac:dyDescent="0.25">
      <c r="A2600" t="s">
        <v>13</v>
      </c>
      <c r="B2600">
        <v>2018</v>
      </c>
      <c r="C2600">
        <v>43329</v>
      </c>
      <c r="D2600" t="s">
        <v>8</v>
      </c>
      <c r="E2600">
        <v>42939</v>
      </c>
      <c r="F2600">
        <v>4</v>
      </c>
      <c r="G2600" t="s">
        <v>9</v>
      </c>
      <c r="H2600" t="s">
        <v>2618</v>
      </c>
      <c r="I2600" s="5">
        <v>480</v>
      </c>
      <c r="J2600" s="5">
        <f>IFERROR('Ventas Pases'!$I2600/'Ventas Pases'!$F2600,"PASE")</f>
        <v>120</v>
      </c>
      <c r="K2600" t="str">
        <f>IFERROR(VLOOKUP('Ventas Pases'!$J2600,'Comisiones HEROIC'!$E$1:$F$6,2,0),"")</f>
        <v/>
      </c>
      <c r="L2600" s="5">
        <f>IF('Ventas Pases'!$D2600="Red HEROIC",IFERROR(VLOOKUP('Ventas Pases'!$G2600,'Comisiones HEROIC'!$A$1:$B$11,2,0),15),IF('Ventas Pases'!$D2600="Red HEROIC",15,0))</f>
        <v>0</v>
      </c>
      <c r="M2600">
        <f>IF(pases[[#This Row],[Días Visita]]&lt;7,0,IF(pases[[#This Row],[Días Visita]]&lt;9,1,IF(pases[[#This Row],[Días Visita]]="Ilimitados",0,2)))</f>
        <v>0</v>
      </c>
      <c r="N2600" s="5">
        <f>IF(AND('Ventas Pases'!$A2600="Fuera de Temporada",'Ventas Pases'!$B2600=2019,pases[[#This Row],[Modo de Compra]]="Paquete"),30,0)</f>
        <v>0</v>
      </c>
      <c r="O2600" s="5">
        <f>-SUMIF(lift[Número de pase],pases[[#This Row],[Numero de Pase]],lift[Costo])</f>
        <v>0</v>
      </c>
    </row>
    <row r="2601" spans="1:15" x14ac:dyDescent="0.25">
      <c r="A2601" t="s">
        <v>7</v>
      </c>
      <c r="B2601">
        <v>2018</v>
      </c>
      <c r="C2601">
        <v>43166</v>
      </c>
      <c r="D2601" t="s">
        <v>8</v>
      </c>
      <c r="E2601">
        <v>43054</v>
      </c>
      <c r="F2601" t="s">
        <v>11</v>
      </c>
      <c r="G2601" t="s">
        <v>9</v>
      </c>
      <c r="H2601" t="s">
        <v>2619</v>
      </c>
      <c r="I2601" s="5">
        <v>1950</v>
      </c>
      <c r="J2601" s="5" t="str">
        <f>IFERROR('Ventas Pases'!$I2601/'Ventas Pases'!$F2601,"PASE")</f>
        <v>PASE</v>
      </c>
      <c r="K2601" t="str">
        <f>IFERROR(VLOOKUP('Ventas Pases'!$J2601,'Comisiones HEROIC'!$E$1:$F$6,2,0),"")</f>
        <v/>
      </c>
      <c r="L2601" s="5">
        <f>IF('Ventas Pases'!$D2601="Red HEROIC",IFERROR(VLOOKUP('Ventas Pases'!$G2601,'Comisiones HEROIC'!$A$1:$B$11,2,0),15),IF('Ventas Pases'!$D2601="Red HEROIC",15,0))</f>
        <v>0</v>
      </c>
      <c r="M2601">
        <f>IF(pases[[#This Row],[Días Visita]]&lt;7,0,IF(pases[[#This Row],[Días Visita]]&lt;9,1,IF(pases[[#This Row],[Días Visita]]="Ilimitados",0,2)))</f>
        <v>0</v>
      </c>
      <c r="N2601" s="5">
        <f>IF(AND('Ventas Pases'!$A2601="Fuera de Temporada",'Ventas Pases'!$B2601=2019,pases[[#This Row],[Modo de Compra]]="Paquete"),30,0)</f>
        <v>0</v>
      </c>
      <c r="O2601" s="5">
        <f>-SUMIF(lift[Número de pase],pases[[#This Row],[Numero de Pase]],lift[Costo])</f>
        <v>0</v>
      </c>
    </row>
    <row r="2602" spans="1:15" x14ac:dyDescent="0.25">
      <c r="A2602" t="s">
        <v>7</v>
      </c>
      <c r="B2602">
        <v>2018</v>
      </c>
      <c r="C2602">
        <v>43191</v>
      </c>
      <c r="D2602" t="s">
        <v>14</v>
      </c>
      <c r="E2602">
        <v>43182</v>
      </c>
      <c r="F2602">
        <v>1</v>
      </c>
      <c r="G2602" t="s">
        <v>27</v>
      </c>
      <c r="H2602" t="s">
        <v>2620</v>
      </c>
      <c r="I2602" s="5">
        <v>140</v>
      </c>
      <c r="J2602" s="5">
        <f>IFERROR('Ventas Pases'!$I2602/'Ventas Pases'!$F2602,"PASE")</f>
        <v>140</v>
      </c>
      <c r="K2602" t="str">
        <f>IFERROR(VLOOKUP('Ventas Pases'!$J2602,'Comisiones HEROIC'!$E$1:$F$6,2,0),"")</f>
        <v/>
      </c>
      <c r="L2602" s="5">
        <f>IF('Ventas Pases'!$D2602="Red HEROIC",IFERROR(VLOOKUP('Ventas Pases'!$G2602,'Comisiones HEROIC'!$A$1:$B$11,2,0),15),IF('Ventas Pases'!$D2602="Red HEROIC",15,0))</f>
        <v>15</v>
      </c>
      <c r="M2602">
        <f>IF(pases[[#This Row],[Días Visita]]&lt;7,0,IF(pases[[#This Row],[Días Visita]]&lt;9,1,IF(pases[[#This Row],[Días Visita]]="Ilimitados",0,2)))</f>
        <v>0</v>
      </c>
      <c r="N2602" s="5">
        <f>IF(AND('Ventas Pases'!$A2602="Fuera de Temporada",'Ventas Pases'!$B2602=2019,pases[[#This Row],[Modo de Compra]]="Paquete"),30,0)</f>
        <v>0</v>
      </c>
      <c r="O2602" s="5">
        <f>-SUMIF(lift[Número de pase],pases[[#This Row],[Numero de Pase]],lift[Costo])</f>
        <v>0</v>
      </c>
    </row>
    <row r="2603" spans="1:15" x14ac:dyDescent="0.25">
      <c r="A2603" t="s">
        <v>13</v>
      </c>
      <c r="B2603">
        <v>2018</v>
      </c>
      <c r="C2603">
        <v>43352</v>
      </c>
      <c r="D2603" t="s">
        <v>14</v>
      </c>
      <c r="E2603">
        <v>42931</v>
      </c>
      <c r="F2603">
        <v>9</v>
      </c>
      <c r="G2603" t="s">
        <v>15</v>
      </c>
      <c r="H2603" t="s">
        <v>2621</v>
      </c>
      <c r="I2603" s="5">
        <v>1260</v>
      </c>
      <c r="J2603" s="5">
        <f>IFERROR('Ventas Pases'!$I2603/'Ventas Pases'!$F2603,"PASE")</f>
        <v>140</v>
      </c>
      <c r="K2603" t="str">
        <f>IFERROR(VLOOKUP('Ventas Pases'!$J2603,'Comisiones HEROIC'!$E$1:$F$6,2,0),"")</f>
        <v/>
      </c>
      <c r="L2603" s="5">
        <f>IF('Ventas Pases'!$D2603="Red HEROIC",IFERROR(VLOOKUP('Ventas Pases'!$G2603,'Comisiones HEROIC'!$A$1:$B$11,2,0),15),IF('Ventas Pases'!$D2603="Red HEROIC",15,0))</f>
        <v>12</v>
      </c>
      <c r="M2603">
        <f>IF(pases[[#This Row],[Días Visita]]&lt;7,0,IF(pases[[#This Row],[Días Visita]]&lt;9,1,IF(pases[[#This Row],[Días Visita]]="Ilimitados",0,2)))</f>
        <v>2</v>
      </c>
      <c r="N2603" s="5">
        <f>IF(AND('Ventas Pases'!$A2603="Fuera de Temporada",'Ventas Pases'!$B2603=2019,pases[[#This Row],[Modo de Compra]]="Paquete"),30,0)</f>
        <v>0</v>
      </c>
      <c r="O2603" s="5">
        <f>-SUMIF(lift[Número de pase],pases[[#This Row],[Numero de Pase]],lift[Costo])</f>
        <v>0</v>
      </c>
    </row>
    <row r="2604" spans="1:15" x14ac:dyDescent="0.25">
      <c r="A2604" t="s">
        <v>7</v>
      </c>
      <c r="B2604">
        <v>2018</v>
      </c>
      <c r="C2604">
        <v>43133</v>
      </c>
      <c r="D2604" t="s">
        <v>8</v>
      </c>
      <c r="E2604">
        <v>43157</v>
      </c>
      <c r="F2604">
        <v>4</v>
      </c>
      <c r="G2604" t="s">
        <v>9</v>
      </c>
      <c r="H2604" t="s">
        <v>2622</v>
      </c>
      <c r="I2604" s="5">
        <v>480</v>
      </c>
      <c r="J2604" s="5">
        <f>IFERROR('Ventas Pases'!$I2604/'Ventas Pases'!$F2604,"PASE")</f>
        <v>120</v>
      </c>
      <c r="K2604" t="str">
        <f>IFERROR(VLOOKUP('Ventas Pases'!$J2604,'Comisiones HEROIC'!$E$1:$F$6,2,0),"")</f>
        <v/>
      </c>
      <c r="L2604" s="5">
        <f>IF('Ventas Pases'!$D2604="Red HEROIC",IFERROR(VLOOKUP('Ventas Pases'!$G2604,'Comisiones HEROIC'!$A$1:$B$11,2,0),15),IF('Ventas Pases'!$D2604="Red HEROIC",15,0))</f>
        <v>0</v>
      </c>
      <c r="M2604">
        <f>IF(pases[[#This Row],[Días Visita]]&lt;7,0,IF(pases[[#This Row],[Días Visita]]&lt;9,1,IF(pases[[#This Row],[Días Visita]]="Ilimitados",0,2)))</f>
        <v>0</v>
      </c>
      <c r="N2604" s="5">
        <f>IF(AND('Ventas Pases'!$A2604="Fuera de Temporada",'Ventas Pases'!$B2604=2019,pases[[#This Row],[Modo de Compra]]="Paquete"),30,0)</f>
        <v>0</v>
      </c>
      <c r="O2604" s="5">
        <f>-SUMIF(lift[Número de pase],pases[[#This Row],[Numero de Pase]],lift[Costo])</f>
        <v>0</v>
      </c>
    </row>
    <row r="2605" spans="1:15" x14ac:dyDescent="0.25">
      <c r="A2605" t="s">
        <v>7</v>
      </c>
      <c r="B2605">
        <v>2019</v>
      </c>
      <c r="C2605">
        <v>43473</v>
      </c>
      <c r="D2605" t="s">
        <v>14</v>
      </c>
      <c r="E2605">
        <v>43507</v>
      </c>
      <c r="F2605">
        <v>7</v>
      </c>
      <c r="G2605" t="s">
        <v>33</v>
      </c>
      <c r="H2605" t="s">
        <v>2623</v>
      </c>
      <c r="I2605" s="5">
        <v>980</v>
      </c>
      <c r="J2605" s="5">
        <f>IFERROR('Ventas Pases'!$I2605/'Ventas Pases'!$F2605,"PASE")</f>
        <v>140</v>
      </c>
      <c r="K2605" t="str">
        <f>IFERROR(VLOOKUP('Ventas Pases'!$J2605,'Comisiones HEROIC'!$E$1:$F$6,2,0),"")</f>
        <v/>
      </c>
      <c r="L2605" s="5">
        <f>IF('Ventas Pases'!$D2605="Red HEROIC",IFERROR(VLOOKUP('Ventas Pases'!$G2605,'Comisiones HEROIC'!$A$1:$B$11,2,0),15),IF('Ventas Pases'!$D2605="Red HEROIC",15,0))</f>
        <v>15</v>
      </c>
      <c r="M2605">
        <f>IF(pases[[#This Row],[Días Visita]]&lt;7,0,IF(pases[[#This Row],[Días Visita]]&lt;9,1,IF(pases[[#This Row],[Días Visita]]="Ilimitados",0,2)))</f>
        <v>1</v>
      </c>
      <c r="N2605" s="5">
        <f>IF(AND('Ventas Pases'!$A2605="Fuera de Temporada",'Ventas Pases'!$B2605=2019,pases[[#This Row],[Modo de Compra]]="Paquete"),30,0)</f>
        <v>0</v>
      </c>
      <c r="O2605" s="5">
        <f>-SUMIF(lift[Número de pase],pases[[#This Row],[Numero de Pase]],lift[Costo])</f>
        <v>0</v>
      </c>
    </row>
    <row r="2606" spans="1:15" x14ac:dyDescent="0.25">
      <c r="A2606" t="s">
        <v>7</v>
      </c>
      <c r="B2606">
        <v>2019</v>
      </c>
      <c r="C2606">
        <v>43505</v>
      </c>
      <c r="D2606" t="s">
        <v>17</v>
      </c>
      <c r="E2606">
        <v>43525</v>
      </c>
      <c r="F2606">
        <v>8</v>
      </c>
      <c r="G2606" t="s">
        <v>9</v>
      </c>
      <c r="H2606" t="s">
        <v>2624</v>
      </c>
      <c r="I2606" s="5">
        <v>880</v>
      </c>
      <c r="J2606" s="5">
        <f>IFERROR('Ventas Pases'!$I2606/'Ventas Pases'!$F2606,"PASE")</f>
        <v>110</v>
      </c>
      <c r="K2606" t="str">
        <f>IFERROR(VLOOKUP('Ventas Pases'!$J2606,'Comisiones HEROIC'!$E$1:$F$6,2,0),"")</f>
        <v>Elton Hotel</v>
      </c>
      <c r="L2606" s="5">
        <f>IF('Ventas Pases'!$D2606="Red HEROIC",IFERROR(VLOOKUP('Ventas Pases'!$G2606,'Comisiones HEROIC'!$A$1:$B$11,2,0),15),IF('Ventas Pases'!$D2606="Red HEROIC",15,0))</f>
        <v>0</v>
      </c>
      <c r="M2606">
        <f>IF(pases[[#This Row],[Días Visita]]&lt;7,0,IF(pases[[#This Row],[Días Visita]]&lt;9,1,IF(pases[[#This Row],[Días Visita]]="Ilimitados",0,2)))</f>
        <v>1</v>
      </c>
      <c r="N2606" s="5">
        <f>IF(AND('Ventas Pases'!$A2606="Fuera de Temporada",'Ventas Pases'!$B2606=2019,pases[[#This Row],[Modo de Compra]]="Paquete"),30,0)</f>
        <v>0</v>
      </c>
      <c r="O2606" s="5">
        <f>-SUMIF(lift[Número de pase],pases[[#This Row],[Numero de Pase]],lift[Costo])</f>
        <v>0</v>
      </c>
    </row>
    <row r="2607" spans="1:15" x14ac:dyDescent="0.25">
      <c r="A2607" t="s">
        <v>7</v>
      </c>
      <c r="B2607">
        <v>2019</v>
      </c>
      <c r="C2607">
        <v>43426</v>
      </c>
      <c r="D2607" t="s">
        <v>8</v>
      </c>
      <c r="E2607">
        <v>43419</v>
      </c>
      <c r="F2607" t="s">
        <v>11</v>
      </c>
      <c r="G2607" t="s">
        <v>9</v>
      </c>
      <c r="H2607" t="s">
        <v>2625</v>
      </c>
      <c r="I2607" s="5">
        <v>1950</v>
      </c>
      <c r="J2607" s="5" t="str">
        <f>IFERROR('Ventas Pases'!$I2607/'Ventas Pases'!$F2607,"PASE")</f>
        <v>PASE</v>
      </c>
      <c r="K2607" t="str">
        <f>IFERROR(VLOOKUP('Ventas Pases'!$J2607,'Comisiones HEROIC'!$E$1:$F$6,2,0),"")</f>
        <v/>
      </c>
      <c r="L2607" s="5">
        <f>IF('Ventas Pases'!$D2607="Red HEROIC",IFERROR(VLOOKUP('Ventas Pases'!$G2607,'Comisiones HEROIC'!$A$1:$B$11,2,0),15),IF('Ventas Pases'!$D2607="Red HEROIC",15,0))</f>
        <v>0</v>
      </c>
      <c r="M2607">
        <f>IF(pases[[#This Row],[Días Visita]]&lt;7,0,IF(pases[[#This Row],[Días Visita]]&lt;9,1,IF(pases[[#This Row],[Días Visita]]="Ilimitados",0,2)))</f>
        <v>0</v>
      </c>
      <c r="N2607" s="5">
        <f>IF(AND('Ventas Pases'!$A2607="Fuera de Temporada",'Ventas Pases'!$B2607=2019,pases[[#This Row],[Modo de Compra]]="Paquete"),30,0)</f>
        <v>0</v>
      </c>
      <c r="O2607" s="5">
        <f>-SUMIF(lift[Número de pase],pases[[#This Row],[Numero de Pase]],lift[Costo])</f>
        <v>-460</v>
      </c>
    </row>
    <row r="2608" spans="1:15" x14ac:dyDescent="0.25">
      <c r="A2608" t="s">
        <v>7</v>
      </c>
      <c r="B2608">
        <v>2018</v>
      </c>
      <c r="C2608">
        <v>43187</v>
      </c>
      <c r="D2608" t="s">
        <v>8</v>
      </c>
      <c r="E2608">
        <v>43054</v>
      </c>
      <c r="F2608" t="s">
        <v>11</v>
      </c>
      <c r="G2608" t="s">
        <v>9</v>
      </c>
      <c r="H2608" t="s">
        <v>2626</v>
      </c>
      <c r="I2608" s="5">
        <v>1950</v>
      </c>
      <c r="J2608" s="5" t="str">
        <f>IFERROR('Ventas Pases'!$I2608/'Ventas Pases'!$F2608,"PASE")</f>
        <v>PASE</v>
      </c>
      <c r="K2608" t="str">
        <f>IFERROR(VLOOKUP('Ventas Pases'!$J2608,'Comisiones HEROIC'!$E$1:$F$6,2,0),"")</f>
        <v/>
      </c>
      <c r="L2608" s="5">
        <f>IF('Ventas Pases'!$D2608="Red HEROIC",IFERROR(VLOOKUP('Ventas Pases'!$G2608,'Comisiones HEROIC'!$A$1:$B$11,2,0),15),IF('Ventas Pases'!$D2608="Red HEROIC",15,0))</f>
        <v>0</v>
      </c>
      <c r="M2608">
        <f>IF(pases[[#This Row],[Días Visita]]&lt;7,0,IF(pases[[#This Row],[Días Visita]]&lt;9,1,IF(pases[[#This Row],[Días Visita]]="Ilimitados",0,2)))</f>
        <v>0</v>
      </c>
      <c r="N2608" s="5">
        <f>IF(AND('Ventas Pases'!$A2608="Fuera de Temporada",'Ventas Pases'!$B2608=2019,pases[[#This Row],[Modo de Compra]]="Paquete"),30,0)</f>
        <v>0</v>
      </c>
      <c r="O2608" s="5">
        <f>-SUMIF(lift[Número de pase],pases[[#This Row],[Numero de Pase]],lift[Costo])</f>
        <v>-460</v>
      </c>
    </row>
    <row r="2609" spans="1:15" x14ac:dyDescent="0.25">
      <c r="A2609" t="s">
        <v>7</v>
      </c>
      <c r="B2609">
        <v>2019</v>
      </c>
      <c r="C2609">
        <v>43458</v>
      </c>
      <c r="D2609" t="s">
        <v>8</v>
      </c>
      <c r="E2609">
        <v>43469</v>
      </c>
      <c r="F2609">
        <v>6</v>
      </c>
      <c r="G2609" t="s">
        <v>9</v>
      </c>
      <c r="H2609" t="s">
        <v>2627</v>
      </c>
      <c r="I2609" s="5">
        <v>720</v>
      </c>
      <c r="J2609" s="5">
        <f>IFERROR('Ventas Pases'!$I2609/'Ventas Pases'!$F2609,"PASE")</f>
        <v>120</v>
      </c>
      <c r="K2609" t="str">
        <f>IFERROR(VLOOKUP('Ventas Pases'!$J2609,'Comisiones HEROIC'!$E$1:$F$6,2,0),"")</f>
        <v/>
      </c>
      <c r="L2609" s="5">
        <f>IF('Ventas Pases'!$D2609="Red HEROIC",IFERROR(VLOOKUP('Ventas Pases'!$G2609,'Comisiones HEROIC'!$A$1:$B$11,2,0),15),IF('Ventas Pases'!$D2609="Red HEROIC",15,0))</f>
        <v>0</v>
      </c>
      <c r="M2609">
        <f>IF(pases[[#This Row],[Días Visita]]&lt;7,0,IF(pases[[#This Row],[Días Visita]]&lt;9,1,IF(pases[[#This Row],[Días Visita]]="Ilimitados",0,2)))</f>
        <v>0</v>
      </c>
      <c r="N2609" s="5">
        <f>IF(AND('Ventas Pases'!$A2609="Fuera de Temporada",'Ventas Pases'!$B2609=2019,pases[[#This Row],[Modo de Compra]]="Paquete"),30,0)</f>
        <v>0</v>
      </c>
      <c r="O2609" s="5">
        <f>-SUMIF(lift[Número de pase],pases[[#This Row],[Numero de Pase]],lift[Costo])</f>
        <v>0</v>
      </c>
    </row>
    <row r="2610" spans="1:15" x14ac:dyDescent="0.25">
      <c r="A2610" t="s">
        <v>7</v>
      </c>
      <c r="B2610">
        <v>2018</v>
      </c>
      <c r="C2610">
        <v>43174</v>
      </c>
      <c r="D2610" t="s">
        <v>8</v>
      </c>
      <c r="E2610">
        <v>43166</v>
      </c>
      <c r="F2610">
        <v>2</v>
      </c>
      <c r="G2610" t="s">
        <v>9</v>
      </c>
      <c r="H2610" t="s">
        <v>2628</v>
      </c>
      <c r="I2610" s="5">
        <v>240</v>
      </c>
      <c r="J2610" s="5">
        <f>IFERROR('Ventas Pases'!$I2610/'Ventas Pases'!$F2610,"PASE")</f>
        <v>120</v>
      </c>
      <c r="K2610" t="str">
        <f>IFERROR(VLOOKUP('Ventas Pases'!$J2610,'Comisiones HEROIC'!$E$1:$F$6,2,0),"")</f>
        <v/>
      </c>
      <c r="L2610" s="5">
        <f>IF('Ventas Pases'!$D2610="Red HEROIC",IFERROR(VLOOKUP('Ventas Pases'!$G2610,'Comisiones HEROIC'!$A$1:$B$11,2,0),15),IF('Ventas Pases'!$D2610="Red HEROIC",15,0))</f>
        <v>0</v>
      </c>
      <c r="M2610">
        <f>IF(pases[[#This Row],[Días Visita]]&lt;7,0,IF(pases[[#This Row],[Días Visita]]&lt;9,1,IF(pases[[#This Row],[Días Visita]]="Ilimitados",0,2)))</f>
        <v>0</v>
      </c>
      <c r="N2610" s="5">
        <f>IF(AND('Ventas Pases'!$A2610="Fuera de Temporada",'Ventas Pases'!$B2610=2019,pases[[#This Row],[Modo de Compra]]="Paquete"),30,0)</f>
        <v>0</v>
      </c>
      <c r="O2610" s="5">
        <f>-SUMIF(lift[Número de pase],pases[[#This Row],[Numero de Pase]],lift[Costo])</f>
        <v>0</v>
      </c>
    </row>
    <row r="2611" spans="1:15" x14ac:dyDescent="0.25">
      <c r="A2611" t="s">
        <v>13</v>
      </c>
      <c r="B2611">
        <v>2019</v>
      </c>
      <c r="C2611">
        <v>43330</v>
      </c>
      <c r="D2611" t="s">
        <v>14</v>
      </c>
      <c r="E2611">
        <v>43256</v>
      </c>
      <c r="F2611">
        <v>8</v>
      </c>
      <c r="G2611" t="s">
        <v>19</v>
      </c>
      <c r="H2611" t="s">
        <v>2629</v>
      </c>
      <c r="I2611" s="5">
        <v>1120</v>
      </c>
      <c r="J2611" s="5">
        <f>IFERROR('Ventas Pases'!$I2611/'Ventas Pases'!$F2611,"PASE")</f>
        <v>140</v>
      </c>
      <c r="K2611" t="str">
        <f>IFERROR(VLOOKUP('Ventas Pases'!$J2611,'Comisiones HEROIC'!$E$1:$F$6,2,0),"")</f>
        <v/>
      </c>
      <c r="L2611" s="5">
        <f>IF('Ventas Pases'!$D2611="Red HEROIC",IFERROR(VLOOKUP('Ventas Pases'!$G2611,'Comisiones HEROIC'!$A$1:$B$11,2,0),15),IF('Ventas Pases'!$D2611="Red HEROIC",15,0))</f>
        <v>15</v>
      </c>
      <c r="M2611">
        <f>IF(pases[[#This Row],[Días Visita]]&lt;7,0,IF(pases[[#This Row],[Días Visita]]&lt;9,1,IF(pases[[#This Row],[Días Visita]]="Ilimitados",0,2)))</f>
        <v>1</v>
      </c>
      <c r="N2611" s="5">
        <f>IF(AND('Ventas Pases'!$A2611="Fuera de Temporada",'Ventas Pases'!$B2611=2019,pases[[#This Row],[Modo de Compra]]="Paquete"),30,0)</f>
        <v>0</v>
      </c>
      <c r="O2611" s="5">
        <f>-SUMIF(lift[Número de pase],pases[[#This Row],[Numero de Pase]],lift[Costo])</f>
        <v>0</v>
      </c>
    </row>
    <row r="2612" spans="1:15" x14ac:dyDescent="0.25">
      <c r="A2612" t="s">
        <v>7</v>
      </c>
      <c r="B2612">
        <v>2018</v>
      </c>
      <c r="C2612">
        <v>43163</v>
      </c>
      <c r="D2612" t="s">
        <v>17</v>
      </c>
      <c r="E2612">
        <v>43172</v>
      </c>
      <c r="F2612">
        <v>7</v>
      </c>
      <c r="G2612" t="s">
        <v>9</v>
      </c>
      <c r="H2612" t="s">
        <v>2630</v>
      </c>
      <c r="I2612" s="5">
        <v>770</v>
      </c>
      <c r="J2612" s="5">
        <f>IFERROR('Ventas Pases'!$I2612/'Ventas Pases'!$F2612,"PASE")</f>
        <v>110</v>
      </c>
      <c r="K2612" t="str">
        <f>IFERROR(VLOOKUP('Ventas Pases'!$J2612,'Comisiones HEROIC'!$E$1:$F$6,2,0),"")</f>
        <v>Elton Hotel</v>
      </c>
      <c r="L2612" s="5">
        <f>IF('Ventas Pases'!$D2612="Red HEROIC",IFERROR(VLOOKUP('Ventas Pases'!$G2612,'Comisiones HEROIC'!$A$1:$B$11,2,0),15),IF('Ventas Pases'!$D2612="Red HEROIC",15,0))</f>
        <v>0</v>
      </c>
      <c r="M2612">
        <f>IF(pases[[#This Row],[Días Visita]]&lt;7,0,IF(pases[[#This Row],[Días Visita]]&lt;9,1,IF(pases[[#This Row],[Días Visita]]="Ilimitados",0,2)))</f>
        <v>1</v>
      </c>
      <c r="N2612" s="5">
        <f>IF(AND('Ventas Pases'!$A2612="Fuera de Temporada",'Ventas Pases'!$B2612=2019,pases[[#This Row],[Modo de Compra]]="Paquete"),30,0)</f>
        <v>0</v>
      </c>
      <c r="O2612" s="5">
        <f>-SUMIF(lift[Número de pase],pases[[#This Row],[Numero de Pase]],lift[Costo])</f>
        <v>0</v>
      </c>
    </row>
    <row r="2613" spans="1:15" x14ac:dyDescent="0.25">
      <c r="A2613" t="s">
        <v>7</v>
      </c>
      <c r="B2613">
        <v>2019</v>
      </c>
      <c r="C2613">
        <v>43453</v>
      </c>
      <c r="D2613" t="s">
        <v>8</v>
      </c>
      <c r="E2613">
        <v>43525</v>
      </c>
      <c r="F2613">
        <v>6</v>
      </c>
      <c r="G2613" t="s">
        <v>9</v>
      </c>
      <c r="H2613" t="s">
        <v>2631</v>
      </c>
      <c r="I2613" s="5">
        <v>720</v>
      </c>
      <c r="J2613" s="5">
        <f>IFERROR('Ventas Pases'!$I2613/'Ventas Pases'!$F2613,"PASE")</f>
        <v>120</v>
      </c>
      <c r="K2613" t="str">
        <f>IFERROR(VLOOKUP('Ventas Pases'!$J2613,'Comisiones HEROIC'!$E$1:$F$6,2,0),"")</f>
        <v/>
      </c>
      <c r="L2613" s="5">
        <f>IF('Ventas Pases'!$D2613="Red HEROIC",IFERROR(VLOOKUP('Ventas Pases'!$G2613,'Comisiones HEROIC'!$A$1:$B$11,2,0),15),IF('Ventas Pases'!$D2613="Red HEROIC",15,0))</f>
        <v>0</v>
      </c>
      <c r="M2613">
        <f>IF(pases[[#This Row],[Días Visita]]&lt;7,0,IF(pases[[#This Row],[Días Visita]]&lt;9,1,IF(pases[[#This Row],[Días Visita]]="Ilimitados",0,2)))</f>
        <v>0</v>
      </c>
      <c r="N2613" s="5">
        <f>IF(AND('Ventas Pases'!$A2613="Fuera de Temporada",'Ventas Pases'!$B2613=2019,pases[[#This Row],[Modo de Compra]]="Paquete"),30,0)</f>
        <v>0</v>
      </c>
      <c r="O2613" s="5">
        <f>-SUMIF(lift[Número de pase],pases[[#This Row],[Numero de Pase]],lift[Costo])</f>
        <v>0</v>
      </c>
    </row>
    <row r="2614" spans="1:15" x14ac:dyDescent="0.25">
      <c r="A2614" t="s">
        <v>13</v>
      </c>
      <c r="B2614">
        <v>2019</v>
      </c>
      <c r="C2614">
        <v>43291</v>
      </c>
      <c r="D2614" t="s">
        <v>8</v>
      </c>
      <c r="E2614">
        <v>43271</v>
      </c>
      <c r="F2614">
        <v>3</v>
      </c>
      <c r="G2614" t="s">
        <v>9</v>
      </c>
      <c r="H2614" t="s">
        <v>2632</v>
      </c>
      <c r="I2614" s="5">
        <v>360</v>
      </c>
      <c r="J2614" s="5">
        <f>IFERROR('Ventas Pases'!$I2614/'Ventas Pases'!$F2614,"PASE")</f>
        <v>120</v>
      </c>
      <c r="K2614" t="str">
        <f>IFERROR(VLOOKUP('Ventas Pases'!$J2614,'Comisiones HEROIC'!$E$1:$F$6,2,0),"")</f>
        <v/>
      </c>
      <c r="L2614" s="5">
        <f>IF('Ventas Pases'!$D2614="Red HEROIC",IFERROR(VLOOKUP('Ventas Pases'!$G2614,'Comisiones HEROIC'!$A$1:$B$11,2,0),15),IF('Ventas Pases'!$D2614="Red HEROIC",15,0))</f>
        <v>0</v>
      </c>
      <c r="M2614">
        <f>IF(pases[[#This Row],[Días Visita]]&lt;7,0,IF(pases[[#This Row],[Días Visita]]&lt;9,1,IF(pases[[#This Row],[Días Visita]]="Ilimitados",0,2)))</f>
        <v>0</v>
      </c>
      <c r="N2614" s="5">
        <f>IF(AND('Ventas Pases'!$A2614="Fuera de Temporada",'Ventas Pases'!$B2614=2019,pases[[#This Row],[Modo de Compra]]="Paquete"),30,0)</f>
        <v>0</v>
      </c>
      <c r="O2614" s="5">
        <f>-SUMIF(lift[Número de pase],pases[[#This Row],[Numero de Pase]],lift[Costo])</f>
        <v>0</v>
      </c>
    </row>
    <row r="2615" spans="1:15" x14ac:dyDescent="0.25">
      <c r="A2615" t="s">
        <v>13</v>
      </c>
      <c r="B2615">
        <v>2019</v>
      </c>
      <c r="C2615">
        <v>43256</v>
      </c>
      <c r="D2615" t="s">
        <v>60</v>
      </c>
      <c r="E2615">
        <v>43419</v>
      </c>
      <c r="F2615" t="s">
        <v>11</v>
      </c>
      <c r="G2615" t="s">
        <v>9</v>
      </c>
      <c r="H2615" t="s">
        <v>2633</v>
      </c>
      <c r="I2615" s="5">
        <v>1950</v>
      </c>
      <c r="J2615" s="5" t="str">
        <f>IFERROR('Ventas Pases'!$I2615/'Ventas Pases'!$F2615,"PASE")</f>
        <v>PASE</v>
      </c>
      <c r="K2615" t="str">
        <f>IFERROR(VLOOKUP('Ventas Pases'!$J2615,'Comisiones HEROIC'!$E$1:$F$6,2,0),"")</f>
        <v/>
      </c>
      <c r="L2615" s="5">
        <f>IF('Ventas Pases'!$D2615="Red HEROIC",IFERROR(VLOOKUP('Ventas Pases'!$G2615,'Comisiones HEROIC'!$A$1:$B$11,2,0),15),IF('Ventas Pases'!$D2615="Red HEROIC",15,0))</f>
        <v>0</v>
      </c>
      <c r="M2615">
        <f>IF(pases[[#This Row],[Días Visita]]&lt;7,0,IF(pases[[#This Row],[Días Visita]]&lt;9,1,IF(pases[[#This Row],[Días Visita]]="Ilimitados",0,2)))</f>
        <v>0</v>
      </c>
      <c r="N2615" s="5">
        <f>IF(AND('Ventas Pases'!$A2615="Fuera de Temporada",'Ventas Pases'!$B2615=2019,pases[[#This Row],[Modo de Compra]]="Paquete"),30,0)</f>
        <v>0</v>
      </c>
      <c r="O2615" s="5">
        <f>-SUMIF(lift[Número de pase],pases[[#This Row],[Numero de Pase]],lift[Costo])</f>
        <v>-276</v>
      </c>
    </row>
    <row r="2616" spans="1:15" x14ac:dyDescent="0.25">
      <c r="A2616" t="s">
        <v>7</v>
      </c>
      <c r="B2616">
        <v>2019</v>
      </c>
      <c r="C2616">
        <v>43550</v>
      </c>
      <c r="D2616" t="s">
        <v>8</v>
      </c>
      <c r="E2616">
        <v>43542</v>
      </c>
      <c r="F2616">
        <v>5</v>
      </c>
      <c r="G2616" t="s">
        <v>9</v>
      </c>
      <c r="H2616" t="s">
        <v>2634</v>
      </c>
      <c r="I2616" s="5">
        <v>600</v>
      </c>
      <c r="J2616" s="5">
        <f>IFERROR('Ventas Pases'!$I2616/'Ventas Pases'!$F2616,"PASE")</f>
        <v>120</v>
      </c>
      <c r="K2616" t="str">
        <f>IFERROR(VLOOKUP('Ventas Pases'!$J2616,'Comisiones HEROIC'!$E$1:$F$6,2,0),"")</f>
        <v/>
      </c>
      <c r="L2616" s="5">
        <f>IF('Ventas Pases'!$D2616="Red HEROIC",IFERROR(VLOOKUP('Ventas Pases'!$G2616,'Comisiones HEROIC'!$A$1:$B$11,2,0),15),IF('Ventas Pases'!$D2616="Red HEROIC",15,0))</f>
        <v>0</v>
      </c>
      <c r="M2616">
        <f>IF(pases[[#This Row],[Días Visita]]&lt;7,0,IF(pases[[#This Row],[Días Visita]]&lt;9,1,IF(pases[[#This Row],[Días Visita]]="Ilimitados",0,2)))</f>
        <v>0</v>
      </c>
      <c r="N2616" s="5">
        <f>IF(AND('Ventas Pases'!$A2616="Fuera de Temporada",'Ventas Pases'!$B2616=2019,pases[[#This Row],[Modo de Compra]]="Paquete"),30,0)</f>
        <v>0</v>
      </c>
      <c r="O2616" s="5">
        <f>-SUMIF(lift[Número de pase],pases[[#This Row],[Numero de Pase]],lift[Costo])</f>
        <v>0</v>
      </c>
    </row>
    <row r="2617" spans="1:15" x14ac:dyDescent="0.25">
      <c r="A2617" t="s">
        <v>7</v>
      </c>
      <c r="B2617">
        <v>2018</v>
      </c>
      <c r="C2617">
        <v>43172</v>
      </c>
      <c r="D2617" t="s">
        <v>8</v>
      </c>
      <c r="E2617">
        <v>43054</v>
      </c>
      <c r="F2617" t="s">
        <v>11</v>
      </c>
      <c r="G2617" t="s">
        <v>9</v>
      </c>
      <c r="H2617" t="s">
        <v>2635</v>
      </c>
      <c r="I2617" s="5">
        <v>1950</v>
      </c>
      <c r="J2617" s="5" t="str">
        <f>IFERROR('Ventas Pases'!$I2617/'Ventas Pases'!$F2617,"PASE")</f>
        <v>PASE</v>
      </c>
      <c r="K2617" t="str">
        <f>IFERROR(VLOOKUP('Ventas Pases'!$J2617,'Comisiones HEROIC'!$E$1:$F$6,2,0),"")</f>
        <v/>
      </c>
      <c r="L2617" s="5">
        <f>IF('Ventas Pases'!$D2617="Red HEROIC",IFERROR(VLOOKUP('Ventas Pases'!$G2617,'Comisiones HEROIC'!$A$1:$B$11,2,0),15),IF('Ventas Pases'!$D2617="Red HEROIC",15,0))</f>
        <v>0</v>
      </c>
      <c r="M2617">
        <f>IF(pases[[#This Row],[Días Visita]]&lt;7,0,IF(pases[[#This Row],[Días Visita]]&lt;9,1,IF(pases[[#This Row],[Días Visita]]="Ilimitados",0,2)))</f>
        <v>0</v>
      </c>
      <c r="N2617" s="5">
        <f>IF(AND('Ventas Pases'!$A2617="Fuera de Temporada",'Ventas Pases'!$B2617=2019,pases[[#This Row],[Modo de Compra]]="Paquete"),30,0)</f>
        <v>0</v>
      </c>
      <c r="O2617" s="5">
        <f>-SUMIF(lift[Número de pase],pases[[#This Row],[Numero de Pase]],lift[Costo])</f>
        <v>-92</v>
      </c>
    </row>
    <row r="2618" spans="1:15" x14ac:dyDescent="0.25">
      <c r="A2618" t="s">
        <v>7</v>
      </c>
      <c r="B2618">
        <v>2019</v>
      </c>
      <c r="C2618">
        <v>43555</v>
      </c>
      <c r="D2618" t="s">
        <v>14</v>
      </c>
      <c r="E2618">
        <v>43547</v>
      </c>
      <c r="F2618">
        <v>5</v>
      </c>
      <c r="G2618" t="s">
        <v>27</v>
      </c>
      <c r="H2618" t="s">
        <v>2636</v>
      </c>
      <c r="I2618" s="5">
        <v>700</v>
      </c>
      <c r="J2618" s="5">
        <f>IFERROR('Ventas Pases'!$I2618/'Ventas Pases'!$F2618,"PASE")</f>
        <v>140</v>
      </c>
      <c r="K2618" t="str">
        <f>IFERROR(VLOOKUP('Ventas Pases'!$J2618,'Comisiones HEROIC'!$E$1:$F$6,2,0),"")</f>
        <v/>
      </c>
      <c r="L2618" s="5">
        <f>IF('Ventas Pases'!$D2618="Red HEROIC",IFERROR(VLOOKUP('Ventas Pases'!$G2618,'Comisiones HEROIC'!$A$1:$B$11,2,0),15),IF('Ventas Pases'!$D2618="Red HEROIC",15,0))</f>
        <v>15</v>
      </c>
      <c r="M2618">
        <f>IF(pases[[#This Row],[Días Visita]]&lt;7,0,IF(pases[[#This Row],[Días Visita]]&lt;9,1,IF(pases[[#This Row],[Días Visita]]="Ilimitados",0,2)))</f>
        <v>0</v>
      </c>
      <c r="N2618" s="5">
        <f>IF(AND('Ventas Pases'!$A2618="Fuera de Temporada",'Ventas Pases'!$B2618=2019,pases[[#This Row],[Modo de Compra]]="Paquete"),30,0)</f>
        <v>0</v>
      </c>
      <c r="O2618" s="5">
        <f>-SUMIF(lift[Número de pase],pases[[#This Row],[Numero de Pase]],lift[Costo])</f>
        <v>0</v>
      </c>
    </row>
    <row r="2619" spans="1:15" x14ac:dyDescent="0.25">
      <c r="A2619" t="s">
        <v>7</v>
      </c>
      <c r="B2619">
        <v>2019</v>
      </c>
      <c r="C2619">
        <v>43438</v>
      </c>
      <c r="D2619" t="s">
        <v>8</v>
      </c>
      <c r="E2619">
        <v>43419</v>
      </c>
      <c r="F2619" t="s">
        <v>11</v>
      </c>
      <c r="G2619" t="s">
        <v>9</v>
      </c>
      <c r="H2619" t="s">
        <v>2637</v>
      </c>
      <c r="I2619" s="5">
        <v>1950</v>
      </c>
      <c r="J2619" s="5" t="str">
        <f>IFERROR('Ventas Pases'!$I2619/'Ventas Pases'!$F2619,"PASE")</f>
        <v>PASE</v>
      </c>
      <c r="K2619" t="str">
        <f>IFERROR(VLOOKUP('Ventas Pases'!$J2619,'Comisiones HEROIC'!$E$1:$F$6,2,0),"")</f>
        <v/>
      </c>
      <c r="L2619" s="5">
        <f>IF('Ventas Pases'!$D2619="Red HEROIC",IFERROR(VLOOKUP('Ventas Pases'!$G2619,'Comisiones HEROIC'!$A$1:$B$11,2,0),15),IF('Ventas Pases'!$D2619="Red HEROIC",15,0))</f>
        <v>0</v>
      </c>
      <c r="M2619">
        <f>IF(pases[[#This Row],[Días Visita]]&lt;7,0,IF(pases[[#This Row],[Días Visita]]&lt;9,1,IF(pases[[#This Row],[Días Visita]]="Ilimitados",0,2)))</f>
        <v>0</v>
      </c>
      <c r="N2619" s="5">
        <f>IF(AND('Ventas Pases'!$A2619="Fuera de Temporada",'Ventas Pases'!$B2619=2019,pases[[#This Row],[Modo de Compra]]="Paquete"),30,0)</f>
        <v>0</v>
      </c>
      <c r="O2619" s="5">
        <f>-SUMIF(lift[Número de pase],pases[[#This Row],[Numero de Pase]],lift[Costo])</f>
        <v>-552</v>
      </c>
    </row>
    <row r="2620" spans="1:15" x14ac:dyDescent="0.25">
      <c r="A2620" t="s">
        <v>7</v>
      </c>
      <c r="B2620">
        <v>2019</v>
      </c>
      <c r="C2620">
        <v>43490</v>
      </c>
      <c r="D2620" t="s">
        <v>8</v>
      </c>
      <c r="E2620">
        <v>43491</v>
      </c>
      <c r="F2620">
        <v>6</v>
      </c>
      <c r="G2620" t="s">
        <v>9</v>
      </c>
      <c r="H2620" t="s">
        <v>2638</v>
      </c>
      <c r="I2620" s="5">
        <v>720</v>
      </c>
      <c r="J2620" s="5">
        <f>IFERROR('Ventas Pases'!$I2620/'Ventas Pases'!$F2620,"PASE")</f>
        <v>120</v>
      </c>
      <c r="K2620" t="str">
        <f>IFERROR(VLOOKUP('Ventas Pases'!$J2620,'Comisiones HEROIC'!$E$1:$F$6,2,0),"")</f>
        <v/>
      </c>
      <c r="L2620" s="5">
        <f>IF('Ventas Pases'!$D2620="Red HEROIC",IFERROR(VLOOKUP('Ventas Pases'!$G2620,'Comisiones HEROIC'!$A$1:$B$11,2,0),15),IF('Ventas Pases'!$D2620="Red HEROIC",15,0))</f>
        <v>0</v>
      </c>
      <c r="M2620">
        <f>IF(pases[[#This Row],[Días Visita]]&lt;7,0,IF(pases[[#This Row],[Días Visita]]&lt;9,1,IF(pases[[#This Row],[Días Visita]]="Ilimitados",0,2)))</f>
        <v>0</v>
      </c>
      <c r="N2620" s="5">
        <f>IF(AND('Ventas Pases'!$A2620="Fuera de Temporada",'Ventas Pases'!$B2620=2019,pases[[#This Row],[Modo de Compra]]="Paquete"),30,0)</f>
        <v>0</v>
      </c>
      <c r="O2620" s="5">
        <f>-SUMIF(lift[Número de pase],pases[[#This Row],[Numero de Pase]],lift[Costo])</f>
        <v>0</v>
      </c>
    </row>
    <row r="2621" spans="1:15" x14ac:dyDescent="0.25">
      <c r="A2621" t="s">
        <v>7</v>
      </c>
      <c r="B2621">
        <v>2019</v>
      </c>
      <c r="C2621">
        <v>43422</v>
      </c>
      <c r="D2621" t="s">
        <v>8</v>
      </c>
      <c r="E2621">
        <v>43419</v>
      </c>
      <c r="F2621" t="s">
        <v>11</v>
      </c>
      <c r="G2621" t="s">
        <v>9</v>
      </c>
      <c r="H2621" t="s">
        <v>2639</v>
      </c>
      <c r="I2621" s="5">
        <v>1950</v>
      </c>
      <c r="J2621" s="5" t="str">
        <f>IFERROR('Ventas Pases'!$I2621/'Ventas Pases'!$F2621,"PASE")</f>
        <v>PASE</v>
      </c>
      <c r="K2621" t="str">
        <f>IFERROR(VLOOKUP('Ventas Pases'!$J2621,'Comisiones HEROIC'!$E$1:$F$6,2,0),"")</f>
        <v/>
      </c>
      <c r="L2621" s="5">
        <f>IF('Ventas Pases'!$D2621="Red HEROIC",IFERROR(VLOOKUP('Ventas Pases'!$G2621,'Comisiones HEROIC'!$A$1:$B$11,2,0),15),IF('Ventas Pases'!$D2621="Red HEROIC",15,0))</f>
        <v>0</v>
      </c>
      <c r="M2621">
        <f>IF(pases[[#This Row],[Días Visita]]&lt;7,0,IF(pases[[#This Row],[Días Visita]]&lt;9,1,IF(pases[[#This Row],[Días Visita]]="Ilimitados",0,2)))</f>
        <v>0</v>
      </c>
      <c r="N2621" s="5">
        <f>IF(AND('Ventas Pases'!$A2621="Fuera de Temporada",'Ventas Pases'!$B2621=2019,pases[[#This Row],[Modo de Compra]]="Paquete"),30,0)</f>
        <v>0</v>
      </c>
      <c r="O2621" s="5">
        <f>-SUMIF(lift[Número de pase],pases[[#This Row],[Numero de Pase]],lift[Costo])</f>
        <v>-276</v>
      </c>
    </row>
    <row r="2622" spans="1:15" x14ac:dyDescent="0.25">
      <c r="A2622" t="s">
        <v>13</v>
      </c>
      <c r="B2622">
        <v>2018</v>
      </c>
      <c r="C2622">
        <v>43229</v>
      </c>
      <c r="D2622" t="s">
        <v>8</v>
      </c>
      <c r="E2622">
        <v>43054</v>
      </c>
      <c r="F2622" t="s">
        <v>11</v>
      </c>
      <c r="G2622" t="s">
        <v>9</v>
      </c>
      <c r="H2622" t="s">
        <v>2640</v>
      </c>
      <c r="I2622" s="5">
        <v>1950</v>
      </c>
      <c r="J2622" s="5" t="str">
        <f>IFERROR('Ventas Pases'!$I2622/'Ventas Pases'!$F2622,"PASE")</f>
        <v>PASE</v>
      </c>
      <c r="K2622" t="str">
        <f>IFERROR(VLOOKUP('Ventas Pases'!$J2622,'Comisiones HEROIC'!$E$1:$F$6,2,0),"")</f>
        <v/>
      </c>
      <c r="L2622" s="5">
        <f>IF('Ventas Pases'!$D2622="Red HEROIC",IFERROR(VLOOKUP('Ventas Pases'!$G2622,'Comisiones HEROIC'!$A$1:$B$11,2,0),15),IF('Ventas Pases'!$D2622="Red HEROIC",15,0))</f>
        <v>0</v>
      </c>
      <c r="M2622">
        <f>IF(pases[[#This Row],[Días Visita]]&lt;7,0,IF(pases[[#This Row],[Días Visita]]&lt;9,1,IF(pases[[#This Row],[Días Visita]]="Ilimitados",0,2)))</f>
        <v>0</v>
      </c>
      <c r="N2622" s="5">
        <f>IF(AND('Ventas Pases'!$A2622="Fuera de Temporada",'Ventas Pases'!$B2622=2019,pases[[#This Row],[Modo de Compra]]="Paquete"),30,0)</f>
        <v>0</v>
      </c>
      <c r="O2622" s="5">
        <f>-SUMIF(lift[Número de pase],pases[[#This Row],[Numero de Pase]],lift[Costo])</f>
        <v>-92</v>
      </c>
    </row>
    <row r="2623" spans="1:15" x14ac:dyDescent="0.25">
      <c r="A2623" t="s">
        <v>13</v>
      </c>
      <c r="B2623">
        <v>2018</v>
      </c>
      <c r="C2623">
        <v>43342</v>
      </c>
      <c r="D2623" t="s">
        <v>8</v>
      </c>
      <c r="E2623">
        <v>42857</v>
      </c>
      <c r="F2623">
        <v>3</v>
      </c>
      <c r="G2623" t="s">
        <v>9</v>
      </c>
      <c r="H2623" t="s">
        <v>2641</v>
      </c>
      <c r="I2623" s="5">
        <v>360</v>
      </c>
      <c r="J2623" s="5">
        <f>IFERROR('Ventas Pases'!$I2623/'Ventas Pases'!$F2623,"PASE")</f>
        <v>120</v>
      </c>
      <c r="K2623" t="str">
        <f>IFERROR(VLOOKUP('Ventas Pases'!$J2623,'Comisiones HEROIC'!$E$1:$F$6,2,0),"")</f>
        <v/>
      </c>
      <c r="L2623" s="5">
        <f>IF('Ventas Pases'!$D2623="Red HEROIC",IFERROR(VLOOKUP('Ventas Pases'!$G2623,'Comisiones HEROIC'!$A$1:$B$11,2,0),15),IF('Ventas Pases'!$D2623="Red HEROIC",15,0))</f>
        <v>0</v>
      </c>
      <c r="M2623">
        <f>IF(pases[[#This Row],[Días Visita]]&lt;7,0,IF(pases[[#This Row],[Días Visita]]&lt;9,1,IF(pases[[#This Row],[Días Visita]]="Ilimitados",0,2)))</f>
        <v>0</v>
      </c>
      <c r="N2623" s="5">
        <f>IF(AND('Ventas Pases'!$A2623="Fuera de Temporada",'Ventas Pases'!$B2623=2019,pases[[#This Row],[Modo de Compra]]="Paquete"),30,0)</f>
        <v>0</v>
      </c>
      <c r="O2623" s="5">
        <f>-SUMIF(lift[Número de pase],pases[[#This Row],[Numero de Pase]],lift[Costo])</f>
        <v>0</v>
      </c>
    </row>
    <row r="2624" spans="1:15" x14ac:dyDescent="0.25">
      <c r="A2624" t="s">
        <v>7</v>
      </c>
      <c r="B2624">
        <v>2019</v>
      </c>
      <c r="C2624">
        <v>43469</v>
      </c>
      <c r="D2624" t="s">
        <v>8</v>
      </c>
      <c r="E2624">
        <v>43546</v>
      </c>
      <c r="F2624">
        <v>9</v>
      </c>
      <c r="G2624" t="s">
        <v>9</v>
      </c>
      <c r="H2624" t="s">
        <v>2642</v>
      </c>
      <c r="I2624" s="5">
        <v>1080</v>
      </c>
      <c r="J2624" s="5">
        <f>IFERROR('Ventas Pases'!$I2624/'Ventas Pases'!$F2624,"PASE")</f>
        <v>120</v>
      </c>
      <c r="K2624" t="str">
        <f>IFERROR(VLOOKUP('Ventas Pases'!$J2624,'Comisiones HEROIC'!$E$1:$F$6,2,0),"")</f>
        <v/>
      </c>
      <c r="L2624" s="5">
        <f>IF('Ventas Pases'!$D2624="Red HEROIC",IFERROR(VLOOKUP('Ventas Pases'!$G2624,'Comisiones HEROIC'!$A$1:$B$11,2,0),15),IF('Ventas Pases'!$D2624="Red HEROIC",15,0))</f>
        <v>0</v>
      </c>
      <c r="M2624">
        <f>IF(pases[[#This Row],[Días Visita]]&lt;7,0,IF(pases[[#This Row],[Días Visita]]&lt;9,1,IF(pases[[#This Row],[Días Visita]]="Ilimitados",0,2)))</f>
        <v>2</v>
      </c>
      <c r="N2624" s="5">
        <f>IF(AND('Ventas Pases'!$A2624="Fuera de Temporada",'Ventas Pases'!$B2624=2019,pases[[#This Row],[Modo de Compra]]="Paquete"),30,0)</f>
        <v>0</v>
      </c>
      <c r="O2624" s="5">
        <f>-SUMIF(lift[Número de pase],pases[[#This Row],[Numero de Pase]],lift[Costo])</f>
        <v>0</v>
      </c>
    </row>
    <row r="2625" spans="1:15" x14ac:dyDescent="0.25">
      <c r="A2625" t="s">
        <v>7</v>
      </c>
      <c r="B2625">
        <v>2018</v>
      </c>
      <c r="C2625">
        <v>43103</v>
      </c>
      <c r="D2625" t="s">
        <v>14</v>
      </c>
      <c r="E2625">
        <v>43165</v>
      </c>
      <c r="F2625">
        <v>3</v>
      </c>
      <c r="G2625" t="s">
        <v>33</v>
      </c>
      <c r="H2625" t="s">
        <v>2643</v>
      </c>
      <c r="I2625" s="5">
        <v>420</v>
      </c>
      <c r="J2625" s="5">
        <f>IFERROR('Ventas Pases'!$I2625/'Ventas Pases'!$F2625,"PASE")</f>
        <v>140</v>
      </c>
      <c r="K2625" t="str">
        <f>IFERROR(VLOOKUP('Ventas Pases'!$J2625,'Comisiones HEROIC'!$E$1:$F$6,2,0),"")</f>
        <v/>
      </c>
      <c r="L2625" s="5">
        <f>IF('Ventas Pases'!$D2625="Red HEROIC",IFERROR(VLOOKUP('Ventas Pases'!$G2625,'Comisiones HEROIC'!$A$1:$B$11,2,0),15),IF('Ventas Pases'!$D2625="Red HEROIC",15,0))</f>
        <v>15</v>
      </c>
      <c r="M2625">
        <f>IF(pases[[#This Row],[Días Visita]]&lt;7,0,IF(pases[[#This Row],[Días Visita]]&lt;9,1,IF(pases[[#This Row],[Días Visita]]="Ilimitados",0,2)))</f>
        <v>0</v>
      </c>
      <c r="N2625" s="5">
        <f>IF(AND('Ventas Pases'!$A2625="Fuera de Temporada",'Ventas Pases'!$B2625=2019,pases[[#This Row],[Modo de Compra]]="Paquete"),30,0)</f>
        <v>0</v>
      </c>
      <c r="O2625" s="5">
        <f>-SUMIF(lift[Número de pase],pases[[#This Row],[Numero de Pase]],lift[Costo])</f>
        <v>0</v>
      </c>
    </row>
    <row r="2626" spans="1:15" x14ac:dyDescent="0.25">
      <c r="A2626" t="s">
        <v>7</v>
      </c>
      <c r="B2626">
        <v>2019</v>
      </c>
      <c r="C2626">
        <v>43429</v>
      </c>
      <c r="D2626" t="s">
        <v>14</v>
      </c>
      <c r="E2626">
        <v>43459</v>
      </c>
      <c r="F2626">
        <v>2</v>
      </c>
      <c r="G2626" t="s">
        <v>15</v>
      </c>
      <c r="H2626" t="s">
        <v>2644</v>
      </c>
      <c r="I2626" s="5">
        <v>280</v>
      </c>
      <c r="J2626" s="5">
        <f>IFERROR('Ventas Pases'!$I2626/'Ventas Pases'!$F2626,"PASE")</f>
        <v>140</v>
      </c>
      <c r="K2626" t="str">
        <f>IFERROR(VLOOKUP('Ventas Pases'!$J2626,'Comisiones HEROIC'!$E$1:$F$6,2,0),"")</f>
        <v/>
      </c>
      <c r="L2626" s="5">
        <f>IF('Ventas Pases'!$D2626="Red HEROIC",IFERROR(VLOOKUP('Ventas Pases'!$G2626,'Comisiones HEROIC'!$A$1:$B$11,2,0),15),IF('Ventas Pases'!$D2626="Red HEROIC",15,0))</f>
        <v>12</v>
      </c>
      <c r="M2626">
        <f>IF(pases[[#This Row],[Días Visita]]&lt;7,0,IF(pases[[#This Row],[Días Visita]]&lt;9,1,IF(pases[[#This Row],[Días Visita]]="Ilimitados",0,2)))</f>
        <v>0</v>
      </c>
      <c r="N2626" s="5">
        <f>IF(AND('Ventas Pases'!$A2626="Fuera de Temporada",'Ventas Pases'!$B2626=2019,pases[[#This Row],[Modo de Compra]]="Paquete"),30,0)</f>
        <v>0</v>
      </c>
      <c r="O2626" s="5">
        <f>-SUMIF(lift[Número de pase],pases[[#This Row],[Numero de Pase]],lift[Costo])</f>
        <v>0</v>
      </c>
    </row>
    <row r="2627" spans="1:15" x14ac:dyDescent="0.25">
      <c r="A2627" t="s">
        <v>13</v>
      </c>
      <c r="B2627">
        <v>2019</v>
      </c>
      <c r="C2627">
        <v>43344</v>
      </c>
      <c r="D2627" t="s">
        <v>8</v>
      </c>
      <c r="E2627">
        <v>43419</v>
      </c>
      <c r="F2627" t="s">
        <v>11</v>
      </c>
      <c r="G2627" t="s">
        <v>9</v>
      </c>
      <c r="H2627" t="s">
        <v>2645</v>
      </c>
      <c r="I2627" s="5">
        <v>1950</v>
      </c>
      <c r="J2627" s="5" t="str">
        <f>IFERROR('Ventas Pases'!$I2627/'Ventas Pases'!$F2627,"PASE")</f>
        <v>PASE</v>
      </c>
      <c r="K2627" t="str">
        <f>IFERROR(VLOOKUP('Ventas Pases'!$J2627,'Comisiones HEROIC'!$E$1:$F$6,2,0),"")</f>
        <v/>
      </c>
      <c r="L2627" s="5">
        <f>IF('Ventas Pases'!$D2627="Red HEROIC",IFERROR(VLOOKUP('Ventas Pases'!$G2627,'Comisiones HEROIC'!$A$1:$B$11,2,0),15),IF('Ventas Pases'!$D2627="Red HEROIC",15,0))</f>
        <v>0</v>
      </c>
      <c r="M2627">
        <f>IF(pases[[#This Row],[Días Visita]]&lt;7,0,IF(pases[[#This Row],[Días Visita]]&lt;9,1,IF(pases[[#This Row],[Días Visita]]="Ilimitados",0,2)))</f>
        <v>0</v>
      </c>
      <c r="N2627" s="5">
        <f>IF(AND('Ventas Pases'!$A2627="Fuera de Temporada",'Ventas Pases'!$B2627=2019,pases[[#This Row],[Modo de Compra]]="Paquete"),30,0)</f>
        <v>0</v>
      </c>
      <c r="O2627" s="5">
        <f>-SUMIF(lift[Número de pase],pases[[#This Row],[Numero de Pase]],lift[Costo])</f>
        <v>-736</v>
      </c>
    </row>
    <row r="2628" spans="1:15" x14ac:dyDescent="0.25">
      <c r="A2628" t="s">
        <v>7</v>
      </c>
      <c r="B2628">
        <v>2018</v>
      </c>
      <c r="C2628">
        <v>43425</v>
      </c>
      <c r="D2628" t="s">
        <v>14</v>
      </c>
      <c r="E2628">
        <v>43129</v>
      </c>
      <c r="F2628">
        <v>5</v>
      </c>
      <c r="G2628" t="s">
        <v>19</v>
      </c>
      <c r="H2628" t="s">
        <v>2646</v>
      </c>
      <c r="I2628" s="5">
        <v>700</v>
      </c>
      <c r="J2628" s="5">
        <f>IFERROR('Ventas Pases'!$I2628/'Ventas Pases'!$F2628,"PASE")</f>
        <v>140</v>
      </c>
      <c r="K2628" t="str">
        <f>IFERROR(VLOOKUP('Ventas Pases'!$J2628,'Comisiones HEROIC'!$E$1:$F$6,2,0),"")</f>
        <v/>
      </c>
      <c r="L2628" s="5">
        <f>IF('Ventas Pases'!$D2628="Red HEROIC",IFERROR(VLOOKUP('Ventas Pases'!$G2628,'Comisiones HEROIC'!$A$1:$B$11,2,0),15),IF('Ventas Pases'!$D2628="Red HEROIC",15,0))</f>
        <v>15</v>
      </c>
      <c r="M2628">
        <f>IF(pases[[#This Row],[Días Visita]]&lt;7,0,IF(pases[[#This Row],[Días Visita]]&lt;9,1,IF(pases[[#This Row],[Días Visita]]="Ilimitados",0,2)))</f>
        <v>0</v>
      </c>
      <c r="N2628" s="5">
        <f>IF(AND('Ventas Pases'!$A2628="Fuera de Temporada",'Ventas Pases'!$B2628=2019,pases[[#This Row],[Modo de Compra]]="Paquete"),30,0)</f>
        <v>0</v>
      </c>
      <c r="O2628" s="5">
        <f>-SUMIF(lift[Número de pase],pases[[#This Row],[Numero de Pase]],lift[Costo])</f>
        <v>0</v>
      </c>
    </row>
    <row r="2629" spans="1:15" x14ac:dyDescent="0.25">
      <c r="A2629" t="s">
        <v>13</v>
      </c>
      <c r="B2629">
        <v>2018</v>
      </c>
      <c r="C2629">
        <v>43231</v>
      </c>
      <c r="D2629" t="s">
        <v>60</v>
      </c>
      <c r="E2629">
        <v>43054</v>
      </c>
      <c r="F2629" t="s">
        <v>11</v>
      </c>
      <c r="G2629" t="s">
        <v>9</v>
      </c>
      <c r="H2629" t="s">
        <v>2647</v>
      </c>
      <c r="I2629" s="5">
        <v>1950</v>
      </c>
      <c r="J2629" s="5" t="str">
        <f>IFERROR('Ventas Pases'!$I2629/'Ventas Pases'!$F2629,"PASE")</f>
        <v>PASE</v>
      </c>
      <c r="K2629" t="str">
        <f>IFERROR(VLOOKUP('Ventas Pases'!$J2629,'Comisiones HEROIC'!$E$1:$F$6,2,0),"")</f>
        <v/>
      </c>
      <c r="L2629" s="5">
        <f>IF('Ventas Pases'!$D2629="Red HEROIC",IFERROR(VLOOKUP('Ventas Pases'!$G2629,'Comisiones HEROIC'!$A$1:$B$11,2,0),15),IF('Ventas Pases'!$D2629="Red HEROIC",15,0))</f>
        <v>0</v>
      </c>
      <c r="M2629">
        <f>IF(pases[[#This Row],[Días Visita]]&lt;7,0,IF(pases[[#This Row],[Días Visita]]&lt;9,1,IF(pases[[#This Row],[Días Visita]]="Ilimitados",0,2)))</f>
        <v>0</v>
      </c>
      <c r="N2629" s="5">
        <f>IF(AND('Ventas Pases'!$A2629="Fuera de Temporada",'Ventas Pases'!$B2629=2019,pases[[#This Row],[Modo de Compra]]="Paquete"),30,0)</f>
        <v>0</v>
      </c>
      <c r="O2629" s="5">
        <f>-SUMIF(lift[Número de pase],pases[[#This Row],[Numero de Pase]],lift[Costo])</f>
        <v>-736</v>
      </c>
    </row>
    <row r="2630" spans="1:15" x14ac:dyDescent="0.25">
      <c r="A2630" t="s">
        <v>7</v>
      </c>
      <c r="B2630">
        <v>2019</v>
      </c>
      <c r="C2630">
        <v>43500</v>
      </c>
      <c r="D2630" t="s">
        <v>8</v>
      </c>
      <c r="E2630">
        <v>43515</v>
      </c>
      <c r="F2630">
        <v>7</v>
      </c>
      <c r="G2630" t="s">
        <v>9</v>
      </c>
      <c r="H2630" t="s">
        <v>2648</v>
      </c>
      <c r="I2630" s="5">
        <v>840</v>
      </c>
      <c r="J2630" s="5">
        <f>IFERROR('Ventas Pases'!$I2630/'Ventas Pases'!$F2630,"PASE")</f>
        <v>120</v>
      </c>
      <c r="K2630" t="str">
        <f>IFERROR(VLOOKUP('Ventas Pases'!$J2630,'Comisiones HEROIC'!$E$1:$F$6,2,0),"")</f>
        <v/>
      </c>
      <c r="L2630" s="5">
        <f>IF('Ventas Pases'!$D2630="Red HEROIC",IFERROR(VLOOKUP('Ventas Pases'!$G2630,'Comisiones HEROIC'!$A$1:$B$11,2,0),15),IF('Ventas Pases'!$D2630="Red HEROIC",15,0))</f>
        <v>0</v>
      </c>
      <c r="M2630">
        <f>IF(pases[[#This Row],[Días Visita]]&lt;7,0,IF(pases[[#This Row],[Días Visita]]&lt;9,1,IF(pases[[#This Row],[Días Visita]]="Ilimitados",0,2)))</f>
        <v>1</v>
      </c>
      <c r="N2630" s="5">
        <f>IF(AND('Ventas Pases'!$A2630="Fuera de Temporada",'Ventas Pases'!$B2630=2019,pases[[#This Row],[Modo de Compra]]="Paquete"),30,0)</f>
        <v>0</v>
      </c>
      <c r="O2630" s="5">
        <f>-SUMIF(lift[Número de pase],pases[[#This Row],[Numero de Pase]],lift[Costo])</f>
        <v>0</v>
      </c>
    </row>
    <row r="2631" spans="1:15" x14ac:dyDescent="0.25">
      <c r="A2631" t="s">
        <v>7</v>
      </c>
      <c r="B2631">
        <v>2019</v>
      </c>
      <c r="C2631">
        <v>43447</v>
      </c>
      <c r="D2631" t="s">
        <v>17</v>
      </c>
      <c r="E2631">
        <v>43524</v>
      </c>
      <c r="F2631">
        <v>4</v>
      </c>
      <c r="G2631" t="s">
        <v>9</v>
      </c>
      <c r="H2631" t="s">
        <v>2649</v>
      </c>
      <c r="I2631" s="5">
        <v>420</v>
      </c>
      <c r="J2631" s="5">
        <f>IFERROR('Ventas Pases'!$I2631/'Ventas Pases'!$F2631,"PASE")</f>
        <v>105</v>
      </c>
      <c r="K2631" t="str">
        <f>IFERROR(VLOOKUP('Ventas Pases'!$J2631,'Comisiones HEROIC'!$E$1:$F$6,2,0),"")</f>
        <v>OI Hotels</v>
      </c>
      <c r="L2631" s="5">
        <f>IF('Ventas Pases'!$D2631="Red HEROIC",IFERROR(VLOOKUP('Ventas Pases'!$G2631,'Comisiones HEROIC'!$A$1:$B$11,2,0),15),IF('Ventas Pases'!$D2631="Red HEROIC",15,0))</f>
        <v>0</v>
      </c>
      <c r="M2631">
        <f>IF(pases[[#This Row],[Días Visita]]&lt;7,0,IF(pases[[#This Row],[Días Visita]]&lt;9,1,IF(pases[[#This Row],[Días Visita]]="Ilimitados",0,2)))</f>
        <v>0</v>
      </c>
      <c r="N2631" s="5">
        <f>IF(AND('Ventas Pases'!$A2631="Fuera de Temporada",'Ventas Pases'!$B2631=2019,pases[[#This Row],[Modo de Compra]]="Paquete"),30,0)</f>
        <v>0</v>
      </c>
      <c r="O2631" s="5">
        <f>-SUMIF(lift[Número de pase],pases[[#This Row],[Numero de Pase]],lift[Costo])</f>
        <v>0</v>
      </c>
    </row>
    <row r="2632" spans="1:15" x14ac:dyDescent="0.25">
      <c r="A2632" t="s">
        <v>7</v>
      </c>
      <c r="B2632">
        <v>2018</v>
      </c>
      <c r="C2632">
        <v>43108</v>
      </c>
      <c r="D2632" t="s">
        <v>8</v>
      </c>
      <c r="E2632">
        <v>43158</v>
      </c>
      <c r="F2632">
        <v>8</v>
      </c>
      <c r="G2632" t="s">
        <v>9</v>
      </c>
      <c r="H2632" t="s">
        <v>2650</v>
      </c>
      <c r="I2632" s="5">
        <v>960</v>
      </c>
      <c r="J2632" s="5">
        <f>IFERROR('Ventas Pases'!$I2632/'Ventas Pases'!$F2632,"PASE")</f>
        <v>120</v>
      </c>
      <c r="K2632" t="str">
        <f>IFERROR(VLOOKUP('Ventas Pases'!$J2632,'Comisiones HEROIC'!$E$1:$F$6,2,0),"")</f>
        <v/>
      </c>
      <c r="L2632" s="5">
        <f>IF('Ventas Pases'!$D2632="Red HEROIC",IFERROR(VLOOKUP('Ventas Pases'!$G2632,'Comisiones HEROIC'!$A$1:$B$11,2,0),15),IF('Ventas Pases'!$D2632="Red HEROIC",15,0))</f>
        <v>0</v>
      </c>
      <c r="M2632">
        <f>IF(pases[[#This Row],[Días Visita]]&lt;7,0,IF(pases[[#This Row],[Días Visita]]&lt;9,1,IF(pases[[#This Row],[Días Visita]]="Ilimitados",0,2)))</f>
        <v>1</v>
      </c>
      <c r="N2632" s="5">
        <f>IF(AND('Ventas Pases'!$A2632="Fuera de Temporada",'Ventas Pases'!$B2632=2019,pases[[#This Row],[Modo de Compra]]="Paquete"),30,0)</f>
        <v>0</v>
      </c>
      <c r="O2632" s="5">
        <f>-SUMIF(lift[Número de pase],pases[[#This Row],[Numero de Pase]],lift[Costo])</f>
        <v>0</v>
      </c>
    </row>
    <row r="2633" spans="1:15" x14ac:dyDescent="0.25">
      <c r="A2633" t="s">
        <v>7</v>
      </c>
      <c r="B2633">
        <v>2018</v>
      </c>
      <c r="C2633">
        <v>43454</v>
      </c>
      <c r="D2633" t="s">
        <v>17</v>
      </c>
      <c r="E2633">
        <v>43141</v>
      </c>
      <c r="F2633">
        <v>3</v>
      </c>
      <c r="G2633" t="s">
        <v>9</v>
      </c>
      <c r="H2633" t="s">
        <v>2651</v>
      </c>
      <c r="I2633" s="5">
        <v>330</v>
      </c>
      <c r="J2633" s="5">
        <f>IFERROR('Ventas Pases'!$I2633/'Ventas Pases'!$F2633,"PASE")</f>
        <v>110</v>
      </c>
      <c r="K2633" t="str">
        <f>IFERROR(VLOOKUP('Ventas Pases'!$J2633,'Comisiones HEROIC'!$E$1:$F$6,2,0),"")</f>
        <v>Elton Hotel</v>
      </c>
      <c r="L2633" s="5">
        <f>IF('Ventas Pases'!$D2633="Red HEROIC",IFERROR(VLOOKUP('Ventas Pases'!$G2633,'Comisiones HEROIC'!$A$1:$B$11,2,0),15),IF('Ventas Pases'!$D2633="Red HEROIC",15,0))</f>
        <v>0</v>
      </c>
      <c r="M2633">
        <f>IF(pases[[#This Row],[Días Visita]]&lt;7,0,IF(pases[[#This Row],[Días Visita]]&lt;9,1,IF(pases[[#This Row],[Días Visita]]="Ilimitados",0,2)))</f>
        <v>0</v>
      </c>
      <c r="N2633" s="5">
        <f>IF(AND('Ventas Pases'!$A2633="Fuera de Temporada",'Ventas Pases'!$B2633=2019,pases[[#This Row],[Modo de Compra]]="Paquete"),30,0)</f>
        <v>0</v>
      </c>
      <c r="O2633" s="5">
        <f>-SUMIF(lift[Número de pase],pases[[#This Row],[Numero de Pase]],lift[Costo])</f>
        <v>0</v>
      </c>
    </row>
    <row r="2634" spans="1:15" x14ac:dyDescent="0.25">
      <c r="A2634" t="s">
        <v>7</v>
      </c>
      <c r="B2634">
        <v>2018</v>
      </c>
      <c r="C2634">
        <v>43145</v>
      </c>
      <c r="D2634" t="s">
        <v>8</v>
      </c>
      <c r="E2634">
        <v>43054</v>
      </c>
      <c r="F2634" t="s">
        <v>11</v>
      </c>
      <c r="G2634" t="s">
        <v>9</v>
      </c>
      <c r="H2634" t="s">
        <v>2652</v>
      </c>
      <c r="I2634" s="5">
        <v>1950</v>
      </c>
      <c r="J2634" s="5" t="str">
        <f>IFERROR('Ventas Pases'!$I2634/'Ventas Pases'!$F2634,"PASE")</f>
        <v>PASE</v>
      </c>
      <c r="K2634" t="str">
        <f>IFERROR(VLOOKUP('Ventas Pases'!$J2634,'Comisiones HEROIC'!$E$1:$F$6,2,0),"")</f>
        <v/>
      </c>
      <c r="L2634" s="5">
        <f>IF('Ventas Pases'!$D2634="Red HEROIC",IFERROR(VLOOKUP('Ventas Pases'!$G2634,'Comisiones HEROIC'!$A$1:$B$11,2,0),15),IF('Ventas Pases'!$D2634="Red HEROIC",15,0))</f>
        <v>0</v>
      </c>
      <c r="M2634">
        <f>IF(pases[[#This Row],[Días Visita]]&lt;7,0,IF(pases[[#This Row],[Días Visita]]&lt;9,1,IF(pases[[#This Row],[Días Visita]]="Ilimitados",0,2)))</f>
        <v>0</v>
      </c>
      <c r="N2634" s="5">
        <f>IF(AND('Ventas Pases'!$A2634="Fuera de Temporada",'Ventas Pases'!$B2634=2019,pases[[#This Row],[Modo de Compra]]="Paquete"),30,0)</f>
        <v>0</v>
      </c>
      <c r="O2634" s="5">
        <f>-SUMIF(lift[Número de pase],pases[[#This Row],[Numero de Pase]],lift[Costo])</f>
        <v>0</v>
      </c>
    </row>
    <row r="2635" spans="1:15" x14ac:dyDescent="0.25">
      <c r="A2635" t="s">
        <v>13</v>
      </c>
      <c r="B2635">
        <v>2019</v>
      </c>
      <c r="C2635">
        <v>43291</v>
      </c>
      <c r="D2635" t="s">
        <v>60</v>
      </c>
      <c r="E2635">
        <v>43419</v>
      </c>
      <c r="F2635" t="s">
        <v>11</v>
      </c>
      <c r="G2635" t="s">
        <v>9</v>
      </c>
      <c r="H2635" t="s">
        <v>2653</v>
      </c>
      <c r="I2635" s="5">
        <v>1950</v>
      </c>
      <c r="J2635" s="5" t="str">
        <f>IFERROR('Ventas Pases'!$I2635/'Ventas Pases'!$F2635,"PASE")</f>
        <v>PASE</v>
      </c>
      <c r="K2635" t="str">
        <f>IFERROR(VLOOKUP('Ventas Pases'!$J2635,'Comisiones HEROIC'!$E$1:$F$6,2,0),"")</f>
        <v/>
      </c>
      <c r="L2635" s="5">
        <f>IF('Ventas Pases'!$D2635="Red HEROIC",IFERROR(VLOOKUP('Ventas Pases'!$G2635,'Comisiones HEROIC'!$A$1:$B$11,2,0),15),IF('Ventas Pases'!$D2635="Red HEROIC",15,0))</f>
        <v>0</v>
      </c>
      <c r="M2635">
        <f>IF(pases[[#This Row],[Días Visita]]&lt;7,0,IF(pases[[#This Row],[Días Visita]]&lt;9,1,IF(pases[[#This Row],[Días Visita]]="Ilimitados",0,2)))</f>
        <v>0</v>
      </c>
      <c r="N2635" s="5">
        <f>IF(AND('Ventas Pases'!$A2635="Fuera de Temporada",'Ventas Pases'!$B2635=2019,pases[[#This Row],[Modo de Compra]]="Paquete"),30,0)</f>
        <v>0</v>
      </c>
      <c r="O2635" s="5">
        <f>-SUMIF(lift[Número de pase],pases[[#This Row],[Numero de Pase]],lift[Costo])</f>
        <v>-184</v>
      </c>
    </row>
    <row r="2636" spans="1:15" x14ac:dyDescent="0.25">
      <c r="A2636" t="s">
        <v>7</v>
      </c>
      <c r="B2636">
        <v>2019</v>
      </c>
      <c r="C2636">
        <v>43501</v>
      </c>
      <c r="D2636" t="s">
        <v>8</v>
      </c>
      <c r="E2636">
        <v>43540</v>
      </c>
      <c r="F2636">
        <v>8</v>
      </c>
      <c r="G2636" t="s">
        <v>9</v>
      </c>
      <c r="H2636" t="s">
        <v>2654</v>
      </c>
      <c r="I2636" s="5">
        <v>960</v>
      </c>
      <c r="J2636" s="5">
        <f>IFERROR('Ventas Pases'!$I2636/'Ventas Pases'!$F2636,"PASE")</f>
        <v>120</v>
      </c>
      <c r="K2636" t="str">
        <f>IFERROR(VLOOKUP('Ventas Pases'!$J2636,'Comisiones HEROIC'!$E$1:$F$6,2,0),"")</f>
        <v/>
      </c>
      <c r="L2636" s="5">
        <f>IF('Ventas Pases'!$D2636="Red HEROIC",IFERROR(VLOOKUP('Ventas Pases'!$G2636,'Comisiones HEROIC'!$A$1:$B$11,2,0),15),IF('Ventas Pases'!$D2636="Red HEROIC",15,0))</f>
        <v>0</v>
      </c>
      <c r="M2636">
        <f>IF(pases[[#This Row],[Días Visita]]&lt;7,0,IF(pases[[#This Row],[Días Visita]]&lt;9,1,IF(pases[[#This Row],[Días Visita]]="Ilimitados",0,2)))</f>
        <v>1</v>
      </c>
      <c r="N2636" s="5">
        <f>IF(AND('Ventas Pases'!$A2636="Fuera de Temporada",'Ventas Pases'!$B2636=2019,pases[[#This Row],[Modo de Compra]]="Paquete"),30,0)</f>
        <v>0</v>
      </c>
      <c r="O2636" s="5">
        <f>-SUMIF(lift[Número de pase],pases[[#This Row],[Numero de Pase]],lift[Costo])</f>
        <v>0</v>
      </c>
    </row>
    <row r="2637" spans="1:15" x14ac:dyDescent="0.25">
      <c r="A2637" t="s">
        <v>7</v>
      </c>
      <c r="B2637">
        <v>2019</v>
      </c>
      <c r="C2637">
        <v>43512</v>
      </c>
      <c r="D2637" t="s">
        <v>14</v>
      </c>
      <c r="E2637">
        <v>43511</v>
      </c>
      <c r="F2637">
        <v>5</v>
      </c>
      <c r="G2637" t="s">
        <v>33</v>
      </c>
      <c r="H2637" t="s">
        <v>2655</v>
      </c>
      <c r="I2637" s="5">
        <v>700</v>
      </c>
      <c r="J2637" s="5">
        <f>IFERROR('Ventas Pases'!$I2637/'Ventas Pases'!$F2637,"PASE")</f>
        <v>140</v>
      </c>
      <c r="K2637" t="str">
        <f>IFERROR(VLOOKUP('Ventas Pases'!$J2637,'Comisiones HEROIC'!$E$1:$F$6,2,0),"")</f>
        <v/>
      </c>
      <c r="L2637" s="5">
        <f>IF('Ventas Pases'!$D2637="Red HEROIC",IFERROR(VLOOKUP('Ventas Pases'!$G2637,'Comisiones HEROIC'!$A$1:$B$11,2,0),15),IF('Ventas Pases'!$D2637="Red HEROIC",15,0))</f>
        <v>15</v>
      </c>
      <c r="M2637">
        <f>IF(pases[[#This Row],[Días Visita]]&lt;7,0,IF(pases[[#This Row],[Días Visita]]&lt;9,1,IF(pases[[#This Row],[Días Visita]]="Ilimitados",0,2)))</f>
        <v>0</v>
      </c>
      <c r="N2637" s="5">
        <f>IF(AND('Ventas Pases'!$A2637="Fuera de Temporada",'Ventas Pases'!$B2637=2019,pases[[#This Row],[Modo de Compra]]="Paquete"),30,0)</f>
        <v>0</v>
      </c>
      <c r="O2637" s="5">
        <f>-SUMIF(lift[Número de pase],pases[[#This Row],[Numero de Pase]],lift[Costo])</f>
        <v>0</v>
      </c>
    </row>
    <row r="2638" spans="1:15" x14ac:dyDescent="0.25">
      <c r="A2638" t="s">
        <v>13</v>
      </c>
      <c r="B2638">
        <v>2019</v>
      </c>
      <c r="C2638">
        <v>43200</v>
      </c>
      <c r="D2638" t="s">
        <v>14</v>
      </c>
      <c r="E2638">
        <v>43312</v>
      </c>
      <c r="F2638">
        <v>6</v>
      </c>
      <c r="G2638" t="s">
        <v>19</v>
      </c>
      <c r="H2638" t="s">
        <v>2656</v>
      </c>
      <c r="I2638" s="5">
        <v>840</v>
      </c>
      <c r="J2638" s="5">
        <f>IFERROR('Ventas Pases'!$I2638/'Ventas Pases'!$F2638,"PASE")</f>
        <v>140</v>
      </c>
      <c r="K2638" t="str">
        <f>IFERROR(VLOOKUP('Ventas Pases'!$J2638,'Comisiones HEROIC'!$E$1:$F$6,2,0),"")</f>
        <v/>
      </c>
      <c r="L2638" s="5">
        <f>IF('Ventas Pases'!$D2638="Red HEROIC",IFERROR(VLOOKUP('Ventas Pases'!$G2638,'Comisiones HEROIC'!$A$1:$B$11,2,0),15),IF('Ventas Pases'!$D2638="Red HEROIC",15,0))</f>
        <v>15</v>
      </c>
      <c r="M2638">
        <f>IF(pases[[#This Row],[Días Visita]]&lt;7,0,IF(pases[[#This Row],[Días Visita]]&lt;9,1,IF(pases[[#This Row],[Días Visita]]="Ilimitados",0,2)))</f>
        <v>0</v>
      </c>
      <c r="N2638" s="5">
        <f>IF(AND('Ventas Pases'!$A2638="Fuera de Temporada",'Ventas Pases'!$B2638=2019,pases[[#This Row],[Modo de Compra]]="Paquete"),30,0)</f>
        <v>0</v>
      </c>
      <c r="O2638" s="5">
        <f>-SUMIF(lift[Número de pase],pases[[#This Row],[Numero de Pase]],lift[Costo])</f>
        <v>0</v>
      </c>
    </row>
    <row r="2639" spans="1:15" x14ac:dyDescent="0.25">
      <c r="A2639" t="s">
        <v>7</v>
      </c>
      <c r="B2639">
        <v>2018</v>
      </c>
      <c r="C2639">
        <v>43434</v>
      </c>
      <c r="D2639" t="s">
        <v>8</v>
      </c>
      <c r="E2639">
        <v>43054</v>
      </c>
      <c r="F2639" t="s">
        <v>11</v>
      </c>
      <c r="G2639" t="s">
        <v>9</v>
      </c>
      <c r="H2639" t="s">
        <v>2657</v>
      </c>
      <c r="I2639" s="5">
        <v>1950</v>
      </c>
      <c r="J2639" s="5" t="str">
        <f>IFERROR('Ventas Pases'!$I2639/'Ventas Pases'!$F2639,"PASE")</f>
        <v>PASE</v>
      </c>
      <c r="K2639" t="str">
        <f>IFERROR(VLOOKUP('Ventas Pases'!$J2639,'Comisiones HEROIC'!$E$1:$F$6,2,0),"")</f>
        <v/>
      </c>
      <c r="L2639" s="5">
        <f>IF('Ventas Pases'!$D2639="Red HEROIC",IFERROR(VLOOKUP('Ventas Pases'!$G2639,'Comisiones HEROIC'!$A$1:$B$11,2,0),15),IF('Ventas Pases'!$D2639="Red HEROIC",15,0))</f>
        <v>0</v>
      </c>
      <c r="M2639">
        <f>IF(pases[[#This Row],[Días Visita]]&lt;7,0,IF(pases[[#This Row],[Días Visita]]&lt;9,1,IF(pases[[#This Row],[Días Visita]]="Ilimitados",0,2)))</f>
        <v>0</v>
      </c>
      <c r="N2639" s="5">
        <f>IF(AND('Ventas Pases'!$A2639="Fuera de Temporada",'Ventas Pases'!$B2639=2019,pases[[#This Row],[Modo de Compra]]="Paquete"),30,0)</f>
        <v>0</v>
      </c>
      <c r="O2639" s="5">
        <f>-SUMIF(lift[Número de pase],pases[[#This Row],[Numero de Pase]],lift[Costo])</f>
        <v>-276</v>
      </c>
    </row>
    <row r="2640" spans="1:15" x14ac:dyDescent="0.25">
      <c r="A2640" t="s">
        <v>7</v>
      </c>
      <c r="B2640">
        <v>2019</v>
      </c>
      <c r="C2640">
        <v>43482</v>
      </c>
      <c r="D2640" t="s">
        <v>17</v>
      </c>
      <c r="E2640">
        <v>43543</v>
      </c>
      <c r="F2640">
        <v>4</v>
      </c>
      <c r="G2640" t="s">
        <v>9</v>
      </c>
      <c r="H2640" t="s">
        <v>2658</v>
      </c>
      <c r="I2640" s="5">
        <v>440</v>
      </c>
      <c r="J2640" s="5">
        <f>IFERROR('Ventas Pases'!$I2640/'Ventas Pases'!$F2640,"PASE")</f>
        <v>110</v>
      </c>
      <c r="K2640" t="str">
        <f>IFERROR(VLOOKUP('Ventas Pases'!$J2640,'Comisiones HEROIC'!$E$1:$F$6,2,0),"")</f>
        <v>Elton Hotel</v>
      </c>
      <c r="L2640" s="5">
        <f>IF('Ventas Pases'!$D2640="Red HEROIC",IFERROR(VLOOKUP('Ventas Pases'!$G2640,'Comisiones HEROIC'!$A$1:$B$11,2,0),15),IF('Ventas Pases'!$D2640="Red HEROIC",15,0))</f>
        <v>0</v>
      </c>
      <c r="M2640">
        <f>IF(pases[[#This Row],[Días Visita]]&lt;7,0,IF(pases[[#This Row],[Días Visita]]&lt;9,1,IF(pases[[#This Row],[Días Visita]]="Ilimitados",0,2)))</f>
        <v>0</v>
      </c>
      <c r="N2640" s="5">
        <f>IF(AND('Ventas Pases'!$A2640="Fuera de Temporada",'Ventas Pases'!$B2640=2019,pases[[#This Row],[Modo de Compra]]="Paquete"),30,0)</f>
        <v>0</v>
      </c>
      <c r="O2640" s="5">
        <f>-SUMIF(lift[Número de pase],pases[[#This Row],[Numero de Pase]],lift[Costo])</f>
        <v>0</v>
      </c>
    </row>
    <row r="2641" spans="1:15" x14ac:dyDescent="0.25">
      <c r="A2641" t="s">
        <v>7</v>
      </c>
      <c r="B2641">
        <v>2019</v>
      </c>
      <c r="C2641">
        <v>43540</v>
      </c>
      <c r="D2641" t="s">
        <v>8</v>
      </c>
      <c r="E2641">
        <v>43543</v>
      </c>
      <c r="F2641">
        <v>7</v>
      </c>
      <c r="G2641" t="s">
        <v>9</v>
      </c>
      <c r="H2641" t="s">
        <v>2659</v>
      </c>
      <c r="I2641" s="5">
        <v>840</v>
      </c>
      <c r="J2641" s="5">
        <f>IFERROR('Ventas Pases'!$I2641/'Ventas Pases'!$F2641,"PASE")</f>
        <v>120</v>
      </c>
      <c r="K2641" t="str">
        <f>IFERROR(VLOOKUP('Ventas Pases'!$J2641,'Comisiones HEROIC'!$E$1:$F$6,2,0),"")</f>
        <v/>
      </c>
      <c r="L2641" s="5">
        <f>IF('Ventas Pases'!$D2641="Red HEROIC",IFERROR(VLOOKUP('Ventas Pases'!$G2641,'Comisiones HEROIC'!$A$1:$B$11,2,0),15),IF('Ventas Pases'!$D2641="Red HEROIC",15,0))</f>
        <v>0</v>
      </c>
      <c r="M2641">
        <f>IF(pases[[#This Row],[Días Visita]]&lt;7,0,IF(pases[[#This Row],[Días Visita]]&lt;9,1,IF(pases[[#This Row],[Días Visita]]="Ilimitados",0,2)))</f>
        <v>1</v>
      </c>
      <c r="N2641" s="5">
        <f>IF(AND('Ventas Pases'!$A2641="Fuera de Temporada",'Ventas Pases'!$B2641=2019,pases[[#This Row],[Modo de Compra]]="Paquete"),30,0)</f>
        <v>0</v>
      </c>
      <c r="O2641" s="5">
        <f>-SUMIF(lift[Número de pase],pases[[#This Row],[Numero de Pase]],lift[Costo])</f>
        <v>0</v>
      </c>
    </row>
    <row r="2642" spans="1:15" x14ac:dyDescent="0.25">
      <c r="A2642" t="s">
        <v>7</v>
      </c>
      <c r="B2642">
        <v>2018</v>
      </c>
      <c r="C2642">
        <v>43160</v>
      </c>
      <c r="D2642" t="s">
        <v>8</v>
      </c>
      <c r="E2642">
        <v>43054</v>
      </c>
      <c r="F2642" t="s">
        <v>11</v>
      </c>
      <c r="G2642" t="s">
        <v>9</v>
      </c>
      <c r="H2642" t="s">
        <v>2660</v>
      </c>
      <c r="I2642" s="5">
        <v>1950</v>
      </c>
      <c r="J2642" s="5" t="str">
        <f>IFERROR('Ventas Pases'!$I2642/'Ventas Pases'!$F2642,"PASE")</f>
        <v>PASE</v>
      </c>
      <c r="K2642" t="str">
        <f>IFERROR(VLOOKUP('Ventas Pases'!$J2642,'Comisiones HEROIC'!$E$1:$F$6,2,0),"")</f>
        <v/>
      </c>
      <c r="L2642" s="5">
        <f>IF('Ventas Pases'!$D2642="Red HEROIC",IFERROR(VLOOKUP('Ventas Pases'!$G2642,'Comisiones HEROIC'!$A$1:$B$11,2,0),15),IF('Ventas Pases'!$D2642="Red HEROIC",15,0))</f>
        <v>0</v>
      </c>
      <c r="M2642">
        <f>IF(pases[[#This Row],[Días Visita]]&lt;7,0,IF(pases[[#This Row],[Días Visita]]&lt;9,1,IF(pases[[#This Row],[Días Visita]]="Ilimitados",0,2)))</f>
        <v>0</v>
      </c>
      <c r="N2642" s="5">
        <f>IF(AND('Ventas Pases'!$A2642="Fuera de Temporada",'Ventas Pases'!$B2642=2019,pases[[#This Row],[Modo de Compra]]="Paquete"),30,0)</f>
        <v>0</v>
      </c>
      <c r="O2642" s="5">
        <f>-SUMIF(lift[Número de pase],pases[[#This Row],[Numero de Pase]],lift[Costo])</f>
        <v>-552</v>
      </c>
    </row>
    <row r="2643" spans="1:15" x14ac:dyDescent="0.25">
      <c r="A2643" t="s">
        <v>13</v>
      </c>
      <c r="B2643">
        <v>2019</v>
      </c>
      <c r="C2643">
        <v>43390</v>
      </c>
      <c r="D2643" t="s">
        <v>8</v>
      </c>
      <c r="E2643">
        <v>43230</v>
      </c>
      <c r="F2643">
        <v>9</v>
      </c>
      <c r="G2643" t="s">
        <v>9</v>
      </c>
      <c r="H2643" t="s">
        <v>2661</v>
      </c>
      <c r="I2643" s="5">
        <v>1080</v>
      </c>
      <c r="J2643" s="5">
        <f>IFERROR('Ventas Pases'!$I2643/'Ventas Pases'!$F2643,"PASE")</f>
        <v>120</v>
      </c>
      <c r="K2643" t="str">
        <f>IFERROR(VLOOKUP('Ventas Pases'!$J2643,'Comisiones HEROIC'!$E$1:$F$6,2,0),"")</f>
        <v/>
      </c>
      <c r="L2643" s="5">
        <f>IF('Ventas Pases'!$D2643="Red HEROIC",IFERROR(VLOOKUP('Ventas Pases'!$G2643,'Comisiones HEROIC'!$A$1:$B$11,2,0),15),IF('Ventas Pases'!$D2643="Red HEROIC",15,0))</f>
        <v>0</v>
      </c>
      <c r="M2643">
        <f>IF(pases[[#This Row],[Días Visita]]&lt;7,0,IF(pases[[#This Row],[Días Visita]]&lt;9,1,IF(pases[[#This Row],[Días Visita]]="Ilimitados",0,2)))</f>
        <v>2</v>
      </c>
      <c r="N2643" s="5">
        <f>IF(AND('Ventas Pases'!$A2643="Fuera de Temporada",'Ventas Pases'!$B2643=2019,pases[[#This Row],[Modo de Compra]]="Paquete"),30,0)</f>
        <v>0</v>
      </c>
      <c r="O2643" s="5">
        <f>-SUMIF(lift[Número de pase],pases[[#This Row],[Numero de Pase]],lift[Costo])</f>
        <v>0</v>
      </c>
    </row>
    <row r="2644" spans="1:15" x14ac:dyDescent="0.25">
      <c r="A2644" t="s">
        <v>13</v>
      </c>
      <c r="B2644">
        <v>2018</v>
      </c>
      <c r="C2644">
        <v>43259</v>
      </c>
      <c r="D2644" t="s">
        <v>14</v>
      </c>
      <c r="E2644">
        <v>42864</v>
      </c>
      <c r="F2644">
        <v>8</v>
      </c>
      <c r="G2644" t="s">
        <v>27</v>
      </c>
      <c r="H2644" t="s">
        <v>2662</v>
      </c>
      <c r="I2644" s="5">
        <v>1120</v>
      </c>
      <c r="J2644" s="5">
        <f>IFERROR('Ventas Pases'!$I2644/'Ventas Pases'!$F2644,"PASE")</f>
        <v>140</v>
      </c>
      <c r="K2644" t="str">
        <f>IFERROR(VLOOKUP('Ventas Pases'!$J2644,'Comisiones HEROIC'!$E$1:$F$6,2,0),"")</f>
        <v/>
      </c>
      <c r="L2644" s="5">
        <f>IF('Ventas Pases'!$D2644="Red HEROIC",IFERROR(VLOOKUP('Ventas Pases'!$G2644,'Comisiones HEROIC'!$A$1:$B$11,2,0),15),IF('Ventas Pases'!$D2644="Red HEROIC",15,0))</f>
        <v>15</v>
      </c>
      <c r="M2644">
        <f>IF(pases[[#This Row],[Días Visita]]&lt;7,0,IF(pases[[#This Row],[Días Visita]]&lt;9,1,IF(pases[[#This Row],[Días Visita]]="Ilimitados",0,2)))</f>
        <v>1</v>
      </c>
      <c r="N2644" s="5">
        <f>IF(AND('Ventas Pases'!$A2644="Fuera de Temporada",'Ventas Pases'!$B2644=2019,pases[[#This Row],[Modo de Compra]]="Paquete"),30,0)</f>
        <v>0</v>
      </c>
      <c r="O2644" s="5">
        <f>-SUMIF(lift[Número de pase],pases[[#This Row],[Numero de Pase]],lift[Costo])</f>
        <v>0</v>
      </c>
    </row>
    <row r="2645" spans="1:15" x14ac:dyDescent="0.25">
      <c r="A2645" t="s">
        <v>7</v>
      </c>
      <c r="B2645">
        <v>2019</v>
      </c>
      <c r="C2645">
        <v>43444</v>
      </c>
      <c r="D2645" t="s">
        <v>17</v>
      </c>
      <c r="E2645">
        <v>43499</v>
      </c>
      <c r="F2645">
        <v>6</v>
      </c>
      <c r="G2645" t="s">
        <v>9</v>
      </c>
      <c r="H2645" t="s">
        <v>2663</v>
      </c>
      <c r="I2645" s="5">
        <v>660</v>
      </c>
      <c r="J2645" s="5">
        <f>IFERROR('Ventas Pases'!$I2645/'Ventas Pases'!$F2645,"PASE")</f>
        <v>110</v>
      </c>
      <c r="K2645" t="str">
        <f>IFERROR(VLOOKUP('Ventas Pases'!$J2645,'Comisiones HEROIC'!$E$1:$F$6,2,0),"")</f>
        <v>Elton Hotel</v>
      </c>
      <c r="L2645" s="5">
        <f>IF('Ventas Pases'!$D2645="Red HEROIC",IFERROR(VLOOKUP('Ventas Pases'!$G2645,'Comisiones HEROIC'!$A$1:$B$11,2,0),15),IF('Ventas Pases'!$D2645="Red HEROIC",15,0))</f>
        <v>0</v>
      </c>
      <c r="M2645">
        <f>IF(pases[[#This Row],[Días Visita]]&lt;7,0,IF(pases[[#This Row],[Días Visita]]&lt;9,1,IF(pases[[#This Row],[Días Visita]]="Ilimitados",0,2)))</f>
        <v>0</v>
      </c>
      <c r="N2645" s="5">
        <f>IF(AND('Ventas Pases'!$A2645="Fuera de Temporada",'Ventas Pases'!$B2645=2019,pases[[#This Row],[Modo de Compra]]="Paquete"),30,0)</f>
        <v>0</v>
      </c>
      <c r="O2645" s="5">
        <f>-SUMIF(lift[Número de pase],pases[[#This Row],[Numero de Pase]],lift[Costo])</f>
        <v>0</v>
      </c>
    </row>
    <row r="2646" spans="1:15" x14ac:dyDescent="0.25">
      <c r="A2646" t="s">
        <v>7</v>
      </c>
      <c r="B2646">
        <v>2018</v>
      </c>
      <c r="C2646">
        <v>43128</v>
      </c>
      <c r="D2646" t="s">
        <v>60</v>
      </c>
      <c r="E2646">
        <v>43172</v>
      </c>
      <c r="F2646">
        <v>2</v>
      </c>
      <c r="G2646" t="s">
        <v>9</v>
      </c>
      <c r="H2646" t="s">
        <v>2664</v>
      </c>
      <c r="I2646" s="5">
        <v>240</v>
      </c>
      <c r="J2646" s="5">
        <f>IFERROR('Ventas Pases'!$I2646/'Ventas Pases'!$F2646,"PASE")</f>
        <v>120</v>
      </c>
      <c r="K2646" t="str">
        <f>IFERROR(VLOOKUP('Ventas Pases'!$J2646,'Comisiones HEROIC'!$E$1:$F$6,2,0),"")</f>
        <v/>
      </c>
      <c r="L2646" s="5">
        <f>IF('Ventas Pases'!$D2646="Red HEROIC",IFERROR(VLOOKUP('Ventas Pases'!$G2646,'Comisiones HEROIC'!$A$1:$B$11,2,0),15),IF('Ventas Pases'!$D2646="Red HEROIC",15,0))</f>
        <v>0</v>
      </c>
      <c r="M2646">
        <f>IF(pases[[#This Row],[Días Visita]]&lt;7,0,IF(pases[[#This Row],[Días Visita]]&lt;9,1,IF(pases[[#This Row],[Días Visita]]="Ilimitados",0,2)))</f>
        <v>0</v>
      </c>
      <c r="N2646" s="5">
        <f>IF(AND('Ventas Pases'!$A2646="Fuera de Temporada",'Ventas Pases'!$B2646=2019,pases[[#This Row],[Modo de Compra]]="Paquete"),30,0)</f>
        <v>0</v>
      </c>
      <c r="O2646" s="5">
        <f>-SUMIF(lift[Número de pase],pases[[#This Row],[Numero de Pase]],lift[Costo])</f>
        <v>0</v>
      </c>
    </row>
    <row r="2647" spans="1:15" x14ac:dyDescent="0.25">
      <c r="A2647" t="s">
        <v>7</v>
      </c>
      <c r="B2647">
        <v>2019</v>
      </c>
      <c r="C2647">
        <v>43537</v>
      </c>
      <c r="D2647" t="s">
        <v>14</v>
      </c>
      <c r="E2647">
        <v>43539</v>
      </c>
      <c r="F2647">
        <v>9</v>
      </c>
      <c r="G2647" t="s">
        <v>15</v>
      </c>
      <c r="H2647" t="s">
        <v>2665</v>
      </c>
      <c r="I2647" s="5">
        <v>1260</v>
      </c>
      <c r="J2647" s="5">
        <f>IFERROR('Ventas Pases'!$I2647/'Ventas Pases'!$F2647,"PASE")</f>
        <v>140</v>
      </c>
      <c r="K2647" t="str">
        <f>IFERROR(VLOOKUP('Ventas Pases'!$J2647,'Comisiones HEROIC'!$E$1:$F$6,2,0),"")</f>
        <v/>
      </c>
      <c r="L2647" s="5">
        <f>IF('Ventas Pases'!$D2647="Red HEROIC",IFERROR(VLOOKUP('Ventas Pases'!$G2647,'Comisiones HEROIC'!$A$1:$B$11,2,0),15),IF('Ventas Pases'!$D2647="Red HEROIC",15,0))</f>
        <v>12</v>
      </c>
      <c r="M2647">
        <f>IF(pases[[#This Row],[Días Visita]]&lt;7,0,IF(pases[[#This Row],[Días Visita]]&lt;9,1,IF(pases[[#This Row],[Días Visita]]="Ilimitados",0,2)))</f>
        <v>2</v>
      </c>
      <c r="N2647" s="5">
        <f>IF(AND('Ventas Pases'!$A2647="Fuera de Temporada",'Ventas Pases'!$B2647=2019,pases[[#This Row],[Modo de Compra]]="Paquete"),30,0)</f>
        <v>0</v>
      </c>
      <c r="O2647" s="5">
        <f>-SUMIF(lift[Número de pase],pases[[#This Row],[Numero de Pase]],lift[Costo])</f>
        <v>0</v>
      </c>
    </row>
    <row r="2648" spans="1:15" x14ac:dyDescent="0.25">
      <c r="A2648" t="s">
        <v>7</v>
      </c>
      <c r="B2648">
        <v>2018</v>
      </c>
      <c r="C2648">
        <v>43140</v>
      </c>
      <c r="D2648" t="s">
        <v>8</v>
      </c>
      <c r="E2648">
        <v>43147</v>
      </c>
      <c r="F2648">
        <v>1</v>
      </c>
      <c r="G2648" t="s">
        <v>9</v>
      </c>
      <c r="H2648" t="s">
        <v>2666</v>
      </c>
      <c r="I2648" s="5">
        <v>120</v>
      </c>
      <c r="J2648" s="5">
        <f>IFERROR('Ventas Pases'!$I2648/'Ventas Pases'!$F2648,"PASE")</f>
        <v>120</v>
      </c>
      <c r="K2648" t="str">
        <f>IFERROR(VLOOKUP('Ventas Pases'!$J2648,'Comisiones HEROIC'!$E$1:$F$6,2,0),"")</f>
        <v/>
      </c>
      <c r="L2648" s="5">
        <f>IF('Ventas Pases'!$D2648="Red HEROIC",IFERROR(VLOOKUP('Ventas Pases'!$G2648,'Comisiones HEROIC'!$A$1:$B$11,2,0),15),IF('Ventas Pases'!$D2648="Red HEROIC",15,0))</f>
        <v>0</v>
      </c>
      <c r="M2648">
        <f>IF(pases[[#This Row],[Días Visita]]&lt;7,0,IF(pases[[#This Row],[Días Visita]]&lt;9,1,IF(pases[[#This Row],[Días Visita]]="Ilimitados",0,2)))</f>
        <v>0</v>
      </c>
      <c r="N2648" s="5">
        <f>IF(AND('Ventas Pases'!$A2648="Fuera de Temporada",'Ventas Pases'!$B2648=2019,pases[[#This Row],[Modo de Compra]]="Paquete"),30,0)</f>
        <v>0</v>
      </c>
      <c r="O2648" s="5">
        <f>-SUMIF(lift[Número de pase],pases[[#This Row],[Numero de Pase]],lift[Costo])</f>
        <v>0</v>
      </c>
    </row>
    <row r="2649" spans="1:15" x14ac:dyDescent="0.25">
      <c r="A2649" t="s">
        <v>7</v>
      </c>
      <c r="B2649">
        <v>2019</v>
      </c>
      <c r="C2649">
        <v>43422</v>
      </c>
      <c r="D2649" t="s">
        <v>17</v>
      </c>
      <c r="E2649">
        <v>43473</v>
      </c>
      <c r="F2649">
        <v>3</v>
      </c>
      <c r="G2649" t="s">
        <v>9</v>
      </c>
      <c r="H2649" t="s">
        <v>2667</v>
      </c>
      <c r="I2649" s="5">
        <v>315</v>
      </c>
      <c r="J2649" s="5">
        <f>IFERROR('Ventas Pases'!$I2649/'Ventas Pases'!$F2649,"PASE")</f>
        <v>105</v>
      </c>
      <c r="K2649" t="str">
        <f>IFERROR(VLOOKUP('Ventas Pases'!$J2649,'Comisiones HEROIC'!$E$1:$F$6,2,0),"")</f>
        <v>OI Hotels</v>
      </c>
      <c r="L2649" s="5">
        <f>IF('Ventas Pases'!$D2649="Red HEROIC",IFERROR(VLOOKUP('Ventas Pases'!$G2649,'Comisiones HEROIC'!$A$1:$B$11,2,0),15),IF('Ventas Pases'!$D2649="Red HEROIC",15,0))</f>
        <v>0</v>
      </c>
      <c r="M2649">
        <f>IF(pases[[#This Row],[Días Visita]]&lt;7,0,IF(pases[[#This Row],[Días Visita]]&lt;9,1,IF(pases[[#This Row],[Días Visita]]="Ilimitados",0,2)))</f>
        <v>0</v>
      </c>
      <c r="N2649" s="5">
        <f>IF(AND('Ventas Pases'!$A2649="Fuera de Temporada",'Ventas Pases'!$B2649=2019,pases[[#This Row],[Modo de Compra]]="Paquete"),30,0)</f>
        <v>0</v>
      </c>
      <c r="O2649" s="5">
        <f>-SUMIF(lift[Número de pase],pases[[#This Row],[Numero de Pase]],lift[Costo])</f>
        <v>0</v>
      </c>
    </row>
    <row r="2650" spans="1:15" x14ac:dyDescent="0.25">
      <c r="A2650" t="s">
        <v>7</v>
      </c>
      <c r="B2650">
        <v>2018</v>
      </c>
      <c r="C2650">
        <v>43107</v>
      </c>
      <c r="D2650" t="s">
        <v>8</v>
      </c>
      <c r="E2650">
        <v>43124</v>
      </c>
      <c r="F2650">
        <v>1</v>
      </c>
      <c r="G2650" t="s">
        <v>9</v>
      </c>
      <c r="H2650" t="s">
        <v>2668</v>
      </c>
      <c r="I2650" s="5">
        <v>120</v>
      </c>
      <c r="J2650" s="5">
        <f>IFERROR('Ventas Pases'!$I2650/'Ventas Pases'!$F2650,"PASE")</f>
        <v>120</v>
      </c>
      <c r="K2650" t="str">
        <f>IFERROR(VLOOKUP('Ventas Pases'!$J2650,'Comisiones HEROIC'!$E$1:$F$6,2,0),"")</f>
        <v/>
      </c>
      <c r="L2650" s="5">
        <f>IF('Ventas Pases'!$D2650="Red HEROIC",IFERROR(VLOOKUP('Ventas Pases'!$G2650,'Comisiones HEROIC'!$A$1:$B$11,2,0),15),IF('Ventas Pases'!$D2650="Red HEROIC",15,0))</f>
        <v>0</v>
      </c>
      <c r="M2650">
        <f>IF(pases[[#This Row],[Días Visita]]&lt;7,0,IF(pases[[#This Row],[Días Visita]]&lt;9,1,IF(pases[[#This Row],[Días Visita]]="Ilimitados",0,2)))</f>
        <v>0</v>
      </c>
      <c r="N2650" s="5">
        <f>IF(AND('Ventas Pases'!$A2650="Fuera de Temporada",'Ventas Pases'!$B2650=2019,pases[[#This Row],[Modo de Compra]]="Paquete"),30,0)</f>
        <v>0</v>
      </c>
      <c r="O2650" s="5">
        <f>-SUMIF(lift[Número de pase],pases[[#This Row],[Numero de Pase]],lift[Costo])</f>
        <v>0</v>
      </c>
    </row>
    <row r="2651" spans="1:15" x14ac:dyDescent="0.25">
      <c r="A2651" t="s">
        <v>7</v>
      </c>
      <c r="B2651">
        <v>2019</v>
      </c>
      <c r="C2651">
        <v>43419</v>
      </c>
      <c r="D2651" t="s">
        <v>14</v>
      </c>
      <c r="E2651">
        <v>43462</v>
      </c>
      <c r="F2651">
        <v>7</v>
      </c>
      <c r="G2651" t="s">
        <v>15</v>
      </c>
      <c r="H2651" t="s">
        <v>2669</v>
      </c>
      <c r="I2651" s="5">
        <v>980</v>
      </c>
      <c r="J2651" s="5">
        <f>IFERROR('Ventas Pases'!$I2651/'Ventas Pases'!$F2651,"PASE")</f>
        <v>140</v>
      </c>
      <c r="K2651" t="str">
        <f>IFERROR(VLOOKUP('Ventas Pases'!$J2651,'Comisiones HEROIC'!$E$1:$F$6,2,0),"")</f>
        <v/>
      </c>
      <c r="L2651" s="5">
        <f>IF('Ventas Pases'!$D2651="Red HEROIC",IFERROR(VLOOKUP('Ventas Pases'!$G2651,'Comisiones HEROIC'!$A$1:$B$11,2,0),15),IF('Ventas Pases'!$D2651="Red HEROIC",15,0))</f>
        <v>12</v>
      </c>
      <c r="M2651">
        <f>IF(pases[[#This Row],[Días Visita]]&lt;7,0,IF(pases[[#This Row],[Días Visita]]&lt;9,1,IF(pases[[#This Row],[Días Visita]]="Ilimitados",0,2)))</f>
        <v>1</v>
      </c>
      <c r="N2651" s="5">
        <f>IF(AND('Ventas Pases'!$A2651="Fuera de Temporada",'Ventas Pases'!$B2651=2019,pases[[#This Row],[Modo de Compra]]="Paquete"),30,0)</f>
        <v>0</v>
      </c>
      <c r="O2651" s="5">
        <f>-SUMIF(lift[Número de pase],pases[[#This Row],[Numero de Pase]],lift[Costo])</f>
        <v>0</v>
      </c>
    </row>
    <row r="2652" spans="1:15" x14ac:dyDescent="0.25">
      <c r="A2652" t="s">
        <v>7</v>
      </c>
      <c r="B2652">
        <v>2019</v>
      </c>
      <c r="C2652">
        <v>43481</v>
      </c>
      <c r="D2652" t="s">
        <v>17</v>
      </c>
      <c r="E2652">
        <v>43473</v>
      </c>
      <c r="F2652">
        <v>4</v>
      </c>
      <c r="G2652" t="s">
        <v>9</v>
      </c>
      <c r="H2652" t="s">
        <v>2670</v>
      </c>
      <c r="I2652" s="5">
        <v>420</v>
      </c>
      <c r="J2652" s="5">
        <f>IFERROR('Ventas Pases'!$I2652/'Ventas Pases'!$F2652,"PASE")</f>
        <v>105</v>
      </c>
      <c r="K2652" t="str">
        <f>IFERROR(VLOOKUP('Ventas Pases'!$J2652,'Comisiones HEROIC'!$E$1:$F$6,2,0),"")</f>
        <v>OI Hotels</v>
      </c>
      <c r="L2652" s="5">
        <f>IF('Ventas Pases'!$D2652="Red HEROIC",IFERROR(VLOOKUP('Ventas Pases'!$G2652,'Comisiones HEROIC'!$A$1:$B$11,2,0),15),IF('Ventas Pases'!$D2652="Red HEROIC",15,0))</f>
        <v>0</v>
      </c>
      <c r="M2652">
        <f>IF(pases[[#This Row],[Días Visita]]&lt;7,0,IF(pases[[#This Row],[Días Visita]]&lt;9,1,IF(pases[[#This Row],[Días Visita]]="Ilimitados",0,2)))</f>
        <v>0</v>
      </c>
      <c r="N2652" s="5">
        <f>IF(AND('Ventas Pases'!$A2652="Fuera de Temporada",'Ventas Pases'!$B2652=2019,pases[[#This Row],[Modo de Compra]]="Paquete"),30,0)</f>
        <v>0</v>
      </c>
      <c r="O2652" s="5">
        <f>-SUMIF(lift[Número de pase],pases[[#This Row],[Numero de Pase]],lift[Costo])</f>
        <v>0</v>
      </c>
    </row>
    <row r="2653" spans="1:15" x14ac:dyDescent="0.25">
      <c r="A2653" t="s">
        <v>13</v>
      </c>
      <c r="B2653">
        <v>2018</v>
      </c>
      <c r="C2653">
        <v>43340</v>
      </c>
      <c r="D2653" t="s">
        <v>17</v>
      </c>
      <c r="E2653">
        <v>42883</v>
      </c>
      <c r="F2653">
        <v>1</v>
      </c>
      <c r="G2653" t="s">
        <v>9</v>
      </c>
      <c r="H2653" t="s">
        <v>2671</v>
      </c>
      <c r="I2653" s="5">
        <v>110</v>
      </c>
      <c r="J2653" s="5">
        <f>IFERROR('Ventas Pases'!$I2653/'Ventas Pases'!$F2653,"PASE")</f>
        <v>110</v>
      </c>
      <c r="K2653" t="str">
        <f>IFERROR(VLOOKUP('Ventas Pases'!$J2653,'Comisiones HEROIC'!$E$1:$F$6,2,0),"")</f>
        <v>Elton Hotel</v>
      </c>
      <c r="L2653" s="5">
        <f>IF('Ventas Pases'!$D2653="Red HEROIC",IFERROR(VLOOKUP('Ventas Pases'!$G2653,'Comisiones HEROIC'!$A$1:$B$11,2,0),15),IF('Ventas Pases'!$D2653="Red HEROIC",15,0))</f>
        <v>0</v>
      </c>
      <c r="M2653">
        <f>IF(pases[[#This Row],[Días Visita]]&lt;7,0,IF(pases[[#This Row],[Días Visita]]&lt;9,1,IF(pases[[#This Row],[Días Visita]]="Ilimitados",0,2)))</f>
        <v>0</v>
      </c>
      <c r="N2653" s="5">
        <f>IF(AND('Ventas Pases'!$A2653="Fuera de Temporada",'Ventas Pases'!$B2653=2019,pases[[#This Row],[Modo de Compra]]="Paquete"),30,0)</f>
        <v>0</v>
      </c>
      <c r="O2653" s="5">
        <f>-SUMIF(lift[Número de pase],pases[[#This Row],[Numero de Pase]],lift[Costo])</f>
        <v>0</v>
      </c>
    </row>
    <row r="2654" spans="1:15" x14ac:dyDescent="0.25">
      <c r="A2654" t="s">
        <v>7</v>
      </c>
      <c r="B2654">
        <v>2018</v>
      </c>
      <c r="C2654">
        <v>43438</v>
      </c>
      <c r="D2654" t="s">
        <v>60</v>
      </c>
      <c r="E2654">
        <v>43147</v>
      </c>
      <c r="F2654">
        <v>9</v>
      </c>
      <c r="G2654" t="s">
        <v>9</v>
      </c>
      <c r="H2654" t="s">
        <v>2672</v>
      </c>
      <c r="I2654" s="5">
        <v>1080</v>
      </c>
      <c r="J2654" s="5">
        <f>IFERROR('Ventas Pases'!$I2654/'Ventas Pases'!$F2654,"PASE")</f>
        <v>120</v>
      </c>
      <c r="K2654" t="str">
        <f>IFERROR(VLOOKUP('Ventas Pases'!$J2654,'Comisiones HEROIC'!$E$1:$F$6,2,0),"")</f>
        <v/>
      </c>
      <c r="L2654" s="5">
        <f>IF('Ventas Pases'!$D2654="Red HEROIC",IFERROR(VLOOKUP('Ventas Pases'!$G2654,'Comisiones HEROIC'!$A$1:$B$11,2,0),15),IF('Ventas Pases'!$D2654="Red HEROIC",15,0))</f>
        <v>0</v>
      </c>
      <c r="M2654">
        <f>IF(pases[[#This Row],[Días Visita]]&lt;7,0,IF(pases[[#This Row],[Días Visita]]&lt;9,1,IF(pases[[#This Row],[Días Visita]]="Ilimitados",0,2)))</f>
        <v>2</v>
      </c>
      <c r="N2654" s="5">
        <f>IF(AND('Ventas Pases'!$A2654="Fuera de Temporada",'Ventas Pases'!$B2654=2019,pases[[#This Row],[Modo de Compra]]="Paquete"),30,0)</f>
        <v>0</v>
      </c>
      <c r="O2654" s="5">
        <f>-SUMIF(lift[Número de pase],pases[[#This Row],[Numero de Pase]],lift[Costo])</f>
        <v>0</v>
      </c>
    </row>
    <row r="2655" spans="1:15" x14ac:dyDescent="0.25">
      <c r="A2655" t="s">
        <v>7</v>
      </c>
      <c r="B2655">
        <v>2019</v>
      </c>
      <c r="C2655">
        <v>43439</v>
      </c>
      <c r="D2655" t="s">
        <v>8</v>
      </c>
      <c r="E2655">
        <v>43419</v>
      </c>
      <c r="F2655" t="s">
        <v>11</v>
      </c>
      <c r="G2655" t="s">
        <v>9</v>
      </c>
      <c r="H2655" t="s">
        <v>2673</v>
      </c>
      <c r="I2655" s="5">
        <v>1950</v>
      </c>
      <c r="J2655" s="5" t="str">
        <f>IFERROR('Ventas Pases'!$I2655/'Ventas Pases'!$F2655,"PASE")</f>
        <v>PASE</v>
      </c>
      <c r="K2655" t="str">
        <f>IFERROR(VLOOKUP('Ventas Pases'!$J2655,'Comisiones HEROIC'!$E$1:$F$6,2,0),"")</f>
        <v/>
      </c>
      <c r="L2655" s="5">
        <f>IF('Ventas Pases'!$D2655="Red HEROIC",IFERROR(VLOOKUP('Ventas Pases'!$G2655,'Comisiones HEROIC'!$A$1:$B$11,2,0),15),IF('Ventas Pases'!$D2655="Red HEROIC",15,0))</f>
        <v>0</v>
      </c>
      <c r="M2655">
        <f>IF(pases[[#This Row],[Días Visita]]&lt;7,0,IF(pases[[#This Row],[Días Visita]]&lt;9,1,IF(pases[[#This Row],[Días Visita]]="Ilimitados",0,2)))</f>
        <v>0</v>
      </c>
      <c r="N2655" s="5">
        <f>IF(AND('Ventas Pases'!$A2655="Fuera de Temporada",'Ventas Pases'!$B2655=2019,pases[[#This Row],[Modo de Compra]]="Paquete"),30,0)</f>
        <v>0</v>
      </c>
      <c r="O2655" s="5">
        <f>-SUMIF(lift[Número de pase],pases[[#This Row],[Numero de Pase]],lift[Costo])</f>
        <v>-644</v>
      </c>
    </row>
    <row r="2656" spans="1:15" x14ac:dyDescent="0.25">
      <c r="A2656" t="s">
        <v>7</v>
      </c>
      <c r="B2656">
        <v>2018</v>
      </c>
      <c r="C2656">
        <v>43440</v>
      </c>
      <c r="D2656" t="s">
        <v>8</v>
      </c>
      <c r="E2656">
        <v>43054</v>
      </c>
      <c r="F2656" t="s">
        <v>11</v>
      </c>
      <c r="G2656" t="s">
        <v>9</v>
      </c>
      <c r="H2656" t="s">
        <v>2674</v>
      </c>
      <c r="I2656" s="5">
        <v>1950</v>
      </c>
      <c r="J2656" s="5" t="str">
        <f>IFERROR('Ventas Pases'!$I2656/'Ventas Pases'!$F2656,"PASE")</f>
        <v>PASE</v>
      </c>
      <c r="K2656" t="str">
        <f>IFERROR(VLOOKUP('Ventas Pases'!$J2656,'Comisiones HEROIC'!$E$1:$F$6,2,0),"")</f>
        <v/>
      </c>
      <c r="L2656" s="5">
        <f>IF('Ventas Pases'!$D2656="Red HEROIC",IFERROR(VLOOKUP('Ventas Pases'!$G2656,'Comisiones HEROIC'!$A$1:$B$11,2,0),15),IF('Ventas Pases'!$D2656="Red HEROIC",15,0))</f>
        <v>0</v>
      </c>
      <c r="M2656">
        <f>IF(pases[[#This Row],[Días Visita]]&lt;7,0,IF(pases[[#This Row],[Días Visita]]&lt;9,1,IF(pases[[#This Row],[Días Visita]]="Ilimitados",0,2)))</f>
        <v>0</v>
      </c>
      <c r="N2656" s="5">
        <f>IF(AND('Ventas Pases'!$A2656="Fuera de Temporada",'Ventas Pases'!$B2656=2019,pases[[#This Row],[Modo de Compra]]="Paquete"),30,0)</f>
        <v>0</v>
      </c>
      <c r="O2656" s="5">
        <f>-SUMIF(lift[Número de pase],pases[[#This Row],[Numero de Pase]],lift[Costo])</f>
        <v>-460</v>
      </c>
    </row>
    <row r="2657" spans="1:15" x14ac:dyDescent="0.25">
      <c r="A2657" t="s">
        <v>7</v>
      </c>
      <c r="B2657">
        <v>2018</v>
      </c>
      <c r="C2657">
        <v>43425</v>
      </c>
      <c r="D2657" t="s">
        <v>8</v>
      </c>
      <c r="E2657">
        <v>43182</v>
      </c>
      <c r="F2657">
        <v>2</v>
      </c>
      <c r="G2657" t="s">
        <v>9</v>
      </c>
      <c r="H2657" t="s">
        <v>2675</v>
      </c>
      <c r="I2657" s="5">
        <v>240</v>
      </c>
      <c r="J2657" s="5">
        <f>IFERROR('Ventas Pases'!$I2657/'Ventas Pases'!$F2657,"PASE")</f>
        <v>120</v>
      </c>
      <c r="K2657" t="str">
        <f>IFERROR(VLOOKUP('Ventas Pases'!$J2657,'Comisiones HEROIC'!$E$1:$F$6,2,0),"")</f>
        <v/>
      </c>
      <c r="L2657" s="5">
        <f>IF('Ventas Pases'!$D2657="Red HEROIC",IFERROR(VLOOKUP('Ventas Pases'!$G2657,'Comisiones HEROIC'!$A$1:$B$11,2,0),15),IF('Ventas Pases'!$D2657="Red HEROIC",15,0))</f>
        <v>0</v>
      </c>
      <c r="M2657">
        <f>IF(pases[[#This Row],[Días Visita]]&lt;7,0,IF(pases[[#This Row],[Días Visita]]&lt;9,1,IF(pases[[#This Row],[Días Visita]]="Ilimitados",0,2)))</f>
        <v>0</v>
      </c>
      <c r="N2657" s="5">
        <f>IF(AND('Ventas Pases'!$A2657="Fuera de Temporada",'Ventas Pases'!$B2657=2019,pases[[#This Row],[Modo de Compra]]="Paquete"),30,0)</f>
        <v>0</v>
      </c>
      <c r="O2657" s="5">
        <f>-SUMIF(lift[Número de pase],pases[[#This Row],[Numero de Pase]],lift[Costo])</f>
        <v>0</v>
      </c>
    </row>
    <row r="2658" spans="1:15" x14ac:dyDescent="0.25">
      <c r="A2658" t="s">
        <v>7</v>
      </c>
      <c r="B2658">
        <v>2019</v>
      </c>
      <c r="C2658">
        <v>43444</v>
      </c>
      <c r="D2658" t="s">
        <v>8</v>
      </c>
      <c r="E2658">
        <v>43419</v>
      </c>
      <c r="F2658" t="s">
        <v>11</v>
      </c>
      <c r="G2658" t="s">
        <v>9</v>
      </c>
      <c r="H2658" t="s">
        <v>2676</v>
      </c>
      <c r="I2658" s="5">
        <v>1950</v>
      </c>
      <c r="J2658" s="5" t="str">
        <f>IFERROR('Ventas Pases'!$I2658/'Ventas Pases'!$F2658,"PASE")</f>
        <v>PASE</v>
      </c>
      <c r="K2658" t="str">
        <f>IFERROR(VLOOKUP('Ventas Pases'!$J2658,'Comisiones HEROIC'!$E$1:$F$6,2,0),"")</f>
        <v/>
      </c>
      <c r="L2658" s="5">
        <f>IF('Ventas Pases'!$D2658="Red HEROIC",IFERROR(VLOOKUP('Ventas Pases'!$G2658,'Comisiones HEROIC'!$A$1:$B$11,2,0),15),IF('Ventas Pases'!$D2658="Red HEROIC",15,0))</f>
        <v>0</v>
      </c>
      <c r="M2658">
        <f>IF(pases[[#This Row],[Días Visita]]&lt;7,0,IF(pases[[#This Row],[Días Visita]]&lt;9,1,IF(pases[[#This Row],[Días Visita]]="Ilimitados",0,2)))</f>
        <v>0</v>
      </c>
      <c r="N2658" s="5">
        <f>IF(AND('Ventas Pases'!$A2658="Fuera de Temporada",'Ventas Pases'!$B2658=2019,pases[[#This Row],[Modo de Compra]]="Paquete"),30,0)</f>
        <v>0</v>
      </c>
      <c r="O2658" s="5">
        <f>-SUMIF(lift[Número de pase],pases[[#This Row],[Numero de Pase]],lift[Costo])</f>
        <v>-276</v>
      </c>
    </row>
    <row r="2659" spans="1:15" x14ac:dyDescent="0.25">
      <c r="A2659" t="s">
        <v>7</v>
      </c>
      <c r="B2659">
        <v>2019</v>
      </c>
      <c r="C2659">
        <v>43478</v>
      </c>
      <c r="D2659" t="s">
        <v>17</v>
      </c>
      <c r="E2659">
        <v>43545</v>
      </c>
      <c r="F2659">
        <v>4</v>
      </c>
      <c r="G2659" t="s">
        <v>9</v>
      </c>
      <c r="H2659" t="s">
        <v>2677</v>
      </c>
      <c r="I2659" s="5">
        <v>400</v>
      </c>
      <c r="J2659" s="5">
        <f>IFERROR('Ventas Pases'!$I2659/'Ventas Pases'!$F2659,"PASE")</f>
        <v>100</v>
      </c>
      <c r="K2659" t="str">
        <f>IFERROR(VLOOKUP('Ventas Pases'!$J2659,'Comisiones HEROIC'!$E$1:$F$6,2,0),"")</f>
        <v>Ridossan Hotel</v>
      </c>
      <c r="L2659" s="5">
        <f>IF('Ventas Pases'!$D2659="Red HEROIC",IFERROR(VLOOKUP('Ventas Pases'!$G2659,'Comisiones HEROIC'!$A$1:$B$11,2,0),15),IF('Ventas Pases'!$D2659="Red HEROIC",15,0))</f>
        <v>0</v>
      </c>
      <c r="M2659">
        <f>IF(pases[[#This Row],[Días Visita]]&lt;7,0,IF(pases[[#This Row],[Días Visita]]&lt;9,1,IF(pases[[#This Row],[Días Visita]]="Ilimitados",0,2)))</f>
        <v>0</v>
      </c>
      <c r="N2659" s="5">
        <f>IF(AND('Ventas Pases'!$A2659="Fuera de Temporada",'Ventas Pases'!$B2659=2019,pases[[#This Row],[Modo de Compra]]="Paquete"),30,0)</f>
        <v>0</v>
      </c>
      <c r="O2659" s="5">
        <f>-SUMIF(lift[Número de pase],pases[[#This Row],[Numero de Pase]],lift[Costo])</f>
        <v>0</v>
      </c>
    </row>
    <row r="2660" spans="1:15" x14ac:dyDescent="0.25">
      <c r="A2660" t="s">
        <v>7</v>
      </c>
      <c r="B2660">
        <v>2019</v>
      </c>
      <c r="C2660">
        <v>43542</v>
      </c>
      <c r="D2660" t="s">
        <v>8</v>
      </c>
      <c r="E2660">
        <v>43545</v>
      </c>
      <c r="F2660">
        <v>9</v>
      </c>
      <c r="G2660" t="s">
        <v>9</v>
      </c>
      <c r="H2660" t="s">
        <v>2678</v>
      </c>
      <c r="I2660" s="5">
        <v>1080</v>
      </c>
      <c r="J2660" s="5">
        <f>IFERROR('Ventas Pases'!$I2660/'Ventas Pases'!$F2660,"PASE")</f>
        <v>120</v>
      </c>
      <c r="K2660" t="str">
        <f>IFERROR(VLOOKUP('Ventas Pases'!$J2660,'Comisiones HEROIC'!$E$1:$F$6,2,0),"")</f>
        <v/>
      </c>
      <c r="L2660" s="5">
        <f>IF('Ventas Pases'!$D2660="Red HEROIC",IFERROR(VLOOKUP('Ventas Pases'!$G2660,'Comisiones HEROIC'!$A$1:$B$11,2,0),15),IF('Ventas Pases'!$D2660="Red HEROIC",15,0))</f>
        <v>0</v>
      </c>
      <c r="M2660">
        <f>IF(pases[[#This Row],[Días Visita]]&lt;7,0,IF(pases[[#This Row],[Días Visita]]&lt;9,1,IF(pases[[#This Row],[Días Visita]]="Ilimitados",0,2)))</f>
        <v>2</v>
      </c>
      <c r="N2660" s="5">
        <f>IF(AND('Ventas Pases'!$A2660="Fuera de Temporada",'Ventas Pases'!$B2660=2019,pases[[#This Row],[Modo de Compra]]="Paquete"),30,0)</f>
        <v>0</v>
      </c>
      <c r="O2660" s="5">
        <f>-SUMIF(lift[Número de pase],pases[[#This Row],[Numero de Pase]],lift[Costo])</f>
        <v>0</v>
      </c>
    </row>
    <row r="2661" spans="1:15" x14ac:dyDescent="0.25">
      <c r="A2661" t="s">
        <v>7</v>
      </c>
      <c r="B2661">
        <v>2019</v>
      </c>
      <c r="C2661">
        <v>43468</v>
      </c>
      <c r="D2661" t="s">
        <v>60</v>
      </c>
      <c r="E2661">
        <v>43419</v>
      </c>
      <c r="F2661" t="s">
        <v>11</v>
      </c>
      <c r="G2661" t="s">
        <v>9</v>
      </c>
      <c r="H2661" t="s">
        <v>2679</v>
      </c>
      <c r="I2661" s="5">
        <v>1950</v>
      </c>
      <c r="J2661" s="5" t="str">
        <f>IFERROR('Ventas Pases'!$I2661/'Ventas Pases'!$F2661,"PASE")</f>
        <v>PASE</v>
      </c>
      <c r="K2661" t="str">
        <f>IFERROR(VLOOKUP('Ventas Pases'!$J2661,'Comisiones HEROIC'!$E$1:$F$6,2,0),"")</f>
        <v/>
      </c>
      <c r="L2661" s="5">
        <f>IF('Ventas Pases'!$D2661="Red HEROIC",IFERROR(VLOOKUP('Ventas Pases'!$G2661,'Comisiones HEROIC'!$A$1:$B$11,2,0),15),IF('Ventas Pases'!$D2661="Red HEROIC",15,0))</f>
        <v>0</v>
      </c>
      <c r="M2661">
        <f>IF(pases[[#This Row],[Días Visita]]&lt;7,0,IF(pases[[#This Row],[Días Visita]]&lt;9,1,IF(pases[[#This Row],[Días Visita]]="Ilimitados",0,2)))</f>
        <v>0</v>
      </c>
      <c r="N2661" s="5">
        <f>IF(AND('Ventas Pases'!$A2661="Fuera de Temporada",'Ventas Pases'!$B2661=2019,pases[[#This Row],[Modo de Compra]]="Paquete"),30,0)</f>
        <v>0</v>
      </c>
      <c r="O2661" s="5">
        <f>-SUMIF(lift[Número de pase],pases[[#This Row],[Numero de Pase]],lift[Costo])</f>
        <v>0</v>
      </c>
    </row>
    <row r="2662" spans="1:15" x14ac:dyDescent="0.25">
      <c r="A2662" t="s">
        <v>7</v>
      </c>
      <c r="B2662">
        <v>2018</v>
      </c>
      <c r="C2662">
        <v>43144</v>
      </c>
      <c r="D2662" t="s">
        <v>8</v>
      </c>
      <c r="E2662">
        <v>43148</v>
      </c>
      <c r="F2662">
        <v>2</v>
      </c>
      <c r="G2662" t="s">
        <v>9</v>
      </c>
      <c r="H2662" t="s">
        <v>2680</v>
      </c>
      <c r="I2662" s="5">
        <v>240</v>
      </c>
      <c r="J2662" s="5">
        <f>IFERROR('Ventas Pases'!$I2662/'Ventas Pases'!$F2662,"PASE")</f>
        <v>120</v>
      </c>
      <c r="K2662" t="str">
        <f>IFERROR(VLOOKUP('Ventas Pases'!$J2662,'Comisiones HEROIC'!$E$1:$F$6,2,0),"")</f>
        <v/>
      </c>
      <c r="L2662" s="5">
        <f>IF('Ventas Pases'!$D2662="Red HEROIC",IFERROR(VLOOKUP('Ventas Pases'!$G2662,'Comisiones HEROIC'!$A$1:$B$11,2,0),15),IF('Ventas Pases'!$D2662="Red HEROIC",15,0))</f>
        <v>0</v>
      </c>
      <c r="M2662">
        <f>IF(pases[[#This Row],[Días Visita]]&lt;7,0,IF(pases[[#This Row],[Días Visita]]&lt;9,1,IF(pases[[#This Row],[Días Visita]]="Ilimitados",0,2)))</f>
        <v>0</v>
      </c>
      <c r="N2662" s="5">
        <f>IF(AND('Ventas Pases'!$A2662="Fuera de Temporada",'Ventas Pases'!$B2662=2019,pases[[#This Row],[Modo de Compra]]="Paquete"),30,0)</f>
        <v>0</v>
      </c>
      <c r="O2662" s="5">
        <f>-SUMIF(lift[Número de pase],pases[[#This Row],[Numero de Pase]],lift[Costo])</f>
        <v>0</v>
      </c>
    </row>
    <row r="2663" spans="1:15" x14ac:dyDescent="0.25">
      <c r="A2663" t="s">
        <v>13</v>
      </c>
      <c r="B2663">
        <v>2019</v>
      </c>
      <c r="C2663">
        <v>43409</v>
      </c>
      <c r="D2663" t="s">
        <v>17</v>
      </c>
      <c r="E2663">
        <v>43314</v>
      </c>
      <c r="F2663">
        <v>1</v>
      </c>
      <c r="G2663" t="s">
        <v>9</v>
      </c>
      <c r="H2663" t="s">
        <v>2681</v>
      </c>
      <c r="I2663" s="5">
        <v>105</v>
      </c>
      <c r="J2663" s="5">
        <f>IFERROR('Ventas Pases'!$I2663/'Ventas Pases'!$F2663,"PASE")</f>
        <v>105</v>
      </c>
      <c r="K2663" t="str">
        <f>IFERROR(VLOOKUP('Ventas Pases'!$J2663,'Comisiones HEROIC'!$E$1:$F$6,2,0),"")</f>
        <v>OI Hotels</v>
      </c>
      <c r="L2663" s="5">
        <f>IF('Ventas Pases'!$D2663="Red HEROIC",IFERROR(VLOOKUP('Ventas Pases'!$G2663,'Comisiones HEROIC'!$A$1:$B$11,2,0),15),IF('Ventas Pases'!$D2663="Red HEROIC",15,0))</f>
        <v>0</v>
      </c>
      <c r="M2663">
        <f>IF(pases[[#This Row],[Días Visita]]&lt;7,0,IF(pases[[#This Row],[Días Visita]]&lt;9,1,IF(pases[[#This Row],[Días Visita]]="Ilimitados",0,2)))</f>
        <v>0</v>
      </c>
      <c r="N2663" s="5">
        <f>IF(AND('Ventas Pases'!$A2663="Fuera de Temporada",'Ventas Pases'!$B2663=2019,pases[[#This Row],[Modo de Compra]]="Paquete"),30,0)</f>
        <v>30</v>
      </c>
      <c r="O2663" s="5">
        <f>-SUMIF(lift[Número de pase],pases[[#This Row],[Numero de Pase]],lift[Costo])</f>
        <v>0</v>
      </c>
    </row>
    <row r="2664" spans="1:15" x14ac:dyDescent="0.25">
      <c r="A2664" t="s">
        <v>7</v>
      </c>
      <c r="B2664">
        <v>2019</v>
      </c>
      <c r="C2664">
        <v>43542</v>
      </c>
      <c r="D2664" t="s">
        <v>14</v>
      </c>
      <c r="E2664">
        <v>43546</v>
      </c>
      <c r="F2664">
        <v>8</v>
      </c>
      <c r="G2664" t="s">
        <v>19</v>
      </c>
      <c r="H2664" t="s">
        <v>2682</v>
      </c>
      <c r="I2664" s="5">
        <v>1120</v>
      </c>
      <c r="J2664" s="5">
        <f>IFERROR('Ventas Pases'!$I2664/'Ventas Pases'!$F2664,"PASE")</f>
        <v>140</v>
      </c>
      <c r="K2664" t="str">
        <f>IFERROR(VLOOKUP('Ventas Pases'!$J2664,'Comisiones HEROIC'!$E$1:$F$6,2,0),"")</f>
        <v/>
      </c>
      <c r="L2664" s="5">
        <f>IF('Ventas Pases'!$D2664="Red HEROIC",IFERROR(VLOOKUP('Ventas Pases'!$G2664,'Comisiones HEROIC'!$A$1:$B$11,2,0),15),IF('Ventas Pases'!$D2664="Red HEROIC",15,0))</f>
        <v>15</v>
      </c>
      <c r="M2664">
        <f>IF(pases[[#This Row],[Días Visita]]&lt;7,0,IF(pases[[#This Row],[Días Visita]]&lt;9,1,IF(pases[[#This Row],[Días Visita]]="Ilimitados",0,2)))</f>
        <v>1</v>
      </c>
      <c r="N2664" s="5">
        <f>IF(AND('Ventas Pases'!$A2664="Fuera de Temporada",'Ventas Pases'!$B2664=2019,pases[[#This Row],[Modo de Compra]]="Paquete"),30,0)</f>
        <v>0</v>
      </c>
      <c r="O2664" s="5">
        <f>-SUMIF(lift[Número de pase],pases[[#This Row],[Numero de Pase]],lift[Costo])</f>
        <v>0</v>
      </c>
    </row>
    <row r="2665" spans="1:15" x14ac:dyDescent="0.25">
      <c r="A2665" t="s">
        <v>7</v>
      </c>
      <c r="B2665">
        <v>2018</v>
      </c>
      <c r="C2665">
        <v>43172</v>
      </c>
      <c r="D2665" t="s">
        <v>8</v>
      </c>
      <c r="E2665">
        <v>43178</v>
      </c>
      <c r="F2665">
        <v>9</v>
      </c>
      <c r="G2665" t="s">
        <v>9</v>
      </c>
      <c r="H2665" t="s">
        <v>2683</v>
      </c>
      <c r="I2665" s="5">
        <v>1080</v>
      </c>
      <c r="J2665" s="5">
        <f>IFERROR('Ventas Pases'!$I2665/'Ventas Pases'!$F2665,"PASE")</f>
        <v>120</v>
      </c>
      <c r="K2665" t="str">
        <f>IFERROR(VLOOKUP('Ventas Pases'!$J2665,'Comisiones HEROIC'!$E$1:$F$6,2,0),"")</f>
        <v/>
      </c>
      <c r="L2665" s="5">
        <f>IF('Ventas Pases'!$D2665="Red HEROIC",IFERROR(VLOOKUP('Ventas Pases'!$G2665,'Comisiones HEROIC'!$A$1:$B$11,2,0),15),IF('Ventas Pases'!$D2665="Red HEROIC",15,0))</f>
        <v>0</v>
      </c>
      <c r="M2665">
        <f>IF(pases[[#This Row],[Días Visita]]&lt;7,0,IF(pases[[#This Row],[Días Visita]]&lt;9,1,IF(pases[[#This Row],[Días Visita]]="Ilimitados",0,2)))</f>
        <v>2</v>
      </c>
      <c r="N2665" s="5">
        <f>IF(AND('Ventas Pases'!$A2665="Fuera de Temporada",'Ventas Pases'!$B2665=2019,pases[[#This Row],[Modo de Compra]]="Paquete"),30,0)</f>
        <v>0</v>
      </c>
      <c r="O2665" s="5">
        <f>-SUMIF(lift[Número de pase],pases[[#This Row],[Numero de Pase]],lift[Costo])</f>
        <v>0</v>
      </c>
    </row>
    <row r="2666" spans="1:15" x14ac:dyDescent="0.25">
      <c r="A2666" t="s">
        <v>7</v>
      </c>
      <c r="B2666">
        <v>2019</v>
      </c>
      <c r="C2666">
        <v>43426</v>
      </c>
      <c r="D2666" t="s">
        <v>14</v>
      </c>
      <c r="E2666">
        <v>43507</v>
      </c>
      <c r="F2666">
        <v>3</v>
      </c>
      <c r="G2666" t="s">
        <v>33</v>
      </c>
      <c r="H2666" t="s">
        <v>2684</v>
      </c>
      <c r="I2666" s="5">
        <v>420</v>
      </c>
      <c r="J2666" s="5">
        <f>IFERROR('Ventas Pases'!$I2666/'Ventas Pases'!$F2666,"PASE")</f>
        <v>140</v>
      </c>
      <c r="K2666" t="str">
        <f>IFERROR(VLOOKUP('Ventas Pases'!$J2666,'Comisiones HEROIC'!$E$1:$F$6,2,0),"")</f>
        <v/>
      </c>
      <c r="L2666" s="5">
        <f>IF('Ventas Pases'!$D2666="Red HEROIC",IFERROR(VLOOKUP('Ventas Pases'!$G2666,'Comisiones HEROIC'!$A$1:$B$11,2,0),15),IF('Ventas Pases'!$D2666="Red HEROIC",15,0))</f>
        <v>15</v>
      </c>
      <c r="M2666">
        <f>IF(pases[[#This Row],[Días Visita]]&lt;7,0,IF(pases[[#This Row],[Días Visita]]&lt;9,1,IF(pases[[#This Row],[Días Visita]]="Ilimitados",0,2)))</f>
        <v>0</v>
      </c>
      <c r="N2666" s="5">
        <f>IF(AND('Ventas Pases'!$A2666="Fuera de Temporada",'Ventas Pases'!$B2666=2019,pases[[#This Row],[Modo de Compra]]="Paquete"),30,0)</f>
        <v>0</v>
      </c>
      <c r="O2666" s="5">
        <f>-SUMIF(lift[Número de pase],pases[[#This Row],[Numero de Pase]],lift[Costo])</f>
        <v>0</v>
      </c>
    </row>
    <row r="2667" spans="1:15" x14ac:dyDescent="0.25">
      <c r="A2667" t="s">
        <v>7</v>
      </c>
      <c r="B2667">
        <v>2019</v>
      </c>
      <c r="C2667">
        <v>43497</v>
      </c>
      <c r="D2667" t="s">
        <v>17</v>
      </c>
      <c r="E2667">
        <v>43489</v>
      </c>
      <c r="F2667">
        <v>1</v>
      </c>
      <c r="G2667" t="s">
        <v>9</v>
      </c>
      <c r="H2667" t="s">
        <v>2685</v>
      </c>
      <c r="I2667" s="5">
        <v>100</v>
      </c>
      <c r="J2667" s="5">
        <f>IFERROR('Ventas Pases'!$I2667/'Ventas Pases'!$F2667,"PASE")</f>
        <v>100</v>
      </c>
      <c r="K2667" t="str">
        <f>IFERROR(VLOOKUP('Ventas Pases'!$J2667,'Comisiones HEROIC'!$E$1:$F$6,2,0),"")</f>
        <v>Ridossan Hotel</v>
      </c>
      <c r="L2667" s="5">
        <f>IF('Ventas Pases'!$D2667="Red HEROIC",IFERROR(VLOOKUP('Ventas Pases'!$G2667,'Comisiones HEROIC'!$A$1:$B$11,2,0),15),IF('Ventas Pases'!$D2667="Red HEROIC",15,0))</f>
        <v>0</v>
      </c>
      <c r="M2667">
        <f>IF(pases[[#This Row],[Días Visita]]&lt;7,0,IF(pases[[#This Row],[Días Visita]]&lt;9,1,IF(pases[[#This Row],[Días Visita]]="Ilimitados",0,2)))</f>
        <v>0</v>
      </c>
      <c r="N2667" s="5">
        <f>IF(AND('Ventas Pases'!$A2667="Fuera de Temporada",'Ventas Pases'!$B2667=2019,pases[[#This Row],[Modo de Compra]]="Paquete"),30,0)</f>
        <v>0</v>
      </c>
      <c r="O2667" s="5">
        <f>-SUMIF(lift[Número de pase],pases[[#This Row],[Numero de Pase]],lift[Costo])</f>
        <v>0</v>
      </c>
    </row>
    <row r="2668" spans="1:15" x14ac:dyDescent="0.25">
      <c r="A2668" t="s">
        <v>13</v>
      </c>
      <c r="B2668">
        <v>2019</v>
      </c>
      <c r="C2668">
        <v>43219</v>
      </c>
      <c r="D2668" t="s">
        <v>8</v>
      </c>
      <c r="E2668">
        <v>43419</v>
      </c>
      <c r="F2668" t="s">
        <v>11</v>
      </c>
      <c r="G2668" t="s">
        <v>9</v>
      </c>
      <c r="H2668" t="s">
        <v>2686</v>
      </c>
      <c r="I2668" s="5">
        <v>1950</v>
      </c>
      <c r="J2668" s="5" t="str">
        <f>IFERROR('Ventas Pases'!$I2668/'Ventas Pases'!$F2668,"PASE")</f>
        <v>PASE</v>
      </c>
      <c r="K2668" t="str">
        <f>IFERROR(VLOOKUP('Ventas Pases'!$J2668,'Comisiones HEROIC'!$E$1:$F$6,2,0),"")</f>
        <v/>
      </c>
      <c r="L2668" s="5">
        <f>IF('Ventas Pases'!$D2668="Red HEROIC",IFERROR(VLOOKUP('Ventas Pases'!$G2668,'Comisiones HEROIC'!$A$1:$B$11,2,0),15),IF('Ventas Pases'!$D2668="Red HEROIC",15,0))</f>
        <v>0</v>
      </c>
      <c r="M2668">
        <f>IF(pases[[#This Row],[Días Visita]]&lt;7,0,IF(pases[[#This Row],[Días Visita]]&lt;9,1,IF(pases[[#This Row],[Días Visita]]="Ilimitados",0,2)))</f>
        <v>0</v>
      </c>
      <c r="N2668" s="5">
        <f>IF(AND('Ventas Pases'!$A2668="Fuera de Temporada",'Ventas Pases'!$B2668=2019,pases[[#This Row],[Modo de Compra]]="Paquete"),30,0)</f>
        <v>0</v>
      </c>
      <c r="O2668" s="5">
        <f>-SUMIF(lift[Número de pase],pases[[#This Row],[Numero de Pase]],lift[Costo])</f>
        <v>0</v>
      </c>
    </row>
    <row r="2669" spans="1:15" x14ac:dyDescent="0.25">
      <c r="A2669" t="s">
        <v>7</v>
      </c>
      <c r="B2669">
        <v>2019</v>
      </c>
      <c r="C2669">
        <v>43430</v>
      </c>
      <c r="D2669" t="s">
        <v>14</v>
      </c>
      <c r="E2669">
        <v>43513</v>
      </c>
      <c r="F2669">
        <v>2</v>
      </c>
      <c r="G2669" t="s">
        <v>35</v>
      </c>
      <c r="H2669" t="s">
        <v>2687</v>
      </c>
      <c r="I2669" s="5">
        <v>280</v>
      </c>
      <c r="J2669" s="5">
        <f>IFERROR('Ventas Pases'!$I2669/'Ventas Pases'!$F2669,"PASE")</f>
        <v>140</v>
      </c>
      <c r="K2669" t="str">
        <f>IFERROR(VLOOKUP('Ventas Pases'!$J2669,'Comisiones HEROIC'!$E$1:$F$6,2,0),"")</f>
        <v/>
      </c>
      <c r="L2669" s="5">
        <f>IF('Ventas Pases'!$D2669="Red HEROIC",IFERROR(VLOOKUP('Ventas Pases'!$G2669,'Comisiones HEROIC'!$A$1:$B$11,2,0),15),IF('Ventas Pases'!$D2669="Red HEROIC",15,0))</f>
        <v>16</v>
      </c>
      <c r="M2669">
        <f>IF(pases[[#This Row],[Días Visita]]&lt;7,0,IF(pases[[#This Row],[Días Visita]]&lt;9,1,IF(pases[[#This Row],[Días Visita]]="Ilimitados",0,2)))</f>
        <v>0</v>
      </c>
      <c r="N2669" s="5">
        <f>IF(AND('Ventas Pases'!$A2669="Fuera de Temporada",'Ventas Pases'!$B2669=2019,pases[[#This Row],[Modo de Compra]]="Paquete"),30,0)</f>
        <v>0</v>
      </c>
      <c r="O2669" s="5">
        <f>-SUMIF(lift[Número de pase],pases[[#This Row],[Numero de Pase]],lift[Costo])</f>
        <v>0</v>
      </c>
    </row>
    <row r="2670" spans="1:15" x14ac:dyDescent="0.25">
      <c r="A2670" t="s">
        <v>7</v>
      </c>
      <c r="B2670">
        <v>2019</v>
      </c>
      <c r="C2670">
        <v>43493</v>
      </c>
      <c r="D2670" t="s">
        <v>8</v>
      </c>
      <c r="E2670">
        <v>43491</v>
      </c>
      <c r="F2670">
        <v>8</v>
      </c>
      <c r="G2670" t="s">
        <v>9</v>
      </c>
      <c r="H2670" t="s">
        <v>2688</v>
      </c>
      <c r="I2670" s="5">
        <v>960</v>
      </c>
      <c r="J2670" s="5">
        <f>IFERROR('Ventas Pases'!$I2670/'Ventas Pases'!$F2670,"PASE")</f>
        <v>120</v>
      </c>
      <c r="K2670" t="str">
        <f>IFERROR(VLOOKUP('Ventas Pases'!$J2670,'Comisiones HEROIC'!$E$1:$F$6,2,0),"")</f>
        <v/>
      </c>
      <c r="L2670" s="5">
        <f>IF('Ventas Pases'!$D2670="Red HEROIC",IFERROR(VLOOKUP('Ventas Pases'!$G2670,'Comisiones HEROIC'!$A$1:$B$11,2,0),15),IF('Ventas Pases'!$D2670="Red HEROIC",15,0))</f>
        <v>0</v>
      </c>
      <c r="M2670">
        <f>IF(pases[[#This Row],[Días Visita]]&lt;7,0,IF(pases[[#This Row],[Días Visita]]&lt;9,1,IF(pases[[#This Row],[Días Visita]]="Ilimitados",0,2)))</f>
        <v>1</v>
      </c>
      <c r="N2670" s="5">
        <f>IF(AND('Ventas Pases'!$A2670="Fuera de Temporada",'Ventas Pases'!$B2670=2019,pases[[#This Row],[Modo de Compra]]="Paquete"),30,0)</f>
        <v>0</v>
      </c>
      <c r="O2670" s="5">
        <f>-SUMIF(lift[Número de pase],pases[[#This Row],[Numero de Pase]],lift[Costo])</f>
        <v>0</v>
      </c>
    </row>
    <row r="2671" spans="1:15" x14ac:dyDescent="0.25">
      <c r="A2671" t="s">
        <v>13</v>
      </c>
      <c r="B2671">
        <v>2019</v>
      </c>
      <c r="C2671">
        <v>43415</v>
      </c>
      <c r="D2671" t="s">
        <v>8</v>
      </c>
      <c r="E2671">
        <v>43419</v>
      </c>
      <c r="F2671" t="s">
        <v>11</v>
      </c>
      <c r="G2671" t="s">
        <v>9</v>
      </c>
      <c r="H2671" t="s">
        <v>2689</v>
      </c>
      <c r="I2671" s="5">
        <v>1950</v>
      </c>
      <c r="J2671" s="5" t="str">
        <f>IFERROR('Ventas Pases'!$I2671/'Ventas Pases'!$F2671,"PASE")</f>
        <v>PASE</v>
      </c>
      <c r="K2671" t="str">
        <f>IFERROR(VLOOKUP('Ventas Pases'!$J2671,'Comisiones HEROIC'!$E$1:$F$6,2,0),"")</f>
        <v/>
      </c>
      <c r="L2671" s="5">
        <f>IF('Ventas Pases'!$D2671="Red HEROIC",IFERROR(VLOOKUP('Ventas Pases'!$G2671,'Comisiones HEROIC'!$A$1:$B$11,2,0),15),IF('Ventas Pases'!$D2671="Red HEROIC",15,0))</f>
        <v>0</v>
      </c>
      <c r="M2671">
        <f>IF(pases[[#This Row],[Días Visita]]&lt;7,0,IF(pases[[#This Row],[Días Visita]]&lt;9,1,IF(pases[[#This Row],[Días Visita]]="Ilimitados",0,2)))</f>
        <v>0</v>
      </c>
      <c r="N2671" s="5">
        <f>IF(AND('Ventas Pases'!$A2671="Fuera de Temporada",'Ventas Pases'!$B2671=2019,pases[[#This Row],[Modo de Compra]]="Paquete"),30,0)</f>
        <v>0</v>
      </c>
      <c r="O2671" s="5">
        <f>-SUMIF(lift[Número de pase],pases[[#This Row],[Numero de Pase]],lift[Costo])</f>
        <v>-92</v>
      </c>
    </row>
    <row r="2672" spans="1:15" x14ac:dyDescent="0.25">
      <c r="A2672" t="s">
        <v>13</v>
      </c>
      <c r="B2672">
        <v>2019</v>
      </c>
      <c r="C2672">
        <v>43309</v>
      </c>
      <c r="D2672" t="s">
        <v>14</v>
      </c>
      <c r="E2672">
        <v>43266</v>
      </c>
      <c r="F2672">
        <v>7</v>
      </c>
      <c r="G2672" t="s">
        <v>33</v>
      </c>
      <c r="H2672" t="s">
        <v>2690</v>
      </c>
      <c r="I2672" s="5">
        <v>980</v>
      </c>
      <c r="J2672" s="5">
        <f>IFERROR('Ventas Pases'!$I2672/'Ventas Pases'!$F2672,"PASE")</f>
        <v>140</v>
      </c>
      <c r="K2672" t="str">
        <f>IFERROR(VLOOKUP('Ventas Pases'!$J2672,'Comisiones HEROIC'!$E$1:$F$6,2,0),"")</f>
        <v/>
      </c>
      <c r="L2672" s="5">
        <f>IF('Ventas Pases'!$D2672="Red HEROIC",IFERROR(VLOOKUP('Ventas Pases'!$G2672,'Comisiones HEROIC'!$A$1:$B$11,2,0),15),IF('Ventas Pases'!$D2672="Red HEROIC",15,0))</f>
        <v>15</v>
      </c>
      <c r="M2672">
        <f>IF(pases[[#This Row],[Días Visita]]&lt;7,0,IF(pases[[#This Row],[Días Visita]]&lt;9,1,IF(pases[[#This Row],[Días Visita]]="Ilimitados",0,2)))</f>
        <v>1</v>
      </c>
      <c r="N2672" s="5">
        <f>IF(AND('Ventas Pases'!$A2672="Fuera de Temporada",'Ventas Pases'!$B2672=2019,pases[[#This Row],[Modo de Compra]]="Paquete"),30,0)</f>
        <v>0</v>
      </c>
      <c r="O2672" s="5">
        <f>-SUMIF(lift[Número de pase],pases[[#This Row],[Numero de Pase]],lift[Costo])</f>
        <v>0</v>
      </c>
    </row>
    <row r="2673" spans="1:15" x14ac:dyDescent="0.25">
      <c r="A2673" t="s">
        <v>13</v>
      </c>
      <c r="B2673">
        <v>2019</v>
      </c>
      <c r="C2673">
        <v>43297</v>
      </c>
      <c r="D2673" t="s">
        <v>8</v>
      </c>
      <c r="E2673">
        <v>43419</v>
      </c>
      <c r="F2673" t="s">
        <v>11</v>
      </c>
      <c r="G2673" t="s">
        <v>9</v>
      </c>
      <c r="H2673" t="s">
        <v>2691</v>
      </c>
      <c r="I2673" s="5">
        <v>1950</v>
      </c>
      <c r="J2673" s="5" t="str">
        <f>IFERROR('Ventas Pases'!$I2673/'Ventas Pases'!$F2673,"PASE")</f>
        <v>PASE</v>
      </c>
      <c r="K2673" t="str">
        <f>IFERROR(VLOOKUP('Ventas Pases'!$J2673,'Comisiones HEROIC'!$E$1:$F$6,2,0),"")</f>
        <v/>
      </c>
      <c r="L2673" s="5">
        <f>IF('Ventas Pases'!$D2673="Red HEROIC",IFERROR(VLOOKUP('Ventas Pases'!$G2673,'Comisiones HEROIC'!$A$1:$B$11,2,0),15),IF('Ventas Pases'!$D2673="Red HEROIC",15,0))</f>
        <v>0</v>
      </c>
      <c r="M2673">
        <f>IF(pases[[#This Row],[Días Visita]]&lt;7,0,IF(pases[[#This Row],[Días Visita]]&lt;9,1,IF(pases[[#This Row],[Días Visita]]="Ilimitados",0,2)))</f>
        <v>0</v>
      </c>
      <c r="N2673" s="5">
        <f>IF(AND('Ventas Pases'!$A2673="Fuera de Temporada",'Ventas Pases'!$B2673=2019,pases[[#This Row],[Modo de Compra]]="Paquete"),30,0)</f>
        <v>0</v>
      </c>
      <c r="O2673" s="5">
        <f>-SUMIF(lift[Número de pase],pases[[#This Row],[Numero de Pase]],lift[Costo])</f>
        <v>-276</v>
      </c>
    </row>
    <row r="2674" spans="1:15" x14ac:dyDescent="0.25">
      <c r="A2674" t="s">
        <v>13</v>
      </c>
      <c r="B2674">
        <v>2019</v>
      </c>
      <c r="C2674">
        <v>43352</v>
      </c>
      <c r="D2674" t="s">
        <v>14</v>
      </c>
      <c r="E2674">
        <v>43195</v>
      </c>
      <c r="F2674">
        <v>8</v>
      </c>
      <c r="G2674" t="s">
        <v>15</v>
      </c>
      <c r="H2674" t="s">
        <v>2692</v>
      </c>
      <c r="I2674" s="5">
        <v>1120</v>
      </c>
      <c r="J2674" s="5">
        <f>IFERROR('Ventas Pases'!$I2674/'Ventas Pases'!$F2674,"PASE")</f>
        <v>140</v>
      </c>
      <c r="K2674" t="str">
        <f>IFERROR(VLOOKUP('Ventas Pases'!$J2674,'Comisiones HEROIC'!$E$1:$F$6,2,0),"")</f>
        <v/>
      </c>
      <c r="L2674" s="5">
        <f>IF('Ventas Pases'!$D2674="Red HEROIC",IFERROR(VLOOKUP('Ventas Pases'!$G2674,'Comisiones HEROIC'!$A$1:$B$11,2,0),15),IF('Ventas Pases'!$D2674="Red HEROIC",15,0))</f>
        <v>12</v>
      </c>
      <c r="M2674">
        <f>IF(pases[[#This Row],[Días Visita]]&lt;7,0,IF(pases[[#This Row],[Días Visita]]&lt;9,1,IF(pases[[#This Row],[Días Visita]]="Ilimitados",0,2)))</f>
        <v>1</v>
      </c>
      <c r="N2674" s="5">
        <f>IF(AND('Ventas Pases'!$A2674="Fuera de Temporada",'Ventas Pases'!$B2674=2019,pases[[#This Row],[Modo de Compra]]="Paquete"),30,0)</f>
        <v>0</v>
      </c>
      <c r="O2674" s="5">
        <f>-SUMIF(lift[Número de pase],pases[[#This Row],[Numero de Pase]],lift[Costo])</f>
        <v>0</v>
      </c>
    </row>
    <row r="2675" spans="1:15" x14ac:dyDescent="0.25">
      <c r="A2675" t="s">
        <v>7</v>
      </c>
      <c r="B2675">
        <v>2019</v>
      </c>
      <c r="C2675">
        <v>43438</v>
      </c>
      <c r="D2675" t="s">
        <v>8</v>
      </c>
      <c r="E2675">
        <v>43419</v>
      </c>
      <c r="F2675" t="s">
        <v>11</v>
      </c>
      <c r="G2675" t="s">
        <v>9</v>
      </c>
      <c r="H2675" t="s">
        <v>2693</v>
      </c>
      <c r="I2675" s="5">
        <v>1950</v>
      </c>
      <c r="J2675" s="5" t="str">
        <f>IFERROR('Ventas Pases'!$I2675/'Ventas Pases'!$F2675,"PASE")</f>
        <v>PASE</v>
      </c>
      <c r="K2675" t="str">
        <f>IFERROR(VLOOKUP('Ventas Pases'!$J2675,'Comisiones HEROIC'!$E$1:$F$6,2,0),"")</f>
        <v/>
      </c>
      <c r="L2675" s="5">
        <f>IF('Ventas Pases'!$D2675="Red HEROIC",IFERROR(VLOOKUP('Ventas Pases'!$G2675,'Comisiones HEROIC'!$A$1:$B$11,2,0),15),IF('Ventas Pases'!$D2675="Red HEROIC",15,0))</f>
        <v>0</v>
      </c>
      <c r="M2675">
        <f>IF(pases[[#This Row],[Días Visita]]&lt;7,0,IF(pases[[#This Row],[Días Visita]]&lt;9,1,IF(pases[[#This Row],[Días Visita]]="Ilimitados",0,2)))</f>
        <v>0</v>
      </c>
      <c r="N2675" s="5">
        <f>IF(AND('Ventas Pases'!$A2675="Fuera de Temporada",'Ventas Pases'!$B2675=2019,pases[[#This Row],[Modo de Compra]]="Paquete"),30,0)</f>
        <v>0</v>
      </c>
      <c r="O2675" s="5">
        <f>-SUMIF(lift[Número de pase],pases[[#This Row],[Numero de Pase]],lift[Costo])</f>
        <v>-92</v>
      </c>
    </row>
    <row r="2676" spans="1:15" x14ac:dyDescent="0.25">
      <c r="A2676" t="s">
        <v>7</v>
      </c>
      <c r="B2676">
        <v>2018</v>
      </c>
      <c r="C2676">
        <v>43419</v>
      </c>
      <c r="D2676" t="s">
        <v>8</v>
      </c>
      <c r="E2676">
        <v>43132</v>
      </c>
      <c r="F2676">
        <v>3</v>
      </c>
      <c r="G2676" t="s">
        <v>9</v>
      </c>
      <c r="H2676" t="s">
        <v>2694</v>
      </c>
      <c r="I2676" s="5">
        <v>360</v>
      </c>
      <c r="J2676" s="5">
        <f>IFERROR('Ventas Pases'!$I2676/'Ventas Pases'!$F2676,"PASE")</f>
        <v>120</v>
      </c>
      <c r="K2676" t="str">
        <f>IFERROR(VLOOKUP('Ventas Pases'!$J2676,'Comisiones HEROIC'!$E$1:$F$6,2,0),"")</f>
        <v/>
      </c>
      <c r="L2676" s="5">
        <f>IF('Ventas Pases'!$D2676="Red HEROIC",IFERROR(VLOOKUP('Ventas Pases'!$G2676,'Comisiones HEROIC'!$A$1:$B$11,2,0),15),IF('Ventas Pases'!$D2676="Red HEROIC",15,0))</f>
        <v>0</v>
      </c>
      <c r="M2676">
        <f>IF(pases[[#This Row],[Días Visita]]&lt;7,0,IF(pases[[#This Row],[Días Visita]]&lt;9,1,IF(pases[[#This Row],[Días Visita]]="Ilimitados",0,2)))</f>
        <v>0</v>
      </c>
      <c r="N2676" s="5">
        <f>IF(AND('Ventas Pases'!$A2676="Fuera de Temporada",'Ventas Pases'!$B2676=2019,pases[[#This Row],[Modo de Compra]]="Paquete"),30,0)</f>
        <v>0</v>
      </c>
      <c r="O2676" s="5">
        <f>-SUMIF(lift[Número de pase],pases[[#This Row],[Numero de Pase]],lift[Costo])</f>
        <v>0</v>
      </c>
    </row>
    <row r="2677" spans="1:15" x14ac:dyDescent="0.25">
      <c r="A2677" t="s">
        <v>7</v>
      </c>
      <c r="B2677">
        <v>2019</v>
      </c>
      <c r="C2677">
        <v>43541</v>
      </c>
      <c r="D2677" t="s">
        <v>17</v>
      </c>
      <c r="E2677">
        <v>43533</v>
      </c>
      <c r="F2677">
        <v>5</v>
      </c>
      <c r="G2677" t="s">
        <v>9</v>
      </c>
      <c r="H2677" t="s">
        <v>2695</v>
      </c>
      <c r="I2677" s="5">
        <v>550</v>
      </c>
      <c r="J2677" s="5">
        <f>IFERROR('Ventas Pases'!$I2677/'Ventas Pases'!$F2677,"PASE")</f>
        <v>110</v>
      </c>
      <c r="K2677" t="str">
        <f>IFERROR(VLOOKUP('Ventas Pases'!$J2677,'Comisiones HEROIC'!$E$1:$F$6,2,0),"")</f>
        <v>Elton Hotel</v>
      </c>
      <c r="L2677" s="5">
        <f>IF('Ventas Pases'!$D2677="Red HEROIC",IFERROR(VLOOKUP('Ventas Pases'!$G2677,'Comisiones HEROIC'!$A$1:$B$11,2,0),15),IF('Ventas Pases'!$D2677="Red HEROIC",15,0))</f>
        <v>0</v>
      </c>
      <c r="M2677">
        <f>IF(pases[[#This Row],[Días Visita]]&lt;7,0,IF(pases[[#This Row],[Días Visita]]&lt;9,1,IF(pases[[#This Row],[Días Visita]]="Ilimitados",0,2)))</f>
        <v>0</v>
      </c>
      <c r="N2677" s="5">
        <f>IF(AND('Ventas Pases'!$A2677="Fuera de Temporada",'Ventas Pases'!$B2677=2019,pases[[#This Row],[Modo de Compra]]="Paquete"),30,0)</f>
        <v>0</v>
      </c>
      <c r="O2677" s="5">
        <f>-SUMIF(lift[Número de pase],pases[[#This Row],[Numero de Pase]],lift[Costo])</f>
        <v>0</v>
      </c>
    </row>
    <row r="2678" spans="1:15" x14ac:dyDescent="0.25">
      <c r="A2678" t="s">
        <v>7</v>
      </c>
      <c r="B2678">
        <v>2019</v>
      </c>
      <c r="C2678">
        <v>43508</v>
      </c>
      <c r="D2678" t="s">
        <v>8</v>
      </c>
      <c r="E2678">
        <v>43518</v>
      </c>
      <c r="F2678">
        <v>5</v>
      </c>
      <c r="G2678" t="s">
        <v>9</v>
      </c>
      <c r="H2678" t="s">
        <v>2696</v>
      </c>
      <c r="I2678" s="5">
        <v>600</v>
      </c>
      <c r="J2678" s="5">
        <f>IFERROR('Ventas Pases'!$I2678/'Ventas Pases'!$F2678,"PASE")</f>
        <v>120</v>
      </c>
      <c r="K2678" t="str">
        <f>IFERROR(VLOOKUP('Ventas Pases'!$J2678,'Comisiones HEROIC'!$E$1:$F$6,2,0),"")</f>
        <v/>
      </c>
      <c r="L2678" s="5">
        <f>IF('Ventas Pases'!$D2678="Red HEROIC",IFERROR(VLOOKUP('Ventas Pases'!$G2678,'Comisiones HEROIC'!$A$1:$B$11,2,0),15),IF('Ventas Pases'!$D2678="Red HEROIC",15,0))</f>
        <v>0</v>
      </c>
      <c r="M2678">
        <f>IF(pases[[#This Row],[Días Visita]]&lt;7,0,IF(pases[[#This Row],[Días Visita]]&lt;9,1,IF(pases[[#This Row],[Días Visita]]="Ilimitados",0,2)))</f>
        <v>0</v>
      </c>
      <c r="N2678" s="5">
        <f>IF(AND('Ventas Pases'!$A2678="Fuera de Temporada",'Ventas Pases'!$B2678=2019,pases[[#This Row],[Modo de Compra]]="Paquete"),30,0)</f>
        <v>0</v>
      </c>
      <c r="O2678" s="5">
        <f>-SUMIF(lift[Número de pase],pases[[#This Row],[Numero de Pase]],lift[Costo])</f>
        <v>0</v>
      </c>
    </row>
    <row r="2679" spans="1:15" x14ac:dyDescent="0.25">
      <c r="A2679" t="s">
        <v>7</v>
      </c>
      <c r="B2679">
        <v>2019</v>
      </c>
      <c r="C2679">
        <v>43483</v>
      </c>
      <c r="D2679" t="s">
        <v>60</v>
      </c>
      <c r="E2679">
        <v>43477</v>
      </c>
      <c r="F2679">
        <v>9</v>
      </c>
      <c r="G2679" t="s">
        <v>9</v>
      </c>
      <c r="H2679" t="s">
        <v>2697</v>
      </c>
      <c r="I2679" s="5">
        <v>1080</v>
      </c>
      <c r="J2679" s="5">
        <f>IFERROR('Ventas Pases'!$I2679/'Ventas Pases'!$F2679,"PASE")</f>
        <v>120</v>
      </c>
      <c r="K2679" t="str">
        <f>IFERROR(VLOOKUP('Ventas Pases'!$J2679,'Comisiones HEROIC'!$E$1:$F$6,2,0),"")</f>
        <v/>
      </c>
      <c r="L2679" s="5">
        <f>IF('Ventas Pases'!$D2679="Red HEROIC",IFERROR(VLOOKUP('Ventas Pases'!$G2679,'Comisiones HEROIC'!$A$1:$B$11,2,0),15),IF('Ventas Pases'!$D2679="Red HEROIC",15,0))</f>
        <v>0</v>
      </c>
      <c r="M2679">
        <f>IF(pases[[#This Row],[Días Visita]]&lt;7,0,IF(pases[[#This Row],[Días Visita]]&lt;9,1,IF(pases[[#This Row],[Días Visita]]="Ilimitados",0,2)))</f>
        <v>2</v>
      </c>
      <c r="N2679" s="5">
        <f>IF(AND('Ventas Pases'!$A2679="Fuera de Temporada",'Ventas Pases'!$B2679=2019,pases[[#This Row],[Modo de Compra]]="Paquete"),30,0)</f>
        <v>0</v>
      </c>
      <c r="O2679" s="5">
        <f>-SUMIF(lift[Número de pase],pases[[#This Row],[Numero de Pase]],lift[Costo])</f>
        <v>0</v>
      </c>
    </row>
    <row r="2680" spans="1:15" x14ac:dyDescent="0.25">
      <c r="A2680" t="s">
        <v>7</v>
      </c>
      <c r="B2680">
        <v>2018</v>
      </c>
      <c r="C2680">
        <v>43111</v>
      </c>
      <c r="D2680" t="s">
        <v>14</v>
      </c>
      <c r="E2680">
        <v>43117</v>
      </c>
      <c r="F2680">
        <v>6</v>
      </c>
      <c r="G2680" t="s">
        <v>19</v>
      </c>
      <c r="H2680" t="s">
        <v>2698</v>
      </c>
      <c r="I2680" s="5">
        <v>840</v>
      </c>
      <c r="J2680" s="5">
        <f>IFERROR('Ventas Pases'!$I2680/'Ventas Pases'!$F2680,"PASE")</f>
        <v>140</v>
      </c>
      <c r="K2680" t="str">
        <f>IFERROR(VLOOKUP('Ventas Pases'!$J2680,'Comisiones HEROIC'!$E$1:$F$6,2,0),"")</f>
        <v/>
      </c>
      <c r="L2680" s="5">
        <f>IF('Ventas Pases'!$D2680="Red HEROIC",IFERROR(VLOOKUP('Ventas Pases'!$G2680,'Comisiones HEROIC'!$A$1:$B$11,2,0),15),IF('Ventas Pases'!$D2680="Red HEROIC",15,0))</f>
        <v>15</v>
      </c>
      <c r="M2680">
        <f>IF(pases[[#This Row],[Días Visita]]&lt;7,0,IF(pases[[#This Row],[Días Visita]]&lt;9,1,IF(pases[[#This Row],[Días Visita]]="Ilimitados",0,2)))</f>
        <v>0</v>
      </c>
      <c r="N2680" s="5">
        <f>IF(AND('Ventas Pases'!$A2680="Fuera de Temporada",'Ventas Pases'!$B2680=2019,pases[[#This Row],[Modo de Compra]]="Paquete"),30,0)</f>
        <v>0</v>
      </c>
      <c r="O2680" s="5">
        <f>-SUMIF(lift[Número de pase],pases[[#This Row],[Numero de Pase]],lift[Costo])</f>
        <v>0</v>
      </c>
    </row>
    <row r="2681" spans="1:15" x14ac:dyDescent="0.25">
      <c r="A2681" t="s">
        <v>7</v>
      </c>
      <c r="B2681">
        <v>2018</v>
      </c>
      <c r="C2681">
        <v>43132</v>
      </c>
      <c r="D2681" t="s">
        <v>17</v>
      </c>
      <c r="E2681">
        <v>43150</v>
      </c>
      <c r="F2681">
        <v>2</v>
      </c>
      <c r="G2681" t="s">
        <v>9</v>
      </c>
      <c r="H2681" t="s">
        <v>2699</v>
      </c>
      <c r="I2681" s="5">
        <v>210</v>
      </c>
      <c r="J2681" s="5">
        <f>IFERROR('Ventas Pases'!$I2681/'Ventas Pases'!$F2681,"PASE")</f>
        <v>105</v>
      </c>
      <c r="K2681" t="str">
        <f>IFERROR(VLOOKUP('Ventas Pases'!$J2681,'Comisiones HEROIC'!$E$1:$F$6,2,0),"")</f>
        <v>OI Hotels</v>
      </c>
      <c r="L2681" s="5">
        <f>IF('Ventas Pases'!$D2681="Red HEROIC",IFERROR(VLOOKUP('Ventas Pases'!$G2681,'Comisiones HEROIC'!$A$1:$B$11,2,0),15),IF('Ventas Pases'!$D2681="Red HEROIC",15,0))</f>
        <v>0</v>
      </c>
      <c r="M2681">
        <f>IF(pases[[#This Row],[Días Visita]]&lt;7,0,IF(pases[[#This Row],[Días Visita]]&lt;9,1,IF(pases[[#This Row],[Días Visita]]="Ilimitados",0,2)))</f>
        <v>0</v>
      </c>
      <c r="N2681" s="5">
        <f>IF(AND('Ventas Pases'!$A2681="Fuera de Temporada",'Ventas Pases'!$B2681=2019,pases[[#This Row],[Modo de Compra]]="Paquete"),30,0)</f>
        <v>0</v>
      </c>
      <c r="O2681" s="5">
        <f>-SUMIF(lift[Número de pase],pases[[#This Row],[Numero de Pase]],lift[Costo])</f>
        <v>0</v>
      </c>
    </row>
    <row r="2682" spans="1:15" x14ac:dyDescent="0.25">
      <c r="A2682" t="s">
        <v>13</v>
      </c>
      <c r="B2682">
        <v>2019</v>
      </c>
      <c r="C2682">
        <v>43317</v>
      </c>
      <c r="D2682" t="s">
        <v>17</v>
      </c>
      <c r="E2682">
        <v>43271</v>
      </c>
      <c r="F2682">
        <v>9</v>
      </c>
      <c r="G2682" t="s">
        <v>9</v>
      </c>
      <c r="H2682" t="s">
        <v>2700</v>
      </c>
      <c r="I2682" s="5">
        <v>990</v>
      </c>
      <c r="J2682" s="5">
        <f>IFERROR('Ventas Pases'!$I2682/'Ventas Pases'!$F2682,"PASE")</f>
        <v>110</v>
      </c>
      <c r="K2682" t="str">
        <f>IFERROR(VLOOKUP('Ventas Pases'!$J2682,'Comisiones HEROIC'!$E$1:$F$6,2,0),"")</f>
        <v>Elton Hotel</v>
      </c>
      <c r="L2682" s="5">
        <f>IF('Ventas Pases'!$D2682="Red HEROIC",IFERROR(VLOOKUP('Ventas Pases'!$G2682,'Comisiones HEROIC'!$A$1:$B$11,2,0),15),IF('Ventas Pases'!$D2682="Red HEROIC",15,0))</f>
        <v>0</v>
      </c>
      <c r="M2682">
        <f>IF(pases[[#This Row],[Días Visita]]&lt;7,0,IF(pases[[#This Row],[Días Visita]]&lt;9,1,IF(pases[[#This Row],[Días Visita]]="Ilimitados",0,2)))</f>
        <v>2</v>
      </c>
      <c r="N2682" s="5">
        <f>IF(AND('Ventas Pases'!$A2682="Fuera de Temporada",'Ventas Pases'!$B2682=2019,pases[[#This Row],[Modo de Compra]]="Paquete"),30,0)</f>
        <v>30</v>
      </c>
      <c r="O2682" s="5">
        <f>-SUMIF(lift[Número de pase],pases[[#This Row],[Numero de Pase]],lift[Costo])</f>
        <v>0</v>
      </c>
    </row>
    <row r="2683" spans="1:15" x14ac:dyDescent="0.25">
      <c r="A2683" t="s">
        <v>7</v>
      </c>
      <c r="B2683">
        <v>2018</v>
      </c>
      <c r="C2683">
        <v>43139</v>
      </c>
      <c r="D2683" t="s">
        <v>60</v>
      </c>
      <c r="E2683">
        <v>43141</v>
      </c>
      <c r="F2683">
        <v>6</v>
      </c>
      <c r="G2683" t="s">
        <v>9</v>
      </c>
      <c r="H2683" t="s">
        <v>2701</v>
      </c>
      <c r="I2683" s="5">
        <v>720</v>
      </c>
      <c r="J2683" s="5">
        <f>IFERROR('Ventas Pases'!$I2683/'Ventas Pases'!$F2683,"PASE")</f>
        <v>120</v>
      </c>
      <c r="K2683" t="str">
        <f>IFERROR(VLOOKUP('Ventas Pases'!$J2683,'Comisiones HEROIC'!$E$1:$F$6,2,0),"")</f>
        <v/>
      </c>
      <c r="L2683" s="5">
        <f>IF('Ventas Pases'!$D2683="Red HEROIC",IFERROR(VLOOKUP('Ventas Pases'!$G2683,'Comisiones HEROIC'!$A$1:$B$11,2,0),15),IF('Ventas Pases'!$D2683="Red HEROIC",15,0))</f>
        <v>0</v>
      </c>
      <c r="M2683">
        <f>IF(pases[[#This Row],[Días Visita]]&lt;7,0,IF(pases[[#This Row],[Días Visita]]&lt;9,1,IF(pases[[#This Row],[Días Visita]]="Ilimitados",0,2)))</f>
        <v>0</v>
      </c>
      <c r="N2683" s="5">
        <f>IF(AND('Ventas Pases'!$A2683="Fuera de Temporada",'Ventas Pases'!$B2683=2019,pases[[#This Row],[Modo de Compra]]="Paquete"),30,0)</f>
        <v>0</v>
      </c>
      <c r="O2683" s="5">
        <f>-SUMIF(lift[Número de pase],pases[[#This Row],[Numero de Pase]],lift[Costo])</f>
        <v>0</v>
      </c>
    </row>
    <row r="2684" spans="1:15" x14ac:dyDescent="0.25">
      <c r="A2684" t="s">
        <v>7</v>
      </c>
      <c r="B2684">
        <v>2019</v>
      </c>
      <c r="C2684">
        <v>43464</v>
      </c>
      <c r="D2684" t="s">
        <v>14</v>
      </c>
      <c r="E2684">
        <v>43512</v>
      </c>
      <c r="F2684">
        <v>5</v>
      </c>
      <c r="G2684" t="s">
        <v>15</v>
      </c>
      <c r="H2684" t="s">
        <v>2702</v>
      </c>
      <c r="I2684" s="5">
        <v>700</v>
      </c>
      <c r="J2684" s="5">
        <f>IFERROR('Ventas Pases'!$I2684/'Ventas Pases'!$F2684,"PASE")</f>
        <v>140</v>
      </c>
      <c r="K2684" t="str">
        <f>IFERROR(VLOOKUP('Ventas Pases'!$J2684,'Comisiones HEROIC'!$E$1:$F$6,2,0),"")</f>
        <v/>
      </c>
      <c r="L2684" s="5">
        <f>IF('Ventas Pases'!$D2684="Red HEROIC",IFERROR(VLOOKUP('Ventas Pases'!$G2684,'Comisiones HEROIC'!$A$1:$B$11,2,0),15),IF('Ventas Pases'!$D2684="Red HEROIC",15,0))</f>
        <v>12</v>
      </c>
      <c r="M2684">
        <f>IF(pases[[#This Row],[Días Visita]]&lt;7,0,IF(pases[[#This Row],[Días Visita]]&lt;9,1,IF(pases[[#This Row],[Días Visita]]="Ilimitados",0,2)))</f>
        <v>0</v>
      </c>
      <c r="N2684" s="5">
        <f>IF(AND('Ventas Pases'!$A2684="Fuera de Temporada",'Ventas Pases'!$B2684=2019,pases[[#This Row],[Modo de Compra]]="Paquete"),30,0)</f>
        <v>0</v>
      </c>
      <c r="O2684" s="5">
        <f>-SUMIF(lift[Número de pase],pases[[#This Row],[Numero de Pase]],lift[Costo])</f>
        <v>0</v>
      </c>
    </row>
    <row r="2685" spans="1:15" x14ac:dyDescent="0.25">
      <c r="A2685" t="s">
        <v>7</v>
      </c>
      <c r="B2685">
        <v>2019</v>
      </c>
      <c r="C2685">
        <v>43507</v>
      </c>
      <c r="D2685" t="s">
        <v>17</v>
      </c>
      <c r="E2685">
        <v>43504</v>
      </c>
      <c r="F2685">
        <v>9</v>
      </c>
      <c r="G2685" t="s">
        <v>9</v>
      </c>
      <c r="H2685" t="s">
        <v>2703</v>
      </c>
      <c r="I2685" s="5">
        <v>990</v>
      </c>
      <c r="J2685" s="5">
        <f>IFERROR('Ventas Pases'!$I2685/'Ventas Pases'!$F2685,"PASE")</f>
        <v>110</v>
      </c>
      <c r="K2685" t="str">
        <f>IFERROR(VLOOKUP('Ventas Pases'!$J2685,'Comisiones HEROIC'!$E$1:$F$6,2,0),"")</f>
        <v>Elton Hotel</v>
      </c>
      <c r="L2685" s="5">
        <f>IF('Ventas Pases'!$D2685="Red HEROIC",IFERROR(VLOOKUP('Ventas Pases'!$G2685,'Comisiones HEROIC'!$A$1:$B$11,2,0),15),IF('Ventas Pases'!$D2685="Red HEROIC",15,0))</f>
        <v>0</v>
      </c>
      <c r="M2685">
        <f>IF(pases[[#This Row],[Días Visita]]&lt;7,0,IF(pases[[#This Row],[Días Visita]]&lt;9,1,IF(pases[[#This Row],[Días Visita]]="Ilimitados",0,2)))</f>
        <v>2</v>
      </c>
      <c r="N2685" s="5">
        <f>IF(AND('Ventas Pases'!$A2685="Fuera de Temporada",'Ventas Pases'!$B2685=2019,pases[[#This Row],[Modo de Compra]]="Paquete"),30,0)</f>
        <v>0</v>
      </c>
      <c r="O2685" s="5">
        <f>-SUMIF(lift[Número de pase],pases[[#This Row],[Numero de Pase]],lift[Costo])</f>
        <v>0</v>
      </c>
    </row>
    <row r="2686" spans="1:15" x14ac:dyDescent="0.25">
      <c r="A2686" t="s">
        <v>13</v>
      </c>
      <c r="B2686">
        <v>2019</v>
      </c>
      <c r="C2686">
        <v>43369</v>
      </c>
      <c r="D2686" t="s">
        <v>17</v>
      </c>
      <c r="E2686">
        <v>43317</v>
      </c>
      <c r="F2686">
        <v>2</v>
      </c>
      <c r="G2686" t="s">
        <v>9</v>
      </c>
      <c r="H2686" t="s">
        <v>2704</v>
      </c>
      <c r="I2686" s="5">
        <v>210</v>
      </c>
      <c r="J2686" s="5">
        <f>IFERROR('Ventas Pases'!$I2686/'Ventas Pases'!$F2686,"PASE")</f>
        <v>105</v>
      </c>
      <c r="K2686" t="str">
        <f>IFERROR(VLOOKUP('Ventas Pases'!$J2686,'Comisiones HEROIC'!$E$1:$F$6,2,0),"")</f>
        <v>OI Hotels</v>
      </c>
      <c r="L2686" s="5">
        <f>IF('Ventas Pases'!$D2686="Red HEROIC",IFERROR(VLOOKUP('Ventas Pases'!$G2686,'Comisiones HEROIC'!$A$1:$B$11,2,0),15),IF('Ventas Pases'!$D2686="Red HEROIC",15,0))</f>
        <v>0</v>
      </c>
      <c r="M2686">
        <f>IF(pases[[#This Row],[Días Visita]]&lt;7,0,IF(pases[[#This Row],[Días Visita]]&lt;9,1,IF(pases[[#This Row],[Días Visita]]="Ilimitados",0,2)))</f>
        <v>0</v>
      </c>
      <c r="N2686" s="5">
        <f>IF(AND('Ventas Pases'!$A2686="Fuera de Temporada",'Ventas Pases'!$B2686=2019,pases[[#This Row],[Modo de Compra]]="Paquete"),30,0)</f>
        <v>30</v>
      </c>
      <c r="O2686" s="5">
        <f>-SUMIF(lift[Número de pase],pases[[#This Row],[Numero de Pase]],lift[Costo])</f>
        <v>0</v>
      </c>
    </row>
    <row r="2687" spans="1:15" x14ac:dyDescent="0.25">
      <c r="A2687" t="s">
        <v>7</v>
      </c>
      <c r="B2687">
        <v>2019</v>
      </c>
      <c r="C2687">
        <v>43502</v>
      </c>
      <c r="D2687" t="s">
        <v>8</v>
      </c>
      <c r="E2687">
        <v>43419</v>
      </c>
      <c r="F2687" t="s">
        <v>11</v>
      </c>
      <c r="G2687" t="s">
        <v>9</v>
      </c>
      <c r="H2687" t="s">
        <v>2705</v>
      </c>
      <c r="I2687" s="5">
        <v>1950</v>
      </c>
      <c r="J2687" s="5" t="str">
        <f>IFERROR('Ventas Pases'!$I2687/'Ventas Pases'!$F2687,"PASE")</f>
        <v>PASE</v>
      </c>
      <c r="K2687" t="str">
        <f>IFERROR(VLOOKUP('Ventas Pases'!$J2687,'Comisiones HEROIC'!$E$1:$F$6,2,0),"")</f>
        <v/>
      </c>
      <c r="L2687" s="5">
        <f>IF('Ventas Pases'!$D2687="Red HEROIC",IFERROR(VLOOKUP('Ventas Pases'!$G2687,'Comisiones HEROIC'!$A$1:$B$11,2,0),15),IF('Ventas Pases'!$D2687="Red HEROIC",15,0))</f>
        <v>0</v>
      </c>
      <c r="M2687">
        <f>IF(pases[[#This Row],[Días Visita]]&lt;7,0,IF(pases[[#This Row],[Días Visita]]&lt;9,1,IF(pases[[#This Row],[Días Visita]]="Ilimitados",0,2)))</f>
        <v>0</v>
      </c>
      <c r="N2687" s="5">
        <f>IF(AND('Ventas Pases'!$A2687="Fuera de Temporada",'Ventas Pases'!$B2687=2019,pases[[#This Row],[Modo de Compra]]="Paquete"),30,0)</f>
        <v>0</v>
      </c>
      <c r="O2687" s="5">
        <f>-SUMIF(lift[Número de pase],pases[[#This Row],[Numero de Pase]],lift[Costo])</f>
        <v>-552</v>
      </c>
    </row>
    <row r="2688" spans="1:15" x14ac:dyDescent="0.25">
      <c r="A2688" t="s">
        <v>7</v>
      </c>
      <c r="B2688">
        <v>2018</v>
      </c>
      <c r="C2688">
        <v>43123</v>
      </c>
      <c r="D2688" t="s">
        <v>14</v>
      </c>
      <c r="E2688">
        <v>43166</v>
      </c>
      <c r="F2688">
        <v>9</v>
      </c>
      <c r="G2688" t="s">
        <v>19</v>
      </c>
      <c r="H2688" t="s">
        <v>2706</v>
      </c>
      <c r="I2688" s="5">
        <v>1260</v>
      </c>
      <c r="J2688" s="5">
        <f>IFERROR('Ventas Pases'!$I2688/'Ventas Pases'!$F2688,"PASE")</f>
        <v>140</v>
      </c>
      <c r="K2688" t="str">
        <f>IFERROR(VLOOKUP('Ventas Pases'!$J2688,'Comisiones HEROIC'!$E$1:$F$6,2,0),"")</f>
        <v/>
      </c>
      <c r="L2688" s="5">
        <f>IF('Ventas Pases'!$D2688="Red HEROIC",IFERROR(VLOOKUP('Ventas Pases'!$G2688,'Comisiones HEROIC'!$A$1:$B$11,2,0),15),IF('Ventas Pases'!$D2688="Red HEROIC",15,0))</f>
        <v>15</v>
      </c>
      <c r="M2688">
        <f>IF(pases[[#This Row],[Días Visita]]&lt;7,0,IF(pases[[#This Row],[Días Visita]]&lt;9,1,IF(pases[[#This Row],[Días Visita]]="Ilimitados",0,2)))</f>
        <v>2</v>
      </c>
      <c r="N2688" s="5">
        <f>IF(AND('Ventas Pases'!$A2688="Fuera de Temporada",'Ventas Pases'!$B2688=2019,pases[[#This Row],[Modo de Compra]]="Paquete"),30,0)</f>
        <v>0</v>
      </c>
      <c r="O2688" s="5">
        <f>-SUMIF(lift[Número de pase],pases[[#This Row],[Numero de Pase]],lift[Costo])</f>
        <v>0</v>
      </c>
    </row>
    <row r="2689" spans="1:15" x14ac:dyDescent="0.25">
      <c r="A2689" t="s">
        <v>7</v>
      </c>
      <c r="B2689">
        <v>2018</v>
      </c>
      <c r="C2689">
        <v>43426</v>
      </c>
      <c r="D2689" t="s">
        <v>8</v>
      </c>
      <c r="E2689">
        <v>43131</v>
      </c>
      <c r="F2689">
        <v>8</v>
      </c>
      <c r="G2689" t="s">
        <v>9</v>
      </c>
      <c r="H2689" t="s">
        <v>2707</v>
      </c>
      <c r="I2689" s="5">
        <v>960</v>
      </c>
      <c r="J2689" s="5">
        <f>IFERROR('Ventas Pases'!$I2689/'Ventas Pases'!$F2689,"PASE")</f>
        <v>120</v>
      </c>
      <c r="K2689" t="str">
        <f>IFERROR(VLOOKUP('Ventas Pases'!$J2689,'Comisiones HEROIC'!$E$1:$F$6,2,0),"")</f>
        <v/>
      </c>
      <c r="L2689" s="5">
        <f>IF('Ventas Pases'!$D2689="Red HEROIC",IFERROR(VLOOKUP('Ventas Pases'!$G2689,'Comisiones HEROIC'!$A$1:$B$11,2,0),15),IF('Ventas Pases'!$D2689="Red HEROIC",15,0))</f>
        <v>0</v>
      </c>
      <c r="M2689">
        <f>IF(pases[[#This Row],[Días Visita]]&lt;7,0,IF(pases[[#This Row],[Días Visita]]&lt;9,1,IF(pases[[#This Row],[Días Visita]]="Ilimitados",0,2)))</f>
        <v>1</v>
      </c>
      <c r="N2689" s="5">
        <f>IF(AND('Ventas Pases'!$A2689="Fuera de Temporada",'Ventas Pases'!$B2689=2019,pases[[#This Row],[Modo de Compra]]="Paquete"),30,0)</f>
        <v>0</v>
      </c>
      <c r="O2689" s="5">
        <f>-SUMIF(lift[Número de pase],pases[[#This Row],[Numero de Pase]],lift[Costo])</f>
        <v>0</v>
      </c>
    </row>
    <row r="2690" spans="1:15" x14ac:dyDescent="0.25">
      <c r="A2690" t="s">
        <v>7</v>
      </c>
      <c r="B2690">
        <v>2019</v>
      </c>
      <c r="C2690">
        <v>43520</v>
      </c>
      <c r="D2690" t="s">
        <v>14</v>
      </c>
      <c r="E2690">
        <v>43545</v>
      </c>
      <c r="F2690">
        <v>4</v>
      </c>
      <c r="G2690" t="s">
        <v>19</v>
      </c>
      <c r="H2690" t="s">
        <v>2708</v>
      </c>
      <c r="I2690" s="5">
        <v>560</v>
      </c>
      <c r="J2690" s="5">
        <f>IFERROR('Ventas Pases'!$I2690/'Ventas Pases'!$F2690,"PASE")</f>
        <v>140</v>
      </c>
      <c r="K2690" t="str">
        <f>IFERROR(VLOOKUP('Ventas Pases'!$J2690,'Comisiones HEROIC'!$E$1:$F$6,2,0),"")</f>
        <v/>
      </c>
      <c r="L2690" s="5">
        <f>IF('Ventas Pases'!$D2690="Red HEROIC",IFERROR(VLOOKUP('Ventas Pases'!$G2690,'Comisiones HEROIC'!$A$1:$B$11,2,0),15),IF('Ventas Pases'!$D2690="Red HEROIC",15,0))</f>
        <v>15</v>
      </c>
      <c r="M2690">
        <f>IF(pases[[#This Row],[Días Visita]]&lt;7,0,IF(pases[[#This Row],[Días Visita]]&lt;9,1,IF(pases[[#This Row],[Días Visita]]="Ilimitados",0,2)))</f>
        <v>0</v>
      </c>
      <c r="N2690" s="5">
        <f>IF(AND('Ventas Pases'!$A2690="Fuera de Temporada",'Ventas Pases'!$B2690=2019,pases[[#This Row],[Modo de Compra]]="Paquete"),30,0)</f>
        <v>0</v>
      </c>
      <c r="O2690" s="5">
        <f>-SUMIF(lift[Número de pase],pases[[#This Row],[Numero de Pase]],lift[Costo])</f>
        <v>0</v>
      </c>
    </row>
    <row r="2691" spans="1:15" x14ac:dyDescent="0.25">
      <c r="A2691" t="s">
        <v>7</v>
      </c>
      <c r="B2691">
        <v>2019</v>
      </c>
      <c r="C2691">
        <v>43456</v>
      </c>
      <c r="D2691" t="s">
        <v>8</v>
      </c>
      <c r="E2691">
        <v>43482</v>
      </c>
      <c r="F2691">
        <v>5</v>
      </c>
      <c r="G2691" t="s">
        <v>9</v>
      </c>
      <c r="H2691" t="s">
        <v>2709</v>
      </c>
      <c r="I2691" s="5">
        <v>600</v>
      </c>
      <c r="J2691" s="5">
        <f>IFERROR('Ventas Pases'!$I2691/'Ventas Pases'!$F2691,"PASE")</f>
        <v>120</v>
      </c>
      <c r="K2691" t="str">
        <f>IFERROR(VLOOKUP('Ventas Pases'!$J2691,'Comisiones HEROIC'!$E$1:$F$6,2,0),"")</f>
        <v/>
      </c>
      <c r="L2691" s="5">
        <f>IF('Ventas Pases'!$D2691="Red HEROIC",IFERROR(VLOOKUP('Ventas Pases'!$G2691,'Comisiones HEROIC'!$A$1:$B$11,2,0),15),IF('Ventas Pases'!$D2691="Red HEROIC",15,0))</f>
        <v>0</v>
      </c>
      <c r="M2691">
        <f>IF(pases[[#This Row],[Días Visita]]&lt;7,0,IF(pases[[#This Row],[Días Visita]]&lt;9,1,IF(pases[[#This Row],[Días Visita]]="Ilimitados",0,2)))</f>
        <v>0</v>
      </c>
      <c r="N2691" s="5">
        <f>IF(AND('Ventas Pases'!$A2691="Fuera de Temporada",'Ventas Pases'!$B2691=2019,pases[[#This Row],[Modo de Compra]]="Paquete"),30,0)</f>
        <v>0</v>
      </c>
      <c r="O2691" s="5">
        <f>-SUMIF(lift[Número de pase],pases[[#This Row],[Numero de Pase]],lift[Costo])</f>
        <v>0</v>
      </c>
    </row>
    <row r="2692" spans="1:15" x14ac:dyDescent="0.25">
      <c r="A2692" t="s">
        <v>13</v>
      </c>
      <c r="B2692">
        <v>2019</v>
      </c>
      <c r="C2692">
        <v>43343</v>
      </c>
      <c r="D2692" t="s">
        <v>8</v>
      </c>
      <c r="E2692">
        <v>43310</v>
      </c>
      <c r="F2692">
        <v>3</v>
      </c>
      <c r="G2692" t="s">
        <v>9</v>
      </c>
      <c r="H2692" t="s">
        <v>2710</v>
      </c>
      <c r="I2692" s="5">
        <v>360</v>
      </c>
      <c r="J2692" s="5">
        <f>IFERROR('Ventas Pases'!$I2692/'Ventas Pases'!$F2692,"PASE")</f>
        <v>120</v>
      </c>
      <c r="K2692" t="str">
        <f>IFERROR(VLOOKUP('Ventas Pases'!$J2692,'Comisiones HEROIC'!$E$1:$F$6,2,0),"")</f>
        <v/>
      </c>
      <c r="L2692" s="5">
        <f>IF('Ventas Pases'!$D2692="Red HEROIC",IFERROR(VLOOKUP('Ventas Pases'!$G2692,'Comisiones HEROIC'!$A$1:$B$11,2,0),15),IF('Ventas Pases'!$D2692="Red HEROIC",15,0))</f>
        <v>0</v>
      </c>
      <c r="M2692">
        <f>IF(pases[[#This Row],[Días Visita]]&lt;7,0,IF(pases[[#This Row],[Días Visita]]&lt;9,1,IF(pases[[#This Row],[Días Visita]]="Ilimitados",0,2)))</f>
        <v>0</v>
      </c>
      <c r="N2692" s="5">
        <f>IF(AND('Ventas Pases'!$A2692="Fuera de Temporada",'Ventas Pases'!$B2692=2019,pases[[#This Row],[Modo de Compra]]="Paquete"),30,0)</f>
        <v>0</v>
      </c>
      <c r="O2692" s="5">
        <f>-SUMIF(lift[Número de pase],pases[[#This Row],[Numero de Pase]],lift[Costo])</f>
        <v>0</v>
      </c>
    </row>
    <row r="2693" spans="1:15" x14ac:dyDescent="0.25">
      <c r="A2693" t="s">
        <v>7</v>
      </c>
      <c r="B2693">
        <v>2019</v>
      </c>
      <c r="C2693">
        <v>43458</v>
      </c>
      <c r="D2693" t="s">
        <v>8</v>
      </c>
      <c r="E2693">
        <v>43513</v>
      </c>
      <c r="F2693">
        <v>5</v>
      </c>
      <c r="G2693" t="s">
        <v>9</v>
      </c>
      <c r="H2693" t="s">
        <v>2711</v>
      </c>
      <c r="I2693" s="5">
        <v>600</v>
      </c>
      <c r="J2693" s="5">
        <f>IFERROR('Ventas Pases'!$I2693/'Ventas Pases'!$F2693,"PASE")</f>
        <v>120</v>
      </c>
      <c r="K2693" t="str">
        <f>IFERROR(VLOOKUP('Ventas Pases'!$J2693,'Comisiones HEROIC'!$E$1:$F$6,2,0),"")</f>
        <v/>
      </c>
      <c r="L2693" s="5">
        <f>IF('Ventas Pases'!$D2693="Red HEROIC",IFERROR(VLOOKUP('Ventas Pases'!$G2693,'Comisiones HEROIC'!$A$1:$B$11,2,0),15),IF('Ventas Pases'!$D2693="Red HEROIC",15,0))</f>
        <v>0</v>
      </c>
      <c r="M2693">
        <f>IF(pases[[#This Row],[Días Visita]]&lt;7,0,IF(pases[[#This Row],[Días Visita]]&lt;9,1,IF(pases[[#This Row],[Días Visita]]="Ilimitados",0,2)))</f>
        <v>0</v>
      </c>
      <c r="N2693" s="5">
        <f>IF(AND('Ventas Pases'!$A2693="Fuera de Temporada",'Ventas Pases'!$B2693=2019,pases[[#This Row],[Modo de Compra]]="Paquete"),30,0)</f>
        <v>0</v>
      </c>
      <c r="O2693" s="5">
        <f>-SUMIF(lift[Número de pase],pases[[#This Row],[Numero de Pase]],lift[Costo])</f>
        <v>0</v>
      </c>
    </row>
    <row r="2694" spans="1:15" x14ac:dyDescent="0.25">
      <c r="A2694" t="s">
        <v>13</v>
      </c>
      <c r="B2694">
        <v>2018</v>
      </c>
      <c r="C2694">
        <v>43381</v>
      </c>
      <c r="D2694" t="s">
        <v>8</v>
      </c>
      <c r="E2694">
        <v>42909</v>
      </c>
      <c r="F2694">
        <v>8</v>
      </c>
      <c r="G2694" t="s">
        <v>9</v>
      </c>
      <c r="H2694" t="s">
        <v>2712</v>
      </c>
      <c r="I2694" s="5">
        <v>960</v>
      </c>
      <c r="J2694" s="5">
        <f>IFERROR('Ventas Pases'!$I2694/'Ventas Pases'!$F2694,"PASE")</f>
        <v>120</v>
      </c>
      <c r="K2694" t="str">
        <f>IFERROR(VLOOKUP('Ventas Pases'!$J2694,'Comisiones HEROIC'!$E$1:$F$6,2,0),"")</f>
        <v/>
      </c>
      <c r="L2694" s="5">
        <f>IF('Ventas Pases'!$D2694="Red HEROIC",IFERROR(VLOOKUP('Ventas Pases'!$G2694,'Comisiones HEROIC'!$A$1:$B$11,2,0),15),IF('Ventas Pases'!$D2694="Red HEROIC",15,0))</f>
        <v>0</v>
      </c>
      <c r="M2694">
        <f>IF(pases[[#This Row],[Días Visita]]&lt;7,0,IF(pases[[#This Row],[Días Visita]]&lt;9,1,IF(pases[[#This Row],[Días Visita]]="Ilimitados",0,2)))</f>
        <v>1</v>
      </c>
      <c r="N2694" s="5">
        <f>IF(AND('Ventas Pases'!$A2694="Fuera de Temporada",'Ventas Pases'!$B2694=2019,pases[[#This Row],[Modo de Compra]]="Paquete"),30,0)</f>
        <v>0</v>
      </c>
      <c r="O2694" s="5">
        <f>-SUMIF(lift[Número de pase],pases[[#This Row],[Numero de Pase]],lift[Costo])</f>
        <v>0</v>
      </c>
    </row>
    <row r="2695" spans="1:15" x14ac:dyDescent="0.25">
      <c r="A2695" t="s">
        <v>7</v>
      </c>
      <c r="B2695">
        <v>2019</v>
      </c>
      <c r="C2695">
        <v>43504</v>
      </c>
      <c r="D2695" t="s">
        <v>8</v>
      </c>
      <c r="E2695">
        <v>43503</v>
      </c>
      <c r="F2695">
        <v>2</v>
      </c>
      <c r="G2695" t="s">
        <v>9</v>
      </c>
      <c r="H2695" t="s">
        <v>2713</v>
      </c>
      <c r="I2695" s="5">
        <v>240</v>
      </c>
      <c r="J2695" s="5">
        <f>IFERROR('Ventas Pases'!$I2695/'Ventas Pases'!$F2695,"PASE")</f>
        <v>120</v>
      </c>
      <c r="K2695" t="str">
        <f>IFERROR(VLOOKUP('Ventas Pases'!$J2695,'Comisiones HEROIC'!$E$1:$F$6,2,0),"")</f>
        <v/>
      </c>
      <c r="L2695" s="5">
        <f>IF('Ventas Pases'!$D2695="Red HEROIC",IFERROR(VLOOKUP('Ventas Pases'!$G2695,'Comisiones HEROIC'!$A$1:$B$11,2,0),15),IF('Ventas Pases'!$D2695="Red HEROIC",15,0))</f>
        <v>0</v>
      </c>
      <c r="M2695">
        <f>IF(pases[[#This Row],[Días Visita]]&lt;7,0,IF(pases[[#This Row],[Días Visita]]&lt;9,1,IF(pases[[#This Row],[Días Visita]]="Ilimitados",0,2)))</f>
        <v>0</v>
      </c>
      <c r="N2695" s="5">
        <f>IF(AND('Ventas Pases'!$A2695="Fuera de Temporada",'Ventas Pases'!$B2695=2019,pases[[#This Row],[Modo de Compra]]="Paquete"),30,0)</f>
        <v>0</v>
      </c>
      <c r="O2695" s="5">
        <f>-SUMIF(lift[Número de pase],pases[[#This Row],[Numero de Pase]],lift[Costo])</f>
        <v>0</v>
      </c>
    </row>
    <row r="2696" spans="1:15" x14ac:dyDescent="0.25">
      <c r="A2696" t="s">
        <v>7</v>
      </c>
      <c r="B2696">
        <v>2019</v>
      </c>
      <c r="C2696">
        <v>43539</v>
      </c>
      <c r="D2696" t="s">
        <v>8</v>
      </c>
      <c r="E2696">
        <v>43419</v>
      </c>
      <c r="F2696" t="s">
        <v>11</v>
      </c>
      <c r="G2696" t="s">
        <v>9</v>
      </c>
      <c r="H2696" t="s">
        <v>2714</v>
      </c>
      <c r="I2696" s="5">
        <v>1950</v>
      </c>
      <c r="J2696" s="5" t="str">
        <f>IFERROR('Ventas Pases'!$I2696/'Ventas Pases'!$F2696,"PASE")</f>
        <v>PASE</v>
      </c>
      <c r="K2696" t="str">
        <f>IFERROR(VLOOKUP('Ventas Pases'!$J2696,'Comisiones HEROIC'!$E$1:$F$6,2,0),"")</f>
        <v/>
      </c>
      <c r="L2696" s="5">
        <f>IF('Ventas Pases'!$D2696="Red HEROIC",IFERROR(VLOOKUP('Ventas Pases'!$G2696,'Comisiones HEROIC'!$A$1:$B$11,2,0),15),IF('Ventas Pases'!$D2696="Red HEROIC",15,0))</f>
        <v>0</v>
      </c>
      <c r="M2696">
        <f>IF(pases[[#This Row],[Días Visita]]&lt;7,0,IF(pases[[#This Row],[Días Visita]]&lt;9,1,IF(pases[[#This Row],[Días Visita]]="Ilimitados",0,2)))</f>
        <v>0</v>
      </c>
      <c r="N2696" s="5">
        <f>IF(AND('Ventas Pases'!$A2696="Fuera de Temporada",'Ventas Pases'!$B2696=2019,pases[[#This Row],[Modo de Compra]]="Paquete"),30,0)</f>
        <v>0</v>
      </c>
      <c r="O2696" s="5">
        <f>-SUMIF(lift[Número de pase],pases[[#This Row],[Numero de Pase]],lift[Costo])</f>
        <v>-276</v>
      </c>
    </row>
    <row r="2697" spans="1:15" x14ac:dyDescent="0.25">
      <c r="A2697" t="s">
        <v>7</v>
      </c>
      <c r="B2697">
        <v>2019</v>
      </c>
      <c r="C2697">
        <v>43536</v>
      </c>
      <c r="D2697" t="s">
        <v>17</v>
      </c>
      <c r="E2697">
        <v>43531</v>
      </c>
      <c r="F2697">
        <v>6</v>
      </c>
      <c r="G2697" t="s">
        <v>9</v>
      </c>
      <c r="H2697" t="s">
        <v>2715</v>
      </c>
      <c r="I2697" s="5">
        <v>660</v>
      </c>
      <c r="J2697" s="5">
        <f>IFERROR('Ventas Pases'!$I2697/'Ventas Pases'!$F2697,"PASE")</f>
        <v>110</v>
      </c>
      <c r="K2697" t="str">
        <f>IFERROR(VLOOKUP('Ventas Pases'!$J2697,'Comisiones HEROIC'!$E$1:$F$6,2,0),"")</f>
        <v>Elton Hotel</v>
      </c>
      <c r="L2697" s="5">
        <f>IF('Ventas Pases'!$D2697="Red HEROIC",IFERROR(VLOOKUP('Ventas Pases'!$G2697,'Comisiones HEROIC'!$A$1:$B$11,2,0),15),IF('Ventas Pases'!$D2697="Red HEROIC",15,0))</f>
        <v>0</v>
      </c>
      <c r="M2697">
        <f>IF(pases[[#This Row],[Días Visita]]&lt;7,0,IF(pases[[#This Row],[Días Visita]]&lt;9,1,IF(pases[[#This Row],[Días Visita]]="Ilimitados",0,2)))</f>
        <v>0</v>
      </c>
      <c r="N2697" s="5">
        <f>IF(AND('Ventas Pases'!$A2697="Fuera de Temporada",'Ventas Pases'!$B2697=2019,pases[[#This Row],[Modo de Compra]]="Paquete"),30,0)</f>
        <v>0</v>
      </c>
      <c r="O2697" s="5">
        <f>-SUMIF(lift[Número de pase],pases[[#This Row],[Numero de Pase]],lift[Costo])</f>
        <v>0</v>
      </c>
    </row>
    <row r="2698" spans="1:15" x14ac:dyDescent="0.25">
      <c r="A2698" t="s">
        <v>13</v>
      </c>
      <c r="B2698">
        <v>2019</v>
      </c>
      <c r="C2698">
        <v>43413</v>
      </c>
      <c r="D2698" t="s">
        <v>14</v>
      </c>
      <c r="E2698">
        <v>43300</v>
      </c>
      <c r="F2698">
        <v>4</v>
      </c>
      <c r="G2698" t="s">
        <v>19</v>
      </c>
      <c r="H2698" t="s">
        <v>2716</v>
      </c>
      <c r="I2698" s="5">
        <v>560</v>
      </c>
      <c r="J2698" s="5">
        <f>IFERROR('Ventas Pases'!$I2698/'Ventas Pases'!$F2698,"PASE")</f>
        <v>140</v>
      </c>
      <c r="K2698" t="str">
        <f>IFERROR(VLOOKUP('Ventas Pases'!$J2698,'Comisiones HEROIC'!$E$1:$F$6,2,0),"")</f>
        <v/>
      </c>
      <c r="L2698" s="5">
        <f>IF('Ventas Pases'!$D2698="Red HEROIC",IFERROR(VLOOKUP('Ventas Pases'!$G2698,'Comisiones HEROIC'!$A$1:$B$11,2,0),15),IF('Ventas Pases'!$D2698="Red HEROIC",15,0))</f>
        <v>15</v>
      </c>
      <c r="M2698">
        <f>IF(pases[[#This Row],[Días Visita]]&lt;7,0,IF(pases[[#This Row],[Días Visita]]&lt;9,1,IF(pases[[#This Row],[Días Visita]]="Ilimitados",0,2)))</f>
        <v>0</v>
      </c>
      <c r="N2698" s="5">
        <f>IF(AND('Ventas Pases'!$A2698="Fuera de Temporada",'Ventas Pases'!$B2698=2019,pases[[#This Row],[Modo de Compra]]="Paquete"),30,0)</f>
        <v>0</v>
      </c>
      <c r="O2698" s="5">
        <f>-SUMIF(lift[Número de pase],pases[[#This Row],[Numero de Pase]],lift[Costo])</f>
        <v>0</v>
      </c>
    </row>
    <row r="2699" spans="1:15" x14ac:dyDescent="0.25">
      <c r="A2699" t="s">
        <v>7</v>
      </c>
      <c r="B2699">
        <v>2019</v>
      </c>
      <c r="C2699">
        <v>43551</v>
      </c>
      <c r="D2699" t="s">
        <v>8</v>
      </c>
      <c r="E2699">
        <v>43543</v>
      </c>
      <c r="F2699">
        <v>4</v>
      </c>
      <c r="G2699" t="s">
        <v>9</v>
      </c>
      <c r="H2699" t="s">
        <v>2717</v>
      </c>
      <c r="I2699" s="5">
        <v>480</v>
      </c>
      <c r="J2699" s="5">
        <f>IFERROR('Ventas Pases'!$I2699/'Ventas Pases'!$F2699,"PASE")</f>
        <v>120</v>
      </c>
      <c r="K2699" t="str">
        <f>IFERROR(VLOOKUP('Ventas Pases'!$J2699,'Comisiones HEROIC'!$E$1:$F$6,2,0),"")</f>
        <v/>
      </c>
      <c r="L2699" s="5">
        <f>IF('Ventas Pases'!$D2699="Red HEROIC",IFERROR(VLOOKUP('Ventas Pases'!$G2699,'Comisiones HEROIC'!$A$1:$B$11,2,0),15),IF('Ventas Pases'!$D2699="Red HEROIC",15,0))</f>
        <v>0</v>
      </c>
      <c r="M2699">
        <f>IF(pases[[#This Row],[Días Visita]]&lt;7,0,IF(pases[[#This Row],[Días Visita]]&lt;9,1,IF(pases[[#This Row],[Días Visita]]="Ilimitados",0,2)))</f>
        <v>0</v>
      </c>
      <c r="N2699" s="5">
        <f>IF(AND('Ventas Pases'!$A2699="Fuera de Temporada",'Ventas Pases'!$B2699=2019,pases[[#This Row],[Modo de Compra]]="Paquete"),30,0)</f>
        <v>0</v>
      </c>
      <c r="O2699" s="5">
        <f>-SUMIF(lift[Número de pase],pases[[#This Row],[Numero de Pase]],lift[Costo])</f>
        <v>0</v>
      </c>
    </row>
    <row r="2700" spans="1:15" x14ac:dyDescent="0.25">
      <c r="A2700" t="s">
        <v>13</v>
      </c>
      <c r="B2700">
        <v>2019</v>
      </c>
      <c r="C2700">
        <v>43289</v>
      </c>
      <c r="D2700" t="s">
        <v>60</v>
      </c>
      <c r="E2700">
        <v>43261</v>
      </c>
      <c r="F2700">
        <v>3</v>
      </c>
      <c r="G2700" t="s">
        <v>9</v>
      </c>
      <c r="H2700" t="s">
        <v>2718</v>
      </c>
      <c r="I2700" s="5">
        <v>360</v>
      </c>
      <c r="J2700" s="5">
        <f>IFERROR('Ventas Pases'!$I2700/'Ventas Pases'!$F2700,"PASE")</f>
        <v>120</v>
      </c>
      <c r="K2700" t="str">
        <f>IFERROR(VLOOKUP('Ventas Pases'!$J2700,'Comisiones HEROIC'!$E$1:$F$6,2,0),"")</f>
        <v/>
      </c>
      <c r="L2700" s="5">
        <f>IF('Ventas Pases'!$D2700="Red HEROIC",IFERROR(VLOOKUP('Ventas Pases'!$G2700,'Comisiones HEROIC'!$A$1:$B$11,2,0),15),IF('Ventas Pases'!$D2700="Red HEROIC",15,0))</f>
        <v>0</v>
      </c>
      <c r="M2700">
        <f>IF(pases[[#This Row],[Días Visita]]&lt;7,0,IF(pases[[#This Row],[Días Visita]]&lt;9,1,IF(pases[[#This Row],[Días Visita]]="Ilimitados",0,2)))</f>
        <v>0</v>
      </c>
      <c r="N2700" s="5">
        <f>IF(AND('Ventas Pases'!$A2700="Fuera de Temporada",'Ventas Pases'!$B2700=2019,pases[[#This Row],[Modo de Compra]]="Paquete"),30,0)</f>
        <v>0</v>
      </c>
      <c r="O2700" s="5">
        <f>-SUMIF(lift[Número de pase],pases[[#This Row],[Numero de Pase]],lift[Costo])</f>
        <v>0</v>
      </c>
    </row>
    <row r="2701" spans="1:15" x14ac:dyDescent="0.25">
      <c r="A2701" t="s">
        <v>7</v>
      </c>
      <c r="B2701">
        <v>2018</v>
      </c>
      <c r="C2701">
        <v>43444</v>
      </c>
      <c r="D2701" t="s">
        <v>17</v>
      </c>
      <c r="E2701">
        <v>43167</v>
      </c>
      <c r="F2701">
        <v>9</v>
      </c>
      <c r="G2701" t="s">
        <v>9</v>
      </c>
      <c r="H2701" t="s">
        <v>2719</v>
      </c>
      <c r="I2701" s="5">
        <v>990</v>
      </c>
      <c r="J2701" s="5">
        <f>IFERROR('Ventas Pases'!$I2701/'Ventas Pases'!$F2701,"PASE")</f>
        <v>110</v>
      </c>
      <c r="K2701" t="str">
        <f>IFERROR(VLOOKUP('Ventas Pases'!$J2701,'Comisiones HEROIC'!$E$1:$F$6,2,0),"")</f>
        <v>Elton Hotel</v>
      </c>
      <c r="L2701" s="5">
        <f>IF('Ventas Pases'!$D2701="Red HEROIC",IFERROR(VLOOKUP('Ventas Pases'!$G2701,'Comisiones HEROIC'!$A$1:$B$11,2,0),15),IF('Ventas Pases'!$D2701="Red HEROIC",15,0))</f>
        <v>0</v>
      </c>
      <c r="M2701">
        <f>IF(pases[[#This Row],[Días Visita]]&lt;7,0,IF(pases[[#This Row],[Días Visita]]&lt;9,1,IF(pases[[#This Row],[Días Visita]]="Ilimitados",0,2)))</f>
        <v>2</v>
      </c>
      <c r="N2701" s="5">
        <f>IF(AND('Ventas Pases'!$A2701="Fuera de Temporada",'Ventas Pases'!$B2701=2019,pases[[#This Row],[Modo de Compra]]="Paquete"),30,0)</f>
        <v>0</v>
      </c>
      <c r="O2701" s="5">
        <f>-SUMIF(lift[Número de pase],pases[[#This Row],[Numero de Pase]],lift[Costo])</f>
        <v>0</v>
      </c>
    </row>
    <row r="2702" spans="1:15" x14ac:dyDescent="0.25">
      <c r="A2702" t="s">
        <v>7</v>
      </c>
      <c r="B2702">
        <v>2018</v>
      </c>
      <c r="C2702">
        <v>43150</v>
      </c>
      <c r="D2702" t="s">
        <v>8</v>
      </c>
      <c r="E2702">
        <v>43156</v>
      </c>
      <c r="F2702">
        <v>5</v>
      </c>
      <c r="G2702" t="s">
        <v>9</v>
      </c>
      <c r="H2702" t="s">
        <v>2720</v>
      </c>
      <c r="I2702" s="5">
        <v>600</v>
      </c>
      <c r="J2702" s="5">
        <f>IFERROR('Ventas Pases'!$I2702/'Ventas Pases'!$F2702,"PASE")</f>
        <v>120</v>
      </c>
      <c r="K2702" t="str">
        <f>IFERROR(VLOOKUP('Ventas Pases'!$J2702,'Comisiones HEROIC'!$E$1:$F$6,2,0),"")</f>
        <v/>
      </c>
      <c r="L2702" s="5">
        <f>IF('Ventas Pases'!$D2702="Red HEROIC",IFERROR(VLOOKUP('Ventas Pases'!$G2702,'Comisiones HEROIC'!$A$1:$B$11,2,0),15),IF('Ventas Pases'!$D2702="Red HEROIC",15,0))</f>
        <v>0</v>
      </c>
      <c r="M2702">
        <f>IF(pases[[#This Row],[Días Visita]]&lt;7,0,IF(pases[[#This Row],[Días Visita]]&lt;9,1,IF(pases[[#This Row],[Días Visita]]="Ilimitados",0,2)))</f>
        <v>0</v>
      </c>
      <c r="N2702" s="5">
        <f>IF(AND('Ventas Pases'!$A2702="Fuera de Temporada",'Ventas Pases'!$B2702=2019,pases[[#This Row],[Modo de Compra]]="Paquete"),30,0)</f>
        <v>0</v>
      </c>
      <c r="O2702" s="5">
        <f>-SUMIF(lift[Número de pase],pases[[#This Row],[Numero de Pase]],lift[Costo])</f>
        <v>0</v>
      </c>
    </row>
    <row r="2703" spans="1:15" x14ac:dyDescent="0.25">
      <c r="A2703" t="s">
        <v>13</v>
      </c>
      <c r="B2703">
        <v>2018</v>
      </c>
      <c r="C2703">
        <v>43247</v>
      </c>
      <c r="D2703" t="s">
        <v>8</v>
      </c>
      <c r="E2703">
        <v>42953</v>
      </c>
      <c r="F2703">
        <v>6</v>
      </c>
      <c r="G2703" t="s">
        <v>9</v>
      </c>
      <c r="H2703" t="s">
        <v>2721</v>
      </c>
      <c r="I2703" s="5">
        <v>720</v>
      </c>
      <c r="J2703" s="5">
        <f>IFERROR('Ventas Pases'!$I2703/'Ventas Pases'!$F2703,"PASE")</f>
        <v>120</v>
      </c>
      <c r="K2703" t="str">
        <f>IFERROR(VLOOKUP('Ventas Pases'!$J2703,'Comisiones HEROIC'!$E$1:$F$6,2,0),"")</f>
        <v/>
      </c>
      <c r="L2703" s="5">
        <f>IF('Ventas Pases'!$D2703="Red HEROIC",IFERROR(VLOOKUP('Ventas Pases'!$G2703,'Comisiones HEROIC'!$A$1:$B$11,2,0),15),IF('Ventas Pases'!$D2703="Red HEROIC",15,0))</f>
        <v>0</v>
      </c>
      <c r="M2703">
        <f>IF(pases[[#This Row],[Días Visita]]&lt;7,0,IF(pases[[#This Row],[Días Visita]]&lt;9,1,IF(pases[[#This Row],[Días Visita]]="Ilimitados",0,2)))</f>
        <v>0</v>
      </c>
      <c r="N2703" s="5">
        <f>IF(AND('Ventas Pases'!$A2703="Fuera de Temporada",'Ventas Pases'!$B2703=2019,pases[[#This Row],[Modo de Compra]]="Paquete"),30,0)</f>
        <v>0</v>
      </c>
      <c r="O2703" s="5">
        <f>-SUMIF(lift[Número de pase],pases[[#This Row],[Numero de Pase]],lift[Costo])</f>
        <v>0</v>
      </c>
    </row>
    <row r="2704" spans="1:15" x14ac:dyDescent="0.25">
      <c r="A2704" t="s">
        <v>7</v>
      </c>
      <c r="B2704">
        <v>2018</v>
      </c>
      <c r="C2704">
        <v>43155</v>
      </c>
      <c r="D2704" t="s">
        <v>14</v>
      </c>
      <c r="E2704">
        <v>43163</v>
      </c>
      <c r="F2704">
        <v>3</v>
      </c>
      <c r="G2704" t="s">
        <v>33</v>
      </c>
      <c r="H2704" t="s">
        <v>2722</v>
      </c>
      <c r="I2704" s="5">
        <v>420</v>
      </c>
      <c r="J2704" s="5">
        <f>IFERROR('Ventas Pases'!$I2704/'Ventas Pases'!$F2704,"PASE")</f>
        <v>140</v>
      </c>
      <c r="K2704" t="str">
        <f>IFERROR(VLOOKUP('Ventas Pases'!$J2704,'Comisiones HEROIC'!$E$1:$F$6,2,0),"")</f>
        <v/>
      </c>
      <c r="L2704" s="5">
        <f>IF('Ventas Pases'!$D2704="Red HEROIC",IFERROR(VLOOKUP('Ventas Pases'!$G2704,'Comisiones HEROIC'!$A$1:$B$11,2,0),15),IF('Ventas Pases'!$D2704="Red HEROIC",15,0))</f>
        <v>15</v>
      </c>
      <c r="M2704">
        <f>IF(pases[[#This Row],[Días Visita]]&lt;7,0,IF(pases[[#This Row],[Días Visita]]&lt;9,1,IF(pases[[#This Row],[Días Visita]]="Ilimitados",0,2)))</f>
        <v>0</v>
      </c>
      <c r="N2704" s="5">
        <f>IF(AND('Ventas Pases'!$A2704="Fuera de Temporada",'Ventas Pases'!$B2704=2019,pases[[#This Row],[Modo de Compra]]="Paquete"),30,0)</f>
        <v>0</v>
      </c>
      <c r="O2704" s="5">
        <f>-SUMIF(lift[Número de pase],pases[[#This Row],[Numero de Pase]],lift[Costo])</f>
        <v>0</v>
      </c>
    </row>
    <row r="2705" spans="1:15" x14ac:dyDescent="0.25">
      <c r="A2705" t="s">
        <v>7</v>
      </c>
      <c r="B2705">
        <v>2019</v>
      </c>
      <c r="C2705">
        <v>43530</v>
      </c>
      <c r="D2705" t="s">
        <v>14</v>
      </c>
      <c r="E2705">
        <v>43533</v>
      </c>
      <c r="F2705">
        <v>2</v>
      </c>
      <c r="G2705" t="s">
        <v>15</v>
      </c>
      <c r="H2705" t="s">
        <v>2723</v>
      </c>
      <c r="I2705" s="5">
        <v>280</v>
      </c>
      <c r="J2705" s="5">
        <f>IFERROR('Ventas Pases'!$I2705/'Ventas Pases'!$F2705,"PASE")</f>
        <v>140</v>
      </c>
      <c r="K2705" t="str">
        <f>IFERROR(VLOOKUP('Ventas Pases'!$J2705,'Comisiones HEROIC'!$E$1:$F$6,2,0),"")</f>
        <v/>
      </c>
      <c r="L2705" s="5">
        <f>IF('Ventas Pases'!$D2705="Red HEROIC",IFERROR(VLOOKUP('Ventas Pases'!$G2705,'Comisiones HEROIC'!$A$1:$B$11,2,0),15),IF('Ventas Pases'!$D2705="Red HEROIC",15,0))</f>
        <v>12</v>
      </c>
      <c r="M2705">
        <f>IF(pases[[#This Row],[Días Visita]]&lt;7,0,IF(pases[[#This Row],[Días Visita]]&lt;9,1,IF(pases[[#This Row],[Días Visita]]="Ilimitados",0,2)))</f>
        <v>0</v>
      </c>
      <c r="N2705" s="5">
        <f>IF(AND('Ventas Pases'!$A2705="Fuera de Temporada",'Ventas Pases'!$B2705=2019,pases[[#This Row],[Modo de Compra]]="Paquete"),30,0)</f>
        <v>0</v>
      </c>
      <c r="O2705" s="5">
        <f>-SUMIF(lift[Número de pase],pases[[#This Row],[Numero de Pase]],lift[Costo])</f>
        <v>0</v>
      </c>
    </row>
    <row r="2706" spans="1:15" x14ac:dyDescent="0.25">
      <c r="A2706" t="s">
        <v>7</v>
      </c>
      <c r="B2706">
        <v>2019</v>
      </c>
      <c r="C2706">
        <v>43422</v>
      </c>
      <c r="D2706" t="s">
        <v>17</v>
      </c>
      <c r="E2706">
        <v>43416</v>
      </c>
      <c r="F2706">
        <v>8</v>
      </c>
      <c r="G2706" t="s">
        <v>9</v>
      </c>
      <c r="H2706" t="s">
        <v>2724</v>
      </c>
      <c r="I2706" s="5">
        <v>800</v>
      </c>
      <c r="J2706" s="5">
        <f>IFERROR('Ventas Pases'!$I2706/'Ventas Pases'!$F2706,"PASE")</f>
        <v>100</v>
      </c>
      <c r="K2706" t="str">
        <f>IFERROR(VLOOKUP('Ventas Pases'!$J2706,'Comisiones HEROIC'!$E$1:$F$6,2,0),"")</f>
        <v>Ridossan Hotel</v>
      </c>
      <c r="L2706" s="5">
        <f>IF('Ventas Pases'!$D2706="Red HEROIC",IFERROR(VLOOKUP('Ventas Pases'!$G2706,'Comisiones HEROIC'!$A$1:$B$11,2,0),15),IF('Ventas Pases'!$D2706="Red HEROIC",15,0))</f>
        <v>0</v>
      </c>
      <c r="M2706">
        <f>IF(pases[[#This Row],[Días Visita]]&lt;7,0,IF(pases[[#This Row],[Días Visita]]&lt;9,1,IF(pases[[#This Row],[Días Visita]]="Ilimitados",0,2)))</f>
        <v>1</v>
      </c>
      <c r="N2706" s="5">
        <f>IF(AND('Ventas Pases'!$A2706="Fuera de Temporada",'Ventas Pases'!$B2706=2019,pases[[#This Row],[Modo de Compra]]="Paquete"),30,0)</f>
        <v>0</v>
      </c>
      <c r="O2706" s="5">
        <f>-SUMIF(lift[Número de pase],pases[[#This Row],[Numero de Pase]],lift[Costo])</f>
        <v>0</v>
      </c>
    </row>
    <row r="2707" spans="1:15" x14ac:dyDescent="0.25">
      <c r="A2707" t="s">
        <v>13</v>
      </c>
      <c r="B2707">
        <v>2019</v>
      </c>
      <c r="C2707">
        <v>43326</v>
      </c>
      <c r="D2707" t="s">
        <v>8</v>
      </c>
      <c r="E2707">
        <v>43199</v>
      </c>
      <c r="F2707">
        <v>4</v>
      </c>
      <c r="G2707" t="s">
        <v>9</v>
      </c>
      <c r="H2707" t="s">
        <v>2725</v>
      </c>
      <c r="I2707" s="5">
        <v>480</v>
      </c>
      <c r="J2707" s="5">
        <f>IFERROR('Ventas Pases'!$I2707/'Ventas Pases'!$F2707,"PASE")</f>
        <v>120</v>
      </c>
      <c r="K2707" t="str">
        <f>IFERROR(VLOOKUP('Ventas Pases'!$J2707,'Comisiones HEROIC'!$E$1:$F$6,2,0),"")</f>
        <v/>
      </c>
      <c r="L2707" s="5">
        <f>IF('Ventas Pases'!$D2707="Red HEROIC",IFERROR(VLOOKUP('Ventas Pases'!$G2707,'Comisiones HEROIC'!$A$1:$B$11,2,0),15),IF('Ventas Pases'!$D2707="Red HEROIC",15,0))</f>
        <v>0</v>
      </c>
      <c r="M2707">
        <f>IF(pases[[#This Row],[Días Visita]]&lt;7,0,IF(pases[[#This Row],[Días Visita]]&lt;9,1,IF(pases[[#This Row],[Días Visita]]="Ilimitados",0,2)))</f>
        <v>0</v>
      </c>
      <c r="N2707" s="5">
        <f>IF(AND('Ventas Pases'!$A2707="Fuera de Temporada",'Ventas Pases'!$B2707=2019,pases[[#This Row],[Modo de Compra]]="Paquete"),30,0)</f>
        <v>0</v>
      </c>
      <c r="O2707" s="5">
        <f>-SUMIF(lift[Número de pase],pases[[#This Row],[Numero de Pase]],lift[Costo])</f>
        <v>0</v>
      </c>
    </row>
    <row r="2708" spans="1:15" x14ac:dyDescent="0.25">
      <c r="A2708" t="s">
        <v>7</v>
      </c>
      <c r="B2708">
        <v>2019</v>
      </c>
      <c r="C2708">
        <v>43440</v>
      </c>
      <c r="D2708" t="s">
        <v>14</v>
      </c>
      <c r="E2708">
        <v>43432</v>
      </c>
      <c r="F2708">
        <v>4</v>
      </c>
      <c r="G2708" t="s">
        <v>15</v>
      </c>
      <c r="H2708" t="s">
        <v>2726</v>
      </c>
      <c r="I2708" s="5">
        <v>560</v>
      </c>
      <c r="J2708" s="5">
        <f>IFERROR('Ventas Pases'!$I2708/'Ventas Pases'!$F2708,"PASE")</f>
        <v>140</v>
      </c>
      <c r="K2708" t="str">
        <f>IFERROR(VLOOKUP('Ventas Pases'!$J2708,'Comisiones HEROIC'!$E$1:$F$6,2,0),"")</f>
        <v/>
      </c>
      <c r="L2708" s="5">
        <f>IF('Ventas Pases'!$D2708="Red HEROIC",IFERROR(VLOOKUP('Ventas Pases'!$G2708,'Comisiones HEROIC'!$A$1:$B$11,2,0),15),IF('Ventas Pases'!$D2708="Red HEROIC",15,0))</f>
        <v>12</v>
      </c>
      <c r="M2708">
        <f>IF(pases[[#This Row],[Días Visita]]&lt;7,0,IF(pases[[#This Row],[Días Visita]]&lt;9,1,IF(pases[[#This Row],[Días Visita]]="Ilimitados",0,2)))</f>
        <v>0</v>
      </c>
      <c r="N2708" s="5">
        <f>IF(AND('Ventas Pases'!$A2708="Fuera de Temporada",'Ventas Pases'!$B2708=2019,pases[[#This Row],[Modo de Compra]]="Paquete"),30,0)</f>
        <v>0</v>
      </c>
      <c r="O2708" s="5">
        <f>-SUMIF(lift[Número de pase],pases[[#This Row],[Numero de Pase]],lift[Costo])</f>
        <v>0</v>
      </c>
    </row>
    <row r="2709" spans="1:15" x14ac:dyDescent="0.25">
      <c r="A2709" t="s">
        <v>7</v>
      </c>
      <c r="B2709">
        <v>2019</v>
      </c>
      <c r="C2709">
        <v>43526</v>
      </c>
      <c r="D2709" t="s">
        <v>8</v>
      </c>
      <c r="E2709">
        <v>43534</v>
      </c>
      <c r="F2709">
        <v>3</v>
      </c>
      <c r="G2709" t="s">
        <v>9</v>
      </c>
      <c r="H2709" t="s">
        <v>2727</v>
      </c>
      <c r="I2709" s="5">
        <v>360</v>
      </c>
      <c r="J2709" s="5">
        <f>IFERROR('Ventas Pases'!$I2709/'Ventas Pases'!$F2709,"PASE")</f>
        <v>120</v>
      </c>
      <c r="K2709" t="str">
        <f>IFERROR(VLOOKUP('Ventas Pases'!$J2709,'Comisiones HEROIC'!$E$1:$F$6,2,0),"")</f>
        <v/>
      </c>
      <c r="L2709" s="5">
        <f>IF('Ventas Pases'!$D2709="Red HEROIC",IFERROR(VLOOKUP('Ventas Pases'!$G2709,'Comisiones HEROIC'!$A$1:$B$11,2,0),15),IF('Ventas Pases'!$D2709="Red HEROIC",15,0))</f>
        <v>0</v>
      </c>
      <c r="M2709">
        <f>IF(pases[[#This Row],[Días Visita]]&lt;7,0,IF(pases[[#This Row],[Días Visita]]&lt;9,1,IF(pases[[#This Row],[Días Visita]]="Ilimitados",0,2)))</f>
        <v>0</v>
      </c>
      <c r="N2709" s="5">
        <f>IF(AND('Ventas Pases'!$A2709="Fuera de Temporada",'Ventas Pases'!$B2709=2019,pases[[#This Row],[Modo de Compra]]="Paquete"),30,0)</f>
        <v>0</v>
      </c>
      <c r="O2709" s="5">
        <f>-SUMIF(lift[Número de pase],pases[[#This Row],[Numero de Pase]],lift[Costo])</f>
        <v>0</v>
      </c>
    </row>
    <row r="2710" spans="1:15" x14ac:dyDescent="0.25">
      <c r="A2710" t="s">
        <v>7</v>
      </c>
      <c r="B2710">
        <v>2019</v>
      </c>
      <c r="C2710">
        <v>43478</v>
      </c>
      <c r="D2710" t="s">
        <v>8</v>
      </c>
      <c r="E2710">
        <v>43528</v>
      </c>
      <c r="F2710">
        <v>5</v>
      </c>
      <c r="G2710" t="s">
        <v>9</v>
      </c>
      <c r="H2710" t="s">
        <v>2728</v>
      </c>
      <c r="I2710" s="5">
        <v>600</v>
      </c>
      <c r="J2710" s="5">
        <f>IFERROR('Ventas Pases'!$I2710/'Ventas Pases'!$F2710,"PASE")</f>
        <v>120</v>
      </c>
      <c r="K2710" t="str">
        <f>IFERROR(VLOOKUP('Ventas Pases'!$J2710,'Comisiones HEROIC'!$E$1:$F$6,2,0),"")</f>
        <v/>
      </c>
      <c r="L2710" s="5">
        <f>IF('Ventas Pases'!$D2710="Red HEROIC",IFERROR(VLOOKUP('Ventas Pases'!$G2710,'Comisiones HEROIC'!$A$1:$B$11,2,0),15),IF('Ventas Pases'!$D2710="Red HEROIC",15,0))</f>
        <v>0</v>
      </c>
      <c r="M2710">
        <f>IF(pases[[#This Row],[Días Visita]]&lt;7,0,IF(pases[[#This Row],[Días Visita]]&lt;9,1,IF(pases[[#This Row],[Días Visita]]="Ilimitados",0,2)))</f>
        <v>0</v>
      </c>
      <c r="N2710" s="5">
        <f>IF(AND('Ventas Pases'!$A2710="Fuera de Temporada",'Ventas Pases'!$B2710=2019,pases[[#This Row],[Modo de Compra]]="Paquete"),30,0)</f>
        <v>0</v>
      </c>
      <c r="O2710" s="5">
        <f>-SUMIF(lift[Número de pase],pases[[#This Row],[Numero de Pase]],lift[Costo])</f>
        <v>0</v>
      </c>
    </row>
    <row r="2711" spans="1:15" x14ac:dyDescent="0.25">
      <c r="A2711" t="s">
        <v>7</v>
      </c>
      <c r="B2711">
        <v>2018</v>
      </c>
      <c r="C2711">
        <v>43419</v>
      </c>
      <c r="D2711" t="s">
        <v>14</v>
      </c>
      <c r="E2711">
        <v>43152</v>
      </c>
      <c r="F2711">
        <v>5</v>
      </c>
      <c r="G2711" t="s">
        <v>15</v>
      </c>
      <c r="H2711" t="s">
        <v>2729</v>
      </c>
      <c r="I2711" s="5">
        <v>700</v>
      </c>
      <c r="J2711" s="5">
        <f>IFERROR('Ventas Pases'!$I2711/'Ventas Pases'!$F2711,"PASE")</f>
        <v>140</v>
      </c>
      <c r="K2711" t="str">
        <f>IFERROR(VLOOKUP('Ventas Pases'!$J2711,'Comisiones HEROIC'!$E$1:$F$6,2,0),"")</f>
        <v/>
      </c>
      <c r="L2711" s="5">
        <f>IF('Ventas Pases'!$D2711="Red HEROIC",IFERROR(VLOOKUP('Ventas Pases'!$G2711,'Comisiones HEROIC'!$A$1:$B$11,2,0),15),IF('Ventas Pases'!$D2711="Red HEROIC",15,0))</f>
        <v>12</v>
      </c>
      <c r="M2711">
        <f>IF(pases[[#This Row],[Días Visita]]&lt;7,0,IF(pases[[#This Row],[Días Visita]]&lt;9,1,IF(pases[[#This Row],[Días Visita]]="Ilimitados",0,2)))</f>
        <v>0</v>
      </c>
      <c r="N2711" s="5">
        <f>IF(AND('Ventas Pases'!$A2711="Fuera de Temporada",'Ventas Pases'!$B2711=2019,pases[[#This Row],[Modo de Compra]]="Paquete"),30,0)</f>
        <v>0</v>
      </c>
      <c r="O2711" s="5">
        <f>-SUMIF(lift[Número de pase],pases[[#This Row],[Numero de Pase]],lift[Costo])</f>
        <v>0</v>
      </c>
    </row>
    <row r="2712" spans="1:15" x14ac:dyDescent="0.25">
      <c r="A2712" t="s">
        <v>7</v>
      </c>
      <c r="B2712">
        <v>2019</v>
      </c>
      <c r="C2712">
        <v>43507</v>
      </c>
      <c r="D2712" t="s">
        <v>60</v>
      </c>
      <c r="E2712">
        <v>43515</v>
      </c>
      <c r="F2712">
        <v>1</v>
      </c>
      <c r="G2712" t="s">
        <v>9</v>
      </c>
      <c r="H2712" t="s">
        <v>2730</v>
      </c>
      <c r="I2712" s="5">
        <v>120</v>
      </c>
      <c r="J2712" s="5">
        <f>IFERROR('Ventas Pases'!$I2712/'Ventas Pases'!$F2712,"PASE")</f>
        <v>120</v>
      </c>
      <c r="K2712" t="str">
        <f>IFERROR(VLOOKUP('Ventas Pases'!$J2712,'Comisiones HEROIC'!$E$1:$F$6,2,0),"")</f>
        <v/>
      </c>
      <c r="L2712" s="5">
        <f>IF('Ventas Pases'!$D2712="Red HEROIC",IFERROR(VLOOKUP('Ventas Pases'!$G2712,'Comisiones HEROIC'!$A$1:$B$11,2,0),15),IF('Ventas Pases'!$D2712="Red HEROIC",15,0))</f>
        <v>0</v>
      </c>
      <c r="M2712">
        <f>IF(pases[[#This Row],[Días Visita]]&lt;7,0,IF(pases[[#This Row],[Días Visita]]&lt;9,1,IF(pases[[#This Row],[Días Visita]]="Ilimitados",0,2)))</f>
        <v>0</v>
      </c>
      <c r="N2712" s="5">
        <f>IF(AND('Ventas Pases'!$A2712="Fuera de Temporada",'Ventas Pases'!$B2712=2019,pases[[#This Row],[Modo de Compra]]="Paquete"),30,0)</f>
        <v>0</v>
      </c>
      <c r="O2712" s="5">
        <f>-SUMIF(lift[Número de pase],pases[[#This Row],[Numero de Pase]],lift[Costo])</f>
        <v>0</v>
      </c>
    </row>
    <row r="2713" spans="1:15" x14ac:dyDescent="0.25">
      <c r="A2713" t="s">
        <v>7</v>
      </c>
      <c r="B2713">
        <v>2018</v>
      </c>
      <c r="C2713">
        <v>43169</v>
      </c>
      <c r="D2713" t="s">
        <v>14</v>
      </c>
      <c r="E2713">
        <v>43162</v>
      </c>
      <c r="F2713">
        <v>9</v>
      </c>
      <c r="G2713" t="s">
        <v>33</v>
      </c>
      <c r="H2713" t="s">
        <v>2731</v>
      </c>
      <c r="I2713" s="5">
        <v>1260</v>
      </c>
      <c r="J2713" s="5">
        <f>IFERROR('Ventas Pases'!$I2713/'Ventas Pases'!$F2713,"PASE")</f>
        <v>140</v>
      </c>
      <c r="K2713" t="str">
        <f>IFERROR(VLOOKUP('Ventas Pases'!$J2713,'Comisiones HEROIC'!$E$1:$F$6,2,0),"")</f>
        <v/>
      </c>
      <c r="L2713" s="5">
        <f>IF('Ventas Pases'!$D2713="Red HEROIC",IFERROR(VLOOKUP('Ventas Pases'!$G2713,'Comisiones HEROIC'!$A$1:$B$11,2,0),15),IF('Ventas Pases'!$D2713="Red HEROIC",15,0))</f>
        <v>15</v>
      </c>
      <c r="M2713">
        <f>IF(pases[[#This Row],[Días Visita]]&lt;7,0,IF(pases[[#This Row],[Días Visita]]&lt;9,1,IF(pases[[#This Row],[Días Visita]]="Ilimitados",0,2)))</f>
        <v>2</v>
      </c>
      <c r="N2713" s="5">
        <f>IF(AND('Ventas Pases'!$A2713="Fuera de Temporada",'Ventas Pases'!$B2713=2019,pases[[#This Row],[Modo de Compra]]="Paquete"),30,0)</f>
        <v>0</v>
      </c>
      <c r="O2713" s="5">
        <f>-SUMIF(lift[Número de pase],pases[[#This Row],[Numero de Pase]],lift[Costo])</f>
        <v>0</v>
      </c>
    </row>
    <row r="2714" spans="1:15" x14ac:dyDescent="0.25">
      <c r="A2714" t="s">
        <v>7</v>
      </c>
      <c r="B2714">
        <v>2018</v>
      </c>
      <c r="C2714">
        <v>43104</v>
      </c>
      <c r="D2714" t="s">
        <v>17</v>
      </c>
      <c r="E2714">
        <v>43099</v>
      </c>
      <c r="F2714">
        <v>3</v>
      </c>
      <c r="G2714" t="s">
        <v>9</v>
      </c>
      <c r="H2714" t="s">
        <v>2732</v>
      </c>
      <c r="I2714" s="5">
        <v>315</v>
      </c>
      <c r="J2714" s="5">
        <f>IFERROR('Ventas Pases'!$I2714/'Ventas Pases'!$F2714,"PASE")</f>
        <v>105</v>
      </c>
      <c r="K2714" t="str">
        <f>IFERROR(VLOOKUP('Ventas Pases'!$J2714,'Comisiones HEROIC'!$E$1:$F$6,2,0),"")</f>
        <v>OI Hotels</v>
      </c>
      <c r="L2714" s="5">
        <f>IF('Ventas Pases'!$D2714="Red HEROIC",IFERROR(VLOOKUP('Ventas Pases'!$G2714,'Comisiones HEROIC'!$A$1:$B$11,2,0),15),IF('Ventas Pases'!$D2714="Red HEROIC",15,0))</f>
        <v>0</v>
      </c>
      <c r="M2714">
        <f>IF(pases[[#This Row],[Días Visita]]&lt;7,0,IF(pases[[#This Row],[Días Visita]]&lt;9,1,IF(pases[[#This Row],[Días Visita]]="Ilimitados",0,2)))</f>
        <v>0</v>
      </c>
      <c r="N2714" s="5">
        <f>IF(AND('Ventas Pases'!$A2714="Fuera de Temporada",'Ventas Pases'!$B2714=2019,pases[[#This Row],[Modo de Compra]]="Paquete"),30,0)</f>
        <v>0</v>
      </c>
      <c r="O2714" s="5">
        <f>-SUMIF(lift[Número de pase],pases[[#This Row],[Numero de Pase]],lift[Costo])</f>
        <v>0</v>
      </c>
    </row>
    <row r="2715" spans="1:15" x14ac:dyDescent="0.25">
      <c r="A2715" t="s">
        <v>13</v>
      </c>
      <c r="B2715">
        <v>2019</v>
      </c>
      <c r="C2715">
        <v>43339</v>
      </c>
      <c r="D2715" t="s">
        <v>14</v>
      </c>
      <c r="E2715">
        <v>43316</v>
      </c>
      <c r="F2715">
        <v>7</v>
      </c>
      <c r="G2715" t="s">
        <v>33</v>
      </c>
      <c r="H2715" t="s">
        <v>2733</v>
      </c>
      <c r="I2715" s="5">
        <v>980</v>
      </c>
      <c r="J2715" s="5">
        <f>IFERROR('Ventas Pases'!$I2715/'Ventas Pases'!$F2715,"PASE")</f>
        <v>140</v>
      </c>
      <c r="K2715" t="str">
        <f>IFERROR(VLOOKUP('Ventas Pases'!$J2715,'Comisiones HEROIC'!$E$1:$F$6,2,0),"")</f>
        <v/>
      </c>
      <c r="L2715" s="5">
        <f>IF('Ventas Pases'!$D2715="Red HEROIC",IFERROR(VLOOKUP('Ventas Pases'!$G2715,'Comisiones HEROIC'!$A$1:$B$11,2,0),15),IF('Ventas Pases'!$D2715="Red HEROIC",15,0))</f>
        <v>15</v>
      </c>
      <c r="M2715">
        <f>IF(pases[[#This Row],[Días Visita]]&lt;7,0,IF(pases[[#This Row],[Días Visita]]&lt;9,1,IF(pases[[#This Row],[Días Visita]]="Ilimitados",0,2)))</f>
        <v>1</v>
      </c>
      <c r="N2715" s="5">
        <f>IF(AND('Ventas Pases'!$A2715="Fuera de Temporada",'Ventas Pases'!$B2715=2019,pases[[#This Row],[Modo de Compra]]="Paquete"),30,0)</f>
        <v>0</v>
      </c>
      <c r="O2715" s="5">
        <f>-SUMIF(lift[Número de pase],pases[[#This Row],[Numero de Pase]],lift[Costo])</f>
        <v>0</v>
      </c>
    </row>
    <row r="2716" spans="1:15" x14ac:dyDescent="0.25">
      <c r="A2716" t="s">
        <v>7</v>
      </c>
      <c r="B2716">
        <v>2019</v>
      </c>
      <c r="C2716">
        <v>43438</v>
      </c>
      <c r="D2716" t="s">
        <v>8</v>
      </c>
      <c r="E2716">
        <v>43489</v>
      </c>
      <c r="F2716">
        <v>5</v>
      </c>
      <c r="G2716" t="s">
        <v>9</v>
      </c>
      <c r="H2716" t="s">
        <v>2734</v>
      </c>
      <c r="I2716" s="5">
        <v>600</v>
      </c>
      <c r="J2716" s="5">
        <f>IFERROR('Ventas Pases'!$I2716/'Ventas Pases'!$F2716,"PASE")</f>
        <v>120</v>
      </c>
      <c r="K2716" t="str">
        <f>IFERROR(VLOOKUP('Ventas Pases'!$J2716,'Comisiones HEROIC'!$E$1:$F$6,2,0),"")</f>
        <v/>
      </c>
      <c r="L2716" s="5">
        <f>IF('Ventas Pases'!$D2716="Red HEROIC",IFERROR(VLOOKUP('Ventas Pases'!$G2716,'Comisiones HEROIC'!$A$1:$B$11,2,0),15),IF('Ventas Pases'!$D2716="Red HEROIC",15,0))</f>
        <v>0</v>
      </c>
      <c r="M2716">
        <f>IF(pases[[#This Row],[Días Visita]]&lt;7,0,IF(pases[[#This Row],[Días Visita]]&lt;9,1,IF(pases[[#This Row],[Días Visita]]="Ilimitados",0,2)))</f>
        <v>0</v>
      </c>
      <c r="N2716" s="5">
        <f>IF(AND('Ventas Pases'!$A2716="Fuera de Temporada",'Ventas Pases'!$B2716=2019,pases[[#This Row],[Modo de Compra]]="Paquete"),30,0)</f>
        <v>0</v>
      </c>
      <c r="O2716" s="5">
        <f>-SUMIF(lift[Número de pase],pases[[#This Row],[Numero de Pase]],lift[Costo])</f>
        <v>0</v>
      </c>
    </row>
    <row r="2717" spans="1:15" x14ac:dyDescent="0.25">
      <c r="A2717" t="s">
        <v>7</v>
      </c>
      <c r="B2717">
        <v>2018</v>
      </c>
      <c r="C2717">
        <v>43140</v>
      </c>
      <c r="D2717" t="s">
        <v>14</v>
      </c>
      <c r="E2717">
        <v>43179</v>
      </c>
      <c r="F2717">
        <v>2</v>
      </c>
      <c r="G2717" t="s">
        <v>33</v>
      </c>
      <c r="H2717" t="s">
        <v>2735</v>
      </c>
      <c r="I2717" s="5">
        <v>280</v>
      </c>
      <c r="J2717" s="5">
        <f>IFERROR('Ventas Pases'!$I2717/'Ventas Pases'!$F2717,"PASE")</f>
        <v>140</v>
      </c>
      <c r="K2717" t="str">
        <f>IFERROR(VLOOKUP('Ventas Pases'!$J2717,'Comisiones HEROIC'!$E$1:$F$6,2,0),"")</f>
        <v/>
      </c>
      <c r="L2717" s="5">
        <f>IF('Ventas Pases'!$D2717="Red HEROIC",IFERROR(VLOOKUP('Ventas Pases'!$G2717,'Comisiones HEROIC'!$A$1:$B$11,2,0),15),IF('Ventas Pases'!$D2717="Red HEROIC",15,0))</f>
        <v>15</v>
      </c>
      <c r="M2717">
        <f>IF(pases[[#This Row],[Días Visita]]&lt;7,0,IF(pases[[#This Row],[Días Visita]]&lt;9,1,IF(pases[[#This Row],[Días Visita]]="Ilimitados",0,2)))</f>
        <v>0</v>
      </c>
      <c r="N2717" s="5">
        <f>IF(AND('Ventas Pases'!$A2717="Fuera de Temporada",'Ventas Pases'!$B2717=2019,pases[[#This Row],[Modo de Compra]]="Paquete"),30,0)</f>
        <v>0</v>
      </c>
      <c r="O2717" s="5">
        <f>-SUMIF(lift[Número de pase],pases[[#This Row],[Numero de Pase]],lift[Costo])</f>
        <v>0</v>
      </c>
    </row>
    <row r="2718" spans="1:15" x14ac:dyDescent="0.25">
      <c r="A2718" t="s">
        <v>13</v>
      </c>
      <c r="B2718">
        <v>2018</v>
      </c>
      <c r="C2718">
        <v>43238</v>
      </c>
      <c r="D2718" t="s">
        <v>8</v>
      </c>
      <c r="E2718">
        <v>43054</v>
      </c>
      <c r="F2718" t="s">
        <v>11</v>
      </c>
      <c r="G2718" t="s">
        <v>9</v>
      </c>
      <c r="H2718" t="s">
        <v>2736</v>
      </c>
      <c r="I2718" s="5">
        <v>1950</v>
      </c>
      <c r="J2718" s="5" t="str">
        <f>IFERROR('Ventas Pases'!$I2718/'Ventas Pases'!$F2718,"PASE")</f>
        <v>PASE</v>
      </c>
      <c r="K2718" t="str">
        <f>IFERROR(VLOOKUP('Ventas Pases'!$J2718,'Comisiones HEROIC'!$E$1:$F$6,2,0),"")</f>
        <v/>
      </c>
      <c r="L2718" s="5">
        <f>IF('Ventas Pases'!$D2718="Red HEROIC",IFERROR(VLOOKUP('Ventas Pases'!$G2718,'Comisiones HEROIC'!$A$1:$B$11,2,0),15),IF('Ventas Pases'!$D2718="Red HEROIC",15,0))</f>
        <v>0</v>
      </c>
      <c r="M2718">
        <f>IF(pases[[#This Row],[Días Visita]]&lt;7,0,IF(pases[[#This Row],[Días Visita]]&lt;9,1,IF(pases[[#This Row],[Días Visita]]="Ilimitados",0,2)))</f>
        <v>0</v>
      </c>
      <c r="N2718" s="5">
        <f>IF(AND('Ventas Pases'!$A2718="Fuera de Temporada",'Ventas Pases'!$B2718=2019,pases[[#This Row],[Modo de Compra]]="Paquete"),30,0)</f>
        <v>0</v>
      </c>
      <c r="O2718" s="5">
        <f>-SUMIF(lift[Número de pase],pases[[#This Row],[Numero de Pase]],lift[Costo])</f>
        <v>0</v>
      </c>
    </row>
    <row r="2719" spans="1:15" x14ac:dyDescent="0.25">
      <c r="A2719" t="s">
        <v>7</v>
      </c>
      <c r="B2719">
        <v>2018</v>
      </c>
      <c r="C2719">
        <v>43104</v>
      </c>
      <c r="D2719" t="s">
        <v>8</v>
      </c>
      <c r="E2719">
        <v>43164</v>
      </c>
      <c r="F2719">
        <v>9</v>
      </c>
      <c r="G2719" t="s">
        <v>9</v>
      </c>
      <c r="H2719" t="s">
        <v>2737</v>
      </c>
      <c r="I2719" s="5">
        <v>1080</v>
      </c>
      <c r="J2719" s="5">
        <f>IFERROR('Ventas Pases'!$I2719/'Ventas Pases'!$F2719,"PASE")</f>
        <v>120</v>
      </c>
      <c r="K2719" t="str">
        <f>IFERROR(VLOOKUP('Ventas Pases'!$J2719,'Comisiones HEROIC'!$E$1:$F$6,2,0),"")</f>
        <v/>
      </c>
      <c r="L2719" s="5">
        <f>IF('Ventas Pases'!$D2719="Red HEROIC",IFERROR(VLOOKUP('Ventas Pases'!$G2719,'Comisiones HEROIC'!$A$1:$B$11,2,0),15),IF('Ventas Pases'!$D2719="Red HEROIC",15,0))</f>
        <v>0</v>
      </c>
      <c r="M2719">
        <f>IF(pases[[#This Row],[Días Visita]]&lt;7,0,IF(pases[[#This Row],[Días Visita]]&lt;9,1,IF(pases[[#This Row],[Días Visita]]="Ilimitados",0,2)))</f>
        <v>2</v>
      </c>
      <c r="N2719" s="5">
        <f>IF(AND('Ventas Pases'!$A2719="Fuera de Temporada",'Ventas Pases'!$B2719=2019,pases[[#This Row],[Modo de Compra]]="Paquete"),30,0)</f>
        <v>0</v>
      </c>
      <c r="O2719" s="5">
        <f>-SUMIF(lift[Número de pase],pases[[#This Row],[Numero de Pase]],lift[Costo])</f>
        <v>0</v>
      </c>
    </row>
    <row r="2720" spans="1:15" x14ac:dyDescent="0.25">
      <c r="A2720" t="s">
        <v>7</v>
      </c>
      <c r="B2720">
        <v>2018</v>
      </c>
      <c r="C2720">
        <v>43153</v>
      </c>
      <c r="D2720" t="s">
        <v>14</v>
      </c>
      <c r="E2720">
        <v>43177</v>
      </c>
      <c r="F2720">
        <v>9</v>
      </c>
      <c r="G2720" t="s">
        <v>15</v>
      </c>
      <c r="H2720" t="s">
        <v>2738</v>
      </c>
      <c r="I2720" s="5">
        <v>1260</v>
      </c>
      <c r="J2720" s="5">
        <f>IFERROR('Ventas Pases'!$I2720/'Ventas Pases'!$F2720,"PASE")</f>
        <v>140</v>
      </c>
      <c r="K2720" t="str">
        <f>IFERROR(VLOOKUP('Ventas Pases'!$J2720,'Comisiones HEROIC'!$E$1:$F$6,2,0),"")</f>
        <v/>
      </c>
      <c r="L2720" s="5">
        <f>IF('Ventas Pases'!$D2720="Red HEROIC",IFERROR(VLOOKUP('Ventas Pases'!$G2720,'Comisiones HEROIC'!$A$1:$B$11,2,0),15),IF('Ventas Pases'!$D2720="Red HEROIC",15,0))</f>
        <v>12</v>
      </c>
      <c r="M2720">
        <f>IF(pases[[#This Row],[Días Visita]]&lt;7,0,IF(pases[[#This Row],[Días Visita]]&lt;9,1,IF(pases[[#This Row],[Días Visita]]="Ilimitados",0,2)))</f>
        <v>2</v>
      </c>
      <c r="N2720" s="5">
        <f>IF(AND('Ventas Pases'!$A2720="Fuera de Temporada",'Ventas Pases'!$B2720=2019,pases[[#This Row],[Modo de Compra]]="Paquete"),30,0)</f>
        <v>0</v>
      </c>
      <c r="O2720" s="5">
        <f>-SUMIF(lift[Número de pase],pases[[#This Row],[Numero de Pase]],lift[Costo])</f>
        <v>0</v>
      </c>
    </row>
    <row r="2721" spans="1:15" x14ac:dyDescent="0.25">
      <c r="A2721" t="s">
        <v>7</v>
      </c>
      <c r="B2721">
        <v>2019</v>
      </c>
      <c r="C2721">
        <v>43480</v>
      </c>
      <c r="D2721" t="s">
        <v>14</v>
      </c>
      <c r="E2721">
        <v>43510</v>
      </c>
      <c r="F2721">
        <v>7</v>
      </c>
      <c r="G2721" t="s">
        <v>27</v>
      </c>
      <c r="H2721" t="s">
        <v>2739</v>
      </c>
      <c r="I2721" s="5">
        <v>980</v>
      </c>
      <c r="J2721" s="5">
        <f>IFERROR('Ventas Pases'!$I2721/'Ventas Pases'!$F2721,"PASE")</f>
        <v>140</v>
      </c>
      <c r="K2721" t="str">
        <f>IFERROR(VLOOKUP('Ventas Pases'!$J2721,'Comisiones HEROIC'!$E$1:$F$6,2,0),"")</f>
        <v/>
      </c>
      <c r="L2721" s="5">
        <f>IF('Ventas Pases'!$D2721="Red HEROIC",IFERROR(VLOOKUP('Ventas Pases'!$G2721,'Comisiones HEROIC'!$A$1:$B$11,2,0),15),IF('Ventas Pases'!$D2721="Red HEROIC",15,0))</f>
        <v>15</v>
      </c>
      <c r="M2721">
        <f>IF(pases[[#This Row],[Días Visita]]&lt;7,0,IF(pases[[#This Row],[Días Visita]]&lt;9,1,IF(pases[[#This Row],[Días Visita]]="Ilimitados",0,2)))</f>
        <v>1</v>
      </c>
      <c r="N2721" s="5">
        <f>IF(AND('Ventas Pases'!$A2721="Fuera de Temporada",'Ventas Pases'!$B2721=2019,pases[[#This Row],[Modo de Compra]]="Paquete"),30,0)</f>
        <v>0</v>
      </c>
      <c r="O2721" s="5">
        <f>-SUMIF(lift[Número de pase],pases[[#This Row],[Numero de Pase]],lift[Costo])</f>
        <v>0</v>
      </c>
    </row>
    <row r="2722" spans="1:15" x14ac:dyDescent="0.25">
      <c r="A2722" t="s">
        <v>7</v>
      </c>
      <c r="B2722">
        <v>2018</v>
      </c>
      <c r="C2722">
        <v>43438</v>
      </c>
      <c r="D2722" t="s">
        <v>14</v>
      </c>
      <c r="E2722">
        <v>43074</v>
      </c>
      <c r="F2722">
        <v>3</v>
      </c>
      <c r="G2722" t="s">
        <v>19</v>
      </c>
      <c r="H2722" t="s">
        <v>2740</v>
      </c>
      <c r="I2722" s="5">
        <v>420</v>
      </c>
      <c r="J2722" s="5">
        <f>IFERROR('Ventas Pases'!$I2722/'Ventas Pases'!$F2722,"PASE")</f>
        <v>140</v>
      </c>
      <c r="K2722" t="str">
        <f>IFERROR(VLOOKUP('Ventas Pases'!$J2722,'Comisiones HEROIC'!$E$1:$F$6,2,0),"")</f>
        <v/>
      </c>
      <c r="L2722" s="5">
        <f>IF('Ventas Pases'!$D2722="Red HEROIC",IFERROR(VLOOKUP('Ventas Pases'!$G2722,'Comisiones HEROIC'!$A$1:$B$11,2,0),15),IF('Ventas Pases'!$D2722="Red HEROIC",15,0))</f>
        <v>15</v>
      </c>
      <c r="M2722">
        <f>IF(pases[[#This Row],[Días Visita]]&lt;7,0,IF(pases[[#This Row],[Días Visita]]&lt;9,1,IF(pases[[#This Row],[Días Visita]]="Ilimitados",0,2)))</f>
        <v>0</v>
      </c>
      <c r="N2722" s="5">
        <f>IF(AND('Ventas Pases'!$A2722="Fuera de Temporada",'Ventas Pases'!$B2722=2019,pases[[#This Row],[Modo de Compra]]="Paquete"),30,0)</f>
        <v>0</v>
      </c>
      <c r="O2722" s="5">
        <f>-SUMIF(lift[Número de pase],pases[[#This Row],[Numero de Pase]],lift[Costo])</f>
        <v>0</v>
      </c>
    </row>
    <row r="2723" spans="1:15" x14ac:dyDescent="0.25">
      <c r="A2723" t="s">
        <v>7</v>
      </c>
      <c r="B2723">
        <v>2018</v>
      </c>
      <c r="C2723">
        <v>43163</v>
      </c>
      <c r="D2723" t="s">
        <v>8</v>
      </c>
      <c r="E2723">
        <v>43162</v>
      </c>
      <c r="F2723">
        <v>9</v>
      </c>
      <c r="G2723" t="s">
        <v>9</v>
      </c>
      <c r="H2723" t="s">
        <v>2741</v>
      </c>
      <c r="I2723" s="5">
        <v>1080</v>
      </c>
      <c r="J2723" s="5">
        <f>IFERROR('Ventas Pases'!$I2723/'Ventas Pases'!$F2723,"PASE")</f>
        <v>120</v>
      </c>
      <c r="K2723" t="str">
        <f>IFERROR(VLOOKUP('Ventas Pases'!$J2723,'Comisiones HEROIC'!$E$1:$F$6,2,0),"")</f>
        <v/>
      </c>
      <c r="L2723" s="5">
        <f>IF('Ventas Pases'!$D2723="Red HEROIC",IFERROR(VLOOKUP('Ventas Pases'!$G2723,'Comisiones HEROIC'!$A$1:$B$11,2,0),15),IF('Ventas Pases'!$D2723="Red HEROIC",15,0))</f>
        <v>0</v>
      </c>
      <c r="M2723">
        <f>IF(pases[[#This Row],[Días Visita]]&lt;7,0,IF(pases[[#This Row],[Días Visita]]&lt;9,1,IF(pases[[#This Row],[Días Visita]]="Ilimitados",0,2)))</f>
        <v>2</v>
      </c>
      <c r="N2723" s="5">
        <f>IF(AND('Ventas Pases'!$A2723="Fuera de Temporada",'Ventas Pases'!$B2723=2019,pases[[#This Row],[Modo de Compra]]="Paquete"),30,0)</f>
        <v>0</v>
      </c>
      <c r="O2723" s="5">
        <f>-SUMIF(lift[Número de pase],pases[[#This Row],[Numero de Pase]],lift[Costo])</f>
        <v>0</v>
      </c>
    </row>
    <row r="2724" spans="1:15" x14ac:dyDescent="0.25">
      <c r="A2724" t="s">
        <v>13</v>
      </c>
      <c r="B2724">
        <v>2018</v>
      </c>
      <c r="C2724">
        <v>43404</v>
      </c>
      <c r="D2724" t="s">
        <v>8</v>
      </c>
      <c r="E2724">
        <v>42829</v>
      </c>
      <c r="F2724">
        <v>5</v>
      </c>
      <c r="G2724" t="s">
        <v>9</v>
      </c>
      <c r="H2724" t="s">
        <v>2742</v>
      </c>
      <c r="I2724" s="5">
        <v>600</v>
      </c>
      <c r="J2724" s="5">
        <f>IFERROR('Ventas Pases'!$I2724/'Ventas Pases'!$F2724,"PASE")</f>
        <v>120</v>
      </c>
      <c r="K2724" t="str">
        <f>IFERROR(VLOOKUP('Ventas Pases'!$J2724,'Comisiones HEROIC'!$E$1:$F$6,2,0),"")</f>
        <v/>
      </c>
      <c r="L2724" s="5">
        <f>IF('Ventas Pases'!$D2724="Red HEROIC",IFERROR(VLOOKUP('Ventas Pases'!$G2724,'Comisiones HEROIC'!$A$1:$B$11,2,0),15),IF('Ventas Pases'!$D2724="Red HEROIC",15,0))</f>
        <v>0</v>
      </c>
      <c r="M2724">
        <f>IF(pases[[#This Row],[Días Visita]]&lt;7,0,IF(pases[[#This Row],[Días Visita]]&lt;9,1,IF(pases[[#This Row],[Días Visita]]="Ilimitados",0,2)))</f>
        <v>0</v>
      </c>
      <c r="N2724" s="5">
        <f>IF(AND('Ventas Pases'!$A2724="Fuera de Temporada",'Ventas Pases'!$B2724=2019,pases[[#This Row],[Modo de Compra]]="Paquete"),30,0)</f>
        <v>0</v>
      </c>
      <c r="O2724" s="5">
        <f>-SUMIF(lift[Número de pase],pases[[#This Row],[Numero de Pase]],lift[Costo])</f>
        <v>0</v>
      </c>
    </row>
    <row r="2725" spans="1:15" x14ac:dyDescent="0.25">
      <c r="A2725" t="s">
        <v>7</v>
      </c>
      <c r="B2725">
        <v>2018</v>
      </c>
      <c r="C2725">
        <v>43423</v>
      </c>
      <c r="D2725" t="s">
        <v>17</v>
      </c>
      <c r="E2725">
        <v>43109</v>
      </c>
      <c r="F2725">
        <v>8</v>
      </c>
      <c r="G2725" t="s">
        <v>9</v>
      </c>
      <c r="H2725" t="s">
        <v>2743</v>
      </c>
      <c r="I2725" s="5">
        <v>880</v>
      </c>
      <c r="J2725" s="5">
        <f>IFERROR('Ventas Pases'!$I2725/'Ventas Pases'!$F2725,"PASE")</f>
        <v>110</v>
      </c>
      <c r="K2725" t="str">
        <f>IFERROR(VLOOKUP('Ventas Pases'!$J2725,'Comisiones HEROIC'!$E$1:$F$6,2,0),"")</f>
        <v>Elton Hotel</v>
      </c>
      <c r="L2725" s="5">
        <f>IF('Ventas Pases'!$D2725="Red HEROIC",IFERROR(VLOOKUP('Ventas Pases'!$G2725,'Comisiones HEROIC'!$A$1:$B$11,2,0),15),IF('Ventas Pases'!$D2725="Red HEROIC",15,0))</f>
        <v>0</v>
      </c>
      <c r="M2725">
        <f>IF(pases[[#This Row],[Días Visita]]&lt;7,0,IF(pases[[#This Row],[Días Visita]]&lt;9,1,IF(pases[[#This Row],[Días Visita]]="Ilimitados",0,2)))</f>
        <v>1</v>
      </c>
      <c r="N2725" s="5">
        <f>IF(AND('Ventas Pases'!$A2725="Fuera de Temporada",'Ventas Pases'!$B2725=2019,pases[[#This Row],[Modo de Compra]]="Paquete"),30,0)</f>
        <v>0</v>
      </c>
      <c r="O2725" s="5">
        <f>-SUMIF(lift[Número de pase],pases[[#This Row],[Numero de Pase]],lift[Costo])</f>
        <v>0</v>
      </c>
    </row>
    <row r="2726" spans="1:15" x14ac:dyDescent="0.25">
      <c r="A2726" t="s">
        <v>7</v>
      </c>
      <c r="B2726">
        <v>2019</v>
      </c>
      <c r="C2726">
        <v>43487</v>
      </c>
      <c r="D2726" t="s">
        <v>60</v>
      </c>
      <c r="E2726">
        <v>43538</v>
      </c>
      <c r="F2726">
        <v>5</v>
      </c>
      <c r="G2726" t="s">
        <v>9</v>
      </c>
      <c r="H2726" t="s">
        <v>2744</v>
      </c>
      <c r="I2726" s="5">
        <v>600</v>
      </c>
      <c r="J2726" s="5">
        <f>IFERROR('Ventas Pases'!$I2726/'Ventas Pases'!$F2726,"PASE")</f>
        <v>120</v>
      </c>
      <c r="K2726" t="str">
        <f>IFERROR(VLOOKUP('Ventas Pases'!$J2726,'Comisiones HEROIC'!$E$1:$F$6,2,0),"")</f>
        <v/>
      </c>
      <c r="L2726" s="5">
        <f>IF('Ventas Pases'!$D2726="Red HEROIC",IFERROR(VLOOKUP('Ventas Pases'!$G2726,'Comisiones HEROIC'!$A$1:$B$11,2,0),15),IF('Ventas Pases'!$D2726="Red HEROIC",15,0))</f>
        <v>0</v>
      </c>
      <c r="M2726">
        <f>IF(pases[[#This Row],[Días Visita]]&lt;7,0,IF(pases[[#This Row],[Días Visita]]&lt;9,1,IF(pases[[#This Row],[Días Visita]]="Ilimitados",0,2)))</f>
        <v>0</v>
      </c>
      <c r="N2726" s="5">
        <f>IF(AND('Ventas Pases'!$A2726="Fuera de Temporada",'Ventas Pases'!$B2726=2019,pases[[#This Row],[Modo de Compra]]="Paquete"),30,0)</f>
        <v>0</v>
      </c>
      <c r="O2726" s="5">
        <f>-SUMIF(lift[Número de pase],pases[[#This Row],[Numero de Pase]],lift[Costo])</f>
        <v>0</v>
      </c>
    </row>
    <row r="2727" spans="1:15" x14ac:dyDescent="0.25">
      <c r="A2727" t="s">
        <v>7</v>
      </c>
      <c r="B2727">
        <v>2019</v>
      </c>
      <c r="C2727">
        <v>43498</v>
      </c>
      <c r="D2727" t="s">
        <v>8</v>
      </c>
      <c r="E2727">
        <v>43419</v>
      </c>
      <c r="F2727" t="s">
        <v>11</v>
      </c>
      <c r="G2727" t="s">
        <v>9</v>
      </c>
      <c r="H2727" t="s">
        <v>2745</v>
      </c>
      <c r="I2727" s="5">
        <v>1950</v>
      </c>
      <c r="J2727" s="5" t="str">
        <f>IFERROR('Ventas Pases'!$I2727/'Ventas Pases'!$F2727,"PASE")</f>
        <v>PASE</v>
      </c>
      <c r="K2727" t="str">
        <f>IFERROR(VLOOKUP('Ventas Pases'!$J2727,'Comisiones HEROIC'!$E$1:$F$6,2,0),"")</f>
        <v/>
      </c>
      <c r="L2727" s="5">
        <f>IF('Ventas Pases'!$D2727="Red HEROIC",IFERROR(VLOOKUP('Ventas Pases'!$G2727,'Comisiones HEROIC'!$A$1:$B$11,2,0),15),IF('Ventas Pases'!$D2727="Red HEROIC",15,0))</f>
        <v>0</v>
      </c>
      <c r="M2727">
        <f>IF(pases[[#This Row],[Días Visita]]&lt;7,0,IF(pases[[#This Row],[Días Visita]]&lt;9,1,IF(pases[[#This Row],[Días Visita]]="Ilimitados",0,2)))</f>
        <v>0</v>
      </c>
      <c r="N2727" s="5">
        <f>IF(AND('Ventas Pases'!$A2727="Fuera de Temporada",'Ventas Pases'!$B2727=2019,pases[[#This Row],[Modo de Compra]]="Paquete"),30,0)</f>
        <v>0</v>
      </c>
      <c r="O2727" s="5">
        <f>-SUMIF(lift[Número de pase],pases[[#This Row],[Numero de Pase]],lift[Costo])</f>
        <v>-184</v>
      </c>
    </row>
    <row r="2728" spans="1:15" x14ac:dyDescent="0.25">
      <c r="A2728" t="s">
        <v>7</v>
      </c>
      <c r="B2728">
        <v>2019</v>
      </c>
      <c r="C2728">
        <v>43480</v>
      </c>
      <c r="D2728" t="s">
        <v>8</v>
      </c>
      <c r="E2728">
        <v>43419</v>
      </c>
      <c r="F2728" t="s">
        <v>11</v>
      </c>
      <c r="G2728" t="s">
        <v>9</v>
      </c>
      <c r="H2728" t="s">
        <v>2746</v>
      </c>
      <c r="I2728" s="5">
        <v>1950</v>
      </c>
      <c r="J2728" s="5" t="str">
        <f>IFERROR('Ventas Pases'!$I2728/'Ventas Pases'!$F2728,"PASE")</f>
        <v>PASE</v>
      </c>
      <c r="K2728" t="str">
        <f>IFERROR(VLOOKUP('Ventas Pases'!$J2728,'Comisiones HEROIC'!$E$1:$F$6,2,0),"")</f>
        <v/>
      </c>
      <c r="L2728" s="5">
        <f>IF('Ventas Pases'!$D2728="Red HEROIC",IFERROR(VLOOKUP('Ventas Pases'!$G2728,'Comisiones HEROIC'!$A$1:$B$11,2,0),15),IF('Ventas Pases'!$D2728="Red HEROIC",15,0))</f>
        <v>0</v>
      </c>
      <c r="M2728">
        <f>IF(pases[[#This Row],[Días Visita]]&lt;7,0,IF(pases[[#This Row],[Días Visita]]&lt;9,1,IF(pases[[#This Row],[Días Visita]]="Ilimitados",0,2)))</f>
        <v>0</v>
      </c>
      <c r="N2728" s="5">
        <f>IF(AND('Ventas Pases'!$A2728="Fuera de Temporada",'Ventas Pases'!$B2728=2019,pases[[#This Row],[Modo de Compra]]="Paquete"),30,0)</f>
        <v>0</v>
      </c>
      <c r="O2728" s="5">
        <f>-SUMIF(lift[Número de pase],pases[[#This Row],[Numero de Pase]],lift[Costo])</f>
        <v>-736</v>
      </c>
    </row>
    <row r="2729" spans="1:15" x14ac:dyDescent="0.25">
      <c r="A2729" t="s">
        <v>7</v>
      </c>
      <c r="B2729">
        <v>2018</v>
      </c>
      <c r="C2729">
        <v>43454</v>
      </c>
      <c r="D2729" t="s">
        <v>8</v>
      </c>
      <c r="E2729">
        <v>43054</v>
      </c>
      <c r="F2729" t="s">
        <v>11</v>
      </c>
      <c r="G2729" t="s">
        <v>9</v>
      </c>
      <c r="H2729" t="s">
        <v>2747</v>
      </c>
      <c r="I2729" s="5">
        <v>1950</v>
      </c>
      <c r="J2729" s="5" t="str">
        <f>IFERROR('Ventas Pases'!$I2729/'Ventas Pases'!$F2729,"PASE")</f>
        <v>PASE</v>
      </c>
      <c r="K2729" t="str">
        <f>IFERROR(VLOOKUP('Ventas Pases'!$J2729,'Comisiones HEROIC'!$E$1:$F$6,2,0),"")</f>
        <v/>
      </c>
      <c r="L2729" s="5">
        <f>IF('Ventas Pases'!$D2729="Red HEROIC",IFERROR(VLOOKUP('Ventas Pases'!$G2729,'Comisiones HEROIC'!$A$1:$B$11,2,0),15),IF('Ventas Pases'!$D2729="Red HEROIC",15,0))</f>
        <v>0</v>
      </c>
      <c r="M2729">
        <f>IF(pases[[#This Row],[Días Visita]]&lt;7,0,IF(pases[[#This Row],[Días Visita]]&lt;9,1,IF(pases[[#This Row],[Días Visita]]="Ilimitados",0,2)))</f>
        <v>0</v>
      </c>
      <c r="N2729" s="5">
        <f>IF(AND('Ventas Pases'!$A2729="Fuera de Temporada",'Ventas Pases'!$B2729=2019,pases[[#This Row],[Modo de Compra]]="Paquete"),30,0)</f>
        <v>0</v>
      </c>
      <c r="O2729" s="5">
        <f>-SUMIF(lift[Número de pase],pases[[#This Row],[Numero de Pase]],lift[Costo])</f>
        <v>-184</v>
      </c>
    </row>
    <row r="2730" spans="1:15" x14ac:dyDescent="0.25">
      <c r="A2730" t="s">
        <v>7</v>
      </c>
      <c r="B2730">
        <v>2018</v>
      </c>
      <c r="C2730">
        <v>43188</v>
      </c>
      <c r="D2730" t="s">
        <v>8</v>
      </c>
      <c r="E2730">
        <v>43054</v>
      </c>
      <c r="F2730" t="s">
        <v>11</v>
      </c>
      <c r="G2730" t="s">
        <v>9</v>
      </c>
      <c r="H2730" t="s">
        <v>2748</v>
      </c>
      <c r="I2730" s="5">
        <v>1950</v>
      </c>
      <c r="J2730" s="5" t="str">
        <f>IFERROR('Ventas Pases'!$I2730/'Ventas Pases'!$F2730,"PASE")</f>
        <v>PASE</v>
      </c>
      <c r="K2730" t="str">
        <f>IFERROR(VLOOKUP('Ventas Pases'!$J2730,'Comisiones HEROIC'!$E$1:$F$6,2,0),"")</f>
        <v/>
      </c>
      <c r="L2730" s="5">
        <f>IF('Ventas Pases'!$D2730="Red HEROIC",IFERROR(VLOOKUP('Ventas Pases'!$G2730,'Comisiones HEROIC'!$A$1:$B$11,2,0),15),IF('Ventas Pases'!$D2730="Red HEROIC",15,0))</f>
        <v>0</v>
      </c>
      <c r="M2730">
        <f>IF(pases[[#This Row],[Días Visita]]&lt;7,0,IF(pases[[#This Row],[Días Visita]]&lt;9,1,IF(pases[[#This Row],[Días Visita]]="Ilimitados",0,2)))</f>
        <v>0</v>
      </c>
      <c r="N2730" s="5">
        <f>IF(AND('Ventas Pases'!$A2730="Fuera de Temporada",'Ventas Pases'!$B2730=2019,pases[[#This Row],[Modo de Compra]]="Paquete"),30,0)</f>
        <v>0</v>
      </c>
      <c r="O2730" s="5">
        <f>-SUMIF(lift[Número de pase],pases[[#This Row],[Numero de Pase]],lift[Costo])</f>
        <v>-460</v>
      </c>
    </row>
    <row r="2731" spans="1:15" x14ac:dyDescent="0.25">
      <c r="A2731" t="s">
        <v>7</v>
      </c>
      <c r="B2731">
        <v>2019</v>
      </c>
      <c r="C2731">
        <v>43521</v>
      </c>
      <c r="D2731" t="s">
        <v>17</v>
      </c>
      <c r="E2731">
        <v>43513</v>
      </c>
      <c r="F2731">
        <v>5</v>
      </c>
      <c r="G2731" t="s">
        <v>9</v>
      </c>
      <c r="H2731" t="s">
        <v>2749</v>
      </c>
      <c r="I2731" s="5">
        <v>550</v>
      </c>
      <c r="J2731" s="5">
        <f>IFERROR('Ventas Pases'!$I2731/'Ventas Pases'!$F2731,"PASE")</f>
        <v>110</v>
      </c>
      <c r="K2731" t="str">
        <f>IFERROR(VLOOKUP('Ventas Pases'!$J2731,'Comisiones HEROIC'!$E$1:$F$6,2,0),"")</f>
        <v>Elton Hotel</v>
      </c>
      <c r="L2731" s="5">
        <f>IF('Ventas Pases'!$D2731="Red HEROIC",IFERROR(VLOOKUP('Ventas Pases'!$G2731,'Comisiones HEROIC'!$A$1:$B$11,2,0),15),IF('Ventas Pases'!$D2731="Red HEROIC",15,0))</f>
        <v>0</v>
      </c>
      <c r="M2731">
        <f>IF(pases[[#This Row],[Días Visita]]&lt;7,0,IF(pases[[#This Row],[Días Visita]]&lt;9,1,IF(pases[[#This Row],[Días Visita]]="Ilimitados",0,2)))</f>
        <v>0</v>
      </c>
      <c r="N2731" s="5">
        <f>IF(AND('Ventas Pases'!$A2731="Fuera de Temporada",'Ventas Pases'!$B2731=2019,pases[[#This Row],[Modo de Compra]]="Paquete"),30,0)</f>
        <v>0</v>
      </c>
      <c r="O2731" s="5">
        <f>-SUMIF(lift[Número de pase],pases[[#This Row],[Numero de Pase]],lift[Costo])</f>
        <v>0</v>
      </c>
    </row>
    <row r="2732" spans="1:15" x14ac:dyDescent="0.25">
      <c r="A2732" t="s">
        <v>7</v>
      </c>
      <c r="B2732">
        <v>2018</v>
      </c>
      <c r="C2732">
        <v>43141</v>
      </c>
      <c r="D2732" t="s">
        <v>60</v>
      </c>
      <c r="E2732">
        <v>43169</v>
      </c>
      <c r="F2732">
        <v>4</v>
      </c>
      <c r="G2732" t="s">
        <v>9</v>
      </c>
      <c r="H2732" t="s">
        <v>2750</v>
      </c>
      <c r="I2732" s="5">
        <v>480</v>
      </c>
      <c r="J2732" s="5">
        <f>IFERROR('Ventas Pases'!$I2732/'Ventas Pases'!$F2732,"PASE")</f>
        <v>120</v>
      </c>
      <c r="K2732" t="str">
        <f>IFERROR(VLOOKUP('Ventas Pases'!$J2732,'Comisiones HEROIC'!$E$1:$F$6,2,0),"")</f>
        <v/>
      </c>
      <c r="L2732" s="5">
        <f>IF('Ventas Pases'!$D2732="Red HEROIC",IFERROR(VLOOKUP('Ventas Pases'!$G2732,'Comisiones HEROIC'!$A$1:$B$11,2,0),15),IF('Ventas Pases'!$D2732="Red HEROIC",15,0))</f>
        <v>0</v>
      </c>
      <c r="M2732">
        <f>IF(pases[[#This Row],[Días Visita]]&lt;7,0,IF(pases[[#This Row],[Días Visita]]&lt;9,1,IF(pases[[#This Row],[Días Visita]]="Ilimitados",0,2)))</f>
        <v>0</v>
      </c>
      <c r="N2732" s="5">
        <f>IF(AND('Ventas Pases'!$A2732="Fuera de Temporada",'Ventas Pases'!$B2732=2019,pases[[#This Row],[Modo de Compra]]="Paquete"),30,0)</f>
        <v>0</v>
      </c>
      <c r="O2732" s="5">
        <f>-SUMIF(lift[Número de pase],pases[[#This Row],[Numero de Pase]],lift[Costo])</f>
        <v>0</v>
      </c>
    </row>
    <row r="2733" spans="1:15" x14ac:dyDescent="0.25">
      <c r="A2733" t="s">
        <v>13</v>
      </c>
      <c r="B2733">
        <v>2019</v>
      </c>
      <c r="C2733">
        <v>43295</v>
      </c>
      <c r="D2733" t="s">
        <v>14</v>
      </c>
      <c r="E2733">
        <v>43304</v>
      </c>
      <c r="F2733">
        <v>2</v>
      </c>
      <c r="G2733" t="s">
        <v>19</v>
      </c>
      <c r="H2733" t="s">
        <v>2751</v>
      </c>
      <c r="I2733" s="5">
        <v>280</v>
      </c>
      <c r="J2733" s="5">
        <f>IFERROR('Ventas Pases'!$I2733/'Ventas Pases'!$F2733,"PASE")</f>
        <v>140</v>
      </c>
      <c r="K2733" t="str">
        <f>IFERROR(VLOOKUP('Ventas Pases'!$J2733,'Comisiones HEROIC'!$E$1:$F$6,2,0),"")</f>
        <v/>
      </c>
      <c r="L2733" s="5">
        <f>IF('Ventas Pases'!$D2733="Red HEROIC",IFERROR(VLOOKUP('Ventas Pases'!$G2733,'Comisiones HEROIC'!$A$1:$B$11,2,0),15),IF('Ventas Pases'!$D2733="Red HEROIC",15,0))</f>
        <v>15</v>
      </c>
      <c r="M2733">
        <f>IF(pases[[#This Row],[Días Visita]]&lt;7,0,IF(pases[[#This Row],[Días Visita]]&lt;9,1,IF(pases[[#This Row],[Días Visita]]="Ilimitados",0,2)))</f>
        <v>0</v>
      </c>
      <c r="N2733" s="5">
        <f>IF(AND('Ventas Pases'!$A2733="Fuera de Temporada",'Ventas Pases'!$B2733=2019,pases[[#This Row],[Modo de Compra]]="Paquete"),30,0)</f>
        <v>0</v>
      </c>
      <c r="O2733" s="5">
        <f>-SUMIF(lift[Número de pase],pases[[#This Row],[Numero de Pase]],lift[Costo])</f>
        <v>0</v>
      </c>
    </row>
    <row r="2734" spans="1:15" x14ac:dyDescent="0.25">
      <c r="A2734" t="s">
        <v>7</v>
      </c>
      <c r="B2734">
        <v>2018</v>
      </c>
      <c r="C2734">
        <v>43125</v>
      </c>
      <c r="D2734" t="s">
        <v>14</v>
      </c>
      <c r="E2734">
        <v>43124</v>
      </c>
      <c r="F2734">
        <v>1</v>
      </c>
      <c r="G2734" t="s">
        <v>33</v>
      </c>
      <c r="H2734" t="s">
        <v>2752</v>
      </c>
      <c r="I2734" s="5">
        <v>140</v>
      </c>
      <c r="J2734" s="5">
        <f>IFERROR('Ventas Pases'!$I2734/'Ventas Pases'!$F2734,"PASE")</f>
        <v>140</v>
      </c>
      <c r="K2734" t="str">
        <f>IFERROR(VLOOKUP('Ventas Pases'!$J2734,'Comisiones HEROIC'!$E$1:$F$6,2,0),"")</f>
        <v/>
      </c>
      <c r="L2734" s="5">
        <f>IF('Ventas Pases'!$D2734="Red HEROIC",IFERROR(VLOOKUP('Ventas Pases'!$G2734,'Comisiones HEROIC'!$A$1:$B$11,2,0),15),IF('Ventas Pases'!$D2734="Red HEROIC",15,0))</f>
        <v>15</v>
      </c>
      <c r="M2734">
        <f>IF(pases[[#This Row],[Días Visita]]&lt;7,0,IF(pases[[#This Row],[Días Visita]]&lt;9,1,IF(pases[[#This Row],[Días Visita]]="Ilimitados",0,2)))</f>
        <v>0</v>
      </c>
      <c r="N2734" s="5">
        <f>IF(AND('Ventas Pases'!$A2734="Fuera de Temporada",'Ventas Pases'!$B2734=2019,pases[[#This Row],[Modo de Compra]]="Paquete"),30,0)</f>
        <v>0</v>
      </c>
      <c r="O2734" s="5">
        <f>-SUMIF(lift[Número de pase],pases[[#This Row],[Numero de Pase]],lift[Costo])</f>
        <v>0</v>
      </c>
    </row>
    <row r="2735" spans="1:15" x14ac:dyDescent="0.25">
      <c r="A2735" t="s">
        <v>7</v>
      </c>
      <c r="B2735">
        <v>2018</v>
      </c>
      <c r="C2735">
        <v>43110</v>
      </c>
      <c r="D2735" t="s">
        <v>17</v>
      </c>
      <c r="E2735">
        <v>43172</v>
      </c>
      <c r="F2735">
        <v>9</v>
      </c>
      <c r="G2735" t="s">
        <v>9</v>
      </c>
      <c r="H2735" t="s">
        <v>2753</v>
      </c>
      <c r="I2735" s="5">
        <v>990</v>
      </c>
      <c r="J2735" s="5">
        <f>IFERROR('Ventas Pases'!$I2735/'Ventas Pases'!$F2735,"PASE")</f>
        <v>110</v>
      </c>
      <c r="K2735" t="str">
        <f>IFERROR(VLOOKUP('Ventas Pases'!$J2735,'Comisiones HEROIC'!$E$1:$F$6,2,0),"")</f>
        <v>Elton Hotel</v>
      </c>
      <c r="L2735" s="5">
        <f>IF('Ventas Pases'!$D2735="Red HEROIC",IFERROR(VLOOKUP('Ventas Pases'!$G2735,'Comisiones HEROIC'!$A$1:$B$11,2,0),15),IF('Ventas Pases'!$D2735="Red HEROIC",15,0))</f>
        <v>0</v>
      </c>
      <c r="M2735">
        <f>IF(pases[[#This Row],[Días Visita]]&lt;7,0,IF(pases[[#This Row],[Días Visita]]&lt;9,1,IF(pases[[#This Row],[Días Visita]]="Ilimitados",0,2)))</f>
        <v>2</v>
      </c>
      <c r="N2735" s="5">
        <f>IF(AND('Ventas Pases'!$A2735="Fuera de Temporada",'Ventas Pases'!$B2735=2019,pases[[#This Row],[Modo de Compra]]="Paquete"),30,0)</f>
        <v>0</v>
      </c>
      <c r="O2735" s="5">
        <f>-SUMIF(lift[Número de pase],pases[[#This Row],[Numero de Pase]],lift[Costo])</f>
        <v>0</v>
      </c>
    </row>
    <row r="2736" spans="1:15" x14ac:dyDescent="0.25">
      <c r="A2736" t="s">
        <v>7</v>
      </c>
      <c r="B2736">
        <v>2019</v>
      </c>
      <c r="C2736">
        <v>43554</v>
      </c>
      <c r="D2736" t="s">
        <v>14</v>
      </c>
      <c r="E2736">
        <v>43547</v>
      </c>
      <c r="F2736">
        <v>5</v>
      </c>
      <c r="G2736" t="s">
        <v>15</v>
      </c>
      <c r="H2736" t="s">
        <v>2754</v>
      </c>
      <c r="I2736" s="5">
        <v>700</v>
      </c>
      <c r="J2736" s="5">
        <f>IFERROR('Ventas Pases'!$I2736/'Ventas Pases'!$F2736,"PASE")</f>
        <v>140</v>
      </c>
      <c r="K2736" t="str">
        <f>IFERROR(VLOOKUP('Ventas Pases'!$J2736,'Comisiones HEROIC'!$E$1:$F$6,2,0),"")</f>
        <v/>
      </c>
      <c r="L2736" s="5">
        <f>IF('Ventas Pases'!$D2736="Red HEROIC",IFERROR(VLOOKUP('Ventas Pases'!$G2736,'Comisiones HEROIC'!$A$1:$B$11,2,0),15),IF('Ventas Pases'!$D2736="Red HEROIC",15,0))</f>
        <v>12</v>
      </c>
      <c r="M2736">
        <f>IF(pases[[#This Row],[Días Visita]]&lt;7,0,IF(pases[[#This Row],[Días Visita]]&lt;9,1,IF(pases[[#This Row],[Días Visita]]="Ilimitados",0,2)))</f>
        <v>0</v>
      </c>
      <c r="N2736" s="5">
        <f>IF(AND('Ventas Pases'!$A2736="Fuera de Temporada",'Ventas Pases'!$B2736=2019,pases[[#This Row],[Modo de Compra]]="Paquete"),30,0)</f>
        <v>0</v>
      </c>
      <c r="O2736" s="5">
        <f>-SUMIF(lift[Número de pase],pases[[#This Row],[Numero de Pase]],lift[Costo])</f>
        <v>0</v>
      </c>
    </row>
    <row r="2737" spans="1:15" x14ac:dyDescent="0.25">
      <c r="A2737" t="s">
        <v>7</v>
      </c>
      <c r="B2737">
        <v>2019</v>
      </c>
      <c r="C2737">
        <v>43515</v>
      </c>
      <c r="D2737" t="s">
        <v>17</v>
      </c>
      <c r="E2737">
        <v>43509</v>
      </c>
      <c r="F2737">
        <v>1</v>
      </c>
      <c r="G2737" t="s">
        <v>9</v>
      </c>
      <c r="H2737" t="s">
        <v>2755</v>
      </c>
      <c r="I2737" s="5">
        <v>110</v>
      </c>
      <c r="J2737" s="5">
        <f>IFERROR('Ventas Pases'!$I2737/'Ventas Pases'!$F2737,"PASE")</f>
        <v>110</v>
      </c>
      <c r="K2737" t="str">
        <f>IFERROR(VLOOKUP('Ventas Pases'!$J2737,'Comisiones HEROIC'!$E$1:$F$6,2,0),"")</f>
        <v>Elton Hotel</v>
      </c>
      <c r="L2737" s="5">
        <f>IF('Ventas Pases'!$D2737="Red HEROIC",IFERROR(VLOOKUP('Ventas Pases'!$G2737,'Comisiones HEROIC'!$A$1:$B$11,2,0),15),IF('Ventas Pases'!$D2737="Red HEROIC",15,0))</f>
        <v>0</v>
      </c>
      <c r="M2737">
        <f>IF(pases[[#This Row],[Días Visita]]&lt;7,0,IF(pases[[#This Row],[Días Visita]]&lt;9,1,IF(pases[[#This Row],[Días Visita]]="Ilimitados",0,2)))</f>
        <v>0</v>
      </c>
      <c r="N2737" s="5">
        <f>IF(AND('Ventas Pases'!$A2737="Fuera de Temporada",'Ventas Pases'!$B2737=2019,pases[[#This Row],[Modo de Compra]]="Paquete"),30,0)</f>
        <v>0</v>
      </c>
      <c r="O2737" s="5">
        <f>-SUMIF(lift[Número de pase],pases[[#This Row],[Numero de Pase]],lift[Costo])</f>
        <v>0</v>
      </c>
    </row>
    <row r="2738" spans="1:15" x14ac:dyDescent="0.25">
      <c r="A2738" t="s">
        <v>13</v>
      </c>
      <c r="B2738">
        <v>2019</v>
      </c>
      <c r="C2738">
        <v>43401</v>
      </c>
      <c r="D2738" t="s">
        <v>8</v>
      </c>
      <c r="E2738">
        <v>43234</v>
      </c>
      <c r="F2738">
        <v>3</v>
      </c>
      <c r="G2738" t="s">
        <v>9</v>
      </c>
      <c r="H2738" t="s">
        <v>2756</v>
      </c>
      <c r="I2738" s="5">
        <v>360</v>
      </c>
      <c r="J2738" s="5">
        <f>IFERROR('Ventas Pases'!$I2738/'Ventas Pases'!$F2738,"PASE")</f>
        <v>120</v>
      </c>
      <c r="K2738" t="str">
        <f>IFERROR(VLOOKUP('Ventas Pases'!$J2738,'Comisiones HEROIC'!$E$1:$F$6,2,0),"")</f>
        <v/>
      </c>
      <c r="L2738" s="5">
        <f>IF('Ventas Pases'!$D2738="Red HEROIC",IFERROR(VLOOKUP('Ventas Pases'!$G2738,'Comisiones HEROIC'!$A$1:$B$11,2,0),15),IF('Ventas Pases'!$D2738="Red HEROIC",15,0))</f>
        <v>0</v>
      </c>
      <c r="M2738">
        <f>IF(pases[[#This Row],[Días Visita]]&lt;7,0,IF(pases[[#This Row],[Días Visita]]&lt;9,1,IF(pases[[#This Row],[Días Visita]]="Ilimitados",0,2)))</f>
        <v>0</v>
      </c>
      <c r="N2738" s="5">
        <f>IF(AND('Ventas Pases'!$A2738="Fuera de Temporada",'Ventas Pases'!$B2738=2019,pases[[#This Row],[Modo de Compra]]="Paquete"),30,0)</f>
        <v>0</v>
      </c>
      <c r="O2738" s="5">
        <f>-SUMIF(lift[Número de pase],pases[[#This Row],[Numero de Pase]],lift[Costo])</f>
        <v>0</v>
      </c>
    </row>
    <row r="2739" spans="1:15" x14ac:dyDescent="0.25">
      <c r="A2739" t="s">
        <v>7</v>
      </c>
      <c r="B2739">
        <v>2019</v>
      </c>
      <c r="C2739">
        <v>43501</v>
      </c>
      <c r="D2739" t="s">
        <v>17</v>
      </c>
      <c r="E2739">
        <v>43508</v>
      </c>
      <c r="F2739">
        <v>2</v>
      </c>
      <c r="G2739" t="s">
        <v>9</v>
      </c>
      <c r="H2739" t="s">
        <v>2757</v>
      </c>
      <c r="I2739" s="5">
        <v>220</v>
      </c>
      <c r="J2739" s="5">
        <f>IFERROR('Ventas Pases'!$I2739/'Ventas Pases'!$F2739,"PASE")</f>
        <v>110</v>
      </c>
      <c r="K2739" t="str">
        <f>IFERROR(VLOOKUP('Ventas Pases'!$J2739,'Comisiones HEROIC'!$E$1:$F$6,2,0),"")</f>
        <v>Elton Hotel</v>
      </c>
      <c r="L2739" s="5">
        <f>IF('Ventas Pases'!$D2739="Red HEROIC",IFERROR(VLOOKUP('Ventas Pases'!$G2739,'Comisiones HEROIC'!$A$1:$B$11,2,0),15),IF('Ventas Pases'!$D2739="Red HEROIC",15,0))</f>
        <v>0</v>
      </c>
      <c r="M2739">
        <f>IF(pases[[#This Row],[Días Visita]]&lt;7,0,IF(pases[[#This Row],[Días Visita]]&lt;9,1,IF(pases[[#This Row],[Días Visita]]="Ilimitados",0,2)))</f>
        <v>0</v>
      </c>
      <c r="N2739" s="5">
        <f>IF(AND('Ventas Pases'!$A2739="Fuera de Temporada",'Ventas Pases'!$B2739=2019,pases[[#This Row],[Modo de Compra]]="Paquete"),30,0)</f>
        <v>0</v>
      </c>
      <c r="O2739" s="5">
        <f>-SUMIF(lift[Número de pase],pases[[#This Row],[Numero de Pase]],lift[Costo])</f>
        <v>0</v>
      </c>
    </row>
    <row r="2740" spans="1:15" x14ac:dyDescent="0.25">
      <c r="A2740" t="s">
        <v>7</v>
      </c>
      <c r="B2740">
        <v>2018</v>
      </c>
      <c r="C2740">
        <v>43148</v>
      </c>
      <c r="D2740" t="s">
        <v>14</v>
      </c>
      <c r="E2740">
        <v>43143</v>
      </c>
      <c r="F2740">
        <v>2</v>
      </c>
      <c r="G2740" t="s">
        <v>19</v>
      </c>
      <c r="H2740" t="s">
        <v>2758</v>
      </c>
      <c r="I2740" s="5">
        <v>280</v>
      </c>
      <c r="J2740" s="5">
        <f>IFERROR('Ventas Pases'!$I2740/'Ventas Pases'!$F2740,"PASE")</f>
        <v>140</v>
      </c>
      <c r="K2740" t="str">
        <f>IFERROR(VLOOKUP('Ventas Pases'!$J2740,'Comisiones HEROIC'!$E$1:$F$6,2,0),"")</f>
        <v/>
      </c>
      <c r="L2740" s="5">
        <f>IF('Ventas Pases'!$D2740="Red HEROIC",IFERROR(VLOOKUP('Ventas Pases'!$G2740,'Comisiones HEROIC'!$A$1:$B$11,2,0),15),IF('Ventas Pases'!$D2740="Red HEROIC",15,0))</f>
        <v>15</v>
      </c>
      <c r="M2740">
        <f>IF(pases[[#This Row],[Días Visita]]&lt;7,0,IF(pases[[#This Row],[Días Visita]]&lt;9,1,IF(pases[[#This Row],[Días Visita]]="Ilimitados",0,2)))</f>
        <v>0</v>
      </c>
      <c r="N2740" s="5">
        <f>IF(AND('Ventas Pases'!$A2740="Fuera de Temporada",'Ventas Pases'!$B2740=2019,pases[[#This Row],[Modo de Compra]]="Paquete"),30,0)</f>
        <v>0</v>
      </c>
      <c r="O2740" s="5">
        <f>-SUMIF(lift[Número de pase],pases[[#This Row],[Numero de Pase]],lift[Costo])</f>
        <v>0</v>
      </c>
    </row>
    <row r="2741" spans="1:15" x14ac:dyDescent="0.25">
      <c r="A2741" t="s">
        <v>7</v>
      </c>
      <c r="B2741">
        <v>2019</v>
      </c>
      <c r="C2741">
        <v>43453</v>
      </c>
      <c r="D2741" t="s">
        <v>8</v>
      </c>
      <c r="E2741">
        <v>43476</v>
      </c>
      <c r="F2741">
        <v>7</v>
      </c>
      <c r="G2741" t="s">
        <v>9</v>
      </c>
      <c r="H2741" t="s">
        <v>2759</v>
      </c>
      <c r="I2741" s="5">
        <v>840</v>
      </c>
      <c r="J2741" s="5">
        <f>IFERROR('Ventas Pases'!$I2741/'Ventas Pases'!$F2741,"PASE")</f>
        <v>120</v>
      </c>
      <c r="K2741" t="str">
        <f>IFERROR(VLOOKUP('Ventas Pases'!$J2741,'Comisiones HEROIC'!$E$1:$F$6,2,0),"")</f>
        <v/>
      </c>
      <c r="L2741" s="5">
        <f>IF('Ventas Pases'!$D2741="Red HEROIC",IFERROR(VLOOKUP('Ventas Pases'!$G2741,'Comisiones HEROIC'!$A$1:$B$11,2,0),15),IF('Ventas Pases'!$D2741="Red HEROIC",15,0))</f>
        <v>0</v>
      </c>
      <c r="M2741">
        <f>IF(pases[[#This Row],[Días Visita]]&lt;7,0,IF(pases[[#This Row],[Días Visita]]&lt;9,1,IF(pases[[#This Row],[Días Visita]]="Ilimitados",0,2)))</f>
        <v>1</v>
      </c>
      <c r="N2741" s="5">
        <f>IF(AND('Ventas Pases'!$A2741="Fuera de Temporada",'Ventas Pases'!$B2741=2019,pases[[#This Row],[Modo de Compra]]="Paquete"),30,0)</f>
        <v>0</v>
      </c>
      <c r="O2741" s="5">
        <f>-SUMIF(lift[Número de pase],pases[[#This Row],[Numero de Pase]],lift[Costo])</f>
        <v>0</v>
      </c>
    </row>
    <row r="2742" spans="1:15" x14ac:dyDescent="0.25">
      <c r="A2742" t="s">
        <v>7</v>
      </c>
      <c r="B2742">
        <v>2018</v>
      </c>
      <c r="C2742">
        <v>43154</v>
      </c>
      <c r="D2742" t="s">
        <v>14</v>
      </c>
      <c r="E2742">
        <v>43179</v>
      </c>
      <c r="F2742">
        <v>6</v>
      </c>
      <c r="G2742" t="s">
        <v>15</v>
      </c>
      <c r="H2742" t="s">
        <v>2760</v>
      </c>
      <c r="I2742" s="5">
        <v>840</v>
      </c>
      <c r="J2742" s="5">
        <f>IFERROR('Ventas Pases'!$I2742/'Ventas Pases'!$F2742,"PASE")</f>
        <v>140</v>
      </c>
      <c r="K2742" t="str">
        <f>IFERROR(VLOOKUP('Ventas Pases'!$J2742,'Comisiones HEROIC'!$E$1:$F$6,2,0),"")</f>
        <v/>
      </c>
      <c r="L2742" s="5">
        <f>IF('Ventas Pases'!$D2742="Red HEROIC",IFERROR(VLOOKUP('Ventas Pases'!$G2742,'Comisiones HEROIC'!$A$1:$B$11,2,0),15),IF('Ventas Pases'!$D2742="Red HEROIC",15,0))</f>
        <v>12</v>
      </c>
      <c r="M2742">
        <f>IF(pases[[#This Row],[Días Visita]]&lt;7,0,IF(pases[[#This Row],[Días Visita]]&lt;9,1,IF(pases[[#This Row],[Días Visita]]="Ilimitados",0,2)))</f>
        <v>0</v>
      </c>
      <c r="N2742" s="5">
        <f>IF(AND('Ventas Pases'!$A2742="Fuera de Temporada",'Ventas Pases'!$B2742=2019,pases[[#This Row],[Modo de Compra]]="Paquete"),30,0)</f>
        <v>0</v>
      </c>
      <c r="O2742" s="5">
        <f>-SUMIF(lift[Número de pase],pases[[#This Row],[Numero de Pase]],lift[Costo])</f>
        <v>0</v>
      </c>
    </row>
    <row r="2743" spans="1:15" x14ac:dyDescent="0.25">
      <c r="A2743" t="s">
        <v>7</v>
      </c>
      <c r="B2743">
        <v>2019</v>
      </c>
      <c r="C2743">
        <v>43481</v>
      </c>
      <c r="D2743" t="s">
        <v>8</v>
      </c>
      <c r="E2743">
        <v>43419</v>
      </c>
      <c r="F2743" t="s">
        <v>11</v>
      </c>
      <c r="G2743" t="s">
        <v>9</v>
      </c>
      <c r="H2743" t="s">
        <v>2761</v>
      </c>
      <c r="I2743" s="5">
        <v>1950</v>
      </c>
      <c r="J2743" s="5" t="str">
        <f>IFERROR('Ventas Pases'!$I2743/'Ventas Pases'!$F2743,"PASE")</f>
        <v>PASE</v>
      </c>
      <c r="K2743" t="str">
        <f>IFERROR(VLOOKUP('Ventas Pases'!$J2743,'Comisiones HEROIC'!$E$1:$F$6,2,0),"")</f>
        <v/>
      </c>
      <c r="L2743" s="5">
        <f>IF('Ventas Pases'!$D2743="Red HEROIC",IFERROR(VLOOKUP('Ventas Pases'!$G2743,'Comisiones HEROIC'!$A$1:$B$11,2,0),15),IF('Ventas Pases'!$D2743="Red HEROIC",15,0))</f>
        <v>0</v>
      </c>
      <c r="M2743">
        <f>IF(pases[[#This Row],[Días Visita]]&lt;7,0,IF(pases[[#This Row],[Días Visita]]&lt;9,1,IF(pases[[#This Row],[Días Visita]]="Ilimitados",0,2)))</f>
        <v>0</v>
      </c>
      <c r="N2743" s="5">
        <f>IF(AND('Ventas Pases'!$A2743="Fuera de Temporada",'Ventas Pases'!$B2743=2019,pases[[#This Row],[Modo de Compra]]="Paquete"),30,0)</f>
        <v>0</v>
      </c>
      <c r="O2743" s="5">
        <f>-SUMIF(lift[Número de pase],pases[[#This Row],[Numero de Pase]],lift[Costo])</f>
        <v>-368</v>
      </c>
    </row>
    <row r="2744" spans="1:15" x14ac:dyDescent="0.25">
      <c r="A2744" t="s">
        <v>7</v>
      </c>
      <c r="B2744">
        <v>2019</v>
      </c>
      <c r="C2744">
        <v>43464</v>
      </c>
      <c r="D2744" t="s">
        <v>8</v>
      </c>
      <c r="E2744">
        <v>43419</v>
      </c>
      <c r="F2744" t="s">
        <v>11</v>
      </c>
      <c r="G2744" t="s">
        <v>9</v>
      </c>
      <c r="H2744" t="s">
        <v>2762</v>
      </c>
      <c r="I2744" s="5">
        <v>1950</v>
      </c>
      <c r="J2744" s="5" t="str">
        <f>IFERROR('Ventas Pases'!$I2744/'Ventas Pases'!$F2744,"PASE")</f>
        <v>PASE</v>
      </c>
      <c r="K2744" t="str">
        <f>IFERROR(VLOOKUP('Ventas Pases'!$J2744,'Comisiones HEROIC'!$E$1:$F$6,2,0),"")</f>
        <v/>
      </c>
      <c r="L2744" s="5">
        <f>IF('Ventas Pases'!$D2744="Red HEROIC",IFERROR(VLOOKUP('Ventas Pases'!$G2744,'Comisiones HEROIC'!$A$1:$B$11,2,0),15),IF('Ventas Pases'!$D2744="Red HEROIC",15,0))</f>
        <v>0</v>
      </c>
      <c r="M2744">
        <f>IF(pases[[#This Row],[Días Visita]]&lt;7,0,IF(pases[[#This Row],[Días Visita]]&lt;9,1,IF(pases[[#This Row],[Días Visita]]="Ilimitados",0,2)))</f>
        <v>0</v>
      </c>
      <c r="N2744" s="5">
        <f>IF(AND('Ventas Pases'!$A2744="Fuera de Temporada",'Ventas Pases'!$B2744=2019,pases[[#This Row],[Modo de Compra]]="Paquete"),30,0)</f>
        <v>0</v>
      </c>
      <c r="O2744" s="5">
        <f>-SUMIF(lift[Número de pase],pases[[#This Row],[Numero de Pase]],lift[Costo])</f>
        <v>0</v>
      </c>
    </row>
    <row r="2745" spans="1:15" x14ac:dyDescent="0.25">
      <c r="A2745" t="s">
        <v>7</v>
      </c>
      <c r="B2745">
        <v>2019</v>
      </c>
      <c r="C2745">
        <v>43458</v>
      </c>
      <c r="D2745" t="s">
        <v>60</v>
      </c>
      <c r="E2745">
        <v>43512</v>
      </c>
      <c r="F2745">
        <v>6</v>
      </c>
      <c r="G2745" t="s">
        <v>9</v>
      </c>
      <c r="H2745" t="s">
        <v>2763</v>
      </c>
      <c r="I2745" s="5">
        <v>720</v>
      </c>
      <c r="J2745" s="5">
        <f>IFERROR('Ventas Pases'!$I2745/'Ventas Pases'!$F2745,"PASE")</f>
        <v>120</v>
      </c>
      <c r="K2745" t="str">
        <f>IFERROR(VLOOKUP('Ventas Pases'!$J2745,'Comisiones HEROIC'!$E$1:$F$6,2,0),"")</f>
        <v/>
      </c>
      <c r="L2745" s="5">
        <f>IF('Ventas Pases'!$D2745="Red HEROIC",IFERROR(VLOOKUP('Ventas Pases'!$G2745,'Comisiones HEROIC'!$A$1:$B$11,2,0),15),IF('Ventas Pases'!$D2745="Red HEROIC",15,0))</f>
        <v>0</v>
      </c>
      <c r="M2745">
        <f>IF(pases[[#This Row],[Días Visita]]&lt;7,0,IF(pases[[#This Row],[Días Visita]]&lt;9,1,IF(pases[[#This Row],[Días Visita]]="Ilimitados",0,2)))</f>
        <v>0</v>
      </c>
      <c r="N2745" s="5">
        <f>IF(AND('Ventas Pases'!$A2745="Fuera de Temporada",'Ventas Pases'!$B2745=2019,pases[[#This Row],[Modo de Compra]]="Paquete"),30,0)</f>
        <v>0</v>
      </c>
      <c r="O2745" s="5">
        <f>-SUMIF(lift[Número de pase],pases[[#This Row],[Numero de Pase]],lift[Costo])</f>
        <v>0</v>
      </c>
    </row>
    <row r="2746" spans="1:15" x14ac:dyDescent="0.25">
      <c r="A2746" t="s">
        <v>13</v>
      </c>
      <c r="B2746">
        <v>2019</v>
      </c>
      <c r="C2746">
        <v>43285</v>
      </c>
      <c r="D2746" t="s">
        <v>8</v>
      </c>
      <c r="E2746">
        <v>43225</v>
      </c>
      <c r="F2746">
        <v>1</v>
      </c>
      <c r="G2746" t="s">
        <v>9</v>
      </c>
      <c r="H2746" t="s">
        <v>2764</v>
      </c>
      <c r="I2746" s="5">
        <v>120</v>
      </c>
      <c r="J2746" s="5">
        <f>IFERROR('Ventas Pases'!$I2746/'Ventas Pases'!$F2746,"PASE")</f>
        <v>120</v>
      </c>
      <c r="K2746" t="str">
        <f>IFERROR(VLOOKUP('Ventas Pases'!$J2746,'Comisiones HEROIC'!$E$1:$F$6,2,0),"")</f>
        <v/>
      </c>
      <c r="L2746" s="5">
        <f>IF('Ventas Pases'!$D2746="Red HEROIC",IFERROR(VLOOKUP('Ventas Pases'!$G2746,'Comisiones HEROIC'!$A$1:$B$11,2,0),15),IF('Ventas Pases'!$D2746="Red HEROIC",15,0))</f>
        <v>0</v>
      </c>
      <c r="M2746">
        <f>IF(pases[[#This Row],[Días Visita]]&lt;7,0,IF(pases[[#This Row],[Días Visita]]&lt;9,1,IF(pases[[#This Row],[Días Visita]]="Ilimitados",0,2)))</f>
        <v>0</v>
      </c>
      <c r="N2746" s="5">
        <f>IF(AND('Ventas Pases'!$A2746="Fuera de Temporada",'Ventas Pases'!$B2746=2019,pases[[#This Row],[Modo de Compra]]="Paquete"),30,0)</f>
        <v>0</v>
      </c>
      <c r="O2746" s="5">
        <f>-SUMIF(lift[Número de pase],pases[[#This Row],[Numero de Pase]],lift[Costo])</f>
        <v>0</v>
      </c>
    </row>
    <row r="2747" spans="1:15" x14ac:dyDescent="0.25">
      <c r="A2747" t="s">
        <v>7</v>
      </c>
      <c r="B2747">
        <v>2018</v>
      </c>
      <c r="C2747">
        <v>43169</v>
      </c>
      <c r="D2747" t="s">
        <v>17</v>
      </c>
      <c r="E2747">
        <v>43164</v>
      </c>
      <c r="F2747">
        <v>1</v>
      </c>
      <c r="G2747" t="s">
        <v>9</v>
      </c>
      <c r="H2747" t="s">
        <v>2765</v>
      </c>
      <c r="I2747" s="5">
        <v>100</v>
      </c>
      <c r="J2747" s="5">
        <f>IFERROR('Ventas Pases'!$I2747/'Ventas Pases'!$F2747,"PASE")</f>
        <v>100</v>
      </c>
      <c r="K2747" t="str">
        <f>IFERROR(VLOOKUP('Ventas Pases'!$J2747,'Comisiones HEROIC'!$E$1:$F$6,2,0),"")</f>
        <v>Ridossan Hotel</v>
      </c>
      <c r="L2747" s="5">
        <f>IF('Ventas Pases'!$D2747="Red HEROIC",IFERROR(VLOOKUP('Ventas Pases'!$G2747,'Comisiones HEROIC'!$A$1:$B$11,2,0),15),IF('Ventas Pases'!$D2747="Red HEROIC",15,0))</f>
        <v>0</v>
      </c>
      <c r="M2747">
        <f>IF(pases[[#This Row],[Días Visita]]&lt;7,0,IF(pases[[#This Row],[Días Visita]]&lt;9,1,IF(pases[[#This Row],[Días Visita]]="Ilimitados",0,2)))</f>
        <v>0</v>
      </c>
      <c r="N2747" s="5">
        <f>IF(AND('Ventas Pases'!$A2747="Fuera de Temporada",'Ventas Pases'!$B2747=2019,pases[[#This Row],[Modo de Compra]]="Paquete"),30,0)</f>
        <v>0</v>
      </c>
      <c r="O2747" s="5">
        <f>-SUMIF(lift[Número de pase],pases[[#This Row],[Numero de Pase]],lift[Costo])</f>
        <v>0</v>
      </c>
    </row>
    <row r="2748" spans="1:15" x14ac:dyDescent="0.25">
      <c r="A2748" t="s">
        <v>7</v>
      </c>
      <c r="B2748">
        <v>2018</v>
      </c>
      <c r="C2748">
        <v>43440</v>
      </c>
      <c r="D2748" t="s">
        <v>14</v>
      </c>
      <c r="E2748">
        <v>43177</v>
      </c>
      <c r="F2748">
        <v>6</v>
      </c>
      <c r="G2748" t="s">
        <v>19</v>
      </c>
      <c r="H2748" t="s">
        <v>2766</v>
      </c>
      <c r="I2748" s="5">
        <v>840</v>
      </c>
      <c r="J2748" s="5">
        <f>IFERROR('Ventas Pases'!$I2748/'Ventas Pases'!$F2748,"PASE")</f>
        <v>140</v>
      </c>
      <c r="K2748" t="str">
        <f>IFERROR(VLOOKUP('Ventas Pases'!$J2748,'Comisiones HEROIC'!$E$1:$F$6,2,0),"")</f>
        <v/>
      </c>
      <c r="L2748" s="5">
        <f>IF('Ventas Pases'!$D2748="Red HEROIC",IFERROR(VLOOKUP('Ventas Pases'!$G2748,'Comisiones HEROIC'!$A$1:$B$11,2,0),15),IF('Ventas Pases'!$D2748="Red HEROIC",15,0))</f>
        <v>15</v>
      </c>
      <c r="M2748">
        <f>IF(pases[[#This Row],[Días Visita]]&lt;7,0,IF(pases[[#This Row],[Días Visita]]&lt;9,1,IF(pases[[#This Row],[Días Visita]]="Ilimitados",0,2)))</f>
        <v>0</v>
      </c>
      <c r="N2748" s="5">
        <f>IF(AND('Ventas Pases'!$A2748="Fuera de Temporada",'Ventas Pases'!$B2748=2019,pases[[#This Row],[Modo de Compra]]="Paquete"),30,0)</f>
        <v>0</v>
      </c>
      <c r="O2748" s="5">
        <f>-SUMIF(lift[Número de pase],pases[[#This Row],[Numero de Pase]],lift[Costo])</f>
        <v>0</v>
      </c>
    </row>
    <row r="2749" spans="1:15" x14ac:dyDescent="0.25">
      <c r="A2749" t="s">
        <v>7</v>
      </c>
      <c r="B2749">
        <v>2019</v>
      </c>
      <c r="C2749">
        <v>43515</v>
      </c>
      <c r="D2749" t="s">
        <v>8</v>
      </c>
      <c r="E2749">
        <v>43517</v>
      </c>
      <c r="F2749">
        <v>4</v>
      </c>
      <c r="G2749" t="s">
        <v>9</v>
      </c>
      <c r="H2749" t="s">
        <v>2767</v>
      </c>
      <c r="I2749" s="5">
        <v>480</v>
      </c>
      <c r="J2749" s="5">
        <f>IFERROR('Ventas Pases'!$I2749/'Ventas Pases'!$F2749,"PASE")</f>
        <v>120</v>
      </c>
      <c r="K2749" t="str">
        <f>IFERROR(VLOOKUP('Ventas Pases'!$J2749,'Comisiones HEROIC'!$E$1:$F$6,2,0),"")</f>
        <v/>
      </c>
      <c r="L2749" s="5">
        <f>IF('Ventas Pases'!$D2749="Red HEROIC",IFERROR(VLOOKUP('Ventas Pases'!$G2749,'Comisiones HEROIC'!$A$1:$B$11,2,0),15),IF('Ventas Pases'!$D2749="Red HEROIC",15,0))</f>
        <v>0</v>
      </c>
      <c r="M2749">
        <f>IF(pases[[#This Row],[Días Visita]]&lt;7,0,IF(pases[[#This Row],[Días Visita]]&lt;9,1,IF(pases[[#This Row],[Días Visita]]="Ilimitados",0,2)))</f>
        <v>0</v>
      </c>
      <c r="N2749" s="5">
        <f>IF(AND('Ventas Pases'!$A2749="Fuera de Temporada",'Ventas Pases'!$B2749=2019,pases[[#This Row],[Modo de Compra]]="Paquete"),30,0)</f>
        <v>0</v>
      </c>
      <c r="O2749" s="5">
        <f>-SUMIF(lift[Número de pase],pases[[#This Row],[Numero de Pase]],lift[Costo])</f>
        <v>0</v>
      </c>
    </row>
    <row r="2750" spans="1:15" x14ac:dyDescent="0.25">
      <c r="A2750" t="s">
        <v>13</v>
      </c>
      <c r="B2750">
        <v>2018</v>
      </c>
      <c r="C2750">
        <v>43260</v>
      </c>
      <c r="D2750" t="s">
        <v>8</v>
      </c>
      <c r="E2750">
        <v>43054</v>
      </c>
      <c r="F2750" t="s">
        <v>11</v>
      </c>
      <c r="G2750" t="s">
        <v>9</v>
      </c>
      <c r="H2750" t="s">
        <v>2768</v>
      </c>
      <c r="I2750" s="5">
        <v>1950</v>
      </c>
      <c r="J2750" s="5" t="str">
        <f>IFERROR('Ventas Pases'!$I2750/'Ventas Pases'!$F2750,"PASE")</f>
        <v>PASE</v>
      </c>
      <c r="K2750" t="str">
        <f>IFERROR(VLOOKUP('Ventas Pases'!$J2750,'Comisiones HEROIC'!$E$1:$F$6,2,0),"")</f>
        <v/>
      </c>
      <c r="L2750" s="5">
        <f>IF('Ventas Pases'!$D2750="Red HEROIC",IFERROR(VLOOKUP('Ventas Pases'!$G2750,'Comisiones HEROIC'!$A$1:$B$11,2,0),15),IF('Ventas Pases'!$D2750="Red HEROIC",15,0))</f>
        <v>0</v>
      </c>
      <c r="M2750">
        <f>IF(pases[[#This Row],[Días Visita]]&lt;7,0,IF(pases[[#This Row],[Días Visita]]&lt;9,1,IF(pases[[#This Row],[Días Visita]]="Ilimitados",0,2)))</f>
        <v>0</v>
      </c>
      <c r="N2750" s="5">
        <f>IF(AND('Ventas Pases'!$A2750="Fuera de Temporada",'Ventas Pases'!$B2750=2019,pases[[#This Row],[Modo de Compra]]="Paquete"),30,0)</f>
        <v>0</v>
      </c>
      <c r="O2750" s="5">
        <f>-SUMIF(lift[Número de pase],pases[[#This Row],[Numero de Pase]],lift[Costo])</f>
        <v>-368</v>
      </c>
    </row>
    <row r="2751" spans="1:15" x14ac:dyDescent="0.25">
      <c r="A2751" t="s">
        <v>7</v>
      </c>
      <c r="B2751">
        <v>2018</v>
      </c>
      <c r="C2751">
        <v>43129</v>
      </c>
      <c r="D2751" t="s">
        <v>8</v>
      </c>
      <c r="E2751">
        <v>43054</v>
      </c>
      <c r="F2751" t="s">
        <v>11</v>
      </c>
      <c r="G2751" t="s">
        <v>9</v>
      </c>
      <c r="H2751" t="s">
        <v>2769</v>
      </c>
      <c r="I2751" s="5">
        <v>1950</v>
      </c>
      <c r="J2751" s="5" t="str">
        <f>IFERROR('Ventas Pases'!$I2751/'Ventas Pases'!$F2751,"PASE")</f>
        <v>PASE</v>
      </c>
      <c r="K2751" t="str">
        <f>IFERROR(VLOOKUP('Ventas Pases'!$J2751,'Comisiones HEROIC'!$E$1:$F$6,2,0),"")</f>
        <v/>
      </c>
      <c r="L2751" s="5">
        <f>IF('Ventas Pases'!$D2751="Red HEROIC",IFERROR(VLOOKUP('Ventas Pases'!$G2751,'Comisiones HEROIC'!$A$1:$B$11,2,0),15),IF('Ventas Pases'!$D2751="Red HEROIC",15,0))</f>
        <v>0</v>
      </c>
      <c r="M2751">
        <f>IF(pases[[#This Row],[Días Visita]]&lt;7,0,IF(pases[[#This Row],[Días Visita]]&lt;9,1,IF(pases[[#This Row],[Días Visita]]="Ilimitados",0,2)))</f>
        <v>0</v>
      </c>
      <c r="N2751" s="5">
        <f>IF(AND('Ventas Pases'!$A2751="Fuera de Temporada",'Ventas Pases'!$B2751=2019,pases[[#This Row],[Modo de Compra]]="Paquete"),30,0)</f>
        <v>0</v>
      </c>
      <c r="O2751" s="5">
        <f>-SUMIF(lift[Número de pase],pases[[#This Row],[Numero de Pase]],lift[Costo])</f>
        <v>-92</v>
      </c>
    </row>
    <row r="2752" spans="1:15" x14ac:dyDescent="0.25">
      <c r="A2752" t="s">
        <v>7</v>
      </c>
      <c r="B2752">
        <v>2019</v>
      </c>
      <c r="C2752">
        <v>43549</v>
      </c>
      <c r="D2752" t="s">
        <v>17</v>
      </c>
      <c r="E2752">
        <v>43540</v>
      </c>
      <c r="F2752">
        <v>1</v>
      </c>
      <c r="G2752" t="s">
        <v>9</v>
      </c>
      <c r="H2752" t="s">
        <v>2770</v>
      </c>
      <c r="I2752" s="5">
        <v>105</v>
      </c>
      <c r="J2752" s="5">
        <f>IFERROR('Ventas Pases'!$I2752/'Ventas Pases'!$F2752,"PASE")</f>
        <v>105</v>
      </c>
      <c r="K2752" t="str">
        <f>IFERROR(VLOOKUP('Ventas Pases'!$J2752,'Comisiones HEROIC'!$E$1:$F$6,2,0),"")</f>
        <v>OI Hotels</v>
      </c>
      <c r="L2752" s="5">
        <f>IF('Ventas Pases'!$D2752="Red HEROIC",IFERROR(VLOOKUP('Ventas Pases'!$G2752,'Comisiones HEROIC'!$A$1:$B$11,2,0),15),IF('Ventas Pases'!$D2752="Red HEROIC",15,0))</f>
        <v>0</v>
      </c>
      <c r="M2752">
        <f>IF(pases[[#This Row],[Días Visita]]&lt;7,0,IF(pases[[#This Row],[Días Visita]]&lt;9,1,IF(pases[[#This Row],[Días Visita]]="Ilimitados",0,2)))</f>
        <v>0</v>
      </c>
      <c r="N2752" s="5">
        <f>IF(AND('Ventas Pases'!$A2752="Fuera de Temporada",'Ventas Pases'!$B2752=2019,pases[[#This Row],[Modo de Compra]]="Paquete"),30,0)</f>
        <v>0</v>
      </c>
      <c r="O2752" s="5">
        <f>-SUMIF(lift[Número de pase],pases[[#This Row],[Numero de Pase]],lift[Costo])</f>
        <v>0</v>
      </c>
    </row>
    <row r="2753" spans="1:15" x14ac:dyDescent="0.25">
      <c r="A2753" t="s">
        <v>7</v>
      </c>
      <c r="B2753">
        <v>2018</v>
      </c>
      <c r="C2753">
        <v>43441</v>
      </c>
      <c r="D2753" t="s">
        <v>8</v>
      </c>
      <c r="E2753">
        <v>43054</v>
      </c>
      <c r="F2753" t="s">
        <v>11</v>
      </c>
      <c r="G2753" t="s">
        <v>9</v>
      </c>
      <c r="H2753" t="s">
        <v>2771</v>
      </c>
      <c r="I2753" s="5">
        <v>1950</v>
      </c>
      <c r="J2753" s="5" t="str">
        <f>IFERROR('Ventas Pases'!$I2753/'Ventas Pases'!$F2753,"PASE")</f>
        <v>PASE</v>
      </c>
      <c r="K2753" t="str">
        <f>IFERROR(VLOOKUP('Ventas Pases'!$J2753,'Comisiones HEROIC'!$E$1:$F$6,2,0),"")</f>
        <v/>
      </c>
      <c r="L2753" s="5">
        <f>IF('Ventas Pases'!$D2753="Red HEROIC",IFERROR(VLOOKUP('Ventas Pases'!$G2753,'Comisiones HEROIC'!$A$1:$B$11,2,0),15),IF('Ventas Pases'!$D2753="Red HEROIC",15,0))</f>
        <v>0</v>
      </c>
      <c r="M2753">
        <f>IF(pases[[#This Row],[Días Visita]]&lt;7,0,IF(pases[[#This Row],[Días Visita]]&lt;9,1,IF(pases[[#This Row],[Días Visita]]="Ilimitados",0,2)))</f>
        <v>0</v>
      </c>
      <c r="N2753" s="5">
        <f>IF(AND('Ventas Pases'!$A2753="Fuera de Temporada",'Ventas Pases'!$B2753=2019,pases[[#This Row],[Modo de Compra]]="Paquete"),30,0)</f>
        <v>0</v>
      </c>
      <c r="O2753" s="5">
        <f>-SUMIF(lift[Número de pase],pases[[#This Row],[Numero de Pase]],lift[Costo])</f>
        <v>-276</v>
      </c>
    </row>
    <row r="2754" spans="1:15" x14ac:dyDescent="0.25">
      <c r="A2754" t="s">
        <v>7</v>
      </c>
      <c r="B2754">
        <v>2018</v>
      </c>
      <c r="C2754">
        <v>43186</v>
      </c>
      <c r="D2754" t="s">
        <v>17</v>
      </c>
      <c r="E2754">
        <v>43178</v>
      </c>
      <c r="F2754">
        <v>2</v>
      </c>
      <c r="G2754" t="s">
        <v>9</v>
      </c>
      <c r="H2754" t="s">
        <v>2772</v>
      </c>
      <c r="I2754" s="5">
        <v>210</v>
      </c>
      <c r="J2754" s="5">
        <f>IFERROR('Ventas Pases'!$I2754/'Ventas Pases'!$F2754,"PASE")</f>
        <v>105</v>
      </c>
      <c r="K2754" t="str">
        <f>IFERROR(VLOOKUP('Ventas Pases'!$J2754,'Comisiones HEROIC'!$E$1:$F$6,2,0),"")</f>
        <v>OI Hotels</v>
      </c>
      <c r="L2754" s="5">
        <f>IF('Ventas Pases'!$D2754="Red HEROIC",IFERROR(VLOOKUP('Ventas Pases'!$G2754,'Comisiones HEROIC'!$A$1:$B$11,2,0),15),IF('Ventas Pases'!$D2754="Red HEROIC",15,0))</f>
        <v>0</v>
      </c>
      <c r="M2754">
        <f>IF(pases[[#This Row],[Días Visita]]&lt;7,0,IF(pases[[#This Row],[Días Visita]]&lt;9,1,IF(pases[[#This Row],[Días Visita]]="Ilimitados",0,2)))</f>
        <v>0</v>
      </c>
      <c r="N2754" s="5">
        <f>IF(AND('Ventas Pases'!$A2754="Fuera de Temporada",'Ventas Pases'!$B2754=2019,pases[[#This Row],[Modo de Compra]]="Paquete"),30,0)</f>
        <v>0</v>
      </c>
      <c r="O2754" s="5">
        <f>-SUMIF(lift[Número de pase],pases[[#This Row],[Numero de Pase]],lift[Costo])</f>
        <v>0</v>
      </c>
    </row>
    <row r="2755" spans="1:15" x14ac:dyDescent="0.25">
      <c r="A2755" t="s">
        <v>7</v>
      </c>
      <c r="B2755">
        <v>2018</v>
      </c>
      <c r="C2755">
        <v>43137</v>
      </c>
      <c r="D2755" t="s">
        <v>14</v>
      </c>
      <c r="E2755">
        <v>43156</v>
      </c>
      <c r="F2755">
        <v>2</v>
      </c>
      <c r="G2755" t="s">
        <v>35</v>
      </c>
      <c r="H2755" t="s">
        <v>2773</v>
      </c>
      <c r="I2755" s="5">
        <v>280</v>
      </c>
      <c r="J2755" s="5">
        <f>IFERROR('Ventas Pases'!$I2755/'Ventas Pases'!$F2755,"PASE")</f>
        <v>140</v>
      </c>
      <c r="K2755" t="str">
        <f>IFERROR(VLOOKUP('Ventas Pases'!$J2755,'Comisiones HEROIC'!$E$1:$F$6,2,0),"")</f>
        <v/>
      </c>
      <c r="L2755" s="5">
        <f>IF('Ventas Pases'!$D2755="Red HEROIC",IFERROR(VLOOKUP('Ventas Pases'!$G2755,'Comisiones HEROIC'!$A$1:$B$11,2,0),15),IF('Ventas Pases'!$D2755="Red HEROIC",15,0))</f>
        <v>16</v>
      </c>
      <c r="M2755">
        <f>IF(pases[[#This Row],[Días Visita]]&lt;7,0,IF(pases[[#This Row],[Días Visita]]&lt;9,1,IF(pases[[#This Row],[Días Visita]]="Ilimitados",0,2)))</f>
        <v>0</v>
      </c>
      <c r="N2755" s="5">
        <f>IF(AND('Ventas Pases'!$A2755="Fuera de Temporada",'Ventas Pases'!$B2755=2019,pases[[#This Row],[Modo de Compra]]="Paquete"),30,0)</f>
        <v>0</v>
      </c>
      <c r="O2755" s="5">
        <f>-SUMIF(lift[Número de pase],pases[[#This Row],[Numero de Pase]],lift[Costo])</f>
        <v>0</v>
      </c>
    </row>
    <row r="2756" spans="1:15" x14ac:dyDescent="0.25">
      <c r="A2756" t="s">
        <v>13</v>
      </c>
      <c r="B2756">
        <v>2019</v>
      </c>
      <c r="C2756">
        <v>43353</v>
      </c>
      <c r="D2756" t="s">
        <v>14</v>
      </c>
      <c r="E2756">
        <v>43202</v>
      </c>
      <c r="F2756">
        <v>2</v>
      </c>
      <c r="G2756" t="s">
        <v>33</v>
      </c>
      <c r="H2756" t="s">
        <v>2774</v>
      </c>
      <c r="I2756" s="5">
        <v>280</v>
      </c>
      <c r="J2756" s="5">
        <f>IFERROR('Ventas Pases'!$I2756/'Ventas Pases'!$F2756,"PASE")</f>
        <v>140</v>
      </c>
      <c r="K2756" t="str">
        <f>IFERROR(VLOOKUP('Ventas Pases'!$J2756,'Comisiones HEROIC'!$E$1:$F$6,2,0),"")</f>
        <v/>
      </c>
      <c r="L2756" s="5">
        <f>IF('Ventas Pases'!$D2756="Red HEROIC",IFERROR(VLOOKUP('Ventas Pases'!$G2756,'Comisiones HEROIC'!$A$1:$B$11,2,0),15),IF('Ventas Pases'!$D2756="Red HEROIC",15,0))</f>
        <v>15</v>
      </c>
      <c r="M2756">
        <f>IF(pases[[#This Row],[Días Visita]]&lt;7,0,IF(pases[[#This Row],[Días Visita]]&lt;9,1,IF(pases[[#This Row],[Días Visita]]="Ilimitados",0,2)))</f>
        <v>0</v>
      </c>
      <c r="N2756" s="5">
        <f>IF(AND('Ventas Pases'!$A2756="Fuera de Temporada",'Ventas Pases'!$B2756=2019,pases[[#This Row],[Modo de Compra]]="Paquete"),30,0)</f>
        <v>0</v>
      </c>
      <c r="O2756" s="5">
        <f>-SUMIF(lift[Número de pase],pases[[#This Row],[Numero de Pase]],lift[Costo])</f>
        <v>0</v>
      </c>
    </row>
    <row r="2757" spans="1:15" x14ac:dyDescent="0.25">
      <c r="A2757" t="s">
        <v>13</v>
      </c>
      <c r="B2757">
        <v>2018</v>
      </c>
      <c r="C2757">
        <v>43398</v>
      </c>
      <c r="D2757" t="s">
        <v>14</v>
      </c>
      <c r="E2757">
        <v>42827</v>
      </c>
      <c r="F2757">
        <v>1</v>
      </c>
      <c r="G2757" t="s">
        <v>33</v>
      </c>
      <c r="H2757" t="s">
        <v>2775</v>
      </c>
      <c r="I2757" s="5">
        <v>140</v>
      </c>
      <c r="J2757" s="5">
        <f>IFERROR('Ventas Pases'!$I2757/'Ventas Pases'!$F2757,"PASE")</f>
        <v>140</v>
      </c>
      <c r="K2757" t="str">
        <f>IFERROR(VLOOKUP('Ventas Pases'!$J2757,'Comisiones HEROIC'!$E$1:$F$6,2,0),"")</f>
        <v/>
      </c>
      <c r="L2757" s="5">
        <f>IF('Ventas Pases'!$D2757="Red HEROIC",IFERROR(VLOOKUP('Ventas Pases'!$G2757,'Comisiones HEROIC'!$A$1:$B$11,2,0),15),IF('Ventas Pases'!$D2757="Red HEROIC",15,0))</f>
        <v>15</v>
      </c>
      <c r="M2757">
        <f>IF(pases[[#This Row],[Días Visita]]&lt;7,0,IF(pases[[#This Row],[Días Visita]]&lt;9,1,IF(pases[[#This Row],[Días Visita]]="Ilimitados",0,2)))</f>
        <v>0</v>
      </c>
      <c r="N2757" s="5">
        <f>IF(AND('Ventas Pases'!$A2757="Fuera de Temporada",'Ventas Pases'!$B2757=2019,pases[[#This Row],[Modo de Compra]]="Paquete"),30,0)</f>
        <v>0</v>
      </c>
      <c r="O2757" s="5">
        <f>-SUMIF(lift[Número de pase],pases[[#This Row],[Numero de Pase]],lift[Costo])</f>
        <v>0</v>
      </c>
    </row>
    <row r="2758" spans="1:15" x14ac:dyDescent="0.25">
      <c r="A2758" t="s">
        <v>7</v>
      </c>
      <c r="B2758">
        <v>2019</v>
      </c>
      <c r="C2758">
        <v>43491</v>
      </c>
      <c r="D2758" t="s">
        <v>14</v>
      </c>
      <c r="E2758">
        <v>43507</v>
      </c>
      <c r="F2758">
        <v>7</v>
      </c>
      <c r="G2758" t="s">
        <v>35</v>
      </c>
      <c r="H2758" t="s">
        <v>2776</v>
      </c>
      <c r="I2758" s="5">
        <v>980</v>
      </c>
      <c r="J2758" s="5">
        <f>IFERROR('Ventas Pases'!$I2758/'Ventas Pases'!$F2758,"PASE")</f>
        <v>140</v>
      </c>
      <c r="K2758" t="str">
        <f>IFERROR(VLOOKUP('Ventas Pases'!$J2758,'Comisiones HEROIC'!$E$1:$F$6,2,0),"")</f>
        <v/>
      </c>
      <c r="L2758" s="5">
        <f>IF('Ventas Pases'!$D2758="Red HEROIC",IFERROR(VLOOKUP('Ventas Pases'!$G2758,'Comisiones HEROIC'!$A$1:$B$11,2,0),15),IF('Ventas Pases'!$D2758="Red HEROIC",15,0))</f>
        <v>16</v>
      </c>
      <c r="M2758">
        <f>IF(pases[[#This Row],[Días Visita]]&lt;7,0,IF(pases[[#This Row],[Días Visita]]&lt;9,1,IF(pases[[#This Row],[Días Visita]]="Ilimitados",0,2)))</f>
        <v>1</v>
      </c>
      <c r="N2758" s="5">
        <f>IF(AND('Ventas Pases'!$A2758="Fuera de Temporada",'Ventas Pases'!$B2758=2019,pases[[#This Row],[Modo de Compra]]="Paquete"),30,0)</f>
        <v>0</v>
      </c>
      <c r="O2758" s="5">
        <f>-SUMIF(lift[Número de pase],pases[[#This Row],[Numero de Pase]],lift[Costo])</f>
        <v>0</v>
      </c>
    </row>
    <row r="2759" spans="1:15" x14ac:dyDescent="0.25">
      <c r="A2759" t="s">
        <v>7</v>
      </c>
      <c r="B2759">
        <v>2018</v>
      </c>
      <c r="C2759">
        <v>43133</v>
      </c>
      <c r="D2759" t="s">
        <v>14</v>
      </c>
      <c r="E2759">
        <v>43157</v>
      </c>
      <c r="F2759">
        <v>3</v>
      </c>
      <c r="G2759" t="s">
        <v>19</v>
      </c>
      <c r="H2759" t="s">
        <v>2777</v>
      </c>
      <c r="I2759" s="5">
        <v>420</v>
      </c>
      <c r="J2759" s="5">
        <f>IFERROR('Ventas Pases'!$I2759/'Ventas Pases'!$F2759,"PASE")</f>
        <v>140</v>
      </c>
      <c r="K2759" t="str">
        <f>IFERROR(VLOOKUP('Ventas Pases'!$J2759,'Comisiones HEROIC'!$E$1:$F$6,2,0),"")</f>
        <v/>
      </c>
      <c r="L2759" s="5">
        <f>IF('Ventas Pases'!$D2759="Red HEROIC",IFERROR(VLOOKUP('Ventas Pases'!$G2759,'Comisiones HEROIC'!$A$1:$B$11,2,0),15),IF('Ventas Pases'!$D2759="Red HEROIC",15,0))</f>
        <v>15</v>
      </c>
      <c r="M2759">
        <f>IF(pases[[#This Row],[Días Visita]]&lt;7,0,IF(pases[[#This Row],[Días Visita]]&lt;9,1,IF(pases[[#This Row],[Días Visita]]="Ilimitados",0,2)))</f>
        <v>0</v>
      </c>
      <c r="N2759" s="5">
        <f>IF(AND('Ventas Pases'!$A2759="Fuera de Temporada",'Ventas Pases'!$B2759=2019,pases[[#This Row],[Modo de Compra]]="Paquete"),30,0)</f>
        <v>0</v>
      </c>
      <c r="O2759" s="5">
        <f>-SUMIF(lift[Número de pase],pases[[#This Row],[Numero de Pase]],lift[Costo])</f>
        <v>0</v>
      </c>
    </row>
    <row r="2760" spans="1:15" x14ac:dyDescent="0.25">
      <c r="A2760" t="s">
        <v>13</v>
      </c>
      <c r="B2760">
        <v>2018</v>
      </c>
      <c r="C2760">
        <v>43412</v>
      </c>
      <c r="D2760" t="s">
        <v>60</v>
      </c>
      <c r="E2760">
        <v>42921</v>
      </c>
      <c r="F2760">
        <v>1</v>
      </c>
      <c r="G2760" t="s">
        <v>9</v>
      </c>
      <c r="H2760" t="s">
        <v>2778</v>
      </c>
      <c r="I2760" s="5">
        <v>120</v>
      </c>
      <c r="J2760" s="5">
        <f>IFERROR('Ventas Pases'!$I2760/'Ventas Pases'!$F2760,"PASE")</f>
        <v>120</v>
      </c>
      <c r="K2760" t="str">
        <f>IFERROR(VLOOKUP('Ventas Pases'!$J2760,'Comisiones HEROIC'!$E$1:$F$6,2,0),"")</f>
        <v/>
      </c>
      <c r="L2760" s="5">
        <f>IF('Ventas Pases'!$D2760="Red HEROIC",IFERROR(VLOOKUP('Ventas Pases'!$G2760,'Comisiones HEROIC'!$A$1:$B$11,2,0),15),IF('Ventas Pases'!$D2760="Red HEROIC",15,0))</f>
        <v>0</v>
      </c>
      <c r="M2760">
        <f>IF(pases[[#This Row],[Días Visita]]&lt;7,0,IF(pases[[#This Row],[Días Visita]]&lt;9,1,IF(pases[[#This Row],[Días Visita]]="Ilimitados",0,2)))</f>
        <v>0</v>
      </c>
      <c r="N2760" s="5">
        <f>IF(AND('Ventas Pases'!$A2760="Fuera de Temporada",'Ventas Pases'!$B2760=2019,pases[[#This Row],[Modo de Compra]]="Paquete"),30,0)</f>
        <v>0</v>
      </c>
      <c r="O2760" s="5">
        <f>-SUMIF(lift[Número de pase],pases[[#This Row],[Numero de Pase]],lift[Costo])</f>
        <v>0</v>
      </c>
    </row>
    <row r="2761" spans="1:15" x14ac:dyDescent="0.25">
      <c r="A2761" t="s">
        <v>7</v>
      </c>
      <c r="B2761">
        <v>2018</v>
      </c>
      <c r="C2761">
        <v>43438</v>
      </c>
      <c r="D2761" t="s">
        <v>8</v>
      </c>
      <c r="E2761">
        <v>43178</v>
      </c>
      <c r="F2761">
        <v>4</v>
      </c>
      <c r="G2761" t="s">
        <v>9</v>
      </c>
      <c r="H2761" t="s">
        <v>2779</v>
      </c>
      <c r="I2761" s="5">
        <v>480</v>
      </c>
      <c r="J2761" s="5">
        <f>IFERROR('Ventas Pases'!$I2761/'Ventas Pases'!$F2761,"PASE")</f>
        <v>120</v>
      </c>
      <c r="K2761" t="str">
        <f>IFERROR(VLOOKUP('Ventas Pases'!$J2761,'Comisiones HEROIC'!$E$1:$F$6,2,0),"")</f>
        <v/>
      </c>
      <c r="L2761" s="5">
        <f>IF('Ventas Pases'!$D2761="Red HEROIC",IFERROR(VLOOKUP('Ventas Pases'!$G2761,'Comisiones HEROIC'!$A$1:$B$11,2,0),15),IF('Ventas Pases'!$D2761="Red HEROIC",15,0))</f>
        <v>0</v>
      </c>
      <c r="M2761">
        <f>IF(pases[[#This Row],[Días Visita]]&lt;7,0,IF(pases[[#This Row],[Días Visita]]&lt;9,1,IF(pases[[#This Row],[Días Visita]]="Ilimitados",0,2)))</f>
        <v>0</v>
      </c>
      <c r="N2761" s="5">
        <f>IF(AND('Ventas Pases'!$A2761="Fuera de Temporada",'Ventas Pases'!$B2761=2019,pases[[#This Row],[Modo de Compra]]="Paquete"),30,0)</f>
        <v>0</v>
      </c>
      <c r="O2761" s="5">
        <f>-SUMIF(lift[Número de pase],pases[[#This Row],[Numero de Pase]],lift[Costo])</f>
        <v>0</v>
      </c>
    </row>
    <row r="2762" spans="1:15" x14ac:dyDescent="0.25">
      <c r="A2762" t="s">
        <v>13</v>
      </c>
      <c r="B2762">
        <v>2019</v>
      </c>
      <c r="C2762">
        <v>43255</v>
      </c>
      <c r="D2762" t="s">
        <v>17</v>
      </c>
      <c r="E2762">
        <v>43247</v>
      </c>
      <c r="F2762">
        <v>9</v>
      </c>
      <c r="G2762" t="s">
        <v>9</v>
      </c>
      <c r="H2762" t="s">
        <v>2780</v>
      </c>
      <c r="I2762" s="5">
        <v>990</v>
      </c>
      <c r="J2762" s="5">
        <f>IFERROR('Ventas Pases'!$I2762/'Ventas Pases'!$F2762,"PASE")</f>
        <v>110</v>
      </c>
      <c r="K2762" t="str">
        <f>IFERROR(VLOOKUP('Ventas Pases'!$J2762,'Comisiones HEROIC'!$E$1:$F$6,2,0),"")</f>
        <v>Elton Hotel</v>
      </c>
      <c r="L2762" s="5">
        <f>IF('Ventas Pases'!$D2762="Red HEROIC",IFERROR(VLOOKUP('Ventas Pases'!$G2762,'Comisiones HEROIC'!$A$1:$B$11,2,0),15),IF('Ventas Pases'!$D2762="Red HEROIC",15,0))</f>
        <v>0</v>
      </c>
      <c r="M2762">
        <f>IF(pases[[#This Row],[Días Visita]]&lt;7,0,IF(pases[[#This Row],[Días Visita]]&lt;9,1,IF(pases[[#This Row],[Días Visita]]="Ilimitados",0,2)))</f>
        <v>2</v>
      </c>
      <c r="N2762" s="5">
        <f>IF(AND('Ventas Pases'!$A2762="Fuera de Temporada",'Ventas Pases'!$B2762=2019,pases[[#This Row],[Modo de Compra]]="Paquete"),30,0)</f>
        <v>30</v>
      </c>
      <c r="O2762" s="5">
        <f>-SUMIF(lift[Número de pase],pases[[#This Row],[Numero de Pase]],lift[Costo])</f>
        <v>0</v>
      </c>
    </row>
    <row r="2763" spans="1:15" x14ac:dyDescent="0.25">
      <c r="A2763" t="s">
        <v>7</v>
      </c>
      <c r="B2763">
        <v>2018</v>
      </c>
      <c r="C2763">
        <v>43155</v>
      </c>
      <c r="D2763" t="s">
        <v>14</v>
      </c>
      <c r="E2763">
        <v>43152</v>
      </c>
      <c r="F2763">
        <v>3</v>
      </c>
      <c r="G2763" t="s">
        <v>19</v>
      </c>
      <c r="H2763" t="s">
        <v>2781</v>
      </c>
      <c r="I2763" s="5">
        <v>420</v>
      </c>
      <c r="J2763" s="5">
        <f>IFERROR('Ventas Pases'!$I2763/'Ventas Pases'!$F2763,"PASE")</f>
        <v>140</v>
      </c>
      <c r="K2763" t="str">
        <f>IFERROR(VLOOKUP('Ventas Pases'!$J2763,'Comisiones HEROIC'!$E$1:$F$6,2,0),"")</f>
        <v/>
      </c>
      <c r="L2763" s="5">
        <f>IF('Ventas Pases'!$D2763="Red HEROIC",IFERROR(VLOOKUP('Ventas Pases'!$G2763,'Comisiones HEROIC'!$A$1:$B$11,2,0),15),IF('Ventas Pases'!$D2763="Red HEROIC",15,0))</f>
        <v>15</v>
      </c>
      <c r="M2763">
        <f>IF(pases[[#This Row],[Días Visita]]&lt;7,0,IF(pases[[#This Row],[Días Visita]]&lt;9,1,IF(pases[[#This Row],[Días Visita]]="Ilimitados",0,2)))</f>
        <v>0</v>
      </c>
      <c r="N2763" s="5">
        <f>IF(AND('Ventas Pases'!$A2763="Fuera de Temporada",'Ventas Pases'!$B2763=2019,pases[[#This Row],[Modo de Compra]]="Paquete"),30,0)</f>
        <v>0</v>
      </c>
      <c r="O2763" s="5">
        <f>-SUMIF(lift[Número de pase],pases[[#This Row],[Numero de Pase]],lift[Costo])</f>
        <v>0</v>
      </c>
    </row>
    <row r="2764" spans="1:15" x14ac:dyDescent="0.25">
      <c r="A2764" t="s">
        <v>7</v>
      </c>
      <c r="B2764">
        <v>2019</v>
      </c>
      <c r="C2764">
        <v>43554</v>
      </c>
      <c r="D2764" t="s">
        <v>17</v>
      </c>
      <c r="E2764">
        <v>43545</v>
      </c>
      <c r="F2764">
        <v>4</v>
      </c>
      <c r="G2764" t="s">
        <v>9</v>
      </c>
      <c r="H2764" t="s">
        <v>2782</v>
      </c>
      <c r="I2764" s="5">
        <v>440</v>
      </c>
      <c r="J2764" s="5">
        <f>IFERROR('Ventas Pases'!$I2764/'Ventas Pases'!$F2764,"PASE")</f>
        <v>110</v>
      </c>
      <c r="K2764" t="str">
        <f>IFERROR(VLOOKUP('Ventas Pases'!$J2764,'Comisiones HEROIC'!$E$1:$F$6,2,0),"")</f>
        <v>Elton Hotel</v>
      </c>
      <c r="L2764" s="5">
        <f>IF('Ventas Pases'!$D2764="Red HEROIC",IFERROR(VLOOKUP('Ventas Pases'!$G2764,'Comisiones HEROIC'!$A$1:$B$11,2,0),15),IF('Ventas Pases'!$D2764="Red HEROIC",15,0))</f>
        <v>0</v>
      </c>
      <c r="M2764">
        <f>IF(pases[[#This Row],[Días Visita]]&lt;7,0,IF(pases[[#This Row],[Días Visita]]&lt;9,1,IF(pases[[#This Row],[Días Visita]]="Ilimitados",0,2)))</f>
        <v>0</v>
      </c>
      <c r="N2764" s="5">
        <f>IF(AND('Ventas Pases'!$A2764="Fuera de Temporada",'Ventas Pases'!$B2764=2019,pases[[#This Row],[Modo de Compra]]="Paquete"),30,0)</f>
        <v>0</v>
      </c>
      <c r="O2764" s="5">
        <f>-SUMIF(lift[Número de pase],pases[[#This Row],[Numero de Pase]],lift[Costo])</f>
        <v>0</v>
      </c>
    </row>
    <row r="2765" spans="1:15" x14ac:dyDescent="0.25">
      <c r="A2765" t="s">
        <v>7</v>
      </c>
      <c r="B2765">
        <v>2018</v>
      </c>
      <c r="C2765">
        <v>43140</v>
      </c>
      <c r="D2765" t="s">
        <v>8</v>
      </c>
      <c r="E2765">
        <v>43153</v>
      </c>
      <c r="F2765">
        <v>6</v>
      </c>
      <c r="G2765" t="s">
        <v>9</v>
      </c>
      <c r="H2765" t="s">
        <v>2783</v>
      </c>
      <c r="I2765" s="5">
        <v>720</v>
      </c>
      <c r="J2765" s="5">
        <f>IFERROR('Ventas Pases'!$I2765/'Ventas Pases'!$F2765,"PASE")</f>
        <v>120</v>
      </c>
      <c r="K2765" t="str">
        <f>IFERROR(VLOOKUP('Ventas Pases'!$J2765,'Comisiones HEROIC'!$E$1:$F$6,2,0),"")</f>
        <v/>
      </c>
      <c r="L2765" s="5">
        <f>IF('Ventas Pases'!$D2765="Red HEROIC",IFERROR(VLOOKUP('Ventas Pases'!$G2765,'Comisiones HEROIC'!$A$1:$B$11,2,0),15),IF('Ventas Pases'!$D2765="Red HEROIC",15,0))</f>
        <v>0</v>
      </c>
      <c r="M2765">
        <f>IF(pases[[#This Row],[Días Visita]]&lt;7,0,IF(pases[[#This Row],[Días Visita]]&lt;9,1,IF(pases[[#This Row],[Días Visita]]="Ilimitados",0,2)))</f>
        <v>0</v>
      </c>
      <c r="N2765" s="5">
        <f>IF(AND('Ventas Pases'!$A2765="Fuera de Temporada",'Ventas Pases'!$B2765=2019,pases[[#This Row],[Modo de Compra]]="Paquete"),30,0)</f>
        <v>0</v>
      </c>
      <c r="O2765" s="5">
        <f>-SUMIF(lift[Número de pase],pases[[#This Row],[Numero de Pase]],lift[Costo])</f>
        <v>0</v>
      </c>
    </row>
    <row r="2766" spans="1:15" x14ac:dyDescent="0.25">
      <c r="A2766" t="s">
        <v>7</v>
      </c>
      <c r="B2766">
        <v>2019</v>
      </c>
      <c r="C2766">
        <v>43454</v>
      </c>
      <c r="D2766" t="s">
        <v>14</v>
      </c>
      <c r="E2766">
        <v>43457</v>
      </c>
      <c r="F2766">
        <v>9</v>
      </c>
      <c r="G2766" t="s">
        <v>33</v>
      </c>
      <c r="H2766" t="s">
        <v>2784</v>
      </c>
      <c r="I2766" s="5">
        <v>1260</v>
      </c>
      <c r="J2766" s="5">
        <f>IFERROR('Ventas Pases'!$I2766/'Ventas Pases'!$F2766,"PASE")</f>
        <v>140</v>
      </c>
      <c r="K2766" t="str">
        <f>IFERROR(VLOOKUP('Ventas Pases'!$J2766,'Comisiones HEROIC'!$E$1:$F$6,2,0),"")</f>
        <v/>
      </c>
      <c r="L2766" s="5">
        <f>IF('Ventas Pases'!$D2766="Red HEROIC",IFERROR(VLOOKUP('Ventas Pases'!$G2766,'Comisiones HEROIC'!$A$1:$B$11,2,0),15),IF('Ventas Pases'!$D2766="Red HEROIC",15,0))</f>
        <v>15</v>
      </c>
      <c r="M2766">
        <f>IF(pases[[#This Row],[Días Visita]]&lt;7,0,IF(pases[[#This Row],[Días Visita]]&lt;9,1,IF(pases[[#This Row],[Días Visita]]="Ilimitados",0,2)))</f>
        <v>2</v>
      </c>
      <c r="N2766" s="5">
        <f>IF(AND('Ventas Pases'!$A2766="Fuera de Temporada",'Ventas Pases'!$B2766=2019,pases[[#This Row],[Modo de Compra]]="Paquete"),30,0)</f>
        <v>0</v>
      </c>
      <c r="O2766" s="5">
        <f>-SUMIF(lift[Número de pase],pases[[#This Row],[Numero de Pase]],lift[Costo])</f>
        <v>0</v>
      </c>
    </row>
    <row r="2767" spans="1:15" x14ac:dyDescent="0.25">
      <c r="A2767" t="s">
        <v>13</v>
      </c>
      <c r="B2767">
        <v>2018</v>
      </c>
      <c r="C2767">
        <v>43418</v>
      </c>
      <c r="D2767" t="s">
        <v>8</v>
      </c>
      <c r="E2767">
        <v>42921</v>
      </c>
      <c r="F2767">
        <v>2</v>
      </c>
      <c r="G2767" t="s">
        <v>9</v>
      </c>
      <c r="H2767" t="s">
        <v>2785</v>
      </c>
      <c r="I2767" s="5">
        <v>240</v>
      </c>
      <c r="J2767" s="5">
        <f>IFERROR('Ventas Pases'!$I2767/'Ventas Pases'!$F2767,"PASE")</f>
        <v>120</v>
      </c>
      <c r="K2767" t="str">
        <f>IFERROR(VLOOKUP('Ventas Pases'!$J2767,'Comisiones HEROIC'!$E$1:$F$6,2,0),"")</f>
        <v/>
      </c>
      <c r="L2767" s="5">
        <f>IF('Ventas Pases'!$D2767="Red HEROIC",IFERROR(VLOOKUP('Ventas Pases'!$G2767,'Comisiones HEROIC'!$A$1:$B$11,2,0),15),IF('Ventas Pases'!$D2767="Red HEROIC",15,0))</f>
        <v>0</v>
      </c>
      <c r="M2767">
        <f>IF(pases[[#This Row],[Días Visita]]&lt;7,0,IF(pases[[#This Row],[Días Visita]]&lt;9,1,IF(pases[[#This Row],[Días Visita]]="Ilimitados",0,2)))</f>
        <v>0</v>
      </c>
      <c r="N2767" s="5">
        <f>IF(AND('Ventas Pases'!$A2767="Fuera de Temporada",'Ventas Pases'!$B2767=2019,pases[[#This Row],[Modo de Compra]]="Paquete"),30,0)</f>
        <v>0</v>
      </c>
      <c r="O2767" s="5">
        <f>-SUMIF(lift[Número de pase],pases[[#This Row],[Numero de Pase]],lift[Costo])</f>
        <v>0</v>
      </c>
    </row>
    <row r="2768" spans="1:15" x14ac:dyDescent="0.25">
      <c r="A2768" t="s">
        <v>13</v>
      </c>
      <c r="B2768">
        <v>2018</v>
      </c>
      <c r="C2768">
        <v>43207</v>
      </c>
      <c r="D2768" t="s">
        <v>14</v>
      </c>
      <c r="E2768">
        <v>42933</v>
      </c>
      <c r="F2768">
        <v>3</v>
      </c>
      <c r="G2768" t="s">
        <v>15</v>
      </c>
      <c r="H2768" t="s">
        <v>2786</v>
      </c>
      <c r="I2768" s="5">
        <v>420</v>
      </c>
      <c r="J2768" s="5">
        <f>IFERROR('Ventas Pases'!$I2768/'Ventas Pases'!$F2768,"PASE")</f>
        <v>140</v>
      </c>
      <c r="K2768" t="str">
        <f>IFERROR(VLOOKUP('Ventas Pases'!$J2768,'Comisiones HEROIC'!$E$1:$F$6,2,0),"")</f>
        <v/>
      </c>
      <c r="L2768" s="5">
        <f>IF('Ventas Pases'!$D2768="Red HEROIC",IFERROR(VLOOKUP('Ventas Pases'!$G2768,'Comisiones HEROIC'!$A$1:$B$11,2,0),15),IF('Ventas Pases'!$D2768="Red HEROIC",15,0))</f>
        <v>12</v>
      </c>
      <c r="M2768">
        <f>IF(pases[[#This Row],[Días Visita]]&lt;7,0,IF(pases[[#This Row],[Días Visita]]&lt;9,1,IF(pases[[#This Row],[Días Visita]]="Ilimitados",0,2)))</f>
        <v>0</v>
      </c>
      <c r="N2768" s="5">
        <f>IF(AND('Ventas Pases'!$A2768="Fuera de Temporada",'Ventas Pases'!$B2768=2019,pases[[#This Row],[Modo de Compra]]="Paquete"),30,0)</f>
        <v>0</v>
      </c>
      <c r="O2768" s="5">
        <f>-SUMIF(lift[Número de pase],pases[[#This Row],[Numero de Pase]],lift[Costo])</f>
        <v>0</v>
      </c>
    </row>
    <row r="2769" spans="1:15" x14ac:dyDescent="0.25">
      <c r="A2769" t="s">
        <v>7</v>
      </c>
      <c r="B2769">
        <v>2018</v>
      </c>
      <c r="C2769">
        <v>43431</v>
      </c>
      <c r="D2769" t="s">
        <v>17</v>
      </c>
      <c r="E2769">
        <v>43071</v>
      </c>
      <c r="F2769">
        <v>8</v>
      </c>
      <c r="G2769" t="s">
        <v>9</v>
      </c>
      <c r="H2769" t="s">
        <v>2787</v>
      </c>
      <c r="I2769" s="5">
        <v>880</v>
      </c>
      <c r="J2769" s="5">
        <f>IFERROR('Ventas Pases'!$I2769/'Ventas Pases'!$F2769,"PASE")</f>
        <v>110</v>
      </c>
      <c r="K2769" t="str">
        <f>IFERROR(VLOOKUP('Ventas Pases'!$J2769,'Comisiones HEROIC'!$E$1:$F$6,2,0),"")</f>
        <v>Elton Hotel</v>
      </c>
      <c r="L2769" s="5">
        <f>IF('Ventas Pases'!$D2769="Red HEROIC",IFERROR(VLOOKUP('Ventas Pases'!$G2769,'Comisiones HEROIC'!$A$1:$B$11,2,0),15),IF('Ventas Pases'!$D2769="Red HEROIC",15,0))</f>
        <v>0</v>
      </c>
      <c r="M2769">
        <f>IF(pases[[#This Row],[Días Visita]]&lt;7,0,IF(pases[[#This Row],[Días Visita]]&lt;9,1,IF(pases[[#This Row],[Días Visita]]="Ilimitados",0,2)))</f>
        <v>1</v>
      </c>
      <c r="N2769" s="5">
        <f>IF(AND('Ventas Pases'!$A2769="Fuera de Temporada",'Ventas Pases'!$B2769=2019,pases[[#This Row],[Modo de Compra]]="Paquete"),30,0)</f>
        <v>0</v>
      </c>
      <c r="O2769" s="5">
        <f>-SUMIF(lift[Número de pase],pases[[#This Row],[Numero de Pase]],lift[Costo])</f>
        <v>0</v>
      </c>
    </row>
    <row r="2770" spans="1:15" x14ac:dyDescent="0.25">
      <c r="A2770" t="s">
        <v>7</v>
      </c>
      <c r="B2770">
        <v>2019</v>
      </c>
      <c r="C2770">
        <v>43554</v>
      </c>
      <c r="D2770" t="s">
        <v>8</v>
      </c>
      <c r="E2770">
        <v>43547</v>
      </c>
      <c r="F2770">
        <v>9</v>
      </c>
      <c r="G2770" t="s">
        <v>9</v>
      </c>
      <c r="H2770" t="s">
        <v>2788</v>
      </c>
      <c r="I2770" s="5">
        <v>1080</v>
      </c>
      <c r="J2770" s="5">
        <f>IFERROR('Ventas Pases'!$I2770/'Ventas Pases'!$F2770,"PASE")</f>
        <v>120</v>
      </c>
      <c r="K2770" t="str">
        <f>IFERROR(VLOOKUP('Ventas Pases'!$J2770,'Comisiones HEROIC'!$E$1:$F$6,2,0),"")</f>
        <v/>
      </c>
      <c r="L2770" s="5">
        <f>IF('Ventas Pases'!$D2770="Red HEROIC",IFERROR(VLOOKUP('Ventas Pases'!$G2770,'Comisiones HEROIC'!$A$1:$B$11,2,0),15),IF('Ventas Pases'!$D2770="Red HEROIC",15,0))</f>
        <v>0</v>
      </c>
      <c r="M2770">
        <f>IF(pases[[#This Row],[Días Visita]]&lt;7,0,IF(pases[[#This Row],[Días Visita]]&lt;9,1,IF(pases[[#This Row],[Días Visita]]="Ilimitados",0,2)))</f>
        <v>2</v>
      </c>
      <c r="N2770" s="5">
        <f>IF(AND('Ventas Pases'!$A2770="Fuera de Temporada",'Ventas Pases'!$B2770=2019,pases[[#This Row],[Modo de Compra]]="Paquete"),30,0)</f>
        <v>0</v>
      </c>
      <c r="O2770" s="5">
        <f>-SUMIF(lift[Número de pase],pases[[#This Row],[Numero de Pase]],lift[Costo])</f>
        <v>0</v>
      </c>
    </row>
    <row r="2771" spans="1:15" x14ac:dyDescent="0.25">
      <c r="A2771" t="s">
        <v>7</v>
      </c>
      <c r="B2771">
        <v>2018</v>
      </c>
      <c r="C2771">
        <v>43142</v>
      </c>
      <c r="D2771" t="s">
        <v>8</v>
      </c>
      <c r="E2771">
        <v>43179</v>
      </c>
      <c r="F2771">
        <v>1</v>
      </c>
      <c r="G2771" t="s">
        <v>9</v>
      </c>
      <c r="H2771" t="s">
        <v>2789</v>
      </c>
      <c r="I2771" s="5">
        <v>120</v>
      </c>
      <c r="J2771" s="5">
        <f>IFERROR('Ventas Pases'!$I2771/'Ventas Pases'!$F2771,"PASE")</f>
        <v>120</v>
      </c>
      <c r="K2771" t="str">
        <f>IFERROR(VLOOKUP('Ventas Pases'!$J2771,'Comisiones HEROIC'!$E$1:$F$6,2,0),"")</f>
        <v/>
      </c>
      <c r="L2771" s="5">
        <f>IF('Ventas Pases'!$D2771="Red HEROIC",IFERROR(VLOOKUP('Ventas Pases'!$G2771,'Comisiones HEROIC'!$A$1:$B$11,2,0),15),IF('Ventas Pases'!$D2771="Red HEROIC",15,0))</f>
        <v>0</v>
      </c>
      <c r="M2771">
        <f>IF(pases[[#This Row],[Días Visita]]&lt;7,0,IF(pases[[#This Row],[Días Visita]]&lt;9,1,IF(pases[[#This Row],[Días Visita]]="Ilimitados",0,2)))</f>
        <v>0</v>
      </c>
      <c r="N2771" s="5">
        <f>IF(AND('Ventas Pases'!$A2771="Fuera de Temporada",'Ventas Pases'!$B2771=2019,pases[[#This Row],[Modo de Compra]]="Paquete"),30,0)</f>
        <v>0</v>
      </c>
      <c r="O2771" s="5">
        <f>-SUMIF(lift[Número de pase],pases[[#This Row],[Numero de Pase]],lift[Costo])</f>
        <v>0</v>
      </c>
    </row>
    <row r="2772" spans="1:15" x14ac:dyDescent="0.25">
      <c r="A2772" t="s">
        <v>13</v>
      </c>
      <c r="B2772">
        <v>2019</v>
      </c>
      <c r="C2772">
        <v>43210</v>
      </c>
      <c r="D2772" t="s">
        <v>8</v>
      </c>
      <c r="E2772">
        <v>43230</v>
      </c>
      <c r="F2772">
        <v>3</v>
      </c>
      <c r="G2772" t="s">
        <v>9</v>
      </c>
      <c r="H2772" t="s">
        <v>2790</v>
      </c>
      <c r="I2772" s="5">
        <v>360</v>
      </c>
      <c r="J2772" s="5">
        <f>IFERROR('Ventas Pases'!$I2772/'Ventas Pases'!$F2772,"PASE")</f>
        <v>120</v>
      </c>
      <c r="K2772" t="str">
        <f>IFERROR(VLOOKUP('Ventas Pases'!$J2772,'Comisiones HEROIC'!$E$1:$F$6,2,0),"")</f>
        <v/>
      </c>
      <c r="L2772" s="5">
        <f>IF('Ventas Pases'!$D2772="Red HEROIC",IFERROR(VLOOKUP('Ventas Pases'!$G2772,'Comisiones HEROIC'!$A$1:$B$11,2,0),15),IF('Ventas Pases'!$D2772="Red HEROIC",15,0))</f>
        <v>0</v>
      </c>
      <c r="M2772">
        <f>IF(pases[[#This Row],[Días Visita]]&lt;7,0,IF(pases[[#This Row],[Días Visita]]&lt;9,1,IF(pases[[#This Row],[Días Visita]]="Ilimitados",0,2)))</f>
        <v>0</v>
      </c>
      <c r="N2772" s="5">
        <f>IF(AND('Ventas Pases'!$A2772="Fuera de Temporada",'Ventas Pases'!$B2772=2019,pases[[#This Row],[Modo de Compra]]="Paquete"),30,0)</f>
        <v>0</v>
      </c>
      <c r="O2772" s="5">
        <f>-SUMIF(lift[Número de pase],pases[[#This Row],[Numero de Pase]],lift[Costo])</f>
        <v>0</v>
      </c>
    </row>
    <row r="2773" spans="1:15" x14ac:dyDescent="0.25">
      <c r="A2773" t="s">
        <v>7</v>
      </c>
      <c r="B2773">
        <v>2019</v>
      </c>
      <c r="C2773">
        <v>43462</v>
      </c>
      <c r="D2773" t="s">
        <v>8</v>
      </c>
      <c r="E2773">
        <v>43471</v>
      </c>
      <c r="F2773">
        <v>5</v>
      </c>
      <c r="G2773" t="s">
        <v>9</v>
      </c>
      <c r="H2773" t="s">
        <v>2791</v>
      </c>
      <c r="I2773" s="5">
        <v>600</v>
      </c>
      <c r="J2773" s="5">
        <f>IFERROR('Ventas Pases'!$I2773/'Ventas Pases'!$F2773,"PASE")</f>
        <v>120</v>
      </c>
      <c r="K2773" t="str">
        <f>IFERROR(VLOOKUP('Ventas Pases'!$J2773,'Comisiones HEROIC'!$E$1:$F$6,2,0),"")</f>
        <v/>
      </c>
      <c r="L2773" s="5">
        <f>IF('Ventas Pases'!$D2773="Red HEROIC",IFERROR(VLOOKUP('Ventas Pases'!$G2773,'Comisiones HEROIC'!$A$1:$B$11,2,0),15),IF('Ventas Pases'!$D2773="Red HEROIC",15,0))</f>
        <v>0</v>
      </c>
      <c r="M2773">
        <f>IF(pases[[#This Row],[Días Visita]]&lt;7,0,IF(pases[[#This Row],[Días Visita]]&lt;9,1,IF(pases[[#This Row],[Días Visita]]="Ilimitados",0,2)))</f>
        <v>0</v>
      </c>
      <c r="N2773" s="5">
        <f>IF(AND('Ventas Pases'!$A2773="Fuera de Temporada",'Ventas Pases'!$B2773=2019,pases[[#This Row],[Modo de Compra]]="Paquete"),30,0)</f>
        <v>0</v>
      </c>
      <c r="O2773" s="5">
        <f>-SUMIF(lift[Número de pase],pases[[#This Row],[Numero de Pase]],lift[Costo])</f>
        <v>0</v>
      </c>
    </row>
    <row r="2774" spans="1:15" x14ac:dyDescent="0.25">
      <c r="A2774" t="s">
        <v>7</v>
      </c>
      <c r="B2774">
        <v>2018</v>
      </c>
      <c r="C2774">
        <v>43433</v>
      </c>
      <c r="D2774" t="s">
        <v>60</v>
      </c>
      <c r="E2774">
        <v>43127</v>
      </c>
      <c r="F2774">
        <v>6</v>
      </c>
      <c r="G2774" t="s">
        <v>9</v>
      </c>
      <c r="H2774" t="s">
        <v>2792</v>
      </c>
      <c r="I2774" s="5">
        <v>720</v>
      </c>
      <c r="J2774" s="5">
        <f>IFERROR('Ventas Pases'!$I2774/'Ventas Pases'!$F2774,"PASE")</f>
        <v>120</v>
      </c>
      <c r="K2774" t="str">
        <f>IFERROR(VLOOKUP('Ventas Pases'!$J2774,'Comisiones HEROIC'!$E$1:$F$6,2,0),"")</f>
        <v/>
      </c>
      <c r="L2774" s="5">
        <f>IF('Ventas Pases'!$D2774="Red HEROIC",IFERROR(VLOOKUP('Ventas Pases'!$G2774,'Comisiones HEROIC'!$A$1:$B$11,2,0),15),IF('Ventas Pases'!$D2774="Red HEROIC",15,0))</f>
        <v>0</v>
      </c>
      <c r="M2774">
        <f>IF(pases[[#This Row],[Días Visita]]&lt;7,0,IF(pases[[#This Row],[Días Visita]]&lt;9,1,IF(pases[[#This Row],[Días Visita]]="Ilimitados",0,2)))</f>
        <v>0</v>
      </c>
      <c r="N2774" s="5">
        <f>IF(AND('Ventas Pases'!$A2774="Fuera de Temporada",'Ventas Pases'!$B2774=2019,pases[[#This Row],[Modo de Compra]]="Paquete"),30,0)</f>
        <v>0</v>
      </c>
      <c r="O2774" s="5">
        <f>-SUMIF(lift[Número de pase],pases[[#This Row],[Numero de Pase]],lift[Costo])</f>
        <v>0</v>
      </c>
    </row>
    <row r="2775" spans="1:15" x14ac:dyDescent="0.25">
      <c r="A2775" t="s">
        <v>7</v>
      </c>
      <c r="B2775">
        <v>2018</v>
      </c>
      <c r="C2775">
        <v>43128</v>
      </c>
      <c r="D2775" t="s">
        <v>17</v>
      </c>
      <c r="E2775">
        <v>43133</v>
      </c>
      <c r="F2775">
        <v>7</v>
      </c>
      <c r="G2775" t="s">
        <v>9</v>
      </c>
      <c r="H2775" t="s">
        <v>2793</v>
      </c>
      <c r="I2775" s="5">
        <v>700</v>
      </c>
      <c r="J2775" s="5">
        <f>IFERROR('Ventas Pases'!$I2775/'Ventas Pases'!$F2775,"PASE")</f>
        <v>100</v>
      </c>
      <c r="K2775" t="str">
        <f>IFERROR(VLOOKUP('Ventas Pases'!$J2775,'Comisiones HEROIC'!$E$1:$F$6,2,0),"")</f>
        <v>Ridossan Hotel</v>
      </c>
      <c r="L2775" s="5">
        <f>IF('Ventas Pases'!$D2775="Red HEROIC",IFERROR(VLOOKUP('Ventas Pases'!$G2775,'Comisiones HEROIC'!$A$1:$B$11,2,0),15),IF('Ventas Pases'!$D2775="Red HEROIC",15,0))</f>
        <v>0</v>
      </c>
      <c r="M2775">
        <f>IF(pases[[#This Row],[Días Visita]]&lt;7,0,IF(pases[[#This Row],[Días Visita]]&lt;9,1,IF(pases[[#This Row],[Días Visita]]="Ilimitados",0,2)))</f>
        <v>1</v>
      </c>
      <c r="N2775" s="5">
        <f>IF(AND('Ventas Pases'!$A2775="Fuera de Temporada",'Ventas Pases'!$B2775=2019,pases[[#This Row],[Modo de Compra]]="Paquete"),30,0)</f>
        <v>0</v>
      </c>
      <c r="O2775" s="5">
        <f>-SUMIF(lift[Número de pase],pases[[#This Row],[Numero de Pase]],lift[Costo])</f>
        <v>0</v>
      </c>
    </row>
    <row r="2776" spans="1:15" x14ac:dyDescent="0.25">
      <c r="A2776" t="s">
        <v>13</v>
      </c>
      <c r="B2776">
        <v>2019</v>
      </c>
      <c r="C2776">
        <v>43229</v>
      </c>
      <c r="D2776" t="s">
        <v>17</v>
      </c>
      <c r="E2776">
        <v>43278</v>
      </c>
      <c r="F2776">
        <v>3</v>
      </c>
      <c r="G2776" t="s">
        <v>9</v>
      </c>
      <c r="H2776" t="s">
        <v>2794</v>
      </c>
      <c r="I2776" s="5">
        <v>300</v>
      </c>
      <c r="J2776" s="5">
        <f>IFERROR('Ventas Pases'!$I2776/'Ventas Pases'!$F2776,"PASE")</f>
        <v>100</v>
      </c>
      <c r="K2776" t="str">
        <f>IFERROR(VLOOKUP('Ventas Pases'!$J2776,'Comisiones HEROIC'!$E$1:$F$6,2,0),"")</f>
        <v>Ridossan Hotel</v>
      </c>
      <c r="L2776" s="5">
        <f>IF('Ventas Pases'!$D2776="Red HEROIC",IFERROR(VLOOKUP('Ventas Pases'!$G2776,'Comisiones HEROIC'!$A$1:$B$11,2,0),15),IF('Ventas Pases'!$D2776="Red HEROIC",15,0))</f>
        <v>0</v>
      </c>
      <c r="M2776">
        <f>IF(pases[[#This Row],[Días Visita]]&lt;7,0,IF(pases[[#This Row],[Días Visita]]&lt;9,1,IF(pases[[#This Row],[Días Visita]]="Ilimitados",0,2)))</f>
        <v>0</v>
      </c>
      <c r="N2776" s="5">
        <f>IF(AND('Ventas Pases'!$A2776="Fuera de Temporada",'Ventas Pases'!$B2776=2019,pases[[#This Row],[Modo de Compra]]="Paquete"),30,0)</f>
        <v>30</v>
      </c>
      <c r="O2776" s="5">
        <f>-SUMIF(lift[Número de pase],pases[[#This Row],[Numero de Pase]],lift[Costo])</f>
        <v>0</v>
      </c>
    </row>
    <row r="2777" spans="1:15" x14ac:dyDescent="0.25">
      <c r="A2777" t="s">
        <v>7</v>
      </c>
      <c r="B2777">
        <v>2019</v>
      </c>
      <c r="C2777">
        <v>43470</v>
      </c>
      <c r="D2777" t="s">
        <v>8</v>
      </c>
      <c r="E2777">
        <v>43484</v>
      </c>
      <c r="F2777">
        <v>6</v>
      </c>
      <c r="G2777" t="s">
        <v>9</v>
      </c>
      <c r="H2777" t="s">
        <v>2795</v>
      </c>
      <c r="I2777" s="5">
        <v>720</v>
      </c>
      <c r="J2777" s="5">
        <f>IFERROR('Ventas Pases'!$I2777/'Ventas Pases'!$F2777,"PASE")</f>
        <v>120</v>
      </c>
      <c r="K2777" t="str">
        <f>IFERROR(VLOOKUP('Ventas Pases'!$J2777,'Comisiones HEROIC'!$E$1:$F$6,2,0),"")</f>
        <v/>
      </c>
      <c r="L2777" s="5">
        <f>IF('Ventas Pases'!$D2777="Red HEROIC",IFERROR(VLOOKUP('Ventas Pases'!$G2777,'Comisiones HEROIC'!$A$1:$B$11,2,0),15),IF('Ventas Pases'!$D2777="Red HEROIC",15,0))</f>
        <v>0</v>
      </c>
      <c r="M2777">
        <f>IF(pases[[#This Row],[Días Visita]]&lt;7,0,IF(pases[[#This Row],[Días Visita]]&lt;9,1,IF(pases[[#This Row],[Días Visita]]="Ilimitados",0,2)))</f>
        <v>0</v>
      </c>
      <c r="N2777" s="5">
        <f>IF(AND('Ventas Pases'!$A2777="Fuera de Temporada",'Ventas Pases'!$B2777=2019,pases[[#This Row],[Modo de Compra]]="Paquete"),30,0)</f>
        <v>0</v>
      </c>
      <c r="O2777" s="5">
        <f>-SUMIF(lift[Número de pase],pases[[#This Row],[Numero de Pase]],lift[Costo])</f>
        <v>0</v>
      </c>
    </row>
    <row r="2778" spans="1:15" x14ac:dyDescent="0.25">
      <c r="A2778" t="s">
        <v>7</v>
      </c>
      <c r="B2778">
        <v>2018</v>
      </c>
      <c r="C2778">
        <v>43179</v>
      </c>
      <c r="D2778" t="s">
        <v>60</v>
      </c>
      <c r="E2778">
        <v>43175</v>
      </c>
      <c r="F2778">
        <v>6</v>
      </c>
      <c r="G2778" t="s">
        <v>9</v>
      </c>
      <c r="H2778" t="s">
        <v>2796</v>
      </c>
      <c r="I2778" s="5">
        <v>720</v>
      </c>
      <c r="J2778" s="5">
        <f>IFERROR('Ventas Pases'!$I2778/'Ventas Pases'!$F2778,"PASE")</f>
        <v>120</v>
      </c>
      <c r="K2778" t="str">
        <f>IFERROR(VLOOKUP('Ventas Pases'!$J2778,'Comisiones HEROIC'!$E$1:$F$6,2,0),"")</f>
        <v/>
      </c>
      <c r="L2778" s="5">
        <f>IF('Ventas Pases'!$D2778="Red HEROIC",IFERROR(VLOOKUP('Ventas Pases'!$G2778,'Comisiones HEROIC'!$A$1:$B$11,2,0),15),IF('Ventas Pases'!$D2778="Red HEROIC",15,0))</f>
        <v>0</v>
      </c>
      <c r="M2778">
        <f>IF(pases[[#This Row],[Días Visita]]&lt;7,0,IF(pases[[#This Row],[Días Visita]]&lt;9,1,IF(pases[[#This Row],[Días Visita]]="Ilimitados",0,2)))</f>
        <v>0</v>
      </c>
      <c r="N2778" s="5">
        <f>IF(AND('Ventas Pases'!$A2778="Fuera de Temporada",'Ventas Pases'!$B2778=2019,pases[[#This Row],[Modo de Compra]]="Paquete"),30,0)</f>
        <v>0</v>
      </c>
      <c r="O2778" s="5">
        <f>-SUMIF(lift[Número de pase],pases[[#This Row],[Numero de Pase]],lift[Costo])</f>
        <v>0</v>
      </c>
    </row>
    <row r="2779" spans="1:15" x14ac:dyDescent="0.25">
      <c r="A2779" t="s">
        <v>7</v>
      </c>
      <c r="B2779">
        <v>2018</v>
      </c>
      <c r="C2779">
        <v>43422</v>
      </c>
      <c r="D2779" t="s">
        <v>8</v>
      </c>
      <c r="E2779">
        <v>43053</v>
      </c>
      <c r="F2779">
        <v>8</v>
      </c>
      <c r="G2779" t="s">
        <v>9</v>
      </c>
      <c r="H2779" t="s">
        <v>2797</v>
      </c>
      <c r="I2779" s="5">
        <v>960</v>
      </c>
      <c r="J2779" s="5">
        <f>IFERROR('Ventas Pases'!$I2779/'Ventas Pases'!$F2779,"PASE")</f>
        <v>120</v>
      </c>
      <c r="K2779" t="str">
        <f>IFERROR(VLOOKUP('Ventas Pases'!$J2779,'Comisiones HEROIC'!$E$1:$F$6,2,0),"")</f>
        <v/>
      </c>
      <c r="L2779" s="5">
        <f>IF('Ventas Pases'!$D2779="Red HEROIC",IFERROR(VLOOKUP('Ventas Pases'!$G2779,'Comisiones HEROIC'!$A$1:$B$11,2,0),15),IF('Ventas Pases'!$D2779="Red HEROIC",15,0))</f>
        <v>0</v>
      </c>
      <c r="M2779">
        <f>IF(pases[[#This Row],[Días Visita]]&lt;7,0,IF(pases[[#This Row],[Días Visita]]&lt;9,1,IF(pases[[#This Row],[Días Visita]]="Ilimitados",0,2)))</f>
        <v>1</v>
      </c>
      <c r="N2779" s="5">
        <f>IF(AND('Ventas Pases'!$A2779="Fuera de Temporada",'Ventas Pases'!$B2779=2019,pases[[#This Row],[Modo de Compra]]="Paquete"),30,0)</f>
        <v>0</v>
      </c>
      <c r="O2779" s="5">
        <f>-SUMIF(lift[Número de pase],pases[[#This Row],[Numero de Pase]],lift[Costo])</f>
        <v>0</v>
      </c>
    </row>
    <row r="2780" spans="1:15" x14ac:dyDescent="0.25">
      <c r="A2780" t="s">
        <v>7</v>
      </c>
      <c r="B2780">
        <v>2018</v>
      </c>
      <c r="C2780">
        <v>43431</v>
      </c>
      <c r="D2780" t="s">
        <v>8</v>
      </c>
      <c r="E2780">
        <v>43124</v>
      </c>
      <c r="F2780">
        <v>2</v>
      </c>
      <c r="G2780" t="s">
        <v>9</v>
      </c>
      <c r="H2780" t="s">
        <v>2798</v>
      </c>
      <c r="I2780" s="5">
        <v>240</v>
      </c>
      <c r="J2780" s="5">
        <f>IFERROR('Ventas Pases'!$I2780/'Ventas Pases'!$F2780,"PASE")</f>
        <v>120</v>
      </c>
      <c r="K2780" t="str">
        <f>IFERROR(VLOOKUP('Ventas Pases'!$J2780,'Comisiones HEROIC'!$E$1:$F$6,2,0),"")</f>
        <v/>
      </c>
      <c r="L2780" s="5">
        <f>IF('Ventas Pases'!$D2780="Red HEROIC",IFERROR(VLOOKUP('Ventas Pases'!$G2780,'Comisiones HEROIC'!$A$1:$B$11,2,0),15),IF('Ventas Pases'!$D2780="Red HEROIC",15,0))</f>
        <v>0</v>
      </c>
      <c r="M2780">
        <f>IF(pases[[#This Row],[Días Visita]]&lt;7,0,IF(pases[[#This Row],[Días Visita]]&lt;9,1,IF(pases[[#This Row],[Días Visita]]="Ilimitados",0,2)))</f>
        <v>0</v>
      </c>
      <c r="N2780" s="5">
        <f>IF(AND('Ventas Pases'!$A2780="Fuera de Temporada",'Ventas Pases'!$B2780=2019,pases[[#This Row],[Modo de Compra]]="Paquete"),30,0)</f>
        <v>0</v>
      </c>
      <c r="O2780" s="5">
        <f>-SUMIF(lift[Número de pase],pases[[#This Row],[Numero de Pase]],lift[Costo])</f>
        <v>0</v>
      </c>
    </row>
    <row r="2781" spans="1:15" x14ac:dyDescent="0.25">
      <c r="A2781" t="s">
        <v>13</v>
      </c>
      <c r="B2781">
        <v>2019</v>
      </c>
      <c r="C2781">
        <v>43286</v>
      </c>
      <c r="D2781" t="s">
        <v>14</v>
      </c>
      <c r="E2781">
        <v>43289</v>
      </c>
      <c r="F2781">
        <v>5</v>
      </c>
      <c r="G2781" t="s">
        <v>19</v>
      </c>
      <c r="H2781" t="s">
        <v>2799</v>
      </c>
      <c r="I2781" s="5">
        <v>700</v>
      </c>
      <c r="J2781" s="5">
        <f>IFERROR('Ventas Pases'!$I2781/'Ventas Pases'!$F2781,"PASE")</f>
        <v>140</v>
      </c>
      <c r="K2781" t="str">
        <f>IFERROR(VLOOKUP('Ventas Pases'!$J2781,'Comisiones HEROIC'!$E$1:$F$6,2,0),"")</f>
        <v/>
      </c>
      <c r="L2781" s="5">
        <f>IF('Ventas Pases'!$D2781="Red HEROIC",IFERROR(VLOOKUP('Ventas Pases'!$G2781,'Comisiones HEROIC'!$A$1:$B$11,2,0),15),IF('Ventas Pases'!$D2781="Red HEROIC",15,0))</f>
        <v>15</v>
      </c>
      <c r="M2781">
        <f>IF(pases[[#This Row],[Días Visita]]&lt;7,0,IF(pases[[#This Row],[Días Visita]]&lt;9,1,IF(pases[[#This Row],[Días Visita]]="Ilimitados",0,2)))</f>
        <v>0</v>
      </c>
      <c r="N2781" s="5">
        <f>IF(AND('Ventas Pases'!$A2781="Fuera de Temporada",'Ventas Pases'!$B2781=2019,pases[[#This Row],[Modo de Compra]]="Paquete"),30,0)</f>
        <v>0</v>
      </c>
      <c r="O2781" s="5">
        <f>-SUMIF(lift[Número de pase],pases[[#This Row],[Numero de Pase]],lift[Costo])</f>
        <v>0</v>
      </c>
    </row>
    <row r="2782" spans="1:15" x14ac:dyDescent="0.25">
      <c r="A2782" t="s">
        <v>7</v>
      </c>
      <c r="B2782">
        <v>2019</v>
      </c>
      <c r="C2782">
        <v>43428</v>
      </c>
      <c r="D2782" t="s">
        <v>17</v>
      </c>
      <c r="E2782">
        <v>43520</v>
      </c>
      <c r="F2782">
        <v>5</v>
      </c>
      <c r="G2782" t="s">
        <v>9</v>
      </c>
      <c r="H2782" t="s">
        <v>2800</v>
      </c>
      <c r="I2782" s="5">
        <v>500</v>
      </c>
      <c r="J2782" s="5">
        <f>IFERROR('Ventas Pases'!$I2782/'Ventas Pases'!$F2782,"PASE")</f>
        <v>100</v>
      </c>
      <c r="K2782" t="str">
        <f>IFERROR(VLOOKUP('Ventas Pases'!$J2782,'Comisiones HEROIC'!$E$1:$F$6,2,0),"")</f>
        <v>Ridossan Hotel</v>
      </c>
      <c r="L2782" s="5">
        <f>IF('Ventas Pases'!$D2782="Red HEROIC",IFERROR(VLOOKUP('Ventas Pases'!$G2782,'Comisiones HEROIC'!$A$1:$B$11,2,0),15),IF('Ventas Pases'!$D2782="Red HEROIC",15,0))</f>
        <v>0</v>
      </c>
      <c r="M2782">
        <f>IF(pases[[#This Row],[Días Visita]]&lt;7,0,IF(pases[[#This Row],[Días Visita]]&lt;9,1,IF(pases[[#This Row],[Días Visita]]="Ilimitados",0,2)))</f>
        <v>0</v>
      </c>
      <c r="N2782" s="5">
        <f>IF(AND('Ventas Pases'!$A2782="Fuera de Temporada",'Ventas Pases'!$B2782=2019,pases[[#This Row],[Modo de Compra]]="Paquete"),30,0)</f>
        <v>0</v>
      </c>
      <c r="O2782" s="5">
        <f>-SUMIF(lift[Número de pase],pases[[#This Row],[Numero de Pase]],lift[Costo])</f>
        <v>0</v>
      </c>
    </row>
    <row r="2783" spans="1:15" x14ac:dyDescent="0.25">
      <c r="A2783" t="s">
        <v>7</v>
      </c>
      <c r="B2783">
        <v>2018</v>
      </c>
      <c r="C2783">
        <v>43457</v>
      </c>
      <c r="D2783" t="s">
        <v>8</v>
      </c>
      <c r="E2783">
        <v>43097</v>
      </c>
      <c r="F2783">
        <v>6</v>
      </c>
      <c r="G2783" t="s">
        <v>9</v>
      </c>
      <c r="H2783" t="s">
        <v>2801</v>
      </c>
      <c r="I2783" s="5">
        <v>720</v>
      </c>
      <c r="J2783" s="5">
        <f>IFERROR('Ventas Pases'!$I2783/'Ventas Pases'!$F2783,"PASE")</f>
        <v>120</v>
      </c>
      <c r="K2783" t="str">
        <f>IFERROR(VLOOKUP('Ventas Pases'!$J2783,'Comisiones HEROIC'!$E$1:$F$6,2,0),"")</f>
        <v/>
      </c>
      <c r="L2783" s="5">
        <f>IF('Ventas Pases'!$D2783="Red HEROIC",IFERROR(VLOOKUP('Ventas Pases'!$G2783,'Comisiones HEROIC'!$A$1:$B$11,2,0),15),IF('Ventas Pases'!$D2783="Red HEROIC",15,0))</f>
        <v>0</v>
      </c>
      <c r="M2783">
        <f>IF(pases[[#This Row],[Días Visita]]&lt;7,0,IF(pases[[#This Row],[Días Visita]]&lt;9,1,IF(pases[[#This Row],[Días Visita]]="Ilimitados",0,2)))</f>
        <v>0</v>
      </c>
      <c r="N2783" s="5">
        <f>IF(AND('Ventas Pases'!$A2783="Fuera de Temporada",'Ventas Pases'!$B2783=2019,pases[[#This Row],[Modo de Compra]]="Paquete"),30,0)</f>
        <v>0</v>
      </c>
      <c r="O2783" s="5">
        <f>-SUMIF(lift[Número de pase],pases[[#This Row],[Numero de Pase]],lift[Costo])</f>
        <v>0</v>
      </c>
    </row>
    <row r="2784" spans="1:15" x14ac:dyDescent="0.25">
      <c r="A2784" t="s">
        <v>7</v>
      </c>
      <c r="B2784">
        <v>2018</v>
      </c>
      <c r="C2784">
        <v>43123</v>
      </c>
      <c r="D2784" t="s">
        <v>14</v>
      </c>
      <c r="E2784">
        <v>43136</v>
      </c>
      <c r="F2784">
        <v>1</v>
      </c>
      <c r="G2784" t="s">
        <v>15</v>
      </c>
      <c r="H2784" t="s">
        <v>2802</v>
      </c>
      <c r="I2784" s="5">
        <v>140</v>
      </c>
      <c r="J2784" s="5">
        <f>IFERROR('Ventas Pases'!$I2784/'Ventas Pases'!$F2784,"PASE")</f>
        <v>140</v>
      </c>
      <c r="K2784" t="str">
        <f>IFERROR(VLOOKUP('Ventas Pases'!$J2784,'Comisiones HEROIC'!$E$1:$F$6,2,0),"")</f>
        <v/>
      </c>
      <c r="L2784" s="5">
        <f>IF('Ventas Pases'!$D2784="Red HEROIC",IFERROR(VLOOKUP('Ventas Pases'!$G2784,'Comisiones HEROIC'!$A$1:$B$11,2,0),15),IF('Ventas Pases'!$D2784="Red HEROIC",15,0))</f>
        <v>12</v>
      </c>
      <c r="M2784">
        <f>IF(pases[[#This Row],[Días Visita]]&lt;7,0,IF(pases[[#This Row],[Días Visita]]&lt;9,1,IF(pases[[#This Row],[Días Visita]]="Ilimitados",0,2)))</f>
        <v>0</v>
      </c>
      <c r="N2784" s="5">
        <f>IF(AND('Ventas Pases'!$A2784="Fuera de Temporada",'Ventas Pases'!$B2784=2019,pases[[#This Row],[Modo de Compra]]="Paquete"),30,0)</f>
        <v>0</v>
      </c>
      <c r="O2784" s="5">
        <f>-SUMIF(lift[Número de pase],pases[[#This Row],[Numero de Pase]],lift[Costo])</f>
        <v>0</v>
      </c>
    </row>
    <row r="2785" spans="1:15" x14ac:dyDescent="0.25">
      <c r="A2785" t="s">
        <v>7</v>
      </c>
      <c r="B2785">
        <v>2018</v>
      </c>
      <c r="C2785">
        <v>43138</v>
      </c>
      <c r="D2785" t="s">
        <v>8</v>
      </c>
      <c r="E2785">
        <v>43146</v>
      </c>
      <c r="F2785">
        <v>4</v>
      </c>
      <c r="G2785" t="s">
        <v>9</v>
      </c>
      <c r="H2785" t="s">
        <v>2803</v>
      </c>
      <c r="I2785" s="5">
        <v>480</v>
      </c>
      <c r="J2785" s="5">
        <f>IFERROR('Ventas Pases'!$I2785/'Ventas Pases'!$F2785,"PASE")</f>
        <v>120</v>
      </c>
      <c r="K2785" t="str">
        <f>IFERROR(VLOOKUP('Ventas Pases'!$J2785,'Comisiones HEROIC'!$E$1:$F$6,2,0),"")</f>
        <v/>
      </c>
      <c r="L2785" s="5">
        <f>IF('Ventas Pases'!$D2785="Red HEROIC",IFERROR(VLOOKUP('Ventas Pases'!$G2785,'Comisiones HEROIC'!$A$1:$B$11,2,0),15),IF('Ventas Pases'!$D2785="Red HEROIC",15,0))</f>
        <v>0</v>
      </c>
      <c r="M2785">
        <f>IF(pases[[#This Row],[Días Visita]]&lt;7,0,IF(pases[[#This Row],[Días Visita]]&lt;9,1,IF(pases[[#This Row],[Días Visita]]="Ilimitados",0,2)))</f>
        <v>0</v>
      </c>
      <c r="N2785" s="5">
        <f>IF(AND('Ventas Pases'!$A2785="Fuera de Temporada",'Ventas Pases'!$B2785=2019,pases[[#This Row],[Modo de Compra]]="Paquete"),30,0)</f>
        <v>0</v>
      </c>
      <c r="O2785" s="5">
        <f>-SUMIF(lift[Número de pase],pases[[#This Row],[Numero de Pase]],lift[Costo])</f>
        <v>0</v>
      </c>
    </row>
    <row r="2786" spans="1:15" x14ac:dyDescent="0.25">
      <c r="A2786" t="s">
        <v>7</v>
      </c>
      <c r="B2786">
        <v>2019</v>
      </c>
      <c r="C2786">
        <v>43547</v>
      </c>
      <c r="D2786" t="s">
        <v>14</v>
      </c>
      <c r="E2786">
        <v>43541</v>
      </c>
      <c r="F2786">
        <v>2</v>
      </c>
      <c r="G2786" t="s">
        <v>35</v>
      </c>
      <c r="H2786" t="s">
        <v>2804</v>
      </c>
      <c r="I2786" s="5">
        <v>280</v>
      </c>
      <c r="J2786" s="5">
        <f>IFERROR('Ventas Pases'!$I2786/'Ventas Pases'!$F2786,"PASE")</f>
        <v>140</v>
      </c>
      <c r="K2786" t="str">
        <f>IFERROR(VLOOKUP('Ventas Pases'!$J2786,'Comisiones HEROIC'!$E$1:$F$6,2,0),"")</f>
        <v/>
      </c>
      <c r="L2786" s="5">
        <f>IF('Ventas Pases'!$D2786="Red HEROIC",IFERROR(VLOOKUP('Ventas Pases'!$G2786,'Comisiones HEROIC'!$A$1:$B$11,2,0),15),IF('Ventas Pases'!$D2786="Red HEROIC",15,0))</f>
        <v>16</v>
      </c>
      <c r="M2786">
        <f>IF(pases[[#This Row],[Días Visita]]&lt;7,0,IF(pases[[#This Row],[Días Visita]]&lt;9,1,IF(pases[[#This Row],[Días Visita]]="Ilimitados",0,2)))</f>
        <v>0</v>
      </c>
      <c r="N2786" s="5">
        <f>IF(AND('Ventas Pases'!$A2786="Fuera de Temporada",'Ventas Pases'!$B2786=2019,pases[[#This Row],[Modo de Compra]]="Paquete"),30,0)</f>
        <v>0</v>
      </c>
      <c r="O2786" s="5">
        <f>-SUMIF(lift[Número de pase],pases[[#This Row],[Numero de Pase]],lift[Costo])</f>
        <v>0</v>
      </c>
    </row>
    <row r="2787" spans="1:15" x14ac:dyDescent="0.25">
      <c r="A2787" t="s">
        <v>7</v>
      </c>
      <c r="B2787">
        <v>2019</v>
      </c>
      <c r="C2787">
        <v>43516</v>
      </c>
      <c r="D2787" t="s">
        <v>8</v>
      </c>
      <c r="E2787">
        <v>43536</v>
      </c>
      <c r="F2787">
        <v>7</v>
      </c>
      <c r="G2787" t="s">
        <v>9</v>
      </c>
      <c r="H2787" t="s">
        <v>2805</v>
      </c>
      <c r="I2787" s="5">
        <v>840</v>
      </c>
      <c r="J2787" s="5">
        <f>IFERROR('Ventas Pases'!$I2787/'Ventas Pases'!$F2787,"PASE")</f>
        <v>120</v>
      </c>
      <c r="K2787" t="str">
        <f>IFERROR(VLOOKUP('Ventas Pases'!$J2787,'Comisiones HEROIC'!$E$1:$F$6,2,0),"")</f>
        <v/>
      </c>
      <c r="L2787" s="5">
        <f>IF('Ventas Pases'!$D2787="Red HEROIC",IFERROR(VLOOKUP('Ventas Pases'!$G2787,'Comisiones HEROIC'!$A$1:$B$11,2,0),15),IF('Ventas Pases'!$D2787="Red HEROIC",15,0))</f>
        <v>0</v>
      </c>
      <c r="M2787">
        <f>IF(pases[[#This Row],[Días Visita]]&lt;7,0,IF(pases[[#This Row],[Días Visita]]&lt;9,1,IF(pases[[#This Row],[Días Visita]]="Ilimitados",0,2)))</f>
        <v>1</v>
      </c>
      <c r="N2787" s="5">
        <f>IF(AND('Ventas Pases'!$A2787="Fuera de Temporada",'Ventas Pases'!$B2787=2019,pases[[#This Row],[Modo de Compra]]="Paquete"),30,0)</f>
        <v>0</v>
      </c>
      <c r="O2787" s="5">
        <f>-SUMIF(lift[Número de pase],pases[[#This Row],[Numero de Pase]],lift[Costo])</f>
        <v>0</v>
      </c>
    </row>
    <row r="2788" spans="1:15" x14ac:dyDescent="0.25">
      <c r="A2788" t="s">
        <v>7</v>
      </c>
      <c r="B2788">
        <v>2018</v>
      </c>
      <c r="C2788">
        <v>43434</v>
      </c>
      <c r="D2788" t="s">
        <v>8</v>
      </c>
      <c r="E2788">
        <v>43179</v>
      </c>
      <c r="F2788">
        <v>2</v>
      </c>
      <c r="G2788" t="s">
        <v>9</v>
      </c>
      <c r="H2788" t="s">
        <v>2806</v>
      </c>
      <c r="I2788" s="5">
        <v>240</v>
      </c>
      <c r="J2788" s="5">
        <f>IFERROR('Ventas Pases'!$I2788/'Ventas Pases'!$F2788,"PASE")</f>
        <v>120</v>
      </c>
      <c r="K2788" t="str">
        <f>IFERROR(VLOOKUP('Ventas Pases'!$J2788,'Comisiones HEROIC'!$E$1:$F$6,2,0),"")</f>
        <v/>
      </c>
      <c r="L2788" s="5">
        <f>IF('Ventas Pases'!$D2788="Red HEROIC",IFERROR(VLOOKUP('Ventas Pases'!$G2788,'Comisiones HEROIC'!$A$1:$B$11,2,0),15),IF('Ventas Pases'!$D2788="Red HEROIC",15,0))</f>
        <v>0</v>
      </c>
      <c r="M2788">
        <f>IF(pases[[#This Row],[Días Visita]]&lt;7,0,IF(pases[[#This Row],[Días Visita]]&lt;9,1,IF(pases[[#This Row],[Días Visita]]="Ilimitados",0,2)))</f>
        <v>0</v>
      </c>
      <c r="N2788" s="5">
        <f>IF(AND('Ventas Pases'!$A2788="Fuera de Temporada",'Ventas Pases'!$B2788=2019,pases[[#This Row],[Modo de Compra]]="Paquete"),30,0)</f>
        <v>0</v>
      </c>
      <c r="O2788" s="5">
        <f>-SUMIF(lift[Número de pase],pases[[#This Row],[Numero de Pase]],lift[Costo])</f>
        <v>0</v>
      </c>
    </row>
    <row r="2789" spans="1:15" x14ac:dyDescent="0.25">
      <c r="A2789" t="s">
        <v>7</v>
      </c>
      <c r="B2789">
        <v>2019</v>
      </c>
      <c r="C2789">
        <v>43555</v>
      </c>
      <c r="D2789" t="s">
        <v>17</v>
      </c>
      <c r="E2789">
        <v>43546</v>
      </c>
      <c r="F2789">
        <v>8</v>
      </c>
      <c r="G2789" t="s">
        <v>9</v>
      </c>
      <c r="H2789" t="s">
        <v>2807</v>
      </c>
      <c r="I2789" s="5">
        <v>880</v>
      </c>
      <c r="J2789" s="5">
        <f>IFERROR('Ventas Pases'!$I2789/'Ventas Pases'!$F2789,"PASE")</f>
        <v>110</v>
      </c>
      <c r="K2789" t="str">
        <f>IFERROR(VLOOKUP('Ventas Pases'!$J2789,'Comisiones HEROIC'!$E$1:$F$6,2,0),"")</f>
        <v>Elton Hotel</v>
      </c>
      <c r="L2789" s="5">
        <f>IF('Ventas Pases'!$D2789="Red HEROIC",IFERROR(VLOOKUP('Ventas Pases'!$G2789,'Comisiones HEROIC'!$A$1:$B$11,2,0),15),IF('Ventas Pases'!$D2789="Red HEROIC",15,0))</f>
        <v>0</v>
      </c>
      <c r="M2789">
        <f>IF(pases[[#This Row],[Días Visita]]&lt;7,0,IF(pases[[#This Row],[Días Visita]]&lt;9,1,IF(pases[[#This Row],[Días Visita]]="Ilimitados",0,2)))</f>
        <v>1</v>
      </c>
      <c r="N2789" s="5">
        <f>IF(AND('Ventas Pases'!$A2789="Fuera de Temporada",'Ventas Pases'!$B2789=2019,pases[[#This Row],[Modo de Compra]]="Paquete"),30,0)</f>
        <v>0</v>
      </c>
      <c r="O2789" s="5">
        <f>-SUMIF(lift[Número de pase],pases[[#This Row],[Numero de Pase]],lift[Costo])</f>
        <v>0</v>
      </c>
    </row>
    <row r="2790" spans="1:15" x14ac:dyDescent="0.25">
      <c r="A2790" t="s">
        <v>13</v>
      </c>
      <c r="B2790">
        <v>2019</v>
      </c>
      <c r="C2790">
        <v>43351</v>
      </c>
      <c r="D2790" t="s">
        <v>14</v>
      </c>
      <c r="E2790">
        <v>43262</v>
      </c>
      <c r="F2790">
        <v>9</v>
      </c>
      <c r="G2790" t="s">
        <v>19</v>
      </c>
      <c r="H2790" t="s">
        <v>2808</v>
      </c>
      <c r="I2790" s="5">
        <v>1260</v>
      </c>
      <c r="J2790" s="5">
        <f>IFERROR('Ventas Pases'!$I2790/'Ventas Pases'!$F2790,"PASE")</f>
        <v>140</v>
      </c>
      <c r="K2790" t="str">
        <f>IFERROR(VLOOKUP('Ventas Pases'!$J2790,'Comisiones HEROIC'!$E$1:$F$6,2,0),"")</f>
        <v/>
      </c>
      <c r="L2790" s="5">
        <f>IF('Ventas Pases'!$D2790="Red HEROIC",IFERROR(VLOOKUP('Ventas Pases'!$G2790,'Comisiones HEROIC'!$A$1:$B$11,2,0),15),IF('Ventas Pases'!$D2790="Red HEROIC",15,0))</f>
        <v>15</v>
      </c>
      <c r="M2790">
        <f>IF(pases[[#This Row],[Días Visita]]&lt;7,0,IF(pases[[#This Row],[Días Visita]]&lt;9,1,IF(pases[[#This Row],[Días Visita]]="Ilimitados",0,2)))</f>
        <v>2</v>
      </c>
      <c r="N2790" s="5">
        <f>IF(AND('Ventas Pases'!$A2790="Fuera de Temporada",'Ventas Pases'!$B2790=2019,pases[[#This Row],[Modo de Compra]]="Paquete"),30,0)</f>
        <v>0</v>
      </c>
      <c r="O2790" s="5">
        <f>-SUMIF(lift[Número de pase],pases[[#This Row],[Numero de Pase]],lift[Costo])</f>
        <v>0</v>
      </c>
    </row>
    <row r="2791" spans="1:15" x14ac:dyDescent="0.25">
      <c r="A2791" t="s">
        <v>13</v>
      </c>
      <c r="B2791">
        <v>2019</v>
      </c>
      <c r="C2791">
        <v>43345</v>
      </c>
      <c r="D2791" t="s">
        <v>14</v>
      </c>
      <c r="E2791">
        <v>43258</v>
      </c>
      <c r="F2791">
        <v>2</v>
      </c>
      <c r="G2791" t="s">
        <v>35</v>
      </c>
      <c r="H2791" t="s">
        <v>2809</v>
      </c>
      <c r="I2791" s="5">
        <v>280</v>
      </c>
      <c r="J2791" s="5">
        <f>IFERROR('Ventas Pases'!$I2791/'Ventas Pases'!$F2791,"PASE")</f>
        <v>140</v>
      </c>
      <c r="K2791" t="str">
        <f>IFERROR(VLOOKUP('Ventas Pases'!$J2791,'Comisiones HEROIC'!$E$1:$F$6,2,0),"")</f>
        <v/>
      </c>
      <c r="L2791" s="5">
        <f>IF('Ventas Pases'!$D2791="Red HEROIC",IFERROR(VLOOKUP('Ventas Pases'!$G2791,'Comisiones HEROIC'!$A$1:$B$11,2,0),15),IF('Ventas Pases'!$D2791="Red HEROIC",15,0))</f>
        <v>16</v>
      </c>
      <c r="M2791">
        <f>IF(pases[[#This Row],[Días Visita]]&lt;7,0,IF(pases[[#This Row],[Días Visita]]&lt;9,1,IF(pases[[#This Row],[Días Visita]]="Ilimitados",0,2)))</f>
        <v>0</v>
      </c>
      <c r="N2791" s="5">
        <f>IF(AND('Ventas Pases'!$A2791="Fuera de Temporada",'Ventas Pases'!$B2791=2019,pases[[#This Row],[Modo de Compra]]="Paquete"),30,0)</f>
        <v>0</v>
      </c>
      <c r="O2791" s="5">
        <f>-SUMIF(lift[Número de pase],pases[[#This Row],[Numero de Pase]],lift[Costo])</f>
        <v>0</v>
      </c>
    </row>
    <row r="2792" spans="1:15" x14ac:dyDescent="0.25">
      <c r="A2792" t="s">
        <v>7</v>
      </c>
      <c r="B2792">
        <v>2019</v>
      </c>
      <c r="C2792">
        <v>43497</v>
      </c>
      <c r="D2792" t="s">
        <v>8</v>
      </c>
      <c r="E2792">
        <v>43505</v>
      </c>
      <c r="F2792">
        <v>8</v>
      </c>
      <c r="G2792" t="s">
        <v>9</v>
      </c>
      <c r="H2792" t="s">
        <v>2810</v>
      </c>
      <c r="I2792" s="5">
        <v>960</v>
      </c>
      <c r="J2792" s="5">
        <f>IFERROR('Ventas Pases'!$I2792/'Ventas Pases'!$F2792,"PASE")</f>
        <v>120</v>
      </c>
      <c r="K2792" t="str">
        <f>IFERROR(VLOOKUP('Ventas Pases'!$J2792,'Comisiones HEROIC'!$E$1:$F$6,2,0),"")</f>
        <v/>
      </c>
      <c r="L2792" s="5">
        <f>IF('Ventas Pases'!$D2792="Red HEROIC",IFERROR(VLOOKUP('Ventas Pases'!$G2792,'Comisiones HEROIC'!$A$1:$B$11,2,0),15),IF('Ventas Pases'!$D2792="Red HEROIC",15,0))</f>
        <v>0</v>
      </c>
      <c r="M2792">
        <f>IF(pases[[#This Row],[Días Visita]]&lt;7,0,IF(pases[[#This Row],[Días Visita]]&lt;9,1,IF(pases[[#This Row],[Días Visita]]="Ilimitados",0,2)))</f>
        <v>1</v>
      </c>
      <c r="N2792" s="5">
        <f>IF(AND('Ventas Pases'!$A2792="Fuera de Temporada",'Ventas Pases'!$B2792=2019,pases[[#This Row],[Modo de Compra]]="Paquete"),30,0)</f>
        <v>0</v>
      </c>
      <c r="O2792" s="5">
        <f>-SUMIF(lift[Número de pase],pases[[#This Row],[Numero de Pase]],lift[Costo])</f>
        <v>0</v>
      </c>
    </row>
    <row r="2793" spans="1:15" x14ac:dyDescent="0.25">
      <c r="A2793" t="s">
        <v>13</v>
      </c>
      <c r="B2793">
        <v>2019</v>
      </c>
      <c r="C2793">
        <v>43216</v>
      </c>
      <c r="D2793" t="s">
        <v>14</v>
      </c>
      <c r="E2793">
        <v>43241</v>
      </c>
      <c r="F2793">
        <v>7</v>
      </c>
      <c r="G2793" t="s">
        <v>27</v>
      </c>
      <c r="H2793" t="s">
        <v>2811</v>
      </c>
      <c r="I2793" s="5">
        <v>980</v>
      </c>
      <c r="J2793" s="5">
        <f>IFERROR('Ventas Pases'!$I2793/'Ventas Pases'!$F2793,"PASE")</f>
        <v>140</v>
      </c>
      <c r="K2793" t="str">
        <f>IFERROR(VLOOKUP('Ventas Pases'!$J2793,'Comisiones HEROIC'!$E$1:$F$6,2,0),"")</f>
        <v/>
      </c>
      <c r="L2793" s="5">
        <f>IF('Ventas Pases'!$D2793="Red HEROIC",IFERROR(VLOOKUP('Ventas Pases'!$G2793,'Comisiones HEROIC'!$A$1:$B$11,2,0),15),IF('Ventas Pases'!$D2793="Red HEROIC",15,0))</f>
        <v>15</v>
      </c>
      <c r="M2793">
        <f>IF(pases[[#This Row],[Días Visita]]&lt;7,0,IF(pases[[#This Row],[Días Visita]]&lt;9,1,IF(pases[[#This Row],[Días Visita]]="Ilimitados",0,2)))</f>
        <v>1</v>
      </c>
      <c r="N2793" s="5">
        <f>IF(AND('Ventas Pases'!$A2793="Fuera de Temporada",'Ventas Pases'!$B2793=2019,pases[[#This Row],[Modo de Compra]]="Paquete"),30,0)</f>
        <v>0</v>
      </c>
      <c r="O2793" s="5">
        <f>-SUMIF(lift[Número de pase],pases[[#This Row],[Numero de Pase]],lift[Costo])</f>
        <v>0</v>
      </c>
    </row>
    <row r="2794" spans="1:15" x14ac:dyDescent="0.25">
      <c r="A2794" t="s">
        <v>7</v>
      </c>
      <c r="B2794">
        <v>2018</v>
      </c>
      <c r="C2794">
        <v>43188</v>
      </c>
      <c r="D2794" t="s">
        <v>60</v>
      </c>
      <c r="E2794">
        <v>43182</v>
      </c>
      <c r="F2794">
        <v>6</v>
      </c>
      <c r="G2794" t="s">
        <v>9</v>
      </c>
      <c r="H2794" t="s">
        <v>2812</v>
      </c>
      <c r="I2794" s="5">
        <v>720</v>
      </c>
      <c r="J2794" s="5">
        <f>IFERROR('Ventas Pases'!$I2794/'Ventas Pases'!$F2794,"PASE")</f>
        <v>120</v>
      </c>
      <c r="K2794" t="str">
        <f>IFERROR(VLOOKUP('Ventas Pases'!$J2794,'Comisiones HEROIC'!$E$1:$F$6,2,0),"")</f>
        <v/>
      </c>
      <c r="L2794" s="5">
        <f>IF('Ventas Pases'!$D2794="Red HEROIC",IFERROR(VLOOKUP('Ventas Pases'!$G2794,'Comisiones HEROIC'!$A$1:$B$11,2,0),15),IF('Ventas Pases'!$D2794="Red HEROIC",15,0))</f>
        <v>0</v>
      </c>
      <c r="M2794">
        <f>IF(pases[[#This Row],[Días Visita]]&lt;7,0,IF(pases[[#This Row],[Días Visita]]&lt;9,1,IF(pases[[#This Row],[Días Visita]]="Ilimitados",0,2)))</f>
        <v>0</v>
      </c>
      <c r="N2794" s="5">
        <f>IF(AND('Ventas Pases'!$A2794="Fuera de Temporada",'Ventas Pases'!$B2794=2019,pases[[#This Row],[Modo de Compra]]="Paquete"),30,0)</f>
        <v>0</v>
      </c>
      <c r="O2794" s="5">
        <f>-SUMIF(lift[Número de pase],pases[[#This Row],[Numero de Pase]],lift[Costo])</f>
        <v>0</v>
      </c>
    </row>
    <row r="2795" spans="1:15" x14ac:dyDescent="0.25">
      <c r="A2795" t="s">
        <v>7</v>
      </c>
      <c r="B2795">
        <v>2019</v>
      </c>
      <c r="C2795">
        <v>43451</v>
      </c>
      <c r="D2795" t="s">
        <v>14</v>
      </c>
      <c r="E2795">
        <v>43463</v>
      </c>
      <c r="F2795">
        <v>6</v>
      </c>
      <c r="G2795" t="s">
        <v>33</v>
      </c>
      <c r="H2795" t="s">
        <v>2813</v>
      </c>
      <c r="I2795" s="5">
        <v>840</v>
      </c>
      <c r="J2795" s="5">
        <f>IFERROR('Ventas Pases'!$I2795/'Ventas Pases'!$F2795,"PASE")</f>
        <v>140</v>
      </c>
      <c r="K2795" t="str">
        <f>IFERROR(VLOOKUP('Ventas Pases'!$J2795,'Comisiones HEROIC'!$E$1:$F$6,2,0),"")</f>
        <v/>
      </c>
      <c r="L2795" s="5">
        <f>IF('Ventas Pases'!$D2795="Red HEROIC",IFERROR(VLOOKUP('Ventas Pases'!$G2795,'Comisiones HEROIC'!$A$1:$B$11,2,0),15),IF('Ventas Pases'!$D2795="Red HEROIC",15,0))</f>
        <v>15</v>
      </c>
      <c r="M2795">
        <f>IF(pases[[#This Row],[Días Visita]]&lt;7,0,IF(pases[[#This Row],[Días Visita]]&lt;9,1,IF(pases[[#This Row],[Días Visita]]="Ilimitados",0,2)))</f>
        <v>0</v>
      </c>
      <c r="N2795" s="5">
        <f>IF(AND('Ventas Pases'!$A2795="Fuera de Temporada",'Ventas Pases'!$B2795=2019,pases[[#This Row],[Modo de Compra]]="Paquete"),30,0)</f>
        <v>0</v>
      </c>
      <c r="O2795" s="5">
        <f>-SUMIF(lift[Número de pase],pases[[#This Row],[Numero de Pase]],lift[Costo])</f>
        <v>0</v>
      </c>
    </row>
    <row r="2796" spans="1:15" x14ac:dyDescent="0.25">
      <c r="A2796" t="s">
        <v>7</v>
      </c>
      <c r="B2796">
        <v>2019</v>
      </c>
      <c r="C2796">
        <v>43440</v>
      </c>
      <c r="D2796" t="s">
        <v>14</v>
      </c>
      <c r="E2796">
        <v>43545</v>
      </c>
      <c r="F2796">
        <v>7</v>
      </c>
      <c r="G2796" t="s">
        <v>15</v>
      </c>
      <c r="H2796" t="s">
        <v>2814</v>
      </c>
      <c r="I2796" s="5">
        <v>980</v>
      </c>
      <c r="J2796" s="5">
        <f>IFERROR('Ventas Pases'!$I2796/'Ventas Pases'!$F2796,"PASE")</f>
        <v>140</v>
      </c>
      <c r="K2796" t="str">
        <f>IFERROR(VLOOKUP('Ventas Pases'!$J2796,'Comisiones HEROIC'!$E$1:$F$6,2,0),"")</f>
        <v/>
      </c>
      <c r="L2796" s="5">
        <f>IF('Ventas Pases'!$D2796="Red HEROIC",IFERROR(VLOOKUP('Ventas Pases'!$G2796,'Comisiones HEROIC'!$A$1:$B$11,2,0),15),IF('Ventas Pases'!$D2796="Red HEROIC",15,0))</f>
        <v>12</v>
      </c>
      <c r="M2796">
        <f>IF(pases[[#This Row],[Días Visita]]&lt;7,0,IF(pases[[#This Row],[Días Visita]]&lt;9,1,IF(pases[[#This Row],[Días Visita]]="Ilimitados",0,2)))</f>
        <v>1</v>
      </c>
      <c r="N2796" s="5">
        <f>IF(AND('Ventas Pases'!$A2796="Fuera de Temporada",'Ventas Pases'!$B2796=2019,pases[[#This Row],[Modo de Compra]]="Paquete"),30,0)</f>
        <v>0</v>
      </c>
      <c r="O2796" s="5">
        <f>-SUMIF(lift[Número de pase],pases[[#This Row],[Numero de Pase]],lift[Costo])</f>
        <v>0</v>
      </c>
    </row>
    <row r="2797" spans="1:15" x14ac:dyDescent="0.25">
      <c r="A2797" t="s">
        <v>7</v>
      </c>
      <c r="B2797">
        <v>2019</v>
      </c>
      <c r="C2797">
        <v>43530</v>
      </c>
      <c r="D2797" t="s">
        <v>8</v>
      </c>
      <c r="E2797">
        <v>43533</v>
      </c>
      <c r="F2797">
        <v>8</v>
      </c>
      <c r="G2797" t="s">
        <v>9</v>
      </c>
      <c r="H2797" t="s">
        <v>2815</v>
      </c>
      <c r="I2797" s="5">
        <v>960</v>
      </c>
      <c r="J2797" s="5">
        <f>IFERROR('Ventas Pases'!$I2797/'Ventas Pases'!$F2797,"PASE")</f>
        <v>120</v>
      </c>
      <c r="K2797" t="str">
        <f>IFERROR(VLOOKUP('Ventas Pases'!$J2797,'Comisiones HEROIC'!$E$1:$F$6,2,0),"")</f>
        <v/>
      </c>
      <c r="L2797" s="5">
        <f>IF('Ventas Pases'!$D2797="Red HEROIC",IFERROR(VLOOKUP('Ventas Pases'!$G2797,'Comisiones HEROIC'!$A$1:$B$11,2,0),15),IF('Ventas Pases'!$D2797="Red HEROIC",15,0))</f>
        <v>0</v>
      </c>
      <c r="M2797">
        <f>IF(pases[[#This Row],[Días Visita]]&lt;7,0,IF(pases[[#This Row],[Días Visita]]&lt;9,1,IF(pases[[#This Row],[Días Visita]]="Ilimitados",0,2)))</f>
        <v>1</v>
      </c>
      <c r="N2797" s="5">
        <f>IF(AND('Ventas Pases'!$A2797="Fuera de Temporada",'Ventas Pases'!$B2797=2019,pases[[#This Row],[Modo de Compra]]="Paquete"),30,0)</f>
        <v>0</v>
      </c>
      <c r="O2797" s="5">
        <f>-SUMIF(lift[Número de pase],pases[[#This Row],[Numero de Pase]],lift[Costo])</f>
        <v>0</v>
      </c>
    </row>
    <row r="2798" spans="1:15" x14ac:dyDescent="0.25">
      <c r="A2798" t="s">
        <v>7</v>
      </c>
      <c r="B2798">
        <v>2019</v>
      </c>
      <c r="C2798">
        <v>43533</v>
      </c>
      <c r="D2798" t="s">
        <v>8</v>
      </c>
      <c r="E2798">
        <v>43531</v>
      </c>
      <c r="F2798">
        <v>7</v>
      </c>
      <c r="G2798" t="s">
        <v>9</v>
      </c>
      <c r="H2798" t="s">
        <v>2816</v>
      </c>
      <c r="I2798" s="5">
        <v>840</v>
      </c>
      <c r="J2798" s="5">
        <f>IFERROR('Ventas Pases'!$I2798/'Ventas Pases'!$F2798,"PASE")</f>
        <v>120</v>
      </c>
      <c r="K2798" t="str">
        <f>IFERROR(VLOOKUP('Ventas Pases'!$J2798,'Comisiones HEROIC'!$E$1:$F$6,2,0),"")</f>
        <v/>
      </c>
      <c r="L2798" s="5">
        <f>IF('Ventas Pases'!$D2798="Red HEROIC",IFERROR(VLOOKUP('Ventas Pases'!$G2798,'Comisiones HEROIC'!$A$1:$B$11,2,0),15),IF('Ventas Pases'!$D2798="Red HEROIC",15,0))</f>
        <v>0</v>
      </c>
      <c r="M2798">
        <f>IF(pases[[#This Row],[Días Visita]]&lt;7,0,IF(pases[[#This Row],[Días Visita]]&lt;9,1,IF(pases[[#This Row],[Días Visita]]="Ilimitados",0,2)))</f>
        <v>1</v>
      </c>
      <c r="N2798" s="5">
        <f>IF(AND('Ventas Pases'!$A2798="Fuera de Temporada",'Ventas Pases'!$B2798=2019,pases[[#This Row],[Modo de Compra]]="Paquete"),30,0)</f>
        <v>0</v>
      </c>
      <c r="O2798" s="5">
        <f>-SUMIF(lift[Número de pase],pases[[#This Row],[Numero de Pase]],lift[Costo])</f>
        <v>0</v>
      </c>
    </row>
    <row r="2799" spans="1:15" x14ac:dyDescent="0.25">
      <c r="A2799" t="s">
        <v>7</v>
      </c>
      <c r="B2799">
        <v>2019</v>
      </c>
      <c r="C2799">
        <v>43449</v>
      </c>
      <c r="D2799" t="s">
        <v>8</v>
      </c>
      <c r="E2799">
        <v>43536</v>
      </c>
      <c r="F2799">
        <v>4</v>
      </c>
      <c r="G2799" t="s">
        <v>9</v>
      </c>
      <c r="H2799" t="s">
        <v>2817</v>
      </c>
      <c r="I2799" s="5">
        <v>480</v>
      </c>
      <c r="J2799" s="5">
        <f>IFERROR('Ventas Pases'!$I2799/'Ventas Pases'!$F2799,"PASE")</f>
        <v>120</v>
      </c>
      <c r="K2799" t="str">
        <f>IFERROR(VLOOKUP('Ventas Pases'!$J2799,'Comisiones HEROIC'!$E$1:$F$6,2,0),"")</f>
        <v/>
      </c>
      <c r="L2799" s="5">
        <f>IF('Ventas Pases'!$D2799="Red HEROIC",IFERROR(VLOOKUP('Ventas Pases'!$G2799,'Comisiones HEROIC'!$A$1:$B$11,2,0),15),IF('Ventas Pases'!$D2799="Red HEROIC",15,0))</f>
        <v>0</v>
      </c>
      <c r="M2799">
        <f>IF(pases[[#This Row],[Días Visita]]&lt;7,0,IF(pases[[#This Row],[Días Visita]]&lt;9,1,IF(pases[[#This Row],[Días Visita]]="Ilimitados",0,2)))</f>
        <v>0</v>
      </c>
      <c r="N2799" s="5">
        <f>IF(AND('Ventas Pases'!$A2799="Fuera de Temporada",'Ventas Pases'!$B2799=2019,pases[[#This Row],[Modo de Compra]]="Paquete"),30,0)</f>
        <v>0</v>
      </c>
      <c r="O2799" s="5">
        <f>-SUMIF(lift[Número de pase],pases[[#This Row],[Numero de Pase]],lift[Costo])</f>
        <v>0</v>
      </c>
    </row>
    <row r="2800" spans="1:15" x14ac:dyDescent="0.25">
      <c r="A2800" t="s">
        <v>7</v>
      </c>
      <c r="B2800">
        <v>2019</v>
      </c>
      <c r="C2800">
        <v>43447</v>
      </c>
      <c r="D2800" t="s">
        <v>17</v>
      </c>
      <c r="E2800">
        <v>43467</v>
      </c>
      <c r="F2800">
        <v>1</v>
      </c>
      <c r="G2800" t="s">
        <v>9</v>
      </c>
      <c r="H2800" t="s">
        <v>2818</v>
      </c>
      <c r="I2800" s="5">
        <v>100</v>
      </c>
      <c r="J2800" s="5">
        <f>IFERROR('Ventas Pases'!$I2800/'Ventas Pases'!$F2800,"PASE")</f>
        <v>100</v>
      </c>
      <c r="K2800" t="str">
        <f>IFERROR(VLOOKUP('Ventas Pases'!$J2800,'Comisiones HEROIC'!$E$1:$F$6,2,0),"")</f>
        <v>Ridossan Hotel</v>
      </c>
      <c r="L2800" s="5">
        <f>IF('Ventas Pases'!$D2800="Red HEROIC",IFERROR(VLOOKUP('Ventas Pases'!$G2800,'Comisiones HEROIC'!$A$1:$B$11,2,0),15),IF('Ventas Pases'!$D2800="Red HEROIC",15,0))</f>
        <v>0</v>
      </c>
      <c r="M2800">
        <f>IF(pases[[#This Row],[Días Visita]]&lt;7,0,IF(pases[[#This Row],[Días Visita]]&lt;9,1,IF(pases[[#This Row],[Días Visita]]="Ilimitados",0,2)))</f>
        <v>0</v>
      </c>
      <c r="N2800" s="5">
        <f>IF(AND('Ventas Pases'!$A2800="Fuera de Temporada",'Ventas Pases'!$B2800=2019,pases[[#This Row],[Modo de Compra]]="Paquete"),30,0)</f>
        <v>0</v>
      </c>
      <c r="O2800" s="5">
        <f>-SUMIF(lift[Número de pase],pases[[#This Row],[Numero de Pase]],lift[Costo])</f>
        <v>0</v>
      </c>
    </row>
    <row r="2801" spans="1:15" x14ac:dyDescent="0.25">
      <c r="A2801" t="s">
        <v>7</v>
      </c>
      <c r="B2801">
        <v>2019</v>
      </c>
      <c r="C2801">
        <v>43548</v>
      </c>
      <c r="D2801" t="s">
        <v>8</v>
      </c>
      <c r="E2801">
        <v>43539</v>
      </c>
      <c r="F2801">
        <v>3</v>
      </c>
      <c r="G2801" t="s">
        <v>9</v>
      </c>
      <c r="H2801" t="s">
        <v>2819</v>
      </c>
      <c r="I2801" s="5">
        <v>360</v>
      </c>
      <c r="J2801" s="5">
        <f>IFERROR('Ventas Pases'!$I2801/'Ventas Pases'!$F2801,"PASE")</f>
        <v>120</v>
      </c>
      <c r="K2801" t="str">
        <f>IFERROR(VLOOKUP('Ventas Pases'!$J2801,'Comisiones HEROIC'!$E$1:$F$6,2,0),"")</f>
        <v/>
      </c>
      <c r="L2801" s="5">
        <f>IF('Ventas Pases'!$D2801="Red HEROIC",IFERROR(VLOOKUP('Ventas Pases'!$G2801,'Comisiones HEROIC'!$A$1:$B$11,2,0),15),IF('Ventas Pases'!$D2801="Red HEROIC",15,0))</f>
        <v>0</v>
      </c>
      <c r="M2801">
        <f>IF(pases[[#This Row],[Días Visita]]&lt;7,0,IF(pases[[#This Row],[Días Visita]]&lt;9,1,IF(pases[[#This Row],[Días Visita]]="Ilimitados",0,2)))</f>
        <v>0</v>
      </c>
      <c r="N2801" s="5">
        <f>IF(AND('Ventas Pases'!$A2801="Fuera de Temporada",'Ventas Pases'!$B2801=2019,pases[[#This Row],[Modo de Compra]]="Paquete"),30,0)</f>
        <v>0</v>
      </c>
      <c r="O2801" s="5">
        <f>-SUMIF(lift[Número de pase],pases[[#This Row],[Numero de Pase]],lift[Costo])</f>
        <v>0</v>
      </c>
    </row>
    <row r="2802" spans="1:15" x14ac:dyDescent="0.25">
      <c r="A2802" t="s">
        <v>7</v>
      </c>
      <c r="B2802">
        <v>2019</v>
      </c>
      <c r="C2802">
        <v>43456</v>
      </c>
      <c r="D2802" t="s">
        <v>8</v>
      </c>
      <c r="E2802">
        <v>43419</v>
      </c>
      <c r="F2802" t="s">
        <v>11</v>
      </c>
      <c r="G2802" t="s">
        <v>9</v>
      </c>
      <c r="H2802" t="s">
        <v>2820</v>
      </c>
      <c r="I2802" s="5">
        <v>1950</v>
      </c>
      <c r="J2802" s="5" t="str">
        <f>IFERROR('Ventas Pases'!$I2802/'Ventas Pases'!$F2802,"PASE")</f>
        <v>PASE</v>
      </c>
      <c r="K2802" t="str">
        <f>IFERROR(VLOOKUP('Ventas Pases'!$J2802,'Comisiones HEROIC'!$E$1:$F$6,2,0),"")</f>
        <v/>
      </c>
      <c r="L2802" s="5">
        <f>IF('Ventas Pases'!$D2802="Red HEROIC",IFERROR(VLOOKUP('Ventas Pases'!$G2802,'Comisiones HEROIC'!$A$1:$B$11,2,0),15),IF('Ventas Pases'!$D2802="Red HEROIC",15,0))</f>
        <v>0</v>
      </c>
      <c r="M2802">
        <f>IF(pases[[#This Row],[Días Visita]]&lt;7,0,IF(pases[[#This Row],[Días Visita]]&lt;9,1,IF(pases[[#This Row],[Días Visita]]="Ilimitados",0,2)))</f>
        <v>0</v>
      </c>
      <c r="N2802" s="5">
        <f>IF(AND('Ventas Pases'!$A2802="Fuera de Temporada",'Ventas Pases'!$B2802=2019,pases[[#This Row],[Modo de Compra]]="Paquete"),30,0)</f>
        <v>0</v>
      </c>
      <c r="O2802" s="5">
        <f>-SUMIF(lift[Número de pase],pases[[#This Row],[Numero de Pase]],lift[Costo])</f>
        <v>-276</v>
      </c>
    </row>
    <row r="2803" spans="1:15" x14ac:dyDescent="0.25">
      <c r="A2803" t="s">
        <v>7</v>
      </c>
      <c r="B2803">
        <v>2019</v>
      </c>
      <c r="C2803">
        <v>43516</v>
      </c>
      <c r="D2803" t="s">
        <v>8</v>
      </c>
      <c r="E2803">
        <v>43524</v>
      </c>
      <c r="F2803">
        <v>4</v>
      </c>
      <c r="G2803" t="s">
        <v>9</v>
      </c>
      <c r="H2803" t="s">
        <v>2821</v>
      </c>
      <c r="I2803" s="5">
        <v>480</v>
      </c>
      <c r="J2803" s="5">
        <f>IFERROR('Ventas Pases'!$I2803/'Ventas Pases'!$F2803,"PASE")</f>
        <v>120</v>
      </c>
      <c r="K2803" t="str">
        <f>IFERROR(VLOOKUP('Ventas Pases'!$J2803,'Comisiones HEROIC'!$E$1:$F$6,2,0),"")</f>
        <v/>
      </c>
      <c r="L2803" s="5">
        <f>IF('Ventas Pases'!$D2803="Red HEROIC",IFERROR(VLOOKUP('Ventas Pases'!$G2803,'Comisiones HEROIC'!$A$1:$B$11,2,0),15),IF('Ventas Pases'!$D2803="Red HEROIC",15,0))</f>
        <v>0</v>
      </c>
      <c r="M2803">
        <f>IF(pases[[#This Row],[Días Visita]]&lt;7,0,IF(pases[[#This Row],[Días Visita]]&lt;9,1,IF(pases[[#This Row],[Días Visita]]="Ilimitados",0,2)))</f>
        <v>0</v>
      </c>
      <c r="N2803" s="5">
        <f>IF(AND('Ventas Pases'!$A2803="Fuera de Temporada",'Ventas Pases'!$B2803=2019,pases[[#This Row],[Modo de Compra]]="Paquete"),30,0)</f>
        <v>0</v>
      </c>
      <c r="O2803" s="5">
        <f>-SUMIF(lift[Número de pase],pases[[#This Row],[Numero de Pase]],lift[Costo])</f>
        <v>0</v>
      </c>
    </row>
    <row r="2804" spans="1:15" x14ac:dyDescent="0.25">
      <c r="A2804" t="s">
        <v>7</v>
      </c>
      <c r="B2804">
        <v>2019</v>
      </c>
      <c r="C2804">
        <v>43514</v>
      </c>
      <c r="D2804" t="s">
        <v>17</v>
      </c>
      <c r="E2804">
        <v>43535</v>
      </c>
      <c r="F2804">
        <v>8</v>
      </c>
      <c r="G2804" t="s">
        <v>9</v>
      </c>
      <c r="H2804" t="s">
        <v>2822</v>
      </c>
      <c r="I2804" s="5">
        <v>840</v>
      </c>
      <c r="J2804" s="5">
        <f>IFERROR('Ventas Pases'!$I2804/'Ventas Pases'!$F2804,"PASE")</f>
        <v>105</v>
      </c>
      <c r="K2804" t="str">
        <f>IFERROR(VLOOKUP('Ventas Pases'!$J2804,'Comisiones HEROIC'!$E$1:$F$6,2,0),"")</f>
        <v>OI Hotels</v>
      </c>
      <c r="L2804" s="5">
        <f>IF('Ventas Pases'!$D2804="Red HEROIC",IFERROR(VLOOKUP('Ventas Pases'!$G2804,'Comisiones HEROIC'!$A$1:$B$11,2,0),15),IF('Ventas Pases'!$D2804="Red HEROIC",15,0))</f>
        <v>0</v>
      </c>
      <c r="M2804">
        <f>IF(pases[[#This Row],[Días Visita]]&lt;7,0,IF(pases[[#This Row],[Días Visita]]&lt;9,1,IF(pases[[#This Row],[Días Visita]]="Ilimitados",0,2)))</f>
        <v>1</v>
      </c>
      <c r="N2804" s="5">
        <f>IF(AND('Ventas Pases'!$A2804="Fuera de Temporada",'Ventas Pases'!$B2804=2019,pases[[#This Row],[Modo de Compra]]="Paquete"),30,0)</f>
        <v>0</v>
      </c>
      <c r="O2804" s="5">
        <f>-SUMIF(lift[Número de pase],pases[[#This Row],[Numero de Pase]],lift[Costo])</f>
        <v>0</v>
      </c>
    </row>
    <row r="2805" spans="1:15" x14ac:dyDescent="0.25">
      <c r="A2805" t="s">
        <v>7</v>
      </c>
      <c r="B2805">
        <v>2019</v>
      </c>
      <c r="C2805">
        <v>43476</v>
      </c>
      <c r="D2805" t="s">
        <v>14</v>
      </c>
      <c r="E2805">
        <v>43496</v>
      </c>
      <c r="F2805">
        <v>2</v>
      </c>
      <c r="G2805" t="s">
        <v>33</v>
      </c>
      <c r="H2805" t="s">
        <v>2823</v>
      </c>
      <c r="I2805" s="5">
        <v>280</v>
      </c>
      <c r="J2805" s="5">
        <f>IFERROR('Ventas Pases'!$I2805/'Ventas Pases'!$F2805,"PASE")</f>
        <v>140</v>
      </c>
      <c r="K2805" t="str">
        <f>IFERROR(VLOOKUP('Ventas Pases'!$J2805,'Comisiones HEROIC'!$E$1:$F$6,2,0),"")</f>
        <v/>
      </c>
      <c r="L2805" s="5">
        <f>IF('Ventas Pases'!$D2805="Red HEROIC",IFERROR(VLOOKUP('Ventas Pases'!$G2805,'Comisiones HEROIC'!$A$1:$B$11,2,0),15),IF('Ventas Pases'!$D2805="Red HEROIC",15,0))</f>
        <v>15</v>
      </c>
      <c r="M2805">
        <f>IF(pases[[#This Row],[Días Visita]]&lt;7,0,IF(pases[[#This Row],[Días Visita]]&lt;9,1,IF(pases[[#This Row],[Días Visita]]="Ilimitados",0,2)))</f>
        <v>0</v>
      </c>
      <c r="N2805" s="5">
        <f>IF(AND('Ventas Pases'!$A2805="Fuera de Temporada",'Ventas Pases'!$B2805=2019,pases[[#This Row],[Modo de Compra]]="Paquete"),30,0)</f>
        <v>0</v>
      </c>
      <c r="O2805" s="5">
        <f>-SUMIF(lift[Número de pase],pases[[#This Row],[Numero de Pase]],lift[Costo])</f>
        <v>0</v>
      </c>
    </row>
    <row r="2806" spans="1:15" x14ac:dyDescent="0.25">
      <c r="A2806" t="s">
        <v>7</v>
      </c>
      <c r="B2806">
        <v>2018</v>
      </c>
      <c r="C2806">
        <v>43154</v>
      </c>
      <c r="D2806" t="s">
        <v>8</v>
      </c>
      <c r="E2806">
        <v>43147</v>
      </c>
      <c r="F2806">
        <v>9</v>
      </c>
      <c r="G2806" t="s">
        <v>9</v>
      </c>
      <c r="H2806" t="s">
        <v>2824</v>
      </c>
      <c r="I2806" s="5">
        <v>1080</v>
      </c>
      <c r="J2806" s="5">
        <f>IFERROR('Ventas Pases'!$I2806/'Ventas Pases'!$F2806,"PASE")</f>
        <v>120</v>
      </c>
      <c r="K2806" t="str">
        <f>IFERROR(VLOOKUP('Ventas Pases'!$J2806,'Comisiones HEROIC'!$E$1:$F$6,2,0),"")</f>
        <v/>
      </c>
      <c r="L2806" s="5">
        <f>IF('Ventas Pases'!$D2806="Red HEROIC",IFERROR(VLOOKUP('Ventas Pases'!$G2806,'Comisiones HEROIC'!$A$1:$B$11,2,0),15),IF('Ventas Pases'!$D2806="Red HEROIC",15,0))</f>
        <v>0</v>
      </c>
      <c r="M2806">
        <f>IF(pases[[#This Row],[Días Visita]]&lt;7,0,IF(pases[[#This Row],[Días Visita]]&lt;9,1,IF(pases[[#This Row],[Días Visita]]="Ilimitados",0,2)))</f>
        <v>2</v>
      </c>
      <c r="N2806" s="5">
        <f>IF(AND('Ventas Pases'!$A2806="Fuera de Temporada",'Ventas Pases'!$B2806=2019,pases[[#This Row],[Modo de Compra]]="Paquete"),30,0)</f>
        <v>0</v>
      </c>
      <c r="O2806" s="5">
        <f>-SUMIF(lift[Número de pase],pases[[#This Row],[Numero de Pase]],lift[Costo])</f>
        <v>0</v>
      </c>
    </row>
    <row r="2807" spans="1:15" x14ac:dyDescent="0.25">
      <c r="A2807" t="s">
        <v>7</v>
      </c>
      <c r="B2807">
        <v>2018</v>
      </c>
      <c r="C2807">
        <v>43448</v>
      </c>
      <c r="D2807" t="s">
        <v>14</v>
      </c>
      <c r="E2807">
        <v>43088</v>
      </c>
      <c r="F2807">
        <v>7</v>
      </c>
      <c r="G2807" t="s">
        <v>19</v>
      </c>
      <c r="H2807" t="s">
        <v>2825</v>
      </c>
      <c r="I2807" s="5">
        <v>980</v>
      </c>
      <c r="J2807" s="5">
        <f>IFERROR('Ventas Pases'!$I2807/'Ventas Pases'!$F2807,"PASE")</f>
        <v>140</v>
      </c>
      <c r="K2807" t="str">
        <f>IFERROR(VLOOKUP('Ventas Pases'!$J2807,'Comisiones HEROIC'!$E$1:$F$6,2,0),"")</f>
        <v/>
      </c>
      <c r="L2807" s="5">
        <f>IF('Ventas Pases'!$D2807="Red HEROIC",IFERROR(VLOOKUP('Ventas Pases'!$G2807,'Comisiones HEROIC'!$A$1:$B$11,2,0),15),IF('Ventas Pases'!$D2807="Red HEROIC",15,0))</f>
        <v>15</v>
      </c>
      <c r="M2807">
        <f>IF(pases[[#This Row],[Días Visita]]&lt;7,0,IF(pases[[#This Row],[Días Visita]]&lt;9,1,IF(pases[[#This Row],[Días Visita]]="Ilimitados",0,2)))</f>
        <v>1</v>
      </c>
      <c r="N2807" s="5">
        <f>IF(AND('Ventas Pases'!$A2807="Fuera de Temporada",'Ventas Pases'!$B2807=2019,pases[[#This Row],[Modo de Compra]]="Paquete"),30,0)</f>
        <v>0</v>
      </c>
      <c r="O2807" s="5">
        <f>-SUMIF(lift[Número de pase],pases[[#This Row],[Numero de Pase]],lift[Costo])</f>
        <v>0</v>
      </c>
    </row>
    <row r="2808" spans="1:15" x14ac:dyDescent="0.25">
      <c r="A2808" t="s">
        <v>7</v>
      </c>
      <c r="B2808">
        <v>2019</v>
      </c>
      <c r="C2808">
        <v>43442</v>
      </c>
      <c r="D2808" t="s">
        <v>14</v>
      </c>
      <c r="E2808">
        <v>43454</v>
      </c>
      <c r="F2808">
        <v>3</v>
      </c>
      <c r="G2808" t="s">
        <v>27</v>
      </c>
      <c r="H2808" t="s">
        <v>2826</v>
      </c>
      <c r="I2808" s="5">
        <v>420</v>
      </c>
      <c r="J2808" s="5">
        <f>IFERROR('Ventas Pases'!$I2808/'Ventas Pases'!$F2808,"PASE")</f>
        <v>140</v>
      </c>
      <c r="K2808" t="str">
        <f>IFERROR(VLOOKUP('Ventas Pases'!$J2808,'Comisiones HEROIC'!$E$1:$F$6,2,0),"")</f>
        <v/>
      </c>
      <c r="L2808" s="5">
        <f>IF('Ventas Pases'!$D2808="Red HEROIC",IFERROR(VLOOKUP('Ventas Pases'!$G2808,'Comisiones HEROIC'!$A$1:$B$11,2,0),15),IF('Ventas Pases'!$D2808="Red HEROIC",15,0))</f>
        <v>15</v>
      </c>
      <c r="M2808">
        <f>IF(pases[[#This Row],[Días Visita]]&lt;7,0,IF(pases[[#This Row],[Días Visita]]&lt;9,1,IF(pases[[#This Row],[Días Visita]]="Ilimitados",0,2)))</f>
        <v>0</v>
      </c>
      <c r="N2808" s="5">
        <f>IF(AND('Ventas Pases'!$A2808="Fuera de Temporada",'Ventas Pases'!$B2808=2019,pases[[#This Row],[Modo de Compra]]="Paquete"),30,0)</f>
        <v>0</v>
      </c>
      <c r="O2808" s="5">
        <f>-SUMIF(lift[Número de pase],pases[[#This Row],[Numero de Pase]],lift[Costo])</f>
        <v>0</v>
      </c>
    </row>
    <row r="2809" spans="1:15" x14ac:dyDescent="0.25">
      <c r="A2809" t="s">
        <v>7</v>
      </c>
      <c r="B2809">
        <v>2018</v>
      </c>
      <c r="C2809">
        <v>43113</v>
      </c>
      <c r="D2809" t="s">
        <v>8</v>
      </c>
      <c r="E2809">
        <v>43115</v>
      </c>
      <c r="F2809">
        <v>5</v>
      </c>
      <c r="G2809" t="s">
        <v>9</v>
      </c>
      <c r="H2809" t="s">
        <v>2827</v>
      </c>
      <c r="I2809" s="5">
        <v>600</v>
      </c>
      <c r="J2809" s="5">
        <f>IFERROR('Ventas Pases'!$I2809/'Ventas Pases'!$F2809,"PASE")</f>
        <v>120</v>
      </c>
      <c r="K2809" t="str">
        <f>IFERROR(VLOOKUP('Ventas Pases'!$J2809,'Comisiones HEROIC'!$E$1:$F$6,2,0),"")</f>
        <v/>
      </c>
      <c r="L2809" s="5">
        <f>IF('Ventas Pases'!$D2809="Red HEROIC",IFERROR(VLOOKUP('Ventas Pases'!$G2809,'Comisiones HEROIC'!$A$1:$B$11,2,0),15),IF('Ventas Pases'!$D2809="Red HEROIC",15,0))</f>
        <v>0</v>
      </c>
      <c r="M2809">
        <f>IF(pases[[#This Row],[Días Visita]]&lt;7,0,IF(pases[[#This Row],[Días Visita]]&lt;9,1,IF(pases[[#This Row],[Días Visita]]="Ilimitados",0,2)))</f>
        <v>0</v>
      </c>
      <c r="N2809" s="5">
        <f>IF(AND('Ventas Pases'!$A2809="Fuera de Temporada",'Ventas Pases'!$B2809=2019,pases[[#This Row],[Modo de Compra]]="Paquete"),30,0)</f>
        <v>0</v>
      </c>
      <c r="O2809" s="5">
        <f>-SUMIF(lift[Número de pase],pases[[#This Row],[Numero de Pase]],lift[Costo])</f>
        <v>0</v>
      </c>
    </row>
    <row r="2810" spans="1:15" x14ac:dyDescent="0.25">
      <c r="A2810" t="s">
        <v>7</v>
      </c>
      <c r="B2810">
        <v>2018</v>
      </c>
      <c r="C2810">
        <v>43453</v>
      </c>
      <c r="D2810" t="s">
        <v>14</v>
      </c>
      <c r="E2810">
        <v>43175</v>
      </c>
      <c r="F2810">
        <v>4</v>
      </c>
      <c r="G2810" t="s">
        <v>15</v>
      </c>
      <c r="H2810" t="s">
        <v>2828</v>
      </c>
      <c r="I2810" s="5">
        <v>560</v>
      </c>
      <c r="J2810" s="5">
        <f>IFERROR('Ventas Pases'!$I2810/'Ventas Pases'!$F2810,"PASE")</f>
        <v>140</v>
      </c>
      <c r="K2810" t="str">
        <f>IFERROR(VLOOKUP('Ventas Pases'!$J2810,'Comisiones HEROIC'!$E$1:$F$6,2,0),"")</f>
        <v/>
      </c>
      <c r="L2810" s="5">
        <f>IF('Ventas Pases'!$D2810="Red HEROIC",IFERROR(VLOOKUP('Ventas Pases'!$G2810,'Comisiones HEROIC'!$A$1:$B$11,2,0),15),IF('Ventas Pases'!$D2810="Red HEROIC",15,0))</f>
        <v>12</v>
      </c>
      <c r="M2810">
        <f>IF(pases[[#This Row],[Días Visita]]&lt;7,0,IF(pases[[#This Row],[Días Visita]]&lt;9,1,IF(pases[[#This Row],[Días Visita]]="Ilimitados",0,2)))</f>
        <v>0</v>
      </c>
      <c r="N2810" s="5">
        <f>IF(AND('Ventas Pases'!$A2810="Fuera de Temporada",'Ventas Pases'!$B2810=2019,pases[[#This Row],[Modo de Compra]]="Paquete"),30,0)</f>
        <v>0</v>
      </c>
      <c r="O2810" s="5">
        <f>-SUMIF(lift[Número de pase],pases[[#This Row],[Numero de Pase]],lift[Costo])</f>
        <v>0</v>
      </c>
    </row>
    <row r="2811" spans="1:15" x14ac:dyDescent="0.25">
      <c r="A2811" t="s">
        <v>7</v>
      </c>
      <c r="B2811">
        <v>2019</v>
      </c>
      <c r="C2811">
        <v>43422</v>
      </c>
      <c r="D2811" t="s">
        <v>17</v>
      </c>
      <c r="E2811">
        <v>43465</v>
      </c>
      <c r="F2811">
        <v>7</v>
      </c>
      <c r="G2811" t="s">
        <v>9</v>
      </c>
      <c r="H2811" t="s">
        <v>2829</v>
      </c>
      <c r="I2811" s="5">
        <v>735</v>
      </c>
      <c r="J2811" s="5">
        <f>IFERROR('Ventas Pases'!$I2811/'Ventas Pases'!$F2811,"PASE")</f>
        <v>105</v>
      </c>
      <c r="K2811" t="str">
        <f>IFERROR(VLOOKUP('Ventas Pases'!$J2811,'Comisiones HEROIC'!$E$1:$F$6,2,0),"")</f>
        <v>OI Hotels</v>
      </c>
      <c r="L2811" s="5">
        <f>IF('Ventas Pases'!$D2811="Red HEROIC",IFERROR(VLOOKUP('Ventas Pases'!$G2811,'Comisiones HEROIC'!$A$1:$B$11,2,0),15),IF('Ventas Pases'!$D2811="Red HEROIC",15,0))</f>
        <v>0</v>
      </c>
      <c r="M2811">
        <f>IF(pases[[#This Row],[Días Visita]]&lt;7,0,IF(pases[[#This Row],[Días Visita]]&lt;9,1,IF(pases[[#This Row],[Días Visita]]="Ilimitados",0,2)))</f>
        <v>1</v>
      </c>
      <c r="N2811" s="5">
        <f>IF(AND('Ventas Pases'!$A2811="Fuera de Temporada",'Ventas Pases'!$B2811=2019,pases[[#This Row],[Modo de Compra]]="Paquete"),30,0)</f>
        <v>0</v>
      </c>
      <c r="O2811" s="5">
        <f>-SUMIF(lift[Número de pase],pases[[#This Row],[Numero de Pase]],lift[Costo])</f>
        <v>0</v>
      </c>
    </row>
    <row r="2812" spans="1:15" x14ac:dyDescent="0.25">
      <c r="A2812" t="s">
        <v>7</v>
      </c>
      <c r="B2812">
        <v>2019</v>
      </c>
      <c r="C2812">
        <v>43529</v>
      </c>
      <c r="D2812" t="s">
        <v>14</v>
      </c>
      <c r="E2812">
        <v>43533</v>
      </c>
      <c r="F2812">
        <v>5</v>
      </c>
      <c r="G2812" t="s">
        <v>19</v>
      </c>
      <c r="H2812" t="s">
        <v>2830</v>
      </c>
      <c r="I2812" s="5">
        <v>700</v>
      </c>
      <c r="J2812" s="5">
        <f>IFERROR('Ventas Pases'!$I2812/'Ventas Pases'!$F2812,"PASE")</f>
        <v>140</v>
      </c>
      <c r="K2812" t="str">
        <f>IFERROR(VLOOKUP('Ventas Pases'!$J2812,'Comisiones HEROIC'!$E$1:$F$6,2,0),"")</f>
        <v/>
      </c>
      <c r="L2812" s="5">
        <f>IF('Ventas Pases'!$D2812="Red HEROIC",IFERROR(VLOOKUP('Ventas Pases'!$G2812,'Comisiones HEROIC'!$A$1:$B$11,2,0),15),IF('Ventas Pases'!$D2812="Red HEROIC",15,0))</f>
        <v>15</v>
      </c>
      <c r="M2812">
        <f>IF(pases[[#This Row],[Días Visita]]&lt;7,0,IF(pases[[#This Row],[Días Visita]]&lt;9,1,IF(pases[[#This Row],[Días Visita]]="Ilimitados",0,2)))</f>
        <v>0</v>
      </c>
      <c r="N2812" s="5">
        <f>IF(AND('Ventas Pases'!$A2812="Fuera de Temporada",'Ventas Pases'!$B2812=2019,pases[[#This Row],[Modo de Compra]]="Paquete"),30,0)</f>
        <v>0</v>
      </c>
      <c r="O2812" s="5">
        <f>-SUMIF(lift[Número de pase],pases[[#This Row],[Numero de Pase]],lift[Costo])</f>
        <v>0</v>
      </c>
    </row>
    <row r="2813" spans="1:15" x14ac:dyDescent="0.25">
      <c r="A2813" t="s">
        <v>7</v>
      </c>
      <c r="B2813">
        <v>2019</v>
      </c>
      <c r="C2813">
        <v>43485</v>
      </c>
      <c r="D2813" t="s">
        <v>14</v>
      </c>
      <c r="E2813">
        <v>43523</v>
      </c>
      <c r="F2813">
        <v>8</v>
      </c>
      <c r="G2813" t="s">
        <v>19</v>
      </c>
      <c r="H2813" t="s">
        <v>2831</v>
      </c>
      <c r="I2813" s="5">
        <v>1120</v>
      </c>
      <c r="J2813" s="5">
        <f>IFERROR('Ventas Pases'!$I2813/'Ventas Pases'!$F2813,"PASE")</f>
        <v>140</v>
      </c>
      <c r="K2813" t="str">
        <f>IFERROR(VLOOKUP('Ventas Pases'!$J2813,'Comisiones HEROIC'!$E$1:$F$6,2,0),"")</f>
        <v/>
      </c>
      <c r="L2813" s="5">
        <f>IF('Ventas Pases'!$D2813="Red HEROIC",IFERROR(VLOOKUP('Ventas Pases'!$G2813,'Comisiones HEROIC'!$A$1:$B$11,2,0),15),IF('Ventas Pases'!$D2813="Red HEROIC",15,0))</f>
        <v>15</v>
      </c>
      <c r="M2813">
        <f>IF(pases[[#This Row],[Días Visita]]&lt;7,0,IF(pases[[#This Row],[Días Visita]]&lt;9,1,IF(pases[[#This Row],[Días Visita]]="Ilimitados",0,2)))</f>
        <v>1</v>
      </c>
      <c r="N2813" s="5">
        <f>IF(AND('Ventas Pases'!$A2813="Fuera de Temporada",'Ventas Pases'!$B2813=2019,pases[[#This Row],[Modo de Compra]]="Paquete"),30,0)</f>
        <v>0</v>
      </c>
      <c r="O2813" s="5">
        <f>-SUMIF(lift[Número de pase],pases[[#This Row],[Numero de Pase]],lift[Costo])</f>
        <v>0</v>
      </c>
    </row>
    <row r="2814" spans="1:15" x14ac:dyDescent="0.25">
      <c r="A2814" t="s">
        <v>7</v>
      </c>
      <c r="B2814">
        <v>2018</v>
      </c>
      <c r="C2814">
        <v>43462</v>
      </c>
      <c r="D2814" t="s">
        <v>17</v>
      </c>
      <c r="E2814">
        <v>43158</v>
      </c>
      <c r="F2814">
        <v>1</v>
      </c>
      <c r="G2814" t="s">
        <v>9</v>
      </c>
      <c r="H2814" t="s">
        <v>2832</v>
      </c>
      <c r="I2814" s="5">
        <v>105</v>
      </c>
      <c r="J2814" s="5">
        <f>IFERROR('Ventas Pases'!$I2814/'Ventas Pases'!$F2814,"PASE")</f>
        <v>105</v>
      </c>
      <c r="K2814" t="str">
        <f>IFERROR(VLOOKUP('Ventas Pases'!$J2814,'Comisiones HEROIC'!$E$1:$F$6,2,0),"")</f>
        <v>OI Hotels</v>
      </c>
      <c r="L2814" s="5">
        <f>IF('Ventas Pases'!$D2814="Red HEROIC",IFERROR(VLOOKUP('Ventas Pases'!$G2814,'Comisiones HEROIC'!$A$1:$B$11,2,0),15),IF('Ventas Pases'!$D2814="Red HEROIC",15,0))</f>
        <v>0</v>
      </c>
      <c r="M2814">
        <f>IF(pases[[#This Row],[Días Visita]]&lt;7,0,IF(pases[[#This Row],[Días Visita]]&lt;9,1,IF(pases[[#This Row],[Días Visita]]="Ilimitados",0,2)))</f>
        <v>0</v>
      </c>
      <c r="N2814" s="5">
        <f>IF(AND('Ventas Pases'!$A2814="Fuera de Temporada",'Ventas Pases'!$B2814=2019,pases[[#This Row],[Modo de Compra]]="Paquete"),30,0)</f>
        <v>0</v>
      </c>
      <c r="O2814" s="5">
        <f>-SUMIF(lift[Número de pase],pases[[#This Row],[Numero de Pase]],lift[Costo])</f>
        <v>0</v>
      </c>
    </row>
    <row r="2815" spans="1:15" x14ac:dyDescent="0.25">
      <c r="A2815" t="s">
        <v>13</v>
      </c>
      <c r="B2815">
        <v>2018</v>
      </c>
      <c r="C2815">
        <v>43352</v>
      </c>
      <c r="D2815" t="s">
        <v>14</v>
      </c>
      <c r="E2815">
        <v>42953</v>
      </c>
      <c r="F2815">
        <v>7</v>
      </c>
      <c r="G2815" t="s">
        <v>27</v>
      </c>
      <c r="H2815" t="s">
        <v>2833</v>
      </c>
      <c r="I2815" s="5">
        <v>980</v>
      </c>
      <c r="J2815" s="5">
        <f>IFERROR('Ventas Pases'!$I2815/'Ventas Pases'!$F2815,"PASE")</f>
        <v>140</v>
      </c>
      <c r="K2815" t="str">
        <f>IFERROR(VLOOKUP('Ventas Pases'!$J2815,'Comisiones HEROIC'!$E$1:$F$6,2,0),"")</f>
        <v/>
      </c>
      <c r="L2815" s="5">
        <f>IF('Ventas Pases'!$D2815="Red HEROIC",IFERROR(VLOOKUP('Ventas Pases'!$G2815,'Comisiones HEROIC'!$A$1:$B$11,2,0),15),IF('Ventas Pases'!$D2815="Red HEROIC",15,0))</f>
        <v>15</v>
      </c>
      <c r="M2815">
        <f>IF(pases[[#This Row],[Días Visita]]&lt;7,0,IF(pases[[#This Row],[Días Visita]]&lt;9,1,IF(pases[[#This Row],[Días Visita]]="Ilimitados",0,2)))</f>
        <v>1</v>
      </c>
      <c r="N2815" s="5">
        <f>IF(AND('Ventas Pases'!$A2815="Fuera de Temporada",'Ventas Pases'!$B2815=2019,pases[[#This Row],[Modo de Compra]]="Paquete"),30,0)</f>
        <v>0</v>
      </c>
      <c r="O2815" s="5">
        <f>-SUMIF(lift[Número de pase],pases[[#This Row],[Numero de Pase]],lift[Costo])</f>
        <v>0</v>
      </c>
    </row>
    <row r="2816" spans="1:15" x14ac:dyDescent="0.25">
      <c r="A2816" t="s">
        <v>13</v>
      </c>
      <c r="B2816">
        <v>2019</v>
      </c>
      <c r="C2816">
        <v>43227</v>
      </c>
      <c r="D2816" t="s">
        <v>8</v>
      </c>
      <c r="E2816">
        <v>43242</v>
      </c>
      <c r="F2816">
        <v>7</v>
      </c>
      <c r="G2816" t="s">
        <v>9</v>
      </c>
      <c r="H2816" t="s">
        <v>2834</v>
      </c>
      <c r="I2816" s="5">
        <v>840</v>
      </c>
      <c r="J2816" s="5">
        <f>IFERROR('Ventas Pases'!$I2816/'Ventas Pases'!$F2816,"PASE")</f>
        <v>120</v>
      </c>
      <c r="K2816" t="str">
        <f>IFERROR(VLOOKUP('Ventas Pases'!$J2816,'Comisiones HEROIC'!$E$1:$F$6,2,0),"")</f>
        <v/>
      </c>
      <c r="L2816" s="5">
        <f>IF('Ventas Pases'!$D2816="Red HEROIC",IFERROR(VLOOKUP('Ventas Pases'!$G2816,'Comisiones HEROIC'!$A$1:$B$11,2,0),15),IF('Ventas Pases'!$D2816="Red HEROIC",15,0))</f>
        <v>0</v>
      </c>
      <c r="M2816">
        <f>IF(pases[[#This Row],[Días Visita]]&lt;7,0,IF(pases[[#This Row],[Días Visita]]&lt;9,1,IF(pases[[#This Row],[Días Visita]]="Ilimitados",0,2)))</f>
        <v>1</v>
      </c>
      <c r="N2816" s="5">
        <f>IF(AND('Ventas Pases'!$A2816="Fuera de Temporada",'Ventas Pases'!$B2816=2019,pases[[#This Row],[Modo de Compra]]="Paquete"),30,0)</f>
        <v>0</v>
      </c>
      <c r="O2816" s="5">
        <f>-SUMIF(lift[Número de pase],pases[[#This Row],[Numero de Pase]],lift[Costo])</f>
        <v>0</v>
      </c>
    </row>
    <row r="2817" spans="1:15" x14ac:dyDescent="0.25">
      <c r="A2817" t="s">
        <v>7</v>
      </c>
      <c r="B2817">
        <v>2019</v>
      </c>
      <c r="C2817">
        <v>43434</v>
      </c>
      <c r="D2817" t="s">
        <v>8</v>
      </c>
      <c r="E2817">
        <v>43463</v>
      </c>
      <c r="F2817">
        <v>1</v>
      </c>
      <c r="G2817" t="s">
        <v>9</v>
      </c>
      <c r="H2817" t="s">
        <v>2835</v>
      </c>
      <c r="I2817" s="5">
        <v>120</v>
      </c>
      <c r="J2817" s="5">
        <f>IFERROR('Ventas Pases'!$I2817/'Ventas Pases'!$F2817,"PASE")</f>
        <v>120</v>
      </c>
      <c r="K2817" t="str">
        <f>IFERROR(VLOOKUP('Ventas Pases'!$J2817,'Comisiones HEROIC'!$E$1:$F$6,2,0),"")</f>
        <v/>
      </c>
      <c r="L2817" s="5">
        <f>IF('Ventas Pases'!$D2817="Red HEROIC",IFERROR(VLOOKUP('Ventas Pases'!$G2817,'Comisiones HEROIC'!$A$1:$B$11,2,0),15),IF('Ventas Pases'!$D2817="Red HEROIC",15,0))</f>
        <v>0</v>
      </c>
      <c r="M2817">
        <f>IF(pases[[#This Row],[Días Visita]]&lt;7,0,IF(pases[[#This Row],[Días Visita]]&lt;9,1,IF(pases[[#This Row],[Días Visita]]="Ilimitados",0,2)))</f>
        <v>0</v>
      </c>
      <c r="N2817" s="5">
        <f>IF(AND('Ventas Pases'!$A2817="Fuera de Temporada",'Ventas Pases'!$B2817=2019,pases[[#This Row],[Modo de Compra]]="Paquete"),30,0)</f>
        <v>0</v>
      </c>
      <c r="O2817" s="5">
        <f>-SUMIF(lift[Número de pase],pases[[#This Row],[Numero de Pase]],lift[Costo])</f>
        <v>0</v>
      </c>
    </row>
    <row r="2818" spans="1:15" x14ac:dyDescent="0.25">
      <c r="A2818" t="s">
        <v>7</v>
      </c>
      <c r="B2818">
        <v>2019</v>
      </c>
      <c r="C2818">
        <v>43537</v>
      </c>
      <c r="D2818" t="s">
        <v>8</v>
      </c>
      <c r="E2818">
        <v>43536</v>
      </c>
      <c r="F2818">
        <v>4</v>
      </c>
      <c r="G2818" t="s">
        <v>9</v>
      </c>
      <c r="H2818" t="s">
        <v>2836</v>
      </c>
      <c r="I2818" s="5">
        <v>480</v>
      </c>
      <c r="J2818" s="5">
        <f>IFERROR('Ventas Pases'!$I2818/'Ventas Pases'!$F2818,"PASE")</f>
        <v>120</v>
      </c>
      <c r="K2818" t="str">
        <f>IFERROR(VLOOKUP('Ventas Pases'!$J2818,'Comisiones HEROIC'!$E$1:$F$6,2,0),"")</f>
        <v/>
      </c>
      <c r="L2818" s="5">
        <f>IF('Ventas Pases'!$D2818="Red HEROIC",IFERROR(VLOOKUP('Ventas Pases'!$G2818,'Comisiones HEROIC'!$A$1:$B$11,2,0),15),IF('Ventas Pases'!$D2818="Red HEROIC",15,0))</f>
        <v>0</v>
      </c>
      <c r="M2818">
        <f>IF(pases[[#This Row],[Días Visita]]&lt;7,0,IF(pases[[#This Row],[Días Visita]]&lt;9,1,IF(pases[[#This Row],[Días Visita]]="Ilimitados",0,2)))</f>
        <v>0</v>
      </c>
      <c r="N2818" s="5">
        <f>IF(AND('Ventas Pases'!$A2818="Fuera de Temporada",'Ventas Pases'!$B2818=2019,pases[[#This Row],[Modo de Compra]]="Paquete"),30,0)</f>
        <v>0</v>
      </c>
      <c r="O2818" s="5">
        <f>-SUMIF(lift[Número de pase],pases[[#This Row],[Numero de Pase]],lift[Costo])</f>
        <v>0</v>
      </c>
    </row>
    <row r="2819" spans="1:15" x14ac:dyDescent="0.25">
      <c r="A2819" t="s">
        <v>7</v>
      </c>
      <c r="B2819">
        <v>2019</v>
      </c>
      <c r="C2819">
        <v>43422</v>
      </c>
      <c r="D2819" t="s">
        <v>8</v>
      </c>
      <c r="E2819">
        <v>43483</v>
      </c>
      <c r="F2819">
        <v>9</v>
      </c>
      <c r="G2819" t="s">
        <v>9</v>
      </c>
      <c r="H2819" t="s">
        <v>2837</v>
      </c>
      <c r="I2819" s="5">
        <v>1080</v>
      </c>
      <c r="J2819" s="5">
        <f>IFERROR('Ventas Pases'!$I2819/'Ventas Pases'!$F2819,"PASE")</f>
        <v>120</v>
      </c>
      <c r="K2819" t="str">
        <f>IFERROR(VLOOKUP('Ventas Pases'!$J2819,'Comisiones HEROIC'!$E$1:$F$6,2,0),"")</f>
        <v/>
      </c>
      <c r="L2819" s="5">
        <f>IF('Ventas Pases'!$D2819="Red HEROIC",IFERROR(VLOOKUP('Ventas Pases'!$G2819,'Comisiones HEROIC'!$A$1:$B$11,2,0),15),IF('Ventas Pases'!$D2819="Red HEROIC",15,0))</f>
        <v>0</v>
      </c>
      <c r="M2819">
        <f>IF(pases[[#This Row],[Días Visita]]&lt;7,0,IF(pases[[#This Row],[Días Visita]]&lt;9,1,IF(pases[[#This Row],[Días Visita]]="Ilimitados",0,2)))</f>
        <v>2</v>
      </c>
      <c r="N2819" s="5">
        <f>IF(AND('Ventas Pases'!$A2819="Fuera de Temporada",'Ventas Pases'!$B2819=2019,pases[[#This Row],[Modo de Compra]]="Paquete"),30,0)</f>
        <v>0</v>
      </c>
      <c r="O2819" s="5">
        <f>-SUMIF(lift[Número de pase],pases[[#This Row],[Numero de Pase]],lift[Costo])</f>
        <v>0</v>
      </c>
    </row>
    <row r="2820" spans="1:15" x14ac:dyDescent="0.25">
      <c r="A2820" t="s">
        <v>7</v>
      </c>
      <c r="B2820">
        <v>2018</v>
      </c>
      <c r="C2820">
        <v>43191</v>
      </c>
      <c r="D2820" t="s">
        <v>8</v>
      </c>
      <c r="E2820">
        <v>43182</v>
      </c>
      <c r="F2820">
        <v>6</v>
      </c>
      <c r="G2820" t="s">
        <v>9</v>
      </c>
      <c r="H2820" t="s">
        <v>2838</v>
      </c>
      <c r="I2820" s="5">
        <v>720</v>
      </c>
      <c r="J2820" s="5">
        <f>IFERROR('Ventas Pases'!$I2820/'Ventas Pases'!$F2820,"PASE")</f>
        <v>120</v>
      </c>
      <c r="K2820" t="str">
        <f>IFERROR(VLOOKUP('Ventas Pases'!$J2820,'Comisiones HEROIC'!$E$1:$F$6,2,0),"")</f>
        <v/>
      </c>
      <c r="L2820" s="5">
        <f>IF('Ventas Pases'!$D2820="Red HEROIC",IFERROR(VLOOKUP('Ventas Pases'!$G2820,'Comisiones HEROIC'!$A$1:$B$11,2,0),15),IF('Ventas Pases'!$D2820="Red HEROIC",15,0))</f>
        <v>0</v>
      </c>
      <c r="M2820">
        <f>IF(pases[[#This Row],[Días Visita]]&lt;7,0,IF(pases[[#This Row],[Días Visita]]&lt;9,1,IF(pases[[#This Row],[Días Visita]]="Ilimitados",0,2)))</f>
        <v>0</v>
      </c>
      <c r="N2820" s="5">
        <f>IF(AND('Ventas Pases'!$A2820="Fuera de Temporada",'Ventas Pases'!$B2820=2019,pases[[#This Row],[Modo de Compra]]="Paquete"),30,0)</f>
        <v>0</v>
      </c>
      <c r="O2820" s="5">
        <f>-SUMIF(lift[Número de pase],pases[[#This Row],[Numero de Pase]],lift[Costo])</f>
        <v>0</v>
      </c>
    </row>
    <row r="2821" spans="1:15" x14ac:dyDescent="0.25">
      <c r="A2821" t="s">
        <v>7</v>
      </c>
      <c r="B2821">
        <v>2019</v>
      </c>
      <c r="C2821">
        <v>43429</v>
      </c>
      <c r="D2821" t="s">
        <v>8</v>
      </c>
      <c r="E2821">
        <v>43419</v>
      </c>
      <c r="F2821" t="s">
        <v>11</v>
      </c>
      <c r="G2821" t="s">
        <v>9</v>
      </c>
      <c r="H2821" t="s">
        <v>2839</v>
      </c>
      <c r="I2821" s="5">
        <v>1950</v>
      </c>
      <c r="J2821" s="5" t="str">
        <f>IFERROR('Ventas Pases'!$I2821/'Ventas Pases'!$F2821,"PASE")</f>
        <v>PASE</v>
      </c>
      <c r="K2821" t="str">
        <f>IFERROR(VLOOKUP('Ventas Pases'!$J2821,'Comisiones HEROIC'!$E$1:$F$6,2,0),"")</f>
        <v/>
      </c>
      <c r="L2821" s="5">
        <f>IF('Ventas Pases'!$D2821="Red HEROIC",IFERROR(VLOOKUP('Ventas Pases'!$G2821,'Comisiones HEROIC'!$A$1:$B$11,2,0),15),IF('Ventas Pases'!$D2821="Red HEROIC",15,0))</f>
        <v>0</v>
      </c>
      <c r="M2821">
        <f>IF(pases[[#This Row],[Días Visita]]&lt;7,0,IF(pases[[#This Row],[Días Visita]]&lt;9,1,IF(pases[[#This Row],[Días Visita]]="Ilimitados",0,2)))</f>
        <v>0</v>
      </c>
      <c r="N2821" s="5">
        <f>IF(AND('Ventas Pases'!$A2821="Fuera de Temporada",'Ventas Pases'!$B2821=2019,pases[[#This Row],[Modo de Compra]]="Paquete"),30,0)</f>
        <v>0</v>
      </c>
      <c r="O2821" s="5">
        <f>-SUMIF(lift[Número de pase],pases[[#This Row],[Numero de Pase]],lift[Costo])</f>
        <v>-276</v>
      </c>
    </row>
    <row r="2822" spans="1:15" x14ac:dyDescent="0.25">
      <c r="A2822" t="s">
        <v>13</v>
      </c>
      <c r="B2822">
        <v>2019</v>
      </c>
      <c r="C2822">
        <v>43409</v>
      </c>
      <c r="D2822" t="s">
        <v>8</v>
      </c>
      <c r="E2822">
        <v>43291</v>
      </c>
      <c r="F2822">
        <v>4</v>
      </c>
      <c r="G2822" t="s">
        <v>9</v>
      </c>
      <c r="H2822" t="s">
        <v>2840</v>
      </c>
      <c r="I2822" s="5">
        <v>480</v>
      </c>
      <c r="J2822" s="5">
        <f>IFERROR('Ventas Pases'!$I2822/'Ventas Pases'!$F2822,"PASE")</f>
        <v>120</v>
      </c>
      <c r="K2822" t="str">
        <f>IFERROR(VLOOKUP('Ventas Pases'!$J2822,'Comisiones HEROIC'!$E$1:$F$6,2,0),"")</f>
        <v/>
      </c>
      <c r="L2822" s="5">
        <f>IF('Ventas Pases'!$D2822="Red HEROIC",IFERROR(VLOOKUP('Ventas Pases'!$G2822,'Comisiones HEROIC'!$A$1:$B$11,2,0),15),IF('Ventas Pases'!$D2822="Red HEROIC",15,0))</f>
        <v>0</v>
      </c>
      <c r="M2822">
        <f>IF(pases[[#This Row],[Días Visita]]&lt;7,0,IF(pases[[#This Row],[Días Visita]]&lt;9,1,IF(pases[[#This Row],[Días Visita]]="Ilimitados",0,2)))</f>
        <v>0</v>
      </c>
      <c r="N2822" s="5">
        <f>IF(AND('Ventas Pases'!$A2822="Fuera de Temporada",'Ventas Pases'!$B2822=2019,pases[[#This Row],[Modo de Compra]]="Paquete"),30,0)</f>
        <v>0</v>
      </c>
      <c r="O2822" s="5">
        <f>-SUMIF(lift[Número de pase],pases[[#This Row],[Numero de Pase]],lift[Costo])</f>
        <v>0</v>
      </c>
    </row>
    <row r="2823" spans="1:15" x14ac:dyDescent="0.25">
      <c r="A2823" t="s">
        <v>7</v>
      </c>
      <c r="B2823">
        <v>2018</v>
      </c>
      <c r="C2823">
        <v>43441</v>
      </c>
      <c r="D2823" t="s">
        <v>8</v>
      </c>
      <c r="E2823">
        <v>43054</v>
      </c>
      <c r="F2823" t="s">
        <v>11</v>
      </c>
      <c r="G2823" t="s">
        <v>9</v>
      </c>
      <c r="H2823" t="s">
        <v>2841</v>
      </c>
      <c r="I2823" s="5">
        <v>1950</v>
      </c>
      <c r="J2823" s="5" t="str">
        <f>IFERROR('Ventas Pases'!$I2823/'Ventas Pases'!$F2823,"PASE")</f>
        <v>PASE</v>
      </c>
      <c r="K2823" t="str">
        <f>IFERROR(VLOOKUP('Ventas Pases'!$J2823,'Comisiones HEROIC'!$E$1:$F$6,2,0),"")</f>
        <v/>
      </c>
      <c r="L2823" s="5">
        <f>IF('Ventas Pases'!$D2823="Red HEROIC",IFERROR(VLOOKUP('Ventas Pases'!$G2823,'Comisiones HEROIC'!$A$1:$B$11,2,0),15),IF('Ventas Pases'!$D2823="Red HEROIC",15,0))</f>
        <v>0</v>
      </c>
      <c r="M2823">
        <f>IF(pases[[#This Row],[Días Visita]]&lt;7,0,IF(pases[[#This Row],[Días Visita]]&lt;9,1,IF(pases[[#This Row],[Días Visita]]="Ilimitados",0,2)))</f>
        <v>0</v>
      </c>
      <c r="N2823" s="5">
        <f>IF(AND('Ventas Pases'!$A2823="Fuera de Temporada",'Ventas Pases'!$B2823=2019,pases[[#This Row],[Modo de Compra]]="Paquete"),30,0)</f>
        <v>0</v>
      </c>
      <c r="O2823" s="5">
        <f>-SUMIF(lift[Número de pase],pases[[#This Row],[Numero de Pase]],lift[Costo])</f>
        <v>-460</v>
      </c>
    </row>
    <row r="2824" spans="1:15" x14ac:dyDescent="0.25">
      <c r="A2824" t="s">
        <v>7</v>
      </c>
      <c r="B2824">
        <v>2019</v>
      </c>
      <c r="C2824">
        <v>43495</v>
      </c>
      <c r="D2824" t="s">
        <v>14</v>
      </c>
      <c r="E2824">
        <v>43497</v>
      </c>
      <c r="F2824">
        <v>5</v>
      </c>
      <c r="G2824" t="s">
        <v>33</v>
      </c>
      <c r="H2824" t="s">
        <v>2842</v>
      </c>
      <c r="I2824" s="5">
        <v>700</v>
      </c>
      <c r="J2824" s="5">
        <f>IFERROR('Ventas Pases'!$I2824/'Ventas Pases'!$F2824,"PASE")</f>
        <v>140</v>
      </c>
      <c r="K2824" t="str">
        <f>IFERROR(VLOOKUP('Ventas Pases'!$J2824,'Comisiones HEROIC'!$E$1:$F$6,2,0),"")</f>
        <v/>
      </c>
      <c r="L2824" s="5">
        <f>IF('Ventas Pases'!$D2824="Red HEROIC",IFERROR(VLOOKUP('Ventas Pases'!$G2824,'Comisiones HEROIC'!$A$1:$B$11,2,0),15),IF('Ventas Pases'!$D2824="Red HEROIC",15,0))</f>
        <v>15</v>
      </c>
      <c r="M2824">
        <f>IF(pases[[#This Row],[Días Visita]]&lt;7,0,IF(pases[[#This Row],[Días Visita]]&lt;9,1,IF(pases[[#This Row],[Días Visita]]="Ilimitados",0,2)))</f>
        <v>0</v>
      </c>
      <c r="N2824" s="5">
        <f>IF(AND('Ventas Pases'!$A2824="Fuera de Temporada",'Ventas Pases'!$B2824=2019,pases[[#This Row],[Modo de Compra]]="Paquete"),30,0)</f>
        <v>0</v>
      </c>
      <c r="O2824" s="5">
        <f>-SUMIF(lift[Número de pase],pases[[#This Row],[Numero de Pase]],lift[Costo])</f>
        <v>0</v>
      </c>
    </row>
    <row r="2825" spans="1:15" x14ac:dyDescent="0.25">
      <c r="A2825" t="s">
        <v>7</v>
      </c>
      <c r="B2825">
        <v>2018</v>
      </c>
      <c r="C2825">
        <v>43191</v>
      </c>
      <c r="D2825" t="s">
        <v>14</v>
      </c>
      <c r="E2825">
        <v>43182</v>
      </c>
      <c r="F2825">
        <v>7</v>
      </c>
      <c r="G2825" t="s">
        <v>19</v>
      </c>
      <c r="H2825" t="s">
        <v>2843</v>
      </c>
      <c r="I2825" s="5">
        <v>980</v>
      </c>
      <c r="J2825" s="5">
        <f>IFERROR('Ventas Pases'!$I2825/'Ventas Pases'!$F2825,"PASE")</f>
        <v>140</v>
      </c>
      <c r="K2825" t="str">
        <f>IFERROR(VLOOKUP('Ventas Pases'!$J2825,'Comisiones HEROIC'!$E$1:$F$6,2,0),"")</f>
        <v/>
      </c>
      <c r="L2825" s="5">
        <f>IF('Ventas Pases'!$D2825="Red HEROIC",IFERROR(VLOOKUP('Ventas Pases'!$G2825,'Comisiones HEROIC'!$A$1:$B$11,2,0),15),IF('Ventas Pases'!$D2825="Red HEROIC",15,0))</f>
        <v>15</v>
      </c>
      <c r="M2825">
        <f>IF(pases[[#This Row],[Días Visita]]&lt;7,0,IF(pases[[#This Row],[Días Visita]]&lt;9,1,IF(pases[[#This Row],[Días Visita]]="Ilimitados",0,2)))</f>
        <v>1</v>
      </c>
      <c r="N2825" s="5">
        <f>IF(AND('Ventas Pases'!$A2825="Fuera de Temporada",'Ventas Pases'!$B2825=2019,pases[[#This Row],[Modo de Compra]]="Paquete"),30,0)</f>
        <v>0</v>
      </c>
      <c r="O2825" s="5">
        <f>-SUMIF(lift[Número de pase],pases[[#This Row],[Numero de Pase]],lift[Costo])</f>
        <v>0</v>
      </c>
    </row>
    <row r="2826" spans="1:15" x14ac:dyDescent="0.25">
      <c r="A2826" t="s">
        <v>7</v>
      </c>
      <c r="B2826">
        <v>2018</v>
      </c>
      <c r="C2826">
        <v>43118</v>
      </c>
      <c r="D2826" t="s">
        <v>17</v>
      </c>
      <c r="E2826">
        <v>43171</v>
      </c>
      <c r="F2826">
        <v>4</v>
      </c>
      <c r="G2826" t="s">
        <v>9</v>
      </c>
      <c r="H2826" t="s">
        <v>2844</v>
      </c>
      <c r="I2826" s="5">
        <v>420</v>
      </c>
      <c r="J2826" s="5">
        <f>IFERROR('Ventas Pases'!$I2826/'Ventas Pases'!$F2826,"PASE")</f>
        <v>105</v>
      </c>
      <c r="K2826" t="str">
        <f>IFERROR(VLOOKUP('Ventas Pases'!$J2826,'Comisiones HEROIC'!$E$1:$F$6,2,0),"")</f>
        <v>OI Hotels</v>
      </c>
      <c r="L2826" s="5">
        <f>IF('Ventas Pases'!$D2826="Red HEROIC",IFERROR(VLOOKUP('Ventas Pases'!$G2826,'Comisiones HEROIC'!$A$1:$B$11,2,0),15),IF('Ventas Pases'!$D2826="Red HEROIC",15,0))</f>
        <v>0</v>
      </c>
      <c r="M2826">
        <f>IF(pases[[#This Row],[Días Visita]]&lt;7,0,IF(pases[[#This Row],[Días Visita]]&lt;9,1,IF(pases[[#This Row],[Días Visita]]="Ilimitados",0,2)))</f>
        <v>0</v>
      </c>
      <c r="N2826" s="5">
        <f>IF(AND('Ventas Pases'!$A2826="Fuera de Temporada",'Ventas Pases'!$B2826=2019,pases[[#This Row],[Modo de Compra]]="Paquete"),30,0)</f>
        <v>0</v>
      </c>
      <c r="O2826" s="5">
        <f>-SUMIF(lift[Número de pase],pases[[#This Row],[Numero de Pase]],lift[Costo])</f>
        <v>0</v>
      </c>
    </row>
    <row r="2827" spans="1:15" x14ac:dyDescent="0.25">
      <c r="A2827" t="s">
        <v>13</v>
      </c>
      <c r="B2827">
        <v>2019</v>
      </c>
      <c r="C2827">
        <v>43306</v>
      </c>
      <c r="D2827" t="s">
        <v>14</v>
      </c>
      <c r="E2827">
        <v>43318</v>
      </c>
      <c r="F2827">
        <v>4</v>
      </c>
      <c r="G2827" t="s">
        <v>19</v>
      </c>
      <c r="H2827" t="s">
        <v>2845</v>
      </c>
      <c r="I2827" s="5">
        <v>560</v>
      </c>
      <c r="J2827" s="5">
        <f>IFERROR('Ventas Pases'!$I2827/'Ventas Pases'!$F2827,"PASE")</f>
        <v>140</v>
      </c>
      <c r="K2827" t="str">
        <f>IFERROR(VLOOKUP('Ventas Pases'!$J2827,'Comisiones HEROIC'!$E$1:$F$6,2,0),"")</f>
        <v/>
      </c>
      <c r="L2827" s="5">
        <f>IF('Ventas Pases'!$D2827="Red HEROIC",IFERROR(VLOOKUP('Ventas Pases'!$G2827,'Comisiones HEROIC'!$A$1:$B$11,2,0),15),IF('Ventas Pases'!$D2827="Red HEROIC",15,0))</f>
        <v>15</v>
      </c>
      <c r="M2827">
        <f>IF(pases[[#This Row],[Días Visita]]&lt;7,0,IF(pases[[#This Row],[Días Visita]]&lt;9,1,IF(pases[[#This Row],[Días Visita]]="Ilimitados",0,2)))</f>
        <v>0</v>
      </c>
      <c r="N2827" s="5">
        <f>IF(AND('Ventas Pases'!$A2827="Fuera de Temporada",'Ventas Pases'!$B2827=2019,pases[[#This Row],[Modo de Compra]]="Paquete"),30,0)</f>
        <v>0</v>
      </c>
      <c r="O2827" s="5">
        <f>-SUMIF(lift[Número de pase],pases[[#This Row],[Numero de Pase]],lift[Costo])</f>
        <v>0</v>
      </c>
    </row>
    <row r="2828" spans="1:15" x14ac:dyDescent="0.25">
      <c r="A2828" t="s">
        <v>13</v>
      </c>
      <c r="B2828">
        <v>2019</v>
      </c>
      <c r="C2828">
        <v>43195</v>
      </c>
      <c r="D2828" t="s">
        <v>14</v>
      </c>
      <c r="E2828">
        <v>43314</v>
      </c>
      <c r="F2828">
        <v>9</v>
      </c>
      <c r="G2828" t="s">
        <v>15</v>
      </c>
      <c r="H2828" t="s">
        <v>2846</v>
      </c>
      <c r="I2828" s="5">
        <v>1260</v>
      </c>
      <c r="J2828" s="5">
        <f>IFERROR('Ventas Pases'!$I2828/'Ventas Pases'!$F2828,"PASE")</f>
        <v>140</v>
      </c>
      <c r="K2828" t="str">
        <f>IFERROR(VLOOKUP('Ventas Pases'!$J2828,'Comisiones HEROIC'!$E$1:$F$6,2,0),"")</f>
        <v/>
      </c>
      <c r="L2828" s="5">
        <f>IF('Ventas Pases'!$D2828="Red HEROIC",IFERROR(VLOOKUP('Ventas Pases'!$G2828,'Comisiones HEROIC'!$A$1:$B$11,2,0),15),IF('Ventas Pases'!$D2828="Red HEROIC",15,0))</f>
        <v>12</v>
      </c>
      <c r="M2828">
        <f>IF(pases[[#This Row],[Días Visita]]&lt;7,0,IF(pases[[#This Row],[Días Visita]]&lt;9,1,IF(pases[[#This Row],[Días Visita]]="Ilimitados",0,2)))</f>
        <v>2</v>
      </c>
      <c r="N2828" s="5">
        <f>IF(AND('Ventas Pases'!$A2828="Fuera de Temporada",'Ventas Pases'!$B2828=2019,pases[[#This Row],[Modo de Compra]]="Paquete"),30,0)</f>
        <v>0</v>
      </c>
      <c r="O2828" s="5">
        <f>-SUMIF(lift[Número de pase],pases[[#This Row],[Numero de Pase]],lift[Costo])</f>
        <v>0</v>
      </c>
    </row>
    <row r="2829" spans="1:15" x14ac:dyDescent="0.25">
      <c r="A2829" t="s">
        <v>7</v>
      </c>
      <c r="B2829">
        <v>2018</v>
      </c>
      <c r="C2829">
        <v>43448</v>
      </c>
      <c r="D2829" t="s">
        <v>8</v>
      </c>
      <c r="E2829">
        <v>43176</v>
      </c>
      <c r="F2829">
        <v>9</v>
      </c>
      <c r="G2829" t="s">
        <v>9</v>
      </c>
      <c r="H2829" t="s">
        <v>2847</v>
      </c>
      <c r="I2829" s="5">
        <v>1080</v>
      </c>
      <c r="J2829" s="5">
        <f>IFERROR('Ventas Pases'!$I2829/'Ventas Pases'!$F2829,"PASE")</f>
        <v>120</v>
      </c>
      <c r="K2829" t="str">
        <f>IFERROR(VLOOKUP('Ventas Pases'!$J2829,'Comisiones HEROIC'!$E$1:$F$6,2,0),"")</f>
        <v/>
      </c>
      <c r="L2829" s="5">
        <f>IF('Ventas Pases'!$D2829="Red HEROIC",IFERROR(VLOOKUP('Ventas Pases'!$G2829,'Comisiones HEROIC'!$A$1:$B$11,2,0),15),IF('Ventas Pases'!$D2829="Red HEROIC",15,0))</f>
        <v>0</v>
      </c>
      <c r="M2829">
        <f>IF(pases[[#This Row],[Días Visita]]&lt;7,0,IF(pases[[#This Row],[Días Visita]]&lt;9,1,IF(pases[[#This Row],[Días Visita]]="Ilimitados",0,2)))</f>
        <v>2</v>
      </c>
      <c r="N2829" s="5">
        <f>IF(AND('Ventas Pases'!$A2829="Fuera de Temporada",'Ventas Pases'!$B2829=2019,pases[[#This Row],[Modo de Compra]]="Paquete"),30,0)</f>
        <v>0</v>
      </c>
      <c r="O2829" s="5">
        <f>-SUMIF(lift[Número de pase],pases[[#This Row],[Numero de Pase]],lift[Costo])</f>
        <v>0</v>
      </c>
    </row>
    <row r="2830" spans="1:15" x14ac:dyDescent="0.25">
      <c r="A2830" t="s">
        <v>7</v>
      </c>
      <c r="B2830">
        <v>2019</v>
      </c>
      <c r="C2830">
        <v>43449</v>
      </c>
      <c r="D2830" t="s">
        <v>17</v>
      </c>
      <c r="E2830">
        <v>43465</v>
      </c>
      <c r="F2830">
        <v>8</v>
      </c>
      <c r="G2830" t="s">
        <v>9</v>
      </c>
      <c r="H2830" t="s">
        <v>2848</v>
      </c>
      <c r="I2830" s="5">
        <v>840</v>
      </c>
      <c r="J2830" s="5">
        <f>IFERROR('Ventas Pases'!$I2830/'Ventas Pases'!$F2830,"PASE")</f>
        <v>105</v>
      </c>
      <c r="K2830" t="str">
        <f>IFERROR(VLOOKUP('Ventas Pases'!$J2830,'Comisiones HEROIC'!$E$1:$F$6,2,0),"")</f>
        <v>OI Hotels</v>
      </c>
      <c r="L2830" s="5">
        <f>IF('Ventas Pases'!$D2830="Red HEROIC",IFERROR(VLOOKUP('Ventas Pases'!$G2830,'Comisiones HEROIC'!$A$1:$B$11,2,0),15),IF('Ventas Pases'!$D2830="Red HEROIC",15,0))</f>
        <v>0</v>
      </c>
      <c r="M2830">
        <f>IF(pases[[#This Row],[Días Visita]]&lt;7,0,IF(pases[[#This Row],[Días Visita]]&lt;9,1,IF(pases[[#This Row],[Días Visita]]="Ilimitados",0,2)))</f>
        <v>1</v>
      </c>
      <c r="N2830" s="5">
        <f>IF(AND('Ventas Pases'!$A2830="Fuera de Temporada",'Ventas Pases'!$B2830=2019,pases[[#This Row],[Modo de Compra]]="Paquete"),30,0)</f>
        <v>0</v>
      </c>
      <c r="O2830" s="5">
        <f>-SUMIF(lift[Número de pase],pases[[#This Row],[Numero de Pase]],lift[Costo])</f>
        <v>0</v>
      </c>
    </row>
    <row r="2831" spans="1:15" x14ac:dyDescent="0.25">
      <c r="A2831" t="s">
        <v>7</v>
      </c>
      <c r="B2831">
        <v>2018</v>
      </c>
      <c r="C2831">
        <v>43156</v>
      </c>
      <c r="D2831" t="s">
        <v>17</v>
      </c>
      <c r="E2831">
        <v>43156</v>
      </c>
      <c r="F2831">
        <v>9</v>
      </c>
      <c r="G2831" t="s">
        <v>9</v>
      </c>
      <c r="H2831" t="s">
        <v>2849</v>
      </c>
      <c r="I2831" s="5">
        <v>945</v>
      </c>
      <c r="J2831" s="5">
        <f>IFERROR('Ventas Pases'!$I2831/'Ventas Pases'!$F2831,"PASE")</f>
        <v>105</v>
      </c>
      <c r="K2831" t="str">
        <f>IFERROR(VLOOKUP('Ventas Pases'!$J2831,'Comisiones HEROIC'!$E$1:$F$6,2,0),"")</f>
        <v>OI Hotels</v>
      </c>
      <c r="L2831" s="5">
        <f>IF('Ventas Pases'!$D2831="Red HEROIC",IFERROR(VLOOKUP('Ventas Pases'!$G2831,'Comisiones HEROIC'!$A$1:$B$11,2,0),15),IF('Ventas Pases'!$D2831="Red HEROIC",15,0))</f>
        <v>0</v>
      </c>
      <c r="M2831">
        <f>IF(pases[[#This Row],[Días Visita]]&lt;7,0,IF(pases[[#This Row],[Días Visita]]&lt;9,1,IF(pases[[#This Row],[Días Visita]]="Ilimitados",0,2)))</f>
        <v>2</v>
      </c>
      <c r="N2831" s="5">
        <f>IF(AND('Ventas Pases'!$A2831="Fuera de Temporada",'Ventas Pases'!$B2831=2019,pases[[#This Row],[Modo de Compra]]="Paquete"),30,0)</f>
        <v>0</v>
      </c>
      <c r="O2831" s="5">
        <f>-SUMIF(lift[Número de pase],pases[[#This Row],[Numero de Pase]],lift[Costo])</f>
        <v>0</v>
      </c>
    </row>
    <row r="2832" spans="1:15" x14ac:dyDescent="0.25">
      <c r="A2832" t="s">
        <v>7</v>
      </c>
      <c r="B2832">
        <v>2019</v>
      </c>
      <c r="C2832">
        <v>43455</v>
      </c>
      <c r="D2832" t="s">
        <v>8</v>
      </c>
      <c r="E2832">
        <v>43486</v>
      </c>
      <c r="F2832">
        <v>2</v>
      </c>
      <c r="G2832" t="s">
        <v>9</v>
      </c>
      <c r="H2832" t="s">
        <v>2850</v>
      </c>
      <c r="I2832" s="5">
        <v>240</v>
      </c>
      <c r="J2832" s="5">
        <f>IFERROR('Ventas Pases'!$I2832/'Ventas Pases'!$F2832,"PASE")</f>
        <v>120</v>
      </c>
      <c r="K2832" t="str">
        <f>IFERROR(VLOOKUP('Ventas Pases'!$J2832,'Comisiones HEROIC'!$E$1:$F$6,2,0),"")</f>
        <v/>
      </c>
      <c r="L2832" s="5">
        <f>IF('Ventas Pases'!$D2832="Red HEROIC",IFERROR(VLOOKUP('Ventas Pases'!$G2832,'Comisiones HEROIC'!$A$1:$B$11,2,0),15),IF('Ventas Pases'!$D2832="Red HEROIC",15,0))</f>
        <v>0</v>
      </c>
      <c r="M2832">
        <f>IF(pases[[#This Row],[Días Visita]]&lt;7,0,IF(pases[[#This Row],[Días Visita]]&lt;9,1,IF(pases[[#This Row],[Días Visita]]="Ilimitados",0,2)))</f>
        <v>0</v>
      </c>
      <c r="N2832" s="5">
        <f>IF(AND('Ventas Pases'!$A2832="Fuera de Temporada",'Ventas Pases'!$B2832=2019,pases[[#This Row],[Modo de Compra]]="Paquete"),30,0)</f>
        <v>0</v>
      </c>
      <c r="O2832" s="5">
        <f>-SUMIF(lift[Número de pase],pases[[#This Row],[Numero de Pase]],lift[Costo])</f>
        <v>0</v>
      </c>
    </row>
    <row r="2833" spans="1:15" x14ac:dyDescent="0.25">
      <c r="A2833" t="s">
        <v>13</v>
      </c>
      <c r="B2833">
        <v>2018</v>
      </c>
      <c r="C2833">
        <v>43241</v>
      </c>
      <c r="D2833" t="s">
        <v>8</v>
      </c>
      <c r="E2833">
        <v>42874</v>
      </c>
      <c r="F2833">
        <v>8</v>
      </c>
      <c r="G2833" t="s">
        <v>9</v>
      </c>
      <c r="H2833" t="s">
        <v>2851</v>
      </c>
      <c r="I2833" s="5">
        <v>960</v>
      </c>
      <c r="J2833" s="5">
        <f>IFERROR('Ventas Pases'!$I2833/'Ventas Pases'!$F2833,"PASE")</f>
        <v>120</v>
      </c>
      <c r="K2833" t="str">
        <f>IFERROR(VLOOKUP('Ventas Pases'!$J2833,'Comisiones HEROIC'!$E$1:$F$6,2,0),"")</f>
        <v/>
      </c>
      <c r="L2833" s="5">
        <f>IF('Ventas Pases'!$D2833="Red HEROIC",IFERROR(VLOOKUP('Ventas Pases'!$G2833,'Comisiones HEROIC'!$A$1:$B$11,2,0),15),IF('Ventas Pases'!$D2833="Red HEROIC",15,0))</f>
        <v>0</v>
      </c>
      <c r="M2833">
        <f>IF(pases[[#This Row],[Días Visita]]&lt;7,0,IF(pases[[#This Row],[Días Visita]]&lt;9,1,IF(pases[[#This Row],[Días Visita]]="Ilimitados",0,2)))</f>
        <v>1</v>
      </c>
      <c r="N2833" s="5">
        <f>IF(AND('Ventas Pases'!$A2833="Fuera de Temporada",'Ventas Pases'!$B2833=2019,pases[[#This Row],[Modo de Compra]]="Paquete"),30,0)</f>
        <v>0</v>
      </c>
      <c r="O2833" s="5">
        <f>-SUMIF(lift[Número de pase],pases[[#This Row],[Numero de Pase]],lift[Costo])</f>
        <v>0</v>
      </c>
    </row>
    <row r="2834" spans="1:15" x14ac:dyDescent="0.25">
      <c r="A2834" t="s">
        <v>7</v>
      </c>
      <c r="B2834">
        <v>2019</v>
      </c>
      <c r="C2834">
        <v>43463</v>
      </c>
      <c r="D2834" t="s">
        <v>14</v>
      </c>
      <c r="E2834">
        <v>43469</v>
      </c>
      <c r="F2834">
        <v>6</v>
      </c>
      <c r="G2834" t="s">
        <v>19</v>
      </c>
      <c r="H2834" t="s">
        <v>2852</v>
      </c>
      <c r="I2834" s="5">
        <v>840</v>
      </c>
      <c r="J2834" s="5">
        <f>IFERROR('Ventas Pases'!$I2834/'Ventas Pases'!$F2834,"PASE")</f>
        <v>140</v>
      </c>
      <c r="K2834" t="str">
        <f>IFERROR(VLOOKUP('Ventas Pases'!$J2834,'Comisiones HEROIC'!$E$1:$F$6,2,0),"")</f>
        <v/>
      </c>
      <c r="L2834" s="5">
        <f>IF('Ventas Pases'!$D2834="Red HEROIC",IFERROR(VLOOKUP('Ventas Pases'!$G2834,'Comisiones HEROIC'!$A$1:$B$11,2,0),15),IF('Ventas Pases'!$D2834="Red HEROIC",15,0))</f>
        <v>15</v>
      </c>
      <c r="M2834">
        <f>IF(pases[[#This Row],[Días Visita]]&lt;7,0,IF(pases[[#This Row],[Días Visita]]&lt;9,1,IF(pases[[#This Row],[Días Visita]]="Ilimitados",0,2)))</f>
        <v>0</v>
      </c>
      <c r="N2834" s="5">
        <f>IF(AND('Ventas Pases'!$A2834="Fuera de Temporada",'Ventas Pases'!$B2834=2019,pases[[#This Row],[Modo de Compra]]="Paquete"),30,0)</f>
        <v>0</v>
      </c>
      <c r="O2834" s="5">
        <f>-SUMIF(lift[Número de pase],pases[[#This Row],[Numero de Pase]],lift[Costo])</f>
        <v>0</v>
      </c>
    </row>
    <row r="2835" spans="1:15" x14ac:dyDescent="0.25">
      <c r="A2835" t="s">
        <v>7</v>
      </c>
      <c r="B2835">
        <v>2018</v>
      </c>
      <c r="C2835">
        <v>43128</v>
      </c>
      <c r="D2835" t="s">
        <v>8</v>
      </c>
      <c r="E2835">
        <v>43159</v>
      </c>
      <c r="F2835">
        <v>6</v>
      </c>
      <c r="G2835" t="s">
        <v>9</v>
      </c>
      <c r="H2835" t="s">
        <v>2853</v>
      </c>
      <c r="I2835" s="5">
        <v>720</v>
      </c>
      <c r="J2835" s="5">
        <f>IFERROR('Ventas Pases'!$I2835/'Ventas Pases'!$F2835,"PASE")</f>
        <v>120</v>
      </c>
      <c r="K2835" t="str">
        <f>IFERROR(VLOOKUP('Ventas Pases'!$J2835,'Comisiones HEROIC'!$E$1:$F$6,2,0),"")</f>
        <v/>
      </c>
      <c r="L2835" s="5">
        <f>IF('Ventas Pases'!$D2835="Red HEROIC",IFERROR(VLOOKUP('Ventas Pases'!$G2835,'Comisiones HEROIC'!$A$1:$B$11,2,0),15),IF('Ventas Pases'!$D2835="Red HEROIC",15,0))</f>
        <v>0</v>
      </c>
      <c r="M2835">
        <f>IF(pases[[#This Row],[Días Visita]]&lt;7,0,IF(pases[[#This Row],[Días Visita]]&lt;9,1,IF(pases[[#This Row],[Días Visita]]="Ilimitados",0,2)))</f>
        <v>0</v>
      </c>
      <c r="N2835" s="5">
        <f>IF(AND('Ventas Pases'!$A2835="Fuera de Temporada",'Ventas Pases'!$B2835=2019,pases[[#This Row],[Modo de Compra]]="Paquete"),30,0)</f>
        <v>0</v>
      </c>
      <c r="O2835" s="5">
        <f>-SUMIF(lift[Número de pase],pases[[#This Row],[Numero de Pase]],lift[Costo])</f>
        <v>0</v>
      </c>
    </row>
    <row r="2836" spans="1:15" x14ac:dyDescent="0.25">
      <c r="A2836" t="s">
        <v>7</v>
      </c>
      <c r="B2836">
        <v>2019</v>
      </c>
      <c r="C2836">
        <v>43489</v>
      </c>
      <c r="D2836" t="s">
        <v>8</v>
      </c>
      <c r="E2836">
        <v>43419</v>
      </c>
      <c r="F2836" t="s">
        <v>11</v>
      </c>
      <c r="G2836" t="s">
        <v>9</v>
      </c>
      <c r="H2836" t="s">
        <v>2854</v>
      </c>
      <c r="I2836" s="5">
        <v>1950</v>
      </c>
      <c r="J2836" s="5" t="str">
        <f>IFERROR('Ventas Pases'!$I2836/'Ventas Pases'!$F2836,"PASE")</f>
        <v>PASE</v>
      </c>
      <c r="K2836" t="str">
        <f>IFERROR(VLOOKUP('Ventas Pases'!$J2836,'Comisiones HEROIC'!$E$1:$F$6,2,0),"")</f>
        <v/>
      </c>
      <c r="L2836" s="5">
        <f>IF('Ventas Pases'!$D2836="Red HEROIC",IFERROR(VLOOKUP('Ventas Pases'!$G2836,'Comisiones HEROIC'!$A$1:$B$11,2,0),15),IF('Ventas Pases'!$D2836="Red HEROIC",15,0))</f>
        <v>0</v>
      </c>
      <c r="M2836">
        <f>IF(pases[[#This Row],[Días Visita]]&lt;7,0,IF(pases[[#This Row],[Días Visita]]&lt;9,1,IF(pases[[#This Row],[Días Visita]]="Ilimitados",0,2)))</f>
        <v>0</v>
      </c>
      <c r="N2836" s="5">
        <f>IF(AND('Ventas Pases'!$A2836="Fuera de Temporada",'Ventas Pases'!$B2836=2019,pases[[#This Row],[Modo de Compra]]="Paquete"),30,0)</f>
        <v>0</v>
      </c>
      <c r="O2836" s="5">
        <f>-SUMIF(lift[Número de pase],pases[[#This Row],[Numero de Pase]],lift[Costo])</f>
        <v>-276</v>
      </c>
    </row>
    <row r="2837" spans="1:15" x14ac:dyDescent="0.25">
      <c r="A2837" t="s">
        <v>13</v>
      </c>
      <c r="B2837">
        <v>2018</v>
      </c>
      <c r="C2837">
        <v>43285</v>
      </c>
      <c r="D2837" t="s">
        <v>8</v>
      </c>
      <c r="E2837">
        <v>42851</v>
      </c>
      <c r="F2837">
        <v>7</v>
      </c>
      <c r="G2837" t="s">
        <v>9</v>
      </c>
      <c r="H2837" t="s">
        <v>2855</v>
      </c>
      <c r="I2837" s="5">
        <v>840</v>
      </c>
      <c r="J2837" s="5">
        <f>IFERROR('Ventas Pases'!$I2837/'Ventas Pases'!$F2837,"PASE")</f>
        <v>120</v>
      </c>
      <c r="K2837" t="str">
        <f>IFERROR(VLOOKUP('Ventas Pases'!$J2837,'Comisiones HEROIC'!$E$1:$F$6,2,0),"")</f>
        <v/>
      </c>
      <c r="L2837" s="5">
        <f>IF('Ventas Pases'!$D2837="Red HEROIC",IFERROR(VLOOKUP('Ventas Pases'!$G2837,'Comisiones HEROIC'!$A$1:$B$11,2,0),15),IF('Ventas Pases'!$D2837="Red HEROIC",15,0))</f>
        <v>0</v>
      </c>
      <c r="M2837">
        <f>IF(pases[[#This Row],[Días Visita]]&lt;7,0,IF(pases[[#This Row],[Días Visita]]&lt;9,1,IF(pases[[#This Row],[Días Visita]]="Ilimitados",0,2)))</f>
        <v>1</v>
      </c>
      <c r="N2837" s="5">
        <f>IF(AND('Ventas Pases'!$A2837="Fuera de Temporada",'Ventas Pases'!$B2837=2019,pases[[#This Row],[Modo de Compra]]="Paquete"),30,0)</f>
        <v>0</v>
      </c>
      <c r="O2837" s="5">
        <f>-SUMIF(lift[Número de pase],pases[[#This Row],[Numero de Pase]],lift[Costo])</f>
        <v>0</v>
      </c>
    </row>
    <row r="2838" spans="1:15" x14ac:dyDescent="0.25">
      <c r="A2838" t="s">
        <v>7</v>
      </c>
      <c r="B2838">
        <v>2019</v>
      </c>
      <c r="C2838">
        <v>43533</v>
      </c>
      <c r="D2838" t="s">
        <v>14</v>
      </c>
      <c r="E2838">
        <v>43528</v>
      </c>
      <c r="F2838">
        <v>7</v>
      </c>
      <c r="G2838" t="s">
        <v>27</v>
      </c>
      <c r="H2838" t="s">
        <v>2856</v>
      </c>
      <c r="I2838" s="5">
        <v>980</v>
      </c>
      <c r="J2838" s="5">
        <f>IFERROR('Ventas Pases'!$I2838/'Ventas Pases'!$F2838,"PASE")</f>
        <v>140</v>
      </c>
      <c r="K2838" t="str">
        <f>IFERROR(VLOOKUP('Ventas Pases'!$J2838,'Comisiones HEROIC'!$E$1:$F$6,2,0),"")</f>
        <v/>
      </c>
      <c r="L2838" s="5">
        <f>IF('Ventas Pases'!$D2838="Red HEROIC",IFERROR(VLOOKUP('Ventas Pases'!$G2838,'Comisiones HEROIC'!$A$1:$B$11,2,0),15),IF('Ventas Pases'!$D2838="Red HEROIC",15,0))</f>
        <v>15</v>
      </c>
      <c r="M2838">
        <f>IF(pases[[#This Row],[Días Visita]]&lt;7,0,IF(pases[[#This Row],[Días Visita]]&lt;9,1,IF(pases[[#This Row],[Días Visita]]="Ilimitados",0,2)))</f>
        <v>1</v>
      </c>
      <c r="N2838" s="5">
        <f>IF(AND('Ventas Pases'!$A2838="Fuera de Temporada",'Ventas Pases'!$B2838=2019,pases[[#This Row],[Modo de Compra]]="Paquete"),30,0)</f>
        <v>0</v>
      </c>
      <c r="O2838" s="5">
        <f>-SUMIF(lift[Número de pase],pases[[#This Row],[Numero de Pase]],lift[Costo])</f>
        <v>0</v>
      </c>
    </row>
    <row r="2839" spans="1:15" x14ac:dyDescent="0.25">
      <c r="A2839" t="s">
        <v>7</v>
      </c>
      <c r="B2839">
        <v>2018</v>
      </c>
      <c r="C2839">
        <v>43171</v>
      </c>
      <c r="D2839" t="s">
        <v>14</v>
      </c>
      <c r="E2839">
        <v>43181</v>
      </c>
      <c r="F2839">
        <v>8</v>
      </c>
      <c r="G2839" t="s">
        <v>33</v>
      </c>
      <c r="H2839" t="s">
        <v>2857</v>
      </c>
      <c r="I2839" s="5">
        <v>1120</v>
      </c>
      <c r="J2839" s="5">
        <f>IFERROR('Ventas Pases'!$I2839/'Ventas Pases'!$F2839,"PASE")</f>
        <v>140</v>
      </c>
      <c r="K2839" t="str">
        <f>IFERROR(VLOOKUP('Ventas Pases'!$J2839,'Comisiones HEROIC'!$E$1:$F$6,2,0),"")</f>
        <v/>
      </c>
      <c r="L2839" s="5">
        <f>IF('Ventas Pases'!$D2839="Red HEROIC",IFERROR(VLOOKUP('Ventas Pases'!$G2839,'Comisiones HEROIC'!$A$1:$B$11,2,0),15),IF('Ventas Pases'!$D2839="Red HEROIC",15,0))</f>
        <v>15</v>
      </c>
      <c r="M2839">
        <f>IF(pases[[#This Row],[Días Visita]]&lt;7,0,IF(pases[[#This Row],[Días Visita]]&lt;9,1,IF(pases[[#This Row],[Días Visita]]="Ilimitados",0,2)))</f>
        <v>1</v>
      </c>
      <c r="N2839" s="5">
        <f>IF(AND('Ventas Pases'!$A2839="Fuera de Temporada",'Ventas Pases'!$B2839=2019,pases[[#This Row],[Modo de Compra]]="Paquete"),30,0)</f>
        <v>0</v>
      </c>
      <c r="O2839" s="5">
        <f>-SUMIF(lift[Número de pase],pases[[#This Row],[Numero de Pase]],lift[Costo])</f>
        <v>0</v>
      </c>
    </row>
    <row r="2840" spans="1:15" x14ac:dyDescent="0.25">
      <c r="A2840" t="s">
        <v>13</v>
      </c>
      <c r="B2840">
        <v>2019</v>
      </c>
      <c r="C2840">
        <v>43270</v>
      </c>
      <c r="D2840" t="s">
        <v>8</v>
      </c>
      <c r="E2840">
        <v>43419</v>
      </c>
      <c r="F2840" t="s">
        <v>11</v>
      </c>
      <c r="G2840" t="s">
        <v>9</v>
      </c>
      <c r="H2840" t="s">
        <v>2858</v>
      </c>
      <c r="I2840" s="5">
        <v>1950</v>
      </c>
      <c r="J2840" s="5" t="str">
        <f>IFERROR('Ventas Pases'!$I2840/'Ventas Pases'!$F2840,"PASE")</f>
        <v>PASE</v>
      </c>
      <c r="K2840" t="str">
        <f>IFERROR(VLOOKUP('Ventas Pases'!$J2840,'Comisiones HEROIC'!$E$1:$F$6,2,0),"")</f>
        <v/>
      </c>
      <c r="L2840" s="5">
        <f>IF('Ventas Pases'!$D2840="Red HEROIC",IFERROR(VLOOKUP('Ventas Pases'!$G2840,'Comisiones HEROIC'!$A$1:$B$11,2,0),15),IF('Ventas Pases'!$D2840="Red HEROIC",15,0))</f>
        <v>0</v>
      </c>
      <c r="M2840">
        <f>IF(pases[[#This Row],[Días Visita]]&lt;7,0,IF(pases[[#This Row],[Días Visita]]&lt;9,1,IF(pases[[#This Row],[Días Visita]]="Ilimitados",0,2)))</f>
        <v>0</v>
      </c>
      <c r="N2840" s="5">
        <f>IF(AND('Ventas Pases'!$A2840="Fuera de Temporada",'Ventas Pases'!$B2840=2019,pases[[#This Row],[Modo de Compra]]="Paquete"),30,0)</f>
        <v>0</v>
      </c>
      <c r="O2840" s="5">
        <f>-SUMIF(lift[Número de pase],pases[[#This Row],[Numero de Pase]],lift[Costo])</f>
        <v>-460</v>
      </c>
    </row>
    <row r="2841" spans="1:15" x14ac:dyDescent="0.25">
      <c r="A2841" t="s">
        <v>13</v>
      </c>
      <c r="B2841">
        <v>2019</v>
      </c>
      <c r="C2841">
        <v>43195</v>
      </c>
      <c r="D2841" t="s">
        <v>8</v>
      </c>
      <c r="E2841">
        <v>43270</v>
      </c>
      <c r="F2841">
        <v>2</v>
      </c>
      <c r="G2841" t="s">
        <v>9</v>
      </c>
      <c r="H2841" t="s">
        <v>2859</v>
      </c>
      <c r="I2841" s="5">
        <v>240</v>
      </c>
      <c r="J2841" s="5">
        <f>IFERROR('Ventas Pases'!$I2841/'Ventas Pases'!$F2841,"PASE")</f>
        <v>120</v>
      </c>
      <c r="K2841" t="str">
        <f>IFERROR(VLOOKUP('Ventas Pases'!$J2841,'Comisiones HEROIC'!$E$1:$F$6,2,0),"")</f>
        <v/>
      </c>
      <c r="L2841" s="5">
        <f>IF('Ventas Pases'!$D2841="Red HEROIC",IFERROR(VLOOKUP('Ventas Pases'!$G2841,'Comisiones HEROIC'!$A$1:$B$11,2,0),15),IF('Ventas Pases'!$D2841="Red HEROIC",15,0))</f>
        <v>0</v>
      </c>
      <c r="M2841">
        <f>IF(pases[[#This Row],[Días Visita]]&lt;7,0,IF(pases[[#This Row],[Días Visita]]&lt;9,1,IF(pases[[#This Row],[Días Visita]]="Ilimitados",0,2)))</f>
        <v>0</v>
      </c>
      <c r="N2841" s="5">
        <f>IF(AND('Ventas Pases'!$A2841="Fuera de Temporada",'Ventas Pases'!$B2841=2019,pases[[#This Row],[Modo de Compra]]="Paquete"),30,0)</f>
        <v>0</v>
      </c>
      <c r="O2841" s="5">
        <f>-SUMIF(lift[Número de pase],pases[[#This Row],[Numero de Pase]],lift[Costo])</f>
        <v>0</v>
      </c>
    </row>
    <row r="2842" spans="1:15" x14ac:dyDescent="0.25">
      <c r="A2842" t="s">
        <v>7</v>
      </c>
      <c r="B2842">
        <v>2018</v>
      </c>
      <c r="C2842">
        <v>43457</v>
      </c>
      <c r="D2842" t="s">
        <v>8</v>
      </c>
      <c r="E2842">
        <v>43054</v>
      </c>
      <c r="F2842" t="s">
        <v>11</v>
      </c>
      <c r="G2842" t="s">
        <v>9</v>
      </c>
      <c r="H2842" t="s">
        <v>2860</v>
      </c>
      <c r="I2842" s="5">
        <v>1950</v>
      </c>
      <c r="J2842" s="5" t="str">
        <f>IFERROR('Ventas Pases'!$I2842/'Ventas Pases'!$F2842,"PASE")</f>
        <v>PASE</v>
      </c>
      <c r="K2842" t="str">
        <f>IFERROR(VLOOKUP('Ventas Pases'!$J2842,'Comisiones HEROIC'!$E$1:$F$6,2,0),"")</f>
        <v/>
      </c>
      <c r="L2842" s="5">
        <f>IF('Ventas Pases'!$D2842="Red HEROIC",IFERROR(VLOOKUP('Ventas Pases'!$G2842,'Comisiones HEROIC'!$A$1:$B$11,2,0),15),IF('Ventas Pases'!$D2842="Red HEROIC",15,0))</f>
        <v>0</v>
      </c>
      <c r="M2842">
        <f>IF(pases[[#This Row],[Días Visita]]&lt;7,0,IF(pases[[#This Row],[Días Visita]]&lt;9,1,IF(pases[[#This Row],[Días Visita]]="Ilimitados",0,2)))</f>
        <v>0</v>
      </c>
      <c r="N2842" s="5">
        <f>IF(AND('Ventas Pases'!$A2842="Fuera de Temporada",'Ventas Pases'!$B2842=2019,pases[[#This Row],[Modo de Compra]]="Paquete"),30,0)</f>
        <v>0</v>
      </c>
      <c r="O2842" s="5">
        <f>-SUMIF(lift[Número de pase],pases[[#This Row],[Numero de Pase]],lift[Costo])</f>
        <v>-276</v>
      </c>
    </row>
    <row r="2843" spans="1:15" x14ac:dyDescent="0.25">
      <c r="A2843" t="s">
        <v>7</v>
      </c>
      <c r="B2843">
        <v>2019</v>
      </c>
      <c r="C2843">
        <v>43508</v>
      </c>
      <c r="D2843" t="s">
        <v>8</v>
      </c>
      <c r="E2843">
        <v>43543</v>
      </c>
      <c r="F2843">
        <v>5</v>
      </c>
      <c r="G2843" t="s">
        <v>9</v>
      </c>
      <c r="H2843" t="s">
        <v>2861</v>
      </c>
      <c r="I2843" s="5">
        <v>600</v>
      </c>
      <c r="J2843" s="5">
        <f>IFERROR('Ventas Pases'!$I2843/'Ventas Pases'!$F2843,"PASE")</f>
        <v>120</v>
      </c>
      <c r="K2843" t="str">
        <f>IFERROR(VLOOKUP('Ventas Pases'!$J2843,'Comisiones HEROIC'!$E$1:$F$6,2,0),"")</f>
        <v/>
      </c>
      <c r="L2843" s="5">
        <f>IF('Ventas Pases'!$D2843="Red HEROIC",IFERROR(VLOOKUP('Ventas Pases'!$G2843,'Comisiones HEROIC'!$A$1:$B$11,2,0),15),IF('Ventas Pases'!$D2843="Red HEROIC",15,0))</f>
        <v>0</v>
      </c>
      <c r="M2843">
        <f>IF(pases[[#This Row],[Días Visita]]&lt;7,0,IF(pases[[#This Row],[Días Visita]]&lt;9,1,IF(pases[[#This Row],[Días Visita]]="Ilimitados",0,2)))</f>
        <v>0</v>
      </c>
      <c r="N2843" s="5">
        <f>IF(AND('Ventas Pases'!$A2843="Fuera de Temporada",'Ventas Pases'!$B2843=2019,pases[[#This Row],[Modo de Compra]]="Paquete"),30,0)</f>
        <v>0</v>
      </c>
      <c r="O2843" s="5">
        <f>-SUMIF(lift[Número de pase],pases[[#This Row],[Numero de Pase]],lift[Costo])</f>
        <v>0</v>
      </c>
    </row>
    <row r="2844" spans="1:15" x14ac:dyDescent="0.25">
      <c r="A2844" t="s">
        <v>7</v>
      </c>
      <c r="B2844">
        <v>2018</v>
      </c>
      <c r="C2844">
        <v>43441</v>
      </c>
      <c r="D2844" t="s">
        <v>60</v>
      </c>
      <c r="E2844">
        <v>43083</v>
      </c>
      <c r="F2844">
        <v>6</v>
      </c>
      <c r="G2844" t="s">
        <v>9</v>
      </c>
      <c r="H2844" t="s">
        <v>2862</v>
      </c>
      <c r="I2844" s="5">
        <v>720</v>
      </c>
      <c r="J2844" s="5">
        <f>IFERROR('Ventas Pases'!$I2844/'Ventas Pases'!$F2844,"PASE")</f>
        <v>120</v>
      </c>
      <c r="K2844" t="str">
        <f>IFERROR(VLOOKUP('Ventas Pases'!$J2844,'Comisiones HEROIC'!$E$1:$F$6,2,0),"")</f>
        <v/>
      </c>
      <c r="L2844" s="5">
        <f>IF('Ventas Pases'!$D2844="Red HEROIC",IFERROR(VLOOKUP('Ventas Pases'!$G2844,'Comisiones HEROIC'!$A$1:$B$11,2,0),15),IF('Ventas Pases'!$D2844="Red HEROIC",15,0))</f>
        <v>0</v>
      </c>
      <c r="M2844">
        <f>IF(pases[[#This Row],[Días Visita]]&lt;7,0,IF(pases[[#This Row],[Días Visita]]&lt;9,1,IF(pases[[#This Row],[Días Visita]]="Ilimitados",0,2)))</f>
        <v>0</v>
      </c>
      <c r="N2844" s="5">
        <f>IF(AND('Ventas Pases'!$A2844="Fuera de Temporada",'Ventas Pases'!$B2844=2019,pases[[#This Row],[Modo de Compra]]="Paquete"),30,0)</f>
        <v>0</v>
      </c>
      <c r="O2844" s="5">
        <f>-SUMIF(lift[Número de pase],pases[[#This Row],[Numero de Pase]],lift[Costo])</f>
        <v>0</v>
      </c>
    </row>
    <row r="2845" spans="1:15" x14ac:dyDescent="0.25">
      <c r="A2845" t="s">
        <v>13</v>
      </c>
      <c r="B2845">
        <v>2019</v>
      </c>
      <c r="C2845">
        <v>43210</v>
      </c>
      <c r="D2845" t="s">
        <v>14</v>
      </c>
      <c r="E2845">
        <v>43248</v>
      </c>
      <c r="F2845">
        <v>5</v>
      </c>
      <c r="G2845" t="s">
        <v>33</v>
      </c>
      <c r="H2845" t="s">
        <v>2863</v>
      </c>
      <c r="I2845" s="5">
        <v>700</v>
      </c>
      <c r="J2845" s="5">
        <f>IFERROR('Ventas Pases'!$I2845/'Ventas Pases'!$F2845,"PASE")</f>
        <v>140</v>
      </c>
      <c r="K2845" t="str">
        <f>IFERROR(VLOOKUP('Ventas Pases'!$J2845,'Comisiones HEROIC'!$E$1:$F$6,2,0),"")</f>
        <v/>
      </c>
      <c r="L2845" s="5">
        <f>IF('Ventas Pases'!$D2845="Red HEROIC",IFERROR(VLOOKUP('Ventas Pases'!$G2845,'Comisiones HEROIC'!$A$1:$B$11,2,0),15),IF('Ventas Pases'!$D2845="Red HEROIC",15,0))</f>
        <v>15</v>
      </c>
      <c r="M2845">
        <f>IF(pases[[#This Row],[Días Visita]]&lt;7,0,IF(pases[[#This Row],[Días Visita]]&lt;9,1,IF(pases[[#This Row],[Días Visita]]="Ilimitados",0,2)))</f>
        <v>0</v>
      </c>
      <c r="N2845" s="5">
        <f>IF(AND('Ventas Pases'!$A2845="Fuera de Temporada",'Ventas Pases'!$B2845=2019,pases[[#This Row],[Modo de Compra]]="Paquete"),30,0)</f>
        <v>0</v>
      </c>
      <c r="O2845" s="5">
        <f>-SUMIF(lift[Número de pase],pases[[#This Row],[Numero de Pase]],lift[Costo])</f>
        <v>0</v>
      </c>
    </row>
    <row r="2846" spans="1:15" x14ac:dyDescent="0.25">
      <c r="A2846" t="s">
        <v>7</v>
      </c>
      <c r="B2846">
        <v>2019</v>
      </c>
      <c r="C2846">
        <v>43521</v>
      </c>
      <c r="D2846" t="s">
        <v>17</v>
      </c>
      <c r="E2846">
        <v>43534</v>
      </c>
      <c r="F2846">
        <v>9</v>
      </c>
      <c r="G2846" t="s">
        <v>9</v>
      </c>
      <c r="H2846" t="s">
        <v>2864</v>
      </c>
      <c r="I2846" s="5">
        <v>945</v>
      </c>
      <c r="J2846" s="5">
        <f>IFERROR('Ventas Pases'!$I2846/'Ventas Pases'!$F2846,"PASE")</f>
        <v>105</v>
      </c>
      <c r="K2846" t="str">
        <f>IFERROR(VLOOKUP('Ventas Pases'!$J2846,'Comisiones HEROIC'!$E$1:$F$6,2,0),"")</f>
        <v>OI Hotels</v>
      </c>
      <c r="L2846" s="5">
        <f>IF('Ventas Pases'!$D2846="Red HEROIC",IFERROR(VLOOKUP('Ventas Pases'!$G2846,'Comisiones HEROIC'!$A$1:$B$11,2,0),15),IF('Ventas Pases'!$D2846="Red HEROIC",15,0))</f>
        <v>0</v>
      </c>
      <c r="M2846">
        <f>IF(pases[[#This Row],[Días Visita]]&lt;7,0,IF(pases[[#This Row],[Días Visita]]&lt;9,1,IF(pases[[#This Row],[Días Visita]]="Ilimitados",0,2)))</f>
        <v>2</v>
      </c>
      <c r="N2846" s="5">
        <f>IF(AND('Ventas Pases'!$A2846="Fuera de Temporada",'Ventas Pases'!$B2846=2019,pases[[#This Row],[Modo de Compra]]="Paquete"),30,0)</f>
        <v>0</v>
      </c>
      <c r="O2846" s="5">
        <f>-SUMIF(lift[Número de pase],pases[[#This Row],[Numero de Pase]],lift[Costo])</f>
        <v>0</v>
      </c>
    </row>
    <row r="2847" spans="1:15" x14ac:dyDescent="0.25">
      <c r="A2847" t="s">
        <v>7</v>
      </c>
      <c r="B2847">
        <v>2018</v>
      </c>
      <c r="C2847">
        <v>43122</v>
      </c>
      <c r="D2847" t="s">
        <v>8</v>
      </c>
      <c r="E2847">
        <v>43143</v>
      </c>
      <c r="F2847">
        <v>1</v>
      </c>
      <c r="G2847" t="s">
        <v>9</v>
      </c>
      <c r="H2847" t="s">
        <v>2865</v>
      </c>
      <c r="I2847" s="5">
        <v>120</v>
      </c>
      <c r="J2847" s="5">
        <f>IFERROR('Ventas Pases'!$I2847/'Ventas Pases'!$F2847,"PASE")</f>
        <v>120</v>
      </c>
      <c r="K2847" t="str">
        <f>IFERROR(VLOOKUP('Ventas Pases'!$J2847,'Comisiones HEROIC'!$E$1:$F$6,2,0),"")</f>
        <v/>
      </c>
      <c r="L2847" s="5">
        <f>IF('Ventas Pases'!$D2847="Red HEROIC",IFERROR(VLOOKUP('Ventas Pases'!$G2847,'Comisiones HEROIC'!$A$1:$B$11,2,0),15),IF('Ventas Pases'!$D2847="Red HEROIC",15,0))</f>
        <v>0</v>
      </c>
      <c r="M2847">
        <f>IF(pases[[#This Row],[Días Visita]]&lt;7,0,IF(pases[[#This Row],[Días Visita]]&lt;9,1,IF(pases[[#This Row],[Días Visita]]="Ilimitados",0,2)))</f>
        <v>0</v>
      </c>
      <c r="N2847" s="5">
        <f>IF(AND('Ventas Pases'!$A2847="Fuera de Temporada",'Ventas Pases'!$B2847=2019,pases[[#This Row],[Modo de Compra]]="Paquete"),30,0)</f>
        <v>0</v>
      </c>
      <c r="O2847" s="5">
        <f>-SUMIF(lift[Número de pase],pases[[#This Row],[Numero de Pase]],lift[Costo])</f>
        <v>0</v>
      </c>
    </row>
    <row r="2848" spans="1:15" x14ac:dyDescent="0.25">
      <c r="A2848" t="s">
        <v>7</v>
      </c>
      <c r="B2848">
        <v>2019</v>
      </c>
      <c r="C2848">
        <v>43432</v>
      </c>
      <c r="D2848" t="s">
        <v>8</v>
      </c>
      <c r="E2848">
        <v>43438</v>
      </c>
      <c r="F2848">
        <v>5</v>
      </c>
      <c r="G2848" t="s">
        <v>9</v>
      </c>
      <c r="H2848" t="s">
        <v>2866</v>
      </c>
      <c r="I2848" s="5">
        <v>600</v>
      </c>
      <c r="J2848" s="5">
        <f>IFERROR('Ventas Pases'!$I2848/'Ventas Pases'!$F2848,"PASE")</f>
        <v>120</v>
      </c>
      <c r="K2848" t="str">
        <f>IFERROR(VLOOKUP('Ventas Pases'!$J2848,'Comisiones HEROIC'!$E$1:$F$6,2,0),"")</f>
        <v/>
      </c>
      <c r="L2848" s="5">
        <f>IF('Ventas Pases'!$D2848="Red HEROIC",IFERROR(VLOOKUP('Ventas Pases'!$G2848,'Comisiones HEROIC'!$A$1:$B$11,2,0),15),IF('Ventas Pases'!$D2848="Red HEROIC",15,0))</f>
        <v>0</v>
      </c>
      <c r="M2848">
        <f>IF(pases[[#This Row],[Días Visita]]&lt;7,0,IF(pases[[#This Row],[Días Visita]]&lt;9,1,IF(pases[[#This Row],[Días Visita]]="Ilimitados",0,2)))</f>
        <v>0</v>
      </c>
      <c r="N2848" s="5">
        <f>IF(AND('Ventas Pases'!$A2848="Fuera de Temporada",'Ventas Pases'!$B2848=2019,pases[[#This Row],[Modo de Compra]]="Paquete"),30,0)</f>
        <v>0</v>
      </c>
      <c r="O2848" s="5">
        <f>-SUMIF(lift[Número de pase],pases[[#This Row],[Numero de Pase]],lift[Costo])</f>
        <v>0</v>
      </c>
    </row>
    <row r="2849" spans="1:15" x14ac:dyDescent="0.25">
      <c r="A2849" t="s">
        <v>13</v>
      </c>
      <c r="B2849">
        <v>2018</v>
      </c>
      <c r="C2849">
        <v>43414</v>
      </c>
      <c r="D2849" t="s">
        <v>14</v>
      </c>
      <c r="E2849">
        <v>42953</v>
      </c>
      <c r="F2849">
        <v>9</v>
      </c>
      <c r="G2849" t="s">
        <v>33</v>
      </c>
      <c r="H2849" t="s">
        <v>2867</v>
      </c>
      <c r="I2849" s="5">
        <v>1260</v>
      </c>
      <c r="J2849" s="5">
        <f>IFERROR('Ventas Pases'!$I2849/'Ventas Pases'!$F2849,"PASE")</f>
        <v>140</v>
      </c>
      <c r="K2849" t="str">
        <f>IFERROR(VLOOKUP('Ventas Pases'!$J2849,'Comisiones HEROIC'!$E$1:$F$6,2,0),"")</f>
        <v/>
      </c>
      <c r="L2849" s="5">
        <f>IF('Ventas Pases'!$D2849="Red HEROIC",IFERROR(VLOOKUP('Ventas Pases'!$G2849,'Comisiones HEROIC'!$A$1:$B$11,2,0),15),IF('Ventas Pases'!$D2849="Red HEROIC",15,0))</f>
        <v>15</v>
      </c>
      <c r="M2849">
        <f>IF(pases[[#This Row],[Días Visita]]&lt;7,0,IF(pases[[#This Row],[Días Visita]]&lt;9,1,IF(pases[[#This Row],[Días Visita]]="Ilimitados",0,2)))</f>
        <v>2</v>
      </c>
      <c r="N2849" s="5">
        <f>IF(AND('Ventas Pases'!$A2849="Fuera de Temporada",'Ventas Pases'!$B2849=2019,pases[[#This Row],[Modo de Compra]]="Paquete"),30,0)</f>
        <v>0</v>
      </c>
      <c r="O2849" s="5">
        <f>-SUMIF(lift[Número de pase],pases[[#This Row],[Numero de Pase]],lift[Costo])</f>
        <v>0</v>
      </c>
    </row>
    <row r="2850" spans="1:15" x14ac:dyDescent="0.25">
      <c r="A2850" t="s">
        <v>13</v>
      </c>
      <c r="B2850">
        <v>2018</v>
      </c>
      <c r="C2850">
        <v>43339</v>
      </c>
      <c r="D2850" t="s">
        <v>60</v>
      </c>
      <c r="E2850">
        <v>42901</v>
      </c>
      <c r="F2850">
        <v>5</v>
      </c>
      <c r="G2850" t="s">
        <v>9</v>
      </c>
      <c r="H2850" t="s">
        <v>2868</v>
      </c>
      <c r="I2850" s="5">
        <v>600</v>
      </c>
      <c r="J2850" s="5">
        <f>IFERROR('Ventas Pases'!$I2850/'Ventas Pases'!$F2850,"PASE")</f>
        <v>120</v>
      </c>
      <c r="K2850" t="str">
        <f>IFERROR(VLOOKUP('Ventas Pases'!$J2850,'Comisiones HEROIC'!$E$1:$F$6,2,0),"")</f>
        <v/>
      </c>
      <c r="L2850" s="5">
        <f>IF('Ventas Pases'!$D2850="Red HEROIC",IFERROR(VLOOKUP('Ventas Pases'!$G2850,'Comisiones HEROIC'!$A$1:$B$11,2,0),15),IF('Ventas Pases'!$D2850="Red HEROIC",15,0))</f>
        <v>0</v>
      </c>
      <c r="M2850">
        <f>IF(pases[[#This Row],[Días Visita]]&lt;7,0,IF(pases[[#This Row],[Días Visita]]&lt;9,1,IF(pases[[#This Row],[Días Visita]]="Ilimitados",0,2)))</f>
        <v>0</v>
      </c>
      <c r="N2850" s="5">
        <f>IF(AND('Ventas Pases'!$A2850="Fuera de Temporada",'Ventas Pases'!$B2850=2019,pases[[#This Row],[Modo de Compra]]="Paquete"),30,0)</f>
        <v>0</v>
      </c>
      <c r="O2850" s="5">
        <f>-SUMIF(lift[Número de pase],pases[[#This Row],[Numero de Pase]],lift[Costo])</f>
        <v>0</v>
      </c>
    </row>
    <row r="2851" spans="1:15" x14ac:dyDescent="0.25">
      <c r="A2851" t="s">
        <v>7</v>
      </c>
      <c r="B2851">
        <v>2018</v>
      </c>
      <c r="C2851">
        <v>43164</v>
      </c>
      <c r="D2851" t="s">
        <v>8</v>
      </c>
      <c r="E2851">
        <v>43170</v>
      </c>
      <c r="F2851">
        <v>5</v>
      </c>
      <c r="G2851" t="s">
        <v>9</v>
      </c>
      <c r="H2851" t="s">
        <v>2869</v>
      </c>
      <c r="I2851" s="5">
        <v>600</v>
      </c>
      <c r="J2851" s="5">
        <f>IFERROR('Ventas Pases'!$I2851/'Ventas Pases'!$F2851,"PASE")</f>
        <v>120</v>
      </c>
      <c r="K2851" t="str">
        <f>IFERROR(VLOOKUP('Ventas Pases'!$J2851,'Comisiones HEROIC'!$E$1:$F$6,2,0),"")</f>
        <v/>
      </c>
      <c r="L2851" s="5">
        <f>IF('Ventas Pases'!$D2851="Red HEROIC",IFERROR(VLOOKUP('Ventas Pases'!$G2851,'Comisiones HEROIC'!$A$1:$B$11,2,0),15),IF('Ventas Pases'!$D2851="Red HEROIC",15,0))</f>
        <v>0</v>
      </c>
      <c r="M2851">
        <f>IF(pases[[#This Row],[Días Visita]]&lt;7,0,IF(pases[[#This Row],[Días Visita]]&lt;9,1,IF(pases[[#This Row],[Días Visita]]="Ilimitados",0,2)))</f>
        <v>0</v>
      </c>
      <c r="N2851" s="5">
        <f>IF(AND('Ventas Pases'!$A2851="Fuera de Temporada",'Ventas Pases'!$B2851=2019,pases[[#This Row],[Modo de Compra]]="Paquete"),30,0)</f>
        <v>0</v>
      </c>
      <c r="O2851" s="5">
        <f>-SUMIF(lift[Número de pase],pases[[#This Row],[Numero de Pase]],lift[Costo])</f>
        <v>0</v>
      </c>
    </row>
    <row r="2852" spans="1:15" x14ac:dyDescent="0.25">
      <c r="A2852" t="s">
        <v>7</v>
      </c>
      <c r="B2852">
        <v>2019</v>
      </c>
      <c r="C2852">
        <v>43470</v>
      </c>
      <c r="D2852" t="s">
        <v>60</v>
      </c>
      <c r="E2852">
        <v>43514</v>
      </c>
      <c r="F2852">
        <v>9</v>
      </c>
      <c r="G2852" t="s">
        <v>9</v>
      </c>
      <c r="H2852" t="s">
        <v>2870</v>
      </c>
      <c r="I2852" s="5">
        <v>1080</v>
      </c>
      <c r="J2852" s="5">
        <f>IFERROR('Ventas Pases'!$I2852/'Ventas Pases'!$F2852,"PASE")</f>
        <v>120</v>
      </c>
      <c r="K2852" t="str">
        <f>IFERROR(VLOOKUP('Ventas Pases'!$J2852,'Comisiones HEROIC'!$E$1:$F$6,2,0),"")</f>
        <v/>
      </c>
      <c r="L2852" s="5">
        <f>IF('Ventas Pases'!$D2852="Red HEROIC",IFERROR(VLOOKUP('Ventas Pases'!$G2852,'Comisiones HEROIC'!$A$1:$B$11,2,0),15),IF('Ventas Pases'!$D2852="Red HEROIC",15,0))</f>
        <v>0</v>
      </c>
      <c r="M2852">
        <f>IF(pases[[#This Row],[Días Visita]]&lt;7,0,IF(pases[[#This Row],[Días Visita]]&lt;9,1,IF(pases[[#This Row],[Días Visita]]="Ilimitados",0,2)))</f>
        <v>2</v>
      </c>
      <c r="N2852" s="5">
        <f>IF(AND('Ventas Pases'!$A2852="Fuera de Temporada",'Ventas Pases'!$B2852=2019,pases[[#This Row],[Modo de Compra]]="Paquete"),30,0)</f>
        <v>0</v>
      </c>
      <c r="O2852" s="5">
        <f>-SUMIF(lift[Número de pase],pases[[#This Row],[Numero de Pase]],lift[Costo])</f>
        <v>0</v>
      </c>
    </row>
    <row r="2853" spans="1:15" x14ac:dyDescent="0.25">
      <c r="A2853" t="s">
        <v>7</v>
      </c>
      <c r="B2853">
        <v>2019</v>
      </c>
      <c r="C2853">
        <v>43512</v>
      </c>
      <c r="D2853" t="s">
        <v>8</v>
      </c>
      <c r="E2853">
        <v>43419</v>
      </c>
      <c r="F2853" t="s">
        <v>11</v>
      </c>
      <c r="G2853" t="s">
        <v>9</v>
      </c>
      <c r="H2853" t="s">
        <v>2871</v>
      </c>
      <c r="I2853" s="5">
        <v>1950</v>
      </c>
      <c r="J2853" s="5" t="str">
        <f>IFERROR('Ventas Pases'!$I2853/'Ventas Pases'!$F2853,"PASE")</f>
        <v>PASE</v>
      </c>
      <c r="K2853" t="str">
        <f>IFERROR(VLOOKUP('Ventas Pases'!$J2853,'Comisiones HEROIC'!$E$1:$F$6,2,0),"")</f>
        <v/>
      </c>
      <c r="L2853" s="5">
        <f>IF('Ventas Pases'!$D2853="Red HEROIC",IFERROR(VLOOKUP('Ventas Pases'!$G2853,'Comisiones HEROIC'!$A$1:$B$11,2,0),15),IF('Ventas Pases'!$D2853="Red HEROIC",15,0))</f>
        <v>0</v>
      </c>
      <c r="M2853">
        <f>IF(pases[[#This Row],[Días Visita]]&lt;7,0,IF(pases[[#This Row],[Días Visita]]&lt;9,1,IF(pases[[#This Row],[Días Visita]]="Ilimitados",0,2)))</f>
        <v>0</v>
      </c>
      <c r="N2853" s="5">
        <f>IF(AND('Ventas Pases'!$A2853="Fuera de Temporada",'Ventas Pases'!$B2853=2019,pases[[#This Row],[Modo de Compra]]="Paquete"),30,0)</f>
        <v>0</v>
      </c>
      <c r="O2853" s="5">
        <f>-SUMIF(lift[Número de pase],pases[[#This Row],[Numero de Pase]],lift[Costo])</f>
        <v>-276</v>
      </c>
    </row>
    <row r="2854" spans="1:15" x14ac:dyDescent="0.25">
      <c r="A2854" t="s">
        <v>13</v>
      </c>
      <c r="B2854">
        <v>2018</v>
      </c>
      <c r="C2854">
        <v>43287</v>
      </c>
      <c r="D2854" t="s">
        <v>8</v>
      </c>
      <c r="E2854">
        <v>43054</v>
      </c>
      <c r="F2854" t="s">
        <v>11</v>
      </c>
      <c r="G2854" t="s">
        <v>9</v>
      </c>
      <c r="H2854" t="s">
        <v>2872</v>
      </c>
      <c r="I2854" s="5">
        <v>1950</v>
      </c>
      <c r="J2854" s="5" t="str">
        <f>IFERROR('Ventas Pases'!$I2854/'Ventas Pases'!$F2854,"PASE")</f>
        <v>PASE</v>
      </c>
      <c r="K2854" t="str">
        <f>IFERROR(VLOOKUP('Ventas Pases'!$J2854,'Comisiones HEROIC'!$E$1:$F$6,2,0),"")</f>
        <v/>
      </c>
      <c r="L2854" s="5">
        <f>IF('Ventas Pases'!$D2854="Red HEROIC",IFERROR(VLOOKUP('Ventas Pases'!$G2854,'Comisiones HEROIC'!$A$1:$B$11,2,0),15),IF('Ventas Pases'!$D2854="Red HEROIC",15,0))</f>
        <v>0</v>
      </c>
      <c r="M2854">
        <f>IF(pases[[#This Row],[Días Visita]]&lt;7,0,IF(pases[[#This Row],[Días Visita]]&lt;9,1,IF(pases[[#This Row],[Días Visita]]="Ilimitados",0,2)))</f>
        <v>0</v>
      </c>
      <c r="N2854" s="5">
        <f>IF(AND('Ventas Pases'!$A2854="Fuera de Temporada",'Ventas Pases'!$B2854=2019,pases[[#This Row],[Modo de Compra]]="Paquete"),30,0)</f>
        <v>0</v>
      </c>
      <c r="O2854" s="5">
        <f>-SUMIF(lift[Número de pase],pases[[#This Row],[Numero de Pase]],lift[Costo])</f>
        <v>-92</v>
      </c>
    </row>
    <row r="2855" spans="1:15" x14ac:dyDescent="0.25">
      <c r="A2855" t="s">
        <v>7</v>
      </c>
      <c r="B2855">
        <v>2019</v>
      </c>
      <c r="C2855">
        <v>43456</v>
      </c>
      <c r="D2855" t="s">
        <v>8</v>
      </c>
      <c r="E2855">
        <v>43479</v>
      </c>
      <c r="F2855">
        <v>6</v>
      </c>
      <c r="G2855" t="s">
        <v>9</v>
      </c>
      <c r="H2855" t="s">
        <v>2873</v>
      </c>
      <c r="I2855" s="5">
        <v>720</v>
      </c>
      <c r="J2855" s="5">
        <f>IFERROR('Ventas Pases'!$I2855/'Ventas Pases'!$F2855,"PASE")</f>
        <v>120</v>
      </c>
      <c r="K2855" t="str">
        <f>IFERROR(VLOOKUP('Ventas Pases'!$J2855,'Comisiones HEROIC'!$E$1:$F$6,2,0),"")</f>
        <v/>
      </c>
      <c r="L2855" s="5">
        <f>IF('Ventas Pases'!$D2855="Red HEROIC",IFERROR(VLOOKUP('Ventas Pases'!$G2855,'Comisiones HEROIC'!$A$1:$B$11,2,0),15),IF('Ventas Pases'!$D2855="Red HEROIC",15,0))</f>
        <v>0</v>
      </c>
      <c r="M2855">
        <f>IF(pases[[#This Row],[Días Visita]]&lt;7,0,IF(pases[[#This Row],[Días Visita]]&lt;9,1,IF(pases[[#This Row],[Días Visita]]="Ilimitados",0,2)))</f>
        <v>0</v>
      </c>
      <c r="N2855" s="5">
        <f>IF(AND('Ventas Pases'!$A2855="Fuera de Temporada",'Ventas Pases'!$B2855=2019,pases[[#This Row],[Modo de Compra]]="Paquete"),30,0)</f>
        <v>0</v>
      </c>
      <c r="O2855" s="5">
        <f>-SUMIF(lift[Número de pase],pases[[#This Row],[Numero de Pase]],lift[Costo])</f>
        <v>0</v>
      </c>
    </row>
    <row r="2856" spans="1:15" x14ac:dyDescent="0.25">
      <c r="A2856" t="s">
        <v>7</v>
      </c>
      <c r="B2856">
        <v>2019</v>
      </c>
      <c r="C2856">
        <v>43481</v>
      </c>
      <c r="D2856" t="s">
        <v>8</v>
      </c>
      <c r="E2856">
        <v>43531</v>
      </c>
      <c r="F2856">
        <v>8</v>
      </c>
      <c r="G2856" t="s">
        <v>9</v>
      </c>
      <c r="H2856" t="s">
        <v>2874</v>
      </c>
      <c r="I2856" s="5">
        <v>960</v>
      </c>
      <c r="J2856" s="5">
        <f>IFERROR('Ventas Pases'!$I2856/'Ventas Pases'!$F2856,"PASE")</f>
        <v>120</v>
      </c>
      <c r="K2856" t="str">
        <f>IFERROR(VLOOKUP('Ventas Pases'!$J2856,'Comisiones HEROIC'!$E$1:$F$6,2,0),"")</f>
        <v/>
      </c>
      <c r="L2856" s="5">
        <f>IF('Ventas Pases'!$D2856="Red HEROIC",IFERROR(VLOOKUP('Ventas Pases'!$G2856,'Comisiones HEROIC'!$A$1:$B$11,2,0),15),IF('Ventas Pases'!$D2856="Red HEROIC",15,0))</f>
        <v>0</v>
      </c>
      <c r="M2856">
        <f>IF(pases[[#This Row],[Días Visita]]&lt;7,0,IF(pases[[#This Row],[Días Visita]]&lt;9,1,IF(pases[[#This Row],[Días Visita]]="Ilimitados",0,2)))</f>
        <v>1</v>
      </c>
      <c r="N2856" s="5">
        <f>IF(AND('Ventas Pases'!$A2856="Fuera de Temporada",'Ventas Pases'!$B2856=2019,pases[[#This Row],[Modo de Compra]]="Paquete"),30,0)</f>
        <v>0</v>
      </c>
      <c r="O2856" s="5">
        <f>-SUMIF(lift[Número de pase],pases[[#This Row],[Numero de Pase]],lift[Costo])</f>
        <v>0</v>
      </c>
    </row>
    <row r="2857" spans="1:15" x14ac:dyDescent="0.25">
      <c r="A2857" t="s">
        <v>7</v>
      </c>
      <c r="B2857">
        <v>2018</v>
      </c>
      <c r="C2857">
        <v>43159</v>
      </c>
      <c r="D2857" t="s">
        <v>8</v>
      </c>
      <c r="E2857">
        <v>43165</v>
      </c>
      <c r="F2857">
        <v>8</v>
      </c>
      <c r="G2857" t="s">
        <v>9</v>
      </c>
      <c r="H2857" t="s">
        <v>2875</v>
      </c>
      <c r="I2857" s="5">
        <v>960</v>
      </c>
      <c r="J2857" s="5">
        <f>IFERROR('Ventas Pases'!$I2857/'Ventas Pases'!$F2857,"PASE")</f>
        <v>120</v>
      </c>
      <c r="K2857" t="str">
        <f>IFERROR(VLOOKUP('Ventas Pases'!$J2857,'Comisiones HEROIC'!$E$1:$F$6,2,0),"")</f>
        <v/>
      </c>
      <c r="L2857" s="5">
        <f>IF('Ventas Pases'!$D2857="Red HEROIC",IFERROR(VLOOKUP('Ventas Pases'!$G2857,'Comisiones HEROIC'!$A$1:$B$11,2,0),15),IF('Ventas Pases'!$D2857="Red HEROIC",15,0))</f>
        <v>0</v>
      </c>
      <c r="M2857">
        <f>IF(pases[[#This Row],[Días Visita]]&lt;7,0,IF(pases[[#This Row],[Días Visita]]&lt;9,1,IF(pases[[#This Row],[Días Visita]]="Ilimitados",0,2)))</f>
        <v>1</v>
      </c>
      <c r="N2857" s="5">
        <f>IF(AND('Ventas Pases'!$A2857="Fuera de Temporada",'Ventas Pases'!$B2857=2019,pases[[#This Row],[Modo de Compra]]="Paquete"),30,0)</f>
        <v>0</v>
      </c>
      <c r="O2857" s="5">
        <f>-SUMIF(lift[Número de pase],pases[[#This Row],[Numero de Pase]],lift[Costo])</f>
        <v>0</v>
      </c>
    </row>
    <row r="2858" spans="1:15" x14ac:dyDescent="0.25">
      <c r="A2858" t="s">
        <v>7</v>
      </c>
      <c r="B2858">
        <v>2018</v>
      </c>
      <c r="C2858">
        <v>43448</v>
      </c>
      <c r="D2858" t="s">
        <v>8</v>
      </c>
      <c r="E2858">
        <v>43111</v>
      </c>
      <c r="F2858">
        <v>8</v>
      </c>
      <c r="G2858" t="s">
        <v>9</v>
      </c>
      <c r="H2858" t="s">
        <v>2876</v>
      </c>
      <c r="I2858" s="5">
        <v>960</v>
      </c>
      <c r="J2858" s="5">
        <f>IFERROR('Ventas Pases'!$I2858/'Ventas Pases'!$F2858,"PASE")</f>
        <v>120</v>
      </c>
      <c r="K2858" t="str">
        <f>IFERROR(VLOOKUP('Ventas Pases'!$J2858,'Comisiones HEROIC'!$E$1:$F$6,2,0),"")</f>
        <v/>
      </c>
      <c r="L2858" s="5">
        <f>IF('Ventas Pases'!$D2858="Red HEROIC",IFERROR(VLOOKUP('Ventas Pases'!$G2858,'Comisiones HEROIC'!$A$1:$B$11,2,0),15),IF('Ventas Pases'!$D2858="Red HEROIC",15,0))</f>
        <v>0</v>
      </c>
      <c r="M2858">
        <f>IF(pases[[#This Row],[Días Visita]]&lt;7,0,IF(pases[[#This Row],[Días Visita]]&lt;9,1,IF(pases[[#This Row],[Días Visita]]="Ilimitados",0,2)))</f>
        <v>1</v>
      </c>
      <c r="N2858" s="5">
        <f>IF(AND('Ventas Pases'!$A2858="Fuera de Temporada",'Ventas Pases'!$B2858=2019,pases[[#This Row],[Modo de Compra]]="Paquete"),30,0)</f>
        <v>0</v>
      </c>
      <c r="O2858" s="5">
        <f>-SUMIF(lift[Número de pase],pases[[#This Row],[Numero de Pase]],lift[Costo])</f>
        <v>0</v>
      </c>
    </row>
    <row r="2859" spans="1:15" x14ac:dyDescent="0.25">
      <c r="A2859" t="s">
        <v>13</v>
      </c>
      <c r="B2859">
        <v>2019</v>
      </c>
      <c r="C2859">
        <v>43255</v>
      </c>
      <c r="D2859" t="s">
        <v>17</v>
      </c>
      <c r="E2859">
        <v>43226</v>
      </c>
      <c r="F2859">
        <v>7</v>
      </c>
      <c r="G2859" t="s">
        <v>9</v>
      </c>
      <c r="H2859" t="s">
        <v>2877</v>
      </c>
      <c r="I2859" s="5">
        <v>525</v>
      </c>
      <c r="J2859" s="5">
        <f>IFERROR('Ventas Pases'!$I2859/'Ventas Pases'!$F2859,"PASE")</f>
        <v>75</v>
      </c>
      <c r="K2859" t="str">
        <f>IFERROR(VLOOKUP('Ventas Pases'!$J2859,'Comisiones HEROIC'!$E$1:$F$6,2,0),"")</f>
        <v>Ski Inn</v>
      </c>
      <c r="L2859" s="5">
        <f>IF('Ventas Pases'!$D2859="Red HEROIC",IFERROR(VLOOKUP('Ventas Pases'!$G2859,'Comisiones HEROIC'!$A$1:$B$11,2,0),15),IF('Ventas Pases'!$D2859="Red HEROIC",15,0))</f>
        <v>0</v>
      </c>
      <c r="M2859">
        <f>IF(pases[[#This Row],[Días Visita]]&lt;7,0,IF(pases[[#This Row],[Días Visita]]&lt;9,1,IF(pases[[#This Row],[Días Visita]]="Ilimitados",0,2)))</f>
        <v>1</v>
      </c>
      <c r="N2859" s="5">
        <f>IF(AND('Ventas Pases'!$A2859="Fuera de Temporada",'Ventas Pases'!$B2859=2019,pases[[#This Row],[Modo de Compra]]="Paquete"),30,0)</f>
        <v>30</v>
      </c>
      <c r="O2859" s="5">
        <f>-SUMIF(lift[Número de pase],pases[[#This Row],[Numero de Pase]],lift[Costo])</f>
        <v>0</v>
      </c>
    </row>
    <row r="2860" spans="1:15" x14ac:dyDescent="0.25">
      <c r="A2860" t="s">
        <v>7</v>
      </c>
      <c r="B2860">
        <v>2019</v>
      </c>
      <c r="C2860">
        <v>43485</v>
      </c>
      <c r="D2860" t="s">
        <v>8</v>
      </c>
      <c r="E2860">
        <v>43419</v>
      </c>
      <c r="F2860" t="s">
        <v>11</v>
      </c>
      <c r="G2860" t="s">
        <v>9</v>
      </c>
      <c r="H2860" t="s">
        <v>2878</v>
      </c>
      <c r="I2860" s="5">
        <v>1950</v>
      </c>
      <c r="J2860" s="5" t="str">
        <f>IFERROR('Ventas Pases'!$I2860/'Ventas Pases'!$F2860,"PASE")</f>
        <v>PASE</v>
      </c>
      <c r="K2860" t="str">
        <f>IFERROR(VLOOKUP('Ventas Pases'!$J2860,'Comisiones HEROIC'!$E$1:$F$6,2,0),"")</f>
        <v/>
      </c>
      <c r="L2860" s="5">
        <f>IF('Ventas Pases'!$D2860="Red HEROIC",IFERROR(VLOOKUP('Ventas Pases'!$G2860,'Comisiones HEROIC'!$A$1:$B$11,2,0),15),IF('Ventas Pases'!$D2860="Red HEROIC",15,0))</f>
        <v>0</v>
      </c>
      <c r="M2860">
        <f>IF(pases[[#This Row],[Días Visita]]&lt;7,0,IF(pases[[#This Row],[Días Visita]]&lt;9,1,IF(pases[[#This Row],[Días Visita]]="Ilimitados",0,2)))</f>
        <v>0</v>
      </c>
      <c r="N2860" s="5">
        <f>IF(AND('Ventas Pases'!$A2860="Fuera de Temporada",'Ventas Pases'!$B2860=2019,pases[[#This Row],[Modo de Compra]]="Paquete"),30,0)</f>
        <v>0</v>
      </c>
      <c r="O2860" s="5">
        <f>-SUMIF(lift[Número de pase],pases[[#This Row],[Numero de Pase]],lift[Costo])</f>
        <v>-368</v>
      </c>
    </row>
    <row r="2861" spans="1:15" x14ac:dyDescent="0.25">
      <c r="A2861" t="s">
        <v>7</v>
      </c>
      <c r="B2861">
        <v>2019</v>
      </c>
      <c r="C2861">
        <v>43530</v>
      </c>
      <c r="D2861" t="s">
        <v>14</v>
      </c>
      <c r="E2861">
        <v>43524</v>
      </c>
      <c r="F2861">
        <v>8</v>
      </c>
      <c r="G2861" t="s">
        <v>19</v>
      </c>
      <c r="H2861" t="s">
        <v>2879</v>
      </c>
      <c r="I2861" s="5">
        <v>1120</v>
      </c>
      <c r="J2861" s="5">
        <f>IFERROR('Ventas Pases'!$I2861/'Ventas Pases'!$F2861,"PASE")</f>
        <v>140</v>
      </c>
      <c r="K2861" t="str">
        <f>IFERROR(VLOOKUP('Ventas Pases'!$J2861,'Comisiones HEROIC'!$E$1:$F$6,2,0),"")</f>
        <v/>
      </c>
      <c r="L2861" s="5">
        <f>IF('Ventas Pases'!$D2861="Red HEROIC",IFERROR(VLOOKUP('Ventas Pases'!$G2861,'Comisiones HEROIC'!$A$1:$B$11,2,0),15),IF('Ventas Pases'!$D2861="Red HEROIC",15,0))</f>
        <v>15</v>
      </c>
      <c r="M2861">
        <f>IF(pases[[#This Row],[Días Visita]]&lt;7,0,IF(pases[[#This Row],[Días Visita]]&lt;9,1,IF(pases[[#This Row],[Días Visita]]="Ilimitados",0,2)))</f>
        <v>1</v>
      </c>
      <c r="N2861" s="5">
        <f>IF(AND('Ventas Pases'!$A2861="Fuera de Temporada",'Ventas Pases'!$B2861=2019,pases[[#This Row],[Modo de Compra]]="Paquete"),30,0)</f>
        <v>0</v>
      </c>
      <c r="O2861" s="5">
        <f>-SUMIF(lift[Número de pase],pases[[#This Row],[Numero de Pase]],lift[Costo])</f>
        <v>0</v>
      </c>
    </row>
    <row r="2862" spans="1:15" x14ac:dyDescent="0.25">
      <c r="A2862" t="s">
        <v>7</v>
      </c>
      <c r="B2862">
        <v>2018</v>
      </c>
      <c r="C2862">
        <v>43457</v>
      </c>
      <c r="D2862" t="s">
        <v>17</v>
      </c>
      <c r="E2862">
        <v>43111</v>
      </c>
      <c r="F2862">
        <v>5</v>
      </c>
      <c r="G2862" t="s">
        <v>9</v>
      </c>
      <c r="H2862" t="s">
        <v>2880</v>
      </c>
      <c r="I2862" s="5">
        <v>525</v>
      </c>
      <c r="J2862" s="5">
        <f>IFERROR('Ventas Pases'!$I2862/'Ventas Pases'!$F2862,"PASE")</f>
        <v>105</v>
      </c>
      <c r="K2862" t="str">
        <f>IFERROR(VLOOKUP('Ventas Pases'!$J2862,'Comisiones HEROIC'!$E$1:$F$6,2,0),"")</f>
        <v>OI Hotels</v>
      </c>
      <c r="L2862" s="5">
        <f>IF('Ventas Pases'!$D2862="Red HEROIC",IFERROR(VLOOKUP('Ventas Pases'!$G2862,'Comisiones HEROIC'!$A$1:$B$11,2,0),15),IF('Ventas Pases'!$D2862="Red HEROIC",15,0))</f>
        <v>0</v>
      </c>
      <c r="M2862">
        <f>IF(pases[[#This Row],[Días Visita]]&lt;7,0,IF(pases[[#This Row],[Días Visita]]&lt;9,1,IF(pases[[#This Row],[Días Visita]]="Ilimitados",0,2)))</f>
        <v>0</v>
      </c>
      <c r="N2862" s="5">
        <f>IF(AND('Ventas Pases'!$A2862="Fuera de Temporada",'Ventas Pases'!$B2862=2019,pases[[#This Row],[Modo de Compra]]="Paquete"),30,0)</f>
        <v>0</v>
      </c>
      <c r="O2862" s="5">
        <f>-SUMIF(lift[Número de pase],pases[[#This Row],[Numero de Pase]],lift[Costo])</f>
        <v>0</v>
      </c>
    </row>
    <row r="2863" spans="1:15" x14ac:dyDescent="0.25">
      <c r="A2863" t="s">
        <v>13</v>
      </c>
      <c r="B2863">
        <v>2019</v>
      </c>
      <c r="C2863">
        <v>43298</v>
      </c>
      <c r="D2863" t="s">
        <v>8</v>
      </c>
      <c r="E2863">
        <v>43419</v>
      </c>
      <c r="F2863" t="s">
        <v>11</v>
      </c>
      <c r="G2863" t="s">
        <v>9</v>
      </c>
      <c r="H2863" t="s">
        <v>2881</v>
      </c>
      <c r="I2863" s="5">
        <v>1950</v>
      </c>
      <c r="J2863" s="5" t="str">
        <f>IFERROR('Ventas Pases'!$I2863/'Ventas Pases'!$F2863,"PASE")</f>
        <v>PASE</v>
      </c>
      <c r="K2863" t="str">
        <f>IFERROR(VLOOKUP('Ventas Pases'!$J2863,'Comisiones HEROIC'!$E$1:$F$6,2,0),"")</f>
        <v/>
      </c>
      <c r="L2863" s="5">
        <f>IF('Ventas Pases'!$D2863="Red HEROIC",IFERROR(VLOOKUP('Ventas Pases'!$G2863,'Comisiones HEROIC'!$A$1:$B$11,2,0),15),IF('Ventas Pases'!$D2863="Red HEROIC",15,0))</f>
        <v>0</v>
      </c>
      <c r="M2863">
        <f>IF(pases[[#This Row],[Días Visita]]&lt;7,0,IF(pases[[#This Row],[Días Visita]]&lt;9,1,IF(pases[[#This Row],[Días Visita]]="Ilimitados",0,2)))</f>
        <v>0</v>
      </c>
      <c r="N2863" s="5">
        <f>IF(AND('Ventas Pases'!$A2863="Fuera de Temporada",'Ventas Pases'!$B2863=2019,pases[[#This Row],[Modo de Compra]]="Paquete"),30,0)</f>
        <v>0</v>
      </c>
      <c r="O2863" s="5">
        <f>-SUMIF(lift[Número de pase],pases[[#This Row],[Numero de Pase]],lift[Costo])</f>
        <v>-920</v>
      </c>
    </row>
    <row r="2864" spans="1:15" x14ac:dyDescent="0.25">
      <c r="A2864" t="s">
        <v>7</v>
      </c>
      <c r="B2864">
        <v>2019</v>
      </c>
      <c r="C2864">
        <v>43547</v>
      </c>
      <c r="D2864" t="s">
        <v>14</v>
      </c>
      <c r="E2864">
        <v>43547</v>
      </c>
      <c r="F2864">
        <v>5</v>
      </c>
      <c r="G2864" t="s">
        <v>19</v>
      </c>
      <c r="H2864" t="s">
        <v>2882</v>
      </c>
      <c r="I2864" s="5">
        <v>700</v>
      </c>
      <c r="J2864" s="5">
        <f>IFERROR('Ventas Pases'!$I2864/'Ventas Pases'!$F2864,"PASE")</f>
        <v>140</v>
      </c>
      <c r="K2864" t="str">
        <f>IFERROR(VLOOKUP('Ventas Pases'!$J2864,'Comisiones HEROIC'!$E$1:$F$6,2,0),"")</f>
        <v/>
      </c>
      <c r="L2864" s="5">
        <f>IF('Ventas Pases'!$D2864="Red HEROIC",IFERROR(VLOOKUP('Ventas Pases'!$G2864,'Comisiones HEROIC'!$A$1:$B$11,2,0),15),IF('Ventas Pases'!$D2864="Red HEROIC",15,0))</f>
        <v>15</v>
      </c>
      <c r="M2864">
        <f>IF(pases[[#This Row],[Días Visita]]&lt;7,0,IF(pases[[#This Row],[Días Visita]]&lt;9,1,IF(pases[[#This Row],[Días Visita]]="Ilimitados",0,2)))</f>
        <v>0</v>
      </c>
      <c r="N2864" s="5">
        <f>IF(AND('Ventas Pases'!$A2864="Fuera de Temporada",'Ventas Pases'!$B2864=2019,pases[[#This Row],[Modo de Compra]]="Paquete"),30,0)</f>
        <v>0</v>
      </c>
      <c r="O2864" s="5">
        <f>-SUMIF(lift[Número de pase],pases[[#This Row],[Numero de Pase]],lift[Costo])</f>
        <v>0</v>
      </c>
    </row>
    <row r="2865" spans="1:15" x14ac:dyDescent="0.25">
      <c r="A2865" t="s">
        <v>13</v>
      </c>
      <c r="B2865">
        <v>2018</v>
      </c>
      <c r="C2865">
        <v>43359</v>
      </c>
      <c r="D2865" t="s">
        <v>8</v>
      </c>
      <c r="E2865">
        <v>42911</v>
      </c>
      <c r="F2865">
        <v>2</v>
      </c>
      <c r="G2865" t="s">
        <v>9</v>
      </c>
      <c r="H2865" t="s">
        <v>2883</v>
      </c>
      <c r="I2865" s="5">
        <v>240</v>
      </c>
      <c r="J2865" s="5">
        <f>IFERROR('Ventas Pases'!$I2865/'Ventas Pases'!$F2865,"PASE")</f>
        <v>120</v>
      </c>
      <c r="K2865" t="str">
        <f>IFERROR(VLOOKUP('Ventas Pases'!$J2865,'Comisiones HEROIC'!$E$1:$F$6,2,0),"")</f>
        <v/>
      </c>
      <c r="L2865" s="5">
        <f>IF('Ventas Pases'!$D2865="Red HEROIC",IFERROR(VLOOKUP('Ventas Pases'!$G2865,'Comisiones HEROIC'!$A$1:$B$11,2,0),15),IF('Ventas Pases'!$D2865="Red HEROIC",15,0))</f>
        <v>0</v>
      </c>
      <c r="M2865">
        <f>IF(pases[[#This Row],[Días Visita]]&lt;7,0,IF(pases[[#This Row],[Días Visita]]&lt;9,1,IF(pases[[#This Row],[Días Visita]]="Ilimitados",0,2)))</f>
        <v>0</v>
      </c>
      <c r="N2865" s="5">
        <f>IF(AND('Ventas Pases'!$A2865="Fuera de Temporada",'Ventas Pases'!$B2865=2019,pases[[#This Row],[Modo de Compra]]="Paquete"),30,0)</f>
        <v>0</v>
      </c>
      <c r="O2865" s="5">
        <f>-SUMIF(lift[Número de pase],pases[[#This Row],[Numero de Pase]],lift[Costo])</f>
        <v>0</v>
      </c>
    </row>
    <row r="2866" spans="1:15" x14ac:dyDescent="0.25">
      <c r="A2866" t="s">
        <v>13</v>
      </c>
      <c r="B2866">
        <v>2019</v>
      </c>
      <c r="C2866">
        <v>43345</v>
      </c>
      <c r="D2866" t="s">
        <v>8</v>
      </c>
      <c r="E2866">
        <v>43256</v>
      </c>
      <c r="F2866">
        <v>2</v>
      </c>
      <c r="G2866" t="s">
        <v>9</v>
      </c>
      <c r="H2866" t="s">
        <v>2884</v>
      </c>
      <c r="I2866" s="5">
        <v>240</v>
      </c>
      <c r="J2866" s="5">
        <f>IFERROR('Ventas Pases'!$I2866/'Ventas Pases'!$F2866,"PASE")</f>
        <v>120</v>
      </c>
      <c r="K2866" t="str">
        <f>IFERROR(VLOOKUP('Ventas Pases'!$J2866,'Comisiones HEROIC'!$E$1:$F$6,2,0),"")</f>
        <v/>
      </c>
      <c r="L2866" s="5">
        <f>IF('Ventas Pases'!$D2866="Red HEROIC",IFERROR(VLOOKUP('Ventas Pases'!$G2866,'Comisiones HEROIC'!$A$1:$B$11,2,0),15),IF('Ventas Pases'!$D2866="Red HEROIC",15,0))</f>
        <v>0</v>
      </c>
      <c r="M2866">
        <f>IF(pases[[#This Row],[Días Visita]]&lt;7,0,IF(pases[[#This Row],[Días Visita]]&lt;9,1,IF(pases[[#This Row],[Días Visita]]="Ilimitados",0,2)))</f>
        <v>0</v>
      </c>
      <c r="N2866" s="5">
        <f>IF(AND('Ventas Pases'!$A2866="Fuera de Temporada",'Ventas Pases'!$B2866=2019,pases[[#This Row],[Modo de Compra]]="Paquete"),30,0)</f>
        <v>0</v>
      </c>
      <c r="O2866" s="5">
        <f>-SUMIF(lift[Número de pase],pases[[#This Row],[Numero de Pase]],lift[Costo])</f>
        <v>0</v>
      </c>
    </row>
    <row r="2867" spans="1:15" x14ac:dyDescent="0.25">
      <c r="A2867" t="s">
        <v>7</v>
      </c>
      <c r="B2867">
        <v>2019</v>
      </c>
      <c r="C2867">
        <v>43526</v>
      </c>
      <c r="D2867" t="s">
        <v>8</v>
      </c>
      <c r="E2867">
        <v>43545</v>
      </c>
      <c r="F2867">
        <v>4</v>
      </c>
      <c r="G2867" t="s">
        <v>9</v>
      </c>
      <c r="H2867" t="s">
        <v>2885</v>
      </c>
      <c r="I2867" s="5">
        <v>480</v>
      </c>
      <c r="J2867" s="5">
        <f>IFERROR('Ventas Pases'!$I2867/'Ventas Pases'!$F2867,"PASE")</f>
        <v>120</v>
      </c>
      <c r="K2867" t="str">
        <f>IFERROR(VLOOKUP('Ventas Pases'!$J2867,'Comisiones HEROIC'!$E$1:$F$6,2,0),"")</f>
        <v/>
      </c>
      <c r="L2867" s="5">
        <f>IF('Ventas Pases'!$D2867="Red HEROIC",IFERROR(VLOOKUP('Ventas Pases'!$G2867,'Comisiones HEROIC'!$A$1:$B$11,2,0),15),IF('Ventas Pases'!$D2867="Red HEROIC",15,0))</f>
        <v>0</v>
      </c>
      <c r="M2867">
        <f>IF(pases[[#This Row],[Días Visita]]&lt;7,0,IF(pases[[#This Row],[Días Visita]]&lt;9,1,IF(pases[[#This Row],[Días Visita]]="Ilimitados",0,2)))</f>
        <v>0</v>
      </c>
      <c r="N2867" s="5">
        <f>IF(AND('Ventas Pases'!$A2867="Fuera de Temporada",'Ventas Pases'!$B2867=2019,pases[[#This Row],[Modo de Compra]]="Paquete"),30,0)</f>
        <v>0</v>
      </c>
      <c r="O2867" s="5">
        <f>-SUMIF(lift[Número de pase],pases[[#This Row],[Numero de Pase]],lift[Costo])</f>
        <v>0</v>
      </c>
    </row>
    <row r="2868" spans="1:15" x14ac:dyDescent="0.25">
      <c r="A2868" t="s">
        <v>7</v>
      </c>
      <c r="B2868">
        <v>2019</v>
      </c>
      <c r="C2868">
        <v>43484</v>
      </c>
      <c r="D2868" t="s">
        <v>8</v>
      </c>
      <c r="E2868">
        <v>43533</v>
      </c>
      <c r="F2868">
        <v>1</v>
      </c>
      <c r="G2868" t="s">
        <v>9</v>
      </c>
      <c r="H2868" t="s">
        <v>2886</v>
      </c>
      <c r="I2868" s="5">
        <v>120</v>
      </c>
      <c r="J2868" s="5">
        <f>IFERROR('Ventas Pases'!$I2868/'Ventas Pases'!$F2868,"PASE")</f>
        <v>120</v>
      </c>
      <c r="K2868" t="str">
        <f>IFERROR(VLOOKUP('Ventas Pases'!$J2868,'Comisiones HEROIC'!$E$1:$F$6,2,0),"")</f>
        <v/>
      </c>
      <c r="L2868" s="5">
        <f>IF('Ventas Pases'!$D2868="Red HEROIC",IFERROR(VLOOKUP('Ventas Pases'!$G2868,'Comisiones HEROIC'!$A$1:$B$11,2,0),15),IF('Ventas Pases'!$D2868="Red HEROIC",15,0))</f>
        <v>0</v>
      </c>
      <c r="M2868">
        <f>IF(pases[[#This Row],[Días Visita]]&lt;7,0,IF(pases[[#This Row],[Días Visita]]&lt;9,1,IF(pases[[#This Row],[Días Visita]]="Ilimitados",0,2)))</f>
        <v>0</v>
      </c>
      <c r="N2868" s="5">
        <f>IF(AND('Ventas Pases'!$A2868="Fuera de Temporada",'Ventas Pases'!$B2868=2019,pases[[#This Row],[Modo de Compra]]="Paquete"),30,0)</f>
        <v>0</v>
      </c>
      <c r="O2868" s="5">
        <f>-SUMIF(lift[Número de pase],pases[[#This Row],[Numero de Pase]],lift[Costo])</f>
        <v>0</v>
      </c>
    </row>
    <row r="2869" spans="1:15" x14ac:dyDescent="0.25">
      <c r="A2869" t="s">
        <v>13</v>
      </c>
      <c r="B2869">
        <v>2019</v>
      </c>
      <c r="C2869">
        <v>43201</v>
      </c>
      <c r="D2869" t="s">
        <v>8</v>
      </c>
      <c r="E2869">
        <v>43298</v>
      </c>
      <c r="F2869">
        <v>6</v>
      </c>
      <c r="G2869" t="s">
        <v>9</v>
      </c>
      <c r="H2869" t="s">
        <v>2887</v>
      </c>
      <c r="I2869" s="5">
        <v>720</v>
      </c>
      <c r="J2869" s="5">
        <f>IFERROR('Ventas Pases'!$I2869/'Ventas Pases'!$F2869,"PASE")</f>
        <v>120</v>
      </c>
      <c r="K2869" t="str">
        <f>IFERROR(VLOOKUP('Ventas Pases'!$J2869,'Comisiones HEROIC'!$E$1:$F$6,2,0),"")</f>
        <v/>
      </c>
      <c r="L2869" s="5">
        <f>IF('Ventas Pases'!$D2869="Red HEROIC",IFERROR(VLOOKUP('Ventas Pases'!$G2869,'Comisiones HEROIC'!$A$1:$B$11,2,0),15),IF('Ventas Pases'!$D2869="Red HEROIC",15,0))</f>
        <v>0</v>
      </c>
      <c r="M2869">
        <f>IF(pases[[#This Row],[Días Visita]]&lt;7,0,IF(pases[[#This Row],[Días Visita]]&lt;9,1,IF(pases[[#This Row],[Días Visita]]="Ilimitados",0,2)))</f>
        <v>0</v>
      </c>
      <c r="N2869" s="5">
        <f>IF(AND('Ventas Pases'!$A2869="Fuera de Temporada",'Ventas Pases'!$B2869=2019,pases[[#This Row],[Modo de Compra]]="Paquete"),30,0)</f>
        <v>0</v>
      </c>
      <c r="O2869" s="5">
        <f>-SUMIF(lift[Número de pase],pases[[#This Row],[Numero de Pase]],lift[Costo])</f>
        <v>0</v>
      </c>
    </row>
    <row r="2870" spans="1:15" x14ac:dyDescent="0.25">
      <c r="A2870" t="s">
        <v>13</v>
      </c>
      <c r="B2870">
        <v>2019</v>
      </c>
      <c r="C2870">
        <v>43193</v>
      </c>
      <c r="D2870" t="s">
        <v>60</v>
      </c>
      <c r="E2870">
        <v>43419</v>
      </c>
      <c r="F2870" t="s">
        <v>11</v>
      </c>
      <c r="G2870" t="s">
        <v>9</v>
      </c>
      <c r="H2870" t="s">
        <v>2888</v>
      </c>
      <c r="I2870" s="5">
        <v>1950</v>
      </c>
      <c r="J2870" s="5" t="str">
        <f>IFERROR('Ventas Pases'!$I2870/'Ventas Pases'!$F2870,"PASE")</f>
        <v>PASE</v>
      </c>
      <c r="K2870" t="str">
        <f>IFERROR(VLOOKUP('Ventas Pases'!$J2870,'Comisiones HEROIC'!$E$1:$F$6,2,0),"")</f>
        <v/>
      </c>
      <c r="L2870" s="5">
        <f>IF('Ventas Pases'!$D2870="Red HEROIC",IFERROR(VLOOKUP('Ventas Pases'!$G2870,'Comisiones HEROIC'!$A$1:$B$11,2,0),15),IF('Ventas Pases'!$D2870="Red HEROIC",15,0))</f>
        <v>0</v>
      </c>
      <c r="M2870">
        <f>IF(pases[[#This Row],[Días Visita]]&lt;7,0,IF(pases[[#This Row],[Días Visita]]&lt;9,1,IF(pases[[#This Row],[Días Visita]]="Ilimitados",0,2)))</f>
        <v>0</v>
      </c>
      <c r="N2870" s="5">
        <f>IF(AND('Ventas Pases'!$A2870="Fuera de Temporada",'Ventas Pases'!$B2870=2019,pases[[#This Row],[Modo de Compra]]="Paquete"),30,0)</f>
        <v>0</v>
      </c>
      <c r="O2870" s="5">
        <f>-SUMIF(lift[Número de pase],pases[[#This Row],[Numero de Pase]],lift[Costo])</f>
        <v>-184</v>
      </c>
    </row>
    <row r="2871" spans="1:15" x14ac:dyDescent="0.25">
      <c r="A2871" t="s">
        <v>7</v>
      </c>
      <c r="B2871">
        <v>2018</v>
      </c>
      <c r="C2871">
        <v>43167</v>
      </c>
      <c r="D2871" t="s">
        <v>8</v>
      </c>
      <c r="E2871">
        <v>43054</v>
      </c>
      <c r="F2871" t="s">
        <v>11</v>
      </c>
      <c r="G2871" t="s">
        <v>9</v>
      </c>
      <c r="H2871" t="s">
        <v>2889</v>
      </c>
      <c r="I2871" s="5">
        <v>1950</v>
      </c>
      <c r="J2871" s="5" t="str">
        <f>IFERROR('Ventas Pases'!$I2871/'Ventas Pases'!$F2871,"PASE")</f>
        <v>PASE</v>
      </c>
      <c r="K2871" t="str">
        <f>IFERROR(VLOOKUP('Ventas Pases'!$J2871,'Comisiones HEROIC'!$E$1:$F$6,2,0),"")</f>
        <v/>
      </c>
      <c r="L2871" s="5">
        <f>IF('Ventas Pases'!$D2871="Red HEROIC",IFERROR(VLOOKUP('Ventas Pases'!$G2871,'Comisiones HEROIC'!$A$1:$B$11,2,0),15),IF('Ventas Pases'!$D2871="Red HEROIC",15,0))</f>
        <v>0</v>
      </c>
      <c r="M2871">
        <f>IF(pases[[#This Row],[Días Visita]]&lt;7,0,IF(pases[[#This Row],[Días Visita]]&lt;9,1,IF(pases[[#This Row],[Días Visita]]="Ilimitados",0,2)))</f>
        <v>0</v>
      </c>
      <c r="N2871" s="5">
        <f>IF(AND('Ventas Pases'!$A2871="Fuera de Temporada",'Ventas Pases'!$B2871=2019,pases[[#This Row],[Modo de Compra]]="Paquete"),30,0)</f>
        <v>0</v>
      </c>
      <c r="O2871" s="5">
        <f>-SUMIF(lift[Número de pase],pases[[#This Row],[Numero de Pase]],lift[Costo])</f>
        <v>-184</v>
      </c>
    </row>
    <row r="2872" spans="1:15" x14ac:dyDescent="0.25">
      <c r="A2872" t="s">
        <v>7</v>
      </c>
      <c r="B2872">
        <v>2018</v>
      </c>
      <c r="C2872">
        <v>43189</v>
      </c>
      <c r="D2872" t="s">
        <v>8</v>
      </c>
      <c r="E2872">
        <v>43180</v>
      </c>
      <c r="F2872">
        <v>8</v>
      </c>
      <c r="G2872" t="s">
        <v>9</v>
      </c>
      <c r="H2872" t="s">
        <v>2890</v>
      </c>
      <c r="I2872" s="5">
        <v>960</v>
      </c>
      <c r="J2872" s="5">
        <f>IFERROR('Ventas Pases'!$I2872/'Ventas Pases'!$F2872,"PASE")</f>
        <v>120</v>
      </c>
      <c r="K2872" t="str">
        <f>IFERROR(VLOOKUP('Ventas Pases'!$J2872,'Comisiones HEROIC'!$E$1:$F$6,2,0),"")</f>
        <v/>
      </c>
      <c r="L2872" s="5">
        <f>IF('Ventas Pases'!$D2872="Red HEROIC",IFERROR(VLOOKUP('Ventas Pases'!$G2872,'Comisiones HEROIC'!$A$1:$B$11,2,0),15),IF('Ventas Pases'!$D2872="Red HEROIC",15,0))</f>
        <v>0</v>
      </c>
      <c r="M2872">
        <f>IF(pases[[#This Row],[Días Visita]]&lt;7,0,IF(pases[[#This Row],[Días Visita]]&lt;9,1,IF(pases[[#This Row],[Días Visita]]="Ilimitados",0,2)))</f>
        <v>1</v>
      </c>
      <c r="N2872" s="5">
        <f>IF(AND('Ventas Pases'!$A2872="Fuera de Temporada",'Ventas Pases'!$B2872=2019,pases[[#This Row],[Modo de Compra]]="Paquete"),30,0)</f>
        <v>0</v>
      </c>
      <c r="O2872" s="5">
        <f>-SUMIF(lift[Número de pase],pases[[#This Row],[Numero de Pase]],lift[Costo])</f>
        <v>0</v>
      </c>
    </row>
    <row r="2873" spans="1:15" x14ac:dyDescent="0.25">
      <c r="A2873" t="s">
        <v>7</v>
      </c>
      <c r="B2873">
        <v>2018</v>
      </c>
      <c r="C2873">
        <v>43443</v>
      </c>
      <c r="D2873" t="s">
        <v>8</v>
      </c>
      <c r="E2873">
        <v>43054</v>
      </c>
      <c r="F2873" t="s">
        <v>11</v>
      </c>
      <c r="G2873" t="s">
        <v>9</v>
      </c>
      <c r="H2873" t="s">
        <v>2891</v>
      </c>
      <c r="I2873" s="5">
        <v>1950</v>
      </c>
      <c r="J2873" s="5" t="str">
        <f>IFERROR('Ventas Pases'!$I2873/'Ventas Pases'!$F2873,"PASE")</f>
        <v>PASE</v>
      </c>
      <c r="K2873" t="str">
        <f>IFERROR(VLOOKUP('Ventas Pases'!$J2873,'Comisiones HEROIC'!$E$1:$F$6,2,0),"")</f>
        <v/>
      </c>
      <c r="L2873" s="5">
        <f>IF('Ventas Pases'!$D2873="Red HEROIC",IFERROR(VLOOKUP('Ventas Pases'!$G2873,'Comisiones HEROIC'!$A$1:$B$11,2,0),15),IF('Ventas Pases'!$D2873="Red HEROIC",15,0))</f>
        <v>0</v>
      </c>
      <c r="M2873">
        <f>IF(pases[[#This Row],[Días Visita]]&lt;7,0,IF(pases[[#This Row],[Días Visita]]&lt;9,1,IF(pases[[#This Row],[Días Visita]]="Ilimitados",0,2)))</f>
        <v>0</v>
      </c>
      <c r="N2873" s="5">
        <f>IF(AND('Ventas Pases'!$A2873="Fuera de Temporada",'Ventas Pases'!$B2873=2019,pases[[#This Row],[Modo de Compra]]="Paquete"),30,0)</f>
        <v>0</v>
      </c>
      <c r="O2873" s="5">
        <f>-SUMIF(lift[Número de pase],pases[[#This Row],[Numero de Pase]],lift[Costo])</f>
        <v>-368</v>
      </c>
    </row>
    <row r="2874" spans="1:15" x14ac:dyDescent="0.25">
      <c r="A2874" t="s">
        <v>13</v>
      </c>
      <c r="B2874">
        <v>2018</v>
      </c>
      <c r="C2874">
        <v>43259</v>
      </c>
      <c r="D2874" t="s">
        <v>14</v>
      </c>
      <c r="E2874">
        <v>42904</v>
      </c>
      <c r="F2874">
        <v>8</v>
      </c>
      <c r="G2874" t="s">
        <v>27</v>
      </c>
      <c r="H2874" t="s">
        <v>2892</v>
      </c>
      <c r="I2874" s="5">
        <v>1120</v>
      </c>
      <c r="J2874" s="5">
        <f>IFERROR('Ventas Pases'!$I2874/'Ventas Pases'!$F2874,"PASE")</f>
        <v>140</v>
      </c>
      <c r="K2874" t="str">
        <f>IFERROR(VLOOKUP('Ventas Pases'!$J2874,'Comisiones HEROIC'!$E$1:$F$6,2,0),"")</f>
        <v/>
      </c>
      <c r="L2874" s="5">
        <f>IF('Ventas Pases'!$D2874="Red HEROIC",IFERROR(VLOOKUP('Ventas Pases'!$G2874,'Comisiones HEROIC'!$A$1:$B$11,2,0),15),IF('Ventas Pases'!$D2874="Red HEROIC",15,0))</f>
        <v>15</v>
      </c>
      <c r="M2874">
        <f>IF(pases[[#This Row],[Días Visita]]&lt;7,0,IF(pases[[#This Row],[Días Visita]]&lt;9,1,IF(pases[[#This Row],[Días Visita]]="Ilimitados",0,2)))</f>
        <v>1</v>
      </c>
      <c r="N2874" s="5">
        <f>IF(AND('Ventas Pases'!$A2874="Fuera de Temporada",'Ventas Pases'!$B2874=2019,pases[[#This Row],[Modo de Compra]]="Paquete"),30,0)</f>
        <v>0</v>
      </c>
      <c r="O2874" s="5">
        <f>-SUMIF(lift[Número de pase],pases[[#This Row],[Numero de Pase]],lift[Costo])</f>
        <v>0</v>
      </c>
    </row>
    <row r="2875" spans="1:15" x14ac:dyDescent="0.25">
      <c r="A2875" t="s">
        <v>7</v>
      </c>
      <c r="B2875">
        <v>2018</v>
      </c>
      <c r="C2875">
        <v>43421</v>
      </c>
      <c r="D2875" t="s">
        <v>8</v>
      </c>
      <c r="E2875">
        <v>43156</v>
      </c>
      <c r="F2875">
        <v>4</v>
      </c>
      <c r="G2875" t="s">
        <v>9</v>
      </c>
      <c r="H2875" t="s">
        <v>2893</v>
      </c>
      <c r="I2875" s="5">
        <v>480</v>
      </c>
      <c r="J2875" s="5">
        <f>IFERROR('Ventas Pases'!$I2875/'Ventas Pases'!$F2875,"PASE")</f>
        <v>120</v>
      </c>
      <c r="K2875" t="str">
        <f>IFERROR(VLOOKUP('Ventas Pases'!$J2875,'Comisiones HEROIC'!$E$1:$F$6,2,0),"")</f>
        <v/>
      </c>
      <c r="L2875" s="5">
        <f>IF('Ventas Pases'!$D2875="Red HEROIC",IFERROR(VLOOKUP('Ventas Pases'!$G2875,'Comisiones HEROIC'!$A$1:$B$11,2,0),15),IF('Ventas Pases'!$D2875="Red HEROIC",15,0))</f>
        <v>0</v>
      </c>
      <c r="M2875">
        <f>IF(pases[[#This Row],[Días Visita]]&lt;7,0,IF(pases[[#This Row],[Días Visita]]&lt;9,1,IF(pases[[#This Row],[Días Visita]]="Ilimitados",0,2)))</f>
        <v>0</v>
      </c>
      <c r="N2875" s="5">
        <f>IF(AND('Ventas Pases'!$A2875="Fuera de Temporada",'Ventas Pases'!$B2875=2019,pases[[#This Row],[Modo de Compra]]="Paquete"),30,0)</f>
        <v>0</v>
      </c>
      <c r="O2875" s="5">
        <f>-SUMIF(lift[Número de pase],pases[[#This Row],[Numero de Pase]],lift[Costo])</f>
        <v>0</v>
      </c>
    </row>
    <row r="2876" spans="1:15" x14ac:dyDescent="0.25">
      <c r="A2876" t="s">
        <v>7</v>
      </c>
      <c r="B2876">
        <v>2018</v>
      </c>
      <c r="C2876">
        <v>43124</v>
      </c>
      <c r="D2876" t="s">
        <v>8</v>
      </c>
      <c r="E2876">
        <v>43180</v>
      </c>
      <c r="F2876">
        <v>3</v>
      </c>
      <c r="G2876" t="s">
        <v>9</v>
      </c>
      <c r="H2876" t="s">
        <v>2894</v>
      </c>
      <c r="I2876" s="5">
        <v>360</v>
      </c>
      <c r="J2876" s="5">
        <f>IFERROR('Ventas Pases'!$I2876/'Ventas Pases'!$F2876,"PASE")</f>
        <v>120</v>
      </c>
      <c r="K2876" t="str">
        <f>IFERROR(VLOOKUP('Ventas Pases'!$J2876,'Comisiones HEROIC'!$E$1:$F$6,2,0),"")</f>
        <v/>
      </c>
      <c r="L2876" s="5">
        <f>IF('Ventas Pases'!$D2876="Red HEROIC",IFERROR(VLOOKUP('Ventas Pases'!$G2876,'Comisiones HEROIC'!$A$1:$B$11,2,0),15),IF('Ventas Pases'!$D2876="Red HEROIC",15,0))</f>
        <v>0</v>
      </c>
      <c r="M2876">
        <f>IF(pases[[#This Row],[Días Visita]]&lt;7,0,IF(pases[[#This Row],[Días Visita]]&lt;9,1,IF(pases[[#This Row],[Días Visita]]="Ilimitados",0,2)))</f>
        <v>0</v>
      </c>
      <c r="N2876" s="5">
        <f>IF(AND('Ventas Pases'!$A2876="Fuera de Temporada",'Ventas Pases'!$B2876=2019,pases[[#This Row],[Modo de Compra]]="Paquete"),30,0)</f>
        <v>0</v>
      </c>
      <c r="O2876" s="5">
        <f>-SUMIF(lift[Número de pase],pases[[#This Row],[Numero de Pase]],lift[Costo])</f>
        <v>0</v>
      </c>
    </row>
    <row r="2877" spans="1:15" x14ac:dyDescent="0.25">
      <c r="A2877" t="s">
        <v>7</v>
      </c>
      <c r="B2877">
        <v>2018</v>
      </c>
      <c r="C2877">
        <v>43425</v>
      </c>
      <c r="D2877" t="s">
        <v>8</v>
      </c>
      <c r="E2877">
        <v>43077</v>
      </c>
      <c r="F2877">
        <v>2</v>
      </c>
      <c r="G2877" t="s">
        <v>9</v>
      </c>
      <c r="H2877" t="s">
        <v>2895</v>
      </c>
      <c r="I2877" s="5">
        <v>240</v>
      </c>
      <c r="J2877" s="5">
        <f>IFERROR('Ventas Pases'!$I2877/'Ventas Pases'!$F2877,"PASE")</f>
        <v>120</v>
      </c>
      <c r="K2877" t="str">
        <f>IFERROR(VLOOKUP('Ventas Pases'!$J2877,'Comisiones HEROIC'!$E$1:$F$6,2,0),"")</f>
        <v/>
      </c>
      <c r="L2877" s="5">
        <f>IF('Ventas Pases'!$D2877="Red HEROIC",IFERROR(VLOOKUP('Ventas Pases'!$G2877,'Comisiones HEROIC'!$A$1:$B$11,2,0),15),IF('Ventas Pases'!$D2877="Red HEROIC",15,0))</f>
        <v>0</v>
      </c>
      <c r="M2877">
        <f>IF(pases[[#This Row],[Días Visita]]&lt;7,0,IF(pases[[#This Row],[Días Visita]]&lt;9,1,IF(pases[[#This Row],[Días Visita]]="Ilimitados",0,2)))</f>
        <v>0</v>
      </c>
      <c r="N2877" s="5">
        <f>IF(AND('Ventas Pases'!$A2877="Fuera de Temporada",'Ventas Pases'!$B2877=2019,pases[[#This Row],[Modo de Compra]]="Paquete"),30,0)</f>
        <v>0</v>
      </c>
      <c r="O2877" s="5">
        <f>-SUMIF(lift[Número de pase],pases[[#This Row],[Numero de Pase]],lift[Costo])</f>
        <v>0</v>
      </c>
    </row>
    <row r="2878" spans="1:15" x14ac:dyDescent="0.25">
      <c r="A2878" t="s">
        <v>7</v>
      </c>
      <c r="B2878">
        <v>2018</v>
      </c>
      <c r="C2878">
        <v>43121</v>
      </c>
      <c r="D2878" t="s">
        <v>14</v>
      </c>
      <c r="E2878">
        <v>43139</v>
      </c>
      <c r="F2878">
        <v>6</v>
      </c>
      <c r="G2878" t="s">
        <v>19</v>
      </c>
      <c r="H2878" t="s">
        <v>2896</v>
      </c>
      <c r="I2878" s="5">
        <v>840</v>
      </c>
      <c r="J2878" s="5">
        <f>IFERROR('Ventas Pases'!$I2878/'Ventas Pases'!$F2878,"PASE")</f>
        <v>140</v>
      </c>
      <c r="K2878" t="str">
        <f>IFERROR(VLOOKUP('Ventas Pases'!$J2878,'Comisiones HEROIC'!$E$1:$F$6,2,0),"")</f>
        <v/>
      </c>
      <c r="L2878" s="5">
        <f>IF('Ventas Pases'!$D2878="Red HEROIC",IFERROR(VLOOKUP('Ventas Pases'!$G2878,'Comisiones HEROIC'!$A$1:$B$11,2,0),15),IF('Ventas Pases'!$D2878="Red HEROIC",15,0))</f>
        <v>15</v>
      </c>
      <c r="M2878">
        <f>IF(pases[[#This Row],[Días Visita]]&lt;7,0,IF(pases[[#This Row],[Días Visita]]&lt;9,1,IF(pases[[#This Row],[Días Visita]]="Ilimitados",0,2)))</f>
        <v>0</v>
      </c>
      <c r="N2878" s="5">
        <f>IF(AND('Ventas Pases'!$A2878="Fuera de Temporada",'Ventas Pases'!$B2878=2019,pases[[#This Row],[Modo de Compra]]="Paquete"),30,0)</f>
        <v>0</v>
      </c>
      <c r="O2878" s="5">
        <f>-SUMIF(lift[Número de pase],pases[[#This Row],[Numero de Pase]],lift[Costo])</f>
        <v>0</v>
      </c>
    </row>
    <row r="2879" spans="1:15" x14ac:dyDescent="0.25">
      <c r="A2879" t="s">
        <v>7</v>
      </c>
      <c r="B2879">
        <v>2019</v>
      </c>
      <c r="C2879">
        <v>43423</v>
      </c>
      <c r="D2879" t="s">
        <v>8</v>
      </c>
      <c r="E2879">
        <v>43504</v>
      </c>
      <c r="F2879">
        <v>1</v>
      </c>
      <c r="G2879" t="s">
        <v>9</v>
      </c>
      <c r="H2879" t="s">
        <v>2897</v>
      </c>
      <c r="I2879" s="5">
        <v>120</v>
      </c>
      <c r="J2879" s="5">
        <f>IFERROR('Ventas Pases'!$I2879/'Ventas Pases'!$F2879,"PASE")</f>
        <v>120</v>
      </c>
      <c r="K2879" t="str">
        <f>IFERROR(VLOOKUP('Ventas Pases'!$J2879,'Comisiones HEROIC'!$E$1:$F$6,2,0),"")</f>
        <v/>
      </c>
      <c r="L2879" s="5">
        <f>IF('Ventas Pases'!$D2879="Red HEROIC",IFERROR(VLOOKUP('Ventas Pases'!$G2879,'Comisiones HEROIC'!$A$1:$B$11,2,0),15),IF('Ventas Pases'!$D2879="Red HEROIC",15,0))</f>
        <v>0</v>
      </c>
      <c r="M2879">
        <f>IF(pases[[#This Row],[Días Visita]]&lt;7,0,IF(pases[[#This Row],[Días Visita]]&lt;9,1,IF(pases[[#This Row],[Días Visita]]="Ilimitados",0,2)))</f>
        <v>0</v>
      </c>
      <c r="N2879" s="5">
        <f>IF(AND('Ventas Pases'!$A2879="Fuera de Temporada",'Ventas Pases'!$B2879=2019,pases[[#This Row],[Modo de Compra]]="Paquete"),30,0)</f>
        <v>0</v>
      </c>
      <c r="O2879" s="5">
        <f>-SUMIF(lift[Número de pase],pases[[#This Row],[Numero de Pase]],lift[Costo])</f>
        <v>0</v>
      </c>
    </row>
    <row r="2880" spans="1:15" x14ac:dyDescent="0.25">
      <c r="A2880" t="s">
        <v>7</v>
      </c>
      <c r="B2880">
        <v>2019</v>
      </c>
      <c r="C2880">
        <v>43451</v>
      </c>
      <c r="D2880" t="s">
        <v>8</v>
      </c>
      <c r="E2880">
        <v>43451</v>
      </c>
      <c r="F2880">
        <v>9</v>
      </c>
      <c r="G2880" t="s">
        <v>9</v>
      </c>
      <c r="H2880" t="s">
        <v>2898</v>
      </c>
      <c r="I2880" s="5">
        <v>1080</v>
      </c>
      <c r="J2880" s="5">
        <f>IFERROR('Ventas Pases'!$I2880/'Ventas Pases'!$F2880,"PASE")</f>
        <v>120</v>
      </c>
      <c r="K2880" t="str">
        <f>IFERROR(VLOOKUP('Ventas Pases'!$J2880,'Comisiones HEROIC'!$E$1:$F$6,2,0),"")</f>
        <v/>
      </c>
      <c r="L2880" s="5">
        <f>IF('Ventas Pases'!$D2880="Red HEROIC",IFERROR(VLOOKUP('Ventas Pases'!$G2880,'Comisiones HEROIC'!$A$1:$B$11,2,0),15),IF('Ventas Pases'!$D2880="Red HEROIC",15,0))</f>
        <v>0</v>
      </c>
      <c r="M2880">
        <f>IF(pases[[#This Row],[Días Visita]]&lt;7,0,IF(pases[[#This Row],[Días Visita]]&lt;9,1,IF(pases[[#This Row],[Días Visita]]="Ilimitados",0,2)))</f>
        <v>2</v>
      </c>
      <c r="N2880" s="5">
        <f>IF(AND('Ventas Pases'!$A2880="Fuera de Temporada",'Ventas Pases'!$B2880=2019,pases[[#This Row],[Modo de Compra]]="Paquete"),30,0)</f>
        <v>0</v>
      </c>
      <c r="O2880" s="5">
        <f>-SUMIF(lift[Número de pase],pases[[#This Row],[Numero de Pase]],lift[Costo])</f>
        <v>0</v>
      </c>
    </row>
    <row r="2881" spans="1:15" x14ac:dyDescent="0.25">
      <c r="A2881" t="s">
        <v>13</v>
      </c>
      <c r="B2881">
        <v>2018</v>
      </c>
      <c r="C2881">
        <v>43206</v>
      </c>
      <c r="D2881" t="s">
        <v>17</v>
      </c>
      <c r="E2881">
        <v>42839</v>
      </c>
      <c r="F2881">
        <v>9</v>
      </c>
      <c r="G2881" t="s">
        <v>9</v>
      </c>
      <c r="H2881" t="s">
        <v>2899</v>
      </c>
      <c r="I2881" s="5">
        <v>1035</v>
      </c>
      <c r="J2881" s="5">
        <f>IFERROR('Ventas Pases'!$I2881/'Ventas Pases'!$F2881,"PASE")</f>
        <v>115</v>
      </c>
      <c r="K2881" t="str">
        <f>IFERROR(VLOOKUP('Ventas Pases'!$J2881,'Comisiones HEROIC'!$E$1:$F$6,2,0),"")</f>
        <v>Haiit Hotel</v>
      </c>
      <c r="L2881" s="5">
        <f>IF('Ventas Pases'!$D2881="Red HEROIC",IFERROR(VLOOKUP('Ventas Pases'!$G2881,'Comisiones HEROIC'!$A$1:$B$11,2,0),15),IF('Ventas Pases'!$D2881="Red HEROIC",15,0))</f>
        <v>0</v>
      </c>
      <c r="M2881">
        <f>IF(pases[[#This Row],[Días Visita]]&lt;7,0,IF(pases[[#This Row],[Días Visita]]&lt;9,1,IF(pases[[#This Row],[Días Visita]]="Ilimitados",0,2)))</f>
        <v>2</v>
      </c>
      <c r="N2881" s="5">
        <f>IF(AND('Ventas Pases'!$A2881="Fuera de Temporada",'Ventas Pases'!$B2881=2019,pases[[#This Row],[Modo de Compra]]="Paquete"),30,0)</f>
        <v>0</v>
      </c>
      <c r="O2881" s="5">
        <f>-SUMIF(lift[Número de pase],pases[[#This Row],[Numero de Pase]],lift[Costo])</f>
        <v>0</v>
      </c>
    </row>
    <row r="2882" spans="1:15" x14ac:dyDescent="0.25">
      <c r="A2882" t="s">
        <v>7</v>
      </c>
      <c r="B2882">
        <v>2019</v>
      </c>
      <c r="C2882">
        <v>43527</v>
      </c>
      <c r="D2882" t="s">
        <v>60</v>
      </c>
      <c r="E2882">
        <v>43419</v>
      </c>
      <c r="F2882" t="s">
        <v>11</v>
      </c>
      <c r="G2882" t="s">
        <v>9</v>
      </c>
      <c r="H2882" t="s">
        <v>2900</v>
      </c>
      <c r="I2882" s="5">
        <v>1950</v>
      </c>
      <c r="J2882" s="5" t="str">
        <f>IFERROR('Ventas Pases'!$I2882/'Ventas Pases'!$F2882,"PASE")</f>
        <v>PASE</v>
      </c>
      <c r="K2882" t="str">
        <f>IFERROR(VLOOKUP('Ventas Pases'!$J2882,'Comisiones HEROIC'!$E$1:$F$6,2,0),"")</f>
        <v/>
      </c>
      <c r="L2882" s="5">
        <f>IF('Ventas Pases'!$D2882="Red HEROIC",IFERROR(VLOOKUP('Ventas Pases'!$G2882,'Comisiones HEROIC'!$A$1:$B$11,2,0),15),IF('Ventas Pases'!$D2882="Red HEROIC",15,0))</f>
        <v>0</v>
      </c>
      <c r="M2882">
        <f>IF(pases[[#This Row],[Días Visita]]&lt;7,0,IF(pases[[#This Row],[Días Visita]]&lt;9,1,IF(pases[[#This Row],[Días Visita]]="Ilimitados",0,2)))</f>
        <v>0</v>
      </c>
      <c r="N2882" s="5">
        <f>IF(AND('Ventas Pases'!$A2882="Fuera de Temporada",'Ventas Pases'!$B2882=2019,pases[[#This Row],[Modo de Compra]]="Paquete"),30,0)</f>
        <v>0</v>
      </c>
      <c r="O2882" s="5">
        <f>-SUMIF(lift[Número de pase],pases[[#This Row],[Numero de Pase]],lift[Costo])</f>
        <v>-92</v>
      </c>
    </row>
    <row r="2883" spans="1:15" x14ac:dyDescent="0.25">
      <c r="A2883" t="s">
        <v>7</v>
      </c>
      <c r="B2883">
        <v>2018</v>
      </c>
      <c r="C2883">
        <v>43461</v>
      </c>
      <c r="D2883" t="s">
        <v>14</v>
      </c>
      <c r="E2883">
        <v>43166</v>
      </c>
      <c r="F2883">
        <v>5</v>
      </c>
      <c r="G2883" t="s">
        <v>33</v>
      </c>
      <c r="H2883" t="s">
        <v>2901</v>
      </c>
      <c r="I2883" s="5">
        <v>700</v>
      </c>
      <c r="J2883" s="5">
        <f>IFERROR('Ventas Pases'!$I2883/'Ventas Pases'!$F2883,"PASE")</f>
        <v>140</v>
      </c>
      <c r="K2883" t="str">
        <f>IFERROR(VLOOKUP('Ventas Pases'!$J2883,'Comisiones HEROIC'!$E$1:$F$6,2,0),"")</f>
        <v/>
      </c>
      <c r="L2883" s="5">
        <f>IF('Ventas Pases'!$D2883="Red HEROIC",IFERROR(VLOOKUP('Ventas Pases'!$G2883,'Comisiones HEROIC'!$A$1:$B$11,2,0),15),IF('Ventas Pases'!$D2883="Red HEROIC",15,0))</f>
        <v>15</v>
      </c>
      <c r="M2883">
        <f>IF(pases[[#This Row],[Días Visita]]&lt;7,0,IF(pases[[#This Row],[Días Visita]]&lt;9,1,IF(pases[[#This Row],[Días Visita]]="Ilimitados",0,2)))</f>
        <v>0</v>
      </c>
      <c r="N2883" s="5">
        <f>IF(AND('Ventas Pases'!$A2883="Fuera de Temporada",'Ventas Pases'!$B2883=2019,pases[[#This Row],[Modo de Compra]]="Paquete"),30,0)</f>
        <v>0</v>
      </c>
      <c r="O2883" s="5">
        <f>-SUMIF(lift[Número de pase],pases[[#This Row],[Numero de Pase]],lift[Costo])</f>
        <v>0</v>
      </c>
    </row>
    <row r="2884" spans="1:15" x14ac:dyDescent="0.25">
      <c r="A2884" t="s">
        <v>13</v>
      </c>
      <c r="B2884">
        <v>2018</v>
      </c>
      <c r="C2884">
        <v>43291</v>
      </c>
      <c r="D2884" t="s">
        <v>14</v>
      </c>
      <c r="E2884">
        <v>42850</v>
      </c>
      <c r="F2884">
        <v>4</v>
      </c>
      <c r="G2884" t="s">
        <v>33</v>
      </c>
      <c r="H2884" t="s">
        <v>2902</v>
      </c>
      <c r="I2884" s="5">
        <v>560</v>
      </c>
      <c r="J2884" s="5">
        <f>IFERROR('Ventas Pases'!$I2884/'Ventas Pases'!$F2884,"PASE")</f>
        <v>140</v>
      </c>
      <c r="K2884" t="str">
        <f>IFERROR(VLOOKUP('Ventas Pases'!$J2884,'Comisiones HEROIC'!$E$1:$F$6,2,0),"")</f>
        <v/>
      </c>
      <c r="L2884" s="5">
        <f>IF('Ventas Pases'!$D2884="Red HEROIC",IFERROR(VLOOKUP('Ventas Pases'!$G2884,'Comisiones HEROIC'!$A$1:$B$11,2,0),15),IF('Ventas Pases'!$D2884="Red HEROIC",15,0))</f>
        <v>15</v>
      </c>
      <c r="M2884">
        <f>IF(pases[[#This Row],[Días Visita]]&lt;7,0,IF(pases[[#This Row],[Días Visita]]&lt;9,1,IF(pases[[#This Row],[Días Visita]]="Ilimitados",0,2)))</f>
        <v>0</v>
      </c>
      <c r="N2884" s="5">
        <f>IF(AND('Ventas Pases'!$A2884="Fuera de Temporada",'Ventas Pases'!$B2884=2019,pases[[#This Row],[Modo de Compra]]="Paquete"),30,0)</f>
        <v>0</v>
      </c>
      <c r="O2884" s="5">
        <f>-SUMIF(lift[Número de pase],pases[[#This Row],[Numero de Pase]],lift[Costo])</f>
        <v>0</v>
      </c>
    </row>
    <row r="2885" spans="1:15" x14ac:dyDescent="0.25">
      <c r="A2885" t="s">
        <v>7</v>
      </c>
      <c r="B2885">
        <v>2019</v>
      </c>
      <c r="C2885">
        <v>43421</v>
      </c>
      <c r="D2885" t="s">
        <v>14</v>
      </c>
      <c r="E2885">
        <v>43420</v>
      </c>
      <c r="F2885">
        <v>6</v>
      </c>
      <c r="G2885" t="s">
        <v>15</v>
      </c>
      <c r="H2885" t="s">
        <v>2903</v>
      </c>
      <c r="I2885" s="5">
        <v>840</v>
      </c>
      <c r="J2885" s="5">
        <f>IFERROR('Ventas Pases'!$I2885/'Ventas Pases'!$F2885,"PASE")</f>
        <v>140</v>
      </c>
      <c r="K2885" t="str">
        <f>IFERROR(VLOOKUP('Ventas Pases'!$J2885,'Comisiones HEROIC'!$E$1:$F$6,2,0),"")</f>
        <v/>
      </c>
      <c r="L2885" s="5">
        <f>IF('Ventas Pases'!$D2885="Red HEROIC",IFERROR(VLOOKUP('Ventas Pases'!$G2885,'Comisiones HEROIC'!$A$1:$B$11,2,0),15),IF('Ventas Pases'!$D2885="Red HEROIC",15,0))</f>
        <v>12</v>
      </c>
      <c r="M2885">
        <f>IF(pases[[#This Row],[Días Visita]]&lt;7,0,IF(pases[[#This Row],[Días Visita]]&lt;9,1,IF(pases[[#This Row],[Días Visita]]="Ilimitados",0,2)))</f>
        <v>0</v>
      </c>
      <c r="N2885" s="5">
        <f>IF(AND('Ventas Pases'!$A2885="Fuera de Temporada",'Ventas Pases'!$B2885=2019,pases[[#This Row],[Modo de Compra]]="Paquete"),30,0)</f>
        <v>0</v>
      </c>
      <c r="O2885" s="5">
        <f>-SUMIF(lift[Número de pase],pases[[#This Row],[Numero de Pase]],lift[Costo])</f>
        <v>0</v>
      </c>
    </row>
    <row r="2886" spans="1:15" x14ac:dyDescent="0.25">
      <c r="A2886" t="s">
        <v>7</v>
      </c>
      <c r="B2886">
        <v>2019</v>
      </c>
      <c r="C2886">
        <v>43520</v>
      </c>
      <c r="D2886" t="s">
        <v>8</v>
      </c>
      <c r="E2886">
        <v>43532</v>
      </c>
      <c r="F2886">
        <v>9</v>
      </c>
      <c r="G2886" t="s">
        <v>9</v>
      </c>
      <c r="H2886" t="s">
        <v>2904</v>
      </c>
      <c r="I2886" s="5">
        <v>1080</v>
      </c>
      <c r="J2886" s="5">
        <f>IFERROR('Ventas Pases'!$I2886/'Ventas Pases'!$F2886,"PASE")</f>
        <v>120</v>
      </c>
      <c r="K2886" t="str">
        <f>IFERROR(VLOOKUP('Ventas Pases'!$J2886,'Comisiones HEROIC'!$E$1:$F$6,2,0),"")</f>
        <v/>
      </c>
      <c r="L2886" s="5">
        <f>IF('Ventas Pases'!$D2886="Red HEROIC",IFERROR(VLOOKUP('Ventas Pases'!$G2886,'Comisiones HEROIC'!$A$1:$B$11,2,0),15),IF('Ventas Pases'!$D2886="Red HEROIC",15,0))</f>
        <v>0</v>
      </c>
      <c r="M2886">
        <f>IF(pases[[#This Row],[Días Visita]]&lt;7,0,IF(pases[[#This Row],[Días Visita]]&lt;9,1,IF(pases[[#This Row],[Días Visita]]="Ilimitados",0,2)))</f>
        <v>2</v>
      </c>
      <c r="N2886" s="5">
        <f>IF(AND('Ventas Pases'!$A2886="Fuera de Temporada",'Ventas Pases'!$B2886=2019,pases[[#This Row],[Modo de Compra]]="Paquete"),30,0)</f>
        <v>0</v>
      </c>
      <c r="O2886" s="5">
        <f>-SUMIF(lift[Número de pase],pases[[#This Row],[Numero de Pase]],lift[Costo])</f>
        <v>0</v>
      </c>
    </row>
    <row r="2887" spans="1:15" x14ac:dyDescent="0.25">
      <c r="A2887" t="s">
        <v>7</v>
      </c>
      <c r="B2887">
        <v>2019</v>
      </c>
      <c r="C2887">
        <v>43449</v>
      </c>
      <c r="D2887" t="s">
        <v>17</v>
      </c>
      <c r="E2887">
        <v>43472</v>
      </c>
      <c r="F2887">
        <v>5</v>
      </c>
      <c r="G2887" t="s">
        <v>9</v>
      </c>
      <c r="H2887" t="s">
        <v>2905</v>
      </c>
      <c r="I2887" s="5">
        <v>500</v>
      </c>
      <c r="J2887" s="5">
        <f>IFERROR('Ventas Pases'!$I2887/'Ventas Pases'!$F2887,"PASE")</f>
        <v>100</v>
      </c>
      <c r="K2887" t="str">
        <f>IFERROR(VLOOKUP('Ventas Pases'!$J2887,'Comisiones HEROIC'!$E$1:$F$6,2,0),"")</f>
        <v>Ridossan Hotel</v>
      </c>
      <c r="L2887" s="5">
        <f>IF('Ventas Pases'!$D2887="Red HEROIC",IFERROR(VLOOKUP('Ventas Pases'!$G2887,'Comisiones HEROIC'!$A$1:$B$11,2,0),15),IF('Ventas Pases'!$D2887="Red HEROIC",15,0))</f>
        <v>0</v>
      </c>
      <c r="M2887">
        <f>IF(pases[[#This Row],[Días Visita]]&lt;7,0,IF(pases[[#This Row],[Días Visita]]&lt;9,1,IF(pases[[#This Row],[Días Visita]]="Ilimitados",0,2)))</f>
        <v>0</v>
      </c>
      <c r="N2887" s="5">
        <f>IF(AND('Ventas Pases'!$A2887="Fuera de Temporada",'Ventas Pases'!$B2887=2019,pases[[#This Row],[Modo de Compra]]="Paquete"),30,0)</f>
        <v>0</v>
      </c>
      <c r="O2887" s="5">
        <f>-SUMIF(lift[Número de pase],pases[[#This Row],[Numero de Pase]],lift[Costo])</f>
        <v>0</v>
      </c>
    </row>
    <row r="2888" spans="1:15" x14ac:dyDescent="0.25">
      <c r="A2888" t="s">
        <v>7</v>
      </c>
      <c r="B2888">
        <v>2018</v>
      </c>
      <c r="C2888">
        <v>43453</v>
      </c>
      <c r="D2888" t="s">
        <v>14</v>
      </c>
      <c r="E2888">
        <v>43080</v>
      </c>
      <c r="F2888">
        <v>7</v>
      </c>
      <c r="G2888" t="s">
        <v>15</v>
      </c>
      <c r="H2888" t="s">
        <v>2906</v>
      </c>
      <c r="I2888" s="5">
        <v>980</v>
      </c>
      <c r="J2888" s="5">
        <f>IFERROR('Ventas Pases'!$I2888/'Ventas Pases'!$F2888,"PASE")</f>
        <v>140</v>
      </c>
      <c r="K2888" t="str">
        <f>IFERROR(VLOOKUP('Ventas Pases'!$J2888,'Comisiones HEROIC'!$E$1:$F$6,2,0),"")</f>
        <v/>
      </c>
      <c r="L2888" s="5">
        <f>IF('Ventas Pases'!$D2888="Red HEROIC",IFERROR(VLOOKUP('Ventas Pases'!$G2888,'Comisiones HEROIC'!$A$1:$B$11,2,0),15),IF('Ventas Pases'!$D2888="Red HEROIC",15,0))</f>
        <v>12</v>
      </c>
      <c r="M2888">
        <f>IF(pases[[#This Row],[Días Visita]]&lt;7,0,IF(pases[[#This Row],[Días Visita]]&lt;9,1,IF(pases[[#This Row],[Días Visita]]="Ilimitados",0,2)))</f>
        <v>1</v>
      </c>
      <c r="N2888" s="5">
        <f>IF(AND('Ventas Pases'!$A2888="Fuera de Temporada",'Ventas Pases'!$B2888=2019,pases[[#This Row],[Modo de Compra]]="Paquete"),30,0)</f>
        <v>0</v>
      </c>
      <c r="O2888" s="5">
        <f>-SUMIF(lift[Número de pase],pases[[#This Row],[Numero de Pase]],lift[Costo])</f>
        <v>0</v>
      </c>
    </row>
    <row r="2889" spans="1:15" x14ac:dyDescent="0.25">
      <c r="A2889" t="s">
        <v>7</v>
      </c>
      <c r="B2889">
        <v>2018</v>
      </c>
      <c r="C2889">
        <v>43180</v>
      </c>
      <c r="D2889" t="s">
        <v>17</v>
      </c>
      <c r="E2889">
        <v>43178</v>
      </c>
      <c r="F2889">
        <v>6</v>
      </c>
      <c r="G2889" t="s">
        <v>9</v>
      </c>
      <c r="H2889" t="s">
        <v>2907</v>
      </c>
      <c r="I2889" s="5">
        <v>600</v>
      </c>
      <c r="J2889" s="5">
        <f>IFERROR('Ventas Pases'!$I2889/'Ventas Pases'!$F2889,"PASE")</f>
        <v>100</v>
      </c>
      <c r="K2889" t="str">
        <f>IFERROR(VLOOKUP('Ventas Pases'!$J2889,'Comisiones HEROIC'!$E$1:$F$6,2,0),"")</f>
        <v>Ridossan Hotel</v>
      </c>
      <c r="L2889" s="5">
        <f>IF('Ventas Pases'!$D2889="Red HEROIC",IFERROR(VLOOKUP('Ventas Pases'!$G2889,'Comisiones HEROIC'!$A$1:$B$11,2,0),15),IF('Ventas Pases'!$D2889="Red HEROIC",15,0))</f>
        <v>0</v>
      </c>
      <c r="M2889">
        <f>IF(pases[[#This Row],[Días Visita]]&lt;7,0,IF(pases[[#This Row],[Días Visita]]&lt;9,1,IF(pases[[#This Row],[Días Visita]]="Ilimitados",0,2)))</f>
        <v>0</v>
      </c>
      <c r="N2889" s="5">
        <f>IF(AND('Ventas Pases'!$A2889="Fuera de Temporada",'Ventas Pases'!$B2889=2019,pases[[#This Row],[Modo de Compra]]="Paquete"),30,0)</f>
        <v>0</v>
      </c>
      <c r="O2889" s="5">
        <f>-SUMIF(lift[Número de pase],pases[[#This Row],[Numero de Pase]],lift[Costo])</f>
        <v>0</v>
      </c>
    </row>
    <row r="2890" spans="1:15" x14ac:dyDescent="0.25">
      <c r="A2890" t="s">
        <v>7</v>
      </c>
      <c r="B2890">
        <v>2018</v>
      </c>
      <c r="C2890">
        <v>43170</v>
      </c>
      <c r="D2890" t="s">
        <v>17</v>
      </c>
      <c r="E2890">
        <v>43172</v>
      </c>
      <c r="F2890">
        <v>1</v>
      </c>
      <c r="G2890" t="s">
        <v>9</v>
      </c>
      <c r="H2890" t="s">
        <v>2908</v>
      </c>
      <c r="I2890" s="5">
        <v>110</v>
      </c>
      <c r="J2890" s="5">
        <f>IFERROR('Ventas Pases'!$I2890/'Ventas Pases'!$F2890,"PASE")</f>
        <v>110</v>
      </c>
      <c r="K2890" t="str">
        <f>IFERROR(VLOOKUP('Ventas Pases'!$J2890,'Comisiones HEROIC'!$E$1:$F$6,2,0),"")</f>
        <v>Elton Hotel</v>
      </c>
      <c r="L2890" s="5">
        <f>IF('Ventas Pases'!$D2890="Red HEROIC",IFERROR(VLOOKUP('Ventas Pases'!$G2890,'Comisiones HEROIC'!$A$1:$B$11,2,0),15),IF('Ventas Pases'!$D2890="Red HEROIC",15,0))</f>
        <v>0</v>
      </c>
      <c r="M2890">
        <f>IF(pases[[#This Row],[Días Visita]]&lt;7,0,IF(pases[[#This Row],[Días Visita]]&lt;9,1,IF(pases[[#This Row],[Días Visita]]="Ilimitados",0,2)))</f>
        <v>0</v>
      </c>
      <c r="N2890" s="5">
        <f>IF(AND('Ventas Pases'!$A2890="Fuera de Temporada",'Ventas Pases'!$B2890=2019,pases[[#This Row],[Modo de Compra]]="Paquete"),30,0)</f>
        <v>0</v>
      </c>
      <c r="O2890" s="5">
        <f>-SUMIF(lift[Número de pase],pases[[#This Row],[Numero de Pase]],lift[Costo])</f>
        <v>0</v>
      </c>
    </row>
    <row r="2891" spans="1:15" x14ac:dyDescent="0.25">
      <c r="A2891" t="s">
        <v>7</v>
      </c>
      <c r="B2891">
        <v>2019</v>
      </c>
      <c r="C2891">
        <v>43512</v>
      </c>
      <c r="D2891" t="s">
        <v>8</v>
      </c>
      <c r="E2891">
        <v>43419</v>
      </c>
      <c r="F2891" t="s">
        <v>11</v>
      </c>
      <c r="G2891" t="s">
        <v>9</v>
      </c>
      <c r="H2891" t="s">
        <v>2909</v>
      </c>
      <c r="I2891" s="5">
        <v>1950</v>
      </c>
      <c r="J2891" s="5" t="str">
        <f>IFERROR('Ventas Pases'!$I2891/'Ventas Pases'!$F2891,"PASE")</f>
        <v>PASE</v>
      </c>
      <c r="K2891" t="str">
        <f>IFERROR(VLOOKUP('Ventas Pases'!$J2891,'Comisiones HEROIC'!$E$1:$F$6,2,0),"")</f>
        <v/>
      </c>
      <c r="L2891" s="5">
        <f>IF('Ventas Pases'!$D2891="Red HEROIC",IFERROR(VLOOKUP('Ventas Pases'!$G2891,'Comisiones HEROIC'!$A$1:$B$11,2,0),15),IF('Ventas Pases'!$D2891="Red HEROIC",15,0))</f>
        <v>0</v>
      </c>
      <c r="M2891">
        <f>IF(pases[[#This Row],[Días Visita]]&lt;7,0,IF(pases[[#This Row],[Días Visita]]&lt;9,1,IF(pases[[#This Row],[Días Visita]]="Ilimitados",0,2)))</f>
        <v>0</v>
      </c>
      <c r="N2891" s="5">
        <f>IF(AND('Ventas Pases'!$A2891="Fuera de Temporada",'Ventas Pases'!$B2891=2019,pases[[#This Row],[Modo de Compra]]="Paquete"),30,0)</f>
        <v>0</v>
      </c>
      <c r="O2891" s="5">
        <f>-SUMIF(lift[Número de pase],pases[[#This Row],[Numero de Pase]],lift[Costo])</f>
        <v>-92</v>
      </c>
    </row>
    <row r="2892" spans="1:15" x14ac:dyDescent="0.25">
      <c r="A2892" t="s">
        <v>7</v>
      </c>
      <c r="B2892">
        <v>2019</v>
      </c>
      <c r="C2892">
        <v>43486</v>
      </c>
      <c r="D2892" t="s">
        <v>14</v>
      </c>
      <c r="E2892">
        <v>43546</v>
      </c>
      <c r="F2892">
        <v>5</v>
      </c>
      <c r="G2892" t="s">
        <v>15</v>
      </c>
      <c r="H2892" t="s">
        <v>2910</v>
      </c>
      <c r="I2892" s="5">
        <v>700</v>
      </c>
      <c r="J2892" s="5">
        <f>IFERROR('Ventas Pases'!$I2892/'Ventas Pases'!$F2892,"PASE")</f>
        <v>140</v>
      </c>
      <c r="K2892" t="str">
        <f>IFERROR(VLOOKUP('Ventas Pases'!$J2892,'Comisiones HEROIC'!$E$1:$F$6,2,0),"")</f>
        <v/>
      </c>
      <c r="L2892" s="5">
        <f>IF('Ventas Pases'!$D2892="Red HEROIC",IFERROR(VLOOKUP('Ventas Pases'!$G2892,'Comisiones HEROIC'!$A$1:$B$11,2,0),15),IF('Ventas Pases'!$D2892="Red HEROIC",15,0))</f>
        <v>12</v>
      </c>
      <c r="M2892">
        <f>IF(pases[[#This Row],[Días Visita]]&lt;7,0,IF(pases[[#This Row],[Días Visita]]&lt;9,1,IF(pases[[#This Row],[Días Visita]]="Ilimitados",0,2)))</f>
        <v>0</v>
      </c>
      <c r="N2892" s="5">
        <f>IF(AND('Ventas Pases'!$A2892="Fuera de Temporada",'Ventas Pases'!$B2892=2019,pases[[#This Row],[Modo de Compra]]="Paquete"),30,0)</f>
        <v>0</v>
      </c>
      <c r="O2892" s="5">
        <f>-SUMIF(lift[Número de pase],pases[[#This Row],[Numero de Pase]],lift[Costo])</f>
        <v>0</v>
      </c>
    </row>
    <row r="2893" spans="1:15" x14ac:dyDescent="0.25">
      <c r="A2893" t="s">
        <v>7</v>
      </c>
      <c r="B2893">
        <v>2018</v>
      </c>
      <c r="C2893">
        <v>43183</v>
      </c>
      <c r="D2893" t="s">
        <v>60</v>
      </c>
      <c r="E2893">
        <v>43054</v>
      </c>
      <c r="F2893" t="s">
        <v>11</v>
      </c>
      <c r="G2893" t="s">
        <v>9</v>
      </c>
      <c r="H2893" t="s">
        <v>2911</v>
      </c>
      <c r="I2893" s="5">
        <v>1950</v>
      </c>
      <c r="J2893" s="5" t="str">
        <f>IFERROR('Ventas Pases'!$I2893/'Ventas Pases'!$F2893,"PASE")</f>
        <v>PASE</v>
      </c>
      <c r="K2893" t="str">
        <f>IFERROR(VLOOKUP('Ventas Pases'!$J2893,'Comisiones HEROIC'!$E$1:$F$6,2,0),"")</f>
        <v/>
      </c>
      <c r="L2893" s="5">
        <f>IF('Ventas Pases'!$D2893="Red HEROIC",IFERROR(VLOOKUP('Ventas Pases'!$G2893,'Comisiones HEROIC'!$A$1:$B$11,2,0),15),IF('Ventas Pases'!$D2893="Red HEROIC",15,0))</f>
        <v>0</v>
      </c>
      <c r="M2893">
        <f>IF(pases[[#This Row],[Días Visita]]&lt;7,0,IF(pases[[#This Row],[Días Visita]]&lt;9,1,IF(pases[[#This Row],[Días Visita]]="Ilimitados",0,2)))</f>
        <v>0</v>
      </c>
      <c r="N2893" s="5">
        <f>IF(AND('Ventas Pases'!$A2893="Fuera de Temporada",'Ventas Pases'!$B2893=2019,pases[[#This Row],[Modo de Compra]]="Paquete"),30,0)</f>
        <v>0</v>
      </c>
      <c r="O2893" s="5">
        <f>-SUMIF(lift[Número de pase],pases[[#This Row],[Numero de Pase]],lift[Costo])</f>
        <v>-1012</v>
      </c>
    </row>
    <row r="2894" spans="1:15" x14ac:dyDescent="0.25">
      <c r="A2894" t="s">
        <v>13</v>
      </c>
      <c r="B2894">
        <v>2019</v>
      </c>
      <c r="C2894">
        <v>43391</v>
      </c>
      <c r="D2894" t="s">
        <v>8</v>
      </c>
      <c r="E2894">
        <v>43265</v>
      </c>
      <c r="F2894">
        <v>9</v>
      </c>
      <c r="G2894" t="s">
        <v>9</v>
      </c>
      <c r="H2894" t="s">
        <v>2912</v>
      </c>
      <c r="I2894" s="5">
        <v>1080</v>
      </c>
      <c r="J2894" s="5">
        <f>IFERROR('Ventas Pases'!$I2894/'Ventas Pases'!$F2894,"PASE")</f>
        <v>120</v>
      </c>
      <c r="K2894" t="str">
        <f>IFERROR(VLOOKUP('Ventas Pases'!$J2894,'Comisiones HEROIC'!$E$1:$F$6,2,0),"")</f>
        <v/>
      </c>
      <c r="L2894" s="5">
        <f>IF('Ventas Pases'!$D2894="Red HEROIC",IFERROR(VLOOKUP('Ventas Pases'!$G2894,'Comisiones HEROIC'!$A$1:$B$11,2,0),15),IF('Ventas Pases'!$D2894="Red HEROIC",15,0))</f>
        <v>0</v>
      </c>
      <c r="M2894">
        <f>IF(pases[[#This Row],[Días Visita]]&lt;7,0,IF(pases[[#This Row],[Días Visita]]&lt;9,1,IF(pases[[#This Row],[Días Visita]]="Ilimitados",0,2)))</f>
        <v>2</v>
      </c>
      <c r="N2894" s="5">
        <f>IF(AND('Ventas Pases'!$A2894="Fuera de Temporada",'Ventas Pases'!$B2894=2019,pases[[#This Row],[Modo de Compra]]="Paquete"),30,0)</f>
        <v>0</v>
      </c>
      <c r="O2894" s="5">
        <f>-SUMIF(lift[Número de pase],pases[[#This Row],[Numero de Pase]],lift[Costo])</f>
        <v>0</v>
      </c>
    </row>
    <row r="2895" spans="1:15" x14ac:dyDescent="0.25">
      <c r="A2895" t="s">
        <v>13</v>
      </c>
      <c r="B2895">
        <v>2019</v>
      </c>
      <c r="C2895">
        <v>43239</v>
      </c>
      <c r="D2895" t="s">
        <v>8</v>
      </c>
      <c r="E2895">
        <v>43200</v>
      </c>
      <c r="F2895">
        <v>1</v>
      </c>
      <c r="G2895" t="s">
        <v>9</v>
      </c>
      <c r="H2895" t="s">
        <v>2913</v>
      </c>
      <c r="I2895" s="5">
        <v>120</v>
      </c>
      <c r="J2895" s="5">
        <f>IFERROR('Ventas Pases'!$I2895/'Ventas Pases'!$F2895,"PASE")</f>
        <v>120</v>
      </c>
      <c r="K2895" t="str">
        <f>IFERROR(VLOOKUP('Ventas Pases'!$J2895,'Comisiones HEROIC'!$E$1:$F$6,2,0),"")</f>
        <v/>
      </c>
      <c r="L2895" s="5">
        <f>IF('Ventas Pases'!$D2895="Red HEROIC",IFERROR(VLOOKUP('Ventas Pases'!$G2895,'Comisiones HEROIC'!$A$1:$B$11,2,0),15),IF('Ventas Pases'!$D2895="Red HEROIC",15,0))</f>
        <v>0</v>
      </c>
      <c r="M2895">
        <f>IF(pases[[#This Row],[Días Visita]]&lt;7,0,IF(pases[[#This Row],[Días Visita]]&lt;9,1,IF(pases[[#This Row],[Días Visita]]="Ilimitados",0,2)))</f>
        <v>0</v>
      </c>
      <c r="N2895" s="5">
        <f>IF(AND('Ventas Pases'!$A2895="Fuera de Temporada",'Ventas Pases'!$B2895=2019,pases[[#This Row],[Modo de Compra]]="Paquete"),30,0)</f>
        <v>0</v>
      </c>
      <c r="O2895" s="5">
        <f>-SUMIF(lift[Número de pase],pases[[#This Row],[Numero de Pase]],lift[Costo])</f>
        <v>0</v>
      </c>
    </row>
    <row r="2896" spans="1:15" x14ac:dyDescent="0.25">
      <c r="A2896" t="s">
        <v>7</v>
      </c>
      <c r="B2896">
        <v>2019</v>
      </c>
      <c r="C2896">
        <v>43441</v>
      </c>
      <c r="D2896" t="s">
        <v>8</v>
      </c>
      <c r="E2896">
        <v>43498</v>
      </c>
      <c r="F2896">
        <v>3</v>
      </c>
      <c r="G2896" t="s">
        <v>9</v>
      </c>
      <c r="H2896" t="s">
        <v>2914</v>
      </c>
      <c r="I2896" s="5">
        <v>360</v>
      </c>
      <c r="J2896" s="5">
        <f>IFERROR('Ventas Pases'!$I2896/'Ventas Pases'!$F2896,"PASE")</f>
        <v>120</v>
      </c>
      <c r="K2896" t="str">
        <f>IFERROR(VLOOKUP('Ventas Pases'!$J2896,'Comisiones HEROIC'!$E$1:$F$6,2,0),"")</f>
        <v/>
      </c>
      <c r="L2896" s="5">
        <f>IF('Ventas Pases'!$D2896="Red HEROIC",IFERROR(VLOOKUP('Ventas Pases'!$G2896,'Comisiones HEROIC'!$A$1:$B$11,2,0),15),IF('Ventas Pases'!$D2896="Red HEROIC",15,0))</f>
        <v>0</v>
      </c>
      <c r="M2896">
        <f>IF(pases[[#This Row],[Días Visita]]&lt;7,0,IF(pases[[#This Row],[Días Visita]]&lt;9,1,IF(pases[[#This Row],[Días Visita]]="Ilimitados",0,2)))</f>
        <v>0</v>
      </c>
      <c r="N2896" s="5">
        <f>IF(AND('Ventas Pases'!$A2896="Fuera de Temporada",'Ventas Pases'!$B2896=2019,pases[[#This Row],[Modo de Compra]]="Paquete"),30,0)</f>
        <v>0</v>
      </c>
      <c r="O2896" s="5">
        <f>-SUMIF(lift[Número de pase],pases[[#This Row],[Numero de Pase]],lift[Costo])</f>
        <v>0</v>
      </c>
    </row>
    <row r="2897" spans="1:15" x14ac:dyDescent="0.25">
      <c r="A2897" t="s">
        <v>13</v>
      </c>
      <c r="B2897">
        <v>2019</v>
      </c>
      <c r="C2897">
        <v>43383</v>
      </c>
      <c r="D2897" t="s">
        <v>8</v>
      </c>
      <c r="E2897">
        <v>43419</v>
      </c>
      <c r="F2897" t="s">
        <v>11</v>
      </c>
      <c r="G2897" t="s">
        <v>9</v>
      </c>
      <c r="H2897" t="s">
        <v>2915</v>
      </c>
      <c r="I2897" s="5">
        <v>1950</v>
      </c>
      <c r="J2897" s="5" t="str">
        <f>IFERROR('Ventas Pases'!$I2897/'Ventas Pases'!$F2897,"PASE")</f>
        <v>PASE</v>
      </c>
      <c r="K2897" t="str">
        <f>IFERROR(VLOOKUP('Ventas Pases'!$J2897,'Comisiones HEROIC'!$E$1:$F$6,2,0),"")</f>
        <v/>
      </c>
      <c r="L2897" s="5">
        <f>IF('Ventas Pases'!$D2897="Red HEROIC",IFERROR(VLOOKUP('Ventas Pases'!$G2897,'Comisiones HEROIC'!$A$1:$B$11,2,0),15),IF('Ventas Pases'!$D2897="Red HEROIC",15,0))</f>
        <v>0</v>
      </c>
      <c r="M2897">
        <f>IF(pases[[#This Row],[Días Visita]]&lt;7,0,IF(pases[[#This Row],[Días Visita]]&lt;9,1,IF(pases[[#This Row],[Días Visita]]="Ilimitados",0,2)))</f>
        <v>0</v>
      </c>
      <c r="N2897" s="5">
        <f>IF(AND('Ventas Pases'!$A2897="Fuera de Temporada",'Ventas Pases'!$B2897=2019,pases[[#This Row],[Modo de Compra]]="Paquete"),30,0)</f>
        <v>0</v>
      </c>
      <c r="O2897" s="5">
        <f>-SUMIF(lift[Número de pase],pases[[#This Row],[Numero de Pase]],lift[Costo])</f>
        <v>-184</v>
      </c>
    </row>
    <row r="2898" spans="1:15" x14ac:dyDescent="0.25">
      <c r="A2898" t="s">
        <v>7</v>
      </c>
      <c r="B2898">
        <v>2019</v>
      </c>
      <c r="C2898">
        <v>43546</v>
      </c>
      <c r="D2898" t="s">
        <v>8</v>
      </c>
      <c r="E2898">
        <v>43538</v>
      </c>
      <c r="F2898">
        <v>3</v>
      </c>
      <c r="G2898" t="s">
        <v>9</v>
      </c>
      <c r="H2898" t="s">
        <v>2916</v>
      </c>
      <c r="I2898" s="5">
        <v>360</v>
      </c>
      <c r="J2898" s="5">
        <f>IFERROR('Ventas Pases'!$I2898/'Ventas Pases'!$F2898,"PASE")</f>
        <v>120</v>
      </c>
      <c r="K2898" t="str">
        <f>IFERROR(VLOOKUP('Ventas Pases'!$J2898,'Comisiones HEROIC'!$E$1:$F$6,2,0),"")</f>
        <v/>
      </c>
      <c r="L2898" s="5">
        <f>IF('Ventas Pases'!$D2898="Red HEROIC",IFERROR(VLOOKUP('Ventas Pases'!$G2898,'Comisiones HEROIC'!$A$1:$B$11,2,0),15),IF('Ventas Pases'!$D2898="Red HEROIC",15,0))</f>
        <v>0</v>
      </c>
      <c r="M2898">
        <f>IF(pases[[#This Row],[Días Visita]]&lt;7,0,IF(pases[[#This Row],[Días Visita]]&lt;9,1,IF(pases[[#This Row],[Días Visita]]="Ilimitados",0,2)))</f>
        <v>0</v>
      </c>
      <c r="N2898" s="5">
        <f>IF(AND('Ventas Pases'!$A2898="Fuera de Temporada",'Ventas Pases'!$B2898=2019,pases[[#This Row],[Modo de Compra]]="Paquete"),30,0)</f>
        <v>0</v>
      </c>
      <c r="O2898" s="5">
        <f>-SUMIF(lift[Número de pase],pases[[#This Row],[Numero de Pase]],lift[Costo])</f>
        <v>0</v>
      </c>
    </row>
    <row r="2899" spans="1:15" x14ac:dyDescent="0.25">
      <c r="A2899" t="s">
        <v>7</v>
      </c>
      <c r="B2899">
        <v>2019</v>
      </c>
      <c r="C2899">
        <v>43444</v>
      </c>
      <c r="D2899" t="s">
        <v>8</v>
      </c>
      <c r="E2899">
        <v>43474</v>
      </c>
      <c r="F2899">
        <v>9</v>
      </c>
      <c r="G2899" t="s">
        <v>9</v>
      </c>
      <c r="H2899" t="s">
        <v>2917</v>
      </c>
      <c r="I2899" s="5">
        <v>1080</v>
      </c>
      <c r="J2899" s="5">
        <f>IFERROR('Ventas Pases'!$I2899/'Ventas Pases'!$F2899,"PASE")</f>
        <v>120</v>
      </c>
      <c r="K2899" t="str">
        <f>IFERROR(VLOOKUP('Ventas Pases'!$J2899,'Comisiones HEROIC'!$E$1:$F$6,2,0),"")</f>
        <v/>
      </c>
      <c r="L2899" s="5">
        <f>IF('Ventas Pases'!$D2899="Red HEROIC",IFERROR(VLOOKUP('Ventas Pases'!$G2899,'Comisiones HEROIC'!$A$1:$B$11,2,0),15),IF('Ventas Pases'!$D2899="Red HEROIC",15,0))</f>
        <v>0</v>
      </c>
      <c r="M2899">
        <f>IF(pases[[#This Row],[Días Visita]]&lt;7,0,IF(pases[[#This Row],[Días Visita]]&lt;9,1,IF(pases[[#This Row],[Días Visita]]="Ilimitados",0,2)))</f>
        <v>2</v>
      </c>
      <c r="N2899" s="5">
        <f>IF(AND('Ventas Pases'!$A2899="Fuera de Temporada",'Ventas Pases'!$B2899=2019,pases[[#This Row],[Modo de Compra]]="Paquete"),30,0)</f>
        <v>0</v>
      </c>
      <c r="O2899" s="5">
        <f>-SUMIF(lift[Número de pase],pases[[#This Row],[Numero de Pase]],lift[Costo])</f>
        <v>0</v>
      </c>
    </row>
    <row r="2900" spans="1:15" x14ac:dyDescent="0.25">
      <c r="A2900" t="s">
        <v>7</v>
      </c>
      <c r="B2900">
        <v>2019</v>
      </c>
      <c r="C2900">
        <v>43530</v>
      </c>
      <c r="D2900" t="s">
        <v>8</v>
      </c>
      <c r="E2900">
        <v>43543</v>
      </c>
      <c r="F2900">
        <v>2</v>
      </c>
      <c r="G2900" t="s">
        <v>9</v>
      </c>
      <c r="H2900" t="s">
        <v>2918</v>
      </c>
      <c r="I2900" s="5">
        <v>240</v>
      </c>
      <c r="J2900" s="5">
        <f>IFERROR('Ventas Pases'!$I2900/'Ventas Pases'!$F2900,"PASE")</f>
        <v>120</v>
      </c>
      <c r="K2900" t="str">
        <f>IFERROR(VLOOKUP('Ventas Pases'!$J2900,'Comisiones HEROIC'!$E$1:$F$6,2,0),"")</f>
        <v/>
      </c>
      <c r="L2900" s="5">
        <f>IF('Ventas Pases'!$D2900="Red HEROIC",IFERROR(VLOOKUP('Ventas Pases'!$G2900,'Comisiones HEROIC'!$A$1:$B$11,2,0),15),IF('Ventas Pases'!$D2900="Red HEROIC",15,0))</f>
        <v>0</v>
      </c>
      <c r="M2900">
        <f>IF(pases[[#This Row],[Días Visita]]&lt;7,0,IF(pases[[#This Row],[Días Visita]]&lt;9,1,IF(pases[[#This Row],[Días Visita]]="Ilimitados",0,2)))</f>
        <v>0</v>
      </c>
      <c r="N2900" s="5">
        <f>IF(AND('Ventas Pases'!$A2900="Fuera de Temporada",'Ventas Pases'!$B2900=2019,pases[[#This Row],[Modo de Compra]]="Paquete"),30,0)</f>
        <v>0</v>
      </c>
      <c r="O2900" s="5">
        <f>-SUMIF(lift[Número de pase],pases[[#This Row],[Numero de Pase]],lift[Costo])</f>
        <v>0</v>
      </c>
    </row>
    <row r="2901" spans="1:15" x14ac:dyDescent="0.25">
      <c r="A2901" t="s">
        <v>7</v>
      </c>
      <c r="B2901">
        <v>2019</v>
      </c>
      <c r="C2901">
        <v>43484</v>
      </c>
      <c r="D2901" t="s">
        <v>8</v>
      </c>
      <c r="E2901">
        <v>43478</v>
      </c>
      <c r="F2901">
        <v>7</v>
      </c>
      <c r="G2901" t="s">
        <v>9</v>
      </c>
      <c r="H2901" t="s">
        <v>2919</v>
      </c>
      <c r="I2901" s="5">
        <v>840</v>
      </c>
      <c r="J2901" s="5">
        <f>IFERROR('Ventas Pases'!$I2901/'Ventas Pases'!$F2901,"PASE")</f>
        <v>120</v>
      </c>
      <c r="K2901" t="str">
        <f>IFERROR(VLOOKUP('Ventas Pases'!$J2901,'Comisiones HEROIC'!$E$1:$F$6,2,0),"")</f>
        <v/>
      </c>
      <c r="L2901" s="5">
        <f>IF('Ventas Pases'!$D2901="Red HEROIC",IFERROR(VLOOKUP('Ventas Pases'!$G2901,'Comisiones HEROIC'!$A$1:$B$11,2,0),15),IF('Ventas Pases'!$D2901="Red HEROIC",15,0))</f>
        <v>0</v>
      </c>
      <c r="M2901">
        <f>IF(pases[[#This Row],[Días Visita]]&lt;7,0,IF(pases[[#This Row],[Días Visita]]&lt;9,1,IF(pases[[#This Row],[Días Visita]]="Ilimitados",0,2)))</f>
        <v>1</v>
      </c>
      <c r="N2901" s="5">
        <f>IF(AND('Ventas Pases'!$A2901="Fuera de Temporada",'Ventas Pases'!$B2901=2019,pases[[#This Row],[Modo de Compra]]="Paquete"),30,0)</f>
        <v>0</v>
      </c>
      <c r="O2901" s="5">
        <f>-SUMIF(lift[Número de pase],pases[[#This Row],[Numero de Pase]],lift[Costo])</f>
        <v>0</v>
      </c>
    </row>
    <row r="2902" spans="1:15" x14ac:dyDescent="0.25">
      <c r="A2902" t="s">
        <v>7</v>
      </c>
      <c r="B2902">
        <v>2019</v>
      </c>
      <c r="C2902">
        <v>43508</v>
      </c>
      <c r="D2902" t="s">
        <v>8</v>
      </c>
      <c r="E2902">
        <v>43510</v>
      </c>
      <c r="F2902">
        <v>2</v>
      </c>
      <c r="G2902" t="s">
        <v>9</v>
      </c>
      <c r="H2902" t="s">
        <v>2920</v>
      </c>
      <c r="I2902" s="5">
        <v>240</v>
      </c>
      <c r="J2902" s="5">
        <f>IFERROR('Ventas Pases'!$I2902/'Ventas Pases'!$F2902,"PASE")</f>
        <v>120</v>
      </c>
      <c r="K2902" t="str">
        <f>IFERROR(VLOOKUP('Ventas Pases'!$J2902,'Comisiones HEROIC'!$E$1:$F$6,2,0),"")</f>
        <v/>
      </c>
      <c r="L2902" s="5">
        <f>IF('Ventas Pases'!$D2902="Red HEROIC",IFERROR(VLOOKUP('Ventas Pases'!$G2902,'Comisiones HEROIC'!$A$1:$B$11,2,0),15),IF('Ventas Pases'!$D2902="Red HEROIC",15,0))</f>
        <v>0</v>
      </c>
      <c r="M2902">
        <f>IF(pases[[#This Row],[Días Visita]]&lt;7,0,IF(pases[[#This Row],[Días Visita]]&lt;9,1,IF(pases[[#This Row],[Días Visita]]="Ilimitados",0,2)))</f>
        <v>0</v>
      </c>
      <c r="N2902" s="5">
        <f>IF(AND('Ventas Pases'!$A2902="Fuera de Temporada",'Ventas Pases'!$B2902=2019,pases[[#This Row],[Modo de Compra]]="Paquete"),30,0)</f>
        <v>0</v>
      </c>
      <c r="O2902" s="5">
        <f>-SUMIF(lift[Número de pase],pases[[#This Row],[Numero de Pase]],lift[Costo])</f>
        <v>0</v>
      </c>
    </row>
    <row r="2903" spans="1:15" x14ac:dyDescent="0.25">
      <c r="A2903" t="s">
        <v>7</v>
      </c>
      <c r="B2903">
        <v>2018</v>
      </c>
      <c r="C2903">
        <v>43440</v>
      </c>
      <c r="D2903" t="s">
        <v>17</v>
      </c>
      <c r="E2903">
        <v>43068</v>
      </c>
      <c r="F2903">
        <v>4</v>
      </c>
      <c r="G2903" t="s">
        <v>9</v>
      </c>
      <c r="H2903" t="s">
        <v>2921</v>
      </c>
      <c r="I2903" s="5">
        <v>420</v>
      </c>
      <c r="J2903" s="5">
        <f>IFERROR('Ventas Pases'!$I2903/'Ventas Pases'!$F2903,"PASE")</f>
        <v>105</v>
      </c>
      <c r="K2903" t="str">
        <f>IFERROR(VLOOKUP('Ventas Pases'!$J2903,'Comisiones HEROIC'!$E$1:$F$6,2,0),"")</f>
        <v>OI Hotels</v>
      </c>
      <c r="L2903" s="5">
        <f>IF('Ventas Pases'!$D2903="Red HEROIC",IFERROR(VLOOKUP('Ventas Pases'!$G2903,'Comisiones HEROIC'!$A$1:$B$11,2,0),15),IF('Ventas Pases'!$D2903="Red HEROIC",15,0))</f>
        <v>0</v>
      </c>
      <c r="M2903">
        <f>IF(pases[[#This Row],[Días Visita]]&lt;7,0,IF(pases[[#This Row],[Días Visita]]&lt;9,1,IF(pases[[#This Row],[Días Visita]]="Ilimitados",0,2)))</f>
        <v>0</v>
      </c>
      <c r="N2903" s="5">
        <f>IF(AND('Ventas Pases'!$A2903="Fuera de Temporada",'Ventas Pases'!$B2903=2019,pases[[#This Row],[Modo de Compra]]="Paquete"),30,0)</f>
        <v>0</v>
      </c>
      <c r="O2903" s="5">
        <f>-SUMIF(lift[Número de pase],pases[[#This Row],[Numero de Pase]],lift[Costo])</f>
        <v>0</v>
      </c>
    </row>
    <row r="2904" spans="1:15" x14ac:dyDescent="0.25">
      <c r="A2904" t="s">
        <v>7</v>
      </c>
      <c r="B2904">
        <v>2018</v>
      </c>
      <c r="C2904">
        <v>43159</v>
      </c>
      <c r="D2904" t="s">
        <v>14</v>
      </c>
      <c r="E2904">
        <v>43181</v>
      </c>
      <c r="F2904">
        <v>6</v>
      </c>
      <c r="G2904" t="s">
        <v>19</v>
      </c>
      <c r="H2904" t="s">
        <v>2922</v>
      </c>
      <c r="I2904" s="5">
        <v>840</v>
      </c>
      <c r="J2904" s="5">
        <f>IFERROR('Ventas Pases'!$I2904/'Ventas Pases'!$F2904,"PASE")</f>
        <v>140</v>
      </c>
      <c r="K2904" t="str">
        <f>IFERROR(VLOOKUP('Ventas Pases'!$J2904,'Comisiones HEROIC'!$E$1:$F$6,2,0),"")</f>
        <v/>
      </c>
      <c r="L2904" s="5">
        <f>IF('Ventas Pases'!$D2904="Red HEROIC",IFERROR(VLOOKUP('Ventas Pases'!$G2904,'Comisiones HEROIC'!$A$1:$B$11,2,0),15),IF('Ventas Pases'!$D2904="Red HEROIC",15,0))</f>
        <v>15</v>
      </c>
      <c r="M2904">
        <f>IF(pases[[#This Row],[Días Visita]]&lt;7,0,IF(pases[[#This Row],[Días Visita]]&lt;9,1,IF(pases[[#This Row],[Días Visita]]="Ilimitados",0,2)))</f>
        <v>0</v>
      </c>
      <c r="N2904" s="5">
        <f>IF(AND('Ventas Pases'!$A2904="Fuera de Temporada",'Ventas Pases'!$B2904=2019,pases[[#This Row],[Modo de Compra]]="Paquete"),30,0)</f>
        <v>0</v>
      </c>
      <c r="O2904" s="5">
        <f>-SUMIF(lift[Número de pase],pases[[#This Row],[Numero de Pase]],lift[Costo])</f>
        <v>0</v>
      </c>
    </row>
    <row r="2905" spans="1:15" x14ac:dyDescent="0.25">
      <c r="A2905" t="s">
        <v>13</v>
      </c>
      <c r="B2905">
        <v>2019</v>
      </c>
      <c r="C2905">
        <v>43334</v>
      </c>
      <c r="D2905" t="s">
        <v>14</v>
      </c>
      <c r="E2905">
        <v>43195</v>
      </c>
      <c r="F2905">
        <v>8</v>
      </c>
      <c r="G2905" t="s">
        <v>33</v>
      </c>
      <c r="H2905" t="s">
        <v>2923</v>
      </c>
      <c r="I2905" s="5">
        <v>1120</v>
      </c>
      <c r="J2905" s="5">
        <f>IFERROR('Ventas Pases'!$I2905/'Ventas Pases'!$F2905,"PASE")</f>
        <v>140</v>
      </c>
      <c r="K2905" t="str">
        <f>IFERROR(VLOOKUP('Ventas Pases'!$J2905,'Comisiones HEROIC'!$E$1:$F$6,2,0),"")</f>
        <v/>
      </c>
      <c r="L2905" s="5">
        <f>IF('Ventas Pases'!$D2905="Red HEROIC",IFERROR(VLOOKUP('Ventas Pases'!$G2905,'Comisiones HEROIC'!$A$1:$B$11,2,0),15),IF('Ventas Pases'!$D2905="Red HEROIC",15,0))</f>
        <v>15</v>
      </c>
      <c r="M2905">
        <f>IF(pases[[#This Row],[Días Visita]]&lt;7,0,IF(pases[[#This Row],[Días Visita]]&lt;9,1,IF(pases[[#This Row],[Días Visita]]="Ilimitados",0,2)))</f>
        <v>1</v>
      </c>
      <c r="N2905" s="5">
        <f>IF(AND('Ventas Pases'!$A2905="Fuera de Temporada",'Ventas Pases'!$B2905=2019,pases[[#This Row],[Modo de Compra]]="Paquete"),30,0)</f>
        <v>0</v>
      </c>
      <c r="O2905" s="5">
        <f>-SUMIF(lift[Número de pase],pases[[#This Row],[Numero de Pase]],lift[Costo])</f>
        <v>0</v>
      </c>
    </row>
    <row r="2906" spans="1:15" x14ac:dyDescent="0.25">
      <c r="A2906" t="s">
        <v>7</v>
      </c>
      <c r="B2906">
        <v>2018</v>
      </c>
      <c r="C2906">
        <v>43189</v>
      </c>
      <c r="D2906" t="s">
        <v>8</v>
      </c>
      <c r="E2906">
        <v>43054</v>
      </c>
      <c r="F2906" t="s">
        <v>11</v>
      </c>
      <c r="G2906" t="s">
        <v>9</v>
      </c>
      <c r="H2906" t="s">
        <v>2924</v>
      </c>
      <c r="I2906" s="5">
        <v>1950</v>
      </c>
      <c r="J2906" s="5" t="str">
        <f>IFERROR('Ventas Pases'!$I2906/'Ventas Pases'!$F2906,"PASE")</f>
        <v>PASE</v>
      </c>
      <c r="K2906" t="str">
        <f>IFERROR(VLOOKUP('Ventas Pases'!$J2906,'Comisiones HEROIC'!$E$1:$F$6,2,0),"")</f>
        <v/>
      </c>
      <c r="L2906" s="5">
        <f>IF('Ventas Pases'!$D2906="Red HEROIC",IFERROR(VLOOKUP('Ventas Pases'!$G2906,'Comisiones HEROIC'!$A$1:$B$11,2,0),15),IF('Ventas Pases'!$D2906="Red HEROIC",15,0))</f>
        <v>0</v>
      </c>
      <c r="M2906">
        <f>IF(pases[[#This Row],[Días Visita]]&lt;7,0,IF(pases[[#This Row],[Días Visita]]&lt;9,1,IF(pases[[#This Row],[Días Visita]]="Ilimitados",0,2)))</f>
        <v>0</v>
      </c>
      <c r="N2906" s="5">
        <f>IF(AND('Ventas Pases'!$A2906="Fuera de Temporada",'Ventas Pases'!$B2906=2019,pases[[#This Row],[Modo de Compra]]="Paquete"),30,0)</f>
        <v>0</v>
      </c>
      <c r="O2906" s="5">
        <f>-SUMIF(lift[Número de pase],pases[[#This Row],[Numero de Pase]],lift[Costo])</f>
        <v>-552</v>
      </c>
    </row>
    <row r="2907" spans="1:15" x14ac:dyDescent="0.25">
      <c r="A2907" t="s">
        <v>13</v>
      </c>
      <c r="B2907">
        <v>2018</v>
      </c>
      <c r="C2907">
        <v>43332</v>
      </c>
      <c r="D2907" t="s">
        <v>17</v>
      </c>
      <c r="E2907">
        <v>42863</v>
      </c>
      <c r="F2907">
        <v>8</v>
      </c>
      <c r="G2907" t="s">
        <v>9</v>
      </c>
      <c r="H2907" t="s">
        <v>2925</v>
      </c>
      <c r="I2907" s="5">
        <v>840</v>
      </c>
      <c r="J2907" s="5">
        <f>IFERROR('Ventas Pases'!$I2907/'Ventas Pases'!$F2907,"PASE")</f>
        <v>105</v>
      </c>
      <c r="K2907" t="str">
        <f>IFERROR(VLOOKUP('Ventas Pases'!$J2907,'Comisiones HEROIC'!$E$1:$F$6,2,0),"")</f>
        <v>OI Hotels</v>
      </c>
      <c r="L2907" s="5">
        <f>IF('Ventas Pases'!$D2907="Red HEROIC",IFERROR(VLOOKUP('Ventas Pases'!$G2907,'Comisiones HEROIC'!$A$1:$B$11,2,0),15),IF('Ventas Pases'!$D2907="Red HEROIC",15,0))</f>
        <v>0</v>
      </c>
      <c r="M2907">
        <f>IF(pases[[#This Row],[Días Visita]]&lt;7,0,IF(pases[[#This Row],[Días Visita]]&lt;9,1,IF(pases[[#This Row],[Días Visita]]="Ilimitados",0,2)))</f>
        <v>1</v>
      </c>
      <c r="N2907" s="5">
        <f>IF(AND('Ventas Pases'!$A2907="Fuera de Temporada",'Ventas Pases'!$B2907=2019,pases[[#This Row],[Modo de Compra]]="Paquete"),30,0)</f>
        <v>0</v>
      </c>
      <c r="O2907" s="5">
        <f>-SUMIF(lift[Número de pase],pases[[#This Row],[Numero de Pase]],lift[Costo])</f>
        <v>0</v>
      </c>
    </row>
    <row r="2908" spans="1:15" x14ac:dyDescent="0.25">
      <c r="A2908" t="s">
        <v>7</v>
      </c>
      <c r="B2908">
        <v>2018</v>
      </c>
      <c r="C2908">
        <v>43140</v>
      </c>
      <c r="D2908" t="s">
        <v>8</v>
      </c>
      <c r="E2908">
        <v>43141</v>
      </c>
      <c r="F2908">
        <v>3</v>
      </c>
      <c r="G2908" t="s">
        <v>9</v>
      </c>
      <c r="H2908" t="s">
        <v>2926</v>
      </c>
      <c r="I2908" s="5">
        <v>360</v>
      </c>
      <c r="J2908" s="5">
        <f>IFERROR('Ventas Pases'!$I2908/'Ventas Pases'!$F2908,"PASE")</f>
        <v>120</v>
      </c>
      <c r="K2908" t="str">
        <f>IFERROR(VLOOKUP('Ventas Pases'!$J2908,'Comisiones HEROIC'!$E$1:$F$6,2,0),"")</f>
        <v/>
      </c>
      <c r="L2908" s="5">
        <f>IF('Ventas Pases'!$D2908="Red HEROIC",IFERROR(VLOOKUP('Ventas Pases'!$G2908,'Comisiones HEROIC'!$A$1:$B$11,2,0),15),IF('Ventas Pases'!$D2908="Red HEROIC",15,0))</f>
        <v>0</v>
      </c>
      <c r="M2908">
        <f>IF(pases[[#This Row],[Días Visita]]&lt;7,0,IF(pases[[#This Row],[Días Visita]]&lt;9,1,IF(pases[[#This Row],[Días Visita]]="Ilimitados",0,2)))</f>
        <v>0</v>
      </c>
      <c r="N2908" s="5">
        <f>IF(AND('Ventas Pases'!$A2908="Fuera de Temporada",'Ventas Pases'!$B2908=2019,pases[[#This Row],[Modo de Compra]]="Paquete"),30,0)</f>
        <v>0</v>
      </c>
      <c r="O2908" s="5">
        <f>-SUMIF(lift[Número de pase],pases[[#This Row],[Numero de Pase]],lift[Costo])</f>
        <v>0</v>
      </c>
    </row>
    <row r="2909" spans="1:15" x14ac:dyDescent="0.25">
      <c r="A2909" t="s">
        <v>7</v>
      </c>
      <c r="B2909">
        <v>2018</v>
      </c>
      <c r="C2909">
        <v>43452</v>
      </c>
      <c r="D2909" t="s">
        <v>8</v>
      </c>
      <c r="E2909">
        <v>43054</v>
      </c>
      <c r="F2909" t="s">
        <v>11</v>
      </c>
      <c r="G2909" t="s">
        <v>9</v>
      </c>
      <c r="H2909" t="s">
        <v>2927</v>
      </c>
      <c r="I2909" s="5">
        <v>1950</v>
      </c>
      <c r="J2909" s="5" t="str">
        <f>IFERROR('Ventas Pases'!$I2909/'Ventas Pases'!$F2909,"PASE")</f>
        <v>PASE</v>
      </c>
      <c r="K2909" t="str">
        <f>IFERROR(VLOOKUP('Ventas Pases'!$J2909,'Comisiones HEROIC'!$E$1:$F$6,2,0),"")</f>
        <v/>
      </c>
      <c r="L2909" s="5">
        <f>IF('Ventas Pases'!$D2909="Red HEROIC",IFERROR(VLOOKUP('Ventas Pases'!$G2909,'Comisiones HEROIC'!$A$1:$B$11,2,0),15),IF('Ventas Pases'!$D2909="Red HEROIC",15,0))</f>
        <v>0</v>
      </c>
      <c r="M2909">
        <f>IF(pases[[#This Row],[Días Visita]]&lt;7,0,IF(pases[[#This Row],[Días Visita]]&lt;9,1,IF(pases[[#This Row],[Días Visita]]="Ilimitados",0,2)))</f>
        <v>0</v>
      </c>
      <c r="N2909" s="5">
        <f>IF(AND('Ventas Pases'!$A2909="Fuera de Temporada",'Ventas Pases'!$B2909=2019,pases[[#This Row],[Modo de Compra]]="Paquete"),30,0)</f>
        <v>0</v>
      </c>
      <c r="O2909" s="5">
        <f>-SUMIF(lift[Número de pase],pases[[#This Row],[Numero de Pase]],lift[Costo])</f>
        <v>0</v>
      </c>
    </row>
    <row r="2910" spans="1:15" x14ac:dyDescent="0.25">
      <c r="A2910" t="s">
        <v>7</v>
      </c>
      <c r="B2910">
        <v>2018</v>
      </c>
      <c r="C2910">
        <v>43450</v>
      </c>
      <c r="D2910" t="s">
        <v>8</v>
      </c>
      <c r="E2910">
        <v>43146</v>
      </c>
      <c r="F2910">
        <v>6</v>
      </c>
      <c r="G2910" t="s">
        <v>9</v>
      </c>
      <c r="H2910" t="s">
        <v>2928</v>
      </c>
      <c r="I2910" s="5">
        <v>720</v>
      </c>
      <c r="J2910" s="5">
        <f>IFERROR('Ventas Pases'!$I2910/'Ventas Pases'!$F2910,"PASE")</f>
        <v>120</v>
      </c>
      <c r="K2910" t="str">
        <f>IFERROR(VLOOKUP('Ventas Pases'!$J2910,'Comisiones HEROIC'!$E$1:$F$6,2,0),"")</f>
        <v/>
      </c>
      <c r="L2910" s="5">
        <f>IF('Ventas Pases'!$D2910="Red HEROIC",IFERROR(VLOOKUP('Ventas Pases'!$G2910,'Comisiones HEROIC'!$A$1:$B$11,2,0),15),IF('Ventas Pases'!$D2910="Red HEROIC",15,0))</f>
        <v>0</v>
      </c>
      <c r="M2910">
        <f>IF(pases[[#This Row],[Días Visita]]&lt;7,0,IF(pases[[#This Row],[Días Visita]]&lt;9,1,IF(pases[[#This Row],[Días Visita]]="Ilimitados",0,2)))</f>
        <v>0</v>
      </c>
      <c r="N2910" s="5">
        <f>IF(AND('Ventas Pases'!$A2910="Fuera de Temporada",'Ventas Pases'!$B2910=2019,pases[[#This Row],[Modo de Compra]]="Paquete"),30,0)</f>
        <v>0</v>
      </c>
      <c r="O2910" s="5">
        <f>-SUMIF(lift[Número de pase],pases[[#This Row],[Numero de Pase]],lift[Costo])</f>
        <v>0</v>
      </c>
    </row>
    <row r="2911" spans="1:15" x14ac:dyDescent="0.25">
      <c r="A2911" t="s">
        <v>7</v>
      </c>
      <c r="B2911">
        <v>2018</v>
      </c>
      <c r="C2911">
        <v>43435</v>
      </c>
      <c r="D2911" t="s">
        <v>8</v>
      </c>
      <c r="E2911">
        <v>43077</v>
      </c>
      <c r="F2911">
        <v>4</v>
      </c>
      <c r="G2911" t="s">
        <v>9</v>
      </c>
      <c r="H2911" t="s">
        <v>2929</v>
      </c>
      <c r="I2911" s="5">
        <v>480</v>
      </c>
      <c r="J2911" s="5">
        <f>IFERROR('Ventas Pases'!$I2911/'Ventas Pases'!$F2911,"PASE")</f>
        <v>120</v>
      </c>
      <c r="K2911" t="str">
        <f>IFERROR(VLOOKUP('Ventas Pases'!$J2911,'Comisiones HEROIC'!$E$1:$F$6,2,0),"")</f>
        <v/>
      </c>
      <c r="L2911" s="5">
        <f>IF('Ventas Pases'!$D2911="Red HEROIC",IFERROR(VLOOKUP('Ventas Pases'!$G2911,'Comisiones HEROIC'!$A$1:$B$11,2,0),15),IF('Ventas Pases'!$D2911="Red HEROIC",15,0))</f>
        <v>0</v>
      </c>
      <c r="M2911">
        <f>IF(pases[[#This Row],[Días Visita]]&lt;7,0,IF(pases[[#This Row],[Días Visita]]&lt;9,1,IF(pases[[#This Row],[Días Visita]]="Ilimitados",0,2)))</f>
        <v>0</v>
      </c>
      <c r="N2911" s="5">
        <f>IF(AND('Ventas Pases'!$A2911="Fuera de Temporada",'Ventas Pases'!$B2911=2019,pases[[#This Row],[Modo de Compra]]="Paquete"),30,0)</f>
        <v>0</v>
      </c>
      <c r="O2911" s="5">
        <f>-SUMIF(lift[Número de pase],pases[[#This Row],[Numero de Pase]],lift[Costo])</f>
        <v>0</v>
      </c>
    </row>
    <row r="2912" spans="1:15" x14ac:dyDescent="0.25">
      <c r="A2912" t="s">
        <v>13</v>
      </c>
      <c r="B2912">
        <v>2019</v>
      </c>
      <c r="C2912">
        <v>43266</v>
      </c>
      <c r="D2912" t="s">
        <v>17</v>
      </c>
      <c r="E2912">
        <v>43292</v>
      </c>
      <c r="F2912">
        <v>4</v>
      </c>
      <c r="G2912" t="s">
        <v>9</v>
      </c>
      <c r="H2912" t="s">
        <v>2930</v>
      </c>
      <c r="I2912" s="5">
        <v>440</v>
      </c>
      <c r="J2912" s="5">
        <f>IFERROR('Ventas Pases'!$I2912/'Ventas Pases'!$F2912,"PASE")</f>
        <v>110</v>
      </c>
      <c r="K2912" t="str">
        <f>IFERROR(VLOOKUP('Ventas Pases'!$J2912,'Comisiones HEROIC'!$E$1:$F$6,2,0),"")</f>
        <v>Elton Hotel</v>
      </c>
      <c r="L2912" s="5">
        <f>IF('Ventas Pases'!$D2912="Red HEROIC",IFERROR(VLOOKUP('Ventas Pases'!$G2912,'Comisiones HEROIC'!$A$1:$B$11,2,0),15),IF('Ventas Pases'!$D2912="Red HEROIC",15,0))</f>
        <v>0</v>
      </c>
      <c r="M2912">
        <f>IF(pases[[#This Row],[Días Visita]]&lt;7,0,IF(pases[[#This Row],[Días Visita]]&lt;9,1,IF(pases[[#This Row],[Días Visita]]="Ilimitados",0,2)))</f>
        <v>0</v>
      </c>
      <c r="N2912" s="5">
        <f>IF(AND('Ventas Pases'!$A2912="Fuera de Temporada",'Ventas Pases'!$B2912=2019,pases[[#This Row],[Modo de Compra]]="Paquete"),30,0)</f>
        <v>30</v>
      </c>
      <c r="O2912" s="5">
        <f>-SUMIF(lift[Número de pase],pases[[#This Row],[Numero de Pase]],lift[Costo])</f>
        <v>0</v>
      </c>
    </row>
    <row r="2913" spans="1:15" x14ac:dyDescent="0.25">
      <c r="A2913" t="s">
        <v>13</v>
      </c>
      <c r="B2913">
        <v>2019</v>
      </c>
      <c r="C2913">
        <v>43196</v>
      </c>
      <c r="D2913" t="s">
        <v>14</v>
      </c>
      <c r="E2913">
        <v>43298</v>
      </c>
      <c r="F2913">
        <v>3</v>
      </c>
      <c r="G2913" t="s">
        <v>19</v>
      </c>
      <c r="H2913" t="s">
        <v>2931</v>
      </c>
      <c r="I2913" s="5">
        <v>420</v>
      </c>
      <c r="J2913" s="5">
        <f>IFERROR('Ventas Pases'!$I2913/'Ventas Pases'!$F2913,"PASE")</f>
        <v>140</v>
      </c>
      <c r="K2913" t="str">
        <f>IFERROR(VLOOKUP('Ventas Pases'!$J2913,'Comisiones HEROIC'!$E$1:$F$6,2,0),"")</f>
        <v/>
      </c>
      <c r="L2913" s="5">
        <f>IF('Ventas Pases'!$D2913="Red HEROIC",IFERROR(VLOOKUP('Ventas Pases'!$G2913,'Comisiones HEROIC'!$A$1:$B$11,2,0),15),IF('Ventas Pases'!$D2913="Red HEROIC",15,0))</f>
        <v>15</v>
      </c>
      <c r="M2913">
        <f>IF(pases[[#This Row],[Días Visita]]&lt;7,0,IF(pases[[#This Row],[Días Visita]]&lt;9,1,IF(pases[[#This Row],[Días Visita]]="Ilimitados",0,2)))</f>
        <v>0</v>
      </c>
      <c r="N2913" s="5">
        <f>IF(AND('Ventas Pases'!$A2913="Fuera de Temporada",'Ventas Pases'!$B2913=2019,pases[[#This Row],[Modo de Compra]]="Paquete"),30,0)</f>
        <v>0</v>
      </c>
      <c r="O2913" s="5">
        <f>-SUMIF(lift[Número de pase],pases[[#This Row],[Numero de Pase]],lift[Costo])</f>
        <v>0</v>
      </c>
    </row>
    <row r="2914" spans="1:15" x14ac:dyDescent="0.25">
      <c r="A2914" t="s">
        <v>7</v>
      </c>
      <c r="B2914">
        <v>2018</v>
      </c>
      <c r="C2914">
        <v>43463</v>
      </c>
      <c r="D2914" t="s">
        <v>8</v>
      </c>
      <c r="E2914">
        <v>43179</v>
      </c>
      <c r="F2914">
        <v>4</v>
      </c>
      <c r="G2914" t="s">
        <v>9</v>
      </c>
      <c r="H2914" t="s">
        <v>2932</v>
      </c>
      <c r="I2914" s="5">
        <v>480</v>
      </c>
      <c r="J2914" s="5">
        <f>IFERROR('Ventas Pases'!$I2914/'Ventas Pases'!$F2914,"PASE")</f>
        <v>120</v>
      </c>
      <c r="K2914" t="str">
        <f>IFERROR(VLOOKUP('Ventas Pases'!$J2914,'Comisiones HEROIC'!$E$1:$F$6,2,0),"")</f>
        <v/>
      </c>
      <c r="L2914" s="5">
        <f>IF('Ventas Pases'!$D2914="Red HEROIC",IFERROR(VLOOKUP('Ventas Pases'!$G2914,'Comisiones HEROIC'!$A$1:$B$11,2,0),15),IF('Ventas Pases'!$D2914="Red HEROIC",15,0))</f>
        <v>0</v>
      </c>
      <c r="M2914">
        <f>IF(pases[[#This Row],[Días Visita]]&lt;7,0,IF(pases[[#This Row],[Días Visita]]&lt;9,1,IF(pases[[#This Row],[Días Visita]]="Ilimitados",0,2)))</f>
        <v>0</v>
      </c>
      <c r="N2914" s="5">
        <f>IF(AND('Ventas Pases'!$A2914="Fuera de Temporada",'Ventas Pases'!$B2914=2019,pases[[#This Row],[Modo de Compra]]="Paquete"),30,0)</f>
        <v>0</v>
      </c>
      <c r="O2914" s="5">
        <f>-SUMIF(lift[Número de pase],pases[[#This Row],[Numero de Pase]],lift[Costo])</f>
        <v>0</v>
      </c>
    </row>
    <row r="2915" spans="1:15" x14ac:dyDescent="0.25">
      <c r="A2915" t="s">
        <v>7</v>
      </c>
      <c r="B2915">
        <v>2018</v>
      </c>
      <c r="C2915">
        <v>43169</v>
      </c>
      <c r="D2915" t="s">
        <v>8</v>
      </c>
      <c r="E2915">
        <v>43168</v>
      </c>
      <c r="F2915">
        <v>4</v>
      </c>
      <c r="G2915" t="s">
        <v>9</v>
      </c>
      <c r="H2915" t="s">
        <v>2933</v>
      </c>
      <c r="I2915" s="5">
        <v>480</v>
      </c>
      <c r="J2915" s="5">
        <f>IFERROR('Ventas Pases'!$I2915/'Ventas Pases'!$F2915,"PASE")</f>
        <v>120</v>
      </c>
      <c r="K2915" t="str">
        <f>IFERROR(VLOOKUP('Ventas Pases'!$J2915,'Comisiones HEROIC'!$E$1:$F$6,2,0),"")</f>
        <v/>
      </c>
      <c r="L2915" s="5">
        <f>IF('Ventas Pases'!$D2915="Red HEROIC",IFERROR(VLOOKUP('Ventas Pases'!$G2915,'Comisiones HEROIC'!$A$1:$B$11,2,0),15),IF('Ventas Pases'!$D2915="Red HEROIC",15,0))</f>
        <v>0</v>
      </c>
      <c r="M2915">
        <f>IF(pases[[#This Row],[Días Visita]]&lt;7,0,IF(pases[[#This Row],[Días Visita]]&lt;9,1,IF(pases[[#This Row],[Días Visita]]="Ilimitados",0,2)))</f>
        <v>0</v>
      </c>
      <c r="N2915" s="5">
        <f>IF(AND('Ventas Pases'!$A2915="Fuera de Temporada",'Ventas Pases'!$B2915=2019,pases[[#This Row],[Modo de Compra]]="Paquete"),30,0)</f>
        <v>0</v>
      </c>
      <c r="O2915" s="5">
        <f>-SUMIF(lift[Número de pase],pases[[#This Row],[Numero de Pase]],lift[Costo])</f>
        <v>0</v>
      </c>
    </row>
    <row r="2916" spans="1:15" x14ac:dyDescent="0.25">
      <c r="A2916" t="s">
        <v>7</v>
      </c>
      <c r="B2916">
        <v>2019</v>
      </c>
      <c r="C2916">
        <v>43468</v>
      </c>
      <c r="D2916" t="s">
        <v>8</v>
      </c>
      <c r="E2916">
        <v>43504</v>
      </c>
      <c r="F2916">
        <v>5</v>
      </c>
      <c r="G2916" t="s">
        <v>9</v>
      </c>
      <c r="H2916" t="s">
        <v>2934</v>
      </c>
      <c r="I2916" s="5">
        <v>600</v>
      </c>
      <c r="J2916" s="5">
        <f>IFERROR('Ventas Pases'!$I2916/'Ventas Pases'!$F2916,"PASE")</f>
        <v>120</v>
      </c>
      <c r="K2916" t="str">
        <f>IFERROR(VLOOKUP('Ventas Pases'!$J2916,'Comisiones HEROIC'!$E$1:$F$6,2,0),"")</f>
        <v/>
      </c>
      <c r="L2916" s="5">
        <f>IF('Ventas Pases'!$D2916="Red HEROIC",IFERROR(VLOOKUP('Ventas Pases'!$G2916,'Comisiones HEROIC'!$A$1:$B$11,2,0),15),IF('Ventas Pases'!$D2916="Red HEROIC",15,0))</f>
        <v>0</v>
      </c>
      <c r="M2916">
        <f>IF(pases[[#This Row],[Días Visita]]&lt;7,0,IF(pases[[#This Row],[Días Visita]]&lt;9,1,IF(pases[[#This Row],[Días Visita]]="Ilimitados",0,2)))</f>
        <v>0</v>
      </c>
      <c r="N2916" s="5">
        <f>IF(AND('Ventas Pases'!$A2916="Fuera de Temporada",'Ventas Pases'!$B2916=2019,pases[[#This Row],[Modo de Compra]]="Paquete"),30,0)</f>
        <v>0</v>
      </c>
      <c r="O2916" s="5">
        <f>-SUMIF(lift[Número de pase],pases[[#This Row],[Numero de Pase]],lift[Costo])</f>
        <v>0</v>
      </c>
    </row>
    <row r="2917" spans="1:15" x14ac:dyDescent="0.25">
      <c r="A2917" t="s">
        <v>13</v>
      </c>
      <c r="B2917">
        <v>2018</v>
      </c>
      <c r="C2917">
        <v>43289</v>
      </c>
      <c r="D2917" t="s">
        <v>8</v>
      </c>
      <c r="E2917">
        <v>43054</v>
      </c>
      <c r="F2917" t="s">
        <v>11</v>
      </c>
      <c r="G2917" t="s">
        <v>9</v>
      </c>
      <c r="H2917" t="s">
        <v>2935</v>
      </c>
      <c r="I2917" s="5">
        <v>1950</v>
      </c>
      <c r="J2917" s="5" t="str">
        <f>IFERROR('Ventas Pases'!$I2917/'Ventas Pases'!$F2917,"PASE")</f>
        <v>PASE</v>
      </c>
      <c r="K2917" t="str">
        <f>IFERROR(VLOOKUP('Ventas Pases'!$J2917,'Comisiones HEROIC'!$E$1:$F$6,2,0),"")</f>
        <v/>
      </c>
      <c r="L2917" s="5">
        <f>IF('Ventas Pases'!$D2917="Red HEROIC",IFERROR(VLOOKUP('Ventas Pases'!$G2917,'Comisiones HEROIC'!$A$1:$B$11,2,0),15),IF('Ventas Pases'!$D2917="Red HEROIC",15,0))</f>
        <v>0</v>
      </c>
      <c r="M2917">
        <f>IF(pases[[#This Row],[Días Visita]]&lt;7,0,IF(pases[[#This Row],[Días Visita]]&lt;9,1,IF(pases[[#This Row],[Días Visita]]="Ilimitados",0,2)))</f>
        <v>0</v>
      </c>
      <c r="N2917" s="5">
        <f>IF(AND('Ventas Pases'!$A2917="Fuera de Temporada",'Ventas Pases'!$B2917=2019,pases[[#This Row],[Modo de Compra]]="Paquete"),30,0)</f>
        <v>0</v>
      </c>
      <c r="O2917" s="5">
        <f>-SUMIF(lift[Número de pase],pases[[#This Row],[Numero de Pase]],lift[Costo])</f>
        <v>-184</v>
      </c>
    </row>
    <row r="2918" spans="1:15" x14ac:dyDescent="0.25">
      <c r="A2918" t="s">
        <v>7</v>
      </c>
      <c r="B2918">
        <v>2019</v>
      </c>
      <c r="C2918">
        <v>43457</v>
      </c>
      <c r="D2918" t="s">
        <v>14</v>
      </c>
      <c r="E2918">
        <v>43482</v>
      </c>
      <c r="F2918">
        <v>3</v>
      </c>
      <c r="G2918" t="s">
        <v>27</v>
      </c>
      <c r="H2918" t="s">
        <v>2936</v>
      </c>
      <c r="I2918" s="5">
        <v>420</v>
      </c>
      <c r="J2918" s="5">
        <f>IFERROR('Ventas Pases'!$I2918/'Ventas Pases'!$F2918,"PASE")</f>
        <v>140</v>
      </c>
      <c r="K2918" t="str">
        <f>IFERROR(VLOOKUP('Ventas Pases'!$J2918,'Comisiones HEROIC'!$E$1:$F$6,2,0),"")</f>
        <v/>
      </c>
      <c r="L2918" s="5">
        <f>IF('Ventas Pases'!$D2918="Red HEROIC",IFERROR(VLOOKUP('Ventas Pases'!$G2918,'Comisiones HEROIC'!$A$1:$B$11,2,0),15),IF('Ventas Pases'!$D2918="Red HEROIC",15,0))</f>
        <v>15</v>
      </c>
      <c r="M2918">
        <f>IF(pases[[#This Row],[Días Visita]]&lt;7,0,IF(pases[[#This Row],[Días Visita]]&lt;9,1,IF(pases[[#This Row],[Días Visita]]="Ilimitados",0,2)))</f>
        <v>0</v>
      </c>
      <c r="N2918" s="5">
        <f>IF(AND('Ventas Pases'!$A2918="Fuera de Temporada",'Ventas Pases'!$B2918=2019,pases[[#This Row],[Modo de Compra]]="Paquete"),30,0)</f>
        <v>0</v>
      </c>
      <c r="O2918" s="5">
        <f>-SUMIF(lift[Número de pase],pases[[#This Row],[Numero de Pase]],lift[Costo])</f>
        <v>0</v>
      </c>
    </row>
    <row r="2919" spans="1:15" x14ac:dyDescent="0.25">
      <c r="A2919" t="s">
        <v>7</v>
      </c>
      <c r="B2919">
        <v>2018</v>
      </c>
      <c r="C2919">
        <v>43111</v>
      </c>
      <c r="D2919" t="s">
        <v>8</v>
      </c>
      <c r="E2919">
        <v>43137</v>
      </c>
      <c r="F2919">
        <v>7</v>
      </c>
      <c r="G2919" t="s">
        <v>9</v>
      </c>
      <c r="H2919" t="s">
        <v>2937</v>
      </c>
      <c r="I2919" s="5">
        <v>840</v>
      </c>
      <c r="J2919" s="5">
        <f>IFERROR('Ventas Pases'!$I2919/'Ventas Pases'!$F2919,"PASE")</f>
        <v>120</v>
      </c>
      <c r="K2919" t="str">
        <f>IFERROR(VLOOKUP('Ventas Pases'!$J2919,'Comisiones HEROIC'!$E$1:$F$6,2,0),"")</f>
        <v/>
      </c>
      <c r="L2919" s="5">
        <f>IF('Ventas Pases'!$D2919="Red HEROIC",IFERROR(VLOOKUP('Ventas Pases'!$G2919,'Comisiones HEROIC'!$A$1:$B$11,2,0),15),IF('Ventas Pases'!$D2919="Red HEROIC",15,0))</f>
        <v>0</v>
      </c>
      <c r="M2919">
        <f>IF(pases[[#This Row],[Días Visita]]&lt;7,0,IF(pases[[#This Row],[Días Visita]]&lt;9,1,IF(pases[[#This Row],[Días Visita]]="Ilimitados",0,2)))</f>
        <v>1</v>
      </c>
      <c r="N2919" s="5">
        <f>IF(AND('Ventas Pases'!$A2919="Fuera de Temporada",'Ventas Pases'!$B2919=2019,pases[[#This Row],[Modo de Compra]]="Paquete"),30,0)</f>
        <v>0</v>
      </c>
      <c r="O2919" s="5">
        <f>-SUMIF(lift[Número de pase],pases[[#This Row],[Numero de Pase]],lift[Costo])</f>
        <v>0</v>
      </c>
    </row>
    <row r="2920" spans="1:15" x14ac:dyDescent="0.25">
      <c r="A2920" t="s">
        <v>7</v>
      </c>
      <c r="B2920">
        <v>2018</v>
      </c>
      <c r="C2920">
        <v>43103</v>
      </c>
      <c r="D2920" t="s">
        <v>8</v>
      </c>
      <c r="E2920">
        <v>43130</v>
      </c>
      <c r="F2920">
        <v>2</v>
      </c>
      <c r="G2920" t="s">
        <v>9</v>
      </c>
      <c r="H2920" t="s">
        <v>2938</v>
      </c>
      <c r="I2920" s="5">
        <v>240</v>
      </c>
      <c r="J2920" s="5">
        <f>IFERROR('Ventas Pases'!$I2920/'Ventas Pases'!$F2920,"PASE")</f>
        <v>120</v>
      </c>
      <c r="K2920" t="str">
        <f>IFERROR(VLOOKUP('Ventas Pases'!$J2920,'Comisiones HEROIC'!$E$1:$F$6,2,0),"")</f>
        <v/>
      </c>
      <c r="L2920" s="5">
        <f>IF('Ventas Pases'!$D2920="Red HEROIC",IFERROR(VLOOKUP('Ventas Pases'!$G2920,'Comisiones HEROIC'!$A$1:$B$11,2,0),15),IF('Ventas Pases'!$D2920="Red HEROIC",15,0))</f>
        <v>0</v>
      </c>
      <c r="M2920">
        <f>IF(pases[[#This Row],[Días Visita]]&lt;7,0,IF(pases[[#This Row],[Días Visita]]&lt;9,1,IF(pases[[#This Row],[Días Visita]]="Ilimitados",0,2)))</f>
        <v>0</v>
      </c>
      <c r="N2920" s="5">
        <f>IF(AND('Ventas Pases'!$A2920="Fuera de Temporada",'Ventas Pases'!$B2920=2019,pases[[#This Row],[Modo de Compra]]="Paquete"),30,0)</f>
        <v>0</v>
      </c>
      <c r="O2920" s="5">
        <f>-SUMIF(lift[Número de pase],pases[[#This Row],[Numero de Pase]],lift[Costo])</f>
        <v>0</v>
      </c>
    </row>
    <row r="2921" spans="1:15" x14ac:dyDescent="0.25">
      <c r="A2921" t="s">
        <v>7</v>
      </c>
      <c r="B2921">
        <v>2019</v>
      </c>
      <c r="C2921">
        <v>43531</v>
      </c>
      <c r="D2921" t="s">
        <v>14</v>
      </c>
      <c r="E2921">
        <v>43534</v>
      </c>
      <c r="F2921">
        <v>6</v>
      </c>
      <c r="G2921" t="s">
        <v>15</v>
      </c>
      <c r="H2921" t="s">
        <v>2939</v>
      </c>
      <c r="I2921" s="5">
        <v>840</v>
      </c>
      <c r="J2921" s="5">
        <f>IFERROR('Ventas Pases'!$I2921/'Ventas Pases'!$F2921,"PASE")</f>
        <v>140</v>
      </c>
      <c r="K2921" t="str">
        <f>IFERROR(VLOOKUP('Ventas Pases'!$J2921,'Comisiones HEROIC'!$E$1:$F$6,2,0),"")</f>
        <v/>
      </c>
      <c r="L2921" s="5">
        <f>IF('Ventas Pases'!$D2921="Red HEROIC",IFERROR(VLOOKUP('Ventas Pases'!$G2921,'Comisiones HEROIC'!$A$1:$B$11,2,0),15),IF('Ventas Pases'!$D2921="Red HEROIC",15,0))</f>
        <v>12</v>
      </c>
      <c r="M2921">
        <f>IF(pases[[#This Row],[Días Visita]]&lt;7,0,IF(pases[[#This Row],[Días Visita]]&lt;9,1,IF(pases[[#This Row],[Días Visita]]="Ilimitados",0,2)))</f>
        <v>0</v>
      </c>
      <c r="N2921" s="5">
        <f>IF(AND('Ventas Pases'!$A2921="Fuera de Temporada",'Ventas Pases'!$B2921=2019,pases[[#This Row],[Modo de Compra]]="Paquete"),30,0)</f>
        <v>0</v>
      </c>
      <c r="O2921" s="5">
        <f>-SUMIF(lift[Número de pase],pases[[#This Row],[Numero de Pase]],lift[Costo])</f>
        <v>0</v>
      </c>
    </row>
    <row r="2922" spans="1:15" x14ac:dyDescent="0.25">
      <c r="A2922" t="s">
        <v>13</v>
      </c>
      <c r="B2922">
        <v>2019</v>
      </c>
      <c r="C2922">
        <v>43363</v>
      </c>
      <c r="D2922" t="s">
        <v>8</v>
      </c>
      <c r="E2922">
        <v>43419</v>
      </c>
      <c r="F2922" t="s">
        <v>11</v>
      </c>
      <c r="G2922" t="s">
        <v>9</v>
      </c>
      <c r="H2922" t="s">
        <v>2940</v>
      </c>
      <c r="I2922" s="5">
        <v>1950</v>
      </c>
      <c r="J2922" s="5" t="str">
        <f>IFERROR('Ventas Pases'!$I2922/'Ventas Pases'!$F2922,"PASE")</f>
        <v>PASE</v>
      </c>
      <c r="K2922" t="str">
        <f>IFERROR(VLOOKUP('Ventas Pases'!$J2922,'Comisiones HEROIC'!$E$1:$F$6,2,0),"")</f>
        <v/>
      </c>
      <c r="L2922" s="5">
        <f>IF('Ventas Pases'!$D2922="Red HEROIC",IFERROR(VLOOKUP('Ventas Pases'!$G2922,'Comisiones HEROIC'!$A$1:$B$11,2,0),15),IF('Ventas Pases'!$D2922="Red HEROIC",15,0))</f>
        <v>0</v>
      </c>
      <c r="M2922">
        <f>IF(pases[[#This Row],[Días Visita]]&lt;7,0,IF(pases[[#This Row],[Días Visita]]&lt;9,1,IF(pases[[#This Row],[Días Visita]]="Ilimitados",0,2)))</f>
        <v>0</v>
      </c>
      <c r="N2922" s="5">
        <f>IF(AND('Ventas Pases'!$A2922="Fuera de Temporada",'Ventas Pases'!$B2922=2019,pases[[#This Row],[Modo de Compra]]="Paquete"),30,0)</f>
        <v>0</v>
      </c>
      <c r="O2922" s="5">
        <f>-SUMIF(lift[Número de pase],pases[[#This Row],[Numero de Pase]],lift[Costo])</f>
        <v>-644</v>
      </c>
    </row>
    <row r="2923" spans="1:15" x14ac:dyDescent="0.25">
      <c r="A2923" t="s">
        <v>7</v>
      </c>
      <c r="B2923">
        <v>2019</v>
      </c>
      <c r="C2923">
        <v>43524</v>
      </c>
      <c r="D2923" t="s">
        <v>8</v>
      </c>
      <c r="E2923">
        <v>43543</v>
      </c>
      <c r="F2923">
        <v>1</v>
      </c>
      <c r="G2923" t="s">
        <v>9</v>
      </c>
      <c r="H2923" t="s">
        <v>2941</v>
      </c>
      <c r="I2923" s="5">
        <v>120</v>
      </c>
      <c r="J2923" s="5">
        <f>IFERROR('Ventas Pases'!$I2923/'Ventas Pases'!$F2923,"PASE")</f>
        <v>120</v>
      </c>
      <c r="K2923" t="str">
        <f>IFERROR(VLOOKUP('Ventas Pases'!$J2923,'Comisiones HEROIC'!$E$1:$F$6,2,0),"")</f>
        <v/>
      </c>
      <c r="L2923" s="5">
        <f>IF('Ventas Pases'!$D2923="Red HEROIC",IFERROR(VLOOKUP('Ventas Pases'!$G2923,'Comisiones HEROIC'!$A$1:$B$11,2,0),15),IF('Ventas Pases'!$D2923="Red HEROIC",15,0))</f>
        <v>0</v>
      </c>
      <c r="M2923">
        <f>IF(pases[[#This Row],[Días Visita]]&lt;7,0,IF(pases[[#This Row],[Días Visita]]&lt;9,1,IF(pases[[#This Row],[Días Visita]]="Ilimitados",0,2)))</f>
        <v>0</v>
      </c>
      <c r="N2923" s="5">
        <f>IF(AND('Ventas Pases'!$A2923="Fuera de Temporada",'Ventas Pases'!$B2923=2019,pases[[#This Row],[Modo de Compra]]="Paquete"),30,0)</f>
        <v>0</v>
      </c>
      <c r="O2923" s="5">
        <f>-SUMIF(lift[Número de pase],pases[[#This Row],[Numero de Pase]],lift[Costo])</f>
        <v>0</v>
      </c>
    </row>
    <row r="2924" spans="1:15" x14ac:dyDescent="0.25">
      <c r="A2924" t="s">
        <v>13</v>
      </c>
      <c r="B2924">
        <v>2019</v>
      </c>
      <c r="C2924">
        <v>43216</v>
      </c>
      <c r="D2924" t="s">
        <v>8</v>
      </c>
      <c r="E2924">
        <v>43419</v>
      </c>
      <c r="F2924" t="s">
        <v>11</v>
      </c>
      <c r="G2924" t="s">
        <v>9</v>
      </c>
      <c r="H2924" t="s">
        <v>2942</v>
      </c>
      <c r="I2924" s="5">
        <v>1950</v>
      </c>
      <c r="J2924" s="5" t="str">
        <f>IFERROR('Ventas Pases'!$I2924/'Ventas Pases'!$F2924,"PASE")</f>
        <v>PASE</v>
      </c>
      <c r="K2924" t="str">
        <f>IFERROR(VLOOKUP('Ventas Pases'!$J2924,'Comisiones HEROIC'!$E$1:$F$6,2,0),"")</f>
        <v/>
      </c>
      <c r="L2924" s="5">
        <f>IF('Ventas Pases'!$D2924="Red HEROIC",IFERROR(VLOOKUP('Ventas Pases'!$G2924,'Comisiones HEROIC'!$A$1:$B$11,2,0),15),IF('Ventas Pases'!$D2924="Red HEROIC",15,0))</f>
        <v>0</v>
      </c>
      <c r="M2924">
        <f>IF(pases[[#This Row],[Días Visita]]&lt;7,0,IF(pases[[#This Row],[Días Visita]]&lt;9,1,IF(pases[[#This Row],[Días Visita]]="Ilimitados",0,2)))</f>
        <v>0</v>
      </c>
      <c r="N2924" s="5">
        <f>IF(AND('Ventas Pases'!$A2924="Fuera de Temporada",'Ventas Pases'!$B2924=2019,pases[[#This Row],[Modo de Compra]]="Paquete"),30,0)</f>
        <v>0</v>
      </c>
      <c r="O2924" s="5">
        <f>-SUMIF(lift[Número de pase],pases[[#This Row],[Numero de Pase]],lift[Costo])</f>
        <v>-368</v>
      </c>
    </row>
    <row r="2925" spans="1:15" x14ac:dyDescent="0.25">
      <c r="A2925" t="s">
        <v>7</v>
      </c>
      <c r="B2925">
        <v>2019</v>
      </c>
      <c r="C2925">
        <v>43521</v>
      </c>
      <c r="D2925" t="s">
        <v>8</v>
      </c>
      <c r="E2925">
        <v>43522</v>
      </c>
      <c r="F2925">
        <v>9</v>
      </c>
      <c r="G2925" t="s">
        <v>9</v>
      </c>
      <c r="H2925" t="s">
        <v>2943</v>
      </c>
      <c r="I2925" s="5">
        <v>1080</v>
      </c>
      <c r="J2925" s="5">
        <f>IFERROR('Ventas Pases'!$I2925/'Ventas Pases'!$F2925,"PASE")</f>
        <v>120</v>
      </c>
      <c r="K2925" t="str">
        <f>IFERROR(VLOOKUP('Ventas Pases'!$J2925,'Comisiones HEROIC'!$E$1:$F$6,2,0),"")</f>
        <v/>
      </c>
      <c r="L2925" s="5">
        <f>IF('Ventas Pases'!$D2925="Red HEROIC",IFERROR(VLOOKUP('Ventas Pases'!$G2925,'Comisiones HEROIC'!$A$1:$B$11,2,0),15),IF('Ventas Pases'!$D2925="Red HEROIC",15,0))</f>
        <v>0</v>
      </c>
      <c r="M2925">
        <f>IF(pases[[#This Row],[Días Visita]]&lt;7,0,IF(pases[[#This Row],[Días Visita]]&lt;9,1,IF(pases[[#This Row],[Días Visita]]="Ilimitados",0,2)))</f>
        <v>2</v>
      </c>
      <c r="N2925" s="5">
        <f>IF(AND('Ventas Pases'!$A2925="Fuera de Temporada",'Ventas Pases'!$B2925=2019,pases[[#This Row],[Modo de Compra]]="Paquete"),30,0)</f>
        <v>0</v>
      </c>
      <c r="O2925" s="5">
        <f>-SUMIF(lift[Número de pase],pases[[#This Row],[Numero de Pase]],lift[Costo])</f>
        <v>0</v>
      </c>
    </row>
    <row r="2926" spans="1:15" x14ac:dyDescent="0.25">
      <c r="A2926" t="s">
        <v>13</v>
      </c>
      <c r="B2926">
        <v>2018</v>
      </c>
      <c r="C2926">
        <v>43199</v>
      </c>
      <c r="D2926" t="s">
        <v>8</v>
      </c>
      <c r="E2926">
        <v>42896</v>
      </c>
      <c r="F2926">
        <v>1</v>
      </c>
      <c r="G2926" t="s">
        <v>9</v>
      </c>
      <c r="H2926" t="s">
        <v>2944</v>
      </c>
      <c r="I2926" s="5">
        <v>120</v>
      </c>
      <c r="J2926" s="5">
        <f>IFERROR('Ventas Pases'!$I2926/'Ventas Pases'!$F2926,"PASE")</f>
        <v>120</v>
      </c>
      <c r="K2926" t="str">
        <f>IFERROR(VLOOKUP('Ventas Pases'!$J2926,'Comisiones HEROIC'!$E$1:$F$6,2,0),"")</f>
        <v/>
      </c>
      <c r="L2926" s="5">
        <f>IF('Ventas Pases'!$D2926="Red HEROIC",IFERROR(VLOOKUP('Ventas Pases'!$G2926,'Comisiones HEROIC'!$A$1:$B$11,2,0),15),IF('Ventas Pases'!$D2926="Red HEROIC",15,0))</f>
        <v>0</v>
      </c>
      <c r="M2926">
        <f>IF(pases[[#This Row],[Días Visita]]&lt;7,0,IF(pases[[#This Row],[Días Visita]]&lt;9,1,IF(pases[[#This Row],[Días Visita]]="Ilimitados",0,2)))</f>
        <v>0</v>
      </c>
      <c r="N2926" s="5">
        <f>IF(AND('Ventas Pases'!$A2926="Fuera de Temporada",'Ventas Pases'!$B2926=2019,pases[[#This Row],[Modo de Compra]]="Paquete"),30,0)</f>
        <v>0</v>
      </c>
      <c r="O2926" s="5">
        <f>-SUMIF(lift[Número de pase],pases[[#This Row],[Numero de Pase]],lift[Costo])</f>
        <v>0</v>
      </c>
    </row>
    <row r="2927" spans="1:15" x14ac:dyDescent="0.25">
      <c r="A2927" t="s">
        <v>7</v>
      </c>
      <c r="B2927">
        <v>2019</v>
      </c>
      <c r="C2927">
        <v>43490</v>
      </c>
      <c r="D2927" t="s">
        <v>8</v>
      </c>
      <c r="E2927">
        <v>43499</v>
      </c>
      <c r="F2927">
        <v>9</v>
      </c>
      <c r="G2927" t="s">
        <v>9</v>
      </c>
      <c r="H2927" t="s">
        <v>2945</v>
      </c>
      <c r="I2927" s="5">
        <v>1080</v>
      </c>
      <c r="J2927" s="5">
        <f>IFERROR('Ventas Pases'!$I2927/'Ventas Pases'!$F2927,"PASE")</f>
        <v>120</v>
      </c>
      <c r="K2927" t="str">
        <f>IFERROR(VLOOKUP('Ventas Pases'!$J2927,'Comisiones HEROIC'!$E$1:$F$6,2,0),"")</f>
        <v/>
      </c>
      <c r="L2927" s="5">
        <f>IF('Ventas Pases'!$D2927="Red HEROIC",IFERROR(VLOOKUP('Ventas Pases'!$G2927,'Comisiones HEROIC'!$A$1:$B$11,2,0),15),IF('Ventas Pases'!$D2927="Red HEROIC",15,0))</f>
        <v>0</v>
      </c>
      <c r="M2927">
        <f>IF(pases[[#This Row],[Días Visita]]&lt;7,0,IF(pases[[#This Row],[Días Visita]]&lt;9,1,IF(pases[[#This Row],[Días Visita]]="Ilimitados",0,2)))</f>
        <v>2</v>
      </c>
      <c r="N2927" s="5">
        <f>IF(AND('Ventas Pases'!$A2927="Fuera de Temporada",'Ventas Pases'!$B2927=2019,pases[[#This Row],[Modo de Compra]]="Paquete"),30,0)</f>
        <v>0</v>
      </c>
      <c r="O2927" s="5">
        <f>-SUMIF(lift[Número de pase],pases[[#This Row],[Numero de Pase]],lift[Costo])</f>
        <v>0</v>
      </c>
    </row>
    <row r="2928" spans="1:15" x14ac:dyDescent="0.25">
      <c r="A2928" t="s">
        <v>7</v>
      </c>
      <c r="B2928">
        <v>2019</v>
      </c>
      <c r="C2928">
        <v>43427</v>
      </c>
      <c r="D2928" t="s">
        <v>8</v>
      </c>
      <c r="E2928">
        <v>43419</v>
      </c>
      <c r="F2928" t="s">
        <v>11</v>
      </c>
      <c r="G2928" t="s">
        <v>9</v>
      </c>
      <c r="H2928" t="s">
        <v>2946</v>
      </c>
      <c r="I2928" s="5">
        <v>1950</v>
      </c>
      <c r="J2928" s="5" t="str">
        <f>IFERROR('Ventas Pases'!$I2928/'Ventas Pases'!$F2928,"PASE")</f>
        <v>PASE</v>
      </c>
      <c r="K2928" t="str">
        <f>IFERROR(VLOOKUP('Ventas Pases'!$J2928,'Comisiones HEROIC'!$E$1:$F$6,2,0),"")</f>
        <v/>
      </c>
      <c r="L2928" s="5">
        <f>IF('Ventas Pases'!$D2928="Red HEROIC",IFERROR(VLOOKUP('Ventas Pases'!$G2928,'Comisiones HEROIC'!$A$1:$B$11,2,0),15),IF('Ventas Pases'!$D2928="Red HEROIC",15,0))</f>
        <v>0</v>
      </c>
      <c r="M2928">
        <f>IF(pases[[#This Row],[Días Visita]]&lt;7,0,IF(pases[[#This Row],[Días Visita]]&lt;9,1,IF(pases[[#This Row],[Días Visita]]="Ilimitados",0,2)))</f>
        <v>0</v>
      </c>
      <c r="N2928" s="5">
        <f>IF(AND('Ventas Pases'!$A2928="Fuera de Temporada",'Ventas Pases'!$B2928=2019,pases[[#This Row],[Modo de Compra]]="Paquete"),30,0)</f>
        <v>0</v>
      </c>
      <c r="O2928" s="5">
        <f>-SUMIF(lift[Número de pase],pases[[#This Row],[Numero de Pase]],lift[Costo])</f>
        <v>-92</v>
      </c>
    </row>
    <row r="2929" spans="1:15" x14ac:dyDescent="0.25">
      <c r="A2929" t="s">
        <v>7</v>
      </c>
      <c r="B2929">
        <v>2019</v>
      </c>
      <c r="C2929">
        <v>43481</v>
      </c>
      <c r="D2929" t="s">
        <v>60</v>
      </c>
      <c r="E2929">
        <v>43476</v>
      </c>
      <c r="F2929">
        <v>5</v>
      </c>
      <c r="G2929" t="s">
        <v>9</v>
      </c>
      <c r="H2929" t="s">
        <v>2947</v>
      </c>
      <c r="I2929" s="5">
        <v>600</v>
      </c>
      <c r="J2929" s="5">
        <f>IFERROR('Ventas Pases'!$I2929/'Ventas Pases'!$F2929,"PASE")</f>
        <v>120</v>
      </c>
      <c r="K2929" t="str">
        <f>IFERROR(VLOOKUP('Ventas Pases'!$J2929,'Comisiones HEROIC'!$E$1:$F$6,2,0),"")</f>
        <v/>
      </c>
      <c r="L2929" s="5">
        <f>IF('Ventas Pases'!$D2929="Red HEROIC",IFERROR(VLOOKUP('Ventas Pases'!$G2929,'Comisiones HEROIC'!$A$1:$B$11,2,0),15),IF('Ventas Pases'!$D2929="Red HEROIC",15,0))</f>
        <v>0</v>
      </c>
      <c r="M2929">
        <f>IF(pases[[#This Row],[Días Visita]]&lt;7,0,IF(pases[[#This Row],[Días Visita]]&lt;9,1,IF(pases[[#This Row],[Días Visita]]="Ilimitados",0,2)))</f>
        <v>0</v>
      </c>
      <c r="N2929" s="5">
        <f>IF(AND('Ventas Pases'!$A2929="Fuera de Temporada",'Ventas Pases'!$B2929=2019,pases[[#This Row],[Modo de Compra]]="Paquete"),30,0)</f>
        <v>0</v>
      </c>
      <c r="O2929" s="5">
        <f>-SUMIF(lift[Número de pase],pases[[#This Row],[Numero de Pase]],lift[Costo])</f>
        <v>0</v>
      </c>
    </row>
    <row r="2930" spans="1:15" x14ac:dyDescent="0.25">
      <c r="A2930" t="s">
        <v>7</v>
      </c>
      <c r="B2930">
        <v>2018</v>
      </c>
      <c r="C2930">
        <v>43148</v>
      </c>
      <c r="D2930" t="s">
        <v>17</v>
      </c>
      <c r="E2930">
        <v>43172</v>
      </c>
      <c r="F2930">
        <v>4</v>
      </c>
      <c r="G2930" t="s">
        <v>9</v>
      </c>
      <c r="H2930" t="s">
        <v>2948</v>
      </c>
      <c r="I2930" s="5">
        <v>440</v>
      </c>
      <c r="J2930" s="5">
        <f>IFERROR('Ventas Pases'!$I2930/'Ventas Pases'!$F2930,"PASE")</f>
        <v>110</v>
      </c>
      <c r="K2930" t="str">
        <f>IFERROR(VLOOKUP('Ventas Pases'!$J2930,'Comisiones HEROIC'!$E$1:$F$6,2,0),"")</f>
        <v>Elton Hotel</v>
      </c>
      <c r="L2930" s="5">
        <f>IF('Ventas Pases'!$D2930="Red HEROIC",IFERROR(VLOOKUP('Ventas Pases'!$G2930,'Comisiones HEROIC'!$A$1:$B$11,2,0),15),IF('Ventas Pases'!$D2930="Red HEROIC",15,0))</f>
        <v>0</v>
      </c>
      <c r="M2930">
        <f>IF(pases[[#This Row],[Días Visita]]&lt;7,0,IF(pases[[#This Row],[Días Visita]]&lt;9,1,IF(pases[[#This Row],[Días Visita]]="Ilimitados",0,2)))</f>
        <v>0</v>
      </c>
      <c r="N2930" s="5">
        <f>IF(AND('Ventas Pases'!$A2930="Fuera de Temporada",'Ventas Pases'!$B2930=2019,pases[[#This Row],[Modo de Compra]]="Paquete"),30,0)</f>
        <v>0</v>
      </c>
      <c r="O2930" s="5">
        <f>-SUMIF(lift[Número de pase],pases[[#This Row],[Numero de Pase]],lift[Costo])</f>
        <v>0</v>
      </c>
    </row>
    <row r="2931" spans="1:15" x14ac:dyDescent="0.25">
      <c r="A2931" t="s">
        <v>7</v>
      </c>
      <c r="B2931">
        <v>2018</v>
      </c>
      <c r="C2931">
        <v>43421</v>
      </c>
      <c r="D2931" t="s">
        <v>8</v>
      </c>
      <c r="E2931">
        <v>43125</v>
      </c>
      <c r="F2931">
        <v>5</v>
      </c>
      <c r="G2931" t="s">
        <v>9</v>
      </c>
      <c r="H2931" t="s">
        <v>2949</v>
      </c>
      <c r="I2931" s="5">
        <v>600</v>
      </c>
      <c r="J2931" s="5">
        <f>IFERROR('Ventas Pases'!$I2931/'Ventas Pases'!$F2931,"PASE")</f>
        <v>120</v>
      </c>
      <c r="K2931" t="str">
        <f>IFERROR(VLOOKUP('Ventas Pases'!$J2931,'Comisiones HEROIC'!$E$1:$F$6,2,0),"")</f>
        <v/>
      </c>
      <c r="L2931" s="5">
        <f>IF('Ventas Pases'!$D2931="Red HEROIC",IFERROR(VLOOKUP('Ventas Pases'!$G2931,'Comisiones HEROIC'!$A$1:$B$11,2,0),15),IF('Ventas Pases'!$D2931="Red HEROIC",15,0))</f>
        <v>0</v>
      </c>
      <c r="M2931">
        <f>IF(pases[[#This Row],[Días Visita]]&lt;7,0,IF(pases[[#This Row],[Días Visita]]&lt;9,1,IF(pases[[#This Row],[Días Visita]]="Ilimitados",0,2)))</f>
        <v>0</v>
      </c>
      <c r="N2931" s="5">
        <f>IF(AND('Ventas Pases'!$A2931="Fuera de Temporada",'Ventas Pases'!$B2931=2019,pases[[#This Row],[Modo de Compra]]="Paquete"),30,0)</f>
        <v>0</v>
      </c>
      <c r="O2931" s="5">
        <f>-SUMIF(lift[Número de pase],pases[[#This Row],[Numero de Pase]],lift[Costo])</f>
        <v>0</v>
      </c>
    </row>
    <row r="2932" spans="1:15" x14ac:dyDescent="0.25">
      <c r="A2932" t="s">
        <v>7</v>
      </c>
      <c r="B2932">
        <v>2018</v>
      </c>
      <c r="C2932">
        <v>43454</v>
      </c>
      <c r="D2932" t="s">
        <v>8</v>
      </c>
      <c r="E2932">
        <v>43129</v>
      </c>
      <c r="F2932">
        <v>6</v>
      </c>
      <c r="G2932" t="s">
        <v>9</v>
      </c>
      <c r="H2932" t="s">
        <v>2950</v>
      </c>
      <c r="I2932" s="5">
        <v>720</v>
      </c>
      <c r="J2932" s="5">
        <f>IFERROR('Ventas Pases'!$I2932/'Ventas Pases'!$F2932,"PASE")</f>
        <v>120</v>
      </c>
      <c r="K2932" t="str">
        <f>IFERROR(VLOOKUP('Ventas Pases'!$J2932,'Comisiones HEROIC'!$E$1:$F$6,2,0),"")</f>
        <v/>
      </c>
      <c r="L2932" s="5">
        <f>IF('Ventas Pases'!$D2932="Red HEROIC",IFERROR(VLOOKUP('Ventas Pases'!$G2932,'Comisiones HEROIC'!$A$1:$B$11,2,0),15),IF('Ventas Pases'!$D2932="Red HEROIC",15,0))</f>
        <v>0</v>
      </c>
      <c r="M2932">
        <f>IF(pases[[#This Row],[Días Visita]]&lt;7,0,IF(pases[[#This Row],[Días Visita]]&lt;9,1,IF(pases[[#This Row],[Días Visita]]="Ilimitados",0,2)))</f>
        <v>0</v>
      </c>
      <c r="N2932" s="5">
        <f>IF(AND('Ventas Pases'!$A2932="Fuera de Temporada",'Ventas Pases'!$B2932=2019,pases[[#This Row],[Modo de Compra]]="Paquete"),30,0)</f>
        <v>0</v>
      </c>
      <c r="O2932" s="5">
        <f>-SUMIF(lift[Número de pase],pases[[#This Row],[Numero de Pase]],lift[Costo])</f>
        <v>0</v>
      </c>
    </row>
    <row r="2933" spans="1:15" x14ac:dyDescent="0.25">
      <c r="A2933" t="s">
        <v>7</v>
      </c>
      <c r="B2933">
        <v>2018</v>
      </c>
      <c r="C2933">
        <v>43151</v>
      </c>
      <c r="D2933" t="s">
        <v>17</v>
      </c>
      <c r="E2933">
        <v>43173</v>
      </c>
      <c r="F2933">
        <v>7</v>
      </c>
      <c r="G2933" t="s">
        <v>9</v>
      </c>
      <c r="H2933" t="s">
        <v>2951</v>
      </c>
      <c r="I2933" s="5">
        <v>770</v>
      </c>
      <c r="J2933" s="5">
        <f>IFERROR('Ventas Pases'!$I2933/'Ventas Pases'!$F2933,"PASE")</f>
        <v>110</v>
      </c>
      <c r="K2933" t="str">
        <f>IFERROR(VLOOKUP('Ventas Pases'!$J2933,'Comisiones HEROIC'!$E$1:$F$6,2,0),"")</f>
        <v>Elton Hotel</v>
      </c>
      <c r="L2933" s="5">
        <f>IF('Ventas Pases'!$D2933="Red HEROIC",IFERROR(VLOOKUP('Ventas Pases'!$G2933,'Comisiones HEROIC'!$A$1:$B$11,2,0),15),IF('Ventas Pases'!$D2933="Red HEROIC",15,0))</f>
        <v>0</v>
      </c>
      <c r="M2933">
        <f>IF(pases[[#This Row],[Días Visita]]&lt;7,0,IF(pases[[#This Row],[Días Visita]]&lt;9,1,IF(pases[[#This Row],[Días Visita]]="Ilimitados",0,2)))</f>
        <v>1</v>
      </c>
      <c r="N2933" s="5">
        <f>IF(AND('Ventas Pases'!$A2933="Fuera de Temporada",'Ventas Pases'!$B2933=2019,pases[[#This Row],[Modo de Compra]]="Paquete"),30,0)</f>
        <v>0</v>
      </c>
      <c r="O2933" s="5">
        <f>-SUMIF(lift[Número de pase],pases[[#This Row],[Numero de Pase]],lift[Costo])</f>
        <v>0</v>
      </c>
    </row>
    <row r="2934" spans="1:15" x14ac:dyDescent="0.25">
      <c r="A2934" t="s">
        <v>7</v>
      </c>
      <c r="B2934">
        <v>2019</v>
      </c>
      <c r="C2934">
        <v>43446</v>
      </c>
      <c r="D2934" t="s">
        <v>60</v>
      </c>
      <c r="E2934">
        <v>43453</v>
      </c>
      <c r="F2934">
        <v>8</v>
      </c>
      <c r="G2934" t="s">
        <v>9</v>
      </c>
      <c r="H2934" t="s">
        <v>2952</v>
      </c>
      <c r="I2934" s="5">
        <v>960</v>
      </c>
      <c r="J2934" s="5">
        <f>IFERROR('Ventas Pases'!$I2934/'Ventas Pases'!$F2934,"PASE")</f>
        <v>120</v>
      </c>
      <c r="K2934" t="str">
        <f>IFERROR(VLOOKUP('Ventas Pases'!$J2934,'Comisiones HEROIC'!$E$1:$F$6,2,0),"")</f>
        <v/>
      </c>
      <c r="L2934" s="5">
        <f>IF('Ventas Pases'!$D2934="Red HEROIC",IFERROR(VLOOKUP('Ventas Pases'!$G2934,'Comisiones HEROIC'!$A$1:$B$11,2,0),15),IF('Ventas Pases'!$D2934="Red HEROIC",15,0))</f>
        <v>0</v>
      </c>
      <c r="M2934">
        <f>IF(pases[[#This Row],[Días Visita]]&lt;7,0,IF(pases[[#This Row],[Días Visita]]&lt;9,1,IF(pases[[#This Row],[Días Visita]]="Ilimitados",0,2)))</f>
        <v>1</v>
      </c>
      <c r="N2934" s="5">
        <f>IF(AND('Ventas Pases'!$A2934="Fuera de Temporada",'Ventas Pases'!$B2934=2019,pases[[#This Row],[Modo de Compra]]="Paquete"),30,0)</f>
        <v>0</v>
      </c>
      <c r="O2934" s="5">
        <f>-SUMIF(lift[Número de pase],pases[[#This Row],[Numero de Pase]],lift[Costo])</f>
        <v>0</v>
      </c>
    </row>
    <row r="2935" spans="1:15" x14ac:dyDescent="0.25">
      <c r="A2935" t="s">
        <v>7</v>
      </c>
      <c r="B2935">
        <v>2019</v>
      </c>
      <c r="C2935">
        <v>43433</v>
      </c>
      <c r="D2935" t="s">
        <v>14</v>
      </c>
      <c r="E2935">
        <v>43479</v>
      </c>
      <c r="F2935">
        <v>1</v>
      </c>
      <c r="G2935" t="s">
        <v>33</v>
      </c>
      <c r="H2935" t="s">
        <v>2953</v>
      </c>
      <c r="I2935" s="5">
        <v>140</v>
      </c>
      <c r="J2935" s="5">
        <f>IFERROR('Ventas Pases'!$I2935/'Ventas Pases'!$F2935,"PASE")</f>
        <v>140</v>
      </c>
      <c r="K2935" t="str">
        <f>IFERROR(VLOOKUP('Ventas Pases'!$J2935,'Comisiones HEROIC'!$E$1:$F$6,2,0),"")</f>
        <v/>
      </c>
      <c r="L2935" s="5">
        <f>IF('Ventas Pases'!$D2935="Red HEROIC",IFERROR(VLOOKUP('Ventas Pases'!$G2935,'Comisiones HEROIC'!$A$1:$B$11,2,0),15),IF('Ventas Pases'!$D2935="Red HEROIC",15,0))</f>
        <v>15</v>
      </c>
      <c r="M2935">
        <f>IF(pases[[#This Row],[Días Visita]]&lt;7,0,IF(pases[[#This Row],[Días Visita]]&lt;9,1,IF(pases[[#This Row],[Días Visita]]="Ilimitados",0,2)))</f>
        <v>0</v>
      </c>
      <c r="N2935" s="5">
        <f>IF(AND('Ventas Pases'!$A2935="Fuera de Temporada",'Ventas Pases'!$B2935=2019,pases[[#This Row],[Modo de Compra]]="Paquete"),30,0)</f>
        <v>0</v>
      </c>
      <c r="O2935" s="5">
        <f>-SUMIF(lift[Número de pase],pases[[#This Row],[Numero de Pase]],lift[Costo])</f>
        <v>0</v>
      </c>
    </row>
    <row r="2936" spans="1:15" x14ac:dyDescent="0.25">
      <c r="A2936" t="s">
        <v>13</v>
      </c>
      <c r="B2936">
        <v>2018</v>
      </c>
      <c r="C2936">
        <v>43196</v>
      </c>
      <c r="D2936" t="s">
        <v>8</v>
      </c>
      <c r="E2936">
        <v>43054</v>
      </c>
      <c r="F2936" t="s">
        <v>11</v>
      </c>
      <c r="G2936" t="s">
        <v>9</v>
      </c>
      <c r="H2936" t="s">
        <v>2954</v>
      </c>
      <c r="I2936" s="5">
        <v>1950</v>
      </c>
      <c r="J2936" s="5" t="str">
        <f>IFERROR('Ventas Pases'!$I2936/'Ventas Pases'!$F2936,"PASE")</f>
        <v>PASE</v>
      </c>
      <c r="K2936" t="str">
        <f>IFERROR(VLOOKUP('Ventas Pases'!$J2936,'Comisiones HEROIC'!$E$1:$F$6,2,0),"")</f>
        <v/>
      </c>
      <c r="L2936" s="5">
        <f>IF('Ventas Pases'!$D2936="Red HEROIC",IFERROR(VLOOKUP('Ventas Pases'!$G2936,'Comisiones HEROIC'!$A$1:$B$11,2,0),15),IF('Ventas Pases'!$D2936="Red HEROIC",15,0))</f>
        <v>0</v>
      </c>
      <c r="M2936">
        <f>IF(pases[[#This Row],[Días Visita]]&lt;7,0,IF(pases[[#This Row],[Días Visita]]&lt;9,1,IF(pases[[#This Row],[Días Visita]]="Ilimitados",0,2)))</f>
        <v>0</v>
      </c>
      <c r="N2936" s="5">
        <f>IF(AND('Ventas Pases'!$A2936="Fuera de Temporada",'Ventas Pases'!$B2936=2019,pases[[#This Row],[Modo de Compra]]="Paquete"),30,0)</f>
        <v>0</v>
      </c>
      <c r="O2936" s="5">
        <f>-SUMIF(lift[Número de pase],pases[[#This Row],[Numero de Pase]],lift[Costo])</f>
        <v>-276</v>
      </c>
    </row>
    <row r="2937" spans="1:15" x14ac:dyDescent="0.25">
      <c r="A2937" t="s">
        <v>7</v>
      </c>
      <c r="B2937">
        <v>2018</v>
      </c>
      <c r="C2937">
        <v>43188</v>
      </c>
      <c r="D2937" t="s">
        <v>8</v>
      </c>
      <c r="E2937">
        <v>43181</v>
      </c>
      <c r="F2937">
        <v>8</v>
      </c>
      <c r="G2937" t="s">
        <v>9</v>
      </c>
      <c r="H2937" t="s">
        <v>2955</v>
      </c>
      <c r="I2937" s="5">
        <v>960</v>
      </c>
      <c r="J2937" s="5">
        <f>IFERROR('Ventas Pases'!$I2937/'Ventas Pases'!$F2937,"PASE")</f>
        <v>120</v>
      </c>
      <c r="K2937" t="str">
        <f>IFERROR(VLOOKUP('Ventas Pases'!$J2937,'Comisiones HEROIC'!$E$1:$F$6,2,0),"")</f>
        <v/>
      </c>
      <c r="L2937" s="5">
        <f>IF('Ventas Pases'!$D2937="Red HEROIC",IFERROR(VLOOKUP('Ventas Pases'!$G2937,'Comisiones HEROIC'!$A$1:$B$11,2,0),15),IF('Ventas Pases'!$D2937="Red HEROIC",15,0))</f>
        <v>0</v>
      </c>
      <c r="M2937">
        <f>IF(pases[[#This Row],[Días Visita]]&lt;7,0,IF(pases[[#This Row],[Días Visita]]&lt;9,1,IF(pases[[#This Row],[Días Visita]]="Ilimitados",0,2)))</f>
        <v>1</v>
      </c>
      <c r="N2937" s="5">
        <f>IF(AND('Ventas Pases'!$A2937="Fuera de Temporada",'Ventas Pases'!$B2937=2019,pases[[#This Row],[Modo de Compra]]="Paquete"),30,0)</f>
        <v>0</v>
      </c>
      <c r="O2937" s="5">
        <f>-SUMIF(lift[Número de pase],pases[[#This Row],[Numero de Pase]],lift[Costo])</f>
        <v>0</v>
      </c>
    </row>
    <row r="2938" spans="1:15" x14ac:dyDescent="0.25">
      <c r="A2938" t="s">
        <v>13</v>
      </c>
      <c r="B2938">
        <v>2018</v>
      </c>
      <c r="C2938">
        <v>43249</v>
      </c>
      <c r="D2938" t="s">
        <v>17</v>
      </c>
      <c r="E2938">
        <v>42877</v>
      </c>
      <c r="F2938">
        <v>8</v>
      </c>
      <c r="G2938" t="s">
        <v>9</v>
      </c>
      <c r="H2938" t="s">
        <v>2956</v>
      </c>
      <c r="I2938" s="5">
        <v>800</v>
      </c>
      <c r="J2938" s="5">
        <f>IFERROR('Ventas Pases'!$I2938/'Ventas Pases'!$F2938,"PASE")</f>
        <v>100</v>
      </c>
      <c r="K2938" t="str">
        <f>IFERROR(VLOOKUP('Ventas Pases'!$J2938,'Comisiones HEROIC'!$E$1:$F$6,2,0),"")</f>
        <v>Ridossan Hotel</v>
      </c>
      <c r="L2938" s="5">
        <f>IF('Ventas Pases'!$D2938="Red HEROIC",IFERROR(VLOOKUP('Ventas Pases'!$G2938,'Comisiones HEROIC'!$A$1:$B$11,2,0),15),IF('Ventas Pases'!$D2938="Red HEROIC",15,0))</f>
        <v>0</v>
      </c>
      <c r="M2938">
        <f>IF(pases[[#This Row],[Días Visita]]&lt;7,0,IF(pases[[#This Row],[Días Visita]]&lt;9,1,IF(pases[[#This Row],[Días Visita]]="Ilimitados",0,2)))</f>
        <v>1</v>
      </c>
      <c r="N2938" s="5">
        <f>IF(AND('Ventas Pases'!$A2938="Fuera de Temporada",'Ventas Pases'!$B2938=2019,pases[[#This Row],[Modo de Compra]]="Paquete"),30,0)</f>
        <v>0</v>
      </c>
      <c r="O2938" s="5">
        <f>-SUMIF(lift[Número de pase],pases[[#This Row],[Numero de Pase]],lift[Costo])</f>
        <v>0</v>
      </c>
    </row>
    <row r="2939" spans="1:15" x14ac:dyDescent="0.25">
      <c r="A2939" t="s">
        <v>7</v>
      </c>
      <c r="B2939">
        <v>2019</v>
      </c>
      <c r="C2939">
        <v>43489</v>
      </c>
      <c r="D2939" t="s">
        <v>8</v>
      </c>
      <c r="E2939">
        <v>43419</v>
      </c>
      <c r="F2939" t="s">
        <v>11</v>
      </c>
      <c r="G2939" t="s">
        <v>9</v>
      </c>
      <c r="H2939" t="s">
        <v>2957</v>
      </c>
      <c r="I2939" s="5">
        <v>1950</v>
      </c>
      <c r="J2939" s="5" t="str">
        <f>IFERROR('Ventas Pases'!$I2939/'Ventas Pases'!$F2939,"PASE")</f>
        <v>PASE</v>
      </c>
      <c r="K2939" t="str">
        <f>IFERROR(VLOOKUP('Ventas Pases'!$J2939,'Comisiones HEROIC'!$E$1:$F$6,2,0),"")</f>
        <v/>
      </c>
      <c r="L2939" s="5">
        <f>IF('Ventas Pases'!$D2939="Red HEROIC",IFERROR(VLOOKUP('Ventas Pases'!$G2939,'Comisiones HEROIC'!$A$1:$B$11,2,0),15),IF('Ventas Pases'!$D2939="Red HEROIC",15,0))</f>
        <v>0</v>
      </c>
      <c r="M2939">
        <f>IF(pases[[#This Row],[Días Visita]]&lt;7,0,IF(pases[[#This Row],[Días Visita]]&lt;9,1,IF(pases[[#This Row],[Días Visita]]="Ilimitados",0,2)))</f>
        <v>0</v>
      </c>
      <c r="N2939" s="5">
        <f>IF(AND('Ventas Pases'!$A2939="Fuera de Temporada",'Ventas Pases'!$B2939=2019,pases[[#This Row],[Modo de Compra]]="Paquete"),30,0)</f>
        <v>0</v>
      </c>
      <c r="O2939" s="5">
        <f>-SUMIF(lift[Número de pase],pases[[#This Row],[Numero de Pase]],lift[Costo])</f>
        <v>-644</v>
      </c>
    </row>
    <row r="2940" spans="1:15" x14ac:dyDescent="0.25">
      <c r="A2940" t="s">
        <v>7</v>
      </c>
      <c r="B2940">
        <v>2018</v>
      </c>
      <c r="C2940">
        <v>43452</v>
      </c>
      <c r="D2940" t="s">
        <v>17</v>
      </c>
      <c r="E2940">
        <v>43113</v>
      </c>
      <c r="F2940">
        <v>3</v>
      </c>
      <c r="G2940" t="s">
        <v>9</v>
      </c>
      <c r="H2940" t="s">
        <v>2958</v>
      </c>
      <c r="I2940" s="5">
        <v>330</v>
      </c>
      <c r="J2940" s="5">
        <f>IFERROR('Ventas Pases'!$I2940/'Ventas Pases'!$F2940,"PASE")</f>
        <v>110</v>
      </c>
      <c r="K2940" t="str">
        <f>IFERROR(VLOOKUP('Ventas Pases'!$J2940,'Comisiones HEROIC'!$E$1:$F$6,2,0),"")</f>
        <v>Elton Hotel</v>
      </c>
      <c r="L2940" s="5">
        <f>IF('Ventas Pases'!$D2940="Red HEROIC",IFERROR(VLOOKUP('Ventas Pases'!$G2940,'Comisiones HEROIC'!$A$1:$B$11,2,0),15),IF('Ventas Pases'!$D2940="Red HEROIC",15,0))</f>
        <v>0</v>
      </c>
      <c r="M2940">
        <f>IF(pases[[#This Row],[Días Visita]]&lt;7,0,IF(pases[[#This Row],[Días Visita]]&lt;9,1,IF(pases[[#This Row],[Días Visita]]="Ilimitados",0,2)))</f>
        <v>0</v>
      </c>
      <c r="N2940" s="5">
        <f>IF(AND('Ventas Pases'!$A2940="Fuera de Temporada",'Ventas Pases'!$B2940=2019,pases[[#This Row],[Modo de Compra]]="Paquete"),30,0)</f>
        <v>0</v>
      </c>
      <c r="O2940" s="5">
        <f>-SUMIF(lift[Número de pase],pases[[#This Row],[Numero de Pase]],lift[Costo])</f>
        <v>0</v>
      </c>
    </row>
    <row r="2941" spans="1:15" x14ac:dyDescent="0.25">
      <c r="A2941" t="s">
        <v>13</v>
      </c>
      <c r="B2941">
        <v>2019</v>
      </c>
      <c r="C2941">
        <v>43245</v>
      </c>
      <c r="D2941" t="s">
        <v>14</v>
      </c>
      <c r="E2941">
        <v>43200</v>
      </c>
      <c r="F2941">
        <v>3</v>
      </c>
      <c r="G2941" t="s">
        <v>19</v>
      </c>
      <c r="H2941" t="s">
        <v>2959</v>
      </c>
      <c r="I2941" s="5">
        <v>420</v>
      </c>
      <c r="J2941" s="5">
        <f>IFERROR('Ventas Pases'!$I2941/'Ventas Pases'!$F2941,"PASE")</f>
        <v>140</v>
      </c>
      <c r="K2941" t="str">
        <f>IFERROR(VLOOKUP('Ventas Pases'!$J2941,'Comisiones HEROIC'!$E$1:$F$6,2,0),"")</f>
        <v/>
      </c>
      <c r="L2941" s="5">
        <f>IF('Ventas Pases'!$D2941="Red HEROIC",IFERROR(VLOOKUP('Ventas Pases'!$G2941,'Comisiones HEROIC'!$A$1:$B$11,2,0),15),IF('Ventas Pases'!$D2941="Red HEROIC",15,0))</f>
        <v>15</v>
      </c>
      <c r="M2941">
        <f>IF(pases[[#This Row],[Días Visita]]&lt;7,0,IF(pases[[#This Row],[Días Visita]]&lt;9,1,IF(pases[[#This Row],[Días Visita]]="Ilimitados",0,2)))</f>
        <v>0</v>
      </c>
      <c r="N2941" s="5">
        <f>IF(AND('Ventas Pases'!$A2941="Fuera de Temporada",'Ventas Pases'!$B2941=2019,pases[[#This Row],[Modo de Compra]]="Paquete"),30,0)</f>
        <v>0</v>
      </c>
      <c r="O2941" s="5">
        <f>-SUMIF(lift[Número de pase],pases[[#This Row],[Numero de Pase]],lift[Costo])</f>
        <v>0</v>
      </c>
    </row>
    <row r="2942" spans="1:15" x14ac:dyDescent="0.25">
      <c r="A2942" t="s">
        <v>7</v>
      </c>
      <c r="B2942">
        <v>2018</v>
      </c>
      <c r="C2942">
        <v>43166</v>
      </c>
      <c r="D2942" t="s">
        <v>14</v>
      </c>
      <c r="E2942">
        <v>43182</v>
      </c>
      <c r="F2942">
        <v>9</v>
      </c>
      <c r="G2942" t="s">
        <v>33</v>
      </c>
      <c r="H2942" t="s">
        <v>2960</v>
      </c>
      <c r="I2942" s="5">
        <v>1260</v>
      </c>
      <c r="J2942" s="5">
        <f>IFERROR('Ventas Pases'!$I2942/'Ventas Pases'!$F2942,"PASE")</f>
        <v>140</v>
      </c>
      <c r="K2942" t="str">
        <f>IFERROR(VLOOKUP('Ventas Pases'!$J2942,'Comisiones HEROIC'!$E$1:$F$6,2,0),"")</f>
        <v/>
      </c>
      <c r="L2942" s="5">
        <f>IF('Ventas Pases'!$D2942="Red HEROIC",IFERROR(VLOOKUP('Ventas Pases'!$G2942,'Comisiones HEROIC'!$A$1:$B$11,2,0),15),IF('Ventas Pases'!$D2942="Red HEROIC",15,0))</f>
        <v>15</v>
      </c>
      <c r="M2942">
        <f>IF(pases[[#This Row],[Días Visita]]&lt;7,0,IF(pases[[#This Row],[Días Visita]]&lt;9,1,IF(pases[[#This Row],[Días Visita]]="Ilimitados",0,2)))</f>
        <v>2</v>
      </c>
      <c r="N2942" s="5">
        <f>IF(AND('Ventas Pases'!$A2942="Fuera de Temporada",'Ventas Pases'!$B2942=2019,pases[[#This Row],[Modo de Compra]]="Paquete"),30,0)</f>
        <v>0</v>
      </c>
      <c r="O2942" s="5">
        <f>-SUMIF(lift[Número de pase],pases[[#This Row],[Numero de Pase]],lift[Costo])</f>
        <v>0</v>
      </c>
    </row>
    <row r="2943" spans="1:15" x14ac:dyDescent="0.25">
      <c r="A2943" t="s">
        <v>13</v>
      </c>
      <c r="B2943">
        <v>2019</v>
      </c>
      <c r="C2943">
        <v>43297</v>
      </c>
      <c r="D2943" t="s">
        <v>14</v>
      </c>
      <c r="E2943">
        <v>43235</v>
      </c>
      <c r="F2943">
        <v>2</v>
      </c>
      <c r="G2943" t="s">
        <v>33</v>
      </c>
      <c r="H2943" t="s">
        <v>2961</v>
      </c>
      <c r="I2943" s="5">
        <v>280</v>
      </c>
      <c r="J2943" s="5">
        <f>IFERROR('Ventas Pases'!$I2943/'Ventas Pases'!$F2943,"PASE")</f>
        <v>140</v>
      </c>
      <c r="K2943" t="str">
        <f>IFERROR(VLOOKUP('Ventas Pases'!$J2943,'Comisiones HEROIC'!$E$1:$F$6,2,0),"")</f>
        <v/>
      </c>
      <c r="L2943" s="5">
        <f>IF('Ventas Pases'!$D2943="Red HEROIC",IFERROR(VLOOKUP('Ventas Pases'!$G2943,'Comisiones HEROIC'!$A$1:$B$11,2,0),15),IF('Ventas Pases'!$D2943="Red HEROIC",15,0))</f>
        <v>15</v>
      </c>
      <c r="M2943">
        <f>IF(pases[[#This Row],[Días Visita]]&lt;7,0,IF(pases[[#This Row],[Días Visita]]&lt;9,1,IF(pases[[#This Row],[Días Visita]]="Ilimitados",0,2)))</f>
        <v>0</v>
      </c>
      <c r="N2943" s="5">
        <f>IF(AND('Ventas Pases'!$A2943="Fuera de Temporada",'Ventas Pases'!$B2943=2019,pases[[#This Row],[Modo de Compra]]="Paquete"),30,0)</f>
        <v>0</v>
      </c>
      <c r="O2943" s="5">
        <f>-SUMIF(lift[Número de pase],pases[[#This Row],[Numero de Pase]],lift[Costo])</f>
        <v>0</v>
      </c>
    </row>
    <row r="2944" spans="1:15" x14ac:dyDescent="0.25">
      <c r="A2944" t="s">
        <v>7</v>
      </c>
      <c r="B2944">
        <v>2019</v>
      </c>
      <c r="C2944">
        <v>43553</v>
      </c>
      <c r="D2944" t="s">
        <v>8</v>
      </c>
      <c r="E2944">
        <v>43419</v>
      </c>
      <c r="F2944" t="s">
        <v>11</v>
      </c>
      <c r="G2944" t="s">
        <v>9</v>
      </c>
      <c r="H2944" t="s">
        <v>2962</v>
      </c>
      <c r="I2944" s="5">
        <v>1950</v>
      </c>
      <c r="J2944" s="5" t="str">
        <f>IFERROR('Ventas Pases'!$I2944/'Ventas Pases'!$F2944,"PASE")</f>
        <v>PASE</v>
      </c>
      <c r="K2944" t="str">
        <f>IFERROR(VLOOKUP('Ventas Pases'!$J2944,'Comisiones HEROIC'!$E$1:$F$6,2,0),"")</f>
        <v/>
      </c>
      <c r="L2944" s="5">
        <f>IF('Ventas Pases'!$D2944="Red HEROIC",IFERROR(VLOOKUP('Ventas Pases'!$G2944,'Comisiones HEROIC'!$A$1:$B$11,2,0),15),IF('Ventas Pases'!$D2944="Red HEROIC",15,0))</f>
        <v>0</v>
      </c>
      <c r="M2944">
        <f>IF(pases[[#This Row],[Días Visita]]&lt;7,0,IF(pases[[#This Row],[Días Visita]]&lt;9,1,IF(pases[[#This Row],[Días Visita]]="Ilimitados",0,2)))</f>
        <v>0</v>
      </c>
      <c r="N2944" s="5">
        <f>IF(AND('Ventas Pases'!$A2944="Fuera de Temporada",'Ventas Pases'!$B2944=2019,pases[[#This Row],[Modo de Compra]]="Paquete"),30,0)</f>
        <v>0</v>
      </c>
      <c r="O2944" s="5">
        <f>-SUMIF(lift[Número de pase],pases[[#This Row],[Numero de Pase]],lift[Costo])</f>
        <v>-184</v>
      </c>
    </row>
    <row r="2945" spans="1:15" x14ac:dyDescent="0.25">
      <c r="A2945" t="s">
        <v>7</v>
      </c>
      <c r="B2945">
        <v>2019</v>
      </c>
      <c r="C2945">
        <v>43530</v>
      </c>
      <c r="D2945" t="s">
        <v>8</v>
      </c>
      <c r="E2945">
        <v>43529</v>
      </c>
      <c r="F2945">
        <v>9</v>
      </c>
      <c r="G2945" t="s">
        <v>9</v>
      </c>
      <c r="H2945" t="s">
        <v>2963</v>
      </c>
      <c r="I2945" s="5">
        <v>1080</v>
      </c>
      <c r="J2945" s="5">
        <f>IFERROR('Ventas Pases'!$I2945/'Ventas Pases'!$F2945,"PASE")</f>
        <v>120</v>
      </c>
      <c r="K2945" t="str">
        <f>IFERROR(VLOOKUP('Ventas Pases'!$J2945,'Comisiones HEROIC'!$E$1:$F$6,2,0),"")</f>
        <v/>
      </c>
      <c r="L2945" s="5">
        <f>IF('Ventas Pases'!$D2945="Red HEROIC",IFERROR(VLOOKUP('Ventas Pases'!$G2945,'Comisiones HEROIC'!$A$1:$B$11,2,0),15),IF('Ventas Pases'!$D2945="Red HEROIC",15,0))</f>
        <v>0</v>
      </c>
      <c r="M2945">
        <f>IF(pases[[#This Row],[Días Visita]]&lt;7,0,IF(pases[[#This Row],[Días Visita]]&lt;9,1,IF(pases[[#This Row],[Días Visita]]="Ilimitados",0,2)))</f>
        <v>2</v>
      </c>
      <c r="N2945" s="5">
        <f>IF(AND('Ventas Pases'!$A2945="Fuera de Temporada",'Ventas Pases'!$B2945=2019,pases[[#This Row],[Modo de Compra]]="Paquete"),30,0)</f>
        <v>0</v>
      </c>
      <c r="O2945" s="5">
        <f>-SUMIF(lift[Número de pase],pases[[#This Row],[Numero de Pase]],lift[Costo])</f>
        <v>0</v>
      </c>
    </row>
    <row r="2946" spans="1:15" x14ac:dyDescent="0.25">
      <c r="A2946" t="s">
        <v>7</v>
      </c>
      <c r="B2946">
        <v>2018</v>
      </c>
      <c r="C2946">
        <v>43463</v>
      </c>
      <c r="D2946" t="s">
        <v>17</v>
      </c>
      <c r="E2946">
        <v>43166</v>
      </c>
      <c r="F2946">
        <v>8</v>
      </c>
      <c r="G2946" t="s">
        <v>9</v>
      </c>
      <c r="H2946" t="s">
        <v>2964</v>
      </c>
      <c r="I2946" s="5">
        <v>880</v>
      </c>
      <c r="J2946" s="5">
        <f>IFERROR('Ventas Pases'!$I2946/'Ventas Pases'!$F2946,"PASE")</f>
        <v>110</v>
      </c>
      <c r="K2946" t="str">
        <f>IFERROR(VLOOKUP('Ventas Pases'!$J2946,'Comisiones HEROIC'!$E$1:$F$6,2,0),"")</f>
        <v>Elton Hotel</v>
      </c>
      <c r="L2946" s="5">
        <f>IF('Ventas Pases'!$D2946="Red HEROIC",IFERROR(VLOOKUP('Ventas Pases'!$G2946,'Comisiones HEROIC'!$A$1:$B$11,2,0),15),IF('Ventas Pases'!$D2946="Red HEROIC",15,0))</f>
        <v>0</v>
      </c>
      <c r="M2946">
        <f>IF(pases[[#This Row],[Días Visita]]&lt;7,0,IF(pases[[#This Row],[Días Visita]]&lt;9,1,IF(pases[[#This Row],[Días Visita]]="Ilimitados",0,2)))</f>
        <v>1</v>
      </c>
      <c r="N2946" s="5">
        <f>IF(AND('Ventas Pases'!$A2946="Fuera de Temporada",'Ventas Pases'!$B2946=2019,pases[[#This Row],[Modo de Compra]]="Paquete"),30,0)</f>
        <v>0</v>
      </c>
      <c r="O2946" s="5">
        <f>-SUMIF(lift[Número de pase],pases[[#This Row],[Numero de Pase]],lift[Costo])</f>
        <v>0</v>
      </c>
    </row>
    <row r="2947" spans="1:15" x14ac:dyDescent="0.25">
      <c r="A2947" t="s">
        <v>13</v>
      </c>
      <c r="B2947">
        <v>2018</v>
      </c>
      <c r="C2947">
        <v>43417</v>
      </c>
      <c r="D2947" t="s">
        <v>17</v>
      </c>
      <c r="E2947">
        <v>42827</v>
      </c>
      <c r="F2947">
        <v>6</v>
      </c>
      <c r="G2947" t="s">
        <v>9</v>
      </c>
      <c r="H2947" t="s">
        <v>2965</v>
      </c>
      <c r="I2947" s="5">
        <v>630</v>
      </c>
      <c r="J2947" s="5">
        <f>IFERROR('Ventas Pases'!$I2947/'Ventas Pases'!$F2947,"PASE")</f>
        <v>105</v>
      </c>
      <c r="K2947" t="str">
        <f>IFERROR(VLOOKUP('Ventas Pases'!$J2947,'Comisiones HEROIC'!$E$1:$F$6,2,0),"")</f>
        <v>OI Hotels</v>
      </c>
      <c r="L2947" s="5">
        <f>IF('Ventas Pases'!$D2947="Red HEROIC",IFERROR(VLOOKUP('Ventas Pases'!$G2947,'Comisiones HEROIC'!$A$1:$B$11,2,0),15),IF('Ventas Pases'!$D2947="Red HEROIC",15,0))</f>
        <v>0</v>
      </c>
      <c r="M2947">
        <f>IF(pases[[#This Row],[Días Visita]]&lt;7,0,IF(pases[[#This Row],[Días Visita]]&lt;9,1,IF(pases[[#This Row],[Días Visita]]="Ilimitados",0,2)))</f>
        <v>0</v>
      </c>
      <c r="N2947" s="5">
        <f>IF(AND('Ventas Pases'!$A2947="Fuera de Temporada",'Ventas Pases'!$B2947=2019,pases[[#This Row],[Modo de Compra]]="Paquete"),30,0)</f>
        <v>0</v>
      </c>
      <c r="O2947" s="5">
        <f>-SUMIF(lift[Número de pase],pases[[#This Row],[Numero de Pase]],lift[Costo])</f>
        <v>0</v>
      </c>
    </row>
    <row r="2948" spans="1:15" x14ac:dyDescent="0.25">
      <c r="A2948" t="s">
        <v>7</v>
      </c>
      <c r="B2948">
        <v>2018</v>
      </c>
      <c r="C2948">
        <v>43423</v>
      </c>
      <c r="D2948" t="s">
        <v>8</v>
      </c>
      <c r="E2948">
        <v>43068</v>
      </c>
      <c r="F2948">
        <v>9</v>
      </c>
      <c r="G2948" t="s">
        <v>9</v>
      </c>
      <c r="H2948" t="s">
        <v>2966</v>
      </c>
      <c r="I2948" s="5">
        <v>1080</v>
      </c>
      <c r="J2948" s="5">
        <f>IFERROR('Ventas Pases'!$I2948/'Ventas Pases'!$F2948,"PASE")</f>
        <v>120</v>
      </c>
      <c r="K2948" t="str">
        <f>IFERROR(VLOOKUP('Ventas Pases'!$J2948,'Comisiones HEROIC'!$E$1:$F$6,2,0),"")</f>
        <v/>
      </c>
      <c r="L2948" s="5">
        <f>IF('Ventas Pases'!$D2948="Red HEROIC",IFERROR(VLOOKUP('Ventas Pases'!$G2948,'Comisiones HEROIC'!$A$1:$B$11,2,0),15),IF('Ventas Pases'!$D2948="Red HEROIC",15,0))</f>
        <v>0</v>
      </c>
      <c r="M2948">
        <f>IF(pases[[#This Row],[Días Visita]]&lt;7,0,IF(pases[[#This Row],[Días Visita]]&lt;9,1,IF(pases[[#This Row],[Días Visita]]="Ilimitados",0,2)))</f>
        <v>2</v>
      </c>
      <c r="N2948" s="5">
        <f>IF(AND('Ventas Pases'!$A2948="Fuera de Temporada",'Ventas Pases'!$B2948=2019,pases[[#This Row],[Modo de Compra]]="Paquete"),30,0)</f>
        <v>0</v>
      </c>
      <c r="O2948" s="5">
        <f>-SUMIF(lift[Número de pase],pases[[#This Row],[Numero de Pase]],lift[Costo])</f>
        <v>0</v>
      </c>
    </row>
    <row r="2949" spans="1:15" x14ac:dyDescent="0.25">
      <c r="A2949" t="s">
        <v>7</v>
      </c>
      <c r="B2949">
        <v>2018</v>
      </c>
      <c r="C2949">
        <v>43157</v>
      </c>
      <c r="D2949" t="s">
        <v>8</v>
      </c>
      <c r="E2949">
        <v>43158</v>
      </c>
      <c r="F2949">
        <v>2</v>
      </c>
      <c r="G2949" t="s">
        <v>9</v>
      </c>
      <c r="H2949" t="s">
        <v>2967</v>
      </c>
      <c r="I2949" s="5">
        <v>240</v>
      </c>
      <c r="J2949" s="5">
        <f>IFERROR('Ventas Pases'!$I2949/'Ventas Pases'!$F2949,"PASE")</f>
        <v>120</v>
      </c>
      <c r="K2949" t="str">
        <f>IFERROR(VLOOKUP('Ventas Pases'!$J2949,'Comisiones HEROIC'!$E$1:$F$6,2,0),"")</f>
        <v/>
      </c>
      <c r="L2949" s="5">
        <f>IF('Ventas Pases'!$D2949="Red HEROIC",IFERROR(VLOOKUP('Ventas Pases'!$G2949,'Comisiones HEROIC'!$A$1:$B$11,2,0),15),IF('Ventas Pases'!$D2949="Red HEROIC",15,0))</f>
        <v>0</v>
      </c>
      <c r="M2949">
        <f>IF(pases[[#This Row],[Días Visita]]&lt;7,0,IF(pases[[#This Row],[Días Visita]]&lt;9,1,IF(pases[[#This Row],[Días Visita]]="Ilimitados",0,2)))</f>
        <v>0</v>
      </c>
      <c r="N2949" s="5">
        <f>IF(AND('Ventas Pases'!$A2949="Fuera de Temporada",'Ventas Pases'!$B2949=2019,pases[[#This Row],[Modo de Compra]]="Paquete"),30,0)</f>
        <v>0</v>
      </c>
      <c r="O2949" s="5">
        <f>-SUMIF(lift[Número de pase],pases[[#This Row],[Numero de Pase]],lift[Costo])</f>
        <v>0</v>
      </c>
    </row>
    <row r="2950" spans="1:15" x14ac:dyDescent="0.25">
      <c r="A2950" t="s">
        <v>7</v>
      </c>
      <c r="B2950">
        <v>2018</v>
      </c>
      <c r="C2950">
        <v>43150</v>
      </c>
      <c r="D2950" t="s">
        <v>14</v>
      </c>
      <c r="E2950">
        <v>43142</v>
      </c>
      <c r="F2950">
        <v>9</v>
      </c>
      <c r="G2950" t="s">
        <v>33</v>
      </c>
      <c r="H2950" t="s">
        <v>2968</v>
      </c>
      <c r="I2950" s="5">
        <v>1260</v>
      </c>
      <c r="J2950" s="5">
        <f>IFERROR('Ventas Pases'!$I2950/'Ventas Pases'!$F2950,"PASE")</f>
        <v>140</v>
      </c>
      <c r="K2950" t="str">
        <f>IFERROR(VLOOKUP('Ventas Pases'!$J2950,'Comisiones HEROIC'!$E$1:$F$6,2,0),"")</f>
        <v/>
      </c>
      <c r="L2950" s="5">
        <f>IF('Ventas Pases'!$D2950="Red HEROIC",IFERROR(VLOOKUP('Ventas Pases'!$G2950,'Comisiones HEROIC'!$A$1:$B$11,2,0),15),IF('Ventas Pases'!$D2950="Red HEROIC",15,0))</f>
        <v>15</v>
      </c>
      <c r="M2950">
        <f>IF(pases[[#This Row],[Días Visita]]&lt;7,0,IF(pases[[#This Row],[Días Visita]]&lt;9,1,IF(pases[[#This Row],[Días Visita]]="Ilimitados",0,2)))</f>
        <v>2</v>
      </c>
      <c r="N2950" s="5">
        <f>IF(AND('Ventas Pases'!$A2950="Fuera de Temporada",'Ventas Pases'!$B2950=2019,pases[[#This Row],[Modo de Compra]]="Paquete"),30,0)</f>
        <v>0</v>
      </c>
      <c r="O2950" s="5">
        <f>-SUMIF(lift[Número de pase],pases[[#This Row],[Numero de Pase]],lift[Costo])</f>
        <v>0</v>
      </c>
    </row>
    <row r="2951" spans="1:15" x14ac:dyDescent="0.25">
      <c r="A2951" t="s">
        <v>7</v>
      </c>
      <c r="B2951">
        <v>2018</v>
      </c>
      <c r="C2951">
        <v>43135</v>
      </c>
      <c r="D2951" t="s">
        <v>8</v>
      </c>
      <c r="E2951">
        <v>43161</v>
      </c>
      <c r="F2951">
        <v>3</v>
      </c>
      <c r="G2951" t="s">
        <v>9</v>
      </c>
      <c r="H2951" t="s">
        <v>2969</v>
      </c>
      <c r="I2951" s="5">
        <v>360</v>
      </c>
      <c r="J2951" s="5">
        <f>IFERROR('Ventas Pases'!$I2951/'Ventas Pases'!$F2951,"PASE")</f>
        <v>120</v>
      </c>
      <c r="K2951" t="str">
        <f>IFERROR(VLOOKUP('Ventas Pases'!$J2951,'Comisiones HEROIC'!$E$1:$F$6,2,0),"")</f>
        <v/>
      </c>
      <c r="L2951" s="5">
        <f>IF('Ventas Pases'!$D2951="Red HEROIC",IFERROR(VLOOKUP('Ventas Pases'!$G2951,'Comisiones HEROIC'!$A$1:$B$11,2,0),15),IF('Ventas Pases'!$D2951="Red HEROIC",15,0))</f>
        <v>0</v>
      </c>
      <c r="M2951">
        <f>IF(pases[[#This Row],[Días Visita]]&lt;7,0,IF(pases[[#This Row],[Días Visita]]&lt;9,1,IF(pases[[#This Row],[Días Visita]]="Ilimitados",0,2)))</f>
        <v>0</v>
      </c>
      <c r="N2951" s="5">
        <f>IF(AND('Ventas Pases'!$A2951="Fuera de Temporada",'Ventas Pases'!$B2951=2019,pases[[#This Row],[Modo de Compra]]="Paquete"),30,0)</f>
        <v>0</v>
      </c>
      <c r="O2951" s="5">
        <f>-SUMIF(lift[Número de pase],pases[[#This Row],[Numero de Pase]],lift[Costo])</f>
        <v>0</v>
      </c>
    </row>
    <row r="2952" spans="1:15" x14ac:dyDescent="0.25">
      <c r="A2952" t="s">
        <v>7</v>
      </c>
      <c r="B2952">
        <v>2018</v>
      </c>
      <c r="C2952">
        <v>43156</v>
      </c>
      <c r="D2952" t="s">
        <v>17</v>
      </c>
      <c r="E2952">
        <v>43151</v>
      </c>
      <c r="F2952">
        <v>2</v>
      </c>
      <c r="G2952" t="s">
        <v>9</v>
      </c>
      <c r="H2952" t="s">
        <v>2970</v>
      </c>
      <c r="I2952" s="5">
        <v>150</v>
      </c>
      <c r="J2952" s="5">
        <f>IFERROR('Ventas Pases'!$I2952/'Ventas Pases'!$F2952,"PASE")</f>
        <v>75</v>
      </c>
      <c r="K2952" t="str">
        <f>IFERROR(VLOOKUP('Ventas Pases'!$J2952,'Comisiones HEROIC'!$E$1:$F$6,2,0),"")</f>
        <v>Ski Inn</v>
      </c>
      <c r="L2952" s="5">
        <f>IF('Ventas Pases'!$D2952="Red HEROIC",IFERROR(VLOOKUP('Ventas Pases'!$G2952,'Comisiones HEROIC'!$A$1:$B$11,2,0),15),IF('Ventas Pases'!$D2952="Red HEROIC",15,0))</f>
        <v>0</v>
      </c>
      <c r="M2952">
        <f>IF(pases[[#This Row],[Días Visita]]&lt;7,0,IF(pases[[#This Row],[Días Visita]]&lt;9,1,IF(pases[[#This Row],[Días Visita]]="Ilimitados",0,2)))</f>
        <v>0</v>
      </c>
      <c r="N2952" s="5">
        <f>IF(AND('Ventas Pases'!$A2952="Fuera de Temporada",'Ventas Pases'!$B2952=2019,pases[[#This Row],[Modo de Compra]]="Paquete"),30,0)</f>
        <v>0</v>
      </c>
      <c r="O2952" s="5">
        <f>-SUMIF(lift[Número de pase],pases[[#This Row],[Numero de Pase]],lift[Costo])</f>
        <v>0</v>
      </c>
    </row>
    <row r="2953" spans="1:15" x14ac:dyDescent="0.25">
      <c r="A2953" t="s">
        <v>7</v>
      </c>
      <c r="B2953">
        <v>2019</v>
      </c>
      <c r="C2953">
        <v>43453</v>
      </c>
      <c r="D2953" t="s">
        <v>8</v>
      </c>
      <c r="E2953">
        <v>43520</v>
      </c>
      <c r="F2953">
        <v>1</v>
      </c>
      <c r="G2953" t="s">
        <v>9</v>
      </c>
      <c r="H2953" t="s">
        <v>2971</v>
      </c>
      <c r="I2953" s="5">
        <v>120</v>
      </c>
      <c r="J2953" s="5">
        <f>IFERROR('Ventas Pases'!$I2953/'Ventas Pases'!$F2953,"PASE")</f>
        <v>120</v>
      </c>
      <c r="K2953" t="str">
        <f>IFERROR(VLOOKUP('Ventas Pases'!$J2953,'Comisiones HEROIC'!$E$1:$F$6,2,0),"")</f>
        <v/>
      </c>
      <c r="L2953" s="5">
        <f>IF('Ventas Pases'!$D2953="Red HEROIC",IFERROR(VLOOKUP('Ventas Pases'!$G2953,'Comisiones HEROIC'!$A$1:$B$11,2,0),15),IF('Ventas Pases'!$D2953="Red HEROIC",15,0))</f>
        <v>0</v>
      </c>
      <c r="M2953">
        <f>IF(pases[[#This Row],[Días Visita]]&lt;7,0,IF(pases[[#This Row],[Días Visita]]&lt;9,1,IF(pases[[#This Row],[Días Visita]]="Ilimitados",0,2)))</f>
        <v>0</v>
      </c>
      <c r="N2953" s="5">
        <f>IF(AND('Ventas Pases'!$A2953="Fuera de Temporada",'Ventas Pases'!$B2953=2019,pases[[#This Row],[Modo de Compra]]="Paquete"),30,0)</f>
        <v>0</v>
      </c>
      <c r="O2953" s="5">
        <f>-SUMIF(lift[Número de pase],pases[[#This Row],[Numero de Pase]],lift[Costo])</f>
        <v>0</v>
      </c>
    </row>
    <row r="2954" spans="1:15" x14ac:dyDescent="0.25">
      <c r="A2954" t="s">
        <v>7</v>
      </c>
      <c r="B2954">
        <v>2018</v>
      </c>
      <c r="C2954">
        <v>43102</v>
      </c>
      <c r="D2954" t="s">
        <v>60</v>
      </c>
      <c r="E2954">
        <v>43054</v>
      </c>
      <c r="F2954" t="s">
        <v>11</v>
      </c>
      <c r="G2954" t="s">
        <v>9</v>
      </c>
      <c r="H2954" t="s">
        <v>2972</v>
      </c>
      <c r="I2954" s="5">
        <v>1950</v>
      </c>
      <c r="J2954" s="5" t="str">
        <f>IFERROR('Ventas Pases'!$I2954/'Ventas Pases'!$F2954,"PASE")</f>
        <v>PASE</v>
      </c>
      <c r="K2954" t="str">
        <f>IFERROR(VLOOKUP('Ventas Pases'!$J2954,'Comisiones HEROIC'!$E$1:$F$6,2,0),"")</f>
        <v/>
      </c>
      <c r="L2954" s="5">
        <f>IF('Ventas Pases'!$D2954="Red HEROIC",IFERROR(VLOOKUP('Ventas Pases'!$G2954,'Comisiones HEROIC'!$A$1:$B$11,2,0),15),IF('Ventas Pases'!$D2954="Red HEROIC",15,0))</f>
        <v>0</v>
      </c>
      <c r="M2954">
        <f>IF(pases[[#This Row],[Días Visita]]&lt;7,0,IF(pases[[#This Row],[Días Visita]]&lt;9,1,IF(pases[[#This Row],[Días Visita]]="Ilimitados",0,2)))</f>
        <v>0</v>
      </c>
      <c r="N2954" s="5">
        <f>IF(AND('Ventas Pases'!$A2954="Fuera de Temporada",'Ventas Pases'!$B2954=2019,pases[[#This Row],[Modo de Compra]]="Paquete"),30,0)</f>
        <v>0</v>
      </c>
      <c r="O2954" s="5">
        <f>-SUMIF(lift[Número de pase],pases[[#This Row],[Numero de Pase]],lift[Costo])</f>
        <v>-368</v>
      </c>
    </row>
    <row r="2955" spans="1:15" x14ac:dyDescent="0.25">
      <c r="A2955" t="s">
        <v>7</v>
      </c>
      <c r="B2955">
        <v>2018</v>
      </c>
      <c r="C2955">
        <v>43133</v>
      </c>
      <c r="D2955" t="s">
        <v>14</v>
      </c>
      <c r="E2955">
        <v>43180</v>
      </c>
      <c r="F2955">
        <v>5</v>
      </c>
      <c r="G2955" t="s">
        <v>27</v>
      </c>
      <c r="H2955" t="s">
        <v>2973</v>
      </c>
      <c r="I2955" s="5">
        <v>700</v>
      </c>
      <c r="J2955" s="5">
        <f>IFERROR('Ventas Pases'!$I2955/'Ventas Pases'!$F2955,"PASE")</f>
        <v>140</v>
      </c>
      <c r="K2955" t="str">
        <f>IFERROR(VLOOKUP('Ventas Pases'!$J2955,'Comisiones HEROIC'!$E$1:$F$6,2,0),"")</f>
        <v/>
      </c>
      <c r="L2955" s="5">
        <f>IF('Ventas Pases'!$D2955="Red HEROIC",IFERROR(VLOOKUP('Ventas Pases'!$G2955,'Comisiones HEROIC'!$A$1:$B$11,2,0),15),IF('Ventas Pases'!$D2955="Red HEROIC",15,0))</f>
        <v>15</v>
      </c>
      <c r="M2955">
        <f>IF(pases[[#This Row],[Días Visita]]&lt;7,0,IF(pases[[#This Row],[Días Visita]]&lt;9,1,IF(pases[[#This Row],[Días Visita]]="Ilimitados",0,2)))</f>
        <v>0</v>
      </c>
      <c r="N2955" s="5">
        <f>IF(AND('Ventas Pases'!$A2955="Fuera de Temporada",'Ventas Pases'!$B2955=2019,pases[[#This Row],[Modo de Compra]]="Paquete"),30,0)</f>
        <v>0</v>
      </c>
      <c r="O2955" s="5">
        <f>-SUMIF(lift[Número de pase],pases[[#This Row],[Numero de Pase]],lift[Costo])</f>
        <v>0</v>
      </c>
    </row>
    <row r="2956" spans="1:15" x14ac:dyDescent="0.25">
      <c r="A2956" t="s">
        <v>7</v>
      </c>
      <c r="B2956">
        <v>2019</v>
      </c>
      <c r="C2956">
        <v>43530</v>
      </c>
      <c r="D2956" t="s">
        <v>8</v>
      </c>
      <c r="E2956">
        <v>43535</v>
      </c>
      <c r="F2956">
        <v>6</v>
      </c>
      <c r="G2956" t="s">
        <v>9</v>
      </c>
      <c r="H2956" t="s">
        <v>2974</v>
      </c>
      <c r="I2956" s="5">
        <v>720</v>
      </c>
      <c r="J2956" s="5">
        <f>IFERROR('Ventas Pases'!$I2956/'Ventas Pases'!$F2956,"PASE")</f>
        <v>120</v>
      </c>
      <c r="K2956" t="str">
        <f>IFERROR(VLOOKUP('Ventas Pases'!$J2956,'Comisiones HEROIC'!$E$1:$F$6,2,0),"")</f>
        <v/>
      </c>
      <c r="L2956" s="5">
        <f>IF('Ventas Pases'!$D2956="Red HEROIC",IFERROR(VLOOKUP('Ventas Pases'!$G2956,'Comisiones HEROIC'!$A$1:$B$11,2,0),15),IF('Ventas Pases'!$D2956="Red HEROIC",15,0))</f>
        <v>0</v>
      </c>
      <c r="M2956">
        <f>IF(pases[[#This Row],[Días Visita]]&lt;7,0,IF(pases[[#This Row],[Días Visita]]&lt;9,1,IF(pases[[#This Row],[Días Visita]]="Ilimitados",0,2)))</f>
        <v>0</v>
      </c>
      <c r="N2956" s="5">
        <f>IF(AND('Ventas Pases'!$A2956="Fuera de Temporada",'Ventas Pases'!$B2956=2019,pases[[#This Row],[Modo de Compra]]="Paquete"),30,0)</f>
        <v>0</v>
      </c>
      <c r="O2956" s="5">
        <f>-SUMIF(lift[Número de pase],pases[[#This Row],[Numero de Pase]],lift[Costo])</f>
        <v>0</v>
      </c>
    </row>
    <row r="2957" spans="1:15" x14ac:dyDescent="0.25">
      <c r="A2957" t="s">
        <v>7</v>
      </c>
      <c r="B2957">
        <v>2018</v>
      </c>
      <c r="C2957">
        <v>43181</v>
      </c>
      <c r="D2957" t="s">
        <v>17</v>
      </c>
      <c r="E2957">
        <v>43181</v>
      </c>
      <c r="F2957">
        <v>5</v>
      </c>
      <c r="G2957" t="s">
        <v>9</v>
      </c>
      <c r="H2957" t="s">
        <v>2975</v>
      </c>
      <c r="I2957" s="5">
        <v>525</v>
      </c>
      <c r="J2957" s="5">
        <f>IFERROR('Ventas Pases'!$I2957/'Ventas Pases'!$F2957,"PASE")</f>
        <v>105</v>
      </c>
      <c r="K2957" t="str">
        <f>IFERROR(VLOOKUP('Ventas Pases'!$J2957,'Comisiones HEROIC'!$E$1:$F$6,2,0),"")</f>
        <v>OI Hotels</v>
      </c>
      <c r="L2957" s="5">
        <f>IF('Ventas Pases'!$D2957="Red HEROIC",IFERROR(VLOOKUP('Ventas Pases'!$G2957,'Comisiones HEROIC'!$A$1:$B$11,2,0),15),IF('Ventas Pases'!$D2957="Red HEROIC",15,0))</f>
        <v>0</v>
      </c>
      <c r="M2957">
        <f>IF(pases[[#This Row],[Días Visita]]&lt;7,0,IF(pases[[#This Row],[Días Visita]]&lt;9,1,IF(pases[[#This Row],[Días Visita]]="Ilimitados",0,2)))</f>
        <v>0</v>
      </c>
      <c r="N2957" s="5">
        <f>IF(AND('Ventas Pases'!$A2957="Fuera de Temporada",'Ventas Pases'!$B2957=2019,pases[[#This Row],[Modo de Compra]]="Paquete"),30,0)</f>
        <v>0</v>
      </c>
      <c r="O2957" s="5">
        <f>-SUMIF(lift[Número de pase],pases[[#This Row],[Numero de Pase]],lift[Costo])</f>
        <v>0</v>
      </c>
    </row>
    <row r="2958" spans="1:15" x14ac:dyDescent="0.25">
      <c r="A2958" t="s">
        <v>7</v>
      </c>
      <c r="B2958">
        <v>2018</v>
      </c>
      <c r="C2958">
        <v>43441</v>
      </c>
      <c r="D2958" t="s">
        <v>17</v>
      </c>
      <c r="E2958">
        <v>43108</v>
      </c>
      <c r="F2958">
        <v>3</v>
      </c>
      <c r="G2958" t="s">
        <v>9</v>
      </c>
      <c r="H2958" t="s">
        <v>2976</v>
      </c>
      <c r="I2958" s="5">
        <v>330</v>
      </c>
      <c r="J2958" s="5">
        <f>IFERROR('Ventas Pases'!$I2958/'Ventas Pases'!$F2958,"PASE")</f>
        <v>110</v>
      </c>
      <c r="K2958" t="str">
        <f>IFERROR(VLOOKUP('Ventas Pases'!$J2958,'Comisiones HEROIC'!$E$1:$F$6,2,0),"")</f>
        <v>Elton Hotel</v>
      </c>
      <c r="L2958" s="5">
        <f>IF('Ventas Pases'!$D2958="Red HEROIC",IFERROR(VLOOKUP('Ventas Pases'!$G2958,'Comisiones HEROIC'!$A$1:$B$11,2,0),15),IF('Ventas Pases'!$D2958="Red HEROIC",15,0))</f>
        <v>0</v>
      </c>
      <c r="M2958">
        <f>IF(pases[[#This Row],[Días Visita]]&lt;7,0,IF(pases[[#This Row],[Días Visita]]&lt;9,1,IF(pases[[#This Row],[Días Visita]]="Ilimitados",0,2)))</f>
        <v>0</v>
      </c>
      <c r="N2958" s="5">
        <f>IF(AND('Ventas Pases'!$A2958="Fuera de Temporada",'Ventas Pases'!$B2958=2019,pases[[#This Row],[Modo de Compra]]="Paquete"),30,0)</f>
        <v>0</v>
      </c>
      <c r="O2958" s="5">
        <f>-SUMIF(lift[Número de pase],pases[[#This Row],[Numero de Pase]],lift[Costo])</f>
        <v>0</v>
      </c>
    </row>
    <row r="2959" spans="1:15" x14ac:dyDescent="0.25">
      <c r="A2959" t="s">
        <v>13</v>
      </c>
      <c r="B2959">
        <v>2019</v>
      </c>
      <c r="C2959">
        <v>43232</v>
      </c>
      <c r="D2959" t="s">
        <v>8</v>
      </c>
      <c r="E2959">
        <v>43419</v>
      </c>
      <c r="F2959" t="s">
        <v>11</v>
      </c>
      <c r="G2959" t="s">
        <v>9</v>
      </c>
      <c r="H2959" t="s">
        <v>2977</v>
      </c>
      <c r="I2959" s="5">
        <v>1950</v>
      </c>
      <c r="J2959" s="5" t="str">
        <f>IFERROR('Ventas Pases'!$I2959/'Ventas Pases'!$F2959,"PASE")</f>
        <v>PASE</v>
      </c>
      <c r="K2959" t="str">
        <f>IFERROR(VLOOKUP('Ventas Pases'!$J2959,'Comisiones HEROIC'!$E$1:$F$6,2,0),"")</f>
        <v/>
      </c>
      <c r="L2959" s="5">
        <f>IF('Ventas Pases'!$D2959="Red HEROIC",IFERROR(VLOOKUP('Ventas Pases'!$G2959,'Comisiones HEROIC'!$A$1:$B$11,2,0),15),IF('Ventas Pases'!$D2959="Red HEROIC",15,0))</f>
        <v>0</v>
      </c>
      <c r="M2959">
        <f>IF(pases[[#This Row],[Días Visita]]&lt;7,0,IF(pases[[#This Row],[Días Visita]]&lt;9,1,IF(pases[[#This Row],[Días Visita]]="Ilimitados",0,2)))</f>
        <v>0</v>
      </c>
      <c r="N2959" s="5">
        <f>IF(AND('Ventas Pases'!$A2959="Fuera de Temporada",'Ventas Pases'!$B2959=2019,pases[[#This Row],[Modo de Compra]]="Paquete"),30,0)</f>
        <v>0</v>
      </c>
      <c r="O2959" s="5">
        <f>-SUMIF(lift[Número de pase],pases[[#This Row],[Numero de Pase]],lift[Costo])</f>
        <v>-644</v>
      </c>
    </row>
    <row r="2960" spans="1:15" x14ac:dyDescent="0.25">
      <c r="A2960" t="s">
        <v>7</v>
      </c>
      <c r="B2960">
        <v>2019</v>
      </c>
      <c r="C2960">
        <v>43483</v>
      </c>
      <c r="D2960" t="s">
        <v>14</v>
      </c>
      <c r="E2960">
        <v>43487</v>
      </c>
      <c r="F2960">
        <v>4</v>
      </c>
      <c r="G2960" t="s">
        <v>19</v>
      </c>
      <c r="H2960" t="s">
        <v>2978</v>
      </c>
      <c r="I2960" s="5">
        <v>560</v>
      </c>
      <c r="J2960" s="5">
        <f>IFERROR('Ventas Pases'!$I2960/'Ventas Pases'!$F2960,"PASE")</f>
        <v>140</v>
      </c>
      <c r="K2960" t="str">
        <f>IFERROR(VLOOKUP('Ventas Pases'!$J2960,'Comisiones HEROIC'!$E$1:$F$6,2,0),"")</f>
        <v/>
      </c>
      <c r="L2960" s="5">
        <f>IF('Ventas Pases'!$D2960="Red HEROIC",IFERROR(VLOOKUP('Ventas Pases'!$G2960,'Comisiones HEROIC'!$A$1:$B$11,2,0),15),IF('Ventas Pases'!$D2960="Red HEROIC",15,0))</f>
        <v>15</v>
      </c>
      <c r="M2960">
        <f>IF(pases[[#This Row],[Días Visita]]&lt;7,0,IF(pases[[#This Row],[Días Visita]]&lt;9,1,IF(pases[[#This Row],[Días Visita]]="Ilimitados",0,2)))</f>
        <v>0</v>
      </c>
      <c r="N2960" s="5">
        <f>IF(AND('Ventas Pases'!$A2960="Fuera de Temporada",'Ventas Pases'!$B2960=2019,pases[[#This Row],[Modo de Compra]]="Paquete"),30,0)</f>
        <v>0</v>
      </c>
      <c r="O2960" s="5">
        <f>-SUMIF(lift[Número de pase],pases[[#This Row],[Numero de Pase]],lift[Costo])</f>
        <v>0</v>
      </c>
    </row>
    <row r="2961" spans="1:15" x14ac:dyDescent="0.25">
      <c r="A2961" t="s">
        <v>7</v>
      </c>
      <c r="B2961">
        <v>2018</v>
      </c>
      <c r="C2961">
        <v>43113</v>
      </c>
      <c r="D2961" t="s">
        <v>14</v>
      </c>
      <c r="E2961">
        <v>43164</v>
      </c>
      <c r="F2961">
        <v>1</v>
      </c>
      <c r="G2961" t="s">
        <v>33</v>
      </c>
      <c r="H2961" t="s">
        <v>2979</v>
      </c>
      <c r="I2961" s="5">
        <v>140</v>
      </c>
      <c r="J2961" s="5">
        <f>IFERROR('Ventas Pases'!$I2961/'Ventas Pases'!$F2961,"PASE")</f>
        <v>140</v>
      </c>
      <c r="K2961" t="str">
        <f>IFERROR(VLOOKUP('Ventas Pases'!$J2961,'Comisiones HEROIC'!$E$1:$F$6,2,0),"")</f>
        <v/>
      </c>
      <c r="L2961" s="5">
        <f>IF('Ventas Pases'!$D2961="Red HEROIC",IFERROR(VLOOKUP('Ventas Pases'!$G2961,'Comisiones HEROIC'!$A$1:$B$11,2,0),15),IF('Ventas Pases'!$D2961="Red HEROIC",15,0))</f>
        <v>15</v>
      </c>
      <c r="M2961">
        <f>IF(pases[[#This Row],[Días Visita]]&lt;7,0,IF(pases[[#This Row],[Días Visita]]&lt;9,1,IF(pases[[#This Row],[Días Visita]]="Ilimitados",0,2)))</f>
        <v>0</v>
      </c>
      <c r="N2961" s="5">
        <f>IF(AND('Ventas Pases'!$A2961="Fuera de Temporada",'Ventas Pases'!$B2961=2019,pases[[#This Row],[Modo de Compra]]="Paquete"),30,0)</f>
        <v>0</v>
      </c>
      <c r="O2961" s="5">
        <f>-SUMIF(lift[Número de pase],pases[[#This Row],[Numero de Pase]],lift[Costo])</f>
        <v>0</v>
      </c>
    </row>
    <row r="2962" spans="1:15" x14ac:dyDescent="0.25">
      <c r="A2962" t="s">
        <v>13</v>
      </c>
      <c r="B2962">
        <v>2019</v>
      </c>
      <c r="C2962">
        <v>43346</v>
      </c>
      <c r="D2962" t="s">
        <v>8</v>
      </c>
      <c r="E2962">
        <v>43222</v>
      </c>
      <c r="F2962">
        <v>8</v>
      </c>
      <c r="G2962" t="s">
        <v>9</v>
      </c>
      <c r="H2962" t="s">
        <v>2980</v>
      </c>
      <c r="I2962" s="5">
        <v>960</v>
      </c>
      <c r="J2962" s="5">
        <f>IFERROR('Ventas Pases'!$I2962/'Ventas Pases'!$F2962,"PASE")</f>
        <v>120</v>
      </c>
      <c r="K2962" t="str">
        <f>IFERROR(VLOOKUP('Ventas Pases'!$J2962,'Comisiones HEROIC'!$E$1:$F$6,2,0),"")</f>
        <v/>
      </c>
      <c r="L2962" s="5">
        <f>IF('Ventas Pases'!$D2962="Red HEROIC",IFERROR(VLOOKUP('Ventas Pases'!$G2962,'Comisiones HEROIC'!$A$1:$B$11,2,0),15),IF('Ventas Pases'!$D2962="Red HEROIC",15,0))</f>
        <v>0</v>
      </c>
      <c r="M2962">
        <f>IF(pases[[#This Row],[Días Visita]]&lt;7,0,IF(pases[[#This Row],[Días Visita]]&lt;9,1,IF(pases[[#This Row],[Días Visita]]="Ilimitados",0,2)))</f>
        <v>1</v>
      </c>
      <c r="N2962" s="5">
        <f>IF(AND('Ventas Pases'!$A2962="Fuera de Temporada",'Ventas Pases'!$B2962=2019,pases[[#This Row],[Modo de Compra]]="Paquete"),30,0)</f>
        <v>0</v>
      </c>
      <c r="O2962" s="5">
        <f>-SUMIF(lift[Número de pase],pases[[#This Row],[Numero de Pase]],lift[Costo])</f>
        <v>0</v>
      </c>
    </row>
    <row r="2963" spans="1:15" x14ac:dyDescent="0.25">
      <c r="A2963" t="s">
        <v>13</v>
      </c>
      <c r="B2963">
        <v>2019</v>
      </c>
      <c r="C2963">
        <v>43410</v>
      </c>
      <c r="D2963" t="s">
        <v>8</v>
      </c>
      <c r="E2963">
        <v>43241</v>
      </c>
      <c r="F2963">
        <v>4</v>
      </c>
      <c r="G2963" t="s">
        <v>9</v>
      </c>
      <c r="H2963" t="s">
        <v>2981</v>
      </c>
      <c r="I2963" s="5">
        <v>480</v>
      </c>
      <c r="J2963" s="5">
        <f>IFERROR('Ventas Pases'!$I2963/'Ventas Pases'!$F2963,"PASE")</f>
        <v>120</v>
      </c>
      <c r="K2963" t="str">
        <f>IFERROR(VLOOKUP('Ventas Pases'!$J2963,'Comisiones HEROIC'!$E$1:$F$6,2,0),"")</f>
        <v/>
      </c>
      <c r="L2963" s="5">
        <f>IF('Ventas Pases'!$D2963="Red HEROIC",IFERROR(VLOOKUP('Ventas Pases'!$G2963,'Comisiones HEROIC'!$A$1:$B$11,2,0),15),IF('Ventas Pases'!$D2963="Red HEROIC",15,0))</f>
        <v>0</v>
      </c>
      <c r="M2963">
        <f>IF(pases[[#This Row],[Días Visita]]&lt;7,0,IF(pases[[#This Row],[Días Visita]]&lt;9,1,IF(pases[[#This Row],[Días Visita]]="Ilimitados",0,2)))</f>
        <v>0</v>
      </c>
      <c r="N2963" s="5">
        <f>IF(AND('Ventas Pases'!$A2963="Fuera de Temporada",'Ventas Pases'!$B2963=2019,pases[[#This Row],[Modo de Compra]]="Paquete"),30,0)</f>
        <v>0</v>
      </c>
      <c r="O2963" s="5">
        <f>-SUMIF(lift[Número de pase],pases[[#This Row],[Numero de Pase]],lift[Costo])</f>
        <v>0</v>
      </c>
    </row>
    <row r="2964" spans="1:15" x14ac:dyDescent="0.25">
      <c r="A2964" t="s">
        <v>7</v>
      </c>
      <c r="B2964">
        <v>2018</v>
      </c>
      <c r="C2964">
        <v>43187</v>
      </c>
      <c r="D2964" t="s">
        <v>14</v>
      </c>
      <c r="E2964">
        <v>43179</v>
      </c>
      <c r="F2964">
        <v>4</v>
      </c>
      <c r="G2964" t="s">
        <v>15</v>
      </c>
      <c r="H2964" t="s">
        <v>2982</v>
      </c>
      <c r="I2964" s="5">
        <v>560</v>
      </c>
      <c r="J2964" s="5">
        <f>IFERROR('Ventas Pases'!$I2964/'Ventas Pases'!$F2964,"PASE")</f>
        <v>140</v>
      </c>
      <c r="K2964" t="str">
        <f>IFERROR(VLOOKUP('Ventas Pases'!$J2964,'Comisiones HEROIC'!$E$1:$F$6,2,0),"")</f>
        <v/>
      </c>
      <c r="L2964" s="5">
        <f>IF('Ventas Pases'!$D2964="Red HEROIC",IFERROR(VLOOKUP('Ventas Pases'!$G2964,'Comisiones HEROIC'!$A$1:$B$11,2,0),15),IF('Ventas Pases'!$D2964="Red HEROIC",15,0))</f>
        <v>12</v>
      </c>
      <c r="M2964">
        <f>IF(pases[[#This Row],[Días Visita]]&lt;7,0,IF(pases[[#This Row],[Días Visita]]&lt;9,1,IF(pases[[#This Row],[Días Visita]]="Ilimitados",0,2)))</f>
        <v>0</v>
      </c>
      <c r="N2964" s="5">
        <f>IF(AND('Ventas Pases'!$A2964="Fuera de Temporada",'Ventas Pases'!$B2964=2019,pases[[#This Row],[Modo de Compra]]="Paquete"),30,0)</f>
        <v>0</v>
      </c>
      <c r="O2964" s="5">
        <f>-SUMIF(lift[Número de pase],pases[[#This Row],[Numero de Pase]],lift[Costo])</f>
        <v>0</v>
      </c>
    </row>
    <row r="2965" spans="1:15" x14ac:dyDescent="0.25">
      <c r="A2965" t="s">
        <v>7</v>
      </c>
      <c r="B2965">
        <v>2019</v>
      </c>
      <c r="C2965">
        <v>43514</v>
      </c>
      <c r="D2965" t="s">
        <v>8</v>
      </c>
      <c r="E2965">
        <v>43419</v>
      </c>
      <c r="F2965" t="s">
        <v>11</v>
      </c>
      <c r="G2965" t="s">
        <v>9</v>
      </c>
      <c r="H2965" t="s">
        <v>2983</v>
      </c>
      <c r="I2965" s="5">
        <v>1950</v>
      </c>
      <c r="J2965" s="5" t="str">
        <f>IFERROR('Ventas Pases'!$I2965/'Ventas Pases'!$F2965,"PASE")</f>
        <v>PASE</v>
      </c>
      <c r="K2965" t="str">
        <f>IFERROR(VLOOKUP('Ventas Pases'!$J2965,'Comisiones HEROIC'!$E$1:$F$6,2,0),"")</f>
        <v/>
      </c>
      <c r="L2965" s="5">
        <f>IF('Ventas Pases'!$D2965="Red HEROIC",IFERROR(VLOOKUP('Ventas Pases'!$G2965,'Comisiones HEROIC'!$A$1:$B$11,2,0),15),IF('Ventas Pases'!$D2965="Red HEROIC",15,0))</f>
        <v>0</v>
      </c>
      <c r="M2965">
        <f>IF(pases[[#This Row],[Días Visita]]&lt;7,0,IF(pases[[#This Row],[Días Visita]]&lt;9,1,IF(pases[[#This Row],[Días Visita]]="Ilimitados",0,2)))</f>
        <v>0</v>
      </c>
      <c r="N2965" s="5">
        <f>IF(AND('Ventas Pases'!$A2965="Fuera de Temporada",'Ventas Pases'!$B2965=2019,pases[[#This Row],[Modo de Compra]]="Paquete"),30,0)</f>
        <v>0</v>
      </c>
      <c r="O2965" s="5">
        <f>-SUMIF(lift[Número de pase],pases[[#This Row],[Numero de Pase]],lift[Costo])</f>
        <v>-644</v>
      </c>
    </row>
    <row r="2966" spans="1:15" x14ac:dyDescent="0.25">
      <c r="A2966" t="s">
        <v>13</v>
      </c>
      <c r="B2966">
        <v>2018</v>
      </c>
      <c r="C2966">
        <v>43359</v>
      </c>
      <c r="D2966" t="s">
        <v>17</v>
      </c>
      <c r="E2966">
        <v>42946</v>
      </c>
      <c r="F2966">
        <v>9</v>
      </c>
      <c r="G2966" t="s">
        <v>9</v>
      </c>
      <c r="H2966" t="s">
        <v>2984</v>
      </c>
      <c r="I2966" s="5">
        <v>945</v>
      </c>
      <c r="J2966" s="5">
        <f>IFERROR('Ventas Pases'!$I2966/'Ventas Pases'!$F2966,"PASE")</f>
        <v>105</v>
      </c>
      <c r="K2966" t="str">
        <f>IFERROR(VLOOKUP('Ventas Pases'!$J2966,'Comisiones HEROIC'!$E$1:$F$6,2,0),"")</f>
        <v>OI Hotels</v>
      </c>
      <c r="L2966" s="5">
        <f>IF('Ventas Pases'!$D2966="Red HEROIC",IFERROR(VLOOKUP('Ventas Pases'!$G2966,'Comisiones HEROIC'!$A$1:$B$11,2,0),15),IF('Ventas Pases'!$D2966="Red HEROIC",15,0))</f>
        <v>0</v>
      </c>
      <c r="M2966">
        <f>IF(pases[[#This Row],[Días Visita]]&lt;7,0,IF(pases[[#This Row],[Días Visita]]&lt;9,1,IF(pases[[#This Row],[Días Visita]]="Ilimitados",0,2)))</f>
        <v>2</v>
      </c>
      <c r="N2966" s="5">
        <f>IF(AND('Ventas Pases'!$A2966="Fuera de Temporada",'Ventas Pases'!$B2966=2019,pases[[#This Row],[Modo de Compra]]="Paquete"),30,0)</f>
        <v>0</v>
      </c>
      <c r="O2966" s="5">
        <f>-SUMIF(lift[Número de pase],pases[[#This Row],[Numero de Pase]],lift[Costo])</f>
        <v>0</v>
      </c>
    </row>
    <row r="2967" spans="1:15" x14ac:dyDescent="0.25">
      <c r="A2967" t="s">
        <v>13</v>
      </c>
      <c r="B2967">
        <v>2019</v>
      </c>
      <c r="C2967">
        <v>43228</v>
      </c>
      <c r="D2967" t="s">
        <v>8</v>
      </c>
      <c r="E2967">
        <v>43224</v>
      </c>
      <c r="F2967">
        <v>3</v>
      </c>
      <c r="G2967" t="s">
        <v>9</v>
      </c>
      <c r="H2967" t="s">
        <v>2985</v>
      </c>
      <c r="I2967" s="5">
        <v>360</v>
      </c>
      <c r="J2967" s="5">
        <f>IFERROR('Ventas Pases'!$I2967/'Ventas Pases'!$F2967,"PASE")</f>
        <v>120</v>
      </c>
      <c r="K2967" t="str">
        <f>IFERROR(VLOOKUP('Ventas Pases'!$J2967,'Comisiones HEROIC'!$E$1:$F$6,2,0),"")</f>
        <v/>
      </c>
      <c r="L2967" s="5">
        <f>IF('Ventas Pases'!$D2967="Red HEROIC",IFERROR(VLOOKUP('Ventas Pases'!$G2967,'Comisiones HEROIC'!$A$1:$B$11,2,0),15),IF('Ventas Pases'!$D2967="Red HEROIC",15,0))</f>
        <v>0</v>
      </c>
      <c r="M2967">
        <f>IF(pases[[#This Row],[Días Visita]]&lt;7,0,IF(pases[[#This Row],[Días Visita]]&lt;9,1,IF(pases[[#This Row],[Días Visita]]="Ilimitados",0,2)))</f>
        <v>0</v>
      </c>
      <c r="N2967" s="5">
        <f>IF(AND('Ventas Pases'!$A2967="Fuera de Temporada",'Ventas Pases'!$B2967=2019,pases[[#This Row],[Modo de Compra]]="Paquete"),30,0)</f>
        <v>0</v>
      </c>
      <c r="O2967" s="5">
        <f>-SUMIF(lift[Número de pase],pases[[#This Row],[Numero de Pase]],lift[Costo])</f>
        <v>0</v>
      </c>
    </row>
    <row r="2968" spans="1:15" x14ac:dyDescent="0.25">
      <c r="A2968" t="s">
        <v>7</v>
      </c>
      <c r="B2968">
        <v>2018</v>
      </c>
      <c r="C2968">
        <v>43455</v>
      </c>
      <c r="D2968" t="s">
        <v>14</v>
      </c>
      <c r="E2968">
        <v>43120</v>
      </c>
      <c r="F2968">
        <v>9</v>
      </c>
      <c r="G2968" t="s">
        <v>27</v>
      </c>
      <c r="H2968" t="s">
        <v>2986</v>
      </c>
      <c r="I2968" s="5">
        <v>1260</v>
      </c>
      <c r="J2968" s="5">
        <f>IFERROR('Ventas Pases'!$I2968/'Ventas Pases'!$F2968,"PASE")</f>
        <v>140</v>
      </c>
      <c r="K2968" t="str">
        <f>IFERROR(VLOOKUP('Ventas Pases'!$J2968,'Comisiones HEROIC'!$E$1:$F$6,2,0),"")</f>
        <v/>
      </c>
      <c r="L2968" s="5">
        <f>IF('Ventas Pases'!$D2968="Red HEROIC",IFERROR(VLOOKUP('Ventas Pases'!$G2968,'Comisiones HEROIC'!$A$1:$B$11,2,0),15),IF('Ventas Pases'!$D2968="Red HEROIC",15,0))</f>
        <v>15</v>
      </c>
      <c r="M2968">
        <f>IF(pases[[#This Row],[Días Visita]]&lt;7,0,IF(pases[[#This Row],[Días Visita]]&lt;9,1,IF(pases[[#This Row],[Días Visita]]="Ilimitados",0,2)))</f>
        <v>2</v>
      </c>
      <c r="N2968" s="5">
        <f>IF(AND('Ventas Pases'!$A2968="Fuera de Temporada",'Ventas Pases'!$B2968=2019,pases[[#This Row],[Modo de Compra]]="Paquete"),30,0)</f>
        <v>0</v>
      </c>
      <c r="O2968" s="5">
        <f>-SUMIF(lift[Número de pase],pases[[#This Row],[Numero de Pase]],lift[Costo])</f>
        <v>0</v>
      </c>
    </row>
    <row r="2969" spans="1:15" x14ac:dyDescent="0.25">
      <c r="A2969" t="s">
        <v>7</v>
      </c>
      <c r="B2969">
        <v>2019</v>
      </c>
      <c r="C2969">
        <v>43539</v>
      </c>
      <c r="D2969" t="s">
        <v>8</v>
      </c>
      <c r="E2969">
        <v>43419</v>
      </c>
      <c r="F2969" t="s">
        <v>11</v>
      </c>
      <c r="G2969" t="s">
        <v>9</v>
      </c>
      <c r="H2969" t="s">
        <v>2987</v>
      </c>
      <c r="I2969" s="5">
        <v>1950</v>
      </c>
      <c r="J2969" s="5" t="str">
        <f>IFERROR('Ventas Pases'!$I2969/'Ventas Pases'!$F2969,"PASE")</f>
        <v>PASE</v>
      </c>
      <c r="K2969" t="str">
        <f>IFERROR(VLOOKUP('Ventas Pases'!$J2969,'Comisiones HEROIC'!$E$1:$F$6,2,0),"")</f>
        <v/>
      </c>
      <c r="L2969" s="5">
        <f>IF('Ventas Pases'!$D2969="Red HEROIC",IFERROR(VLOOKUP('Ventas Pases'!$G2969,'Comisiones HEROIC'!$A$1:$B$11,2,0),15),IF('Ventas Pases'!$D2969="Red HEROIC",15,0))</f>
        <v>0</v>
      </c>
      <c r="M2969">
        <f>IF(pases[[#This Row],[Días Visita]]&lt;7,0,IF(pases[[#This Row],[Días Visita]]&lt;9,1,IF(pases[[#This Row],[Días Visita]]="Ilimitados",0,2)))</f>
        <v>0</v>
      </c>
      <c r="N2969" s="5">
        <f>IF(AND('Ventas Pases'!$A2969="Fuera de Temporada",'Ventas Pases'!$B2969=2019,pases[[#This Row],[Modo de Compra]]="Paquete"),30,0)</f>
        <v>0</v>
      </c>
      <c r="O2969" s="5">
        <f>-SUMIF(lift[Número de pase],pases[[#This Row],[Numero de Pase]],lift[Costo])</f>
        <v>-184</v>
      </c>
    </row>
    <row r="2970" spans="1:15" x14ac:dyDescent="0.25">
      <c r="A2970" t="s">
        <v>7</v>
      </c>
      <c r="B2970">
        <v>2018</v>
      </c>
      <c r="C2970">
        <v>43186</v>
      </c>
      <c r="D2970" t="s">
        <v>8</v>
      </c>
      <c r="E2970">
        <v>43177</v>
      </c>
      <c r="F2970">
        <v>4</v>
      </c>
      <c r="G2970" t="s">
        <v>9</v>
      </c>
      <c r="H2970" t="s">
        <v>2988</v>
      </c>
      <c r="I2970" s="5">
        <v>480</v>
      </c>
      <c r="J2970" s="5">
        <f>IFERROR('Ventas Pases'!$I2970/'Ventas Pases'!$F2970,"PASE")</f>
        <v>120</v>
      </c>
      <c r="K2970" t="str">
        <f>IFERROR(VLOOKUP('Ventas Pases'!$J2970,'Comisiones HEROIC'!$E$1:$F$6,2,0),"")</f>
        <v/>
      </c>
      <c r="L2970" s="5">
        <f>IF('Ventas Pases'!$D2970="Red HEROIC",IFERROR(VLOOKUP('Ventas Pases'!$G2970,'Comisiones HEROIC'!$A$1:$B$11,2,0),15),IF('Ventas Pases'!$D2970="Red HEROIC",15,0))</f>
        <v>0</v>
      </c>
      <c r="M2970">
        <f>IF(pases[[#This Row],[Días Visita]]&lt;7,0,IF(pases[[#This Row],[Días Visita]]&lt;9,1,IF(pases[[#This Row],[Días Visita]]="Ilimitados",0,2)))</f>
        <v>0</v>
      </c>
      <c r="N2970" s="5">
        <f>IF(AND('Ventas Pases'!$A2970="Fuera de Temporada",'Ventas Pases'!$B2970=2019,pases[[#This Row],[Modo de Compra]]="Paquete"),30,0)</f>
        <v>0</v>
      </c>
      <c r="O2970" s="5">
        <f>-SUMIF(lift[Número de pase],pases[[#This Row],[Numero de Pase]],lift[Costo])</f>
        <v>0</v>
      </c>
    </row>
    <row r="2971" spans="1:15" x14ac:dyDescent="0.25">
      <c r="A2971" t="s">
        <v>7</v>
      </c>
      <c r="B2971">
        <v>2018</v>
      </c>
      <c r="C2971">
        <v>43433</v>
      </c>
      <c r="D2971" t="s">
        <v>8</v>
      </c>
      <c r="E2971">
        <v>43060</v>
      </c>
      <c r="F2971">
        <v>7</v>
      </c>
      <c r="G2971" t="s">
        <v>9</v>
      </c>
      <c r="H2971" t="s">
        <v>2989</v>
      </c>
      <c r="I2971" s="5">
        <v>840</v>
      </c>
      <c r="J2971" s="5">
        <f>IFERROR('Ventas Pases'!$I2971/'Ventas Pases'!$F2971,"PASE")</f>
        <v>120</v>
      </c>
      <c r="K2971" t="str">
        <f>IFERROR(VLOOKUP('Ventas Pases'!$J2971,'Comisiones HEROIC'!$E$1:$F$6,2,0),"")</f>
        <v/>
      </c>
      <c r="L2971" s="5">
        <f>IF('Ventas Pases'!$D2971="Red HEROIC",IFERROR(VLOOKUP('Ventas Pases'!$G2971,'Comisiones HEROIC'!$A$1:$B$11,2,0),15),IF('Ventas Pases'!$D2971="Red HEROIC",15,0))</f>
        <v>0</v>
      </c>
      <c r="M2971">
        <f>IF(pases[[#This Row],[Días Visita]]&lt;7,0,IF(pases[[#This Row],[Días Visita]]&lt;9,1,IF(pases[[#This Row],[Días Visita]]="Ilimitados",0,2)))</f>
        <v>1</v>
      </c>
      <c r="N2971" s="5">
        <f>IF(AND('Ventas Pases'!$A2971="Fuera de Temporada",'Ventas Pases'!$B2971=2019,pases[[#This Row],[Modo de Compra]]="Paquete"),30,0)</f>
        <v>0</v>
      </c>
      <c r="O2971" s="5">
        <f>-SUMIF(lift[Número de pase],pases[[#This Row],[Numero de Pase]],lift[Costo])</f>
        <v>0</v>
      </c>
    </row>
    <row r="2972" spans="1:15" x14ac:dyDescent="0.25">
      <c r="A2972" t="s">
        <v>13</v>
      </c>
      <c r="B2972">
        <v>2018</v>
      </c>
      <c r="C2972">
        <v>43356</v>
      </c>
      <c r="D2972" t="s">
        <v>8</v>
      </c>
      <c r="E2972">
        <v>43054</v>
      </c>
      <c r="F2972" t="s">
        <v>11</v>
      </c>
      <c r="G2972" t="s">
        <v>9</v>
      </c>
      <c r="H2972" t="s">
        <v>2990</v>
      </c>
      <c r="I2972" s="5">
        <v>1950</v>
      </c>
      <c r="J2972" s="5" t="str">
        <f>IFERROR('Ventas Pases'!$I2972/'Ventas Pases'!$F2972,"PASE")</f>
        <v>PASE</v>
      </c>
      <c r="K2972" t="str">
        <f>IFERROR(VLOOKUP('Ventas Pases'!$J2972,'Comisiones HEROIC'!$E$1:$F$6,2,0),"")</f>
        <v/>
      </c>
      <c r="L2972" s="5">
        <f>IF('Ventas Pases'!$D2972="Red HEROIC",IFERROR(VLOOKUP('Ventas Pases'!$G2972,'Comisiones HEROIC'!$A$1:$B$11,2,0),15),IF('Ventas Pases'!$D2972="Red HEROIC",15,0))</f>
        <v>0</v>
      </c>
      <c r="M2972">
        <f>IF(pases[[#This Row],[Días Visita]]&lt;7,0,IF(pases[[#This Row],[Días Visita]]&lt;9,1,IF(pases[[#This Row],[Días Visita]]="Ilimitados",0,2)))</f>
        <v>0</v>
      </c>
      <c r="N2972" s="5">
        <f>IF(AND('Ventas Pases'!$A2972="Fuera de Temporada",'Ventas Pases'!$B2972=2019,pases[[#This Row],[Modo de Compra]]="Paquete"),30,0)</f>
        <v>0</v>
      </c>
      <c r="O2972" s="5">
        <f>-SUMIF(lift[Número de pase],pases[[#This Row],[Numero de Pase]],lift[Costo])</f>
        <v>-460</v>
      </c>
    </row>
    <row r="2973" spans="1:15" x14ac:dyDescent="0.25">
      <c r="A2973" t="s">
        <v>7</v>
      </c>
      <c r="B2973">
        <v>2018</v>
      </c>
      <c r="C2973">
        <v>43147</v>
      </c>
      <c r="D2973" t="s">
        <v>8</v>
      </c>
      <c r="E2973">
        <v>43054</v>
      </c>
      <c r="F2973" t="s">
        <v>11</v>
      </c>
      <c r="G2973" t="s">
        <v>9</v>
      </c>
      <c r="H2973" t="s">
        <v>2991</v>
      </c>
      <c r="I2973" s="5">
        <v>1950</v>
      </c>
      <c r="J2973" s="5" t="str">
        <f>IFERROR('Ventas Pases'!$I2973/'Ventas Pases'!$F2973,"PASE")</f>
        <v>PASE</v>
      </c>
      <c r="K2973" t="str">
        <f>IFERROR(VLOOKUP('Ventas Pases'!$J2973,'Comisiones HEROIC'!$E$1:$F$6,2,0),"")</f>
        <v/>
      </c>
      <c r="L2973" s="5">
        <f>IF('Ventas Pases'!$D2973="Red HEROIC",IFERROR(VLOOKUP('Ventas Pases'!$G2973,'Comisiones HEROIC'!$A$1:$B$11,2,0),15),IF('Ventas Pases'!$D2973="Red HEROIC",15,0))</f>
        <v>0</v>
      </c>
      <c r="M2973">
        <f>IF(pases[[#This Row],[Días Visita]]&lt;7,0,IF(pases[[#This Row],[Días Visita]]&lt;9,1,IF(pases[[#This Row],[Días Visita]]="Ilimitados",0,2)))</f>
        <v>0</v>
      </c>
      <c r="N2973" s="5">
        <f>IF(AND('Ventas Pases'!$A2973="Fuera de Temporada",'Ventas Pases'!$B2973=2019,pases[[#This Row],[Modo de Compra]]="Paquete"),30,0)</f>
        <v>0</v>
      </c>
      <c r="O2973" s="5">
        <f>-SUMIF(lift[Número de pase],pases[[#This Row],[Numero de Pase]],lift[Costo])</f>
        <v>-184</v>
      </c>
    </row>
    <row r="2974" spans="1:15" x14ac:dyDescent="0.25">
      <c r="A2974" t="s">
        <v>7</v>
      </c>
      <c r="B2974">
        <v>2018</v>
      </c>
      <c r="C2974">
        <v>43174</v>
      </c>
      <c r="D2974" t="s">
        <v>8</v>
      </c>
      <c r="E2974">
        <v>43178</v>
      </c>
      <c r="F2974">
        <v>1</v>
      </c>
      <c r="G2974" t="s">
        <v>9</v>
      </c>
      <c r="H2974" t="s">
        <v>2992</v>
      </c>
      <c r="I2974" s="5">
        <v>120</v>
      </c>
      <c r="J2974" s="5">
        <f>IFERROR('Ventas Pases'!$I2974/'Ventas Pases'!$F2974,"PASE")</f>
        <v>120</v>
      </c>
      <c r="K2974" t="str">
        <f>IFERROR(VLOOKUP('Ventas Pases'!$J2974,'Comisiones HEROIC'!$E$1:$F$6,2,0),"")</f>
        <v/>
      </c>
      <c r="L2974" s="5">
        <f>IF('Ventas Pases'!$D2974="Red HEROIC",IFERROR(VLOOKUP('Ventas Pases'!$G2974,'Comisiones HEROIC'!$A$1:$B$11,2,0),15),IF('Ventas Pases'!$D2974="Red HEROIC",15,0))</f>
        <v>0</v>
      </c>
      <c r="M2974">
        <f>IF(pases[[#This Row],[Días Visita]]&lt;7,0,IF(pases[[#This Row],[Días Visita]]&lt;9,1,IF(pases[[#This Row],[Días Visita]]="Ilimitados",0,2)))</f>
        <v>0</v>
      </c>
      <c r="N2974" s="5">
        <f>IF(AND('Ventas Pases'!$A2974="Fuera de Temporada",'Ventas Pases'!$B2974=2019,pases[[#This Row],[Modo de Compra]]="Paquete"),30,0)</f>
        <v>0</v>
      </c>
      <c r="O2974" s="5">
        <f>-SUMIF(lift[Número de pase],pases[[#This Row],[Numero de Pase]],lift[Costo])</f>
        <v>0</v>
      </c>
    </row>
    <row r="2975" spans="1:15" x14ac:dyDescent="0.25">
      <c r="A2975" t="s">
        <v>7</v>
      </c>
      <c r="B2975">
        <v>2018</v>
      </c>
      <c r="C2975">
        <v>43168</v>
      </c>
      <c r="D2975" t="s">
        <v>17</v>
      </c>
      <c r="E2975">
        <v>43180</v>
      </c>
      <c r="F2975">
        <v>9</v>
      </c>
      <c r="G2975" t="s">
        <v>9</v>
      </c>
      <c r="H2975" t="s">
        <v>2993</v>
      </c>
      <c r="I2975" s="5">
        <v>990</v>
      </c>
      <c r="J2975" s="5">
        <f>IFERROR('Ventas Pases'!$I2975/'Ventas Pases'!$F2975,"PASE")</f>
        <v>110</v>
      </c>
      <c r="K2975" t="str">
        <f>IFERROR(VLOOKUP('Ventas Pases'!$J2975,'Comisiones HEROIC'!$E$1:$F$6,2,0),"")</f>
        <v>Elton Hotel</v>
      </c>
      <c r="L2975" s="5">
        <f>IF('Ventas Pases'!$D2975="Red HEROIC",IFERROR(VLOOKUP('Ventas Pases'!$G2975,'Comisiones HEROIC'!$A$1:$B$11,2,0),15),IF('Ventas Pases'!$D2975="Red HEROIC",15,0))</f>
        <v>0</v>
      </c>
      <c r="M2975">
        <f>IF(pases[[#This Row],[Días Visita]]&lt;7,0,IF(pases[[#This Row],[Días Visita]]&lt;9,1,IF(pases[[#This Row],[Días Visita]]="Ilimitados",0,2)))</f>
        <v>2</v>
      </c>
      <c r="N2975" s="5">
        <f>IF(AND('Ventas Pases'!$A2975="Fuera de Temporada",'Ventas Pases'!$B2975=2019,pases[[#This Row],[Modo de Compra]]="Paquete"),30,0)</f>
        <v>0</v>
      </c>
      <c r="O2975" s="5">
        <f>-SUMIF(lift[Número de pase],pases[[#This Row],[Numero de Pase]],lift[Costo])</f>
        <v>0</v>
      </c>
    </row>
    <row r="2976" spans="1:15" x14ac:dyDescent="0.25">
      <c r="A2976" t="s">
        <v>7</v>
      </c>
      <c r="B2976">
        <v>2019</v>
      </c>
      <c r="C2976">
        <v>43471</v>
      </c>
      <c r="D2976" t="s">
        <v>8</v>
      </c>
      <c r="E2976">
        <v>43419</v>
      </c>
      <c r="F2976" t="s">
        <v>11</v>
      </c>
      <c r="G2976" t="s">
        <v>9</v>
      </c>
      <c r="H2976" t="s">
        <v>2994</v>
      </c>
      <c r="I2976" s="5">
        <v>1950</v>
      </c>
      <c r="J2976" s="5" t="str">
        <f>IFERROR('Ventas Pases'!$I2976/'Ventas Pases'!$F2976,"PASE")</f>
        <v>PASE</v>
      </c>
      <c r="K2976" t="str">
        <f>IFERROR(VLOOKUP('Ventas Pases'!$J2976,'Comisiones HEROIC'!$E$1:$F$6,2,0),"")</f>
        <v/>
      </c>
      <c r="L2976" s="5">
        <f>IF('Ventas Pases'!$D2976="Red HEROIC",IFERROR(VLOOKUP('Ventas Pases'!$G2976,'Comisiones HEROIC'!$A$1:$B$11,2,0),15),IF('Ventas Pases'!$D2976="Red HEROIC",15,0))</f>
        <v>0</v>
      </c>
      <c r="M2976">
        <f>IF(pases[[#This Row],[Días Visita]]&lt;7,0,IF(pases[[#This Row],[Días Visita]]&lt;9,1,IF(pases[[#This Row],[Días Visita]]="Ilimitados",0,2)))</f>
        <v>0</v>
      </c>
      <c r="N2976" s="5">
        <f>IF(AND('Ventas Pases'!$A2976="Fuera de Temporada",'Ventas Pases'!$B2976=2019,pases[[#This Row],[Modo de Compra]]="Paquete"),30,0)</f>
        <v>0</v>
      </c>
      <c r="O2976" s="5">
        <f>-SUMIF(lift[Número de pase],pases[[#This Row],[Numero de Pase]],lift[Costo])</f>
        <v>-368</v>
      </c>
    </row>
    <row r="2977" spans="1:15" x14ac:dyDescent="0.25">
      <c r="A2977" t="s">
        <v>7</v>
      </c>
      <c r="B2977">
        <v>2019</v>
      </c>
      <c r="C2977">
        <v>43485</v>
      </c>
      <c r="D2977" t="s">
        <v>60</v>
      </c>
      <c r="E2977">
        <v>43517</v>
      </c>
      <c r="F2977">
        <v>9</v>
      </c>
      <c r="G2977" t="s">
        <v>9</v>
      </c>
      <c r="H2977" t="s">
        <v>2995</v>
      </c>
      <c r="I2977" s="5">
        <v>1080</v>
      </c>
      <c r="J2977" s="5">
        <f>IFERROR('Ventas Pases'!$I2977/'Ventas Pases'!$F2977,"PASE")</f>
        <v>120</v>
      </c>
      <c r="K2977" t="str">
        <f>IFERROR(VLOOKUP('Ventas Pases'!$J2977,'Comisiones HEROIC'!$E$1:$F$6,2,0),"")</f>
        <v/>
      </c>
      <c r="L2977" s="5">
        <f>IF('Ventas Pases'!$D2977="Red HEROIC",IFERROR(VLOOKUP('Ventas Pases'!$G2977,'Comisiones HEROIC'!$A$1:$B$11,2,0),15),IF('Ventas Pases'!$D2977="Red HEROIC",15,0))</f>
        <v>0</v>
      </c>
      <c r="M2977">
        <f>IF(pases[[#This Row],[Días Visita]]&lt;7,0,IF(pases[[#This Row],[Días Visita]]&lt;9,1,IF(pases[[#This Row],[Días Visita]]="Ilimitados",0,2)))</f>
        <v>2</v>
      </c>
      <c r="N2977" s="5">
        <f>IF(AND('Ventas Pases'!$A2977="Fuera de Temporada",'Ventas Pases'!$B2977=2019,pases[[#This Row],[Modo de Compra]]="Paquete"),30,0)</f>
        <v>0</v>
      </c>
      <c r="O2977" s="5">
        <f>-SUMIF(lift[Número de pase],pases[[#This Row],[Numero de Pase]],lift[Costo])</f>
        <v>0</v>
      </c>
    </row>
    <row r="2978" spans="1:15" x14ac:dyDescent="0.25">
      <c r="A2978" t="s">
        <v>7</v>
      </c>
      <c r="B2978">
        <v>2018</v>
      </c>
      <c r="C2978">
        <v>43116</v>
      </c>
      <c r="D2978" t="s">
        <v>17</v>
      </c>
      <c r="E2978">
        <v>43174</v>
      </c>
      <c r="F2978">
        <v>4</v>
      </c>
      <c r="G2978" t="s">
        <v>9</v>
      </c>
      <c r="H2978" t="s">
        <v>2996</v>
      </c>
      <c r="I2978" s="5">
        <v>420</v>
      </c>
      <c r="J2978" s="5">
        <f>IFERROR('Ventas Pases'!$I2978/'Ventas Pases'!$F2978,"PASE")</f>
        <v>105</v>
      </c>
      <c r="K2978" t="str">
        <f>IFERROR(VLOOKUP('Ventas Pases'!$J2978,'Comisiones HEROIC'!$E$1:$F$6,2,0),"")</f>
        <v>OI Hotels</v>
      </c>
      <c r="L2978" s="5">
        <f>IF('Ventas Pases'!$D2978="Red HEROIC",IFERROR(VLOOKUP('Ventas Pases'!$G2978,'Comisiones HEROIC'!$A$1:$B$11,2,0),15),IF('Ventas Pases'!$D2978="Red HEROIC",15,0))</f>
        <v>0</v>
      </c>
      <c r="M2978">
        <f>IF(pases[[#This Row],[Días Visita]]&lt;7,0,IF(pases[[#This Row],[Días Visita]]&lt;9,1,IF(pases[[#This Row],[Días Visita]]="Ilimitados",0,2)))</f>
        <v>0</v>
      </c>
      <c r="N2978" s="5">
        <f>IF(AND('Ventas Pases'!$A2978="Fuera de Temporada",'Ventas Pases'!$B2978=2019,pases[[#This Row],[Modo de Compra]]="Paquete"),30,0)</f>
        <v>0</v>
      </c>
      <c r="O2978" s="5">
        <f>-SUMIF(lift[Número de pase],pases[[#This Row],[Numero de Pase]],lift[Costo])</f>
        <v>0</v>
      </c>
    </row>
    <row r="2979" spans="1:15" x14ac:dyDescent="0.25">
      <c r="A2979" t="s">
        <v>7</v>
      </c>
      <c r="B2979">
        <v>2018</v>
      </c>
      <c r="C2979">
        <v>43451</v>
      </c>
      <c r="D2979" t="s">
        <v>14</v>
      </c>
      <c r="E2979">
        <v>43131</v>
      </c>
      <c r="F2979">
        <v>6</v>
      </c>
      <c r="G2979" t="s">
        <v>15</v>
      </c>
      <c r="H2979" t="s">
        <v>2997</v>
      </c>
      <c r="I2979" s="5">
        <v>840</v>
      </c>
      <c r="J2979" s="5">
        <f>IFERROR('Ventas Pases'!$I2979/'Ventas Pases'!$F2979,"PASE")</f>
        <v>140</v>
      </c>
      <c r="K2979" t="str">
        <f>IFERROR(VLOOKUP('Ventas Pases'!$J2979,'Comisiones HEROIC'!$E$1:$F$6,2,0),"")</f>
        <v/>
      </c>
      <c r="L2979" s="5">
        <f>IF('Ventas Pases'!$D2979="Red HEROIC",IFERROR(VLOOKUP('Ventas Pases'!$G2979,'Comisiones HEROIC'!$A$1:$B$11,2,0),15),IF('Ventas Pases'!$D2979="Red HEROIC",15,0))</f>
        <v>12</v>
      </c>
      <c r="M2979">
        <f>IF(pases[[#This Row],[Días Visita]]&lt;7,0,IF(pases[[#This Row],[Días Visita]]&lt;9,1,IF(pases[[#This Row],[Días Visita]]="Ilimitados",0,2)))</f>
        <v>0</v>
      </c>
      <c r="N2979" s="5">
        <f>IF(AND('Ventas Pases'!$A2979="Fuera de Temporada",'Ventas Pases'!$B2979=2019,pases[[#This Row],[Modo de Compra]]="Paquete"),30,0)</f>
        <v>0</v>
      </c>
      <c r="O2979" s="5">
        <f>-SUMIF(lift[Número de pase],pases[[#This Row],[Numero de Pase]],lift[Costo])</f>
        <v>0</v>
      </c>
    </row>
    <row r="2980" spans="1:15" x14ac:dyDescent="0.25">
      <c r="A2980" t="s">
        <v>7</v>
      </c>
      <c r="B2980">
        <v>2018</v>
      </c>
      <c r="C2980">
        <v>43175</v>
      </c>
      <c r="D2980" t="s">
        <v>14</v>
      </c>
      <c r="E2980">
        <v>43168</v>
      </c>
      <c r="F2980">
        <v>8</v>
      </c>
      <c r="G2980" t="s">
        <v>35</v>
      </c>
      <c r="H2980" t="s">
        <v>2998</v>
      </c>
      <c r="I2980" s="5">
        <v>1120</v>
      </c>
      <c r="J2980" s="5">
        <f>IFERROR('Ventas Pases'!$I2980/'Ventas Pases'!$F2980,"PASE")</f>
        <v>140</v>
      </c>
      <c r="K2980" t="str">
        <f>IFERROR(VLOOKUP('Ventas Pases'!$J2980,'Comisiones HEROIC'!$E$1:$F$6,2,0),"")</f>
        <v/>
      </c>
      <c r="L2980" s="5">
        <f>IF('Ventas Pases'!$D2980="Red HEROIC",IFERROR(VLOOKUP('Ventas Pases'!$G2980,'Comisiones HEROIC'!$A$1:$B$11,2,0),15),IF('Ventas Pases'!$D2980="Red HEROIC",15,0))</f>
        <v>16</v>
      </c>
      <c r="M2980">
        <f>IF(pases[[#This Row],[Días Visita]]&lt;7,0,IF(pases[[#This Row],[Días Visita]]&lt;9,1,IF(pases[[#This Row],[Días Visita]]="Ilimitados",0,2)))</f>
        <v>1</v>
      </c>
      <c r="N2980" s="5">
        <f>IF(AND('Ventas Pases'!$A2980="Fuera de Temporada",'Ventas Pases'!$B2980=2019,pases[[#This Row],[Modo de Compra]]="Paquete"),30,0)</f>
        <v>0</v>
      </c>
      <c r="O2980" s="5">
        <f>-SUMIF(lift[Número de pase],pases[[#This Row],[Numero de Pase]],lift[Costo])</f>
        <v>0</v>
      </c>
    </row>
    <row r="2981" spans="1:15" x14ac:dyDescent="0.25">
      <c r="A2981" t="s">
        <v>7</v>
      </c>
      <c r="B2981">
        <v>2019</v>
      </c>
      <c r="C2981">
        <v>43458</v>
      </c>
      <c r="D2981" t="s">
        <v>8</v>
      </c>
      <c r="E2981">
        <v>43472</v>
      </c>
      <c r="F2981">
        <v>8</v>
      </c>
      <c r="G2981" t="s">
        <v>9</v>
      </c>
      <c r="H2981" t="s">
        <v>2999</v>
      </c>
      <c r="I2981" s="5">
        <v>960</v>
      </c>
      <c r="J2981" s="5">
        <f>IFERROR('Ventas Pases'!$I2981/'Ventas Pases'!$F2981,"PASE")</f>
        <v>120</v>
      </c>
      <c r="K2981" t="str">
        <f>IFERROR(VLOOKUP('Ventas Pases'!$J2981,'Comisiones HEROIC'!$E$1:$F$6,2,0),"")</f>
        <v/>
      </c>
      <c r="L2981" s="5">
        <f>IF('Ventas Pases'!$D2981="Red HEROIC",IFERROR(VLOOKUP('Ventas Pases'!$G2981,'Comisiones HEROIC'!$A$1:$B$11,2,0),15),IF('Ventas Pases'!$D2981="Red HEROIC",15,0))</f>
        <v>0</v>
      </c>
      <c r="M2981">
        <f>IF(pases[[#This Row],[Días Visita]]&lt;7,0,IF(pases[[#This Row],[Días Visita]]&lt;9,1,IF(pases[[#This Row],[Días Visita]]="Ilimitados",0,2)))</f>
        <v>1</v>
      </c>
      <c r="N2981" s="5">
        <f>IF(AND('Ventas Pases'!$A2981="Fuera de Temporada",'Ventas Pases'!$B2981=2019,pases[[#This Row],[Modo de Compra]]="Paquete"),30,0)</f>
        <v>0</v>
      </c>
      <c r="O2981" s="5">
        <f>-SUMIF(lift[Número de pase],pases[[#This Row],[Numero de Pase]],lift[Costo])</f>
        <v>0</v>
      </c>
    </row>
    <row r="2982" spans="1:15" x14ac:dyDescent="0.25">
      <c r="A2982" t="s">
        <v>7</v>
      </c>
      <c r="B2982">
        <v>2019</v>
      </c>
      <c r="C2982">
        <v>43423</v>
      </c>
      <c r="D2982" t="s">
        <v>14</v>
      </c>
      <c r="E2982">
        <v>43429</v>
      </c>
      <c r="F2982">
        <v>5</v>
      </c>
      <c r="G2982" t="s">
        <v>33</v>
      </c>
      <c r="H2982" t="s">
        <v>3000</v>
      </c>
      <c r="I2982" s="5">
        <v>700</v>
      </c>
      <c r="J2982" s="5">
        <f>IFERROR('Ventas Pases'!$I2982/'Ventas Pases'!$F2982,"PASE")</f>
        <v>140</v>
      </c>
      <c r="K2982" t="str">
        <f>IFERROR(VLOOKUP('Ventas Pases'!$J2982,'Comisiones HEROIC'!$E$1:$F$6,2,0),"")</f>
        <v/>
      </c>
      <c r="L2982" s="5">
        <f>IF('Ventas Pases'!$D2982="Red HEROIC",IFERROR(VLOOKUP('Ventas Pases'!$G2982,'Comisiones HEROIC'!$A$1:$B$11,2,0),15),IF('Ventas Pases'!$D2982="Red HEROIC",15,0))</f>
        <v>15</v>
      </c>
      <c r="M2982">
        <f>IF(pases[[#This Row],[Días Visita]]&lt;7,0,IF(pases[[#This Row],[Días Visita]]&lt;9,1,IF(pases[[#This Row],[Días Visita]]="Ilimitados",0,2)))</f>
        <v>0</v>
      </c>
      <c r="N2982" s="5">
        <f>IF(AND('Ventas Pases'!$A2982="Fuera de Temporada",'Ventas Pases'!$B2982=2019,pases[[#This Row],[Modo de Compra]]="Paquete"),30,0)</f>
        <v>0</v>
      </c>
      <c r="O2982" s="5">
        <f>-SUMIF(lift[Número de pase],pases[[#This Row],[Numero de Pase]],lift[Costo])</f>
        <v>0</v>
      </c>
    </row>
    <row r="2983" spans="1:15" x14ac:dyDescent="0.25">
      <c r="A2983" t="s">
        <v>7</v>
      </c>
      <c r="B2983">
        <v>2019</v>
      </c>
      <c r="C2983">
        <v>43451</v>
      </c>
      <c r="D2983" t="s">
        <v>8</v>
      </c>
      <c r="E2983">
        <v>43527</v>
      </c>
      <c r="F2983">
        <v>2</v>
      </c>
      <c r="G2983" t="s">
        <v>9</v>
      </c>
      <c r="H2983" t="s">
        <v>3001</v>
      </c>
      <c r="I2983" s="5">
        <v>240</v>
      </c>
      <c r="J2983" s="5">
        <f>IFERROR('Ventas Pases'!$I2983/'Ventas Pases'!$F2983,"PASE")</f>
        <v>120</v>
      </c>
      <c r="K2983" t="str">
        <f>IFERROR(VLOOKUP('Ventas Pases'!$J2983,'Comisiones HEROIC'!$E$1:$F$6,2,0),"")</f>
        <v/>
      </c>
      <c r="L2983" s="5">
        <f>IF('Ventas Pases'!$D2983="Red HEROIC",IFERROR(VLOOKUP('Ventas Pases'!$G2983,'Comisiones HEROIC'!$A$1:$B$11,2,0),15),IF('Ventas Pases'!$D2983="Red HEROIC",15,0))</f>
        <v>0</v>
      </c>
      <c r="M2983">
        <f>IF(pases[[#This Row],[Días Visita]]&lt;7,0,IF(pases[[#This Row],[Días Visita]]&lt;9,1,IF(pases[[#This Row],[Días Visita]]="Ilimitados",0,2)))</f>
        <v>0</v>
      </c>
      <c r="N2983" s="5">
        <f>IF(AND('Ventas Pases'!$A2983="Fuera de Temporada",'Ventas Pases'!$B2983=2019,pases[[#This Row],[Modo de Compra]]="Paquete"),30,0)</f>
        <v>0</v>
      </c>
      <c r="O2983" s="5">
        <f>-SUMIF(lift[Número de pase],pases[[#This Row],[Numero de Pase]],lift[Costo])</f>
        <v>0</v>
      </c>
    </row>
    <row r="2984" spans="1:15" x14ac:dyDescent="0.25">
      <c r="A2984" t="s">
        <v>7</v>
      </c>
      <c r="B2984">
        <v>2019</v>
      </c>
      <c r="C2984">
        <v>43496</v>
      </c>
      <c r="D2984" t="s">
        <v>8</v>
      </c>
      <c r="E2984">
        <v>43419</v>
      </c>
      <c r="F2984" t="s">
        <v>11</v>
      </c>
      <c r="G2984" t="s">
        <v>9</v>
      </c>
      <c r="H2984" t="s">
        <v>3002</v>
      </c>
      <c r="I2984" s="5">
        <v>1950</v>
      </c>
      <c r="J2984" s="5" t="str">
        <f>IFERROR('Ventas Pases'!$I2984/'Ventas Pases'!$F2984,"PASE")</f>
        <v>PASE</v>
      </c>
      <c r="K2984" t="str">
        <f>IFERROR(VLOOKUP('Ventas Pases'!$J2984,'Comisiones HEROIC'!$E$1:$F$6,2,0),"")</f>
        <v/>
      </c>
      <c r="L2984" s="5">
        <f>IF('Ventas Pases'!$D2984="Red HEROIC",IFERROR(VLOOKUP('Ventas Pases'!$G2984,'Comisiones HEROIC'!$A$1:$B$11,2,0),15),IF('Ventas Pases'!$D2984="Red HEROIC",15,0))</f>
        <v>0</v>
      </c>
      <c r="M2984">
        <f>IF(pases[[#This Row],[Días Visita]]&lt;7,0,IF(pases[[#This Row],[Días Visita]]&lt;9,1,IF(pases[[#This Row],[Días Visita]]="Ilimitados",0,2)))</f>
        <v>0</v>
      </c>
      <c r="N2984" s="5">
        <f>IF(AND('Ventas Pases'!$A2984="Fuera de Temporada",'Ventas Pases'!$B2984=2019,pases[[#This Row],[Modo de Compra]]="Paquete"),30,0)</f>
        <v>0</v>
      </c>
      <c r="O2984" s="5">
        <f>-SUMIF(lift[Número de pase],pases[[#This Row],[Numero de Pase]],lift[Costo])</f>
        <v>-460</v>
      </c>
    </row>
    <row r="2985" spans="1:15" x14ac:dyDescent="0.25">
      <c r="A2985" t="s">
        <v>13</v>
      </c>
      <c r="B2985">
        <v>2018</v>
      </c>
      <c r="C2985">
        <v>43204</v>
      </c>
      <c r="D2985" t="s">
        <v>17</v>
      </c>
      <c r="E2985">
        <v>42939</v>
      </c>
      <c r="F2985">
        <v>1</v>
      </c>
      <c r="G2985" t="s">
        <v>9</v>
      </c>
      <c r="H2985" t="s">
        <v>3003</v>
      </c>
      <c r="I2985" s="5">
        <v>110</v>
      </c>
      <c r="J2985" s="5">
        <f>IFERROR('Ventas Pases'!$I2985/'Ventas Pases'!$F2985,"PASE")</f>
        <v>110</v>
      </c>
      <c r="K2985" t="str">
        <f>IFERROR(VLOOKUP('Ventas Pases'!$J2985,'Comisiones HEROIC'!$E$1:$F$6,2,0),"")</f>
        <v>Elton Hotel</v>
      </c>
      <c r="L2985" s="5">
        <f>IF('Ventas Pases'!$D2985="Red HEROIC",IFERROR(VLOOKUP('Ventas Pases'!$G2985,'Comisiones HEROIC'!$A$1:$B$11,2,0),15),IF('Ventas Pases'!$D2985="Red HEROIC",15,0))</f>
        <v>0</v>
      </c>
      <c r="M2985">
        <f>IF(pases[[#This Row],[Días Visita]]&lt;7,0,IF(pases[[#This Row],[Días Visita]]&lt;9,1,IF(pases[[#This Row],[Días Visita]]="Ilimitados",0,2)))</f>
        <v>0</v>
      </c>
      <c r="N2985" s="5">
        <f>IF(AND('Ventas Pases'!$A2985="Fuera de Temporada",'Ventas Pases'!$B2985=2019,pases[[#This Row],[Modo de Compra]]="Paquete"),30,0)</f>
        <v>0</v>
      </c>
      <c r="O2985" s="5">
        <f>-SUMIF(lift[Número de pase],pases[[#This Row],[Numero de Pase]],lift[Costo])</f>
        <v>0</v>
      </c>
    </row>
    <row r="2986" spans="1:15" x14ac:dyDescent="0.25">
      <c r="A2986" t="s">
        <v>7</v>
      </c>
      <c r="B2986">
        <v>2018</v>
      </c>
      <c r="C2986">
        <v>43121</v>
      </c>
      <c r="D2986" t="s">
        <v>8</v>
      </c>
      <c r="E2986">
        <v>43143</v>
      </c>
      <c r="F2986">
        <v>2</v>
      </c>
      <c r="G2986" t="s">
        <v>9</v>
      </c>
      <c r="H2986" t="s">
        <v>3004</v>
      </c>
      <c r="I2986" s="5">
        <v>240</v>
      </c>
      <c r="J2986" s="5">
        <f>IFERROR('Ventas Pases'!$I2986/'Ventas Pases'!$F2986,"PASE")</f>
        <v>120</v>
      </c>
      <c r="K2986" t="str">
        <f>IFERROR(VLOOKUP('Ventas Pases'!$J2986,'Comisiones HEROIC'!$E$1:$F$6,2,0),"")</f>
        <v/>
      </c>
      <c r="L2986" s="5">
        <f>IF('Ventas Pases'!$D2986="Red HEROIC",IFERROR(VLOOKUP('Ventas Pases'!$G2986,'Comisiones HEROIC'!$A$1:$B$11,2,0),15),IF('Ventas Pases'!$D2986="Red HEROIC",15,0))</f>
        <v>0</v>
      </c>
      <c r="M2986">
        <f>IF(pases[[#This Row],[Días Visita]]&lt;7,0,IF(pases[[#This Row],[Días Visita]]&lt;9,1,IF(pases[[#This Row],[Días Visita]]="Ilimitados",0,2)))</f>
        <v>0</v>
      </c>
      <c r="N2986" s="5">
        <f>IF(AND('Ventas Pases'!$A2986="Fuera de Temporada",'Ventas Pases'!$B2986=2019,pases[[#This Row],[Modo de Compra]]="Paquete"),30,0)</f>
        <v>0</v>
      </c>
      <c r="O2986" s="5">
        <f>-SUMIF(lift[Número de pase],pases[[#This Row],[Numero de Pase]],lift[Costo])</f>
        <v>0</v>
      </c>
    </row>
    <row r="2987" spans="1:15" x14ac:dyDescent="0.25">
      <c r="A2987" t="s">
        <v>7</v>
      </c>
      <c r="B2987">
        <v>2019</v>
      </c>
      <c r="C2987">
        <v>43444</v>
      </c>
      <c r="D2987" t="s">
        <v>8</v>
      </c>
      <c r="E2987">
        <v>43514</v>
      </c>
      <c r="F2987">
        <v>7</v>
      </c>
      <c r="G2987" t="s">
        <v>9</v>
      </c>
      <c r="H2987" t="s">
        <v>3005</v>
      </c>
      <c r="I2987" s="5">
        <v>840</v>
      </c>
      <c r="J2987" s="5">
        <f>IFERROR('Ventas Pases'!$I2987/'Ventas Pases'!$F2987,"PASE")</f>
        <v>120</v>
      </c>
      <c r="K2987" t="str">
        <f>IFERROR(VLOOKUP('Ventas Pases'!$J2987,'Comisiones HEROIC'!$E$1:$F$6,2,0),"")</f>
        <v/>
      </c>
      <c r="L2987" s="5">
        <f>IF('Ventas Pases'!$D2987="Red HEROIC",IFERROR(VLOOKUP('Ventas Pases'!$G2987,'Comisiones HEROIC'!$A$1:$B$11,2,0),15),IF('Ventas Pases'!$D2987="Red HEROIC",15,0))</f>
        <v>0</v>
      </c>
      <c r="M2987">
        <f>IF(pases[[#This Row],[Días Visita]]&lt;7,0,IF(pases[[#This Row],[Días Visita]]&lt;9,1,IF(pases[[#This Row],[Días Visita]]="Ilimitados",0,2)))</f>
        <v>1</v>
      </c>
      <c r="N2987" s="5">
        <f>IF(AND('Ventas Pases'!$A2987="Fuera de Temporada",'Ventas Pases'!$B2987=2019,pases[[#This Row],[Modo de Compra]]="Paquete"),30,0)</f>
        <v>0</v>
      </c>
      <c r="O2987" s="5">
        <f>-SUMIF(lift[Número de pase],pases[[#This Row],[Numero de Pase]],lift[Costo])</f>
        <v>0</v>
      </c>
    </row>
    <row r="2988" spans="1:15" x14ac:dyDescent="0.25">
      <c r="A2988" t="s">
        <v>7</v>
      </c>
      <c r="B2988">
        <v>2019</v>
      </c>
      <c r="C2988">
        <v>43444</v>
      </c>
      <c r="D2988" t="s">
        <v>17</v>
      </c>
      <c r="E2988">
        <v>43462</v>
      </c>
      <c r="F2988">
        <v>1</v>
      </c>
      <c r="G2988" t="s">
        <v>9</v>
      </c>
      <c r="H2988" t="s">
        <v>3006</v>
      </c>
      <c r="I2988" s="5">
        <v>105</v>
      </c>
      <c r="J2988" s="5">
        <f>IFERROR('Ventas Pases'!$I2988/'Ventas Pases'!$F2988,"PASE")</f>
        <v>105</v>
      </c>
      <c r="K2988" t="str">
        <f>IFERROR(VLOOKUP('Ventas Pases'!$J2988,'Comisiones HEROIC'!$E$1:$F$6,2,0),"")</f>
        <v>OI Hotels</v>
      </c>
      <c r="L2988" s="5">
        <f>IF('Ventas Pases'!$D2988="Red HEROIC",IFERROR(VLOOKUP('Ventas Pases'!$G2988,'Comisiones HEROIC'!$A$1:$B$11,2,0),15),IF('Ventas Pases'!$D2988="Red HEROIC",15,0))</f>
        <v>0</v>
      </c>
      <c r="M2988">
        <f>IF(pases[[#This Row],[Días Visita]]&lt;7,0,IF(pases[[#This Row],[Días Visita]]&lt;9,1,IF(pases[[#This Row],[Días Visita]]="Ilimitados",0,2)))</f>
        <v>0</v>
      </c>
      <c r="N2988" s="5">
        <f>IF(AND('Ventas Pases'!$A2988="Fuera de Temporada",'Ventas Pases'!$B2988=2019,pases[[#This Row],[Modo de Compra]]="Paquete"),30,0)</f>
        <v>0</v>
      </c>
      <c r="O2988" s="5">
        <f>-SUMIF(lift[Número de pase],pases[[#This Row],[Numero de Pase]],lift[Costo])</f>
        <v>0</v>
      </c>
    </row>
    <row r="2989" spans="1:15" x14ac:dyDescent="0.25">
      <c r="A2989" t="s">
        <v>7</v>
      </c>
      <c r="B2989">
        <v>2019</v>
      </c>
      <c r="C2989">
        <v>43545</v>
      </c>
      <c r="D2989" t="s">
        <v>8</v>
      </c>
      <c r="E2989">
        <v>43539</v>
      </c>
      <c r="F2989">
        <v>5</v>
      </c>
      <c r="G2989" t="s">
        <v>9</v>
      </c>
      <c r="H2989" t="s">
        <v>3007</v>
      </c>
      <c r="I2989" s="5">
        <v>600</v>
      </c>
      <c r="J2989" s="5">
        <f>IFERROR('Ventas Pases'!$I2989/'Ventas Pases'!$F2989,"PASE")</f>
        <v>120</v>
      </c>
      <c r="K2989" t="str">
        <f>IFERROR(VLOOKUP('Ventas Pases'!$J2989,'Comisiones HEROIC'!$E$1:$F$6,2,0),"")</f>
        <v/>
      </c>
      <c r="L2989" s="5">
        <f>IF('Ventas Pases'!$D2989="Red HEROIC",IFERROR(VLOOKUP('Ventas Pases'!$G2989,'Comisiones HEROIC'!$A$1:$B$11,2,0),15),IF('Ventas Pases'!$D2989="Red HEROIC",15,0))</f>
        <v>0</v>
      </c>
      <c r="M2989">
        <f>IF(pases[[#This Row],[Días Visita]]&lt;7,0,IF(pases[[#This Row],[Días Visita]]&lt;9,1,IF(pases[[#This Row],[Días Visita]]="Ilimitados",0,2)))</f>
        <v>0</v>
      </c>
      <c r="N2989" s="5">
        <f>IF(AND('Ventas Pases'!$A2989="Fuera de Temporada",'Ventas Pases'!$B2989=2019,pases[[#This Row],[Modo de Compra]]="Paquete"),30,0)</f>
        <v>0</v>
      </c>
      <c r="O2989" s="5">
        <f>-SUMIF(lift[Número de pase],pases[[#This Row],[Numero de Pase]],lift[Costo])</f>
        <v>0</v>
      </c>
    </row>
    <row r="2990" spans="1:15" x14ac:dyDescent="0.25">
      <c r="A2990" t="s">
        <v>7</v>
      </c>
      <c r="B2990">
        <v>2018</v>
      </c>
      <c r="C2990">
        <v>43172</v>
      </c>
      <c r="D2990" t="s">
        <v>17</v>
      </c>
      <c r="E2990">
        <v>43181</v>
      </c>
      <c r="F2990">
        <v>7</v>
      </c>
      <c r="G2990" t="s">
        <v>9</v>
      </c>
      <c r="H2990" t="s">
        <v>3008</v>
      </c>
      <c r="I2990" s="5">
        <v>700</v>
      </c>
      <c r="J2990" s="5">
        <f>IFERROR('Ventas Pases'!$I2990/'Ventas Pases'!$F2990,"PASE")</f>
        <v>100</v>
      </c>
      <c r="K2990" t="str">
        <f>IFERROR(VLOOKUP('Ventas Pases'!$J2990,'Comisiones HEROIC'!$E$1:$F$6,2,0),"")</f>
        <v>Ridossan Hotel</v>
      </c>
      <c r="L2990" s="5">
        <f>IF('Ventas Pases'!$D2990="Red HEROIC",IFERROR(VLOOKUP('Ventas Pases'!$G2990,'Comisiones HEROIC'!$A$1:$B$11,2,0),15),IF('Ventas Pases'!$D2990="Red HEROIC",15,0))</f>
        <v>0</v>
      </c>
      <c r="M2990">
        <f>IF(pases[[#This Row],[Días Visita]]&lt;7,0,IF(pases[[#This Row],[Días Visita]]&lt;9,1,IF(pases[[#This Row],[Días Visita]]="Ilimitados",0,2)))</f>
        <v>1</v>
      </c>
      <c r="N2990" s="5">
        <f>IF(AND('Ventas Pases'!$A2990="Fuera de Temporada",'Ventas Pases'!$B2990=2019,pases[[#This Row],[Modo de Compra]]="Paquete"),30,0)</f>
        <v>0</v>
      </c>
      <c r="O2990" s="5">
        <f>-SUMIF(lift[Número de pase],pases[[#This Row],[Numero de Pase]],lift[Costo])</f>
        <v>0</v>
      </c>
    </row>
    <row r="2991" spans="1:15" x14ac:dyDescent="0.25">
      <c r="A2991" t="s">
        <v>7</v>
      </c>
      <c r="B2991">
        <v>2018</v>
      </c>
      <c r="C2991">
        <v>43136</v>
      </c>
      <c r="D2991" t="s">
        <v>8</v>
      </c>
      <c r="E2991">
        <v>43137</v>
      </c>
      <c r="F2991">
        <v>9</v>
      </c>
      <c r="G2991" t="s">
        <v>9</v>
      </c>
      <c r="H2991" t="s">
        <v>3009</v>
      </c>
      <c r="I2991" s="5">
        <v>1080</v>
      </c>
      <c r="J2991" s="5">
        <f>IFERROR('Ventas Pases'!$I2991/'Ventas Pases'!$F2991,"PASE")</f>
        <v>120</v>
      </c>
      <c r="K2991" t="str">
        <f>IFERROR(VLOOKUP('Ventas Pases'!$J2991,'Comisiones HEROIC'!$E$1:$F$6,2,0),"")</f>
        <v/>
      </c>
      <c r="L2991" s="5">
        <f>IF('Ventas Pases'!$D2991="Red HEROIC",IFERROR(VLOOKUP('Ventas Pases'!$G2991,'Comisiones HEROIC'!$A$1:$B$11,2,0),15),IF('Ventas Pases'!$D2991="Red HEROIC",15,0))</f>
        <v>0</v>
      </c>
      <c r="M2991">
        <f>IF(pases[[#This Row],[Días Visita]]&lt;7,0,IF(pases[[#This Row],[Días Visita]]&lt;9,1,IF(pases[[#This Row],[Días Visita]]="Ilimitados",0,2)))</f>
        <v>2</v>
      </c>
      <c r="N2991" s="5">
        <f>IF(AND('Ventas Pases'!$A2991="Fuera de Temporada",'Ventas Pases'!$B2991=2019,pases[[#This Row],[Modo de Compra]]="Paquete"),30,0)</f>
        <v>0</v>
      </c>
      <c r="O2991" s="5">
        <f>-SUMIF(lift[Número de pase],pases[[#This Row],[Numero de Pase]],lift[Costo])</f>
        <v>0</v>
      </c>
    </row>
    <row r="2992" spans="1:15" x14ac:dyDescent="0.25">
      <c r="A2992" t="s">
        <v>13</v>
      </c>
      <c r="B2992">
        <v>2018</v>
      </c>
      <c r="C2992">
        <v>43363</v>
      </c>
      <c r="D2992" t="s">
        <v>14</v>
      </c>
      <c r="E2992">
        <v>42858</v>
      </c>
      <c r="F2992">
        <v>4</v>
      </c>
      <c r="G2992" t="s">
        <v>19</v>
      </c>
      <c r="H2992" t="s">
        <v>3010</v>
      </c>
      <c r="I2992" s="5">
        <v>560</v>
      </c>
      <c r="J2992" s="5">
        <f>IFERROR('Ventas Pases'!$I2992/'Ventas Pases'!$F2992,"PASE")</f>
        <v>140</v>
      </c>
      <c r="K2992" t="str">
        <f>IFERROR(VLOOKUP('Ventas Pases'!$J2992,'Comisiones HEROIC'!$E$1:$F$6,2,0),"")</f>
        <v/>
      </c>
      <c r="L2992" s="5">
        <f>IF('Ventas Pases'!$D2992="Red HEROIC",IFERROR(VLOOKUP('Ventas Pases'!$G2992,'Comisiones HEROIC'!$A$1:$B$11,2,0),15),IF('Ventas Pases'!$D2992="Red HEROIC",15,0))</f>
        <v>15</v>
      </c>
      <c r="M2992">
        <f>IF(pases[[#This Row],[Días Visita]]&lt;7,0,IF(pases[[#This Row],[Días Visita]]&lt;9,1,IF(pases[[#This Row],[Días Visita]]="Ilimitados",0,2)))</f>
        <v>0</v>
      </c>
      <c r="N2992" s="5">
        <f>IF(AND('Ventas Pases'!$A2992="Fuera de Temporada",'Ventas Pases'!$B2992=2019,pases[[#This Row],[Modo de Compra]]="Paquete"),30,0)</f>
        <v>0</v>
      </c>
      <c r="O2992" s="5">
        <f>-SUMIF(lift[Número de pase],pases[[#This Row],[Numero de Pase]],lift[Costo])</f>
        <v>0</v>
      </c>
    </row>
    <row r="2993" spans="1:15" x14ac:dyDescent="0.25">
      <c r="A2993" t="s">
        <v>7</v>
      </c>
      <c r="B2993">
        <v>2018</v>
      </c>
      <c r="C2993">
        <v>43448</v>
      </c>
      <c r="D2993" t="s">
        <v>14</v>
      </c>
      <c r="E2993">
        <v>43078</v>
      </c>
      <c r="F2993">
        <v>3</v>
      </c>
      <c r="G2993" t="s">
        <v>27</v>
      </c>
      <c r="H2993" t="s">
        <v>3011</v>
      </c>
      <c r="I2993" s="5">
        <v>420</v>
      </c>
      <c r="J2993" s="5">
        <f>IFERROR('Ventas Pases'!$I2993/'Ventas Pases'!$F2993,"PASE")</f>
        <v>140</v>
      </c>
      <c r="K2993" t="str">
        <f>IFERROR(VLOOKUP('Ventas Pases'!$J2993,'Comisiones HEROIC'!$E$1:$F$6,2,0),"")</f>
        <v/>
      </c>
      <c r="L2993" s="5">
        <f>IF('Ventas Pases'!$D2993="Red HEROIC",IFERROR(VLOOKUP('Ventas Pases'!$G2993,'Comisiones HEROIC'!$A$1:$B$11,2,0),15),IF('Ventas Pases'!$D2993="Red HEROIC",15,0))</f>
        <v>15</v>
      </c>
      <c r="M2993">
        <f>IF(pases[[#This Row],[Días Visita]]&lt;7,0,IF(pases[[#This Row],[Días Visita]]&lt;9,1,IF(pases[[#This Row],[Días Visita]]="Ilimitados",0,2)))</f>
        <v>0</v>
      </c>
      <c r="N2993" s="5">
        <f>IF(AND('Ventas Pases'!$A2993="Fuera de Temporada",'Ventas Pases'!$B2993=2019,pases[[#This Row],[Modo de Compra]]="Paquete"),30,0)</f>
        <v>0</v>
      </c>
      <c r="O2993" s="5">
        <f>-SUMIF(lift[Número de pase],pases[[#This Row],[Numero de Pase]],lift[Costo])</f>
        <v>0</v>
      </c>
    </row>
    <row r="2994" spans="1:15" x14ac:dyDescent="0.25">
      <c r="A2994" t="s">
        <v>7</v>
      </c>
      <c r="B2994">
        <v>2019</v>
      </c>
      <c r="C2994">
        <v>43422</v>
      </c>
      <c r="D2994" t="s">
        <v>60</v>
      </c>
      <c r="E2994">
        <v>43419</v>
      </c>
      <c r="F2994" t="s">
        <v>11</v>
      </c>
      <c r="G2994" t="s">
        <v>9</v>
      </c>
      <c r="H2994" t="s">
        <v>3012</v>
      </c>
      <c r="I2994" s="5">
        <v>1950</v>
      </c>
      <c r="J2994" s="5" t="str">
        <f>IFERROR('Ventas Pases'!$I2994/'Ventas Pases'!$F2994,"PASE")</f>
        <v>PASE</v>
      </c>
      <c r="K2994" t="str">
        <f>IFERROR(VLOOKUP('Ventas Pases'!$J2994,'Comisiones HEROIC'!$E$1:$F$6,2,0),"")</f>
        <v/>
      </c>
      <c r="L2994" s="5">
        <f>IF('Ventas Pases'!$D2994="Red HEROIC",IFERROR(VLOOKUP('Ventas Pases'!$G2994,'Comisiones HEROIC'!$A$1:$B$11,2,0),15),IF('Ventas Pases'!$D2994="Red HEROIC",15,0))</f>
        <v>0</v>
      </c>
      <c r="M2994">
        <f>IF(pases[[#This Row],[Días Visita]]&lt;7,0,IF(pases[[#This Row],[Días Visita]]&lt;9,1,IF(pases[[#This Row],[Días Visita]]="Ilimitados",0,2)))</f>
        <v>0</v>
      </c>
      <c r="N2994" s="5">
        <f>IF(AND('Ventas Pases'!$A2994="Fuera de Temporada",'Ventas Pases'!$B2994=2019,pases[[#This Row],[Modo de Compra]]="Paquete"),30,0)</f>
        <v>0</v>
      </c>
      <c r="O2994" s="5">
        <f>-SUMIF(lift[Número de pase],pases[[#This Row],[Numero de Pase]],lift[Costo])</f>
        <v>-736</v>
      </c>
    </row>
    <row r="2995" spans="1:15" x14ac:dyDescent="0.25">
      <c r="A2995" t="s">
        <v>7</v>
      </c>
      <c r="B2995">
        <v>2019</v>
      </c>
      <c r="C2995">
        <v>43476</v>
      </c>
      <c r="D2995" t="s">
        <v>8</v>
      </c>
      <c r="E2995">
        <v>43534</v>
      </c>
      <c r="F2995">
        <v>9</v>
      </c>
      <c r="G2995" t="s">
        <v>9</v>
      </c>
      <c r="H2995" t="s">
        <v>3013</v>
      </c>
      <c r="I2995" s="5">
        <v>1080</v>
      </c>
      <c r="J2995" s="5">
        <f>IFERROR('Ventas Pases'!$I2995/'Ventas Pases'!$F2995,"PASE")</f>
        <v>120</v>
      </c>
      <c r="K2995" t="str">
        <f>IFERROR(VLOOKUP('Ventas Pases'!$J2995,'Comisiones HEROIC'!$E$1:$F$6,2,0),"")</f>
        <v/>
      </c>
      <c r="L2995" s="5">
        <f>IF('Ventas Pases'!$D2995="Red HEROIC",IFERROR(VLOOKUP('Ventas Pases'!$G2995,'Comisiones HEROIC'!$A$1:$B$11,2,0),15),IF('Ventas Pases'!$D2995="Red HEROIC",15,0))</f>
        <v>0</v>
      </c>
      <c r="M2995">
        <f>IF(pases[[#This Row],[Días Visita]]&lt;7,0,IF(pases[[#This Row],[Días Visita]]&lt;9,1,IF(pases[[#This Row],[Días Visita]]="Ilimitados",0,2)))</f>
        <v>2</v>
      </c>
      <c r="N2995" s="5">
        <f>IF(AND('Ventas Pases'!$A2995="Fuera de Temporada",'Ventas Pases'!$B2995=2019,pases[[#This Row],[Modo de Compra]]="Paquete"),30,0)</f>
        <v>0</v>
      </c>
      <c r="O2995" s="5">
        <f>-SUMIF(lift[Número de pase],pases[[#This Row],[Numero de Pase]],lift[Costo])</f>
        <v>0</v>
      </c>
    </row>
    <row r="2996" spans="1:15" x14ac:dyDescent="0.25">
      <c r="A2996" t="s">
        <v>7</v>
      </c>
      <c r="B2996">
        <v>2018</v>
      </c>
      <c r="C2996">
        <v>43126</v>
      </c>
      <c r="D2996" t="s">
        <v>8</v>
      </c>
      <c r="E2996">
        <v>43165</v>
      </c>
      <c r="F2996">
        <v>3</v>
      </c>
      <c r="G2996" t="s">
        <v>9</v>
      </c>
      <c r="H2996" t="s">
        <v>3014</v>
      </c>
      <c r="I2996" s="5">
        <v>360</v>
      </c>
      <c r="J2996" s="5">
        <f>IFERROR('Ventas Pases'!$I2996/'Ventas Pases'!$F2996,"PASE")</f>
        <v>120</v>
      </c>
      <c r="K2996" t="str">
        <f>IFERROR(VLOOKUP('Ventas Pases'!$J2996,'Comisiones HEROIC'!$E$1:$F$6,2,0),"")</f>
        <v/>
      </c>
      <c r="L2996" s="5">
        <f>IF('Ventas Pases'!$D2996="Red HEROIC",IFERROR(VLOOKUP('Ventas Pases'!$G2996,'Comisiones HEROIC'!$A$1:$B$11,2,0),15),IF('Ventas Pases'!$D2996="Red HEROIC",15,0))</f>
        <v>0</v>
      </c>
      <c r="M2996">
        <f>IF(pases[[#This Row],[Días Visita]]&lt;7,0,IF(pases[[#This Row],[Días Visita]]&lt;9,1,IF(pases[[#This Row],[Días Visita]]="Ilimitados",0,2)))</f>
        <v>0</v>
      </c>
      <c r="N2996" s="5">
        <f>IF(AND('Ventas Pases'!$A2996="Fuera de Temporada",'Ventas Pases'!$B2996=2019,pases[[#This Row],[Modo de Compra]]="Paquete"),30,0)</f>
        <v>0</v>
      </c>
      <c r="O2996" s="5">
        <f>-SUMIF(lift[Número de pase],pases[[#This Row],[Numero de Pase]],lift[Costo])</f>
        <v>0</v>
      </c>
    </row>
    <row r="2997" spans="1:15" x14ac:dyDescent="0.25">
      <c r="A2997" t="s">
        <v>7</v>
      </c>
      <c r="B2997">
        <v>2018</v>
      </c>
      <c r="C2997">
        <v>43148</v>
      </c>
      <c r="D2997" t="s">
        <v>8</v>
      </c>
      <c r="E2997">
        <v>43054</v>
      </c>
      <c r="F2997" t="s">
        <v>11</v>
      </c>
      <c r="G2997" t="s">
        <v>9</v>
      </c>
      <c r="H2997" t="s">
        <v>3015</v>
      </c>
      <c r="I2997" s="5">
        <v>1950</v>
      </c>
      <c r="J2997" s="5" t="str">
        <f>IFERROR('Ventas Pases'!$I2997/'Ventas Pases'!$F2997,"PASE")</f>
        <v>PASE</v>
      </c>
      <c r="K2997" t="str">
        <f>IFERROR(VLOOKUP('Ventas Pases'!$J2997,'Comisiones HEROIC'!$E$1:$F$6,2,0),"")</f>
        <v/>
      </c>
      <c r="L2997" s="5">
        <f>IF('Ventas Pases'!$D2997="Red HEROIC",IFERROR(VLOOKUP('Ventas Pases'!$G2997,'Comisiones HEROIC'!$A$1:$B$11,2,0),15),IF('Ventas Pases'!$D2997="Red HEROIC",15,0))</f>
        <v>0</v>
      </c>
      <c r="M2997">
        <f>IF(pases[[#This Row],[Días Visita]]&lt;7,0,IF(pases[[#This Row],[Días Visita]]&lt;9,1,IF(pases[[#This Row],[Días Visita]]="Ilimitados",0,2)))</f>
        <v>0</v>
      </c>
      <c r="N2997" s="5">
        <f>IF(AND('Ventas Pases'!$A2997="Fuera de Temporada",'Ventas Pases'!$B2997=2019,pases[[#This Row],[Modo de Compra]]="Paquete"),30,0)</f>
        <v>0</v>
      </c>
      <c r="O2997" s="5">
        <f>-SUMIF(lift[Número de pase],pases[[#This Row],[Numero de Pase]],lift[Costo])</f>
        <v>0</v>
      </c>
    </row>
    <row r="2998" spans="1:15" x14ac:dyDescent="0.25">
      <c r="A2998" t="s">
        <v>7</v>
      </c>
      <c r="B2998">
        <v>2019</v>
      </c>
      <c r="C2998">
        <v>43428</v>
      </c>
      <c r="D2998" t="s">
        <v>60</v>
      </c>
      <c r="E2998">
        <v>43496</v>
      </c>
      <c r="F2998">
        <v>3</v>
      </c>
      <c r="G2998" t="s">
        <v>9</v>
      </c>
      <c r="H2998" t="s">
        <v>3016</v>
      </c>
      <c r="I2998" s="5">
        <v>360</v>
      </c>
      <c r="J2998" s="5">
        <f>IFERROR('Ventas Pases'!$I2998/'Ventas Pases'!$F2998,"PASE")</f>
        <v>120</v>
      </c>
      <c r="K2998" t="str">
        <f>IFERROR(VLOOKUP('Ventas Pases'!$J2998,'Comisiones HEROIC'!$E$1:$F$6,2,0),"")</f>
        <v/>
      </c>
      <c r="L2998" s="5">
        <f>IF('Ventas Pases'!$D2998="Red HEROIC",IFERROR(VLOOKUP('Ventas Pases'!$G2998,'Comisiones HEROIC'!$A$1:$B$11,2,0),15),IF('Ventas Pases'!$D2998="Red HEROIC",15,0))</f>
        <v>0</v>
      </c>
      <c r="M2998">
        <f>IF(pases[[#This Row],[Días Visita]]&lt;7,0,IF(pases[[#This Row],[Días Visita]]&lt;9,1,IF(pases[[#This Row],[Días Visita]]="Ilimitados",0,2)))</f>
        <v>0</v>
      </c>
      <c r="N2998" s="5">
        <f>IF(AND('Ventas Pases'!$A2998="Fuera de Temporada",'Ventas Pases'!$B2998=2019,pases[[#This Row],[Modo de Compra]]="Paquete"),30,0)</f>
        <v>0</v>
      </c>
      <c r="O2998" s="5">
        <f>-SUMIF(lift[Número de pase],pases[[#This Row],[Numero de Pase]],lift[Costo])</f>
        <v>0</v>
      </c>
    </row>
    <row r="2999" spans="1:15" x14ac:dyDescent="0.25">
      <c r="A2999" t="s">
        <v>7</v>
      </c>
      <c r="B2999">
        <v>2019</v>
      </c>
      <c r="C2999">
        <v>43555</v>
      </c>
      <c r="D2999" t="s">
        <v>14</v>
      </c>
      <c r="E2999">
        <v>43547</v>
      </c>
      <c r="F2999">
        <v>8</v>
      </c>
      <c r="G2999" t="s">
        <v>33</v>
      </c>
      <c r="H2999" t="s">
        <v>3017</v>
      </c>
      <c r="I2999" s="5">
        <v>1120</v>
      </c>
      <c r="J2999" s="5">
        <f>IFERROR('Ventas Pases'!$I2999/'Ventas Pases'!$F2999,"PASE")</f>
        <v>140</v>
      </c>
      <c r="K2999" t="str">
        <f>IFERROR(VLOOKUP('Ventas Pases'!$J2999,'Comisiones HEROIC'!$E$1:$F$6,2,0),"")</f>
        <v/>
      </c>
      <c r="L2999" s="5">
        <f>IF('Ventas Pases'!$D2999="Red HEROIC",IFERROR(VLOOKUP('Ventas Pases'!$G2999,'Comisiones HEROIC'!$A$1:$B$11,2,0),15),IF('Ventas Pases'!$D2999="Red HEROIC",15,0))</f>
        <v>15</v>
      </c>
      <c r="M2999">
        <f>IF(pases[[#This Row],[Días Visita]]&lt;7,0,IF(pases[[#This Row],[Días Visita]]&lt;9,1,IF(pases[[#This Row],[Días Visita]]="Ilimitados",0,2)))</f>
        <v>1</v>
      </c>
      <c r="N2999" s="5">
        <f>IF(AND('Ventas Pases'!$A2999="Fuera de Temporada",'Ventas Pases'!$B2999=2019,pases[[#This Row],[Modo de Compra]]="Paquete"),30,0)</f>
        <v>0</v>
      </c>
      <c r="O2999" s="5">
        <f>-SUMIF(lift[Número de pase],pases[[#This Row],[Numero de Pase]],lift[Costo])</f>
        <v>0</v>
      </c>
    </row>
    <row r="3000" spans="1:15" x14ac:dyDescent="0.25">
      <c r="A3000" t="s">
        <v>13</v>
      </c>
      <c r="B3000">
        <v>2019</v>
      </c>
      <c r="C3000">
        <v>43313</v>
      </c>
      <c r="D3000" t="s">
        <v>14</v>
      </c>
      <c r="E3000">
        <v>43239</v>
      </c>
      <c r="F3000">
        <v>8</v>
      </c>
      <c r="G3000" t="s">
        <v>33</v>
      </c>
      <c r="H3000" t="s">
        <v>3018</v>
      </c>
      <c r="I3000" s="5">
        <v>1120</v>
      </c>
      <c r="J3000" s="5">
        <f>IFERROR('Ventas Pases'!$I3000/'Ventas Pases'!$F3000,"PASE")</f>
        <v>140</v>
      </c>
      <c r="K3000" t="str">
        <f>IFERROR(VLOOKUP('Ventas Pases'!$J3000,'Comisiones HEROIC'!$E$1:$F$6,2,0),"")</f>
        <v/>
      </c>
      <c r="L3000" s="5">
        <f>IF('Ventas Pases'!$D3000="Red HEROIC",IFERROR(VLOOKUP('Ventas Pases'!$G3000,'Comisiones HEROIC'!$A$1:$B$11,2,0),15),IF('Ventas Pases'!$D3000="Red HEROIC",15,0))</f>
        <v>15</v>
      </c>
      <c r="M3000">
        <f>IF(pases[[#This Row],[Días Visita]]&lt;7,0,IF(pases[[#This Row],[Días Visita]]&lt;9,1,IF(pases[[#This Row],[Días Visita]]="Ilimitados",0,2)))</f>
        <v>1</v>
      </c>
      <c r="N3000" s="5">
        <f>IF(AND('Ventas Pases'!$A3000="Fuera de Temporada",'Ventas Pases'!$B3000=2019,pases[[#This Row],[Modo de Compra]]="Paquete"),30,0)</f>
        <v>0</v>
      </c>
      <c r="O3000" s="5">
        <f>-SUMIF(lift[Número de pase],pases[[#This Row],[Numero de Pase]],lift[Costo])</f>
        <v>0</v>
      </c>
    </row>
    <row r="3001" spans="1:15" x14ac:dyDescent="0.25">
      <c r="A3001" t="s">
        <v>7</v>
      </c>
      <c r="B3001">
        <v>2018</v>
      </c>
      <c r="C3001">
        <v>43420</v>
      </c>
      <c r="D3001" t="s">
        <v>8</v>
      </c>
      <c r="E3001">
        <v>43054</v>
      </c>
      <c r="F3001" t="s">
        <v>11</v>
      </c>
      <c r="G3001" t="s">
        <v>9</v>
      </c>
      <c r="H3001" t="s">
        <v>3019</v>
      </c>
      <c r="I3001" s="5">
        <v>1950</v>
      </c>
      <c r="J3001" s="5" t="str">
        <f>IFERROR('Ventas Pases'!$I3001/'Ventas Pases'!$F3001,"PASE")</f>
        <v>PASE</v>
      </c>
      <c r="K3001" t="str">
        <f>IFERROR(VLOOKUP('Ventas Pases'!$J3001,'Comisiones HEROIC'!$E$1:$F$6,2,0),"")</f>
        <v/>
      </c>
      <c r="L3001" s="5">
        <f>IF('Ventas Pases'!$D3001="Red HEROIC",IFERROR(VLOOKUP('Ventas Pases'!$G3001,'Comisiones HEROIC'!$A$1:$B$11,2,0),15),IF('Ventas Pases'!$D3001="Red HEROIC",15,0))</f>
        <v>0</v>
      </c>
      <c r="M3001">
        <f>IF(pases[[#This Row],[Días Visita]]&lt;7,0,IF(pases[[#This Row],[Días Visita]]&lt;9,1,IF(pases[[#This Row],[Días Visita]]="Ilimitados",0,2)))</f>
        <v>0</v>
      </c>
      <c r="N3001" s="5">
        <f>IF(AND('Ventas Pases'!$A3001="Fuera de Temporada",'Ventas Pases'!$B3001=2019,pases[[#This Row],[Modo de Compra]]="Paquete"),30,0)</f>
        <v>0</v>
      </c>
      <c r="O3001" s="5">
        <f>-SUMIF(lift[Número de pase],pases[[#This Row],[Numero de Pase]],lift[Costo])</f>
        <v>-184</v>
      </c>
    </row>
    <row r="3002" spans="1:15" x14ac:dyDescent="0.25">
      <c r="A3002" t="s">
        <v>7</v>
      </c>
      <c r="B3002">
        <v>2018</v>
      </c>
      <c r="C3002">
        <v>43139</v>
      </c>
      <c r="D3002" t="s">
        <v>8</v>
      </c>
      <c r="E3002">
        <v>43173</v>
      </c>
      <c r="F3002">
        <v>7</v>
      </c>
      <c r="G3002" t="s">
        <v>9</v>
      </c>
      <c r="H3002" t="s">
        <v>3020</v>
      </c>
      <c r="I3002" s="5">
        <v>840</v>
      </c>
      <c r="J3002" s="5">
        <f>IFERROR('Ventas Pases'!$I3002/'Ventas Pases'!$F3002,"PASE")</f>
        <v>120</v>
      </c>
      <c r="K3002" t="str">
        <f>IFERROR(VLOOKUP('Ventas Pases'!$J3002,'Comisiones HEROIC'!$E$1:$F$6,2,0),"")</f>
        <v/>
      </c>
      <c r="L3002" s="5">
        <f>IF('Ventas Pases'!$D3002="Red HEROIC",IFERROR(VLOOKUP('Ventas Pases'!$G3002,'Comisiones HEROIC'!$A$1:$B$11,2,0),15),IF('Ventas Pases'!$D3002="Red HEROIC",15,0))</f>
        <v>0</v>
      </c>
      <c r="M3002">
        <f>IF(pases[[#This Row],[Días Visita]]&lt;7,0,IF(pases[[#This Row],[Días Visita]]&lt;9,1,IF(pases[[#This Row],[Días Visita]]="Ilimitados",0,2)))</f>
        <v>1</v>
      </c>
      <c r="N3002" s="5">
        <f>IF(AND('Ventas Pases'!$A3002="Fuera de Temporada",'Ventas Pases'!$B3002=2019,pases[[#This Row],[Modo de Compra]]="Paquete"),30,0)</f>
        <v>0</v>
      </c>
      <c r="O3002" s="5">
        <f>-SUMIF(lift[Número de pase],pases[[#This Row],[Numero de Pase]],lift[Costo])</f>
        <v>0</v>
      </c>
    </row>
    <row r="3003" spans="1:15" x14ac:dyDescent="0.25">
      <c r="A3003" t="s">
        <v>7</v>
      </c>
      <c r="B3003">
        <v>2019</v>
      </c>
      <c r="C3003">
        <v>43451</v>
      </c>
      <c r="D3003" t="s">
        <v>8</v>
      </c>
      <c r="E3003">
        <v>43452</v>
      </c>
      <c r="F3003">
        <v>2</v>
      </c>
      <c r="G3003" t="s">
        <v>9</v>
      </c>
      <c r="H3003" t="s">
        <v>3021</v>
      </c>
      <c r="I3003" s="5">
        <v>240</v>
      </c>
      <c r="J3003" s="5">
        <f>IFERROR('Ventas Pases'!$I3003/'Ventas Pases'!$F3003,"PASE")</f>
        <v>120</v>
      </c>
      <c r="K3003" t="str">
        <f>IFERROR(VLOOKUP('Ventas Pases'!$J3003,'Comisiones HEROIC'!$E$1:$F$6,2,0),"")</f>
        <v/>
      </c>
      <c r="L3003" s="5">
        <f>IF('Ventas Pases'!$D3003="Red HEROIC",IFERROR(VLOOKUP('Ventas Pases'!$G3003,'Comisiones HEROIC'!$A$1:$B$11,2,0),15),IF('Ventas Pases'!$D3003="Red HEROIC",15,0))</f>
        <v>0</v>
      </c>
      <c r="M3003">
        <f>IF(pases[[#This Row],[Días Visita]]&lt;7,0,IF(pases[[#This Row],[Días Visita]]&lt;9,1,IF(pases[[#This Row],[Días Visita]]="Ilimitados",0,2)))</f>
        <v>0</v>
      </c>
      <c r="N3003" s="5">
        <f>IF(AND('Ventas Pases'!$A3003="Fuera de Temporada",'Ventas Pases'!$B3003=2019,pases[[#This Row],[Modo de Compra]]="Paquete"),30,0)</f>
        <v>0</v>
      </c>
      <c r="O3003" s="5">
        <f>-SUMIF(lift[Número de pase],pases[[#This Row],[Numero de Pase]],lift[Costo])</f>
        <v>0</v>
      </c>
    </row>
    <row r="3004" spans="1:15" x14ac:dyDescent="0.25">
      <c r="A3004" t="s">
        <v>7</v>
      </c>
      <c r="B3004">
        <v>2019</v>
      </c>
      <c r="C3004">
        <v>43434</v>
      </c>
      <c r="D3004" t="s">
        <v>8</v>
      </c>
      <c r="E3004">
        <v>43448</v>
      </c>
      <c r="F3004">
        <v>2</v>
      </c>
      <c r="G3004" t="s">
        <v>9</v>
      </c>
      <c r="H3004" t="s">
        <v>3022</v>
      </c>
      <c r="I3004" s="5">
        <v>240</v>
      </c>
      <c r="J3004" s="5">
        <f>IFERROR('Ventas Pases'!$I3004/'Ventas Pases'!$F3004,"PASE")</f>
        <v>120</v>
      </c>
      <c r="K3004" t="str">
        <f>IFERROR(VLOOKUP('Ventas Pases'!$J3004,'Comisiones HEROIC'!$E$1:$F$6,2,0),"")</f>
        <v/>
      </c>
      <c r="L3004" s="5">
        <f>IF('Ventas Pases'!$D3004="Red HEROIC",IFERROR(VLOOKUP('Ventas Pases'!$G3004,'Comisiones HEROIC'!$A$1:$B$11,2,0),15),IF('Ventas Pases'!$D3004="Red HEROIC",15,0))</f>
        <v>0</v>
      </c>
      <c r="M3004">
        <f>IF(pases[[#This Row],[Días Visita]]&lt;7,0,IF(pases[[#This Row],[Días Visita]]&lt;9,1,IF(pases[[#This Row],[Días Visita]]="Ilimitados",0,2)))</f>
        <v>0</v>
      </c>
      <c r="N3004" s="5">
        <f>IF(AND('Ventas Pases'!$A3004="Fuera de Temporada",'Ventas Pases'!$B3004=2019,pases[[#This Row],[Modo de Compra]]="Paquete"),30,0)</f>
        <v>0</v>
      </c>
      <c r="O3004" s="5">
        <f>-SUMIF(lift[Número de pase],pases[[#This Row],[Numero de Pase]],lift[Costo])</f>
        <v>0</v>
      </c>
    </row>
    <row r="3005" spans="1:15" x14ac:dyDescent="0.25">
      <c r="A3005" t="s">
        <v>7</v>
      </c>
      <c r="B3005">
        <v>2019</v>
      </c>
      <c r="C3005">
        <v>43487</v>
      </c>
      <c r="D3005" t="s">
        <v>17</v>
      </c>
      <c r="E3005">
        <v>43534</v>
      </c>
      <c r="F3005">
        <v>5</v>
      </c>
      <c r="G3005" t="s">
        <v>9</v>
      </c>
      <c r="H3005" t="s">
        <v>3023</v>
      </c>
      <c r="I3005" s="5">
        <v>550</v>
      </c>
      <c r="J3005" s="5">
        <f>IFERROR('Ventas Pases'!$I3005/'Ventas Pases'!$F3005,"PASE")</f>
        <v>110</v>
      </c>
      <c r="K3005" t="str">
        <f>IFERROR(VLOOKUP('Ventas Pases'!$J3005,'Comisiones HEROIC'!$E$1:$F$6,2,0),"")</f>
        <v>Elton Hotel</v>
      </c>
      <c r="L3005" s="5">
        <f>IF('Ventas Pases'!$D3005="Red HEROIC",IFERROR(VLOOKUP('Ventas Pases'!$G3005,'Comisiones HEROIC'!$A$1:$B$11,2,0),15),IF('Ventas Pases'!$D3005="Red HEROIC",15,0))</f>
        <v>0</v>
      </c>
      <c r="M3005">
        <f>IF(pases[[#This Row],[Días Visita]]&lt;7,0,IF(pases[[#This Row],[Días Visita]]&lt;9,1,IF(pases[[#This Row],[Días Visita]]="Ilimitados",0,2)))</f>
        <v>0</v>
      </c>
      <c r="N3005" s="5">
        <f>IF(AND('Ventas Pases'!$A3005="Fuera de Temporada",'Ventas Pases'!$B3005=2019,pases[[#This Row],[Modo de Compra]]="Paquete"),30,0)</f>
        <v>0</v>
      </c>
      <c r="O3005" s="5">
        <f>-SUMIF(lift[Número de pase],pases[[#This Row],[Numero de Pase]],lift[Costo])</f>
        <v>0</v>
      </c>
    </row>
    <row r="3006" spans="1:15" x14ac:dyDescent="0.25">
      <c r="A3006" t="s">
        <v>7</v>
      </c>
      <c r="B3006">
        <v>2018</v>
      </c>
      <c r="C3006">
        <v>43145</v>
      </c>
      <c r="D3006" t="s">
        <v>60</v>
      </c>
      <c r="E3006">
        <v>43172</v>
      </c>
      <c r="F3006">
        <v>6</v>
      </c>
      <c r="G3006" t="s">
        <v>9</v>
      </c>
      <c r="H3006" t="s">
        <v>3024</v>
      </c>
      <c r="I3006" s="5">
        <v>720</v>
      </c>
      <c r="J3006" s="5">
        <f>IFERROR('Ventas Pases'!$I3006/'Ventas Pases'!$F3006,"PASE")</f>
        <v>120</v>
      </c>
      <c r="K3006" t="str">
        <f>IFERROR(VLOOKUP('Ventas Pases'!$J3006,'Comisiones HEROIC'!$E$1:$F$6,2,0),"")</f>
        <v/>
      </c>
      <c r="L3006" s="5">
        <f>IF('Ventas Pases'!$D3006="Red HEROIC",IFERROR(VLOOKUP('Ventas Pases'!$G3006,'Comisiones HEROIC'!$A$1:$B$11,2,0),15),IF('Ventas Pases'!$D3006="Red HEROIC",15,0))</f>
        <v>0</v>
      </c>
      <c r="M3006">
        <f>IF(pases[[#This Row],[Días Visita]]&lt;7,0,IF(pases[[#This Row],[Días Visita]]&lt;9,1,IF(pases[[#This Row],[Días Visita]]="Ilimitados",0,2)))</f>
        <v>0</v>
      </c>
      <c r="N3006" s="5">
        <f>IF(AND('Ventas Pases'!$A3006="Fuera de Temporada",'Ventas Pases'!$B3006=2019,pases[[#This Row],[Modo de Compra]]="Paquete"),30,0)</f>
        <v>0</v>
      </c>
      <c r="O3006" s="5">
        <f>-SUMIF(lift[Número de pase],pases[[#This Row],[Numero de Pase]],lift[Costo])</f>
        <v>0</v>
      </c>
    </row>
    <row r="3007" spans="1:15" x14ac:dyDescent="0.25">
      <c r="A3007" t="s">
        <v>7</v>
      </c>
      <c r="B3007">
        <v>2018</v>
      </c>
      <c r="C3007">
        <v>43162</v>
      </c>
      <c r="D3007" t="s">
        <v>17</v>
      </c>
      <c r="E3007">
        <v>43159</v>
      </c>
      <c r="F3007">
        <v>2</v>
      </c>
      <c r="G3007" t="s">
        <v>9</v>
      </c>
      <c r="H3007" t="s">
        <v>3025</v>
      </c>
      <c r="I3007" s="5">
        <v>210</v>
      </c>
      <c r="J3007" s="5">
        <f>IFERROR('Ventas Pases'!$I3007/'Ventas Pases'!$F3007,"PASE")</f>
        <v>105</v>
      </c>
      <c r="K3007" t="str">
        <f>IFERROR(VLOOKUP('Ventas Pases'!$J3007,'Comisiones HEROIC'!$E$1:$F$6,2,0),"")</f>
        <v>OI Hotels</v>
      </c>
      <c r="L3007" s="5">
        <f>IF('Ventas Pases'!$D3007="Red HEROIC",IFERROR(VLOOKUP('Ventas Pases'!$G3007,'Comisiones HEROIC'!$A$1:$B$11,2,0),15),IF('Ventas Pases'!$D3007="Red HEROIC",15,0))</f>
        <v>0</v>
      </c>
      <c r="M3007">
        <f>IF(pases[[#This Row],[Días Visita]]&lt;7,0,IF(pases[[#This Row],[Días Visita]]&lt;9,1,IF(pases[[#This Row],[Días Visita]]="Ilimitados",0,2)))</f>
        <v>0</v>
      </c>
      <c r="N3007" s="5">
        <f>IF(AND('Ventas Pases'!$A3007="Fuera de Temporada",'Ventas Pases'!$B3007=2019,pases[[#This Row],[Modo de Compra]]="Paquete"),30,0)</f>
        <v>0</v>
      </c>
      <c r="O3007" s="5">
        <f>-SUMIF(lift[Número de pase],pases[[#This Row],[Numero de Pase]],lift[Costo])</f>
        <v>0</v>
      </c>
    </row>
    <row r="3008" spans="1:15" x14ac:dyDescent="0.25">
      <c r="A3008" t="s">
        <v>7</v>
      </c>
      <c r="B3008">
        <v>2019</v>
      </c>
      <c r="C3008">
        <v>43488</v>
      </c>
      <c r="D3008" t="s">
        <v>8</v>
      </c>
      <c r="E3008">
        <v>43530</v>
      </c>
      <c r="F3008">
        <v>6</v>
      </c>
      <c r="G3008" t="s">
        <v>9</v>
      </c>
      <c r="H3008" t="s">
        <v>3026</v>
      </c>
      <c r="I3008" s="5">
        <v>720</v>
      </c>
      <c r="J3008" s="5">
        <f>IFERROR('Ventas Pases'!$I3008/'Ventas Pases'!$F3008,"PASE")</f>
        <v>120</v>
      </c>
      <c r="K3008" t="str">
        <f>IFERROR(VLOOKUP('Ventas Pases'!$J3008,'Comisiones HEROIC'!$E$1:$F$6,2,0),"")</f>
        <v/>
      </c>
      <c r="L3008" s="5">
        <f>IF('Ventas Pases'!$D3008="Red HEROIC",IFERROR(VLOOKUP('Ventas Pases'!$G3008,'Comisiones HEROIC'!$A$1:$B$11,2,0),15),IF('Ventas Pases'!$D3008="Red HEROIC",15,0))</f>
        <v>0</v>
      </c>
      <c r="M3008">
        <f>IF(pases[[#This Row],[Días Visita]]&lt;7,0,IF(pases[[#This Row],[Días Visita]]&lt;9,1,IF(pases[[#This Row],[Días Visita]]="Ilimitados",0,2)))</f>
        <v>0</v>
      </c>
      <c r="N3008" s="5">
        <f>IF(AND('Ventas Pases'!$A3008="Fuera de Temporada",'Ventas Pases'!$B3008=2019,pases[[#This Row],[Modo de Compra]]="Paquete"),30,0)</f>
        <v>0</v>
      </c>
      <c r="O3008" s="5">
        <f>-SUMIF(lift[Número de pase],pases[[#This Row],[Numero de Pase]],lift[Costo])</f>
        <v>0</v>
      </c>
    </row>
    <row r="3009" spans="1:15" x14ac:dyDescent="0.25">
      <c r="A3009" t="s">
        <v>7</v>
      </c>
      <c r="B3009">
        <v>2018</v>
      </c>
      <c r="C3009">
        <v>43146</v>
      </c>
      <c r="D3009" t="s">
        <v>8</v>
      </c>
      <c r="E3009">
        <v>43145</v>
      </c>
      <c r="F3009">
        <v>4</v>
      </c>
      <c r="G3009" t="s">
        <v>9</v>
      </c>
      <c r="H3009" t="s">
        <v>3027</v>
      </c>
      <c r="I3009" s="5">
        <v>480</v>
      </c>
      <c r="J3009" s="5">
        <f>IFERROR('Ventas Pases'!$I3009/'Ventas Pases'!$F3009,"PASE")</f>
        <v>120</v>
      </c>
      <c r="K3009" t="str">
        <f>IFERROR(VLOOKUP('Ventas Pases'!$J3009,'Comisiones HEROIC'!$E$1:$F$6,2,0),"")</f>
        <v/>
      </c>
      <c r="L3009" s="5">
        <f>IF('Ventas Pases'!$D3009="Red HEROIC",IFERROR(VLOOKUP('Ventas Pases'!$G3009,'Comisiones HEROIC'!$A$1:$B$11,2,0),15),IF('Ventas Pases'!$D3009="Red HEROIC",15,0))</f>
        <v>0</v>
      </c>
      <c r="M3009">
        <f>IF(pases[[#This Row],[Días Visita]]&lt;7,0,IF(pases[[#This Row],[Días Visita]]&lt;9,1,IF(pases[[#This Row],[Días Visita]]="Ilimitados",0,2)))</f>
        <v>0</v>
      </c>
      <c r="N3009" s="5">
        <f>IF(AND('Ventas Pases'!$A3009="Fuera de Temporada",'Ventas Pases'!$B3009=2019,pases[[#This Row],[Modo de Compra]]="Paquete"),30,0)</f>
        <v>0</v>
      </c>
      <c r="O3009" s="5">
        <f>-SUMIF(lift[Número de pase],pases[[#This Row],[Numero de Pase]],lift[Costo])</f>
        <v>0</v>
      </c>
    </row>
    <row r="3010" spans="1:15" x14ac:dyDescent="0.25">
      <c r="A3010" t="s">
        <v>13</v>
      </c>
      <c r="B3010">
        <v>2018</v>
      </c>
      <c r="C3010">
        <v>43224</v>
      </c>
      <c r="D3010" t="s">
        <v>8</v>
      </c>
      <c r="E3010">
        <v>42936</v>
      </c>
      <c r="F3010">
        <v>5</v>
      </c>
      <c r="G3010" t="s">
        <v>9</v>
      </c>
      <c r="H3010" t="s">
        <v>3028</v>
      </c>
      <c r="I3010" s="5">
        <v>600</v>
      </c>
      <c r="J3010" s="5">
        <f>IFERROR('Ventas Pases'!$I3010/'Ventas Pases'!$F3010,"PASE")</f>
        <v>120</v>
      </c>
      <c r="K3010" t="str">
        <f>IFERROR(VLOOKUP('Ventas Pases'!$J3010,'Comisiones HEROIC'!$E$1:$F$6,2,0),"")</f>
        <v/>
      </c>
      <c r="L3010" s="5">
        <f>IF('Ventas Pases'!$D3010="Red HEROIC",IFERROR(VLOOKUP('Ventas Pases'!$G3010,'Comisiones HEROIC'!$A$1:$B$11,2,0),15),IF('Ventas Pases'!$D3010="Red HEROIC",15,0))</f>
        <v>0</v>
      </c>
      <c r="M3010">
        <f>IF(pases[[#This Row],[Días Visita]]&lt;7,0,IF(pases[[#This Row],[Días Visita]]&lt;9,1,IF(pases[[#This Row],[Días Visita]]="Ilimitados",0,2)))</f>
        <v>0</v>
      </c>
      <c r="N3010" s="5">
        <f>IF(AND('Ventas Pases'!$A3010="Fuera de Temporada",'Ventas Pases'!$B3010=2019,pases[[#This Row],[Modo de Compra]]="Paquete"),30,0)</f>
        <v>0</v>
      </c>
      <c r="O3010" s="5">
        <f>-SUMIF(lift[Número de pase],pases[[#This Row],[Numero de Pase]],lift[Costo])</f>
        <v>0</v>
      </c>
    </row>
    <row r="3011" spans="1:15" x14ac:dyDescent="0.25">
      <c r="A3011" t="s">
        <v>7</v>
      </c>
      <c r="B3011">
        <v>2019</v>
      </c>
      <c r="C3011">
        <v>43468</v>
      </c>
      <c r="D3011" t="s">
        <v>8</v>
      </c>
      <c r="E3011">
        <v>43531</v>
      </c>
      <c r="F3011">
        <v>1</v>
      </c>
      <c r="G3011" t="s">
        <v>9</v>
      </c>
      <c r="H3011" t="s">
        <v>3029</v>
      </c>
      <c r="I3011" s="5">
        <v>120</v>
      </c>
      <c r="J3011" s="5">
        <f>IFERROR('Ventas Pases'!$I3011/'Ventas Pases'!$F3011,"PASE")</f>
        <v>120</v>
      </c>
      <c r="K3011" t="str">
        <f>IFERROR(VLOOKUP('Ventas Pases'!$J3011,'Comisiones HEROIC'!$E$1:$F$6,2,0),"")</f>
        <v/>
      </c>
      <c r="L3011" s="5">
        <f>IF('Ventas Pases'!$D3011="Red HEROIC",IFERROR(VLOOKUP('Ventas Pases'!$G3011,'Comisiones HEROIC'!$A$1:$B$11,2,0),15),IF('Ventas Pases'!$D3011="Red HEROIC",15,0))</f>
        <v>0</v>
      </c>
      <c r="M3011">
        <f>IF(pases[[#This Row],[Días Visita]]&lt;7,0,IF(pases[[#This Row],[Días Visita]]&lt;9,1,IF(pases[[#This Row],[Días Visita]]="Ilimitados",0,2)))</f>
        <v>0</v>
      </c>
      <c r="N3011" s="5">
        <f>IF(AND('Ventas Pases'!$A3011="Fuera de Temporada",'Ventas Pases'!$B3011=2019,pases[[#This Row],[Modo de Compra]]="Paquete"),30,0)</f>
        <v>0</v>
      </c>
      <c r="O3011" s="5">
        <f>-SUMIF(lift[Número de pase],pases[[#This Row],[Numero de Pase]],lift[Costo])</f>
        <v>0</v>
      </c>
    </row>
    <row r="3012" spans="1:15" x14ac:dyDescent="0.25">
      <c r="A3012" t="s">
        <v>7</v>
      </c>
      <c r="B3012">
        <v>2018</v>
      </c>
      <c r="C3012">
        <v>43174</v>
      </c>
      <c r="D3012" t="s">
        <v>8</v>
      </c>
      <c r="E3012">
        <v>43173</v>
      </c>
      <c r="F3012">
        <v>2</v>
      </c>
      <c r="G3012" t="s">
        <v>9</v>
      </c>
      <c r="H3012" t="s">
        <v>3030</v>
      </c>
      <c r="I3012" s="5">
        <v>240</v>
      </c>
      <c r="J3012" s="5">
        <f>IFERROR('Ventas Pases'!$I3012/'Ventas Pases'!$F3012,"PASE")</f>
        <v>120</v>
      </c>
      <c r="K3012" t="str">
        <f>IFERROR(VLOOKUP('Ventas Pases'!$J3012,'Comisiones HEROIC'!$E$1:$F$6,2,0),"")</f>
        <v/>
      </c>
      <c r="L3012" s="5">
        <f>IF('Ventas Pases'!$D3012="Red HEROIC",IFERROR(VLOOKUP('Ventas Pases'!$G3012,'Comisiones HEROIC'!$A$1:$B$11,2,0),15),IF('Ventas Pases'!$D3012="Red HEROIC",15,0))</f>
        <v>0</v>
      </c>
      <c r="M3012">
        <f>IF(pases[[#This Row],[Días Visita]]&lt;7,0,IF(pases[[#This Row],[Días Visita]]&lt;9,1,IF(pases[[#This Row],[Días Visita]]="Ilimitados",0,2)))</f>
        <v>0</v>
      </c>
      <c r="N3012" s="5">
        <f>IF(AND('Ventas Pases'!$A3012="Fuera de Temporada",'Ventas Pases'!$B3012=2019,pases[[#This Row],[Modo de Compra]]="Paquete"),30,0)</f>
        <v>0</v>
      </c>
      <c r="O3012" s="5">
        <f>-SUMIF(lift[Número de pase],pases[[#This Row],[Numero de Pase]],lift[Costo])</f>
        <v>0</v>
      </c>
    </row>
    <row r="3013" spans="1:15" x14ac:dyDescent="0.25">
      <c r="A3013" t="s">
        <v>7</v>
      </c>
      <c r="B3013">
        <v>2019</v>
      </c>
      <c r="C3013">
        <v>43547</v>
      </c>
      <c r="D3013" t="s">
        <v>8</v>
      </c>
      <c r="E3013">
        <v>43545</v>
      </c>
      <c r="F3013">
        <v>5</v>
      </c>
      <c r="G3013" t="s">
        <v>9</v>
      </c>
      <c r="H3013" t="s">
        <v>3031</v>
      </c>
      <c r="I3013" s="5">
        <v>600</v>
      </c>
      <c r="J3013" s="5">
        <f>IFERROR('Ventas Pases'!$I3013/'Ventas Pases'!$F3013,"PASE")</f>
        <v>120</v>
      </c>
      <c r="K3013" t="str">
        <f>IFERROR(VLOOKUP('Ventas Pases'!$J3013,'Comisiones HEROIC'!$E$1:$F$6,2,0),"")</f>
        <v/>
      </c>
      <c r="L3013" s="5">
        <f>IF('Ventas Pases'!$D3013="Red HEROIC",IFERROR(VLOOKUP('Ventas Pases'!$G3013,'Comisiones HEROIC'!$A$1:$B$11,2,0),15),IF('Ventas Pases'!$D3013="Red HEROIC",15,0))</f>
        <v>0</v>
      </c>
      <c r="M3013">
        <f>IF(pases[[#This Row],[Días Visita]]&lt;7,0,IF(pases[[#This Row],[Días Visita]]&lt;9,1,IF(pases[[#This Row],[Días Visita]]="Ilimitados",0,2)))</f>
        <v>0</v>
      </c>
      <c r="N3013" s="5">
        <f>IF(AND('Ventas Pases'!$A3013="Fuera de Temporada",'Ventas Pases'!$B3013=2019,pases[[#This Row],[Modo de Compra]]="Paquete"),30,0)</f>
        <v>0</v>
      </c>
      <c r="O3013" s="5">
        <f>-SUMIF(lift[Número de pase],pases[[#This Row],[Numero de Pase]],lift[Costo])</f>
        <v>0</v>
      </c>
    </row>
    <row r="3014" spans="1:15" x14ac:dyDescent="0.25">
      <c r="A3014" t="s">
        <v>7</v>
      </c>
      <c r="B3014">
        <v>2018</v>
      </c>
      <c r="C3014">
        <v>43464</v>
      </c>
      <c r="D3014" t="s">
        <v>8</v>
      </c>
      <c r="E3014">
        <v>43141</v>
      </c>
      <c r="F3014">
        <v>6</v>
      </c>
      <c r="G3014" t="s">
        <v>9</v>
      </c>
      <c r="H3014" t="s">
        <v>3032</v>
      </c>
      <c r="I3014" s="5">
        <v>720</v>
      </c>
      <c r="J3014" s="5">
        <f>IFERROR('Ventas Pases'!$I3014/'Ventas Pases'!$F3014,"PASE")</f>
        <v>120</v>
      </c>
      <c r="K3014" t="str">
        <f>IFERROR(VLOOKUP('Ventas Pases'!$J3014,'Comisiones HEROIC'!$E$1:$F$6,2,0),"")</f>
        <v/>
      </c>
      <c r="L3014" s="5">
        <f>IF('Ventas Pases'!$D3014="Red HEROIC",IFERROR(VLOOKUP('Ventas Pases'!$G3014,'Comisiones HEROIC'!$A$1:$B$11,2,0),15),IF('Ventas Pases'!$D3014="Red HEROIC",15,0))</f>
        <v>0</v>
      </c>
      <c r="M3014">
        <f>IF(pases[[#This Row],[Días Visita]]&lt;7,0,IF(pases[[#This Row],[Días Visita]]&lt;9,1,IF(pases[[#This Row],[Días Visita]]="Ilimitados",0,2)))</f>
        <v>0</v>
      </c>
      <c r="N3014" s="5">
        <f>IF(AND('Ventas Pases'!$A3014="Fuera de Temporada",'Ventas Pases'!$B3014=2019,pases[[#This Row],[Modo de Compra]]="Paquete"),30,0)</f>
        <v>0</v>
      </c>
      <c r="O3014" s="5">
        <f>-SUMIF(lift[Número de pase],pases[[#This Row],[Numero de Pase]],lift[Costo])</f>
        <v>0</v>
      </c>
    </row>
    <row r="3015" spans="1:15" x14ac:dyDescent="0.25">
      <c r="A3015" t="s">
        <v>7</v>
      </c>
      <c r="B3015">
        <v>2019</v>
      </c>
      <c r="C3015">
        <v>43514</v>
      </c>
      <c r="D3015" t="s">
        <v>17</v>
      </c>
      <c r="E3015">
        <v>43545</v>
      </c>
      <c r="F3015">
        <v>8</v>
      </c>
      <c r="G3015" t="s">
        <v>9</v>
      </c>
      <c r="H3015" t="s">
        <v>3033</v>
      </c>
      <c r="I3015" s="5">
        <v>840</v>
      </c>
      <c r="J3015" s="5">
        <f>IFERROR('Ventas Pases'!$I3015/'Ventas Pases'!$F3015,"PASE")</f>
        <v>105</v>
      </c>
      <c r="K3015" t="str">
        <f>IFERROR(VLOOKUP('Ventas Pases'!$J3015,'Comisiones HEROIC'!$E$1:$F$6,2,0),"")</f>
        <v>OI Hotels</v>
      </c>
      <c r="L3015" s="5">
        <f>IF('Ventas Pases'!$D3015="Red HEROIC",IFERROR(VLOOKUP('Ventas Pases'!$G3015,'Comisiones HEROIC'!$A$1:$B$11,2,0),15),IF('Ventas Pases'!$D3015="Red HEROIC",15,0))</f>
        <v>0</v>
      </c>
      <c r="M3015">
        <f>IF(pases[[#This Row],[Días Visita]]&lt;7,0,IF(pases[[#This Row],[Días Visita]]&lt;9,1,IF(pases[[#This Row],[Días Visita]]="Ilimitados",0,2)))</f>
        <v>1</v>
      </c>
      <c r="N3015" s="5">
        <f>IF(AND('Ventas Pases'!$A3015="Fuera de Temporada",'Ventas Pases'!$B3015=2019,pases[[#This Row],[Modo de Compra]]="Paquete"),30,0)</f>
        <v>0</v>
      </c>
      <c r="O3015" s="5">
        <f>-SUMIF(lift[Número de pase],pases[[#This Row],[Numero de Pase]],lift[Costo])</f>
        <v>0</v>
      </c>
    </row>
    <row r="3016" spans="1:15" x14ac:dyDescent="0.25">
      <c r="A3016" t="s">
        <v>7</v>
      </c>
      <c r="B3016">
        <v>2018</v>
      </c>
      <c r="C3016">
        <v>43132</v>
      </c>
      <c r="D3016" t="s">
        <v>8</v>
      </c>
      <c r="E3016">
        <v>43159</v>
      </c>
      <c r="F3016">
        <v>8</v>
      </c>
      <c r="G3016" t="s">
        <v>9</v>
      </c>
      <c r="H3016" t="s">
        <v>3034</v>
      </c>
      <c r="I3016" s="5">
        <v>960</v>
      </c>
      <c r="J3016" s="5">
        <f>IFERROR('Ventas Pases'!$I3016/'Ventas Pases'!$F3016,"PASE")</f>
        <v>120</v>
      </c>
      <c r="K3016" t="str">
        <f>IFERROR(VLOOKUP('Ventas Pases'!$J3016,'Comisiones HEROIC'!$E$1:$F$6,2,0),"")</f>
        <v/>
      </c>
      <c r="L3016" s="5">
        <f>IF('Ventas Pases'!$D3016="Red HEROIC",IFERROR(VLOOKUP('Ventas Pases'!$G3016,'Comisiones HEROIC'!$A$1:$B$11,2,0),15),IF('Ventas Pases'!$D3016="Red HEROIC",15,0))</f>
        <v>0</v>
      </c>
      <c r="M3016">
        <f>IF(pases[[#This Row],[Días Visita]]&lt;7,0,IF(pases[[#This Row],[Días Visita]]&lt;9,1,IF(pases[[#This Row],[Días Visita]]="Ilimitados",0,2)))</f>
        <v>1</v>
      </c>
      <c r="N3016" s="5">
        <f>IF(AND('Ventas Pases'!$A3016="Fuera de Temporada",'Ventas Pases'!$B3016=2019,pases[[#This Row],[Modo de Compra]]="Paquete"),30,0)</f>
        <v>0</v>
      </c>
      <c r="O3016" s="5">
        <f>-SUMIF(lift[Número de pase],pases[[#This Row],[Numero de Pase]],lift[Costo])</f>
        <v>0</v>
      </c>
    </row>
    <row r="3017" spans="1:15" x14ac:dyDescent="0.25">
      <c r="A3017" t="s">
        <v>7</v>
      </c>
      <c r="B3017">
        <v>2018</v>
      </c>
      <c r="C3017">
        <v>43130</v>
      </c>
      <c r="D3017" t="s">
        <v>14</v>
      </c>
      <c r="E3017">
        <v>43134</v>
      </c>
      <c r="F3017">
        <v>4</v>
      </c>
      <c r="G3017" t="s">
        <v>15</v>
      </c>
      <c r="H3017" t="s">
        <v>3035</v>
      </c>
      <c r="I3017" s="5">
        <v>560</v>
      </c>
      <c r="J3017" s="5">
        <f>IFERROR('Ventas Pases'!$I3017/'Ventas Pases'!$F3017,"PASE")</f>
        <v>140</v>
      </c>
      <c r="K3017" t="str">
        <f>IFERROR(VLOOKUP('Ventas Pases'!$J3017,'Comisiones HEROIC'!$E$1:$F$6,2,0),"")</f>
        <v/>
      </c>
      <c r="L3017" s="5">
        <f>IF('Ventas Pases'!$D3017="Red HEROIC",IFERROR(VLOOKUP('Ventas Pases'!$G3017,'Comisiones HEROIC'!$A$1:$B$11,2,0),15),IF('Ventas Pases'!$D3017="Red HEROIC",15,0))</f>
        <v>12</v>
      </c>
      <c r="M3017">
        <f>IF(pases[[#This Row],[Días Visita]]&lt;7,0,IF(pases[[#This Row],[Días Visita]]&lt;9,1,IF(pases[[#This Row],[Días Visita]]="Ilimitados",0,2)))</f>
        <v>0</v>
      </c>
      <c r="N3017" s="5">
        <f>IF(AND('Ventas Pases'!$A3017="Fuera de Temporada",'Ventas Pases'!$B3017=2019,pases[[#This Row],[Modo de Compra]]="Paquete"),30,0)</f>
        <v>0</v>
      </c>
      <c r="O3017" s="5">
        <f>-SUMIF(lift[Número de pase],pases[[#This Row],[Numero de Pase]],lift[Costo])</f>
        <v>0</v>
      </c>
    </row>
    <row r="3018" spans="1:15" x14ac:dyDescent="0.25">
      <c r="A3018" t="s">
        <v>7</v>
      </c>
      <c r="B3018">
        <v>2019</v>
      </c>
      <c r="C3018">
        <v>43497</v>
      </c>
      <c r="D3018" t="s">
        <v>8</v>
      </c>
      <c r="E3018">
        <v>43419</v>
      </c>
      <c r="F3018" t="s">
        <v>11</v>
      </c>
      <c r="G3018" t="s">
        <v>9</v>
      </c>
      <c r="H3018" t="s">
        <v>3036</v>
      </c>
      <c r="I3018" s="5">
        <v>1950</v>
      </c>
      <c r="J3018" s="5" t="str">
        <f>IFERROR('Ventas Pases'!$I3018/'Ventas Pases'!$F3018,"PASE")</f>
        <v>PASE</v>
      </c>
      <c r="K3018" t="str">
        <f>IFERROR(VLOOKUP('Ventas Pases'!$J3018,'Comisiones HEROIC'!$E$1:$F$6,2,0),"")</f>
        <v/>
      </c>
      <c r="L3018" s="5">
        <f>IF('Ventas Pases'!$D3018="Red HEROIC",IFERROR(VLOOKUP('Ventas Pases'!$G3018,'Comisiones HEROIC'!$A$1:$B$11,2,0),15),IF('Ventas Pases'!$D3018="Red HEROIC",15,0))</f>
        <v>0</v>
      </c>
      <c r="M3018">
        <f>IF(pases[[#This Row],[Días Visita]]&lt;7,0,IF(pases[[#This Row],[Días Visita]]&lt;9,1,IF(pases[[#This Row],[Días Visita]]="Ilimitados",0,2)))</f>
        <v>0</v>
      </c>
      <c r="N3018" s="5">
        <f>IF(AND('Ventas Pases'!$A3018="Fuera de Temporada",'Ventas Pases'!$B3018=2019,pases[[#This Row],[Modo de Compra]]="Paquete"),30,0)</f>
        <v>0</v>
      </c>
      <c r="O3018" s="5">
        <f>-SUMIF(lift[Número de pase],pases[[#This Row],[Numero de Pase]],lift[Costo])</f>
        <v>-368</v>
      </c>
    </row>
    <row r="3019" spans="1:15" x14ac:dyDescent="0.25">
      <c r="A3019" t="s">
        <v>7</v>
      </c>
      <c r="B3019">
        <v>2018</v>
      </c>
      <c r="C3019">
        <v>43452</v>
      </c>
      <c r="D3019" t="s">
        <v>17</v>
      </c>
      <c r="E3019">
        <v>43100</v>
      </c>
      <c r="F3019">
        <v>5</v>
      </c>
      <c r="G3019" t="s">
        <v>9</v>
      </c>
      <c r="H3019" t="s">
        <v>3037</v>
      </c>
      <c r="I3019" s="5">
        <v>500</v>
      </c>
      <c r="J3019" s="5">
        <f>IFERROR('Ventas Pases'!$I3019/'Ventas Pases'!$F3019,"PASE")</f>
        <v>100</v>
      </c>
      <c r="K3019" t="str">
        <f>IFERROR(VLOOKUP('Ventas Pases'!$J3019,'Comisiones HEROIC'!$E$1:$F$6,2,0),"")</f>
        <v>Ridossan Hotel</v>
      </c>
      <c r="L3019" s="5">
        <f>IF('Ventas Pases'!$D3019="Red HEROIC",IFERROR(VLOOKUP('Ventas Pases'!$G3019,'Comisiones HEROIC'!$A$1:$B$11,2,0),15),IF('Ventas Pases'!$D3019="Red HEROIC",15,0))</f>
        <v>0</v>
      </c>
      <c r="M3019">
        <f>IF(pases[[#This Row],[Días Visita]]&lt;7,0,IF(pases[[#This Row],[Días Visita]]&lt;9,1,IF(pases[[#This Row],[Días Visita]]="Ilimitados",0,2)))</f>
        <v>0</v>
      </c>
      <c r="N3019" s="5">
        <f>IF(AND('Ventas Pases'!$A3019="Fuera de Temporada",'Ventas Pases'!$B3019=2019,pases[[#This Row],[Modo de Compra]]="Paquete"),30,0)</f>
        <v>0</v>
      </c>
      <c r="O3019" s="5">
        <f>-SUMIF(lift[Número de pase],pases[[#This Row],[Numero de Pase]],lift[Costo])</f>
        <v>0</v>
      </c>
    </row>
    <row r="3020" spans="1:15" x14ac:dyDescent="0.25">
      <c r="A3020" t="s">
        <v>7</v>
      </c>
      <c r="B3020">
        <v>2018</v>
      </c>
      <c r="C3020">
        <v>43174</v>
      </c>
      <c r="D3020" t="s">
        <v>8</v>
      </c>
      <c r="E3020">
        <v>43170</v>
      </c>
      <c r="F3020">
        <v>6</v>
      </c>
      <c r="G3020" t="s">
        <v>9</v>
      </c>
      <c r="H3020" t="s">
        <v>3038</v>
      </c>
      <c r="I3020" s="5">
        <v>720</v>
      </c>
      <c r="J3020" s="5">
        <f>IFERROR('Ventas Pases'!$I3020/'Ventas Pases'!$F3020,"PASE")</f>
        <v>120</v>
      </c>
      <c r="K3020" t="str">
        <f>IFERROR(VLOOKUP('Ventas Pases'!$J3020,'Comisiones HEROIC'!$E$1:$F$6,2,0),"")</f>
        <v/>
      </c>
      <c r="L3020" s="5">
        <f>IF('Ventas Pases'!$D3020="Red HEROIC",IFERROR(VLOOKUP('Ventas Pases'!$G3020,'Comisiones HEROIC'!$A$1:$B$11,2,0),15),IF('Ventas Pases'!$D3020="Red HEROIC",15,0))</f>
        <v>0</v>
      </c>
      <c r="M3020">
        <f>IF(pases[[#This Row],[Días Visita]]&lt;7,0,IF(pases[[#This Row],[Días Visita]]&lt;9,1,IF(pases[[#This Row],[Días Visita]]="Ilimitados",0,2)))</f>
        <v>0</v>
      </c>
      <c r="N3020" s="5">
        <f>IF(AND('Ventas Pases'!$A3020="Fuera de Temporada",'Ventas Pases'!$B3020=2019,pases[[#This Row],[Modo de Compra]]="Paquete"),30,0)</f>
        <v>0</v>
      </c>
      <c r="O3020" s="5">
        <f>-SUMIF(lift[Número de pase],pases[[#This Row],[Numero de Pase]],lift[Costo])</f>
        <v>0</v>
      </c>
    </row>
    <row r="3021" spans="1:15" x14ac:dyDescent="0.25">
      <c r="A3021" t="s">
        <v>7</v>
      </c>
      <c r="B3021">
        <v>2018</v>
      </c>
      <c r="C3021">
        <v>43458</v>
      </c>
      <c r="D3021" t="s">
        <v>14</v>
      </c>
      <c r="E3021">
        <v>43133</v>
      </c>
      <c r="F3021">
        <v>1</v>
      </c>
      <c r="G3021" t="s">
        <v>27</v>
      </c>
      <c r="H3021" t="s">
        <v>3039</v>
      </c>
      <c r="I3021" s="5">
        <v>140</v>
      </c>
      <c r="J3021" s="5">
        <f>IFERROR('Ventas Pases'!$I3021/'Ventas Pases'!$F3021,"PASE")</f>
        <v>140</v>
      </c>
      <c r="K3021" t="str">
        <f>IFERROR(VLOOKUP('Ventas Pases'!$J3021,'Comisiones HEROIC'!$E$1:$F$6,2,0),"")</f>
        <v/>
      </c>
      <c r="L3021" s="5">
        <f>IF('Ventas Pases'!$D3021="Red HEROIC",IFERROR(VLOOKUP('Ventas Pases'!$G3021,'Comisiones HEROIC'!$A$1:$B$11,2,0),15),IF('Ventas Pases'!$D3021="Red HEROIC",15,0))</f>
        <v>15</v>
      </c>
      <c r="M3021">
        <f>IF(pases[[#This Row],[Días Visita]]&lt;7,0,IF(pases[[#This Row],[Días Visita]]&lt;9,1,IF(pases[[#This Row],[Días Visita]]="Ilimitados",0,2)))</f>
        <v>0</v>
      </c>
      <c r="N3021" s="5">
        <f>IF(AND('Ventas Pases'!$A3021="Fuera de Temporada",'Ventas Pases'!$B3021=2019,pases[[#This Row],[Modo de Compra]]="Paquete"),30,0)</f>
        <v>0</v>
      </c>
      <c r="O3021" s="5">
        <f>-SUMIF(lift[Número de pase],pases[[#This Row],[Numero de Pase]],lift[Costo])</f>
        <v>0</v>
      </c>
    </row>
    <row r="3022" spans="1:15" x14ac:dyDescent="0.25">
      <c r="A3022" t="s">
        <v>7</v>
      </c>
      <c r="B3022">
        <v>2018</v>
      </c>
      <c r="C3022">
        <v>43121</v>
      </c>
      <c r="D3022" t="s">
        <v>8</v>
      </c>
      <c r="E3022">
        <v>43054</v>
      </c>
      <c r="F3022" t="s">
        <v>11</v>
      </c>
      <c r="G3022" t="s">
        <v>9</v>
      </c>
      <c r="H3022" t="s">
        <v>3040</v>
      </c>
      <c r="I3022" s="5">
        <v>1950</v>
      </c>
      <c r="J3022" s="5" t="str">
        <f>IFERROR('Ventas Pases'!$I3022/'Ventas Pases'!$F3022,"PASE")</f>
        <v>PASE</v>
      </c>
      <c r="K3022" t="str">
        <f>IFERROR(VLOOKUP('Ventas Pases'!$J3022,'Comisiones HEROIC'!$E$1:$F$6,2,0),"")</f>
        <v/>
      </c>
      <c r="L3022" s="5">
        <f>IF('Ventas Pases'!$D3022="Red HEROIC",IFERROR(VLOOKUP('Ventas Pases'!$G3022,'Comisiones HEROIC'!$A$1:$B$11,2,0),15),IF('Ventas Pases'!$D3022="Red HEROIC",15,0))</f>
        <v>0</v>
      </c>
      <c r="M3022">
        <f>IF(pases[[#This Row],[Días Visita]]&lt;7,0,IF(pases[[#This Row],[Días Visita]]&lt;9,1,IF(pases[[#This Row],[Días Visita]]="Ilimitados",0,2)))</f>
        <v>0</v>
      </c>
      <c r="N3022" s="5">
        <f>IF(AND('Ventas Pases'!$A3022="Fuera de Temporada",'Ventas Pases'!$B3022=2019,pases[[#This Row],[Modo de Compra]]="Paquete"),30,0)</f>
        <v>0</v>
      </c>
      <c r="O3022" s="5">
        <f>-SUMIF(lift[Número de pase],pases[[#This Row],[Numero de Pase]],lift[Costo])</f>
        <v>-552</v>
      </c>
    </row>
    <row r="3023" spans="1:15" x14ac:dyDescent="0.25">
      <c r="A3023" t="s">
        <v>7</v>
      </c>
      <c r="B3023">
        <v>2019</v>
      </c>
      <c r="C3023">
        <v>43472</v>
      </c>
      <c r="D3023" t="s">
        <v>14</v>
      </c>
      <c r="E3023">
        <v>43532</v>
      </c>
      <c r="F3023">
        <v>8</v>
      </c>
      <c r="G3023" t="s">
        <v>33</v>
      </c>
      <c r="H3023" t="s">
        <v>3041</v>
      </c>
      <c r="I3023" s="5">
        <v>1120</v>
      </c>
      <c r="J3023" s="5">
        <f>IFERROR('Ventas Pases'!$I3023/'Ventas Pases'!$F3023,"PASE")</f>
        <v>140</v>
      </c>
      <c r="K3023" t="str">
        <f>IFERROR(VLOOKUP('Ventas Pases'!$J3023,'Comisiones HEROIC'!$E$1:$F$6,2,0),"")</f>
        <v/>
      </c>
      <c r="L3023" s="5">
        <f>IF('Ventas Pases'!$D3023="Red HEROIC",IFERROR(VLOOKUP('Ventas Pases'!$G3023,'Comisiones HEROIC'!$A$1:$B$11,2,0),15),IF('Ventas Pases'!$D3023="Red HEROIC",15,0))</f>
        <v>15</v>
      </c>
      <c r="M3023">
        <f>IF(pases[[#This Row],[Días Visita]]&lt;7,0,IF(pases[[#This Row],[Días Visita]]&lt;9,1,IF(pases[[#This Row],[Días Visita]]="Ilimitados",0,2)))</f>
        <v>1</v>
      </c>
      <c r="N3023" s="5">
        <f>IF(AND('Ventas Pases'!$A3023="Fuera de Temporada",'Ventas Pases'!$B3023=2019,pases[[#This Row],[Modo de Compra]]="Paquete"),30,0)</f>
        <v>0</v>
      </c>
      <c r="O3023" s="5">
        <f>-SUMIF(lift[Número de pase],pases[[#This Row],[Numero de Pase]],lift[Costo])</f>
        <v>0</v>
      </c>
    </row>
    <row r="3024" spans="1:15" x14ac:dyDescent="0.25">
      <c r="A3024" t="s">
        <v>7</v>
      </c>
      <c r="B3024">
        <v>2018</v>
      </c>
      <c r="C3024">
        <v>43433</v>
      </c>
      <c r="D3024" t="s">
        <v>17</v>
      </c>
      <c r="E3024">
        <v>43079</v>
      </c>
      <c r="F3024">
        <v>4</v>
      </c>
      <c r="G3024" t="s">
        <v>9</v>
      </c>
      <c r="H3024" t="s">
        <v>3042</v>
      </c>
      <c r="I3024" s="5">
        <v>440</v>
      </c>
      <c r="J3024" s="5">
        <f>IFERROR('Ventas Pases'!$I3024/'Ventas Pases'!$F3024,"PASE")</f>
        <v>110</v>
      </c>
      <c r="K3024" t="str">
        <f>IFERROR(VLOOKUP('Ventas Pases'!$J3024,'Comisiones HEROIC'!$E$1:$F$6,2,0),"")</f>
        <v>Elton Hotel</v>
      </c>
      <c r="L3024" s="5">
        <f>IF('Ventas Pases'!$D3024="Red HEROIC",IFERROR(VLOOKUP('Ventas Pases'!$G3024,'Comisiones HEROIC'!$A$1:$B$11,2,0),15),IF('Ventas Pases'!$D3024="Red HEROIC",15,0))</f>
        <v>0</v>
      </c>
      <c r="M3024">
        <f>IF(pases[[#This Row],[Días Visita]]&lt;7,0,IF(pases[[#This Row],[Días Visita]]&lt;9,1,IF(pases[[#This Row],[Días Visita]]="Ilimitados",0,2)))</f>
        <v>0</v>
      </c>
      <c r="N3024" s="5">
        <f>IF(AND('Ventas Pases'!$A3024="Fuera de Temporada",'Ventas Pases'!$B3024=2019,pases[[#This Row],[Modo de Compra]]="Paquete"),30,0)</f>
        <v>0</v>
      </c>
      <c r="O3024" s="5">
        <f>-SUMIF(lift[Número de pase],pases[[#This Row],[Numero de Pase]],lift[Costo])</f>
        <v>0</v>
      </c>
    </row>
    <row r="3025" spans="1:15" x14ac:dyDescent="0.25">
      <c r="A3025" t="s">
        <v>7</v>
      </c>
      <c r="B3025">
        <v>2019</v>
      </c>
      <c r="C3025">
        <v>43487</v>
      </c>
      <c r="D3025" t="s">
        <v>17</v>
      </c>
      <c r="E3025">
        <v>43489</v>
      </c>
      <c r="F3025">
        <v>9</v>
      </c>
      <c r="G3025" t="s">
        <v>9</v>
      </c>
      <c r="H3025" t="s">
        <v>3043</v>
      </c>
      <c r="I3025" s="5">
        <v>990</v>
      </c>
      <c r="J3025" s="5">
        <f>IFERROR('Ventas Pases'!$I3025/'Ventas Pases'!$F3025,"PASE")</f>
        <v>110</v>
      </c>
      <c r="K3025" t="str">
        <f>IFERROR(VLOOKUP('Ventas Pases'!$J3025,'Comisiones HEROIC'!$E$1:$F$6,2,0),"")</f>
        <v>Elton Hotel</v>
      </c>
      <c r="L3025" s="5">
        <f>IF('Ventas Pases'!$D3025="Red HEROIC",IFERROR(VLOOKUP('Ventas Pases'!$G3025,'Comisiones HEROIC'!$A$1:$B$11,2,0),15),IF('Ventas Pases'!$D3025="Red HEROIC",15,0))</f>
        <v>0</v>
      </c>
      <c r="M3025">
        <f>IF(pases[[#This Row],[Días Visita]]&lt;7,0,IF(pases[[#This Row],[Días Visita]]&lt;9,1,IF(pases[[#This Row],[Días Visita]]="Ilimitados",0,2)))</f>
        <v>2</v>
      </c>
      <c r="N3025" s="5">
        <f>IF(AND('Ventas Pases'!$A3025="Fuera de Temporada",'Ventas Pases'!$B3025=2019,pases[[#This Row],[Modo de Compra]]="Paquete"),30,0)</f>
        <v>0</v>
      </c>
      <c r="O3025" s="5">
        <f>-SUMIF(lift[Número de pase],pases[[#This Row],[Numero de Pase]],lift[Costo])</f>
        <v>0</v>
      </c>
    </row>
    <row r="3026" spans="1:15" x14ac:dyDescent="0.25">
      <c r="A3026" t="s">
        <v>13</v>
      </c>
      <c r="B3026">
        <v>2019</v>
      </c>
      <c r="C3026">
        <v>43252</v>
      </c>
      <c r="D3026" t="s">
        <v>8</v>
      </c>
      <c r="E3026">
        <v>43224</v>
      </c>
      <c r="F3026">
        <v>7</v>
      </c>
      <c r="G3026" t="s">
        <v>9</v>
      </c>
      <c r="H3026" t="s">
        <v>3044</v>
      </c>
      <c r="I3026" s="5">
        <v>840</v>
      </c>
      <c r="J3026" s="5">
        <f>IFERROR('Ventas Pases'!$I3026/'Ventas Pases'!$F3026,"PASE")</f>
        <v>120</v>
      </c>
      <c r="K3026" t="str">
        <f>IFERROR(VLOOKUP('Ventas Pases'!$J3026,'Comisiones HEROIC'!$E$1:$F$6,2,0),"")</f>
        <v/>
      </c>
      <c r="L3026" s="5">
        <f>IF('Ventas Pases'!$D3026="Red HEROIC",IFERROR(VLOOKUP('Ventas Pases'!$G3026,'Comisiones HEROIC'!$A$1:$B$11,2,0),15),IF('Ventas Pases'!$D3026="Red HEROIC",15,0))</f>
        <v>0</v>
      </c>
      <c r="M3026">
        <f>IF(pases[[#This Row],[Días Visita]]&lt;7,0,IF(pases[[#This Row],[Días Visita]]&lt;9,1,IF(pases[[#This Row],[Días Visita]]="Ilimitados",0,2)))</f>
        <v>1</v>
      </c>
      <c r="N3026" s="5">
        <f>IF(AND('Ventas Pases'!$A3026="Fuera de Temporada",'Ventas Pases'!$B3026=2019,pases[[#This Row],[Modo de Compra]]="Paquete"),30,0)</f>
        <v>0</v>
      </c>
      <c r="O3026" s="5">
        <f>-SUMIF(lift[Número de pase],pases[[#This Row],[Numero de Pase]],lift[Costo])</f>
        <v>0</v>
      </c>
    </row>
    <row r="3027" spans="1:15" x14ac:dyDescent="0.25">
      <c r="A3027" t="s">
        <v>7</v>
      </c>
      <c r="B3027">
        <v>2018</v>
      </c>
      <c r="C3027">
        <v>43134</v>
      </c>
      <c r="D3027" t="s">
        <v>8</v>
      </c>
      <c r="E3027">
        <v>43144</v>
      </c>
      <c r="F3027">
        <v>9</v>
      </c>
      <c r="G3027" t="s">
        <v>9</v>
      </c>
      <c r="H3027" t="s">
        <v>3045</v>
      </c>
      <c r="I3027" s="5">
        <v>1080</v>
      </c>
      <c r="J3027" s="5">
        <f>IFERROR('Ventas Pases'!$I3027/'Ventas Pases'!$F3027,"PASE")</f>
        <v>120</v>
      </c>
      <c r="K3027" t="str">
        <f>IFERROR(VLOOKUP('Ventas Pases'!$J3027,'Comisiones HEROIC'!$E$1:$F$6,2,0),"")</f>
        <v/>
      </c>
      <c r="L3027" s="5">
        <f>IF('Ventas Pases'!$D3027="Red HEROIC",IFERROR(VLOOKUP('Ventas Pases'!$G3027,'Comisiones HEROIC'!$A$1:$B$11,2,0),15),IF('Ventas Pases'!$D3027="Red HEROIC",15,0))</f>
        <v>0</v>
      </c>
      <c r="M3027">
        <f>IF(pases[[#This Row],[Días Visita]]&lt;7,0,IF(pases[[#This Row],[Días Visita]]&lt;9,1,IF(pases[[#This Row],[Días Visita]]="Ilimitados",0,2)))</f>
        <v>2</v>
      </c>
      <c r="N3027" s="5">
        <f>IF(AND('Ventas Pases'!$A3027="Fuera de Temporada",'Ventas Pases'!$B3027=2019,pases[[#This Row],[Modo de Compra]]="Paquete"),30,0)</f>
        <v>0</v>
      </c>
      <c r="O3027" s="5">
        <f>-SUMIF(lift[Número de pase],pases[[#This Row],[Numero de Pase]],lift[Costo])</f>
        <v>0</v>
      </c>
    </row>
    <row r="3028" spans="1:15" x14ac:dyDescent="0.25">
      <c r="A3028" t="s">
        <v>7</v>
      </c>
      <c r="B3028">
        <v>2018</v>
      </c>
      <c r="C3028">
        <v>43109</v>
      </c>
      <c r="D3028" t="s">
        <v>8</v>
      </c>
      <c r="E3028">
        <v>43054</v>
      </c>
      <c r="F3028" t="s">
        <v>11</v>
      </c>
      <c r="G3028" t="s">
        <v>9</v>
      </c>
      <c r="H3028" t="s">
        <v>3046</v>
      </c>
      <c r="I3028" s="5">
        <v>1950</v>
      </c>
      <c r="J3028" s="5" t="str">
        <f>IFERROR('Ventas Pases'!$I3028/'Ventas Pases'!$F3028,"PASE")</f>
        <v>PASE</v>
      </c>
      <c r="K3028" t="str">
        <f>IFERROR(VLOOKUP('Ventas Pases'!$J3028,'Comisiones HEROIC'!$E$1:$F$6,2,0),"")</f>
        <v/>
      </c>
      <c r="L3028" s="5">
        <f>IF('Ventas Pases'!$D3028="Red HEROIC",IFERROR(VLOOKUP('Ventas Pases'!$G3028,'Comisiones HEROIC'!$A$1:$B$11,2,0),15),IF('Ventas Pases'!$D3028="Red HEROIC",15,0))</f>
        <v>0</v>
      </c>
      <c r="M3028">
        <f>IF(pases[[#This Row],[Días Visita]]&lt;7,0,IF(pases[[#This Row],[Días Visita]]&lt;9,1,IF(pases[[#This Row],[Días Visita]]="Ilimitados",0,2)))</f>
        <v>0</v>
      </c>
      <c r="N3028" s="5">
        <f>IF(AND('Ventas Pases'!$A3028="Fuera de Temporada",'Ventas Pases'!$B3028=2019,pases[[#This Row],[Modo de Compra]]="Paquete"),30,0)</f>
        <v>0</v>
      </c>
      <c r="O3028" s="5">
        <f>-SUMIF(lift[Número de pase],pases[[#This Row],[Numero de Pase]],lift[Costo])</f>
        <v>-184</v>
      </c>
    </row>
    <row r="3029" spans="1:15" x14ac:dyDescent="0.25">
      <c r="A3029" t="s">
        <v>7</v>
      </c>
      <c r="B3029">
        <v>2019</v>
      </c>
      <c r="C3029">
        <v>43511</v>
      </c>
      <c r="D3029" t="s">
        <v>8</v>
      </c>
      <c r="E3029">
        <v>43523</v>
      </c>
      <c r="F3029">
        <v>4</v>
      </c>
      <c r="G3029" t="s">
        <v>9</v>
      </c>
      <c r="H3029" t="s">
        <v>3047</v>
      </c>
      <c r="I3029" s="5">
        <v>480</v>
      </c>
      <c r="J3029" s="5">
        <f>IFERROR('Ventas Pases'!$I3029/'Ventas Pases'!$F3029,"PASE")</f>
        <v>120</v>
      </c>
      <c r="K3029" t="str">
        <f>IFERROR(VLOOKUP('Ventas Pases'!$J3029,'Comisiones HEROIC'!$E$1:$F$6,2,0),"")</f>
        <v/>
      </c>
      <c r="L3029" s="5">
        <f>IF('Ventas Pases'!$D3029="Red HEROIC",IFERROR(VLOOKUP('Ventas Pases'!$G3029,'Comisiones HEROIC'!$A$1:$B$11,2,0),15),IF('Ventas Pases'!$D3029="Red HEROIC",15,0))</f>
        <v>0</v>
      </c>
      <c r="M3029">
        <f>IF(pases[[#This Row],[Días Visita]]&lt;7,0,IF(pases[[#This Row],[Días Visita]]&lt;9,1,IF(pases[[#This Row],[Días Visita]]="Ilimitados",0,2)))</f>
        <v>0</v>
      </c>
      <c r="N3029" s="5">
        <f>IF(AND('Ventas Pases'!$A3029="Fuera de Temporada",'Ventas Pases'!$B3029=2019,pases[[#This Row],[Modo de Compra]]="Paquete"),30,0)</f>
        <v>0</v>
      </c>
      <c r="O3029" s="5">
        <f>-SUMIF(lift[Número de pase],pases[[#This Row],[Numero de Pase]],lift[Costo])</f>
        <v>0</v>
      </c>
    </row>
    <row r="3030" spans="1:15" x14ac:dyDescent="0.25">
      <c r="A3030" t="s">
        <v>7</v>
      </c>
      <c r="B3030">
        <v>2018</v>
      </c>
      <c r="C3030">
        <v>43127</v>
      </c>
      <c r="D3030" t="s">
        <v>14</v>
      </c>
      <c r="E3030">
        <v>43155</v>
      </c>
      <c r="F3030">
        <v>3</v>
      </c>
      <c r="G3030" t="s">
        <v>27</v>
      </c>
      <c r="H3030" t="s">
        <v>3048</v>
      </c>
      <c r="I3030" s="5">
        <v>420</v>
      </c>
      <c r="J3030" s="5">
        <f>IFERROR('Ventas Pases'!$I3030/'Ventas Pases'!$F3030,"PASE")</f>
        <v>140</v>
      </c>
      <c r="K3030" t="str">
        <f>IFERROR(VLOOKUP('Ventas Pases'!$J3030,'Comisiones HEROIC'!$E$1:$F$6,2,0),"")</f>
        <v/>
      </c>
      <c r="L3030" s="5">
        <f>IF('Ventas Pases'!$D3030="Red HEROIC",IFERROR(VLOOKUP('Ventas Pases'!$G3030,'Comisiones HEROIC'!$A$1:$B$11,2,0),15),IF('Ventas Pases'!$D3030="Red HEROIC",15,0))</f>
        <v>15</v>
      </c>
      <c r="M3030">
        <f>IF(pases[[#This Row],[Días Visita]]&lt;7,0,IF(pases[[#This Row],[Días Visita]]&lt;9,1,IF(pases[[#This Row],[Días Visita]]="Ilimitados",0,2)))</f>
        <v>0</v>
      </c>
      <c r="N3030" s="5">
        <f>IF(AND('Ventas Pases'!$A3030="Fuera de Temporada",'Ventas Pases'!$B3030=2019,pases[[#This Row],[Modo de Compra]]="Paquete"),30,0)</f>
        <v>0</v>
      </c>
      <c r="O3030" s="5">
        <f>-SUMIF(lift[Número de pase],pases[[#This Row],[Numero de Pase]],lift[Costo])</f>
        <v>0</v>
      </c>
    </row>
    <row r="3031" spans="1:15" x14ac:dyDescent="0.25">
      <c r="A3031" t="s">
        <v>7</v>
      </c>
      <c r="B3031">
        <v>2019</v>
      </c>
      <c r="C3031">
        <v>43512</v>
      </c>
      <c r="D3031" t="s">
        <v>17</v>
      </c>
      <c r="E3031">
        <v>43542</v>
      </c>
      <c r="F3031">
        <v>9</v>
      </c>
      <c r="G3031" t="s">
        <v>9</v>
      </c>
      <c r="H3031" t="s">
        <v>3049</v>
      </c>
      <c r="I3031" s="5">
        <v>945</v>
      </c>
      <c r="J3031" s="5">
        <f>IFERROR('Ventas Pases'!$I3031/'Ventas Pases'!$F3031,"PASE")</f>
        <v>105</v>
      </c>
      <c r="K3031" t="str">
        <f>IFERROR(VLOOKUP('Ventas Pases'!$J3031,'Comisiones HEROIC'!$E$1:$F$6,2,0),"")</f>
        <v>OI Hotels</v>
      </c>
      <c r="L3031" s="5">
        <f>IF('Ventas Pases'!$D3031="Red HEROIC",IFERROR(VLOOKUP('Ventas Pases'!$G3031,'Comisiones HEROIC'!$A$1:$B$11,2,0),15),IF('Ventas Pases'!$D3031="Red HEROIC",15,0))</f>
        <v>0</v>
      </c>
      <c r="M3031">
        <f>IF(pases[[#This Row],[Días Visita]]&lt;7,0,IF(pases[[#This Row],[Días Visita]]&lt;9,1,IF(pases[[#This Row],[Días Visita]]="Ilimitados",0,2)))</f>
        <v>2</v>
      </c>
      <c r="N3031" s="5">
        <f>IF(AND('Ventas Pases'!$A3031="Fuera de Temporada",'Ventas Pases'!$B3031=2019,pases[[#This Row],[Modo de Compra]]="Paquete"),30,0)</f>
        <v>0</v>
      </c>
      <c r="O3031" s="5">
        <f>-SUMIF(lift[Número de pase],pases[[#This Row],[Numero de Pase]],lift[Costo])</f>
        <v>0</v>
      </c>
    </row>
    <row r="3032" spans="1:15" x14ac:dyDescent="0.25">
      <c r="A3032" t="s">
        <v>13</v>
      </c>
      <c r="B3032">
        <v>2018</v>
      </c>
      <c r="C3032">
        <v>43272</v>
      </c>
      <c r="D3032" t="s">
        <v>8</v>
      </c>
      <c r="E3032">
        <v>42933</v>
      </c>
      <c r="F3032">
        <v>2</v>
      </c>
      <c r="G3032" t="s">
        <v>9</v>
      </c>
      <c r="H3032" t="s">
        <v>3050</v>
      </c>
      <c r="I3032" s="5">
        <v>240</v>
      </c>
      <c r="J3032" s="5">
        <f>IFERROR('Ventas Pases'!$I3032/'Ventas Pases'!$F3032,"PASE")</f>
        <v>120</v>
      </c>
      <c r="K3032" t="str">
        <f>IFERROR(VLOOKUP('Ventas Pases'!$J3032,'Comisiones HEROIC'!$E$1:$F$6,2,0),"")</f>
        <v/>
      </c>
      <c r="L3032" s="5">
        <f>IF('Ventas Pases'!$D3032="Red HEROIC",IFERROR(VLOOKUP('Ventas Pases'!$G3032,'Comisiones HEROIC'!$A$1:$B$11,2,0),15),IF('Ventas Pases'!$D3032="Red HEROIC",15,0))</f>
        <v>0</v>
      </c>
      <c r="M3032">
        <f>IF(pases[[#This Row],[Días Visita]]&lt;7,0,IF(pases[[#This Row],[Días Visita]]&lt;9,1,IF(pases[[#This Row],[Días Visita]]="Ilimitados",0,2)))</f>
        <v>0</v>
      </c>
      <c r="N3032" s="5">
        <f>IF(AND('Ventas Pases'!$A3032="Fuera de Temporada",'Ventas Pases'!$B3032=2019,pases[[#This Row],[Modo de Compra]]="Paquete"),30,0)</f>
        <v>0</v>
      </c>
      <c r="O3032" s="5">
        <f>-SUMIF(lift[Número de pase],pases[[#This Row],[Numero de Pase]],lift[Costo])</f>
        <v>0</v>
      </c>
    </row>
    <row r="3033" spans="1:15" x14ac:dyDescent="0.25">
      <c r="A3033" t="s">
        <v>7</v>
      </c>
      <c r="B3033">
        <v>2019</v>
      </c>
      <c r="C3033">
        <v>43489</v>
      </c>
      <c r="D3033" t="s">
        <v>14</v>
      </c>
      <c r="E3033">
        <v>43486</v>
      </c>
      <c r="F3033">
        <v>3</v>
      </c>
      <c r="G3033" t="s">
        <v>33</v>
      </c>
      <c r="H3033" t="s">
        <v>3051</v>
      </c>
      <c r="I3033" s="5">
        <v>420</v>
      </c>
      <c r="J3033" s="5">
        <f>IFERROR('Ventas Pases'!$I3033/'Ventas Pases'!$F3033,"PASE")</f>
        <v>140</v>
      </c>
      <c r="K3033" t="str">
        <f>IFERROR(VLOOKUP('Ventas Pases'!$J3033,'Comisiones HEROIC'!$E$1:$F$6,2,0),"")</f>
        <v/>
      </c>
      <c r="L3033" s="5">
        <f>IF('Ventas Pases'!$D3033="Red HEROIC",IFERROR(VLOOKUP('Ventas Pases'!$G3033,'Comisiones HEROIC'!$A$1:$B$11,2,0),15),IF('Ventas Pases'!$D3033="Red HEROIC",15,0))</f>
        <v>15</v>
      </c>
      <c r="M3033">
        <f>IF(pases[[#This Row],[Días Visita]]&lt;7,0,IF(pases[[#This Row],[Días Visita]]&lt;9,1,IF(pases[[#This Row],[Días Visita]]="Ilimitados",0,2)))</f>
        <v>0</v>
      </c>
      <c r="N3033" s="5">
        <f>IF(AND('Ventas Pases'!$A3033="Fuera de Temporada",'Ventas Pases'!$B3033=2019,pases[[#This Row],[Modo de Compra]]="Paquete"),30,0)</f>
        <v>0</v>
      </c>
      <c r="O3033" s="5">
        <f>-SUMIF(lift[Número de pase],pases[[#This Row],[Numero de Pase]],lift[Costo])</f>
        <v>0</v>
      </c>
    </row>
    <row r="3034" spans="1:15" x14ac:dyDescent="0.25">
      <c r="A3034" t="s">
        <v>13</v>
      </c>
      <c r="B3034">
        <v>2019</v>
      </c>
      <c r="C3034">
        <v>43219</v>
      </c>
      <c r="D3034" t="s">
        <v>14</v>
      </c>
      <c r="E3034">
        <v>43294</v>
      </c>
      <c r="F3034">
        <v>7</v>
      </c>
      <c r="G3034" t="s">
        <v>15</v>
      </c>
      <c r="H3034" t="s">
        <v>3052</v>
      </c>
      <c r="I3034" s="5">
        <v>980</v>
      </c>
      <c r="J3034" s="5">
        <f>IFERROR('Ventas Pases'!$I3034/'Ventas Pases'!$F3034,"PASE")</f>
        <v>140</v>
      </c>
      <c r="K3034" t="str">
        <f>IFERROR(VLOOKUP('Ventas Pases'!$J3034,'Comisiones HEROIC'!$E$1:$F$6,2,0),"")</f>
        <v/>
      </c>
      <c r="L3034" s="5">
        <f>IF('Ventas Pases'!$D3034="Red HEROIC",IFERROR(VLOOKUP('Ventas Pases'!$G3034,'Comisiones HEROIC'!$A$1:$B$11,2,0),15),IF('Ventas Pases'!$D3034="Red HEROIC",15,0))</f>
        <v>12</v>
      </c>
      <c r="M3034">
        <f>IF(pases[[#This Row],[Días Visita]]&lt;7,0,IF(pases[[#This Row],[Días Visita]]&lt;9,1,IF(pases[[#This Row],[Días Visita]]="Ilimitados",0,2)))</f>
        <v>1</v>
      </c>
      <c r="N3034" s="5">
        <f>IF(AND('Ventas Pases'!$A3034="Fuera de Temporada",'Ventas Pases'!$B3034=2019,pases[[#This Row],[Modo de Compra]]="Paquete"),30,0)</f>
        <v>0</v>
      </c>
      <c r="O3034" s="5">
        <f>-SUMIF(lift[Número de pase],pases[[#This Row],[Numero de Pase]],lift[Costo])</f>
        <v>0</v>
      </c>
    </row>
    <row r="3035" spans="1:15" x14ac:dyDescent="0.25">
      <c r="A3035" t="s">
        <v>7</v>
      </c>
      <c r="B3035">
        <v>2018</v>
      </c>
      <c r="C3035">
        <v>43186</v>
      </c>
      <c r="D3035" t="s">
        <v>60</v>
      </c>
      <c r="E3035">
        <v>43182</v>
      </c>
      <c r="F3035">
        <v>8</v>
      </c>
      <c r="G3035" t="s">
        <v>9</v>
      </c>
      <c r="H3035" t="s">
        <v>3053</v>
      </c>
      <c r="I3035" s="5">
        <v>960</v>
      </c>
      <c r="J3035" s="5">
        <f>IFERROR('Ventas Pases'!$I3035/'Ventas Pases'!$F3035,"PASE")</f>
        <v>120</v>
      </c>
      <c r="K3035" t="str">
        <f>IFERROR(VLOOKUP('Ventas Pases'!$J3035,'Comisiones HEROIC'!$E$1:$F$6,2,0),"")</f>
        <v/>
      </c>
      <c r="L3035" s="5">
        <f>IF('Ventas Pases'!$D3035="Red HEROIC",IFERROR(VLOOKUP('Ventas Pases'!$G3035,'Comisiones HEROIC'!$A$1:$B$11,2,0),15),IF('Ventas Pases'!$D3035="Red HEROIC",15,0))</f>
        <v>0</v>
      </c>
      <c r="M3035">
        <f>IF(pases[[#This Row],[Días Visita]]&lt;7,0,IF(pases[[#This Row],[Días Visita]]&lt;9,1,IF(pases[[#This Row],[Días Visita]]="Ilimitados",0,2)))</f>
        <v>1</v>
      </c>
      <c r="N3035" s="5">
        <f>IF(AND('Ventas Pases'!$A3035="Fuera de Temporada",'Ventas Pases'!$B3035=2019,pases[[#This Row],[Modo de Compra]]="Paquete"),30,0)</f>
        <v>0</v>
      </c>
      <c r="O3035" s="5">
        <f>-SUMIF(lift[Número de pase],pases[[#This Row],[Numero de Pase]],lift[Costo])</f>
        <v>0</v>
      </c>
    </row>
    <row r="3036" spans="1:15" x14ac:dyDescent="0.25">
      <c r="A3036" t="s">
        <v>7</v>
      </c>
      <c r="B3036">
        <v>2018</v>
      </c>
      <c r="C3036">
        <v>43147</v>
      </c>
      <c r="D3036" t="s">
        <v>8</v>
      </c>
      <c r="E3036">
        <v>43054</v>
      </c>
      <c r="F3036" t="s">
        <v>11</v>
      </c>
      <c r="G3036" t="s">
        <v>9</v>
      </c>
      <c r="H3036" t="s">
        <v>3054</v>
      </c>
      <c r="I3036" s="5">
        <v>1950</v>
      </c>
      <c r="J3036" s="5" t="str">
        <f>IFERROR('Ventas Pases'!$I3036/'Ventas Pases'!$F3036,"PASE")</f>
        <v>PASE</v>
      </c>
      <c r="K3036" t="str">
        <f>IFERROR(VLOOKUP('Ventas Pases'!$J3036,'Comisiones HEROIC'!$E$1:$F$6,2,0),"")</f>
        <v/>
      </c>
      <c r="L3036" s="5">
        <f>IF('Ventas Pases'!$D3036="Red HEROIC",IFERROR(VLOOKUP('Ventas Pases'!$G3036,'Comisiones HEROIC'!$A$1:$B$11,2,0),15),IF('Ventas Pases'!$D3036="Red HEROIC",15,0))</f>
        <v>0</v>
      </c>
      <c r="M3036">
        <f>IF(pases[[#This Row],[Días Visita]]&lt;7,0,IF(pases[[#This Row],[Días Visita]]&lt;9,1,IF(pases[[#This Row],[Días Visita]]="Ilimitados",0,2)))</f>
        <v>0</v>
      </c>
      <c r="N3036" s="5">
        <f>IF(AND('Ventas Pases'!$A3036="Fuera de Temporada",'Ventas Pases'!$B3036=2019,pases[[#This Row],[Modo de Compra]]="Paquete"),30,0)</f>
        <v>0</v>
      </c>
      <c r="O3036" s="5">
        <f>-SUMIF(lift[Número de pase],pases[[#This Row],[Numero de Pase]],lift[Costo])</f>
        <v>-368</v>
      </c>
    </row>
    <row r="3037" spans="1:15" x14ac:dyDescent="0.25">
      <c r="A3037" t="s">
        <v>7</v>
      </c>
      <c r="B3037">
        <v>2018</v>
      </c>
      <c r="C3037">
        <v>43123</v>
      </c>
      <c r="D3037" t="s">
        <v>8</v>
      </c>
      <c r="E3037">
        <v>43133</v>
      </c>
      <c r="F3037">
        <v>9</v>
      </c>
      <c r="G3037" t="s">
        <v>9</v>
      </c>
      <c r="H3037" t="s">
        <v>3055</v>
      </c>
      <c r="I3037" s="5">
        <v>1080</v>
      </c>
      <c r="J3037" s="5">
        <f>IFERROR('Ventas Pases'!$I3037/'Ventas Pases'!$F3037,"PASE")</f>
        <v>120</v>
      </c>
      <c r="K3037" t="str">
        <f>IFERROR(VLOOKUP('Ventas Pases'!$J3037,'Comisiones HEROIC'!$E$1:$F$6,2,0),"")</f>
        <v/>
      </c>
      <c r="L3037" s="5">
        <f>IF('Ventas Pases'!$D3037="Red HEROIC",IFERROR(VLOOKUP('Ventas Pases'!$G3037,'Comisiones HEROIC'!$A$1:$B$11,2,0),15),IF('Ventas Pases'!$D3037="Red HEROIC",15,0))</f>
        <v>0</v>
      </c>
      <c r="M3037">
        <f>IF(pases[[#This Row],[Días Visita]]&lt;7,0,IF(pases[[#This Row],[Días Visita]]&lt;9,1,IF(pases[[#This Row],[Días Visita]]="Ilimitados",0,2)))</f>
        <v>2</v>
      </c>
      <c r="N3037" s="5">
        <f>IF(AND('Ventas Pases'!$A3037="Fuera de Temporada",'Ventas Pases'!$B3037=2019,pases[[#This Row],[Modo de Compra]]="Paquete"),30,0)</f>
        <v>0</v>
      </c>
      <c r="O3037" s="5">
        <f>-SUMIF(lift[Número de pase],pases[[#This Row],[Numero de Pase]],lift[Costo])</f>
        <v>0</v>
      </c>
    </row>
    <row r="3038" spans="1:15" x14ac:dyDescent="0.25">
      <c r="A3038" t="s">
        <v>7</v>
      </c>
      <c r="B3038">
        <v>2018</v>
      </c>
      <c r="C3038">
        <v>43124</v>
      </c>
      <c r="D3038" t="s">
        <v>8</v>
      </c>
      <c r="E3038">
        <v>43142</v>
      </c>
      <c r="F3038">
        <v>9</v>
      </c>
      <c r="G3038" t="s">
        <v>9</v>
      </c>
      <c r="H3038" t="s">
        <v>3056</v>
      </c>
      <c r="I3038" s="5">
        <v>1080</v>
      </c>
      <c r="J3038" s="5">
        <f>IFERROR('Ventas Pases'!$I3038/'Ventas Pases'!$F3038,"PASE")</f>
        <v>120</v>
      </c>
      <c r="K3038" t="str">
        <f>IFERROR(VLOOKUP('Ventas Pases'!$J3038,'Comisiones HEROIC'!$E$1:$F$6,2,0),"")</f>
        <v/>
      </c>
      <c r="L3038" s="5">
        <f>IF('Ventas Pases'!$D3038="Red HEROIC",IFERROR(VLOOKUP('Ventas Pases'!$G3038,'Comisiones HEROIC'!$A$1:$B$11,2,0),15),IF('Ventas Pases'!$D3038="Red HEROIC",15,0))</f>
        <v>0</v>
      </c>
      <c r="M3038">
        <f>IF(pases[[#This Row],[Días Visita]]&lt;7,0,IF(pases[[#This Row],[Días Visita]]&lt;9,1,IF(pases[[#This Row],[Días Visita]]="Ilimitados",0,2)))</f>
        <v>2</v>
      </c>
      <c r="N3038" s="5">
        <f>IF(AND('Ventas Pases'!$A3038="Fuera de Temporada",'Ventas Pases'!$B3038=2019,pases[[#This Row],[Modo de Compra]]="Paquete"),30,0)</f>
        <v>0</v>
      </c>
      <c r="O3038" s="5">
        <f>-SUMIF(lift[Número de pase],pases[[#This Row],[Numero de Pase]],lift[Costo])</f>
        <v>0</v>
      </c>
    </row>
    <row r="3039" spans="1:15" x14ac:dyDescent="0.25">
      <c r="A3039" t="s">
        <v>7</v>
      </c>
      <c r="B3039">
        <v>2018</v>
      </c>
      <c r="C3039">
        <v>43431</v>
      </c>
      <c r="D3039" t="s">
        <v>8</v>
      </c>
      <c r="E3039">
        <v>43097</v>
      </c>
      <c r="F3039">
        <v>1</v>
      </c>
      <c r="G3039" t="s">
        <v>9</v>
      </c>
      <c r="H3039" t="s">
        <v>3057</v>
      </c>
      <c r="I3039" s="5">
        <v>120</v>
      </c>
      <c r="J3039" s="5">
        <f>IFERROR('Ventas Pases'!$I3039/'Ventas Pases'!$F3039,"PASE")</f>
        <v>120</v>
      </c>
      <c r="K3039" t="str">
        <f>IFERROR(VLOOKUP('Ventas Pases'!$J3039,'Comisiones HEROIC'!$E$1:$F$6,2,0),"")</f>
        <v/>
      </c>
      <c r="L3039" s="5">
        <f>IF('Ventas Pases'!$D3039="Red HEROIC",IFERROR(VLOOKUP('Ventas Pases'!$G3039,'Comisiones HEROIC'!$A$1:$B$11,2,0),15),IF('Ventas Pases'!$D3039="Red HEROIC",15,0))</f>
        <v>0</v>
      </c>
      <c r="M3039">
        <f>IF(pases[[#This Row],[Días Visita]]&lt;7,0,IF(pases[[#This Row],[Días Visita]]&lt;9,1,IF(pases[[#This Row],[Días Visita]]="Ilimitados",0,2)))</f>
        <v>0</v>
      </c>
      <c r="N3039" s="5">
        <f>IF(AND('Ventas Pases'!$A3039="Fuera de Temporada",'Ventas Pases'!$B3039=2019,pases[[#This Row],[Modo de Compra]]="Paquete"),30,0)</f>
        <v>0</v>
      </c>
      <c r="O3039" s="5">
        <f>-SUMIF(lift[Número de pase],pases[[#This Row],[Numero de Pase]],lift[Costo])</f>
        <v>0</v>
      </c>
    </row>
    <row r="3040" spans="1:15" x14ac:dyDescent="0.25">
      <c r="A3040" t="s">
        <v>7</v>
      </c>
      <c r="B3040">
        <v>2019</v>
      </c>
      <c r="C3040">
        <v>43502</v>
      </c>
      <c r="D3040" t="s">
        <v>8</v>
      </c>
      <c r="E3040">
        <v>43531</v>
      </c>
      <c r="F3040">
        <v>1</v>
      </c>
      <c r="G3040" t="s">
        <v>9</v>
      </c>
      <c r="H3040" t="s">
        <v>3058</v>
      </c>
      <c r="I3040" s="5">
        <v>120</v>
      </c>
      <c r="J3040" s="5">
        <f>IFERROR('Ventas Pases'!$I3040/'Ventas Pases'!$F3040,"PASE")</f>
        <v>120</v>
      </c>
      <c r="K3040" t="str">
        <f>IFERROR(VLOOKUP('Ventas Pases'!$J3040,'Comisiones HEROIC'!$E$1:$F$6,2,0),"")</f>
        <v/>
      </c>
      <c r="L3040" s="5">
        <f>IF('Ventas Pases'!$D3040="Red HEROIC",IFERROR(VLOOKUP('Ventas Pases'!$G3040,'Comisiones HEROIC'!$A$1:$B$11,2,0),15),IF('Ventas Pases'!$D3040="Red HEROIC",15,0))</f>
        <v>0</v>
      </c>
      <c r="M3040">
        <f>IF(pases[[#This Row],[Días Visita]]&lt;7,0,IF(pases[[#This Row],[Días Visita]]&lt;9,1,IF(pases[[#This Row],[Días Visita]]="Ilimitados",0,2)))</f>
        <v>0</v>
      </c>
      <c r="N3040" s="5">
        <f>IF(AND('Ventas Pases'!$A3040="Fuera de Temporada",'Ventas Pases'!$B3040=2019,pases[[#This Row],[Modo de Compra]]="Paquete"),30,0)</f>
        <v>0</v>
      </c>
      <c r="O3040" s="5">
        <f>-SUMIF(lift[Número de pase],pases[[#This Row],[Numero de Pase]],lift[Costo])</f>
        <v>0</v>
      </c>
    </row>
    <row r="3041" spans="1:15" x14ac:dyDescent="0.25">
      <c r="A3041" t="s">
        <v>7</v>
      </c>
      <c r="B3041">
        <v>2018</v>
      </c>
      <c r="C3041">
        <v>43126</v>
      </c>
      <c r="D3041" t="s">
        <v>14</v>
      </c>
      <c r="E3041">
        <v>43159</v>
      </c>
      <c r="F3041">
        <v>4</v>
      </c>
      <c r="G3041" t="s">
        <v>33</v>
      </c>
      <c r="H3041" t="s">
        <v>3059</v>
      </c>
      <c r="I3041" s="5">
        <v>560</v>
      </c>
      <c r="J3041" s="5">
        <f>IFERROR('Ventas Pases'!$I3041/'Ventas Pases'!$F3041,"PASE")</f>
        <v>140</v>
      </c>
      <c r="K3041" t="str">
        <f>IFERROR(VLOOKUP('Ventas Pases'!$J3041,'Comisiones HEROIC'!$E$1:$F$6,2,0),"")</f>
        <v/>
      </c>
      <c r="L3041" s="5">
        <f>IF('Ventas Pases'!$D3041="Red HEROIC",IFERROR(VLOOKUP('Ventas Pases'!$G3041,'Comisiones HEROIC'!$A$1:$B$11,2,0),15),IF('Ventas Pases'!$D3041="Red HEROIC",15,0))</f>
        <v>15</v>
      </c>
      <c r="M3041">
        <f>IF(pases[[#This Row],[Días Visita]]&lt;7,0,IF(pases[[#This Row],[Días Visita]]&lt;9,1,IF(pases[[#This Row],[Días Visita]]="Ilimitados",0,2)))</f>
        <v>0</v>
      </c>
      <c r="N3041" s="5">
        <f>IF(AND('Ventas Pases'!$A3041="Fuera de Temporada",'Ventas Pases'!$B3041=2019,pases[[#This Row],[Modo de Compra]]="Paquete"),30,0)</f>
        <v>0</v>
      </c>
      <c r="O3041" s="5">
        <f>-SUMIF(lift[Número de pase],pases[[#This Row],[Numero de Pase]],lift[Costo])</f>
        <v>0</v>
      </c>
    </row>
    <row r="3042" spans="1:15" x14ac:dyDescent="0.25">
      <c r="A3042" t="s">
        <v>7</v>
      </c>
      <c r="B3042">
        <v>2018</v>
      </c>
      <c r="C3042">
        <v>43104</v>
      </c>
      <c r="D3042" t="s">
        <v>8</v>
      </c>
      <c r="E3042">
        <v>43132</v>
      </c>
      <c r="F3042">
        <v>6</v>
      </c>
      <c r="G3042" t="s">
        <v>9</v>
      </c>
      <c r="H3042" t="s">
        <v>3060</v>
      </c>
      <c r="I3042" s="5">
        <v>720</v>
      </c>
      <c r="J3042" s="5">
        <f>IFERROR('Ventas Pases'!$I3042/'Ventas Pases'!$F3042,"PASE")</f>
        <v>120</v>
      </c>
      <c r="K3042" t="str">
        <f>IFERROR(VLOOKUP('Ventas Pases'!$J3042,'Comisiones HEROIC'!$E$1:$F$6,2,0),"")</f>
        <v/>
      </c>
      <c r="L3042" s="5">
        <f>IF('Ventas Pases'!$D3042="Red HEROIC",IFERROR(VLOOKUP('Ventas Pases'!$G3042,'Comisiones HEROIC'!$A$1:$B$11,2,0),15),IF('Ventas Pases'!$D3042="Red HEROIC",15,0))</f>
        <v>0</v>
      </c>
      <c r="M3042">
        <f>IF(pases[[#This Row],[Días Visita]]&lt;7,0,IF(pases[[#This Row],[Días Visita]]&lt;9,1,IF(pases[[#This Row],[Días Visita]]="Ilimitados",0,2)))</f>
        <v>0</v>
      </c>
      <c r="N3042" s="5">
        <f>IF(AND('Ventas Pases'!$A3042="Fuera de Temporada",'Ventas Pases'!$B3042=2019,pases[[#This Row],[Modo de Compra]]="Paquete"),30,0)</f>
        <v>0</v>
      </c>
      <c r="O3042" s="5">
        <f>-SUMIF(lift[Número de pase],pases[[#This Row],[Numero de Pase]],lift[Costo])</f>
        <v>0</v>
      </c>
    </row>
    <row r="3043" spans="1:15" x14ac:dyDescent="0.25">
      <c r="A3043" t="s">
        <v>7</v>
      </c>
      <c r="B3043">
        <v>2018</v>
      </c>
      <c r="C3043">
        <v>43155</v>
      </c>
      <c r="D3043" t="s">
        <v>60</v>
      </c>
      <c r="E3043">
        <v>43149</v>
      </c>
      <c r="F3043">
        <v>5</v>
      </c>
      <c r="G3043" t="s">
        <v>9</v>
      </c>
      <c r="H3043" t="s">
        <v>3061</v>
      </c>
      <c r="I3043" s="5">
        <v>600</v>
      </c>
      <c r="J3043" s="5">
        <f>IFERROR('Ventas Pases'!$I3043/'Ventas Pases'!$F3043,"PASE")</f>
        <v>120</v>
      </c>
      <c r="K3043" t="str">
        <f>IFERROR(VLOOKUP('Ventas Pases'!$J3043,'Comisiones HEROIC'!$E$1:$F$6,2,0),"")</f>
        <v/>
      </c>
      <c r="L3043" s="5">
        <f>IF('Ventas Pases'!$D3043="Red HEROIC",IFERROR(VLOOKUP('Ventas Pases'!$G3043,'Comisiones HEROIC'!$A$1:$B$11,2,0),15),IF('Ventas Pases'!$D3043="Red HEROIC",15,0))</f>
        <v>0</v>
      </c>
      <c r="M3043">
        <f>IF(pases[[#This Row],[Días Visita]]&lt;7,0,IF(pases[[#This Row],[Días Visita]]&lt;9,1,IF(pases[[#This Row],[Días Visita]]="Ilimitados",0,2)))</f>
        <v>0</v>
      </c>
      <c r="N3043" s="5">
        <f>IF(AND('Ventas Pases'!$A3043="Fuera de Temporada",'Ventas Pases'!$B3043=2019,pases[[#This Row],[Modo de Compra]]="Paquete"),30,0)</f>
        <v>0</v>
      </c>
      <c r="O3043" s="5">
        <f>-SUMIF(lift[Número de pase],pases[[#This Row],[Numero de Pase]],lift[Costo])</f>
        <v>0</v>
      </c>
    </row>
    <row r="3044" spans="1:15" x14ac:dyDescent="0.25">
      <c r="A3044" t="s">
        <v>7</v>
      </c>
      <c r="B3044">
        <v>2019</v>
      </c>
      <c r="C3044">
        <v>43532</v>
      </c>
      <c r="D3044" t="s">
        <v>60</v>
      </c>
      <c r="E3044">
        <v>43528</v>
      </c>
      <c r="F3044">
        <v>9</v>
      </c>
      <c r="G3044" t="s">
        <v>9</v>
      </c>
      <c r="H3044" t="s">
        <v>3062</v>
      </c>
      <c r="I3044" s="5">
        <v>1080</v>
      </c>
      <c r="J3044" s="5">
        <f>IFERROR('Ventas Pases'!$I3044/'Ventas Pases'!$F3044,"PASE")</f>
        <v>120</v>
      </c>
      <c r="K3044" t="str">
        <f>IFERROR(VLOOKUP('Ventas Pases'!$J3044,'Comisiones HEROIC'!$E$1:$F$6,2,0),"")</f>
        <v/>
      </c>
      <c r="L3044" s="5">
        <f>IF('Ventas Pases'!$D3044="Red HEROIC",IFERROR(VLOOKUP('Ventas Pases'!$G3044,'Comisiones HEROIC'!$A$1:$B$11,2,0),15),IF('Ventas Pases'!$D3044="Red HEROIC",15,0))</f>
        <v>0</v>
      </c>
      <c r="M3044">
        <f>IF(pases[[#This Row],[Días Visita]]&lt;7,0,IF(pases[[#This Row],[Días Visita]]&lt;9,1,IF(pases[[#This Row],[Días Visita]]="Ilimitados",0,2)))</f>
        <v>2</v>
      </c>
      <c r="N3044" s="5">
        <f>IF(AND('Ventas Pases'!$A3044="Fuera de Temporada",'Ventas Pases'!$B3044=2019,pases[[#This Row],[Modo de Compra]]="Paquete"),30,0)</f>
        <v>0</v>
      </c>
      <c r="O3044" s="5">
        <f>-SUMIF(lift[Número de pase],pases[[#This Row],[Numero de Pase]],lift[Costo])</f>
        <v>0</v>
      </c>
    </row>
    <row r="3045" spans="1:15" x14ac:dyDescent="0.25">
      <c r="A3045" t="s">
        <v>13</v>
      </c>
      <c r="B3045">
        <v>2018</v>
      </c>
      <c r="C3045">
        <v>43315</v>
      </c>
      <c r="D3045" t="s">
        <v>8</v>
      </c>
      <c r="E3045">
        <v>42908</v>
      </c>
      <c r="F3045">
        <v>9</v>
      </c>
      <c r="G3045" t="s">
        <v>9</v>
      </c>
      <c r="H3045" t="s">
        <v>3063</v>
      </c>
      <c r="I3045" s="5">
        <v>1080</v>
      </c>
      <c r="J3045" s="5">
        <f>IFERROR('Ventas Pases'!$I3045/'Ventas Pases'!$F3045,"PASE")</f>
        <v>120</v>
      </c>
      <c r="K3045" t="str">
        <f>IFERROR(VLOOKUP('Ventas Pases'!$J3045,'Comisiones HEROIC'!$E$1:$F$6,2,0),"")</f>
        <v/>
      </c>
      <c r="L3045" s="5">
        <f>IF('Ventas Pases'!$D3045="Red HEROIC",IFERROR(VLOOKUP('Ventas Pases'!$G3045,'Comisiones HEROIC'!$A$1:$B$11,2,0),15),IF('Ventas Pases'!$D3045="Red HEROIC",15,0))</f>
        <v>0</v>
      </c>
      <c r="M3045">
        <f>IF(pases[[#This Row],[Días Visita]]&lt;7,0,IF(pases[[#This Row],[Días Visita]]&lt;9,1,IF(pases[[#This Row],[Días Visita]]="Ilimitados",0,2)))</f>
        <v>2</v>
      </c>
      <c r="N3045" s="5">
        <f>IF(AND('Ventas Pases'!$A3045="Fuera de Temporada",'Ventas Pases'!$B3045=2019,pases[[#This Row],[Modo de Compra]]="Paquete"),30,0)</f>
        <v>0</v>
      </c>
      <c r="O3045" s="5">
        <f>-SUMIF(lift[Número de pase],pases[[#This Row],[Numero de Pase]],lift[Costo])</f>
        <v>0</v>
      </c>
    </row>
    <row r="3046" spans="1:15" x14ac:dyDescent="0.25">
      <c r="A3046" t="s">
        <v>7</v>
      </c>
      <c r="B3046">
        <v>2018</v>
      </c>
      <c r="C3046">
        <v>43106</v>
      </c>
      <c r="D3046" t="s">
        <v>14</v>
      </c>
      <c r="E3046">
        <v>43116</v>
      </c>
      <c r="F3046">
        <v>8</v>
      </c>
      <c r="G3046" t="s">
        <v>27</v>
      </c>
      <c r="H3046" t="s">
        <v>3064</v>
      </c>
      <c r="I3046" s="5">
        <v>1120</v>
      </c>
      <c r="J3046" s="5">
        <f>IFERROR('Ventas Pases'!$I3046/'Ventas Pases'!$F3046,"PASE")</f>
        <v>140</v>
      </c>
      <c r="K3046" t="str">
        <f>IFERROR(VLOOKUP('Ventas Pases'!$J3046,'Comisiones HEROIC'!$E$1:$F$6,2,0),"")</f>
        <v/>
      </c>
      <c r="L3046" s="5">
        <f>IF('Ventas Pases'!$D3046="Red HEROIC",IFERROR(VLOOKUP('Ventas Pases'!$G3046,'Comisiones HEROIC'!$A$1:$B$11,2,0),15),IF('Ventas Pases'!$D3046="Red HEROIC",15,0))</f>
        <v>15</v>
      </c>
      <c r="M3046">
        <f>IF(pases[[#This Row],[Días Visita]]&lt;7,0,IF(pases[[#This Row],[Días Visita]]&lt;9,1,IF(pases[[#This Row],[Días Visita]]="Ilimitados",0,2)))</f>
        <v>1</v>
      </c>
      <c r="N3046" s="5">
        <f>IF(AND('Ventas Pases'!$A3046="Fuera de Temporada",'Ventas Pases'!$B3046=2019,pases[[#This Row],[Modo de Compra]]="Paquete"),30,0)</f>
        <v>0</v>
      </c>
      <c r="O3046" s="5">
        <f>-SUMIF(lift[Número de pase],pases[[#This Row],[Numero de Pase]],lift[Costo])</f>
        <v>0</v>
      </c>
    </row>
    <row r="3047" spans="1:15" x14ac:dyDescent="0.25">
      <c r="A3047" t="s">
        <v>7</v>
      </c>
      <c r="B3047">
        <v>2018</v>
      </c>
      <c r="C3047">
        <v>43439</v>
      </c>
      <c r="D3047" t="s">
        <v>14</v>
      </c>
      <c r="E3047">
        <v>43108</v>
      </c>
      <c r="F3047">
        <v>5</v>
      </c>
      <c r="G3047" t="s">
        <v>19</v>
      </c>
      <c r="H3047" t="s">
        <v>3065</v>
      </c>
      <c r="I3047" s="5">
        <v>700</v>
      </c>
      <c r="J3047" s="5">
        <f>IFERROR('Ventas Pases'!$I3047/'Ventas Pases'!$F3047,"PASE")</f>
        <v>140</v>
      </c>
      <c r="K3047" t="str">
        <f>IFERROR(VLOOKUP('Ventas Pases'!$J3047,'Comisiones HEROIC'!$E$1:$F$6,2,0),"")</f>
        <v/>
      </c>
      <c r="L3047" s="5">
        <f>IF('Ventas Pases'!$D3047="Red HEROIC",IFERROR(VLOOKUP('Ventas Pases'!$G3047,'Comisiones HEROIC'!$A$1:$B$11,2,0),15),IF('Ventas Pases'!$D3047="Red HEROIC",15,0))</f>
        <v>15</v>
      </c>
      <c r="M3047">
        <f>IF(pases[[#This Row],[Días Visita]]&lt;7,0,IF(pases[[#This Row],[Días Visita]]&lt;9,1,IF(pases[[#This Row],[Días Visita]]="Ilimitados",0,2)))</f>
        <v>0</v>
      </c>
      <c r="N3047" s="5">
        <f>IF(AND('Ventas Pases'!$A3047="Fuera de Temporada",'Ventas Pases'!$B3047=2019,pases[[#This Row],[Modo de Compra]]="Paquete"),30,0)</f>
        <v>0</v>
      </c>
      <c r="O3047" s="5">
        <f>-SUMIF(lift[Número de pase],pases[[#This Row],[Numero de Pase]],lift[Costo])</f>
        <v>0</v>
      </c>
    </row>
    <row r="3048" spans="1:15" x14ac:dyDescent="0.25">
      <c r="A3048" t="s">
        <v>13</v>
      </c>
      <c r="B3048">
        <v>2019</v>
      </c>
      <c r="C3048">
        <v>43329</v>
      </c>
      <c r="D3048" t="s">
        <v>17</v>
      </c>
      <c r="E3048">
        <v>43218</v>
      </c>
      <c r="F3048">
        <v>8</v>
      </c>
      <c r="G3048" t="s">
        <v>9</v>
      </c>
      <c r="H3048" t="s">
        <v>3066</v>
      </c>
      <c r="I3048" s="5">
        <v>840</v>
      </c>
      <c r="J3048" s="5">
        <f>IFERROR('Ventas Pases'!$I3048/'Ventas Pases'!$F3048,"PASE")</f>
        <v>105</v>
      </c>
      <c r="K3048" t="str">
        <f>IFERROR(VLOOKUP('Ventas Pases'!$J3048,'Comisiones HEROIC'!$E$1:$F$6,2,0),"")</f>
        <v>OI Hotels</v>
      </c>
      <c r="L3048" s="5">
        <f>IF('Ventas Pases'!$D3048="Red HEROIC",IFERROR(VLOOKUP('Ventas Pases'!$G3048,'Comisiones HEROIC'!$A$1:$B$11,2,0),15),IF('Ventas Pases'!$D3048="Red HEROIC",15,0))</f>
        <v>0</v>
      </c>
      <c r="M3048">
        <f>IF(pases[[#This Row],[Días Visita]]&lt;7,0,IF(pases[[#This Row],[Días Visita]]&lt;9,1,IF(pases[[#This Row],[Días Visita]]="Ilimitados",0,2)))</f>
        <v>1</v>
      </c>
      <c r="N3048" s="5">
        <f>IF(AND('Ventas Pases'!$A3048="Fuera de Temporada",'Ventas Pases'!$B3048=2019,pases[[#This Row],[Modo de Compra]]="Paquete"),30,0)</f>
        <v>30</v>
      </c>
      <c r="O3048" s="5">
        <f>-SUMIF(lift[Número de pase],pases[[#This Row],[Numero de Pase]],lift[Costo])</f>
        <v>0</v>
      </c>
    </row>
    <row r="3049" spans="1:15" x14ac:dyDescent="0.25">
      <c r="A3049" t="s">
        <v>7</v>
      </c>
      <c r="B3049">
        <v>2019</v>
      </c>
      <c r="C3049">
        <v>43481</v>
      </c>
      <c r="D3049" t="s">
        <v>17</v>
      </c>
      <c r="E3049">
        <v>43473</v>
      </c>
      <c r="F3049">
        <v>7</v>
      </c>
      <c r="G3049" t="s">
        <v>9</v>
      </c>
      <c r="H3049" t="s">
        <v>3067</v>
      </c>
      <c r="I3049" s="5">
        <v>735</v>
      </c>
      <c r="J3049" s="5">
        <f>IFERROR('Ventas Pases'!$I3049/'Ventas Pases'!$F3049,"PASE")</f>
        <v>105</v>
      </c>
      <c r="K3049" t="str">
        <f>IFERROR(VLOOKUP('Ventas Pases'!$J3049,'Comisiones HEROIC'!$E$1:$F$6,2,0),"")</f>
        <v>OI Hotels</v>
      </c>
      <c r="L3049" s="5">
        <f>IF('Ventas Pases'!$D3049="Red HEROIC",IFERROR(VLOOKUP('Ventas Pases'!$G3049,'Comisiones HEROIC'!$A$1:$B$11,2,0),15),IF('Ventas Pases'!$D3049="Red HEROIC",15,0))</f>
        <v>0</v>
      </c>
      <c r="M3049">
        <f>IF(pases[[#This Row],[Días Visita]]&lt;7,0,IF(pases[[#This Row],[Días Visita]]&lt;9,1,IF(pases[[#This Row],[Días Visita]]="Ilimitados",0,2)))</f>
        <v>1</v>
      </c>
      <c r="N3049" s="5">
        <f>IF(AND('Ventas Pases'!$A3049="Fuera de Temporada",'Ventas Pases'!$B3049=2019,pases[[#This Row],[Modo de Compra]]="Paquete"),30,0)</f>
        <v>0</v>
      </c>
      <c r="O3049" s="5">
        <f>-SUMIF(lift[Número de pase],pases[[#This Row],[Numero de Pase]],lift[Costo])</f>
        <v>0</v>
      </c>
    </row>
    <row r="3050" spans="1:15" x14ac:dyDescent="0.25">
      <c r="A3050" t="s">
        <v>7</v>
      </c>
      <c r="B3050">
        <v>2019</v>
      </c>
      <c r="C3050">
        <v>43486</v>
      </c>
      <c r="D3050" t="s">
        <v>8</v>
      </c>
      <c r="E3050">
        <v>43521</v>
      </c>
      <c r="F3050">
        <v>5</v>
      </c>
      <c r="G3050" t="s">
        <v>9</v>
      </c>
      <c r="H3050" t="s">
        <v>3068</v>
      </c>
      <c r="I3050" s="5">
        <v>600</v>
      </c>
      <c r="J3050" s="5">
        <f>IFERROR('Ventas Pases'!$I3050/'Ventas Pases'!$F3050,"PASE")</f>
        <v>120</v>
      </c>
      <c r="K3050" t="str">
        <f>IFERROR(VLOOKUP('Ventas Pases'!$J3050,'Comisiones HEROIC'!$E$1:$F$6,2,0),"")</f>
        <v/>
      </c>
      <c r="L3050" s="5">
        <f>IF('Ventas Pases'!$D3050="Red HEROIC",IFERROR(VLOOKUP('Ventas Pases'!$G3050,'Comisiones HEROIC'!$A$1:$B$11,2,0),15),IF('Ventas Pases'!$D3050="Red HEROIC",15,0))</f>
        <v>0</v>
      </c>
      <c r="M3050">
        <f>IF(pases[[#This Row],[Días Visita]]&lt;7,0,IF(pases[[#This Row],[Días Visita]]&lt;9,1,IF(pases[[#This Row],[Días Visita]]="Ilimitados",0,2)))</f>
        <v>0</v>
      </c>
      <c r="N3050" s="5">
        <f>IF(AND('Ventas Pases'!$A3050="Fuera de Temporada",'Ventas Pases'!$B3050=2019,pases[[#This Row],[Modo de Compra]]="Paquete"),30,0)</f>
        <v>0</v>
      </c>
      <c r="O3050" s="5">
        <f>-SUMIF(lift[Número de pase],pases[[#This Row],[Numero de Pase]],lift[Costo])</f>
        <v>0</v>
      </c>
    </row>
    <row r="3051" spans="1:15" x14ac:dyDescent="0.25">
      <c r="A3051" t="s">
        <v>7</v>
      </c>
      <c r="B3051">
        <v>2019</v>
      </c>
      <c r="C3051">
        <v>43468</v>
      </c>
      <c r="D3051" t="s">
        <v>17</v>
      </c>
      <c r="E3051">
        <v>43482</v>
      </c>
      <c r="F3051">
        <v>8</v>
      </c>
      <c r="G3051" t="s">
        <v>9</v>
      </c>
      <c r="H3051" t="s">
        <v>3069</v>
      </c>
      <c r="I3051" s="5">
        <v>880</v>
      </c>
      <c r="J3051" s="5">
        <f>IFERROR('Ventas Pases'!$I3051/'Ventas Pases'!$F3051,"PASE")</f>
        <v>110</v>
      </c>
      <c r="K3051" t="str">
        <f>IFERROR(VLOOKUP('Ventas Pases'!$J3051,'Comisiones HEROIC'!$E$1:$F$6,2,0),"")</f>
        <v>Elton Hotel</v>
      </c>
      <c r="L3051" s="5">
        <f>IF('Ventas Pases'!$D3051="Red HEROIC",IFERROR(VLOOKUP('Ventas Pases'!$G3051,'Comisiones HEROIC'!$A$1:$B$11,2,0),15),IF('Ventas Pases'!$D3051="Red HEROIC",15,0))</f>
        <v>0</v>
      </c>
      <c r="M3051">
        <f>IF(pases[[#This Row],[Días Visita]]&lt;7,0,IF(pases[[#This Row],[Días Visita]]&lt;9,1,IF(pases[[#This Row],[Días Visita]]="Ilimitados",0,2)))</f>
        <v>1</v>
      </c>
      <c r="N3051" s="5">
        <f>IF(AND('Ventas Pases'!$A3051="Fuera de Temporada",'Ventas Pases'!$B3051=2019,pases[[#This Row],[Modo de Compra]]="Paquete"),30,0)</f>
        <v>0</v>
      </c>
      <c r="O3051" s="5">
        <f>-SUMIF(lift[Número de pase],pases[[#This Row],[Numero de Pase]],lift[Costo])</f>
        <v>0</v>
      </c>
    </row>
    <row r="3052" spans="1:15" x14ac:dyDescent="0.25">
      <c r="A3052" t="s">
        <v>7</v>
      </c>
      <c r="B3052">
        <v>2019</v>
      </c>
      <c r="C3052">
        <v>43494</v>
      </c>
      <c r="D3052" t="s">
        <v>14</v>
      </c>
      <c r="E3052">
        <v>43513</v>
      </c>
      <c r="F3052">
        <v>2</v>
      </c>
      <c r="G3052" t="s">
        <v>33</v>
      </c>
      <c r="H3052" t="s">
        <v>3070</v>
      </c>
      <c r="I3052" s="5">
        <v>280</v>
      </c>
      <c r="J3052" s="5">
        <f>IFERROR('Ventas Pases'!$I3052/'Ventas Pases'!$F3052,"PASE")</f>
        <v>140</v>
      </c>
      <c r="K3052" t="str">
        <f>IFERROR(VLOOKUP('Ventas Pases'!$J3052,'Comisiones HEROIC'!$E$1:$F$6,2,0),"")</f>
        <v/>
      </c>
      <c r="L3052" s="5">
        <f>IF('Ventas Pases'!$D3052="Red HEROIC",IFERROR(VLOOKUP('Ventas Pases'!$G3052,'Comisiones HEROIC'!$A$1:$B$11,2,0),15),IF('Ventas Pases'!$D3052="Red HEROIC",15,0))</f>
        <v>15</v>
      </c>
      <c r="M3052">
        <f>IF(pases[[#This Row],[Días Visita]]&lt;7,0,IF(pases[[#This Row],[Días Visita]]&lt;9,1,IF(pases[[#This Row],[Días Visita]]="Ilimitados",0,2)))</f>
        <v>0</v>
      </c>
      <c r="N3052" s="5">
        <f>IF(AND('Ventas Pases'!$A3052="Fuera de Temporada",'Ventas Pases'!$B3052=2019,pases[[#This Row],[Modo de Compra]]="Paquete"),30,0)</f>
        <v>0</v>
      </c>
      <c r="O3052" s="5">
        <f>-SUMIF(lift[Número de pase],pases[[#This Row],[Numero de Pase]],lift[Costo])</f>
        <v>0</v>
      </c>
    </row>
    <row r="3053" spans="1:15" x14ac:dyDescent="0.25">
      <c r="A3053" t="s">
        <v>7</v>
      </c>
      <c r="B3053">
        <v>2019</v>
      </c>
      <c r="C3053">
        <v>43484</v>
      </c>
      <c r="D3053" t="s">
        <v>8</v>
      </c>
      <c r="E3053">
        <v>43539</v>
      </c>
      <c r="F3053">
        <v>7</v>
      </c>
      <c r="G3053" t="s">
        <v>9</v>
      </c>
      <c r="H3053" t="s">
        <v>3071</v>
      </c>
      <c r="I3053" s="5">
        <v>840</v>
      </c>
      <c r="J3053" s="5">
        <f>IFERROR('Ventas Pases'!$I3053/'Ventas Pases'!$F3053,"PASE")</f>
        <v>120</v>
      </c>
      <c r="K3053" t="str">
        <f>IFERROR(VLOOKUP('Ventas Pases'!$J3053,'Comisiones HEROIC'!$E$1:$F$6,2,0),"")</f>
        <v/>
      </c>
      <c r="L3053" s="5">
        <f>IF('Ventas Pases'!$D3053="Red HEROIC",IFERROR(VLOOKUP('Ventas Pases'!$G3053,'Comisiones HEROIC'!$A$1:$B$11,2,0),15),IF('Ventas Pases'!$D3053="Red HEROIC",15,0))</f>
        <v>0</v>
      </c>
      <c r="M3053">
        <f>IF(pases[[#This Row],[Días Visita]]&lt;7,0,IF(pases[[#This Row],[Días Visita]]&lt;9,1,IF(pases[[#This Row],[Días Visita]]="Ilimitados",0,2)))</f>
        <v>1</v>
      </c>
      <c r="N3053" s="5">
        <f>IF(AND('Ventas Pases'!$A3053="Fuera de Temporada",'Ventas Pases'!$B3053=2019,pases[[#This Row],[Modo de Compra]]="Paquete"),30,0)</f>
        <v>0</v>
      </c>
      <c r="O3053" s="5">
        <f>-SUMIF(lift[Número de pase],pases[[#This Row],[Numero de Pase]],lift[Costo])</f>
        <v>0</v>
      </c>
    </row>
    <row r="3054" spans="1:15" x14ac:dyDescent="0.25">
      <c r="A3054" t="s">
        <v>7</v>
      </c>
      <c r="B3054">
        <v>2018</v>
      </c>
      <c r="C3054">
        <v>43156</v>
      </c>
      <c r="D3054" t="s">
        <v>8</v>
      </c>
      <c r="E3054">
        <v>43173</v>
      </c>
      <c r="F3054">
        <v>5</v>
      </c>
      <c r="G3054" t="s">
        <v>9</v>
      </c>
      <c r="H3054" t="s">
        <v>3072</v>
      </c>
      <c r="I3054" s="5">
        <v>600</v>
      </c>
      <c r="J3054" s="5">
        <f>IFERROR('Ventas Pases'!$I3054/'Ventas Pases'!$F3054,"PASE")</f>
        <v>120</v>
      </c>
      <c r="K3054" t="str">
        <f>IFERROR(VLOOKUP('Ventas Pases'!$J3054,'Comisiones HEROIC'!$E$1:$F$6,2,0),"")</f>
        <v/>
      </c>
      <c r="L3054" s="5">
        <f>IF('Ventas Pases'!$D3054="Red HEROIC",IFERROR(VLOOKUP('Ventas Pases'!$G3054,'Comisiones HEROIC'!$A$1:$B$11,2,0),15),IF('Ventas Pases'!$D3054="Red HEROIC",15,0))</f>
        <v>0</v>
      </c>
      <c r="M3054">
        <f>IF(pases[[#This Row],[Días Visita]]&lt;7,0,IF(pases[[#This Row],[Días Visita]]&lt;9,1,IF(pases[[#This Row],[Días Visita]]="Ilimitados",0,2)))</f>
        <v>0</v>
      </c>
      <c r="N3054" s="5">
        <f>IF(AND('Ventas Pases'!$A3054="Fuera de Temporada",'Ventas Pases'!$B3054=2019,pases[[#This Row],[Modo de Compra]]="Paquete"),30,0)</f>
        <v>0</v>
      </c>
      <c r="O3054" s="5">
        <f>-SUMIF(lift[Número de pase],pases[[#This Row],[Numero de Pase]],lift[Costo])</f>
        <v>0</v>
      </c>
    </row>
    <row r="3055" spans="1:15" x14ac:dyDescent="0.25">
      <c r="A3055" t="s">
        <v>7</v>
      </c>
      <c r="B3055">
        <v>2019</v>
      </c>
      <c r="C3055">
        <v>43457</v>
      </c>
      <c r="D3055" t="s">
        <v>8</v>
      </c>
      <c r="E3055">
        <v>43513</v>
      </c>
      <c r="F3055">
        <v>4</v>
      </c>
      <c r="G3055" t="s">
        <v>9</v>
      </c>
      <c r="H3055" t="s">
        <v>3073</v>
      </c>
      <c r="I3055" s="5">
        <v>480</v>
      </c>
      <c r="J3055" s="5">
        <f>IFERROR('Ventas Pases'!$I3055/'Ventas Pases'!$F3055,"PASE")</f>
        <v>120</v>
      </c>
      <c r="K3055" t="str">
        <f>IFERROR(VLOOKUP('Ventas Pases'!$J3055,'Comisiones HEROIC'!$E$1:$F$6,2,0),"")</f>
        <v/>
      </c>
      <c r="L3055" s="5">
        <f>IF('Ventas Pases'!$D3055="Red HEROIC",IFERROR(VLOOKUP('Ventas Pases'!$G3055,'Comisiones HEROIC'!$A$1:$B$11,2,0),15),IF('Ventas Pases'!$D3055="Red HEROIC",15,0))</f>
        <v>0</v>
      </c>
      <c r="M3055">
        <f>IF(pases[[#This Row],[Días Visita]]&lt;7,0,IF(pases[[#This Row],[Días Visita]]&lt;9,1,IF(pases[[#This Row],[Días Visita]]="Ilimitados",0,2)))</f>
        <v>0</v>
      </c>
      <c r="N3055" s="5">
        <f>IF(AND('Ventas Pases'!$A3055="Fuera de Temporada",'Ventas Pases'!$B3055=2019,pases[[#This Row],[Modo de Compra]]="Paquete"),30,0)</f>
        <v>0</v>
      </c>
      <c r="O3055" s="5">
        <f>-SUMIF(lift[Número de pase],pases[[#This Row],[Numero de Pase]],lift[Costo])</f>
        <v>0</v>
      </c>
    </row>
    <row r="3056" spans="1:15" x14ac:dyDescent="0.25">
      <c r="A3056" t="s">
        <v>7</v>
      </c>
      <c r="B3056">
        <v>2019</v>
      </c>
      <c r="C3056">
        <v>43477</v>
      </c>
      <c r="D3056" t="s">
        <v>14</v>
      </c>
      <c r="E3056">
        <v>43515</v>
      </c>
      <c r="F3056">
        <v>9</v>
      </c>
      <c r="G3056" t="s">
        <v>27</v>
      </c>
      <c r="H3056" t="s">
        <v>3074</v>
      </c>
      <c r="I3056" s="5">
        <v>1260</v>
      </c>
      <c r="J3056" s="5">
        <f>IFERROR('Ventas Pases'!$I3056/'Ventas Pases'!$F3056,"PASE")</f>
        <v>140</v>
      </c>
      <c r="K3056" t="str">
        <f>IFERROR(VLOOKUP('Ventas Pases'!$J3056,'Comisiones HEROIC'!$E$1:$F$6,2,0),"")</f>
        <v/>
      </c>
      <c r="L3056" s="5">
        <f>IF('Ventas Pases'!$D3056="Red HEROIC",IFERROR(VLOOKUP('Ventas Pases'!$G3056,'Comisiones HEROIC'!$A$1:$B$11,2,0),15),IF('Ventas Pases'!$D3056="Red HEROIC",15,0))</f>
        <v>15</v>
      </c>
      <c r="M3056">
        <f>IF(pases[[#This Row],[Días Visita]]&lt;7,0,IF(pases[[#This Row],[Días Visita]]&lt;9,1,IF(pases[[#This Row],[Días Visita]]="Ilimitados",0,2)))</f>
        <v>2</v>
      </c>
      <c r="N3056" s="5">
        <f>IF(AND('Ventas Pases'!$A3056="Fuera de Temporada",'Ventas Pases'!$B3056=2019,pases[[#This Row],[Modo de Compra]]="Paquete"),30,0)</f>
        <v>0</v>
      </c>
      <c r="O3056" s="5">
        <f>-SUMIF(lift[Número de pase],pases[[#This Row],[Numero de Pase]],lift[Costo])</f>
        <v>0</v>
      </c>
    </row>
    <row r="3057" spans="1:15" x14ac:dyDescent="0.25">
      <c r="A3057" t="s">
        <v>7</v>
      </c>
      <c r="B3057">
        <v>2019</v>
      </c>
      <c r="C3057">
        <v>43550</v>
      </c>
      <c r="D3057" t="s">
        <v>14</v>
      </c>
      <c r="E3057">
        <v>43541</v>
      </c>
      <c r="F3057">
        <v>1</v>
      </c>
      <c r="G3057" t="s">
        <v>19</v>
      </c>
      <c r="H3057" t="s">
        <v>3075</v>
      </c>
      <c r="I3057" s="5">
        <v>140</v>
      </c>
      <c r="J3057" s="5">
        <f>IFERROR('Ventas Pases'!$I3057/'Ventas Pases'!$F3057,"PASE")</f>
        <v>140</v>
      </c>
      <c r="K3057" t="str">
        <f>IFERROR(VLOOKUP('Ventas Pases'!$J3057,'Comisiones HEROIC'!$E$1:$F$6,2,0),"")</f>
        <v/>
      </c>
      <c r="L3057" s="5">
        <f>IF('Ventas Pases'!$D3057="Red HEROIC",IFERROR(VLOOKUP('Ventas Pases'!$G3057,'Comisiones HEROIC'!$A$1:$B$11,2,0),15),IF('Ventas Pases'!$D3057="Red HEROIC",15,0))</f>
        <v>15</v>
      </c>
      <c r="M3057">
        <f>IF(pases[[#This Row],[Días Visita]]&lt;7,0,IF(pases[[#This Row],[Días Visita]]&lt;9,1,IF(pases[[#This Row],[Días Visita]]="Ilimitados",0,2)))</f>
        <v>0</v>
      </c>
      <c r="N3057" s="5">
        <f>IF(AND('Ventas Pases'!$A3057="Fuera de Temporada",'Ventas Pases'!$B3057=2019,pases[[#This Row],[Modo de Compra]]="Paquete"),30,0)</f>
        <v>0</v>
      </c>
      <c r="O3057" s="5">
        <f>-SUMIF(lift[Número de pase],pases[[#This Row],[Numero de Pase]],lift[Costo])</f>
        <v>0</v>
      </c>
    </row>
    <row r="3058" spans="1:15" x14ac:dyDescent="0.25">
      <c r="A3058" t="s">
        <v>7</v>
      </c>
      <c r="B3058">
        <v>2018</v>
      </c>
      <c r="C3058">
        <v>43137</v>
      </c>
      <c r="D3058" t="s">
        <v>14</v>
      </c>
      <c r="E3058">
        <v>43155</v>
      </c>
      <c r="F3058">
        <v>8</v>
      </c>
      <c r="G3058" t="s">
        <v>19</v>
      </c>
      <c r="H3058" t="s">
        <v>3076</v>
      </c>
      <c r="I3058" s="5">
        <v>1120</v>
      </c>
      <c r="J3058" s="5">
        <f>IFERROR('Ventas Pases'!$I3058/'Ventas Pases'!$F3058,"PASE")</f>
        <v>140</v>
      </c>
      <c r="K3058" t="str">
        <f>IFERROR(VLOOKUP('Ventas Pases'!$J3058,'Comisiones HEROIC'!$E$1:$F$6,2,0),"")</f>
        <v/>
      </c>
      <c r="L3058" s="5">
        <f>IF('Ventas Pases'!$D3058="Red HEROIC",IFERROR(VLOOKUP('Ventas Pases'!$G3058,'Comisiones HEROIC'!$A$1:$B$11,2,0),15),IF('Ventas Pases'!$D3058="Red HEROIC",15,0))</f>
        <v>15</v>
      </c>
      <c r="M3058">
        <f>IF(pases[[#This Row],[Días Visita]]&lt;7,0,IF(pases[[#This Row],[Días Visita]]&lt;9,1,IF(pases[[#This Row],[Días Visita]]="Ilimitados",0,2)))</f>
        <v>1</v>
      </c>
      <c r="N3058" s="5">
        <f>IF(AND('Ventas Pases'!$A3058="Fuera de Temporada",'Ventas Pases'!$B3058=2019,pases[[#This Row],[Modo de Compra]]="Paquete"),30,0)</f>
        <v>0</v>
      </c>
      <c r="O3058" s="5">
        <f>-SUMIF(lift[Número de pase],pases[[#This Row],[Numero de Pase]],lift[Costo])</f>
        <v>0</v>
      </c>
    </row>
    <row r="3059" spans="1:15" x14ac:dyDescent="0.25">
      <c r="A3059" t="s">
        <v>7</v>
      </c>
      <c r="B3059">
        <v>2018</v>
      </c>
      <c r="C3059">
        <v>43443</v>
      </c>
      <c r="D3059" t="s">
        <v>14</v>
      </c>
      <c r="E3059">
        <v>43143</v>
      </c>
      <c r="F3059">
        <v>5</v>
      </c>
      <c r="G3059" t="s">
        <v>35</v>
      </c>
      <c r="H3059" t="s">
        <v>3077</v>
      </c>
      <c r="I3059" s="5">
        <v>700</v>
      </c>
      <c r="J3059" s="5">
        <f>IFERROR('Ventas Pases'!$I3059/'Ventas Pases'!$F3059,"PASE")</f>
        <v>140</v>
      </c>
      <c r="K3059" t="str">
        <f>IFERROR(VLOOKUP('Ventas Pases'!$J3059,'Comisiones HEROIC'!$E$1:$F$6,2,0),"")</f>
        <v/>
      </c>
      <c r="L3059" s="5">
        <f>IF('Ventas Pases'!$D3059="Red HEROIC",IFERROR(VLOOKUP('Ventas Pases'!$G3059,'Comisiones HEROIC'!$A$1:$B$11,2,0),15),IF('Ventas Pases'!$D3059="Red HEROIC",15,0))</f>
        <v>16</v>
      </c>
      <c r="M3059">
        <f>IF(pases[[#This Row],[Días Visita]]&lt;7,0,IF(pases[[#This Row],[Días Visita]]&lt;9,1,IF(pases[[#This Row],[Días Visita]]="Ilimitados",0,2)))</f>
        <v>0</v>
      </c>
      <c r="N3059" s="5">
        <f>IF(AND('Ventas Pases'!$A3059="Fuera de Temporada",'Ventas Pases'!$B3059=2019,pases[[#This Row],[Modo de Compra]]="Paquete"),30,0)</f>
        <v>0</v>
      </c>
      <c r="O3059" s="5">
        <f>-SUMIF(lift[Número de pase],pases[[#This Row],[Numero de Pase]],lift[Costo])</f>
        <v>0</v>
      </c>
    </row>
    <row r="3060" spans="1:15" x14ac:dyDescent="0.25">
      <c r="A3060" t="s">
        <v>13</v>
      </c>
      <c r="B3060">
        <v>2019</v>
      </c>
      <c r="C3060">
        <v>43209</v>
      </c>
      <c r="D3060" t="s">
        <v>14</v>
      </c>
      <c r="E3060">
        <v>43255</v>
      </c>
      <c r="F3060">
        <v>2</v>
      </c>
      <c r="G3060" t="s">
        <v>15</v>
      </c>
      <c r="H3060" t="s">
        <v>3078</v>
      </c>
      <c r="I3060" s="5">
        <v>280</v>
      </c>
      <c r="J3060" s="5">
        <f>IFERROR('Ventas Pases'!$I3060/'Ventas Pases'!$F3060,"PASE")</f>
        <v>140</v>
      </c>
      <c r="K3060" t="str">
        <f>IFERROR(VLOOKUP('Ventas Pases'!$J3060,'Comisiones HEROIC'!$E$1:$F$6,2,0),"")</f>
        <v/>
      </c>
      <c r="L3060" s="5">
        <f>IF('Ventas Pases'!$D3060="Red HEROIC",IFERROR(VLOOKUP('Ventas Pases'!$G3060,'Comisiones HEROIC'!$A$1:$B$11,2,0),15),IF('Ventas Pases'!$D3060="Red HEROIC",15,0))</f>
        <v>12</v>
      </c>
      <c r="M3060">
        <f>IF(pases[[#This Row],[Días Visita]]&lt;7,0,IF(pases[[#This Row],[Días Visita]]&lt;9,1,IF(pases[[#This Row],[Días Visita]]="Ilimitados",0,2)))</f>
        <v>0</v>
      </c>
      <c r="N3060" s="5">
        <f>IF(AND('Ventas Pases'!$A3060="Fuera de Temporada",'Ventas Pases'!$B3060=2019,pases[[#This Row],[Modo de Compra]]="Paquete"),30,0)</f>
        <v>0</v>
      </c>
      <c r="O3060" s="5">
        <f>-SUMIF(lift[Número de pase],pases[[#This Row],[Numero de Pase]],lift[Costo])</f>
        <v>0</v>
      </c>
    </row>
    <row r="3061" spans="1:15" x14ac:dyDescent="0.25">
      <c r="A3061" t="s">
        <v>7</v>
      </c>
      <c r="B3061">
        <v>2019</v>
      </c>
      <c r="C3061">
        <v>43470</v>
      </c>
      <c r="D3061" t="s">
        <v>8</v>
      </c>
      <c r="E3061">
        <v>43493</v>
      </c>
      <c r="F3061">
        <v>3</v>
      </c>
      <c r="G3061" t="s">
        <v>9</v>
      </c>
      <c r="H3061" t="s">
        <v>3079</v>
      </c>
      <c r="I3061" s="5">
        <v>360</v>
      </c>
      <c r="J3061" s="5">
        <f>IFERROR('Ventas Pases'!$I3061/'Ventas Pases'!$F3061,"PASE")</f>
        <v>120</v>
      </c>
      <c r="K3061" t="str">
        <f>IFERROR(VLOOKUP('Ventas Pases'!$J3061,'Comisiones HEROIC'!$E$1:$F$6,2,0),"")</f>
        <v/>
      </c>
      <c r="L3061" s="5">
        <f>IF('Ventas Pases'!$D3061="Red HEROIC",IFERROR(VLOOKUP('Ventas Pases'!$G3061,'Comisiones HEROIC'!$A$1:$B$11,2,0),15),IF('Ventas Pases'!$D3061="Red HEROIC",15,0))</f>
        <v>0</v>
      </c>
      <c r="M3061">
        <f>IF(pases[[#This Row],[Días Visita]]&lt;7,0,IF(pases[[#This Row],[Días Visita]]&lt;9,1,IF(pases[[#This Row],[Días Visita]]="Ilimitados",0,2)))</f>
        <v>0</v>
      </c>
      <c r="N3061" s="5">
        <f>IF(AND('Ventas Pases'!$A3061="Fuera de Temporada",'Ventas Pases'!$B3061=2019,pases[[#This Row],[Modo de Compra]]="Paquete"),30,0)</f>
        <v>0</v>
      </c>
      <c r="O3061" s="5">
        <f>-SUMIF(lift[Número de pase],pases[[#This Row],[Numero de Pase]],lift[Costo])</f>
        <v>0</v>
      </c>
    </row>
    <row r="3062" spans="1:15" x14ac:dyDescent="0.25">
      <c r="A3062" t="s">
        <v>7</v>
      </c>
      <c r="B3062">
        <v>2018</v>
      </c>
      <c r="C3062">
        <v>43174</v>
      </c>
      <c r="D3062" t="s">
        <v>8</v>
      </c>
      <c r="E3062">
        <v>43054</v>
      </c>
      <c r="F3062" t="s">
        <v>11</v>
      </c>
      <c r="G3062" t="s">
        <v>9</v>
      </c>
      <c r="H3062" t="s">
        <v>3080</v>
      </c>
      <c r="I3062" s="5">
        <v>1950</v>
      </c>
      <c r="J3062" s="5" t="str">
        <f>IFERROR('Ventas Pases'!$I3062/'Ventas Pases'!$F3062,"PASE")</f>
        <v>PASE</v>
      </c>
      <c r="K3062" t="str">
        <f>IFERROR(VLOOKUP('Ventas Pases'!$J3062,'Comisiones HEROIC'!$E$1:$F$6,2,0),"")</f>
        <v/>
      </c>
      <c r="L3062" s="5">
        <f>IF('Ventas Pases'!$D3062="Red HEROIC",IFERROR(VLOOKUP('Ventas Pases'!$G3062,'Comisiones HEROIC'!$A$1:$B$11,2,0),15),IF('Ventas Pases'!$D3062="Red HEROIC",15,0))</f>
        <v>0</v>
      </c>
      <c r="M3062">
        <f>IF(pases[[#This Row],[Días Visita]]&lt;7,0,IF(pases[[#This Row],[Días Visita]]&lt;9,1,IF(pases[[#This Row],[Días Visita]]="Ilimitados",0,2)))</f>
        <v>0</v>
      </c>
      <c r="N3062" s="5">
        <f>IF(AND('Ventas Pases'!$A3062="Fuera de Temporada",'Ventas Pases'!$B3062=2019,pases[[#This Row],[Modo de Compra]]="Paquete"),30,0)</f>
        <v>0</v>
      </c>
      <c r="O3062" s="5">
        <f>-SUMIF(lift[Número de pase],pases[[#This Row],[Numero de Pase]],lift[Costo])</f>
        <v>-184</v>
      </c>
    </row>
    <row r="3063" spans="1:15" x14ac:dyDescent="0.25">
      <c r="A3063" t="s">
        <v>7</v>
      </c>
      <c r="B3063">
        <v>2019</v>
      </c>
      <c r="C3063">
        <v>43507</v>
      </c>
      <c r="D3063" t="s">
        <v>8</v>
      </c>
      <c r="E3063">
        <v>43419</v>
      </c>
      <c r="F3063" t="s">
        <v>11</v>
      </c>
      <c r="G3063" t="s">
        <v>9</v>
      </c>
      <c r="H3063" t="s">
        <v>3081</v>
      </c>
      <c r="I3063" s="5">
        <v>1950</v>
      </c>
      <c r="J3063" s="5" t="str">
        <f>IFERROR('Ventas Pases'!$I3063/'Ventas Pases'!$F3063,"PASE")</f>
        <v>PASE</v>
      </c>
      <c r="K3063" t="str">
        <f>IFERROR(VLOOKUP('Ventas Pases'!$J3063,'Comisiones HEROIC'!$E$1:$F$6,2,0),"")</f>
        <v/>
      </c>
      <c r="L3063" s="5">
        <f>IF('Ventas Pases'!$D3063="Red HEROIC",IFERROR(VLOOKUP('Ventas Pases'!$G3063,'Comisiones HEROIC'!$A$1:$B$11,2,0),15),IF('Ventas Pases'!$D3063="Red HEROIC",15,0))</f>
        <v>0</v>
      </c>
      <c r="M3063">
        <f>IF(pases[[#This Row],[Días Visita]]&lt;7,0,IF(pases[[#This Row],[Días Visita]]&lt;9,1,IF(pases[[#This Row],[Días Visita]]="Ilimitados",0,2)))</f>
        <v>0</v>
      </c>
      <c r="N3063" s="5">
        <f>IF(AND('Ventas Pases'!$A3063="Fuera de Temporada",'Ventas Pases'!$B3063=2019,pases[[#This Row],[Modo de Compra]]="Paquete"),30,0)</f>
        <v>0</v>
      </c>
      <c r="O3063" s="5">
        <f>-SUMIF(lift[Número de pase],pases[[#This Row],[Numero de Pase]],lift[Costo])</f>
        <v>-184</v>
      </c>
    </row>
    <row r="3064" spans="1:15" x14ac:dyDescent="0.25">
      <c r="A3064" t="s">
        <v>7</v>
      </c>
      <c r="B3064">
        <v>2018</v>
      </c>
      <c r="C3064">
        <v>43182</v>
      </c>
      <c r="D3064" t="s">
        <v>17</v>
      </c>
      <c r="E3064">
        <v>43178</v>
      </c>
      <c r="F3064">
        <v>7</v>
      </c>
      <c r="G3064" t="s">
        <v>9</v>
      </c>
      <c r="H3064" t="s">
        <v>3082</v>
      </c>
      <c r="I3064" s="5">
        <v>770</v>
      </c>
      <c r="J3064" s="5">
        <f>IFERROR('Ventas Pases'!$I3064/'Ventas Pases'!$F3064,"PASE")</f>
        <v>110</v>
      </c>
      <c r="K3064" t="str">
        <f>IFERROR(VLOOKUP('Ventas Pases'!$J3064,'Comisiones HEROIC'!$E$1:$F$6,2,0),"")</f>
        <v>Elton Hotel</v>
      </c>
      <c r="L3064" s="5">
        <f>IF('Ventas Pases'!$D3064="Red HEROIC",IFERROR(VLOOKUP('Ventas Pases'!$G3064,'Comisiones HEROIC'!$A$1:$B$11,2,0),15),IF('Ventas Pases'!$D3064="Red HEROIC",15,0))</f>
        <v>0</v>
      </c>
      <c r="M3064">
        <f>IF(pases[[#This Row],[Días Visita]]&lt;7,0,IF(pases[[#This Row],[Días Visita]]&lt;9,1,IF(pases[[#This Row],[Días Visita]]="Ilimitados",0,2)))</f>
        <v>1</v>
      </c>
      <c r="N3064" s="5">
        <f>IF(AND('Ventas Pases'!$A3064="Fuera de Temporada",'Ventas Pases'!$B3064=2019,pases[[#This Row],[Modo de Compra]]="Paquete"),30,0)</f>
        <v>0</v>
      </c>
      <c r="O3064" s="5">
        <f>-SUMIF(lift[Número de pase],pases[[#This Row],[Numero de Pase]],lift[Costo])</f>
        <v>0</v>
      </c>
    </row>
    <row r="3065" spans="1:15" x14ac:dyDescent="0.25">
      <c r="A3065" t="s">
        <v>7</v>
      </c>
      <c r="B3065">
        <v>2019</v>
      </c>
      <c r="C3065">
        <v>43499</v>
      </c>
      <c r="D3065" t="s">
        <v>8</v>
      </c>
      <c r="E3065">
        <v>43533</v>
      </c>
      <c r="F3065">
        <v>4</v>
      </c>
      <c r="G3065" t="s">
        <v>9</v>
      </c>
      <c r="H3065" t="s">
        <v>3083</v>
      </c>
      <c r="I3065" s="5">
        <v>480</v>
      </c>
      <c r="J3065" s="5">
        <f>IFERROR('Ventas Pases'!$I3065/'Ventas Pases'!$F3065,"PASE")</f>
        <v>120</v>
      </c>
      <c r="K3065" t="str">
        <f>IFERROR(VLOOKUP('Ventas Pases'!$J3065,'Comisiones HEROIC'!$E$1:$F$6,2,0),"")</f>
        <v/>
      </c>
      <c r="L3065" s="5">
        <f>IF('Ventas Pases'!$D3065="Red HEROIC",IFERROR(VLOOKUP('Ventas Pases'!$G3065,'Comisiones HEROIC'!$A$1:$B$11,2,0),15),IF('Ventas Pases'!$D3065="Red HEROIC",15,0))</f>
        <v>0</v>
      </c>
      <c r="M3065">
        <f>IF(pases[[#This Row],[Días Visita]]&lt;7,0,IF(pases[[#This Row],[Días Visita]]&lt;9,1,IF(pases[[#This Row],[Días Visita]]="Ilimitados",0,2)))</f>
        <v>0</v>
      </c>
      <c r="N3065" s="5">
        <f>IF(AND('Ventas Pases'!$A3065="Fuera de Temporada",'Ventas Pases'!$B3065=2019,pases[[#This Row],[Modo de Compra]]="Paquete"),30,0)</f>
        <v>0</v>
      </c>
      <c r="O3065" s="5">
        <f>-SUMIF(lift[Número de pase],pases[[#This Row],[Numero de Pase]],lift[Costo])</f>
        <v>0</v>
      </c>
    </row>
    <row r="3066" spans="1:15" x14ac:dyDescent="0.25">
      <c r="A3066" t="s">
        <v>7</v>
      </c>
      <c r="B3066">
        <v>2018</v>
      </c>
      <c r="C3066">
        <v>43128</v>
      </c>
      <c r="D3066" t="s">
        <v>17</v>
      </c>
      <c r="E3066">
        <v>43145</v>
      </c>
      <c r="F3066">
        <v>5</v>
      </c>
      <c r="G3066" t="s">
        <v>9</v>
      </c>
      <c r="H3066" t="s">
        <v>3084</v>
      </c>
      <c r="I3066" s="5">
        <v>550</v>
      </c>
      <c r="J3066" s="5">
        <f>IFERROR('Ventas Pases'!$I3066/'Ventas Pases'!$F3066,"PASE")</f>
        <v>110</v>
      </c>
      <c r="K3066" t="str">
        <f>IFERROR(VLOOKUP('Ventas Pases'!$J3066,'Comisiones HEROIC'!$E$1:$F$6,2,0),"")</f>
        <v>Elton Hotel</v>
      </c>
      <c r="L3066" s="5">
        <f>IF('Ventas Pases'!$D3066="Red HEROIC",IFERROR(VLOOKUP('Ventas Pases'!$G3066,'Comisiones HEROIC'!$A$1:$B$11,2,0),15),IF('Ventas Pases'!$D3066="Red HEROIC",15,0))</f>
        <v>0</v>
      </c>
      <c r="M3066">
        <f>IF(pases[[#This Row],[Días Visita]]&lt;7,0,IF(pases[[#This Row],[Días Visita]]&lt;9,1,IF(pases[[#This Row],[Días Visita]]="Ilimitados",0,2)))</f>
        <v>0</v>
      </c>
      <c r="N3066" s="5">
        <f>IF(AND('Ventas Pases'!$A3066="Fuera de Temporada",'Ventas Pases'!$B3066=2019,pases[[#This Row],[Modo de Compra]]="Paquete"),30,0)</f>
        <v>0</v>
      </c>
      <c r="O3066" s="5">
        <f>-SUMIF(lift[Número de pase],pases[[#This Row],[Numero de Pase]],lift[Costo])</f>
        <v>0</v>
      </c>
    </row>
    <row r="3067" spans="1:15" x14ac:dyDescent="0.25">
      <c r="A3067" t="s">
        <v>7</v>
      </c>
      <c r="B3067">
        <v>2019</v>
      </c>
      <c r="C3067">
        <v>43493</v>
      </c>
      <c r="D3067" t="s">
        <v>14</v>
      </c>
      <c r="E3067">
        <v>43545</v>
      </c>
      <c r="F3067">
        <v>5</v>
      </c>
      <c r="G3067" t="s">
        <v>33</v>
      </c>
      <c r="H3067" t="s">
        <v>3085</v>
      </c>
      <c r="I3067" s="5">
        <v>700</v>
      </c>
      <c r="J3067" s="5">
        <f>IFERROR('Ventas Pases'!$I3067/'Ventas Pases'!$F3067,"PASE")</f>
        <v>140</v>
      </c>
      <c r="K3067" t="str">
        <f>IFERROR(VLOOKUP('Ventas Pases'!$J3067,'Comisiones HEROIC'!$E$1:$F$6,2,0),"")</f>
        <v/>
      </c>
      <c r="L3067" s="5">
        <f>IF('Ventas Pases'!$D3067="Red HEROIC",IFERROR(VLOOKUP('Ventas Pases'!$G3067,'Comisiones HEROIC'!$A$1:$B$11,2,0),15),IF('Ventas Pases'!$D3067="Red HEROIC",15,0))</f>
        <v>15</v>
      </c>
      <c r="M3067">
        <f>IF(pases[[#This Row],[Días Visita]]&lt;7,0,IF(pases[[#This Row],[Días Visita]]&lt;9,1,IF(pases[[#This Row],[Días Visita]]="Ilimitados",0,2)))</f>
        <v>0</v>
      </c>
      <c r="N3067" s="5">
        <f>IF(AND('Ventas Pases'!$A3067="Fuera de Temporada",'Ventas Pases'!$B3067=2019,pases[[#This Row],[Modo de Compra]]="Paquete"),30,0)</f>
        <v>0</v>
      </c>
      <c r="O3067" s="5">
        <f>-SUMIF(lift[Número de pase],pases[[#This Row],[Numero de Pase]],lift[Costo])</f>
        <v>0</v>
      </c>
    </row>
    <row r="3068" spans="1:15" x14ac:dyDescent="0.25">
      <c r="A3068" t="s">
        <v>7</v>
      </c>
      <c r="B3068">
        <v>2018</v>
      </c>
      <c r="C3068">
        <v>43148</v>
      </c>
      <c r="D3068" t="s">
        <v>8</v>
      </c>
      <c r="E3068">
        <v>43151</v>
      </c>
      <c r="F3068">
        <v>1</v>
      </c>
      <c r="G3068" t="s">
        <v>9</v>
      </c>
      <c r="H3068" t="s">
        <v>3086</v>
      </c>
      <c r="I3068" s="5">
        <v>120</v>
      </c>
      <c r="J3068" s="5">
        <f>IFERROR('Ventas Pases'!$I3068/'Ventas Pases'!$F3068,"PASE")</f>
        <v>120</v>
      </c>
      <c r="K3068" t="str">
        <f>IFERROR(VLOOKUP('Ventas Pases'!$J3068,'Comisiones HEROIC'!$E$1:$F$6,2,0),"")</f>
        <v/>
      </c>
      <c r="L3068" s="5">
        <f>IF('Ventas Pases'!$D3068="Red HEROIC",IFERROR(VLOOKUP('Ventas Pases'!$G3068,'Comisiones HEROIC'!$A$1:$B$11,2,0),15),IF('Ventas Pases'!$D3068="Red HEROIC",15,0))</f>
        <v>0</v>
      </c>
      <c r="M3068">
        <f>IF(pases[[#This Row],[Días Visita]]&lt;7,0,IF(pases[[#This Row],[Días Visita]]&lt;9,1,IF(pases[[#This Row],[Días Visita]]="Ilimitados",0,2)))</f>
        <v>0</v>
      </c>
      <c r="N3068" s="5">
        <f>IF(AND('Ventas Pases'!$A3068="Fuera de Temporada",'Ventas Pases'!$B3068=2019,pases[[#This Row],[Modo de Compra]]="Paquete"),30,0)</f>
        <v>0</v>
      </c>
      <c r="O3068" s="5">
        <f>-SUMIF(lift[Número de pase],pases[[#This Row],[Numero de Pase]],lift[Costo])</f>
        <v>0</v>
      </c>
    </row>
    <row r="3069" spans="1:15" x14ac:dyDescent="0.25">
      <c r="A3069" t="s">
        <v>7</v>
      </c>
      <c r="B3069">
        <v>2019</v>
      </c>
      <c r="C3069">
        <v>43451</v>
      </c>
      <c r="D3069" t="s">
        <v>14</v>
      </c>
      <c r="E3069">
        <v>43479</v>
      </c>
      <c r="F3069">
        <v>5</v>
      </c>
      <c r="G3069" t="s">
        <v>35</v>
      </c>
      <c r="H3069" t="s">
        <v>3087</v>
      </c>
      <c r="I3069" s="5">
        <v>700</v>
      </c>
      <c r="J3069" s="5">
        <f>IFERROR('Ventas Pases'!$I3069/'Ventas Pases'!$F3069,"PASE")</f>
        <v>140</v>
      </c>
      <c r="K3069" t="str">
        <f>IFERROR(VLOOKUP('Ventas Pases'!$J3069,'Comisiones HEROIC'!$E$1:$F$6,2,0),"")</f>
        <v/>
      </c>
      <c r="L3069" s="5">
        <f>IF('Ventas Pases'!$D3069="Red HEROIC",IFERROR(VLOOKUP('Ventas Pases'!$G3069,'Comisiones HEROIC'!$A$1:$B$11,2,0),15),IF('Ventas Pases'!$D3069="Red HEROIC",15,0))</f>
        <v>16</v>
      </c>
      <c r="M3069">
        <f>IF(pases[[#This Row],[Días Visita]]&lt;7,0,IF(pases[[#This Row],[Días Visita]]&lt;9,1,IF(pases[[#This Row],[Días Visita]]="Ilimitados",0,2)))</f>
        <v>0</v>
      </c>
      <c r="N3069" s="5">
        <f>IF(AND('Ventas Pases'!$A3069="Fuera de Temporada",'Ventas Pases'!$B3069=2019,pases[[#This Row],[Modo de Compra]]="Paquete"),30,0)</f>
        <v>0</v>
      </c>
      <c r="O3069" s="5">
        <f>-SUMIF(lift[Número de pase],pases[[#This Row],[Numero de Pase]],lift[Costo])</f>
        <v>0</v>
      </c>
    </row>
    <row r="3070" spans="1:15" x14ac:dyDescent="0.25">
      <c r="A3070" t="s">
        <v>7</v>
      </c>
      <c r="B3070">
        <v>2018</v>
      </c>
      <c r="C3070">
        <v>43424</v>
      </c>
      <c r="D3070" t="s">
        <v>8</v>
      </c>
      <c r="E3070">
        <v>43133</v>
      </c>
      <c r="F3070">
        <v>2</v>
      </c>
      <c r="G3070" t="s">
        <v>9</v>
      </c>
      <c r="H3070" t="s">
        <v>3088</v>
      </c>
      <c r="I3070" s="5">
        <v>240</v>
      </c>
      <c r="J3070" s="5">
        <f>IFERROR('Ventas Pases'!$I3070/'Ventas Pases'!$F3070,"PASE")</f>
        <v>120</v>
      </c>
      <c r="K3070" t="str">
        <f>IFERROR(VLOOKUP('Ventas Pases'!$J3070,'Comisiones HEROIC'!$E$1:$F$6,2,0),"")</f>
        <v/>
      </c>
      <c r="L3070" s="5">
        <f>IF('Ventas Pases'!$D3070="Red HEROIC",IFERROR(VLOOKUP('Ventas Pases'!$G3070,'Comisiones HEROIC'!$A$1:$B$11,2,0),15),IF('Ventas Pases'!$D3070="Red HEROIC",15,0))</f>
        <v>0</v>
      </c>
      <c r="M3070">
        <f>IF(pases[[#This Row],[Días Visita]]&lt;7,0,IF(pases[[#This Row],[Días Visita]]&lt;9,1,IF(pases[[#This Row],[Días Visita]]="Ilimitados",0,2)))</f>
        <v>0</v>
      </c>
      <c r="N3070" s="5">
        <f>IF(AND('Ventas Pases'!$A3070="Fuera de Temporada",'Ventas Pases'!$B3070=2019,pases[[#This Row],[Modo de Compra]]="Paquete"),30,0)</f>
        <v>0</v>
      </c>
      <c r="O3070" s="5">
        <f>-SUMIF(lift[Número de pase],pases[[#This Row],[Numero de Pase]],lift[Costo])</f>
        <v>0</v>
      </c>
    </row>
    <row r="3071" spans="1:15" x14ac:dyDescent="0.25">
      <c r="A3071" t="s">
        <v>7</v>
      </c>
      <c r="B3071">
        <v>2019</v>
      </c>
      <c r="C3071">
        <v>43524</v>
      </c>
      <c r="D3071" t="s">
        <v>8</v>
      </c>
      <c r="E3071">
        <v>43419</v>
      </c>
      <c r="F3071" t="s">
        <v>11</v>
      </c>
      <c r="G3071" t="s">
        <v>9</v>
      </c>
      <c r="H3071" t="s">
        <v>3089</v>
      </c>
      <c r="I3071" s="5">
        <v>1950</v>
      </c>
      <c r="J3071" s="5" t="str">
        <f>IFERROR('Ventas Pases'!$I3071/'Ventas Pases'!$F3071,"PASE")</f>
        <v>PASE</v>
      </c>
      <c r="K3071" t="str">
        <f>IFERROR(VLOOKUP('Ventas Pases'!$J3071,'Comisiones HEROIC'!$E$1:$F$6,2,0),"")</f>
        <v/>
      </c>
      <c r="L3071" s="5">
        <f>IF('Ventas Pases'!$D3071="Red HEROIC",IFERROR(VLOOKUP('Ventas Pases'!$G3071,'Comisiones HEROIC'!$A$1:$B$11,2,0),15),IF('Ventas Pases'!$D3071="Red HEROIC",15,0))</f>
        <v>0</v>
      </c>
      <c r="M3071">
        <f>IF(pases[[#This Row],[Días Visita]]&lt;7,0,IF(pases[[#This Row],[Días Visita]]&lt;9,1,IF(pases[[#This Row],[Días Visita]]="Ilimitados",0,2)))</f>
        <v>0</v>
      </c>
      <c r="N3071" s="5">
        <f>IF(AND('Ventas Pases'!$A3071="Fuera de Temporada",'Ventas Pases'!$B3071=2019,pases[[#This Row],[Modo de Compra]]="Paquete"),30,0)</f>
        <v>0</v>
      </c>
      <c r="O3071" s="5">
        <f>-SUMIF(lift[Número de pase],pases[[#This Row],[Numero de Pase]],lift[Costo])</f>
        <v>-368</v>
      </c>
    </row>
    <row r="3072" spans="1:15" x14ac:dyDescent="0.25">
      <c r="A3072" t="s">
        <v>7</v>
      </c>
      <c r="B3072">
        <v>2019</v>
      </c>
      <c r="C3072">
        <v>43421</v>
      </c>
      <c r="D3072" t="s">
        <v>17</v>
      </c>
      <c r="E3072">
        <v>43514</v>
      </c>
      <c r="F3072">
        <v>3</v>
      </c>
      <c r="G3072" t="s">
        <v>9</v>
      </c>
      <c r="H3072" t="s">
        <v>3090</v>
      </c>
      <c r="I3072" s="5">
        <v>330</v>
      </c>
      <c r="J3072" s="5">
        <f>IFERROR('Ventas Pases'!$I3072/'Ventas Pases'!$F3072,"PASE")</f>
        <v>110</v>
      </c>
      <c r="K3072" t="str">
        <f>IFERROR(VLOOKUP('Ventas Pases'!$J3072,'Comisiones HEROIC'!$E$1:$F$6,2,0),"")</f>
        <v>Elton Hotel</v>
      </c>
      <c r="L3072" s="5">
        <f>IF('Ventas Pases'!$D3072="Red HEROIC",IFERROR(VLOOKUP('Ventas Pases'!$G3072,'Comisiones HEROIC'!$A$1:$B$11,2,0),15),IF('Ventas Pases'!$D3072="Red HEROIC",15,0))</f>
        <v>0</v>
      </c>
      <c r="M3072">
        <f>IF(pases[[#This Row],[Días Visita]]&lt;7,0,IF(pases[[#This Row],[Días Visita]]&lt;9,1,IF(pases[[#This Row],[Días Visita]]="Ilimitados",0,2)))</f>
        <v>0</v>
      </c>
      <c r="N3072" s="5">
        <f>IF(AND('Ventas Pases'!$A3072="Fuera de Temporada",'Ventas Pases'!$B3072=2019,pases[[#This Row],[Modo de Compra]]="Paquete"),30,0)</f>
        <v>0</v>
      </c>
      <c r="O3072" s="5">
        <f>-SUMIF(lift[Número de pase],pases[[#This Row],[Numero de Pase]],lift[Costo])</f>
        <v>0</v>
      </c>
    </row>
    <row r="3073" spans="1:15" x14ac:dyDescent="0.25">
      <c r="A3073" t="s">
        <v>7</v>
      </c>
      <c r="B3073">
        <v>2018</v>
      </c>
      <c r="C3073">
        <v>43163</v>
      </c>
      <c r="D3073" t="s">
        <v>14</v>
      </c>
      <c r="E3073">
        <v>43169</v>
      </c>
      <c r="F3073">
        <v>8</v>
      </c>
      <c r="G3073" t="s">
        <v>15</v>
      </c>
      <c r="H3073" t="s">
        <v>3091</v>
      </c>
      <c r="I3073" s="5">
        <v>1120</v>
      </c>
      <c r="J3073" s="5">
        <f>IFERROR('Ventas Pases'!$I3073/'Ventas Pases'!$F3073,"PASE")</f>
        <v>140</v>
      </c>
      <c r="K3073" t="str">
        <f>IFERROR(VLOOKUP('Ventas Pases'!$J3073,'Comisiones HEROIC'!$E$1:$F$6,2,0),"")</f>
        <v/>
      </c>
      <c r="L3073" s="5">
        <f>IF('Ventas Pases'!$D3073="Red HEROIC",IFERROR(VLOOKUP('Ventas Pases'!$G3073,'Comisiones HEROIC'!$A$1:$B$11,2,0),15),IF('Ventas Pases'!$D3073="Red HEROIC",15,0))</f>
        <v>12</v>
      </c>
      <c r="M3073">
        <f>IF(pases[[#This Row],[Días Visita]]&lt;7,0,IF(pases[[#This Row],[Días Visita]]&lt;9,1,IF(pases[[#This Row],[Días Visita]]="Ilimitados",0,2)))</f>
        <v>1</v>
      </c>
      <c r="N3073" s="5">
        <f>IF(AND('Ventas Pases'!$A3073="Fuera de Temporada",'Ventas Pases'!$B3073=2019,pases[[#This Row],[Modo de Compra]]="Paquete"),30,0)</f>
        <v>0</v>
      </c>
      <c r="O3073" s="5">
        <f>-SUMIF(lift[Número de pase],pases[[#This Row],[Numero de Pase]],lift[Costo])</f>
        <v>0</v>
      </c>
    </row>
    <row r="3074" spans="1:15" x14ac:dyDescent="0.25">
      <c r="A3074" t="s">
        <v>7</v>
      </c>
      <c r="B3074">
        <v>2018</v>
      </c>
      <c r="C3074">
        <v>43181</v>
      </c>
      <c r="D3074" t="s">
        <v>60</v>
      </c>
      <c r="E3074">
        <v>43054</v>
      </c>
      <c r="F3074" t="s">
        <v>11</v>
      </c>
      <c r="G3074" t="s">
        <v>9</v>
      </c>
      <c r="H3074" t="s">
        <v>3092</v>
      </c>
      <c r="I3074" s="5">
        <v>1950</v>
      </c>
      <c r="J3074" s="5" t="str">
        <f>IFERROR('Ventas Pases'!$I3074/'Ventas Pases'!$F3074,"PASE")</f>
        <v>PASE</v>
      </c>
      <c r="K3074" t="str">
        <f>IFERROR(VLOOKUP('Ventas Pases'!$J3074,'Comisiones HEROIC'!$E$1:$F$6,2,0),"")</f>
        <v/>
      </c>
      <c r="L3074" s="5">
        <f>IF('Ventas Pases'!$D3074="Red HEROIC",IFERROR(VLOOKUP('Ventas Pases'!$G3074,'Comisiones HEROIC'!$A$1:$B$11,2,0),15),IF('Ventas Pases'!$D3074="Red HEROIC",15,0))</f>
        <v>0</v>
      </c>
      <c r="M3074">
        <f>IF(pases[[#This Row],[Días Visita]]&lt;7,0,IF(pases[[#This Row],[Días Visita]]&lt;9,1,IF(pases[[#This Row],[Días Visita]]="Ilimitados",0,2)))</f>
        <v>0</v>
      </c>
      <c r="N3074" s="5">
        <f>IF(AND('Ventas Pases'!$A3074="Fuera de Temporada",'Ventas Pases'!$B3074=2019,pases[[#This Row],[Modo de Compra]]="Paquete"),30,0)</f>
        <v>0</v>
      </c>
      <c r="O3074" s="5">
        <f>-SUMIF(lift[Número de pase],pases[[#This Row],[Numero de Pase]],lift[Costo])</f>
        <v>-644</v>
      </c>
    </row>
    <row r="3075" spans="1:15" x14ac:dyDescent="0.25">
      <c r="A3075" t="s">
        <v>7</v>
      </c>
      <c r="B3075">
        <v>2019</v>
      </c>
      <c r="C3075">
        <v>43440</v>
      </c>
      <c r="D3075" t="s">
        <v>14</v>
      </c>
      <c r="E3075">
        <v>43502</v>
      </c>
      <c r="F3075">
        <v>4</v>
      </c>
      <c r="G3075" t="s">
        <v>19</v>
      </c>
      <c r="H3075" t="s">
        <v>3093</v>
      </c>
      <c r="I3075" s="5">
        <v>560</v>
      </c>
      <c r="J3075" s="5">
        <f>IFERROR('Ventas Pases'!$I3075/'Ventas Pases'!$F3075,"PASE")</f>
        <v>140</v>
      </c>
      <c r="K3075" t="str">
        <f>IFERROR(VLOOKUP('Ventas Pases'!$J3075,'Comisiones HEROIC'!$E$1:$F$6,2,0),"")</f>
        <v/>
      </c>
      <c r="L3075" s="5">
        <f>IF('Ventas Pases'!$D3075="Red HEROIC",IFERROR(VLOOKUP('Ventas Pases'!$G3075,'Comisiones HEROIC'!$A$1:$B$11,2,0),15),IF('Ventas Pases'!$D3075="Red HEROIC",15,0))</f>
        <v>15</v>
      </c>
      <c r="M3075">
        <f>IF(pases[[#This Row],[Días Visita]]&lt;7,0,IF(pases[[#This Row],[Días Visita]]&lt;9,1,IF(pases[[#This Row],[Días Visita]]="Ilimitados",0,2)))</f>
        <v>0</v>
      </c>
      <c r="N3075" s="5">
        <f>IF(AND('Ventas Pases'!$A3075="Fuera de Temporada",'Ventas Pases'!$B3075=2019,pases[[#This Row],[Modo de Compra]]="Paquete"),30,0)</f>
        <v>0</v>
      </c>
      <c r="O3075" s="5">
        <f>-SUMIF(lift[Número de pase],pases[[#This Row],[Numero de Pase]],lift[Costo])</f>
        <v>0</v>
      </c>
    </row>
    <row r="3076" spans="1:15" x14ac:dyDescent="0.25">
      <c r="A3076" t="s">
        <v>7</v>
      </c>
      <c r="B3076">
        <v>2019</v>
      </c>
      <c r="C3076">
        <v>43427</v>
      </c>
      <c r="D3076" t="s">
        <v>8</v>
      </c>
      <c r="E3076">
        <v>43442</v>
      </c>
      <c r="F3076">
        <v>4</v>
      </c>
      <c r="G3076" t="s">
        <v>9</v>
      </c>
      <c r="H3076" t="s">
        <v>3094</v>
      </c>
      <c r="I3076" s="5">
        <v>480</v>
      </c>
      <c r="J3076" s="5">
        <f>IFERROR('Ventas Pases'!$I3076/'Ventas Pases'!$F3076,"PASE")</f>
        <v>120</v>
      </c>
      <c r="K3076" t="str">
        <f>IFERROR(VLOOKUP('Ventas Pases'!$J3076,'Comisiones HEROIC'!$E$1:$F$6,2,0),"")</f>
        <v/>
      </c>
      <c r="L3076" s="5">
        <f>IF('Ventas Pases'!$D3076="Red HEROIC",IFERROR(VLOOKUP('Ventas Pases'!$G3076,'Comisiones HEROIC'!$A$1:$B$11,2,0),15),IF('Ventas Pases'!$D3076="Red HEROIC",15,0))</f>
        <v>0</v>
      </c>
      <c r="M3076">
        <f>IF(pases[[#This Row],[Días Visita]]&lt;7,0,IF(pases[[#This Row],[Días Visita]]&lt;9,1,IF(pases[[#This Row],[Días Visita]]="Ilimitados",0,2)))</f>
        <v>0</v>
      </c>
      <c r="N3076" s="5">
        <f>IF(AND('Ventas Pases'!$A3076="Fuera de Temporada",'Ventas Pases'!$B3076=2019,pases[[#This Row],[Modo de Compra]]="Paquete"),30,0)</f>
        <v>0</v>
      </c>
      <c r="O3076" s="5">
        <f>-SUMIF(lift[Número de pase],pases[[#This Row],[Numero de Pase]],lift[Costo])</f>
        <v>0</v>
      </c>
    </row>
    <row r="3077" spans="1:15" x14ac:dyDescent="0.25">
      <c r="A3077" t="s">
        <v>7</v>
      </c>
      <c r="B3077">
        <v>2019</v>
      </c>
      <c r="C3077">
        <v>43544</v>
      </c>
      <c r="D3077" t="s">
        <v>8</v>
      </c>
      <c r="E3077">
        <v>43419</v>
      </c>
      <c r="F3077" t="s">
        <v>11</v>
      </c>
      <c r="G3077" t="s">
        <v>9</v>
      </c>
      <c r="H3077" t="s">
        <v>3095</v>
      </c>
      <c r="I3077" s="5">
        <v>1950</v>
      </c>
      <c r="J3077" s="5" t="str">
        <f>IFERROR('Ventas Pases'!$I3077/'Ventas Pases'!$F3077,"PASE")</f>
        <v>PASE</v>
      </c>
      <c r="K3077" t="str">
        <f>IFERROR(VLOOKUP('Ventas Pases'!$J3077,'Comisiones HEROIC'!$E$1:$F$6,2,0),"")</f>
        <v/>
      </c>
      <c r="L3077" s="5">
        <f>IF('Ventas Pases'!$D3077="Red HEROIC",IFERROR(VLOOKUP('Ventas Pases'!$G3077,'Comisiones HEROIC'!$A$1:$B$11,2,0),15),IF('Ventas Pases'!$D3077="Red HEROIC",15,0))</f>
        <v>0</v>
      </c>
      <c r="M3077">
        <f>IF(pases[[#This Row],[Días Visita]]&lt;7,0,IF(pases[[#This Row],[Días Visita]]&lt;9,1,IF(pases[[#This Row],[Días Visita]]="Ilimitados",0,2)))</f>
        <v>0</v>
      </c>
      <c r="N3077" s="5">
        <f>IF(AND('Ventas Pases'!$A3077="Fuera de Temporada",'Ventas Pases'!$B3077=2019,pases[[#This Row],[Modo de Compra]]="Paquete"),30,0)</f>
        <v>0</v>
      </c>
      <c r="O3077" s="5">
        <f>-SUMIF(lift[Número de pase],pases[[#This Row],[Numero de Pase]],lift[Costo])</f>
        <v>-920</v>
      </c>
    </row>
    <row r="3078" spans="1:15" x14ac:dyDescent="0.25">
      <c r="A3078" t="s">
        <v>13</v>
      </c>
      <c r="B3078">
        <v>2018</v>
      </c>
      <c r="C3078">
        <v>43384</v>
      </c>
      <c r="D3078" t="s">
        <v>14</v>
      </c>
      <c r="E3078">
        <v>42862</v>
      </c>
      <c r="F3078">
        <v>1</v>
      </c>
      <c r="G3078" t="s">
        <v>15</v>
      </c>
      <c r="H3078" t="s">
        <v>3096</v>
      </c>
      <c r="I3078" s="5">
        <v>140</v>
      </c>
      <c r="J3078" s="5">
        <f>IFERROR('Ventas Pases'!$I3078/'Ventas Pases'!$F3078,"PASE")</f>
        <v>140</v>
      </c>
      <c r="K3078" t="str">
        <f>IFERROR(VLOOKUP('Ventas Pases'!$J3078,'Comisiones HEROIC'!$E$1:$F$6,2,0),"")</f>
        <v/>
      </c>
      <c r="L3078" s="5">
        <f>IF('Ventas Pases'!$D3078="Red HEROIC",IFERROR(VLOOKUP('Ventas Pases'!$G3078,'Comisiones HEROIC'!$A$1:$B$11,2,0),15),IF('Ventas Pases'!$D3078="Red HEROIC",15,0))</f>
        <v>12</v>
      </c>
      <c r="M3078">
        <f>IF(pases[[#This Row],[Días Visita]]&lt;7,0,IF(pases[[#This Row],[Días Visita]]&lt;9,1,IF(pases[[#This Row],[Días Visita]]="Ilimitados",0,2)))</f>
        <v>0</v>
      </c>
      <c r="N3078" s="5">
        <f>IF(AND('Ventas Pases'!$A3078="Fuera de Temporada",'Ventas Pases'!$B3078=2019,pases[[#This Row],[Modo de Compra]]="Paquete"),30,0)</f>
        <v>0</v>
      </c>
      <c r="O3078" s="5">
        <f>-SUMIF(lift[Número de pase],pases[[#This Row],[Numero de Pase]],lift[Costo])</f>
        <v>0</v>
      </c>
    </row>
    <row r="3079" spans="1:15" x14ac:dyDescent="0.25">
      <c r="A3079" t="s">
        <v>7</v>
      </c>
      <c r="B3079">
        <v>2018</v>
      </c>
      <c r="C3079">
        <v>43107</v>
      </c>
      <c r="D3079" t="s">
        <v>14</v>
      </c>
      <c r="E3079">
        <v>43117</v>
      </c>
      <c r="F3079">
        <v>3</v>
      </c>
      <c r="G3079" t="s">
        <v>15</v>
      </c>
      <c r="H3079" t="s">
        <v>3097</v>
      </c>
      <c r="I3079" s="5">
        <v>420</v>
      </c>
      <c r="J3079" s="5">
        <f>IFERROR('Ventas Pases'!$I3079/'Ventas Pases'!$F3079,"PASE")</f>
        <v>140</v>
      </c>
      <c r="K3079" t="str">
        <f>IFERROR(VLOOKUP('Ventas Pases'!$J3079,'Comisiones HEROIC'!$E$1:$F$6,2,0),"")</f>
        <v/>
      </c>
      <c r="L3079" s="5">
        <f>IF('Ventas Pases'!$D3079="Red HEROIC",IFERROR(VLOOKUP('Ventas Pases'!$G3079,'Comisiones HEROIC'!$A$1:$B$11,2,0),15),IF('Ventas Pases'!$D3079="Red HEROIC",15,0))</f>
        <v>12</v>
      </c>
      <c r="M3079">
        <f>IF(pases[[#This Row],[Días Visita]]&lt;7,0,IF(pases[[#This Row],[Días Visita]]&lt;9,1,IF(pases[[#This Row],[Días Visita]]="Ilimitados",0,2)))</f>
        <v>0</v>
      </c>
      <c r="N3079" s="5">
        <f>IF(AND('Ventas Pases'!$A3079="Fuera de Temporada",'Ventas Pases'!$B3079=2019,pases[[#This Row],[Modo de Compra]]="Paquete"),30,0)</f>
        <v>0</v>
      </c>
      <c r="O3079" s="5">
        <f>-SUMIF(lift[Número de pase],pases[[#This Row],[Numero de Pase]],lift[Costo])</f>
        <v>0</v>
      </c>
    </row>
    <row r="3080" spans="1:15" x14ac:dyDescent="0.25">
      <c r="A3080" t="s">
        <v>7</v>
      </c>
      <c r="B3080">
        <v>2019</v>
      </c>
      <c r="C3080">
        <v>43534</v>
      </c>
      <c r="D3080" t="s">
        <v>60</v>
      </c>
      <c r="E3080">
        <v>43545</v>
      </c>
      <c r="F3080">
        <v>4</v>
      </c>
      <c r="G3080" t="s">
        <v>9</v>
      </c>
      <c r="H3080" t="s">
        <v>3098</v>
      </c>
      <c r="I3080" s="5">
        <v>480</v>
      </c>
      <c r="J3080" s="5">
        <f>IFERROR('Ventas Pases'!$I3080/'Ventas Pases'!$F3080,"PASE")</f>
        <v>120</v>
      </c>
      <c r="K3080" t="str">
        <f>IFERROR(VLOOKUP('Ventas Pases'!$J3080,'Comisiones HEROIC'!$E$1:$F$6,2,0),"")</f>
        <v/>
      </c>
      <c r="L3080" s="5">
        <f>IF('Ventas Pases'!$D3080="Red HEROIC",IFERROR(VLOOKUP('Ventas Pases'!$G3080,'Comisiones HEROIC'!$A$1:$B$11,2,0),15),IF('Ventas Pases'!$D3080="Red HEROIC",15,0))</f>
        <v>0</v>
      </c>
      <c r="M3080">
        <f>IF(pases[[#This Row],[Días Visita]]&lt;7,0,IF(pases[[#This Row],[Días Visita]]&lt;9,1,IF(pases[[#This Row],[Días Visita]]="Ilimitados",0,2)))</f>
        <v>0</v>
      </c>
      <c r="N3080" s="5">
        <f>IF(AND('Ventas Pases'!$A3080="Fuera de Temporada",'Ventas Pases'!$B3080=2019,pases[[#This Row],[Modo de Compra]]="Paquete"),30,0)</f>
        <v>0</v>
      </c>
      <c r="O3080" s="5">
        <f>-SUMIF(lift[Número de pase],pases[[#This Row],[Numero de Pase]],lift[Costo])</f>
        <v>0</v>
      </c>
    </row>
    <row r="3081" spans="1:15" x14ac:dyDescent="0.25">
      <c r="A3081" t="s">
        <v>13</v>
      </c>
      <c r="B3081">
        <v>2018</v>
      </c>
      <c r="C3081">
        <v>43228</v>
      </c>
      <c r="D3081" t="s">
        <v>8</v>
      </c>
      <c r="E3081">
        <v>42906</v>
      </c>
      <c r="F3081">
        <v>7</v>
      </c>
      <c r="G3081" t="s">
        <v>9</v>
      </c>
      <c r="H3081" t="s">
        <v>3099</v>
      </c>
      <c r="I3081" s="5">
        <v>840</v>
      </c>
      <c r="J3081" s="5">
        <f>IFERROR('Ventas Pases'!$I3081/'Ventas Pases'!$F3081,"PASE")</f>
        <v>120</v>
      </c>
      <c r="K3081" t="str">
        <f>IFERROR(VLOOKUP('Ventas Pases'!$J3081,'Comisiones HEROIC'!$E$1:$F$6,2,0),"")</f>
        <v/>
      </c>
      <c r="L3081" s="5">
        <f>IF('Ventas Pases'!$D3081="Red HEROIC",IFERROR(VLOOKUP('Ventas Pases'!$G3081,'Comisiones HEROIC'!$A$1:$B$11,2,0),15),IF('Ventas Pases'!$D3081="Red HEROIC",15,0))</f>
        <v>0</v>
      </c>
      <c r="M3081">
        <f>IF(pases[[#This Row],[Días Visita]]&lt;7,0,IF(pases[[#This Row],[Días Visita]]&lt;9,1,IF(pases[[#This Row],[Días Visita]]="Ilimitados",0,2)))</f>
        <v>1</v>
      </c>
      <c r="N3081" s="5">
        <f>IF(AND('Ventas Pases'!$A3081="Fuera de Temporada",'Ventas Pases'!$B3081=2019,pases[[#This Row],[Modo de Compra]]="Paquete"),30,0)</f>
        <v>0</v>
      </c>
      <c r="O3081" s="5">
        <f>-SUMIF(lift[Número de pase],pases[[#This Row],[Numero de Pase]],lift[Costo])</f>
        <v>0</v>
      </c>
    </row>
    <row r="3082" spans="1:15" x14ac:dyDescent="0.25">
      <c r="A3082" t="s">
        <v>13</v>
      </c>
      <c r="B3082">
        <v>2018</v>
      </c>
      <c r="C3082">
        <v>43245</v>
      </c>
      <c r="D3082" t="s">
        <v>8</v>
      </c>
      <c r="E3082">
        <v>42929</v>
      </c>
      <c r="F3082">
        <v>5</v>
      </c>
      <c r="G3082" t="s">
        <v>9</v>
      </c>
      <c r="H3082" t="s">
        <v>3100</v>
      </c>
      <c r="I3082" s="5">
        <v>600</v>
      </c>
      <c r="J3082" s="5">
        <f>IFERROR('Ventas Pases'!$I3082/'Ventas Pases'!$F3082,"PASE")</f>
        <v>120</v>
      </c>
      <c r="K3082" t="str">
        <f>IFERROR(VLOOKUP('Ventas Pases'!$J3082,'Comisiones HEROIC'!$E$1:$F$6,2,0),"")</f>
        <v/>
      </c>
      <c r="L3082" s="5">
        <f>IF('Ventas Pases'!$D3082="Red HEROIC",IFERROR(VLOOKUP('Ventas Pases'!$G3082,'Comisiones HEROIC'!$A$1:$B$11,2,0),15),IF('Ventas Pases'!$D3082="Red HEROIC",15,0))</f>
        <v>0</v>
      </c>
      <c r="M3082">
        <f>IF(pases[[#This Row],[Días Visita]]&lt;7,0,IF(pases[[#This Row],[Días Visita]]&lt;9,1,IF(pases[[#This Row],[Días Visita]]="Ilimitados",0,2)))</f>
        <v>0</v>
      </c>
      <c r="N3082" s="5">
        <f>IF(AND('Ventas Pases'!$A3082="Fuera de Temporada",'Ventas Pases'!$B3082=2019,pases[[#This Row],[Modo de Compra]]="Paquete"),30,0)</f>
        <v>0</v>
      </c>
      <c r="O3082" s="5">
        <f>-SUMIF(lift[Número de pase],pases[[#This Row],[Numero de Pase]],lift[Costo])</f>
        <v>0</v>
      </c>
    </row>
    <row r="3083" spans="1:15" x14ac:dyDescent="0.25">
      <c r="A3083" t="s">
        <v>13</v>
      </c>
      <c r="B3083">
        <v>2018</v>
      </c>
      <c r="C3083">
        <v>43407</v>
      </c>
      <c r="D3083" t="s">
        <v>8</v>
      </c>
      <c r="E3083">
        <v>42828</v>
      </c>
      <c r="F3083">
        <v>7</v>
      </c>
      <c r="G3083" t="s">
        <v>9</v>
      </c>
      <c r="H3083" t="s">
        <v>3101</v>
      </c>
      <c r="I3083" s="5">
        <v>840</v>
      </c>
      <c r="J3083" s="5">
        <f>IFERROR('Ventas Pases'!$I3083/'Ventas Pases'!$F3083,"PASE")</f>
        <v>120</v>
      </c>
      <c r="K3083" t="str">
        <f>IFERROR(VLOOKUP('Ventas Pases'!$J3083,'Comisiones HEROIC'!$E$1:$F$6,2,0),"")</f>
        <v/>
      </c>
      <c r="L3083" s="5">
        <f>IF('Ventas Pases'!$D3083="Red HEROIC",IFERROR(VLOOKUP('Ventas Pases'!$G3083,'Comisiones HEROIC'!$A$1:$B$11,2,0),15),IF('Ventas Pases'!$D3083="Red HEROIC",15,0))</f>
        <v>0</v>
      </c>
      <c r="M3083">
        <f>IF(pases[[#This Row],[Días Visita]]&lt;7,0,IF(pases[[#This Row],[Días Visita]]&lt;9,1,IF(pases[[#This Row],[Días Visita]]="Ilimitados",0,2)))</f>
        <v>1</v>
      </c>
      <c r="N3083" s="5">
        <f>IF(AND('Ventas Pases'!$A3083="Fuera de Temporada",'Ventas Pases'!$B3083=2019,pases[[#This Row],[Modo de Compra]]="Paquete"),30,0)</f>
        <v>0</v>
      </c>
      <c r="O3083" s="5">
        <f>-SUMIF(lift[Número de pase],pases[[#This Row],[Numero de Pase]],lift[Costo])</f>
        <v>0</v>
      </c>
    </row>
    <row r="3084" spans="1:15" x14ac:dyDescent="0.25">
      <c r="A3084" t="s">
        <v>7</v>
      </c>
      <c r="B3084">
        <v>2019</v>
      </c>
      <c r="C3084">
        <v>43528</v>
      </c>
      <c r="D3084" t="s">
        <v>8</v>
      </c>
      <c r="E3084">
        <v>43535</v>
      </c>
      <c r="F3084">
        <v>1</v>
      </c>
      <c r="G3084" t="s">
        <v>9</v>
      </c>
      <c r="H3084" t="s">
        <v>3102</v>
      </c>
      <c r="I3084" s="5">
        <v>120</v>
      </c>
      <c r="J3084" s="5">
        <f>IFERROR('Ventas Pases'!$I3084/'Ventas Pases'!$F3084,"PASE")</f>
        <v>120</v>
      </c>
      <c r="K3084" t="str">
        <f>IFERROR(VLOOKUP('Ventas Pases'!$J3084,'Comisiones HEROIC'!$E$1:$F$6,2,0),"")</f>
        <v/>
      </c>
      <c r="L3084" s="5">
        <f>IF('Ventas Pases'!$D3084="Red HEROIC",IFERROR(VLOOKUP('Ventas Pases'!$G3084,'Comisiones HEROIC'!$A$1:$B$11,2,0),15),IF('Ventas Pases'!$D3084="Red HEROIC",15,0))</f>
        <v>0</v>
      </c>
      <c r="M3084">
        <f>IF(pases[[#This Row],[Días Visita]]&lt;7,0,IF(pases[[#This Row],[Días Visita]]&lt;9,1,IF(pases[[#This Row],[Días Visita]]="Ilimitados",0,2)))</f>
        <v>0</v>
      </c>
      <c r="N3084" s="5">
        <f>IF(AND('Ventas Pases'!$A3084="Fuera de Temporada",'Ventas Pases'!$B3084=2019,pases[[#This Row],[Modo de Compra]]="Paquete"),30,0)</f>
        <v>0</v>
      </c>
      <c r="O3084" s="5">
        <f>-SUMIF(lift[Número de pase],pases[[#This Row],[Numero de Pase]],lift[Costo])</f>
        <v>0</v>
      </c>
    </row>
    <row r="3085" spans="1:15" x14ac:dyDescent="0.25">
      <c r="A3085" t="s">
        <v>7</v>
      </c>
      <c r="B3085">
        <v>2019</v>
      </c>
      <c r="C3085">
        <v>43441</v>
      </c>
      <c r="D3085" t="s">
        <v>14</v>
      </c>
      <c r="E3085">
        <v>43502</v>
      </c>
      <c r="F3085">
        <v>2</v>
      </c>
      <c r="G3085" t="s">
        <v>27</v>
      </c>
      <c r="H3085" t="s">
        <v>3103</v>
      </c>
      <c r="I3085" s="5">
        <v>280</v>
      </c>
      <c r="J3085" s="5">
        <f>IFERROR('Ventas Pases'!$I3085/'Ventas Pases'!$F3085,"PASE")</f>
        <v>140</v>
      </c>
      <c r="K3085" t="str">
        <f>IFERROR(VLOOKUP('Ventas Pases'!$J3085,'Comisiones HEROIC'!$E$1:$F$6,2,0),"")</f>
        <v/>
      </c>
      <c r="L3085" s="5">
        <f>IF('Ventas Pases'!$D3085="Red HEROIC",IFERROR(VLOOKUP('Ventas Pases'!$G3085,'Comisiones HEROIC'!$A$1:$B$11,2,0),15),IF('Ventas Pases'!$D3085="Red HEROIC",15,0))</f>
        <v>15</v>
      </c>
      <c r="M3085">
        <f>IF(pases[[#This Row],[Días Visita]]&lt;7,0,IF(pases[[#This Row],[Días Visita]]&lt;9,1,IF(pases[[#This Row],[Días Visita]]="Ilimitados",0,2)))</f>
        <v>0</v>
      </c>
      <c r="N3085" s="5">
        <f>IF(AND('Ventas Pases'!$A3085="Fuera de Temporada",'Ventas Pases'!$B3085=2019,pases[[#This Row],[Modo de Compra]]="Paquete"),30,0)</f>
        <v>0</v>
      </c>
      <c r="O3085" s="5">
        <f>-SUMIF(lift[Número de pase],pases[[#This Row],[Numero de Pase]],lift[Costo])</f>
        <v>0</v>
      </c>
    </row>
    <row r="3086" spans="1:15" x14ac:dyDescent="0.25">
      <c r="A3086" t="s">
        <v>7</v>
      </c>
      <c r="B3086">
        <v>2018</v>
      </c>
      <c r="C3086">
        <v>43457</v>
      </c>
      <c r="D3086" t="s">
        <v>14</v>
      </c>
      <c r="E3086">
        <v>43090</v>
      </c>
      <c r="F3086">
        <v>2</v>
      </c>
      <c r="G3086" t="s">
        <v>15</v>
      </c>
      <c r="H3086" t="s">
        <v>3104</v>
      </c>
      <c r="I3086" s="5">
        <v>280</v>
      </c>
      <c r="J3086" s="5">
        <f>IFERROR('Ventas Pases'!$I3086/'Ventas Pases'!$F3086,"PASE")</f>
        <v>140</v>
      </c>
      <c r="K3086" t="str">
        <f>IFERROR(VLOOKUP('Ventas Pases'!$J3086,'Comisiones HEROIC'!$E$1:$F$6,2,0),"")</f>
        <v/>
      </c>
      <c r="L3086" s="5">
        <f>IF('Ventas Pases'!$D3086="Red HEROIC",IFERROR(VLOOKUP('Ventas Pases'!$G3086,'Comisiones HEROIC'!$A$1:$B$11,2,0),15),IF('Ventas Pases'!$D3086="Red HEROIC",15,0))</f>
        <v>12</v>
      </c>
      <c r="M3086">
        <f>IF(pases[[#This Row],[Días Visita]]&lt;7,0,IF(pases[[#This Row],[Días Visita]]&lt;9,1,IF(pases[[#This Row],[Días Visita]]="Ilimitados",0,2)))</f>
        <v>0</v>
      </c>
      <c r="N3086" s="5">
        <f>IF(AND('Ventas Pases'!$A3086="Fuera de Temporada",'Ventas Pases'!$B3086=2019,pases[[#This Row],[Modo de Compra]]="Paquete"),30,0)</f>
        <v>0</v>
      </c>
      <c r="O3086" s="5">
        <f>-SUMIF(lift[Número de pase],pases[[#This Row],[Numero de Pase]],lift[Costo])</f>
        <v>0</v>
      </c>
    </row>
    <row r="3087" spans="1:15" x14ac:dyDescent="0.25">
      <c r="A3087" t="s">
        <v>7</v>
      </c>
      <c r="B3087">
        <v>2018</v>
      </c>
      <c r="C3087">
        <v>43139</v>
      </c>
      <c r="D3087" t="s">
        <v>8</v>
      </c>
      <c r="E3087">
        <v>43174</v>
      </c>
      <c r="F3087">
        <v>6</v>
      </c>
      <c r="G3087" t="s">
        <v>9</v>
      </c>
      <c r="H3087" t="s">
        <v>3105</v>
      </c>
      <c r="I3087" s="5">
        <v>720</v>
      </c>
      <c r="J3087" s="5">
        <f>IFERROR('Ventas Pases'!$I3087/'Ventas Pases'!$F3087,"PASE")</f>
        <v>120</v>
      </c>
      <c r="K3087" t="str">
        <f>IFERROR(VLOOKUP('Ventas Pases'!$J3087,'Comisiones HEROIC'!$E$1:$F$6,2,0),"")</f>
        <v/>
      </c>
      <c r="L3087" s="5">
        <f>IF('Ventas Pases'!$D3087="Red HEROIC",IFERROR(VLOOKUP('Ventas Pases'!$G3087,'Comisiones HEROIC'!$A$1:$B$11,2,0),15),IF('Ventas Pases'!$D3087="Red HEROIC",15,0))</f>
        <v>0</v>
      </c>
      <c r="M3087">
        <f>IF(pases[[#This Row],[Días Visita]]&lt;7,0,IF(pases[[#This Row],[Días Visita]]&lt;9,1,IF(pases[[#This Row],[Días Visita]]="Ilimitados",0,2)))</f>
        <v>0</v>
      </c>
      <c r="N3087" s="5">
        <f>IF(AND('Ventas Pases'!$A3087="Fuera de Temporada",'Ventas Pases'!$B3087=2019,pases[[#This Row],[Modo de Compra]]="Paquete"),30,0)</f>
        <v>0</v>
      </c>
      <c r="O3087" s="5">
        <f>-SUMIF(lift[Número de pase],pases[[#This Row],[Numero de Pase]],lift[Costo])</f>
        <v>0</v>
      </c>
    </row>
    <row r="3088" spans="1:15" x14ac:dyDescent="0.25">
      <c r="A3088" t="s">
        <v>7</v>
      </c>
      <c r="B3088">
        <v>2018</v>
      </c>
      <c r="C3088">
        <v>43167</v>
      </c>
      <c r="D3088" t="s">
        <v>14</v>
      </c>
      <c r="E3088">
        <v>43182</v>
      </c>
      <c r="F3088">
        <v>4</v>
      </c>
      <c r="G3088" t="s">
        <v>19</v>
      </c>
      <c r="H3088" t="s">
        <v>3106</v>
      </c>
      <c r="I3088" s="5">
        <v>560</v>
      </c>
      <c r="J3088" s="5">
        <f>IFERROR('Ventas Pases'!$I3088/'Ventas Pases'!$F3088,"PASE")</f>
        <v>140</v>
      </c>
      <c r="K3088" t="str">
        <f>IFERROR(VLOOKUP('Ventas Pases'!$J3088,'Comisiones HEROIC'!$E$1:$F$6,2,0),"")</f>
        <v/>
      </c>
      <c r="L3088" s="5">
        <f>IF('Ventas Pases'!$D3088="Red HEROIC",IFERROR(VLOOKUP('Ventas Pases'!$G3088,'Comisiones HEROIC'!$A$1:$B$11,2,0),15),IF('Ventas Pases'!$D3088="Red HEROIC",15,0))</f>
        <v>15</v>
      </c>
      <c r="M3088">
        <f>IF(pases[[#This Row],[Días Visita]]&lt;7,0,IF(pases[[#This Row],[Días Visita]]&lt;9,1,IF(pases[[#This Row],[Días Visita]]="Ilimitados",0,2)))</f>
        <v>0</v>
      </c>
      <c r="N3088" s="5">
        <f>IF(AND('Ventas Pases'!$A3088="Fuera de Temporada",'Ventas Pases'!$B3088=2019,pases[[#This Row],[Modo de Compra]]="Paquete"),30,0)</f>
        <v>0</v>
      </c>
      <c r="O3088" s="5">
        <f>-SUMIF(lift[Número de pase],pases[[#This Row],[Numero de Pase]],lift[Costo])</f>
        <v>0</v>
      </c>
    </row>
    <row r="3089" spans="1:15" x14ac:dyDescent="0.25">
      <c r="A3089" t="s">
        <v>7</v>
      </c>
      <c r="B3089">
        <v>2019</v>
      </c>
      <c r="C3089">
        <v>43498</v>
      </c>
      <c r="D3089" t="s">
        <v>14</v>
      </c>
      <c r="E3089">
        <v>43520</v>
      </c>
      <c r="F3089">
        <v>6</v>
      </c>
      <c r="G3089" t="s">
        <v>33</v>
      </c>
      <c r="H3089" t="s">
        <v>3107</v>
      </c>
      <c r="I3089" s="5">
        <v>840</v>
      </c>
      <c r="J3089" s="5">
        <f>IFERROR('Ventas Pases'!$I3089/'Ventas Pases'!$F3089,"PASE")</f>
        <v>140</v>
      </c>
      <c r="K3089" t="str">
        <f>IFERROR(VLOOKUP('Ventas Pases'!$J3089,'Comisiones HEROIC'!$E$1:$F$6,2,0),"")</f>
        <v/>
      </c>
      <c r="L3089" s="5">
        <f>IF('Ventas Pases'!$D3089="Red HEROIC",IFERROR(VLOOKUP('Ventas Pases'!$G3089,'Comisiones HEROIC'!$A$1:$B$11,2,0),15),IF('Ventas Pases'!$D3089="Red HEROIC",15,0))</f>
        <v>15</v>
      </c>
      <c r="M3089">
        <f>IF(pases[[#This Row],[Días Visita]]&lt;7,0,IF(pases[[#This Row],[Días Visita]]&lt;9,1,IF(pases[[#This Row],[Días Visita]]="Ilimitados",0,2)))</f>
        <v>0</v>
      </c>
      <c r="N3089" s="5">
        <f>IF(AND('Ventas Pases'!$A3089="Fuera de Temporada",'Ventas Pases'!$B3089=2019,pases[[#This Row],[Modo de Compra]]="Paquete"),30,0)</f>
        <v>0</v>
      </c>
      <c r="O3089" s="5">
        <f>-SUMIF(lift[Número de pase],pases[[#This Row],[Numero de Pase]],lift[Costo])</f>
        <v>0</v>
      </c>
    </row>
    <row r="3090" spans="1:15" x14ac:dyDescent="0.25">
      <c r="A3090" t="s">
        <v>13</v>
      </c>
      <c r="B3090">
        <v>2018</v>
      </c>
      <c r="C3090">
        <v>43378</v>
      </c>
      <c r="D3090" t="s">
        <v>14</v>
      </c>
      <c r="E3090">
        <v>42835</v>
      </c>
      <c r="F3090">
        <v>2</v>
      </c>
      <c r="G3090" t="s">
        <v>19</v>
      </c>
      <c r="H3090" t="s">
        <v>3108</v>
      </c>
      <c r="I3090" s="5">
        <v>280</v>
      </c>
      <c r="J3090" s="5">
        <f>IFERROR('Ventas Pases'!$I3090/'Ventas Pases'!$F3090,"PASE")</f>
        <v>140</v>
      </c>
      <c r="K3090" t="str">
        <f>IFERROR(VLOOKUP('Ventas Pases'!$J3090,'Comisiones HEROIC'!$E$1:$F$6,2,0),"")</f>
        <v/>
      </c>
      <c r="L3090" s="5">
        <f>IF('Ventas Pases'!$D3090="Red HEROIC",IFERROR(VLOOKUP('Ventas Pases'!$G3090,'Comisiones HEROIC'!$A$1:$B$11,2,0),15),IF('Ventas Pases'!$D3090="Red HEROIC",15,0))</f>
        <v>15</v>
      </c>
      <c r="M3090">
        <f>IF(pases[[#This Row],[Días Visita]]&lt;7,0,IF(pases[[#This Row],[Días Visita]]&lt;9,1,IF(pases[[#This Row],[Días Visita]]="Ilimitados",0,2)))</f>
        <v>0</v>
      </c>
      <c r="N3090" s="5">
        <f>IF(AND('Ventas Pases'!$A3090="Fuera de Temporada",'Ventas Pases'!$B3090=2019,pases[[#This Row],[Modo de Compra]]="Paquete"),30,0)</f>
        <v>0</v>
      </c>
      <c r="O3090" s="5">
        <f>-SUMIF(lift[Número de pase],pases[[#This Row],[Numero de Pase]],lift[Costo])</f>
        <v>0</v>
      </c>
    </row>
    <row r="3091" spans="1:15" x14ac:dyDescent="0.25">
      <c r="A3091" t="s">
        <v>13</v>
      </c>
      <c r="B3091">
        <v>2019</v>
      </c>
      <c r="C3091">
        <v>43302</v>
      </c>
      <c r="D3091" t="s">
        <v>14</v>
      </c>
      <c r="E3091">
        <v>43274</v>
      </c>
      <c r="F3091">
        <v>4</v>
      </c>
      <c r="G3091" t="s">
        <v>19</v>
      </c>
      <c r="H3091" t="s">
        <v>3109</v>
      </c>
      <c r="I3091" s="5">
        <v>560</v>
      </c>
      <c r="J3091" s="5">
        <f>IFERROR('Ventas Pases'!$I3091/'Ventas Pases'!$F3091,"PASE")</f>
        <v>140</v>
      </c>
      <c r="K3091" t="str">
        <f>IFERROR(VLOOKUP('Ventas Pases'!$J3091,'Comisiones HEROIC'!$E$1:$F$6,2,0),"")</f>
        <v/>
      </c>
      <c r="L3091" s="5">
        <f>IF('Ventas Pases'!$D3091="Red HEROIC",IFERROR(VLOOKUP('Ventas Pases'!$G3091,'Comisiones HEROIC'!$A$1:$B$11,2,0),15),IF('Ventas Pases'!$D3091="Red HEROIC",15,0))</f>
        <v>15</v>
      </c>
      <c r="M3091">
        <f>IF(pases[[#This Row],[Días Visita]]&lt;7,0,IF(pases[[#This Row],[Días Visita]]&lt;9,1,IF(pases[[#This Row],[Días Visita]]="Ilimitados",0,2)))</f>
        <v>0</v>
      </c>
      <c r="N3091" s="5">
        <f>IF(AND('Ventas Pases'!$A3091="Fuera de Temporada",'Ventas Pases'!$B3091=2019,pases[[#This Row],[Modo de Compra]]="Paquete"),30,0)</f>
        <v>0</v>
      </c>
      <c r="O3091" s="5">
        <f>-SUMIF(lift[Número de pase],pases[[#This Row],[Numero de Pase]],lift[Costo])</f>
        <v>0</v>
      </c>
    </row>
    <row r="3092" spans="1:15" x14ac:dyDescent="0.25">
      <c r="A3092" t="s">
        <v>7</v>
      </c>
      <c r="B3092">
        <v>2018</v>
      </c>
      <c r="C3092">
        <v>43107</v>
      </c>
      <c r="D3092" t="s">
        <v>14</v>
      </c>
      <c r="E3092">
        <v>43181</v>
      </c>
      <c r="F3092">
        <v>8</v>
      </c>
      <c r="G3092" t="s">
        <v>33</v>
      </c>
      <c r="H3092" t="s">
        <v>3110</v>
      </c>
      <c r="I3092" s="5">
        <v>1120</v>
      </c>
      <c r="J3092" s="5">
        <f>IFERROR('Ventas Pases'!$I3092/'Ventas Pases'!$F3092,"PASE")</f>
        <v>140</v>
      </c>
      <c r="K3092" t="str">
        <f>IFERROR(VLOOKUP('Ventas Pases'!$J3092,'Comisiones HEROIC'!$E$1:$F$6,2,0),"")</f>
        <v/>
      </c>
      <c r="L3092" s="5">
        <f>IF('Ventas Pases'!$D3092="Red HEROIC",IFERROR(VLOOKUP('Ventas Pases'!$G3092,'Comisiones HEROIC'!$A$1:$B$11,2,0),15),IF('Ventas Pases'!$D3092="Red HEROIC",15,0))</f>
        <v>15</v>
      </c>
      <c r="M3092">
        <f>IF(pases[[#This Row],[Días Visita]]&lt;7,0,IF(pases[[#This Row],[Días Visita]]&lt;9,1,IF(pases[[#This Row],[Días Visita]]="Ilimitados",0,2)))</f>
        <v>1</v>
      </c>
      <c r="N3092" s="5">
        <f>IF(AND('Ventas Pases'!$A3092="Fuera de Temporada",'Ventas Pases'!$B3092=2019,pases[[#This Row],[Modo de Compra]]="Paquete"),30,0)</f>
        <v>0</v>
      </c>
      <c r="O3092" s="5">
        <f>-SUMIF(lift[Número de pase],pases[[#This Row],[Numero de Pase]],lift[Costo])</f>
        <v>0</v>
      </c>
    </row>
    <row r="3093" spans="1:15" x14ac:dyDescent="0.25">
      <c r="A3093" t="s">
        <v>7</v>
      </c>
      <c r="B3093">
        <v>2019</v>
      </c>
      <c r="C3093">
        <v>43442</v>
      </c>
      <c r="D3093" t="s">
        <v>8</v>
      </c>
      <c r="E3093">
        <v>43419</v>
      </c>
      <c r="F3093" t="s">
        <v>11</v>
      </c>
      <c r="G3093" t="s">
        <v>9</v>
      </c>
      <c r="H3093" t="s">
        <v>3111</v>
      </c>
      <c r="I3093" s="5">
        <v>1950</v>
      </c>
      <c r="J3093" s="5" t="str">
        <f>IFERROR('Ventas Pases'!$I3093/'Ventas Pases'!$F3093,"PASE")</f>
        <v>PASE</v>
      </c>
      <c r="K3093" t="str">
        <f>IFERROR(VLOOKUP('Ventas Pases'!$J3093,'Comisiones HEROIC'!$E$1:$F$6,2,0),"")</f>
        <v/>
      </c>
      <c r="L3093" s="5">
        <f>IF('Ventas Pases'!$D3093="Red HEROIC",IFERROR(VLOOKUP('Ventas Pases'!$G3093,'Comisiones HEROIC'!$A$1:$B$11,2,0),15),IF('Ventas Pases'!$D3093="Red HEROIC",15,0))</f>
        <v>0</v>
      </c>
      <c r="M3093">
        <f>IF(pases[[#This Row],[Días Visita]]&lt;7,0,IF(pases[[#This Row],[Días Visita]]&lt;9,1,IF(pases[[#This Row],[Días Visita]]="Ilimitados",0,2)))</f>
        <v>0</v>
      </c>
      <c r="N3093" s="5">
        <f>IF(AND('Ventas Pases'!$A3093="Fuera de Temporada",'Ventas Pases'!$B3093=2019,pases[[#This Row],[Modo de Compra]]="Paquete"),30,0)</f>
        <v>0</v>
      </c>
      <c r="O3093" s="5">
        <f>-SUMIF(lift[Número de pase],pases[[#This Row],[Numero de Pase]],lift[Costo])</f>
        <v>0</v>
      </c>
    </row>
    <row r="3094" spans="1:15" x14ac:dyDescent="0.25">
      <c r="A3094" t="s">
        <v>7</v>
      </c>
      <c r="B3094">
        <v>2019</v>
      </c>
      <c r="C3094">
        <v>43446</v>
      </c>
      <c r="D3094" t="s">
        <v>8</v>
      </c>
      <c r="E3094">
        <v>43484</v>
      </c>
      <c r="F3094">
        <v>1</v>
      </c>
      <c r="G3094" t="s">
        <v>9</v>
      </c>
      <c r="H3094" t="s">
        <v>3112</v>
      </c>
      <c r="I3094" s="5">
        <v>120</v>
      </c>
      <c r="J3094" s="5">
        <f>IFERROR('Ventas Pases'!$I3094/'Ventas Pases'!$F3094,"PASE")</f>
        <v>120</v>
      </c>
      <c r="K3094" t="str">
        <f>IFERROR(VLOOKUP('Ventas Pases'!$J3094,'Comisiones HEROIC'!$E$1:$F$6,2,0),"")</f>
        <v/>
      </c>
      <c r="L3094" s="5">
        <f>IF('Ventas Pases'!$D3094="Red HEROIC",IFERROR(VLOOKUP('Ventas Pases'!$G3094,'Comisiones HEROIC'!$A$1:$B$11,2,0),15),IF('Ventas Pases'!$D3094="Red HEROIC",15,0))</f>
        <v>0</v>
      </c>
      <c r="M3094">
        <f>IF(pases[[#This Row],[Días Visita]]&lt;7,0,IF(pases[[#This Row],[Días Visita]]&lt;9,1,IF(pases[[#This Row],[Días Visita]]="Ilimitados",0,2)))</f>
        <v>0</v>
      </c>
      <c r="N3094" s="5">
        <f>IF(AND('Ventas Pases'!$A3094="Fuera de Temporada",'Ventas Pases'!$B3094=2019,pases[[#This Row],[Modo de Compra]]="Paquete"),30,0)</f>
        <v>0</v>
      </c>
      <c r="O3094" s="5">
        <f>-SUMIF(lift[Número de pase],pases[[#This Row],[Numero de Pase]],lift[Costo])</f>
        <v>0</v>
      </c>
    </row>
    <row r="3095" spans="1:15" x14ac:dyDescent="0.25">
      <c r="A3095" t="s">
        <v>7</v>
      </c>
      <c r="B3095">
        <v>2018</v>
      </c>
      <c r="C3095">
        <v>43145</v>
      </c>
      <c r="D3095" t="s">
        <v>17</v>
      </c>
      <c r="E3095">
        <v>43169</v>
      </c>
      <c r="F3095">
        <v>5</v>
      </c>
      <c r="G3095" t="s">
        <v>9</v>
      </c>
      <c r="H3095" t="s">
        <v>3113</v>
      </c>
      <c r="I3095" s="5">
        <v>500</v>
      </c>
      <c r="J3095" s="5">
        <f>IFERROR('Ventas Pases'!$I3095/'Ventas Pases'!$F3095,"PASE")</f>
        <v>100</v>
      </c>
      <c r="K3095" t="str">
        <f>IFERROR(VLOOKUP('Ventas Pases'!$J3095,'Comisiones HEROIC'!$E$1:$F$6,2,0),"")</f>
        <v>Ridossan Hotel</v>
      </c>
      <c r="L3095" s="5">
        <f>IF('Ventas Pases'!$D3095="Red HEROIC",IFERROR(VLOOKUP('Ventas Pases'!$G3095,'Comisiones HEROIC'!$A$1:$B$11,2,0),15),IF('Ventas Pases'!$D3095="Red HEROIC",15,0))</f>
        <v>0</v>
      </c>
      <c r="M3095">
        <f>IF(pases[[#This Row],[Días Visita]]&lt;7,0,IF(pases[[#This Row],[Días Visita]]&lt;9,1,IF(pases[[#This Row],[Días Visita]]="Ilimitados",0,2)))</f>
        <v>0</v>
      </c>
      <c r="N3095" s="5">
        <f>IF(AND('Ventas Pases'!$A3095="Fuera de Temporada",'Ventas Pases'!$B3095=2019,pases[[#This Row],[Modo de Compra]]="Paquete"),30,0)</f>
        <v>0</v>
      </c>
      <c r="O3095" s="5">
        <f>-SUMIF(lift[Número de pase],pases[[#This Row],[Numero de Pase]],lift[Costo])</f>
        <v>0</v>
      </c>
    </row>
    <row r="3096" spans="1:15" x14ac:dyDescent="0.25">
      <c r="A3096" t="s">
        <v>7</v>
      </c>
      <c r="B3096">
        <v>2019</v>
      </c>
      <c r="C3096">
        <v>43446</v>
      </c>
      <c r="D3096" t="s">
        <v>14</v>
      </c>
      <c r="E3096">
        <v>43474</v>
      </c>
      <c r="F3096">
        <v>9</v>
      </c>
      <c r="G3096" t="s">
        <v>19</v>
      </c>
      <c r="H3096" t="s">
        <v>3114</v>
      </c>
      <c r="I3096" s="5">
        <v>1260</v>
      </c>
      <c r="J3096" s="5">
        <f>IFERROR('Ventas Pases'!$I3096/'Ventas Pases'!$F3096,"PASE")</f>
        <v>140</v>
      </c>
      <c r="K3096" t="str">
        <f>IFERROR(VLOOKUP('Ventas Pases'!$J3096,'Comisiones HEROIC'!$E$1:$F$6,2,0),"")</f>
        <v/>
      </c>
      <c r="L3096" s="5">
        <f>IF('Ventas Pases'!$D3096="Red HEROIC",IFERROR(VLOOKUP('Ventas Pases'!$G3096,'Comisiones HEROIC'!$A$1:$B$11,2,0),15),IF('Ventas Pases'!$D3096="Red HEROIC",15,0))</f>
        <v>15</v>
      </c>
      <c r="M3096">
        <f>IF(pases[[#This Row],[Días Visita]]&lt;7,0,IF(pases[[#This Row],[Días Visita]]&lt;9,1,IF(pases[[#This Row],[Días Visita]]="Ilimitados",0,2)))</f>
        <v>2</v>
      </c>
      <c r="N3096" s="5">
        <f>IF(AND('Ventas Pases'!$A3096="Fuera de Temporada",'Ventas Pases'!$B3096=2019,pases[[#This Row],[Modo de Compra]]="Paquete"),30,0)</f>
        <v>0</v>
      </c>
      <c r="O3096" s="5">
        <f>-SUMIF(lift[Número de pase],pases[[#This Row],[Numero de Pase]],lift[Costo])</f>
        <v>0</v>
      </c>
    </row>
    <row r="3097" spans="1:15" x14ac:dyDescent="0.25">
      <c r="A3097" t="s">
        <v>13</v>
      </c>
      <c r="B3097">
        <v>2018</v>
      </c>
      <c r="C3097">
        <v>43359</v>
      </c>
      <c r="D3097" t="s">
        <v>14</v>
      </c>
      <c r="E3097">
        <v>42883</v>
      </c>
      <c r="F3097">
        <v>4</v>
      </c>
      <c r="G3097" t="s">
        <v>19</v>
      </c>
      <c r="H3097" t="s">
        <v>3115</v>
      </c>
      <c r="I3097" s="5">
        <v>560</v>
      </c>
      <c r="J3097" s="5">
        <f>IFERROR('Ventas Pases'!$I3097/'Ventas Pases'!$F3097,"PASE")</f>
        <v>140</v>
      </c>
      <c r="K3097" t="str">
        <f>IFERROR(VLOOKUP('Ventas Pases'!$J3097,'Comisiones HEROIC'!$E$1:$F$6,2,0),"")</f>
        <v/>
      </c>
      <c r="L3097" s="5">
        <f>IF('Ventas Pases'!$D3097="Red HEROIC",IFERROR(VLOOKUP('Ventas Pases'!$G3097,'Comisiones HEROIC'!$A$1:$B$11,2,0),15),IF('Ventas Pases'!$D3097="Red HEROIC",15,0))</f>
        <v>15</v>
      </c>
      <c r="M3097">
        <f>IF(pases[[#This Row],[Días Visita]]&lt;7,0,IF(pases[[#This Row],[Días Visita]]&lt;9,1,IF(pases[[#This Row],[Días Visita]]="Ilimitados",0,2)))</f>
        <v>0</v>
      </c>
      <c r="N3097" s="5">
        <f>IF(AND('Ventas Pases'!$A3097="Fuera de Temporada",'Ventas Pases'!$B3097=2019,pases[[#This Row],[Modo de Compra]]="Paquete"),30,0)</f>
        <v>0</v>
      </c>
      <c r="O3097" s="5">
        <f>-SUMIF(lift[Número de pase],pases[[#This Row],[Numero de Pase]],lift[Costo])</f>
        <v>0</v>
      </c>
    </row>
    <row r="3098" spans="1:15" x14ac:dyDescent="0.25">
      <c r="A3098" t="s">
        <v>7</v>
      </c>
      <c r="B3098">
        <v>2018</v>
      </c>
      <c r="C3098">
        <v>43170</v>
      </c>
      <c r="D3098" t="s">
        <v>8</v>
      </c>
      <c r="E3098">
        <v>43170</v>
      </c>
      <c r="F3098">
        <v>1</v>
      </c>
      <c r="G3098" t="s">
        <v>9</v>
      </c>
      <c r="H3098" t="s">
        <v>3116</v>
      </c>
      <c r="I3098" s="5">
        <v>120</v>
      </c>
      <c r="J3098" s="5">
        <f>IFERROR('Ventas Pases'!$I3098/'Ventas Pases'!$F3098,"PASE")</f>
        <v>120</v>
      </c>
      <c r="K3098" t="str">
        <f>IFERROR(VLOOKUP('Ventas Pases'!$J3098,'Comisiones HEROIC'!$E$1:$F$6,2,0),"")</f>
        <v/>
      </c>
      <c r="L3098" s="5">
        <f>IF('Ventas Pases'!$D3098="Red HEROIC",IFERROR(VLOOKUP('Ventas Pases'!$G3098,'Comisiones HEROIC'!$A$1:$B$11,2,0),15),IF('Ventas Pases'!$D3098="Red HEROIC",15,0))</f>
        <v>0</v>
      </c>
      <c r="M3098">
        <f>IF(pases[[#This Row],[Días Visita]]&lt;7,0,IF(pases[[#This Row],[Días Visita]]&lt;9,1,IF(pases[[#This Row],[Días Visita]]="Ilimitados",0,2)))</f>
        <v>0</v>
      </c>
      <c r="N3098" s="5">
        <f>IF(AND('Ventas Pases'!$A3098="Fuera de Temporada",'Ventas Pases'!$B3098=2019,pases[[#This Row],[Modo de Compra]]="Paquete"),30,0)</f>
        <v>0</v>
      </c>
      <c r="O3098" s="5">
        <f>-SUMIF(lift[Número de pase],pases[[#This Row],[Numero de Pase]],lift[Costo])</f>
        <v>0</v>
      </c>
    </row>
    <row r="3099" spans="1:15" x14ac:dyDescent="0.25">
      <c r="A3099" t="s">
        <v>13</v>
      </c>
      <c r="B3099">
        <v>2018</v>
      </c>
      <c r="C3099">
        <v>43297</v>
      </c>
      <c r="D3099" t="s">
        <v>8</v>
      </c>
      <c r="E3099">
        <v>43054</v>
      </c>
      <c r="F3099" t="s">
        <v>11</v>
      </c>
      <c r="G3099" t="s">
        <v>9</v>
      </c>
      <c r="H3099" t="s">
        <v>3117</v>
      </c>
      <c r="I3099" s="5">
        <v>1950</v>
      </c>
      <c r="J3099" s="5" t="str">
        <f>IFERROR('Ventas Pases'!$I3099/'Ventas Pases'!$F3099,"PASE")</f>
        <v>PASE</v>
      </c>
      <c r="K3099" t="str">
        <f>IFERROR(VLOOKUP('Ventas Pases'!$J3099,'Comisiones HEROIC'!$E$1:$F$6,2,0),"")</f>
        <v/>
      </c>
      <c r="L3099" s="5">
        <f>IF('Ventas Pases'!$D3099="Red HEROIC",IFERROR(VLOOKUP('Ventas Pases'!$G3099,'Comisiones HEROIC'!$A$1:$B$11,2,0),15),IF('Ventas Pases'!$D3099="Red HEROIC",15,0))</f>
        <v>0</v>
      </c>
      <c r="M3099">
        <f>IF(pases[[#This Row],[Días Visita]]&lt;7,0,IF(pases[[#This Row],[Días Visita]]&lt;9,1,IF(pases[[#This Row],[Días Visita]]="Ilimitados",0,2)))</f>
        <v>0</v>
      </c>
      <c r="N3099" s="5">
        <f>IF(AND('Ventas Pases'!$A3099="Fuera de Temporada",'Ventas Pases'!$B3099=2019,pases[[#This Row],[Modo de Compra]]="Paquete"),30,0)</f>
        <v>0</v>
      </c>
      <c r="O3099" s="5">
        <f>-SUMIF(lift[Número de pase],pases[[#This Row],[Numero de Pase]],lift[Costo])</f>
        <v>-92</v>
      </c>
    </row>
    <row r="3100" spans="1:15" x14ac:dyDescent="0.25">
      <c r="A3100" t="s">
        <v>7</v>
      </c>
      <c r="B3100">
        <v>2018</v>
      </c>
      <c r="C3100">
        <v>43157</v>
      </c>
      <c r="D3100" t="s">
        <v>8</v>
      </c>
      <c r="E3100">
        <v>43182</v>
      </c>
      <c r="F3100">
        <v>3</v>
      </c>
      <c r="G3100" t="s">
        <v>9</v>
      </c>
      <c r="H3100" t="s">
        <v>3118</v>
      </c>
      <c r="I3100" s="5">
        <v>360</v>
      </c>
      <c r="J3100" s="5">
        <f>IFERROR('Ventas Pases'!$I3100/'Ventas Pases'!$F3100,"PASE")</f>
        <v>120</v>
      </c>
      <c r="K3100" t="str">
        <f>IFERROR(VLOOKUP('Ventas Pases'!$J3100,'Comisiones HEROIC'!$E$1:$F$6,2,0),"")</f>
        <v/>
      </c>
      <c r="L3100" s="5">
        <f>IF('Ventas Pases'!$D3100="Red HEROIC",IFERROR(VLOOKUP('Ventas Pases'!$G3100,'Comisiones HEROIC'!$A$1:$B$11,2,0),15),IF('Ventas Pases'!$D3100="Red HEROIC",15,0))</f>
        <v>0</v>
      </c>
      <c r="M3100">
        <f>IF(pases[[#This Row],[Días Visita]]&lt;7,0,IF(pases[[#This Row],[Días Visita]]&lt;9,1,IF(pases[[#This Row],[Días Visita]]="Ilimitados",0,2)))</f>
        <v>0</v>
      </c>
      <c r="N3100" s="5">
        <f>IF(AND('Ventas Pases'!$A3100="Fuera de Temporada",'Ventas Pases'!$B3100=2019,pases[[#This Row],[Modo de Compra]]="Paquete"),30,0)</f>
        <v>0</v>
      </c>
      <c r="O3100" s="5">
        <f>-SUMIF(lift[Número de pase],pases[[#This Row],[Numero de Pase]],lift[Costo])</f>
        <v>0</v>
      </c>
    </row>
    <row r="3101" spans="1:15" x14ac:dyDescent="0.25">
      <c r="A3101" t="s">
        <v>7</v>
      </c>
      <c r="B3101">
        <v>2019</v>
      </c>
      <c r="C3101">
        <v>43500</v>
      </c>
      <c r="D3101" t="s">
        <v>8</v>
      </c>
      <c r="E3101">
        <v>43499</v>
      </c>
      <c r="F3101">
        <v>6</v>
      </c>
      <c r="G3101" t="s">
        <v>9</v>
      </c>
      <c r="H3101" t="s">
        <v>3119</v>
      </c>
      <c r="I3101" s="5">
        <v>720</v>
      </c>
      <c r="J3101" s="5">
        <f>IFERROR('Ventas Pases'!$I3101/'Ventas Pases'!$F3101,"PASE")</f>
        <v>120</v>
      </c>
      <c r="K3101" t="str">
        <f>IFERROR(VLOOKUP('Ventas Pases'!$J3101,'Comisiones HEROIC'!$E$1:$F$6,2,0),"")</f>
        <v/>
      </c>
      <c r="L3101" s="5">
        <f>IF('Ventas Pases'!$D3101="Red HEROIC",IFERROR(VLOOKUP('Ventas Pases'!$G3101,'Comisiones HEROIC'!$A$1:$B$11,2,0),15),IF('Ventas Pases'!$D3101="Red HEROIC",15,0))</f>
        <v>0</v>
      </c>
      <c r="M3101">
        <f>IF(pases[[#This Row],[Días Visita]]&lt;7,0,IF(pases[[#This Row],[Días Visita]]&lt;9,1,IF(pases[[#This Row],[Días Visita]]="Ilimitados",0,2)))</f>
        <v>0</v>
      </c>
      <c r="N3101" s="5">
        <f>IF(AND('Ventas Pases'!$A3101="Fuera de Temporada",'Ventas Pases'!$B3101=2019,pases[[#This Row],[Modo de Compra]]="Paquete"),30,0)</f>
        <v>0</v>
      </c>
      <c r="O3101" s="5">
        <f>-SUMIF(lift[Número de pase],pases[[#This Row],[Numero de Pase]],lift[Costo])</f>
        <v>0</v>
      </c>
    </row>
    <row r="3102" spans="1:15" x14ac:dyDescent="0.25">
      <c r="A3102" t="s">
        <v>13</v>
      </c>
      <c r="B3102">
        <v>2018</v>
      </c>
      <c r="C3102">
        <v>43274</v>
      </c>
      <c r="D3102" t="s">
        <v>17</v>
      </c>
      <c r="E3102">
        <v>42911</v>
      </c>
      <c r="F3102">
        <v>1</v>
      </c>
      <c r="G3102" t="s">
        <v>9</v>
      </c>
      <c r="H3102" t="s">
        <v>3120</v>
      </c>
      <c r="I3102" s="5">
        <v>110</v>
      </c>
      <c r="J3102" s="5">
        <f>IFERROR('Ventas Pases'!$I3102/'Ventas Pases'!$F3102,"PASE")</f>
        <v>110</v>
      </c>
      <c r="K3102" t="str">
        <f>IFERROR(VLOOKUP('Ventas Pases'!$J3102,'Comisiones HEROIC'!$E$1:$F$6,2,0),"")</f>
        <v>Elton Hotel</v>
      </c>
      <c r="L3102" s="5">
        <f>IF('Ventas Pases'!$D3102="Red HEROIC",IFERROR(VLOOKUP('Ventas Pases'!$G3102,'Comisiones HEROIC'!$A$1:$B$11,2,0),15),IF('Ventas Pases'!$D3102="Red HEROIC",15,0))</f>
        <v>0</v>
      </c>
      <c r="M3102">
        <f>IF(pases[[#This Row],[Días Visita]]&lt;7,0,IF(pases[[#This Row],[Días Visita]]&lt;9,1,IF(pases[[#This Row],[Días Visita]]="Ilimitados",0,2)))</f>
        <v>0</v>
      </c>
      <c r="N3102" s="5">
        <f>IF(AND('Ventas Pases'!$A3102="Fuera de Temporada",'Ventas Pases'!$B3102=2019,pases[[#This Row],[Modo de Compra]]="Paquete"),30,0)</f>
        <v>0</v>
      </c>
      <c r="O3102" s="5">
        <f>-SUMIF(lift[Número de pase],pases[[#This Row],[Numero de Pase]],lift[Costo])</f>
        <v>0</v>
      </c>
    </row>
    <row r="3103" spans="1:15" x14ac:dyDescent="0.25">
      <c r="A3103" t="s">
        <v>7</v>
      </c>
      <c r="B3103">
        <v>2019</v>
      </c>
      <c r="C3103">
        <v>43496</v>
      </c>
      <c r="D3103" t="s">
        <v>14</v>
      </c>
      <c r="E3103">
        <v>43490</v>
      </c>
      <c r="F3103">
        <v>1</v>
      </c>
      <c r="G3103" t="s">
        <v>15</v>
      </c>
      <c r="H3103" t="s">
        <v>3121</v>
      </c>
      <c r="I3103" s="5">
        <v>140</v>
      </c>
      <c r="J3103" s="5">
        <f>IFERROR('Ventas Pases'!$I3103/'Ventas Pases'!$F3103,"PASE")</f>
        <v>140</v>
      </c>
      <c r="K3103" t="str">
        <f>IFERROR(VLOOKUP('Ventas Pases'!$J3103,'Comisiones HEROIC'!$E$1:$F$6,2,0),"")</f>
        <v/>
      </c>
      <c r="L3103" s="5">
        <f>IF('Ventas Pases'!$D3103="Red HEROIC",IFERROR(VLOOKUP('Ventas Pases'!$G3103,'Comisiones HEROIC'!$A$1:$B$11,2,0),15),IF('Ventas Pases'!$D3103="Red HEROIC",15,0))</f>
        <v>12</v>
      </c>
      <c r="M3103">
        <f>IF(pases[[#This Row],[Días Visita]]&lt;7,0,IF(pases[[#This Row],[Días Visita]]&lt;9,1,IF(pases[[#This Row],[Días Visita]]="Ilimitados",0,2)))</f>
        <v>0</v>
      </c>
      <c r="N3103" s="5">
        <f>IF(AND('Ventas Pases'!$A3103="Fuera de Temporada",'Ventas Pases'!$B3103=2019,pases[[#This Row],[Modo de Compra]]="Paquete"),30,0)</f>
        <v>0</v>
      </c>
      <c r="O3103" s="5">
        <f>-SUMIF(lift[Número de pase],pases[[#This Row],[Numero de Pase]],lift[Costo])</f>
        <v>0</v>
      </c>
    </row>
    <row r="3104" spans="1:15" x14ac:dyDescent="0.25">
      <c r="A3104" t="s">
        <v>7</v>
      </c>
      <c r="B3104">
        <v>2019</v>
      </c>
      <c r="C3104">
        <v>43460</v>
      </c>
      <c r="D3104" t="s">
        <v>8</v>
      </c>
      <c r="E3104">
        <v>43522</v>
      </c>
      <c r="F3104">
        <v>3</v>
      </c>
      <c r="G3104" t="s">
        <v>9</v>
      </c>
      <c r="H3104" t="s">
        <v>3122</v>
      </c>
      <c r="I3104" s="5">
        <v>360</v>
      </c>
      <c r="J3104" s="5">
        <f>IFERROR('Ventas Pases'!$I3104/'Ventas Pases'!$F3104,"PASE")</f>
        <v>120</v>
      </c>
      <c r="K3104" t="str">
        <f>IFERROR(VLOOKUP('Ventas Pases'!$J3104,'Comisiones HEROIC'!$E$1:$F$6,2,0),"")</f>
        <v/>
      </c>
      <c r="L3104" s="5">
        <f>IF('Ventas Pases'!$D3104="Red HEROIC",IFERROR(VLOOKUP('Ventas Pases'!$G3104,'Comisiones HEROIC'!$A$1:$B$11,2,0),15),IF('Ventas Pases'!$D3104="Red HEROIC",15,0))</f>
        <v>0</v>
      </c>
      <c r="M3104">
        <f>IF(pases[[#This Row],[Días Visita]]&lt;7,0,IF(pases[[#This Row],[Días Visita]]&lt;9,1,IF(pases[[#This Row],[Días Visita]]="Ilimitados",0,2)))</f>
        <v>0</v>
      </c>
      <c r="N3104" s="5">
        <f>IF(AND('Ventas Pases'!$A3104="Fuera de Temporada",'Ventas Pases'!$B3104=2019,pases[[#This Row],[Modo de Compra]]="Paquete"),30,0)</f>
        <v>0</v>
      </c>
      <c r="O3104" s="5">
        <f>-SUMIF(lift[Número de pase],pases[[#This Row],[Numero de Pase]],lift[Costo])</f>
        <v>0</v>
      </c>
    </row>
    <row r="3105" spans="1:15" x14ac:dyDescent="0.25">
      <c r="A3105" t="s">
        <v>7</v>
      </c>
      <c r="B3105">
        <v>2018</v>
      </c>
      <c r="C3105">
        <v>43104</v>
      </c>
      <c r="D3105" t="s">
        <v>8</v>
      </c>
      <c r="E3105">
        <v>43113</v>
      </c>
      <c r="F3105">
        <v>2</v>
      </c>
      <c r="G3105" t="s">
        <v>9</v>
      </c>
      <c r="H3105" t="s">
        <v>3123</v>
      </c>
      <c r="I3105" s="5">
        <v>240</v>
      </c>
      <c r="J3105" s="5">
        <f>IFERROR('Ventas Pases'!$I3105/'Ventas Pases'!$F3105,"PASE")</f>
        <v>120</v>
      </c>
      <c r="K3105" t="str">
        <f>IFERROR(VLOOKUP('Ventas Pases'!$J3105,'Comisiones HEROIC'!$E$1:$F$6,2,0),"")</f>
        <v/>
      </c>
      <c r="L3105" s="5">
        <f>IF('Ventas Pases'!$D3105="Red HEROIC",IFERROR(VLOOKUP('Ventas Pases'!$G3105,'Comisiones HEROIC'!$A$1:$B$11,2,0),15),IF('Ventas Pases'!$D3105="Red HEROIC",15,0))</f>
        <v>0</v>
      </c>
      <c r="M3105">
        <f>IF(pases[[#This Row],[Días Visita]]&lt;7,0,IF(pases[[#This Row],[Días Visita]]&lt;9,1,IF(pases[[#This Row],[Días Visita]]="Ilimitados",0,2)))</f>
        <v>0</v>
      </c>
      <c r="N3105" s="5">
        <f>IF(AND('Ventas Pases'!$A3105="Fuera de Temporada",'Ventas Pases'!$B3105=2019,pases[[#This Row],[Modo de Compra]]="Paquete"),30,0)</f>
        <v>0</v>
      </c>
      <c r="O3105" s="5">
        <f>-SUMIF(lift[Número de pase],pases[[#This Row],[Numero de Pase]],lift[Costo])</f>
        <v>0</v>
      </c>
    </row>
    <row r="3106" spans="1:15" x14ac:dyDescent="0.25">
      <c r="A3106" t="s">
        <v>13</v>
      </c>
      <c r="B3106">
        <v>2019</v>
      </c>
      <c r="C3106">
        <v>43416</v>
      </c>
      <c r="D3106" t="s">
        <v>8</v>
      </c>
      <c r="E3106">
        <v>43246</v>
      </c>
      <c r="F3106">
        <v>4</v>
      </c>
      <c r="G3106" t="s">
        <v>9</v>
      </c>
      <c r="H3106" t="s">
        <v>3124</v>
      </c>
      <c r="I3106" s="5">
        <v>480</v>
      </c>
      <c r="J3106" s="5">
        <f>IFERROR('Ventas Pases'!$I3106/'Ventas Pases'!$F3106,"PASE")</f>
        <v>120</v>
      </c>
      <c r="K3106" t="str">
        <f>IFERROR(VLOOKUP('Ventas Pases'!$J3106,'Comisiones HEROIC'!$E$1:$F$6,2,0),"")</f>
        <v/>
      </c>
      <c r="L3106" s="5">
        <f>IF('Ventas Pases'!$D3106="Red HEROIC",IFERROR(VLOOKUP('Ventas Pases'!$G3106,'Comisiones HEROIC'!$A$1:$B$11,2,0),15),IF('Ventas Pases'!$D3106="Red HEROIC",15,0))</f>
        <v>0</v>
      </c>
      <c r="M3106">
        <f>IF(pases[[#This Row],[Días Visita]]&lt;7,0,IF(pases[[#This Row],[Días Visita]]&lt;9,1,IF(pases[[#This Row],[Días Visita]]="Ilimitados",0,2)))</f>
        <v>0</v>
      </c>
      <c r="N3106" s="5">
        <f>IF(AND('Ventas Pases'!$A3106="Fuera de Temporada",'Ventas Pases'!$B3106=2019,pases[[#This Row],[Modo de Compra]]="Paquete"),30,0)</f>
        <v>0</v>
      </c>
      <c r="O3106" s="5">
        <f>-SUMIF(lift[Número de pase],pases[[#This Row],[Numero de Pase]],lift[Costo])</f>
        <v>0</v>
      </c>
    </row>
    <row r="3107" spans="1:15" x14ac:dyDescent="0.25">
      <c r="A3107" t="s">
        <v>7</v>
      </c>
      <c r="B3107">
        <v>2018</v>
      </c>
      <c r="C3107">
        <v>43125</v>
      </c>
      <c r="D3107" t="s">
        <v>8</v>
      </c>
      <c r="E3107">
        <v>43146</v>
      </c>
      <c r="F3107">
        <v>4</v>
      </c>
      <c r="G3107" t="s">
        <v>9</v>
      </c>
      <c r="H3107" t="s">
        <v>3125</v>
      </c>
      <c r="I3107" s="5">
        <v>480</v>
      </c>
      <c r="J3107" s="5">
        <f>IFERROR('Ventas Pases'!$I3107/'Ventas Pases'!$F3107,"PASE")</f>
        <v>120</v>
      </c>
      <c r="K3107" t="str">
        <f>IFERROR(VLOOKUP('Ventas Pases'!$J3107,'Comisiones HEROIC'!$E$1:$F$6,2,0),"")</f>
        <v/>
      </c>
      <c r="L3107" s="5">
        <f>IF('Ventas Pases'!$D3107="Red HEROIC",IFERROR(VLOOKUP('Ventas Pases'!$G3107,'Comisiones HEROIC'!$A$1:$B$11,2,0),15),IF('Ventas Pases'!$D3107="Red HEROIC",15,0))</f>
        <v>0</v>
      </c>
      <c r="M3107">
        <f>IF(pases[[#This Row],[Días Visita]]&lt;7,0,IF(pases[[#This Row],[Días Visita]]&lt;9,1,IF(pases[[#This Row],[Días Visita]]="Ilimitados",0,2)))</f>
        <v>0</v>
      </c>
      <c r="N3107" s="5">
        <f>IF(AND('Ventas Pases'!$A3107="Fuera de Temporada",'Ventas Pases'!$B3107=2019,pases[[#This Row],[Modo de Compra]]="Paquete"),30,0)</f>
        <v>0</v>
      </c>
      <c r="O3107" s="5">
        <f>-SUMIF(lift[Número de pase],pases[[#This Row],[Numero de Pase]],lift[Costo])</f>
        <v>0</v>
      </c>
    </row>
    <row r="3108" spans="1:15" x14ac:dyDescent="0.25">
      <c r="A3108" t="s">
        <v>7</v>
      </c>
      <c r="B3108">
        <v>2019</v>
      </c>
      <c r="C3108">
        <v>43554</v>
      </c>
      <c r="D3108" t="s">
        <v>17</v>
      </c>
      <c r="E3108">
        <v>43547</v>
      </c>
      <c r="F3108">
        <v>6</v>
      </c>
      <c r="G3108" t="s">
        <v>9</v>
      </c>
      <c r="H3108" t="s">
        <v>3126</v>
      </c>
      <c r="I3108" s="5">
        <v>660</v>
      </c>
      <c r="J3108" s="5">
        <f>IFERROR('Ventas Pases'!$I3108/'Ventas Pases'!$F3108,"PASE")</f>
        <v>110</v>
      </c>
      <c r="K3108" t="str">
        <f>IFERROR(VLOOKUP('Ventas Pases'!$J3108,'Comisiones HEROIC'!$E$1:$F$6,2,0),"")</f>
        <v>Elton Hotel</v>
      </c>
      <c r="L3108" s="5">
        <f>IF('Ventas Pases'!$D3108="Red HEROIC",IFERROR(VLOOKUP('Ventas Pases'!$G3108,'Comisiones HEROIC'!$A$1:$B$11,2,0),15),IF('Ventas Pases'!$D3108="Red HEROIC",15,0))</f>
        <v>0</v>
      </c>
      <c r="M3108">
        <f>IF(pases[[#This Row],[Días Visita]]&lt;7,0,IF(pases[[#This Row],[Días Visita]]&lt;9,1,IF(pases[[#This Row],[Días Visita]]="Ilimitados",0,2)))</f>
        <v>0</v>
      </c>
      <c r="N3108" s="5">
        <f>IF(AND('Ventas Pases'!$A3108="Fuera de Temporada",'Ventas Pases'!$B3108=2019,pases[[#This Row],[Modo de Compra]]="Paquete"),30,0)</f>
        <v>0</v>
      </c>
      <c r="O3108" s="5">
        <f>-SUMIF(lift[Número de pase],pases[[#This Row],[Numero de Pase]],lift[Costo])</f>
        <v>0</v>
      </c>
    </row>
    <row r="3109" spans="1:15" x14ac:dyDescent="0.25">
      <c r="A3109" t="s">
        <v>7</v>
      </c>
      <c r="B3109">
        <v>2019</v>
      </c>
      <c r="C3109">
        <v>43521</v>
      </c>
      <c r="D3109" t="s">
        <v>14</v>
      </c>
      <c r="E3109">
        <v>43534</v>
      </c>
      <c r="F3109">
        <v>7</v>
      </c>
      <c r="G3109" t="s">
        <v>19</v>
      </c>
      <c r="H3109" t="s">
        <v>3127</v>
      </c>
      <c r="I3109" s="5">
        <v>980</v>
      </c>
      <c r="J3109" s="5">
        <f>IFERROR('Ventas Pases'!$I3109/'Ventas Pases'!$F3109,"PASE")</f>
        <v>140</v>
      </c>
      <c r="K3109" t="str">
        <f>IFERROR(VLOOKUP('Ventas Pases'!$J3109,'Comisiones HEROIC'!$E$1:$F$6,2,0),"")</f>
        <v/>
      </c>
      <c r="L3109" s="5">
        <f>IF('Ventas Pases'!$D3109="Red HEROIC",IFERROR(VLOOKUP('Ventas Pases'!$G3109,'Comisiones HEROIC'!$A$1:$B$11,2,0),15),IF('Ventas Pases'!$D3109="Red HEROIC",15,0))</f>
        <v>15</v>
      </c>
      <c r="M3109">
        <f>IF(pases[[#This Row],[Días Visita]]&lt;7,0,IF(pases[[#This Row],[Días Visita]]&lt;9,1,IF(pases[[#This Row],[Días Visita]]="Ilimitados",0,2)))</f>
        <v>1</v>
      </c>
      <c r="N3109" s="5">
        <f>IF(AND('Ventas Pases'!$A3109="Fuera de Temporada",'Ventas Pases'!$B3109=2019,pases[[#This Row],[Modo de Compra]]="Paquete"),30,0)</f>
        <v>0</v>
      </c>
      <c r="O3109" s="5">
        <f>-SUMIF(lift[Número de pase],pases[[#This Row],[Numero de Pase]],lift[Costo])</f>
        <v>0</v>
      </c>
    </row>
    <row r="3110" spans="1:15" x14ac:dyDescent="0.25">
      <c r="A3110" t="s">
        <v>7</v>
      </c>
      <c r="B3110">
        <v>2018</v>
      </c>
      <c r="C3110">
        <v>43181</v>
      </c>
      <c r="D3110" t="s">
        <v>8</v>
      </c>
      <c r="E3110">
        <v>43180</v>
      </c>
      <c r="F3110">
        <v>6</v>
      </c>
      <c r="G3110" t="s">
        <v>9</v>
      </c>
      <c r="H3110" t="s">
        <v>3128</v>
      </c>
      <c r="I3110" s="5">
        <v>720</v>
      </c>
      <c r="J3110" s="5">
        <f>IFERROR('Ventas Pases'!$I3110/'Ventas Pases'!$F3110,"PASE")</f>
        <v>120</v>
      </c>
      <c r="K3110" t="str">
        <f>IFERROR(VLOOKUP('Ventas Pases'!$J3110,'Comisiones HEROIC'!$E$1:$F$6,2,0),"")</f>
        <v/>
      </c>
      <c r="L3110" s="5">
        <f>IF('Ventas Pases'!$D3110="Red HEROIC",IFERROR(VLOOKUP('Ventas Pases'!$G3110,'Comisiones HEROIC'!$A$1:$B$11,2,0),15),IF('Ventas Pases'!$D3110="Red HEROIC",15,0))</f>
        <v>0</v>
      </c>
      <c r="M3110">
        <f>IF(pases[[#This Row],[Días Visita]]&lt;7,0,IF(pases[[#This Row],[Días Visita]]&lt;9,1,IF(pases[[#This Row],[Días Visita]]="Ilimitados",0,2)))</f>
        <v>0</v>
      </c>
      <c r="N3110" s="5">
        <f>IF(AND('Ventas Pases'!$A3110="Fuera de Temporada",'Ventas Pases'!$B3110=2019,pases[[#This Row],[Modo de Compra]]="Paquete"),30,0)</f>
        <v>0</v>
      </c>
      <c r="O3110" s="5">
        <f>-SUMIF(lift[Número de pase],pases[[#This Row],[Numero de Pase]],lift[Costo])</f>
        <v>0</v>
      </c>
    </row>
    <row r="3111" spans="1:15" x14ac:dyDescent="0.25">
      <c r="A3111" t="s">
        <v>13</v>
      </c>
      <c r="B3111">
        <v>2018</v>
      </c>
      <c r="C3111">
        <v>43247</v>
      </c>
      <c r="D3111" t="s">
        <v>14</v>
      </c>
      <c r="E3111">
        <v>42835</v>
      </c>
      <c r="F3111">
        <v>8</v>
      </c>
      <c r="G3111" t="s">
        <v>19</v>
      </c>
      <c r="H3111" t="s">
        <v>3129</v>
      </c>
      <c r="I3111" s="5">
        <v>1120</v>
      </c>
      <c r="J3111" s="5">
        <f>IFERROR('Ventas Pases'!$I3111/'Ventas Pases'!$F3111,"PASE")</f>
        <v>140</v>
      </c>
      <c r="K3111" t="str">
        <f>IFERROR(VLOOKUP('Ventas Pases'!$J3111,'Comisiones HEROIC'!$E$1:$F$6,2,0),"")</f>
        <v/>
      </c>
      <c r="L3111" s="5">
        <f>IF('Ventas Pases'!$D3111="Red HEROIC",IFERROR(VLOOKUP('Ventas Pases'!$G3111,'Comisiones HEROIC'!$A$1:$B$11,2,0),15),IF('Ventas Pases'!$D3111="Red HEROIC",15,0))</f>
        <v>15</v>
      </c>
      <c r="M3111">
        <f>IF(pases[[#This Row],[Días Visita]]&lt;7,0,IF(pases[[#This Row],[Días Visita]]&lt;9,1,IF(pases[[#This Row],[Días Visita]]="Ilimitados",0,2)))</f>
        <v>1</v>
      </c>
      <c r="N3111" s="5">
        <f>IF(AND('Ventas Pases'!$A3111="Fuera de Temporada",'Ventas Pases'!$B3111=2019,pases[[#This Row],[Modo de Compra]]="Paquete"),30,0)</f>
        <v>0</v>
      </c>
      <c r="O3111" s="5">
        <f>-SUMIF(lift[Número de pase],pases[[#This Row],[Numero de Pase]],lift[Costo])</f>
        <v>0</v>
      </c>
    </row>
    <row r="3112" spans="1:15" x14ac:dyDescent="0.25">
      <c r="A3112" t="s">
        <v>7</v>
      </c>
      <c r="B3112">
        <v>2018</v>
      </c>
      <c r="C3112">
        <v>43424</v>
      </c>
      <c r="D3112" t="s">
        <v>8</v>
      </c>
      <c r="E3112">
        <v>43145</v>
      </c>
      <c r="F3112">
        <v>1</v>
      </c>
      <c r="G3112" t="s">
        <v>9</v>
      </c>
      <c r="H3112" t="s">
        <v>3130</v>
      </c>
      <c r="I3112" s="5">
        <v>120</v>
      </c>
      <c r="J3112" s="5">
        <f>IFERROR('Ventas Pases'!$I3112/'Ventas Pases'!$F3112,"PASE")</f>
        <v>120</v>
      </c>
      <c r="K3112" t="str">
        <f>IFERROR(VLOOKUP('Ventas Pases'!$J3112,'Comisiones HEROIC'!$E$1:$F$6,2,0),"")</f>
        <v/>
      </c>
      <c r="L3112" s="5">
        <f>IF('Ventas Pases'!$D3112="Red HEROIC",IFERROR(VLOOKUP('Ventas Pases'!$G3112,'Comisiones HEROIC'!$A$1:$B$11,2,0),15),IF('Ventas Pases'!$D3112="Red HEROIC",15,0))</f>
        <v>0</v>
      </c>
      <c r="M3112">
        <f>IF(pases[[#This Row],[Días Visita]]&lt;7,0,IF(pases[[#This Row],[Días Visita]]&lt;9,1,IF(pases[[#This Row],[Días Visita]]="Ilimitados",0,2)))</f>
        <v>0</v>
      </c>
      <c r="N3112" s="5">
        <f>IF(AND('Ventas Pases'!$A3112="Fuera de Temporada",'Ventas Pases'!$B3112=2019,pases[[#This Row],[Modo de Compra]]="Paquete"),30,0)</f>
        <v>0</v>
      </c>
      <c r="O3112" s="5">
        <f>-SUMIF(lift[Número de pase],pases[[#This Row],[Numero de Pase]],lift[Costo])</f>
        <v>0</v>
      </c>
    </row>
    <row r="3113" spans="1:15" x14ac:dyDescent="0.25">
      <c r="A3113" t="s">
        <v>7</v>
      </c>
      <c r="B3113">
        <v>2018</v>
      </c>
      <c r="C3113">
        <v>43131</v>
      </c>
      <c r="D3113" t="s">
        <v>14</v>
      </c>
      <c r="E3113">
        <v>43144</v>
      </c>
      <c r="F3113">
        <v>5</v>
      </c>
      <c r="G3113" t="s">
        <v>15</v>
      </c>
      <c r="H3113" t="s">
        <v>3131</v>
      </c>
      <c r="I3113" s="5">
        <v>700</v>
      </c>
      <c r="J3113" s="5">
        <f>IFERROR('Ventas Pases'!$I3113/'Ventas Pases'!$F3113,"PASE")</f>
        <v>140</v>
      </c>
      <c r="K3113" t="str">
        <f>IFERROR(VLOOKUP('Ventas Pases'!$J3113,'Comisiones HEROIC'!$E$1:$F$6,2,0),"")</f>
        <v/>
      </c>
      <c r="L3113" s="5">
        <f>IF('Ventas Pases'!$D3113="Red HEROIC",IFERROR(VLOOKUP('Ventas Pases'!$G3113,'Comisiones HEROIC'!$A$1:$B$11,2,0),15),IF('Ventas Pases'!$D3113="Red HEROIC",15,0))</f>
        <v>12</v>
      </c>
      <c r="M3113">
        <f>IF(pases[[#This Row],[Días Visita]]&lt;7,0,IF(pases[[#This Row],[Días Visita]]&lt;9,1,IF(pases[[#This Row],[Días Visita]]="Ilimitados",0,2)))</f>
        <v>0</v>
      </c>
      <c r="N3113" s="5">
        <f>IF(AND('Ventas Pases'!$A3113="Fuera de Temporada",'Ventas Pases'!$B3113=2019,pases[[#This Row],[Modo de Compra]]="Paquete"),30,0)</f>
        <v>0</v>
      </c>
      <c r="O3113" s="5">
        <f>-SUMIF(lift[Número de pase],pases[[#This Row],[Numero de Pase]],lift[Costo])</f>
        <v>0</v>
      </c>
    </row>
    <row r="3114" spans="1:15" x14ac:dyDescent="0.25">
      <c r="A3114" t="s">
        <v>7</v>
      </c>
      <c r="B3114">
        <v>2019</v>
      </c>
      <c r="C3114">
        <v>43502</v>
      </c>
      <c r="D3114" t="s">
        <v>60</v>
      </c>
      <c r="E3114">
        <v>43419</v>
      </c>
      <c r="F3114" t="s">
        <v>11</v>
      </c>
      <c r="G3114" t="s">
        <v>9</v>
      </c>
      <c r="H3114" t="s">
        <v>3132</v>
      </c>
      <c r="I3114" s="5">
        <v>1950</v>
      </c>
      <c r="J3114" s="5" t="str">
        <f>IFERROR('Ventas Pases'!$I3114/'Ventas Pases'!$F3114,"PASE")</f>
        <v>PASE</v>
      </c>
      <c r="K3114" t="str">
        <f>IFERROR(VLOOKUP('Ventas Pases'!$J3114,'Comisiones HEROIC'!$E$1:$F$6,2,0),"")</f>
        <v/>
      </c>
      <c r="L3114" s="5">
        <f>IF('Ventas Pases'!$D3114="Red HEROIC",IFERROR(VLOOKUP('Ventas Pases'!$G3114,'Comisiones HEROIC'!$A$1:$B$11,2,0),15),IF('Ventas Pases'!$D3114="Red HEROIC",15,0))</f>
        <v>0</v>
      </c>
      <c r="M3114">
        <f>IF(pases[[#This Row],[Días Visita]]&lt;7,0,IF(pases[[#This Row],[Días Visita]]&lt;9,1,IF(pases[[#This Row],[Días Visita]]="Ilimitados",0,2)))</f>
        <v>0</v>
      </c>
      <c r="N3114" s="5">
        <f>IF(AND('Ventas Pases'!$A3114="Fuera de Temporada",'Ventas Pases'!$B3114=2019,pases[[#This Row],[Modo de Compra]]="Paquete"),30,0)</f>
        <v>0</v>
      </c>
      <c r="O3114" s="5">
        <f>-SUMIF(lift[Número de pase],pases[[#This Row],[Numero de Pase]],lift[Costo])</f>
        <v>-368</v>
      </c>
    </row>
    <row r="3115" spans="1:15" x14ac:dyDescent="0.25">
      <c r="A3115" t="s">
        <v>13</v>
      </c>
      <c r="B3115">
        <v>2019</v>
      </c>
      <c r="C3115">
        <v>43307</v>
      </c>
      <c r="D3115" t="s">
        <v>14</v>
      </c>
      <c r="E3115">
        <v>43280</v>
      </c>
      <c r="F3115">
        <v>6</v>
      </c>
      <c r="G3115" t="s">
        <v>33</v>
      </c>
      <c r="H3115" t="s">
        <v>3133</v>
      </c>
      <c r="I3115" s="5">
        <v>840</v>
      </c>
      <c r="J3115" s="5">
        <f>IFERROR('Ventas Pases'!$I3115/'Ventas Pases'!$F3115,"PASE")</f>
        <v>140</v>
      </c>
      <c r="K3115" t="str">
        <f>IFERROR(VLOOKUP('Ventas Pases'!$J3115,'Comisiones HEROIC'!$E$1:$F$6,2,0),"")</f>
        <v/>
      </c>
      <c r="L3115" s="5">
        <f>IF('Ventas Pases'!$D3115="Red HEROIC",IFERROR(VLOOKUP('Ventas Pases'!$G3115,'Comisiones HEROIC'!$A$1:$B$11,2,0),15),IF('Ventas Pases'!$D3115="Red HEROIC",15,0))</f>
        <v>15</v>
      </c>
      <c r="M3115">
        <f>IF(pases[[#This Row],[Días Visita]]&lt;7,0,IF(pases[[#This Row],[Días Visita]]&lt;9,1,IF(pases[[#This Row],[Días Visita]]="Ilimitados",0,2)))</f>
        <v>0</v>
      </c>
      <c r="N3115" s="5">
        <f>IF(AND('Ventas Pases'!$A3115="Fuera de Temporada",'Ventas Pases'!$B3115=2019,pases[[#This Row],[Modo de Compra]]="Paquete"),30,0)</f>
        <v>0</v>
      </c>
      <c r="O3115" s="5">
        <f>-SUMIF(lift[Número de pase],pases[[#This Row],[Numero de Pase]],lift[Costo])</f>
        <v>0</v>
      </c>
    </row>
    <row r="3116" spans="1:15" x14ac:dyDescent="0.25">
      <c r="A3116" t="s">
        <v>7</v>
      </c>
      <c r="B3116">
        <v>2018</v>
      </c>
      <c r="C3116">
        <v>43107</v>
      </c>
      <c r="D3116" t="s">
        <v>8</v>
      </c>
      <c r="E3116">
        <v>43179</v>
      </c>
      <c r="F3116">
        <v>2</v>
      </c>
      <c r="G3116" t="s">
        <v>9</v>
      </c>
      <c r="H3116" t="s">
        <v>3134</v>
      </c>
      <c r="I3116" s="5">
        <v>240</v>
      </c>
      <c r="J3116" s="5">
        <f>IFERROR('Ventas Pases'!$I3116/'Ventas Pases'!$F3116,"PASE")</f>
        <v>120</v>
      </c>
      <c r="K3116" t="str">
        <f>IFERROR(VLOOKUP('Ventas Pases'!$J3116,'Comisiones HEROIC'!$E$1:$F$6,2,0),"")</f>
        <v/>
      </c>
      <c r="L3116" s="5">
        <f>IF('Ventas Pases'!$D3116="Red HEROIC",IFERROR(VLOOKUP('Ventas Pases'!$G3116,'Comisiones HEROIC'!$A$1:$B$11,2,0),15),IF('Ventas Pases'!$D3116="Red HEROIC",15,0))</f>
        <v>0</v>
      </c>
      <c r="M3116">
        <f>IF(pases[[#This Row],[Días Visita]]&lt;7,0,IF(pases[[#This Row],[Días Visita]]&lt;9,1,IF(pases[[#This Row],[Días Visita]]="Ilimitados",0,2)))</f>
        <v>0</v>
      </c>
      <c r="N3116" s="5">
        <f>IF(AND('Ventas Pases'!$A3116="Fuera de Temporada",'Ventas Pases'!$B3116=2019,pases[[#This Row],[Modo de Compra]]="Paquete"),30,0)</f>
        <v>0</v>
      </c>
      <c r="O3116" s="5">
        <f>-SUMIF(lift[Número de pase],pases[[#This Row],[Numero de Pase]],lift[Costo])</f>
        <v>0</v>
      </c>
    </row>
    <row r="3117" spans="1:15" x14ac:dyDescent="0.25">
      <c r="A3117" t="s">
        <v>7</v>
      </c>
      <c r="B3117">
        <v>2018</v>
      </c>
      <c r="C3117">
        <v>43454</v>
      </c>
      <c r="D3117" t="s">
        <v>8</v>
      </c>
      <c r="E3117">
        <v>43100</v>
      </c>
      <c r="F3117">
        <v>7</v>
      </c>
      <c r="G3117" t="s">
        <v>9</v>
      </c>
      <c r="H3117" t="s">
        <v>3135</v>
      </c>
      <c r="I3117" s="5">
        <v>840</v>
      </c>
      <c r="J3117" s="5">
        <f>IFERROR('Ventas Pases'!$I3117/'Ventas Pases'!$F3117,"PASE")</f>
        <v>120</v>
      </c>
      <c r="K3117" t="str">
        <f>IFERROR(VLOOKUP('Ventas Pases'!$J3117,'Comisiones HEROIC'!$E$1:$F$6,2,0),"")</f>
        <v/>
      </c>
      <c r="L3117" s="5">
        <f>IF('Ventas Pases'!$D3117="Red HEROIC",IFERROR(VLOOKUP('Ventas Pases'!$G3117,'Comisiones HEROIC'!$A$1:$B$11,2,0),15),IF('Ventas Pases'!$D3117="Red HEROIC",15,0))</f>
        <v>0</v>
      </c>
      <c r="M3117">
        <f>IF(pases[[#This Row],[Días Visita]]&lt;7,0,IF(pases[[#This Row],[Días Visita]]&lt;9,1,IF(pases[[#This Row],[Días Visita]]="Ilimitados",0,2)))</f>
        <v>1</v>
      </c>
      <c r="N3117" s="5">
        <f>IF(AND('Ventas Pases'!$A3117="Fuera de Temporada",'Ventas Pases'!$B3117=2019,pases[[#This Row],[Modo de Compra]]="Paquete"),30,0)</f>
        <v>0</v>
      </c>
      <c r="O3117" s="5">
        <f>-SUMIF(lift[Número de pase],pases[[#This Row],[Numero de Pase]],lift[Costo])</f>
        <v>0</v>
      </c>
    </row>
    <row r="3118" spans="1:15" x14ac:dyDescent="0.25">
      <c r="A3118" t="s">
        <v>7</v>
      </c>
      <c r="B3118">
        <v>2018</v>
      </c>
      <c r="C3118">
        <v>43123</v>
      </c>
      <c r="D3118" t="s">
        <v>8</v>
      </c>
      <c r="E3118">
        <v>43054</v>
      </c>
      <c r="F3118" t="s">
        <v>11</v>
      </c>
      <c r="G3118" t="s">
        <v>9</v>
      </c>
      <c r="H3118" t="s">
        <v>3136</v>
      </c>
      <c r="I3118" s="5">
        <v>1950</v>
      </c>
      <c r="J3118" s="5" t="str">
        <f>IFERROR('Ventas Pases'!$I3118/'Ventas Pases'!$F3118,"PASE")</f>
        <v>PASE</v>
      </c>
      <c r="K3118" t="str">
        <f>IFERROR(VLOOKUP('Ventas Pases'!$J3118,'Comisiones HEROIC'!$E$1:$F$6,2,0),"")</f>
        <v/>
      </c>
      <c r="L3118" s="5">
        <f>IF('Ventas Pases'!$D3118="Red HEROIC",IFERROR(VLOOKUP('Ventas Pases'!$G3118,'Comisiones HEROIC'!$A$1:$B$11,2,0),15),IF('Ventas Pases'!$D3118="Red HEROIC",15,0))</f>
        <v>0</v>
      </c>
      <c r="M3118">
        <f>IF(pases[[#This Row],[Días Visita]]&lt;7,0,IF(pases[[#This Row],[Días Visita]]&lt;9,1,IF(pases[[#This Row],[Días Visita]]="Ilimitados",0,2)))</f>
        <v>0</v>
      </c>
      <c r="N3118" s="5">
        <f>IF(AND('Ventas Pases'!$A3118="Fuera de Temporada",'Ventas Pases'!$B3118=2019,pases[[#This Row],[Modo de Compra]]="Paquete"),30,0)</f>
        <v>0</v>
      </c>
      <c r="O3118" s="5">
        <f>-SUMIF(lift[Número de pase],pases[[#This Row],[Numero de Pase]],lift[Costo])</f>
        <v>-276</v>
      </c>
    </row>
    <row r="3119" spans="1:15" x14ac:dyDescent="0.25">
      <c r="A3119" t="s">
        <v>7</v>
      </c>
      <c r="B3119">
        <v>2018</v>
      </c>
      <c r="C3119">
        <v>43162</v>
      </c>
      <c r="D3119" t="s">
        <v>8</v>
      </c>
      <c r="E3119">
        <v>43171</v>
      </c>
      <c r="F3119">
        <v>9</v>
      </c>
      <c r="G3119" t="s">
        <v>9</v>
      </c>
      <c r="H3119" t="s">
        <v>3137</v>
      </c>
      <c r="I3119" s="5">
        <v>1080</v>
      </c>
      <c r="J3119" s="5">
        <f>IFERROR('Ventas Pases'!$I3119/'Ventas Pases'!$F3119,"PASE")</f>
        <v>120</v>
      </c>
      <c r="K3119" t="str">
        <f>IFERROR(VLOOKUP('Ventas Pases'!$J3119,'Comisiones HEROIC'!$E$1:$F$6,2,0),"")</f>
        <v/>
      </c>
      <c r="L3119" s="5">
        <f>IF('Ventas Pases'!$D3119="Red HEROIC",IFERROR(VLOOKUP('Ventas Pases'!$G3119,'Comisiones HEROIC'!$A$1:$B$11,2,0),15),IF('Ventas Pases'!$D3119="Red HEROIC",15,0))</f>
        <v>0</v>
      </c>
      <c r="M3119">
        <f>IF(pases[[#This Row],[Días Visita]]&lt;7,0,IF(pases[[#This Row],[Días Visita]]&lt;9,1,IF(pases[[#This Row],[Días Visita]]="Ilimitados",0,2)))</f>
        <v>2</v>
      </c>
      <c r="N3119" s="5">
        <f>IF(AND('Ventas Pases'!$A3119="Fuera de Temporada",'Ventas Pases'!$B3119=2019,pases[[#This Row],[Modo de Compra]]="Paquete"),30,0)</f>
        <v>0</v>
      </c>
      <c r="O3119" s="5">
        <f>-SUMIF(lift[Número de pase],pases[[#This Row],[Numero de Pase]],lift[Costo])</f>
        <v>0</v>
      </c>
    </row>
    <row r="3120" spans="1:15" x14ac:dyDescent="0.25">
      <c r="A3120" t="s">
        <v>7</v>
      </c>
      <c r="B3120">
        <v>2018</v>
      </c>
      <c r="C3120">
        <v>43174</v>
      </c>
      <c r="D3120" t="s">
        <v>8</v>
      </c>
      <c r="E3120">
        <v>43171</v>
      </c>
      <c r="F3120">
        <v>9</v>
      </c>
      <c r="G3120" t="s">
        <v>9</v>
      </c>
      <c r="H3120" t="s">
        <v>3138</v>
      </c>
      <c r="I3120" s="5">
        <v>1080</v>
      </c>
      <c r="J3120" s="5">
        <f>IFERROR('Ventas Pases'!$I3120/'Ventas Pases'!$F3120,"PASE")</f>
        <v>120</v>
      </c>
      <c r="K3120" t="str">
        <f>IFERROR(VLOOKUP('Ventas Pases'!$J3120,'Comisiones HEROIC'!$E$1:$F$6,2,0),"")</f>
        <v/>
      </c>
      <c r="L3120" s="5">
        <f>IF('Ventas Pases'!$D3120="Red HEROIC",IFERROR(VLOOKUP('Ventas Pases'!$G3120,'Comisiones HEROIC'!$A$1:$B$11,2,0),15),IF('Ventas Pases'!$D3120="Red HEROIC",15,0))</f>
        <v>0</v>
      </c>
      <c r="M3120">
        <f>IF(pases[[#This Row],[Días Visita]]&lt;7,0,IF(pases[[#This Row],[Días Visita]]&lt;9,1,IF(pases[[#This Row],[Días Visita]]="Ilimitados",0,2)))</f>
        <v>2</v>
      </c>
      <c r="N3120" s="5">
        <f>IF(AND('Ventas Pases'!$A3120="Fuera de Temporada",'Ventas Pases'!$B3120=2019,pases[[#This Row],[Modo de Compra]]="Paquete"),30,0)</f>
        <v>0</v>
      </c>
      <c r="O3120" s="5">
        <f>-SUMIF(lift[Número de pase],pases[[#This Row],[Numero de Pase]],lift[Costo])</f>
        <v>0</v>
      </c>
    </row>
    <row r="3121" spans="1:15" x14ac:dyDescent="0.25">
      <c r="A3121" t="s">
        <v>7</v>
      </c>
      <c r="B3121">
        <v>2019</v>
      </c>
      <c r="C3121">
        <v>43497</v>
      </c>
      <c r="D3121" t="s">
        <v>8</v>
      </c>
      <c r="E3121">
        <v>43529</v>
      </c>
      <c r="F3121">
        <v>6</v>
      </c>
      <c r="G3121" t="s">
        <v>9</v>
      </c>
      <c r="H3121" t="s">
        <v>3139</v>
      </c>
      <c r="I3121" s="5">
        <v>720</v>
      </c>
      <c r="J3121" s="5">
        <f>IFERROR('Ventas Pases'!$I3121/'Ventas Pases'!$F3121,"PASE")</f>
        <v>120</v>
      </c>
      <c r="K3121" t="str">
        <f>IFERROR(VLOOKUP('Ventas Pases'!$J3121,'Comisiones HEROIC'!$E$1:$F$6,2,0),"")</f>
        <v/>
      </c>
      <c r="L3121" s="5">
        <f>IF('Ventas Pases'!$D3121="Red HEROIC",IFERROR(VLOOKUP('Ventas Pases'!$G3121,'Comisiones HEROIC'!$A$1:$B$11,2,0),15),IF('Ventas Pases'!$D3121="Red HEROIC",15,0))</f>
        <v>0</v>
      </c>
      <c r="M3121">
        <f>IF(pases[[#This Row],[Días Visita]]&lt;7,0,IF(pases[[#This Row],[Días Visita]]&lt;9,1,IF(pases[[#This Row],[Días Visita]]="Ilimitados",0,2)))</f>
        <v>0</v>
      </c>
      <c r="N3121" s="5">
        <f>IF(AND('Ventas Pases'!$A3121="Fuera de Temporada",'Ventas Pases'!$B3121=2019,pases[[#This Row],[Modo de Compra]]="Paquete"),30,0)</f>
        <v>0</v>
      </c>
      <c r="O3121" s="5">
        <f>-SUMIF(lift[Número de pase],pases[[#This Row],[Numero de Pase]],lift[Costo])</f>
        <v>0</v>
      </c>
    </row>
    <row r="3122" spans="1:15" x14ac:dyDescent="0.25">
      <c r="A3122" t="s">
        <v>7</v>
      </c>
      <c r="B3122">
        <v>2018</v>
      </c>
      <c r="C3122">
        <v>43463</v>
      </c>
      <c r="D3122" t="s">
        <v>60</v>
      </c>
      <c r="E3122">
        <v>43146</v>
      </c>
      <c r="F3122">
        <v>5</v>
      </c>
      <c r="G3122" t="s">
        <v>9</v>
      </c>
      <c r="H3122" t="s">
        <v>3140</v>
      </c>
      <c r="I3122" s="5">
        <v>600</v>
      </c>
      <c r="J3122" s="5">
        <f>IFERROR('Ventas Pases'!$I3122/'Ventas Pases'!$F3122,"PASE")</f>
        <v>120</v>
      </c>
      <c r="K3122" t="str">
        <f>IFERROR(VLOOKUP('Ventas Pases'!$J3122,'Comisiones HEROIC'!$E$1:$F$6,2,0),"")</f>
        <v/>
      </c>
      <c r="L3122" s="5">
        <f>IF('Ventas Pases'!$D3122="Red HEROIC",IFERROR(VLOOKUP('Ventas Pases'!$G3122,'Comisiones HEROIC'!$A$1:$B$11,2,0),15),IF('Ventas Pases'!$D3122="Red HEROIC",15,0))</f>
        <v>0</v>
      </c>
      <c r="M3122">
        <f>IF(pases[[#This Row],[Días Visita]]&lt;7,0,IF(pases[[#This Row],[Días Visita]]&lt;9,1,IF(pases[[#This Row],[Días Visita]]="Ilimitados",0,2)))</f>
        <v>0</v>
      </c>
      <c r="N3122" s="5">
        <f>IF(AND('Ventas Pases'!$A3122="Fuera de Temporada",'Ventas Pases'!$B3122=2019,pases[[#This Row],[Modo de Compra]]="Paquete"),30,0)</f>
        <v>0</v>
      </c>
      <c r="O3122" s="5">
        <f>-SUMIF(lift[Número de pase],pases[[#This Row],[Numero de Pase]],lift[Costo])</f>
        <v>0</v>
      </c>
    </row>
    <row r="3123" spans="1:15" x14ac:dyDescent="0.25">
      <c r="A3123" t="s">
        <v>7</v>
      </c>
      <c r="B3123">
        <v>2019</v>
      </c>
      <c r="C3123">
        <v>43524</v>
      </c>
      <c r="D3123" t="s">
        <v>17</v>
      </c>
      <c r="E3123">
        <v>43542</v>
      </c>
      <c r="F3123">
        <v>1</v>
      </c>
      <c r="G3123" t="s">
        <v>9</v>
      </c>
      <c r="H3123" t="s">
        <v>3141</v>
      </c>
      <c r="I3123" s="5">
        <v>100</v>
      </c>
      <c r="J3123" s="5">
        <f>IFERROR('Ventas Pases'!$I3123/'Ventas Pases'!$F3123,"PASE")</f>
        <v>100</v>
      </c>
      <c r="K3123" t="str">
        <f>IFERROR(VLOOKUP('Ventas Pases'!$J3123,'Comisiones HEROIC'!$E$1:$F$6,2,0),"")</f>
        <v>Ridossan Hotel</v>
      </c>
      <c r="L3123" s="5">
        <f>IF('Ventas Pases'!$D3123="Red HEROIC",IFERROR(VLOOKUP('Ventas Pases'!$G3123,'Comisiones HEROIC'!$A$1:$B$11,2,0),15),IF('Ventas Pases'!$D3123="Red HEROIC",15,0))</f>
        <v>0</v>
      </c>
      <c r="M3123">
        <f>IF(pases[[#This Row],[Días Visita]]&lt;7,0,IF(pases[[#This Row],[Días Visita]]&lt;9,1,IF(pases[[#This Row],[Días Visita]]="Ilimitados",0,2)))</f>
        <v>0</v>
      </c>
      <c r="N3123" s="5">
        <f>IF(AND('Ventas Pases'!$A3123="Fuera de Temporada",'Ventas Pases'!$B3123=2019,pases[[#This Row],[Modo de Compra]]="Paquete"),30,0)</f>
        <v>0</v>
      </c>
      <c r="O3123" s="5">
        <f>-SUMIF(lift[Número de pase],pases[[#This Row],[Numero de Pase]],lift[Costo])</f>
        <v>0</v>
      </c>
    </row>
    <row r="3124" spans="1:15" x14ac:dyDescent="0.25">
      <c r="A3124" t="s">
        <v>7</v>
      </c>
      <c r="B3124">
        <v>2018</v>
      </c>
      <c r="C3124">
        <v>43170</v>
      </c>
      <c r="D3124" t="s">
        <v>17</v>
      </c>
      <c r="E3124">
        <v>43181</v>
      </c>
      <c r="F3124">
        <v>2</v>
      </c>
      <c r="G3124" t="s">
        <v>9</v>
      </c>
      <c r="H3124" t="s">
        <v>3142</v>
      </c>
      <c r="I3124" s="5">
        <v>200</v>
      </c>
      <c r="J3124" s="5">
        <f>IFERROR('Ventas Pases'!$I3124/'Ventas Pases'!$F3124,"PASE")</f>
        <v>100</v>
      </c>
      <c r="K3124" t="str">
        <f>IFERROR(VLOOKUP('Ventas Pases'!$J3124,'Comisiones HEROIC'!$E$1:$F$6,2,0),"")</f>
        <v>Ridossan Hotel</v>
      </c>
      <c r="L3124" s="5">
        <f>IF('Ventas Pases'!$D3124="Red HEROIC",IFERROR(VLOOKUP('Ventas Pases'!$G3124,'Comisiones HEROIC'!$A$1:$B$11,2,0),15),IF('Ventas Pases'!$D3124="Red HEROIC",15,0))</f>
        <v>0</v>
      </c>
      <c r="M3124">
        <f>IF(pases[[#This Row],[Días Visita]]&lt;7,0,IF(pases[[#This Row],[Días Visita]]&lt;9,1,IF(pases[[#This Row],[Días Visita]]="Ilimitados",0,2)))</f>
        <v>0</v>
      </c>
      <c r="N3124" s="5">
        <f>IF(AND('Ventas Pases'!$A3124="Fuera de Temporada",'Ventas Pases'!$B3124=2019,pases[[#This Row],[Modo de Compra]]="Paquete"),30,0)</f>
        <v>0</v>
      </c>
      <c r="O3124" s="5">
        <f>-SUMIF(lift[Número de pase],pases[[#This Row],[Numero de Pase]],lift[Costo])</f>
        <v>0</v>
      </c>
    </row>
    <row r="3125" spans="1:15" x14ac:dyDescent="0.25">
      <c r="A3125" t="s">
        <v>7</v>
      </c>
      <c r="B3125">
        <v>2019</v>
      </c>
      <c r="C3125">
        <v>43453</v>
      </c>
      <c r="D3125" t="s">
        <v>17</v>
      </c>
      <c r="E3125">
        <v>43453</v>
      </c>
      <c r="F3125">
        <v>5</v>
      </c>
      <c r="G3125" t="s">
        <v>9</v>
      </c>
      <c r="H3125" t="s">
        <v>3143</v>
      </c>
      <c r="I3125" s="5">
        <v>550</v>
      </c>
      <c r="J3125" s="5">
        <f>IFERROR('Ventas Pases'!$I3125/'Ventas Pases'!$F3125,"PASE")</f>
        <v>110</v>
      </c>
      <c r="K3125" t="str">
        <f>IFERROR(VLOOKUP('Ventas Pases'!$J3125,'Comisiones HEROIC'!$E$1:$F$6,2,0),"")</f>
        <v>Elton Hotel</v>
      </c>
      <c r="L3125" s="5">
        <f>IF('Ventas Pases'!$D3125="Red HEROIC",IFERROR(VLOOKUP('Ventas Pases'!$G3125,'Comisiones HEROIC'!$A$1:$B$11,2,0),15),IF('Ventas Pases'!$D3125="Red HEROIC",15,0))</f>
        <v>0</v>
      </c>
      <c r="M3125">
        <f>IF(pases[[#This Row],[Días Visita]]&lt;7,0,IF(pases[[#This Row],[Días Visita]]&lt;9,1,IF(pases[[#This Row],[Días Visita]]="Ilimitados",0,2)))</f>
        <v>0</v>
      </c>
      <c r="N3125" s="5">
        <f>IF(AND('Ventas Pases'!$A3125="Fuera de Temporada",'Ventas Pases'!$B3125=2019,pases[[#This Row],[Modo de Compra]]="Paquete"),30,0)</f>
        <v>0</v>
      </c>
      <c r="O3125" s="5">
        <f>-SUMIF(lift[Número de pase],pases[[#This Row],[Numero de Pase]],lift[Costo])</f>
        <v>0</v>
      </c>
    </row>
    <row r="3126" spans="1:15" x14ac:dyDescent="0.25">
      <c r="A3126" t="s">
        <v>7</v>
      </c>
      <c r="B3126">
        <v>2018</v>
      </c>
      <c r="C3126">
        <v>43433</v>
      </c>
      <c r="D3126" t="s">
        <v>17</v>
      </c>
      <c r="E3126">
        <v>43113</v>
      </c>
      <c r="F3126">
        <v>9</v>
      </c>
      <c r="G3126" t="s">
        <v>9</v>
      </c>
      <c r="H3126" t="s">
        <v>3144</v>
      </c>
      <c r="I3126" s="5">
        <v>900</v>
      </c>
      <c r="J3126" s="5">
        <f>IFERROR('Ventas Pases'!$I3126/'Ventas Pases'!$F3126,"PASE")</f>
        <v>100</v>
      </c>
      <c r="K3126" t="str">
        <f>IFERROR(VLOOKUP('Ventas Pases'!$J3126,'Comisiones HEROIC'!$E$1:$F$6,2,0),"")</f>
        <v>Ridossan Hotel</v>
      </c>
      <c r="L3126" s="5">
        <f>IF('Ventas Pases'!$D3126="Red HEROIC",IFERROR(VLOOKUP('Ventas Pases'!$G3126,'Comisiones HEROIC'!$A$1:$B$11,2,0),15),IF('Ventas Pases'!$D3126="Red HEROIC",15,0))</f>
        <v>0</v>
      </c>
      <c r="M3126">
        <f>IF(pases[[#This Row],[Días Visita]]&lt;7,0,IF(pases[[#This Row],[Días Visita]]&lt;9,1,IF(pases[[#This Row],[Días Visita]]="Ilimitados",0,2)))</f>
        <v>2</v>
      </c>
      <c r="N3126" s="5">
        <f>IF(AND('Ventas Pases'!$A3126="Fuera de Temporada",'Ventas Pases'!$B3126=2019,pases[[#This Row],[Modo de Compra]]="Paquete"),30,0)</f>
        <v>0</v>
      </c>
      <c r="O3126" s="5">
        <f>-SUMIF(lift[Número de pase],pases[[#This Row],[Numero de Pase]],lift[Costo])</f>
        <v>0</v>
      </c>
    </row>
    <row r="3127" spans="1:15" x14ac:dyDescent="0.25">
      <c r="A3127" t="s">
        <v>7</v>
      </c>
      <c r="B3127">
        <v>2018</v>
      </c>
      <c r="C3127">
        <v>43152</v>
      </c>
      <c r="D3127" t="s">
        <v>8</v>
      </c>
      <c r="E3127">
        <v>43159</v>
      </c>
      <c r="F3127">
        <v>2</v>
      </c>
      <c r="G3127" t="s">
        <v>9</v>
      </c>
      <c r="H3127" t="s">
        <v>3145</v>
      </c>
      <c r="I3127" s="5">
        <v>240</v>
      </c>
      <c r="J3127" s="5">
        <f>IFERROR('Ventas Pases'!$I3127/'Ventas Pases'!$F3127,"PASE")</f>
        <v>120</v>
      </c>
      <c r="K3127" t="str">
        <f>IFERROR(VLOOKUP('Ventas Pases'!$J3127,'Comisiones HEROIC'!$E$1:$F$6,2,0),"")</f>
        <v/>
      </c>
      <c r="L3127" s="5">
        <f>IF('Ventas Pases'!$D3127="Red HEROIC",IFERROR(VLOOKUP('Ventas Pases'!$G3127,'Comisiones HEROIC'!$A$1:$B$11,2,0),15),IF('Ventas Pases'!$D3127="Red HEROIC",15,0))</f>
        <v>0</v>
      </c>
      <c r="M3127">
        <f>IF(pases[[#This Row],[Días Visita]]&lt;7,0,IF(pases[[#This Row],[Días Visita]]&lt;9,1,IF(pases[[#This Row],[Días Visita]]="Ilimitados",0,2)))</f>
        <v>0</v>
      </c>
      <c r="N3127" s="5">
        <f>IF(AND('Ventas Pases'!$A3127="Fuera de Temporada",'Ventas Pases'!$B3127=2019,pases[[#This Row],[Modo de Compra]]="Paquete"),30,0)</f>
        <v>0</v>
      </c>
      <c r="O3127" s="5">
        <f>-SUMIF(lift[Número de pase],pases[[#This Row],[Numero de Pase]],lift[Costo])</f>
        <v>0</v>
      </c>
    </row>
    <row r="3128" spans="1:15" x14ac:dyDescent="0.25">
      <c r="A3128" t="s">
        <v>13</v>
      </c>
      <c r="B3128">
        <v>2018</v>
      </c>
      <c r="C3128">
        <v>43293</v>
      </c>
      <c r="D3128" t="s">
        <v>8</v>
      </c>
      <c r="E3128">
        <v>42947</v>
      </c>
      <c r="F3128">
        <v>6</v>
      </c>
      <c r="G3128" t="s">
        <v>9</v>
      </c>
      <c r="H3128" t="s">
        <v>3146</v>
      </c>
      <c r="I3128" s="5">
        <v>720</v>
      </c>
      <c r="J3128" s="5">
        <f>IFERROR('Ventas Pases'!$I3128/'Ventas Pases'!$F3128,"PASE")</f>
        <v>120</v>
      </c>
      <c r="K3128" t="str">
        <f>IFERROR(VLOOKUP('Ventas Pases'!$J3128,'Comisiones HEROIC'!$E$1:$F$6,2,0),"")</f>
        <v/>
      </c>
      <c r="L3128" s="5">
        <f>IF('Ventas Pases'!$D3128="Red HEROIC",IFERROR(VLOOKUP('Ventas Pases'!$G3128,'Comisiones HEROIC'!$A$1:$B$11,2,0),15),IF('Ventas Pases'!$D3128="Red HEROIC",15,0))</f>
        <v>0</v>
      </c>
      <c r="M3128">
        <f>IF(pases[[#This Row],[Días Visita]]&lt;7,0,IF(pases[[#This Row],[Días Visita]]&lt;9,1,IF(pases[[#This Row],[Días Visita]]="Ilimitados",0,2)))</f>
        <v>0</v>
      </c>
      <c r="N3128" s="5">
        <f>IF(AND('Ventas Pases'!$A3128="Fuera de Temporada",'Ventas Pases'!$B3128=2019,pases[[#This Row],[Modo de Compra]]="Paquete"),30,0)</f>
        <v>0</v>
      </c>
      <c r="O3128" s="5">
        <f>-SUMIF(lift[Número de pase],pases[[#This Row],[Numero de Pase]],lift[Costo])</f>
        <v>0</v>
      </c>
    </row>
    <row r="3129" spans="1:15" x14ac:dyDescent="0.25">
      <c r="A3129" t="s">
        <v>7</v>
      </c>
      <c r="B3129">
        <v>2018</v>
      </c>
      <c r="C3129">
        <v>43148</v>
      </c>
      <c r="D3129" t="s">
        <v>14</v>
      </c>
      <c r="E3129">
        <v>43156</v>
      </c>
      <c r="F3129">
        <v>8</v>
      </c>
      <c r="G3129" t="s">
        <v>33</v>
      </c>
      <c r="H3129" t="s">
        <v>3147</v>
      </c>
      <c r="I3129" s="5">
        <v>1120</v>
      </c>
      <c r="J3129" s="5">
        <f>IFERROR('Ventas Pases'!$I3129/'Ventas Pases'!$F3129,"PASE")</f>
        <v>140</v>
      </c>
      <c r="K3129" t="str">
        <f>IFERROR(VLOOKUP('Ventas Pases'!$J3129,'Comisiones HEROIC'!$E$1:$F$6,2,0),"")</f>
        <v/>
      </c>
      <c r="L3129" s="5">
        <f>IF('Ventas Pases'!$D3129="Red HEROIC",IFERROR(VLOOKUP('Ventas Pases'!$G3129,'Comisiones HEROIC'!$A$1:$B$11,2,0),15),IF('Ventas Pases'!$D3129="Red HEROIC",15,0))</f>
        <v>15</v>
      </c>
      <c r="M3129">
        <f>IF(pases[[#This Row],[Días Visita]]&lt;7,0,IF(pases[[#This Row],[Días Visita]]&lt;9,1,IF(pases[[#This Row],[Días Visita]]="Ilimitados",0,2)))</f>
        <v>1</v>
      </c>
      <c r="N3129" s="5">
        <f>IF(AND('Ventas Pases'!$A3129="Fuera de Temporada",'Ventas Pases'!$B3129=2019,pases[[#This Row],[Modo de Compra]]="Paquete"),30,0)</f>
        <v>0</v>
      </c>
      <c r="O3129" s="5">
        <f>-SUMIF(lift[Número de pase],pases[[#This Row],[Numero de Pase]],lift[Costo])</f>
        <v>0</v>
      </c>
    </row>
    <row r="3130" spans="1:15" x14ac:dyDescent="0.25">
      <c r="A3130" t="s">
        <v>13</v>
      </c>
      <c r="B3130">
        <v>2019</v>
      </c>
      <c r="C3130">
        <v>43247</v>
      </c>
      <c r="D3130" t="s">
        <v>17</v>
      </c>
      <c r="E3130">
        <v>43268</v>
      </c>
      <c r="F3130">
        <v>9</v>
      </c>
      <c r="G3130" t="s">
        <v>9</v>
      </c>
      <c r="H3130" t="s">
        <v>3148</v>
      </c>
      <c r="I3130" s="5">
        <v>990</v>
      </c>
      <c r="J3130" s="5">
        <f>IFERROR('Ventas Pases'!$I3130/'Ventas Pases'!$F3130,"PASE")</f>
        <v>110</v>
      </c>
      <c r="K3130" t="str">
        <f>IFERROR(VLOOKUP('Ventas Pases'!$J3130,'Comisiones HEROIC'!$E$1:$F$6,2,0),"")</f>
        <v>Elton Hotel</v>
      </c>
      <c r="L3130" s="5">
        <f>IF('Ventas Pases'!$D3130="Red HEROIC",IFERROR(VLOOKUP('Ventas Pases'!$G3130,'Comisiones HEROIC'!$A$1:$B$11,2,0),15),IF('Ventas Pases'!$D3130="Red HEROIC",15,0))</f>
        <v>0</v>
      </c>
      <c r="M3130">
        <f>IF(pases[[#This Row],[Días Visita]]&lt;7,0,IF(pases[[#This Row],[Días Visita]]&lt;9,1,IF(pases[[#This Row],[Días Visita]]="Ilimitados",0,2)))</f>
        <v>2</v>
      </c>
      <c r="N3130" s="5">
        <f>IF(AND('Ventas Pases'!$A3130="Fuera de Temporada",'Ventas Pases'!$B3130=2019,pases[[#This Row],[Modo de Compra]]="Paquete"),30,0)</f>
        <v>30</v>
      </c>
      <c r="O3130" s="5">
        <f>-SUMIF(lift[Número de pase],pases[[#This Row],[Numero de Pase]],lift[Costo])</f>
        <v>0</v>
      </c>
    </row>
    <row r="3131" spans="1:15" x14ac:dyDescent="0.25">
      <c r="A3131" t="s">
        <v>7</v>
      </c>
      <c r="B3131">
        <v>2019</v>
      </c>
      <c r="C3131">
        <v>43446</v>
      </c>
      <c r="D3131" t="s">
        <v>14</v>
      </c>
      <c r="E3131">
        <v>43529</v>
      </c>
      <c r="F3131">
        <v>4</v>
      </c>
      <c r="G3131" t="s">
        <v>19</v>
      </c>
      <c r="H3131" t="s">
        <v>3149</v>
      </c>
      <c r="I3131" s="5">
        <v>560</v>
      </c>
      <c r="J3131" s="5">
        <f>IFERROR('Ventas Pases'!$I3131/'Ventas Pases'!$F3131,"PASE")</f>
        <v>140</v>
      </c>
      <c r="K3131" t="str">
        <f>IFERROR(VLOOKUP('Ventas Pases'!$J3131,'Comisiones HEROIC'!$E$1:$F$6,2,0),"")</f>
        <v/>
      </c>
      <c r="L3131" s="5">
        <f>IF('Ventas Pases'!$D3131="Red HEROIC",IFERROR(VLOOKUP('Ventas Pases'!$G3131,'Comisiones HEROIC'!$A$1:$B$11,2,0),15),IF('Ventas Pases'!$D3131="Red HEROIC",15,0))</f>
        <v>15</v>
      </c>
      <c r="M3131">
        <f>IF(pases[[#This Row],[Días Visita]]&lt;7,0,IF(pases[[#This Row],[Días Visita]]&lt;9,1,IF(pases[[#This Row],[Días Visita]]="Ilimitados",0,2)))</f>
        <v>0</v>
      </c>
      <c r="N3131" s="5">
        <f>IF(AND('Ventas Pases'!$A3131="Fuera de Temporada",'Ventas Pases'!$B3131=2019,pases[[#This Row],[Modo de Compra]]="Paquete"),30,0)</f>
        <v>0</v>
      </c>
      <c r="O3131" s="5">
        <f>-SUMIF(lift[Número de pase],pases[[#This Row],[Numero de Pase]],lift[Costo])</f>
        <v>0</v>
      </c>
    </row>
    <row r="3132" spans="1:15" x14ac:dyDescent="0.25">
      <c r="A3132" t="s">
        <v>7</v>
      </c>
      <c r="B3132">
        <v>2018</v>
      </c>
      <c r="C3132">
        <v>43107</v>
      </c>
      <c r="D3132" t="s">
        <v>14</v>
      </c>
      <c r="E3132">
        <v>43144</v>
      </c>
      <c r="F3132">
        <v>8</v>
      </c>
      <c r="G3132" t="s">
        <v>33</v>
      </c>
      <c r="H3132" t="s">
        <v>3150</v>
      </c>
      <c r="I3132" s="5">
        <v>1120</v>
      </c>
      <c r="J3132" s="5">
        <f>IFERROR('Ventas Pases'!$I3132/'Ventas Pases'!$F3132,"PASE")</f>
        <v>140</v>
      </c>
      <c r="K3132" t="str">
        <f>IFERROR(VLOOKUP('Ventas Pases'!$J3132,'Comisiones HEROIC'!$E$1:$F$6,2,0),"")</f>
        <v/>
      </c>
      <c r="L3132" s="5">
        <f>IF('Ventas Pases'!$D3132="Red HEROIC",IFERROR(VLOOKUP('Ventas Pases'!$G3132,'Comisiones HEROIC'!$A$1:$B$11,2,0),15),IF('Ventas Pases'!$D3132="Red HEROIC",15,0))</f>
        <v>15</v>
      </c>
      <c r="M3132">
        <f>IF(pases[[#This Row],[Días Visita]]&lt;7,0,IF(pases[[#This Row],[Días Visita]]&lt;9,1,IF(pases[[#This Row],[Días Visita]]="Ilimitados",0,2)))</f>
        <v>1</v>
      </c>
      <c r="N3132" s="5">
        <f>IF(AND('Ventas Pases'!$A3132="Fuera de Temporada",'Ventas Pases'!$B3132=2019,pases[[#This Row],[Modo de Compra]]="Paquete"),30,0)</f>
        <v>0</v>
      </c>
      <c r="O3132" s="5">
        <f>-SUMIF(lift[Número de pase],pases[[#This Row],[Numero de Pase]],lift[Costo])</f>
        <v>0</v>
      </c>
    </row>
    <row r="3133" spans="1:15" x14ac:dyDescent="0.25">
      <c r="A3133" t="s">
        <v>7</v>
      </c>
      <c r="B3133">
        <v>2019</v>
      </c>
      <c r="C3133">
        <v>43547</v>
      </c>
      <c r="D3133" t="s">
        <v>60</v>
      </c>
      <c r="E3133">
        <v>43545</v>
      </c>
      <c r="F3133">
        <v>3</v>
      </c>
      <c r="G3133" t="s">
        <v>9</v>
      </c>
      <c r="H3133" t="s">
        <v>3151</v>
      </c>
      <c r="I3133" s="5">
        <v>360</v>
      </c>
      <c r="J3133" s="5">
        <f>IFERROR('Ventas Pases'!$I3133/'Ventas Pases'!$F3133,"PASE")</f>
        <v>120</v>
      </c>
      <c r="K3133" t="str">
        <f>IFERROR(VLOOKUP('Ventas Pases'!$J3133,'Comisiones HEROIC'!$E$1:$F$6,2,0),"")</f>
        <v/>
      </c>
      <c r="L3133" s="5">
        <f>IF('Ventas Pases'!$D3133="Red HEROIC",IFERROR(VLOOKUP('Ventas Pases'!$G3133,'Comisiones HEROIC'!$A$1:$B$11,2,0),15),IF('Ventas Pases'!$D3133="Red HEROIC",15,0))</f>
        <v>0</v>
      </c>
      <c r="M3133">
        <f>IF(pases[[#This Row],[Días Visita]]&lt;7,0,IF(pases[[#This Row],[Días Visita]]&lt;9,1,IF(pases[[#This Row],[Días Visita]]="Ilimitados",0,2)))</f>
        <v>0</v>
      </c>
      <c r="N3133" s="5">
        <f>IF(AND('Ventas Pases'!$A3133="Fuera de Temporada",'Ventas Pases'!$B3133=2019,pases[[#This Row],[Modo de Compra]]="Paquete"),30,0)</f>
        <v>0</v>
      </c>
      <c r="O3133" s="5">
        <f>-SUMIF(lift[Número de pase],pases[[#This Row],[Numero de Pase]],lift[Costo])</f>
        <v>0</v>
      </c>
    </row>
    <row r="3134" spans="1:15" x14ac:dyDescent="0.25">
      <c r="A3134" t="s">
        <v>7</v>
      </c>
      <c r="B3134">
        <v>2019</v>
      </c>
      <c r="C3134">
        <v>43529</v>
      </c>
      <c r="D3134" t="s">
        <v>60</v>
      </c>
      <c r="E3134">
        <v>43540</v>
      </c>
      <c r="F3134">
        <v>5</v>
      </c>
      <c r="G3134" t="s">
        <v>9</v>
      </c>
      <c r="H3134" t="s">
        <v>3152</v>
      </c>
      <c r="I3134" s="5">
        <v>600</v>
      </c>
      <c r="J3134" s="5">
        <f>IFERROR('Ventas Pases'!$I3134/'Ventas Pases'!$F3134,"PASE")</f>
        <v>120</v>
      </c>
      <c r="K3134" t="str">
        <f>IFERROR(VLOOKUP('Ventas Pases'!$J3134,'Comisiones HEROIC'!$E$1:$F$6,2,0),"")</f>
        <v/>
      </c>
      <c r="L3134" s="5">
        <f>IF('Ventas Pases'!$D3134="Red HEROIC",IFERROR(VLOOKUP('Ventas Pases'!$G3134,'Comisiones HEROIC'!$A$1:$B$11,2,0),15),IF('Ventas Pases'!$D3134="Red HEROIC",15,0))</f>
        <v>0</v>
      </c>
      <c r="M3134">
        <f>IF(pases[[#This Row],[Días Visita]]&lt;7,0,IF(pases[[#This Row],[Días Visita]]&lt;9,1,IF(pases[[#This Row],[Días Visita]]="Ilimitados",0,2)))</f>
        <v>0</v>
      </c>
      <c r="N3134" s="5">
        <f>IF(AND('Ventas Pases'!$A3134="Fuera de Temporada",'Ventas Pases'!$B3134=2019,pases[[#This Row],[Modo de Compra]]="Paquete"),30,0)</f>
        <v>0</v>
      </c>
      <c r="O3134" s="5">
        <f>-SUMIF(lift[Número de pase],pases[[#This Row],[Numero de Pase]],lift[Costo])</f>
        <v>0</v>
      </c>
    </row>
    <row r="3135" spans="1:15" x14ac:dyDescent="0.25">
      <c r="A3135" t="s">
        <v>7</v>
      </c>
      <c r="B3135">
        <v>2019</v>
      </c>
      <c r="C3135">
        <v>43425</v>
      </c>
      <c r="D3135" t="s">
        <v>14</v>
      </c>
      <c r="E3135">
        <v>43469</v>
      </c>
      <c r="F3135">
        <v>4</v>
      </c>
      <c r="G3135" t="s">
        <v>15</v>
      </c>
      <c r="H3135" t="s">
        <v>3153</v>
      </c>
      <c r="I3135" s="5">
        <v>560</v>
      </c>
      <c r="J3135" s="5">
        <f>IFERROR('Ventas Pases'!$I3135/'Ventas Pases'!$F3135,"PASE")</f>
        <v>140</v>
      </c>
      <c r="K3135" t="str">
        <f>IFERROR(VLOOKUP('Ventas Pases'!$J3135,'Comisiones HEROIC'!$E$1:$F$6,2,0),"")</f>
        <v/>
      </c>
      <c r="L3135" s="5">
        <f>IF('Ventas Pases'!$D3135="Red HEROIC",IFERROR(VLOOKUP('Ventas Pases'!$G3135,'Comisiones HEROIC'!$A$1:$B$11,2,0),15),IF('Ventas Pases'!$D3135="Red HEROIC",15,0))</f>
        <v>12</v>
      </c>
      <c r="M3135">
        <f>IF(pases[[#This Row],[Días Visita]]&lt;7,0,IF(pases[[#This Row],[Días Visita]]&lt;9,1,IF(pases[[#This Row],[Días Visita]]="Ilimitados",0,2)))</f>
        <v>0</v>
      </c>
      <c r="N3135" s="5">
        <f>IF(AND('Ventas Pases'!$A3135="Fuera de Temporada",'Ventas Pases'!$B3135=2019,pases[[#This Row],[Modo de Compra]]="Paquete"),30,0)</f>
        <v>0</v>
      </c>
      <c r="O3135" s="5">
        <f>-SUMIF(lift[Número de pase],pases[[#This Row],[Numero de Pase]],lift[Costo])</f>
        <v>0</v>
      </c>
    </row>
    <row r="3136" spans="1:15" x14ac:dyDescent="0.25">
      <c r="A3136" t="s">
        <v>7</v>
      </c>
      <c r="B3136">
        <v>2018</v>
      </c>
      <c r="C3136">
        <v>43112</v>
      </c>
      <c r="D3136" t="s">
        <v>8</v>
      </c>
      <c r="E3136">
        <v>43167</v>
      </c>
      <c r="F3136">
        <v>4</v>
      </c>
      <c r="G3136" t="s">
        <v>9</v>
      </c>
      <c r="H3136" t="s">
        <v>3154</v>
      </c>
      <c r="I3136" s="5">
        <v>480</v>
      </c>
      <c r="J3136" s="5">
        <f>IFERROR('Ventas Pases'!$I3136/'Ventas Pases'!$F3136,"PASE")</f>
        <v>120</v>
      </c>
      <c r="K3136" t="str">
        <f>IFERROR(VLOOKUP('Ventas Pases'!$J3136,'Comisiones HEROIC'!$E$1:$F$6,2,0),"")</f>
        <v/>
      </c>
      <c r="L3136" s="5">
        <f>IF('Ventas Pases'!$D3136="Red HEROIC",IFERROR(VLOOKUP('Ventas Pases'!$G3136,'Comisiones HEROIC'!$A$1:$B$11,2,0),15),IF('Ventas Pases'!$D3136="Red HEROIC",15,0))</f>
        <v>0</v>
      </c>
      <c r="M3136">
        <f>IF(pases[[#This Row],[Días Visita]]&lt;7,0,IF(pases[[#This Row],[Días Visita]]&lt;9,1,IF(pases[[#This Row],[Días Visita]]="Ilimitados",0,2)))</f>
        <v>0</v>
      </c>
      <c r="N3136" s="5">
        <f>IF(AND('Ventas Pases'!$A3136="Fuera de Temporada",'Ventas Pases'!$B3136=2019,pases[[#This Row],[Modo de Compra]]="Paquete"),30,0)</f>
        <v>0</v>
      </c>
      <c r="O3136" s="5">
        <f>-SUMIF(lift[Número de pase],pases[[#This Row],[Numero de Pase]],lift[Costo])</f>
        <v>0</v>
      </c>
    </row>
    <row r="3137" spans="1:15" x14ac:dyDescent="0.25">
      <c r="A3137" t="s">
        <v>7</v>
      </c>
      <c r="B3137">
        <v>2019</v>
      </c>
      <c r="C3137">
        <v>43447</v>
      </c>
      <c r="D3137" t="s">
        <v>8</v>
      </c>
      <c r="E3137">
        <v>43494</v>
      </c>
      <c r="F3137">
        <v>9</v>
      </c>
      <c r="G3137" t="s">
        <v>9</v>
      </c>
      <c r="H3137" t="s">
        <v>3155</v>
      </c>
      <c r="I3137" s="5">
        <v>1080</v>
      </c>
      <c r="J3137" s="5">
        <f>IFERROR('Ventas Pases'!$I3137/'Ventas Pases'!$F3137,"PASE")</f>
        <v>120</v>
      </c>
      <c r="K3137" t="str">
        <f>IFERROR(VLOOKUP('Ventas Pases'!$J3137,'Comisiones HEROIC'!$E$1:$F$6,2,0),"")</f>
        <v/>
      </c>
      <c r="L3137" s="5">
        <f>IF('Ventas Pases'!$D3137="Red HEROIC",IFERROR(VLOOKUP('Ventas Pases'!$G3137,'Comisiones HEROIC'!$A$1:$B$11,2,0),15),IF('Ventas Pases'!$D3137="Red HEROIC",15,0))</f>
        <v>0</v>
      </c>
      <c r="M3137">
        <f>IF(pases[[#This Row],[Días Visita]]&lt;7,0,IF(pases[[#This Row],[Días Visita]]&lt;9,1,IF(pases[[#This Row],[Días Visita]]="Ilimitados",0,2)))</f>
        <v>2</v>
      </c>
      <c r="N3137" s="5">
        <f>IF(AND('Ventas Pases'!$A3137="Fuera de Temporada",'Ventas Pases'!$B3137=2019,pases[[#This Row],[Modo de Compra]]="Paquete"),30,0)</f>
        <v>0</v>
      </c>
      <c r="O3137" s="5">
        <f>-SUMIF(lift[Número de pase],pases[[#This Row],[Numero de Pase]],lift[Costo])</f>
        <v>0</v>
      </c>
    </row>
    <row r="3138" spans="1:15" x14ac:dyDescent="0.25">
      <c r="A3138" t="s">
        <v>7</v>
      </c>
      <c r="B3138">
        <v>2018</v>
      </c>
      <c r="C3138">
        <v>43420</v>
      </c>
      <c r="D3138" t="s">
        <v>17</v>
      </c>
      <c r="E3138">
        <v>43125</v>
      </c>
      <c r="F3138">
        <v>6</v>
      </c>
      <c r="G3138" t="s">
        <v>9</v>
      </c>
      <c r="H3138" t="s">
        <v>3156</v>
      </c>
      <c r="I3138" s="5">
        <v>630</v>
      </c>
      <c r="J3138" s="5">
        <f>IFERROR('Ventas Pases'!$I3138/'Ventas Pases'!$F3138,"PASE")</f>
        <v>105</v>
      </c>
      <c r="K3138" t="str">
        <f>IFERROR(VLOOKUP('Ventas Pases'!$J3138,'Comisiones HEROIC'!$E$1:$F$6,2,0),"")</f>
        <v>OI Hotels</v>
      </c>
      <c r="L3138" s="5">
        <f>IF('Ventas Pases'!$D3138="Red HEROIC",IFERROR(VLOOKUP('Ventas Pases'!$G3138,'Comisiones HEROIC'!$A$1:$B$11,2,0),15),IF('Ventas Pases'!$D3138="Red HEROIC",15,0))</f>
        <v>0</v>
      </c>
      <c r="M3138">
        <f>IF(pases[[#This Row],[Días Visita]]&lt;7,0,IF(pases[[#This Row],[Días Visita]]&lt;9,1,IF(pases[[#This Row],[Días Visita]]="Ilimitados",0,2)))</f>
        <v>0</v>
      </c>
      <c r="N3138" s="5">
        <f>IF(AND('Ventas Pases'!$A3138="Fuera de Temporada",'Ventas Pases'!$B3138=2019,pases[[#This Row],[Modo de Compra]]="Paquete"),30,0)</f>
        <v>0</v>
      </c>
      <c r="O3138" s="5">
        <f>-SUMIF(lift[Número de pase],pases[[#This Row],[Numero de Pase]],lift[Costo])</f>
        <v>0</v>
      </c>
    </row>
    <row r="3139" spans="1:15" x14ac:dyDescent="0.25">
      <c r="A3139" t="s">
        <v>13</v>
      </c>
      <c r="B3139">
        <v>2019</v>
      </c>
      <c r="C3139">
        <v>43227</v>
      </c>
      <c r="D3139" t="s">
        <v>17</v>
      </c>
      <c r="E3139">
        <v>43278</v>
      </c>
      <c r="F3139">
        <v>9</v>
      </c>
      <c r="G3139" t="s">
        <v>9</v>
      </c>
      <c r="H3139" t="s">
        <v>3157</v>
      </c>
      <c r="I3139" s="5">
        <v>990</v>
      </c>
      <c r="J3139" s="5">
        <f>IFERROR('Ventas Pases'!$I3139/'Ventas Pases'!$F3139,"PASE")</f>
        <v>110</v>
      </c>
      <c r="K3139" t="str">
        <f>IFERROR(VLOOKUP('Ventas Pases'!$J3139,'Comisiones HEROIC'!$E$1:$F$6,2,0),"")</f>
        <v>Elton Hotel</v>
      </c>
      <c r="L3139" s="5">
        <f>IF('Ventas Pases'!$D3139="Red HEROIC",IFERROR(VLOOKUP('Ventas Pases'!$G3139,'Comisiones HEROIC'!$A$1:$B$11,2,0),15),IF('Ventas Pases'!$D3139="Red HEROIC",15,0))</f>
        <v>0</v>
      </c>
      <c r="M3139">
        <f>IF(pases[[#This Row],[Días Visita]]&lt;7,0,IF(pases[[#This Row],[Días Visita]]&lt;9,1,IF(pases[[#This Row],[Días Visita]]="Ilimitados",0,2)))</f>
        <v>2</v>
      </c>
      <c r="N3139" s="5">
        <f>IF(AND('Ventas Pases'!$A3139="Fuera de Temporada",'Ventas Pases'!$B3139=2019,pases[[#This Row],[Modo de Compra]]="Paquete"),30,0)</f>
        <v>30</v>
      </c>
      <c r="O3139" s="5">
        <f>-SUMIF(lift[Número de pase],pases[[#This Row],[Numero de Pase]],lift[Costo])</f>
        <v>0</v>
      </c>
    </row>
    <row r="3140" spans="1:15" x14ac:dyDescent="0.25">
      <c r="A3140" t="s">
        <v>7</v>
      </c>
      <c r="B3140">
        <v>2019</v>
      </c>
      <c r="C3140">
        <v>43507</v>
      </c>
      <c r="D3140" t="s">
        <v>8</v>
      </c>
      <c r="E3140">
        <v>43529</v>
      </c>
      <c r="F3140">
        <v>2</v>
      </c>
      <c r="G3140" t="s">
        <v>9</v>
      </c>
      <c r="H3140" t="s">
        <v>3158</v>
      </c>
      <c r="I3140" s="5">
        <v>240</v>
      </c>
      <c r="J3140" s="5">
        <f>IFERROR('Ventas Pases'!$I3140/'Ventas Pases'!$F3140,"PASE")</f>
        <v>120</v>
      </c>
      <c r="K3140" t="str">
        <f>IFERROR(VLOOKUP('Ventas Pases'!$J3140,'Comisiones HEROIC'!$E$1:$F$6,2,0),"")</f>
        <v/>
      </c>
      <c r="L3140" s="5">
        <f>IF('Ventas Pases'!$D3140="Red HEROIC",IFERROR(VLOOKUP('Ventas Pases'!$G3140,'Comisiones HEROIC'!$A$1:$B$11,2,0),15),IF('Ventas Pases'!$D3140="Red HEROIC",15,0))</f>
        <v>0</v>
      </c>
      <c r="M3140">
        <f>IF(pases[[#This Row],[Días Visita]]&lt;7,0,IF(pases[[#This Row],[Días Visita]]&lt;9,1,IF(pases[[#This Row],[Días Visita]]="Ilimitados",0,2)))</f>
        <v>0</v>
      </c>
      <c r="N3140" s="5">
        <f>IF(AND('Ventas Pases'!$A3140="Fuera de Temporada",'Ventas Pases'!$B3140=2019,pases[[#This Row],[Modo de Compra]]="Paquete"),30,0)</f>
        <v>0</v>
      </c>
      <c r="O3140" s="5">
        <f>-SUMIF(lift[Número de pase],pases[[#This Row],[Numero de Pase]],lift[Costo])</f>
        <v>0</v>
      </c>
    </row>
    <row r="3141" spans="1:15" x14ac:dyDescent="0.25">
      <c r="A3141" t="s">
        <v>7</v>
      </c>
      <c r="B3141">
        <v>2019</v>
      </c>
      <c r="C3141">
        <v>43474</v>
      </c>
      <c r="D3141" t="s">
        <v>8</v>
      </c>
      <c r="E3141">
        <v>43496</v>
      </c>
      <c r="F3141">
        <v>9</v>
      </c>
      <c r="G3141" t="s">
        <v>9</v>
      </c>
      <c r="H3141" t="s">
        <v>3159</v>
      </c>
      <c r="I3141" s="5">
        <v>1080</v>
      </c>
      <c r="J3141" s="5">
        <f>IFERROR('Ventas Pases'!$I3141/'Ventas Pases'!$F3141,"PASE")</f>
        <v>120</v>
      </c>
      <c r="K3141" t="str">
        <f>IFERROR(VLOOKUP('Ventas Pases'!$J3141,'Comisiones HEROIC'!$E$1:$F$6,2,0),"")</f>
        <v/>
      </c>
      <c r="L3141" s="5">
        <f>IF('Ventas Pases'!$D3141="Red HEROIC",IFERROR(VLOOKUP('Ventas Pases'!$G3141,'Comisiones HEROIC'!$A$1:$B$11,2,0),15),IF('Ventas Pases'!$D3141="Red HEROIC",15,0))</f>
        <v>0</v>
      </c>
      <c r="M3141">
        <f>IF(pases[[#This Row],[Días Visita]]&lt;7,0,IF(pases[[#This Row],[Días Visita]]&lt;9,1,IF(pases[[#This Row],[Días Visita]]="Ilimitados",0,2)))</f>
        <v>2</v>
      </c>
      <c r="N3141" s="5">
        <f>IF(AND('Ventas Pases'!$A3141="Fuera de Temporada",'Ventas Pases'!$B3141=2019,pases[[#This Row],[Modo de Compra]]="Paquete"),30,0)</f>
        <v>0</v>
      </c>
      <c r="O3141" s="5">
        <f>-SUMIF(lift[Número de pase],pases[[#This Row],[Numero de Pase]],lift[Costo])</f>
        <v>0</v>
      </c>
    </row>
    <row r="3142" spans="1:15" x14ac:dyDescent="0.25">
      <c r="A3142" t="s">
        <v>13</v>
      </c>
      <c r="B3142">
        <v>2018</v>
      </c>
      <c r="C3142">
        <v>43225</v>
      </c>
      <c r="D3142" t="s">
        <v>17</v>
      </c>
      <c r="E3142">
        <v>42847</v>
      </c>
      <c r="F3142">
        <v>6</v>
      </c>
      <c r="G3142" t="s">
        <v>9</v>
      </c>
      <c r="H3142" t="s">
        <v>3160</v>
      </c>
      <c r="I3142" s="5">
        <v>660</v>
      </c>
      <c r="J3142" s="5">
        <f>IFERROR('Ventas Pases'!$I3142/'Ventas Pases'!$F3142,"PASE")</f>
        <v>110</v>
      </c>
      <c r="K3142" t="str">
        <f>IFERROR(VLOOKUP('Ventas Pases'!$J3142,'Comisiones HEROIC'!$E$1:$F$6,2,0),"")</f>
        <v>Elton Hotel</v>
      </c>
      <c r="L3142" s="5">
        <f>IF('Ventas Pases'!$D3142="Red HEROIC",IFERROR(VLOOKUP('Ventas Pases'!$G3142,'Comisiones HEROIC'!$A$1:$B$11,2,0),15),IF('Ventas Pases'!$D3142="Red HEROIC",15,0))</f>
        <v>0</v>
      </c>
      <c r="M3142">
        <f>IF(pases[[#This Row],[Días Visita]]&lt;7,0,IF(pases[[#This Row],[Días Visita]]&lt;9,1,IF(pases[[#This Row],[Días Visita]]="Ilimitados",0,2)))</f>
        <v>0</v>
      </c>
      <c r="N3142" s="5">
        <f>IF(AND('Ventas Pases'!$A3142="Fuera de Temporada",'Ventas Pases'!$B3142=2019,pases[[#This Row],[Modo de Compra]]="Paquete"),30,0)</f>
        <v>0</v>
      </c>
      <c r="O3142" s="5">
        <f>-SUMIF(lift[Número de pase],pases[[#This Row],[Numero de Pase]],lift[Costo])</f>
        <v>0</v>
      </c>
    </row>
    <row r="3143" spans="1:15" x14ac:dyDescent="0.25">
      <c r="A3143" t="s">
        <v>7</v>
      </c>
      <c r="B3143">
        <v>2018</v>
      </c>
      <c r="C3143">
        <v>43448</v>
      </c>
      <c r="D3143" t="s">
        <v>8</v>
      </c>
      <c r="E3143">
        <v>43054</v>
      </c>
      <c r="F3143" t="s">
        <v>11</v>
      </c>
      <c r="G3143" t="s">
        <v>9</v>
      </c>
      <c r="H3143" t="s">
        <v>3161</v>
      </c>
      <c r="I3143" s="5">
        <v>1950</v>
      </c>
      <c r="J3143" s="5" t="str">
        <f>IFERROR('Ventas Pases'!$I3143/'Ventas Pases'!$F3143,"PASE")</f>
        <v>PASE</v>
      </c>
      <c r="K3143" t="str">
        <f>IFERROR(VLOOKUP('Ventas Pases'!$J3143,'Comisiones HEROIC'!$E$1:$F$6,2,0),"")</f>
        <v/>
      </c>
      <c r="L3143" s="5">
        <f>IF('Ventas Pases'!$D3143="Red HEROIC",IFERROR(VLOOKUP('Ventas Pases'!$G3143,'Comisiones HEROIC'!$A$1:$B$11,2,0),15),IF('Ventas Pases'!$D3143="Red HEROIC",15,0))</f>
        <v>0</v>
      </c>
      <c r="M3143">
        <f>IF(pases[[#This Row],[Días Visita]]&lt;7,0,IF(pases[[#This Row],[Días Visita]]&lt;9,1,IF(pases[[#This Row],[Días Visita]]="Ilimitados",0,2)))</f>
        <v>0</v>
      </c>
      <c r="N3143" s="5">
        <f>IF(AND('Ventas Pases'!$A3143="Fuera de Temporada",'Ventas Pases'!$B3143=2019,pases[[#This Row],[Modo de Compra]]="Paquete"),30,0)</f>
        <v>0</v>
      </c>
      <c r="O3143" s="5">
        <f>-SUMIF(lift[Número de pase],pases[[#This Row],[Numero de Pase]],lift[Costo])</f>
        <v>-644</v>
      </c>
    </row>
    <row r="3144" spans="1:15" x14ac:dyDescent="0.25">
      <c r="A3144" t="s">
        <v>7</v>
      </c>
      <c r="B3144">
        <v>2019</v>
      </c>
      <c r="C3144">
        <v>43534</v>
      </c>
      <c r="D3144" t="s">
        <v>60</v>
      </c>
      <c r="E3144">
        <v>43526</v>
      </c>
      <c r="F3144">
        <v>5</v>
      </c>
      <c r="G3144" t="s">
        <v>9</v>
      </c>
      <c r="H3144" t="s">
        <v>3162</v>
      </c>
      <c r="I3144" s="5">
        <v>600</v>
      </c>
      <c r="J3144" s="5">
        <f>IFERROR('Ventas Pases'!$I3144/'Ventas Pases'!$F3144,"PASE")</f>
        <v>120</v>
      </c>
      <c r="K3144" t="str">
        <f>IFERROR(VLOOKUP('Ventas Pases'!$J3144,'Comisiones HEROIC'!$E$1:$F$6,2,0),"")</f>
        <v/>
      </c>
      <c r="L3144" s="5">
        <f>IF('Ventas Pases'!$D3144="Red HEROIC",IFERROR(VLOOKUP('Ventas Pases'!$G3144,'Comisiones HEROIC'!$A$1:$B$11,2,0),15),IF('Ventas Pases'!$D3144="Red HEROIC",15,0))</f>
        <v>0</v>
      </c>
      <c r="M3144">
        <f>IF(pases[[#This Row],[Días Visita]]&lt;7,0,IF(pases[[#This Row],[Días Visita]]&lt;9,1,IF(pases[[#This Row],[Días Visita]]="Ilimitados",0,2)))</f>
        <v>0</v>
      </c>
      <c r="N3144" s="5">
        <f>IF(AND('Ventas Pases'!$A3144="Fuera de Temporada",'Ventas Pases'!$B3144=2019,pases[[#This Row],[Modo de Compra]]="Paquete"),30,0)</f>
        <v>0</v>
      </c>
      <c r="O3144" s="5">
        <f>-SUMIF(lift[Número de pase],pases[[#This Row],[Numero de Pase]],lift[Costo])</f>
        <v>0</v>
      </c>
    </row>
    <row r="3145" spans="1:15" x14ac:dyDescent="0.25">
      <c r="A3145" t="s">
        <v>7</v>
      </c>
      <c r="B3145">
        <v>2018</v>
      </c>
      <c r="C3145">
        <v>43450</v>
      </c>
      <c r="D3145" t="s">
        <v>8</v>
      </c>
      <c r="E3145">
        <v>43054</v>
      </c>
      <c r="F3145" t="s">
        <v>11</v>
      </c>
      <c r="G3145" t="s">
        <v>9</v>
      </c>
      <c r="H3145" t="s">
        <v>3163</v>
      </c>
      <c r="I3145" s="5">
        <v>1950</v>
      </c>
      <c r="J3145" s="5" t="str">
        <f>IFERROR('Ventas Pases'!$I3145/'Ventas Pases'!$F3145,"PASE")</f>
        <v>PASE</v>
      </c>
      <c r="K3145" t="str">
        <f>IFERROR(VLOOKUP('Ventas Pases'!$J3145,'Comisiones HEROIC'!$E$1:$F$6,2,0),"")</f>
        <v/>
      </c>
      <c r="L3145" s="5">
        <f>IF('Ventas Pases'!$D3145="Red HEROIC",IFERROR(VLOOKUP('Ventas Pases'!$G3145,'Comisiones HEROIC'!$A$1:$B$11,2,0),15),IF('Ventas Pases'!$D3145="Red HEROIC",15,0))</f>
        <v>0</v>
      </c>
      <c r="M3145">
        <f>IF(pases[[#This Row],[Días Visita]]&lt;7,0,IF(pases[[#This Row],[Días Visita]]&lt;9,1,IF(pases[[#This Row],[Días Visita]]="Ilimitados",0,2)))</f>
        <v>0</v>
      </c>
      <c r="N3145" s="5">
        <f>IF(AND('Ventas Pases'!$A3145="Fuera de Temporada",'Ventas Pases'!$B3145=2019,pases[[#This Row],[Modo de Compra]]="Paquete"),30,0)</f>
        <v>0</v>
      </c>
      <c r="O3145" s="5">
        <f>-SUMIF(lift[Número de pase],pases[[#This Row],[Numero de Pase]],lift[Costo])</f>
        <v>-552</v>
      </c>
    </row>
    <row r="3146" spans="1:15" x14ac:dyDescent="0.25">
      <c r="A3146" t="s">
        <v>7</v>
      </c>
      <c r="B3146">
        <v>2019</v>
      </c>
      <c r="C3146">
        <v>43458</v>
      </c>
      <c r="D3146" t="s">
        <v>14</v>
      </c>
      <c r="E3146">
        <v>43547</v>
      </c>
      <c r="F3146">
        <v>9</v>
      </c>
      <c r="G3146" t="s">
        <v>33</v>
      </c>
      <c r="H3146" t="s">
        <v>3164</v>
      </c>
      <c r="I3146" s="5">
        <v>1260</v>
      </c>
      <c r="J3146" s="5">
        <f>IFERROR('Ventas Pases'!$I3146/'Ventas Pases'!$F3146,"PASE")</f>
        <v>140</v>
      </c>
      <c r="K3146" t="str">
        <f>IFERROR(VLOOKUP('Ventas Pases'!$J3146,'Comisiones HEROIC'!$E$1:$F$6,2,0),"")</f>
        <v/>
      </c>
      <c r="L3146" s="5">
        <f>IF('Ventas Pases'!$D3146="Red HEROIC",IFERROR(VLOOKUP('Ventas Pases'!$G3146,'Comisiones HEROIC'!$A$1:$B$11,2,0),15),IF('Ventas Pases'!$D3146="Red HEROIC",15,0))</f>
        <v>15</v>
      </c>
      <c r="M3146">
        <f>IF(pases[[#This Row],[Días Visita]]&lt;7,0,IF(pases[[#This Row],[Días Visita]]&lt;9,1,IF(pases[[#This Row],[Días Visita]]="Ilimitados",0,2)))</f>
        <v>2</v>
      </c>
      <c r="N3146" s="5">
        <f>IF(AND('Ventas Pases'!$A3146="Fuera de Temporada",'Ventas Pases'!$B3146=2019,pases[[#This Row],[Modo de Compra]]="Paquete"),30,0)</f>
        <v>0</v>
      </c>
      <c r="O3146" s="5">
        <f>-SUMIF(lift[Número de pase],pases[[#This Row],[Numero de Pase]],lift[Costo])</f>
        <v>0</v>
      </c>
    </row>
    <row r="3147" spans="1:15" x14ac:dyDescent="0.25">
      <c r="A3147" t="s">
        <v>7</v>
      </c>
      <c r="B3147">
        <v>2019</v>
      </c>
      <c r="C3147">
        <v>43528</v>
      </c>
      <c r="D3147" t="s">
        <v>60</v>
      </c>
      <c r="E3147">
        <v>43533</v>
      </c>
      <c r="F3147">
        <v>7</v>
      </c>
      <c r="G3147" t="s">
        <v>9</v>
      </c>
      <c r="H3147" t="s">
        <v>3165</v>
      </c>
      <c r="I3147" s="5">
        <v>840</v>
      </c>
      <c r="J3147" s="5">
        <f>IFERROR('Ventas Pases'!$I3147/'Ventas Pases'!$F3147,"PASE")</f>
        <v>120</v>
      </c>
      <c r="K3147" t="str">
        <f>IFERROR(VLOOKUP('Ventas Pases'!$J3147,'Comisiones HEROIC'!$E$1:$F$6,2,0),"")</f>
        <v/>
      </c>
      <c r="L3147" s="5">
        <f>IF('Ventas Pases'!$D3147="Red HEROIC",IFERROR(VLOOKUP('Ventas Pases'!$G3147,'Comisiones HEROIC'!$A$1:$B$11,2,0),15),IF('Ventas Pases'!$D3147="Red HEROIC",15,0))</f>
        <v>0</v>
      </c>
      <c r="M3147">
        <f>IF(pases[[#This Row],[Días Visita]]&lt;7,0,IF(pases[[#This Row],[Días Visita]]&lt;9,1,IF(pases[[#This Row],[Días Visita]]="Ilimitados",0,2)))</f>
        <v>1</v>
      </c>
      <c r="N3147" s="5">
        <f>IF(AND('Ventas Pases'!$A3147="Fuera de Temporada",'Ventas Pases'!$B3147=2019,pases[[#This Row],[Modo de Compra]]="Paquete"),30,0)</f>
        <v>0</v>
      </c>
      <c r="O3147" s="5">
        <f>-SUMIF(lift[Número de pase],pases[[#This Row],[Numero de Pase]],lift[Costo])</f>
        <v>0</v>
      </c>
    </row>
    <row r="3148" spans="1:15" x14ac:dyDescent="0.25">
      <c r="A3148" t="s">
        <v>7</v>
      </c>
      <c r="B3148">
        <v>2019</v>
      </c>
      <c r="C3148">
        <v>43529</v>
      </c>
      <c r="D3148" t="s">
        <v>8</v>
      </c>
      <c r="E3148">
        <v>43419</v>
      </c>
      <c r="F3148" t="s">
        <v>11</v>
      </c>
      <c r="G3148" t="s">
        <v>9</v>
      </c>
      <c r="H3148" t="s">
        <v>3166</v>
      </c>
      <c r="I3148" s="5">
        <v>1950</v>
      </c>
      <c r="J3148" s="5" t="str">
        <f>IFERROR('Ventas Pases'!$I3148/'Ventas Pases'!$F3148,"PASE")</f>
        <v>PASE</v>
      </c>
      <c r="K3148" t="str">
        <f>IFERROR(VLOOKUP('Ventas Pases'!$J3148,'Comisiones HEROIC'!$E$1:$F$6,2,0),"")</f>
        <v/>
      </c>
      <c r="L3148" s="5">
        <f>IF('Ventas Pases'!$D3148="Red HEROIC",IFERROR(VLOOKUP('Ventas Pases'!$G3148,'Comisiones HEROIC'!$A$1:$B$11,2,0),15),IF('Ventas Pases'!$D3148="Red HEROIC",15,0))</f>
        <v>0</v>
      </c>
      <c r="M3148">
        <f>IF(pases[[#This Row],[Días Visita]]&lt;7,0,IF(pases[[#This Row],[Días Visita]]&lt;9,1,IF(pases[[#This Row],[Días Visita]]="Ilimitados",0,2)))</f>
        <v>0</v>
      </c>
      <c r="N3148" s="5">
        <f>IF(AND('Ventas Pases'!$A3148="Fuera de Temporada",'Ventas Pases'!$B3148=2019,pases[[#This Row],[Modo de Compra]]="Paquete"),30,0)</f>
        <v>0</v>
      </c>
      <c r="O3148" s="5">
        <f>-SUMIF(lift[Número de pase],pases[[#This Row],[Numero de Pase]],lift[Costo])</f>
        <v>-184</v>
      </c>
    </row>
    <row r="3149" spans="1:15" x14ac:dyDescent="0.25">
      <c r="A3149" t="s">
        <v>7</v>
      </c>
      <c r="B3149">
        <v>2019</v>
      </c>
      <c r="C3149">
        <v>43474</v>
      </c>
      <c r="D3149" t="s">
        <v>14</v>
      </c>
      <c r="E3149">
        <v>43513</v>
      </c>
      <c r="F3149">
        <v>8</v>
      </c>
      <c r="G3149" t="s">
        <v>35</v>
      </c>
      <c r="H3149" t="s">
        <v>3167</v>
      </c>
      <c r="I3149" s="5">
        <v>1120</v>
      </c>
      <c r="J3149" s="5">
        <f>IFERROR('Ventas Pases'!$I3149/'Ventas Pases'!$F3149,"PASE")</f>
        <v>140</v>
      </c>
      <c r="K3149" t="str">
        <f>IFERROR(VLOOKUP('Ventas Pases'!$J3149,'Comisiones HEROIC'!$E$1:$F$6,2,0),"")</f>
        <v/>
      </c>
      <c r="L3149" s="5">
        <f>IF('Ventas Pases'!$D3149="Red HEROIC",IFERROR(VLOOKUP('Ventas Pases'!$G3149,'Comisiones HEROIC'!$A$1:$B$11,2,0),15),IF('Ventas Pases'!$D3149="Red HEROIC",15,0))</f>
        <v>16</v>
      </c>
      <c r="M3149">
        <f>IF(pases[[#This Row],[Días Visita]]&lt;7,0,IF(pases[[#This Row],[Días Visita]]&lt;9,1,IF(pases[[#This Row],[Días Visita]]="Ilimitados",0,2)))</f>
        <v>1</v>
      </c>
      <c r="N3149" s="5">
        <f>IF(AND('Ventas Pases'!$A3149="Fuera de Temporada",'Ventas Pases'!$B3149=2019,pases[[#This Row],[Modo de Compra]]="Paquete"),30,0)</f>
        <v>0</v>
      </c>
      <c r="O3149" s="5">
        <f>-SUMIF(lift[Número de pase],pases[[#This Row],[Numero de Pase]],lift[Costo])</f>
        <v>0</v>
      </c>
    </row>
    <row r="3150" spans="1:15" x14ac:dyDescent="0.25">
      <c r="A3150" t="s">
        <v>7</v>
      </c>
      <c r="B3150">
        <v>2019</v>
      </c>
      <c r="C3150">
        <v>43451</v>
      </c>
      <c r="D3150" t="s">
        <v>8</v>
      </c>
      <c r="E3150">
        <v>43500</v>
      </c>
      <c r="F3150">
        <v>4</v>
      </c>
      <c r="G3150" t="s">
        <v>9</v>
      </c>
      <c r="H3150" t="s">
        <v>3168</v>
      </c>
      <c r="I3150" s="5">
        <v>480</v>
      </c>
      <c r="J3150" s="5">
        <f>IFERROR('Ventas Pases'!$I3150/'Ventas Pases'!$F3150,"PASE")</f>
        <v>120</v>
      </c>
      <c r="K3150" t="str">
        <f>IFERROR(VLOOKUP('Ventas Pases'!$J3150,'Comisiones HEROIC'!$E$1:$F$6,2,0),"")</f>
        <v/>
      </c>
      <c r="L3150" s="5">
        <f>IF('Ventas Pases'!$D3150="Red HEROIC",IFERROR(VLOOKUP('Ventas Pases'!$G3150,'Comisiones HEROIC'!$A$1:$B$11,2,0),15),IF('Ventas Pases'!$D3150="Red HEROIC",15,0))</f>
        <v>0</v>
      </c>
      <c r="M3150">
        <f>IF(pases[[#This Row],[Días Visita]]&lt;7,0,IF(pases[[#This Row],[Días Visita]]&lt;9,1,IF(pases[[#This Row],[Días Visita]]="Ilimitados",0,2)))</f>
        <v>0</v>
      </c>
      <c r="N3150" s="5">
        <f>IF(AND('Ventas Pases'!$A3150="Fuera de Temporada",'Ventas Pases'!$B3150=2019,pases[[#This Row],[Modo de Compra]]="Paquete"),30,0)</f>
        <v>0</v>
      </c>
      <c r="O3150" s="5">
        <f>-SUMIF(lift[Número de pase],pases[[#This Row],[Numero de Pase]],lift[Costo])</f>
        <v>0</v>
      </c>
    </row>
    <row r="3151" spans="1:15" x14ac:dyDescent="0.25">
      <c r="A3151" t="s">
        <v>7</v>
      </c>
      <c r="B3151">
        <v>2018</v>
      </c>
      <c r="C3151">
        <v>43142</v>
      </c>
      <c r="D3151" t="s">
        <v>8</v>
      </c>
      <c r="E3151">
        <v>43172</v>
      </c>
      <c r="F3151">
        <v>6</v>
      </c>
      <c r="G3151" t="s">
        <v>9</v>
      </c>
      <c r="H3151" t="s">
        <v>3169</v>
      </c>
      <c r="I3151" s="5">
        <v>720</v>
      </c>
      <c r="J3151" s="5">
        <f>IFERROR('Ventas Pases'!$I3151/'Ventas Pases'!$F3151,"PASE")</f>
        <v>120</v>
      </c>
      <c r="K3151" t="str">
        <f>IFERROR(VLOOKUP('Ventas Pases'!$J3151,'Comisiones HEROIC'!$E$1:$F$6,2,0),"")</f>
        <v/>
      </c>
      <c r="L3151" s="5">
        <f>IF('Ventas Pases'!$D3151="Red HEROIC",IFERROR(VLOOKUP('Ventas Pases'!$G3151,'Comisiones HEROIC'!$A$1:$B$11,2,0),15),IF('Ventas Pases'!$D3151="Red HEROIC",15,0))</f>
        <v>0</v>
      </c>
      <c r="M3151">
        <f>IF(pases[[#This Row],[Días Visita]]&lt;7,0,IF(pases[[#This Row],[Días Visita]]&lt;9,1,IF(pases[[#This Row],[Días Visita]]="Ilimitados",0,2)))</f>
        <v>0</v>
      </c>
      <c r="N3151" s="5">
        <f>IF(AND('Ventas Pases'!$A3151="Fuera de Temporada",'Ventas Pases'!$B3151=2019,pases[[#This Row],[Modo de Compra]]="Paquete"),30,0)</f>
        <v>0</v>
      </c>
      <c r="O3151" s="5">
        <f>-SUMIF(lift[Número de pase],pases[[#This Row],[Numero de Pase]],lift[Costo])</f>
        <v>0</v>
      </c>
    </row>
    <row r="3152" spans="1:15" x14ac:dyDescent="0.25">
      <c r="A3152" t="s">
        <v>13</v>
      </c>
      <c r="B3152">
        <v>2018</v>
      </c>
      <c r="C3152">
        <v>43322</v>
      </c>
      <c r="D3152" t="s">
        <v>8</v>
      </c>
      <c r="E3152">
        <v>42908</v>
      </c>
      <c r="F3152">
        <v>8</v>
      </c>
      <c r="G3152" t="s">
        <v>9</v>
      </c>
      <c r="H3152" t="s">
        <v>3170</v>
      </c>
      <c r="I3152" s="5">
        <v>960</v>
      </c>
      <c r="J3152" s="5">
        <f>IFERROR('Ventas Pases'!$I3152/'Ventas Pases'!$F3152,"PASE")</f>
        <v>120</v>
      </c>
      <c r="K3152" t="str">
        <f>IFERROR(VLOOKUP('Ventas Pases'!$J3152,'Comisiones HEROIC'!$E$1:$F$6,2,0),"")</f>
        <v/>
      </c>
      <c r="L3152" s="5">
        <f>IF('Ventas Pases'!$D3152="Red HEROIC",IFERROR(VLOOKUP('Ventas Pases'!$G3152,'Comisiones HEROIC'!$A$1:$B$11,2,0),15),IF('Ventas Pases'!$D3152="Red HEROIC",15,0))</f>
        <v>0</v>
      </c>
      <c r="M3152">
        <f>IF(pases[[#This Row],[Días Visita]]&lt;7,0,IF(pases[[#This Row],[Días Visita]]&lt;9,1,IF(pases[[#This Row],[Días Visita]]="Ilimitados",0,2)))</f>
        <v>1</v>
      </c>
      <c r="N3152" s="5">
        <f>IF(AND('Ventas Pases'!$A3152="Fuera de Temporada",'Ventas Pases'!$B3152=2019,pases[[#This Row],[Modo de Compra]]="Paquete"),30,0)</f>
        <v>0</v>
      </c>
      <c r="O3152" s="5">
        <f>-SUMIF(lift[Número de pase],pases[[#This Row],[Numero de Pase]],lift[Costo])</f>
        <v>0</v>
      </c>
    </row>
    <row r="3153" spans="1:15" x14ac:dyDescent="0.25">
      <c r="A3153" t="s">
        <v>7</v>
      </c>
      <c r="B3153">
        <v>2019</v>
      </c>
      <c r="C3153">
        <v>43420</v>
      </c>
      <c r="D3153" t="s">
        <v>60</v>
      </c>
      <c r="E3153">
        <v>43451</v>
      </c>
      <c r="F3153">
        <v>8</v>
      </c>
      <c r="G3153" t="s">
        <v>9</v>
      </c>
      <c r="H3153" t="s">
        <v>3171</v>
      </c>
      <c r="I3153" s="5">
        <v>960</v>
      </c>
      <c r="J3153" s="5">
        <f>IFERROR('Ventas Pases'!$I3153/'Ventas Pases'!$F3153,"PASE")</f>
        <v>120</v>
      </c>
      <c r="K3153" t="str">
        <f>IFERROR(VLOOKUP('Ventas Pases'!$J3153,'Comisiones HEROIC'!$E$1:$F$6,2,0),"")</f>
        <v/>
      </c>
      <c r="L3153" s="5">
        <f>IF('Ventas Pases'!$D3153="Red HEROIC",IFERROR(VLOOKUP('Ventas Pases'!$G3153,'Comisiones HEROIC'!$A$1:$B$11,2,0),15),IF('Ventas Pases'!$D3153="Red HEROIC",15,0))</f>
        <v>0</v>
      </c>
      <c r="M3153">
        <f>IF(pases[[#This Row],[Días Visita]]&lt;7,0,IF(pases[[#This Row],[Días Visita]]&lt;9,1,IF(pases[[#This Row],[Días Visita]]="Ilimitados",0,2)))</f>
        <v>1</v>
      </c>
      <c r="N3153" s="5">
        <f>IF(AND('Ventas Pases'!$A3153="Fuera de Temporada",'Ventas Pases'!$B3153=2019,pases[[#This Row],[Modo de Compra]]="Paquete"),30,0)</f>
        <v>0</v>
      </c>
      <c r="O3153" s="5">
        <f>-SUMIF(lift[Número de pase],pases[[#This Row],[Numero de Pase]],lift[Costo])</f>
        <v>0</v>
      </c>
    </row>
    <row r="3154" spans="1:15" x14ac:dyDescent="0.25">
      <c r="A3154" t="s">
        <v>7</v>
      </c>
      <c r="B3154">
        <v>2019</v>
      </c>
      <c r="C3154">
        <v>43438</v>
      </c>
      <c r="D3154" t="s">
        <v>8</v>
      </c>
      <c r="E3154">
        <v>43474</v>
      </c>
      <c r="F3154">
        <v>9</v>
      </c>
      <c r="G3154" t="s">
        <v>9</v>
      </c>
      <c r="H3154" t="s">
        <v>3172</v>
      </c>
      <c r="I3154" s="5">
        <v>1080</v>
      </c>
      <c r="J3154" s="5">
        <f>IFERROR('Ventas Pases'!$I3154/'Ventas Pases'!$F3154,"PASE")</f>
        <v>120</v>
      </c>
      <c r="K3154" t="str">
        <f>IFERROR(VLOOKUP('Ventas Pases'!$J3154,'Comisiones HEROIC'!$E$1:$F$6,2,0),"")</f>
        <v/>
      </c>
      <c r="L3154" s="5">
        <f>IF('Ventas Pases'!$D3154="Red HEROIC",IFERROR(VLOOKUP('Ventas Pases'!$G3154,'Comisiones HEROIC'!$A$1:$B$11,2,0),15),IF('Ventas Pases'!$D3154="Red HEROIC",15,0))</f>
        <v>0</v>
      </c>
      <c r="M3154">
        <f>IF(pases[[#This Row],[Días Visita]]&lt;7,0,IF(pases[[#This Row],[Días Visita]]&lt;9,1,IF(pases[[#This Row],[Días Visita]]="Ilimitados",0,2)))</f>
        <v>2</v>
      </c>
      <c r="N3154" s="5">
        <f>IF(AND('Ventas Pases'!$A3154="Fuera de Temporada",'Ventas Pases'!$B3154=2019,pases[[#This Row],[Modo de Compra]]="Paquete"),30,0)</f>
        <v>0</v>
      </c>
      <c r="O3154" s="5">
        <f>-SUMIF(lift[Número de pase],pases[[#This Row],[Numero de Pase]],lift[Costo])</f>
        <v>0</v>
      </c>
    </row>
    <row r="3155" spans="1:15" x14ac:dyDescent="0.25">
      <c r="A3155" t="s">
        <v>7</v>
      </c>
      <c r="B3155">
        <v>2018</v>
      </c>
      <c r="C3155">
        <v>43125</v>
      </c>
      <c r="D3155" t="s">
        <v>14</v>
      </c>
      <c r="E3155">
        <v>43171</v>
      </c>
      <c r="F3155">
        <v>5</v>
      </c>
      <c r="G3155" t="s">
        <v>19</v>
      </c>
      <c r="H3155" t="s">
        <v>3173</v>
      </c>
      <c r="I3155" s="5">
        <v>700</v>
      </c>
      <c r="J3155" s="5">
        <f>IFERROR('Ventas Pases'!$I3155/'Ventas Pases'!$F3155,"PASE")</f>
        <v>140</v>
      </c>
      <c r="K3155" t="str">
        <f>IFERROR(VLOOKUP('Ventas Pases'!$J3155,'Comisiones HEROIC'!$E$1:$F$6,2,0),"")</f>
        <v/>
      </c>
      <c r="L3155" s="5">
        <f>IF('Ventas Pases'!$D3155="Red HEROIC",IFERROR(VLOOKUP('Ventas Pases'!$G3155,'Comisiones HEROIC'!$A$1:$B$11,2,0),15),IF('Ventas Pases'!$D3155="Red HEROIC",15,0))</f>
        <v>15</v>
      </c>
      <c r="M3155">
        <f>IF(pases[[#This Row],[Días Visita]]&lt;7,0,IF(pases[[#This Row],[Días Visita]]&lt;9,1,IF(pases[[#This Row],[Días Visita]]="Ilimitados",0,2)))</f>
        <v>0</v>
      </c>
      <c r="N3155" s="5">
        <f>IF(AND('Ventas Pases'!$A3155="Fuera de Temporada",'Ventas Pases'!$B3155=2019,pases[[#This Row],[Modo de Compra]]="Paquete"),30,0)</f>
        <v>0</v>
      </c>
      <c r="O3155" s="5">
        <f>-SUMIF(lift[Número de pase],pases[[#This Row],[Numero de Pase]],lift[Costo])</f>
        <v>0</v>
      </c>
    </row>
    <row r="3156" spans="1:15" x14ac:dyDescent="0.25">
      <c r="A3156" t="s">
        <v>7</v>
      </c>
      <c r="B3156">
        <v>2018</v>
      </c>
      <c r="C3156">
        <v>43164</v>
      </c>
      <c r="D3156" t="s">
        <v>8</v>
      </c>
      <c r="E3156">
        <v>43168</v>
      </c>
      <c r="F3156">
        <v>8</v>
      </c>
      <c r="G3156" t="s">
        <v>9</v>
      </c>
      <c r="H3156" t="s">
        <v>3174</v>
      </c>
      <c r="I3156" s="5">
        <v>960</v>
      </c>
      <c r="J3156" s="5">
        <f>IFERROR('Ventas Pases'!$I3156/'Ventas Pases'!$F3156,"PASE")</f>
        <v>120</v>
      </c>
      <c r="K3156" t="str">
        <f>IFERROR(VLOOKUP('Ventas Pases'!$J3156,'Comisiones HEROIC'!$E$1:$F$6,2,0),"")</f>
        <v/>
      </c>
      <c r="L3156" s="5">
        <f>IF('Ventas Pases'!$D3156="Red HEROIC",IFERROR(VLOOKUP('Ventas Pases'!$G3156,'Comisiones HEROIC'!$A$1:$B$11,2,0),15),IF('Ventas Pases'!$D3156="Red HEROIC",15,0))</f>
        <v>0</v>
      </c>
      <c r="M3156">
        <f>IF(pases[[#This Row],[Días Visita]]&lt;7,0,IF(pases[[#This Row],[Días Visita]]&lt;9,1,IF(pases[[#This Row],[Días Visita]]="Ilimitados",0,2)))</f>
        <v>1</v>
      </c>
      <c r="N3156" s="5">
        <f>IF(AND('Ventas Pases'!$A3156="Fuera de Temporada",'Ventas Pases'!$B3156=2019,pases[[#This Row],[Modo de Compra]]="Paquete"),30,0)</f>
        <v>0</v>
      </c>
      <c r="O3156" s="5">
        <f>-SUMIF(lift[Número de pase],pases[[#This Row],[Numero de Pase]],lift[Costo])</f>
        <v>0</v>
      </c>
    </row>
    <row r="3157" spans="1:15" x14ac:dyDescent="0.25">
      <c r="A3157" t="s">
        <v>7</v>
      </c>
      <c r="B3157">
        <v>2018</v>
      </c>
      <c r="C3157">
        <v>43447</v>
      </c>
      <c r="D3157" t="s">
        <v>14</v>
      </c>
      <c r="E3157">
        <v>43076</v>
      </c>
      <c r="F3157">
        <v>7</v>
      </c>
      <c r="G3157" t="s">
        <v>15</v>
      </c>
      <c r="H3157" t="s">
        <v>3175</v>
      </c>
      <c r="I3157" s="5">
        <v>980</v>
      </c>
      <c r="J3157" s="5">
        <f>IFERROR('Ventas Pases'!$I3157/'Ventas Pases'!$F3157,"PASE")</f>
        <v>140</v>
      </c>
      <c r="K3157" t="str">
        <f>IFERROR(VLOOKUP('Ventas Pases'!$J3157,'Comisiones HEROIC'!$E$1:$F$6,2,0),"")</f>
        <v/>
      </c>
      <c r="L3157" s="5">
        <f>IF('Ventas Pases'!$D3157="Red HEROIC",IFERROR(VLOOKUP('Ventas Pases'!$G3157,'Comisiones HEROIC'!$A$1:$B$11,2,0),15),IF('Ventas Pases'!$D3157="Red HEROIC",15,0))</f>
        <v>12</v>
      </c>
      <c r="M3157">
        <f>IF(pases[[#This Row],[Días Visita]]&lt;7,0,IF(pases[[#This Row],[Días Visita]]&lt;9,1,IF(pases[[#This Row],[Días Visita]]="Ilimitados",0,2)))</f>
        <v>1</v>
      </c>
      <c r="N3157" s="5">
        <f>IF(AND('Ventas Pases'!$A3157="Fuera de Temporada",'Ventas Pases'!$B3157=2019,pases[[#This Row],[Modo de Compra]]="Paquete"),30,0)</f>
        <v>0</v>
      </c>
      <c r="O3157" s="5">
        <f>-SUMIF(lift[Número de pase],pases[[#This Row],[Numero de Pase]],lift[Costo])</f>
        <v>0</v>
      </c>
    </row>
    <row r="3158" spans="1:15" x14ac:dyDescent="0.25">
      <c r="A3158" t="s">
        <v>7</v>
      </c>
      <c r="B3158">
        <v>2018</v>
      </c>
      <c r="C3158">
        <v>43111</v>
      </c>
      <c r="D3158" t="s">
        <v>8</v>
      </c>
      <c r="E3158">
        <v>43165</v>
      </c>
      <c r="F3158">
        <v>3</v>
      </c>
      <c r="G3158" t="s">
        <v>9</v>
      </c>
      <c r="H3158" t="s">
        <v>3176</v>
      </c>
      <c r="I3158" s="5">
        <v>360</v>
      </c>
      <c r="J3158" s="5">
        <f>IFERROR('Ventas Pases'!$I3158/'Ventas Pases'!$F3158,"PASE")</f>
        <v>120</v>
      </c>
      <c r="K3158" t="str">
        <f>IFERROR(VLOOKUP('Ventas Pases'!$J3158,'Comisiones HEROIC'!$E$1:$F$6,2,0),"")</f>
        <v/>
      </c>
      <c r="L3158" s="5">
        <f>IF('Ventas Pases'!$D3158="Red HEROIC",IFERROR(VLOOKUP('Ventas Pases'!$G3158,'Comisiones HEROIC'!$A$1:$B$11,2,0),15),IF('Ventas Pases'!$D3158="Red HEROIC",15,0))</f>
        <v>0</v>
      </c>
      <c r="M3158">
        <f>IF(pases[[#This Row],[Días Visita]]&lt;7,0,IF(pases[[#This Row],[Días Visita]]&lt;9,1,IF(pases[[#This Row],[Días Visita]]="Ilimitados",0,2)))</f>
        <v>0</v>
      </c>
      <c r="N3158" s="5">
        <f>IF(AND('Ventas Pases'!$A3158="Fuera de Temporada",'Ventas Pases'!$B3158=2019,pases[[#This Row],[Modo de Compra]]="Paquete"),30,0)</f>
        <v>0</v>
      </c>
      <c r="O3158" s="5">
        <f>-SUMIF(lift[Número de pase],pases[[#This Row],[Numero de Pase]],lift[Costo])</f>
        <v>0</v>
      </c>
    </row>
    <row r="3159" spans="1:15" x14ac:dyDescent="0.25">
      <c r="A3159" t="s">
        <v>7</v>
      </c>
      <c r="B3159">
        <v>2018</v>
      </c>
      <c r="C3159">
        <v>43138</v>
      </c>
      <c r="D3159" t="s">
        <v>60</v>
      </c>
      <c r="E3159">
        <v>43130</v>
      </c>
      <c r="F3159">
        <v>5</v>
      </c>
      <c r="G3159" t="s">
        <v>9</v>
      </c>
      <c r="H3159" t="s">
        <v>3177</v>
      </c>
      <c r="I3159" s="5">
        <v>600</v>
      </c>
      <c r="J3159" s="5">
        <f>IFERROR('Ventas Pases'!$I3159/'Ventas Pases'!$F3159,"PASE")</f>
        <v>120</v>
      </c>
      <c r="K3159" t="str">
        <f>IFERROR(VLOOKUP('Ventas Pases'!$J3159,'Comisiones HEROIC'!$E$1:$F$6,2,0),"")</f>
        <v/>
      </c>
      <c r="L3159" s="5">
        <f>IF('Ventas Pases'!$D3159="Red HEROIC",IFERROR(VLOOKUP('Ventas Pases'!$G3159,'Comisiones HEROIC'!$A$1:$B$11,2,0),15),IF('Ventas Pases'!$D3159="Red HEROIC",15,0))</f>
        <v>0</v>
      </c>
      <c r="M3159">
        <f>IF(pases[[#This Row],[Días Visita]]&lt;7,0,IF(pases[[#This Row],[Días Visita]]&lt;9,1,IF(pases[[#This Row],[Días Visita]]="Ilimitados",0,2)))</f>
        <v>0</v>
      </c>
      <c r="N3159" s="5">
        <f>IF(AND('Ventas Pases'!$A3159="Fuera de Temporada",'Ventas Pases'!$B3159=2019,pases[[#This Row],[Modo de Compra]]="Paquete"),30,0)</f>
        <v>0</v>
      </c>
      <c r="O3159" s="5">
        <f>-SUMIF(lift[Número de pase],pases[[#This Row],[Numero de Pase]],lift[Costo])</f>
        <v>0</v>
      </c>
    </row>
    <row r="3160" spans="1:15" x14ac:dyDescent="0.25">
      <c r="A3160" t="s">
        <v>7</v>
      </c>
      <c r="B3160">
        <v>2019</v>
      </c>
      <c r="C3160">
        <v>43424</v>
      </c>
      <c r="D3160" t="s">
        <v>14</v>
      </c>
      <c r="E3160">
        <v>43420</v>
      </c>
      <c r="F3160">
        <v>9</v>
      </c>
      <c r="G3160" t="s">
        <v>15</v>
      </c>
      <c r="H3160" t="s">
        <v>3178</v>
      </c>
      <c r="I3160" s="5">
        <v>1260</v>
      </c>
      <c r="J3160" s="5">
        <f>IFERROR('Ventas Pases'!$I3160/'Ventas Pases'!$F3160,"PASE")</f>
        <v>140</v>
      </c>
      <c r="K3160" t="str">
        <f>IFERROR(VLOOKUP('Ventas Pases'!$J3160,'Comisiones HEROIC'!$E$1:$F$6,2,0),"")</f>
        <v/>
      </c>
      <c r="L3160" s="5">
        <f>IF('Ventas Pases'!$D3160="Red HEROIC",IFERROR(VLOOKUP('Ventas Pases'!$G3160,'Comisiones HEROIC'!$A$1:$B$11,2,0),15),IF('Ventas Pases'!$D3160="Red HEROIC",15,0))</f>
        <v>12</v>
      </c>
      <c r="M3160">
        <f>IF(pases[[#This Row],[Días Visita]]&lt;7,0,IF(pases[[#This Row],[Días Visita]]&lt;9,1,IF(pases[[#This Row],[Días Visita]]="Ilimitados",0,2)))</f>
        <v>2</v>
      </c>
      <c r="N3160" s="5">
        <f>IF(AND('Ventas Pases'!$A3160="Fuera de Temporada",'Ventas Pases'!$B3160=2019,pases[[#This Row],[Modo de Compra]]="Paquete"),30,0)</f>
        <v>0</v>
      </c>
      <c r="O3160" s="5">
        <f>-SUMIF(lift[Número de pase],pases[[#This Row],[Numero de Pase]],lift[Costo])</f>
        <v>0</v>
      </c>
    </row>
    <row r="3161" spans="1:15" x14ac:dyDescent="0.25">
      <c r="A3161" t="s">
        <v>7</v>
      </c>
      <c r="B3161">
        <v>2019</v>
      </c>
      <c r="C3161">
        <v>43443</v>
      </c>
      <c r="D3161" t="s">
        <v>17</v>
      </c>
      <c r="E3161">
        <v>43492</v>
      </c>
      <c r="F3161">
        <v>5</v>
      </c>
      <c r="G3161" t="s">
        <v>9</v>
      </c>
      <c r="H3161" t="s">
        <v>3179</v>
      </c>
      <c r="I3161" s="5">
        <v>550</v>
      </c>
      <c r="J3161" s="5">
        <f>IFERROR('Ventas Pases'!$I3161/'Ventas Pases'!$F3161,"PASE")</f>
        <v>110</v>
      </c>
      <c r="K3161" t="str">
        <f>IFERROR(VLOOKUP('Ventas Pases'!$J3161,'Comisiones HEROIC'!$E$1:$F$6,2,0),"")</f>
        <v>Elton Hotel</v>
      </c>
      <c r="L3161" s="5">
        <f>IF('Ventas Pases'!$D3161="Red HEROIC",IFERROR(VLOOKUP('Ventas Pases'!$G3161,'Comisiones HEROIC'!$A$1:$B$11,2,0),15),IF('Ventas Pases'!$D3161="Red HEROIC",15,0))</f>
        <v>0</v>
      </c>
      <c r="M3161">
        <f>IF(pases[[#This Row],[Días Visita]]&lt;7,0,IF(pases[[#This Row],[Días Visita]]&lt;9,1,IF(pases[[#This Row],[Días Visita]]="Ilimitados",0,2)))</f>
        <v>0</v>
      </c>
      <c r="N3161" s="5">
        <f>IF(AND('Ventas Pases'!$A3161="Fuera de Temporada",'Ventas Pases'!$B3161=2019,pases[[#This Row],[Modo de Compra]]="Paquete"),30,0)</f>
        <v>0</v>
      </c>
      <c r="O3161" s="5">
        <f>-SUMIF(lift[Número de pase],pases[[#This Row],[Numero de Pase]],lift[Costo])</f>
        <v>0</v>
      </c>
    </row>
    <row r="3162" spans="1:15" x14ac:dyDescent="0.25">
      <c r="A3162" t="s">
        <v>7</v>
      </c>
      <c r="B3162">
        <v>2019</v>
      </c>
      <c r="C3162">
        <v>43488</v>
      </c>
      <c r="D3162" t="s">
        <v>8</v>
      </c>
      <c r="E3162">
        <v>43515</v>
      </c>
      <c r="F3162">
        <v>3</v>
      </c>
      <c r="G3162" t="s">
        <v>9</v>
      </c>
      <c r="H3162" t="s">
        <v>3180</v>
      </c>
      <c r="I3162" s="5">
        <v>360</v>
      </c>
      <c r="J3162" s="5">
        <f>IFERROR('Ventas Pases'!$I3162/'Ventas Pases'!$F3162,"PASE")</f>
        <v>120</v>
      </c>
      <c r="K3162" t="str">
        <f>IFERROR(VLOOKUP('Ventas Pases'!$J3162,'Comisiones HEROIC'!$E$1:$F$6,2,0),"")</f>
        <v/>
      </c>
      <c r="L3162" s="5">
        <f>IF('Ventas Pases'!$D3162="Red HEROIC",IFERROR(VLOOKUP('Ventas Pases'!$G3162,'Comisiones HEROIC'!$A$1:$B$11,2,0),15),IF('Ventas Pases'!$D3162="Red HEROIC",15,0))</f>
        <v>0</v>
      </c>
      <c r="M3162">
        <f>IF(pases[[#This Row],[Días Visita]]&lt;7,0,IF(pases[[#This Row],[Días Visita]]&lt;9,1,IF(pases[[#This Row],[Días Visita]]="Ilimitados",0,2)))</f>
        <v>0</v>
      </c>
      <c r="N3162" s="5">
        <f>IF(AND('Ventas Pases'!$A3162="Fuera de Temporada",'Ventas Pases'!$B3162=2019,pases[[#This Row],[Modo de Compra]]="Paquete"),30,0)</f>
        <v>0</v>
      </c>
      <c r="O3162" s="5">
        <f>-SUMIF(lift[Número de pase],pases[[#This Row],[Numero de Pase]],lift[Costo])</f>
        <v>0</v>
      </c>
    </row>
    <row r="3163" spans="1:15" x14ac:dyDescent="0.25">
      <c r="A3163" t="s">
        <v>7</v>
      </c>
      <c r="B3163">
        <v>2018</v>
      </c>
      <c r="C3163">
        <v>43133</v>
      </c>
      <c r="D3163" t="s">
        <v>17</v>
      </c>
      <c r="E3163">
        <v>43181</v>
      </c>
      <c r="F3163">
        <v>4</v>
      </c>
      <c r="G3163" t="s">
        <v>9</v>
      </c>
      <c r="H3163" t="s">
        <v>3181</v>
      </c>
      <c r="I3163" s="5">
        <v>440</v>
      </c>
      <c r="J3163" s="5">
        <f>IFERROR('Ventas Pases'!$I3163/'Ventas Pases'!$F3163,"PASE")</f>
        <v>110</v>
      </c>
      <c r="K3163" t="str">
        <f>IFERROR(VLOOKUP('Ventas Pases'!$J3163,'Comisiones HEROIC'!$E$1:$F$6,2,0),"")</f>
        <v>Elton Hotel</v>
      </c>
      <c r="L3163" s="5">
        <f>IF('Ventas Pases'!$D3163="Red HEROIC",IFERROR(VLOOKUP('Ventas Pases'!$G3163,'Comisiones HEROIC'!$A$1:$B$11,2,0),15),IF('Ventas Pases'!$D3163="Red HEROIC",15,0))</f>
        <v>0</v>
      </c>
      <c r="M3163">
        <f>IF(pases[[#This Row],[Días Visita]]&lt;7,0,IF(pases[[#This Row],[Días Visita]]&lt;9,1,IF(pases[[#This Row],[Días Visita]]="Ilimitados",0,2)))</f>
        <v>0</v>
      </c>
      <c r="N3163" s="5">
        <f>IF(AND('Ventas Pases'!$A3163="Fuera de Temporada",'Ventas Pases'!$B3163=2019,pases[[#This Row],[Modo de Compra]]="Paquete"),30,0)</f>
        <v>0</v>
      </c>
      <c r="O3163" s="5">
        <f>-SUMIF(lift[Número de pase],pases[[#This Row],[Numero de Pase]],lift[Costo])</f>
        <v>0</v>
      </c>
    </row>
    <row r="3164" spans="1:15" x14ac:dyDescent="0.25">
      <c r="A3164" t="s">
        <v>7</v>
      </c>
      <c r="B3164">
        <v>2019</v>
      </c>
      <c r="C3164">
        <v>43489</v>
      </c>
      <c r="D3164" t="s">
        <v>8</v>
      </c>
      <c r="E3164">
        <v>43502</v>
      </c>
      <c r="F3164">
        <v>7</v>
      </c>
      <c r="G3164" t="s">
        <v>9</v>
      </c>
      <c r="H3164" t="s">
        <v>3182</v>
      </c>
      <c r="I3164" s="5">
        <v>840</v>
      </c>
      <c r="J3164" s="5">
        <f>IFERROR('Ventas Pases'!$I3164/'Ventas Pases'!$F3164,"PASE")</f>
        <v>120</v>
      </c>
      <c r="K3164" t="str">
        <f>IFERROR(VLOOKUP('Ventas Pases'!$J3164,'Comisiones HEROIC'!$E$1:$F$6,2,0),"")</f>
        <v/>
      </c>
      <c r="L3164" s="5">
        <f>IF('Ventas Pases'!$D3164="Red HEROIC",IFERROR(VLOOKUP('Ventas Pases'!$G3164,'Comisiones HEROIC'!$A$1:$B$11,2,0),15),IF('Ventas Pases'!$D3164="Red HEROIC",15,0))</f>
        <v>0</v>
      </c>
      <c r="M3164">
        <f>IF(pases[[#This Row],[Días Visita]]&lt;7,0,IF(pases[[#This Row],[Días Visita]]&lt;9,1,IF(pases[[#This Row],[Días Visita]]="Ilimitados",0,2)))</f>
        <v>1</v>
      </c>
      <c r="N3164" s="5">
        <f>IF(AND('Ventas Pases'!$A3164="Fuera de Temporada",'Ventas Pases'!$B3164=2019,pases[[#This Row],[Modo de Compra]]="Paquete"),30,0)</f>
        <v>0</v>
      </c>
      <c r="O3164" s="5">
        <f>-SUMIF(lift[Número de pase],pases[[#This Row],[Numero de Pase]],lift[Costo])</f>
        <v>0</v>
      </c>
    </row>
    <row r="3165" spans="1:15" x14ac:dyDescent="0.25">
      <c r="A3165" t="s">
        <v>7</v>
      </c>
      <c r="B3165">
        <v>2019</v>
      </c>
      <c r="C3165">
        <v>43510</v>
      </c>
      <c r="D3165" t="s">
        <v>8</v>
      </c>
      <c r="E3165">
        <v>43501</v>
      </c>
      <c r="F3165">
        <v>2</v>
      </c>
      <c r="G3165" t="s">
        <v>9</v>
      </c>
      <c r="H3165" t="s">
        <v>3183</v>
      </c>
      <c r="I3165" s="5">
        <v>240</v>
      </c>
      <c r="J3165" s="5">
        <f>IFERROR('Ventas Pases'!$I3165/'Ventas Pases'!$F3165,"PASE")</f>
        <v>120</v>
      </c>
      <c r="K3165" t="str">
        <f>IFERROR(VLOOKUP('Ventas Pases'!$J3165,'Comisiones HEROIC'!$E$1:$F$6,2,0),"")</f>
        <v/>
      </c>
      <c r="L3165" s="5">
        <f>IF('Ventas Pases'!$D3165="Red HEROIC",IFERROR(VLOOKUP('Ventas Pases'!$G3165,'Comisiones HEROIC'!$A$1:$B$11,2,0),15),IF('Ventas Pases'!$D3165="Red HEROIC",15,0))</f>
        <v>0</v>
      </c>
      <c r="M3165">
        <f>IF(pases[[#This Row],[Días Visita]]&lt;7,0,IF(pases[[#This Row],[Días Visita]]&lt;9,1,IF(pases[[#This Row],[Días Visita]]="Ilimitados",0,2)))</f>
        <v>0</v>
      </c>
      <c r="N3165" s="5">
        <f>IF(AND('Ventas Pases'!$A3165="Fuera de Temporada",'Ventas Pases'!$B3165=2019,pases[[#This Row],[Modo de Compra]]="Paquete"),30,0)</f>
        <v>0</v>
      </c>
      <c r="O3165" s="5">
        <f>-SUMIF(lift[Número de pase],pases[[#This Row],[Numero de Pase]],lift[Costo])</f>
        <v>0</v>
      </c>
    </row>
    <row r="3166" spans="1:15" x14ac:dyDescent="0.25">
      <c r="A3166" t="s">
        <v>7</v>
      </c>
      <c r="B3166">
        <v>2019</v>
      </c>
      <c r="C3166">
        <v>43539</v>
      </c>
      <c r="D3166" t="s">
        <v>8</v>
      </c>
      <c r="E3166">
        <v>43419</v>
      </c>
      <c r="F3166" t="s">
        <v>11</v>
      </c>
      <c r="G3166" t="s">
        <v>9</v>
      </c>
      <c r="H3166" t="s">
        <v>3184</v>
      </c>
      <c r="I3166" s="5">
        <v>1950</v>
      </c>
      <c r="J3166" s="5" t="str">
        <f>IFERROR('Ventas Pases'!$I3166/'Ventas Pases'!$F3166,"PASE")</f>
        <v>PASE</v>
      </c>
      <c r="K3166" t="str">
        <f>IFERROR(VLOOKUP('Ventas Pases'!$J3166,'Comisiones HEROIC'!$E$1:$F$6,2,0),"")</f>
        <v/>
      </c>
      <c r="L3166" s="5">
        <f>IF('Ventas Pases'!$D3166="Red HEROIC",IFERROR(VLOOKUP('Ventas Pases'!$G3166,'Comisiones HEROIC'!$A$1:$B$11,2,0),15),IF('Ventas Pases'!$D3166="Red HEROIC",15,0))</f>
        <v>0</v>
      </c>
      <c r="M3166">
        <f>IF(pases[[#This Row],[Días Visita]]&lt;7,0,IF(pases[[#This Row],[Días Visita]]&lt;9,1,IF(pases[[#This Row],[Días Visita]]="Ilimitados",0,2)))</f>
        <v>0</v>
      </c>
      <c r="N3166" s="5">
        <f>IF(AND('Ventas Pases'!$A3166="Fuera de Temporada",'Ventas Pases'!$B3166=2019,pases[[#This Row],[Modo de Compra]]="Paquete"),30,0)</f>
        <v>0</v>
      </c>
      <c r="O3166" s="5">
        <f>-SUMIF(lift[Número de pase],pases[[#This Row],[Numero de Pase]],lift[Costo])</f>
        <v>-368</v>
      </c>
    </row>
    <row r="3167" spans="1:15" x14ac:dyDescent="0.25">
      <c r="A3167" t="s">
        <v>7</v>
      </c>
      <c r="B3167">
        <v>2018</v>
      </c>
      <c r="C3167">
        <v>43461</v>
      </c>
      <c r="D3167" t="s">
        <v>17</v>
      </c>
      <c r="E3167">
        <v>43119</v>
      </c>
      <c r="F3167">
        <v>1</v>
      </c>
      <c r="G3167" t="s">
        <v>9</v>
      </c>
      <c r="H3167" t="s">
        <v>3185</v>
      </c>
      <c r="I3167" s="5">
        <v>75</v>
      </c>
      <c r="J3167" s="5">
        <f>IFERROR('Ventas Pases'!$I3167/'Ventas Pases'!$F3167,"PASE")</f>
        <v>75</v>
      </c>
      <c r="K3167" t="str">
        <f>IFERROR(VLOOKUP('Ventas Pases'!$J3167,'Comisiones HEROIC'!$E$1:$F$6,2,0),"")</f>
        <v>Ski Inn</v>
      </c>
      <c r="L3167" s="5">
        <f>IF('Ventas Pases'!$D3167="Red HEROIC",IFERROR(VLOOKUP('Ventas Pases'!$G3167,'Comisiones HEROIC'!$A$1:$B$11,2,0),15),IF('Ventas Pases'!$D3167="Red HEROIC",15,0))</f>
        <v>0</v>
      </c>
      <c r="M3167">
        <f>IF(pases[[#This Row],[Días Visita]]&lt;7,0,IF(pases[[#This Row],[Días Visita]]&lt;9,1,IF(pases[[#This Row],[Días Visita]]="Ilimitados",0,2)))</f>
        <v>0</v>
      </c>
      <c r="N3167" s="5">
        <f>IF(AND('Ventas Pases'!$A3167="Fuera de Temporada",'Ventas Pases'!$B3167=2019,pases[[#This Row],[Modo de Compra]]="Paquete"),30,0)</f>
        <v>0</v>
      </c>
      <c r="O3167" s="5">
        <f>-SUMIF(lift[Número de pase],pases[[#This Row],[Numero de Pase]],lift[Costo])</f>
        <v>0</v>
      </c>
    </row>
    <row r="3168" spans="1:15" x14ac:dyDescent="0.25">
      <c r="A3168" t="s">
        <v>13</v>
      </c>
      <c r="B3168">
        <v>2019</v>
      </c>
      <c r="C3168">
        <v>43339</v>
      </c>
      <c r="D3168" t="s">
        <v>8</v>
      </c>
      <c r="E3168">
        <v>43194</v>
      </c>
      <c r="F3168">
        <v>3</v>
      </c>
      <c r="G3168" t="s">
        <v>9</v>
      </c>
      <c r="H3168" t="s">
        <v>3186</v>
      </c>
      <c r="I3168" s="5">
        <v>360</v>
      </c>
      <c r="J3168" s="5">
        <f>IFERROR('Ventas Pases'!$I3168/'Ventas Pases'!$F3168,"PASE")</f>
        <v>120</v>
      </c>
      <c r="K3168" t="str">
        <f>IFERROR(VLOOKUP('Ventas Pases'!$J3168,'Comisiones HEROIC'!$E$1:$F$6,2,0),"")</f>
        <v/>
      </c>
      <c r="L3168" s="5">
        <f>IF('Ventas Pases'!$D3168="Red HEROIC",IFERROR(VLOOKUP('Ventas Pases'!$G3168,'Comisiones HEROIC'!$A$1:$B$11,2,0),15),IF('Ventas Pases'!$D3168="Red HEROIC",15,0))</f>
        <v>0</v>
      </c>
      <c r="M3168">
        <f>IF(pases[[#This Row],[Días Visita]]&lt;7,0,IF(pases[[#This Row],[Días Visita]]&lt;9,1,IF(pases[[#This Row],[Días Visita]]="Ilimitados",0,2)))</f>
        <v>0</v>
      </c>
      <c r="N3168" s="5">
        <f>IF(AND('Ventas Pases'!$A3168="Fuera de Temporada",'Ventas Pases'!$B3168=2019,pases[[#This Row],[Modo de Compra]]="Paquete"),30,0)</f>
        <v>0</v>
      </c>
      <c r="O3168" s="5">
        <f>-SUMIF(lift[Número de pase],pases[[#This Row],[Numero de Pase]],lift[Costo])</f>
        <v>0</v>
      </c>
    </row>
    <row r="3169" spans="1:15" x14ac:dyDescent="0.25">
      <c r="A3169" t="s">
        <v>7</v>
      </c>
      <c r="B3169">
        <v>2019</v>
      </c>
      <c r="C3169">
        <v>43440</v>
      </c>
      <c r="D3169" t="s">
        <v>17</v>
      </c>
      <c r="E3169">
        <v>43518</v>
      </c>
      <c r="F3169">
        <v>3</v>
      </c>
      <c r="G3169" t="s">
        <v>9</v>
      </c>
      <c r="H3169" t="s">
        <v>3187</v>
      </c>
      <c r="I3169" s="5">
        <v>300</v>
      </c>
      <c r="J3169" s="5">
        <f>IFERROR('Ventas Pases'!$I3169/'Ventas Pases'!$F3169,"PASE")</f>
        <v>100</v>
      </c>
      <c r="K3169" t="str">
        <f>IFERROR(VLOOKUP('Ventas Pases'!$J3169,'Comisiones HEROIC'!$E$1:$F$6,2,0),"")</f>
        <v>Ridossan Hotel</v>
      </c>
      <c r="L3169" s="5">
        <f>IF('Ventas Pases'!$D3169="Red HEROIC",IFERROR(VLOOKUP('Ventas Pases'!$G3169,'Comisiones HEROIC'!$A$1:$B$11,2,0),15),IF('Ventas Pases'!$D3169="Red HEROIC",15,0))</f>
        <v>0</v>
      </c>
      <c r="M3169">
        <f>IF(pases[[#This Row],[Días Visita]]&lt;7,0,IF(pases[[#This Row],[Días Visita]]&lt;9,1,IF(pases[[#This Row],[Días Visita]]="Ilimitados",0,2)))</f>
        <v>0</v>
      </c>
      <c r="N3169" s="5">
        <f>IF(AND('Ventas Pases'!$A3169="Fuera de Temporada",'Ventas Pases'!$B3169=2019,pases[[#This Row],[Modo de Compra]]="Paquete"),30,0)</f>
        <v>0</v>
      </c>
      <c r="O3169" s="5">
        <f>-SUMIF(lift[Número de pase],pases[[#This Row],[Numero de Pase]],lift[Costo])</f>
        <v>0</v>
      </c>
    </row>
    <row r="3170" spans="1:15" x14ac:dyDescent="0.25">
      <c r="A3170" t="s">
        <v>7</v>
      </c>
      <c r="B3170">
        <v>2019</v>
      </c>
      <c r="C3170">
        <v>43455</v>
      </c>
      <c r="D3170" t="s">
        <v>14</v>
      </c>
      <c r="E3170">
        <v>43540</v>
      </c>
      <c r="F3170">
        <v>2</v>
      </c>
      <c r="G3170" t="s">
        <v>19</v>
      </c>
      <c r="H3170" t="s">
        <v>3188</v>
      </c>
      <c r="I3170" s="5">
        <v>280</v>
      </c>
      <c r="J3170" s="5">
        <f>IFERROR('Ventas Pases'!$I3170/'Ventas Pases'!$F3170,"PASE")</f>
        <v>140</v>
      </c>
      <c r="K3170" t="str">
        <f>IFERROR(VLOOKUP('Ventas Pases'!$J3170,'Comisiones HEROIC'!$E$1:$F$6,2,0),"")</f>
        <v/>
      </c>
      <c r="L3170" s="5">
        <f>IF('Ventas Pases'!$D3170="Red HEROIC",IFERROR(VLOOKUP('Ventas Pases'!$G3170,'Comisiones HEROIC'!$A$1:$B$11,2,0),15),IF('Ventas Pases'!$D3170="Red HEROIC",15,0))</f>
        <v>15</v>
      </c>
      <c r="M3170">
        <f>IF(pases[[#This Row],[Días Visita]]&lt;7,0,IF(pases[[#This Row],[Días Visita]]&lt;9,1,IF(pases[[#This Row],[Días Visita]]="Ilimitados",0,2)))</f>
        <v>0</v>
      </c>
      <c r="N3170" s="5">
        <f>IF(AND('Ventas Pases'!$A3170="Fuera de Temporada",'Ventas Pases'!$B3170=2019,pases[[#This Row],[Modo de Compra]]="Paquete"),30,0)</f>
        <v>0</v>
      </c>
      <c r="O3170" s="5">
        <f>-SUMIF(lift[Número de pase],pases[[#This Row],[Numero de Pase]],lift[Costo])</f>
        <v>0</v>
      </c>
    </row>
    <row r="3171" spans="1:15" x14ac:dyDescent="0.25">
      <c r="A3171" t="s">
        <v>7</v>
      </c>
      <c r="B3171">
        <v>2018</v>
      </c>
      <c r="C3171">
        <v>43165</v>
      </c>
      <c r="D3171" t="s">
        <v>14</v>
      </c>
      <c r="E3171">
        <v>43163</v>
      </c>
      <c r="F3171">
        <v>2</v>
      </c>
      <c r="G3171" t="s">
        <v>19</v>
      </c>
      <c r="H3171" t="s">
        <v>3189</v>
      </c>
      <c r="I3171" s="5">
        <v>280</v>
      </c>
      <c r="J3171" s="5">
        <f>IFERROR('Ventas Pases'!$I3171/'Ventas Pases'!$F3171,"PASE")</f>
        <v>140</v>
      </c>
      <c r="K3171" t="str">
        <f>IFERROR(VLOOKUP('Ventas Pases'!$J3171,'Comisiones HEROIC'!$E$1:$F$6,2,0),"")</f>
        <v/>
      </c>
      <c r="L3171" s="5">
        <f>IF('Ventas Pases'!$D3171="Red HEROIC",IFERROR(VLOOKUP('Ventas Pases'!$G3171,'Comisiones HEROIC'!$A$1:$B$11,2,0),15),IF('Ventas Pases'!$D3171="Red HEROIC",15,0))</f>
        <v>15</v>
      </c>
      <c r="M3171">
        <f>IF(pases[[#This Row],[Días Visita]]&lt;7,0,IF(pases[[#This Row],[Días Visita]]&lt;9,1,IF(pases[[#This Row],[Días Visita]]="Ilimitados",0,2)))</f>
        <v>0</v>
      </c>
      <c r="N3171" s="5">
        <f>IF(AND('Ventas Pases'!$A3171="Fuera de Temporada",'Ventas Pases'!$B3171=2019,pases[[#This Row],[Modo de Compra]]="Paquete"),30,0)</f>
        <v>0</v>
      </c>
      <c r="O3171" s="5">
        <f>-SUMIF(lift[Número de pase],pases[[#This Row],[Numero de Pase]],lift[Costo])</f>
        <v>0</v>
      </c>
    </row>
    <row r="3172" spans="1:15" x14ac:dyDescent="0.25">
      <c r="A3172" t="s">
        <v>7</v>
      </c>
      <c r="B3172">
        <v>2018</v>
      </c>
      <c r="C3172">
        <v>43128</v>
      </c>
      <c r="D3172" t="s">
        <v>14</v>
      </c>
      <c r="E3172">
        <v>43121</v>
      </c>
      <c r="F3172">
        <v>8</v>
      </c>
      <c r="G3172" t="s">
        <v>33</v>
      </c>
      <c r="H3172" t="s">
        <v>3190</v>
      </c>
      <c r="I3172" s="5">
        <v>1120</v>
      </c>
      <c r="J3172" s="5">
        <f>IFERROR('Ventas Pases'!$I3172/'Ventas Pases'!$F3172,"PASE")</f>
        <v>140</v>
      </c>
      <c r="K3172" t="str">
        <f>IFERROR(VLOOKUP('Ventas Pases'!$J3172,'Comisiones HEROIC'!$E$1:$F$6,2,0),"")</f>
        <v/>
      </c>
      <c r="L3172" s="5">
        <f>IF('Ventas Pases'!$D3172="Red HEROIC",IFERROR(VLOOKUP('Ventas Pases'!$G3172,'Comisiones HEROIC'!$A$1:$B$11,2,0),15),IF('Ventas Pases'!$D3172="Red HEROIC",15,0))</f>
        <v>15</v>
      </c>
      <c r="M3172">
        <f>IF(pases[[#This Row],[Días Visita]]&lt;7,0,IF(pases[[#This Row],[Días Visita]]&lt;9,1,IF(pases[[#This Row],[Días Visita]]="Ilimitados",0,2)))</f>
        <v>1</v>
      </c>
      <c r="N3172" s="5">
        <f>IF(AND('Ventas Pases'!$A3172="Fuera de Temporada",'Ventas Pases'!$B3172=2019,pases[[#This Row],[Modo de Compra]]="Paquete"),30,0)</f>
        <v>0</v>
      </c>
      <c r="O3172" s="5">
        <f>-SUMIF(lift[Número de pase],pases[[#This Row],[Numero de Pase]],lift[Costo])</f>
        <v>0</v>
      </c>
    </row>
    <row r="3173" spans="1:15" x14ac:dyDescent="0.25">
      <c r="A3173" t="s">
        <v>13</v>
      </c>
      <c r="B3173">
        <v>2019</v>
      </c>
      <c r="C3173">
        <v>43229</v>
      </c>
      <c r="D3173" t="s">
        <v>17</v>
      </c>
      <c r="E3173">
        <v>43197</v>
      </c>
      <c r="F3173">
        <v>6</v>
      </c>
      <c r="G3173" t="s">
        <v>9</v>
      </c>
      <c r="H3173" t="s">
        <v>3191</v>
      </c>
      <c r="I3173" s="5">
        <v>660</v>
      </c>
      <c r="J3173" s="5">
        <f>IFERROR('Ventas Pases'!$I3173/'Ventas Pases'!$F3173,"PASE")</f>
        <v>110</v>
      </c>
      <c r="K3173" t="str">
        <f>IFERROR(VLOOKUP('Ventas Pases'!$J3173,'Comisiones HEROIC'!$E$1:$F$6,2,0),"")</f>
        <v>Elton Hotel</v>
      </c>
      <c r="L3173" s="5">
        <f>IF('Ventas Pases'!$D3173="Red HEROIC",IFERROR(VLOOKUP('Ventas Pases'!$G3173,'Comisiones HEROIC'!$A$1:$B$11,2,0),15),IF('Ventas Pases'!$D3173="Red HEROIC",15,0))</f>
        <v>0</v>
      </c>
      <c r="M3173">
        <f>IF(pases[[#This Row],[Días Visita]]&lt;7,0,IF(pases[[#This Row],[Días Visita]]&lt;9,1,IF(pases[[#This Row],[Días Visita]]="Ilimitados",0,2)))</f>
        <v>0</v>
      </c>
      <c r="N3173" s="5">
        <f>IF(AND('Ventas Pases'!$A3173="Fuera de Temporada",'Ventas Pases'!$B3173=2019,pases[[#This Row],[Modo de Compra]]="Paquete"),30,0)</f>
        <v>30</v>
      </c>
      <c r="O3173" s="5">
        <f>-SUMIF(lift[Número de pase],pases[[#This Row],[Numero de Pase]],lift[Costo])</f>
        <v>0</v>
      </c>
    </row>
    <row r="3174" spans="1:15" x14ac:dyDescent="0.25">
      <c r="A3174" t="s">
        <v>7</v>
      </c>
      <c r="B3174">
        <v>2018</v>
      </c>
      <c r="C3174">
        <v>43104</v>
      </c>
      <c r="D3174" t="s">
        <v>8</v>
      </c>
      <c r="E3174">
        <v>43101</v>
      </c>
      <c r="F3174">
        <v>5</v>
      </c>
      <c r="G3174" t="s">
        <v>9</v>
      </c>
      <c r="H3174" t="s">
        <v>3192</v>
      </c>
      <c r="I3174" s="5">
        <v>600</v>
      </c>
      <c r="J3174" s="5">
        <f>IFERROR('Ventas Pases'!$I3174/'Ventas Pases'!$F3174,"PASE")</f>
        <v>120</v>
      </c>
      <c r="K3174" t="str">
        <f>IFERROR(VLOOKUP('Ventas Pases'!$J3174,'Comisiones HEROIC'!$E$1:$F$6,2,0),"")</f>
        <v/>
      </c>
      <c r="L3174" s="5">
        <f>IF('Ventas Pases'!$D3174="Red HEROIC",IFERROR(VLOOKUP('Ventas Pases'!$G3174,'Comisiones HEROIC'!$A$1:$B$11,2,0),15),IF('Ventas Pases'!$D3174="Red HEROIC",15,0))</f>
        <v>0</v>
      </c>
      <c r="M3174">
        <f>IF(pases[[#This Row],[Días Visita]]&lt;7,0,IF(pases[[#This Row],[Días Visita]]&lt;9,1,IF(pases[[#This Row],[Días Visita]]="Ilimitados",0,2)))</f>
        <v>0</v>
      </c>
      <c r="N3174" s="5">
        <f>IF(AND('Ventas Pases'!$A3174="Fuera de Temporada",'Ventas Pases'!$B3174=2019,pases[[#This Row],[Modo de Compra]]="Paquete"),30,0)</f>
        <v>0</v>
      </c>
      <c r="O3174" s="5">
        <f>-SUMIF(lift[Número de pase],pases[[#This Row],[Numero de Pase]],lift[Costo])</f>
        <v>0</v>
      </c>
    </row>
    <row r="3175" spans="1:15" x14ac:dyDescent="0.25">
      <c r="A3175" t="s">
        <v>7</v>
      </c>
      <c r="B3175">
        <v>2019</v>
      </c>
      <c r="C3175">
        <v>43450</v>
      </c>
      <c r="D3175" t="s">
        <v>8</v>
      </c>
      <c r="E3175">
        <v>43504</v>
      </c>
      <c r="F3175">
        <v>9</v>
      </c>
      <c r="G3175" t="s">
        <v>9</v>
      </c>
      <c r="H3175" t="s">
        <v>3193</v>
      </c>
      <c r="I3175" s="5">
        <v>1080</v>
      </c>
      <c r="J3175" s="5">
        <f>IFERROR('Ventas Pases'!$I3175/'Ventas Pases'!$F3175,"PASE")</f>
        <v>120</v>
      </c>
      <c r="K3175" t="str">
        <f>IFERROR(VLOOKUP('Ventas Pases'!$J3175,'Comisiones HEROIC'!$E$1:$F$6,2,0),"")</f>
        <v/>
      </c>
      <c r="L3175" s="5">
        <f>IF('Ventas Pases'!$D3175="Red HEROIC",IFERROR(VLOOKUP('Ventas Pases'!$G3175,'Comisiones HEROIC'!$A$1:$B$11,2,0),15),IF('Ventas Pases'!$D3175="Red HEROIC",15,0))</f>
        <v>0</v>
      </c>
      <c r="M3175">
        <f>IF(pases[[#This Row],[Días Visita]]&lt;7,0,IF(pases[[#This Row],[Días Visita]]&lt;9,1,IF(pases[[#This Row],[Días Visita]]="Ilimitados",0,2)))</f>
        <v>2</v>
      </c>
      <c r="N3175" s="5">
        <f>IF(AND('Ventas Pases'!$A3175="Fuera de Temporada",'Ventas Pases'!$B3175=2019,pases[[#This Row],[Modo de Compra]]="Paquete"),30,0)</f>
        <v>0</v>
      </c>
      <c r="O3175" s="5">
        <f>-SUMIF(lift[Número de pase],pases[[#This Row],[Numero de Pase]],lift[Costo])</f>
        <v>0</v>
      </c>
    </row>
    <row r="3176" spans="1:15" x14ac:dyDescent="0.25">
      <c r="A3176" t="s">
        <v>7</v>
      </c>
      <c r="B3176">
        <v>2018</v>
      </c>
      <c r="C3176">
        <v>43185</v>
      </c>
      <c r="D3176" t="s">
        <v>14</v>
      </c>
      <c r="E3176">
        <v>43179</v>
      </c>
      <c r="F3176">
        <v>3</v>
      </c>
      <c r="G3176" t="s">
        <v>19</v>
      </c>
      <c r="H3176" t="s">
        <v>3194</v>
      </c>
      <c r="I3176" s="5">
        <v>420</v>
      </c>
      <c r="J3176" s="5">
        <f>IFERROR('Ventas Pases'!$I3176/'Ventas Pases'!$F3176,"PASE")</f>
        <v>140</v>
      </c>
      <c r="K3176" t="str">
        <f>IFERROR(VLOOKUP('Ventas Pases'!$J3176,'Comisiones HEROIC'!$E$1:$F$6,2,0),"")</f>
        <v/>
      </c>
      <c r="L3176" s="5">
        <f>IF('Ventas Pases'!$D3176="Red HEROIC",IFERROR(VLOOKUP('Ventas Pases'!$G3176,'Comisiones HEROIC'!$A$1:$B$11,2,0),15),IF('Ventas Pases'!$D3176="Red HEROIC",15,0))</f>
        <v>15</v>
      </c>
      <c r="M3176">
        <f>IF(pases[[#This Row],[Días Visita]]&lt;7,0,IF(pases[[#This Row],[Días Visita]]&lt;9,1,IF(pases[[#This Row],[Días Visita]]="Ilimitados",0,2)))</f>
        <v>0</v>
      </c>
      <c r="N3176" s="5">
        <f>IF(AND('Ventas Pases'!$A3176="Fuera de Temporada",'Ventas Pases'!$B3176=2019,pases[[#This Row],[Modo de Compra]]="Paquete"),30,0)</f>
        <v>0</v>
      </c>
      <c r="O3176" s="5">
        <f>-SUMIF(lift[Número de pase],pases[[#This Row],[Numero de Pase]],lift[Costo])</f>
        <v>0</v>
      </c>
    </row>
    <row r="3177" spans="1:15" x14ac:dyDescent="0.25">
      <c r="A3177" t="s">
        <v>7</v>
      </c>
      <c r="B3177">
        <v>2019</v>
      </c>
      <c r="C3177">
        <v>43485</v>
      </c>
      <c r="D3177" t="s">
        <v>60</v>
      </c>
      <c r="E3177">
        <v>43419</v>
      </c>
      <c r="F3177" t="s">
        <v>11</v>
      </c>
      <c r="G3177" t="s">
        <v>9</v>
      </c>
      <c r="H3177" t="s">
        <v>3195</v>
      </c>
      <c r="I3177" s="5">
        <v>1950</v>
      </c>
      <c r="J3177" s="5" t="str">
        <f>IFERROR('Ventas Pases'!$I3177/'Ventas Pases'!$F3177,"PASE")</f>
        <v>PASE</v>
      </c>
      <c r="K3177" t="str">
        <f>IFERROR(VLOOKUP('Ventas Pases'!$J3177,'Comisiones HEROIC'!$E$1:$F$6,2,0),"")</f>
        <v/>
      </c>
      <c r="L3177" s="5">
        <f>IF('Ventas Pases'!$D3177="Red HEROIC",IFERROR(VLOOKUP('Ventas Pases'!$G3177,'Comisiones HEROIC'!$A$1:$B$11,2,0),15),IF('Ventas Pases'!$D3177="Red HEROIC",15,0))</f>
        <v>0</v>
      </c>
      <c r="M3177">
        <f>IF(pases[[#This Row],[Días Visita]]&lt;7,0,IF(pases[[#This Row],[Días Visita]]&lt;9,1,IF(pases[[#This Row],[Días Visita]]="Ilimitados",0,2)))</f>
        <v>0</v>
      </c>
      <c r="N3177" s="5">
        <f>IF(AND('Ventas Pases'!$A3177="Fuera de Temporada",'Ventas Pases'!$B3177=2019,pases[[#This Row],[Modo de Compra]]="Paquete"),30,0)</f>
        <v>0</v>
      </c>
      <c r="O3177" s="5">
        <f>-SUMIF(lift[Número de pase],pases[[#This Row],[Numero de Pase]],lift[Costo])</f>
        <v>-460</v>
      </c>
    </row>
    <row r="3178" spans="1:15" x14ac:dyDescent="0.25">
      <c r="A3178" t="s">
        <v>7</v>
      </c>
      <c r="B3178">
        <v>2019</v>
      </c>
      <c r="C3178">
        <v>43450</v>
      </c>
      <c r="D3178" t="s">
        <v>14</v>
      </c>
      <c r="E3178">
        <v>43496</v>
      </c>
      <c r="F3178">
        <v>3</v>
      </c>
      <c r="G3178" t="s">
        <v>19</v>
      </c>
      <c r="H3178" t="s">
        <v>3196</v>
      </c>
      <c r="I3178" s="5">
        <v>420</v>
      </c>
      <c r="J3178" s="5">
        <f>IFERROR('Ventas Pases'!$I3178/'Ventas Pases'!$F3178,"PASE")</f>
        <v>140</v>
      </c>
      <c r="K3178" t="str">
        <f>IFERROR(VLOOKUP('Ventas Pases'!$J3178,'Comisiones HEROIC'!$E$1:$F$6,2,0),"")</f>
        <v/>
      </c>
      <c r="L3178" s="5">
        <f>IF('Ventas Pases'!$D3178="Red HEROIC",IFERROR(VLOOKUP('Ventas Pases'!$G3178,'Comisiones HEROIC'!$A$1:$B$11,2,0),15),IF('Ventas Pases'!$D3178="Red HEROIC",15,0))</f>
        <v>15</v>
      </c>
      <c r="M3178">
        <f>IF(pases[[#This Row],[Días Visita]]&lt;7,0,IF(pases[[#This Row],[Días Visita]]&lt;9,1,IF(pases[[#This Row],[Días Visita]]="Ilimitados",0,2)))</f>
        <v>0</v>
      </c>
      <c r="N3178" s="5">
        <f>IF(AND('Ventas Pases'!$A3178="Fuera de Temporada",'Ventas Pases'!$B3178=2019,pases[[#This Row],[Modo de Compra]]="Paquete"),30,0)</f>
        <v>0</v>
      </c>
      <c r="O3178" s="5">
        <f>-SUMIF(lift[Número de pase],pases[[#This Row],[Numero de Pase]],lift[Costo])</f>
        <v>0</v>
      </c>
    </row>
    <row r="3179" spans="1:15" x14ac:dyDescent="0.25">
      <c r="A3179" t="s">
        <v>7</v>
      </c>
      <c r="B3179">
        <v>2019</v>
      </c>
      <c r="C3179">
        <v>43532</v>
      </c>
      <c r="D3179" t="s">
        <v>8</v>
      </c>
      <c r="E3179">
        <v>43419</v>
      </c>
      <c r="F3179" t="s">
        <v>11</v>
      </c>
      <c r="G3179" t="s">
        <v>9</v>
      </c>
      <c r="H3179" t="s">
        <v>3197</v>
      </c>
      <c r="I3179" s="5">
        <v>1950</v>
      </c>
      <c r="J3179" s="5" t="str">
        <f>IFERROR('Ventas Pases'!$I3179/'Ventas Pases'!$F3179,"PASE")</f>
        <v>PASE</v>
      </c>
      <c r="K3179" t="str">
        <f>IFERROR(VLOOKUP('Ventas Pases'!$J3179,'Comisiones HEROIC'!$E$1:$F$6,2,0),"")</f>
        <v/>
      </c>
      <c r="L3179" s="5">
        <f>IF('Ventas Pases'!$D3179="Red HEROIC",IFERROR(VLOOKUP('Ventas Pases'!$G3179,'Comisiones HEROIC'!$A$1:$B$11,2,0),15),IF('Ventas Pases'!$D3179="Red HEROIC",15,0))</f>
        <v>0</v>
      </c>
      <c r="M3179">
        <f>IF(pases[[#This Row],[Días Visita]]&lt;7,0,IF(pases[[#This Row],[Días Visita]]&lt;9,1,IF(pases[[#This Row],[Días Visita]]="Ilimitados",0,2)))</f>
        <v>0</v>
      </c>
      <c r="N3179" s="5">
        <f>IF(AND('Ventas Pases'!$A3179="Fuera de Temporada",'Ventas Pases'!$B3179=2019,pases[[#This Row],[Modo de Compra]]="Paquete"),30,0)</f>
        <v>0</v>
      </c>
      <c r="O3179" s="5">
        <f>-SUMIF(lift[Número de pase],pases[[#This Row],[Numero de Pase]],lift[Costo])</f>
        <v>-92</v>
      </c>
    </row>
    <row r="3180" spans="1:15" x14ac:dyDescent="0.25">
      <c r="A3180" t="s">
        <v>13</v>
      </c>
      <c r="B3180">
        <v>2018</v>
      </c>
      <c r="C3180">
        <v>43256</v>
      </c>
      <c r="D3180" t="s">
        <v>8</v>
      </c>
      <c r="E3180">
        <v>43054</v>
      </c>
      <c r="F3180" t="s">
        <v>11</v>
      </c>
      <c r="G3180" t="s">
        <v>9</v>
      </c>
      <c r="H3180" t="s">
        <v>3198</v>
      </c>
      <c r="I3180" s="5">
        <v>1950</v>
      </c>
      <c r="J3180" s="5" t="str">
        <f>IFERROR('Ventas Pases'!$I3180/'Ventas Pases'!$F3180,"PASE")</f>
        <v>PASE</v>
      </c>
      <c r="K3180" t="str">
        <f>IFERROR(VLOOKUP('Ventas Pases'!$J3180,'Comisiones HEROIC'!$E$1:$F$6,2,0),"")</f>
        <v/>
      </c>
      <c r="L3180" s="5">
        <f>IF('Ventas Pases'!$D3180="Red HEROIC",IFERROR(VLOOKUP('Ventas Pases'!$G3180,'Comisiones HEROIC'!$A$1:$B$11,2,0),15),IF('Ventas Pases'!$D3180="Red HEROIC",15,0))</f>
        <v>0</v>
      </c>
      <c r="M3180">
        <f>IF(pases[[#This Row],[Días Visita]]&lt;7,0,IF(pases[[#This Row],[Días Visita]]&lt;9,1,IF(pases[[#This Row],[Días Visita]]="Ilimitados",0,2)))</f>
        <v>0</v>
      </c>
      <c r="N3180" s="5">
        <f>IF(AND('Ventas Pases'!$A3180="Fuera de Temporada",'Ventas Pases'!$B3180=2019,pases[[#This Row],[Modo de Compra]]="Paquete"),30,0)</f>
        <v>0</v>
      </c>
      <c r="O3180" s="5">
        <f>-SUMIF(lift[Número de pase],pases[[#This Row],[Numero de Pase]],lift[Costo])</f>
        <v>-368</v>
      </c>
    </row>
    <row r="3181" spans="1:15" x14ac:dyDescent="0.25">
      <c r="A3181" t="s">
        <v>13</v>
      </c>
      <c r="B3181">
        <v>2018</v>
      </c>
      <c r="C3181">
        <v>43262</v>
      </c>
      <c r="D3181" t="s">
        <v>17</v>
      </c>
      <c r="E3181">
        <v>42917</v>
      </c>
      <c r="F3181">
        <v>5</v>
      </c>
      <c r="G3181" t="s">
        <v>9</v>
      </c>
      <c r="H3181" t="s">
        <v>3199</v>
      </c>
      <c r="I3181" s="5">
        <v>525</v>
      </c>
      <c r="J3181" s="5">
        <f>IFERROR('Ventas Pases'!$I3181/'Ventas Pases'!$F3181,"PASE")</f>
        <v>105</v>
      </c>
      <c r="K3181" t="str">
        <f>IFERROR(VLOOKUP('Ventas Pases'!$J3181,'Comisiones HEROIC'!$E$1:$F$6,2,0),"")</f>
        <v>OI Hotels</v>
      </c>
      <c r="L3181" s="5">
        <f>IF('Ventas Pases'!$D3181="Red HEROIC",IFERROR(VLOOKUP('Ventas Pases'!$G3181,'Comisiones HEROIC'!$A$1:$B$11,2,0),15),IF('Ventas Pases'!$D3181="Red HEROIC",15,0))</f>
        <v>0</v>
      </c>
      <c r="M3181">
        <f>IF(pases[[#This Row],[Días Visita]]&lt;7,0,IF(pases[[#This Row],[Días Visita]]&lt;9,1,IF(pases[[#This Row],[Días Visita]]="Ilimitados",0,2)))</f>
        <v>0</v>
      </c>
      <c r="N3181" s="5">
        <f>IF(AND('Ventas Pases'!$A3181="Fuera de Temporada",'Ventas Pases'!$B3181=2019,pases[[#This Row],[Modo de Compra]]="Paquete"),30,0)</f>
        <v>0</v>
      </c>
      <c r="O3181" s="5">
        <f>-SUMIF(lift[Número de pase],pases[[#This Row],[Numero de Pase]],lift[Costo])</f>
        <v>0</v>
      </c>
    </row>
    <row r="3182" spans="1:15" x14ac:dyDescent="0.25">
      <c r="A3182" t="s">
        <v>7</v>
      </c>
      <c r="B3182">
        <v>2019</v>
      </c>
      <c r="C3182">
        <v>43463</v>
      </c>
      <c r="D3182" t="s">
        <v>17</v>
      </c>
      <c r="E3182">
        <v>43517</v>
      </c>
      <c r="F3182">
        <v>3</v>
      </c>
      <c r="G3182" t="s">
        <v>9</v>
      </c>
      <c r="H3182" t="s">
        <v>3200</v>
      </c>
      <c r="I3182" s="5">
        <v>330</v>
      </c>
      <c r="J3182" s="5">
        <f>IFERROR('Ventas Pases'!$I3182/'Ventas Pases'!$F3182,"PASE")</f>
        <v>110</v>
      </c>
      <c r="K3182" t="str">
        <f>IFERROR(VLOOKUP('Ventas Pases'!$J3182,'Comisiones HEROIC'!$E$1:$F$6,2,0),"")</f>
        <v>Elton Hotel</v>
      </c>
      <c r="L3182" s="5">
        <f>IF('Ventas Pases'!$D3182="Red HEROIC",IFERROR(VLOOKUP('Ventas Pases'!$G3182,'Comisiones HEROIC'!$A$1:$B$11,2,0),15),IF('Ventas Pases'!$D3182="Red HEROIC",15,0))</f>
        <v>0</v>
      </c>
      <c r="M3182">
        <f>IF(pases[[#This Row],[Días Visita]]&lt;7,0,IF(pases[[#This Row],[Días Visita]]&lt;9,1,IF(pases[[#This Row],[Días Visita]]="Ilimitados",0,2)))</f>
        <v>0</v>
      </c>
      <c r="N3182" s="5">
        <f>IF(AND('Ventas Pases'!$A3182="Fuera de Temporada",'Ventas Pases'!$B3182=2019,pases[[#This Row],[Modo de Compra]]="Paquete"),30,0)</f>
        <v>0</v>
      </c>
      <c r="O3182" s="5">
        <f>-SUMIF(lift[Número de pase],pases[[#This Row],[Numero de Pase]],lift[Costo])</f>
        <v>0</v>
      </c>
    </row>
    <row r="3183" spans="1:15" x14ac:dyDescent="0.25">
      <c r="A3183" t="s">
        <v>7</v>
      </c>
      <c r="B3183">
        <v>2018</v>
      </c>
      <c r="C3183">
        <v>43102</v>
      </c>
      <c r="D3183" t="s">
        <v>17</v>
      </c>
      <c r="E3183">
        <v>43119</v>
      </c>
      <c r="F3183">
        <v>5</v>
      </c>
      <c r="G3183" t="s">
        <v>9</v>
      </c>
      <c r="H3183" t="s">
        <v>3201</v>
      </c>
      <c r="I3183" s="5">
        <v>550</v>
      </c>
      <c r="J3183" s="5">
        <f>IFERROR('Ventas Pases'!$I3183/'Ventas Pases'!$F3183,"PASE")</f>
        <v>110</v>
      </c>
      <c r="K3183" t="str">
        <f>IFERROR(VLOOKUP('Ventas Pases'!$J3183,'Comisiones HEROIC'!$E$1:$F$6,2,0),"")</f>
        <v>Elton Hotel</v>
      </c>
      <c r="L3183" s="5">
        <f>IF('Ventas Pases'!$D3183="Red HEROIC",IFERROR(VLOOKUP('Ventas Pases'!$G3183,'Comisiones HEROIC'!$A$1:$B$11,2,0),15),IF('Ventas Pases'!$D3183="Red HEROIC",15,0))</f>
        <v>0</v>
      </c>
      <c r="M3183">
        <f>IF(pases[[#This Row],[Días Visita]]&lt;7,0,IF(pases[[#This Row],[Días Visita]]&lt;9,1,IF(pases[[#This Row],[Días Visita]]="Ilimitados",0,2)))</f>
        <v>0</v>
      </c>
      <c r="N3183" s="5">
        <f>IF(AND('Ventas Pases'!$A3183="Fuera de Temporada",'Ventas Pases'!$B3183=2019,pases[[#This Row],[Modo de Compra]]="Paquete"),30,0)</f>
        <v>0</v>
      </c>
      <c r="O3183" s="5">
        <f>-SUMIF(lift[Número de pase],pases[[#This Row],[Numero de Pase]],lift[Costo])</f>
        <v>0</v>
      </c>
    </row>
    <row r="3184" spans="1:15" x14ac:dyDescent="0.25">
      <c r="A3184" t="s">
        <v>13</v>
      </c>
      <c r="B3184">
        <v>2019</v>
      </c>
      <c r="C3184">
        <v>43221</v>
      </c>
      <c r="D3184" t="s">
        <v>8</v>
      </c>
      <c r="E3184">
        <v>43419</v>
      </c>
      <c r="F3184" t="s">
        <v>11</v>
      </c>
      <c r="G3184" t="s">
        <v>9</v>
      </c>
      <c r="H3184" t="s">
        <v>3202</v>
      </c>
      <c r="I3184" s="5">
        <v>1950</v>
      </c>
      <c r="J3184" s="5" t="str">
        <f>IFERROR('Ventas Pases'!$I3184/'Ventas Pases'!$F3184,"PASE")</f>
        <v>PASE</v>
      </c>
      <c r="K3184" t="str">
        <f>IFERROR(VLOOKUP('Ventas Pases'!$J3184,'Comisiones HEROIC'!$E$1:$F$6,2,0),"")</f>
        <v/>
      </c>
      <c r="L3184" s="5">
        <f>IF('Ventas Pases'!$D3184="Red HEROIC",IFERROR(VLOOKUP('Ventas Pases'!$G3184,'Comisiones HEROIC'!$A$1:$B$11,2,0),15),IF('Ventas Pases'!$D3184="Red HEROIC",15,0))</f>
        <v>0</v>
      </c>
      <c r="M3184">
        <f>IF(pases[[#This Row],[Días Visita]]&lt;7,0,IF(pases[[#This Row],[Días Visita]]&lt;9,1,IF(pases[[#This Row],[Días Visita]]="Ilimitados",0,2)))</f>
        <v>0</v>
      </c>
      <c r="N3184" s="5">
        <f>IF(AND('Ventas Pases'!$A3184="Fuera de Temporada",'Ventas Pases'!$B3184=2019,pases[[#This Row],[Modo de Compra]]="Paquete"),30,0)</f>
        <v>0</v>
      </c>
      <c r="O3184" s="5">
        <f>-SUMIF(lift[Número de pase],pases[[#This Row],[Numero de Pase]],lift[Costo])</f>
        <v>-552</v>
      </c>
    </row>
    <row r="3185" spans="1:15" x14ac:dyDescent="0.25">
      <c r="A3185" t="s">
        <v>7</v>
      </c>
      <c r="B3185">
        <v>2019</v>
      </c>
      <c r="C3185">
        <v>43508</v>
      </c>
      <c r="D3185" t="s">
        <v>14</v>
      </c>
      <c r="E3185">
        <v>43502</v>
      </c>
      <c r="F3185">
        <v>4</v>
      </c>
      <c r="G3185" t="s">
        <v>33</v>
      </c>
      <c r="H3185" t="s">
        <v>3203</v>
      </c>
      <c r="I3185" s="5">
        <v>560</v>
      </c>
      <c r="J3185" s="5">
        <f>IFERROR('Ventas Pases'!$I3185/'Ventas Pases'!$F3185,"PASE")</f>
        <v>140</v>
      </c>
      <c r="K3185" t="str">
        <f>IFERROR(VLOOKUP('Ventas Pases'!$J3185,'Comisiones HEROIC'!$E$1:$F$6,2,0),"")</f>
        <v/>
      </c>
      <c r="L3185" s="5">
        <f>IF('Ventas Pases'!$D3185="Red HEROIC",IFERROR(VLOOKUP('Ventas Pases'!$G3185,'Comisiones HEROIC'!$A$1:$B$11,2,0),15),IF('Ventas Pases'!$D3185="Red HEROIC",15,0))</f>
        <v>15</v>
      </c>
      <c r="M3185">
        <f>IF(pases[[#This Row],[Días Visita]]&lt;7,0,IF(pases[[#This Row],[Días Visita]]&lt;9,1,IF(pases[[#This Row],[Días Visita]]="Ilimitados",0,2)))</f>
        <v>0</v>
      </c>
      <c r="N3185" s="5">
        <f>IF(AND('Ventas Pases'!$A3185="Fuera de Temporada",'Ventas Pases'!$B3185=2019,pases[[#This Row],[Modo de Compra]]="Paquete"),30,0)</f>
        <v>0</v>
      </c>
      <c r="O3185" s="5">
        <f>-SUMIF(lift[Número de pase],pases[[#This Row],[Numero de Pase]],lift[Costo])</f>
        <v>0</v>
      </c>
    </row>
    <row r="3186" spans="1:15" x14ac:dyDescent="0.25">
      <c r="A3186" t="s">
        <v>7</v>
      </c>
      <c r="B3186">
        <v>2019</v>
      </c>
      <c r="C3186">
        <v>43498</v>
      </c>
      <c r="D3186" t="s">
        <v>8</v>
      </c>
      <c r="E3186">
        <v>43419</v>
      </c>
      <c r="F3186" t="s">
        <v>11</v>
      </c>
      <c r="G3186" t="s">
        <v>9</v>
      </c>
      <c r="H3186" t="s">
        <v>3204</v>
      </c>
      <c r="I3186" s="5">
        <v>1950</v>
      </c>
      <c r="J3186" s="5" t="str">
        <f>IFERROR('Ventas Pases'!$I3186/'Ventas Pases'!$F3186,"PASE")</f>
        <v>PASE</v>
      </c>
      <c r="K3186" t="str">
        <f>IFERROR(VLOOKUP('Ventas Pases'!$J3186,'Comisiones HEROIC'!$E$1:$F$6,2,0),"")</f>
        <v/>
      </c>
      <c r="L3186" s="5">
        <f>IF('Ventas Pases'!$D3186="Red HEROIC",IFERROR(VLOOKUP('Ventas Pases'!$G3186,'Comisiones HEROIC'!$A$1:$B$11,2,0),15),IF('Ventas Pases'!$D3186="Red HEROIC",15,0))</f>
        <v>0</v>
      </c>
      <c r="M3186">
        <f>IF(pases[[#This Row],[Días Visita]]&lt;7,0,IF(pases[[#This Row],[Días Visita]]&lt;9,1,IF(pases[[#This Row],[Días Visita]]="Ilimitados",0,2)))</f>
        <v>0</v>
      </c>
      <c r="N3186" s="5">
        <f>IF(AND('Ventas Pases'!$A3186="Fuera de Temporada",'Ventas Pases'!$B3186=2019,pases[[#This Row],[Modo de Compra]]="Paquete"),30,0)</f>
        <v>0</v>
      </c>
      <c r="O3186" s="5">
        <f>-SUMIF(lift[Número de pase],pases[[#This Row],[Numero de Pase]],lift[Costo])</f>
        <v>-368</v>
      </c>
    </row>
    <row r="3187" spans="1:15" x14ac:dyDescent="0.25">
      <c r="A3187" t="s">
        <v>7</v>
      </c>
      <c r="B3187">
        <v>2019</v>
      </c>
      <c r="C3187">
        <v>43510</v>
      </c>
      <c r="D3187" t="s">
        <v>8</v>
      </c>
      <c r="E3187">
        <v>43523</v>
      </c>
      <c r="F3187">
        <v>2</v>
      </c>
      <c r="G3187" t="s">
        <v>9</v>
      </c>
      <c r="H3187" t="s">
        <v>3205</v>
      </c>
      <c r="I3187" s="5">
        <v>240</v>
      </c>
      <c r="J3187" s="5">
        <f>IFERROR('Ventas Pases'!$I3187/'Ventas Pases'!$F3187,"PASE")</f>
        <v>120</v>
      </c>
      <c r="K3187" t="str">
        <f>IFERROR(VLOOKUP('Ventas Pases'!$J3187,'Comisiones HEROIC'!$E$1:$F$6,2,0),"")</f>
        <v/>
      </c>
      <c r="L3187" s="5">
        <f>IF('Ventas Pases'!$D3187="Red HEROIC",IFERROR(VLOOKUP('Ventas Pases'!$G3187,'Comisiones HEROIC'!$A$1:$B$11,2,0),15),IF('Ventas Pases'!$D3187="Red HEROIC",15,0))</f>
        <v>0</v>
      </c>
      <c r="M3187">
        <f>IF(pases[[#This Row],[Días Visita]]&lt;7,0,IF(pases[[#This Row],[Días Visita]]&lt;9,1,IF(pases[[#This Row],[Días Visita]]="Ilimitados",0,2)))</f>
        <v>0</v>
      </c>
      <c r="N3187" s="5">
        <f>IF(AND('Ventas Pases'!$A3187="Fuera de Temporada",'Ventas Pases'!$B3187=2019,pases[[#This Row],[Modo de Compra]]="Paquete"),30,0)</f>
        <v>0</v>
      </c>
      <c r="O3187" s="5">
        <f>-SUMIF(lift[Número de pase],pases[[#This Row],[Numero de Pase]],lift[Costo])</f>
        <v>0</v>
      </c>
    </row>
    <row r="3188" spans="1:15" x14ac:dyDescent="0.25">
      <c r="A3188" t="s">
        <v>7</v>
      </c>
      <c r="B3188">
        <v>2018</v>
      </c>
      <c r="C3188">
        <v>43187</v>
      </c>
      <c r="D3188" t="s">
        <v>17</v>
      </c>
      <c r="E3188">
        <v>43178</v>
      </c>
      <c r="F3188">
        <v>2</v>
      </c>
      <c r="G3188" t="s">
        <v>9</v>
      </c>
      <c r="H3188" t="s">
        <v>3206</v>
      </c>
      <c r="I3188" s="5">
        <v>220</v>
      </c>
      <c r="J3188" s="5">
        <f>IFERROR('Ventas Pases'!$I3188/'Ventas Pases'!$F3188,"PASE")</f>
        <v>110</v>
      </c>
      <c r="K3188" t="str">
        <f>IFERROR(VLOOKUP('Ventas Pases'!$J3188,'Comisiones HEROIC'!$E$1:$F$6,2,0),"")</f>
        <v>Elton Hotel</v>
      </c>
      <c r="L3188" s="5">
        <f>IF('Ventas Pases'!$D3188="Red HEROIC",IFERROR(VLOOKUP('Ventas Pases'!$G3188,'Comisiones HEROIC'!$A$1:$B$11,2,0),15),IF('Ventas Pases'!$D3188="Red HEROIC",15,0))</f>
        <v>0</v>
      </c>
      <c r="M3188">
        <f>IF(pases[[#This Row],[Días Visita]]&lt;7,0,IF(pases[[#This Row],[Días Visita]]&lt;9,1,IF(pases[[#This Row],[Días Visita]]="Ilimitados",0,2)))</f>
        <v>0</v>
      </c>
      <c r="N3188" s="5">
        <f>IF(AND('Ventas Pases'!$A3188="Fuera de Temporada",'Ventas Pases'!$B3188=2019,pases[[#This Row],[Modo de Compra]]="Paquete"),30,0)</f>
        <v>0</v>
      </c>
      <c r="O3188" s="5">
        <f>-SUMIF(lift[Número de pase],pases[[#This Row],[Numero de Pase]],lift[Costo])</f>
        <v>0</v>
      </c>
    </row>
    <row r="3189" spans="1:15" x14ac:dyDescent="0.25">
      <c r="A3189" t="s">
        <v>13</v>
      </c>
      <c r="B3189">
        <v>2019</v>
      </c>
      <c r="C3189">
        <v>43416</v>
      </c>
      <c r="D3189" t="s">
        <v>8</v>
      </c>
      <c r="E3189">
        <v>43243</v>
      </c>
      <c r="F3189">
        <v>1</v>
      </c>
      <c r="G3189" t="s">
        <v>9</v>
      </c>
      <c r="H3189" t="s">
        <v>3207</v>
      </c>
      <c r="I3189" s="5">
        <v>120</v>
      </c>
      <c r="J3189" s="5">
        <f>IFERROR('Ventas Pases'!$I3189/'Ventas Pases'!$F3189,"PASE")</f>
        <v>120</v>
      </c>
      <c r="K3189" t="str">
        <f>IFERROR(VLOOKUP('Ventas Pases'!$J3189,'Comisiones HEROIC'!$E$1:$F$6,2,0),"")</f>
        <v/>
      </c>
      <c r="L3189" s="5">
        <f>IF('Ventas Pases'!$D3189="Red HEROIC",IFERROR(VLOOKUP('Ventas Pases'!$G3189,'Comisiones HEROIC'!$A$1:$B$11,2,0),15),IF('Ventas Pases'!$D3189="Red HEROIC",15,0))</f>
        <v>0</v>
      </c>
      <c r="M3189">
        <f>IF(pases[[#This Row],[Días Visita]]&lt;7,0,IF(pases[[#This Row],[Días Visita]]&lt;9,1,IF(pases[[#This Row],[Días Visita]]="Ilimitados",0,2)))</f>
        <v>0</v>
      </c>
      <c r="N3189" s="5">
        <f>IF(AND('Ventas Pases'!$A3189="Fuera de Temporada",'Ventas Pases'!$B3189=2019,pases[[#This Row],[Modo de Compra]]="Paquete"),30,0)</f>
        <v>0</v>
      </c>
      <c r="O3189" s="5">
        <f>-SUMIF(lift[Número de pase],pases[[#This Row],[Numero de Pase]],lift[Costo])</f>
        <v>0</v>
      </c>
    </row>
    <row r="3190" spans="1:15" x14ac:dyDescent="0.25">
      <c r="A3190" t="s">
        <v>7</v>
      </c>
      <c r="B3190">
        <v>2019</v>
      </c>
      <c r="C3190">
        <v>43523</v>
      </c>
      <c r="D3190" t="s">
        <v>8</v>
      </c>
      <c r="E3190">
        <v>43515</v>
      </c>
      <c r="F3190">
        <v>7</v>
      </c>
      <c r="G3190" t="s">
        <v>9</v>
      </c>
      <c r="H3190" t="s">
        <v>3208</v>
      </c>
      <c r="I3190" s="5">
        <v>840</v>
      </c>
      <c r="J3190" s="5">
        <f>IFERROR('Ventas Pases'!$I3190/'Ventas Pases'!$F3190,"PASE")</f>
        <v>120</v>
      </c>
      <c r="K3190" t="str">
        <f>IFERROR(VLOOKUP('Ventas Pases'!$J3190,'Comisiones HEROIC'!$E$1:$F$6,2,0),"")</f>
        <v/>
      </c>
      <c r="L3190" s="5">
        <f>IF('Ventas Pases'!$D3190="Red HEROIC",IFERROR(VLOOKUP('Ventas Pases'!$G3190,'Comisiones HEROIC'!$A$1:$B$11,2,0),15),IF('Ventas Pases'!$D3190="Red HEROIC",15,0))</f>
        <v>0</v>
      </c>
      <c r="M3190">
        <f>IF(pases[[#This Row],[Días Visita]]&lt;7,0,IF(pases[[#This Row],[Días Visita]]&lt;9,1,IF(pases[[#This Row],[Días Visita]]="Ilimitados",0,2)))</f>
        <v>1</v>
      </c>
      <c r="N3190" s="5">
        <f>IF(AND('Ventas Pases'!$A3190="Fuera de Temporada",'Ventas Pases'!$B3190=2019,pases[[#This Row],[Modo de Compra]]="Paquete"),30,0)</f>
        <v>0</v>
      </c>
      <c r="O3190" s="5">
        <f>-SUMIF(lift[Número de pase],pases[[#This Row],[Numero de Pase]],lift[Costo])</f>
        <v>0</v>
      </c>
    </row>
    <row r="3191" spans="1:15" x14ac:dyDescent="0.25">
      <c r="A3191" t="s">
        <v>7</v>
      </c>
      <c r="B3191">
        <v>2019</v>
      </c>
      <c r="C3191">
        <v>43484</v>
      </c>
      <c r="D3191" t="s">
        <v>8</v>
      </c>
      <c r="E3191">
        <v>43519</v>
      </c>
      <c r="F3191">
        <v>4</v>
      </c>
      <c r="G3191" t="s">
        <v>9</v>
      </c>
      <c r="H3191" t="s">
        <v>3209</v>
      </c>
      <c r="I3191" s="5">
        <v>480</v>
      </c>
      <c r="J3191" s="5">
        <f>IFERROR('Ventas Pases'!$I3191/'Ventas Pases'!$F3191,"PASE")</f>
        <v>120</v>
      </c>
      <c r="K3191" t="str">
        <f>IFERROR(VLOOKUP('Ventas Pases'!$J3191,'Comisiones HEROIC'!$E$1:$F$6,2,0),"")</f>
        <v/>
      </c>
      <c r="L3191" s="5">
        <f>IF('Ventas Pases'!$D3191="Red HEROIC",IFERROR(VLOOKUP('Ventas Pases'!$G3191,'Comisiones HEROIC'!$A$1:$B$11,2,0),15),IF('Ventas Pases'!$D3191="Red HEROIC",15,0))</f>
        <v>0</v>
      </c>
      <c r="M3191">
        <f>IF(pases[[#This Row],[Días Visita]]&lt;7,0,IF(pases[[#This Row],[Días Visita]]&lt;9,1,IF(pases[[#This Row],[Días Visita]]="Ilimitados",0,2)))</f>
        <v>0</v>
      </c>
      <c r="N3191" s="5">
        <f>IF(AND('Ventas Pases'!$A3191="Fuera de Temporada",'Ventas Pases'!$B3191=2019,pases[[#This Row],[Modo de Compra]]="Paquete"),30,0)</f>
        <v>0</v>
      </c>
      <c r="O3191" s="5">
        <f>-SUMIF(lift[Número de pase],pases[[#This Row],[Numero de Pase]],lift[Costo])</f>
        <v>0</v>
      </c>
    </row>
    <row r="3192" spans="1:15" x14ac:dyDescent="0.25">
      <c r="A3192" t="s">
        <v>13</v>
      </c>
      <c r="B3192">
        <v>2018</v>
      </c>
      <c r="C3192">
        <v>43413</v>
      </c>
      <c r="D3192" t="s">
        <v>60</v>
      </c>
      <c r="E3192">
        <v>43054</v>
      </c>
      <c r="F3192" t="s">
        <v>11</v>
      </c>
      <c r="G3192" t="s">
        <v>9</v>
      </c>
      <c r="H3192" t="s">
        <v>3210</v>
      </c>
      <c r="I3192" s="5">
        <v>1950</v>
      </c>
      <c r="J3192" s="5" t="str">
        <f>IFERROR('Ventas Pases'!$I3192/'Ventas Pases'!$F3192,"PASE")</f>
        <v>PASE</v>
      </c>
      <c r="K3192" t="str">
        <f>IFERROR(VLOOKUP('Ventas Pases'!$J3192,'Comisiones HEROIC'!$E$1:$F$6,2,0),"")</f>
        <v/>
      </c>
      <c r="L3192" s="5">
        <f>IF('Ventas Pases'!$D3192="Red HEROIC",IFERROR(VLOOKUP('Ventas Pases'!$G3192,'Comisiones HEROIC'!$A$1:$B$11,2,0),15),IF('Ventas Pases'!$D3192="Red HEROIC",15,0))</f>
        <v>0</v>
      </c>
      <c r="M3192">
        <f>IF(pases[[#This Row],[Días Visita]]&lt;7,0,IF(pases[[#This Row],[Días Visita]]&lt;9,1,IF(pases[[#This Row],[Días Visita]]="Ilimitados",0,2)))</f>
        <v>0</v>
      </c>
      <c r="N3192" s="5">
        <f>IF(AND('Ventas Pases'!$A3192="Fuera de Temporada",'Ventas Pases'!$B3192=2019,pases[[#This Row],[Modo de Compra]]="Paquete"),30,0)</f>
        <v>0</v>
      </c>
      <c r="O3192" s="5">
        <f>-SUMIF(lift[Número de pase],pases[[#This Row],[Numero de Pase]],lift[Costo])</f>
        <v>-368</v>
      </c>
    </row>
    <row r="3193" spans="1:15" x14ac:dyDescent="0.25">
      <c r="A3193" t="s">
        <v>7</v>
      </c>
      <c r="B3193">
        <v>2018</v>
      </c>
      <c r="C3193">
        <v>43154</v>
      </c>
      <c r="D3193" t="s">
        <v>17</v>
      </c>
      <c r="E3193">
        <v>43175</v>
      </c>
      <c r="F3193">
        <v>9</v>
      </c>
      <c r="G3193" t="s">
        <v>9</v>
      </c>
      <c r="H3193" t="s">
        <v>3211</v>
      </c>
      <c r="I3193" s="5">
        <v>900</v>
      </c>
      <c r="J3193" s="5">
        <f>IFERROR('Ventas Pases'!$I3193/'Ventas Pases'!$F3193,"PASE")</f>
        <v>100</v>
      </c>
      <c r="K3193" t="str">
        <f>IFERROR(VLOOKUP('Ventas Pases'!$J3193,'Comisiones HEROIC'!$E$1:$F$6,2,0),"")</f>
        <v>Ridossan Hotel</v>
      </c>
      <c r="L3193" s="5">
        <f>IF('Ventas Pases'!$D3193="Red HEROIC",IFERROR(VLOOKUP('Ventas Pases'!$G3193,'Comisiones HEROIC'!$A$1:$B$11,2,0),15),IF('Ventas Pases'!$D3193="Red HEROIC",15,0))</f>
        <v>0</v>
      </c>
      <c r="M3193">
        <f>IF(pases[[#This Row],[Días Visita]]&lt;7,0,IF(pases[[#This Row],[Días Visita]]&lt;9,1,IF(pases[[#This Row],[Días Visita]]="Ilimitados",0,2)))</f>
        <v>2</v>
      </c>
      <c r="N3193" s="5">
        <f>IF(AND('Ventas Pases'!$A3193="Fuera de Temporada",'Ventas Pases'!$B3193=2019,pases[[#This Row],[Modo de Compra]]="Paquete"),30,0)</f>
        <v>0</v>
      </c>
      <c r="O3193" s="5">
        <f>-SUMIF(lift[Número de pase],pases[[#This Row],[Numero de Pase]],lift[Costo])</f>
        <v>0</v>
      </c>
    </row>
    <row r="3194" spans="1:15" x14ac:dyDescent="0.25">
      <c r="A3194" t="s">
        <v>7</v>
      </c>
      <c r="B3194">
        <v>2018</v>
      </c>
      <c r="C3194">
        <v>43156</v>
      </c>
      <c r="D3194" t="s">
        <v>17</v>
      </c>
      <c r="E3194">
        <v>43158</v>
      </c>
      <c r="F3194">
        <v>4</v>
      </c>
      <c r="G3194" t="s">
        <v>9</v>
      </c>
      <c r="H3194" t="s">
        <v>3212</v>
      </c>
      <c r="I3194" s="5">
        <v>440</v>
      </c>
      <c r="J3194" s="5">
        <f>IFERROR('Ventas Pases'!$I3194/'Ventas Pases'!$F3194,"PASE")</f>
        <v>110</v>
      </c>
      <c r="K3194" t="str">
        <f>IFERROR(VLOOKUP('Ventas Pases'!$J3194,'Comisiones HEROIC'!$E$1:$F$6,2,0),"")</f>
        <v>Elton Hotel</v>
      </c>
      <c r="L3194" s="5">
        <f>IF('Ventas Pases'!$D3194="Red HEROIC",IFERROR(VLOOKUP('Ventas Pases'!$G3194,'Comisiones HEROIC'!$A$1:$B$11,2,0),15),IF('Ventas Pases'!$D3194="Red HEROIC",15,0))</f>
        <v>0</v>
      </c>
      <c r="M3194">
        <f>IF(pases[[#This Row],[Días Visita]]&lt;7,0,IF(pases[[#This Row],[Días Visita]]&lt;9,1,IF(pases[[#This Row],[Días Visita]]="Ilimitados",0,2)))</f>
        <v>0</v>
      </c>
      <c r="N3194" s="5">
        <f>IF(AND('Ventas Pases'!$A3194="Fuera de Temporada",'Ventas Pases'!$B3194=2019,pases[[#This Row],[Modo de Compra]]="Paquete"),30,0)</f>
        <v>0</v>
      </c>
      <c r="O3194" s="5">
        <f>-SUMIF(lift[Número de pase],pases[[#This Row],[Numero de Pase]],lift[Costo])</f>
        <v>0</v>
      </c>
    </row>
    <row r="3195" spans="1:15" x14ac:dyDescent="0.25">
      <c r="A3195" t="s">
        <v>7</v>
      </c>
      <c r="B3195">
        <v>2019</v>
      </c>
      <c r="C3195">
        <v>43529</v>
      </c>
      <c r="D3195" t="s">
        <v>14</v>
      </c>
      <c r="E3195">
        <v>43538</v>
      </c>
      <c r="F3195">
        <v>7</v>
      </c>
      <c r="G3195" t="s">
        <v>19</v>
      </c>
      <c r="H3195" t="s">
        <v>3213</v>
      </c>
      <c r="I3195" s="5">
        <v>980</v>
      </c>
      <c r="J3195" s="5">
        <f>IFERROR('Ventas Pases'!$I3195/'Ventas Pases'!$F3195,"PASE")</f>
        <v>140</v>
      </c>
      <c r="K3195" t="str">
        <f>IFERROR(VLOOKUP('Ventas Pases'!$J3195,'Comisiones HEROIC'!$E$1:$F$6,2,0),"")</f>
        <v/>
      </c>
      <c r="L3195" s="5">
        <f>IF('Ventas Pases'!$D3195="Red HEROIC",IFERROR(VLOOKUP('Ventas Pases'!$G3195,'Comisiones HEROIC'!$A$1:$B$11,2,0),15),IF('Ventas Pases'!$D3195="Red HEROIC",15,0))</f>
        <v>15</v>
      </c>
      <c r="M3195">
        <f>IF(pases[[#This Row],[Días Visita]]&lt;7,0,IF(pases[[#This Row],[Días Visita]]&lt;9,1,IF(pases[[#This Row],[Días Visita]]="Ilimitados",0,2)))</f>
        <v>1</v>
      </c>
      <c r="N3195" s="5">
        <f>IF(AND('Ventas Pases'!$A3195="Fuera de Temporada",'Ventas Pases'!$B3195=2019,pases[[#This Row],[Modo de Compra]]="Paquete"),30,0)</f>
        <v>0</v>
      </c>
      <c r="O3195" s="5">
        <f>-SUMIF(lift[Número de pase],pases[[#This Row],[Numero de Pase]],lift[Costo])</f>
        <v>0</v>
      </c>
    </row>
    <row r="3196" spans="1:15" x14ac:dyDescent="0.25">
      <c r="A3196" t="s">
        <v>7</v>
      </c>
      <c r="B3196">
        <v>2018</v>
      </c>
      <c r="C3196">
        <v>43141</v>
      </c>
      <c r="D3196" t="s">
        <v>14</v>
      </c>
      <c r="E3196">
        <v>43149</v>
      </c>
      <c r="F3196">
        <v>6</v>
      </c>
      <c r="G3196" t="s">
        <v>33</v>
      </c>
      <c r="H3196" t="s">
        <v>3214</v>
      </c>
      <c r="I3196" s="5">
        <v>840</v>
      </c>
      <c r="J3196" s="5">
        <f>IFERROR('Ventas Pases'!$I3196/'Ventas Pases'!$F3196,"PASE")</f>
        <v>140</v>
      </c>
      <c r="K3196" t="str">
        <f>IFERROR(VLOOKUP('Ventas Pases'!$J3196,'Comisiones HEROIC'!$E$1:$F$6,2,0),"")</f>
        <v/>
      </c>
      <c r="L3196" s="5">
        <f>IF('Ventas Pases'!$D3196="Red HEROIC",IFERROR(VLOOKUP('Ventas Pases'!$G3196,'Comisiones HEROIC'!$A$1:$B$11,2,0),15),IF('Ventas Pases'!$D3196="Red HEROIC",15,0))</f>
        <v>15</v>
      </c>
      <c r="M3196">
        <f>IF(pases[[#This Row],[Días Visita]]&lt;7,0,IF(pases[[#This Row],[Días Visita]]&lt;9,1,IF(pases[[#This Row],[Días Visita]]="Ilimitados",0,2)))</f>
        <v>0</v>
      </c>
      <c r="N3196" s="5">
        <f>IF(AND('Ventas Pases'!$A3196="Fuera de Temporada",'Ventas Pases'!$B3196=2019,pases[[#This Row],[Modo de Compra]]="Paquete"),30,0)</f>
        <v>0</v>
      </c>
      <c r="O3196" s="5">
        <f>-SUMIF(lift[Número de pase],pases[[#This Row],[Numero de Pase]],lift[Costo])</f>
        <v>0</v>
      </c>
    </row>
    <row r="3197" spans="1:15" x14ac:dyDescent="0.25">
      <c r="A3197" t="s">
        <v>7</v>
      </c>
      <c r="B3197">
        <v>2018</v>
      </c>
      <c r="C3197">
        <v>43462</v>
      </c>
      <c r="D3197" t="s">
        <v>8</v>
      </c>
      <c r="E3197">
        <v>43054</v>
      </c>
      <c r="F3197" t="s">
        <v>11</v>
      </c>
      <c r="G3197" t="s">
        <v>9</v>
      </c>
      <c r="H3197" t="s">
        <v>3215</v>
      </c>
      <c r="I3197" s="5">
        <v>1950</v>
      </c>
      <c r="J3197" s="5" t="str">
        <f>IFERROR('Ventas Pases'!$I3197/'Ventas Pases'!$F3197,"PASE")</f>
        <v>PASE</v>
      </c>
      <c r="K3197" t="str">
        <f>IFERROR(VLOOKUP('Ventas Pases'!$J3197,'Comisiones HEROIC'!$E$1:$F$6,2,0),"")</f>
        <v/>
      </c>
      <c r="L3197" s="5">
        <f>IF('Ventas Pases'!$D3197="Red HEROIC",IFERROR(VLOOKUP('Ventas Pases'!$G3197,'Comisiones HEROIC'!$A$1:$B$11,2,0),15),IF('Ventas Pases'!$D3197="Red HEROIC",15,0))</f>
        <v>0</v>
      </c>
      <c r="M3197">
        <f>IF(pases[[#This Row],[Días Visita]]&lt;7,0,IF(pases[[#This Row],[Días Visita]]&lt;9,1,IF(pases[[#This Row],[Días Visita]]="Ilimitados",0,2)))</f>
        <v>0</v>
      </c>
      <c r="N3197" s="5">
        <f>IF(AND('Ventas Pases'!$A3197="Fuera de Temporada",'Ventas Pases'!$B3197=2019,pases[[#This Row],[Modo de Compra]]="Paquete"),30,0)</f>
        <v>0</v>
      </c>
      <c r="O3197" s="5">
        <f>-SUMIF(lift[Número de pase],pases[[#This Row],[Numero de Pase]],lift[Costo])</f>
        <v>-276</v>
      </c>
    </row>
    <row r="3198" spans="1:15" x14ac:dyDescent="0.25">
      <c r="A3198" t="s">
        <v>7</v>
      </c>
      <c r="B3198">
        <v>2019</v>
      </c>
      <c r="C3198">
        <v>43489</v>
      </c>
      <c r="D3198" t="s">
        <v>60</v>
      </c>
      <c r="E3198">
        <v>43524</v>
      </c>
      <c r="F3198">
        <v>4</v>
      </c>
      <c r="G3198" t="s">
        <v>9</v>
      </c>
      <c r="H3198" t="s">
        <v>3216</v>
      </c>
      <c r="I3198" s="5">
        <v>480</v>
      </c>
      <c r="J3198" s="5">
        <f>IFERROR('Ventas Pases'!$I3198/'Ventas Pases'!$F3198,"PASE")</f>
        <v>120</v>
      </c>
      <c r="K3198" t="str">
        <f>IFERROR(VLOOKUP('Ventas Pases'!$J3198,'Comisiones HEROIC'!$E$1:$F$6,2,0),"")</f>
        <v/>
      </c>
      <c r="L3198" s="5">
        <f>IF('Ventas Pases'!$D3198="Red HEROIC",IFERROR(VLOOKUP('Ventas Pases'!$G3198,'Comisiones HEROIC'!$A$1:$B$11,2,0),15),IF('Ventas Pases'!$D3198="Red HEROIC",15,0))</f>
        <v>0</v>
      </c>
      <c r="M3198">
        <f>IF(pases[[#This Row],[Días Visita]]&lt;7,0,IF(pases[[#This Row],[Días Visita]]&lt;9,1,IF(pases[[#This Row],[Días Visita]]="Ilimitados",0,2)))</f>
        <v>0</v>
      </c>
      <c r="N3198" s="5">
        <f>IF(AND('Ventas Pases'!$A3198="Fuera de Temporada",'Ventas Pases'!$B3198=2019,pases[[#This Row],[Modo de Compra]]="Paquete"),30,0)</f>
        <v>0</v>
      </c>
      <c r="O3198" s="5">
        <f>-SUMIF(lift[Número de pase],pases[[#This Row],[Numero de Pase]],lift[Costo])</f>
        <v>0</v>
      </c>
    </row>
    <row r="3199" spans="1:15" x14ac:dyDescent="0.25">
      <c r="A3199" t="s">
        <v>7</v>
      </c>
      <c r="B3199">
        <v>2018</v>
      </c>
      <c r="C3199">
        <v>43182</v>
      </c>
      <c r="D3199" t="s">
        <v>14</v>
      </c>
      <c r="E3199">
        <v>43173</v>
      </c>
      <c r="F3199">
        <v>5</v>
      </c>
      <c r="G3199" t="s">
        <v>19</v>
      </c>
      <c r="H3199" t="s">
        <v>3217</v>
      </c>
      <c r="I3199" s="5">
        <v>700</v>
      </c>
      <c r="J3199" s="5">
        <f>IFERROR('Ventas Pases'!$I3199/'Ventas Pases'!$F3199,"PASE")</f>
        <v>140</v>
      </c>
      <c r="K3199" t="str">
        <f>IFERROR(VLOOKUP('Ventas Pases'!$J3199,'Comisiones HEROIC'!$E$1:$F$6,2,0),"")</f>
        <v/>
      </c>
      <c r="L3199" s="5">
        <f>IF('Ventas Pases'!$D3199="Red HEROIC",IFERROR(VLOOKUP('Ventas Pases'!$G3199,'Comisiones HEROIC'!$A$1:$B$11,2,0),15),IF('Ventas Pases'!$D3199="Red HEROIC",15,0))</f>
        <v>15</v>
      </c>
      <c r="M3199">
        <f>IF(pases[[#This Row],[Días Visita]]&lt;7,0,IF(pases[[#This Row],[Días Visita]]&lt;9,1,IF(pases[[#This Row],[Días Visita]]="Ilimitados",0,2)))</f>
        <v>0</v>
      </c>
      <c r="N3199" s="5">
        <f>IF(AND('Ventas Pases'!$A3199="Fuera de Temporada",'Ventas Pases'!$B3199=2019,pases[[#This Row],[Modo de Compra]]="Paquete"),30,0)</f>
        <v>0</v>
      </c>
      <c r="O3199" s="5">
        <f>-SUMIF(lift[Número de pase],pases[[#This Row],[Numero de Pase]],lift[Costo])</f>
        <v>0</v>
      </c>
    </row>
    <row r="3200" spans="1:15" x14ac:dyDescent="0.25">
      <c r="A3200" t="s">
        <v>7</v>
      </c>
      <c r="B3200">
        <v>2018</v>
      </c>
      <c r="C3200">
        <v>43107</v>
      </c>
      <c r="D3200" t="s">
        <v>8</v>
      </c>
      <c r="E3200">
        <v>43121</v>
      </c>
      <c r="F3200">
        <v>6</v>
      </c>
      <c r="G3200" t="s">
        <v>9</v>
      </c>
      <c r="H3200" t="s">
        <v>3218</v>
      </c>
      <c r="I3200" s="5">
        <v>720</v>
      </c>
      <c r="J3200" s="5">
        <f>IFERROR('Ventas Pases'!$I3200/'Ventas Pases'!$F3200,"PASE")</f>
        <v>120</v>
      </c>
      <c r="K3200" t="str">
        <f>IFERROR(VLOOKUP('Ventas Pases'!$J3200,'Comisiones HEROIC'!$E$1:$F$6,2,0),"")</f>
        <v/>
      </c>
      <c r="L3200" s="5">
        <f>IF('Ventas Pases'!$D3200="Red HEROIC",IFERROR(VLOOKUP('Ventas Pases'!$G3200,'Comisiones HEROIC'!$A$1:$B$11,2,0),15),IF('Ventas Pases'!$D3200="Red HEROIC",15,0))</f>
        <v>0</v>
      </c>
      <c r="M3200">
        <f>IF(pases[[#This Row],[Días Visita]]&lt;7,0,IF(pases[[#This Row],[Días Visita]]&lt;9,1,IF(pases[[#This Row],[Días Visita]]="Ilimitados",0,2)))</f>
        <v>0</v>
      </c>
      <c r="N3200" s="5">
        <f>IF(AND('Ventas Pases'!$A3200="Fuera de Temporada",'Ventas Pases'!$B3200=2019,pases[[#This Row],[Modo de Compra]]="Paquete"),30,0)</f>
        <v>0</v>
      </c>
      <c r="O3200" s="5">
        <f>-SUMIF(lift[Número de pase],pases[[#This Row],[Numero de Pase]],lift[Costo])</f>
        <v>0</v>
      </c>
    </row>
    <row r="3201" spans="1:15" x14ac:dyDescent="0.25">
      <c r="A3201" t="s">
        <v>13</v>
      </c>
      <c r="B3201">
        <v>2019</v>
      </c>
      <c r="C3201">
        <v>43400</v>
      </c>
      <c r="D3201" t="s">
        <v>8</v>
      </c>
      <c r="E3201">
        <v>43419</v>
      </c>
      <c r="F3201" t="s">
        <v>11</v>
      </c>
      <c r="G3201" t="s">
        <v>9</v>
      </c>
      <c r="H3201" t="s">
        <v>3219</v>
      </c>
      <c r="I3201" s="5">
        <v>1950</v>
      </c>
      <c r="J3201" s="5" t="str">
        <f>IFERROR('Ventas Pases'!$I3201/'Ventas Pases'!$F3201,"PASE")</f>
        <v>PASE</v>
      </c>
      <c r="K3201" t="str">
        <f>IFERROR(VLOOKUP('Ventas Pases'!$J3201,'Comisiones HEROIC'!$E$1:$F$6,2,0),"")</f>
        <v/>
      </c>
      <c r="L3201" s="5">
        <f>IF('Ventas Pases'!$D3201="Red HEROIC",IFERROR(VLOOKUP('Ventas Pases'!$G3201,'Comisiones HEROIC'!$A$1:$B$11,2,0),15),IF('Ventas Pases'!$D3201="Red HEROIC",15,0))</f>
        <v>0</v>
      </c>
      <c r="M3201">
        <f>IF(pases[[#This Row],[Días Visita]]&lt;7,0,IF(pases[[#This Row],[Días Visita]]&lt;9,1,IF(pases[[#This Row],[Días Visita]]="Ilimitados",0,2)))</f>
        <v>0</v>
      </c>
      <c r="N3201" s="5">
        <f>IF(AND('Ventas Pases'!$A3201="Fuera de Temporada",'Ventas Pases'!$B3201=2019,pases[[#This Row],[Modo de Compra]]="Paquete"),30,0)</f>
        <v>0</v>
      </c>
      <c r="O3201" s="5">
        <f>-SUMIF(lift[Número de pase],pases[[#This Row],[Numero de Pase]],lift[Costo])</f>
        <v>-276</v>
      </c>
    </row>
    <row r="3202" spans="1:15" x14ac:dyDescent="0.25">
      <c r="A3202" t="s">
        <v>7</v>
      </c>
      <c r="B3202">
        <v>2019</v>
      </c>
      <c r="C3202">
        <v>43506</v>
      </c>
      <c r="D3202" t="s">
        <v>14</v>
      </c>
      <c r="E3202">
        <v>43516</v>
      </c>
      <c r="F3202">
        <v>8</v>
      </c>
      <c r="G3202" t="s">
        <v>33</v>
      </c>
      <c r="H3202" t="s">
        <v>3220</v>
      </c>
      <c r="I3202" s="5">
        <v>1120</v>
      </c>
      <c r="J3202" s="5">
        <f>IFERROR('Ventas Pases'!$I3202/'Ventas Pases'!$F3202,"PASE")</f>
        <v>140</v>
      </c>
      <c r="K3202" t="str">
        <f>IFERROR(VLOOKUP('Ventas Pases'!$J3202,'Comisiones HEROIC'!$E$1:$F$6,2,0),"")</f>
        <v/>
      </c>
      <c r="L3202" s="5">
        <f>IF('Ventas Pases'!$D3202="Red HEROIC",IFERROR(VLOOKUP('Ventas Pases'!$G3202,'Comisiones HEROIC'!$A$1:$B$11,2,0),15),IF('Ventas Pases'!$D3202="Red HEROIC",15,0))</f>
        <v>15</v>
      </c>
      <c r="M3202">
        <f>IF(pases[[#This Row],[Días Visita]]&lt;7,0,IF(pases[[#This Row],[Días Visita]]&lt;9,1,IF(pases[[#This Row],[Días Visita]]="Ilimitados",0,2)))</f>
        <v>1</v>
      </c>
      <c r="N3202" s="5">
        <f>IF(AND('Ventas Pases'!$A3202="Fuera de Temporada",'Ventas Pases'!$B3202=2019,pases[[#This Row],[Modo de Compra]]="Paquete"),30,0)</f>
        <v>0</v>
      </c>
      <c r="O3202" s="5">
        <f>-SUMIF(lift[Número de pase],pases[[#This Row],[Numero de Pase]],lift[Costo])</f>
        <v>0</v>
      </c>
    </row>
    <row r="3203" spans="1:15" x14ac:dyDescent="0.25">
      <c r="A3203" t="s">
        <v>7</v>
      </c>
      <c r="B3203">
        <v>2019</v>
      </c>
      <c r="C3203">
        <v>43467</v>
      </c>
      <c r="D3203" t="s">
        <v>17</v>
      </c>
      <c r="E3203">
        <v>43474</v>
      </c>
      <c r="F3203">
        <v>3</v>
      </c>
      <c r="G3203" t="s">
        <v>9</v>
      </c>
      <c r="H3203" t="s">
        <v>3221</v>
      </c>
      <c r="I3203" s="5">
        <v>315</v>
      </c>
      <c r="J3203" s="5">
        <f>IFERROR('Ventas Pases'!$I3203/'Ventas Pases'!$F3203,"PASE")</f>
        <v>105</v>
      </c>
      <c r="K3203" t="str">
        <f>IFERROR(VLOOKUP('Ventas Pases'!$J3203,'Comisiones HEROIC'!$E$1:$F$6,2,0),"")</f>
        <v>OI Hotels</v>
      </c>
      <c r="L3203" s="5">
        <f>IF('Ventas Pases'!$D3203="Red HEROIC",IFERROR(VLOOKUP('Ventas Pases'!$G3203,'Comisiones HEROIC'!$A$1:$B$11,2,0),15),IF('Ventas Pases'!$D3203="Red HEROIC",15,0))</f>
        <v>0</v>
      </c>
      <c r="M3203">
        <f>IF(pases[[#This Row],[Días Visita]]&lt;7,0,IF(pases[[#This Row],[Días Visita]]&lt;9,1,IF(pases[[#This Row],[Días Visita]]="Ilimitados",0,2)))</f>
        <v>0</v>
      </c>
      <c r="N3203" s="5">
        <f>IF(AND('Ventas Pases'!$A3203="Fuera de Temporada",'Ventas Pases'!$B3203=2019,pases[[#This Row],[Modo de Compra]]="Paquete"),30,0)</f>
        <v>0</v>
      </c>
      <c r="O3203" s="5">
        <f>-SUMIF(lift[Número de pase],pases[[#This Row],[Numero de Pase]],lift[Costo])</f>
        <v>0</v>
      </c>
    </row>
    <row r="3204" spans="1:15" x14ac:dyDescent="0.25">
      <c r="A3204" t="s">
        <v>7</v>
      </c>
      <c r="B3204">
        <v>2019</v>
      </c>
      <c r="C3204">
        <v>43451</v>
      </c>
      <c r="D3204" t="s">
        <v>14</v>
      </c>
      <c r="E3204">
        <v>43489</v>
      </c>
      <c r="F3204">
        <v>1</v>
      </c>
      <c r="G3204" t="s">
        <v>27</v>
      </c>
      <c r="H3204" t="s">
        <v>3222</v>
      </c>
      <c r="I3204" s="5">
        <v>140</v>
      </c>
      <c r="J3204" s="5">
        <f>IFERROR('Ventas Pases'!$I3204/'Ventas Pases'!$F3204,"PASE")</f>
        <v>140</v>
      </c>
      <c r="K3204" t="str">
        <f>IFERROR(VLOOKUP('Ventas Pases'!$J3204,'Comisiones HEROIC'!$E$1:$F$6,2,0),"")</f>
        <v/>
      </c>
      <c r="L3204" s="5">
        <f>IF('Ventas Pases'!$D3204="Red HEROIC",IFERROR(VLOOKUP('Ventas Pases'!$G3204,'Comisiones HEROIC'!$A$1:$B$11,2,0),15),IF('Ventas Pases'!$D3204="Red HEROIC",15,0))</f>
        <v>15</v>
      </c>
      <c r="M3204">
        <f>IF(pases[[#This Row],[Días Visita]]&lt;7,0,IF(pases[[#This Row],[Días Visita]]&lt;9,1,IF(pases[[#This Row],[Días Visita]]="Ilimitados",0,2)))</f>
        <v>0</v>
      </c>
      <c r="N3204" s="5">
        <f>IF(AND('Ventas Pases'!$A3204="Fuera de Temporada",'Ventas Pases'!$B3204=2019,pases[[#This Row],[Modo de Compra]]="Paquete"),30,0)</f>
        <v>0</v>
      </c>
      <c r="O3204" s="5">
        <f>-SUMIF(lift[Número de pase],pases[[#This Row],[Numero de Pase]],lift[Costo])</f>
        <v>0</v>
      </c>
    </row>
    <row r="3205" spans="1:15" x14ac:dyDescent="0.25">
      <c r="A3205" t="s">
        <v>7</v>
      </c>
      <c r="B3205">
        <v>2018</v>
      </c>
      <c r="C3205">
        <v>43108</v>
      </c>
      <c r="D3205" t="s">
        <v>14</v>
      </c>
      <c r="E3205">
        <v>43163</v>
      </c>
      <c r="F3205">
        <v>1</v>
      </c>
      <c r="G3205" t="s">
        <v>27</v>
      </c>
      <c r="H3205" t="s">
        <v>3223</v>
      </c>
      <c r="I3205" s="5">
        <v>140</v>
      </c>
      <c r="J3205" s="5">
        <f>IFERROR('Ventas Pases'!$I3205/'Ventas Pases'!$F3205,"PASE")</f>
        <v>140</v>
      </c>
      <c r="K3205" t="str">
        <f>IFERROR(VLOOKUP('Ventas Pases'!$J3205,'Comisiones HEROIC'!$E$1:$F$6,2,0),"")</f>
        <v/>
      </c>
      <c r="L3205" s="5">
        <f>IF('Ventas Pases'!$D3205="Red HEROIC",IFERROR(VLOOKUP('Ventas Pases'!$G3205,'Comisiones HEROIC'!$A$1:$B$11,2,0),15),IF('Ventas Pases'!$D3205="Red HEROIC",15,0))</f>
        <v>15</v>
      </c>
      <c r="M3205">
        <f>IF(pases[[#This Row],[Días Visita]]&lt;7,0,IF(pases[[#This Row],[Días Visita]]&lt;9,1,IF(pases[[#This Row],[Días Visita]]="Ilimitados",0,2)))</f>
        <v>0</v>
      </c>
      <c r="N3205" s="5">
        <f>IF(AND('Ventas Pases'!$A3205="Fuera de Temporada",'Ventas Pases'!$B3205=2019,pases[[#This Row],[Modo de Compra]]="Paquete"),30,0)</f>
        <v>0</v>
      </c>
      <c r="O3205" s="5">
        <f>-SUMIF(lift[Número de pase],pases[[#This Row],[Numero de Pase]],lift[Costo])</f>
        <v>0</v>
      </c>
    </row>
    <row r="3206" spans="1:15" x14ac:dyDescent="0.25">
      <c r="A3206" t="s">
        <v>7</v>
      </c>
      <c r="B3206">
        <v>2019</v>
      </c>
      <c r="C3206">
        <v>43464</v>
      </c>
      <c r="D3206" t="s">
        <v>8</v>
      </c>
      <c r="E3206">
        <v>43419</v>
      </c>
      <c r="F3206" t="s">
        <v>11</v>
      </c>
      <c r="G3206" t="s">
        <v>9</v>
      </c>
      <c r="H3206" t="s">
        <v>3224</v>
      </c>
      <c r="I3206" s="5">
        <v>1950</v>
      </c>
      <c r="J3206" s="5" t="str">
        <f>IFERROR('Ventas Pases'!$I3206/'Ventas Pases'!$F3206,"PASE")</f>
        <v>PASE</v>
      </c>
      <c r="K3206" t="str">
        <f>IFERROR(VLOOKUP('Ventas Pases'!$J3206,'Comisiones HEROIC'!$E$1:$F$6,2,0),"")</f>
        <v/>
      </c>
      <c r="L3206" s="5">
        <f>IF('Ventas Pases'!$D3206="Red HEROIC",IFERROR(VLOOKUP('Ventas Pases'!$G3206,'Comisiones HEROIC'!$A$1:$B$11,2,0),15),IF('Ventas Pases'!$D3206="Red HEROIC",15,0))</f>
        <v>0</v>
      </c>
      <c r="M3206">
        <f>IF(pases[[#This Row],[Días Visita]]&lt;7,0,IF(pases[[#This Row],[Días Visita]]&lt;9,1,IF(pases[[#This Row],[Días Visita]]="Ilimitados",0,2)))</f>
        <v>0</v>
      </c>
      <c r="N3206" s="5">
        <f>IF(AND('Ventas Pases'!$A3206="Fuera de Temporada",'Ventas Pases'!$B3206=2019,pases[[#This Row],[Modo de Compra]]="Paquete"),30,0)</f>
        <v>0</v>
      </c>
      <c r="O3206" s="5">
        <f>-SUMIF(lift[Número de pase],pases[[#This Row],[Numero de Pase]],lift[Costo])</f>
        <v>-552</v>
      </c>
    </row>
    <row r="3207" spans="1:15" x14ac:dyDescent="0.25">
      <c r="A3207" t="s">
        <v>7</v>
      </c>
      <c r="B3207">
        <v>2019</v>
      </c>
      <c r="C3207">
        <v>43445</v>
      </c>
      <c r="D3207" t="s">
        <v>8</v>
      </c>
      <c r="E3207">
        <v>43546</v>
      </c>
      <c r="F3207">
        <v>1</v>
      </c>
      <c r="G3207" t="s">
        <v>9</v>
      </c>
      <c r="H3207" t="s">
        <v>3225</v>
      </c>
      <c r="I3207" s="5">
        <v>120</v>
      </c>
      <c r="J3207" s="5">
        <f>IFERROR('Ventas Pases'!$I3207/'Ventas Pases'!$F3207,"PASE")</f>
        <v>120</v>
      </c>
      <c r="K3207" t="str">
        <f>IFERROR(VLOOKUP('Ventas Pases'!$J3207,'Comisiones HEROIC'!$E$1:$F$6,2,0),"")</f>
        <v/>
      </c>
      <c r="L3207" s="5">
        <f>IF('Ventas Pases'!$D3207="Red HEROIC",IFERROR(VLOOKUP('Ventas Pases'!$G3207,'Comisiones HEROIC'!$A$1:$B$11,2,0),15),IF('Ventas Pases'!$D3207="Red HEROIC",15,0))</f>
        <v>0</v>
      </c>
      <c r="M3207">
        <f>IF(pases[[#This Row],[Días Visita]]&lt;7,0,IF(pases[[#This Row],[Días Visita]]&lt;9,1,IF(pases[[#This Row],[Días Visita]]="Ilimitados",0,2)))</f>
        <v>0</v>
      </c>
      <c r="N3207" s="5">
        <f>IF(AND('Ventas Pases'!$A3207="Fuera de Temporada",'Ventas Pases'!$B3207=2019,pases[[#This Row],[Modo de Compra]]="Paquete"),30,0)</f>
        <v>0</v>
      </c>
      <c r="O3207" s="5">
        <f>-SUMIF(lift[Número de pase],pases[[#This Row],[Numero de Pase]],lift[Costo])</f>
        <v>0</v>
      </c>
    </row>
    <row r="3208" spans="1:15" x14ac:dyDescent="0.25">
      <c r="A3208" t="s">
        <v>7</v>
      </c>
      <c r="B3208">
        <v>2018</v>
      </c>
      <c r="C3208">
        <v>43105</v>
      </c>
      <c r="D3208" t="s">
        <v>14</v>
      </c>
      <c r="E3208">
        <v>43175</v>
      </c>
      <c r="F3208">
        <v>7</v>
      </c>
      <c r="G3208" t="s">
        <v>27</v>
      </c>
      <c r="H3208" t="s">
        <v>3226</v>
      </c>
      <c r="I3208" s="5">
        <v>980</v>
      </c>
      <c r="J3208" s="5">
        <f>IFERROR('Ventas Pases'!$I3208/'Ventas Pases'!$F3208,"PASE")</f>
        <v>140</v>
      </c>
      <c r="K3208" t="str">
        <f>IFERROR(VLOOKUP('Ventas Pases'!$J3208,'Comisiones HEROIC'!$E$1:$F$6,2,0),"")</f>
        <v/>
      </c>
      <c r="L3208" s="5">
        <f>IF('Ventas Pases'!$D3208="Red HEROIC",IFERROR(VLOOKUP('Ventas Pases'!$G3208,'Comisiones HEROIC'!$A$1:$B$11,2,0),15),IF('Ventas Pases'!$D3208="Red HEROIC",15,0))</f>
        <v>15</v>
      </c>
      <c r="M3208">
        <f>IF(pases[[#This Row],[Días Visita]]&lt;7,0,IF(pases[[#This Row],[Días Visita]]&lt;9,1,IF(pases[[#This Row],[Días Visita]]="Ilimitados",0,2)))</f>
        <v>1</v>
      </c>
      <c r="N3208" s="5">
        <f>IF(AND('Ventas Pases'!$A3208="Fuera de Temporada",'Ventas Pases'!$B3208=2019,pases[[#This Row],[Modo de Compra]]="Paquete"),30,0)</f>
        <v>0</v>
      </c>
      <c r="O3208" s="5">
        <f>-SUMIF(lift[Número de pase],pases[[#This Row],[Numero de Pase]],lift[Costo])</f>
        <v>0</v>
      </c>
    </row>
    <row r="3209" spans="1:15" x14ac:dyDescent="0.25">
      <c r="A3209" t="s">
        <v>13</v>
      </c>
      <c r="B3209">
        <v>2019</v>
      </c>
      <c r="C3209">
        <v>43322</v>
      </c>
      <c r="D3209" t="s">
        <v>14</v>
      </c>
      <c r="E3209">
        <v>43291</v>
      </c>
      <c r="F3209">
        <v>1</v>
      </c>
      <c r="G3209" t="s">
        <v>33</v>
      </c>
      <c r="H3209" t="s">
        <v>3227</v>
      </c>
      <c r="I3209" s="5">
        <v>140</v>
      </c>
      <c r="J3209" s="5">
        <f>IFERROR('Ventas Pases'!$I3209/'Ventas Pases'!$F3209,"PASE")</f>
        <v>140</v>
      </c>
      <c r="K3209" t="str">
        <f>IFERROR(VLOOKUP('Ventas Pases'!$J3209,'Comisiones HEROIC'!$E$1:$F$6,2,0),"")</f>
        <v/>
      </c>
      <c r="L3209" s="5">
        <f>IF('Ventas Pases'!$D3209="Red HEROIC",IFERROR(VLOOKUP('Ventas Pases'!$G3209,'Comisiones HEROIC'!$A$1:$B$11,2,0),15),IF('Ventas Pases'!$D3209="Red HEROIC",15,0))</f>
        <v>15</v>
      </c>
      <c r="M3209">
        <f>IF(pases[[#This Row],[Días Visita]]&lt;7,0,IF(pases[[#This Row],[Días Visita]]&lt;9,1,IF(pases[[#This Row],[Días Visita]]="Ilimitados",0,2)))</f>
        <v>0</v>
      </c>
      <c r="N3209" s="5">
        <f>IF(AND('Ventas Pases'!$A3209="Fuera de Temporada",'Ventas Pases'!$B3209=2019,pases[[#This Row],[Modo de Compra]]="Paquete"),30,0)</f>
        <v>0</v>
      </c>
      <c r="O3209" s="5">
        <f>-SUMIF(lift[Número de pase],pases[[#This Row],[Numero de Pase]],lift[Costo])</f>
        <v>0</v>
      </c>
    </row>
    <row r="3210" spans="1:15" x14ac:dyDescent="0.25">
      <c r="A3210" t="s">
        <v>7</v>
      </c>
      <c r="B3210">
        <v>2019</v>
      </c>
      <c r="C3210">
        <v>43436</v>
      </c>
      <c r="D3210" t="s">
        <v>8</v>
      </c>
      <c r="E3210">
        <v>43469</v>
      </c>
      <c r="F3210">
        <v>6</v>
      </c>
      <c r="G3210" t="s">
        <v>9</v>
      </c>
      <c r="H3210" t="s">
        <v>3228</v>
      </c>
      <c r="I3210" s="5">
        <v>720</v>
      </c>
      <c r="J3210" s="5">
        <f>IFERROR('Ventas Pases'!$I3210/'Ventas Pases'!$F3210,"PASE")</f>
        <v>120</v>
      </c>
      <c r="K3210" t="str">
        <f>IFERROR(VLOOKUP('Ventas Pases'!$J3210,'Comisiones HEROIC'!$E$1:$F$6,2,0),"")</f>
        <v/>
      </c>
      <c r="L3210" s="5">
        <f>IF('Ventas Pases'!$D3210="Red HEROIC",IFERROR(VLOOKUP('Ventas Pases'!$G3210,'Comisiones HEROIC'!$A$1:$B$11,2,0),15),IF('Ventas Pases'!$D3210="Red HEROIC",15,0))</f>
        <v>0</v>
      </c>
      <c r="M3210">
        <f>IF(pases[[#This Row],[Días Visita]]&lt;7,0,IF(pases[[#This Row],[Días Visita]]&lt;9,1,IF(pases[[#This Row],[Días Visita]]="Ilimitados",0,2)))</f>
        <v>0</v>
      </c>
      <c r="N3210" s="5">
        <f>IF(AND('Ventas Pases'!$A3210="Fuera de Temporada",'Ventas Pases'!$B3210=2019,pases[[#This Row],[Modo de Compra]]="Paquete"),30,0)</f>
        <v>0</v>
      </c>
      <c r="O3210" s="5">
        <f>-SUMIF(lift[Número de pase],pases[[#This Row],[Numero de Pase]],lift[Costo])</f>
        <v>0</v>
      </c>
    </row>
    <row r="3211" spans="1:15" x14ac:dyDescent="0.25">
      <c r="A3211" t="s">
        <v>13</v>
      </c>
      <c r="B3211">
        <v>2019</v>
      </c>
      <c r="C3211">
        <v>43299</v>
      </c>
      <c r="D3211" t="s">
        <v>14</v>
      </c>
      <c r="E3211">
        <v>43278</v>
      </c>
      <c r="F3211">
        <v>6</v>
      </c>
      <c r="G3211" t="s">
        <v>19</v>
      </c>
      <c r="H3211" t="s">
        <v>3229</v>
      </c>
      <c r="I3211" s="5">
        <v>840</v>
      </c>
      <c r="J3211" s="5">
        <f>IFERROR('Ventas Pases'!$I3211/'Ventas Pases'!$F3211,"PASE")</f>
        <v>140</v>
      </c>
      <c r="K3211" t="str">
        <f>IFERROR(VLOOKUP('Ventas Pases'!$J3211,'Comisiones HEROIC'!$E$1:$F$6,2,0),"")</f>
        <v/>
      </c>
      <c r="L3211" s="5">
        <f>IF('Ventas Pases'!$D3211="Red HEROIC",IFERROR(VLOOKUP('Ventas Pases'!$G3211,'Comisiones HEROIC'!$A$1:$B$11,2,0),15),IF('Ventas Pases'!$D3211="Red HEROIC",15,0))</f>
        <v>15</v>
      </c>
      <c r="M3211">
        <f>IF(pases[[#This Row],[Días Visita]]&lt;7,0,IF(pases[[#This Row],[Días Visita]]&lt;9,1,IF(pases[[#This Row],[Días Visita]]="Ilimitados",0,2)))</f>
        <v>0</v>
      </c>
      <c r="N3211" s="5">
        <f>IF(AND('Ventas Pases'!$A3211="Fuera de Temporada",'Ventas Pases'!$B3211=2019,pases[[#This Row],[Modo de Compra]]="Paquete"),30,0)</f>
        <v>0</v>
      </c>
      <c r="O3211" s="5">
        <f>-SUMIF(lift[Número de pase],pases[[#This Row],[Numero de Pase]],lift[Costo])</f>
        <v>0</v>
      </c>
    </row>
    <row r="3212" spans="1:15" x14ac:dyDescent="0.25">
      <c r="A3212" t="s">
        <v>13</v>
      </c>
      <c r="B3212">
        <v>2018</v>
      </c>
      <c r="C3212">
        <v>43315</v>
      </c>
      <c r="D3212" t="s">
        <v>17</v>
      </c>
      <c r="E3212">
        <v>42872</v>
      </c>
      <c r="F3212">
        <v>6</v>
      </c>
      <c r="G3212" t="s">
        <v>9</v>
      </c>
      <c r="H3212" t="s">
        <v>3230</v>
      </c>
      <c r="I3212" s="5">
        <v>660</v>
      </c>
      <c r="J3212" s="5">
        <f>IFERROR('Ventas Pases'!$I3212/'Ventas Pases'!$F3212,"PASE")</f>
        <v>110</v>
      </c>
      <c r="K3212" t="str">
        <f>IFERROR(VLOOKUP('Ventas Pases'!$J3212,'Comisiones HEROIC'!$E$1:$F$6,2,0),"")</f>
        <v>Elton Hotel</v>
      </c>
      <c r="L3212" s="5">
        <f>IF('Ventas Pases'!$D3212="Red HEROIC",IFERROR(VLOOKUP('Ventas Pases'!$G3212,'Comisiones HEROIC'!$A$1:$B$11,2,0),15),IF('Ventas Pases'!$D3212="Red HEROIC",15,0))</f>
        <v>0</v>
      </c>
      <c r="M3212">
        <f>IF(pases[[#This Row],[Días Visita]]&lt;7,0,IF(pases[[#This Row],[Días Visita]]&lt;9,1,IF(pases[[#This Row],[Días Visita]]="Ilimitados",0,2)))</f>
        <v>0</v>
      </c>
      <c r="N3212" s="5">
        <f>IF(AND('Ventas Pases'!$A3212="Fuera de Temporada",'Ventas Pases'!$B3212=2019,pases[[#This Row],[Modo de Compra]]="Paquete"),30,0)</f>
        <v>0</v>
      </c>
      <c r="O3212" s="5">
        <f>-SUMIF(lift[Número de pase],pases[[#This Row],[Numero de Pase]],lift[Costo])</f>
        <v>0</v>
      </c>
    </row>
    <row r="3213" spans="1:15" x14ac:dyDescent="0.25">
      <c r="A3213" t="s">
        <v>13</v>
      </c>
      <c r="B3213">
        <v>2018</v>
      </c>
      <c r="C3213">
        <v>43299</v>
      </c>
      <c r="D3213" t="s">
        <v>17</v>
      </c>
      <c r="E3213">
        <v>42856</v>
      </c>
      <c r="F3213">
        <v>8</v>
      </c>
      <c r="G3213" t="s">
        <v>9</v>
      </c>
      <c r="H3213" t="s">
        <v>3231</v>
      </c>
      <c r="I3213" s="5">
        <v>840</v>
      </c>
      <c r="J3213" s="5">
        <f>IFERROR('Ventas Pases'!$I3213/'Ventas Pases'!$F3213,"PASE")</f>
        <v>105</v>
      </c>
      <c r="K3213" t="str">
        <f>IFERROR(VLOOKUP('Ventas Pases'!$J3213,'Comisiones HEROIC'!$E$1:$F$6,2,0),"")</f>
        <v>OI Hotels</v>
      </c>
      <c r="L3213" s="5">
        <f>IF('Ventas Pases'!$D3213="Red HEROIC",IFERROR(VLOOKUP('Ventas Pases'!$G3213,'Comisiones HEROIC'!$A$1:$B$11,2,0),15),IF('Ventas Pases'!$D3213="Red HEROIC",15,0))</f>
        <v>0</v>
      </c>
      <c r="M3213">
        <f>IF(pases[[#This Row],[Días Visita]]&lt;7,0,IF(pases[[#This Row],[Días Visita]]&lt;9,1,IF(pases[[#This Row],[Días Visita]]="Ilimitados",0,2)))</f>
        <v>1</v>
      </c>
      <c r="N3213" s="5">
        <f>IF(AND('Ventas Pases'!$A3213="Fuera de Temporada",'Ventas Pases'!$B3213=2019,pases[[#This Row],[Modo de Compra]]="Paquete"),30,0)</f>
        <v>0</v>
      </c>
      <c r="O3213" s="5">
        <f>-SUMIF(lift[Número de pase],pases[[#This Row],[Numero de Pase]],lift[Costo])</f>
        <v>0</v>
      </c>
    </row>
    <row r="3214" spans="1:15" x14ac:dyDescent="0.25">
      <c r="A3214" t="s">
        <v>13</v>
      </c>
      <c r="B3214">
        <v>2019</v>
      </c>
      <c r="C3214">
        <v>43375</v>
      </c>
      <c r="D3214" t="s">
        <v>17</v>
      </c>
      <c r="E3214">
        <v>43281</v>
      </c>
      <c r="F3214">
        <v>3</v>
      </c>
      <c r="G3214" t="s">
        <v>9</v>
      </c>
      <c r="H3214" t="s">
        <v>3232</v>
      </c>
      <c r="I3214" s="5">
        <v>315</v>
      </c>
      <c r="J3214" s="5">
        <f>IFERROR('Ventas Pases'!$I3214/'Ventas Pases'!$F3214,"PASE")</f>
        <v>105</v>
      </c>
      <c r="K3214" t="str">
        <f>IFERROR(VLOOKUP('Ventas Pases'!$J3214,'Comisiones HEROIC'!$E$1:$F$6,2,0),"")</f>
        <v>OI Hotels</v>
      </c>
      <c r="L3214" s="5">
        <f>IF('Ventas Pases'!$D3214="Red HEROIC",IFERROR(VLOOKUP('Ventas Pases'!$G3214,'Comisiones HEROIC'!$A$1:$B$11,2,0),15),IF('Ventas Pases'!$D3214="Red HEROIC",15,0))</f>
        <v>0</v>
      </c>
      <c r="M3214">
        <f>IF(pases[[#This Row],[Días Visita]]&lt;7,0,IF(pases[[#This Row],[Días Visita]]&lt;9,1,IF(pases[[#This Row],[Días Visita]]="Ilimitados",0,2)))</f>
        <v>0</v>
      </c>
      <c r="N3214" s="5">
        <f>IF(AND('Ventas Pases'!$A3214="Fuera de Temporada",'Ventas Pases'!$B3214=2019,pases[[#This Row],[Modo de Compra]]="Paquete"),30,0)</f>
        <v>30</v>
      </c>
      <c r="O3214" s="5">
        <f>-SUMIF(lift[Número de pase],pases[[#This Row],[Numero de Pase]],lift[Costo])</f>
        <v>0</v>
      </c>
    </row>
    <row r="3215" spans="1:15" x14ac:dyDescent="0.25">
      <c r="A3215" t="s">
        <v>7</v>
      </c>
      <c r="B3215">
        <v>2019</v>
      </c>
      <c r="C3215">
        <v>43474</v>
      </c>
      <c r="D3215" t="s">
        <v>8</v>
      </c>
      <c r="E3215">
        <v>43539</v>
      </c>
      <c r="F3215">
        <v>6</v>
      </c>
      <c r="G3215" t="s">
        <v>9</v>
      </c>
      <c r="H3215" t="s">
        <v>3233</v>
      </c>
      <c r="I3215" s="5">
        <v>720</v>
      </c>
      <c r="J3215" s="5">
        <f>IFERROR('Ventas Pases'!$I3215/'Ventas Pases'!$F3215,"PASE")</f>
        <v>120</v>
      </c>
      <c r="K3215" t="str">
        <f>IFERROR(VLOOKUP('Ventas Pases'!$J3215,'Comisiones HEROIC'!$E$1:$F$6,2,0),"")</f>
        <v/>
      </c>
      <c r="L3215" s="5">
        <f>IF('Ventas Pases'!$D3215="Red HEROIC",IFERROR(VLOOKUP('Ventas Pases'!$G3215,'Comisiones HEROIC'!$A$1:$B$11,2,0),15),IF('Ventas Pases'!$D3215="Red HEROIC",15,0))</f>
        <v>0</v>
      </c>
      <c r="M3215">
        <f>IF(pases[[#This Row],[Días Visita]]&lt;7,0,IF(pases[[#This Row],[Días Visita]]&lt;9,1,IF(pases[[#This Row],[Días Visita]]="Ilimitados",0,2)))</f>
        <v>0</v>
      </c>
      <c r="N3215" s="5">
        <f>IF(AND('Ventas Pases'!$A3215="Fuera de Temporada",'Ventas Pases'!$B3215=2019,pases[[#This Row],[Modo de Compra]]="Paquete"),30,0)</f>
        <v>0</v>
      </c>
      <c r="O3215" s="5">
        <f>-SUMIF(lift[Número de pase],pases[[#This Row],[Numero de Pase]],lift[Costo])</f>
        <v>0</v>
      </c>
    </row>
    <row r="3216" spans="1:15" x14ac:dyDescent="0.25">
      <c r="A3216" t="s">
        <v>7</v>
      </c>
      <c r="B3216">
        <v>2019</v>
      </c>
      <c r="C3216">
        <v>43455</v>
      </c>
      <c r="D3216" t="s">
        <v>60</v>
      </c>
      <c r="E3216">
        <v>43509</v>
      </c>
      <c r="F3216">
        <v>3</v>
      </c>
      <c r="G3216" t="s">
        <v>9</v>
      </c>
      <c r="H3216" t="s">
        <v>3234</v>
      </c>
      <c r="I3216" s="5">
        <v>360</v>
      </c>
      <c r="J3216" s="5">
        <f>IFERROR('Ventas Pases'!$I3216/'Ventas Pases'!$F3216,"PASE")</f>
        <v>120</v>
      </c>
      <c r="K3216" t="str">
        <f>IFERROR(VLOOKUP('Ventas Pases'!$J3216,'Comisiones HEROIC'!$E$1:$F$6,2,0),"")</f>
        <v/>
      </c>
      <c r="L3216" s="5">
        <f>IF('Ventas Pases'!$D3216="Red HEROIC",IFERROR(VLOOKUP('Ventas Pases'!$G3216,'Comisiones HEROIC'!$A$1:$B$11,2,0),15),IF('Ventas Pases'!$D3216="Red HEROIC",15,0))</f>
        <v>0</v>
      </c>
      <c r="M3216">
        <f>IF(pases[[#This Row],[Días Visita]]&lt;7,0,IF(pases[[#This Row],[Días Visita]]&lt;9,1,IF(pases[[#This Row],[Días Visita]]="Ilimitados",0,2)))</f>
        <v>0</v>
      </c>
      <c r="N3216" s="5">
        <f>IF(AND('Ventas Pases'!$A3216="Fuera de Temporada",'Ventas Pases'!$B3216=2019,pases[[#This Row],[Modo de Compra]]="Paquete"),30,0)</f>
        <v>0</v>
      </c>
      <c r="O3216" s="5">
        <f>-SUMIF(lift[Número de pase],pases[[#This Row],[Numero de Pase]],lift[Costo])</f>
        <v>0</v>
      </c>
    </row>
    <row r="3217" spans="1:15" x14ac:dyDescent="0.25">
      <c r="A3217" t="s">
        <v>7</v>
      </c>
      <c r="B3217">
        <v>2018</v>
      </c>
      <c r="C3217">
        <v>43169</v>
      </c>
      <c r="D3217" t="s">
        <v>17</v>
      </c>
      <c r="E3217">
        <v>43166</v>
      </c>
      <c r="F3217">
        <v>7</v>
      </c>
      <c r="G3217" t="s">
        <v>9</v>
      </c>
      <c r="H3217" t="s">
        <v>3235</v>
      </c>
      <c r="I3217" s="5">
        <v>770</v>
      </c>
      <c r="J3217" s="5">
        <f>IFERROR('Ventas Pases'!$I3217/'Ventas Pases'!$F3217,"PASE")</f>
        <v>110</v>
      </c>
      <c r="K3217" t="str">
        <f>IFERROR(VLOOKUP('Ventas Pases'!$J3217,'Comisiones HEROIC'!$E$1:$F$6,2,0),"")</f>
        <v>Elton Hotel</v>
      </c>
      <c r="L3217" s="5">
        <f>IF('Ventas Pases'!$D3217="Red HEROIC",IFERROR(VLOOKUP('Ventas Pases'!$G3217,'Comisiones HEROIC'!$A$1:$B$11,2,0),15),IF('Ventas Pases'!$D3217="Red HEROIC",15,0))</f>
        <v>0</v>
      </c>
      <c r="M3217">
        <f>IF(pases[[#This Row],[Días Visita]]&lt;7,0,IF(pases[[#This Row],[Días Visita]]&lt;9,1,IF(pases[[#This Row],[Días Visita]]="Ilimitados",0,2)))</f>
        <v>1</v>
      </c>
      <c r="N3217" s="5">
        <f>IF(AND('Ventas Pases'!$A3217="Fuera de Temporada",'Ventas Pases'!$B3217=2019,pases[[#This Row],[Modo de Compra]]="Paquete"),30,0)</f>
        <v>0</v>
      </c>
      <c r="O3217" s="5">
        <f>-SUMIF(lift[Número de pase],pases[[#This Row],[Numero de Pase]],lift[Costo])</f>
        <v>0</v>
      </c>
    </row>
    <row r="3218" spans="1:15" x14ac:dyDescent="0.25">
      <c r="A3218" t="s">
        <v>7</v>
      </c>
      <c r="B3218">
        <v>2018</v>
      </c>
      <c r="C3218">
        <v>43451</v>
      </c>
      <c r="D3218" t="s">
        <v>8</v>
      </c>
      <c r="E3218">
        <v>43090</v>
      </c>
      <c r="F3218">
        <v>3</v>
      </c>
      <c r="G3218" t="s">
        <v>9</v>
      </c>
      <c r="H3218" t="s">
        <v>3236</v>
      </c>
      <c r="I3218" s="5">
        <v>360</v>
      </c>
      <c r="J3218" s="5">
        <f>IFERROR('Ventas Pases'!$I3218/'Ventas Pases'!$F3218,"PASE")</f>
        <v>120</v>
      </c>
      <c r="K3218" t="str">
        <f>IFERROR(VLOOKUP('Ventas Pases'!$J3218,'Comisiones HEROIC'!$E$1:$F$6,2,0),"")</f>
        <v/>
      </c>
      <c r="L3218" s="5">
        <f>IF('Ventas Pases'!$D3218="Red HEROIC",IFERROR(VLOOKUP('Ventas Pases'!$G3218,'Comisiones HEROIC'!$A$1:$B$11,2,0),15),IF('Ventas Pases'!$D3218="Red HEROIC",15,0))</f>
        <v>0</v>
      </c>
      <c r="M3218">
        <f>IF(pases[[#This Row],[Días Visita]]&lt;7,0,IF(pases[[#This Row],[Días Visita]]&lt;9,1,IF(pases[[#This Row],[Días Visita]]="Ilimitados",0,2)))</f>
        <v>0</v>
      </c>
      <c r="N3218" s="5">
        <f>IF(AND('Ventas Pases'!$A3218="Fuera de Temporada",'Ventas Pases'!$B3218=2019,pases[[#This Row],[Modo de Compra]]="Paquete"),30,0)</f>
        <v>0</v>
      </c>
      <c r="O3218" s="5">
        <f>-SUMIF(lift[Número de pase],pases[[#This Row],[Numero de Pase]],lift[Costo])</f>
        <v>0</v>
      </c>
    </row>
    <row r="3219" spans="1:15" x14ac:dyDescent="0.25">
      <c r="A3219" t="s">
        <v>7</v>
      </c>
      <c r="B3219">
        <v>2018</v>
      </c>
      <c r="C3219">
        <v>43175</v>
      </c>
      <c r="D3219" t="s">
        <v>14</v>
      </c>
      <c r="E3219">
        <v>43166</v>
      </c>
      <c r="F3219">
        <v>7</v>
      </c>
      <c r="G3219" t="s">
        <v>19</v>
      </c>
      <c r="H3219" t="s">
        <v>3237</v>
      </c>
      <c r="I3219" s="5">
        <v>980</v>
      </c>
      <c r="J3219" s="5">
        <f>IFERROR('Ventas Pases'!$I3219/'Ventas Pases'!$F3219,"PASE")</f>
        <v>140</v>
      </c>
      <c r="K3219" t="str">
        <f>IFERROR(VLOOKUP('Ventas Pases'!$J3219,'Comisiones HEROIC'!$E$1:$F$6,2,0),"")</f>
        <v/>
      </c>
      <c r="L3219" s="5">
        <f>IF('Ventas Pases'!$D3219="Red HEROIC",IFERROR(VLOOKUP('Ventas Pases'!$G3219,'Comisiones HEROIC'!$A$1:$B$11,2,0),15),IF('Ventas Pases'!$D3219="Red HEROIC",15,0))</f>
        <v>15</v>
      </c>
      <c r="M3219">
        <f>IF(pases[[#This Row],[Días Visita]]&lt;7,0,IF(pases[[#This Row],[Días Visita]]&lt;9,1,IF(pases[[#This Row],[Días Visita]]="Ilimitados",0,2)))</f>
        <v>1</v>
      </c>
      <c r="N3219" s="5">
        <f>IF(AND('Ventas Pases'!$A3219="Fuera de Temporada",'Ventas Pases'!$B3219=2019,pases[[#This Row],[Modo de Compra]]="Paquete"),30,0)</f>
        <v>0</v>
      </c>
      <c r="O3219" s="5">
        <f>-SUMIF(lift[Número de pase],pases[[#This Row],[Numero de Pase]],lift[Costo])</f>
        <v>0</v>
      </c>
    </row>
    <row r="3220" spans="1:15" x14ac:dyDescent="0.25">
      <c r="A3220" t="s">
        <v>13</v>
      </c>
      <c r="B3220">
        <v>2018</v>
      </c>
      <c r="C3220">
        <v>43203</v>
      </c>
      <c r="D3220" t="s">
        <v>8</v>
      </c>
      <c r="E3220">
        <v>43054</v>
      </c>
      <c r="F3220" t="s">
        <v>11</v>
      </c>
      <c r="G3220" t="s">
        <v>9</v>
      </c>
      <c r="H3220" t="s">
        <v>3238</v>
      </c>
      <c r="I3220" s="5">
        <v>1950</v>
      </c>
      <c r="J3220" s="5" t="str">
        <f>IFERROR('Ventas Pases'!$I3220/'Ventas Pases'!$F3220,"PASE")</f>
        <v>PASE</v>
      </c>
      <c r="K3220" t="str">
        <f>IFERROR(VLOOKUP('Ventas Pases'!$J3220,'Comisiones HEROIC'!$E$1:$F$6,2,0),"")</f>
        <v/>
      </c>
      <c r="L3220" s="5">
        <f>IF('Ventas Pases'!$D3220="Red HEROIC",IFERROR(VLOOKUP('Ventas Pases'!$G3220,'Comisiones HEROIC'!$A$1:$B$11,2,0),15),IF('Ventas Pases'!$D3220="Red HEROIC",15,0))</f>
        <v>0</v>
      </c>
      <c r="M3220">
        <f>IF(pases[[#This Row],[Días Visita]]&lt;7,0,IF(pases[[#This Row],[Días Visita]]&lt;9,1,IF(pases[[#This Row],[Días Visita]]="Ilimitados",0,2)))</f>
        <v>0</v>
      </c>
      <c r="N3220" s="5">
        <f>IF(AND('Ventas Pases'!$A3220="Fuera de Temporada",'Ventas Pases'!$B3220=2019,pases[[#This Row],[Modo de Compra]]="Paquete"),30,0)</f>
        <v>0</v>
      </c>
      <c r="O3220" s="5">
        <f>-SUMIF(lift[Número de pase],pases[[#This Row],[Numero de Pase]],lift[Costo])</f>
        <v>-276</v>
      </c>
    </row>
    <row r="3221" spans="1:15" x14ac:dyDescent="0.25">
      <c r="A3221" t="s">
        <v>7</v>
      </c>
      <c r="B3221">
        <v>2018</v>
      </c>
      <c r="C3221">
        <v>43437</v>
      </c>
      <c r="D3221" t="s">
        <v>14</v>
      </c>
      <c r="E3221">
        <v>43068</v>
      </c>
      <c r="F3221">
        <v>3</v>
      </c>
      <c r="G3221" t="s">
        <v>33</v>
      </c>
      <c r="H3221" t="s">
        <v>3239</v>
      </c>
      <c r="I3221" s="5">
        <v>420</v>
      </c>
      <c r="J3221" s="5">
        <f>IFERROR('Ventas Pases'!$I3221/'Ventas Pases'!$F3221,"PASE")</f>
        <v>140</v>
      </c>
      <c r="K3221" t="str">
        <f>IFERROR(VLOOKUP('Ventas Pases'!$J3221,'Comisiones HEROIC'!$E$1:$F$6,2,0),"")</f>
        <v/>
      </c>
      <c r="L3221" s="5">
        <f>IF('Ventas Pases'!$D3221="Red HEROIC",IFERROR(VLOOKUP('Ventas Pases'!$G3221,'Comisiones HEROIC'!$A$1:$B$11,2,0),15),IF('Ventas Pases'!$D3221="Red HEROIC",15,0))</f>
        <v>15</v>
      </c>
      <c r="M3221">
        <f>IF(pases[[#This Row],[Días Visita]]&lt;7,0,IF(pases[[#This Row],[Días Visita]]&lt;9,1,IF(pases[[#This Row],[Días Visita]]="Ilimitados",0,2)))</f>
        <v>0</v>
      </c>
      <c r="N3221" s="5">
        <f>IF(AND('Ventas Pases'!$A3221="Fuera de Temporada",'Ventas Pases'!$B3221=2019,pases[[#This Row],[Modo de Compra]]="Paquete"),30,0)</f>
        <v>0</v>
      </c>
      <c r="O3221" s="5">
        <f>-SUMIF(lift[Número de pase],pases[[#This Row],[Numero de Pase]],lift[Costo])</f>
        <v>0</v>
      </c>
    </row>
    <row r="3222" spans="1:15" x14ac:dyDescent="0.25">
      <c r="A3222" t="s">
        <v>7</v>
      </c>
      <c r="B3222">
        <v>2018</v>
      </c>
      <c r="C3222">
        <v>43189</v>
      </c>
      <c r="D3222" t="s">
        <v>14</v>
      </c>
      <c r="E3222">
        <v>43182</v>
      </c>
      <c r="F3222">
        <v>4</v>
      </c>
      <c r="G3222" t="s">
        <v>27</v>
      </c>
      <c r="H3222" t="s">
        <v>3240</v>
      </c>
      <c r="I3222" s="5">
        <v>560</v>
      </c>
      <c r="J3222" s="5">
        <f>IFERROR('Ventas Pases'!$I3222/'Ventas Pases'!$F3222,"PASE")</f>
        <v>140</v>
      </c>
      <c r="K3222" t="str">
        <f>IFERROR(VLOOKUP('Ventas Pases'!$J3222,'Comisiones HEROIC'!$E$1:$F$6,2,0),"")</f>
        <v/>
      </c>
      <c r="L3222" s="5">
        <f>IF('Ventas Pases'!$D3222="Red HEROIC",IFERROR(VLOOKUP('Ventas Pases'!$G3222,'Comisiones HEROIC'!$A$1:$B$11,2,0),15),IF('Ventas Pases'!$D3222="Red HEROIC",15,0))</f>
        <v>15</v>
      </c>
      <c r="M3222">
        <f>IF(pases[[#This Row],[Días Visita]]&lt;7,0,IF(pases[[#This Row],[Días Visita]]&lt;9,1,IF(pases[[#This Row],[Días Visita]]="Ilimitados",0,2)))</f>
        <v>0</v>
      </c>
      <c r="N3222" s="5">
        <f>IF(AND('Ventas Pases'!$A3222="Fuera de Temporada",'Ventas Pases'!$B3222=2019,pases[[#This Row],[Modo de Compra]]="Paquete"),30,0)</f>
        <v>0</v>
      </c>
      <c r="O3222" s="5">
        <f>-SUMIF(lift[Número de pase],pases[[#This Row],[Numero de Pase]],lift[Costo])</f>
        <v>0</v>
      </c>
    </row>
    <row r="3223" spans="1:15" x14ac:dyDescent="0.25">
      <c r="A3223" t="s">
        <v>13</v>
      </c>
      <c r="B3223">
        <v>2019</v>
      </c>
      <c r="C3223">
        <v>43255</v>
      </c>
      <c r="D3223" t="s">
        <v>14</v>
      </c>
      <c r="E3223">
        <v>43210</v>
      </c>
      <c r="F3223">
        <v>3</v>
      </c>
      <c r="G3223" t="s">
        <v>33</v>
      </c>
      <c r="H3223" t="s">
        <v>3241</v>
      </c>
      <c r="I3223" s="5">
        <v>420</v>
      </c>
      <c r="J3223" s="5">
        <f>IFERROR('Ventas Pases'!$I3223/'Ventas Pases'!$F3223,"PASE")</f>
        <v>140</v>
      </c>
      <c r="K3223" t="str">
        <f>IFERROR(VLOOKUP('Ventas Pases'!$J3223,'Comisiones HEROIC'!$E$1:$F$6,2,0),"")</f>
        <v/>
      </c>
      <c r="L3223" s="5">
        <f>IF('Ventas Pases'!$D3223="Red HEROIC",IFERROR(VLOOKUP('Ventas Pases'!$G3223,'Comisiones HEROIC'!$A$1:$B$11,2,0),15),IF('Ventas Pases'!$D3223="Red HEROIC",15,0))</f>
        <v>15</v>
      </c>
      <c r="M3223">
        <f>IF(pases[[#This Row],[Días Visita]]&lt;7,0,IF(pases[[#This Row],[Días Visita]]&lt;9,1,IF(pases[[#This Row],[Días Visita]]="Ilimitados",0,2)))</f>
        <v>0</v>
      </c>
      <c r="N3223" s="5">
        <f>IF(AND('Ventas Pases'!$A3223="Fuera de Temporada",'Ventas Pases'!$B3223=2019,pases[[#This Row],[Modo de Compra]]="Paquete"),30,0)</f>
        <v>0</v>
      </c>
      <c r="O3223" s="5">
        <f>-SUMIF(lift[Número de pase],pases[[#This Row],[Numero de Pase]],lift[Costo])</f>
        <v>0</v>
      </c>
    </row>
    <row r="3224" spans="1:15" x14ac:dyDescent="0.25">
      <c r="A3224" t="s">
        <v>7</v>
      </c>
      <c r="B3224">
        <v>2019</v>
      </c>
      <c r="C3224">
        <v>43453</v>
      </c>
      <c r="D3224" t="s">
        <v>14</v>
      </c>
      <c r="E3224">
        <v>43493</v>
      </c>
      <c r="F3224">
        <v>4</v>
      </c>
      <c r="G3224" t="s">
        <v>19</v>
      </c>
      <c r="H3224" t="s">
        <v>3242</v>
      </c>
      <c r="I3224" s="5">
        <v>560</v>
      </c>
      <c r="J3224" s="5">
        <f>IFERROR('Ventas Pases'!$I3224/'Ventas Pases'!$F3224,"PASE")</f>
        <v>140</v>
      </c>
      <c r="K3224" t="str">
        <f>IFERROR(VLOOKUP('Ventas Pases'!$J3224,'Comisiones HEROIC'!$E$1:$F$6,2,0),"")</f>
        <v/>
      </c>
      <c r="L3224" s="5">
        <f>IF('Ventas Pases'!$D3224="Red HEROIC",IFERROR(VLOOKUP('Ventas Pases'!$G3224,'Comisiones HEROIC'!$A$1:$B$11,2,0),15),IF('Ventas Pases'!$D3224="Red HEROIC",15,0))</f>
        <v>15</v>
      </c>
      <c r="M3224">
        <f>IF(pases[[#This Row],[Días Visita]]&lt;7,0,IF(pases[[#This Row],[Días Visita]]&lt;9,1,IF(pases[[#This Row],[Días Visita]]="Ilimitados",0,2)))</f>
        <v>0</v>
      </c>
      <c r="N3224" s="5">
        <f>IF(AND('Ventas Pases'!$A3224="Fuera de Temporada",'Ventas Pases'!$B3224=2019,pases[[#This Row],[Modo de Compra]]="Paquete"),30,0)</f>
        <v>0</v>
      </c>
      <c r="O3224" s="5">
        <f>-SUMIF(lift[Número de pase],pases[[#This Row],[Numero de Pase]],lift[Costo])</f>
        <v>0</v>
      </c>
    </row>
    <row r="3225" spans="1:15" x14ac:dyDescent="0.25">
      <c r="A3225" t="s">
        <v>7</v>
      </c>
      <c r="B3225">
        <v>2018</v>
      </c>
      <c r="C3225">
        <v>43186</v>
      </c>
      <c r="D3225" t="s">
        <v>8</v>
      </c>
      <c r="E3225">
        <v>43180</v>
      </c>
      <c r="F3225">
        <v>8</v>
      </c>
      <c r="G3225" t="s">
        <v>9</v>
      </c>
      <c r="H3225" t="s">
        <v>3243</v>
      </c>
      <c r="I3225" s="5">
        <v>960</v>
      </c>
      <c r="J3225" s="5">
        <f>IFERROR('Ventas Pases'!$I3225/'Ventas Pases'!$F3225,"PASE")</f>
        <v>120</v>
      </c>
      <c r="K3225" t="str">
        <f>IFERROR(VLOOKUP('Ventas Pases'!$J3225,'Comisiones HEROIC'!$E$1:$F$6,2,0),"")</f>
        <v/>
      </c>
      <c r="L3225" s="5">
        <f>IF('Ventas Pases'!$D3225="Red HEROIC",IFERROR(VLOOKUP('Ventas Pases'!$G3225,'Comisiones HEROIC'!$A$1:$B$11,2,0),15),IF('Ventas Pases'!$D3225="Red HEROIC",15,0))</f>
        <v>0</v>
      </c>
      <c r="M3225">
        <f>IF(pases[[#This Row],[Días Visita]]&lt;7,0,IF(pases[[#This Row],[Días Visita]]&lt;9,1,IF(pases[[#This Row],[Días Visita]]="Ilimitados",0,2)))</f>
        <v>1</v>
      </c>
      <c r="N3225" s="5">
        <f>IF(AND('Ventas Pases'!$A3225="Fuera de Temporada",'Ventas Pases'!$B3225=2019,pases[[#This Row],[Modo de Compra]]="Paquete"),30,0)</f>
        <v>0</v>
      </c>
      <c r="O3225" s="5">
        <f>-SUMIF(lift[Número de pase],pases[[#This Row],[Numero de Pase]],lift[Costo])</f>
        <v>0</v>
      </c>
    </row>
    <row r="3226" spans="1:15" x14ac:dyDescent="0.25">
      <c r="A3226" t="s">
        <v>7</v>
      </c>
      <c r="B3226">
        <v>2019</v>
      </c>
      <c r="C3226">
        <v>43552</v>
      </c>
      <c r="D3226" t="s">
        <v>8</v>
      </c>
      <c r="E3226">
        <v>43547</v>
      </c>
      <c r="F3226">
        <v>8</v>
      </c>
      <c r="G3226" t="s">
        <v>9</v>
      </c>
      <c r="H3226" t="s">
        <v>3244</v>
      </c>
      <c r="I3226" s="5">
        <v>960</v>
      </c>
      <c r="J3226" s="5">
        <f>IFERROR('Ventas Pases'!$I3226/'Ventas Pases'!$F3226,"PASE")</f>
        <v>120</v>
      </c>
      <c r="K3226" t="str">
        <f>IFERROR(VLOOKUP('Ventas Pases'!$J3226,'Comisiones HEROIC'!$E$1:$F$6,2,0),"")</f>
        <v/>
      </c>
      <c r="L3226" s="5">
        <f>IF('Ventas Pases'!$D3226="Red HEROIC",IFERROR(VLOOKUP('Ventas Pases'!$G3226,'Comisiones HEROIC'!$A$1:$B$11,2,0),15),IF('Ventas Pases'!$D3226="Red HEROIC",15,0))</f>
        <v>0</v>
      </c>
      <c r="M3226">
        <f>IF(pases[[#This Row],[Días Visita]]&lt;7,0,IF(pases[[#This Row],[Días Visita]]&lt;9,1,IF(pases[[#This Row],[Días Visita]]="Ilimitados",0,2)))</f>
        <v>1</v>
      </c>
      <c r="N3226" s="5">
        <f>IF(AND('Ventas Pases'!$A3226="Fuera de Temporada",'Ventas Pases'!$B3226=2019,pases[[#This Row],[Modo de Compra]]="Paquete"),30,0)</f>
        <v>0</v>
      </c>
      <c r="O3226" s="5">
        <f>-SUMIF(lift[Número de pase],pases[[#This Row],[Numero de Pase]],lift[Costo])</f>
        <v>0</v>
      </c>
    </row>
    <row r="3227" spans="1:15" x14ac:dyDescent="0.25">
      <c r="A3227" t="s">
        <v>7</v>
      </c>
      <c r="B3227">
        <v>2019</v>
      </c>
      <c r="C3227">
        <v>43426</v>
      </c>
      <c r="D3227" t="s">
        <v>60</v>
      </c>
      <c r="E3227">
        <v>43490</v>
      </c>
      <c r="F3227">
        <v>2</v>
      </c>
      <c r="G3227" t="s">
        <v>9</v>
      </c>
      <c r="H3227" t="s">
        <v>3245</v>
      </c>
      <c r="I3227" s="5">
        <v>240</v>
      </c>
      <c r="J3227" s="5">
        <f>IFERROR('Ventas Pases'!$I3227/'Ventas Pases'!$F3227,"PASE")</f>
        <v>120</v>
      </c>
      <c r="K3227" t="str">
        <f>IFERROR(VLOOKUP('Ventas Pases'!$J3227,'Comisiones HEROIC'!$E$1:$F$6,2,0),"")</f>
        <v/>
      </c>
      <c r="L3227" s="5">
        <f>IF('Ventas Pases'!$D3227="Red HEROIC",IFERROR(VLOOKUP('Ventas Pases'!$G3227,'Comisiones HEROIC'!$A$1:$B$11,2,0),15),IF('Ventas Pases'!$D3227="Red HEROIC",15,0))</f>
        <v>0</v>
      </c>
      <c r="M3227">
        <f>IF(pases[[#This Row],[Días Visita]]&lt;7,0,IF(pases[[#This Row],[Días Visita]]&lt;9,1,IF(pases[[#This Row],[Días Visita]]="Ilimitados",0,2)))</f>
        <v>0</v>
      </c>
      <c r="N3227" s="5">
        <f>IF(AND('Ventas Pases'!$A3227="Fuera de Temporada",'Ventas Pases'!$B3227=2019,pases[[#This Row],[Modo de Compra]]="Paquete"),30,0)</f>
        <v>0</v>
      </c>
      <c r="O3227" s="5">
        <f>-SUMIF(lift[Número de pase],pases[[#This Row],[Numero de Pase]],lift[Costo])</f>
        <v>0</v>
      </c>
    </row>
    <row r="3228" spans="1:15" x14ac:dyDescent="0.25">
      <c r="A3228" t="s">
        <v>13</v>
      </c>
      <c r="B3228">
        <v>2019</v>
      </c>
      <c r="C3228">
        <v>43213</v>
      </c>
      <c r="D3228" t="s">
        <v>8</v>
      </c>
      <c r="E3228">
        <v>43267</v>
      </c>
      <c r="F3228">
        <v>3</v>
      </c>
      <c r="G3228" t="s">
        <v>9</v>
      </c>
      <c r="H3228" t="s">
        <v>3246</v>
      </c>
      <c r="I3228" s="5">
        <v>360</v>
      </c>
      <c r="J3228" s="5">
        <f>IFERROR('Ventas Pases'!$I3228/'Ventas Pases'!$F3228,"PASE")</f>
        <v>120</v>
      </c>
      <c r="K3228" t="str">
        <f>IFERROR(VLOOKUP('Ventas Pases'!$J3228,'Comisiones HEROIC'!$E$1:$F$6,2,0),"")</f>
        <v/>
      </c>
      <c r="L3228" s="5">
        <f>IF('Ventas Pases'!$D3228="Red HEROIC",IFERROR(VLOOKUP('Ventas Pases'!$G3228,'Comisiones HEROIC'!$A$1:$B$11,2,0),15),IF('Ventas Pases'!$D3228="Red HEROIC",15,0))</f>
        <v>0</v>
      </c>
      <c r="M3228">
        <f>IF(pases[[#This Row],[Días Visita]]&lt;7,0,IF(pases[[#This Row],[Días Visita]]&lt;9,1,IF(pases[[#This Row],[Días Visita]]="Ilimitados",0,2)))</f>
        <v>0</v>
      </c>
      <c r="N3228" s="5">
        <f>IF(AND('Ventas Pases'!$A3228="Fuera de Temporada",'Ventas Pases'!$B3228=2019,pases[[#This Row],[Modo de Compra]]="Paquete"),30,0)</f>
        <v>0</v>
      </c>
      <c r="O3228" s="5">
        <f>-SUMIF(lift[Número de pase],pases[[#This Row],[Numero de Pase]],lift[Costo])</f>
        <v>0</v>
      </c>
    </row>
    <row r="3229" spans="1:15" x14ac:dyDescent="0.25">
      <c r="A3229" t="s">
        <v>7</v>
      </c>
      <c r="B3229">
        <v>2018</v>
      </c>
      <c r="C3229">
        <v>43456</v>
      </c>
      <c r="D3229" t="s">
        <v>8</v>
      </c>
      <c r="E3229">
        <v>43096</v>
      </c>
      <c r="F3229">
        <v>2</v>
      </c>
      <c r="G3229" t="s">
        <v>9</v>
      </c>
      <c r="H3229" t="s">
        <v>3247</v>
      </c>
      <c r="I3229" s="5">
        <v>240</v>
      </c>
      <c r="J3229" s="5">
        <f>IFERROR('Ventas Pases'!$I3229/'Ventas Pases'!$F3229,"PASE")</f>
        <v>120</v>
      </c>
      <c r="K3229" t="str">
        <f>IFERROR(VLOOKUP('Ventas Pases'!$J3229,'Comisiones HEROIC'!$E$1:$F$6,2,0),"")</f>
        <v/>
      </c>
      <c r="L3229" s="5">
        <f>IF('Ventas Pases'!$D3229="Red HEROIC",IFERROR(VLOOKUP('Ventas Pases'!$G3229,'Comisiones HEROIC'!$A$1:$B$11,2,0),15),IF('Ventas Pases'!$D3229="Red HEROIC",15,0))</f>
        <v>0</v>
      </c>
      <c r="M3229">
        <f>IF(pases[[#This Row],[Días Visita]]&lt;7,0,IF(pases[[#This Row],[Días Visita]]&lt;9,1,IF(pases[[#This Row],[Días Visita]]="Ilimitados",0,2)))</f>
        <v>0</v>
      </c>
      <c r="N3229" s="5">
        <f>IF(AND('Ventas Pases'!$A3229="Fuera de Temporada",'Ventas Pases'!$B3229=2019,pases[[#This Row],[Modo de Compra]]="Paquete"),30,0)</f>
        <v>0</v>
      </c>
      <c r="O3229" s="5">
        <f>-SUMIF(lift[Número de pase],pases[[#This Row],[Numero de Pase]],lift[Costo])</f>
        <v>0</v>
      </c>
    </row>
    <row r="3230" spans="1:15" x14ac:dyDescent="0.25">
      <c r="A3230" t="s">
        <v>7</v>
      </c>
      <c r="B3230">
        <v>2018</v>
      </c>
      <c r="C3230">
        <v>43176</v>
      </c>
      <c r="D3230" t="s">
        <v>8</v>
      </c>
      <c r="E3230">
        <v>43175</v>
      </c>
      <c r="F3230">
        <v>4</v>
      </c>
      <c r="G3230" t="s">
        <v>9</v>
      </c>
      <c r="H3230" t="s">
        <v>3248</v>
      </c>
      <c r="I3230" s="5">
        <v>480</v>
      </c>
      <c r="J3230" s="5">
        <f>IFERROR('Ventas Pases'!$I3230/'Ventas Pases'!$F3230,"PASE")</f>
        <v>120</v>
      </c>
      <c r="K3230" t="str">
        <f>IFERROR(VLOOKUP('Ventas Pases'!$J3230,'Comisiones HEROIC'!$E$1:$F$6,2,0),"")</f>
        <v/>
      </c>
      <c r="L3230" s="5">
        <f>IF('Ventas Pases'!$D3230="Red HEROIC",IFERROR(VLOOKUP('Ventas Pases'!$G3230,'Comisiones HEROIC'!$A$1:$B$11,2,0),15),IF('Ventas Pases'!$D3230="Red HEROIC",15,0))</f>
        <v>0</v>
      </c>
      <c r="M3230">
        <f>IF(pases[[#This Row],[Días Visita]]&lt;7,0,IF(pases[[#This Row],[Días Visita]]&lt;9,1,IF(pases[[#This Row],[Días Visita]]="Ilimitados",0,2)))</f>
        <v>0</v>
      </c>
      <c r="N3230" s="5">
        <f>IF(AND('Ventas Pases'!$A3230="Fuera de Temporada",'Ventas Pases'!$B3230=2019,pases[[#This Row],[Modo de Compra]]="Paquete"),30,0)</f>
        <v>0</v>
      </c>
      <c r="O3230" s="5">
        <f>-SUMIF(lift[Número de pase],pases[[#This Row],[Numero de Pase]],lift[Costo])</f>
        <v>0</v>
      </c>
    </row>
    <row r="3231" spans="1:15" x14ac:dyDescent="0.25">
      <c r="A3231" t="s">
        <v>7</v>
      </c>
      <c r="B3231">
        <v>2019</v>
      </c>
      <c r="C3231">
        <v>43429</v>
      </c>
      <c r="D3231" t="s">
        <v>17</v>
      </c>
      <c r="E3231">
        <v>43492</v>
      </c>
      <c r="F3231">
        <v>3</v>
      </c>
      <c r="G3231" t="s">
        <v>9</v>
      </c>
      <c r="H3231" t="s">
        <v>3249</v>
      </c>
      <c r="I3231" s="5">
        <v>300</v>
      </c>
      <c r="J3231" s="5">
        <f>IFERROR('Ventas Pases'!$I3231/'Ventas Pases'!$F3231,"PASE")</f>
        <v>100</v>
      </c>
      <c r="K3231" t="str">
        <f>IFERROR(VLOOKUP('Ventas Pases'!$J3231,'Comisiones HEROIC'!$E$1:$F$6,2,0),"")</f>
        <v>Ridossan Hotel</v>
      </c>
      <c r="L3231" s="5">
        <f>IF('Ventas Pases'!$D3231="Red HEROIC",IFERROR(VLOOKUP('Ventas Pases'!$G3231,'Comisiones HEROIC'!$A$1:$B$11,2,0),15),IF('Ventas Pases'!$D3231="Red HEROIC",15,0))</f>
        <v>0</v>
      </c>
      <c r="M3231">
        <f>IF(pases[[#This Row],[Días Visita]]&lt;7,0,IF(pases[[#This Row],[Días Visita]]&lt;9,1,IF(pases[[#This Row],[Días Visita]]="Ilimitados",0,2)))</f>
        <v>0</v>
      </c>
      <c r="N3231" s="5">
        <f>IF(AND('Ventas Pases'!$A3231="Fuera de Temporada",'Ventas Pases'!$B3231=2019,pases[[#This Row],[Modo de Compra]]="Paquete"),30,0)</f>
        <v>0</v>
      </c>
      <c r="O3231" s="5">
        <f>-SUMIF(lift[Número de pase],pases[[#This Row],[Numero de Pase]],lift[Costo])</f>
        <v>0</v>
      </c>
    </row>
    <row r="3232" spans="1:15" x14ac:dyDescent="0.25">
      <c r="A3232" t="s">
        <v>7</v>
      </c>
      <c r="B3232">
        <v>2019</v>
      </c>
      <c r="C3232">
        <v>43535</v>
      </c>
      <c r="D3232" t="s">
        <v>14</v>
      </c>
      <c r="E3232">
        <v>43526</v>
      </c>
      <c r="F3232">
        <v>4</v>
      </c>
      <c r="G3232" t="s">
        <v>15</v>
      </c>
      <c r="H3232" t="s">
        <v>3250</v>
      </c>
      <c r="I3232" s="5">
        <v>560</v>
      </c>
      <c r="J3232" s="5">
        <f>IFERROR('Ventas Pases'!$I3232/'Ventas Pases'!$F3232,"PASE")</f>
        <v>140</v>
      </c>
      <c r="K3232" t="str">
        <f>IFERROR(VLOOKUP('Ventas Pases'!$J3232,'Comisiones HEROIC'!$E$1:$F$6,2,0),"")</f>
        <v/>
      </c>
      <c r="L3232" s="5">
        <f>IF('Ventas Pases'!$D3232="Red HEROIC",IFERROR(VLOOKUP('Ventas Pases'!$G3232,'Comisiones HEROIC'!$A$1:$B$11,2,0),15),IF('Ventas Pases'!$D3232="Red HEROIC",15,0))</f>
        <v>12</v>
      </c>
      <c r="M3232">
        <f>IF(pases[[#This Row],[Días Visita]]&lt;7,0,IF(pases[[#This Row],[Días Visita]]&lt;9,1,IF(pases[[#This Row],[Días Visita]]="Ilimitados",0,2)))</f>
        <v>0</v>
      </c>
      <c r="N3232" s="5">
        <f>IF(AND('Ventas Pases'!$A3232="Fuera de Temporada",'Ventas Pases'!$B3232=2019,pases[[#This Row],[Modo de Compra]]="Paquete"),30,0)</f>
        <v>0</v>
      </c>
      <c r="O3232" s="5">
        <f>-SUMIF(lift[Número de pase],pases[[#This Row],[Numero de Pase]],lift[Costo])</f>
        <v>0</v>
      </c>
    </row>
    <row r="3233" spans="1:15" x14ac:dyDescent="0.25">
      <c r="A3233" t="s">
        <v>7</v>
      </c>
      <c r="B3233">
        <v>2019</v>
      </c>
      <c r="C3233">
        <v>43460</v>
      </c>
      <c r="D3233" t="s">
        <v>8</v>
      </c>
      <c r="E3233">
        <v>43473</v>
      </c>
      <c r="F3233">
        <v>2</v>
      </c>
      <c r="G3233" t="s">
        <v>9</v>
      </c>
      <c r="H3233" t="s">
        <v>3251</v>
      </c>
      <c r="I3233" s="5">
        <v>240</v>
      </c>
      <c r="J3233" s="5">
        <f>IFERROR('Ventas Pases'!$I3233/'Ventas Pases'!$F3233,"PASE")</f>
        <v>120</v>
      </c>
      <c r="K3233" t="str">
        <f>IFERROR(VLOOKUP('Ventas Pases'!$J3233,'Comisiones HEROIC'!$E$1:$F$6,2,0),"")</f>
        <v/>
      </c>
      <c r="L3233" s="5">
        <f>IF('Ventas Pases'!$D3233="Red HEROIC",IFERROR(VLOOKUP('Ventas Pases'!$G3233,'Comisiones HEROIC'!$A$1:$B$11,2,0),15),IF('Ventas Pases'!$D3233="Red HEROIC",15,0))</f>
        <v>0</v>
      </c>
      <c r="M3233">
        <f>IF(pases[[#This Row],[Días Visita]]&lt;7,0,IF(pases[[#This Row],[Días Visita]]&lt;9,1,IF(pases[[#This Row],[Días Visita]]="Ilimitados",0,2)))</f>
        <v>0</v>
      </c>
      <c r="N3233" s="5">
        <f>IF(AND('Ventas Pases'!$A3233="Fuera de Temporada",'Ventas Pases'!$B3233=2019,pases[[#This Row],[Modo de Compra]]="Paquete"),30,0)</f>
        <v>0</v>
      </c>
      <c r="O3233" s="5">
        <f>-SUMIF(lift[Número de pase],pases[[#This Row],[Numero de Pase]],lift[Costo])</f>
        <v>0</v>
      </c>
    </row>
    <row r="3234" spans="1:15" x14ac:dyDescent="0.25">
      <c r="A3234" t="s">
        <v>7</v>
      </c>
      <c r="B3234">
        <v>2019</v>
      </c>
      <c r="C3234">
        <v>43511</v>
      </c>
      <c r="D3234" t="s">
        <v>14</v>
      </c>
      <c r="E3234">
        <v>43513</v>
      </c>
      <c r="F3234">
        <v>7</v>
      </c>
      <c r="G3234" t="s">
        <v>19</v>
      </c>
      <c r="H3234" t="s">
        <v>3252</v>
      </c>
      <c r="I3234" s="5">
        <v>980</v>
      </c>
      <c r="J3234" s="5">
        <f>IFERROR('Ventas Pases'!$I3234/'Ventas Pases'!$F3234,"PASE")</f>
        <v>140</v>
      </c>
      <c r="K3234" t="str">
        <f>IFERROR(VLOOKUP('Ventas Pases'!$J3234,'Comisiones HEROIC'!$E$1:$F$6,2,0),"")</f>
        <v/>
      </c>
      <c r="L3234" s="5">
        <f>IF('Ventas Pases'!$D3234="Red HEROIC",IFERROR(VLOOKUP('Ventas Pases'!$G3234,'Comisiones HEROIC'!$A$1:$B$11,2,0),15),IF('Ventas Pases'!$D3234="Red HEROIC",15,0))</f>
        <v>15</v>
      </c>
      <c r="M3234">
        <f>IF(pases[[#This Row],[Días Visita]]&lt;7,0,IF(pases[[#This Row],[Días Visita]]&lt;9,1,IF(pases[[#This Row],[Días Visita]]="Ilimitados",0,2)))</f>
        <v>1</v>
      </c>
      <c r="N3234" s="5">
        <f>IF(AND('Ventas Pases'!$A3234="Fuera de Temporada",'Ventas Pases'!$B3234=2019,pases[[#This Row],[Modo de Compra]]="Paquete"),30,0)</f>
        <v>0</v>
      </c>
      <c r="O3234" s="5">
        <f>-SUMIF(lift[Número de pase],pases[[#This Row],[Numero de Pase]],lift[Costo])</f>
        <v>0</v>
      </c>
    </row>
    <row r="3235" spans="1:15" x14ac:dyDescent="0.25">
      <c r="A3235" t="s">
        <v>7</v>
      </c>
      <c r="B3235">
        <v>2019</v>
      </c>
      <c r="C3235">
        <v>43436</v>
      </c>
      <c r="D3235" t="s">
        <v>60</v>
      </c>
      <c r="E3235">
        <v>43533</v>
      </c>
      <c r="F3235">
        <v>4</v>
      </c>
      <c r="G3235" t="s">
        <v>9</v>
      </c>
      <c r="H3235" t="s">
        <v>3253</v>
      </c>
      <c r="I3235" s="5">
        <v>480</v>
      </c>
      <c r="J3235" s="5">
        <f>IFERROR('Ventas Pases'!$I3235/'Ventas Pases'!$F3235,"PASE")</f>
        <v>120</v>
      </c>
      <c r="K3235" t="str">
        <f>IFERROR(VLOOKUP('Ventas Pases'!$J3235,'Comisiones HEROIC'!$E$1:$F$6,2,0),"")</f>
        <v/>
      </c>
      <c r="L3235" s="5">
        <f>IF('Ventas Pases'!$D3235="Red HEROIC",IFERROR(VLOOKUP('Ventas Pases'!$G3235,'Comisiones HEROIC'!$A$1:$B$11,2,0),15),IF('Ventas Pases'!$D3235="Red HEROIC",15,0))</f>
        <v>0</v>
      </c>
      <c r="M3235">
        <f>IF(pases[[#This Row],[Días Visita]]&lt;7,0,IF(pases[[#This Row],[Días Visita]]&lt;9,1,IF(pases[[#This Row],[Días Visita]]="Ilimitados",0,2)))</f>
        <v>0</v>
      </c>
      <c r="N3235" s="5">
        <f>IF(AND('Ventas Pases'!$A3235="Fuera de Temporada",'Ventas Pases'!$B3235=2019,pases[[#This Row],[Modo de Compra]]="Paquete"),30,0)</f>
        <v>0</v>
      </c>
      <c r="O3235" s="5">
        <f>-SUMIF(lift[Número de pase],pases[[#This Row],[Numero de Pase]],lift[Costo])</f>
        <v>0</v>
      </c>
    </row>
    <row r="3236" spans="1:15" x14ac:dyDescent="0.25">
      <c r="A3236" t="s">
        <v>7</v>
      </c>
      <c r="B3236">
        <v>2019</v>
      </c>
      <c r="C3236">
        <v>43495</v>
      </c>
      <c r="D3236" t="s">
        <v>8</v>
      </c>
      <c r="E3236">
        <v>43545</v>
      </c>
      <c r="F3236">
        <v>2</v>
      </c>
      <c r="G3236" t="s">
        <v>9</v>
      </c>
      <c r="H3236" t="s">
        <v>3254</v>
      </c>
      <c r="I3236" s="5">
        <v>240</v>
      </c>
      <c r="J3236" s="5">
        <f>IFERROR('Ventas Pases'!$I3236/'Ventas Pases'!$F3236,"PASE")</f>
        <v>120</v>
      </c>
      <c r="K3236" t="str">
        <f>IFERROR(VLOOKUP('Ventas Pases'!$J3236,'Comisiones HEROIC'!$E$1:$F$6,2,0),"")</f>
        <v/>
      </c>
      <c r="L3236" s="5">
        <f>IF('Ventas Pases'!$D3236="Red HEROIC",IFERROR(VLOOKUP('Ventas Pases'!$G3236,'Comisiones HEROIC'!$A$1:$B$11,2,0),15),IF('Ventas Pases'!$D3236="Red HEROIC",15,0))</f>
        <v>0</v>
      </c>
      <c r="M3236">
        <f>IF(pases[[#This Row],[Días Visita]]&lt;7,0,IF(pases[[#This Row],[Días Visita]]&lt;9,1,IF(pases[[#This Row],[Días Visita]]="Ilimitados",0,2)))</f>
        <v>0</v>
      </c>
      <c r="N3236" s="5">
        <f>IF(AND('Ventas Pases'!$A3236="Fuera de Temporada",'Ventas Pases'!$B3236=2019,pases[[#This Row],[Modo de Compra]]="Paquete"),30,0)</f>
        <v>0</v>
      </c>
      <c r="O3236" s="5">
        <f>-SUMIF(lift[Número de pase],pases[[#This Row],[Numero de Pase]],lift[Costo])</f>
        <v>0</v>
      </c>
    </row>
    <row r="3237" spans="1:15" x14ac:dyDescent="0.25">
      <c r="A3237" t="s">
        <v>7</v>
      </c>
      <c r="B3237">
        <v>2018</v>
      </c>
      <c r="C3237">
        <v>43141</v>
      </c>
      <c r="D3237" t="s">
        <v>8</v>
      </c>
      <c r="E3237">
        <v>43171</v>
      </c>
      <c r="F3237">
        <v>4</v>
      </c>
      <c r="G3237" t="s">
        <v>9</v>
      </c>
      <c r="H3237" t="s">
        <v>3255</v>
      </c>
      <c r="I3237" s="5">
        <v>480</v>
      </c>
      <c r="J3237" s="5">
        <f>IFERROR('Ventas Pases'!$I3237/'Ventas Pases'!$F3237,"PASE")</f>
        <v>120</v>
      </c>
      <c r="K3237" t="str">
        <f>IFERROR(VLOOKUP('Ventas Pases'!$J3237,'Comisiones HEROIC'!$E$1:$F$6,2,0),"")</f>
        <v/>
      </c>
      <c r="L3237" s="5">
        <f>IF('Ventas Pases'!$D3237="Red HEROIC",IFERROR(VLOOKUP('Ventas Pases'!$G3237,'Comisiones HEROIC'!$A$1:$B$11,2,0),15),IF('Ventas Pases'!$D3237="Red HEROIC",15,0))</f>
        <v>0</v>
      </c>
      <c r="M3237">
        <f>IF(pases[[#This Row],[Días Visita]]&lt;7,0,IF(pases[[#This Row],[Días Visita]]&lt;9,1,IF(pases[[#This Row],[Días Visita]]="Ilimitados",0,2)))</f>
        <v>0</v>
      </c>
      <c r="N3237" s="5">
        <f>IF(AND('Ventas Pases'!$A3237="Fuera de Temporada",'Ventas Pases'!$B3237=2019,pases[[#This Row],[Modo de Compra]]="Paquete"),30,0)</f>
        <v>0</v>
      </c>
      <c r="O3237" s="5">
        <f>-SUMIF(lift[Número de pase],pases[[#This Row],[Numero de Pase]],lift[Costo])</f>
        <v>0</v>
      </c>
    </row>
    <row r="3238" spans="1:15" x14ac:dyDescent="0.25">
      <c r="A3238" t="s">
        <v>7</v>
      </c>
      <c r="B3238">
        <v>2018</v>
      </c>
      <c r="C3238">
        <v>43114</v>
      </c>
      <c r="D3238" t="s">
        <v>14</v>
      </c>
      <c r="E3238">
        <v>43147</v>
      </c>
      <c r="F3238">
        <v>2</v>
      </c>
      <c r="G3238" t="s">
        <v>33</v>
      </c>
      <c r="H3238" t="s">
        <v>3256</v>
      </c>
      <c r="I3238" s="5">
        <v>280</v>
      </c>
      <c r="J3238" s="5">
        <f>IFERROR('Ventas Pases'!$I3238/'Ventas Pases'!$F3238,"PASE")</f>
        <v>140</v>
      </c>
      <c r="K3238" t="str">
        <f>IFERROR(VLOOKUP('Ventas Pases'!$J3238,'Comisiones HEROIC'!$E$1:$F$6,2,0),"")</f>
        <v/>
      </c>
      <c r="L3238" s="5">
        <f>IF('Ventas Pases'!$D3238="Red HEROIC",IFERROR(VLOOKUP('Ventas Pases'!$G3238,'Comisiones HEROIC'!$A$1:$B$11,2,0),15),IF('Ventas Pases'!$D3238="Red HEROIC",15,0))</f>
        <v>15</v>
      </c>
      <c r="M3238">
        <f>IF(pases[[#This Row],[Días Visita]]&lt;7,0,IF(pases[[#This Row],[Días Visita]]&lt;9,1,IF(pases[[#This Row],[Días Visita]]="Ilimitados",0,2)))</f>
        <v>0</v>
      </c>
      <c r="N3238" s="5">
        <f>IF(AND('Ventas Pases'!$A3238="Fuera de Temporada",'Ventas Pases'!$B3238=2019,pases[[#This Row],[Modo de Compra]]="Paquete"),30,0)</f>
        <v>0</v>
      </c>
      <c r="O3238" s="5">
        <f>-SUMIF(lift[Número de pase],pases[[#This Row],[Numero de Pase]],lift[Costo])</f>
        <v>0</v>
      </c>
    </row>
    <row r="3239" spans="1:15" x14ac:dyDescent="0.25">
      <c r="A3239" t="s">
        <v>7</v>
      </c>
      <c r="B3239">
        <v>2018</v>
      </c>
      <c r="C3239">
        <v>43170</v>
      </c>
      <c r="D3239" t="s">
        <v>60</v>
      </c>
      <c r="E3239">
        <v>43164</v>
      </c>
      <c r="F3239">
        <v>2</v>
      </c>
      <c r="G3239" t="s">
        <v>9</v>
      </c>
      <c r="H3239" t="s">
        <v>3257</v>
      </c>
      <c r="I3239" s="5">
        <v>240</v>
      </c>
      <c r="J3239" s="5">
        <f>IFERROR('Ventas Pases'!$I3239/'Ventas Pases'!$F3239,"PASE")</f>
        <v>120</v>
      </c>
      <c r="K3239" t="str">
        <f>IFERROR(VLOOKUP('Ventas Pases'!$J3239,'Comisiones HEROIC'!$E$1:$F$6,2,0),"")</f>
        <v/>
      </c>
      <c r="L3239" s="5">
        <f>IF('Ventas Pases'!$D3239="Red HEROIC",IFERROR(VLOOKUP('Ventas Pases'!$G3239,'Comisiones HEROIC'!$A$1:$B$11,2,0),15),IF('Ventas Pases'!$D3239="Red HEROIC",15,0))</f>
        <v>0</v>
      </c>
      <c r="M3239">
        <f>IF(pases[[#This Row],[Días Visita]]&lt;7,0,IF(pases[[#This Row],[Días Visita]]&lt;9,1,IF(pases[[#This Row],[Días Visita]]="Ilimitados",0,2)))</f>
        <v>0</v>
      </c>
      <c r="N3239" s="5">
        <f>IF(AND('Ventas Pases'!$A3239="Fuera de Temporada",'Ventas Pases'!$B3239=2019,pases[[#This Row],[Modo de Compra]]="Paquete"),30,0)</f>
        <v>0</v>
      </c>
      <c r="O3239" s="5">
        <f>-SUMIF(lift[Número de pase],pases[[#This Row],[Numero de Pase]],lift[Costo])</f>
        <v>0</v>
      </c>
    </row>
    <row r="3240" spans="1:15" x14ac:dyDescent="0.25">
      <c r="A3240" t="s">
        <v>7</v>
      </c>
      <c r="B3240">
        <v>2019</v>
      </c>
      <c r="C3240">
        <v>43449</v>
      </c>
      <c r="D3240" t="s">
        <v>14</v>
      </c>
      <c r="E3240">
        <v>43519</v>
      </c>
      <c r="F3240">
        <v>2</v>
      </c>
      <c r="G3240" t="s">
        <v>33</v>
      </c>
      <c r="H3240" t="s">
        <v>3258</v>
      </c>
      <c r="I3240" s="5">
        <v>280</v>
      </c>
      <c r="J3240" s="5">
        <f>IFERROR('Ventas Pases'!$I3240/'Ventas Pases'!$F3240,"PASE")</f>
        <v>140</v>
      </c>
      <c r="K3240" t="str">
        <f>IFERROR(VLOOKUP('Ventas Pases'!$J3240,'Comisiones HEROIC'!$E$1:$F$6,2,0),"")</f>
        <v/>
      </c>
      <c r="L3240" s="5">
        <f>IF('Ventas Pases'!$D3240="Red HEROIC",IFERROR(VLOOKUP('Ventas Pases'!$G3240,'Comisiones HEROIC'!$A$1:$B$11,2,0),15),IF('Ventas Pases'!$D3240="Red HEROIC",15,0))</f>
        <v>15</v>
      </c>
      <c r="M3240">
        <f>IF(pases[[#This Row],[Días Visita]]&lt;7,0,IF(pases[[#This Row],[Días Visita]]&lt;9,1,IF(pases[[#This Row],[Días Visita]]="Ilimitados",0,2)))</f>
        <v>0</v>
      </c>
      <c r="N3240" s="5">
        <f>IF(AND('Ventas Pases'!$A3240="Fuera de Temporada",'Ventas Pases'!$B3240=2019,pases[[#This Row],[Modo de Compra]]="Paquete"),30,0)</f>
        <v>0</v>
      </c>
      <c r="O3240" s="5">
        <f>-SUMIF(lift[Número de pase],pases[[#This Row],[Numero de Pase]],lift[Costo])</f>
        <v>0</v>
      </c>
    </row>
    <row r="3241" spans="1:15" x14ac:dyDescent="0.25">
      <c r="A3241" t="s">
        <v>7</v>
      </c>
      <c r="B3241">
        <v>2018</v>
      </c>
      <c r="C3241">
        <v>43125</v>
      </c>
      <c r="D3241" t="s">
        <v>8</v>
      </c>
      <c r="E3241">
        <v>43145</v>
      </c>
      <c r="F3241">
        <v>2</v>
      </c>
      <c r="G3241" t="s">
        <v>9</v>
      </c>
      <c r="H3241" t="s">
        <v>3259</v>
      </c>
      <c r="I3241" s="5">
        <v>240</v>
      </c>
      <c r="J3241" s="5">
        <f>IFERROR('Ventas Pases'!$I3241/'Ventas Pases'!$F3241,"PASE")</f>
        <v>120</v>
      </c>
      <c r="K3241" t="str">
        <f>IFERROR(VLOOKUP('Ventas Pases'!$J3241,'Comisiones HEROIC'!$E$1:$F$6,2,0),"")</f>
        <v/>
      </c>
      <c r="L3241" s="5">
        <f>IF('Ventas Pases'!$D3241="Red HEROIC",IFERROR(VLOOKUP('Ventas Pases'!$G3241,'Comisiones HEROIC'!$A$1:$B$11,2,0),15),IF('Ventas Pases'!$D3241="Red HEROIC",15,0))</f>
        <v>0</v>
      </c>
      <c r="M3241">
        <f>IF(pases[[#This Row],[Días Visita]]&lt;7,0,IF(pases[[#This Row],[Días Visita]]&lt;9,1,IF(pases[[#This Row],[Días Visita]]="Ilimitados",0,2)))</f>
        <v>0</v>
      </c>
      <c r="N3241" s="5">
        <f>IF(AND('Ventas Pases'!$A3241="Fuera de Temporada",'Ventas Pases'!$B3241=2019,pases[[#This Row],[Modo de Compra]]="Paquete"),30,0)</f>
        <v>0</v>
      </c>
      <c r="O3241" s="5">
        <f>-SUMIF(lift[Número de pase],pases[[#This Row],[Numero de Pase]],lift[Costo])</f>
        <v>0</v>
      </c>
    </row>
    <row r="3242" spans="1:15" x14ac:dyDescent="0.25">
      <c r="A3242" t="s">
        <v>7</v>
      </c>
      <c r="B3242">
        <v>2018</v>
      </c>
      <c r="C3242">
        <v>43419</v>
      </c>
      <c r="D3242" t="s">
        <v>14</v>
      </c>
      <c r="E3242">
        <v>43129</v>
      </c>
      <c r="F3242">
        <v>6</v>
      </c>
      <c r="G3242" t="s">
        <v>33</v>
      </c>
      <c r="H3242" t="s">
        <v>3260</v>
      </c>
      <c r="I3242" s="5">
        <v>840</v>
      </c>
      <c r="J3242" s="5">
        <f>IFERROR('Ventas Pases'!$I3242/'Ventas Pases'!$F3242,"PASE")</f>
        <v>140</v>
      </c>
      <c r="K3242" t="str">
        <f>IFERROR(VLOOKUP('Ventas Pases'!$J3242,'Comisiones HEROIC'!$E$1:$F$6,2,0),"")</f>
        <v/>
      </c>
      <c r="L3242" s="5">
        <f>IF('Ventas Pases'!$D3242="Red HEROIC",IFERROR(VLOOKUP('Ventas Pases'!$G3242,'Comisiones HEROIC'!$A$1:$B$11,2,0),15),IF('Ventas Pases'!$D3242="Red HEROIC",15,0))</f>
        <v>15</v>
      </c>
      <c r="M3242">
        <f>IF(pases[[#This Row],[Días Visita]]&lt;7,0,IF(pases[[#This Row],[Días Visita]]&lt;9,1,IF(pases[[#This Row],[Días Visita]]="Ilimitados",0,2)))</f>
        <v>0</v>
      </c>
      <c r="N3242" s="5">
        <f>IF(AND('Ventas Pases'!$A3242="Fuera de Temporada",'Ventas Pases'!$B3242=2019,pases[[#This Row],[Modo de Compra]]="Paquete"),30,0)</f>
        <v>0</v>
      </c>
      <c r="O3242" s="5">
        <f>-SUMIF(lift[Número de pase],pases[[#This Row],[Numero de Pase]],lift[Costo])</f>
        <v>0</v>
      </c>
    </row>
    <row r="3243" spans="1:15" x14ac:dyDescent="0.25">
      <c r="A3243" t="s">
        <v>7</v>
      </c>
      <c r="B3243">
        <v>2018</v>
      </c>
      <c r="C3243">
        <v>43126</v>
      </c>
      <c r="D3243" t="s">
        <v>8</v>
      </c>
      <c r="E3243">
        <v>43179</v>
      </c>
      <c r="F3243">
        <v>5</v>
      </c>
      <c r="G3243" t="s">
        <v>9</v>
      </c>
      <c r="H3243" t="s">
        <v>3261</v>
      </c>
      <c r="I3243" s="5">
        <v>600</v>
      </c>
      <c r="J3243" s="5">
        <f>IFERROR('Ventas Pases'!$I3243/'Ventas Pases'!$F3243,"PASE")</f>
        <v>120</v>
      </c>
      <c r="K3243" t="str">
        <f>IFERROR(VLOOKUP('Ventas Pases'!$J3243,'Comisiones HEROIC'!$E$1:$F$6,2,0),"")</f>
        <v/>
      </c>
      <c r="L3243" s="5">
        <f>IF('Ventas Pases'!$D3243="Red HEROIC",IFERROR(VLOOKUP('Ventas Pases'!$G3243,'Comisiones HEROIC'!$A$1:$B$11,2,0),15),IF('Ventas Pases'!$D3243="Red HEROIC",15,0))</f>
        <v>0</v>
      </c>
      <c r="M3243">
        <f>IF(pases[[#This Row],[Días Visita]]&lt;7,0,IF(pases[[#This Row],[Días Visita]]&lt;9,1,IF(pases[[#This Row],[Días Visita]]="Ilimitados",0,2)))</f>
        <v>0</v>
      </c>
      <c r="N3243" s="5">
        <f>IF(AND('Ventas Pases'!$A3243="Fuera de Temporada",'Ventas Pases'!$B3243=2019,pases[[#This Row],[Modo de Compra]]="Paquete"),30,0)</f>
        <v>0</v>
      </c>
      <c r="O3243" s="5">
        <f>-SUMIF(lift[Número de pase],pases[[#This Row],[Numero de Pase]],lift[Costo])</f>
        <v>0</v>
      </c>
    </row>
    <row r="3244" spans="1:15" x14ac:dyDescent="0.25">
      <c r="A3244" t="s">
        <v>13</v>
      </c>
      <c r="B3244">
        <v>2019</v>
      </c>
      <c r="C3244">
        <v>43347</v>
      </c>
      <c r="D3244" t="s">
        <v>8</v>
      </c>
      <c r="E3244">
        <v>43294</v>
      </c>
      <c r="F3244">
        <v>1</v>
      </c>
      <c r="G3244" t="s">
        <v>9</v>
      </c>
      <c r="H3244" t="s">
        <v>3262</v>
      </c>
      <c r="I3244" s="5">
        <v>120</v>
      </c>
      <c r="J3244" s="5">
        <f>IFERROR('Ventas Pases'!$I3244/'Ventas Pases'!$F3244,"PASE")</f>
        <v>120</v>
      </c>
      <c r="K3244" t="str">
        <f>IFERROR(VLOOKUP('Ventas Pases'!$J3244,'Comisiones HEROIC'!$E$1:$F$6,2,0),"")</f>
        <v/>
      </c>
      <c r="L3244" s="5">
        <f>IF('Ventas Pases'!$D3244="Red HEROIC",IFERROR(VLOOKUP('Ventas Pases'!$G3244,'Comisiones HEROIC'!$A$1:$B$11,2,0),15),IF('Ventas Pases'!$D3244="Red HEROIC",15,0))</f>
        <v>0</v>
      </c>
      <c r="M3244">
        <f>IF(pases[[#This Row],[Días Visita]]&lt;7,0,IF(pases[[#This Row],[Días Visita]]&lt;9,1,IF(pases[[#This Row],[Días Visita]]="Ilimitados",0,2)))</f>
        <v>0</v>
      </c>
      <c r="N3244" s="5">
        <f>IF(AND('Ventas Pases'!$A3244="Fuera de Temporada",'Ventas Pases'!$B3244=2019,pases[[#This Row],[Modo de Compra]]="Paquete"),30,0)</f>
        <v>0</v>
      </c>
      <c r="O3244" s="5">
        <f>-SUMIF(lift[Número de pase],pases[[#This Row],[Numero de Pase]],lift[Costo])</f>
        <v>0</v>
      </c>
    </row>
    <row r="3245" spans="1:15" x14ac:dyDescent="0.25">
      <c r="A3245" t="s">
        <v>7</v>
      </c>
      <c r="B3245">
        <v>2019</v>
      </c>
      <c r="C3245">
        <v>43497</v>
      </c>
      <c r="D3245" t="s">
        <v>8</v>
      </c>
      <c r="E3245">
        <v>43536</v>
      </c>
      <c r="F3245">
        <v>9</v>
      </c>
      <c r="G3245" t="s">
        <v>9</v>
      </c>
      <c r="H3245" t="s">
        <v>3263</v>
      </c>
      <c r="I3245" s="5">
        <v>1080</v>
      </c>
      <c r="J3245" s="5">
        <f>IFERROR('Ventas Pases'!$I3245/'Ventas Pases'!$F3245,"PASE")</f>
        <v>120</v>
      </c>
      <c r="K3245" t="str">
        <f>IFERROR(VLOOKUP('Ventas Pases'!$J3245,'Comisiones HEROIC'!$E$1:$F$6,2,0),"")</f>
        <v/>
      </c>
      <c r="L3245" s="5">
        <f>IF('Ventas Pases'!$D3245="Red HEROIC",IFERROR(VLOOKUP('Ventas Pases'!$G3245,'Comisiones HEROIC'!$A$1:$B$11,2,0),15),IF('Ventas Pases'!$D3245="Red HEROIC",15,0))</f>
        <v>0</v>
      </c>
      <c r="M3245">
        <f>IF(pases[[#This Row],[Días Visita]]&lt;7,0,IF(pases[[#This Row],[Días Visita]]&lt;9,1,IF(pases[[#This Row],[Días Visita]]="Ilimitados",0,2)))</f>
        <v>2</v>
      </c>
      <c r="N3245" s="5">
        <f>IF(AND('Ventas Pases'!$A3245="Fuera de Temporada",'Ventas Pases'!$B3245=2019,pases[[#This Row],[Modo de Compra]]="Paquete"),30,0)</f>
        <v>0</v>
      </c>
      <c r="O3245" s="5">
        <f>-SUMIF(lift[Número de pase],pases[[#This Row],[Numero de Pase]],lift[Costo])</f>
        <v>0</v>
      </c>
    </row>
    <row r="3246" spans="1:15" x14ac:dyDescent="0.25">
      <c r="A3246" t="s">
        <v>7</v>
      </c>
      <c r="B3246">
        <v>2018</v>
      </c>
      <c r="C3246">
        <v>43166</v>
      </c>
      <c r="D3246" t="s">
        <v>60</v>
      </c>
      <c r="E3246">
        <v>43165</v>
      </c>
      <c r="F3246">
        <v>3</v>
      </c>
      <c r="G3246" t="s">
        <v>9</v>
      </c>
      <c r="H3246" t="s">
        <v>3264</v>
      </c>
      <c r="I3246" s="5">
        <v>360</v>
      </c>
      <c r="J3246" s="5">
        <f>IFERROR('Ventas Pases'!$I3246/'Ventas Pases'!$F3246,"PASE")</f>
        <v>120</v>
      </c>
      <c r="K3246" t="str">
        <f>IFERROR(VLOOKUP('Ventas Pases'!$J3246,'Comisiones HEROIC'!$E$1:$F$6,2,0),"")</f>
        <v/>
      </c>
      <c r="L3246" s="5">
        <f>IF('Ventas Pases'!$D3246="Red HEROIC",IFERROR(VLOOKUP('Ventas Pases'!$G3246,'Comisiones HEROIC'!$A$1:$B$11,2,0),15),IF('Ventas Pases'!$D3246="Red HEROIC",15,0))</f>
        <v>0</v>
      </c>
      <c r="M3246">
        <f>IF(pases[[#This Row],[Días Visita]]&lt;7,0,IF(pases[[#This Row],[Días Visita]]&lt;9,1,IF(pases[[#This Row],[Días Visita]]="Ilimitados",0,2)))</f>
        <v>0</v>
      </c>
      <c r="N3246" s="5">
        <f>IF(AND('Ventas Pases'!$A3246="Fuera de Temporada",'Ventas Pases'!$B3246=2019,pases[[#This Row],[Modo de Compra]]="Paquete"),30,0)</f>
        <v>0</v>
      </c>
      <c r="O3246" s="5">
        <f>-SUMIF(lift[Número de pase],pases[[#This Row],[Numero de Pase]],lift[Costo])</f>
        <v>0</v>
      </c>
    </row>
    <row r="3247" spans="1:15" x14ac:dyDescent="0.25">
      <c r="A3247" t="s">
        <v>7</v>
      </c>
      <c r="B3247">
        <v>2018</v>
      </c>
      <c r="C3247">
        <v>43112</v>
      </c>
      <c r="D3247" t="s">
        <v>8</v>
      </c>
      <c r="E3247">
        <v>43132</v>
      </c>
      <c r="F3247">
        <v>8</v>
      </c>
      <c r="G3247" t="s">
        <v>9</v>
      </c>
      <c r="H3247" t="s">
        <v>3265</v>
      </c>
      <c r="I3247" s="5">
        <v>960</v>
      </c>
      <c r="J3247" s="5">
        <f>IFERROR('Ventas Pases'!$I3247/'Ventas Pases'!$F3247,"PASE")</f>
        <v>120</v>
      </c>
      <c r="K3247" t="str">
        <f>IFERROR(VLOOKUP('Ventas Pases'!$J3247,'Comisiones HEROIC'!$E$1:$F$6,2,0),"")</f>
        <v/>
      </c>
      <c r="L3247" s="5">
        <f>IF('Ventas Pases'!$D3247="Red HEROIC",IFERROR(VLOOKUP('Ventas Pases'!$G3247,'Comisiones HEROIC'!$A$1:$B$11,2,0),15),IF('Ventas Pases'!$D3247="Red HEROIC",15,0))</f>
        <v>0</v>
      </c>
      <c r="M3247">
        <f>IF(pases[[#This Row],[Días Visita]]&lt;7,0,IF(pases[[#This Row],[Días Visita]]&lt;9,1,IF(pases[[#This Row],[Días Visita]]="Ilimitados",0,2)))</f>
        <v>1</v>
      </c>
      <c r="N3247" s="5">
        <f>IF(AND('Ventas Pases'!$A3247="Fuera de Temporada",'Ventas Pases'!$B3247=2019,pases[[#This Row],[Modo de Compra]]="Paquete"),30,0)</f>
        <v>0</v>
      </c>
      <c r="O3247" s="5">
        <f>-SUMIF(lift[Número de pase],pases[[#This Row],[Numero de Pase]],lift[Costo])</f>
        <v>0</v>
      </c>
    </row>
    <row r="3248" spans="1:15" x14ac:dyDescent="0.25">
      <c r="A3248" t="s">
        <v>7</v>
      </c>
      <c r="B3248">
        <v>2019</v>
      </c>
      <c r="C3248">
        <v>43518</v>
      </c>
      <c r="D3248" t="s">
        <v>14</v>
      </c>
      <c r="E3248">
        <v>43514</v>
      </c>
      <c r="F3248">
        <v>9</v>
      </c>
      <c r="G3248" t="s">
        <v>15</v>
      </c>
      <c r="H3248" t="s">
        <v>3266</v>
      </c>
      <c r="I3248" s="5">
        <v>1260</v>
      </c>
      <c r="J3248" s="5">
        <f>IFERROR('Ventas Pases'!$I3248/'Ventas Pases'!$F3248,"PASE")</f>
        <v>140</v>
      </c>
      <c r="K3248" t="str">
        <f>IFERROR(VLOOKUP('Ventas Pases'!$J3248,'Comisiones HEROIC'!$E$1:$F$6,2,0),"")</f>
        <v/>
      </c>
      <c r="L3248" s="5">
        <f>IF('Ventas Pases'!$D3248="Red HEROIC",IFERROR(VLOOKUP('Ventas Pases'!$G3248,'Comisiones HEROIC'!$A$1:$B$11,2,0),15),IF('Ventas Pases'!$D3248="Red HEROIC",15,0))</f>
        <v>12</v>
      </c>
      <c r="M3248">
        <f>IF(pases[[#This Row],[Días Visita]]&lt;7,0,IF(pases[[#This Row],[Días Visita]]&lt;9,1,IF(pases[[#This Row],[Días Visita]]="Ilimitados",0,2)))</f>
        <v>2</v>
      </c>
      <c r="N3248" s="5">
        <f>IF(AND('Ventas Pases'!$A3248="Fuera de Temporada",'Ventas Pases'!$B3248=2019,pases[[#This Row],[Modo de Compra]]="Paquete"),30,0)</f>
        <v>0</v>
      </c>
      <c r="O3248" s="5">
        <f>-SUMIF(lift[Número de pase],pases[[#This Row],[Numero de Pase]],lift[Costo])</f>
        <v>0</v>
      </c>
    </row>
    <row r="3249" spans="1:15" x14ac:dyDescent="0.25">
      <c r="A3249" t="s">
        <v>7</v>
      </c>
      <c r="B3249">
        <v>2019</v>
      </c>
      <c r="C3249">
        <v>43512</v>
      </c>
      <c r="D3249" t="s">
        <v>14</v>
      </c>
      <c r="E3249">
        <v>43543</v>
      </c>
      <c r="F3249">
        <v>4</v>
      </c>
      <c r="G3249" t="s">
        <v>33</v>
      </c>
      <c r="H3249" t="s">
        <v>3267</v>
      </c>
      <c r="I3249" s="5">
        <v>560</v>
      </c>
      <c r="J3249" s="5">
        <f>IFERROR('Ventas Pases'!$I3249/'Ventas Pases'!$F3249,"PASE")</f>
        <v>140</v>
      </c>
      <c r="K3249" t="str">
        <f>IFERROR(VLOOKUP('Ventas Pases'!$J3249,'Comisiones HEROIC'!$E$1:$F$6,2,0),"")</f>
        <v/>
      </c>
      <c r="L3249" s="5">
        <f>IF('Ventas Pases'!$D3249="Red HEROIC",IFERROR(VLOOKUP('Ventas Pases'!$G3249,'Comisiones HEROIC'!$A$1:$B$11,2,0),15),IF('Ventas Pases'!$D3249="Red HEROIC",15,0))</f>
        <v>15</v>
      </c>
      <c r="M3249">
        <f>IF(pases[[#This Row],[Días Visita]]&lt;7,0,IF(pases[[#This Row],[Días Visita]]&lt;9,1,IF(pases[[#This Row],[Días Visita]]="Ilimitados",0,2)))</f>
        <v>0</v>
      </c>
      <c r="N3249" s="5">
        <f>IF(AND('Ventas Pases'!$A3249="Fuera de Temporada",'Ventas Pases'!$B3249=2019,pases[[#This Row],[Modo de Compra]]="Paquete"),30,0)</f>
        <v>0</v>
      </c>
      <c r="O3249" s="5">
        <f>-SUMIF(lift[Número de pase],pases[[#This Row],[Numero de Pase]],lift[Costo])</f>
        <v>0</v>
      </c>
    </row>
    <row r="3250" spans="1:15" x14ac:dyDescent="0.25">
      <c r="A3250" t="s">
        <v>7</v>
      </c>
      <c r="B3250">
        <v>2018</v>
      </c>
      <c r="C3250">
        <v>43464</v>
      </c>
      <c r="D3250" t="s">
        <v>60</v>
      </c>
      <c r="E3250">
        <v>43174</v>
      </c>
      <c r="F3250">
        <v>3</v>
      </c>
      <c r="G3250" t="s">
        <v>9</v>
      </c>
      <c r="H3250" t="s">
        <v>3268</v>
      </c>
      <c r="I3250" s="5">
        <v>360</v>
      </c>
      <c r="J3250" s="5">
        <f>IFERROR('Ventas Pases'!$I3250/'Ventas Pases'!$F3250,"PASE")</f>
        <v>120</v>
      </c>
      <c r="K3250" t="str">
        <f>IFERROR(VLOOKUP('Ventas Pases'!$J3250,'Comisiones HEROIC'!$E$1:$F$6,2,0),"")</f>
        <v/>
      </c>
      <c r="L3250" s="5">
        <f>IF('Ventas Pases'!$D3250="Red HEROIC",IFERROR(VLOOKUP('Ventas Pases'!$G3250,'Comisiones HEROIC'!$A$1:$B$11,2,0),15),IF('Ventas Pases'!$D3250="Red HEROIC",15,0))</f>
        <v>0</v>
      </c>
      <c r="M3250">
        <f>IF(pases[[#This Row],[Días Visita]]&lt;7,0,IF(pases[[#This Row],[Días Visita]]&lt;9,1,IF(pases[[#This Row],[Días Visita]]="Ilimitados",0,2)))</f>
        <v>0</v>
      </c>
      <c r="N3250" s="5">
        <f>IF(AND('Ventas Pases'!$A3250="Fuera de Temporada",'Ventas Pases'!$B3250=2019,pases[[#This Row],[Modo de Compra]]="Paquete"),30,0)</f>
        <v>0</v>
      </c>
      <c r="O3250" s="5">
        <f>-SUMIF(lift[Número de pase],pases[[#This Row],[Numero de Pase]],lift[Costo])</f>
        <v>0</v>
      </c>
    </row>
    <row r="3251" spans="1:15" x14ac:dyDescent="0.25">
      <c r="A3251" t="s">
        <v>13</v>
      </c>
      <c r="B3251">
        <v>2018</v>
      </c>
      <c r="C3251">
        <v>43247</v>
      </c>
      <c r="D3251" t="s">
        <v>14</v>
      </c>
      <c r="E3251">
        <v>42866</v>
      </c>
      <c r="F3251">
        <v>9</v>
      </c>
      <c r="G3251" t="s">
        <v>19</v>
      </c>
      <c r="H3251" t="s">
        <v>3269</v>
      </c>
      <c r="I3251" s="5">
        <v>1260</v>
      </c>
      <c r="J3251" s="5">
        <f>IFERROR('Ventas Pases'!$I3251/'Ventas Pases'!$F3251,"PASE")</f>
        <v>140</v>
      </c>
      <c r="K3251" t="str">
        <f>IFERROR(VLOOKUP('Ventas Pases'!$J3251,'Comisiones HEROIC'!$E$1:$F$6,2,0),"")</f>
        <v/>
      </c>
      <c r="L3251" s="5">
        <f>IF('Ventas Pases'!$D3251="Red HEROIC",IFERROR(VLOOKUP('Ventas Pases'!$G3251,'Comisiones HEROIC'!$A$1:$B$11,2,0),15),IF('Ventas Pases'!$D3251="Red HEROIC",15,0))</f>
        <v>15</v>
      </c>
      <c r="M3251">
        <f>IF(pases[[#This Row],[Días Visita]]&lt;7,0,IF(pases[[#This Row],[Días Visita]]&lt;9,1,IF(pases[[#This Row],[Días Visita]]="Ilimitados",0,2)))</f>
        <v>2</v>
      </c>
      <c r="N3251" s="5">
        <f>IF(AND('Ventas Pases'!$A3251="Fuera de Temporada",'Ventas Pases'!$B3251=2019,pases[[#This Row],[Modo de Compra]]="Paquete"),30,0)</f>
        <v>0</v>
      </c>
      <c r="O3251" s="5">
        <f>-SUMIF(lift[Número de pase],pases[[#This Row],[Numero de Pase]],lift[Costo])</f>
        <v>0</v>
      </c>
    </row>
    <row r="3252" spans="1:15" x14ac:dyDescent="0.25">
      <c r="A3252" t="s">
        <v>7</v>
      </c>
      <c r="B3252">
        <v>2019</v>
      </c>
      <c r="C3252">
        <v>43442</v>
      </c>
      <c r="D3252" t="s">
        <v>8</v>
      </c>
      <c r="E3252">
        <v>43498</v>
      </c>
      <c r="F3252">
        <v>6</v>
      </c>
      <c r="G3252" t="s">
        <v>9</v>
      </c>
      <c r="H3252" t="s">
        <v>3270</v>
      </c>
      <c r="I3252" s="5">
        <v>720</v>
      </c>
      <c r="J3252" s="5">
        <f>IFERROR('Ventas Pases'!$I3252/'Ventas Pases'!$F3252,"PASE")</f>
        <v>120</v>
      </c>
      <c r="K3252" t="str">
        <f>IFERROR(VLOOKUP('Ventas Pases'!$J3252,'Comisiones HEROIC'!$E$1:$F$6,2,0),"")</f>
        <v/>
      </c>
      <c r="L3252" s="5">
        <f>IF('Ventas Pases'!$D3252="Red HEROIC",IFERROR(VLOOKUP('Ventas Pases'!$G3252,'Comisiones HEROIC'!$A$1:$B$11,2,0),15),IF('Ventas Pases'!$D3252="Red HEROIC",15,0))</f>
        <v>0</v>
      </c>
      <c r="M3252">
        <f>IF(pases[[#This Row],[Días Visita]]&lt;7,0,IF(pases[[#This Row],[Días Visita]]&lt;9,1,IF(pases[[#This Row],[Días Visita]]="Ilimitados",0,2)))</f>
        <v>0</v>
      </c>
      <c r="N3252" s="5">
        <f>IF(AND('Ventas Pases'!$A3252="Fuera de Temporada",'Ventas Pases'!$B3252=2019,pases[[#This Row],[Modo de Compra]]="Paquete"),30,0)</f>
        <v>0</v>
      </c>
      <c r="O3252" s="5">
        <f>-SUMIF(lift[Número de pase],pases[[#This Row],[Numero de Pase]],lift[Costo])</f>
        <v>0</v>
      </c>
    </row>
    <row r="3253" spans="1:15" x14ac:dyDescent="0.25">
      <c r="A3253" t="s">
        <v>7</v>
      </c>
      <c r="B3253">
        <v>2019</v>
      </c>
      <c r="C3253">
        <v>43460</v>
      </c>
      <c r="D3253" t="s">
        <v>8</v>
      </c>
      <c r="E3253">
        <v>43419</v>
      </c>
      <c r="F3253" t="s">
        <v>11</v>
      </c>
      <c r="G3253" t="s">
        <v>9</v>
      </c>
      <c r="H3253" t="s">
        <v>3271</v>
      </c>
      <c r="I3253" s="5">
        <v>1950</v>
      </c>
      <c r="J3253" s="5" t="str">
        <f>IFERROR('Ventas Pases'!$I3253/'Ventas Pases'!$F3253,"PASE")</f>
        <v>PASE</v>
      </c>
      <c r="K3253" t="str">
        <f>IFERROR(VLOOKUP('Ventas Pases'!$J3253,'Comisiones HEROIC'!$E$1:$F$6,2,0),"")</f>
        <v/>
      </c>
      <c r="L3253" s="5">
        <f>IF('Ventas Pases'!$D3253="Red HEROIC",IFERROR(VLOOKUP('Ventas Pases'!$G3253,'Comisiones HEROIC'!$A$1:$B$11,2,0),15),IF('Ventas Pases'!$D3253="Red HEROIC",15,0))</f>
        <v>0</v>
      </c>
      <c r="M3253">
        <f>IF(pases[[#This Row],[Días Visita]]&lt;7,0,IF(pases[[#This Row],[Días Visita]]&lt;9,1,IF(pases[[#This Row],[Días Visita]]="Ilimitados",0,2)))</f>
        <v>0</v>
      </c>
      <c r="N3253" s="5">
        <f>IF(AND('Ventas Pases'!$A3253="Fuera de Temporada",'Ventas Pases'!$B3253=2019,pases[[#This Row],[Modo de Compra]]="Paquete"),30,0)</f>
        <v>0</v>
      </c>
      <c r="O3253" s="5">
        <f>-SUMIF(lift[Número de pase],pases[[#This Row],[Numero de Pase]],lift[Costo])</f>
        <v>-368</v>
      </c>
    </row>
    <row r="3254" spans="1:15" x14ac:dyDescent="0.25">
      <c r="A3254" t="s">
        <v>7</v>
      </c>
      <c r="B3254">
        <v>2019</v>
      </c>
      <c r="C3254">
        <v>43439</v>
      </c>
      <c r="D3254" t="s">
        <v>8</v>
      </c>
      <c r="E3254">
        <v>43419</v>
      </c>
      <c r="F3254" t="s">
        <v>11</v>
      </c>
      <c r="G3254" t="s">
        <v>9</v>
      </c>
      <c r="H3254" t="s">
        <v>3272</v>
      </c>
      <c r="I3254" s="5">
        <v>1950</v>
      </c>
      <c r="J3254" s="5" t="str">
        <f>IFERROR('Ventas Pases'!$I3254/'Ventas Pases'!$F3254,"PASE")</f>
        <v>PASE</v>
      </c>
      <c r="K3254" t="str">
        <f>IFERROR(VLOOKUP('Ventas Pases'!$J3254,'Comisiones HEROIC'!$E$1:$F$6,2,0),"")</f>
        <v/>
      </c>
      <c r="L3254" s="5">
        <f>IF('Ventas Pases'!$D3254="Red HEROIC",IFERROR(VLOOKUP('Ventas Pases'!$G3254,'Comisiones HEROIC'!$A$1:$B$11,2,0),15),IF('Ventas Pases'!$D3254="Red HEROIC",15,0))</f>
        <v>0</v>
      </c>
      <c r="M3254">
        <f>IF(pases[[#This Row],[Días Visita]]&lt;7,0,IF(pases[[#This Row],[Días Visita]]&lt;9,1,IF(pases[[#This Row],[Días Visita]]="Ilimitados",0,2)))</f>
        <v>0</v>
      </c>
      <c r="N3254" s="5">
        <f>IF(AND('Ventas Pases'!$A3254="Fuera de Temporada",'Ventas Pases'!$B3254=2019,pases[[#This Row],[Modo de Compra]]="Paquete"),30,0)</f>
        <v>0</v>
      </c>
      <c r="O3254" s="5">
        <f>-SUMIF(lift[Número de pase],pases[[#This Row],[Numero de Pase]],lift[Costo])</f>
        <v>-184</v>
      </c>
    </row>
    <row r="3255" spans="1:15" x14ac:dyDescent="0.25">
      <c r="A3255" t="s">
        <v>7</v>
      </c>
      <c r="B3255">
        <v>2019</v>
      </c>
      <c r="C3255">
        <v>43546</v>
      </c>
      <c r="D3255" t="s">
        <v>8</v>
      </c>
      <c r="E3255">
        <v>43541</v>
      </c>
      <c r="F3255">
        <v>3</v>
      </c>
      <c r="G3255" t="s">
        <v>9</v>
      </c>
      <c r="H3255" t="s">
        <v>3273</v>
      </c>
      <c r="I3255" s="5">
        <v>360</v>
      </c>
      <c r="J3255" s="5">
        <f>IFERROR('Ventas Pases'!$I3255/'Ventas Pases'!$F3255,"PASE")</f>
        <v>120</v>
      </c>
      <c r="K3255" t="str">
        <f>IFERROR(VLOOKUP('Ventas Pases'!$J3255,'Comisiones HEROIC'!$E$1:$F$6,2,0),"")</f>
        <v/>
      </c>
      <c r="L3255" s="5">
        <f>IF('Ventas Pases'!$D3255="Red HEROIC",IFERROR(VLOOKUP('Ventas Pases'!$G3255,'Comisiones HEROIC'!$A$1:$B$11,2,0),15),IF('Ventas Pases'!$D3255="Red HEROIC",15,0))</f>
        <v>0</v>
      </c>
      <c r="M3255">
        <f>IF(pases[[#This Row],[Días Visita]]&lt;7,0,IF(pases[[#This Row],[Días Visita]]&lt;9,1,IF(pases[[#This Row],[Días Visita]]="Ilimitados",0,2)))</f>
        <v>0</v>
      </c>
      <c r="N3255" s="5">
        <f>IF(AND('Ventas Pases'!$A3255="Fuera de Temporada",'Ventas Pases'!$B3255=2019,pases[[#This Row],[Modo de Compra]]="Paquete"),30,0)</f>
        <v>0</v>
      </c>
      <c r="O3255" s="5">
        <f>-SUMIF(lift[Número de pase],pases[[#This Row],[Numero de Pase]],lift[Costo])</f>
        <v>0</v>
      </c>
    </row>
    <row r="3256" spans="1:15" x14ac:dyDescent="0.25">
      <c r="A3256" t="s">
        <v>7</v>
      </c>
      <c r="B3256">
        <v>2018</v>
      </c>
      <c r="C3256">
        <v>43151</v>
      </c>
      <c r="D3256" t="s">
        <v>8</v>
      </c>
      <c r="E3256">
        <v>43172</v>
      </c>
      <c r="F3256">
        <v>3</v>
      </c>
      <c r="G3256" t="s">
        <v>9</v>
      </c>
      <c r="H3256" t="s">
        <v>3274</v>
      </c>
      <c r="I3256" s="5">
        <v>360</v>
      </c>
      <c r="J3256" s="5">
        <f>IFERROR('Ventas Pases'!$I3256/'Ventas Pases'!$F3256,"PASE")</f>
        <v>120</v>
      </c>
      <c r="K3256" t="str">
        <f>IFERROR(VLOOKUP('Ventas Pases'!$J3256,'Comisiones HEROIC'!$E$1:$F$6,2,0),"")</f>
        <v/>
      </c>
      <c r="L3256" s="5">
        <f>IF('Ventas Pases'!$D3256="Red HEROIC",IFERROR(VLOOKUP('Ventas Pases'!$G3256,'Comisiones HEROIC'!$A$1:$B$11,2,0),15),IF('Ventas Pases'!$D3256="Red HEROIC",15,0))</f>
        <v>0</v>
      </c>
      <c r="M3256">
        <f>IF(pases[[#This Row],[Días Visita]]&lt;7,0,IF(pases[[#This Row],[Días Visita]]&lt;9,1,IF(pases[[#This Row],[Días Visita]]="Ilimitados",0,2)))</f>
        <v>0</v>
      </c>
      <c r="N3256" s="5">
        <f>IF(AND('Ventas Pases'!$A3256="Fuera de Temporada",'Ventas Pases'!$B3256=2019,pases[[#This Row],[Modo de Compra]]="Paquete"),30,0)</f>
        <v>0</v>
      </c>
      <c r="O3256" s="5">
        <f>-SUMIF(lift[Número de pase],pases[[#This Row],[Numero de Pase]],lift[Costo])</f>
        <v>0</v>
      </c>
    </row>
    <row r="3257" spans="1:15" x14ac:dyDescent="0.25">
      <c r="A3257" t="s">
        <v>13</v>
      </c>
      <c r="B3257">
        <v>2018</v>
      </c>
      <c r="C3257">
        <v>43370</v>
      </c>
      <c r="D3257" t="s">
        <v>8</v>
      </c>
      <c r="E3257">
        <v>42908</v>
      </c>
      <c r="F3257">
        <v>8</v>
      </c>
      <c r="G3257" t="s">
        <v>9</v>
      </c>
      <c r="H3257" t="s">
        <v>3275</v>
      </c>
      <c r="I3257" s="5">
        <v>960</v>
      </c>
      <c r="J3257" s="5">
        <f>IFERROR('Ventas Pases'!$I3257/'Ventas Pases'!$F3257,"PASE")</f>
        <v>120</v>
      </c>
      <c r="K3257" t="str">
        <f>IFERROR(VLOOKUP('Ventas Pases'!$J3257,'Comisiones HEROIC'!$E$1:$F$6,2,0),"")</f>
        <v/>
      </c>
      <c r="L3257" s="5">
        <f>IF('Ventas Pases'!$D3257="Red HEROIC",IFERROR(VLOOKUP('Ventas Pases'!$G3257,'Comisiones HEROIC'!$A$1:$B$11,2,0),15),IF('Ventas Pases'!$D3257="Red HEROIC",15,0))</f>
        <v>0</v>
      </c>
      <c r="M3257">
        <f>IF(pases[[#This Row],[Días Visita]]&lt;7,0,IF(pases[[#This Row],[Días Visita]]&lt;9,1,IF(pases[[#This Row],[Días Visita]]="Ilimitados",0,2)))</f>
        <v>1</v>
      </c>
      <c r="N3257" s="5">
        <f>IF(AND('Ventas Pases'!$A3257="Fuera de Temporada",'Ventas Pases'!$B3257=2019,pases[[#This Row],[Modo de Compra]]="Paquete"),30,0)</f>
        <v>0</v>
      </c>
      <c r="O3257" s="5">
        <f>-SUMIF(lift[Número de pase],pases[[#This Row],[Numero de Pase]],lift[Costo])</f>
        <v>0</v>
      </c>
    </row>
    <row r="3258" spans="1:15" x14ac:dyDescent="0.25">
      <c r="A3258" t="s">
        <v>7</v>
      </c>
      <c r="B3258">
        <v>2019</v>
      </c>
      <c r="C3258">
        <v>43530</v>
      </c>
      <c r="D3258" t="s">
        <v>14</v>
      </c>
      <c r="E3258">
        <v>43523</v>
      </c>
      <c r="F3258">
        <v>4</v>
      </c>
      <c r="G3258" t="s">
        <v>19</v>
      </c>
      <c r="H3258" t="s">
        <v>3276</v>
      </c>
      <c r="I3258" s="5">
        <v>560</v>
      </c>
      <c r="J3258" s="5">
        <f>IFERROR('Ventas Pases'!$I3258/'Ventas Pases'!$F3258,"PASE")</f>
        <v>140</v>
      </c>
      <c r="K3258" t="str">
        <f>IFERROR(VLOOKUP('Ventas Pases'!$J3258,'Comisiones HEROIC'!$E$1:$F$6,2,0),"")</f>
        <v/>
      </c>
      <c r="L3258" s="5">
        <f>IF('Ventas Pases'!$D3258="Red HEROIC",IFERROR(VLOOKUP('Ventas Pases'!$G3258,'Comisiones HEROIC'!$A$1:$B$11,2,0),15),IF('Ventas Pases'!$D3258="Red HEROIC",15,0))</f>
        <v>15</v>
      </c>
      <c r="M3258">
        <f>IF(pases[[#This Row],[Días Visita]]&lt;7,0,IF(pases[[#This Row],[Días Visita]]&lt;9,1,IF(pases[[#This Row],[Días Visita]]="Ilimitados",0,2)))</f>
        <v>0</v>
      </c>
      <c r="N3258" s="5">
        <f>IF(AND('Ventas Pases'!$A3258="Fuera de Temporada",'Ventas Pases'!$B3258=2019,pases[[#This Row],[Modo de Compra]]="Paquete"),30,0)</f>
        <v>0</v>
      </c>
      <c r="O3258" s="5">
        <f>-SUMIF(lift[Número de pase],pases[[#This Row],[Numero de Pase]],lift[Costo])</f>
        <v>0</v>
      </c>
    </row>
    <row r="3259" spans="1:15" x14ac:dyDescent="0.25">
      <c r="A3259" t="s">
        <v>7</v>
      </c>
      <c r="B3259">
        <v>2019</v>
      </c>
      <c r="C3259">
        <v>43484</v>
      </c>
      <c r="D3259" t="s">
        <v>14</v>
      </c>
      <c r="E3259">
        <v>43479</v>
      </c>
      <c r="F3259">
        <v>4</v>
      </c>
      <c r="G3259" t="s">
        <v>33</v>
      </c>
      <c r="H3259" t="s">
        <v>3277</v>
      </c>
      <c r="I3259" s="5">
        <v>560</v>
      </c>
      <c r="J3259" s="5">
        <f>IFERROR('Ventas Pases'!$I3259/'Ventas Pases'!$F3259,"PASE")</f>
        <v>140</v>
      </c>
      <c r="K3259" t="str">
        <f>IFERROR(VLOOKUP('Ventas Pases'!$J3259,'Comisiones HEROIC'!$E$1:$F$6,2,0),"")</f>
        <v/>
      </c>
      <c r="L3259" s="5">
        <f>IF('Ventas Pases'!$D3259="Red HEROIC",IFERROR(VLOOKUP('Ventas Pases'!$G3259,'Comisiones HEROIC'!$A$1:$B$11,2,0),15),IF('Ventas Pases'!$D3259="Red HEROIC",15,0))</f>
        <v>15</v>
      </c>
      <c r="M3259">
        <f>IF(pases[[#This Row],[Días Visita]]&lt;7,0,IF(pases[[#This Row],[Días Visita]]&lt;9,1,IF(pases[[#This Row],[Días Visita]]="Ilimitados",0,2)))</f>
        <v>0</v>
      </c>
      <c r="N3259" s="5">
        <f>IF(AND('Ventas Pases'!$A3259="Fuera de Temporada",'Ventas Pases'!$B3259=2019,pases[[#This Row],[Modo de Compra]]="Paquete"),30,0)</f>
        <v>0</v>
      </c>
      <c r="O3259" s="5">
        <f>-SUMIF(lift[Número de pase],pases[[#This Row],[Numero de Pase]],lift[Costo])</f>
        <v>0</v>
      </c>
    </row>
    <row r="3260" spans="1:15" x14ac:dyDescent="0.25">
      <c r="A3260" t="s">
        <v>13</v>
      </c>
      <c r="B3260">
        <v>2018</v>
      </c>
      <c r="C3260">
        <v>43398</v>
      </c>
      <c r="D3260" t="s">
        <v>8</v>
      </c>
      <c r="E3260">
        <v>43054</v>
      </c>
      <c r="F3260" t="s">
        <v>11</v>
      </c>
      <c r="G3260" t="s">
        <v>9</v>
      </c>
      <c r="H3260" t="s">
        <v>3278</v>
      </c>
      <c r="I3260" s="5">
        <v>1950</v>
      </c>
      <c r="J3260" s="5" t="str">
        <f>IFERROR('Ventas Pases'!$I3260/'Ventas Pases'!$F3260,"PASE")</f>
        <v>PASE</v>
      </c>
      <c r="K3260" t="str">
        <f>IFERROR(VLOOKUP('Ventas Pases'!$J3260,'Comisiones HEROIC'!$E$1:$F$6,2,0),"")</f>
        <v/>
      </c>
      <c r="L3260" s="5">
        <f>IF('Ventas Pases'!$D3260="Red HEROIC",IFERROR(VLOOKUP('Ventas Pases'!$G3260,'Comisiones HEROIC'!$A$1:$B$11,2,0),15),IF('Ventas Pases'!$D3260="Red HEROIC",15,0))</f>
        <v>0</v>
      </c>
      <c r="M3260">
        <f>IF(pases[[#This Row],[Días Visita]]&lt;7,0,IF(pases[[#This Row],[Días Visita]]&lt;9,1,IF(pases[[#This Row],[Días Visita]]="Ilimitados",0,2)))</f>
        <v>0</v>
      </c>
      <c r="N3260" s="5">
        <f>IF(AND('Ventas Pases'!$A3260="Fuera de Temporada",'Ventas Pases'!$B3260=2019,pases[[#This Row],[Modo de Compra]]="Paquete"),30,0)</f>
        <v>0</v>
      </c>
      <c r="O3260" s="5">
        <f>-SUMIF(lift[Número de pase],pases[[#This Row],[Numero de Pase]],lift[Costo])</f>
        <v>-644</v>
      </c>
    </row>
    <row r="3261" spans="1:15" x14ac:dyDescent="0.25">
      <c r="A3261" t="s">
        <v>7</v>
      </c>
      <c r="B3261">
        <v>2018</v>
      </c>
      <c r="C3261">
        <v>43449</v>
      </c>
      <c r="D3261" t="s">
        <v>14</v>
      </c>
      <c r="E3261">
        <v>43109</v>
      </c>
      <c r="F3261">
        <v>4</v>
      </c>
      <c r="G3261" t="s">
        <v>19</v>
      </c>
      <c r="H3261" t="s">
        <v>3279</v>
      </c>
      <c r="I3261" s="5">
        <v>560</v>
      </c>
      <c r="J3261" s="5">
        <f>IFERROR('Ventas Pases'!$I3261/'Ventas Pases'!$F3261,"PASE")</f>
        <v>140</v>
      </c>
      <c r="K3261" t="str">
        <f>IFERROR(VLOOKUP('Ventas Pases'!$J3261,'Comisiones HEROIC'!$E$1:$F$6,2,0),"")</f>
        <v/>
      </c>
      <c r="L3261" s="5">
        <f>IF('Ventas Pases'!$D3261="Red HEROIC",IFERROR(VLOOKUP('Ventas Pases'!$G3261,'Comisiones HEROIC'!$A$1:$B$11,2,0),15),IF('Ventas Pases'!$D3261="Red HEROIC",15,0))</f>
        <v>15</v>
      </c>
      <c r="M3261">
        <f>IF(pases[[#This Row],[Días Visita]]&lt;7,0,IF(pases[[#This Row],[Días Visita]]&lt;9,1,IF(pases[[#This Row],[Días Visita]]="Ilimitados",0,2)))</f>
        <v>0</v>
      </c>
      <c r="N3261" s="5">
        <f>IF(AND('Ventas Pases'!$A3261="Fuera de Temporada",'Ventas Pases'!$B3261=2019,pases[[#This Row],[Modo de Compra]]="Paquete"),30,0)</f>
        <v>0</v>
      </c>
      <c r="O3261" s="5">
        <f>-SUMIF(lift[Número de pase],pases[[#This Row],[Numero de Pase]],lift[Costo])</f>
        <v>0</v>
      </c>
    </row>
    <row r="3262" spans="1:15" x14ac:dyDescent="0.25">
      <c r="A3262" t="s">
        <v>7</v>
      </c>
      <c r="B3262">
        <v>2019</v>
      </c>
      <c r="C3262">
        <v>43515</v>
      </c>
      <c r="D3262" t="s">
        <v>8</v>
      </c>
      <c r="E3262">
        <v>43508</v>
      </c>
      <c r="F3262">
        <v>4</v>
      </c>
      <c r="G3262" t="s">
        <v>9</v>
      </c>
      <c r="H3262" t="s">
        <v>3280</v>
      </c>
      <c r="I3262" s="5">
        <v>480</v>
      </c>
      <c r="J3262" s="5">
        <f>IFERROR('Ventas Pases'!$I3262/'Ventas Pases'!$F3262,"PASE")</f>
        <v>120</v>
      </c>
      <c r="K3262" t="str">
        <f>IFERROR(VLOOKUP('Ventas Pases'!$J3262,'Comisiones HEROIC'!$E$1:$F$6,2,0),"")</f>
        <v/>
      </c>
      <c r="L3262" s="5">
        <f>IF('Ventas Pases'!$D3262="Red HEROIC",IFERROR(VLOOKUP('Ventas Pases'!$G3262,'Comisiones HEROIC'!$A$1:$B$11,2,0),15),IF('Ventas Pases'!$D3262="Red HEROIC",15,0))</f>
        <v>0</v>
      </c>
      <c r="M3262">
        <f>IF(pases[[#This Row],[Días Visita]]&lt;7,0,IF(pases[[#This Row],[Días Visita]]&lt;9,1,IF(pases[[#This Row],[Días Visita]]="Ilimitados",0,2)))</f>
        <v>0</v>
      </c>
      <c r="N3262" s="5">
        <f>IF(AND('Ventas Pases'!$A3262="Fuera de Temporada",'Ventas Pases'!$B3262=2019,pases[[#This Row],[Modo de Compra]]="Paquete"),30,0)</f>
        <v>0</v>
      </c>
      <c r="O3262" s="5">
        <f>-SUMIF(lift[Número de pase],pases[[#This Row],[Numero de Pase]],lift[Costo])</f>
        <v>0</v>
      </c>
    </row>
    <row r="3263" spans="1:15" x14ac:dyDescent="0.25">
      <c r="A3263" t="s">
        <v>13</v>
      </c>
      <c r="B3263">
        <v>2018</v>
      </c>
      <c r="C3263">
        <v>43315</v>
      </c>
      <c r="D3263" t="s">
        <v>8</v>
      </c>
      <c r="E3263">
        <v>42896</v>
      </c>
      <c r="F3263">
        <v>9</v>
      </c>
      <c r="G3263" t="s">
        <v>9</v>
      </c>
      <c r="H3263" t="s">
        <v>3281</v>
      </c>
      <c r="I3263" s="5">
        <v>1080</v>
      </c>
      <c r="J3263" s="5">
        <f>IFERROR('Ventas Pases'!$I3263/'Ventas Pases'!$F3263,"PASE")</f>
        <v>120</v>
      </c>
      <c r="K3263" t="str">
        <f>IFERROR(VLOOKUP('Ventas Pases'!$J3263,'Comisiones HEROIC'!$E$1:$F$6,2,0),"")</f>
        <v/>
      </c>
      <c r="L3263" s="5">
        <f>IF('Ventas Pases'!$D3263="Red HEROIC",IFERROR(VLOOKUP('Ventas Pases'!$G3263,'Comisiones HEROIC'!$A$1:$B$11,2,0),15),IF('Ventas Pases'!$D3263="Red HEROIC",15,0))</f>
        <v>0</v>
      </c>
      <c r="M3263">
        <f>IF(pases[[#This Row],[Días Visita]]&lt;7,0,IF(pases[[#This Row],[Días Visita]]&lt;9,1,IF(pases[[#This Row],[Días Visita]]="Ilimitados",0,2)))</f>
        <v>2</v>
      </c>
      <c r="N3263" s="5">
        <f>IF(AND('Ventas Pases'!$A3263="Fuera de Temporada",'Ventas Pases'!$B3263=2019,pases[[#This Row],[Modo de Compra]]="Paquete"),30,0)</f>
        <v>0</v>
      </c>
      <c r="O3263" s="5">
        <f>-SUMIF(lift[Número de pase],pases[[#This Row],[Numero de Pase]],lift[Costo])</f>
        <v>0</v>
      </c>
    </row>
    <row r="3264" spans="1:15" x14ac:dyDescent="0.25">
      <c r="A3264" t="s">
        <v>7</v>
      </c>
      <c r="B3264">
        <v>2019</v>
      </c>
      <c r="C3264">
        <v>43550</v>
      </c>
      <c r="D3264" t="s">
        <v>17</v>
      </c>
      <c r="E3264">
        <v>43542</v>
      </c>
      <c r="F3264">
        <v>7</v>
      </c>
      <c r="G3264" t="s">
        <v>9</v>
      </c>
      <c r="H3264" t="s">
        <v>3282</v>
      </c>
      <c r="I3264" s="5">
        <v>770</v>
      </c>
      <c r="J3264" s="5">
        <f>IFERROR('Ventas Pases'!$I3264/'Ventas Pases'!$F3264,"PASE")</f>
        <v>110</v>
      </c>
      <c r="K3264" t="str">
        <f>IFERROR(VLOOKUP('Ventas Pases'!$J3264,'Comisiones HEROIC'!$E$1:$F$6,2,0),"")</f>
        <v>Elton Hotel</v>
      </c>
      <c r="L3264" s="5">
        <f>IF('Ventas Pases'!$D3264="Red HEROIC",IFERROR(VLOOKUP('Ventas Pases'!$G3264,'Comisiones HEROIC'!$A$1:$B$11,2,0),15),IF('Ventas Pases'!$D3264="Red HEROIC",15,0))</f>
        <v>0</v>
      </c>
      <c r="M3264">
        <f>IF(pases[[#This Row],[Días Visita]]&lt;7,0,IF(pases[[#This Row],[Días Visita]]&lt;9,1,IF(pases[[#This Row],[Días Visita]]="Ilimitados",0,2)))</f>
        <v>1</v>
      </c>
      <c r="N3264" s="5">
        <f>IF(AND('Ventas Pases'!$A3264="Fuera de Temporada",'Ventas Pases'!$B3264=2019,pases[[#This Row],[Modo de Compra]]="Paquete"),30,0)</f>
        <v>0</v>
      </c>
      <c r="O3264" s="5">
        <f>-SUMIF(lift[Número de pase],pases[[#This Row],[Numero de Pase]],lift[Costo])</f>
        <v>0</v>
      </c>
    </row>
    <row r="3265" spans="1:15" x14ac:dyDescent="0.25">
      <c r="A3265" t="s">
        <v>7</v>
      </c>
      <c r="B3265">
        <v>2019</v>
      </c>
      <c r="C3265">
        <v>43474</v>
      </c>
      <c r="D3265" t="s">
        <v>8</v>
      </c>
      <c r="E3265">
        <v>43523</v>
      </c>
      <c r="F3265">
        <v>6</v>
      </c>
      <c r="G3265" t="s">
        <v>9</v>
      </c>
      <c r="H3265" t="s">
        <v>3283</v>
      </c>
      <c r="I3265" s="5">
        <v>720</v>
      </c>
      <c r="J3265" s="5">
        <f>IFERROR('Ventas Pases'!$I3265/'Ventas Pases'!$F3265,"PASE")</f>
        <v>120</v>
      </c>
      <c r="K3265" t="str">
        <f>IFERROR(VLOOKUP('Ventas Pases'!$J3265,'Comisiones HEROIC'!$E$1:$F$6,2,0),"")</f>
        <v/>
      </c>
      <c r="L3265" s="5">
        <f>IF('Ventas Pases'!$D3265="Red HEROIC",IFERROR(VLOOKUP('Ventas Pases'!$G3265,'Comisiones HEROIC'!$A$1:$B$11,2,0),15),IF('Ventas Pases'!$D3265="Red HEROIC",15,0))</f>
        <v>0</v>
      </c>
      <c r="M3265">
        <f>IF(pases[[#This Row],[Días Visita]]&lt;7,0,IF(pases[[#This Row],[Días Visita]]&lt;9,1,IF(pases[[#This Row],[Días Visita]]="Ilimitados",0,2)))</f>
        <v>0</v>
      </c>
      <c r="N3265" s="5">
        <f>IF(AND('Ventas Pases'!$A3265="Fuera de Temporada",'Ventas Pases'!$B3265=2019,pases[[#This Row],[Modo de Compra]]="Paquete"),30,0)</f>
        <v>0</v>
      </c>
      <c r="O3265" s="5">
        <f>-SUMIF(lift[Número de pase],pases[[#This Row],[Numero de Pase]],lift[Costo])</f>
        <v>0</v>
      </c>
    </row>
    <row r="3266" spans="1:15" x14ac:dyDescent="0.25">
      <c r="A3266" t="s">
        <v>13</v>
      </c>
      <c r="B3266">
        <v>2018</v>
      </c>
      <c r="C3266">
        <v>43257</v>
      </c>
      <c r="D3266" t="s">
        <v>14</v>
      </c>
      <c r="E3266">
        <v>42834</v>
      </c>
      <c r="F3266">
        <v>9</v>
      </c>
      <c r="G3266" t="s">
        <v>15</v>
      </c>
      <c r="H3266" t="s">
        <v>3284</v>
      </c>
      <c r="I3266" s="5">
        <v>1260</v>
      </c>
      <c r="J3266" s="5">
        <f>IFERROR('Ventas Pases'!$I3266/'Ventas Pases'!$F3266,"PASE")</f>
        <v>140</v>
      </c>
      <c r="K3266" t="str">
        <f>IFERROR(VLOOKUP('Ventas Pases'!$J3266,'Comisiones HEROIC'!$E$1:$F$6,2,0),"")</f>
        <v/>
      </c>
      <c r="L3266" s="5">
        <f>IF('Ventas Pases'!$D3266="Red HEROIC",IFERROR(VLOOKUP('Ventas Pases'!$G3266,'Comisiones HEROIC'!$A$1:$B$11,2,0),15),IF('Ventas Pases'!$D3266="Red HEROIC",15,0))</f>
        <v>12</v>
      </c>
      <c r="M3266">
        <f>IF(pases[[#This Row],[Días Visita]]&lt;7,0,IF(pases[[#This Row],[Días Visita]]&lt;9,1,IF(pases[[#This Row],[Días Visita]]="Ilimitados",0,2)))</f>
        <v>2</v>
      </c>
      <c r="N3266" s="5">
        <f>IF(AND('Ventas Pases'!$A3266="Fuera de Temporada",'Ventas Pases'!$B3266=2019,pases[[#This Row],[Modo de Compra]]="Paquete"),30,0)</f>
        <v>0</v>
      </c>
      <c r="O3266" s="5">
        <f>-SUMIF(lift[Número de pase],pases[[#This Row],[Numero de Pase]],lift[Costo])</f>
        <v>0</v>
      </c>
    </row>
    <row r="3267" spans="1:15" x14ac:dyDescent="0.25">
      <c r="A3267" t="s">
        <v>7</v>
      </c>
      <c r="B3267">
        <v>2018</v>
      </c>
      <c r="C3267">
        <v>43107</v>
      </c>
      <c r="D3267" t="s">
        <v>14</v>
      </c>
      <c r="E3267">
        <v>43145</v>
      </c>
      <c r="F3267">
        <v>3</v>
      </c>
      <c r="G3267" t="s">
        <v>27</v>
      </c>
      <c r="H3267" t="s">
        <v>3285</v>
      </c>
      <c r="I3267" s="5">
        <v>420</v>
      </c>
      <c r="J3267" s="5">
        <f>IFERROR('Ventas Pases'!$I3267/'Ventas Pases'!$F3267,"PASE")</f>
        <v>140</v>
      </c>
      <c r="K3267" t="str">
        <f>IFERROR(VLOOKUP('Ventas Pases'!$J3267,'Comisiones HEROIC'!$E$1:$F$6,2,0),"")</f>
        <v/>
      </c>
      <c r="L3267" s="5">
        <f>IF('Ventas Pases'!$D3267="Red HEROIC",IFERROR(VLOOKUP('Ventas Pases'!$G3267,'Comisiones HEROIC'!$A$1:$B$11,2,0),15),IF('Ventas Pases'!$D3267="Red HEROIC",15,0))</f>
        <v>15</v>
      </c>
      <c r="M3267">
        <f>IF(pases[[#This Row],[Días Visita]]&lt;7,0,IF(pases[[#This Row],[Días Visita]]&lt;9,1,IF(pases[[#This Row],[Días Visita]]="Ilimitados",0,2)))</f>
        <v>0</v>
      </c>
      <c r="N3267" s="5">
        <f>IF(AND('Ventas Pases'!$A3267="Fuera de Temporada",'Ventas Pases'!$B3267=2019,pases[[#This Row],[Modo de Compra]]="Paquete"),30,0)</f>
        <v>0</v>
      </c>
      <c r="O3267" s="5">
        <f>-SUMIF(lift[Número de pase],pases[[#This Row],[Numero de Pase]],lift[Costo])</f>
        <v>0</v>
      </c>
    </row>
    <row r="3268" spans="1:15" x14ac:dyDescent="0.25">
      <c r="A3268" t="s">
        <v>7</v>
      </c>
      <c r="B3268">
        <v>2019</v>
      </c>
      <c r="C3268">
        <v>43556</v>
      </c>
      <c r="D3268" t="s">
        <v>8</v>
      </c>
      <c r="E3268">
        <v>43419</v>
      </c>
      <c r="F3268" t="s">
        <v>11</v>
      </c>
      <c r="G3268" t="s">
        <v>9</v>
      </c>
      <c r="H3268" t="s">
        <v>3286</v>
      </c>
      <c r="I3268" s="5">
        <v>1950</v>
      </c>
      <c r="J3268" s="5" t="str">
        <f>IFERROR('Ventas Pases'!$I3268/'Ventas Pases'!$F3268,"PASE")</f>
        <v>PASE</v>
      </c>
      <c r="K3268" t="str">
        <f>IFERROR(VLOOKUP('Ventas Pases'!$J3268,'Comisiones HEROIC'!$E$1:$F$6,2,0),"")</f>
        <v/>
      </c>
      <c r="L3268" s="5">
        <f>IF('Ventas Pases'!$D3268="Red HEROIC",IFERROR(VLOOKUP('Ventas Pases'!$G3268,'Comisiones HEROIC'!$A$1:$B$11,2,0),15),IF('Ventas Pases'!$D3268="Red HEROIC",15,0))</f>
        <v>0</v>
      </c>
      <c r="M3268">
        <f>IF(pases[[#This Row],[Días Visita]]&lt;7,0,IF(pases[[#This Row],[Días Visita]]&lt;9,1,IF(pases[[#This Row],[Días Visita]]="Ilimitados",0,2)))</f>
        <v>0</v>
      </c>
      <c r="N3268" s="5">
        <f>IF(AND('Ventas Pases'!$A3268="Fuera de Temporada",'Ventas Pases'!$B3268=2019,pases[[#This Row],[Modo de Compra]]="Paquete"),30,0)</f>
        <v>0</v>
      </c>
      <c r="O3268" s="5">
        <f>-SUMIF(lift[Número de pase],pases[[#This Row],[Numero de Pase]],lift[Costo])</f>
        <v>-184</v>
      </c>
    </row>
    <row r="3269" spans="1:15" x14ac:dyDescent="0.25">
      <c r="A3269" t="s">
        <v>7</v>
      </c>
      <c r="B3269">
        <v>2019</v>
      </c>
      <c r="C3269">
        <v>43440</v>
      </c>
      <c r="D3269" t="s">
        <v>8</v>
      </c>
      <c r="E3269">
        <v>43435</v>
      </c>
      <c r="F3269">
        <v>3</v>
      </c>
      <c r="G3269" t="s">
        <v>9</v>
      </c>
      <c r="H3269" t="s">
        <v>3287</v>
      </c>
      <c r="I3269" s="5">
        <v>360</v>
      </c>
      <c r="J3269" s="5">
        <f>IFERROR('Ventas Pases'!$I3269/'Ventas Pases'!$F3269,"PASE")</f>
        <v>120</v>
      </c>
      <c r="K3269" t="str">
        <f>IFERROR(VLOOKUP('Ventas Pases'!$J3269,'Comisiones HEROIC'!$E$1:$F$6,2,0),"")</f>
        <v/>
      </c>
      <c r="L3269" s="5">
        <f>IF('Ventas Pases'!$D3269="Red HEROIC",IFERROR(VLOOKUP('Ventas Pases'!$G3269,'Comisiones HEROIC'!$A$1:$B$11,2,0),15),IF('Ventas Pases'!$D3269="Red HEROIC",15,0))</f>
        <v>0</v>
      </c>
      <c r="M3269">
        <f>IF(pases[[#This Row],[Días Visita]]&lt;7,0,IF(pases[[#This Row],[Días Visita]]&lt;9,1,IF(pases[[#This Row],[Días Visita]]="Ilimitados",0,2)))</f>
        <v>0</v>
      </c>
      <c r="N3269" s="5">
        <f>IF(AND('Ventas Pases'!$A3269="Fuera de Temporada",'Ventas Pases'!$B3269=2019,pases[[#This Row],[Modo de Compra]]="Paquete"),30,0)</f>
        <v>0</v>
      </c>
      <c r="O3269" s="5">
        <f>-SUMIF(lift[Número de pase],pases[[#This Row],[Numero de Pase]],lift[Costo])</f>
        <v>0</v>
      </c>
    </row>
    <row r="3270" spans="1:15" x14ac:dyDescent="0.25">
      <c r="A3270" t="s">
        <v>7</v>
      </c>
      <c r="B3270">
        <v>2019</v>
      </c>
      <c r="C3270">
        <v>43551</v>
      </c>
      <c r="D3270" t="s">
        <v>17</v>
      </c>
      <c r="E3270">
        <v>43546</v>
      </c>
      <c r="F3270">
        <v>9</v>
      </c>
      <c r="G3270" t="s">
        <v>9</v>
      </c>
      <c r="H3270" t="s">
        <v>3288</v>
      </c>
      <c r="I3270" s="5">
        <v>945</v>
      </c>
      <c r="J3270" s="5">
        <f>IFERROR('Ventas Pases'!$I3270/'Ventas Pases'!$F3270,"PASE")</f>
        <v>105</v>
      </c>
      <c r="K3270" t="str">
        <f>IFERROR(VLOOKUP('Ventas Pases'!$J3270,'Comisiones HEROIC'!$E$1:$F$6,2,0),"")</f>
        <v>OI Hotels</v>
      </c>
      <c r="L3270" s="5">
        <f>IF('Ventas Pases'!$D3270="Red HEROIC",IFERROR(VLOOKUP('Ventas Pases'!$G3270,'Comisiones HEROIC'!$A$1:$B$11,2,0),15),IF('Ventas Pases'!$D3270="Red HEROIC",15,0))</f>
        <v>0</v>
      </c>
      <c r="M3270">
        <f>IF(pases[[#This Row],[Días Visita]]&lt;7,0,IF(pases[[#This Row],[Días Visita]]&lt;9,1,IF(pases[[#This Row],[Días Visita]]="Ilimitados",0,2)))</f>
        <v>2</v>
      </c>
      <c r="N3270" s="5">
        <f>IF(AND('Ventas Pases'!$A3270="Fuera de Temporada",'Ventas Pases'!$B3270=2019,pases[[#This Row],[Modo de Compra]]="Paquete"),30,0)</f>
        <v>0</v>
      </c>
      <c r="O3270" s="5">
        <f>-SUMIF(lift[Número de pase],pases[[#This Row],[Numero de Pase]],lift[Costo])</f>
        <v>0</v>
      </c>
    </row>
    <row r="3271" spans="1:15" x14ac:dyDescent="0.25">
      <c r="A3271" t="s">
        <v>13</v>
      </c>
      <c r="B3271">
        <v>2019</v>
      </c>
      <c r="C3271">
        <v>43363</v>
      </c>
      <c r="D3271" t="s">
        <v>60</v>
      </c>
      <c r="E3271">
        <v>43419</v>
      </c>
      <c r="F3271" t="s">
        <v>11</v>
      </c>
      <c r="G3271" t="s">
        <v>9</v>
      </c>
      <c r="H3271" t="s">
        <v>3289</v>
      </c>
      <c r="I3271" s="5">
        <v>1950</v>
      </c>
      <c r="J3271" s="5" t="str">
        <f>IFERROR('Ventas Pases'!$I3271/'Ventas Pases'!$F3271,"PASE")</f>
        <v>PASE</v>
      </c>
      <c r="K3271" t="str">
        <f>IFERROR(VLOOKUP('Ventas Pases'!$J3271,'Comisiones HEROIC'!$E$1:$F$6,2,0),"")</f>
        <v/>
      </c>
      <c r="L3271" s="5">
        <f>IF('Ventas Pases'!$D3271="Red HEROIC",IFERROR(VLOOKUP('Ventas Pases'!$G3271,'Comisiones HEROIC'!$A$1:$B$11,2,0),15),IF('Ventas Pases'!$D3271="Red HEROIC",15,0))</f>
        <v>0</v>
      </c>
      <c r="M3271">
        <f>IF(pases[[#This Row],[Días Visita]]&lt;7,0,IF(pases[[#This Row],[Días Visita]]&lt;9,1,IF(pases[[#This Row],[Días Visita]]="Ilimitados",0,2)))</f>
        <v>0</v>
      </c>
      <c r="N3271" s="5">
        <f>IF(AND('Ventas Pases'!$A3271="Fuera de Temporada",'Ventas Pases'!$B3271=2019,pases[[#This Row],[Modo de Compra]]="Paquete"),30,0)</f>
        <v>0</v>
      </c>
      <c r="O3271" s="5">
        <f>-SUMIF(lift[Número de pase],pases[[#This Row],[Numero de Pase]],lift[Costo])</f>
        <v>-368</v>
      </c>
    </row>
    <row r="3272" spans="1:15" x14ac:dyDescent="0.25">
      <c r="A3272" t="s">
        <v>7</v>
      </c>
      <c r="B3272">
        <v>2018</v>
      </c>
      <c r="C3272">
        <v>43177</v>
      </c>
      <c r="D3272" t="s">
        <v>14</v>
      </c>
      <c r="E3272">
        <v>43174</v>
      </c>
      <c r="F3272">
        <v>4</v>
      </c>
      <c r="G3272" t="s">
        <v>27</v>
      </c>
      <c r="H3272" t="s">
        <v>3290</v>
      </c>
      <c r="I3272" s="5">
        <v>560</v>
      </c>
      <c r="J3272" s="5">
        <f>IFERROR('Ventas Pases'!$I3272/'Ventas Pases'!$F3272,"PASE")</f>
        <v>140</v>
      </c>
      <c r="K3272" t="str">
        <f>IFERROR(VLOOKUP('Ventas Pases'!$J3272,'Comisiones HEROIC'!$E$1:$F$6,2,0),"")</f>
        <v/>
      </c>
      <c r="L3272" s="5">
        <f>IF('Ventas Pases'!$D3272="Red HEROIC",IFERROR(VLOOKUP('Ventas Pases'!$G3272,'Comisiones HEROIC'!$A$1:$B$11,2,0),15),IF('Ventas Pases'!$D3272="Red HEROIC",15,0))</f>
        <v>15</v>
      </c>
      <c r="M3272">
        <f>IF(pases[[#This Row],[Días Visita]]&lt;7,0,IF(pases[[#This Row],[Días Visita]]&lt;9,1,IF(pases[[#This Row],[Días Visita]]="Ilimitados",0,2)))</f>
        <v>0</v>
      </c>
      <c r="N3272" s="5">
        <f>IF(AND('Ventas Pases'!$A3272="Fuera de Temporada",'Ventas Pases'!$B3272=2019,pases[[#This Row],[Modo de Compra]]="Paquete"),30,0)</f>
        <v>0</v>
      </c>
      <c r="O3272" s="5">
        <f>-SUMIF(lift[Número de pase],pases[[#This Row],[Numero de Pase]],lift[Costo])</f>
        <v>0</v>
      </c>
    </row>
    <row r="3273" spans="1:15" x14ac:dyDescent="0.25">
      <c r="A3273" t="s">
        <v>7</v>
      </c>
      <c r="B3273">
        <v>2018</v>
      </c>
      <c r="C3273">
        <v>43124</v>
      </c>
      <c r="D3273" t="s">
        <v>17</v>
      </c>
      <c r="E3273">
        <v>43145</v>
      </c>
      <c r="F3273">
        <v>3</v>
      </c>
      <c r="G3273" t="s">
        <v>9</v>
      </c>
      <c r="H3273" t="s">
        <v>3291</v>
      </c>
      <c r="I3273" s="5">
        <v>330</v>
      </c>
      <c r="J3273" s="5">
        <f>IFERROR('Ventas Pases'!$I3273/'Ventas Pases'!$F3273,"PASE")</f>
        <v>110</v>
      </c>
      <c r="K3273" t="str">
        <f>IFERROR(VLOOKUP('Ventas Pases'!$J3273,'Comisiones HEROIC'!$E$1:$F$6,2,0),"")</f>
        <v>Elton Hotel</v>
      </c>
      <c r="L3273" s="5">
        <f>IF('Ventas Pases'!$D3273="Red HEROIC",IFERROR(VLOOKUP('Ventas Pases'!$G3273,'Comisiones HEROIC'!$A$1:$B$11,2,0),15),IF('Ventas Pases'!$D3273="Red HEROIC",15,0))</f>
        <v>0</v>
      </c>
      <c r="M3273">
        <f>IF(pases[[#This Row],[Días Visita]]&lt;7,0,IF(pases[[#This Row],[Días Visita]]&lt;9,1,IF(pases[[#This Row],[Días Visita]]="Ilimitados",0,2)))</f>
        <v>0</v>
      </c>
      <c r="N3273" s="5">
        <f>IF(AND('Ventas Pases'!$A3273="Fuera de Temporada",'Ventas Pases'!$B3273=2019,pases[[#This Row],[Modo de Compra]]="Paquete"),30,0)</f>
        <v>0</v>
      </c>
      <c r="O3273" s="5">
        <f>-SUMIF(lift[Número de pase],pases[[#This Row],[Numero de Pase]],lift[Costo])</f>
        <v>0</v>
      </c>
    </row>
    <row r="3274" spans="1:15" x14ac:dyDescent="0.25">
      <c r="A3274" t="s">
        <v>13</v>
      </c>
      <c r="B3274">
        <v>2019</v>
      </c>
      <c r="C3274">
        <v>43332</v>
      </c>
      <c r="D3274" t="s">
        <v>8</v>
      </c>
      <c r="E3274">
        <v>43278</v>
      </c>
      <c r="F3274">
        <v>2</v>
      </c>
      <c r="G3274" t="s">
        <v>9</v>
      </c>
      <c r="H3274" t="s">
        <v>3292</v>
      </c>
      <c r="I3274" s="5">
        <v>240</v>
      </c>
      <c r="J3274" s="5">
        <f>IFERROR('Ventas Pases'!$I3274/'Ventas Pases'!$F3274,"PASE")</f>
        <v>120</v>
      </c>
      <c r="K3274" t="str">
        <f>IFERROR(VLOOKUP('Ventas Pases'!$J3274,'Comisiones HEROIC'!$E$1:$F$6,2,0),"")</f>
        <v/>
      </c>
      <c r="L3274" s="5">
        <f>IF('Ventas Pases'!$D3274="Red HEROIC",IFERROR(VLOOKUP('Ventas Pases'!$G3274,'Comisiones HEROIC'!$A$1:$B$11,2,0),15),IF('Ventas Pases'!$D3274="Red HEROIC",15,0))</f>
        <v>0</v>
      </c>
      <c r="M3274">
        <f>IF(pases[[#This Row],[Días Visita]]&lt;7,0,IF(pases[[#This Row],[Días Visita]]&lt;9,1,IF(pases[[#This Row],[Días Visita]]="Ilimitados",0,2)))</f>
        <v>0</v>
      </c>
      <c r="N3274" s="5">
        <f>IF(AND('Ventas Pases'!$A3274="Fuera de Temporada",'Ventas Pases'!$B3274=2019,pases[[#This Row],[Modo de Compra]]="Paquete"),30,0)</f>
        <v>0</v>
      </c>
      <c r="O3274" s="5">
        <f>-SUMIF(lift[Número de pase],pases[[#This Row],[Numero de Pase]],lift[Costo])</f>
        <v>0</v>
      </c>
    </row>
    <row r="3275" spans="1:15" x14ac:dyDescent="0.25">
      <c r="A3275" t="s">
        <v>7</v>
      </c>
      <c r="B3275">
        <v>2019</v>
      </c>
      <c r="C3275">
        <v>43502</v>
      </c>
      <c r="D3275" t="s">
        <v>8</v>
      </c>
      <c r="E3275">
        <v>43519</v>
      </c>
      <c r="F3275">
        <v>4</v>
      </c>
      <c r="G3275" t="s">
        <v>9</v>
      </c>
      <c r="H3275" t="s">
        <v>3293</v>
      </c>
      <c r="I3275" s="5">
        <v>480</v>
      </c>
      <c r="J3275" s="5">
        <f>IFERROR('Ventas Pases'!$I3275/'Ventas Pases'!$F3275,"PASE")</f>
        <v>120</v>
      </c>
      <c r="K3275" t="str">
        <f>IFERROR(VLOOKUP('Ventas Pases'!$J3275,'Comisiones HEROIC'!$E$1:$F$6,2,0),"")</f>
        <v/>
      </c>
      <c r="L3275" s="5">
        <f>IF('Ventas Pases'!$D3275="Red HEROIC",IFERROR(VLOOKUP('Ventas Pases'!$G3275,'Comisiones HEROIC'!$A$1:$B$11,2,0),15),IF('Ventas Pases'!$D3275="Red HEROIC",15,0))</f>
        <v>0</v>
      </c>
      <c r="M3275">
        <f>IF(pases[[#This Row],[Días Visita]]&lt;7,0,IF(pases[[#This Row],[Días Visita]]&lt;9,1,IF(pases[[#This Row],[Días Visita]]="Ilimitados",0,2)))</f>
        <v>0</v>
      </c>
      <c r="N3275" s="5">
        <f>IF(AND('Ventas Pases'!$A3275="Fuera de Temporada",'Ventas Pases'!$B3275=2019,pases[[#This Row],[Modo de Compra]]="Paquete"),30,0)</f>
        <v>0</v>
      </c>
      <c r="O3275" s="5">
        <f>-SUMIF(lift[Número de pase],pases[[#This Row],[Numero de Pase]],lift[Costo])</f>
        <v>0</v>
      </c>
    </row>
    <row r="3276" spans="1:15" x14ac:dyDescent="0.25">
      <c r="A3276" t="s">
        <v>13</v>
      </c>
      <c r="B3276">
        <v>2019</v>
      </c>
      <c r="C3276">
        <v>43361</v>
      </c>
      <c r="D3276" t="s">
        <v>8</v>
      </c>
      <c r="E3276">
        <v>43419</v>
      </c>
      <c r="F3276" t="s">
        <v>11</v>
      </c>
      <c r="G3276" t="s">
        <v>9</v>
      </c>
      <c r="H3276" t="s">
        <v>3294</v>
      </c>
      <c r="I3276" s="5">
        <v>1950</v>
      </c>
      <c r="J3276" s="5" t="str">
        <f>IFERROR('Ventas Pases'!$I3276/'Ventas Pases'!$F3276,"PASE")</f>
        <v>PASE</v>
      </c>
      <c r="K3276" t="str">
        <f>IFERROR(VLOOKUP('Ventas Pases'!$J3276,'Comisiones HEROIC'!$E$1:$F$6,2,0),"")</f>
        <v/>
      </c>
      <c r="L3276" s="5">
        <f>IF('Ventas Pases'!$D3276="Red HEROIC",IFERROR(VLOOKUP('Ventas Pases'!$G3276,'Comisiones HEROIC'!$A$1:$B$11,2,0),15),IF('Ventas Pases'!$D3276="Red HEROIC",15,0))</f>
        <v>0</v>
      </c>
      <c r="M3276">
        <f>IF(pases[[#This Row],[Días Visita]]&lt;7,0,IF(pases[[#This Row],[Días Visita]]&lt;9,1,IF(pases[[#This Row],[Días Visita]]="Ilimitados",0,2)))</f>
        <v>0</v>
      </c>
      <c r="N3276" s="5">
        <f>IF(AND('Ventas Pases'!$A3276="Fuera de Temporada",'Ventas Pases'!$B3276=2019,pases[[#This Row],[Modo de Compra]]="Paquete"),30,0)</f>
        <v>0</v>
      </c>
      <c r="O3276" s="5">
        <f>-SUMIF(lift[Número de pase],pases[[#This Row],[Numero de Pase]],lift[Costo])</f>
        <v>-644</v>
      </c>
    </row>
    <row r="3277" spans="1:15" x14ac:dyDescent="0.25">
      <c r="A3277" t="s">
        <v>7</v>
      </c>
      <c r="B3277">
        <v>2019</v>
      </c>
      <c r="C3277">
        <v>43539</v>
      </c>
      <c r="D3277" t="s">
        <v>8</v>
      </c>
      <c r="E3277">
        <v>43539</v>
      </c>
      <c r="F3277">
        <v>9</v>
      </c>
      <c r="G3277" t="s">
        <v>9</v>
      </c>
      <c r="H3277" t="s">
        <v>3295</v>
      </c>
      <c r="I3277" s="5">
        <v>1080</v>
      </c>
      <c r="J3277" s="5">
        <f>IFERROR('Ventas Pases'!$I3277/'Ventas Pases'!$F3277,"PASE")</f>
        <v>120</v>
      </c>
      <c r="K3277" t="str">
        <f>IFERROR(VLOOKUP('Ventas Pases'!$J3277,'Comisiones HEROIC'!$E$1:$F$6,2,0),"")</f>
        <v/>
      </c>
      <c r="L3277" s="5">
        <f>IF('Ventas Pases'!$D3277="Red HEROIC",IFERROR(VLOOKUP('Ventas Pases'!$G3277,'Comisiones HEROIC'!$A$1:$B$11,2,0),15),IF('Ventas Pases'!$D3277="Red HEROIC",15,0))</f>
        <v>0</v>
      </c>
      <c r="M3277">
        <f>IF(pases[[#This Row],[Días Visita]]&lt;7,0,IF(pases[[#This Row],[Días Visita]]&lt;9,1,IF(pases[[#This Row],[Días Visita]]="Ilimitados",0,2)))</f>
        <v>2</v>
      </c>
      <c r="N3277" s="5">
        <f>IF(AND('Ventas Pases'!$A3277="Fuera de Temporada",'Ventas Pases'!$B3277=2019,pases[[#This Row],[Modo de Compra]]="Paquete"),30,0)</f>
        <v>0</v>
      </c>
      <c r="O3277" s="5">
        <f>-SUMIF(lift[Número de pase],pases[[#This Row],[Numero de Pase]],lift[Costo])</f>
        <v>0</v>
      </c>
    </row>
    <row r="3278" spans="1:15" x14ac:dyDescent="0.25">
      <c r="A3278" t="s">
        <v>13</v>
      </c>
      <c r="B3278">
        <v>2019</v>
      </c>
      <c r="C3278">
        <v>43283</v>
      </c>
      <c r="D3278" t="s">
        <v>60</v>
      </c>
      <c r="E3278">
        <v>43212</v>
      </c>
      <c r="F3278">
        <v>9</v>
      </c>
      <c r="G3278" t="s">
        <v>9</v>
      </c>
      <c r="H3278" t="s">
        <v>3296</v>
      </c>
      <c r="I3278" s="5">
        <v>1080</v>
      </c>
      <c r="J3278" s="5">
        <f>IFERROR('Ventas Pases'!$I3278/'Ventas Pases'!$F3278,"PASE")</f>
        <v>120</v>
      </c>
      <c r="K3278" t="str">
        <f>IFERROR(VLOOKUP('Ventas Pases'!$J3278,'Comisiones HEROIC'!$E$1:$F$6,2,0),"")</f>
        <v/>
      </c>
      <c r="L3278" s="5">
        <f>IF('Ventas Pases'!$D3278="Red HEROIC",IFERROR(VLOOKUP('Ventas Pases'!$G3278,'Comisiones HEROIC'!$A$1:$B$11,2,0),15),IF('Ventas Pases'!$D3278="Red HEROIC",15,0))</f>
        <v>0</v>
      </c>
      <c r="M3278">
        <f>IF(pases[[#This Row],[Días Visita]]&lt;7,0,IF(pases[[#This Row],[Días Visita]]&lt;9,1,IF(pases[[#This Row],[Días Visita]]="Ilimitados",0,2)))</f>
        <v>2</v>
      </c>
      <c r="N3278" s="5">
        <f>IF(AND('Ventas Pases'!$A3278="Fuera de Temporada",'Ventas Pases'!$B3278=2019,pases[[#This Row],[Modo de Compra]]="Paquete"),30,0)</f>
        <v>0</v>
      </c>
      <c r="O3278" s="5">
        <f>-SUMIF(lift[Número de pase],pases[[#This Row],[Numero de Pase]],lift[Costo])</f>
        <v>0</v>
      </c>
    </row>
    <row r="3279" spans="1:15" x14ac:dyDescent="0.25">
      <c r="A3279" t="s">
        <v>7</v>
      </c>
      <c r="B3279">
        <v>2018</v>
      </c>
      <c r="C3279">
        <v>43431</v>
      </c>
      <c r="D3279" t="s">
        <v>17</v>
      </c>
      <c r="E3279">
        <v>43084</v>
      </c>
      <c r="F3279">
        <v>8</v>
      </c>
      <c r="G3279" t="s">
        <v>9</v>
      </c>
      <c r="H3279" t="s">
        <v>3297</v>
      </c>
      <c r="I3279" s="5">
        <v>800</v>
      </c>
      <c r="J3279" s="5">
        <f>IFERROR('Ventas Pases'!$I3279/'Ventas Pases'!$F3279,"PASE")</f>
        <v>100</v>
      </c>
      <c r="K3279" t="str">
        <f>IFERROR(VLOOKUP('Ventas Pases'!$J3279,'Comisiones HEROIC'!$E$1:$F$6,2,0),"")</f>
        <v>Ridossan Hotel</v>
      </c>
      <c r="L3279" s="5">
        <f>IF('Ventas Pases'!$D3279="Red HEROIC",IFERROR(VLOOKUP('Ventas Pases'!$G3279,'Comisiones HEROIC'!$A$1:$B$11,2,0),15),IF('Ventas Pases'!$D3279="Red HEROIC",15,0))</f>
        <v>0</v>
      </c>
      <c r="M3279">
        <f>IF(pases[[#This Row],[Días Visita]]&lt;7,0,IF(pases[[#This Row],[Días Visita]]&lt;9,1,IF(pases[[#This Row],[Días Visita]]="Ilimitados",0,2)))</f>
        <v>1</v>
      </c>
      <c r="N3279" s="5">
        <f>IF(AND('Ventas Pases'!$A3279="Fuera de Temporada",'Ventas Pases'!$B3279=2019,pases[[#This Row],[Modo de Compra]]="Paquete"),30,0)</f>
        <v>0</v>
      </c>
      <c r="O3279" s="5">
        <f>-SUMIF(lift[Número de pase],pases[[#This Row],[Numero de Pase]],lift[Costo])</f>
        <v>0</v>
      </c>
    </row>
    <row r="3280" spans="1:15" x14ac:dyDescent="0.25">
      <c r="A3280" t="s">
        <v>13</v>
      </c>
      <c r="B3280">
        <v>2018</v>
      </c>
      <c r="C3280">
        <v>43342</v>
      </c>
      <c r="D3280" t="s">
        <v>14</v>
      </c>
      <c r="E3280">
        <v>42851</v>
      </c>
      <c r="F3280">
        <v>6</v>
      </c>
      <c r="G3280" t="s">
        <v>27</v>
      </c>
      <c r="H3280" t="s">
        <v>3298</v>
      </c>
      <c r="I3280" s="5">
        <v>840</v>
      </c>
      <c r="J3280" s="5">
        <f>IFERROR('Ventas Pases'!$I3280/'Ventas Pases'!$F3280,"PASE")</f>
        <v>140</v>
      </c>
      <c r="K3280" t="str">
        <f>IFERROR(VLOOKUP('Ventas Pases'!$J3280,'Comisiones HEROIC'!$E$1:$F$6,2,0),"")</f>
        <v/>
      </c>
      <c r="L3280" s="5">
        <f>IF('Ventas Pases'!$D3280="Red HEROIC",IFERROR(VLOOKUP('Ventas Pases'!$G3280,'Comisiones HEROIC'!$A$1:$B$11,2,0),15),IF('Ventas Pases'!$D3280="Red HEROIC",15,0))</f>
        <v>15</v>
      </c>
      <c r="M3280">
        <f>IF(pases[[#This Row],[Días Visita]]&lt;7,0,IF(pases[[#This Row],[Días Visita]]&lt;9,1,IF(pases[[#This Row],[Días Visita]]="Ilimitados",0,2)))</f>
        <v>0</v>
      </c>
      <c r="N3280" s="5">
        <f>IF(AND('Ventas Pases'!$A3280="Fuera de Temporada",'Ventas Pases'!$B3280=2019,pases[[#This Row],[Modo de Compra]]="Paquete"),30,0)</f>
        <v>0</v>
      </c>
      <c r="O3280" s="5">
        <f>-SUMIF(lift[Número de pase],pases[[#This Row],[Numero de Pase]],lift[Costo])</f>
        <v>0</v>
      </c>
    </row>
    <row r="3281" spans="1:15" x14ac:dyDescent="0.25">
      <c r="A3281" t="s">
        <v>7</v>
      </c>
      <c r="B3281">
        <v>2019</v>
      </c>
      <c r="C3281">
        <v>43550</v>
      </c>
      <c r="D3281" t="s">
        <v>8</v>
      </c>
      <c r="E3281">
        <v>43543</v>
      </c>
      <c r="F3281">
        <v>6</v>
      </c>
      <c r="G3281" t="s">
        <v>9</v>
      </c>
      <c r="H3281" t="s">
        <v>3299</v>
      </c>
      <c r="I3281" s="5">
        <v>720</v>
      </c>
      <c r="J3281" s="5">
        <f>IFERROR('Ventas Pases'!$I3281/'Ventas Pases'!$F3281,"PASE")</f>
        <v>120</v>
      </c>
      <c r="K3281" t="str">
        <f>IFERROR(VLOOKUP('Ventas Pases'!$J3281,'Comisiones HEROIC'!$E$1:$F$6,2,0),"")</f>
        <v/>
      </c>
      <c r="L3281" s="5">
        <f>IF('Ventas Pases'!$D3281="Red HEROIC",IFERROR(VLOOKUP('Ventas Pases'!$G3281,'Comisiones HEROIC'!$A$1:$B$11,2,0),15),IF('Ventas Pases'!$D3281="Red HEROIC",15,0))</f>
        <v>0</v>
      </c>
      <c r="M3281">
        <f>IF(pases[[#This Row],[Días Visita]]&lt;7,0,IF(pases[[#This Row],[Días Visita]]&lt;9,1,IF(pases[[#This Row],[Días Visita]]="Ilimitados",0,2)))</f>
        <v>0</v>
      </c>
      <c r="N3281" s="5">
        <f>IF(AND('Ventas Pases'!$A3281="Fuera de Temporada",'Ventas Pases'!$B3281=2019,pases[[#This Row],[Modo de Compra]]="Paquete"),30,0)</f>
        <v>0</v>
      </c>
      <c r="O3281" s="5">
        <f>-SUMIF(lift[Número de pase],pases[[#This Row],[Numero de Pase]],lift[Costo])</f>
        <v>0</v>
      </c>
    </row>
    <row r="3282" spans="1:15" x14ac:dyDescent="0.25">
      <c r="A3282" t="s">
        <v>7</v>
      </c>
      <c r="B3282">
        <v>2018</v>
      </c>
      <c r="C3282">
        <v>43453</v>
      </c>
      <c r="D3282" t="s">
        <v>17</v>
      </c>
      <c r="E3282">
        <v>43169</v>
      </c>
      <c r="F3282">
        <v>1</v>
      </c>
      <c r="G3282" t="s">
        <v>9</v>
      </c>
      <c r="H3282" t="s">
        <v>3300</v>
      </c>
      <c r="I3282" s="5">
        <v>110</v>
      </c>
      <c r="J3282" s="5">
        <f>IFERROR('Ventas Pases'!$I3282/'Ventas Pases'!$F3282,"PASE")</f>
        <v>110</v>
      </c>
      <c r="K3282" t="str">
        <f>IFERROR(VLOOKUP('Ventas Pases'!$J3282,'Comisiones HEROIC'!$E$1:$F$6,2,0),"")</f>
        <v>Elton Hotel</v>
      </c>
      <c r="L3282" s="5">
        <f>IF('Ventas Pases'!$D3282="Red HEROIC",IFERROR(VLOOKUP('Ventas Pases'!$G3282,'Comisiones HEROIC'!$A$1:$B$11,2,0),15),IF('Ventas Pases'!$D3282="Red HEROIC",15,0))</f>
        <v>0</v>
      </c>
      <c r="M3282">
        <f>IF(pases[[#This Row],[Días Visita]]&lt;7,0,IF(pases[[#This Row],[Días Visita]]&lt;9,1,IF(pases[[#This Row],[Días Visita]]="Ilimitados",0,2)))</f>
        <v>0</v>
      </c>
      <c r="N3282" s="5">
        <f>IF(AND('Ventas Pases'!$A3282="Fuera de Temporada",'Ventas Pases'!$B3282=2019,pases[[#This Row],[Modo de Compra]]="Paquete"),30,0)</f>
        <v>0</v>
      </c>
      <c r="O3282" s="5">
        <f>-SUMIF(lift[Número de pase],pases[[#This Row],[Numero de Pase]],lift[Costo])</f>
        <v>0</v>
      </c>
    </row>
    <row r="3283" spans="1:15" x14ac:dyDescent="0.25">
      <c r="A3283" t="s">
        <v>13</v>
      </c>
      <c r="B3283">
        <v>2019</v>
      </c>
      <c r="C3283">
        <v>43246</v>
      </c>
      <c r="D3283" t="s">
        <v>14</v>
      </c>
      <c r="E3283">
        <v>43234</v>
      </c>
      <c r="F3283">
        <v>3</v>
      </c>
      <c r="G3283" t="s">
        <v>19</v>
      </c>
      <c r="H3283" t="s">
        <v>3301</v>
      </c>
      <c r="I3283" s="5">
        <v>420</v>
      </c>
      <c r="J3283" s="5">
        <f>IFERROR('Ventas Pases'!$I3283/'Ventas Pases'!$F3283,"PASE")</f>
        <v>140</v>
      </c>
      <c r="K3283" t="str">
        <f>IFERROR(VLOOKUP('Ventas Pases'!$J3283,'Comisiones HEROIC'!$E$1:$F$6,2,0),"")</f>
        <v/>
      </c>
      <c r="L3283" s="5">
        <f>IF('Ventas Pases'!$D3283="Red HEROIC",IFERROR(VLOOKUP('Ventas Pases'!$G3283,'Comisiones HEROIC'!$A$1:$B$11,2,0),15),IF('Ventas Pases'!$D3283="Red HEROIC",15,0))</f>
        <v>15</v>
      </c>
      <c r="M3283">
        <f>IF(pases[[#This Row],[Días Visita]]&lt;7,0,IF(pases[[#This Row],[Días Visita]]&lt;9,1,IF(pases[[#This Row],[Días Visita]]="Ilimitados",0,2)))</f>
        <v>0</v>
      </c>
      <c r="N3283" s="5">
        <f>IF(AND('Ventas Pases'!$A3283="Fuera de Temporada",'Ventas Pases'!$B3283=2019,pases[[#This Row],[Modo de Compra]]="Paquete"),30,0)</f>
        <v>0</v>
      </c>
      <c r="O3283" s="5">
        <f>-SUMIF(lift[Número de pase],pases[[#This Row],[Numero de Pase]],lift[Costo])</f>
        <v>0</v>
      </c>
    </row>
    <row r="3284" spans="1:15" x14ac:dyDescent="0.25">
      <c r="A3284" t="s">
        <v>7</v>
      </c>
      <c r="B3284">
        <v>2019</v>
      </c>
      <c r="C3284">
        <v>43510</v>
      </c>
      <c r="D3284" t="s">
        <v>14</v>
      </c>
      <c r="E3284">
        <v>43512</v>
      </c>
      <c r="F3284">
        <v>5</v>
      </c>
      <c r="G3284" t="s">
        <v>33</v>
      </c>
      <c r="H3284" t="s">
        <v>3302</v>
      </c>
      <c r="I3284" s="5">
        <v>700</v>
      </c>
      <c r="J3284" s="5">
        <f>IFERROR('Ventas Pases'!$I3284/'Ventas Pases'!$F3284,"PASE")</f>
        <v>140</v>
      </c>
      <c r="K3284" t="str">
        <f>IFERROR(VLOOKUP('Ventas Pases'!$J3284,'Comisiones HEROIC'!$E$1:$F$6,2,0),"")</f>
        <v/>
      </c>
      <c r="L3284" s="5">
        <f>IF('Ventas Pases'!$D3284="Red HEROIC",IFERROR(VLOOKUP('Ventas Pases'!$G3284,'Comisiones HEROIC'!$A$1:$B$11,2,0),15),IF('Ventas Pases'!$D3284="Red HEROIC",15,0))</f>
        <v>15</v>
      </c>
      <c r="M3284">
        <f>IF(pases[[#This Row],[Días Visita]]&lt;7,0,IF(pases[[#This Row],[Días Visita]]&lt;9,1,IF(pases[[#This Row],[Días Visita]]="Ilimitados",0,2)))</f>
        <v>0</v>
      </c>
      <c r="N3284" s="5">
        <f>IF(AND('Ventas Pases'!$A3284="Fuera de Temporada",'Ventas Pases'!$B3284=2019,pases[[#This Row],[Modo de Compra]]="Paquete"),30,0)</f>
        <v>0</v>
      </c>
      <c r="O3284" s="5">
        <f>-SUMIF(lift[Número de pase],pases[[#This Row],[Numero de Pase]],lift[Costo])</f>
        <v>0</v>
      </c>
    </row>
    <row r="3285" spans="1:15" x14ac:dyDescent="0.25">
      <c r="A3285" t="s">
        <v>7</v>
      </c>
      <c r="B3285">
        <v>2018</v>
      </c>
      <c r="C3285">
        <v>43160</v>
      </c>
      <c r="D3285" t="s">
        <v>14</v>
      </c>
      <c r="E3285">
        <v>43181</v>
      </c>
      <c r="F3285">
        <v>3</v>
      </c>
      <c r="G3285" t="s">
        <v>27</v>
      </c>
      <c r="H3285" t="s">
        <v>3303</v>
      </c>
      <c r="I3285" s="5">
        <v>420</v>
      </c>
      <c r="J3285" s="5">
        <f>IFERROR('Ventas Pases'!$I3285/'Ventas Pases'!$F3285,"PASE")</f>
        <v>140</v>
      </c>
      <c r="K3285" t="str">
        <f>IFERROR(VLOOKUP('Ventas Pases'!$J3285,'Comisiones HEROIC'!$E$1:$F$6,2,0),"")</f>
        <v/>
      </c>
      <c r="L3285" s="5">
        <f>IF('Ventas Pases'!$D3285="Red HEROIC",IFERROR(VLOOKUP('Ventas Pases'!$G3285,'Comisiones HEROIC'!$A$1:$B$11,2,0),15),IF('Ventas Pases'!$D3285="Red HEROIC",15,0))</f>
        <v>15</v>
      </c>
      <c r="M3285">
        <f>IF(pases[[#This Row],[Días Visita]]&lt;7,0,IF(pases[[#This Row],[Días Visita]]&lt;9,1,IF(pases[[#This Row],[Días Visita]]="Ilimitados",0,2)))</f>
        <v>0</v>
      </c>
      <c r="N3285" s="5">
        <f>IF(AND('Ventas Pases'!$A3285="Fuera de Temporada",'Ventas Pases'!$B3285=2019,pases[[#This Row],[Modo de Compra]]="Paquete"),30,0)</f>
        <v>0</v>
      </c>
      <c r="O3285" s="5">
        <f>-SUMIF(lift[Número de pase],pases[[#This Row],[Numero de Pase]],lift[Costo])</f>
        <v>0</v>
      </c>
    </row>
    <row r="3286" spans="1:15" x14ac:dyDescent="0.25">
      <c r="A3286" t="s">
        <v>7</v>
      </c>
      <c r="B3286">
        <v>2019</v>
      </c>
      <c r="C3286">
        <v>43429</v>
      </c>
      <c r="D3286" t="s">
        <v>14</v>
      </c>
      <c r="E3286">
        <v>43476</v>
      </c>
      <c r="F3286">
        <v>2</v>
      </c>
      <c r="G3286" t="s">
        <v>33</v>
      </c>
      <c r="H3286" t="s">
        <v>3304</v>
      </c>
      <c r="I3286" s="5">
        <v>280</v>
      </c>
      <c r="J3286" s="5">
        <f>IFERROR('Ventas Pases'!$I3286/'Ventas Pases'!$F3286,"PASE")</f>
        <v>140</v>
      </c>
      <c r="K3286" t="str">
        <f>IFERROR(VLOOKUP('Ventas Pases'!$J3286,'Comisiones HEROIC'!$E$1:$F$6,2,0),"")</f>
        <v/>
      </c>
      <c r="L3286" s="5">
        <f>IF('Ventas Pases'!$D3286="Red HEROIC",IFERROR(VLOOKUP('Ventas Pases'!$G3286,'Comisiones HEROIC'!$A$1:$B$11,2,0),15),IF('Ventas Pases'!$D3286="Red HEROIC",15,0))</f>
        <v>15</v>
      </c>
      <c r="M3286">
        <f>IF(pases[[#This Row],[Días Visita]]&lt;7,0,IF(pases[[#This Row],[Días Visita]]&lt;9,1,IF(pases[[#This Row],[Días Visita]]="Ilimitados",0,2)))</f>
        <v>0</v>
      </c>
      <c r="N3286" s="5">
        <f>IF(AND('Ventas Pases'!$A3286="Fuera de Temporada",'Ventas Pases'!$B3286=2019,pases[[#This Row],[Modo de Compra]]="Paquete"),30,0)</f>
        <v>0</v>
      </c>
      <c r="O3286" s="5">
        <f>-SUMIF(lift[Número de pase],pases[[#This Row],[Numero de Pase]],lift[Costo])</f>
        <v>0</v>
      </c>
    </row>
    <row r="3287" spans="1:15" x14ac:dyDescent="0.25">
      <c r="A3287" t="s">
        <v>7</v>
      </c>
      <c r="B3287">
        <v>2018</v>
      </c>
      <c r="C3287">
        <v>43429</v>
      </c>
      <c r="D3287" t="s">
        <v>17</v>
      </c>
      <c r="E3287">
        <v>43132</v>
      </c>
      <c r="F3287">
        <v>6</v>
      </c>
      <c r="G3287" t="s">
        <v>9</v>
      </c>
      <c r="H3287" t="s">
        <v>3305</v>
      </c>
      <c r="I3287" s="5">
        <v>660</v>
      </c>
      <c r="J3287" s="5">
        <f>IFERROR('Ventas Pases'!$I3287/'Ventas Pases'!$F3287,"PASE")</f>
        <v>110</v>
      </c>
      <c r="K3287" t="str">
        <f>IFERROR(VLOOKUP('Ventas Pases'!$J3287,'Comisiones HEROIC'!$E$1:$F$6,2,0),"")</f>
        <v>Elton Hotel</v>
      </c>
      <c r="L3287" s="5">
        <f>IF('Ventas Pases'!$D3287="Red HEROIC",IFERROR(VLOOKUP('Ventas Pases'!$G3287,'Comisiones HEROIC'!$A$1:$B$11,2,0),15),IF('Ventas Pases'!$D3287="Red HEROIC",15,0))</f>
        <v>0</v>
      </c>
      <c r="M3287">
        <f>IF(pases[[#This Row],[Días Visita]]&lt;7,0,IF(pases[[#This Row],[Días Visita]]&lt;9,1,IF(pases[[#This Row],[Días Visita]]="Ilimitados",0,2)))</f>
        <v>0</v>
      </c>
      <c r="N3287" s="5">
        <f>IF(AND('Ventas Pases'!$A3287="Fuera de Temporada",'Ventas Pases'!$B3287=2019,pases[[#This Row],[Modo de Compra]]="Paquete"),30,0)</f>
        <v>0</v>
      </c>
      <c r="O3287" s="5">
        <f>-SUMIF(lift[Número de pase],pases[[#This Row],[Numero de Pase]],lift[Costo])</f>
        <v>0</v>
      </c>
    </row>
    <row r="3288" spans="1:15" x14ac:dyDescent="0.25">
      <c r="A3288" t="s">
        <v>7</v>
      </c>
      <c r="B3288">
        <v>2018</v>
      </c>
      <c r="C3288">
        <v>43116</v>
      </c>
      <c r="D3288" t="s">
        <v>8</v>
      </c>
      <c r="E3288">
        <v>43135</v>
      </c>
      <c r="F3288">
        <v>4</v>
      </c>
      <c r="G3288" t="s">
        <v>9</v>
      </c>
      <c r="H3288" t="s">
        <v>3306</v>
      </c>
      <c r="I3288" s="5">
        <v>480</v>
      </c>
      <c r="J3288" s="5">
        <f>IFERROR('Ventas Pases'!$I3288/'Ventas Pases'!$F3288,"PASE")</f>
        <v>120</v>
      </c>
      <c r="K3288" t="str">
        <f>IFERROR(VLOOKUP('Ventas Pases'!$J3288,'Comisiones HEROIC'!$E$1:$F$6,2,0),"")</f>
        <v/>
      </c>
      <c r="L3288" s="5">
        <f>IF('Ventas Pases'!$D3288="Red HEROIC",IFERROR(VLOOKUP('Ventas Pases'!$G3288,'Comisiones HEROIC'!$A$1:$B$11,2,0),15),IF('Ventas Pases'!$D3288="Red HEROIC",15,0))</f>
        <v>0</v>
      </c>
      <c r="M3288">
        <f>IF(pases[[#This Row],[Días Visita]]&lt;7,0,IF(pases[[#This Row],[Días Visita]]&lt;9,1,IF(pases[[#This Row],[Días Visita]]="Ilimitados",0,2)))</f>
        <v>0</v>
      </c>
      <c r="N3288" s="5">
        <f>IF(AND('Ventas Pases'!$A3288="Fuera de Temporada",'Ventas Pases'!$B3288=2019,pases[[#This Row],[Modo de Compra]]="Paquete"),30,0)</f>
        <v>0</v>
      </c>
      <c r="O3288" s="5">
        <f>-SUMIF(lift[Número de pase],pases[[#This Row],[Numero de Pase]],lift[Costo])</f>
        <v>0</v>
      </c>
    </row>
    <row r="3289" spans="1:15" x14ac:dyDescent="0.25">
      <c r="A3289" t="s">
        <v>13</v>
      </c>
      <c r="B3289">
        <v>2018</v>
      </c>
      <c r="C3289">
        <v>43234</v>
      </c>
      <c r="D3289" t="s">
        <v>8</v>
      </c>
      <c r="E3289">
        <v>42915</v>
      </c>
      <c r="F3289">
        <v>4</v>
      </c>
      <c r="G3289" t="s">
        <v>9</v>
      </c>
      <c r="H3289" t="s">
        <v>3307</v>
      </c>
      <c r="I3289" s="5">
        <v>480</v>
      </c>
      <c r="J3289" s="5">
        <f>IFERROR('Ventas Pases'!$I3289/'Ventas Pases'!$F3289,"PASE")</f>
        <v>120</v>
      </c>
      <c r="K3289" t="str">
        <f>IFERROR(VLOOKUP('Ventas Pases'!$J3289,'Comisiones HEROIC'!$E$1:$F$6,2,0),"")</f>
        <v/>
      </c>
      <c r="L3289" s="5">
        <f>IF('Ventas Pases'!$D3289="Red HEROIC",IFERROR(VLOOKUP('Ventas Pases'!$G3289,'Comisiones HEROIC'!$A$1:$B$11,2,0),15),IF('Ventas Pases'!$D3289="Red HEROIC",15,0))</f>
        <v>0</v>
      </c>
      <c r="M3289">
        <f>IF(pases[[#This Row],[Días Visita]]&lt;7,0,IF(pases[[#This Row],[Días Visita]]&lt;9,1,IF(pases[[#This Row],[Días Visita]]="Ilimitados",0,2)))</f>
        <v>0</v>
      </c>
      <c r="N3289" s="5">
        <f>IF(AND('Ventas Pases'!$A3289="Fuera de Temporada",'Ventas Pases'!$B3289=2019,pases[[#This Row],[Modo de Compra]]="Paquete"),30,0)</f>
        <v>0</v>
      </c>
      <c r="O3289" s="5">
        <f>-SUMIF(lift[Número de pase],pases[[#This Row],[Numero de Pase]],lift[Costo])</f>
        <v>0</v>
      </c>
    </row>
    <row r="3290" spans="1:15" x14ac:dyDescent="0.25">
      <c r="A3290" t="s">
        <v>7</v>
      </c>
      <c r="B3290">
        <v>2019</v>
      </c>
      <c r="C3290">
        <v>43525</v>
      </c>
      <c r="D3290" t="s">
        <v>8</v>
      </c>
      <c r="E3290">
        <v>43419</v>
      </c>
      <c r="F3290" t="s">
        <v>11</v>
      </c>
      <c r="G3290" t="s">
        <v>9</v>
      </c>
      <c r="H3290" t="s">
        <v>3308</v>
      </c>
      <c r="I3290" s="5">
        <v>1950</v>
      </c>
      <c r="J3290" s="5" t="str">
        <f>IFERROR('Ventas Pases'!$I3290/'Ventas Pases'!$F3290,"PASE")</f>
        <v>PASE</v>
      </c>
      <c r="K3290" t="str">
        <f>IFERROR(VLOOKUP('Ventas Pases'!$J3290,'Comisiones HEROIC'!$E$1:$F$6,2,0),"")</f>
        <v/>
      </c>
      <c r="L3290" s="5">
        <f>IF('Ventas Pases'!$D3290="Red HEROIC",IFERROR(VLOOKUP('Ventas Pases'!$G3290,'Comisiones HEROIC'!$A$1:$B$11,2,0),15),IF('Ventas Pases'!$D3290="Red HEROIC",15,0))</f>
        <v>0</v>
      </c>
      <c r="M3290">
        <f>IF(pases[[#This Row],[Días Visita]]&lt;7,0,IF(pases[[#This Row],[Días Visita]]&lt;9,1,IF(pases[[#This Row],[Días Visita]]="Ilimitados",0,2)))</f>
        <v>0</v>
      </c>
      <c r="N3290" s="5">
        <f>IF(AND('Ventas Pases'!$A3290="Fuera de Temporada",'Ventas Pases'!$B3290=2019,pases[[#This Row],[Modo de Compra]]="Paquete"),30,0)</f>
        <v>0</v>
      </c>
      <c r="O3290" s="5">
        <f>-SUMIF(lift[Número de pase],pases[[#This Row],[Numero de Pase]],lift[Costo])</f>
        <v>-92</v>
      </c>
    </row>
    <row r="3291" spans="1:15" x14ac:dyDescent="0.25">
      <c r="A3291" t="s">
        <v>13</v>
      </c>
      <c r="B3291">
        <v>2018</v>
      </c>
      <c r="C3291">
        <v>43201</v>
      </c>
      <c r="D3291" t="s">
        <v>8</v>
      </c>
      <c r="E3291">
        <v>43054</v>
      </c>
      <c r="F3291" t="s">
        <v>11</v>
      </c>
      <c r="G3291" t="s">
        <v>9</v>
      </c>
      <c r="H3291" t="s">
        <v>3309</v>
      </c>
      <c r="I3291" s="5">
        <v>1950</v>
      </c>
      <c r="J3291" s="5" t="str">
        <f>IFERROR('Ventas Pases'!$I3291/'Ventas Pases'!$F3291,"PASE")</f>
        <v>PASE</v>
      </c>
      <c r="K3291" t="str">
        <f>IFERROR(VLOOKUP('Ventas Pases'!$J3291,'Comisiones HEROIC'!$E$1:$F$6,2,0),"")</f>
        <v/>
      </c>
      <c r="L3291" s="5">
        <f>IF('Ventas Pases'!$D3291="Red HEROIC",IFERROR(VLOOKUP('Ventas Pases'!$G3291,'Comisiones HEROIC'!$A$1:$B$11,2,0),15),IF('Ventas Pases'!$D3291="Red HEROIC",15,0))</f>
        <v>0</v>
      </c>
      <c r="M3291">
        <f>IF(pases[[#This Row],[Días Visita]]&lt;7,0,IF(pases[[#This Row],[Días Visita]]&lt;9,1,IF(pases[[#This Row],[Días Visita]]="Ilimitados",0,2)))</f>
        <v>0</v>
      </c>
      <c r="N3291" s="5">
        <f>IF(AND('Ventas Pases'!$A3291="Fuera de Temporada",'Ventas Pases'!$B3291=2019,pases[[#This Row],[Modo de Compra]]="Paquete"),30,0)</f>
        <v>0</v>
      </c>
      <c r="O3291" s="5">
        <f>-SUMIF(lift[Número de pase],pases[[#This Row],[Numero de Pase]],lift[Costo])</f>
        <v>-368</v>
      </c>
    </row>
    <row r="3292" spans="1:15" x14ac:dyDescent="0.25">
      <c r="A3292" t="s">
        <v>7</v>
      </c>
      <c r="B3292">
        <v>2018</v>
      </c>
      <c r="C3292">
        <v>43451</v>
      </c>
      <c r="D3292" t="s">
        <v>8</v>
      </c>
      <c r="E3292">
        <v>43154</v>
      </c>
      <c r="F3292">
        <v>7</v>
      </c>
      <c r="G3292" t="s">
        <v>9</v>
      </c>
      <c r="H3292" t="s">
        <v>3310</v>
      </c>
      <c r="I3292" s="5">
        <v>840</v>
      </c>
      <c r="J3292" s="5">
        <f>IFERROR('Ventas Pases'!$I3292/'Ventas Pases'!$F3292,"PASE")</f>
        <v>120</v>
      </c>
      <c r="K3292" t="str">
        <f>IFERROR(VLOOKUP('Ventas Pases'!$J3292,'Comisiones HEROIC'!$E$1:$F$6,2,0),"")</f>
        <v/>
      </c>
      <c r="L3292" s="5">
        <f>IF('Ventas Pases'!$D3292="Red HEROIC",IFERROR(VLOOKUP('Ventas Pases'!$G3292,'Comisiones HEROIC'!$A$1:$B$11,2,0),15),IF('Ventas Pases'!$D3292="Red HEROIC",15,0))</f>
        <v>0</v>
      </c>
      <c r="M3292">
        <f>IF(pases[[#This Row],[Días Visita]]&lt;7,0,IF(pases[[#This Row],[Días Visita]]&lt;9,1,IF(pases[[#This Row],[Días Visita]]="Ilimitados",0,2)))</f>
        <v>1</v>
      </c>
      <c r="N3292" s="5">
        <f>IF(AND('Ventas Pases'!$A3292="Fuera de Temporada",'Ventas Pases'!$B3292=2019,pases[[#This Row],[Modo de Compra]]="Paquete"),30,0)</f>
        <v>0</v>
      </c>
      <c r="O3292" s="5">
        <f>-SUMIF(lift[Número de pase],pases[[#This Row],[Numero de Pase]],lift[Costo])</f>
        <v>0</v>
      </c>
    </row>
    <row r="3293" spans="1:15" x14ac:dyDescent="0.25">
      <c r="A3293" t="s">
        <v>7</v>
      </c>
      <c r="B3293">
        <v>2018</v>
      </c>
      <c r="C3293">
        <v>43156</v>
      </c>
      <c r="D3293" t="s">
        <v>17</v>
      </c>
      <c r="E3293">
        <v>43160</v>
      </c>
      <c r="F3293">
        <v>3</v>
      </c>
      <c r="G3293" t="s">
        <v>9</v>
      </c>
      <c r="H3293" t="s">
        <v>3311</v>
      </c>
      <c r="I3293" s="5">
        <v>330</v>
      </c>
      <c r="J3293" s="5">
        <f>IFERROR('Ventas Pases'!$I3293/'Ventas Pases'!$F3293,"PASE")</f>
        <v>110</v>
      </c>
      <c r="K3293" t="str">
        <f>IFERROR(VLOOKUP('Ventas Pases'!$J3293,'Comisiones HEROIC'!$E$1:$F$6,2,0),"")</f>
        <v>Elton Hotel</v>
      </c>
      <c r="L3293" s="5">
        <f>IF('Ventas Pases'!$D3293="Red HEROIC",IFERROR(VLOOKUP('Ventas Pases'!$G3293,'Comisiones HEROIC'!$A$1:$B$11,2,0),15),IF('Ventas Pases'!$D3293="Red HEROIC",15,0))</f>
        <v>0</v>
      </c>
      <c r="M3293">
        <f>IF(pases[[#This Row],[Días Visita]]&lt;7,0,IF(pases[[#This Row],[Días Visita]]&lt;9,1,IF(pases[[#This Row],[Días Visita]]="Ilimitados",0,2)))</f>
        <v>0</v>
      </c>
      <c r="N3293" s="5">
        <f>IF(AND('Ventas Pases'!$A3293="Fuera de Temporada",'Ventas Pases'!$B3293=2019,pases[[#This Row],[Modo de Compra]]="Paquete"),30,0)</f>
        <v>0</v>
      </c>
      <c r="O3293" s="5">
        <f>-SUMIF(lift[Número de pase],pases[[#This Row],[Numero de Pase]],lift[Costo])</f>
        <v>0</v>
      </c>
    </row>
    <row r="3294" spans="1:15" x14ac:dyDescent="0.25">
      <c r="A3294" t="s">
        <v>7</v>
      </c>
      <c r="B3294">
        <v>2018</v>
      </c>
      <c r="C3294">
        <v>43156</v>
      </c>
      <c r="D3294" t="s">
        <v>8</v>
      </c>
      <c r="E3294">
        <v>43158</v>
      </c>
      <c r="F3294">
        <v>6</v>
      </c>
      <c r="G3294" t="s">
        <v>9</v>
      </c>
      <c r="H3294" t="s">
        <v>3312</v>
      </c>
      <c r="I3294" s="5">
        <v>720</v>
      </c>
      <c r="J3294" s="5">
        <f>IFERROR('Ventas Pases'!$I3294/'Ventas Pases'!$F3294,"PASE")</f>
        <v>120</v>
      </c>
      <c r="K3294" t="str">
        <f>IFERROR(VLOOKUP('Ventas Pases'!$J3294,'Comisiones HEROIC'!$E$1:$F$6,2,0),"")</f>
        <v/>
      </c>
      <c r="L3294" s="5">
        <f>IF('Ventas Pases'!$D3294="Red HEROIC",IFERROR(VLOOKUP('Ventas Pases'!$G3294,'Comisiones HEROIC'!$A$1:$B$11,2,0),15),IF('Ventas Pases'!$D3294="Red HEROIC",15,0))</f>
        <v>0</v>
      </c>
      <c r="M3294">
        <f>IF(pases[[#This Row],[Días Visita]]&lt;7,0,IF(pases[[#This Row],[Días Visita]]&lt;9,1,IF(pases[[#This Row],[Días Visita]]="Ilimitados",0,2)))</f>
        <v>0</v>
      </c>
      <c r="N3294" s="5">
        <f>IF(AND('Ventas Pases'!$A3294="Fuera de Temporada",'Ventas Pases'!$B3294=2019,pases[[#This Row],[Modo de Compra]]="Paquete"),30,0)</f>
        <v>0</v>
      </c>
      <c r="O3294" s="5">
        <f>-SUMIF(lift[Número de pase],pases[[#This Row],[Numero de Pase]],lift[Costo])</f>
        <v>0</v>
      </c>
    </row>
    <row r="3295" spans="1:15" x14ac:dyDescent="0.25">
      <c r="A3295" t="s">
        <v>7</v>
      </c>
      <c r="B3295">
        <v>2019</v>
      </c>
      <c r="C3295">
        <v>43430</v>
      </c>
      <c r="D3295" t="s">
        <v>8</v>
      </c>
      <c r="E3295">
        <v>43448</v>
      </c>
      <c r="F3295">
        <v>5</v>
      </c>
      <c r="G3295" t="s">
        <v>9</v>
      </c>
      <c r="H3295" t="s">
        <v>3313</v>
      </c>
      <c r="I3295" s="5">
        <v>600</v>
      </c>
      <c r="J3295" s="5">
        <f>IFERROR('Ventas Pases'!$I3295/'Ventas Pases'!$F3295,"PASE")</f>
        <v>120</v>
      </c>
      <c r="K3295" t="str">
        <f>IFERROR(VLOOKUP('Ventas Pases'!$J3295,'Comisiones HEROIC'!$E$1:$F$6,2,0),"")</f>
        <v/>
      </c>
      <c r="L3295" s="5">
        <f>IF('Ventas Pases'!$D3295="Red HEROIC",IFERROR(VLOOKUP('Ventas Pases'!$G3295,'Comisiones HEROIC'!$A$1:$B$11,2,0),15),IF('Ventas Pases'!$D3295="Red HEROIC",15,0))</f>
        <v>0</v>
      </c>
      <c r="M3295">
        <f>IF(pases[[#This Row],[Días Visita]]&lt;7,0,IF(pases[[#This Row],[Días Visita]]&lt;9,1,IF(pases[[#This Row],[Días Visita]]="Ilimitados",0,2)))</f>
        <v>0</v>
      </c>
      <c r="N3295" s="5">
        <f>IF(AND('Ventas Pases'!$A3295="Fuera de Temporada",'Ventas Pases'!$B3295=2019,pases[[#This Row],[Modo de Compra]]="Paquete"),30,0)</f>
        <v>0</v>
      </c>
      <c r="O3295" s="5">
        <f>-SUMIF(lift[Número de pase],pases[[#This Row],[Numero de Pase]],lift[Costo])</f>
        <v>0</v>
      </c>
    </row>
    <row r="3296" spans="1:15" x14ac:dyDescent="0.25">
      <c r="A3296" t="s">
        <v>7</v>
      </c>
      <c r="B3296">
        <v>2019</v>
      </c>
      <c r="C3296">
        <v>43468</v>
      </c>
      <c r="D3296" t="s">
        <v>60</v>
      </c>
      <c r="E3296">
        <v>43475</v>
      </c>
      <c r="F3296">
        <v>7</v>
      </c>
      <c r="G3296" t="s">
        <v>9</v>
      </c>
      <c r="H3296" t="s">
        <v>3314</v>
      </c>
      <c r="I3296" s="5">
        <v>840</v>
      </c>
      <c r="J3296" s="5">
        <f>IFERROR('Ventas Pases'!$I3296/'Ventas Pases'!$F3296,"PASE")</f>
        <v>120</v>
      </c>
      <c r="K3296" t="str">
        <f>IFERROR(VLOOKUP('Ventas Pases'!$J3296,'Comisiones HEROIC'!$E$1:$F$6,2,0),"")</f>
        <v/>
      </c>
      <c r="L3296" s="5">
        <f>IF('Ventas Pases'!$D3296="Red HEROIC",IFERROR(VLOOKUP('Ventas Pases'!$G3296,'Comisiones HEROIC'!$A$1:$B$11,2,0),15),IF('Ventas Pases'!$D3296="Red HEROIC",15,0))</f>
        <v>0</v>
      </c>
      <c r="M3296">
        <f>IF(pases[[#This Row],[Días Visita]]&lt;7,0,IF(pases[[#This Row],[Días Visita]]&lt;9,1,IF(pases[[#This Row],[Días Visita]]="Ilimitados",0,2)))</f>
        <v>1</v>
      </c>
      <c r="N3296" s="5">
        <f>IF(AND('Ventas Pases'!$A3296="Fuera de Temporada",'Ventas Pases'!$B3296=2019,pases[[#This Row],[Modo de Compra]]="Paquete"),30,0)</f>
        <v>0</v>
      </c>
      <c r="O3296" s="5">
        <f>-SUMIF(lift[Número de pase],pases[[#This Row],[Numero de Pase]],lift[Costo])</f>
        <v>0</v>
      </c>
    </row>
    <row r="3297" spans="1:15" x14ac:dyDescent="0.25">
      <c r="A3297" t="s">
        <v>7</v>
      </c>
      <c r="B3297">
        <v>2019</v>
      </c>
      <c r="C3297">
        <v>43475</v>
      </c>
      <c r="D3297" t="s">
        <v>60</v>
      </c>
      <c r="E3297">
        <v>43472</v>
      </c>
      <c r="F3297">
        <v>8</v>
      </c>
      <c r="G3297" t="s">
        <v>9</v>
      </c>
      <c r="H3297" t="s">
        <v>3315</v>
      </c>
      <c r="I3297" s="5">
        <v>960</v>
      </c>
      <c r="J3297" s="5">
        <f>IFERROR('Ventas Pases'!$I3297/'Ventas Pases'!$F3297,"PASE")</f>
        <v>120</v>
      </c>
      <c r="K3297" t="str">
        <f>IFERROR(VLOOKUP('Ventas Pases'!$J3297,'Comisiones HEROIC'!$E$1:$F$6,2,0),"")</f>
        <v/>
      </c>
      <c r="L3297" s="5">
        <f>IF('Ventas Pases'!$D3297="Red HEROIC",IFERROR(VLOOKUP('Ventas Pases'!$G3297,'Comisiones HEROIC'!$A$1:$B$11,2,0),15),IF('Ventas Pases'!$D3297="Red HEROIC",15,0))</f>
        <v>0</v>
      </c>
      <c r="M3297">
        <f>IF(pases[[#This Row],[Días Visita]]&lt;7,0,IF(pases[[#This Row],[Días Visita]]&lt;9,1,IF(pases[[#This Row],[Días Visita]]="Ilimitados",0,2)))</f>
        <v>1</v>
      </c>
      <c r="N3297" s="5">
        <f>IF(AND('Ventas Pases'!$A3297="Fuera de Temporada",'Ventas Pases'!$B3297=2019,pases[[#This Row],[Modo de Compra]]="Paquete"),30,0)</f>
        <v>0</v>
      </c>
      <c r="O3297" s="5">
        <f>-SUMIF(lift[Número de pase],pases[[#This Row],[Numero de Pase]],lift[Costo])</f>
        <v>0</v>
      </c>
    </row>
    <row r="3298" spans="1:15" x14ac:dyDescent="0.25">
      <c r="A3298" t="s">
        <v>13</v>
      </c>
      <c r="B3298">
        <v>2019</v>
      </c>
      <c r="C3298">
        <v>43214</v>
      </c>
      <c r="D3298" t="s">
        <v>14</v>
      </c>
      <c r="E3298">
        <v>43299</v>
      </c>
      <c r="F3298">
        <v>5</v>
      </c>
      <c r="G3298" t="s">
        <v>19</v>
      </c>
      <c r="H3298" t="s">
        <v>3316</v>
      </c>
      <c r="I3298" s="5">
        <v>700</v>
      </c>
      <c r="J3298" s="5">
        <f>IFERROR('Ventas Pases'!$I3298/'Ventas Pases'!$F3298,"PASE")</f>
        <v>140</v>
      </c>
      <c r="K3298" t="str">
        <f>IFERROR(VLOOKUP('Ventas Pases'!$J3298,'Comisiones HEROIC'!$E$1:$F$6,2,0),"")</f>
        <v/>
      </c>
      <c r="L3298" s="5">
        <f>IF('Ventas Pases'!$D3298="Red HEROIC",IFERROR(VLOOKUP('Ventas Pases'!$G3298,'Comisiones HEROIC'!$A$1:$B$11,2,0),15),IF('Ventas Pases'!$D3298="Red HEROIC",15,0))</f>
        <v>15</v>
      </c>
      <c r="M3298">
        <f>IF(pases[[#This Row],[Días Visita]]&lt;7,0,IF(pases[[#This Row],[Días Visita]]&lt;9,1,IF(pases[[#This Row],[Días Visita]]="Ilimitados",0,2)))</f>
        <v>0</v>
      </c>
      <c r="N3298" s="5">
        <f>IF(AND('Ventas Pases'!$A3298="Fuera de Temporada",'Ventas Pases'!$B3298=2019,pases[[#This Row],[Modo de Compra]]="Paquete"),30,0)</f>
        <v>0</v>
      </c>
      <c r="O3298" s="5">
        <f>-SUMIF(lift[Número de pase],pases[[#This Row],[Numero de Pase]],lift[Costo])</f>
        <v>0</v>
      </c>
    </row>
    <row r="3299" spans="1:15" x14ac:dyDescent="0.25">
      <c r="A3299" t="s">
        <v>7</v>
      </c>
      <c r="B3299">
        <v>2019</v>
      </c>
      <c r="C3299">
        <v>43486</v>
      </c>
      <c r="D3299" t="s">
        <v>60</v>
      </c>
      <c r="E3299">
        <v>43419</v>
      </c>
      <c r="F3299" t="s">
        <v>11</v>
      </c>
      <c r="G3299" t="s">
        <v>9</v>
      </c>
      <c r="H3299" t="s">
        <v>3317</v>
      </c>
      <c r="I3299" s="5">
        <v>1950</v>
      </c>
      <c r="J3299" s="5" t="str">
        <f>IFERROR('Ventas Pases'!$I3299/'Ventas Pases'!$F3299,"PASE")</f>
        <v>PASE</v>
      </c>
      <c r="K3299" t="str">
        <f>IFERROR(VLOOKUP('Ventas Pases'!$J3299,'Comisiones HEROIC'!$E$1:$F$6,2,0),"")</f>
        <v/>
      </c>
      <c r="L3299" s="5">
        <f>IF('Ventas Pases'!$D3299="Red HEROIC",IFERROR(VLOOKUP('Ventas Pases'!$G3299,'Comisiones HEROIC'!$A$1:$B$11,2,0),15),IF('Ventas Pases'!$D3299="Red HEROIC",15,0))</f>
        <v>0</v>
      </c>
      <c r="M3299">
        <f>IF(pases[[#This Row],[Días Visita]]&lt;7,0,IF(pases[[#This Row],[Días Visita]]&lt;9,1,IF(pases[[#This Row],[Días Visita]]="Ilimitados",0,2)))</f>
        <v>0</v>
      </c>
      <c r="N3299" s="5">
        <f>IF(AND('Ventas Pases'!$A3299="Fuera de Temporada",'Ventas Pases'!$B3299=2019,pases[[#This Row],[Modo de Compra]]="Paquete"),30,0)</f>
        <v>0</v>
      </c>
      <c r="O3299" s="5">
        <f>-SUMIF(lift[Número de pase],pases[[#This Row],[Numero de Pase]],lift[Costo])</f>
        <v>-460</v>
      </c>
    </row>
    <row r="3300" spans="1:15" x14ac:dyDescent="0.25">
      <c r="A3300" t="s">
        <v>13</v>
      </c>
      <c r="B3300">
        <v>2019</v>
      </c>
      <c r="C3300">
        <v>43345</v>
      </c>
      <c r="D3300" t="s">
        <v>8</v>
      </c>
      <c r="E3300">
        <v>43210</v>
      </c>
      <c r="F3300">
        <v>1</v>
      </c>
      <c r="G3300" t="s">
        <v>9</v>
      </c>
      <c r="H3300" t="s">
        <v>3318</v>
      </c>
      <c r="I3300" s="5">
        <v>120</v>
      </c>
      <c r="J3300" s="5">
        <f>IFERROR('Ventas Pases'!$I3300/'Ventas Pases'!$F3300,"PASE")</f>
        <v>120</v>
      </c>
      <c r="K3300" t="str">
        <f>IFERROR(VLOOKUP('Ventas Pases'!$J3300,'Comisiones HEROIC'!$E$1:$F$6,2,0),"")</f>
        <v/>
      </c>
      <c r="L3300" s="5">
        <f>IF('Ventas Pases'!$D3300="Red HEROIC",IFERROR(VLOOKUP('Ventas Pases'!$G3300,'Comisiones HEROIC'!$A$1:$B$11,2,0),15),IF('Ventas Pases'!$D3300="Red HEROIC",15,0))</f>
        <v>0</v>
      </c>
      <c r="M3300">
        <f>IF(pases[[#This Row],[Días Visita]]&lt;7,0,IF(pases[[#This Row],[Días Visita]]&lt;9,1,IF(pases[[#This Row],[Días Visita]]="Ilimitados",0,2)))</f>
        <v>0</v>
      </c>
      <c r="N3300" s="5">
        <f>IF(AND('Ventas Pases'!$A3300="Fuera de Temporada",'Ventas Pases'!$B3300=2019,pases[[#This Row],[Modo de Compra]]="Paquete"),30,0)</f>
        <v>0</v>
      </c>
      <c r="O3300" s="5">
        <f>-SUMIF(lift[Número de pase],pases[[#This Row],[Numero de Pase]],lift[Costo])</f>
        <v>0</v>
      </c>
    </row>
    <row r="3301" spans="1:15" x14ac:dyDescent="0.25">
      <c r="A3301" t="s">
        <v>7</v>
      </c>
      <c r="B3301">
        <v>2018</v>
      </c>
      <c r="C3301">
        <v>43465</v>
      </c>
      <c r="D3301" t="s">
        <v>14</v>
      </c>
      <c r="E3301">
        <v>43115</v>
      </c>
      <c r="F3301">
        <v>9</v>
      </c>
      <c r="G3301" t="s">
        <v>33</v>
      </c>
      <c r="H3301" t="s">
        <v>3319</v>
      </c>
      <c r="I3301" s="5">
        <v>1260</v>
      </c>
      <c r="J3301" s="5">
        <f>IFERROR('Ventas Pases'!$I3301/'Ventas Pases'!$F3301,"PASE")</f>
        <v>140</v>
      </c>
      <c r="K3301" t="str">
        <f>IFERROR(VLOOKUP('Ventas Pases'!$J3301,'Comisiones HEROIC'!$E$1:$F$6,2,0),"")</f>
        <v/>
      </c>
      <c r="L3301" s="5">
        <f>IF('Ventas Pases'!$D3301="Red HEROIC",IFERROR(VLOOKUP('Ventas Pases'!$G3301,'Comisiones HEROIC'!$A$1:$B$11,2,0),15),IF('Ventas Pases'!$D3301="Red HEROIC",15,0))</f>
        <v>15</v>
      </c>
      <c r="M3301">
        <f>IF(pases[[#This Row],[Días Visita]]&lt;7,0,IF(pases[[#This Row],[Días Visita]]&lt;9,1,IF(pases[[#This Row],[Días Visita]]="Ilimitados",0,2)))</f>
        <v>2</v>
      </c>
      <c r="N3301" s="5">
        <f>IF(AND('Ventas Pases'!$A3301="Fuera de Temporada",'Ventas Pases'!$B3301=2019,pases[[#This Row],[Modo de Compra]]="Paquete"),30,0)</f>
        <v>0</v>
      </c>
      <c r="O3301" s="5">
        <f>-SUMIF(lift[Número de pase],pases[[#This Row],[Numero de Pase]],lift[Costo])</f>
        <v>0</v>
      </c>
    </row>
    <row r="3302" spans="1:15" x14ac:dyDescent="0.25">
      <c r="A3302" t="s">
        <v>7</v>
      </c>
      <c r="B3302">
        <v>2019</v>
      </c>
      <c r="C3302">
        <v>43511</v>
      </c>
      <c r="D3302" t="s">
        <v>14</v>
      </c>
      <c r="E3302">
        <v>43512</v>
      </c>
      <c r="F3302">
        <v>5</v>
      </c>
      <c r="G3302" t="s">
        <v>19</v>
      </c>
      <c r="H3302" t="s">
        <v>3320</v>
      </c>
      <c r="I3302" s="5">
        <v>700</v>
      </c>
      <c r="J3302" s="5">
        <f>IFERROR('Ventas Pases'!$I3302/'Ventas Pases'!$F3302,"PASE")</f>
        <v>140</v>
      </c>
      <c r="K3302" t="str">
        <f>IFERROR(VLOOKUP('Ventas Pases'!$J3302,'Comisiones HEROIC'!$E$1:$F$6,2,0),"")</f>
        <v/>
      </c>
      <c r="L3302" s="5">
        <f>IF('Ventas Pases'!$D3302="Red HEROIC",IFERROR(VLOOKUP('Ventas Pases'!$G3302,'Comisiones HEROIC'!$A$1:$B$11,2,0),15),IF('Ventas Pases'!$D3302="Red HEROIC",15,0))</f>
        <v>15</v>
      </c>
      <c r="M3302">
        <f>IF(pases[[#This Row],[Días Visita]]&lt;7,0,IF(pases[[#This Row],[Días Visita]]&lt;9,1,IF(pases[[#This Row],[Días Visita]]="Ilimitados",0,2)))</f>
        <v>0</v>
      </c>
      <c r="N3302" s="5">
        <f>IF(AND('Ventas Pases'!$A3302="Fuera de Temporada",'Ventas Pases'!$B3302=2019,pases[[#This Row],[Modo de Compra]]="Paquete"),30,0)</f>
        <v>0</v>
      </c>
      <c r="O3302" s="5">
        <f>-SUMIF(lift[Número de pase],pases[[#This Row],[Numero de Pase]],lift[Costo])</f>
        <v>0</v>
      </c>
    </row>
    <row r="3303" spans="1:15" x14ac:dyDescent="0.25">
      <c r="A3303" t="s">
        <v>7</v>
      </c>
      <c r="B3303">
        <v>2018</v>
      </c>
      <c r="C3303">
        <v>43455</v>
      </c>
      <c r="D3303" t="s">
        <v>8</v>
      </c>
      <c r="E3303">
        <v>43054</v>
      </c>
      <c r="F3303" t="s">
        <v>11</v>
      </c>
      <c r="G3303" t="s">
        <v>9</v>
      </c>
      <c r="H3303" t="s">
        <v>3321</v>
      </c>
      <c r="I3303" s="5">
        <v>1950</v>
      </c>
      <c r="J3303" s="5" t="str">
        <f>IFERROR('Ventas Pases'!$I3303/'Ventas Pases'!$F3303,"PASE")</f>
        <v>PASE</v>
      </c>
      <c r="K3303" t="str">
        <f>IFERROR(VLOOKUP('Ventas Pases'!$J3303,'Comisiones HEROIC'!$E$1:$F$6,2,0),"")</f>
        <v/>
      </c>
      <c r="L3303" s="5">
        <f>IF('Ventas Pases'!$D3303="Red HEROIC",IFERROR(VLOOKUP('Ventas Pases'!$G3303,'Comisiones HEROIC'!$A$1:$B$11,2,0),15),IF('Ventas Pases'!$D3303="Red HEROIC",15,0))</f>
        <v>0</v>
      </c>
      <c r="M3303">
        <f>IF(pases[[#This Row],[Días Visita]]&lt;7,0,IF(pases[[#This Row],[Días Visita]]&lt;9,1,IF(pases[[#This Row],[Días Visita]]="Ilimitados",0,2)))</f>
        <v>0</v>
      </c>
      <c r="N3303" s="5">
        <f>IF(AND('Ventas Pases'!$A3303="Fuera de Temporada",'Ventas Pases'!$B3303=2019,pases[[#This Row],[Modo de Compra]]="Paquete"),30,0)</f>
        <v>0</v>
      </c>
      <c r="O3303" s="5">
        <f>-SUMIF(lift[Número de pase],pases[[#This Row],[Numero de Pase]],lift[Costo])</f>
        <v>-92</v>
      </c>
    </row>
    <row r="3304" spans="1:15" x14ac:dyDescent="0.25">
      <c r="A3304" t="s">
        <v>7</v>
      </c>
      <c r="B3304">
        <v>2019</v>
      </c>
      <c r="C3304">
        <v>43471</v>
      </c>
      <c r="D3304" t="s">
        <v>14</v>
      </c>
      <c r="E3304">
        <v>43525</v>
      </c>
      <c r="F3304">
        <v>5</v>
      </c>
      <c r="G3304" t="s">
        <v>27</v>
      </c>
      <c r="H3304" t="s">
        <v>3322</v>
      </c>
      <c r="I3304" s="5">
        <v>700</v>
      </c>
      <c r="J3304" s="5">
        <f>IFERROR('Ventas Pases'!$I3304/'Ventas Pases'!$F3304,"PASE")</f>
        <v>140</v>
      </c>
      <c r="K3304" t="str">
        <f>IFERROR(VLOOKUP('Ventas Pases'!$J3304,'Comisiones HEROIC'!$E$1:$F$6,2,0),"")</f>
        <v/>
      </c>
      <c r="L3304" s="5">
        <f>IF('Ventas Pases'!$D3304="Red HEROIC",IFERROR(VLOOKUP('Ventas Pases'!$G3304,'Comisiones HEROIC'!$A$1:$B$11,2,0),15),IF('Ventas Pases'!$D3304="Red HEROIC",15,0))</f>
        <v>15</v>
      </c>
      <c r="M3304">
        <f>IF(pases[[#This Row],[Días Visita]]&lt;7,0,IF(pases[[#This Row],[Días Visita]]&lt;9,1,IF(pases[[#This Row],[Días Visita]]="Ilimitados",0,2)))</f>
        <v>0</v>
      </c>
      <c r="N3304" s="5">
        <f>IF(AND('Ventas Pases'!$A3304="Fuera de Temporada",'Ventas Pases'!$B3304=2019,pases[[#This Row],[Modo de Compra]]="Paquete"),30,0)</f>
        <v>0</v>
      </c>
      <c r="O3304" s="5">
        <f>-SUMIF(lift[Número de pase],pases[[#This Row],[Numero de Pase]],lift[Costo])</f>
        <v>0</v>
      </c>
    </row>
    <row r="3305" spans="1:15" x14ac:dyDescent="0.25">
      <c r="A3305" t="s">
        <v>7</v>
      </c>
      <c r="B3305">
        <v>2019</v>
      </c>
      <c r="C3305">
        <v>43432</v>
      </c>
      <c r="D3305" t="s">
        <v>8</v>
      </c>
      <c r="E3305">
        <v>43483</v>
      </c>
      <c r="F3305">
        <v>6</v>
      </c>
      <c r="G3305" t="s">
        <v>9</v>
      </c>
      <c r="H3305" t="s">
        <v>3323</v>
      </c>
      <c r="I3305" s="5">
        <v>720</v>
      </c>
      <c r="J3305" s="5">
        <f>IFERROR('Ventas Pases'!$I3305/'Ventas Pases'!$F3305,"PASE")</f>
        <v>120</v>
      </c>
      <c r="K3305" t="str">
        <f>IFERROR(VLOOKUP('Ventas Pases'!$J3305,'Comisiones HEROIC'!$E$1:$F$6,2,0),"")</f>
        <v/>
      </c>
      <c r="L3305" s="5">
        <f>IF('Ventas Pases'!$D3305="Red HEROIC",IFERROR(VLOOKUP('Ventas Pases'!$G3305,'Comisiones HEROIC'!$A$1:$B$11,2,0),15),IF('Ventas Pases'!$D3305="Red HEROIC",15,0))</f>
        <v>0</v>
      </c>
      <c r="M3305">
        <f>IF(pases[[#This Row],[Días Visita]]&lt;7,0,IF(pases[[#This Row],[Días Visita]]&lt;9,1,IF(pases[[#This Row],[Días Visita]]="Ilimitados",0,2)))</f>
        <v>0</v>
      </c>
      <c r="N3305" s="5">
        <f>IF(AND('Ventas Pases'!$A3305="Fuera de Temporada",'Ventas Pases'!$B3305=2019,pases[[#This Row],[Modo de Compra]]="Paquete"),30,0)</f>
        <v>0</v>
      </c>
      <c r="O3305" s="5">
        <f>-SUMIF(lift[Número de pase],pases[[#This Row],[Numero de Pase]],lift[Costo])</f>
        <v>0</v>
      </c>
    </row>
    <row r="3306" spans="1:15" x14ac:dyDescent="0.25">
      <c r="A3306" t="s">
        <v>7</v>
      </c>
      <c r="B3306">
        <v>2019</v>
      </c>
      <c r="C3306">
        <v>43542</v>
      </c>
      <c r="D3306" t="s">
        <v>8</v>
      </c>
      <c r="E3306">
        <v>43419</v>
      </c>
      <c r="F3306" t="s">
        <v>11</v>
      </c>
      <c r="G3306" t="s">
        <v>9</v>
      </c>
      <c r="H3306" t="s">
        <v>3324</v>
      </c>
      <c r="I3306" s="5">
        <v>1950</v>
      </c>
      <c r="J3306" s="5" t="str">
        <f>IFERROR('Ventas Pases'!$I3306/'Ventas Pases'!$F3306,"PASE")</f>
        <v>PASE</v>
      </c>
      <c r="K3306" t="str">
        <f>IFERROR(VLOOKUP('Ventas Pases'!$J3306,'Comisiones HEROIC'!$E$1:$F$6,2,0),"")</f>
        <v/>
      </c>
      <c r="L3306" s="5">
        <f>IF('Ventas Pases'!$D3306="Red HEROIC",IFERROR(VLOOKUP('Ventas Pases'!$G3306,'Comisiones HEROIC'!$A$1:$B$11,2,0),15),IF('Ventas Pases'!$D3306="Red HEROIC",15,0))</f>
        <v>0</v>
      </c>
      <c r="M3306">
        <f>IF(pases[[#This Row],[Días Visita]]&lt;7,0,IF(pases[[#This Row],[Días Visita]]&lt;9,1,IF(pases[[#This Row],[Días Visita]]="Ilimitados",0,2)))</f>
        <v>0</v>
      </c>
      <c r="N3306" s="5">
        <f>IF(AND('Ventas Pases'!$A3306="Fuera de Temporada",'Ventas Pases'!$B3306=2019,pases[[#This Row],[Modo de Compra]]="Paquete"),30,0)</f>
        <v>0</v>
      </c>
      <c r="O3306" s="5">
        <f>-SUMIF(lift[Número de pase],pases[[#This Row],[Numero de Pase]],lift[Costo])</f>
        <v>-184</v>
      </c>
    </row>
    <row r="3307" spans="1:15" x14ac:dyDescent="0.25">
      <c r="A3307" t="s">
        <v>13</v>
      </c>
      <c r="B3307">
        <v>2019</v>
      </c>
      <c r="C3307">
        <v>43405</v>
      </c>
      <c r="D3307" t="s">
        <v>14</v>
      </c>
      <c r="E3307">
        <v>43203</v>
      </c>
      <c r="F3307">
        <v>8</v>
      </c>
      <c r="G3307" t="s">
        <v>33</v>
      </c>
      <c r="H3307" t="s">
        <v>3325</v>
      </c>
      <c r="I3307" s="5">
        <v>1120</v>
      </c>
      <c r="J3307" s="5">
        <f>IFERROR('Ventas Pases'!$I3307/'Ventas Pases'!$F3307,"PASE")</f>
        <v>140</v>
      </c>
      <c r="K3307" t="str">
        <f>IFERROR(VLOOKUP('Ventas Pases'!$J3307,'Comisiones HEROIC'!$E$1:$F$6,2,0),"")</f>
        <v/>
      </c>
      <c r="L3307" s="5">
        <f>IF('Ventas Pases'!$D3307="Red HEROIC",IFERROR(VLOOKUP('Ventas Pases'!$G3307,'Comisiones HEROIC'!$A$1:$B$11,2,0),15),IF('Ventas Pases'!$D3307="Red HEROIC",15,0))</f>
        <v>15</v>
      </c>
      <c r="M3307">
        <f>IF(pases[[#This Row],[Días Visita]]&lt;7,0,IF(pases[[#This Row],[Días Visita]]&lt;9,1,IF(pases[[#This Row],[Días Visita]]="Ilimitados",0,2)))</f>
        <v>1</v>
      </c>
      <c r="N3307" s="5">
        <f>IF(AND('Ventas Pases'!$A3307="Fuera de Temporada",'Ventas Pases'!$B3307=2019,pases[[#This Row],[Modo de Compra]]="Paquete"),30,0)</f>
        <v>0</v>
      </c>
      <c r="O3307" s="5">
        <f>-SUMIF(lift[Número de pase],pases[[#This Row],[Numero de Pase]],lift[Costo])</f>
        <v>0</v>
      </c>
    </row>
    <row r="3308" spans="1:15" x14ac:dyDescent="0.25">
      <c r="A3308" t="s">
        <v>7</v>
      </c>
      <c r="B3308">
        <v>2018</v>
      </c>
      <c r="C3308">
        <v>43131</v>
      </c>
      <c r="D3308" t="s">
        <v>17</v>
      </c>
      <c r="E3308">
        <v>43162</v>
      </c>
      <c r="F3308">
        <v>9</v>
      </c>
      <c r="G3308" t="s">
        <v>9</v>
      </c>
      <c r="H3308" t="s">
        <v>3326</v>
      </c>
      <c r="I3308" s="5">
        <v>1035</v>
      </c>
      <c r="J3308" s="5">
        <f>IFERROR('Ventas Pases'!$I3308/'Ventas Pases'!$F3308,"PASE")</f>
        <v>115</v>
      </c>
      <c r="K3308" t="str">
        <f>IFERROR(VLOOKUP('Ventas Pases'!$J3308,'Comisiones HEROIC'!$E$1:$F$6,2,0),"")</f>
        <v>Haiit Hotel</v>
      </c>
      <c r="L3308" s="5">
        <f>IF('Ventas Pases'!$D3308="Red HEROIC",IFERROR(VLOOKUP('Ventas Pases'!$G3308,'Comisiones HEROIC'!$A$1:$B$11,2,0),15),IF('Ventas Pases'!$D3308="Red HEROIC",15,0))</f>
        <v>0</v>
      </c>
      <c r="M3308">
        <f>IF(pases[[#This Row],[Días Visita]]&lt;7,0,IF(pases[[#This Row],[Días Visita]]&lt;9,1,IF(pases[[#This Row],[Días Visita]]="Ilimitados",0,2)))</f>
        <v>2</v>
      </c>
      <c r="N3308" s="5">
        <f>IF(AND('Ventas Pases'!$A3308="Fuera de Temporada",'Ventas Pases'!$B3308=2019,pases[[#This Row],[Modo de Compra]]="Paquete"),30,0)</f>
        <v>0</v>
      </c>
      <c r="O3308" s="5">
        <f>-SUMIF(lift[Número de pase],pases[[#This Row],[Numero de Pase]],lift[Costo])</f>
        <v>0</v>
      </c>
    </row>
    <row r="3309" spans="1:15" x14ac:dyDescent="0.25">
      <c r="A3309" t="s">
        <v>7</v>
      </c>
      <c r="B3309">
        <v>2018</v>
      </c>
      <c r="C3309">
        <v>43165</v>
      </c>
      <c r="D3309" t="s">
        <v>8</v>
      </c>
      <c r="E3309">
        <v>43156</v>
      </c>
      <c r="F3309">
        <v>3</v>
      </c>
      <c r="G3309" t="s">
        <v>9</v>
      </c>
      <c r="H3309" t="s">
        <v>3327</v>
      </c>
      <c r="I3309" s="5">
        <v>360</v>
      </c>
      <c r="J3309" s="5">
        <f>IFERROR('Ventas Pases'!$I3309/'Ventas Pases'!$F3309,"PASE")</f>
        <v>120</v>
      </c>
      <c r="K3309" t="str">
        <f>IFERROR(VLOOKUP('Ventas Pases'!$J3309,'Comisiones HEROIC'!$E$1:$F$6,2,0),"")</f>
        <v/>
      </c>
      <c r="L3309" s="5">
        <f>IF('Ventas Pases'!$D3309="Red HEROIC",IFERROR(VLOOKUP('Ventas Pases'!$G3309,'Comisiones HEROIC'!$A$1:$B$11,2,0),15),IF('Ventas Pases'!$D3309="Red HEROIC",15,0))</f>
        <v>0</v>
      </c>
      <c r="M3309">
        <f>IF(pases[[#This Row],[Días Visita]]&lt;7,0,IF(pases[[#This Row],[Días Visita]]&lt;9,1,IF(pases[[#This Row],[Días Visita]]="Ilimitados",0,2)))</f>
        <v>0</v>
      </c>
      <c r="N3309" s="5">
        <f>IF(AND('Ventas Pases'!$A3309="Fuera de Temporada",'Ventas Pases'!$B3309=2019,pases[[#This Row],[Modo de Compra]]="Paquete"),30,0)</f>
        <v>0</v>
      </c>
      <c r="O3309" s="5">
        <f>-SUMIF(lift[Número de pase],pases[[#This Row],[Numero de Pase]],lift[Costo])</f>
        <v>0</v>
      </c>
    </row>
    <row r="3310" spans="1:15" x14ac:dyDescent="0.25">
      <c r="A3310" t="s">
        <v>7</v>
      </c>
      <c r="B3310">
        <v>2019</v>
      </c>
      <c r="C3310">
        <v>43532</v>
      </c>
      <c r="D3310" t="s">
        <v>14</v>
      </c>
      <c r="E3310">
        <v>43530</v>
      </c>
      <c r="F3310">
        <v>4</v>
      </c>
      <c r="G3310" t="s">
        <v>35</v>
      </c>
      <c r="H3310" t="s">
        <v>3328</v>
      </c>
      <c r="I3310" s="5">
        <v>560</v>
      </c>
      <c r="J3310" s="5">
        <f>IFERROR('Ventas Pases'!$I3310/'Ventas Pases'!$F3310,"PASE")</f>
        <v>140</v>
      </c>
      <c r="K3310" t="str">
        <f>IFERROR(VLOOKUP('Ventas Pases'!$J3310,'Comisiones HEROIC'!$E$1:$F$6,2,0),"")</f>
        <v/>
      </c>
      <c r="L3310" s="5">
        <f>IF('Ventas Pases'!$D3310="Red HEROIC",IFERROR(VLOOKUP('Ventas Pases'!$G3310,'Comisiones HEROIC'!$A$1:$B$11,2,0),15),IF('Ventas Pases'!$D3310="Red HEROIC",15,0))</f>
        <v>16</v>
      </c>
      <c r="M3310">
        <f>IF(pases[[#This Row],[Días Visita]]&lt;7,0,IF(pases[[#This Row],[Días Visita]]&lt;9,1,IF(pases[[#This Row],[Días Visita]]="Ilimitados",0,2)))</f>
        <v>0</v>
      </c>
      <c r="N3310" s="5">
        <f>IF(AND('Ventas Pases'!$A3310="Fuera de Temporada",'Ventas Pases'!$B3310=2019,pases[[#This Row],[Modo de Compra]]="Paquete"),30,0)</f>
        <v>0</v>
      </c>
      <c r="O3310" s="5">
        <f>-SUMIF(lift[Número de pase],pases[[#This Row],[Numero de Pase]],lift[Costo])</f>
        <v>0</v>
      </c>
    </row>
    <row r="3311" spans="1:15" x14ac:dyDescent="0.25">
      <c r="A3311" t="s">
        <v>7</v>
      </c>
      <c r="B3311">
        <v>2019</v>
      </c>
      <c r="C3311">
        <v>43465</v>
      </c>
      <c r="D3311" t="s">
        <v>17</v>
      </c>
      <c r="E3311">
        <v>43512</v>
      </c>
      <c r="F3311">
        <v>3</v>
      </c>
      <c r="G3311" t="s">
        <v>9</v>
      </c>
      <c r="H3311" t="s">
        <v>3329</v>
      </c>
      <c r="I3311" s="5">
        <v>330</v>
      </c>
      <c r="J3311" s="5">
        <f>IFERROR('Ventas Pases'!$I3311/'Ventas Pases'!$F3311,"PASE")</f>
        <v>110</v>
      </c>
      <c r="K3311" t="str">
        <f>IFERROR(VLOOKUP('Ventas Pases'!$J3311,'Comisiones HEROIC'!$E$1:$F$6,2,0),"")</f>
        <v>Elton Hotel</v>
      </c>
      <c r="L3311" s="5">
        <f>IF('Ventas Pases'!$D3311="Red HEROIC",IFERROR(VLOOKUP('Ventas Pases'!$G3311,'Comisiones HEROIC'!$A$1:$B$11,2,0),15),IF('Ventas Pases'!$D3311="Red HEROIC",15,0))</f>
        <v>0</v>
      </c>
      <c r="M3311">
        <f>IF(pases[[#This Row],[Días Visita]]&lt;7,0,IF(pases[[#This Row],[Días Visita]]&lt;9,1,IF(pases[[#This Row],[Días Visita]]="Ilimitados",0,2)))</f>
        <v>0</v>
      </c>
      <c r="N3311" s="5">
        <f>IF(AND('Ventas Pases'!$A3311="Fuera de Temporada",'Ventas Pases'!$B3311=2019,pases[[#This Row],[Modo de Compra]]="Paquete"),30,0)</f>
        <v>0</v>
      </c>
      <c r="O3311" s="5">
        <f>-SUMIF(lift[Número de pase],pases[[#This Row],[Numero de Pase]],lift[Costo])</f>
        <v>0</v>
      </c>
    </row>
    <row r="3312" spans="1:15" x14ac:dyDescent="0.25">
      <c r="A3312" t="s">
        <v>7</v>
      </c>
      <c r="B3312">
        <v>2019</v>
      </c>
      <c r="C3312">
        <v>43528</v>
      </c>
      <c r="D3312" t="s">
        <v>14</v>
      </c>
      <c r="E3312">
        <v>43543</v>
      </c>
      <c r="F3312">
        <v>4</v>
      </c>
      <c r="G3312" t="s">
        <v>33</v>
      </c>
      <c r="H3312" t="s">
        <v>3330</v>
      </c>
      <c r="I3312" s="5">
        <v>560</v>
      </c>
      <c r="J3312" s="5">
        <f>IFERROR('Ventas Pases'!$I3312/'Ventas Pases'!$F3312,"PASE")</f>
        <v>140</v>
      </c>
      <c r="K3312" t="str">
        <f>IFERROR(VLOOKUP('Ventas Pases'!$J3312,'Comisiones HEROIC'!$E$1:$F$6,2,0),"")</f>
        <v/>
      </c>
      <c r="L3312" s="5">
        <f>IF('Ventas Pases'!$D3312="Red HEROIC",IFERROR(VLOOKUP('Ventas Pases'!$G3312,'Comisiones HEROIC'!$A$1:$B$11,2,0),15),IF('Ventas Pases'!$D3312="Red HEROIC",15,0))</f>
        <v>15</v>
      </c>
      <c r="M3312">
        <f>IF(pases[[#This Row],[Días Visita]]&lt;7,0,IF(pases[[#This Row],[Días Visita]]&lt;9,1,IF(pases[[#This Row],[Días Visita]]="Ilimitados",0,2)))</f>
        <v>0</v>
      </c>
      <c r="N3312" s="5">
        <f>IF(AND('Ventas Pases'!$A3312="Fuera de Temporada",'Ventas Pases'!$B3312=2019,pases[[#This Row],[Modo de Compra]]="Paquete"),30,0)</f>
        <v>0</v>
      </c>
      <c r="O3312" s="5">
        <f>-SUMIF(lift[Número de pase],pases[[#This Row],[Numero de Pase]],lift[Costo])</f>
        <v>0</v>
      </c>
    </row>
    <row r="3313" spans="1:15" x14ac:dyDescent="0.25">
      <c r="A3313" t="s">
        <v>13</v>
      </c>
      <c r="B3313">
        <v>2019</v>
      </c>
      <c r="C3313">
        <v>43269</v>
      </c>
      <c r="D3313" t="s">
        <v>17</v>
      </c>
      <c r="E3313">
        <v>43313</v>
      </c>
      <c r="F3313">
        <v>7</v>
      </c>
      <c r="G3313" t="s">
        <v>9</v>
      </c>
      <c r="H3313" t="s">
        <v>3331</v>
      </c>
      <c r="I3313" s="5">
        <v>770</v>
      </c>
      <c r="J3313" s="5">
        <f>IFERROR('Ventas Pases'!$I3313/'Ventas Pases'!$F3313,"PASE")</f>
        <v>110</v>
      </c>
      <c r="K3313" t="str">
        <f>IFERROR(VLOOKUP('Ventas Pases'!$J3313,'Comisiones HEROIC'!$E$1:$F$6,2,0),"")</f>
        <v>Elton Hotel</v>
      </c>
      <c r="L3313" s="5">
        <f>IF('Ventas Pases'!$D3313="Red HEROIC",IFERROR(VLOOKUP('Ventas Pases'!$G3313,'Comisiones HEROIC'!$A$1:$B$11,2,0),15),IF('Ventas Pases'!$D3313="Red HEROIC",15,0))</f>
        <v>0</v>
      </c>
      <c r="M3313">
        <f>IF(pases[[#This Row],[Días Visita]]&lt;7,0,IF(pases[[#This Row],[Días Visita]]&lt;9,1,IF(pases[[#This Row],[Días Visita]]="Ilimitados",0,2)))</f>
        <v>1</v>
      </c>
      <c r="N3313" s="5">
        <f>IF(AND('Ventas Pases'!$A3313="Fuera de Temporada",'Ventas Pases'!$B3313=2019,pases[[#This Row],[Modo de Compra]]="Paquete"),30,0)</f>
        <v>30</v>
      </c>
      <c r="O3313" s="5">
        <f>-SUMIF(lift[Número de pase],pases[[#This Row],[Numero de Pase]],lift[Costo])</f>
        <v>0</v>
      </c>
    </row>
    <row r="3314" spans="1:15" x14ac:dyDescent="0.25">
      <c r="A3314" t="s">
        <v>7</v>
      </c>
      <c r="B3314">
        <v>2019</v>
      </c>
      <c r="C3314">
        <v>43502</v>
      </c>
      <c r="D3314" t="s">
        <v>14</v>
      </c>
      <c r="E3314">
        <v>43540</v>
      </c>
      <c r="F3314">
        <v>6</v>
      </c>
      <c r="G3314" t="s">
        <v>19</v>
      </c>
      <c r="H3314" t="s">
        <v>3332</v>
      </c>
      <c r="I3314" s="5">
        <v>840</v>
      </c>
      <c r="J3314" s="5">
        <f>IFERROR('Ventas Pases'!$I3314/'Ventas Pases'!$F3314,"PASE")</f>
        <v>140</v>
      </c>
      <c r="K3314" t="str">
        <f>IFERROR(VLOOKUP('Ventas Pases'!$J3314,'Comisiones HEROIC'!$E$1:$F$6,2,0),"")</f>
        <v/>
      </c>
      <c r="L3314" s="5">
        <f>IF('Ventas Pases'!$D3314="Red HEROIC",IFERROR(VLOOKUP('Ventas Pases'!$G3314,'Comisiones HEROIC'!$A$1:$B$11,2,0),15),IF('Ventas Pases'!$D3314="Red HEROIC",15,0))</f>
        <v>15</v>
      </c>
      <c r="M3314">
        <f>IF(pases[[#This Row],[Días Visita]]&lt;7,0,IF(pases[[#This Row],[Días Visita]]&lt;9,1,IF(pases[[#This Row],[Días Visita]]="Ilimitados",0,2)))</f>
        <v>0</v>
      </c>
      <c r="N3314" s="5">
        <f>IF(AND('Ventas Pases'!$A3314="Fuera de Temporada",'Ventas Pases'!$B3314=2019,pases[[#This Row],[Modo de Compra]]="Paquete"),30,0)</f>
        <v>0</v>
      </c>
      <c r="O3314" s="5">
        <f>-SUMIF(lift[Número de pase],pases[[#This Row],[Numero de Pase]],lift[Costo])</f>
        <v>0</v>
      </c>
    </row>
    <row r="3315" spans="1:15" x14ac:dyDescent="0.25">
      <c r="A3315" t="s">
        <v>7</v>
      </c>
      <c r="B3315">
        <v>2018</v>
      </c>
      <c r="C3315">
        <v>43159</v>
      </c>
      <c r="D3315" t="s">
        <v>8</v>
      </c>
      <c r="E3315">
        <v>43054</v>
      </c>
      <c r="F3315" t="s">
        <v>11</v>
      </c>
      <c r="G3315" t="s">
        <v>9</v>
      </c>
      <c r="H3315" t="s">
        <v>3333</v>
      </c>
      <c r="I3315" s="5">
        <v>1950</v>
      </c>
      <c r="J3315" s="5" t="str">
        <f>IFERROR('Ventas Pases'!$I3315/'Ventas Pases'!$F3315,"PASE")</f>
        <v>PASE</v>
      </c>
      <c r="K3315" t="str">
        <f>IFERROR(VLOOKUP('Ventas Pases'!$J3315,'Comisiones HEROIC'!$E$1:$F$6,2,0),"")</f>
        <v/>
      </c>
      <c r="L3315" s="5">
        <f>IF('Ventas Pases'!$D3315="Red HEROIC",IFERROR(VLOOKUP('Ventas Pases'!$G3315,'Comisiones HEROIC'!$A$1:$B$11,2,0),15),IF('Ventas Pases'!$D3315="Red HEROIC",15,0))</f>
        <v>0</v>
      </c>
      <c r="M3315">
        <f>IF(pases[[#This Row],[Días Visita]]&lt;7,0,IF(pases[[#This Row],[Días Visita]]&lt;9,1,IF(pases[[#This Row],[Días Visita]]="Ilimitados",0,2)))</f>
        <v>0</v>
      </c>
      <c r="N3315" s="5">
        <f>IF(AND('Ventas Pases'!$A3315="Fuera de Temporada",'Ventas Pases'!$B3315=2019,pases[[#This Row],[Modo de Compra]]="Paquete"),30,0)</f>
        <v>0</v>
      </c>
      <c r="O3315" s="5">
        <f>-SUMIF(lift[Número de pase],pases[[#This Row],[Numero de Pase]],lift[Costo])</f>
        <v>-460</v>
      </c>
    </row>
    <row r="3316" spans="1:15" x14ac:dyDescent="0.25">
      <c r="A3316" t="s">
        <v>7</v>
      </c>
      <c r="B3316">
        <v>2018</v>
      </c>
      <c r="C3316">
        <v>43159</v>
      </c>
      <c r="D3316" t="s">
        <v>8</v>
      </c>
      <c r="E3316">
        <v>43178</v>
      </c>
      <c r="F3316">
        <v>1</v>
      </c>
      <c r="G3316" t="s">
        <v>9</v>
      </c>
      <c r="H3316" t="s">
        <v>3334</v>
      </c>
      <c r="I3316" s="5">
        <v>120</v>
      </c>
      <c r="J3316" s="5">
        <f>IFERROR('Ventas Pases'!$I3316/'Ventas Pases'!$F3316,"PASE")</f>
        <v>120</v>
      </c>
      <c r="K3316" t="str">
        <f>IFERROR(VLOOKUP('Ventas Pases'!$J3316,'Comisiones HEROIC'!$E$1:$F$6,2,0),"")</f>
        <v/>
      </c>
      <c r="L3316" s="5">
        <f>IF('Ventas Pases'!$D3316="Red HEROIC",IFERROR(VLOOKUP('Ventas Pases'!$G3316,'Comisiones HEROIC'!$A$1:$B$11,2,0),15),IF('Ventas Pases'!$D3316="Red HEROIC",15,0))</f>
        <v>0</v>
      </c>
      <c r="M3316">
        <f>IF(pases[[#This Row],[Días Visita]]&lt;7,0,IF(pases[[#This Row],[Días Visita]]&lt;9,1,IF(pases[[#This Row],[Días Visita]]="Ilimitados",0,2)))</f>
        <v>0</v>
      </c>
      <c r="N3316" s="5">
        <f>IF(AND('Ventas Pases'!$A3316="Fuera de Temporada",'Ventas Pases'!$B3316=2019,pases[[#This Row],[Modo de Compra]]="Paquete"),30,0)</f>
        <v>0</v>
      </c>
      <c r="O3316" s="5">
        <f>-SUMIF(lift[Número de pase],pases[[#This Row],[Numero de Pase]],lift[Costo])</f>
        <v>0</v>
      </c>
    </row>
    <row r="3317" spans="1:15" x14ac:dyDescent="0.25">
      <c r="A3317" t="s">
        <v>7</v>
      </c>
      <c r="B3317">
        <v>2018</v>
      </c>
      <c r="C3317">
        <v>43446</v>
      </c>
      <c r="D3317" t="s">
        <v>8</v>
      </c>
      <c r="E3317">
        <v>43178</v>
      </c>
      <c r="F3317">
        <v>5</v>
      </c>
      <c r="G3317" t="s">
        <v>9</v>
      </c>
      <c r="H3317" t="s">
        <v>3335</v>
      </c>
      <c r="I3317" s="5">
        <v>600</v>
      </c>
      <c r="J3317" s="5">
        <f>IFERROR('Ventas Pases'!$I3317/'Ventas Pases'!$F3317,"PASE")</f>
        <v>120</v>
      </c>
      <c r="K3317" t="str">
        <f>IFERROR(VLOOKUP('Ventas Pases'!$J3317,'Comisiones HEROIC'!$E$1:$F$6,2,0),"")</f>
        <v/>
      </c>
      <c r="L3317" s="5">
        <f>IF('Ventas Pases'!$D3317="Red HEROIC",IFERROR(VLOOKUP('Ventas Pases'!$G3317,'Comisiones HEROIC'!$A$1:$B$11,2,0),15),IF('Ventas Pases'!$D3317="Red HEROIC",15,0))</f>
        <v>0</v>
      </c>
      <c r="M3317">
        <f>IF(pases[[#This Row],[Días Visita]]&lt;7,0,IF(pases[[#This Row],[Días Visita]]&lt;9,1,IF(pases[[#This Row],[Días Visita]]="Ilimitados",0,2)))</f>
        <v>0</v>
      </c>
      <c r="N3317" s="5">
        <f>IF(AND('Ventas Pases'!$A3317="Fuera de Temporada",'Ventas Pases'!$B3317=2019,pases[[#This Row],[Modo de Compra]]="Paquete"),30,0)</f>
        <v>0</v>
      </c>
      <c r="O3317" s="5">
        <f>-SUMIF(lift[Número de pase],pases[[#This Row],[Numero de Pase]],lift[Costo])</f>
        <v>0</v>
      </c>
    </row>
    <row r="3318" spans="1:15" x14ac:dyDescent="0.25">
      <c r="A3318" t="s">
        <v>7</v>
      </c>
      <c r="B3318">
        <v>2019</v>
      </c>
      <c r="C3318">
        <v>43521</v>
      </c>
      <c r="D3318" t="s">
        <v>8</v>
      </c>
      <c r="E3318">
        <v>43525</v>
      </c>
      <c r="F3318">
        <v>6</v>
      </c>
      <c r="G3318" t="s">
        <v>9</v>
      </c>
      <c r="H3318" t="s">
        <v>3336</v>
      </c>
      <c r="I3318" s="5">
        <v>720</v>
      </c>
      <c r="J3318" s="5">
        <f>IFERROR('Ventas Pases'!$I3318/'Ventas Pases'!$F3318,"PASE")</f>
        <v>120</v>
      </c>
      <c r="K3318" t="str">
        <f>IFERROR(VLOOKUP('Ventas Pases'!$J3318,'Comisiones HEROIC'!$E$1:$F$6,2,0),"")</f>
        <v/>
      </c>
      <c r="L3318" s="5">
        <f>IF('Ventas Pases'!$D3318="Red HEROIC",IFERROR(VLOOKUP('Ventas Pases'!$G3318,'Comisiones HEROIC'!$A$1:$B$11,2,0),15),IF('Ventas Pases'!$D3318="Red HEROIC",15,0))</f>
        <v>0</v>
      </c>
      <c r="M3318">
        <f>IF(pases[[#This Row],[Días Visita]]&lt;7,0,IF(pases[[#This Row],[Días Visita]]&lt;9,1,IF(pases[[#This Row],[Días Visita]]="Ilimitados",0,2)))</f>
        <v>0</v>
      </c>
      <c r="N3318" s="5">
        <f>IF(AND('Ventas Pases'!$A3318="Fuera de Temporada",'Ventas Pases'!$B3318=2019,pases[[#This Row],[Modo de Compra]]="Paquete"),30,0)</f>
        <v>0</v>
      </c>
      <c r="O3318" s="5">
        <f>-SUMIF(lift[Número de pase],pases[[#This Row],[Numero de Pase]],lift[Costo])</f>
        <v>0</v>
      </c>
    </row>
    <row r="3319" spans="1:15" x14ac:dyDescent="0.25">
      <c r="A3319" t="s">
        <v>7</v>
      </c>
      <c r="B3319">
        <v>2018</v>
      </c>
      <c r="C3319">
        <v>43104</v>
      </c>
      <c r="D3319" t="s">
        <v>17</v>
      </c>
      <c r="E3319">
        <v>43167</v>
      </c>
      <c r="F3319">
        <v>9</v>
      </c>
      <c r="G3319" t="s">
        <v>9</v>
      </c>
      <c r="H3319" t="s">
        <v>3337</v>
      </c>
      <c r="I3319" s="5">
        <v>900</v>
      </c>
      <c r="J3319" s="5">
        <f>IFERROR('Ventas Pases'!$I3319/'Ventas Pases'!$F3319,"PASE")</f>
        <v>100</v>
      </c>
      <c r="K3319" t="str">
        <f>IFERROR(VLOOKUP('Ventas Pases'!$J3319,'Comisiones HEROIC'!$E$1:$F$6,2,0),"")</f>
        <v>Ridossan Hotel</v>
      </c>
      <c r="L3319" s="5">
        <f>IF('Ventas Pases'!$D3319="Red HEROIC",IFERROR(VLOOKUP('Ventas Pases'!$G3319,'Comisiones HEROIC'!$A$1:$B$11,2,0),15),IF('Ventas Pases'!$D3319="Red HEROIC",15,0))</f>
        <v>0</v>
      </c>
      <c r="M3319">
        <f>IF(pases[[#This Row],[Días Visita]]&lt;7,0,IF(pases[[#This Row],[Días Visita]]&lt;9,1,IF(pases[[#This Row],[Días Visita]]="Ilimitados",0,2)))</f>
        <v>2</v>
      </c>
      <c r="N3319" s="5">
        <f>IF(AND('Ventas Pases'!$A3319="Fuera de Temporada",'Ventas Pases'!$B3319=2019,pases[[#This Row],[Modo de Compra]]="Paquete"),30,0)</f>
        <v>0</v>
      </c>
      <c r="O3319" s="5">
        <f>-SUMIF(lift[Número de pase],pases[[#This Row],[Numero de Pase]],lift[Costo])</f>
        <v>0</v>
      </c>
    </row>
    <row r="3320" spans="1:15" x14ac:dyDescent="0.25">
      <c r="A3320" t="s">
        <v>7</v>
      </c>
      <c r="B3320">
        <v>2019</v>
      </c>
      <c r="C3320">
        <v>43436</v>
      </c>
      <c r="D3320" t="s">
        <v>8</v>
      </c>
      <c r="E3320">
        <v>43428</v>
      </c>
      <c r="F3320">
        <v>2</v>
      </c>
      <c r="G3320" t="s">
        <v>9</v>
      </c>
      <c r="H3320" t="s">
        <v>3338</v>
      </c>
      <c r="I3320" s="5">
        <v>240</v>
      </c>
      <c r="J3320" s="5">
        <f>IFERROR('Ventas Pases'!$I3320/'Ventas Pases'!$F3320,"PASE")</f>
        <v>120</v>
      </c>
      <c r="K3320" t="str">
        <f>IFERROR(VLOOKUP('Ventas Pases'!$J3320,'Comisiones HEROIC'!$E$1:$F$6,2,0),"")</f>
        <v/>
      </c>
      <c r="L3320" s="5">
        <f>IF('Ventas Pases'!$D3320="Red HEROIC",IFERROR(VLOOKUP('Ventas Pases'!$G3320,'Comisiones HEROIC'!$A$1:$B$11,2,0),15),IF('Ventas Pases'!$D3320="Red HEROIC",15,0))</f>
        <v>0</v>
      </c>
      <c r="M3320">
        <f>IF(pases[[#This Row],[Días Visita]]&lt;7,0,IF(pases[[#This Row],[Días Visita]]&lt;9,1,IF(pases[[#This Row],[Días Visita]]="Ilimitados",0,2)))</f>
        <v>0</v>
      </c>
      <c r="N3320" s="5">
        <f>IF(AND('Ventas Pases'!$A3320="Fuera de Temporada",'Ventas Pases'!$B3320=2019,pases[[#This Row],[Modo de Compra]]="Paquete"),30,0)</f>
        <v>0</v>
      </c>
      <c r="O3320" s="5">
        <f>-SUMIF(lift[Número de pase],pases[[#This Row],[Numero de Pase]],lift[Costo])</f>
        <v>0</v>
      </c>
    </row>
    <row r="3321" spans="1:15" x14ac:dyDescent="0.25">
      <c r="A3321" t="s">
        <v>13</v>
      </c>
      <c r="B3321">
        <v>2018</v>
      </c>
      <c r="C3321">
        <v>43350</v>
      </c>
      <c r="D3321" t="s">
        <v>17</v>
      </c>
      <c r="E3321">
        <v>42930</v>
      </c>
      <c r="F3321">
        <v>9</v>
      </c>
      <c r="G3321" t="s">
        <v>9</v>
      </c>
      <c r="H3321" t="s">
        <v>3339</v>
      </c>
      <c r="I3321" s="5">
        <v>990</v>
      </c>
      <c r="J3321" s="5">
        <f>IFERROR('Ventas Pases'!$I3321/'Ventas Pases'!$F3321,"PASE")</f>
        <v>110</v>
      </c>
      <c r="K3321" t="str">
        <f>IFERROR(VLOOKUP('Ventas Pases'!$J3321,'Comisiones HEROIC'!$E$1:$F$6,2,0),"")</f>
        <v>Elton Hotel</v>
      </c>
      <c r="L3321" s="5">
        <f>IF('Ventas Pases'!$D3321="Red HEROIC",IFERROR(VLOOKUP('Ventas Pases'!$G3321,'Comisiones HEROIC'!$A$1:$B$11,2,0),15),IF('Ventas Pases'!$D3321="Red HEROIC",15,0))</f>
        <v>0</v>
      </c>
      <c r="M3321">
        <f>IF(pases[[#This Row],[Días Visita]]&lt;7,0,IF(pases[[#This Row],[Días Visita]]&lt;9,1,IF(pases[[#This Row],[Días Visita]]="Ilimitados",0,2)))</f>
        <v>2</v>
      </c>
      <c r="N3321" s="5">
        <f>IF(AND('Ventas Pases'!$A3321="Fuera de Temporada",'Ventas Pases'!$B3321=2019,pases[[#This Row],[Modo de Compra]]="Paquete"),30,0)</f>
        <v>0</v>
      </c>
      <c r="O3321" s="5">
        <f>-SUMIF(lift[Número de pase],pases[[#This Row],[Numero de Pase]],lift[Costo])</f>
        <v>0</v>
      </c>
    </row>
    <row r="3322" spans="1:15" x14ac:dyDescent="0.25">
      <c r="A3322" t="s">
        <v>7</v>
      </c>
      <c r="B3322">
        <v>2018</v>
      </c>
      <c r="C3322">
        <v>43462</v>
      </c>
      <c r="D3322" t="s">
        <v>8</v>
      </c>
      <c r="E3322">
        <v>43171</v>
      </c>
      <c r="F3322">
        <v>1</v>
      </c>
      <c r="G3322" t="s">
        <v>9</v>
      </c>
      <c r="H3322" t="s">
        <v>3340</v>
      </c>
      <c r="I3322" s="5">
        <v>120</v>
      </c>
      <c r="J3322" s="5">
        <f>IFERROR('Ventas Pases'!$I3322/'Ventas Pases'!$F3322,"PASE")</f>
        <v>120</v>
      </c>
      <c r="K3322" t="str">
        <f>IFERROR(VLOOKUP('Ventas Pases'!$J3322,'Comisiones HEROIC'!$E$1:$F$6,2,0),"")</f>
        <v/>
      </c>
      <c r="L3322" s="5">
        <f>IF('Ventas Pases'!$D3322="Red HEROIC",IFERROR(VLOOKUP('Ventas Pases'!$G3322,'Comisiones HEROIC'!$A$1:$B$11,2,0),15),IF('Ventas Pases'!$D3322="Red HEROIC",15,0))</f>
        <v>0</v>
      </c>
      <c r="M3322">
        <f>IF(pases[[#This Row],[Días Visita]]&lt;7,0,IF(pases[[#This Row],[Días Visita]]&lt;9,1,IF(pases[[#This Row],[Días Visita]]="Ilimitados",0,2)))</f>
        <v>0</v>
      </c>
      <c r="N3322" s="5">
        <f>IF(AND('Ventas Pases'!$A3322="Fuera de Temporada",'Ventas Pases'!$B3322=2019,pases[[#This Row],[Modo de Compra]]="Paquete"),30,0)</f>
        <v>0</v>
      </c>
      <c r="O3322" s="5">
        <f>-SUMIF(lift[Número de pase],pases[[#This Row],[Numero de Pase]],lift[Costo])</f>
        <v>0</v>
      </c>
    </row>
    <row r="3323" spans="1:15" x14ac:dyDescent="0.25">
      <c r="A3323" t="s">
        <v>7</v>
      </c>
      <c r="B3323">
        <v>2018</v>
      </c>
      <c r="C3323">
        <v>43454</v>
      </c>
      <c r="D3323" t="s">
        <v>17</v>
      </c>
      <c r="E3323">
        <v>43097</v>
      </c>
      <c r="F3323">
        <v>5</v>
      </c>
      <c r="G3323" t="s">
        <v>9</v>
      </c>
      <c r="H3323" t="s">
        <v>3341</v>
      </c>
      <c r="I3323" s="5">
        <v>550</v>
      </c>
      <c r="J3323" s="5">
        <f>IFERROR('Ventas Pases'!$I3323/'Ventas Pases'!$F3323,"PASE")</f>
        <v>110</v>
      </c>
      <c r="K3323" t="str">
        <f>IFERROR(VLOOKUP('Ventas Pases'!$J3323,'Comisiones HEROIC'!$E$1:$F$6,2,0),"")</f>
        <v>Elton Hotel</v>
      </c>
      <c r="L3323" s="5">
        <f>IF('Ventas Pases'!$D3323="Red HEROIC",IFERROR(VLOOKUP('Ventas Pases'!$G3323,'Comisiones HEROIC'!$A$1:$B$11,2,0),15),IF('Ventas Pases'!$D3323="Red HEROIC",15,0))</f>
        <v>0</v>
      </c>
      <c r="M3323">
        <f>IF(pases[[#This Row],[Días Visita]]&lt;7,0,IF(pases[[#This Row],[Días Visita]]&lt;9,1,IF(pases[[#This Row],[Días Visita]]="Ilimitados",0,2)))</f>
        <v>0</v>
      </c>
      <c r="N3323" s="5">
        <f>IF(AND('Ventas Pases'!$A3323="Fuera de Temporada",'Ventas Pases'!$B3323=2019,pases[[#This Row],[Modo de Compra]]="Paquete"),30,0)</f>
        <v>0</v>
      </c>
      <c r="O3323" s="5">
        <f>-SUMIF(lift[Número de pase],pases[[#This Row],[Numero de Pase]],lift[Costo])</f>
        <v>0</v>
      </c>
    </row>
    <row r="3324" spans="1:15" x14ac:dyDescent="0.25">
      <c r="A3324" t="s">
        <v>7</v>
      </c>
      <c r="B3324">
        <v>2019</v>
      </c>
      <c r="C3324">
        <v>43430</v>
      </c>
      <c r="D3324" t="s">
        <v>8</v>
      </c>
      <c r="E3324">
        <v>43505</v>
      </c>
      <c r="F3324">
        <v>2</v>
      </c>
      <c r="G3324" t="s">
        <v>9</v>
      </c>
      <c r="H3324" t="s">
        <v>3342</v>
      </c>
      <c r="I3324" s="5">
        <v>240</v>
      </c>
      <c r="J3324" s="5">
        <f>IFERROR('Ventas Pases'!$I3324/'Ventas Pases'!$F3324,"PASE")</f>
        <v>120</v>
      </c>
      <c r="K3324" t="str">
        <f>IFERROR(VLOOKUP('Ventas Pases'!$J3324,'Comisiones HEROIC'!$E$1:$F$6,2,0),"")</f>
        <v/>
      </c>
      <c r="L3324" s="5">
        <f>IF('Ventas Pases'!$D3324="Red HEROIC",IFERROR(VLOOKUP('Ventas Pases'!$G3324,'Comisiones HEROIC'!$A$1:$B$11,2,0),15),IF('Ventas Pases'!$D3324="Red HEROIC",15,0))</f>
        <v>0</v>
      </c>
      <c r="M3324">
        <f>IF(pases[[#This Row],[Días Visita]]&lt;7,0,IF(pases[[#This Row],[Días Visita]]&lt;9,1,IF(pases[[#This Row],[Días Visita]]="Ilimitados",0,2)))</f>
        <v>0</v>
      </c>
      <c r="N3324" s="5">
        <f>IF(AND('Ventas Pases'!$A3324="Fuera de Temporada",'Ventas Pases'!$B3324=2019,pases[[#This Row],[Modo de Compra]]="Paquete"),30,0)</f>
        <v>0</v>
      </c>
      <c r="O3324" s="5">
        <f>-SUMIF(lift[Número de pase],pases[[#This Row],[Numero de Pase]],lift[Costo])</f>
        <v>0</v>
      </c>
    </row>
    <row r="3325" spans="1:15" x14ac:dyDescent="0.25">
      <c r="A3325" t="s">
        <v>7</v>
      </c>
      <c r="B3325">
        <v>2018</v>
      </c>
      <c r="C3325">
        <v>43181</v>
      </c>
      <c r="D3325" t="s">
        <v>8</v>
      </c>
      <c r="E3325">
        <v>43181</v>
      </c>
      <c r="F3325">
        <v>6</v>
      </c>
      <c r="G3325" t="s">
        <v>9</v>
      </c>
      <c r="H3325" t="s">
        <v>3343</v>
      </c>
      <c r="I3325" s="5">
        <v>720</v>
      </c>
      <c r="J3325" s="5">
        <f>IFERROR('Ventas Pases'!$I3325/'Ventas Pases'!$F3325,"PASE")</f>
        <v>120</v>
      </c>
      <c r="K3325" t="str">
        <f>IFERROR(VLOOKUP('Ventas Pases'!$J3325,'Comisiones HEROIC'!$E$1:$F$6,2,0),"")</f>
        <v/>
      </c>
      <c r="L3325" s="5">
        <f>IF('Ventas Pases'!$D3325="Red HEROIC",IFERROR(VLOOKUP('Ventas Pases'!$G3325,'Comisiones HEROIC'!$A$1:$B$11,2,0),15),IF('Ventas Pases'!$D3325="Red HEROIC",15,0))</f>
        <v>0</v>
      </c>
      <c r="M3325">
        <f>IF(pases[[#This Row],[Días Visita]]&lt;7,0,IF(pases[[#This Row],[Días Visita]]&lt;9,1,IF(pases[[#This Row],[Días Visita]]="Ilimitados",0,2)))</f>
        <v>0</v>
      </c>
      <c r="N3325" s="5">
        <f>IF(AND('Ventas Pases'!$A3325="Fuera de Temporada",'Ventas Pases'!$B3325=2019,pases[[#This Row],[Modo de Compra]]="Paquete"),30,0)</f>
        <v>0</v>
      </c>
      <c r="O3325" s="5">
        <f>-SUMIF(lift[Número de pase],pases[[#This Row],[Numero de Pase]],lift[Costo])</f>
        <v>0</v>
      </c>
    </row>
    <row r="3326" spans="1:15" x14ac:dyDescent="0.25">
      <c r="A3326" t="s">
        <v>7</v>
      </c>
      <c r="B3326">
        <v>2018</v>
      </c>
      <c r="C3326">
        <v>43104</v>
      </c>
      <c r="D3326" t="s">
        <v>8</v>
      </c>
      <c r="E3326">
        <v>43158</v>
      </c>
      <c r="F3326">
        <v>5</v>
      </c>
      <c r="G3326" t="s">
        <v>9</v>
      </c>
      <c r="H3326" t="s">
        <v>3344</v>
      </c>
      <c r="I3326" s="5">
        <v>600</v>
      </c>
      <c r="J3326" s="5">
        <f>IFERROR('Ventas Pases'!$I3326/'Ventas Pases'!$F3326,"PASE")</f>
        <v>120</v>
      </c>
      <c r="K3326" t="str">
        <f>IFERROR(VLOOKUP('Ventas Pases'!$J3326,'Comisiones HEROIC'!$E$1:$F$6,2,0),"")</f>
        <v/>
      </c>
      <c r="L3326" s="5">
        <f>IF('Ventas Pases'!$D3326="Red HEROIC",IFERROR(VLOOKUP('Ventas Pases'!$G3326,'Comisiones HEROIC'!$A$1:$B$11,2,0),15),IF('Ventas Pases'!$D3326="Red HEROIC",15,0))</f>
        <v>0</v>
      </c>
      <c r="M3326">
        <f>IF(pases[[#This Row],[Días Visita]]&lt;7,0,IF(pases[[#This Row],[Días Visita]]&lt;9,1,IF(pases[[#This Row],[Días Visita]]="Ilimitados",0,2)))</f>
        <v>0</v>
      </c>
      <c r="N3326" s="5">
        <f>IF(AND('Ventas Pases'!$A3326="Fuera de Temporada",'Ventas Pases'!$B3326=2019,pases[[#This Row],[Modo de Compra]]="Paquete"),30,0)</f>
        <v>0</v>
      </c>
      <c r="O3326" s="5">
        <f>-SUMIF(lift[Número de pase],pases[[#This Row],[Numero de Pase]],lift[Costo])</f>
        <v>0</v>
      </c>
    </row>
    <row r="3327" spans="1:15" x14ac:dyDescent="0.25">
      <c r="A3327" t="s">
        <v>13</v>
      </c>
      <c r="B3327">
        <v>2019</v>
      </c>
      <c r="C3327">
        <v>43199</v>
      </c>
      <c r="D3327" t="s">
        <v>8</v>
      </c>
      <c r="E3327">
        <v>43314</v>
      </c>
      <c r="F3327">
        <v>2</v>
      </c>
      <c r="G3327" t="s">
        <v>9</v>
      </c>
      <c r="H3327" t="s">
        <v>3345</v>
      </c>
      <c r="I3327" s="5">
        <v>240</v>
      </c>
      <c r="J3327" s="5">
        <f>IFERROR('Ventas Pases'!$I3327/'Ventas Pases'!$F3327,"PASE")</f>
        <v>120</v>
      </c>
      <c r="K3327" t="str">
        <f>IFERROR(VLOOKUP('Ventas Pases'!$J3327,'Comisiones HEROIC'!$E$1:$F$6,2,0),"")</f>
        <v/>
      </c>
      <c r="L3327" s="5">
        <f>IF('Ventas Pases'!$D3327="Red HEROIC",IFERROR(VLOOKUP('Ventas Pases'!$G3327,'Comisiones HEROIC'!$A$1:$B$11,2,0),15),IF('Ventas Pases'!$D3327="Red HEROIC",15,0))</f>
        <v>0</v>
      </c>
      <c r="M3327">
        <f>IF(pases[[#This Row],[Días Visita]]&lt;7,0,IF(pases[[#This Row],[Días Visita]]&lt;9,1,IF(pases[[#This Row],[Días Visita]]="Ilimitados",0,2)))</f>
        <v>0</v>
      </c>
      <c r="N3327" s="5">
        <f>IF(AND('Ventas Pases'!$A3327="Fuera de Temporada",'Ventas Pases'!$B3327=2019,pases[[#This Row],[Modo de Compra]]="Paquete"),30,0)</f>
        <v>0</v>
      </c>
      <c r="O3327" s="5">
        <f>-SUMIF(lift[Número de pase],pases[[#This Row],[Numero de Pase]],lift[Costo])</f>
        <v>0</v>
      </c>
    </row>
    <row r="3328" spans="1:15" x14ac:dyDescent="0.25">
      <c r="A3328" t="s">
        <v>7</v>
      </c>
      <c r="B3328">
        <v>2019</v>
      </c>
      <c r="C3328">
        <v>43524</v>
      </c>
      <c r="D3328" t="s">
        <v>8</v>
      </c>
      <c r="E3328">
        <v>43522</v>
      </c>
      <c r="F3328">
        <v>4</v>
      </c>
      <c r="G3328" t="s">
        <v>9</v>
      </c>
      <c r="H3328" t="s">
        <v>3346</v>
      </c>
      <c r="I3328" s="5">
        <v>480</v>
      </c>
      <c r="J3328" s="5">
        <f>IFERROR('Ventas Pases'!$I3328/'Ventas Pases'!$F3328,"PASE")</f>
        <v>120</v>
      </c>
      <c r="K3328" t="str">
        <f>IFERROR(VLOOKUP('Ventas Pases'!$J3328,'Comisiones HEROIC'!$E$1:$F$6,2,0),"")</f>
        <v/>
      </c>
      <c r="L3328" s="5">
        <f>IF('Ventas Pases'!$D3328="Red HEROIC",IFERROR(VLOOKUP('Ventas Pases'!$G3328,'Comisiones HEROIC'!$A$1:$B$11,2,0),15),IF('Ventas Pases'!$D3328="Red HEROIC",15,0))</f>
        <v>0</v>
      </c>
      <c r="M3328">
        <f>IF(pases[[#This Row],[Días Visita]]&lt;7,0,IF(pases[[#This Row],[Días Visita]]&lt;9,1,IF(pases[[#This Row],[Días Visita]]="Ilimitados",0,2)))</f>
        <v>0</v>
      </c>
      <c r="N3328" s="5">
        <f>IF(AND('Ventas Pases'!$A3328="Fuera de Temporada",'Ventas Pases'!$B3328=2019,pases[[#This Row],[Modo de Compra]]="Paquete"),30,0)</f>
        <v>0</v>
      </c>
      <c r="O3328" s="5">
        <f>-SUMIF(lift[Número de pase],pases[[#This Row],[Numero de Pase]],lift[Costo])</f>
        <v>0</v>
      </c>
    </row>
    <row r="3329" spans="1:15" x14ac:dyDescent="0.25">
      <c r="A3329" t="s">
        <v>7</v>
      </c>
      <c r="B3329">
        <v>2019</v>
      </c>
      <c r="C3329">
        <v>43527</v>
      </c>
      <c r="D3329" t="s">
        <v>8</v>
      </c>
      <c r="E3329">
        <v>43541</v>
      </c>
      <c r="F3329">
        <v>3</v>
      </c>
      <c r="G3329" t="s">
        <v>9</v>
      </c>
      <c r="H3329" t="s">
        <v>3347</v>
      </c>
      <c r="I3329" s="5">
        <v>360</v>
      </c>
      <c r="J3329" s="5">
        <f>IFERROR('Ventas Pases'!$I3329/'Ventas Pases'!$F3329,"PASE")</f>
        <v>120</v>
      </c>
      <c r="K3329" t="str">
        <f>IFERROR(VLOOKUP('Ventas Pases'!$J3329,'Comisiones HEROIC'!$E$1:$F$6,2,0),"")</f>
        <v/>
      </c>
      <c r="L3329" s="5">
        <f>IF('Ventas Pases'!$D3329="Red HEROIC",IFERROR(VLOOKUP('Ventas Pases'!$G3329,'Comisiones HEROIC'!$A$1:$B$11,2,0),15),IF('Ventas Pases'!$D3329="Red HEROIC",15,0))</f>
        <v>0</v>
      </c>
      <c r="M3329">
        <f>IF(pases[[#This Row],[Días Visita]]&lt;7,0,IF(pases[[#This Row],[Días Visita]]&lt;9,1,IF(pases[[#This Row],[Días Visita]]="Ilimitados",0,2)))</f>
        <v>0</v>
      </c>
      <c r="N3329" s="5">
        <f>IF(AND('Ventas Pases'!$A3329="Fuera de Temporada",'Ventas Pases'!$B3329=2019,pases[[#This Row],[Modo de Compra]]="Paquete"),30,0)</f>
        <v>0</v>
      </c>
      <c r="O3329" s="5">
        <f>-SUMIF(lift[Número de pase],pases[[#This Row],[Numero de Pase]],lift[Costo])</f>
        <v>0</v>
      </c>
    </row>
    <row r="3330" spans="1:15" x14ac:dyDescent="0.25">
      <c r="A3330" t="s">
        <v>7</v>
      </c>
      <c r="B3330">
        <v>2018</v>
      </c>
      <c r="C3330">
        <v>43131</v>
      </c>
      <c r="D3330" t="s">
        <v>8</v>
      </c>
      <c r="E3330">
        <v>43132</v>
      </c>
      <c r="F3330">
        <v>9</v>
      </c>
      <c r="G3330" t="s">
        <v>9</v>
      </c>
      <c r="H3330" t="s">
        <v>3348</v>
      </c>
      <c r="I3330" s="5">
        <v>1080</v>
      </c>
      <c r="J3330" s="5">
        <f>IFERROR('Ventas Pases'!$I3330/'Ventas Pases'!$F3330,"PASE")</f>
        <v>120</v>
      </c>
      <c r="K3330" t="str">
        <f>IFERROR(VLOOKUP('Ventas Pases'!$J3330,'Comisiones HEROIC'!$E$1:$F$6,2,0),"")</f>
        <v/>
      </c>
      <c r="L3330" s="5">
        <f>IF('Ventas Pases'!$D3330="Red HEROIC",IFERROR(VLOOKUP('Ventas Pases'!$G3330,'Comisiones HEROIC'!$A$1:$B$11,2,0),15),IF('Ventas Pases'!$D3330="Red HEROIC",15,0))</f>
        <v>0</v>
      </c>
      <c r="M3330">
        <f>IF(pases[[#This Row],[Días Visita]]&lt;7,0,IF(pases[[#This Row],[Días Visita]]&lt;9,1,IF(pases[[#This Row],[Días Visita]]="Ilimitados",0,2)))</f>
        <v>2</v>
      </c>
      <c r="N3330" s="5">
        <f>IF(AND('Ventas Pases'!$A3330="Fuera de Temporada",'Ventas Pases'!$B3330=2019,pases[[#This Row],[Modo de Compra]]="Paquete"),30,0)</f>
        <v>0</v>
      </c>
      <c r="O3330" s="5">
        <f>-SUMIF(lift[Número de pase],pases[[#This Row],[Numero de Pase]],lift[Costo])</f>
        <v>0</v>
      </c>
    </row>
    <row r="3331" spans="1:15" x14ac:dyDescent="0.25">
      <c r="A3331" t="s">
        <v>7</v>
      </c>
      <c r="B3331">
        <v>2018</v>
      </c>
      <c r="C3331">
        <v>43119</v>
      </c>
      <c r="D3331" t="s">
        <v>14</v>
      </c>
      <c r="E3331">
        <v>43181</v>
      </c>
      <c r="F3331">
        <v>3</v>
      </c>
      <c r="G3331" t="s">
        <v>15</v>
      </c>
      <c r="H3331" t="s">
        <v>3349</v>
      </c>
      <c r="I3331" s="5">
        <v>420</v>
      </c>
      <c r="J3331" s="5">
        <f>IFERROR('Ventas Pases'!$I3331/'Ventas Pases'!$F3331,"PASE")</f>
        <v>140</v>
      </c>
      <c r="K3331" t="str">
        <f>IFERROR(VLOOKUP('Ventas Pases'!$J3331,'Comisiones HEROIC'!$E$1:$F$6,2,0),"")</f>
        <v/>
      </c>
      <c r="L3331" s="5">
        <f>IF('Ventas Pases'!$D3331="Red HEROIC",IFERROR(VLOOKUP('Ventas Pases'!$G3331,'Comisiones HEROIC'!$A$1:$B$11,2,0),15),IF('Ventas Pases'!$D3331="Red HEROIC",15,0))</f>
        <v>12</v>
      </c>
      <c r="M3331">
        <f>IF(pases[[#This Row],[Días Visita]]&lt;7,0,IF(pases[[#This Row],[Días Visita]]&lt;9,1,IF(pases[[#This Row],[Días Visita]]="Ilimitados",0,2)))</f>
        <v>0</v>
      </c>
      <c r="N3331" s="5">
        <f>IF(AND('Ventas Pases'!$A3331="Fuera de Temporada",'Ventas Pases'!$B3331=2019,pases[[#This Row],[Modo de Compra]]="Paquete"),30,0)</f>
        <v>0</v>
      </c>
      <c r="O3331" s="5">
        <f>-SUMIF(lift[Número de pase],pases[[#This Row],[Numero de Pase]],lift[Costo])</f>
        <v>0</v>
      </c>
    </row>
    <row r="3332" spans="1:15" x14ac:dyDescent="0.25">
      <c r="A3332" t="s">
        <v>7</v>
      </c>
      <c r="B3332">
        <v>2018</v>
      </c>
      <c r="C3332">
        <v>43147</v>
      </c>
      <c r="D3332" t="s">
        <v>8</v>
      </c>
      <c r="E3332">
        <v>43150</v>
      </c>
      <c r="F3332">
        <v>4</v>
      </c>
      <c r="G3332" t="s">
        <v>9</v>
      </c>
      <c r="H3332" t="s">
        <v>3350</v>
      </c>
      <c r="I3332" s="5">
        <v>480</v>
      </c>
      <c r="J3332" s="5">
        <f>IFERROR('Ventas Pases'!$I3332/'Ventas Pases'!$F3332,"PASE")</f>
        <v>120</v>
      </c>
      <c r="K3332" t="str">
        <f>IFERROR(VLOOKUP('Ventas Pases'!$J3332,'Comisiones HEROIC'!$E$1:$F$6,2,0),"")</f>
        <v/>
      </c>
      <c r="L3332" s="5">
        <f>IF('Ventas Pases'!$D3332="Red HEROIC",IFERROR(VLOOKUP('Ventas Pases'!$G3332,'Comisiones HEROIC'!$A$1:$B$11,2,0),15),IF('Ventas Pases'!$D3332="Red HEROIC",15,0))</f>
        <v>0</v>
      </c>
      <c r="M3332">
        <f>IF(pases[[#This Row],[Días Visita]]&lt;7,0,IF(pases[[#This Row],[Días Visita]]&lt;9,1,IF(pases[[#This Row],[Días Visita]]="Ilimitados",0,2)))</f>
        <v>0</v>
      </c>
      <c r="N3332" s="5">
        <f>IF(AND('Ventas Pases'!$A3332="Fuera de Temporada",'Ventas Pases'!$B3332=2019,pases[[#This Row],[Modo de Compra]]="Paquete"),30,0)</f>
        <v>0</v>
      </c>
      <c r="O3332" s="5">
        <f>-SUMIF(lift[Número de pase],pases[[#This Row],[Numero de Pase]],lift[Costo])</f>
        <v>0</v>
      </c>
    </row>
    <row r="3333" spans="1:15" x14ac:dyDescent="0.25">
      <c r="A3333" t="s">
        <v>7</v>
      </c>
      <c r="B3333">
        <v>2019</v>
      </c>
      <c r="C3333">
        <v>43541</v>
      </c>
      <c r="D3333" t="s">
        <v>14</v>
      </c>
      <c r="E3333">
        <v>43541</v>
      </c>
      <c r="F3333">
        <v>1</v>
      </c>
      <c r="G3333" t="s">
        <v>33</v>
      </c>
      <c r="H3333" t="s">
        <v>3351</v>
      </c>
      <c r="I3333" s="5">
        <v>140</v>
      </c>
      <c r="J3333" s="5">
        <f>IFERROR('Ventas Pases'!$I3333/'Ventas Pases'!$F3333,"PASE")</f>
        <v>140</v>
      </c>
      <c r="K3333" t="str">
        <f>IFERROR(VLOOKUP('Ventas Pases'!$J3333,'Comisiones HEROIC'!$E$1:$F$6,2,0),"")</f>
        <v/>
      </c>
      <c r="L3333" s="5">
        <f>IF('Ventas Pases'!$D3333="Red HEROIC",IFERROR(VLOOKUP('Ventas Pases'!$G3333,'Comisiones HEROIC'!$A$1:$B$11,2,0),15),IF('Ventas Pases'!$D3333="Red HEROIC",15,0))</f>
        <v>15</v>
      </c>
      <c r="M3333">
        <f>IF(pases[[#This Row],[Días Visita]]&lt;7,0,IF(pases[[#This Row],[Días Visita]]&lt;9,1,IF(pases[[#This Row],[Días Visita]]="Ilimitados",0,2)))</f>
        <v>0</v>
      </c>
      <c r="N3333" s="5">
        <f>IF(AND('Ventas Pases'!$A3333="Fuera de Temporada",'Ventas Pases'!$B3333=2019,pases[[#This Row],[Modo de Compra]]="Paquete"),30,0)</f>
        <v>0</v>
      </c>
      <c r="O3333" s="5">
        <f>-SUMIF(lift[Número de pase],pases[[#This Row],[Numero de Pase]],lift[Costo])</f>
        <v>0</v>
      </c>
    </row>
    <row r="3334" spans="1:15" x14ac:dyDescent="0.25">
      <c r="A3334" t="s">
        <v>7</v>
      </c>
      <c r="B3334">
        <v>2019</v>
      </c>
      <c r="C3334">
        <v>43517</v>
      </c>
      <c r="D3334" t="s">
        <v>8</v>
      </c>
      <c r="E3334">
        <v>43419</v>
      </c>
      <c r="F3334" t="s">
        <v>11</v>
      </c>
      <c r="G3334" t="s">
        <v>9</v>
      </c>
      <c r="H3334" t="s">
        <v>3352</v>
      </c>
      <c r="I3334" s="5">
        <v>1950</v>
      </c>
      <c r="J3334" s="5" t="str">
        <f>IFERROR('Ventas Pases'!$I3334/'Ventas Pases'!$F3334,"PASE")</f>
        <v>PASE</v>
      </c>
      <c r="K3334" t="str">
        <f>IFERROR(VLOOKUP('Ventas Pases'!$J3334,'Comisiones HEROIC'!$E$1:$F$6,2,0),"")</f>
        <v/>
      </c>
      <c r="L3334" s="5">
        <f>IF('Ventas Pases'!$D3334="Red HEROIC",IFERROR(VLOOKUP('Ventas Pases'!$G3334,'Comisiones HEROIC'!$A$1:$B$11,2,0),15),IF('Ventas Pases'!$D3334="Red HEROIC",15,0))</f>
        <v>0</v>
      </c>
      <c r="M3334">
        <f>IF(pases[[#This Row],[Días Visita]]&lt;7,0,IF(pases[[#This Row],[Días Visita]]&lt;9,1,IF(pases[[#This Row],[Días Visita]]="Ilimitados",0,2)))</f>
        <v>0</v>
      </c>
      <c r="N3334" s="5">
        <f>IF(AND('Ventas Pases'!$A3334="Fuera de Temporada",'Ventas Pases'!$B3334=2019,pases[[#This Row],[Modo de Compra]]="Paquete"),30,0)</f>
        <v>0</v>
      </c>
      <c r="O3334" s="5">
        <f>-SUMIF(lift[Número de pase],pases[[#This Row],[Numero de Pase]],lift[Costo])</f>
        <v>-368</v>
      </c>
    </row>
    <row r="3335" spans="1:15" x14ac:dyDescent="0.25">
      <c r="A3335" t="s">
        <v>13</v>
      </c>
      <c r="B3335">
        <v>2019</v>
      </c>
      <c r="C3335">
        <v>43409</v>
      </c>
      <c r="D3335" t="s">
        <v>17</v>
      </c>
      <c r="E3335">
        <v>43215</v>
      </c>
      <c r="F3335">
        <v>2</v>
      </c>
      <c r="G3335" t="s">
        <v>9</v>
      </c>
      <c r="H3335" t="s">
        <v>3353</v>
      </c>
      <c r="I3335" s="5">
        <v>200</v>
      </c>
      <c r="J3335" s="5">
        <f>IFERROR('Ventas Pases'!$I3335/'Ventas Pases'!$F3335,"PASE")</f>
        <v>100</v>
      </c>
      <c r="K3335" t="str">
        <f>IFERROR(VLOOKUP('Ventas Pases'!$J3335,'Comisiones HEROIC'!$E$1:$F$6,2,0),"")</f>
        <v>Ridossan Hotel</v>
      </c>
      <c r="L3335" s="5">
        <f>IF('Ventas Pases'!$D3335="Red HEROIC",IFERROR(VLOOKUP('Ventas Pases'!$G3335,'Comisiones HEROIC'!$A$1:$B$11,2,0),15),IF('Ventas Pases'!$D3335="Red HEROIC",15,0))</f>
        <v>0</v>
      </c>
      <c r="M3335">
        <f>IF(pases[[#This Row],[Días Visita]]&lt;7,0,IF(pases[[#This Row],[Días Visita]]&lt;9,1,IF(pases[[#This Row],[Días Visita]]="Ilimitados",0,2)))</f>
        <v>0</v>
      </c>
      <c r="N3335" s="5">
        <f>IF(AND('Ventas Pases'!$A3335="Fuera de Temporada",'Ventas Pases'!$B3335=2019,pases[[#This Row],[Modo de Compra]]="Paquete"),30,0)</f>
        <v>30</v>
      </c>
      <c r="O3335" s="5">
        <f>-SUMIF(lift[Número de pase],pases[[#This Row],[Numero de Pase]],lift[Costo])</f>
        <v>0</v>
      </c>
    </row>
    <row r="3336" spans="1:15" x14ac:dyDescent="0.25">
      <c r="A3336" t="s">
        <v>7</v>
      </c>
      <c r="B3336">
        <v>2019</v>
      </c>
      <c r="C3336">
        <v>43449</v>
      </c>
      <c r="D3336" t="s">
        <v>14</v>
      </c>
      <c r="E3336">
        <v>43498</v>
      </c>
      <c r="F3336">
        <v>7</v>
      </c>
      <c r="G3336" t="s">
        <v>15</v>
      </c>
      <c r="H3336" t="s">
        <v>3354</v>
      </c>
      <c r="I3336" s="5">
        <v>980</v>
      </c>
      <c r="J3336" s="5">
        <f>IFERROR('Ventas Pases'!$I3336/'Ventas Pases'!$F3336,"PASE")</f>
        <v>140</v>
      </c>
      <c r="K3336" t="str">
        <f>IFERROR(VLOOKUP('Ventas Pases'!$J3336,'Comisiones HEROIC'!$E$1:$F$6,2,0),"")</f>
        <v/>
      </c>
      <c r="L3336" s="5">
        <f>IF('Ventas Pases'!$D3336="Red HEROIC",IFERROR(VLOOKUP('Ventas Pases'!$G3336,'Comisiones HEROIC'!$A$1:$B$11,2,0),15),IF('Ventas Pases'!$D3336="Red HEROIC",15,0))</f>
        <v>12</v>
      </c>
      <c r="M3336">
        <f>IF(pases[[#This Row],[Días Visita]]&lt;7,0,IF(pases[[#This Row],[Días Visita]]&lt;9,1,IF(pases[[#This Row],[Días Visita]]="Ilimitados",0,2)))</f>
        <v>1</v>
      </c>
      <c r="N3336" s="5">
        <f>IF(AND('Ventas Pases'!$A3336="Fuera de Temporada",'Ventas Pases'!$B3336=2019,pases[[#This Row],[Modo de Compra]]="Paquete"),30,0)</f>
        <v>0</v>
      </c>
      <c r="O3336" s="5">
        <f>-SUMIF(lift[Número de pase],pases[[#This Row],[Numero de Pase]],lift[Costo])</f>
        <v>0</v>
      </c>
    </row>
    <row r="3337" spans="1:15" x14ac:dyDescent="0.25">
      <c r="A3337" t="s">
        <v>7</v>
      </c>
      <c r="B3337">
        <v>2019</v>
      </c>
      <c r="C3337">
        <v>43509</v>
      </c>
      <c r="D3337" t="s">
        <v>17</v>
      </c>
      <c r="E3337">
        <v>43528</v>
      </c>
      <c r="F3337">
        <v>3</v>
      </c>
      <c r="G3337" t="s">
        <v>9</v>
      </c>
      <c r="H3337" t="s">
        <v>3355</v>
      </c>
      <c r="I3337" s="5">
        <v>330</v>
      </c>
      <c r="J3337" s="5">
        <f>IFERROR('Ventas Pases'!$I3337/'Ventas Pases'!$F3337,"PASE")</f>
        <v>110</v>
      </c>
      <c r="K3337" t="str">
        <f>IFERROR(VLOOKUP('Ventas Pases'!$J3337,'Comisiones HEROIC'!$E$1:$F$6,2,0),"")</f>
        <v>Elton Hotel</v>
      </c>
      <c r="L3337" s="5">
        <f>IF('Ventas Pases'!$D3337="Red HEROIC",IFERROR(VLOOKUP('Ventas Pases'!$G3337,'Comisiones HEROIC'!$A$1:$B$11,2,0),15),IF('Ventas Pases'!$D3337="Red HEROIC",15,0))</f>
        <v>0</v>
      </c>
      <c r="M3337">
        <f>IF(pases[[#This Row],[Días Visita]]&lt;7,0,IF(pases[[#This Row],[Días Visita]]&lt;9,1,IF(pases[[#This Row],[Días Visita]]="Ilimitados",0,2)))</f>
        <v>0</v>
      </c>
      <c r="N3337" s="5">
        <f>IF(AND('Ventas Pases'!$A3337="Fuera de Temporada",'Ventas Pases'!$B3337=2019,pases[[#This Row],[Modo de Compra]]="Paquete"),30,0)</f>
        <v>0</v>
      </c>
      <c r="O3337" s="5">
        <f>-SUMIF(lift[Número de pase],pases[[#This Row],[Numero de Pase]],lift[Costo])</f>
        <v>0</v>
      </c>
    </row>
    <row r="3338" spans="1:15" x14ac:dyDescent="0.25">
      <c r="A3338" t="s">
        <v>13</v>
      </c>
      <c r="B3338">
        <v>2018</v>
      </c>
      <c r="C3338">
        <v>43305</v>
      </c>
      <c r="D3338" t="s">
        <v>8</v>
      </c>
      <c r="E3338">
        <v>43054</v>
      </c>
      <c r="F3338" t="s">
        <v>11</v>
      </c>
      <c r="G3338" t="s">
        <v>9</v>
      </c>
      <c r="H3338" t="s">
        <v>3356</v>
      </c>
      <c r="I3338" s="5">
        <v>1950</v>
      </c>
      <c r="J3338" s="5" t="str">
        <f>IFERROR('Ventas Pases'!$I3338/'Ventas Pases'!$F3338,"PASE")</f>
        <v>PASE</v>
      </c>
      <c r="K3338" t="str">
        <f>IFERROR(VLOOKUP('Ventas Pases'!$J3338,'Comisiones HEROIC'!$E$1:$F$6,2,0),"")</f>
        <v/>
      </c>
      <c r="L3338" s="5">
        <f>IF('Ventas Pases'!$D3338="Red HEROIC",IFERROR(VLOOKUP('Ventas Pases'!$G3338,'Comisiones HEROIC'!$A$1:$B$11,2,0),15),IF('Ventas Pases'!$D3338="Red HEROIC",15,0))</f>
        <v>0</v>
      </c>
      <c r="M3338">
        <f>IF(pases[[#This Row],[Días Visita]]&lt;7,0,IF(pases[[#This Row],[Días Visita]]&lt;9,1,IF(pases[[#This Row],[Días Visita]]="Ilimitados",0,2)))</f>
        <v>0</v>
      </c>
      <c r="N3338" s="5">
        <f>IF(AND('Ventas Pases'!$A3338="Fuera de Temporada",'Ventas Pases'!$B3338=2019,pases[[#This Row],[Modo de Compra]]="Paquete"),30,0)</f>
        <v>0</v>
      </c>
      <c r="O3338" s="5">
        <f>-SUMIF(lift[Número de pase],pases[[#This Row],[Numero de Pase]],lift[Costo])</f>
        <v>-276</v>
      </c>
    </row>
    <row r="3339" spans="1:15" x14ac:dyDescent="0.25">
      <c r="A3339" t="s">
        <v>13</v>
      </c>
      <c r="B3339">
        <v>2018</v>
      </c>
      <c r="C3339">
        <v>43207</v>
      </c>
      <c r="D3339" t="s">
        <v>17</v>
      </c>
      <c r="E3339">
        <v>42889</v>
      </c>
      <c r="F3339">
        <v>4</v>
      </c>
      <c r="G3339" t="s">
        <v>9</v>
      </c>
      <c r="H3339" t="s">
        <v>3357</v>
      </c>
      <c r="I3339" s="5">
        <v>440</v>
      </c>
      <c r="J3339" s="5">
        <f>IFERROR('Ventas Pases'!$I3339/'Ventas Pases'!$F3339,"PASE")</f>
        <v>110</v>
      </c>
      <c r="K3339" t="str">
        <f>IFERROR(VLOOKUP('Ventas Pases'!$J3339,'Comisiones HEROIC'!$E$1:$F$6,2,0),"")</f>
        <v>Elton Hotel</v>
      </c>
      <c r="L3339" s="5">
        <f>IF('Ventas Pases'!$D3339="Red HEROIC",IFERROR(VLOOKUP('Ventas Pases'!$G3339,'Comisiones HEROIC'!$A$1:$B$11,2,0),15),IF('Ventas Pases'!$D3339="Red HEROIC",15,0))</f>
        <v>0</v>
      </c>
      <c r="M3339">
        <f>IF(pases[[#This Row],[Días Visita]]&lt;7,0,IF(pases[[#This Row],[Días Visita]]&lt;9,1,IF(pases[[#This Row],[Días Visita]]="Ilimitados",0,2)))</f>
        <v>0</v>
      </c>
      <c r="N3339" s="5">
        <f>IF(AND('Ventas Pases'!$A3339="Fuera de Temporada",'Ventas Pases'!$B3339=2019,pases[[#This Row],[Modo de Compra]]="Paquete"),30,0)</f>
        <v>0</v>
      </c>
      <c r="O3339" s="5">
        <f>-SUMIF(lift[Número de pase],pases[[#This Row],[Numero de Pase]],lift[Costo])</f>
        <v>0</v>
      </c>
    </row>
    <row r="3340" spans="1:15" x14ac:dyDescent="0.25">
      <c r="A3340" t="s">
        <v>13</v>
      </c>
      <c r="B3340">
        <v>2019</v>
      </c>
      <c r="C3340">
        <v>43403</v>
      </c>
      <c r="D3340" t="s">
        <v>17</v>
      </c>
      <c r="E3340">
        <v>43280</v>
      </c>
      <c r="F3340">
        <v>3</v>
      </c>
      <c r="G3340" t="s">
        <v>9</v>
      </c>
      <c r="H3340" t="s">
        <v>3358</v>
      </c>
      <c r="I3340" s="5">
        <v>300</v>
      </c>
      <c r="J3340" s="5">
        <f>IFERROR('Ventas Pases'!$I3340/'Ventas Pases'!$F3340,"PASE")</f>
        <v>100</v>
      </c>
      <c r="K3340" t="str">
        <f>IFERROR(VLOOKUP('Ventas Pases'!$J3340,'Comisiones HEROIC'!$E$1:$F$6,2,0),"")</f>
        <v>Ridossan Hotel</v>
      </c>
      <c r="L3340" s="5">
        <f>IF('Ventas Pases'!$D3340="Red HEROIC",IFERROR(VLOOKUP('Ventas Pases'!$G3340,'Comisiones HEROIC'!$A$1:$B$11,2,0),15),IF('Ventas Pases'!$D3340="Red HEROIC",15,0))</f>
        <v>0</v>
      </c>
      <c r="M3340">
        <f>IF(pases[[#This Row],[Días Visita]]&lt;7,0,IF(pases[[#This Row],[Días Visita]]&lt;9,1,IF(pases[[#This Row],[Días Visita]]="Ilimitados",0,2)))</f>
        <v>0</v>
      </c>
      <c r="N3340" s="5">
        <f>IF(AND('Ventas Pases'!$A3340="Fuera de Temporada",'Ventas Pases'!$B3340=2019,pases[[#This Row],[Modo de Compra]]="Paquete"),30,0)</f>
        <v>30</v>
      </c>
      <c r="O3340" s="5">
        <f>-SUMIF(lift[Número de pase],pases[[#This Row],[Numero de Pase]],lift[Costo])</f>
        <v>0</v>
      </c>
    </row>
    <row r="3341" spans="1:15" x14ac:dyDescent="0.25">
      <c r="A3341" t="s">
        <v>7</v>
      </c>
      <c r="B3341">
        <v>2019</v>
      </c>
      <c r="C3341">
        <v>43496</v>
      </c>
      <c r="D3341" t="s">
        <v>8</v>
      </c>
      <c r="E3341">
        <v>43524</v>
      </c>
      <c r="F3341">
        <v>7</v>
      </c>
      <c r="G3341" t="s">
        <v>9</v>
      </c>
      <c r="H3341" t="s">
        <v>3359</v>
      </c>
      <c r="I3341" s="5">
        <v>840</v>
      </c>
      <c r="J3341" s="5">
        <f>IFERROR('Ventas Pases'!$I3341/'Ventas Pases'!$F3341,"PASE")</f>
        <v>120</v>
      </c>
      <c r="K3341" t="str">
        <f>IFERROR(VLOOKUP('Ventas Pases'!$J3341,'Comisiones HEROIC'!$E$1:$F$6,2,0),"")</f>
        <v/>
      </c>
      <c r="L3341" s="5">
        <f>IF('Ventas Pases'!$D3341="Red HEROIC",IFERROR(VLOOKUP('Ventas Pases'!$G3341,'Comisiones HEROIC'!$A$1:$B$11,2,0),15),IF('Ventas Pases'!$D3341="Red HEROIC",15,0))</f>
        <v>0</v>
      </c>
      <c r="M3341">
        <f>IF(pases[[#This Row],[Días Visita]]&lt;7,0,IF(pases[[#This Row],[Días Visita]]&lt;9,1,IF(pases[[#This Row],[Días Visita]]="Ilimitados",0,2)))</f>
        <v>1</v>
      </c>
      <c r="N3341" s="5">
        <f>IF(AND('Ventas Pases'!$A3341="Fuera de Temporada",'Ventas Pases'!$B3341=2019,pases[[#This Row],[Modo de Compra]]="Paquete"),30,0)</f>
        <v>0</v>
      </c>
      <c r="O3341" s="5">
        <f>-SUMIF(lift[Número de pase],pases[[#This Row],[Numero de Pase]],lift[Costo])</f>
        <v>0</v>
      </c>
    </row>
    <row r="3342" spans="1:15" x14ac:dyDescent="0.25">
      <c r="A3342" t="s">
        <v>13</v>
      </c>
      <c r="B3342">
        <v>2018</v>
      </c>
      <c r="C3342">
        <v>43243</v>
      </c>
      <c r="D3342" t="s">
        <v>14</v>
      </c>
      <c r="E3342">
        <v>42836</v>
      </c>
      <c r="F3342">
        <v>9</v>
      </c>
      <c r="G3342" t="s">
        <v>19</v>
      </c>
      <c r="H3342" t="s">
        <v>3360</v>
      </c>
      <c r="I3342" s="5">
        <v>1260</v>
      </c>
      <c r="J3342" s="5">
        <f>IFERROR('Ventas Pases'!$I3342/'Ventas Pases'!$F3342,"PASE")</f>
        <v>140</v>
      </c>
      <c r="K3342" t="str">
        <f>IFERROR(VLOOKUP('Ventas Pases'!$J3342,'Comisiones HEROIC'!$E$1:$F$6,2,0),"")</f>
        <v/>
      </c>
      <c r="L3342" s="5">
        <f>IF('Ventas Pases'!$D3342="Red HEROIC",IFERROR(VLOOKUP('Ventas Pases'!$G3342,'Comisiones HEROIC'!$A$1:$B$11,2,0),15),IF('Ventas Pases'!$D3342="Red HEROIC",15,0))</f>
        <v>15</v>
      </c>
      <c r="M3342">
        <f>IF(pases[[#This Row],[Días Visita]]&lt;7,0,IF(pases[[#This Row],[Días Visita]]&lt;9,1,IF(pases[[#This Row],[Días Visita]]="Ilimitados",0,2)))</f>
        <v>2</v>
      </c>
      <c r="N3342" s="5">
        <f>IF(AND('Ventas Pases'!$A3342="Fuera de Temporada",'Ventas Pases'!$B3342=2019,pases[[#This Row],[Modo de Compra]]="Paquete"),30,0)</f>
        <v>0</v>
      </c>
      <c r="O3342" s="5">
        <f>-SUMIF(lift[Número de pase],pases[[#This Row],[Numero de Pase]],lift[Costo])</f>
        <v>0</v>
      </c>
    </row>
    <row r="3343" spans="1:15" x14ac:dyDescent="0.25">
      <c r="A3343" t="s">
        <v>7</v>
      </c>
      <c r="B3343">
        <v>2018</v>
      </c>
      <c r="C3343">
        <v>43436</v>
      </c>
      <c r="D3343" t="s">
        <v>8</v>
      </c>
      <c r="E3343">
        <v>43064</v>
      </c>
      <c r="F3343">
        <v>1</v>
      </c>
      <c r="G3343" t="s">
        <v>9</v>
      </c>
      <c r="H3343" t="s">
        <v>3361</v>
      </c>
      <c r="I3343" s="5">
        <v>120</v>
      </c>
      <c r="J3343" s="5">
        <f>IFERROR('Ventas Pases'!$I3343/'Ventas Pases'!$F3343,"PASE")</f>
        <v>120</v>
      </c>
      <c r="K3343" t="str">
        <f>IFERROR(VLOOKUP('Ventas Pases'!$J3343,'Comisiones HEROIC'!$E$1:$F$6,2,0),"")</f>
        <v/>
      </c>
      <c r="L3343" s="5">
        <f>IF('Ventas Pases'!$D3343="Red HEROIC",IFERROR(VLOOKUP('Ventas Pases'!$G3343,'Comisiones HEROIC'!$A$1:$B$11,2,0),15),IF('Ventas Pases'!$D3343="Red HEROIC",15,0))</f>
        <v>0</v>
      </c>
      <c r="M3343">
        <f>IF(pases[[#This Row],[Días Visita]]&lt;7,0,IF(pases[[#This Row],[Días Visita]]&lt;9,1,IF(pases[[#This Row],[Días Visita]]="Ilimitados",0,2)))</f>
        <v>0</v>
      </c>
      <c r="N3343" s="5">
        <f>IF(AND('Ventas Pases'!$A3343="Fuera de Temporada",'Ventas Pases'!$B3343=2019,pases[[#This Row],[Modo de Compra]]="Paquete"),30,0)</f>
        <v>0</v>
      </c>
      <c r="O3343" s="5">
        <f>-SUMIF(lift[Número de pase],pases[[#This Row],[Numero de Pase]],lift[Costo])</f>
        <v>0</v>
      </c>
    </row>
    <row r="3344" spans="1:15" x14ac:dyDescent="0.25">
      <c r="A3344" t="s">
        <v>7</v>
      </c>
      <c r="B3344">
        <v>2018</v>
      </c>
      <c r="C3344">
        <v>43124</v>
      </c>
      <c r="D3344" t="s">
        <v>14</v>
      </c>
      <c r="E3344">
        <v>43130</v>
      </c>
      <c r="F3344">
        <v>3</v>
      </c>
      <c r="G3344" t="s">
        <v>19</v>
      </c>
      <c r="H3344" t="s">
        <v>3362</v>
      </c>
      <c r="I3344" s="5">
        <v>420</v>
      </c>
      <c r="J3344" s="5">
        <f>IFERROR('Ventas Pases'!$I3344/'Ventas Pases'!$F3344,"PASE")</f>
        <v>140</v>
      </c>
      <c r="K3344" t="str">
        <f>IFERROR(VLOOKUP('Ventas Pases'!$J3344,'Comisiones HEROIC'!$E$1:$F$6,2,0),"")</f>
        <v/>
      </c>
      <c r="L3344" s="5">
        <f>IF('Ventas Pases'!$D3344="Red HEROIC",IFERROR(VLOOKUP('Ventas Pases'!$G3344,'Comisiones HEROIC'!$A$1:$B$11,2,0),15),IF('Ventas Pases'!$D3344="Red HEROIC",15,0))</f>
        <v>15</v>
      </c>
      <c r="M3344">
        <f>IF(pases[[#This Row],[Días Visita]]&lt;7,0,IF(pases[[#This Row],[Días Visita]]&lt;9,1,IF(pases[[#This Row],[Días Visita]]="Ilimitados",0,2)))</f>
        <v>0</v>
      </c>
      <c r="N3344" s="5">
        <f>IF(AND('Ventas Pases'!$A3344="Fuera de Temporada",'Ventas Pases'!$B3344=2019,pases[[#This Row],[Modo de Compra]]="Paquete"),30,0)</f>
        <v>0</v>
      </c>
      <c r="O3344" s="5">
        <f>-SUMIF(lift[Número de pase],pases[[#This Row],[Numero de Pase]],lift[Costo])</f>
        <v>0</v>
      </c>
    </row>
    <row r="3345" spans="1:15" x14ac:dyDescent="0.25">
      <c r="A3345" t="s">
        <v>13</v>
      </c>
      <c r="B3345">
        <v>2018</v>
      </c>
      <c r="C3345">
        <v>43355</v>
      </c>
      <c r="D3345" t="s">
        <v>8</v>
      </c>
      <c r="E3345">
        <v>42922</v>
      </c>
      <c r="F3345">
        <v>3</v>
      </c>
      <c r="G3345" t="s">
        <v>9</v>
      </c>
      <c r="H3345" t="s">
        <v>3363</v>
      </c>
      <c r="I3345" s="5">
        <v>360</v>
      </c>
      <c r="J3345" s="5">
        <f>IFERROR('Ventas Pases'!$I3345/'Ventas Pases'!$F3345,"PASE")</f>
        <v>120</v>
      </c>
      <c r="K3345" t="str">
        <f>IFERROR(VLOOKUP('Ventas Pases'!$J3345,'Comisiones HEROIC'!$E$1:$F$6,2,0),"")</f>
        <v/>
      </c>
      <c r="L3345" s="5">
        <f>IF('Ventas Pases'!$D3345="Red HEROIC",IFERROR(VLOOKUP('Ventas Pases'!$G3345,'Comisiones HEROIC'!$A$1:$B$11,2,0),15),IF('Ventas Pases'!$D3345="Red HEROIC",15,0))</f>
        <v>0</v>
      </c>
      <c r="M3345">
        <f>IF(pases[[#This Row],[Días Visita]]&lt;7,0,IF(pases[[#This Row],[Días Visita]]&lt;9,1,IF(pases[[#This Row],[Días Visita]]="Ilimitados",0,2)))</f>
        <v>0</v>
      </c>
      <c r="N3345" s="5">
        <f>IF(AND('Ventas Pases'!$A3345="Fuera de Temporada",'Ventas Pases'!$B3345=2019,pases[[#This Row],[Modo de Compra]]="Paquete"),30,0)</f>
        <v>0</v>
      </c>
      <c r="O3345" s="5">
        <f>-SUMIF(lift[Número de pase],pases[[#This Row],[Numero de Pase]],lift[Costo])</f>
        <v>0</v>
      </c>
    </row>
    <row r="3346" spans="1:15" x14ac:dyDescent="0.25">
      <c r="A3346" t="s">
        <v>7</v>
      </c>
      <c r="B3346">
        <v>2018</v>
      </c>
      <c r="C3346">
        <v>43134</v>
      </c>
      <c r="D3346" t="s">
        <v>14</v>
      </c>
      <c r="E3346">
        <v>43131</v>
      </c>
      <c r="F3346">
        <v>7</v>
      </c>
      <c r="G3346" t="s">
        <v>27</v>
      </c>
      <c r="H3346" t="s">
        <v>3364</v>
      </c>
      <c r="I3346" s="5">
        <v>980</v>
      </c>
      <c r="J3346" s="5">
        <f>IFERROR('Ventas Pases'!$I3346/'Ventas Pases'!$F3346,"PASE")</f>
        <v>140</v>
      </c>
      <c r="K3346" t="str">
        <f>IFERROR(VLOOKUP('Ventas Pases'!$J3346,'Comisiones HEROIC'!$E$1:$F$6,2,0),"")</f>
        <v/>
      </c>
      <c r="L3346" s="5">
        <f>IF('Ventas Pases'!$D3346="Red HEROIC",IFERROR(VLOOKUP('Ventas Pases'!$G3346,'Comisiones HEROIC'!$A$1:$B$11,2,0),15),IF('Ventas Pases'!$D3346="Red HEROIC",15,0))</f>
        <v>15</v>
      </c>
      <c r="M3346">
        <f>IF(pases[[#This Row],[Días Visita]]&lt;7,0,IF(pases[[#This Row],[Días Visita]]&lt;9,1,IF(pases[[#This Row],[Días Visita]]="Ilimitados",0,2)))</f>
        <v>1</v>
      </c>
      <c r="N3346" s="5">
        <f>IF(AND('Ventas Pases'!$A3346="Fuera de Temporada",'Ventas Pases'!$B3346=2019,pases[[#This Row],[Modo de Compra]]="Paquete"),30,0)</f>
        <v>0</v>
      </c>
      <c r="O3346" s="5">
        <f>-SUMIF(lift[Número de pase],pases[[#This Row],[Numero de Pase]],lift[Costo])</f>
        <v>0</v>
      </c>
    </row>
    <row r="3347" spans="1:15" x14ac:dyDescent="0.25">
      <c r="A3347" t="s">
        <v>13</v>
      </c>
      <c r="B3347">
        <v>2019</v>
      </c>
      <c r="C3347">
        <v>43309</v>
      </c>
      <c r="D3347" t="s">
        <v>60</v>
      </c>
      <c r="E3347">
        <v>43236</v>
      </c>
      <c r="F3347">
        <v>6</v>
      </c>
      <c r="G3347" t="s">
        <v>9</v>
      </c>
      <c r="H3347" t="s">
        <v>3365</v>
      </c>
      <c r="I3347" s="5">
        <v>720</v>
      </c>
      <c r="J3347" s="5">
        <f>IFERROR('Ventas Pases'!$I3347/'Ventas Pases'!$F3347,"PASE")</f>
        <v>120</v>
      </c>
      <c r="K3347" t="str">
        <f>IFERROR(VLOOKUP('Ventas Pases'!$J3347,'Comisiones HEROIC'!$E$1:$F$6,2,0),"")</f>
        <v/>
      </c>
      <c r="L3347" s="5">
        <f>IF('Ventas Pases'!$D3347="Red HEROIC",IFERROR(VLOOKUP('Ventas Pases'!$G3347,'Comisiones HEROIC'!$A$1:$B$11,2,0),15),IF('Ventas Pases'!$D3347="Red HEROIC",15,0))</f>
        <v>0</v>
      </c>
      <c r="M3347">
        <f>IF(pases[[#This Row],[Días Visita]]&lt;7,0,IF(pases[[#This Row],[Días Visita]]&lt;9,1,IF(pases[[#This Row],[Días Visita]]="Ilimitados",0,2)))</f>
        <v>0</v>
      </c>
      <c r="N3347" s="5">
        <f>IF(AND('Ventas Pases'!$A3347="Fuera de Temporada",'Ventas Pases'!$B3347=2019,pases[[#This Row],[Modo de Compra]]="Paquete"),30,0)</f>
        <v>0</v>
      </c>
      <c r="O3347" s="5">
        <f>-SUMIF(lift[Número de pase],pases[[#This Row],[Numero de Pase]],lift[Costo])</f>
        <v>0</v>
      </c>
    </row>
    <row r="3348" spans="1:15" x14ac:dyDescent="0.25">
      <c r="A3348" t="s">
        <v>7</v>
      </c>
      <c r="B3348">
        <v>2019</v>
      </c>
      <c r="C3348">
        <v>43507</v>
      </c>
      <c r="D3348" t="s">
        <v>8</v>
      </c>
      <c r="E3348">
        <v>43536</v>
      </c>
      <c r="F3348">
        <v>4</v>
      </c>
      <c r="G3348" t="s">
        <v>9</v>
      </c>
      <c r="H3348" t="s">
        <v>3366</v>
      </c>
      <c r="I3348" s="5">
        <v>480</v>
      </c>
      <c r="J3348" s="5">
        <f>IFERROR('Ventas Pases'!$I3348/'Ventas Pases'!$F3348,"PASE")</f>
        <v>120</v>
      </c>
      <c r="K3348" t="str">
        <f>IFERROR(VLOOKUP('Ventas Pases'!$J3348,'Comisiones HEROIC'!$E$1:$F$6,2,0),"")</f>
        <v/>
      </c>
      <c r="L3348" s="5">
        <f>IF('Ventas Pases'!$D3348="Red HEROIC",IFERROR(VLOOKUP('Ventas Pases'!$G3348,'Comisiones HEROIC'!$A$1:$B$11,2,0),15),IF('Ventas Pases'!$D3348="Red HEROIC",15,0))</f>
        <v>0</v>
      </c>
      <c r="M3348">
        <f>IF(pases[[#This Row],[Días Visita]]&lt;7,0,IF(pases[[#This Row],[Días Visita]]&lt;9,1,IF(pases[[#This Row],[Días Visita]]="Ilimitados",0,2)))</f>
        <v>0</v>
      </c>
      <c r="N3348" s="5">
        <f>IF(AND('Ventas Pases'!$A3348="Fuera de Temporada",'Ventas Pases'!$B3348=2019,pases[[#This Row],[Modo de Compra]]="Paquete"),30,0)</f>
        <v>0</v>
      </c>
      <c r="O3348" s="5">
        <f>-SUMIF(lift[Número de pase],pases[[#This Row],[Numero de Pase]],lift[Costo])</f>
        <v>0</v>
      </c>
    </row>
    <row r="3349" spans="1:15" x14ac:dyDescent="0.25">
      <c r="A3349" t="s">
        <v>7</v>
      </c>
      <c r="B3349">
        <v>2019</v>
      </c>
      <c r="C3349">
        <v>43528</v>
      </c>
      <c r="D3349" t="s">
        <v>8</v>
      </c>
      <c r="E3349">
        <v>43419</v>
      </c>
      <c r="F3349" t="s">
        <v>11</v>
      </c>
      <c r="G3349" t="s">
        <v>9</v>
      </c>
      <c r="H3349" t="s">
        <v>3367</v>
      </c>
      <c r="I3349" s="5">
        <v>1950</v>
      </c>
      <c r="J3349" s="5" t="str">
        <f>IFERROR('Ventas Pases'!$I3349/'Ventas Pases'!$F3349,"PASE")</f>
        <v>PASE</v>
      </c>
      <c r="K3349" t="str">
        <f>IFERROR(VLOOKUP('Ventas Pases'!$J3349,'Comisiones HEROIC'!$E$1:$F$6,2,0),"")</f>
        <v/>
      </c>
      <c r="L3349" s="5">
        <f>IF('Ventas Pases'!$D3349="Red HEROIC",IFERROR(VLOOKUP('Ventas Pases'!$G3349,'Comisiones HEROIC'!$A$1:$B$11,2,0),15),IF('Ventas Pases'!$D3349="Red HEROIC",15,0))</f>
        <v>0</v>
      </c>
      <c r="M3349">
        <f>IF(pases[[#This Row],[Días Visita]]&lt;7,0,IF(pases[[#This Row],[Días Visita]]&lt;9,1,IF(pases[[#This Row],[Días Visita]]="Ilimitados",0,2)))</f>
        <v>0</v>
      </c>
      <c r="N3349" s="5">
        <f>IF(AND('Ventas Pases'!$A3349="Fuera de Temporada",'Ventas Pases'!$B3349=2019,pases[[#This Row],[Modo de Compra]]="Paquete"),30,0)</f>
        <v>0</v>
      </c>
      <c r="O3349" s="5">
        <f>-SUMIF(lift[Número de pase],pases[[#This Row],[Numero de Pase]],lift[Costo])</f>
        <v>-368</v>
      </c>
    </row>
    <row r="3350" spans="1:15" x14ac:dyDescent="0.25">
      <c r="A3350" t="s">
        <v>13</v>
      </c>
      <c r="B3350">
        <v>2019</v>
      </c>
      <c r="C3350">
        <v>43365</v>
      </c>
      <c r="D3350" t="s">
        <v>17</v>
      </c>
      <c r="E3350">
        <v>43206</v>
      </c>
      <c r="F3350">
        <v>3</v>
      </c>
      <c r="G3350" t="s">
        <v>9</v>
      </c>
      <c r="H3350" t="s">
        <v>3368</v>
      </c>
      <c r="I3350" s="5">
        <v>315</v>
      </c>
      <c r="J3350" s="5">
        <f>IFERROR('Ventas Pases'!$I3350/'Ventas Pases'!$F3350,"PASE")</f>
        <v>105</v>
      </c>
      <c r="K3350" t="str">
        <f>IFERROR(VLOOKUP('Ventas Pases'!$J3350,'Comisiones HEROIC'!$E$1:$F$6,2,0),"")</f>
        <v>OI Hotels</v>
      </c>
      <c r="L3350" s="5">
        <f>IF('Ventas Pases'!$D3350="Red HEROIC",IFERROR(VLOOKUP('Ventas Pases'!$G3350,'Comisiones HEROIC'!$A$1:$B$11,2,0),15),IF('Ventas Pases'!$D3350="Red HEROIC",15,0))</f>
        <v>0</v>
      </c>
      <c r="M3350">
        <f>IF(pases[[#This Row],[Días Visita]]&lt;7,0,IF(pases[[#This Row],[Días Visita]]&lt;9,1,IF(pases[[#This Row],[Días Visita]]="Ilimitados",0,2)))</f>
        <v>0</v>
      </c>
      <c r="N3350" s="5">
        <f>IF(AND('Ventas Pases'!$A3350="Fuera de Temporada",'Ventas Pases'!$B3350=2019,pases[[#This Row],[Modo de Compra]]="Paquete"),30,0)</f>
        <v>30</v>
      </c>
      <c r="O3350" s="5">
        <f>-SUMIF(lift[Número de pase],pases[[#This Row],[Numero de Pase]],lift[Costo])</f>
        <v>0</v>
      </c>
    </row>
    <row r="3351" spans="1:15" x14ac:dyDescent="0.25">
      <c r="A3351" t="s">
        <v>7</v>
      </c>
      <c r="B3351">
        <v>2018</v>
      </c>
      <c r="C3351">
        <v>43135</v>
      </c>
      <c r="D3351" t="s">
        <v>14</v>
      </c>
      <c r="E3351">
        <v>43163</v>
      </c>
      <c r="F3351">
        <v>4</v>
      </c>
      <c r="G3351" t="s">
        <v>35</v>
      </c>
      <c r="H3351" t="s">
        <v>3369</v>
      </c>
      <c r="I3351" s="5">
        <v>560</v>
      </c>
      <c r="J3351" s="5">
        <f>IFERROR('Ventas Pases'!$I3351/'Ventas Pases'!$F3351,"PASE")</f>
        <v>140</v>
      </c>
      <c r="K3351" t="str">
        <f>IFERROR(VLOOKUP('Ventas Pases'!$J3351,'Comisiones HEROIC'!$E$1:$F$6,2,0),"")</f>
        <v/>
      </c>
      <c r="L3351" s="5">
        <f>IF('Ventas Pases'!$D3351="Red HEROIC",IFERROR(VLOOKUP('Ventas Pases'!$G3351,'Comisiones HEROIC'!$A$1:$B$11,2,0),15),IF('Ventas Pases'!$D3351="Red HEROIC",15,0))</f>
        <v>16</v>
      </c>
      <c r="M3351">
        <f>IF(pases[[#This Row],[Días Visita]]&lt;7,0,IF(pases[[#This Row],[Días Visita]]&lt;9,1,IF(pases[[#This Row],[Días Visita]]="Ilimitados",0,2)))</f>
        <v>0</v>
      </c>
      <c r="N3351" s="5">
        <f>IF(AND('Ventas Pases'!$A3351="Fuera de Temporada",'Ventas Pases'!$B3351=2019,pases[[#This Row],[Modo de Compra]]="Paquete"),30,0)</f>
        <v>0</v>
      </c>
      <c r="O3351" s="5">
        <f>-SUMIF(lift[Número de pase],pases[[#This Row],[Numero de Pase]],lift[Costo])</f>
        <v>0</v>
      </c>
    </row>
    <row r="3352" spans="1:15" x14ac:dyDescent="0.25">
      <c r="A3352" t="s">
        <v>13</v>
      </c>
      <c r="B3352">
        <v>2018</v>
      </c>
      <c r="C3352">
        <v>43341</v>
      </c>
      <c r="D3352" t="s">
        <v>8</v>
      </c>
      <c r="E3352">
        <v>42899</v>
      </c>
      <c r="F3352">
        <v>1</v>
      </c>
      <c r="G3352" t="s">
        <v>9</v>
      </c>
      <c r="H3352" t="s">
        <v>3370</v>
      </c>
      <c r="I3352" s="5">
        <v>120</v>
      </c>
      <c r="J3352" s="5">
        <f>IFERROR('Ventas Pases'!$I3352/'Ventas Pases'!$F3352,"PASE")</f>
        <v>120</v>
      </c>
      <c r="K3352" t="str">
        <f>IFERROR(VLOOKUP('Ventas Pases'!$J3352,'Comisiones HEROIC'!$E$1:$F$6,2,0),"")</f>
        <v/>
      </c>
      <c r="L3352" s="5">
        <f>IF('Ventas Pases'!$D3352="Red HEROIC",IFERROR(VLOOKUP('Ventas Pases'!$G3352,'Comisiones HEROIC'!$A$1:$B$11,2,0),15),IF('Ventas Pases'!$D3352="Red HEROIC",15,0))</f>
        <v>0</v>
      </c>
      <c r="M3352">
        <f>IF(pases[[#This Row],[Días Visita]]&lt;7,0,IF(pases[[#This Row],[Días Visita]]&lt;9,1,IF(pases[[#This Row],[Días Visita]]="Ilimitados",0,2)))</f>
        <v>0</v>
      </c>
      <c r="N3352" s="5">
        <f>IF(AND('Ventas Pases'!$A3352="Fuera de Temporada",'Ventas Pases'!$B3352=2019,pases[[#This Row],[Modo de Compra]]="Paquete"),30,0)</f>
        <v>0</v>
      </c>
      <c r="O3352" s="5">
        <f>-SUMIF(lift[Número de pase],pases[[#This Row],[Numero de Pase]],lift[Costo])</f>
        <v>0</v>
      </c>
    </row>
    <row r="3353" spans="1:15" x14ac:dyDescent="0.25">
      <c r="A3353" t="s">
        <v>7</v>
      </c>
      <c r="B3353">
        <v>2019</v>
      </c>
      <c r="C3353">
        <v>43480</v>
      </c>
      <c r="D3353" t="s">
        <v>17</v>
      </c>
      <c r="E3353">
        <v>43494</v>
      </c>
      <c r="F3353">
        <v>4</v>
      </c>
      <c r="G3353" t="s">
        <v>9</v>
      </c>
      <c r="H3353" t="s">
        <v>3371</v>
      </c>
      <c r="I3353" s="5">
        <v>420</v>
      </c>
      <c r="J3353" s="5">
        <f>IFERROR('Ventas Pases'!$I3353/'Ventas Pases'!$F3353,"PASE")</f>
        <v>105</v>
      </c>
      <c r="K3353" t="str">
        <f>IFERROR(VLOOKUP('Ventas Pases'!$J3353,'Comisiones HEROIC'!$E$1:$F$6,2,0),"")</f>
        <v>OI Hotels</v>
      </c>
      <c r="L3353" s="5">
        <f>IF('Ventas Pases'!$D3353="Red HEROIC",IFERROR(VLOOKUP('Ventas Pases'!$G3353,'Comisiones HEROIC'!$A$1:$B$11,2,0),15),IF('Ventas Pases'!$D3353="Red HEROIC",15,0))</f>
        <v>0</v>
      </c>
      <c r="M3353">
        <f>IF(pases[[#This Row],[Días Visita]]&lt;7,0,IF(pases[[#This Row],[Días Visita]]&lt;9,1,IF(pases[[#This Row],[Días Visita]]="Ilimitados",0,2)))</f>
        <v>0</v>
      </c>
      <c r="N3353" s="5">
        <f>IF(AND('Ventas Pases'!$A3353="Fuera de Temporada",'Ventas Pases'!$B3353=2019,pases[[#This Row],[Modo de Compra]]="Paquete"),30,0)</f>
        <v>0</v>
      </c>
      <c r="O3353" s="5">
        <f>-SUMIF(lift[Número de pase],pases[[#This Row],[Numero de Pase]],lift[Costo])</f>
        <v>0</v>
      </c>
    </row>
    <row r="3354" spans="1:15" x14ac:dyDescent="0.25">
      <c r="A3354" t="s">
        <v>7</v>
      </c>
      <c r="B3354">
        <v>2018</v>
      </c>
      <c r="C3354">
        <v>43442</v>
      </c>
      <c r="D3354" t="s">
        <v>14</v>
      </c>
      <c r="E3354">
        <v>43087</v>
      </c>
      <c r="F3354">
        <v>8</v>
      </c>
      <c r="G3354" t="s">
        <v>19</v>
      </c>
      <c r="H3354" t="s">
        <v>3372</v>
      </c>
      <c r="I3354" s="5">
        <v>1120</v>
      </c>
      <c r="J3354" s="5">
        <f>IFERROR('Ventas Pases'!$I3354/'Ventas Pases'!$F3354,"PASE")</f>
        <v>140</v>
      </c>
      <c r="K3354" t="str">
        <f>IFERROR(VLOOKUP('Ventas Pases'!$J3354,'Comisiones HEROIC'!$E$1:$F$6,2,0),"")</f>
        <v/>
      </c>
      <c r="L3354" s="5">
        <f>IF('Ventas Pases'!$D3354="Red HEROIC",IFERROR(VLOOKUP('Ventas Pases'!$G3354,'Comisiones HEROIC'!$A$1:$B$11,2,0),15),IF('Ventas Pases'!$D3354="Red HEROIC",15,0))</f>
        <v>15</v>
      </c>
      <c r="M3354">
        <f>IF(pases[[#This Row],[Días Visita]]&lt;7,0,IF(pases[[#This Row],[Días Visita]]&lt;9,1,IF(pases[[#This Row],[Días Visita]]="Ilimitados",0,2)))</f>
        <v>1</v>
      </c>
      <c r="N3354" s="5">
        <f>IF(AND('Ventas Pases'!$A3354="Fuera de Temporada",'Ventas Pases'!$B3354=2019,pases[[#This Row],[Modo de Compra]]="Paquete"),30,0)</f>
        <v>0</v>
      </c>
      <c r="O3354" s="5">
        <f>-SUMIF(lift[Número de pase],pases[[#This Row],[Numero de Pase]],lift[Costo])</f>
        <v>0</v>
      </c>
    </row>
    <row r="3355" spans="1:15" x14ac:dyDescent="0.25">
      <c r="A3355" t="s">
        <v>13</v>
      </c>
      <c r="B3355">
        <v>2019</v>
      </c>
      <c r="C3355">
        <v>43371</v>
      </c>
      <c r="D3355" t="s">
        <v>8</v>
      </c>
      <c r="E3355">
        <v>43246</v>
      </c>
      <c r="F3355">
        <v>9</v>
      </c>
      <c r="G3355" t="s">
        <v>9</v>
      </c>
      <c r="H3355" t="s">
        <v>3373</v>
      </c>
      <c r="I3355" s="5">
        <v>1080</v>
      </c>
      <c r="J3355" s="5">
        <f>IFERROR('Ventas Pases'!$I3355/'Ventas Pases'!$F3355,"PASE")</f>
        <v>120</v>
      </c>
      <c r="K3355" t="str">
        <f>IFERROR(VLOOKUP('Ventas Pases'!$J3355,'Comisiones HEROIC'!$E$1:$F$6,2,0),"")</f>
        <v/>
      </c>
      <c r="L3355" s="5">
        <f>IF('Ventas Pases'!$D3355="Red HEROIC",IFERROR(VLOOKUP('Ventas Pases'!$G3355,'Comisiones HEROIC'!$A$1:$B$11,2,0),15),IF('Ventas Pases'!$D3355="Red HEROIC",15,0))</f>
        <v>0</v>
      </c>
      <c r="M3355">
        <f>IF(pases[[#This Row],[Días Visita]]&lt;7,0,IF(pases[[#This Row],[Días Visita]]&lt;9,1,IF(pases[[#This Row],[Días Visita]]="Ilimitados",0,2)))</f>
        <v>2</v>
      </c>
      <c r="N3355" s="5">
        <f>IF(AND('Ventas Pases'!$A3355="Fuera de Temporada",'Ventas Pases'!$B3355=2019,pases[[#This Row],[Modo de Compra]]="Paquete"),30,0)</f>
        <v>0</v>
      </c>
      <c r="O3355" s="5">
        <f>-SUMIF(lift[Número de pase],pases[[#This Row],[Numero de Pase]],lift[Costo])</f>
        <v>0</v>
      </c>
    </row>
    <row r="3356" spans="1:15" x14ac:dyDescent="0.25">
      <c r="A3356" t="s">
        <v>7</v>
      </c>
      <c r="B3356">
        <v>2018</v>
      </c>
      <c r="C3356">
        <v>43109</v>
      </c>
      <c r="D3356" t="s">
        <v>14</v>
      </c>
      <c r="E3356">
        <v>43162</v>
      </c>
      <c r="F3356">
        <v>6</v>
      </c>
      <c r="G3356" t="s">
        <v>27</v>
      </c>
      <c r="H3356" t="s">
        <v>3374</v>
      </c>
      <c r="I3356" s="5">
        <v>840</v>
      </c>
      <c r="J3356" s="5">
        <f>IFERROR('Ventas Pases'!$I3356/'Ventas Pases'!$F3356,"PASE")</f>
        <v>140</v>
      </c>
      <c r="K3356" t="str">
        <f>IFERROR(VLOOKUP('Ventas Pases'!$J3356,'Comisiones HEROIC'!$E$1:$F$6,2,0),"")</f>
        <v/>
      </c>
      <c r="L3356" s="5">
        <f>IF('Ventas Pases'!$D3356="Red HEROIC",IFERROR(VLOOKUP('Ventas Pases'!$G3356,'Comisiones HEROIC'!$A$1:$B$11,2,0),15),IF('Ventas Pases'!$D3356="Red HEROIC",15,0))</f>
        <v>15</v>
      </c>
      <c r="M3356">
        <f>IF(pases[[#This Row],[Días Visita]]&lt;7,0,IF(pases[[#This Row],[Días Visita]]&lt;9,1,IF(pases[[#This Row],[Días Visita]]="Ilimitados",0,2)))</f>
        <v>0</v>
      </c>
      <c r="N3356" s="5">
        <f>IF(AND('Ventas Pases'!$A3356="Fuera de Temporada",'Ventas Pases'!$B3356=2019,pases[[#This Row],[Modo de Compra]]="Paquete"),30,0)</f>
        <v>0</v>
      </c>
      <c r="O3356" s="5">
        <f>-SUMIF(lift[Número de pase],pases[[#This Row],[Numero de Pase]],lift[Costo])</f>
        <v>0</v>
      </c>
    </row>
    <row r="3357" spans="1:15" x14ac:dyDescent="0.25">
      <c r="A3357" t="s">
        <v>7</v>
      </c>
      <c r="B3357">
        <v>2019</v>
      </c>
      <c r="C3357">
        <v>43434</v>
      </c>
      <c r="D3357" t="s">
        <v>8</v>
      </c>
      <c r="E3357">
        <v>43419</v>
      </c>
      <c r="F3357" t="s">
        <v>11</v>
      </c>
      <c r="G3357" t="s">
        <v>9</v>
      </c>
      <c r="H3357" t="s">
        <v>3375</v>
      </c>
      <c r="I3357" s="5">
        <v>1950</v>
      </c>
      <c r="J3357" s="5" t="str">
        <f>IFERROR('Ventas Pases'!$I3357/'Ventas Pases'!$F3357,"PASE")</f>
        <v>PASE</v>
      </c>
      <c r="K3357" t="str">
        <f>IFERROR(VLOOKUP('Ventas Pases'!$J3357,'Comisiones HEROIC'!$E$1:$F$6,2,0),"")</f>
        <v/>
      </c>
      <c r="L3357" s="5">
        <f>IF('Ventas Pases'!$D3357="Red HEROIC",IFERROR(VLOOKUP('Ventas Pases'!$G3357,'Comisiones HEROIC'!$A$1:$B$11,2,0),15),IF('Ventas Pases'!$D3357="Red HEROIC",15,0))</f>
        <v>0</v>
      </c>
      <c r="M3357">
        <f>IF(pases[[#This Row],[Días Visita]]&lt;7,0,IF(pases[[#This Row],[Días Visita]]&lt;9,1,IF(pases[[#This Row],[Días Visita]]="Ilimitados",0,2)))</f>
        <v>0</v>
      </c>
      <c r="N3357" s="5">
        <f>IF(AND('Ventas Pases'!$A3357="Fuera de Temporada",'Ventas Pases'!$B3357=2019,pases[[#This Row],[Modo de Compra]]="Paquete"),30,0)</f>
        <v>0</v>
      </c>
      <c r="O3357" s="5">
        <f>-SUMIF(lift[Número de pase],pases[[#This Row],[Numero de Pase]],lift[Costo])</f>
        <v>-460</v>
      </c>
    </row>
    <row r="3358" spans="1:15" x14ac:dyDescent="0.25">
      <c r="A3358" t="s">
        <v>7</v>
      </c>
      <c r="B3358">
        <v>2019</v>
      </c>
      <c r="C3358">
        <v>43509</v>
      </c>
      <c r="D3358" t="s">
        <v>14</v>
      </c>
      <c r="E3358">
        <v>43523</v>
      </c>
      <c r="F3358">
        <v>5</v>
      </c>
      <c r="G3358" t="s">
        <v>19</v>
      </c>
      <c r="H3358" t="s">
        <v>3376</v>
      </c>
      <c r="I3358" s="5">
        <v>700</v>
      </c>
      <c r="J3358" s="5">
        <f>IFERROR('Ventas Pases'!$I3358/'Ventas Pases'!$F3358,"PASE")</f>
        <v>140</v>
      </c>
      <c r="K3358" t="str">
        <f>IFERROR(VLOOKUP('Ventas Pases'!$J3358,'Comisiones HEROIC'!$E$1:$F$6,2,0),"")</f>
        <v/>
      </c>
      <c r="L3358" s="5">
        <f>IF('Ventas Pases'!$D3358="Red HEROIC",IFERROR(VLOOKUP('Ventas Pases'!$G3358,'Comisiones HEROIC'!$A$1:$B$11,2,0),15),IF('Ventas Pases'!$D3358="Red HEROIC",15,0))</f>
        <v>15</v>
      </c>
      <c r="M3358">
        <f>IF(pases[[#This Row],[Días Visita]]&lt;7,0,IF(pases[[#This Row],[Días Visita]]&lt;9,1,IF(pases[[#This Row],[Días Visita]]="Ilimitados",0,2)))</f>
        <v>0</v>
      </c>
      <c r="N3358" s="5">
        <f>IF(AND('Ventas Pases'!$A3358="Fuera de Temporada",'Ventas Pases'!$B3358=2019,pases[[#This Row],[Modo de Compra]]="Paquete"),30,0)</f>
        <v>0</v>
      </c>
      <c r="O3358" s="5">
        <f>-SUMIF(lift[Número de pase],pases[[#This Row],[Numero de Pase]],lift[Costo])</f>
        <v>0</v>
      </c>
    </row>
    <row r="3359" spans="1:15" x14ac:dyDescent="0.25">
      <c r="A3359" t="s">
        <v>7</v>
      </c>
      <c r="B3359">
        <v>2018</v>
      </c>
      <c r="C3359">
        <v>43422</v>
      </c>
      <c r="D3359" t="s">
        <v>8</v>
      </c>
      <c r="E3359">
        <v>43163</v>
      </c>
      <c r="F3359">
        <v>1</v>
      </c>
      <c r="G3359" t="s">
        <v>9</v>
      </c>
      <c r="H3359" t="s">
        <v>3377</v>
      </c>
      <c r="I3359" s="5">
        <v>120</v>
      </c>
      <c r="J3359" s="5">
        <f>IFERROR('Ventas Pases'!$I3359/'Ventas Pases'!$F3359,"PASE")</f>
        <v>120</v>
      </c>
      <c r="K3359" t="str">
        <f>IFERROR(VLOOKUP('Ventas Pases'!$J3359,'Comisiones HEROIC'!$E$1:$F$6,2,0),"")</f>
        <v/>
      </c>
      <c r="L3359" s="5">
        <f>IF('Ventas Pases'!$D3359="Red HEROIC",IFERROR(VLOOKUP('Ventas Pases'!$G3359,'Comisiones HEROIC'!$A$1:$B$11,2,0),15),IF('Ventas Pases'!$D3359="Red HEROIC",15,0))</f>
        <v>0</v>
      </c>
      <c r="M3359">
        <f>IF(pases[[#This Row],[Días Visita]]&lt;7,0,IF(pases[[#This Row],[Días Visita]]&lt;9,1,IF(pases[[#This Row],[Días Visita]]="Ilimitados",0,2)))</f>
        <v>0</v>
      </c>
      <c r="N3359" s="5">
        <f>IF(AND('Ventas Pases'!$A3359="Fuera de Temporada",'Ventas Pases'!$B3359=2019,pases[[#This Row],[Modo de Compra]]="Paquete"),30,0)</f>
        <v>0</v>
      </c>
      <c r="O3359" s="5">
        <f>-SUMIF(lift[Número de pase],pases[[#This Row],[Numero de Pase]],lift[Costo])</f>
        <v>0</v>
      </c>
    </row>
    <row r="3360" spans="1:15" x14ac:dyDescent="0.25">
      <c r="A3360" t="s">
        <v>13</v>
      </c>
      <c r="B3360">
        <v>2019</v>
      </c>
      <c r="C3360">
        <v>43283</v>
      </c>
      <c r="D3360" t="s">
        <v>8</v>
      </c>
      <c r="E3360">
        <v>43272</v>
      </c>
      <c r="F3360">
        <v>4</v>
      </c>
      <c r="G3360" t="s">
        <v>9</v>
      </c>
      <c r="H3360" t="s">
        <v>3378</v>
      </c>
      <c r="I3360" s="5">
        <v>480</v>
      </c>
      <c r="J3360" s="5">
        <f>IFERROR('Ventas Pases'!$I3360/'Ventas Pases'!$F3360,"PASE")</f>
        <v>120</v>
      </c>
      <c r="K3360" t="str">
        <f>IFERROR(VLOOKUP('Ventas Pases'!$J3360,'Comisiones HEROIC'!$E$1:$F$6,2,0),"")</f>
        <v/>
      </c>
      <c r="L3360" s="5">
        <f>IF('Ventas Pases'!$D3360="Red HEROIC",IFERROR(VLOOKUP('Ventas Pases'!$G3360,'Comisiones HEROIC'!$A$1:$B$11,2,0),15),IF('Ventas Pases'!$D3360="Red HEROIC",15,0))</f>
        <v>0</v>
      </c>
      <c r="M3360">
        <f>IF(pases[[#This Row],[Días Visita]]&lt;7,0,IF(pases[[#This Row],[Días Visita]]&lt;9,1,IF(pases[[#This Row],[Días Visita]]="Ilimitados",0,2)))</f>
        <v>0</v>
      </c>
      <c r="N3360" s="5">
        <f>IF(AND('Ventas Pases'!$A3360="Fuera de Temporada",'Ventas Pases'!$B3360=2019,pases[[#This Row],[Modo de Compra]]="Paquete"),30,0)</f>
        <v>0</v>
      </c>
      <c r="O3360" s="5">
        <f>-SUMIF(lift[Número de pase],pases[[#This Row],[Numero de Pase]],lift[Costo])</f>
        <v>0</v>
      </c>
    </row>
    <row r="3361" spans="1:15" x14ac:dyDescent="0.25">
      <c r="A3361" t="s">
        <v>7</v>
      </c>
      <c r="B3361">
        <v>2018</v>
      </c>
      <c r="C3361">
        <v>43459</v>
      </c>
      <c r="D3361" t="s">
        <v>14</v>
      </c>
      <c r="E3361">
        <v>43163</v>
      </c>
      <c r="F3361">
        <v>1</v>
      </c>
      <c r="G3361" t="s">
        <v>33</v>
      </c>
      <c r="H3361" t="s">
        <v>3379</v>
      </c>
      <c r="I3361" s="5">
        <v>140</v>
      </c>
      <c r="J3361" s="5">
        <f>IFERROR('Ventas Pases'!$I3361/'Ventas Pases'!$F3361,"PASE")</f>
        <v>140</v>
      </c>
      <c r="K3361" t="str">
        <f>IFERROR(VLOOKUP('Ventas Pases'!$J3361,'Comisiones HEROIC'!$E$1:$F$6,2,0),"")</f>
        <v/>
      </c>
      <c r="L3361" s="5">
        <f>IF('Ventas Pases'!$D3361="Red HEROIC",IFERROR(VLOOKUP('Ventas Pases'!$G3361,'Comisiones HEROIC'!$A$1:$B$11,2,0),15),IF('Ventas Pases'!$D3361="Red HEROIC",15,0))</f>
        <v>15</v>
      </c>
      <c r="M3361">
        <f>IF(pases[[#This Row],[Días Visita]]&lt;7,0,IF(pases[[#This Row],[Días Visita]]&lt;9,1,IF(pases[[#This Row],[Días Visita]]="Ilimitados",0,2)))</f>
        <v>0</v>
      </c>
      <c r="N3361" s="5">
        <f>IF(AND('Ventas Pases'!$A3361="Fuera de Temporada",'Ventas Pases'!$B3361=2019,pases[[#This Row],[Modo de Compra]]="Paquete"),30,0)</f>
        <v>0</v>
      </c>
      <c r="O3361" s="5">
        <f>-SUMIF(lift[Número de pase],pases[[#This Row],[Numero de Pase]],lift[Costo])</f>
        <v>0</v>
      </c>
    </row>
    <row r="3362" spans="1:15" x14ac:dyDescent="0.25">
      <c r="A3362" t="s">
        <v>7</v>
      </c>
      <c r="B3362">
        <v>2019</v>
      </c>
      <c r="C3362">
        <v>43508</v>
      </c>
      <c r="D3362" t="s">
        <v>14</v>
      </c>
      <c r="E3362">
        <v>43504</v>
      </c>
      <c r="F3362">
        <v>8</v>
      </c>
      <c r="G3362" t="s">
        <v>19</v>
      </c>
      <c r="H3362" t="s">
        <v>3380</v>
      </c>
      <c r="I3362" s="5">
        <v>1120</v>
      </c>
      <c r="J3362" s="5">
        <f>IFERROR('Ventas Pases'!$I3362/'Ventas Pases'!$F3362,"PASE")</f>
        <v>140</v>
      </c>
      <c r="K3362" t="str">
        <f>IFERROR(VLOOKUP('Ventas Pases'!$J3362,'Comisiones HEROIC'!$E$1:$F$6,2,0),"")</f>
        <v/>
      </c>
      <c r="L3362" s="5">
        <f>IF('Ventas Pases'!$D3362="Red HEROIC",IFERROR(VLOOKUP('Ventas Pases'!$G3362,'Comisiones HEROIC'!$A$1:$B$11,2,0),15),IF('Ventas Pases'!$D3362="Red HEROIC",15,0))</f>
        <v>15</v>
      </c>
      <c r="M3362">
        <f>IF(pases[[#This Row],[Días Visita]]&lt;7,0,IF(pases[[#This Row],[Días Visita]]&lt;9,1,IF(pases[[#This Row],[Días Visita]]="Ilimitados",0,2)))</f>
        <v>1</v>
      </c>
      <c r="N3362" s="5">
        <f>IF(AND('Ventas Pases'!$A3362="Fuera de Temporada",'Ventas Pases'!$B3362=2019,pases[[#This Row],[Modo de Compra]]="Paquete"),30,0)</f>
        <v>0</v>
      </c>
      <c r="O3362" s="5">
        <f>-SUMIF(lift[Número de pase],pases[[#This Row],[Numero de Pase]],lift[Costo])</f>
        <v>0</v>
      </c>
    </row>
    <row r="3363" spans="1:15" x14ac:dyDescent="0.25">
      <c r="A3363" t="s">
        <v>13</v>
      </c>
      <c r="B3363">
        <v>2019</v>
      </c>
      <c r="C3363">
        <v>43414</v>
      </c>
      <c r="D3363" t="s">
        <v>8</v>
      </c>
      <c r="E3363">
        <v>43248</v>
      </c>
      <c r="F3363">
        <v>9</v>
      </c>
      <c r="G3363" t="s">
        <v>9</v>
      </c>
      <c r="H3363" t="s">
        <v>3381</v>
      </c>
      <c r="I3363" s="5">
        <v>1080</v>
      </c>
      <c r="J3363" s="5">
        <f>IFERROR('Ventas Pases'!$I3363/'Ventas Pases'!$F3363,"PASE")</f>
        <v>120</v>
      </c>
      <c r="K3363" t="str">
        <f>IFERROR(VLOOKUP('Ventas Pases'!$J3363,'Comisiones HEROIC'!$E$1:$F$6,2,0),"")</f>
        <v/>
      </c>
      <c r="L3363" s="5">
        <f>IF('Ventas Pases'!$D3363="Red HEROIC",IFERROR(VLOOKUP('Ventas Pases'!$G3363,'Comisiones HEROIC'!$A$1:$B$11,2,0),15),IF('Ventas Pases'!$D3363="Red HEROIC",15,0))</f>
        <v>0</v>
      </c>
      <c r="M3363">
        <f>IF(pases[[#This Row],[Días Visita]]&lt;7,0,IF(pases[[#This Row],[Días Visita]]&lt;9,1,IF(pases[[#This Row],[Días Visita]]="Ilimitados",0,2)))</f>
        <v>2</v>
      </c>
      <c r="N3363" s="5">
        <f>IF(AND('Ventas Pases'!$A3363="Fuera de Temporada",'Ventas Pases'!$B3363=2019,pases[[#This Row],[Modo de Compra]]="Paquete"),30,0)</f>
        <v>0</v>
      </c>
      <c r="O3363" s="5">
        <f>-SUMIF(lift[Número de pase],pases[[#This Row],[Numero de Pase]],lift[Costo])</f>
        <v>0</v>
      </c>
    </row>
    <row r="3364" spans="1:15" x14ac:dyDescent="0.25">
      <c r="A3364" t="s">
        <v>7</v>
      </c>
      <c r="B3364">
        <v>2019</v>
      </c>
      <c r="C3364">
        <v>43459</v>
      </c>
      <c r="D3364" t="s">
        <v>8</v>
      </c>
      <c r="E3364">
        <v>43460</v>
      </c>
      <c r="F3364">
        <v>5</v>
      </c>
      <c r="G3364" t="s">
        <v>9</v>
      </c>
      <c r="H3364" t="s">
        <v>3382</v>
      </c>
      <c r="I3364" s="5">
        <v>600</v>
      </c>
      <c r="J3364" s="5">
        <f>IFERROR('Ventas Pases'!$I3364/'Ventas Pases'!$F3364,"PASE")</f>
        <v>120</v>
      </c>
      <c r="K3364" t="str">
        <f>IFERROR(VLOOKUP('Ventas Pases'!$J3364,'Comisiones HEROIC'!$E$1:$F$6,2,0),"")</f>
        <v/>
      </c>
      <c r="L3364" s="5">
        <f>IF('Ventas Pases'!$D3364="Red HEROIC",IFERROR(VLOOKUP('Ventas Pases'!$G3364,'Comisiones HEROIC'!$A$1:$B$11,2,0),15),IF('Ventas Pases'!$D3364="Red HEROIC",15,0))</f>
        <v>0</v>
      </c>
      <c r="M3364">
        <f>IF(pases[[#This Row],[Días Visita]]&lt;7,0,IF(pases[[#This Row],[Días Visita]]&lt;9,1,IF(pases[[#This Row],[Días Visita]]="Ilimitados",0,2)))</f>
        <v>0</v>
      </c>
      <c r="N3364" s="5">
        <f>IF(AND('Ventas Pases'!$A3364="Fuera de Temporada",'Ventas Pases'!$B3364=2019,pases[[#This Row],[Modo de Compra]]="Paquete"),30,0)</f>
        <v>0</v>
      </c>
      <c r="O3364" s="5">
        <f>-SUMIF(lift[Número de pase],pases[[#This Row],[Numero de Pase]],lift[Costo])</f>
        <v>0</v>
      </c>
    </row>
    <row r="3365" spans="1:15" x14ac:dyDescent="0.25">
      <c r="A3365" t="s">
        <v>7</v>
      </c>
      <c r="B3365">
        <v>2019</v>
      </c>
      <c r="C3365">
        <v>43554</v>
      </c>
      <c r="D3365" t="s">
        <v>8</v>
      </c>
      <c r="E3365">
        <v>43545</v>
      </c>
      <c r="F3365">
        <v>9</v>
      </c>
      <c r="G3365" t="s">
        <v>9</v>
      </c>
      <c r="H3365" t="s">
        <v>3383</v>
      </c>
      <c r="I3365" s="5">
        <v>1080</v>
      </c>
      <c r="J3365" s="5">
        <f>IFERROR('Ventas Pases'!$I3365/'Ventas Pases'!$F3365,"PASE")</f>
        <v>120</v>
      </c>
      <c r="K3365" t="str">
        <f>IFERROR(VLOOKUP('Ventas Pases'!$J3365,'Comisiones HEROIC'!$E$1:$F$6,2,0),"")</f>
        <v/>
      </c>
      <c r="L3365" s="5">
        <f>IF('Ventas Pases'!$D3365="Red HEROIC",IFERROR(VLOOKUP('Ventas Pases'!$G3365,'Comisiones HEROIC'!$A$1:$B$11,2,0),15),IF('Ventas Pases'!$D3365="Red HEROIC",15,0))</f>
        <v>0</v>
      </c>
      <c r="M3365">
        <f>IF(pases[[#This Row],[Días Visita]]&lt;7,0,IF(pases[[#This Row],[Días Visita]]&lt;9,1,IF(pases[[#This Row],[Días Visita]]="Ilimitados",0,2)))</f>
        <v>2</v>
      </c>
      <c r="N3365" s="5">
        <f>IF(AND('Ventas Pases'!$A3365="Fuera de Temporada",'Ventas Pases'!$B3365=2019,pases[[#This Row],[Modo de Compra]]="Paquete"),30,0)</f>
        <v>0</v>
      </c>
      <c r="O3365" s="5">
        <f>-SUMIF(lift[Número de pase],pases[[#This Row],[Numero de Pase]],lift[Costo])</f>
        <v>0</v>
      </c>
    </row>
    <row r="3366" spans="1:15" x14ac:dyDescent="0.25">
      <c r="A3366" t="s">
        <v>13</v>
      </c>
      <c r="B3366">
        <v>2018</v>
      </c>
      <c r="C3366">
        <v>43304</v>
      </c>
      <c r="D3366" t="s">
        <v>8</v>
      </c>
      <c r="E3366">
        <v>42902</v>
      </c>
      <c r="F3366">
        <v>7</v>
      </c>
      <c r="G3366" t="s">
        <v>9</v>
      </c>
      <c r="H3366" t="s">
        <v>3384</v>
      </c>
      <c r="I3366" s="5">
        <v>840</v>
      </c>
      <c r="J3366" s="5">
        <f>IFERROR('Ventas Pases'!$I3366/'Ventas Pases'!$F3366,"PASE")</f>
        <v>120</v>
      </c>
      <c r="K3366" t="str">
        <f>IFERROR(VLOOKUP('Ventas Pases'!$J3366,'Comisiones HEROIC'!$E$1:$F$6,2,0),"")</f>
        <v/>
      </c>
      <c r="L3366" s="5">
        <f>IF('Ventas Pases'!$D3366="Red HEROIC",IFERROR(VLOOKUP('Ventas Pases'!$G3366,'Comisiones HEROIC'!$A$1:$B$11,2,0),15),IF('Ventas Pases'!$D3366="Red HEROIC",15,0))</f>
        <v>0</v>
      </c>
      <c r="M3366">
        <f>IF(pases[[#This Row],[Días Visita]]&lt;7,0,IF(pases[[#This Row],[Días Visita]]&lt;9,1,IF(pases[[#This Row],[Días Visita]]="Ilimitados",0,2)))</f>
        <v>1</v>
      </c>
      <c r="N3366" s="5">
        <f>IF(AND('Ventas Pases'!$A3366="Fuera de Temporada",'Ventas Pases'!$B3366=2019,pases[[#This Row],[Modo de Compra]]="Paquete"),30,0)</f>
        <v>0</v>
      </c>
      <c r="O3366" s="5">
        <f>-SUMIF(lift[Número de pase],pases[[#This Row],[Numero de Pase]],lift[Costo])</f>
        <v>0</v>
      </c>
    </row>
    <row r="3367" spans="1:15" x14ac:dyDescent="0.25">
      <c r="A3367" t="s">
        <v>7</v>
      </c>
      <c r="B3367">
        <v>2018</v>
      </c>
      <c r="C3367">
        <v>43437</v>
      </c>
      <c r="D3367" t="s">
        <v>17</v>
      </c>
      <c r="E3367">
        <v>43135</v>
      </c>
      <c r="F3367">
        <v>4</v>
      </c>
      <c r="G3367" t="s">
        <v>9</v>
      </c>
      <c r="H3367" t="s">
        <v>3385</v>
      </c>
      <c r="I3367" s="5">
        <v>300</v>
      </c>
      <c r="J3367" s="5">
        <f>IFERROR('Ventas Pases'!$I3367/'Ventas Pases'!$F3367,"PASE")</f>
        <v>75</v>
      </c>
      <c r="K3367" t="str">
        <f>IFERROR(VLOOKUP('Ventas Pases'!$J3367,'Comisiones HEROIC'!$E$1:$F$6,2,0),"")</f>
        <v>Ski Inn</v>
      </c>
      <c r="L3367" s="5">
        <f>IF('Ventas Pases'!$D3367="Red HEROIC",IFERROR(VLOOKUP('Ventas Pases'!$G3367,'Comisiones HEROIC'!$A$1:$B$11,2,0),15),IF('Ventas Pases'!$D3367="Red HEROIC",15,0))</f>
        <v>0</v>
      </c>
      <c r="M3367">
        <f>IF(pases[[#This Row],[Días Visita]]&lt;7,0,IF(pases[[#This Row],[Días Visita]]&lt;9,1,IF(pases[[#This Row],[Días Visita]]="Ilimitados",0,2)))</f>
        <v>0</v>
      </c>
      <c r="N3367" s="5">
        <f>IF(AND('Ventas Pases'!$A3367="Fuera de Temporada",'Ventas Pases'!$B3367=2019,pases[[#This Row],[Modo de Compra]]="Paquete"),30,0)</f>
        <v>0</v>
      </c>
      <c r="O3367" s="5">
        <f>-SUMIF(lift[Número de pase],pases[[#This Row],[Numero de Pase]],lift[Costo])</f>
        <v>0</v>
      </c>
    </row>
    <row r="3368" spans="1:15" x14ac:dyDescent="0.25">
      <c r="A3368" t="s">
        <v>13</v>
      </c>
      <c r="B3368">
        <v>2019</v>
      </c>
      <c r="C3368">
        <v>43309</v>
      </c>
      <c r="D3368" t="s">
        <v>14</v>
      </c>
      <c r="E3368">
        <v>43253</v>
      </c>
      <c r="F3368">
        <v>3</v>
      </c>
      <c r="G3368" t="s">
        <v>33</v>
      </c>
      <c r="H3368" t="s">
        <v>3386</v>
      </c>
      <c r="I3368" s="5">
        <v>420</v>
      </c>
      <c r="J3368" s="5">
        <f>IFERROR('Ventas Pases'!$I3368/'Ventas Pases'!$F3368,"PASE")</f>
        <v>140</v>
      </c>
      <c r="K3368" t="str">
        <f>IFERROR(VLOOKUP('Ventas Pases'!$J3368,'Comisiones HEROIC'!$E$1:$F$6,2,0),"")</f>
        <v/>
      </c>
      <c r="L3368" s="5">
        <f>IF('Ventas Pases'!$D3368="Red HEROIC",IFERROR(VLOOKUP('Ventas Pases'!$G3368,'Comisiones HEROIC'!$A$1:$B$11,2,0),15),IF('Ventas Pases'!$D3368="Red HEROIC",15,0))</f>
        <v>15</v>
      </c>
      <c r="M3368">
        <f>IF(pases[[#This Row],[Días Visita]]&lt;7,0,IF(pases[[#This Row],[Días Visita]]&lt;9,1,IF(pases[[#This Row],[Días Visita]]="Ilimitados",0,2)))</f>
        <v>0</v>
      </c>
      <c r="N3368" s="5">
        <f>IF(AND('Ventas Pases'!$A3368="Fuera de Temporada",'Ventas Pases'!$B3368=2019,pases[[#This Row],[Modo de Compra]]="Paquete"),30,0)</f>
        <v>0</v>
      </c>
      <c r="O3368" s="5">
        <f>-SUMIF(lift[Número de pase],pases[[#This Row],[Numero de Pase]],lift[Costo])</f>
        <v>0</v>
      </c>
    </row>
    <row r="3369" spans="1:15" x14ac:dyDescent="0.25">
      <c r="A3369" t="s">
        <v>7</v>
      </c>
      <c r="B3369">
        <v>2019</v>
      </c>
      <c r="C3369">
        <v>43436</v>
      </c>
      <c r="D3369" t="s">
        <v>14</v>
      </c>
      <c r="E3369">
        <v>43528</v>
      </c>
      <c r="F3369">
        <v>8</v>
      </c>
      <c r="G3369" t="s">
        <v>33</v>
      </c>
      <c r="H3369" t="s">
        <v>3387</v>
      </c>
      <c r="I3369" s="5">
        <v>1120</v>
      </c>
      <c r="J3369" s="5">
        <f>IFERROR('Ventas Pases'!$I3369/'Ventas Pases'!$F3369,"PASE")</f>
        <v>140</v>
      </c>
      <c r="K3369" t="str">
        <f>IFERROR(VLOOKUP('Ventas Pases'!$J3369,'Comisiones HEROIC'!$E$1:$F$6,2,0),"")</f>
        <v/>
      </c>
      <c r="L3369" s="5">
        <f>IF('Ventas Pases'!$D3369="Red HEROIC",IFERROR(VLOOKUP('Ventas Pases'!$G3369,'Comisiones HEROIC'!$A$1:$B$11,2,0),15),IF('Ventas Pases'!$D3369="Red HEROIC",15,0))</f>
        <v>15</v>
      </c>
      <c r="M3369">
        <f>IF(pases[[#This Row],[Días Visita]]&lt;7,0,IF(pases[[#This Row],[Días Visita]]&lt;9,1,IF(pases[[#This Row],[Días Visita]]="Ilimitados",0,2)))</f>
        <v>1</v>
      </c>
      <c r="N3369" s="5">
        <f>IF(AND('Ventas Pases'!$A3369="Fuera de Temporada",'Ventas Pases'!$B3369=2019,pases[[#This Row],[Modo de Compra]]="Paquete"),30,0)</f>
        <v>0</v>
      </c>
      <c r="O3369" s="5">
        <f>-SUMIF(lift[Número de pase],pases[[#This Row],[Numero de Pase]],lift[Costo])</f>
        <v>0</v>
      </c>
    </row>
    <row r="3370" spans="1:15" x14ac:dyDescent="0.25">
      <c r="A3370" t="s">
        <v>13</v>
      </c>
      <c r="B3370">
        <v>2018</v>
      </c>
      <c r="C3370">
        <v>43301</v>
      </c>
      <c r="D3370" t="s">
        <v>17</v>
      </c>
      <c r="E3370">
        <v>42853</v>
      </c>
      <c r="F3370">
        <v>1</v>
      </c>
      <c r="G3370" t="s">
        <v>9</v>
      </c>
      <c r="H3370" t="s">
        <v>3388</v>
      </c>
      <c r="I3370" s="5">
        <v>105</v>
      </c>
      <c r="J3370" s="5">
        <f>IFERROR('Ventas Pases'!$I3370/'Ventas Pases'!$F3370,"PASE")</f>
        <v>105</v>
      </c>
      <c r="K3370" t="str">
        <f>IFERROR(VLOOKUP('Ventas Pases'!$J3370,'Comisiones HEROIC'!$E$1:$F$6,2,0),"")</f>
        <v>OI Hotels</v>
      </c>
      <c r="L3370" s="5">
        <f>IF('Ventas Pases'!$D3370="Red HEROIC",IFERROR(VLOOKUP('Ventas Pases'!$G3370,'Comisiones HEROIC'!$A$1:$B$11,2,0),15),IF('Ventas Pases'!$D3370="Red HEROIC",15,0))</f>
        <v>0</v>
      </c>
      <c r="M3370">
        <f>IF(pases[[#This Row],[Días Visita]]&lt;7,0,IF(pases[[#This Row],[Días Visita]]&lt;9,1,IF(pases[[#This Row],[Días Visita]]="Ilimitados",0,2)))</f>
        <v>0</v>
      </c>
      <c r="N3370" s="5">
        <f>IF(AND('Ventas Pases'!$A3370="Fuera de Temporada",'Ventas Pases'!$B3370=2019,pases[[#This Row],[Modo de Compra]]="Paquete"),30,0)</f>
        <v>0</v>
      </c>
      <c r="O3370" s="5">
        <f>-SUMIF(lift[Número de pase],pases[[#This Row],[Numero de Pase]],lift[Costo])</f>
        <v>0</v>
      </c>
    </row>
    <row r="3371" spans="1:15" x14ac:dyDescent="0.25">
      <c r="A3371" t="s">
        <v>13</v>
      </c>
      <c r="B3371">
        <v>2018</v>
      </c>
      <c r="C3371">
        <v>43352</v>
      </c>
      <c r="D3371" t="s">
        <v>14</v>
      </c>
      <c r="E3371">
        <v>42892</v>
      </c>
      <c r="F3371">
        <v>2</v>
      </c>
      <c r="G3371" t="s">
        <v>33</v>
      </c>
      <c r="H3371" t="s">
        <v>3389</v>
      </c>
      <c r="I3371" s="5">
        <v>280</v>
      </c>
      <c r="J3371" s="5">
        <f>IFERROR('Ventas Pases'!$I3371/'Ventas Pases'!$F3371,"PASE")</f>
        <v>140</v>
      </c>
      <c r="K3371" t="str">
        <f>IFERROR(VLOOKUP('Ventas Pases'!$J3371,'Comisiones HEROIC'!$E$1:$F$6,2,0),"")</f>
        <v/>
      </c>
      <c r="L3371" s="5">
        <f>IF('Ventas Pases'!$D3371="Red HEROIC",IFERROR(VLOOKUP('Ventas Pases'!$G3371,'Comisiones HEROIC'!$A$1:$B$11,2,0),15),IF('Ventas Pases'!$D3371="Red HEROIC",15,0))</f>
        <v>15</v>
      </c>
      <c r="M3371">
        <f>IF(pases[[#This Row],[Días Visita]]&lt;7,0,IF(pases[[#This Row],[Días Visita]]&lt;9,1,IF(pases[[#This Row],[Días Visita]]="Ilimitados",0,2)))</f>
        <v>0</v>
      </c>
      <c r="N3371" s="5">
        <f>IF(AND('Ventas Pases'!$A3371="Fuera de Temporada",'Ventas Pases'!$B3371=2019,pases[[#This Row],[Modo de Compra]]="Paquete"),30,0)</f>
        <v>0</v>
      </c>
      <c r="O3371" s="5">
        <f>-SUMIF(lift[Número de pase],pases[[#This Row],[Numero de Pase]],lift[Costo])</f>
        <v>0</v>
      </c>
    </row>
    <row r="3372" spans="1:15" x14ac:dyDescent="0.25">
      <c r="A3372" t="s">
        <v>13</v>
      </c>
      <c r="B3372">
        <v>2018</v>
      </c>
      <c r="C3372">
        <v>43270</v>
      </c>
      <c r="D3372" t="s">
        <v>17</v>
      </c>
      <c r="E3372">
        <v>42896</v>
      </c>
      <c r="F3372">
        <v>2</v>
      </c>
      <c r="G3372" t="s">
        <v>9</v>
      </c>
      <c r="H3372" t="s">
        <v>3390</v>
      </c>
      <c r="I3372" s="5">
        <v>220</v>
      </c>
      <c r="J3372" s="5">
        <f>IFERROR('Ventas Pases'!$I3372/'Ventas Pases'!$F3372,"PASE")</f>
        <v>110</v>
      </c>
      <c r="K3372" t="str">
        <f>IFERROR(VLOOKUP('Ventas Pases'!$J3372,'Comisiones HEROIC'!$E$1:$F$6,2,0),"")</f>
        <v>Elton Hotel</v>
      </c>
      <c r="L3372" s="5">
        <f>IF('Ventas Pases'!$D3372="Red HEROIC",IFERROR(VLOOKUP('Ventas Pases'!$G3372,'Comisiones HEROIC'!$A$1:$B$11,2,0),15),IF('Ventas Pases'!$D3372="Red HEROIC",15,0))</f>
        <v>0</v>
      </c>
      <c r="M3372">
        <f>IF(pases[[#This Row],[Días Visita]]&lt;7,0,IF(pases[[#This Row],[Días Visita]]&lt;9,1,IF(pases[[#This Row],[Días Visita]]="Ilimitados",0,2)))</f>
        <v>0</v>
      </c>
      <c r="N3372" s="5">
        <f>IF(AND('Ventas Pases'!$A3372="Fuera de Temporada",'Ventas Pases'!$B3372=2019,pases[[#This Row],[Modo de Compra]]="Paquete"),30,0)</f>
        <v>0</v>
      </c>
      <c r="O3372" s="5">
        <f>-SUMIF(lift[Número de pase],pases[[#This Row],[Numero de Pase]],lift[Costo])</f>
        <v>0</v>
      </c>
    </row>
    <row r="3373" spans="1:15" x14ac:dyDescent="0.25">
      <c r="A3373" t="s">
        <v>7</v>
      </c>
      <c r="B3373">
        <v>2019</v>
      </c>
      <c r="C3373">
        <v>43432</v>
      </c>
      <c r="D3373" t="s">
        <v>8</v>
      </c>
      <c r="E3373">
        <v>43501</v>
      </c>
      <c r="F3373">
        <v>4</v>
      </c>
      <c r="G3373" t="s">
        <v>9</v>
      </c>
      <c r="H3373" t="s">
        <v>3391</v>
      </c>
      <c r="I3373" s="5">
        <v>480</v>
      </c>
      <c r="J3373" s="5">
        <f>IFERROR('Ventas Pases'!$I3373/'Ventas Pases'!$F3373,"PASE")</f>
        <v>120</v>
      </c>
      <c r="K3373" t="str">
        <f>IFERROR(VLOOKUP('Ventas Pases'!$J3373,'Comisiones HEROIC'!$E$1:$F$6,2,0),"")</f>
        <v/>
      </c>
      <c r="L3373" s="5">
        <f>IF('Ventas Pases'!$D3373="Red HEROIC",IFERROR(VLOOKUP('Ventas Pases'!$G3373,'Comisiones HEROIC'!$A$1:$B$11,2,0),15),IF('Ventas Pases'!$D3373="Red HEROIC",15,0))</f>
        <v>0</v>
      </c>
      <c r="M3373">
        <f>IF(pases[[#This Row],[Días Visita]]&lt;7,0,IF(pases[[#This Row],[Días Visita]]&lt;9,1,IF(pases[[#This Row],[Días Visita]]="Ilimitados",0,2)))</f>
        <v>0</v>
      </c>
      <c r="N3373" s="5">
        <f>IF(AND('Ventas Pases'!$A3373="Fuera de Temporada",'Ventas Pases'!$B3373=2019,pases[[#This Row],[Modo de Compra]]="Paquete"),30,0)</f>
        <v>0</v>
      </c>
      <c r="O3373" s="5">
        <f>-SUMIF(lift[Número de pase],pases[[#This Row],[Numero de Pase]],lift[Costo])</f>
        <v>0</v>
      </c>
    </row>
    <row r="3374" spans="1:15" x14ac:dyDescent="0.25">
      <c r="A3374" t="s">
        <v>7</v>
      </c>
      <c r="B3374">
        <v>2019</v>
      </c>
      <c r="C3374">
        <v>43491</v>
      </c>
      <c r="D3374" t="s">
        <v>8</v>
      </c>
      <c r="E3374">
        <v>43419</v>
      </c>
      <c r="F3374" t="s">
        <v>11</v>
      </c>
      <c r="G3374" t="s">
        <v>9</v>
      </c>
      <c r="H3374" t="s">
        <v>3392</v>
      </c>
      <c r="I3374" s="5">
        <v>1950</v>
      </c>
      <c r="J3374" s="5" t="str">
        <f>IFERROR('Ventas Pases'!$I3374/'Ventas Pases'!$F3374,"PASE")</f>
        <v>PASE</v>
      </c>
      <c r="K3374" t="str">
        <f>IFERROR(VLOOKUP('Ventas Pases'!$J3374,'Comisiones HEROIC'!$E$1:$F$6,2,0),"")</f>
        <v/>
      </c>
      <c r="L3374" s="5">
        <f>IF('Ventas Pases'!$D3374="Red HEROIC",IFERROR(VLOOKUP('Ventas Pases'!$G3374,'Comisiones HEROIC'!$A$1:$B$11,2,0),15),IF('Ventas Pases'!$D3374="Red HEROIC",15,0))</f>
        <v>0</v>
      </c>
      <c r="M3374">
        <f>IF(pases[[#This Row],[Días Visita]]&lt;7,0,IF(pases[[#This Row],[Días Visita]]&lt;9,1,IF(pases[[#This Row],[Días Visita]]="Ilimitados",0,2)))</f>
        <v>0</v>
      </c>
      <c r="N3374" s="5">
        <f>IF(AND('Ventas Pases'!$A3374="Fuera de Temporada",'Ventas Pases'!$B3374=2019,pases[[#This Row],[Modo de Compra]]="Paquete"),30,0)</f>
        <v>0</v>
      </c>
      <c r="O3374" s="5">
        <f>-SUMIF(lift[Número de pase],pases[[#This Row],[Numero de Pase]],lift[Costo])</f>
        <v>-552</v>
      </c>
    </row>
    <row r="3375" spans="1:15" x14ac:dyDescent="0.25">
      <c r="A3375" t="s">
        <v>7</v>
      </c>
      <c r="B3375">
        <v>2019</v>
      </c>
      <c r="C3375">
        <v>43527</v>
      </c>
      <c r="D3375" t="s">
        <v>14</v>
      </c>
      <c r="E3375">
        <v>43544</v>
      </c>
      <c r="F3375">
        <v>6</v>
      </c>
      <c r="G3375" t="s">
        <v>19</v>
      </c>
      <c r="H3375" t="s">
        <v>3393</v>
      </c>
      <c r="I3375" s="5">
        <v>840</v>
      </c>
      <c r="J3375" s="5">
        <f>IFERROR('Ventas Pases'!$I3375/'Ventas Pases'!$F3375,"PASE")</f>
        <v>140</v>
      </c>
      <c r="K3375" t="str">
        <f>IFERROR(VLOOKUP('Ventas Pases'!$J3375,'Comisiones HEROIC'!$E$1:$F$6,2,0),"")</f>
        <v/>
      </c>
      <c r="L3375" s="5">
        <f>IF('Ventas Pases'!$D3375="Red HEROIC",IFERROR(VLOOKUP('Ventas Pases'!$G3375,'Comisiones HEROIC'!$A$1:$B$11,2,0),15),IF('Ventas Pases'!$D3375="Red HEROIC",15,0))</f>
        <v>15</v>
      </c>
      <c r="M3375">
        <f>IF(pases[[#This Row],[Días Visita]]&lt;7,0,IF(pases[[#This Row],[Días Visita]]&lt;9,1,IF(pases[[#This Row],[Días Visita]]="Ilimitados",0,2)))</f>
        <v>0</v>
      </c>
      <c r="N3375" s="5">
        <f>IF(AND('Ventas Pases'!$A3375="Fuera de Temporada",'Ventas Pases'!$B3375=2019,pases[[#This Row],[Modo de Compra]]="Paquete"),30,0)</f>
        <v>0</v>
      </c>
      <c r="O3375" s="5">
        <f>-SUMIF(lift[Número de pase],pases[[#This Row],[Numero de Pase]],lift[Costo])</f>
        <v>0</v>
      </c>
    </row>
    <row r="3376" spans="1:15" x14ac:dyDescent="0.25">
      <c r="A3376" t="s">
        <v>7</v>
      </c>
      <c r="B3376">
        <v>2018</v>
      </c>
      <c r="C3376">
        <v>43111</v>
      </c>
      <c r="D3376" t="s">
        <v>14</v>
      </c>
      <c r="E3376">
        <v>43173</v>
      </c>
      <c r="F3376">
        <v>8</v>
      </c>
      <c r="G3376" t="s">
        <v>19</v>
      </c>
      <c r="H3376" t="s">
        <v>3394</v>
      </c>
      <c r="I3376" s="5">
        <v>1120</v>
      </c>
      <c r="J3376" s="5">
        <f>IFERROR('Ventas Pases'!$I3376/'Ventas Pases'!$F3376,"PASE")</f>
        <v>140</v>
      </c>
      <c r="K3376" t="str">
        <f>IFERROR(VLOOKUP('Ventas Pases'!$J3376,'Comisiones HEROIC'!$E$1:$F$6,2,0),"")</f>
        <v/>
      </c>
      <c r="L3376" s="5">
        <f>IF('Ventas Pases'!$D3376="Red HEROIC",IFERROR(VLOOKUP('Ventas Pases'!$G3376,'Comisiones HEROIC'!$A$1:$B$11,2,0),15),IF('Ventas Pases'!$D3376="Red HEROIC",15,0))</f>
        <v>15</v>
      </c>
      <c r="M3376">
        <f>IF(pases[[#This Row],[Días Visita]]&lt;7,0,IF(pases[[#This Row],[Días Visita]]&lt;9,1,IF(pases[[#This Row],[Días Visita]]="Ilimitados",0,2)))</f>
        <v>1</v>
      </c>
      <c r="N3376" s="5">
        <f>IF(AND('Ventas Pases'!$A3376="Fuera de Temporada",'Ventas Pases'!$B3376=2019,pases[[#This Row],[Modo de Compra]]="Paquete"),30,0)</f>
        <v>0</v>
      </c>
      <c r="O3376" s="5">
        <f>-SUMIF(lift[Número de pase],pases[[#This Row],[Numero de Pase]],lift[Costo])</f>
        <v>0</v>
      </c>
    </row>
    <row r="3377" spans="1:15" x14ac:dyDescent="0.25">
      <c r="A3377" t="s">
        <v>7</v>
      </c>
      <c r="B3377">
        <v>2019</v>
      </c>
      <c r="C3377">
        <v>43450</v>
      </c>
      <c r="D3377" t="s">
        <v>14</v>
      </c>
      <c r="E3377">
        <v>43466</v>
      </c>
      <c r="F3377">
        <v>5</v>
      </c>
      <c r="G3377" t="s">
        <v>33</v>
      </c>
      <c r="H3377" t="s">
        <v>3395</v>
      </c>
      <c r="I3377" s="5">
        <v>700</v>
      </c>
      <c r="J3377" s="5">
        <f>IFERROR('Ventas Pases'!$I3377/'Ventas Pases'!$F3377,"PASE")</f>
        <v>140</v>
      </c>
      <c r="K3377" t="str">
        <f>IFERROR(VLOOKUP('Ventas Pases'!$J3377,'Comisiones HEROIC'!$E$1:$F$6,2,0),"")</f>
        <v/>
      </c>
      <c r="L3377" s="5">
        <f>IF('Ventas Pases'!$D3377="Red HEROIC",IFERROR(VLOOKUP('Ventas Pases'!$G3377,'Comisiones HEROIC'!$A$1:$B$11,2,0),15),IF('Ventas Pases'!$D3377="Red HEROIC",15,0))</f>
        <v>15</v>
      </c>
      <c r="M3377">
        <f>IF(pases[[#This Row],[Días Visita]]&lt;7,0,IF(pases[[#This Row],[Días Visita]]&lt;9,1,IF(pases[[#This Row],[Días Visita]]="Ilimitados",0,2)))</f>
        <v>0</v>
      </c>
      <c r="N3377" s="5">
        <f>IF(AND('Ventas Pases'!$A3377="Fuera de Temporada",'Ventas Pases'!$B3377=2019,pases[[#This Row],[Modo de Compra]]="Paquete"),30,0)</f>
        <v>0</v>
      </c>
      <c r="O3377" s="5">
        <f>-SUMIF(lift[Número de pase],pases[[#This Row],[Numero de Pase]],lift[Costo])</f>
        <v>0</v>
      </c>
    </row>
    <row r="3378" spans="1:15" x14ac:dyDescent="0.25">
      <c r="A3378" t="s">
        <v>7</v>
      </c>
      <c r="B3378">
        <v>2018</v>
      </c>
      <c r="C3378">
        <v>43420</v>
      </c>
      <c r="D3378" t="s">
        <v>8</v>
      </c>
      <c r="E3378">
        <v>43106</v>
      </c>
      <c r="F3378">
        <v>2</v>
      </c>
      <c r="G3378" t="s">
        <v>9</v>
      </c>
      <c r="H3378" t="s">
        <v>3396</v>
      </c>
      <c r="I3378" s="5">
        <v>240</v>
      </c>
      <c r="J3378" s="5">
        <f>IFERROR('Ventas Pases'!$I3378/'Ventas Pases'!$F3378,"PASE")</f>
        <v>120</v>
      </c>
      <c r="K3378" t="str">
        <f>IFERROR(VLOOKUP('Ventas Pases'!$J3378,'Comisiones HEROIC'!$E$1:$F$6,2,0),"")</f>
        <v/>
      </c>
      <c r="L3378" s="5">
        <f>IF('Ventas Pases'!$D3378="Red HEROIC",IFERROR(VLOOKUP('Ventas Pases'!$G3378,'Comisiones HEROIC'!$A$1:$B$11,2,0),15),IF('Ventas Pases'!$D3378="Red HEROIC",15,0))</f>
        <v>0</v>
      </c>
      <c r="M3378">
        <f>IF(pases[[#This Row],[Días Visita]]&lt;7,0,IF(pases[[#This Row],[Días Visita]]&lt;9,1,IF(pases[[#This Row],[Días Visita]]="Ilimitados",0,2)))</f>
        <v>0</v>
      </c>
      <c r="N3378" s="5">
        <f>IF(AND('Ventas Pases'!$A3378="Fuera de Temporada",'Ventas Pases'!$B3378=2019,pases[[#This Row],[Modo de Compra]]="Paquete"),30,0)</f>
        <v>0</v>
      </c>
      <c r="O3378" s="5">
        <f>-SUMIF(lift[Número de pase],pases[[#This Row],[Numero de Pase]],lift[Costo])</f>
        <v>0</v>
      </c>
    </row>
    <row r="3379" spans="1:15" x14ac:dyDescent="0.25">
      <c r="A3379" t="s">
        <v>7</v>
      </c>
      <c r="B3379">
        <v>2019</v>
      </c>
      <c r="C3379">
        <v>43507</v>
      </c>
      <c r="D3379" t="s">
        <v>14</v>
      </c>
      <c r="E3379">
        <v>43532</v>
      </c>
      <c r="F3379">
        <v>7</v>
      </c>
      <c r="G3379" t="s">
        <v>35</v>
      </c>
      <c r="H3379" t="s">
        <v>3397</v>
      </c>
      <c r="I3379" s="5">
        <v>980</v>
      </c>
      <c r="J3379" s="5">
        <f>IFERROR('Ventas Pases'!$I3379/'Ventas Pases'!$F3379,"PASE")</f>
        <v>140</v>
      </c>
      <c r="K3379" t="str">
        <f>IFERROR(VLOOKUP('Ventas Pases'!$J3379,'Comisiones HEROIC'!$E$1:$F$6,2,0),"")</f>
        <v/>
      </c>
      <c r="L3379" s="5">
        <f>IF('Ventas Pases'!$D3379="Red HEROIC",IFERROR(VLOOKUP('Ventas Pases'!$G3379,'Comisiones HEROIC'!$A$1:$B$11,2,0),15),IF('Ventas Pases'!$D3379="Red HEROIC",15,0))</f>
        <v>16</v>
      </c>
      <c r="M3379">
        <f>IF(pases[[#This Row],[Días Visita]]&lt;7,0,IF(pases[[#This Row],[Días Visita]]&lt;9,1,IF(pases[[#This Row],[Días Visita]]="Ilimitados",0,2)))</f>
        <v>1</v>
      </c>
      <c r="N3379" s="5">
        <f>IF(AND('Ventas Pases'!$A3379="Fuera de Temporada",'Ventas Pases'!$B3379=2019,pases[[#This Row],[Modo de Compra]]="Paquete"),30,0)</f>
        <v>0</v>
      </c>
      <c r="O3379" s="5">
        <f>-SUMIF(lift[Número de pase],pases[[#This Row],[Numero de Pase]],lift[Costo])</f>
        <v>0</v>
      </c>
    </row>
    <row r="3380" spans="1:15" x14ac:dyDescent="0.25">
      <c r="A3380" t="s">
        <v>7</v>
      </c>
      <c r="B3380">
        <v>2019</v>
      </c>
      <c r="C3380">
        <v>43507</v>
      </c>
      <c r="D3380" t="s">
        <v>14</v>
      </c>
      <c r="E3380">
        <v>43535</v>
      </c>
      <c r="F3380">
        <v>6</v>
      </c>
      <c r="G3380" t="s">
        <v>19</v>
      </c>
      <c r="H3380" t="s">
        <v>3398</v>
      </c>
      <c r="I3380" s="5">
        <v>840</v>
      </c>
      <c r="J3380" s="5">
        <f>IFERROR('Ventas Pases'!$I3380/'Ventas Pases'!$F3380,"PASE")</f>
        <v>140</v>
      </c>
      <c r="K3380" t="str">
        <f>IFERROR(VLOOKUP('Ventas Pases'!$J3380,'Comisiones HEROIC'!$E$1:$F$6,2,0),"")</f>
        <v/>
      </c>
      <c r="L3380" s="5">
        <f>IF('Ventas Pases'!$D3380="Red HEROIC",IFERROR(VLOOKUP('Ventas Pases'!$G3380,'Comisiones HEROIC'!$A$1:$B$11,2,0),15),IF('Ventas Pases'!$D3380="Red HEROIC",15,0))</f>
        <v>15</v>
      </c>
      <c r="M3380">
        <f>IF(pases[[#This Row],[Días Visita]]&lt;7,0,IF(pases[[#This Row],[Días Visita]]&lt;9,1,IF(pases[[#This Row],[Días Visita]]="Ilimitados",0,2)))</f>
        <v>0</v>
      </c>
      <c r="N3380" s="5">
        <f>IF(AND('Ventas Pases'!$A3380="Fuera de Temporada",'Ventas Pases'!$B3380=2019,pases[[#This Row],[Modo de Compra]]="Paquete"),30,0)</f>
        <v>0</v>
      </c>
      <c r="O3380" s="5">
        <f>-SUMIF(lift[Número de pase],pases[[#This Row],[Numero de Pase]],lift[Costo])</f>
        <v>0</v>
      </c>
    </row>
    <row r="3381" spans="1:15" x14ac:dyDescent="0.25">
      <c r="A3381" t="s">
        <v>7</v>
      </c>
      <c r="B3381">
        <v>2018</v>
      </c>
      <c r="C3381">
        <v>43184</v>
      </c>
      <c r="D3381" t="s">
        <v>17</v>
      </c>
      <c r="E3381">
        <v>43179</v>
      </c>
      <c r="F3381">
        <v>6</v>
      </c>
      <c r="G3381" t="s">
        <v>9</v>
      </c>
      <c r="H3381" t="s">
        <v>3399</v>
      </c>
      <c r="I3381" s="5">
        <v>450</v>
      </c>
      <c r="J3381" s="5">
        <f>IFERROR('Ventas Pases'!$I3381/'Ventas Pases'!$F3381,"PASE")</f>
        <v>75</v>
      </c>
      <c r="K3381" t="str">
        <f>IFERROR(VLOOKUP('Ventas Pases'!$J3381,'Comisiones HEROIC'!$E$1:$F$6,2,0),"")</f>
        <v>Ski Inn</v>
      </c>
      <c r="L3381" s="5">
        <f>IF('Ventas Pases'!$D3381="Red HEROIC",IFERROR(VLOOKUP('Ventas Pases'!$G3381,'Comisiones HEROIC'!$A$1:$B$11,2,0),15),IF('Ventas Pases'!$D3381="Red HEROIC",15,0))</f>
        <v>0</v>
      </c>
      <c r="M3381">
        <f>IF(pases[[#This Row],[Días Visita]]&lt;7,0,IF(pases[[#This Row],[Días Visita]]&lt;9,1,IF(pases[[#This Row],[Días Visita]]="Ilimitados",0,2)))</f>
        <v>0</v>
      </c>
      <c r="N3381" s="5">
        <f>IF(AND('Ventas Pases'!$A3381="Fuera de Temporada",'Ventas Pases'!$B3381=2019,pases[[#This Row],[Modo de Compra]]="Paquete"),30,0)</f>
        <v>0</v>
      </c>
      <c r="O3381" s="5">
        <f>-SUMIF(lift[Número de pase],pases[[#This Row],[Numero de Pase]],lift[Costo])</f>
        <v>0</v>
      </c>
    </row>
    <row r="3382" spans="1:15" x14ac:dyDescent="0.25">
      <c r="A3382" t="s">
        <v>7</v>
      </c>
      <c r="B3382">
        <v>2019</v>
      </c>
      <c r="C3382">
        <v>43424</v>
      </c>
      <c r="D3382" t="s">
        <v>8</v>
      </c>
      <c r="E3382">
        <v>43419</v>
      </c>
      <c r="F3382" t="s">
        <v>11</v>
      </c>
      <c r="G3382" t="s">
        <v>9</v>
      </c>
      <c r="H3382" t="s">
        <v>3400</v>
      </c>
      <c r="I3382" s="5">
        <v>1950</v>
      </c>
      <c r="J3382" s="5" t="str">
        <f>IFERROR('Ventas Pases'!$I3382/'Ventas Pases'!$F3382,"PASE")</f>
        <v>PASE</v>
      </c>
      <c r="K3382" t="str">
        <f>IFERROR(VLOOKUP('Ventas Pases'!$J3382,'Comisiones HEROIC'!$E$1:$F$6,2,0),"")</f>
        <v/>
      </c>
      <c r="L3382" s="5">
        <f>IF('Ventas Pases'!$D3382="Red HEROIC",IFERROR(VLOOKUP('Ventas Pases'!$G3382,'Comisiones HEROIC'!$A$1:$B$11,2,0),15),IF('Ventas Pases'!$D3382="Red HEROIC",15,0))</f>
        <v>0</v>
      </c>
      <c r="M3382">
        <f>IF(pases[[#This Row],[Días Visita]]&lt;7,0,IF(pases[[#This Row],[Días Visita]]&lt;9,1,IF(pases[[#This Row],[Días Visita]]="Ilimitados",0,2)))</f>
        <v>0</v>
      </c>
      <c r="N3382" s="5">
        <f>IF(AND('Ventas Pases'!$A3382="Fuera de Temporada",'Ventas Pases'!$B3382=2019,pases[[#This Row],[Modo de Compra]]="Paquete"),30,0)</f>
        <v>0</v>
      </c>
      <c r="O3382" s="5">
        <f>-SUMIF(lift[Número de pase],pases[[#This Row],[Numero de Pase]],lift[Costo])</f>
        <v>-552</v>
      </c>
    </row>
    <row r="3383" spans="1:15" x14ac:dyDescent="0.25">
      <c r="A3383" t="s">
        <v>7</v>
      </c>
      <c r="B3383">
        <v>2019</v>
      </c>
      <c r="C3383">
        <v>43443</v>
      </c>
      <c r="D3383" t="s">
        <v>14</v>
      </c>
      <c r="E3383">
        <v>43475</v>
      </c>
      <c r="F3383">
        <v>6</v>
      </c>
      <c r="G3383" t="s">
        <v>33</v>
      </c>
      <c r="H3383" t="s">
        <v>3401</v>
      </c>
      <c r="I3383" s="5">
        <v>840</v>
      </c>
      <c r="J3383" s="5">
        <f>IFERROR('Ventas Pases'!$I3383/'Ventas Pases'!$F3383,"PASE")</f>
        <v>140</v>
      </c>
      <c r="K3383" t="str">
        <f>IFERROR(VLOOKUP('Ventas Pases'!$J3383,'Comisiones HEROIC'!$E$1:$F$6,2,0),"")</f>
        <v/>
      </c>
      <c r="L3383" s="5">
        <f>IF('Ventas Pases'!$D3383="Red HEROIC",IFERROR(VLOOKUP('Ventas Pases'!$G3383,'Comisiones HEROIC'!$A$1:$B$11,2,0),15),IF('Ventas Pases'!$D3383="Red HEROIC",15,0))</f>
        <v>15</v>
      </c>
      <c r="M3383">
        <f>IF(pases[[#This Row],[Días Visita]]&lt;7,0,IF(pases[[#This Row],[Días Visita]]&lt;9,1,IF(pases[[#This Row],[Días Visita]]="Ilimitados",0,2)))</f>
        <v>0</v>
      </c>
      <c r="N3383" s="5">
        <f>IF(AND('Ventas Pases'!$A3383="Fuera de Temporada",'Ventas Pases'!$B3383=2019,pases[[#This Row],[Modo de Compra]]="Paquete"),30,0)</f>
        <v>0</v>
      </c>
      <c r="O3383" s="5">
        <f>-SUMIF(lift[Número de pase],pases[[#This Row],[Numero de Pase]],lift[Costo])</f>
        <v>0</v>
      </c>
    </row>
    <row r="3384" spans="1:15" x14ac:dyDescent="0.25">
      <c r="A3384" t="s">
        <v>7</v>
      </c>
      <c r="B3384">
        <v>2019</v>
      </c>
      <c r="C3384">
        <v>43466</v>
      </c>
      <c r="D3384" t="s">
        <v>8</v>
      </c>
      <c r="E3384">
        <v>43419</v>
      </c>
      <c r="F3384" t="s">
        <v>11</v>
      </c>
      <c r="G3384" t="s">
        <v>9</v>
      </c>
      <c r="H3384" t="s">
        <v>3402</v>
      </c>
      <c r="I3384" s="5">
        <v>1950</v>
      </c>
      <c r="J3384" s="5" t="str">
        <f>IFERROR('Ventas Pases'!$I3384/'Ventas Pases'!$F3384,"PASE")</f>
        <v>PASE</v>
      </c>
      <c r="K3384" t="str">
        <f>IFERROR(VLOOKUP('Ventas Pases'!$J3384,'Comisiones HEROIC'!$E$1:$F$6,2,0),"")</f>
        <v/>
      </c>
      <c r="L3384" s="5">
        <f>IF('Ventas Pases'!$D3384="Red HEROIC",IFERROR(VLOOKUP('Ventas Pases'!$G3384,'Comisiones HEROIC'!$A$1:$B$11,2,0),15),IF('Ventas Pases'!$D3384="Red HEROIC",15,0))</f>
        <v>0</v>
      </c>
      <c r="M3384">
        <f>IF(pases[[#This Row],[Días Visita]]&lt;7,0,IF(pases[[#This Row],[Días Visita]]&lt;9,1,IF(pases[[#This Row],[Días Visita]]="Ilimitados",0,2)))</f>
        <v>0</v>
      </c>
      <c r="N3384" s="5">
        <f>IF(AND('Ventas Pases'!$A3384="Fuera de Temporada",'Ventas Pases'!$B3384=2019,pases[[#This Row],[Modo de Compra]]="Paquete"),30,0)</f>
        <v>0</v>
      </c>
      <c r="O3384" s="5">
        <f>-SUMIF(lift[Número de pase],pases[[#This Row],[Numero de Pase]],lift[Costo])</f>
        <v>-92</v>
      </c>
    </row>
    <row r="3385" spans="1:15" x14ac:dyDescent="0.25">
      <c r="A3385" t="s">
        <v>7</v>
      </c>
      <c r="B3385">
        <v>2018</v>
      </c>
      <c r="C3385">
        <v>43191</v>
      </c>
      <c r="D3385" t="s">
        <v>14</v>
      </c>
      <c r="E3385">
        <v>43182</v>
      </c>
      <c r="F3385">
        <v>5</v>
      </c>
      <c r="G3385" t="s">
        <v>35</v>
      </c>
      <c r="H3385" t="s">
        <v>3403</v>
      </c>
      <c r="I3385" s="5">
        <v>700</v>
      </c>
      <c r="J3385" s="5">
        <f>IFERROR('Ventas Pases'!$I3385/'Ventas Pases'!$F3385,"PASE")</f>
        <v>140</v>
      </c>
      <c r="K3385" t="str">
        <f>IFERROR(VLOOKUP('Ventas Pases'!$J3385,'Comisiones HEROIC'!$E$1:$F$6,2,0),"")</f>
        <v/>
      </c>
      <c r="L3385" s="5">
        <f>IF('Ventas Pases'!$D3385="Red HEROIC",IFERROR(VLOOKUP('Ventas Pases'!$G3385,'Comisiones HEROIC'!$A$1:$B$11,2,0),15),IF('Ventas Pases'!$D3385="Red HEROIC",15,0))</f>
        <v>16</v>
      </c>
      <c r="M3385">
        <f>IF(pases[[#This Row],[Días Visita]]&lt;7,0,IF(pases[[#This Row],[Días Visita]]&lt;9,1,IF(pases[[#This Row],[Días Visita]]="Ilimitados",0,2)))</f>
        <v>0</v>
      </c>
      <c r="N3385" s="5">
        <f>IF(AND('Ventas Pases'!$A3385="Fuera de Temporada",'Ventas Pases'!$B3385=2019,pases[[#This Row],[Modo de Compra]]="Paquete"),30,0)</f>
        <v>0</v>
      </c>
      <c r="O3385" s="5">
        <f>-SUMIF(lift[Número de pase],pases[[#This Row],[Numero de Pase]],lift[Costo])</f>
        <v>0</v>
      </c>
    </row>
    <row r="3386" spans="1:15" x14ac:dyDescent="0.25">
      <c r="A3386" t="s">
        <v>7</v>
      </c>
      <c r="B3386">
        <v>2018</v>
      </c>
      <c r="C3386">
        <v>43102</v>
      </c>
      <c r="D3386" t="s">
        <v>8</v>
      </c>
      <c r="E3386">
        <v>43124</v>
      </c>
      <c r="F3386">
        <v>4</v>
      </c>
      <c r="G3386" t="s">
        <v>9</v>
      </c>
      <c r="H3386" t="s">
        <v>3404</v>
      </c>
      <c r="I3386" s="5">
        <v>480</v>
      </c>
      <c r="J3386" s="5">
        <f>IFERROR('Ventas Pases'!$I3386/'Ventas Pases'!$F3386,"PASE")</f>
        <v>120</v>
      </c>
      <c r="K3386" t="str">
        <f>IFERROR(VLOOKUP('Ventas Pases'!$J3386,'Comisiones HEROIC'!$E$1:$F$6,2,0),"")</f>
        <v/>
      </c>
      <c r="L3386" s="5">
        <f>IF('Ventas Pases'!$D3386="Red HEROIC",IFERROR(VLOOKUP('Ventas Pases'!$G3386,'Comisiones HEROIC'!$A$1:$B$11,2,0),15),IF('Ventas Pases'!$D3386="Red HEROIC",15,0))</f>
        <v>0</v>
      </c>
      <c r="M3386">
        <f>IF(pases[[#This Row],[Días Visita]]&lt;7,0,IF(pases[[#This Row],[Días Visita]]&lt;9,1,IF(pases[[#This Row],[Días Visita]]="Ilimitados",0,2)))</f>
        <v>0</v>
      </c>
      <c r="N3386" s="5">
        <f>IF(AND('Ventas Pases'!$A3386="Fuera de Temporada",'Ventas Pases'!$B3386=2019,pases[[#This Row],[Modo de Compra]]="Paquete"),30,0)</f>
        <v>0</v>
      </c>
      <c r="O3386" s="5">
        <f>-SUMIF(lift[Número de pase],pases[[#This Row],[Numero de Pase]],lift[Costo])</f>
        <v>0</v>
      </c>
    </row>
    <row r="3387" spans="1:15" x14ac:dyDescent="0.25">
      <c r="A3387" t="s">
        <v>7</v>
      </c>
      <c r="B3387">
        <v>2019</v>
      </c>
      <c r="C3387">
        <v>43515</v>
      </c>
      <c r="D3387" t="s">
        <v>8</v>
      </c>
      <c r="E3387">
        <v>43524</v>
      </c>
      <c r="F3387">
        <v>6</v>
      </c>
      <c r="G3387" t="s">
        <v>9</v>
      </c>
      <c r="H3387" t="s">
        <v>3405</v>
      </c>
      <c r="I3387" s="5">
        <v>720</v>
      </c>
      <c r="J3387" s="5">
        <f>IFERROR('Ventas Pases'!$I3387/'Ventas Pases'!$F3387,"PASE")</f>
        <v>120</v>
      </c>
      <c r="K3387" t="str">
        <f>IFERROR(VLOOKUP('Ventas Pases'!$J3387,'Comisiones HEROIC'!$E$1:$F$6,2,0),"")</f>
        <v/>
      </c>
      <c r="L3387" s="5">
        <f>IF('Ventas Pases'!$D3387="Red HEROIC",IFERROR(VLOOKUP('Ventas Pases'!$G3387,'Comisiones HEROIC'!$A$1:$B$11,2,0),15),IF('Ventas Pases'!$D3387="Red HEROIC",15,0))</f>
        <v>0</v>
      </c>
      <c r="M3387">
        <f>IF(pases[[#This Row],[Días Visita]]&lt;7,0,IF(pases[[#This Row],[Días Visita]]&lt;9,1,IF(pases[[#This Row],[Días Visita]]="Ilimitados",0,2)))</f>
        <v>0</v>
      </c>
      <c r="N3387" s="5">
        <f>IF(AND('Ventas Pases'!$A3387="Fuera de Temporada",'Ventas Pases'!$B3387=2019,pases[[#This Row],[Modo de Compra]]="Paquete"),30,0)</f>
        <v>0</v>
      </c>
      <c r="O3387" s="5">
        <f>-SUMIF(lift[Número de pase],pases[[#This Row],[Numero de Pase]],lift[Costo])</f>
        <v>0</v>
      </c>
    </row>
    <row r="3388" spans="1:15" x14ac:dyDescent="0.25">
      <c r="A3388" t="s">
        <v>7</v>
      </c>
      <c r="B3388">
        <v>2019</v>
      </c>
      <c r="C3388">
        <v>43476</v>
      </c>
      <c r="D3388" t="s">
        <v>8</v>
      </c>
      <c r="E3388">
        <v>43516</v>
      </c>
      <c r="F3388">
        <v>3</v>
      </c>
      <c r="G3388" t="s">
        <v>9</v>
      </c>
      <c r="H3388" t="s">
        <v>3406</v>
      </c>
      <c r="I3388" s="5">
        <v>360</v>
      </c>
      <c r="J3388" s="5">
        <f>IFERROR('Ventas Pases'!$I3388/'Ventas Pases'!$F3388,"PASE")</f>
        <v>120</v>
      </c>
      <c r="K3388" t="str">
        <f>IFERROR(VLOOKUP('Ventas Pases'!$J3388,'Comisiones HEROIC'!$E$1:$F$6,2,0),"")</f>
        <v/>
      </c>
      <c r="L3388" s="5">
        <f>IF('Ventas Pases'!$D3388="Red HEROIC",IFERROR(VLOOKUP('Ventas Pases'!$G3388,'Comisiones HEROIC'!$A$1:$B$11,2,0),15),IF('Ventas Pases'!$D3388="Red HEROIC",15,0))</f>
        <v>0</v>
      </c>
      <c r="M3388">
        <f>IF(pases[[#This Row],[Días Visita]]&lt;7,0,IF(pases[[#This Row],[Días Visita]]&lt;9,1,IF(pases[[#This Row],[Días Visita]]="Ilimitados",0,2)))</f>
        <v>0</v>
      </c>
      <c r="N3388" s="5">
        <f>IF(AND('Ventas Pases'!$A3388="Fuera de Temporada",'Ventas Pases'!$B3388=2019,pases[[#This Row],[Modo de Compra]]="Paquete"),30,0)</f>
        <v>0</v>
      </c>
      <c r="O3388" s="5">
        <f>-SUMIF(lift[Número de pase],pases[[#This Row],[Numero de Pase]],lift[Costo])</f>
        <v>0</v>
      </c>
    </row>
    <row r="3389" spans="1:15" x14ac:dyDescent="0.25">
      <c r="A3389" t="s">
        <v>13</v>
      </c>
      <c r="B3389">
        <v>2019</v>
      </c>
      <c r="C3389">
        <v>43390</v>
      </c>
      <c r="D3389" t="s">
        <v>17</v>
      </c>
      <c r="E3389">
        <v>43224</v>
      </c>
      <c r="F3389">
        <v>9</v>
      </c>
      <c r="G3389" t="s">
        <v>9</v>
      </c>
      <c r="H3389" t="s">
        <v>3407</v>
      </c>
      <c r="I3389" s="5">
        <v>945</v>
      </c>
      <c r="J3389" s="5">
        <f>IFERROR('Ventas Pases'!$I3389/'Ventas Pases'!$F3389,"PASE")</f>
        <v>105</v>
      </c>
      <c r="K3389" t="str">
        <f>IFERROR(VLOOKUP('Ventas Pases'!$J3389,'Comisiones HEROIC'!$E$1:$F$6,2,0),"")</f>
        <v>OI Hotels</v>
      </c>
      <c r="L3389" s="5">
        <f>IF('Ventas Pases'!$D3389="Red HEROIC",IFERROR(VLOOKUP('Ventas Pases'!$G3389,'Comisiones HEROIC'!$A$1:$B$11,2,0),15),IF('Ventas Pases'!$D3389="Red HEROIC",15,0))</f>
        <v>0</v>
      </c>
      <c r="M3389">
        <f>IF(pases[[#This Row],[Días Visita]]&lt;7,0,IF(pases[[#This Row],[Días Visita]]&lt;9,1,IF(pases[[#This Row],[Días Visita]]="Ilimitados",0,2)))</f>
        <v>2</v>
      </c>
      <c r="N3389" s="5">
        <f>IF(AND('Ventas Pases'!$A3389="Fuera de Temporada",'Ventas Pases'!$B3389=2019,pases[[#This Row],[Modo de Compra]]="Paquete"),30,0)</f>
        <v>30</v>
      </c>
      <c r="O3389" s="5">
        <f>-SUMIF(lift[Número de pase],pases[[#This Row],[Numero de Pase]],lift[Costo])</f>
        <v>0</v>
      </c>
    </row>
    <row r="3390" spans="1:15" x14ac:dyDescent="0.25">
      <c r="A3390" t="s">
        <v>7</v>
      </c>
      <c r="B3390">
        <v>2018</v>
      </c>
      <c r="C3390">
        <v>43102</v>
      </c>
      <c r="D3390" t="s">
        <v>14</v>
      </c>
      <c r="E3390">
        <v>43135</v>
      </c>
      <c r="F3390">
        <v>4</v>
      </c>
      <c r="G3390" t="s">
        <v>19</v>
      </c>
      <c r="H3390" t="s">
        <v>3408</v>
      </c>
      <c r="I3390" s="5">
        <v>560</v>
      </c>
      <c r="J3390" s="5">
        <f>IFERROR('Ventas Pases'!$I3390/'Ventas Pases'!$F3390,"PASE")</f>
        <v>140</v>
      </c>
      <c r="K3390" t="str">
        <f>IFERROR(VLOOKUP('Ventas Pases'!$J3390,'Comisiones HEROIC'!$E$1:$F$6,2,0),"")</f>
        <v/>
      </c>
      <c r="L3390" s="5">
        <f>IF('Ventas Pases'!$D3390="Red HEROIC",IFERROR(VLOOKUP('Ventas Pases'!$G3390,'Comisiones HEROIC'!$A$1:$B$11,2,0),15),IF('Ventas Pases'!$D3390="Red HEROIC",15,0))</f>
        <v>15</v>
      </c>
      <c r="M3390">
        <f>IF(pases[[#This Row],[Días Visita]]&lt;7,0,IF(pases[[#This Row],[Días Visita]]&lt;9,1,IF(pases[[#This Row],[Días Visita]]="Ilimitados",0,2)))</f>
        <v>0</v>
      </c>
      <c r="N3390" s="5">
        <f>IF(AND('Ventas Pases'!$A3390="Fuera de Temporada",'Ventas Pases'!$B3390=2019,pases[[#This Row],[Modo de Compra]]="Paquete"),30,0)</f>
        <v>0</v>
      </c>
      <c r="O3390" s="5">
        <f>-SUMIF(lift[Número de pase],pases[[#This Row],[Numero de Pase]],lift[Costo])</f>
        <v>0</v>
      </c>
    </row>
    <row r="3391" spans="1:15" x14ac:dyDescent="0.25">
      <c r="A3391" t="s">
        <v>13</v>
      </c>
      <c r="B3391">
        <v>2018</v>
      </c>
      <c r="C3391">
        <v>43201</v>
      </c>
      <c r="D3391" t="s">
        <v>60</v>
      </c>
      <c r="E3391">
        <v>43054</v>
      </c>
      <c r="F3391" t="s">
        <v>11</v>
      </c>
      <c r="G3391" t="s">
        <v>9</v>
      </c>
      <c r="H3391" t="s">
        <v>3409</v>
      </c>
      <c r="I3391" s="5">
        <v>1950</v>
      </c>
      <c r="J3391" s="5" t="str">
        <f>IFERROR('Ventas Pases'!$I3391/'Ventas Pases'!$F3391,"PASE")</f>
        <v>PASE</v>
      </c>
      <c r="K3391" t="str">
        <f>IFERROR(VLOOKUP('Ventas Pases'!$J3391,'Comisiones HEROIC'!$E$1:$F$6,2,0),"")</f>
        <v/>
      </c>
      <c r="L3391" s="5">
        <f>IF('Ventas Pases'!$D3391="Red HEROIC",IFERROR(VLOOKUP('Ventas Pases'!$G3391,'Comisiones HEROIC'!$A$1:$B$11,2,0),15),IF('Ventas Pases'!$D3391="Red HEROIC",15,0))</f>
        <v>0</v>
      </c>
      <c r="M3391">
        <f>IF(pases[[#This Row],[Días Visita]]&lt;7,0,IF(pases[[#This Row],[Días Visita]]&lt;9,1,IF(pases[[#This Row],[Días Visita]]="Ilimitados",0,2)))</f>
        <v>0</v>
      </c>
      <c r="N3391" s="5">
        <f>IF(AND('Ventas Pases'!$A3391="Fuera de Temporada",'Ventas Pases'!$B3391=2019,pases[[#This Row],[Modo de Compra]]="Paquete"),30,0)</f>
        <v>0</v>
      </c>
      <c r="O3391" s="5">
        <f>-SUMIF(lift[Número de pase],pases[[#This Row],[Numero de Pase]],lift[Costo])</f>
        <v>-184</v>
      </c>
    </row>
    <row r="3392" spans="1:15" x14ac:dyDescent="0.25">
      <c r="A3392" t="s">
        <v>7</v>
      </c>
      <c r="B3392">
        <v>2018</v>
      </c>
      <c r="C3392">
        <v>43422</v>
      </c>
      <c r="D3392" t="s">
        <v>8</v>
      </c>
      <c r="E3392">
        <v>43148</v>
      </c>
      <c r="F3392">
        <v>6</v>
      </c>
      <c r="G3392" t="s">
        <v>9</v>
      </c>
      <c r="H3392" t="s">
        <v>3410</v>
      </c>
      <c r="I3392" s="5">
        <v>720</v>
      </c>
      <c r="J3392" s="5">
        <f>IFERROR('Ventas Pases'!$I3392/'Ventas Pases'!$F3392,"PASE")</f>
        <v>120</v>
      </c>
      <c r="K3392" t="str">
        <f>IFERROR(VLOOKUP('Ventas Pases'!$J3392,'Comisiones HEROIC'!$E$1:$F$6,2,0),"")</f>
        <v/>
      </c>
      <c r="L3392" s="5">
        <f>IF('Ventas Pases'!$D3392="Red HEROIC",IFERROR(VLOOKUP('Ventas Pases'!$G3392,'Comisiones HEROIC'!$A$1:$B$11,2,0),15),IF('Ventas Pases'!$D3392="Red HEROIC",15,0))</f>
        <v>0</v>
      </c>
      <c r="M3392">
        <f>IF(pases[[#This Row],[Días Visita]]&lt;7,0,IF(pases[[#This Row],[Días Visita]]&lt;9,1,IF(pases[[#This Row],[Días Visita]]="Ilimitados",0,2)))</f>
        <v>0</v>
      </c>
      <c r="N3392" s="5">
        <f>IF(AND('Ventas Pases'!$A3392="Fuera de Temporada",'Ventas Pases'!$B3392=2019,pases[[#This Row],[Modo de Compra]]="Paquete"),30,0)</f>
        <v>0</v>
      </c>
      <c r="O3392" s="5">
        <f>-SUMIF(lift[Número de pase],pases[[#This Row],[Numero de Pase]],lift[Costo])</f>
        <v>0</v>
      </c>
    </row>
    <row r="3393" spans="1:15" x14ac:dyDescent="0.25">
      <c r="A3393" t="s">
        <v>7</v>
      </c>
      <c r="B3393">
        <v>2018</v>
      </c>
      <c r="C3393">
        <v>43118</v>
      </c>
      <c r="D3393" t="s">
        <v>17</v>
      </c>
      <c r="E3393">
        <v>43132</v>
      </c>
      <c r="F3393">
        <v>5</v>
      </c>
      <c r="G3393" t="s">
        <v>9</v>
      </c>
      <c r="H3393" t="s">
        <v>3411</v>
      </c>
      <c r="I3393" s="5">
        <v>525</v>
      </c>
      <c r="J3393" s="5">
        <f>IFERROR('Ventas Pases'!$I3393/'Ventas Pases'!$F3393,"PASE")</f>
        <v>105</v>
      </c>
      <c r="K3393" t="str">
        <f>IFERROR(VLOOKUP('Ventas Pases'!$J3393,'Comisiones HEROIC'!$E$1:$F$6,2,0),"")</f>
        <v>OI Hotels</v>
      </c>
      <c r="L3393" s="5">
        <f>IF('Ventas Pases'!$D3393="Red HEROIC",IFERROR(VLOOKUP('Ventas Pases'!$G3393,'Comisiones HEROIC'!$A$1:$B$11,2,0),15),IF('Ventas Pases'!$D3393="Red HEROIC",15,0))</f>
        <v>0</v>
      </c>
      <c r="M3393">
        <f>IF(pases[[#This Row],[Días Visita]]&lt;7,0,IF(pases[[#This Row],[Días Visita]]&lt;9,1,IF(pases[[#This Row],[Días Visita]]="Ilimitados",0,2)))</f>
        <v>0</v>
      </c>
      <c r="N3393" s="5">
        <f>IF(AND('Ventas Pases'!$A3393="Fuera de Temporada",'Ventas Pases'!$B3393=2019,pases[[#This Row],[Modo de Compra]]="Paquete"),30,0)</f>
        <v>0</v>
      </c>
      <c r="O3393" s="5">
        <f>-SUMIF(lift[Número de pase],pases[[#This Row],[Numero de Pase]],lift[Costo])</f>
        <v>0</v>
      </c>
    </row>
    <row r="3394" spans="1:15" x14ac:dyDescent="0.25">
      <c r="A3394" t="s">
        <v>13</v>
      </c>
      <c r="B3394">
        <v>2019</v>
      </c>
      <c r="C3394">
        <v>43371</v>
      </c>
      <c r="D3394" t="s">
        <v>17</v>
      </c>
      <c r="E3394">
        <v>43306</v>
      </c>
      <c r="F3394">
        <v>4</v>
      </c>
      <c r="G3394" t="s">
        <v>9</v>
      </c>
      <c r="H3394" t="s">
        <v>3412</v>
      </c>
      <c r="I3394" s="5">
        <v>440</v>
      </c>
      <c r="J3394" s="5">
        <f>IFERROR('Ventas Pases'!$I3394/'Ventas Pases'!$F3394,"PASE")</f>
        <v>110</v>
      </c>
      <c r="K3394" t="str">
        <f>IFERROR(VLOOKUP('Ventas Pases'!$J3394,'Comisiones HEROIC'!$E$1:$F$6,2,0),"")</f>
        <v>Elton Hotel</v>
      </c>
      <c r="L3394" s="5">
        <f>IF('Ventas Pases'!$D3394="Red HEROIC",IFERROR(VLOOKUP('Ventas Pases'!$G3394,'Comisiones HEROIC'!$A$1:$B$11,2,0),15),IF('Ventas Pases'!$D3394="Red HEROIC",15,0))</f>
        <v>0</v>
      </c>
      <c r="M3394">
        <f>IF(pases[[#This Row],[Días Visita]]&lt;7,0,IF(pases[[#This Row],[Días Visita]]&lt;9,1,IF(pases[[#This Row],[Días Visita]]="Ilimitados",0,2)))</f>
        <v>0</v>
      </c>
      <c r="N3394" s="5">
        <f>IF(AND('Ventas Pases'!$A3394="Fuera de Temporada",'Ventas Pases'!$B3394=2019,pases[[#This Row],[Modo de Compra]]="Paquete"),30,0)</f>
        <v>30</v>
      </c>
      <c r="O3394" s="5">
        <f>-SUMIF(lift[Número de pase],pases[[#This Row],[Numero de Pase]],lift[Costo])</f>
        <v>0</v>
      </c>
    </row>
    <row r="3395" spans="1:15" x14ac:dyDescent="0.25">
      <c r="A3395" t="s">
        <v>13</v>
      </c>
      <c r="B3395">
        <v>2019</v>
      </c>
      <c r="C3395">
        <v>43397</v>
      </c>
      <c r="D3395" t="s">
        <v>17</v>
      </c>
      <c r="E3395">
        <v>43302</v>
      </c>
      <c r="F3395">
        <v>2</v>
      </c>
      <c r="G3395" t="s">
        <v>9</v>
      </c>
      <c r="H3395" t="s">
        <v>3413</v>
      </c>
      <c r="I3395" s="5">
        <v>200</v>
      </c>
      <c r="J3395" s="5">
        <f>IFERROR('Ventas Pases'!$I3395/'Ventas Pases'!$F3395,"PASE")</f>
        <v>100</v>
      </c>
      <c r="K3395" t="str">
        <f>IFERROR(VLOOKUP('Ventas Pases'!$J3395,'Comisiones HEROIC'!$E$1:$F$6,2,0),"")</f>
        <v>Ridossan Hotel</v>
      </c>
      <c r="L3395" s="5">
        <f>IF('Ventas Pases'!$D3395="Red HEROIC",IFERROR(VLOOKUP('Ventas Pases'!$G3395,'Comisiones HEROIC'!$A$1:$B$11,2,0),15),IF('Ventas Pases'!$D3395="Red HEROIC",15,0))</f>
        <v>0</v>
      </c>
      <c r="M3395">
        <f>IF(pases[[#This Row],[Días Visita]]&lt;7,0,IF(pases[[#This Row],[Días Visita]]&lt;9,1,IF(pases[[#This Row],[Días Visita]]="Ilimitados",0,2)))</f>
        <v>0</v>
      </c>
      <c r="N3395" s="5">
        <f>IF(AND('Ventas Pases'!$A3395="Fuera de Temporada",'Ventas Pases'!$B3395=2019,pases[[#This Row],[Modo de Compra]]="Paquete"),30,0)</f>
        <v>30</v>
      </c>
      <c r="O3395" s="5">
        <f>-SUMIF(lift[Número de pase],pases[[#This Row],[Numero de Pase]],lift[Costo])</f>
        <v>0</v>
      </c>
    </row>
    <row r="3396" spans="1:15" x14ac:dyDescent="0.25">
      <c r="A3396" t="s">
        <v>7</v>
      </c>
      <c r="B3396">
        <v>2019</v>
      </c>
      <c r="C3396">
        <v>43477</v>
      </c>
      <c r="D3396" t="s">
        <v>14</v>
      </c>
      <c r="E3396">
        <v>43491</v>
      </c>
      <c r="F3396">
        <v>4</v>
      </c>
      <c r="G3396" t="s">
        <v>19</v>
      </c>
      <c r="H3396" t="s">
        <v>3414</v>
      </c>
      <c r="I3396" s="5">
        <v>560</v>
      </c>
      <c r="J3396" s="5">
        <f>IFERROR('Ventas Pases'!$I3396/'Ventas Pases'!$F3396,"PASE")</f>
        <v>140</v>
      </c>
      <c r="K3396" t="str">
        <f>IFERROR(VLOOKUP('Ventas Pases'!$J3396,'Comisiones HEROIC'!$E$1:$F$6,2,0),"")</f>
        <v/>
      </c>
      <c r="L3396" s="5">
        <f>IF('Ventas Pases'!$D3396="Red HEROIC",IFERROR(VLOOKUP('Ventas Pases'!$G3396,'Comisiones HEROIC'!$A$1:$B$11,2,0),15),IF('Ventas Pases'!$D3396="Red HEROIC",15,0))</f>
        <v>15</v>
      </c>
      <c r="M3396">
        <f>IF(pases[[#This Row],[Días Visita]]&lt;7,0,IF(pases[[#This Row],[Días Visita]]&lt;9,1,IF(pases[[#This Row],[Días Visita]]="Ilimitados",0,2)))</f>
        <v>0</v>
      </c>
      <c r="N3396" s="5">
        <f>IF(AND('Ventas Pases'!$A3396="Fuera de Temporada",'Ventas Pases'!$B3396=2019,pases[[#This Row],[Modo de Compra]]="Paquete"),30,0)</f>
        <v>0</v>
      </c>
      <c r="O3396" s="5">
        <f>-SUMIF(lift[Número de pase],pases[[#This Row],[Numero de Pase]],lift[Costo])</f>
        <v>0</v>
      </c>
    </row>
    <row r="3397" spans="1:15" x14ac:dyDescent="0.25">
      <c r="A3397" t="s">
        <v>7</v>
      </c>
      <c r="B3397">
        <v>2018</v>
      </c>
      <c r="C3397">
        <v>43117</v>
      </c>
      <c r="D3397" t="s">
        <v>14</v>
      </c>
      <c r="E3397">
        <v>43144</v>
      </c>
      <c r="F3397">
        <v>5</v>
      </c>
      <c r="G3397" t="s">
        <v>19</v>
      </c>
      <c r="H3397" t="s">
        <v>3415</v>
      </c>
      <c r="I3397" s="5">
        <v>700</v>
      </c>
      <c r="J3397" s="5">
        <f>IFERROR('Ventas Pases'!$I3397/'Ventas Pases'!$F3397,"PASE")</f>
        <v>140</v>
      </c>
      <c r="K3397" t="str">
        <f>IFERROR(VLOOKUP('Ventas Pases'!$J3397,'Comisiones HEROIC'!$E$1:$F$6,2,0),"")</f>
        <v/>
      </c>
      <c r="L3397" s="5">
        <f>IF('Ventas Pases'!$D3397="Red HEROIC",IFERROR(VLOOKUP('Ventas Pases'!$G3397,'Comisiones HEROIC'!$A$1:$B$11,2,0),15),IF('Ventas Pases'!$D3397="Red HEROIC",15,0))</f>
        <v>15</v>
      </c>
      <c r="M3397">
        <f>IF(pases[[#This Row],[Días Visita]]&lt;7,0,IF(pases[[#This Row],[Días Visita]]&lt;9,1,IF(pases[[#This Row],[Días Visita]]="Ilimitados",0,2)))</f>
        <v>0</v>
      </c>
      <c r="N3397" s="5">
        <f>IF(AND('Ventas Pases'!$A3397="Fuera de Temporada",'Ventas Pases'!$B3397=2019,pases[[#This Row],[Modo de Compra]]="Paquete"),30,0)</f>
        <v>0</v>
      </c>
      <c r="O3397" s="5">
        <f>-SUMIF(lift[Número de pase],pases[[#This Row],[Numero de Pase]],lift[Costo])</f>
        <v>0</v>
      </c>
    </row>
    <row r="3398" spans="1:15" x14ac:dyDescent="0.25">
      <c r="A3398" t="s">
        <v>7</v>
      </c>
      <c r="B3398">
        <v>2019</v>
      </c>
      <c r="C3398">
        <v>43517</v>
      </c>
      <c r="D3398" t="s">
        <v>60</v>
      </c>
      <c r="E3398">
        <v>43522</v>
      </c>
      <c r="F3398">
        <v>9</v>
      </c>
      <c r="G3398" t="s">
        <v>9</v>
      </c>
      <c r="H3398" t="s">
        <v>3416</v>
      </c>
      <c r="I3398" s="5">
        <v>1080</v>
      </c>
      <c r="J3398" s="5">
        <f>IFERROR('Ventas Pases'!$I3398/'Ventas Pases'!$F3398,"PASE")</f>
        <v>120</v>
      </c>
      <c r="K3398" t="str">
        <f>IFERROR(VLOOKUP('Ventas Pases'!$J3398,'Comisiones HEROIC'!$E$1:$F$6,2,0),"")</f>
        <v/>
      </c>
      <c r="L3398" s="5">
        <f>IF('Ventas Pases'!$D3398="Red HEROIC",IFERROR(VLOOKUP('Ventas Pases'!$G3398,'Comisiones HEROIC'!$A$1:$B$11,2,0),15),IF('Ventas Pases'!$D3398="Red HEROIC",15,0))</f>
        <v>0</v>
      </c>
      <c r="M3398">
        <f>IF(pases[[#This Row],[Días Visita]]&lt;7,0,IF(pases[[#This Row],[Días Visita]]&lt;9,1,IF(pases[[#This Row],[Días Visita]]="Ilimitados",0,2)))</f>
        <v>2</v>
      </c>
      <c r="N3398" s="5">
        <f>IF(AND('Ventas Pases'!$A3398="Fuera de Temporada",'Ventas Pases'!$B3398=2019,pases[[#This Row],[Modo de Compra]]="Paquete"),30,0)</f>
        <v>0</v>
      </c>
      <c r="O3398" s="5">
        <f>-SUMIF(lift[Número de pase],pases[[#This Row],[Numero de Pase]],lift[Costo])</f>
        <v>0</v>
      </c>
    </row>
    <row r="3399" spans="1:15" x14ac:dyDescent="0.25">
      <c r="A3399" t="s">
        <v>7</v>
      </c>
      <c r="B3399">
        <v>2019</v>
      </c>
      <c r="C3399">
        <v>43503</v>
      </c>
      <c r="D3399" t="s">
        <v>8</v>
      </c>
      <c r="E3399">
        <v>43419</v>
      </c>
      <c r="F3399" t="s">
        <v>11</v>
      </c>
      <c r="G3399" t="s">
        <v>9</v>
      </c>
      <c r="H3399" t="s">
        <v>3417</v>
      </c>
      <c r="I3399" s="5">
        <v>1950</v>
      </c>
      <c r="J3399" s="5" t="str">
        <f>IFERROR('Ventas Pases'!$I3399/'Ventas Pases'!$F3399,"PASE")</f>
        <v>PASE</v>
      </c>
      <c r="K3399" t="str">
        <f>IFERROR(VLOOKUP('Ventas Pases'!$J3399,'Comisiones HEROIC'!$E$1:$F$6,2,0),"")</f>
        <v/>
      </c>
      <c r="L3399" s="5">
        <f>IF('Ventas Pases'!$D3399="Red HEROIC",IFERROR(VLOOKUP('Ventas Pases'!$G3399,'Comisiones HEROIC'!$A$1:$B$11,2,0),15),IF('Ventas Pases'!$D3399="Red HEROIC",15,0))</f>
        <v>0</v>
      </c>
      <c r="M3399">
        <f>IF(pases[[#This Row],[Días Visita]]&lt;7,0,IF(pases[[#This Row],[Días Visita]]&lt;9,1,IF(pases[[#This Row],[Días Visita]]="Ilimitados",0,2)))</f>
        <v>0</v>
      </c>
      <c r="N3399" s="5">
        <f>IF(AND('Ventas Pases'!$A3399="Fuera de Temporada",'Ventas Pases'!$B3399=2019,pases[[#This Row],[Modo de Compra]]="Paquete"),30,0)</f>
        <v>0</v>
      </c>
      <c r="O3399" s="5">
        <f>-SUMIF(lift[Número de pase],pases[[#This Row],[Numero de Pase]],lift[Costo])</f>
        <v>-276</v>
      </c>
    </row>
    <row r="3400" spans="1:15" x14ac:dyDescent="0.25">
      <c r="A3400" t="s">
        <v>7</v>
      </c>
      <c r="B3400">
        <v>2018</v>
      </c>
      <c r="C3400">
        <v>43127</v>
      </c>
      <c r="D3400" t="s">
        <v>17</v>
      </c>
      <c r="E3400">
        <v>43166</v>
      </c>
      <c r="F3400">
        <v>5</v>
      </c>
      <c r="G3400" t="s">
        <v>9</v>
      </c>
      <c r="H3400" t="s">
        <v>3418</v>
      </c>
      <c r="I3400" s="5">
        <v>550</v>
      </c>
      <c r="J3400" s="5">
        <f>IFERROR('Ventas Pases'!$I3400/'Ventas Pases'!$F3400,"PASE")</f>
        <v>110</v>
      </c>
      <c r="K3400" t="str">
        <f>IFERROR(VLOOKUP('Ventas Pases'!$J3400,'Comisiones HEROIC'!$E$1:$F$6,2,0),"")</f>
        <v>Elton Hotel</v>
      </c>
      <c r="L3400" s="5">
        <f>IF('Ventas Pases'!$D3400="Red HEROIC",IFERROR(VLOOKUP('Ventas Pases'!$G3400,'Comisiones HEROIC'!$A$1:$B$11,2,0),15),IF('Ventas Pases'!$D3400="Red HEROIC",15,0))</f>
        <v>0</v>
      </c>
      <c r="M3400">
        <f>IF(pases[[#This Row],[Días Visita]]&lt;7,0,IF(pases[[#This Row],[Días Visita]]&lt;9,1,IF(pases[[#This Row],[Días Visita]]="Ilimitados",0,2)))</f>
        <v>0</v>
      </c>
      <c r="N3400" s="5">
        <f>IF(AND('Ventas Pases'!$A3400="Fuera de Temporada",'Ventas Pases'!$B3400=2019,pases[[#This Row],[Modo de Compra]]="Paquete"),30,0)</f>
        <v>0</v>
      </c>
      <c r="O3400" s="5">
        <f>-SUMIF(lift[Número de pase],pases[[#This Row],[Numero de Pase]],lift[Costo])</f>
        <v>0</v>
      </c>
    </row>
    <row r="3401" spans="1:15" x14ac:dyDescent="0.25">
      <c r="A3401" t="s">
        <v>7</v>
      </c>
      <c r="B3401">
        <v>2018</v>
      </c>
      <c r="C3401">
        <v>43130</v>
      </c>
      <c r="D3401" t="s">
        <v>8</v>
      </c>
      <c r="E3401">
        <v>43054</v>
      </c>
      <c r="F3401" t="s">
        <v>11</v>
      </c>
      <c r="G3401" t="s">
        <v>9</v>
      </c>
      <c r="H3401" t="s">
        <v>3419</v>
      </c>
      <c r="I3401" s="5">
        <v>1950</v>
      </c>
      <c r="J3401" s="5" t="str">
        <f>IFERROR('Ventas Pases'!$I3401/'Ventas Pases'!$F3401,"PASE")</f>
        <v>PASE</v>
      </c>
      <c r="K3401" t="str">
        <f>IFERROR(VLOOKUP('Ventas Pases'!$J3401,'Comisiones HEROIC'!$E$1:$F$6,2,0),"")</f>
        <v/>
      </c>
      <c r="L3401" s="5">
        <f>IF('Ventas Pases'!$D3401="Red HEROIC",IFERROR(VLOOKUP('Ventas Pases'!$G3401,'Comisiones HEROIC'!$A$1:$B$11,2,0),15),IF('Ventas Pases'!$D3401="Red HEROIC",15,0))</f>
        <v>0</v>
      </c>
      <c r="M3401">
        <f>IF(pases[[#This Row],[Días Visita]]&lt;7,0,IF(pases[[#This Row],[Días Visita]]&lt;9,1,IF(pases[[#This Row],[Días Visita]]="Ilimitados",0,2)))</f>
        <v>0</v>
      </c>
      <c r="N3401" s="5">
        <f>IF(AND('Ventas Pases'!$A3401="Fuera de Temporada",'Ventas Pases'!$B3401=2019,pases[[#This Row],[Modo de Compra]]="Paquete"),30,0)</f>
        <v>0</v>
      </c>
      <c r="O3401" s="5">
        <f>-SUMIF(lift[Número de pase],pases[[#This Row],[Numero de Pase]],lift[Costo])</f>
        <v>-92</v>
      </c>
    </row>
    <row r="3402" spans="1:15" x14ac:dyDescent="0.25">
      <c r="A3402" t="s">
        <v>7</v>
      </c>
      <c r="B3402">
        <v>2019</v>
      </c>
      <c r="C3402">
        <v>43481</v>
      </c>
      <c r="D3402" t="s">
        <v>8</v>
      </c>
      <c r="E3402">
        <v>43497</v>
      </c>
      <c r="F3402">
        <v>9</v>
      </c>
      <c r="G3402" t="s">
        <v>9</v>
      </c>
      <c r="H3402" t="s">
        <v>3420</v>
      </c>
      <c r="I3402" s="5">
        <v>1080</v>
      </c>
      <c r="J3402" s="5">
        <f>IFERROR('Ventas Pases'!$I3402/'Ventas Pases'!$F3402,"PASE")</f>
        <v>120</v>
      </c>
      <c r="K3402" t="str">
        <f>IFERROR(VLOOKUP('Ventas Pases'!$J3402,'Comisiones HEROIC'!$E$1:$F$6,2,0),"")</f>
        <v/>
      </c>
      <c r="L3402" s="5">
        <f>IF('Ventas Pases'!$D3402="Red HEROIC",IFERROR(VLOOKUP('Ventas Pases'!$G3402,'Comisiones HEROIC'!$A$1:$B$11,2,0),15),IF('Ventas Pases'!$D3402="Red HEROIC",15,0))</f>
        <v>0</v>
      </c>
      <c r="M3402">
        <f>IF(pases[[#This Row],[Días Visita]]&lt;7,0,IF(pases[[#This Row],[Días Visita]]&lt;9,1,IF(pases[[#This Row],[Días Visita]]="Ilimitados",0,2)))</f>
        <v>2</v>
      </c>
      <c r="N3402" s="5">
        <f>IF(AND('Ventas Pases'!$A3402="Fuera de Temporada",'Ventas Pases'!$B3402=2019,pases[[#This Row],[Modo de Compra]]="Paquete"),30,0)</f>
        <v>0</v>
      </c>
      <c r="O3402" s="5">
        <f>-SUMIF(lift[Número de pase],pases[[#This Row],[Numero de Pase]],lift[Costo])</f>
        <v>0</v>
      </c>
    </row>
    <row r="3403" spans="1:15" x14ac:dyDescent="0.25">
      <c r="A3403" t="s">
        <v>7</v>
      </c>
      <c r="B3403">
        <v>2018</v>
      </c>
      <c r="C3403">
        <v>43422</v>
      </c>
      <c r="D3403" t="s">
        <v>8</v>
      </c>
      <c r="E3403">
        <v>43068</v>
      </c>
      <c r="F3403">
        <v>5</v>
      </c>
      <c r="G3403" t="s">
        <v>9</v>
      </c>
      <c r="H3403" t="s">
        <v>3421</v>
      </c>
      <c r="I3403" s="5">
        <v>600</v>
      </c>
      <c r="J3403" s="5">
        <f>IFERROR('Ventas Pases'!$I3403/'Ventas Pases'!$F3403,"PASE")</f>
        <v>120</v>
      </c>
      <c r="K3403" t="str">
        <f>IFERROR(VLOOKUP('Ventas Pases'!$J3403,'Comisiones HEROIC'!$E$1:$F$6,2,0),"")</f>
        <v/>
      </c>
      <c r="L3403" s="5">
        <f>IF('Ventas Pases'!$D3403="Red HEROIC",IFERROR(VLOOKUP('Ventas Pases'!$G3403,'Comisiones HEROIC'!$A$1:$B$11,2,0),15),IF('Ventas Pases'!$D3403="Red HEROIC",15,0))</f>
        <v>0</v>
      </c>
      <c r="M3403">
        <f>IF(pases[[#This Row],[Días Visita]]&lt;7,0,IF(pases[[#This Row],[Días Visita]]&lt;9,1,IF(pases[[#This Row],[Días Visita]]="Ilimitados",0,2)))</f>
        <v>0</v>
      </c>
      <c r="N3403" s="5">
        <f>IF(AND('Ventas Pases'!$A3403="Fuera de Temporada",'Ventas Pases'!$B3403=2019,pases[[#This Row],[Modo de Compra]]="Paquete"),30,0)</f>
        <v>0</v>
      </c>
      <c r="O3403" s="5">
        <f>-SUMIF(lift[Número de pase],pases[[#This Row],[Numero de Pase]],lift[Costo])</f>
        <v>0</v>
      </c>
    </row>
    <row r="3404" spans="1:15" x14ac:dyDescent="0.25">
      <c r="A3404" t="s">
        <v>7</v>
      </c>
      <c r="B3404">
        <v>2018</v>
      </c>
      <c r="C3404">
        <v>43134</v>
      </c>
      <c r="D3404" t="s">
        <v>14</v>
      </c>
      <c r="E3404">
        <v>43182</v>
      </c>
      <c r="F3404">
        <v>3</v>
      </c>
      <c r="G3404" t="s">
        <v>19</v>
      </c>
      <c r="H3404" t="s">
        <v>3422</v>
      </c>
      <c r="I3404" s="5">
        <v>420</v>
      </c>
      <c r="J3404" s="5">
        <f>IFERROR('Ventas Pases'!$I3404/'Ventas Pases'!$F3404,"PASE")</f>
        <v>140</v>
      </c>
      <c r="K3404" t="str">
        <f>IFERROR(VLOOKUP('Ventas Pases'!$J3404,'Comisiones HEROIC'!$E$1:$F$6,2,0),"")</f>
        <v/>
      </c>
      <c r="L3404" s="5">
        <f>IF('Ventas Pases'!$D3404="Red HEROIC",IFERROR(VLOOKUP('Ventas Pases'!$G3404,'Comisiones HEROIC'!$A$1:$B$11,2,0),15),IF('Ventas Pases'!$D3404="Red HEROIC",15,0))</f>
        <v>15</v>
      </c>
      <c r="M3404">
        <f>IF(pases[[#This Row],[Días Visita]]&lt;7,0,IF(pases[[#This Row],[Días Visita]]&lt;9,1,IF(pases[[#This Row],[Días Visita]]="Ilimitados",0,2)))</f>
        <v>0</v>
      </c>
      <c r="N3404" s="5">
        <f>IF(AND('Ventas Pases'!$A3404="Fuera de Temporada",'Ventas Pases'!$B3404=2019,pases[[#This Row],[Modo de Compra]]="Paquete"),30,0)</f>
        <v>0</v>
      </c>
      <c r="O3404" s="5">
        <f>-SUMIF(lift[Número de pase],pases[[#This Row],[Numero de Pase]],lift[Costo])</f>
        <v>0</v>
      </c>
    </row>
    <row r="3405" spans="1:15" x14ac:dyDescent="0.25">
      <c r="A3405" t="s">
        <v>7</v>
      </c>
      <c r="B3405">
        <v>2019</v>
      </c>
      <c r="C3405">
        <v>43483</v>
      </c>
      <c r="D3405" t="s">
        <v>8</v>
      </c>
      <c r="E3405">
        <v>43516</v>
      </c>
      <c r="F3405">
        <v>9</v>
      </c>
      <c r="G3405" t="s">
        <v>9</v>
      </c>
      <c r="H3405" t="s">
        <v>3423</v>
      </c>
      <c r="I3405" s="5">
        <v>1080</v>
      </c>
      <c r="J3405" s="5">
        <f>IFERROR('Ventas Pases'!$I3405/'Ventas Pases'!$F3405,"PASE")</f>
        <v>120</v>
      </c>
      <c r="K3405" t="str">
        <f>IFERROR(VLOOKUP('Ventas Pases'!$J3405,'Comisiones HEROIC'!$E$1:$F$6,2,0),"")</f>
        <v/>
      </c>
      <c r="L3405" s="5">
        <f>IF('Ventas Pases'!$D3405="Red HEROIC",IFERROR(VLOOKUP('Ventas Pases'!$G3405,'Comisiones HEROIC'!$A$1:$B$11,2,0),15),IF('Ventas Pases'!$D3405="Red HEROIC",15,0))</f>
        <v>0</v>
      </c>
      <c r="M3405">
        <f>IF(pases[[#This Row],[Días Visita]]&lt;7,0,IF(pases[[#This Row],[Días Visita]]&lt;9,1,IF(pases[[#This Row],[Días Visita]]="Ilimitados",0,2)))</f>
        <v>2</v>
      </c>
      <c r="N3405" s="5">
        <f>IF(AND('Ventas Pases'!$A3405="Fuera de Temporada",'Ventas Pases'!$B3405=2019,pases[[#This Row],[Modo de Compra]]="Paquete"),30,0)</f>
        <v>0</v>
      </c>
      <c r="O3405" s="5">
        <f>-SUMIF(lift[Número de pase],pases[[#This Row],[Numero de Pase]],lift[Costo])</f>
        <v>0</v>
      </c>
    </row>
    <row r="3406" spans="1:15" x14ac:dyDescent="0.25">
      <c r="A3406" t="s">
        <v>7</v>
      </c>
      <c r="B3406">
        <v>2019</v>
      </c>
      <c r="C3406">
        <v>43519</v>
      </c>
      <c r="D3406" t="s">
        <v>60</v>
      </c>
      <c r="E3406">
        <v>43512</v>
      </c>
      <c r="F3406">
        <v>5</v>
      </c>
      <c r="G3406" t="s">
        <v>9</v>
      </c>
      <c r="H3406" t="s">
        <v>3424</v>
      </c>
      <c r="I3406" s="5">
        <v>600</v>
      </c>
      <c r="J3406" s="5">
        <f>IFERROR('Ventas Pases'!$I3406/'Ventas Pases'!$F3406,"PASE")</f>
        <v>120</v>
      </c>
      <c r="K3406" t="str">
        <f>IFERROR(VLOOKUP('Ventas Pases'!$J3406,'Comisiones HEROIC'!$E$1:$F$6,2,0),"")</f>
        <v/>
      </c>
      <c r="L3406" s="5">
        <f>IF('Ventas Pases'!$D3406="Red HEROIC",IFERROR(VLOOKUP('Ventas Pases'!$G3406,'Comisiones HEROIC'!$A$1:$B$11,2,0),15),IF('Ventas Pases'!$D3406="Red HEROIC",15,0))</f>
        <v>0</v>
      </c>
      <c r="M3406">
        <f>IF(pases[[#This Row],[Días Visita]]&lt;7,0,IF(pases[[#This Row],[Días Visita]]&lt;9,1,IF(pases[[#This Row],[Días Visita]]="Ilimitados",0,2)))</f>
        <v>0</v>
      </c>
      <c r="N3406" s="5">
        <f>IF(AND('Ventas Pases'!$A3406="Fuera de Temporada",'Ventas Pases'!$B3406=2019,pases[[#This Row],[Modo de Compra]]="Paquete"),30,0)</f>
        <v>0</v>
      </c>
      <c r="O3406" s="5">
        <f>-SUMIF(lift[Número de pase],pases[[#This Row],[Numero de Pase]],lift[Costo])</f>
        <v>0</v>
      </c>
    </row>
    <row r="3407" spans="1:15" x14ac:dyDescent="0.25">
      <c r="A3407" t="s">
        <v>7</v>
      </c>
      <c r="B3407">
        <v>2019</v>
      </c>
      <c r="C3407">
        <v>43451</v>
      </c>
      <c r="D3407" t="s">
        <v>8</v>
      </c>
      <c r="E3407">
        <v>43521</v>
      </c>
      <c r="F3407">
        <v>8</v>
      </c>
      <c r="G3407" t="s">
        <v>9</v>
      </c>
      <c r="H3407" t="s">
        <v>3425</v>
      </c>
      <c r="I3407" s="5">
        <v>960</v>
      </c>
      <c r="J3407" s="5">
        <f>IFERROR('Ventas Pases'!$I3407/'Ventas Pases'!$F3407,"PASE")</f>
        <v>120</v>
      </c>
      <c r="K3407" t="str">
        <f>IFERROR(VLOOKUP('Ventas Pases'!$J3407,'Comisiones HEROIC'!$E$1:$F$6,2,0),"")</f>
        <v/>
      </c>
      <c r="L3407" s="5">
        <f>IF('Ventas Pases'!$D3407="Red HEROIC",IFERROR(VLOOKUP('Ventas Pases'!$G3407,'Comisiones HEROIC'!$A$1:$B$11,2,0),15),IF('Ventas Pases'!$D3407="Red HEROIC",15,0))</f>
        <v>0</v>
      </c>
      <c r="M3407">
        <f>IF(pases[[#This Row],[Días Visita]]&lt;7,0,IF(pases[[#This Row],[Días Visita]]&lt;9,1,IF(pases[[#This Row],[Días Visita]]="Ilimitados",0,2)))</f>
        <v>1</v>
      </c>
      <c r="N3407" s="5">
        <f>IF(AND('Ventas Pases'!$A3407="Fuera de Temporada",'Ventas Pases'!$B3407=2019,pases[[#This Row],[Modo de Compra]]="Paquete"),30,0)</f>
        <v>0</v>
      </c>
      <c r="O3407" s="5">
        <f>-SUMIF(lift[Número de pase],pases[[#This Row],[Numero de Pase]],lift[Costo])</f>
        <v>0</v>
      </c>
    </row>
    <row r="3408" spans="1:15" x14ac:dyDescent="0.25">
      <c r="A3408" t="s">
        <v>13</v>
      </c>
      <c r="B3408">
        <v>2018</v>
      </c>
      <c r="C3408">
        <v>43395</v>
      </c>
      <c r="D3408" t="s">
        <v>17</v>
      </c>
      <c r="E3408">
        <v>42930</v>
      </c>
      <c r="F3408">
        <v>9</v>
      </c>
      <c r="G3408" t="s">
        <v>9</v>
      </c>
      <c r="H3408" t="s">
        <v>3426</v>
      </c>
      <c r="I3408" s="5">
        <v>990</v>
      </c>
      <c r="J3408" s="5">
        <f>IFERROR('Ventas Pases'!$I3408/'Ventas Pases'!$F3408,"PASE")</f>
        <v>110</v>
      </c>
      <c r="K3408" t="str">
        <f>IFERROR(VLOOKUP('Ventas Pases'!$J3408,'Comisiones HEROIC'!$E$1:$F$6,2,0),"")</f>
        <v>Elton Hotel</v>
      </c>
      <c r="L3408" s="5">
        <f>IF('Ventas Pases'!$D3408="Red HEROIC",IFERROR(VLOOKUP('Ventas Pases'!$G3408,'Comisiones HEROIC'!$A$1:$B$11,2,0),15),IF('Ventas Pases'!$D3408="Red HEROIC",15,0))</f>
        <v>0</v>
      </c>
      <c r="M3408">
        <f>IF(pases[[#This Row],[Días Visita]]&lt;7,0,IF(pases[[#This Row],[Días Visita]]&lt;9,1,IF(pases[[#This Row],[Días Visita]]="Ilimitados",0,2)))</f>
        <v>2</v>
      </c>
      <c r="N3408" s="5">
        <f>IF(AND('Ventas Pases'!$A3408="Fuera de Temporada",'Ventas Pases'!$B3408=2019,pases[[#This Row],[Modo de Compra]]="Paquete"),30,0)</f>
        <v>0</v>
      </c>
      <c r="O3408" s="5">
        <f>-SUMIF(lift[Número de pase],pases[[#This Row],[Numero de Pase]],lift[Costo])</f>
        <v>0</v>
      </c>
    </row>
    <row r="3409" spans="1:15" x14ac:dyDescent="0.25">
      <c r="A3409" t="s">
        <v>7</v>
      </c>
      <c r="B3409">
        <v>2019</v>
      </c>
      <c r="C3409">
        <v>43483</v>
      </c>
      <c r="D3409" t="s">
        <v>14</v>
      </c>
      <c r="E3409">
        <v>43513</v>
      </c>
      <c r="F3409">
        <v>4</v>
      </c>
      <c r="G3409" t="s">
        <v>33</v>
      </c>
      <c r="H3409" t="s">
        <v>3427</v>
      </c>
      <c r="I3409" s="5">
        <v>560</v>
      </c>
      <c r="J3409" s="5">
        <f>IFERROR('Ventas Pases'!$I3409/'Ventas Pases'!$F3409,"PASE")</f>
        <v>140</v>
      </c>
      <c r="K3409" t="str">
        <f>IFERROR(VLOOKUP('Ventas Pases'!$J3409,'Comisiones HEROIC'!$E$1:$F$6,2,0),"")</f>
        <v/>
      </c>
      <c r="L3409" s="5">
        <f>IF('Ventas Pases'!$D3409="Red HEROIC",IFERROR(VLOOKUP('Ventas Pases'!$G3409,'Comisiones HEROIC'!$A$1:$B$11,2,0),15),IF('Ventas Pases'!$D3409="Red HEROIC",15,0))</f>
        <v>15</v>
      </c>
      <c r="M3409">
        <f>IF(pases[[#This Row],[Días Visita]]&lt;7,0,IF(pases[[#This Row],[Días Visita]]&lt;9,1,IF(pases[[#This Row],[Días Visita]]="Ilimitados",0,2)))</f>
        <v>0</v>
      </c>
      <c r="N3409" s="5">
        <f>IF(AND('Ventas Pases'!$A3409="Fuera de Temporada",'Ventas Pases'!$B3409=2019,pases[[#This Row],[Modo de Compra]]="Paquete"),30,0)</f>
        <v>0</v>
      </c>
      <c r="O3409" s="5">
        <f>-SUMIF(lift[Número de pase],pases[[#This Row],[Numero de Pase]],lift[Costo])</f>
        <v>0</v>
      </c>
    </row>
    <row r="3410" spans="1:15" x14ac:dyDescent="0.25">
      <c r="A3410" t="s">
        <v>13</v>
      </c>
      <c r="B3410">
        <v>2019</v>
      </c>
      <c r="C3410">
        <v>43386</v>
      </c>
      <c r="D3410" t="s">
        <v>17</v>
      </c>
      <c r="E3410">
        <v>43256</v>
      </c>
      <c r="F3410">
        <v>9</v>
      </c>
      <c r="G3410" t="s">
        <v>9</v>
      </c>
      <c r="H3410" t="s">
        <v>3428</v>
      </c>
      <c r="I3410" s="5">
        <v>990</v>
      </c>
      <c r="J3410" s="5">
        <f>IFERROR('Ventas Pases'!$I3410/'Ventas Pases'!$F3410,"PASE")</f>
        <v>110</v>
      </c>
      <c r="K3410" t="str">
        <f>IFERROR(VLOOKUP('Ventas Pases'!$J3410,'Comisiones HEROIC'!$E$1:$F$6,2,0),"")</f>
        <v>Elton Hotel</v>
      </c>
      <c r="L3410" s="5">
        <f>IF('Ventas Pases'!$D3410="Red HEROIC",IFERROR(VLOOKUP('Ventas Pases'!$G3410,'Comisiones HEROIC'!$A$1:$B$11,2,0),15),IF('Ventas Pases'!$D3410="Red HEROIC",15,0))</f>
        <v>0</v>
      </c>
      <c r="M3410">
        <f>IF(pases[[#This Row],[Días Visita]]&lt;7,0,IF(pases[[#This Row],[Días Visita]]&lt;9,1,IF(pases[[#This Row],[Días Visita]]="Ilimitados",0,2)))</f>
        <v>2</v>
      </c>
      <c r="N3410" s="5">
        <f>IF(AND('Ventas Pases'!$A3410="Fuera de Temporada",'Ventas Pases'!$B3410=2019,pases[[#This Row],[Modo de Compra]]="Paquete"),30,0)</f>
        <v>30</v>
      </c>
      <c r="O3410" s="5">
        <f>-SUMIF(lift[Número de pase],pases[[#This Row],[Numero de Pase]],lift[Costo])</f>
        <v>0</v>
      </c>
    </row>
    <row r="3411" spans="1:15" x14ac:dyDescent="0.25">
      <c r="A3411" t="s">
        <v>13</v>
      </c>
      <c r="B3411">
        <v>2018</v>
      </c>
      <c r="C3411">
        <v>43223</v>
      </c>
      <c r="D3411" t="s">
        <v>14</v>
      </c>
      <c r="E3411">
        <v>42891</v>
      </c>
      <c r="F3411">
        <v>9</v>
      </c>
      <c r="G3411" t="s">
        <v>19</v>
      </c>
      <c r="H3411" t="s">
        <v>3429</v>
      </c>
      <c r="I3411" s="5">
        <v>1260</v>
      </c>
      <c r="J3411" s="5">
        <f>IFERROR('Ventas Pases'!$I3411/'Ventas Pases'!$F3411,"PASE")</f>
        <v>140</v>
      </c>
      <c r="K3411" t="str">
        <f>IFERROR(VLOOKUP('Ventas Pases'!$J3411,'Comisiones HEROIC'!$E$1:$F$6,2,0),"")</f>
        <v/>
      </c>
      <c r="L3411" s="5">
        <f>IF('Ventas Pases'!$D3411="Red HEROIC",IFERROR(VLOOKUP('Ventas Pases'!$G3411,'Comisiones HEROIC'!$A$1:$B$11,2,0),15),IF('Ventas Pases'!$D3411="Red HEROIC",15,0))</f>
        <v>15</v>
      </c>
      <c r="M3411">
        <f>IF(pases[[#This Row],[Días Visita]]&lt;7,0,IF(pases[[#This Row],[Días Visita]]&lt;9,1,IF(pases[[#This Row],[Días Visita]]="Ilimitados",0,2)))</f>
        <v>2</v>
      </c>
      <c r="N3411" s="5">
        <f>IF(AND('Ventas Pases'!$A3411="Fuera de Temporada",'Ventas Pases'!$B3411=2019,pases[[#This Row],[Modo de Compra]]="Paquete"),30,0)</f>
        <v>0</v>
      </c>
      <c r="O3411" s="5">
        <f>-SUMIF(lift[Número de pase],pases[[#This Row],[Numero de Pase]],lift[Costo])</f>
        <v>0</v>
      </c>
    </row>
    <row r="3412" spans="1:15" x14ac:dyDescent="0.25">
      <c r="A3412" t="s">
        <v>7</v>
      </c>
      <c r="B3412">
        <v>2019</v>
      </c>
      <c r="C3412">
        <v>43536</v>
      </c>
      <c r="D3412" t="s">
        <v>8</v>
      </c>
      <c r="E3412">
        <v>43537</v>
      </c>
      <c r="F3412">
        <v>7</v>
      </c>
      <c r="G3412" t="s">
        <v>9</v>
      </c>
      <c r="H3412" t="s">
        <v>3430</v>
      </c>
      <c r="I3412" s="5">
        <v>840</v>
      </c>
      <c r="J3412" s="5">
        <f>IFERROR('Ventas Pases'!$I3412/'Ventas Pases'!$F3412,"PASE")</f>
        <v>120</v>
      </c>
      <c r="K3412" t="str">
        <f>IFERROR(VLOOKUP('Ventas Pases'!$J3412,'Comisiones HEROIC'!$E$1:$F$6,2,0),"")</f>
        <v/>
      </c>
      <c r="L3412" s="5">
        <f>IF('Ventas Pases'!$D3412="Red HEROIC",IFERROR(VLOOKUP('Ventas Pases'!$G3412,'Comisiones HEROIC'!$A$1:$B$11,2,0),15),IF('Ventas Pases'!$D3412="Red HEROIC",15,0))</f>
        <v>0</v>
      </c>
      <c r="M3412">
        <f>IF(pases[[#This Row],[Días Visita]]&lt;7,0,IF(pases[[#This Row],[Días Visita]]&lt;9,1,IF(pases[[#This Row],[Días Visita]]="Ilimitados",0,2)))</f>
        <v>1</v>
      </c>
      <c r="N3412" s="5">
        <f>IF(AND('Ventas Pases'!$A3412="Fuera de Temporada",'Ventas Pases'!$B3412=2019,pases[[#This Row],[Modo de Compra]]="Paquete"),30,0)</f>
        <v>0</v>
      </c>
      <c r="O3412" s="5">
        <f>-SUMIF(lift[Número de pase],pases[[#This Row],[Numero de Pase]],lift[Costo])</f>
        <v>0</v>
      </c>
    </row>
    <row r="3413" spans="1:15" x14ac:dyDescent="0.25">
      <c r="A3413" t="s">
        <v>7</v>
      </c>
      <c r="B3413">
        <v>2019</v>
      </c>
      <c r="C3413">
        <v>43500</v>
      </c>
      <c r="D3413" t="s">
        <v>8</v>
      </c>
      <c r="E3413">
        <v>43524</v>
      </c>
      <c r="F3413">
        <v>5</v>
      </c>
      <c r="G3413" t="s">
        <v>9</v>
      </c>
      <c r="H3413" t="s">
        <v>3431</v>
      </c>
      <c r="I3413" s="5">
        <v>600</v>
      </c>
      <c r="J3413" s="5">
        <f>IFERROR('Ventas Pases'!$I3413/'Ventas Pases'!$F3413,"PASE")</f>
        <v>120</v>
      </c>
      <c r="K3413" t="str">
        <f>IFERROR(VLOOKUP('Ventas Pases'!$J3413,'Comisiones HEROIC'!$E$1:$F$6,2,0),"")</f>
        <v/>
      </c>
      <c r="L3413" s="5">
        <f>IF('Ventas Pases'!$D3413="Red HEROIC",IFERROR(VLOOKUP('Ventas Pases'!$G3413,'Comisiones HEROIC'!$A$1:$B$11,2,0),15),IF('Ventas Pases'!$D3413="Red HEROIC",15,0))</f>
        <v>0</v>
      </c>
      <c r="M3413">
        <f>IF(pases[[#This Row],[Días Visita]]&lt;7,0,IF(pases[[#This Row],[Días Visita]]&lt;9,1,IF(pases[[#This Row],[Días Visita]]="Ilimitados",0,2)))</f>
        <v>0</v>
      </c>
      <c r="N3413" s="5">
        <f>IF(AND('Ventas Pases'!$A3413="Fuera de Temporada",'Ventas Pases'!$B3413=2019,pases[[#This Row],[Modo de Compra]]="Paquete"),30,0)</f>
        <v>0</v>
      </c>
      <c r="O3413" s="5">
        <f>-SUMIF(lift[Número de pase],pases[[#This Row],[Numero de Pase]],lift[Costo])</f>
        <v>0</v>
      </c>
    </row>
    <row r="3414" spans="1:15" x14ac:dyDescent="0.25">
      <c r="A3414" t="s">
        <v>13</v>
      </c>
      <c r="B3414">
        <v>2019</v>
      </c>
      <c r="C3414">
        <v>43262</v>
      </c>
      <c r="D3414" t="s">
        <v>17</v>
      </c>
      <c r="E3414">
        <v>43301</v>
      </c>
      <c r="F3414">
        <v>1</v>
      </c>
      <c r="G3414" t="s">
        <v>9</v>
      </c>
      <c r="H3414" t="s">
        <v>3432</v>
      </c>
      <c r="I3414" s="5">
        <v>105</v>
      </c>
      <c r="J3414" s="5">
        <f>IFERROR('Ventas Pases'!$I3414/'Ventas Pases'!$F3414,"PASE")</f>
        <v>105</v>
      </c>
      <c r="K3414" t="str">
        <f>IFERROR(VLOOKUP('Ventas Pases'!$J3414,'Comisiones HEROIC'!$E$1:$F$6,2,0),"")</f>
        <v>OI Hotels</v>
      </c>
      <c r="L3414" s="5">
        <f>IF('Ventas Pases'!$D3414="Red HEROIC",IFERROR(VLOOKUP('Ventas Pases'!$G3414,'Comisiones HEROIC'!$A$1:$B$11,2,0),15),IF('Ventas Pases'!$D3414="Red HEROIC",15,0))</f>
        <v>0</v>
      </c>
      <c r="M3414">
        <f>IF(pases[[#This Row],[Días Visita]]&lt;7,0,IF(pases[[#This Row],[Días Visita]]&lt;9,1,IF(pases[[#This Row],[Días Visita]]="Ilimitados",0,2)))</f>
        <v>0</v>
      </c>
      <c r="N3414" s="5">
        <f>IF(AND('Ventas Pases'!$A3414="Fuera de Temporada",'Ventas Pases'!$B3414=2019,pases[[#This Row],[Modo de Compra]]="Paquete"),30,0)</f>
        <v>30</v>
      </c>
      <c r="O3414" s="5">
        <f>-SUMIF(lift[Número de pase],pases[[#This Row],[Numero de Pase]],lift[Costo])</f>
        <v>0</v>
      </c>
    </row>
    <row r="3415" spans="1:15" x14ac:dyDescent="0.25">
      <c r="A3415" t="s">
        <v>7</v>
      </c>
      <c r="B3415">
        <v>2019</v>
      </c>
      <c r="C3415">
        <v>43511</v>
      </c>
      <c r="D3415" t="s">
        <v>14</v>
      </c>
      <c r="E3415">
        <v>43524</v>
      </c>
      <c r="F3415">
        <v>2</v>
      </c>
      <c r="G3415" t="s">
        <v>15</v>
      </c>
      <c r="H3415" t="s">
        <v>3433</v>
      </c>
      <c r="I3415" s="5">
        <v>280</v>
      </c>
      <c r="J3415" s="5">
        <f>IFERROR('Ventas Pases'!$I3415/'Ventas Pases'!$F3415,"PASE")</f>
        <v>140</v>
      </c>
      <c r="K3415" t="str">
        <f>IFERROR(VLOOKUP('Ventas Pases'!$J3415,'Comisiones HEROIC'!$E$1:$F$6,2,0),"")</f>
        <v/>
      </c>
      <c r="L3415" s="5">
        <f>IF('Ventas Pases'!$D3415="Red HEROIC",IFERROR(VLOOKUP('Ventas Pases'!$G3415,'Comisiones HEROIC'!$A$1:$B$11,2,0),15),IF('Ventas Pases'!$D3415="Red HEROIC",15,0))</f>
        <v>12</v>
      </c>
      <c r="M3415">
        <f>IF(pases[[#This Row],[Días Visita]]&lt;7,0,IF(pases[[#This Row],[Días Visita]]&lt;9,1,IF(pases[[#This Row],[Días Visita]]="Ilimitados",0,2)))</f>
        <v>0</v>
      </c>
      <c r="N3415" s="5">
        <f>IF(AND('Ventas Pases'!$A3415="Fuera de Temporada",'Ventas Pases'!$B3415=2019,pases[[#This Row],[Modo de Compra]]="Paquete"),30,0)</f>
        <v>0</v>
      </c>
      <c r="O3415" s="5">
        <f>-SUMIF(lift[Número de pase],pases[[#This Row],[Numero de Pase]],lift[Costo])</f>
        <v>0</v>
      </c>
    </row>
    <row r="3416" spans="1:15" x14ac:dyDescent="0.25">
      <c r="A3416" t="s">
        <v>7</v>
      </c>
      <c r="B3416">
        <v>2019</v>
      </c>
      <c r="C3416">
        <v>43526</v>
      </c>
      <c r="D3416" t="s">
        <v>17</v>
      </c>
      <c r="E3416">
        <v>43524</v>
      </c>
      <c r="F3416">
        <v>3</v>
      </c>
      <c r="G3416" t="s">
        <v>9</v>
      </c>
      <c r="H3416" t="s">
        <v>3434</v>
      </c>
      <c r="I3416" s="5">
        <v>330</v>
      </c>
      <c r="J3416" s="5">
        <f>IFERROR('Ventas Pases'!$I3416/'Ventas Pases'!$F3416,"PASE")</f>
        <v>110</v>
      </c>
      <c r="K3416" t="str">
        <f>IFERROR(VLOOKUP('Ventas Pases'!$J3416,'Comisiones HEROIC'!$E$1:$F$6,2,0),"")</f>
        <v>Elton Hotel</v>
      </c>
      <c r="L3416" s="5">
        <f>IF('Ventas Pases'!$D3416="Red HEROIC",IFERROR(VLOOKUP('Ventas Pases'!$G3416,'Comisiones HEROIC'!$A$1:$B$11,2,0),15),IF('Ventas Pases'!$D3416="Red HEROIC",15,0))</f>
        <v>0</v>
      </c>
      <c r="M3416">
        <f>IF(pases[[#This Row],[Días Visita]]&lt;7,0,IF(pases[[#This Row],[Días Visita]]&lt;9,1,IF(pases[[#This Row],[Días Visita]]="Ilimitados",0,2)))</f>
        <v>0</v>
      </c>
      <c r="N3416" s="5">
        <f>IF(AND('Ventas Pases'!$A3416="Fuera de Temporada",'Ventas Pases'!$B3416=2019,pases[[#This Row],[Modo de Compra]]="Paquete"),30,0)</f>
        <v>0</v>
      </c>
      <c r="O3416" s="5">
        <f>-SUMIF(lift[Número de pase],pases[[#This Row],[Numero de Pase]],lift[Costo])</f>
        <v>0</v>
      </c>
    </row>
    <row r="3417" spans="1:15" x14ac:dyDescent="0.25">
      <c r="A3417" t="s">
        <v>7</v>
      </c>
      <c r="B3417">
        <v>2018</v>
      </c>
      <c r="C3417">
        <v>43436</v>
      </c>
      <c r="D3417" t="s">
        <v>8</v>
      </c>
      <c r="E3417">
        <v>43082</v>
      </c>
      <c r="F3417">
        <v>9</v>
      </c>
      <c r="G3417" t="s">
        <v>9</v>
      </c>
      <c r="H3417" t="s">
        <v>3435</v>
      </c>
      <c r="I3417" s="5">
        <v>1080</v>
      </c>
      <c r="J3417" s="5">
        <f>IFERROR('Ventas Pases'!$I3417/'Ventas Pases'!$F3417,"PASE")</f>
        <v>120</v>
      </c>
      <c r="K3417" t="str">
        <f>IFERROR(VLOOKUP('Ventas Pases'!$J3417,'Comisiones HEROIC'!$E$1:$F$6,2,0),"")</f>
        <v/>
      </c>
      <c r="L3417" s="5">
        <f>IF('Ventas Pases'!$D3417="Red HEROIC",IFERROR(VLOOKUP('Ventas Pases'!$G3417,'Comisiones HEROIC'!$A$1:$B$11,2,0),15),IF('Ventas Pases'!$D3417="Red HEROIC",15,0))</f>
        <v>0</v>
      </c>
      <c r="M3417">
        <f>IF(pases[[#This Row],[Días Visita]]&lt;7,0,IF(pases[[#This Row],[Días Visita]]&lt;9,1,IF(pases[[#This Row],[Días Visita]]="Ilimitados",0,2)))</f>
        <v>2</v>
      </c>
      <c r="N3417" s="5">
        <f>IF(AND('Ventas Pases'!$A3417="Fuera de Temporada",'Ventas Pases'!$B3417=2019,pases[[#This Row],[Modo de Compra]]="Paquete"),30,0)</f>
        <v>0</v>
      </c>
      <c r="O3417" s="5">
        <f>-SUMIF(lift[Número de pase],pases[[#This Row],[Numero de Pase]],lift[Costo])</f>
        <v>0</v>
      </c>
    </row>
    <row r="3418" spans="1:15" x14ac:dyDescent="0.25">
      <c r="A3418" t="s">
        <v>7</v>
      </c>
      <c r="B3418">
        <v>2018</v>
      </c>
      <c r="C3418">
        <v>43116</v>
      </c>
      <c r="D3418" t="s">
        <v>17</v>
      </c>
      <c r="E3418">
        <v>43167</v>
      </c>
      <c r="F3418">
        <v>2</v>
      </c>
      <c r="G3418" t="s">
        <v>9</v>
      </c>
      <c r="H3418" t="s">
        <v>3436</v>
      </c>
      <c r="I3418" s="5">
        <v>220</v>
      </c>
      <c r="J3418" s="5">
        <f>IFERROR('Ventas Pases'!$I3418/'Ventas Pases'!$F3418,"PASE")</f>
        <v>110</v>
      </c>
      <c r="K3418" t="str">
        <f>IFERROR(VLOOKUP('Ventas Pases'!$J3418,'Comisiones HEROIC'!$E$1:$F$6,2,0),"")</f>
        <v>Elton Hotel</v>
      </c>
      <c r="L3418" s="5">
        <f>IF('Ventas Pases'!$D3418="Red HEROIC",IFERROR(VLOOKUP('Ventas Pases'!$G3418,'Comisiones HEROIC'!$A$1:$B$11,2,0),15),IF('Ventas Pases'!$D3418="Red HEROIC",15,0))</f>
        <v>0</v>
      </c>
      <c r="M3418">
        <f>IF(pases[[#This Row],[Días Visita]]&lt;7,0,IF(pases[[#This Row],[Días Visita]]&lt;9,1,IF(pases[[#This Row],[Días Visita]]="Ilimitados",0,2)))</f>
        <v>0</v>
      </c>
      <c r="N3418" s="5">
        <f>IF(AND('Ventas Pases'!$A3418="Fuera de Temporada",'Ventas Pases'!$B3418=2019,pases[[#This Row],[Modo de Compra]]="Paquete"),30,0)</f>
        <v>0</v>
      </c>
      <c r="O3418" s="5">
        <f>-SUMIF(lift[Número de pase],pases[[#This Row],[Numero de Pase]],lift[Costo])</f>
        <v>0</v>
      </c>
    </row>
    <row r="3419" spans="1:15" x14ac:dyDescent="0.25">
      <c r="A3419" t="s">
        <v>7</v>
      </c>
      <c r="B3419">
        <v>2019</v>
      </c>
      <c r="C3419">
        <v>43480</v>
      </c>
      <c r="D3419" t="s">
        <v>8</v>
      </c>
      <c r="E3419">
        <v>43475</v>
      </c>
      <c r="F3419">
        <v>7</v>
      </c>
      <c r="G3419" t="s">
        <v>9</v>
      </c>
      <c r="H3419" t="s">
        <v>3437</v>
      </c>
      <c r="I3419" s="5">
        <v>840</v>
      </c>
      <c r="J3419" s="5">
        <f>IFERROR('Ventas Pases'!$I3419/'Ventas Pases'!$F3419,"PASE")</f>
        <v>120</v>
      </c>
      <c r="K3419" t="str">
        <f>IFERROR(VLOOKUP('Ventas Pases'!$J3419,'Comisiones HEROIC'!$E$1:$F$6,2,0),"")</f>
        <v/>
      </c>
      <c r="L3419" s="5">
        <f>IF('Ventas Pases'!$D3419="Red HEROIC",IFERROR(VLOOKUP('Ventas Pases'!$G3419,'Comisiones HEROIC'!$A$1:$B$11,2,0),15),IF('Ventas Pases'!$D3419="Red HEROIC",15,0))</f>
        <v>0</v>
      </c>
      <c r="M3419">
        <f>IF(pases[[#This Row],[Días Visita]]&lt;7,0,IF(pases[[#This Row],[Días Visita]]&lt;9,1,IF(pases[[#This Row],[Días Visita]]="Ilimitados",0,2)))</f>
        <v>1</v>
      </c>
      <c r="N3419" s="5">
        <f>IF(AND('Ventas Pases'!$A3419="Fuera de Temporada",'Ventas Pases'!$B3419=2019,pases[[#This Row],[Modo de Compra]]="Paquete"),30,0)</f>
        <v>0</v>
      </c>
      <c r="O3419" s="5">
        <f>-SUMIF(lift[Número de pase],pases[[#This Row],[Numero de Pase]],lift[Costo])</f>
        <v>0</v>
      </c>
    </row>
    <row r="3420" spans="1:15" x14ac:dyDescent="0.25">
      <c r="A3420" t="s">
        <v>7</v>
      </c>
      <c r="B3420">
        <v>2018</v>
      </c>
      <c r="C3420">
        <v>43161</v>
      </c>
      <c r="D3420" t="s">
        <v>17</v>
      </c>
      <c r="E3420">
        <v>43164</v>
      </c>
      <c r="F3420">
        <v>1</v>
      </c>
      <c r="G3420" t="s">
        <v>9</v>
      </c>
      <c r="H3420" t="s">
        <v>3438</v>
      </c>
      <c r="I3420" s="5">
        <v>105</v>
      </c>
      <c r="J3420" s="5">
        <f>IFERROR('Ventas Pases'!$I3420/'Ventas Pases'!$F3420,"PASE")</f>
        <v>105</v>
      </c>
      <c r="K3420" t="str">
        <f>IFERROR(VLOOKUP('Ventas Pases'!$J3420,'Comisiones HEROIC'!$E$1:$F$6,2,0),"")</f>
        <v>OI Hotels</v>
      </c>
      <c r="L3420" s="5">
        <f>IF('Ventas Pases'!$D3420="Red HEROIC",IFERROR(VLOOKUP('Ventas Pases'!$G3420,'Comisiones HEROIC'!$A$1:$B$11,2,0),15),IF('Ventas Pases'!$D3420="Red HEROIC",15,0))</f>
        <v>0</v>
      </c>
      <c r="M3420">
        <f>IF(pases[[#This Row],[Días Visita]]&lt;7,0,IF(pases[[#This Row],[Días Visita]]&lt;9,1,IF(pases[[#This Row],[Días Visita]]="Ilimitados",0,2)))</f>
        <v>0</v>
      </c>
      <c r="N3420" s="5">
        <f>IF(AND('Ventas Pases'!$A3420="Fuera de Temporada",'Ventas Pases'!$B3420=2019,pases[[#This Row],[Modo de Compra]]="Paquete"),30,0)</f>
        <v>0</v>
      </c>
      <c r="O3420" s="5">
        <f>-SUMIF(lift[Número de pase],pases[[#This Row],[Numero de Pase]],lift[Costo])</f>
        <v>0</v>
      </c>
    </row>
    <row r="3421" spans="1:15" x14ac:dyDescent="0.25">
      <c r="A3421" t="s">
        <v>7</v>
      </c>
      <c r="B3421">
        <v>2018</v>
      </c>
      <c r="C3421">
        <v>43101</v>
      </c>
      <c r="D3421" t="s">
        <v>14</v>
      </c>
      <c r="E3421">
        <v>43103</v>
      </c>
      <c r="F3421">
        <v>5</v>
      </c>
      <c r="G3421" t="s">
        <v>33</v>
      </c>
      <c r="H3421" t="s">
        <v>3439</v>
      </c>
      <c r="I3421" s="5">
        <v>700</v>
      </c>
      <c r="J3421" s="5">
        <f>IFERROR('Ventas Pases'!$I3421/'Ventas Pases'!$F3421,"PASE")</f>
        <v>140</v>
      </c>
      <c r="K3421" t="str">
        <f>IFERROR(VLOOKUP('Ventas Pases'!$J3421,'Comisiones HEROIC'!$E$1:$F$6,2,0),"")</f>
        <v/>
      </c>
      <c r="L3421" s="5">
        <f>IF('Ventas Pases'!$D3421="Red HEROIC",IFERROR(VLOOKUP('Ventas Pases'!$G3421,'Comisiones HEROIC'!$A$1:$B$11,2,0),15),IF('Ventas Pases'!$D3421="Red HEROIC",15,0))</f>
        <v>15</v>
      </c>
      <c r="M3421">
        <f>IF(pases[[#This Row],[Días Visita]]&lt;7,0,IF(pases[[#This Row],[Días Visita]]&lt;9,1,IF(pases[[#This Row],[Días Visita]]="Ilimitados",0,2)))</f>
        <v>0</v>
      </c>
      <c r="N3421" s="5">
        <f>IF(AND('Ventas Pases'!$A3421="Fuera de Temporada",'Ventas Pases'!$B3421=2019,pases[[#This Row],[Modo de Compra]]="Paquete"),30,0)</f>
        <v>0</v>
      </c>
      <c r="O3421" s="5">
        <f>-SUMIF(lift[Número de pase],pases[[#This Row],[Numero de Pase]],lift[Costo])</f>
        <v>0</v>
      </c>
    </row>
    <row r="3422" spans="1:15" x14ac:dyDescent="0.25">
      <c r="A3422" t="s">
        <v>7</v>
      </c>
      <c r="B3422">
        <v>2019</v>
      </c>
      <c r="C3422">
        <v>43436</v>
      </c>
      <c r="D3422" t="s">
        <v>17</v>
      </c>
      <c r="E3422">
        <v>43525</v>
      </c>
      <c r="F3422">
        <v>5</v>
      </c>
      <c r="G3422" t="s">
        <v>9</v>
      </c>
      <c r="H3422" t="s">
        <v>3440</v>
      </c>
      <c r="I3422" s="5">
        <v>525</v>
      </c>
      <c r="J3422" s="5">
        <f>IFERROR('Ventas Pases'!$I3422/'Ventas Pases'!$F3422,"PASE")</f>
        <v>105</v>
      </c>
      <c r="K3422" t="str">
        <f>IFERROR(VLOOKUP('Ventas Pases'!$J3422,'Comisiones HEROIC'!$E$1:$F$6,2,0),"")</f>
        <v>OI Hotels</v>
      </c>
      <c r="L3422" s="5">
        <f>IF('Ventas Pases'!$D3422="Red HEROIC",IFERROR(VLOOKUP('Ventas Pases'!$G3422,'Comisiones HEROIC'!$A$1:$B$11,2,0),15),IF('Ventas Pases'!$D3422="Red HEROIC",15,0))</f>
        <v>0</v>
      </c>
      <c r="M3422">
        <f>IF(pases[[#This Row],[Días Visita]]&lt;7,0,IF(pases[[#This Row],[Días Visita]]&lt;9,1,IF(pases[[#This Row],[Días Visita]]="Ilimitados",0,2)))</f>
        <v>0</v>
      </c>
      <c r="N3422" s="5">
        <f>IF(AND('Ventas Pases'!$A3422="Fuera de Temporada",'Ventas Pases'!$B3422=2019,pases[[#This Row],[Modo de Compra]]="Paquete"),30,0)</f>
        <v>0</v>
      </c>
      <c r="O3422" s="5">
        <f>-SUMIF(lift[Número de pase],pases[[#This Row],[Numero de Pase]],lift[Costo])</f>
        <v>0</v>
      </c>
    </row>
    <row r="3423" spans="1:15" x14ac:dyDescent="0.25">
      <c r="A3423" t="s">
        <v>7</v>
      </c>
      <c r="B3423">
        <v>2018</v>
      </c>
      <c r="C3423">
        <v>43430</v>
      </c>
      <c r="D3423" t="s">
        <v>17</v>
      </c>
      <c r="E3423">
        <v>43072</v>
      </c>
      <c r="F3423">
        <v>2</v>
      </c>
      <c r="G3423" t="s">
        <v>9</v>
      </c>
      <c r="H3423" t="s">
        <v>3441</v>
      </c>
      <c r="I3423" s="5">
        <v>220</v>
      </c>
      <c r="J3423" s="5">
        <f>IFERROR('Ventas Pases'!$I3423/'Ventas Pases'!$F3423,"PASE")</f>
        <v>110</v>
      </c>
      <c r="K3423" t="str">
        <f>IFERROR(VLOOKUP('Ventas Pases'!$J3423,'Comisiones HEROIC'!$E$1:$F$6,2,0),"")</f>
        <v>Elton Hotel</v>
      </c>
      <c r="L3423" s="5">
        <f>IF('Ventas Pases'!$D3423="Red HEROIC",IFERROR(VLOOKUP('Ventas Pases'!$G3423,'Comisiones HEROIC'!$A$1:$B$11,2,0),15),IF('Ventas Pases'!$D3423="Red HEROIC",15,0))</f>
        <v>0</v>
      </c>
      <c r="M3423">
        <f>IF(pases[[#This Row],[Días Visita]]&lt;7,0,IF(pases[[#This Row],[Días Visita]]&lt;9,1,IF(pases[[#This Row],[Días Visita]]="Ilimitados",0,2)))</f>
        <v>0</v>
      </c>
      <c r="N3423" s="5">
        <f>IF(AND('Ventas Pases'!$A3423="Fuera de Temporada",'Ventas Pases'!$B3423=2019,pases[[#This Row],[Modo de Compra]]="Paquete"),30,0)</f>
        <v>0</v>
      </c>
      <c r="O3423" s="5">
        <f>-SUMIF(lift[Número de pase],pases[[#This Row],[Numero de Pase]],lift[Costo])</f>
        <v>0</v>
      </c>
    </row>
    <row r="3424" spans="1:15" x14ac:dyDescent="0.25">
      <c r="A3424" t="s">
        <v>7</v>
      </c>
      <c r="B3424">
        <v>2018</v>
      </c>
      <c r="C3424">
        <v>43147</v>
      </c>
      <c r="D3424" t="s">
        <v>8</v>
      </c>
      <c r="E3424">
        <v>43152</v>
      </c>
      <c r="F3424">
        <v>7</v>
      </c>
      <c r="G3424" t="s">
        <v>9</v>
      </c>
      <c r="H3424" t="s">
        <v>3442</v>
      </c>
      <c r="I3424" s="5">
        <v>840</v>
      </c>
      <c r="J3424" s="5">
        <f>IFERROR('Ventas Pases'!$I3424/'Ventas Pases'!$F3424,"PASE")</f>
        <v>120</v>
      </c>
      <c r="K3424" t="str">
        <f>IFERROR(VLOOKUP('Ventas Pases'!$J3424,'Comisiones HEROIC'!$E$1:$F$6,2,0),"")</f>
        <v/>
      </c>
      <c r="L3424" s="5">
        <f>IF('Ventas Pases'!$D3424="Red HEROIC",IFERROR(VLOOKUP('Ventas Pases'!$G3424,'Comisiones HEROIC'!$A$1:$B$11,2,0),15),IF('Ventas Pases'!$D3424="Red HEROIC",15,0))</f>
        <v>0</v>
      </c>
      <c r="M3424">
        <f>IF(pases[[#This Row],[Días Visita]]&lt;7,0,IF(pases[[#This Row],[Días Visita]]&lt;9,1,IF(pases[[#This Row],[Días Visita]]="Ilimitados",0,2)))</f>
        <v>1</v>
      </c>
      <c r="N3424" s="5">
        <f>IF(AND('Ventas Pases'!$A3424="Fuera de Temporada",'Ventas Pases'!$B3424=2019,pases[[#This Row],[Modo de Compra]]="Paquete"),30,0)</f>
        <v>0</v>
      </c>
      <c r="O3424" s="5">
        <f>-SUMIF(lift[Número de pase],pases[[#This Row],[Numero de Pase]],lift[Costo])</f>
        <v>0</v>
      </c>
    </row>
    <row r="3425" spans="1:15" x14ac:dyDescent="0.25">
      <c r="A3425" t="s">
        <v>7</v>
      </c>
      <c r="B3425">
        <v>2019</v>
      </c>
      <c r="C3425">
        <v>43507</v>
      </c>
      <c r="D3425" t="s">
        <v>8</v>
      </c>
      <c r="E3425">
        <v>43507</v>
      </c>
      <c r="F3425">
        <v>8</v>
      </c>
      <c r="G3425" t="s">
        <v>9</v>
      </c>
      <c r="H3425" t="s">
        <v>3443</v>
      </c>
      <c r="I3425" s="5">
        <v>960</v>
      </c>
      <c r="J3425" s="5">
        <f>IFERROR('Ventas Pases'!$I3425/'Ventas Pases'!$F3425,"PASE")</f>
        <v>120</v>
      </c>
      <c r="K3425" t="str">
        <f>IFERROR(VLOOKUP('Ventas Pases'!$J3425,'Comisiones HEROIC'!$E$1:$F$6,2,0),"")</f>
        <v/>
      </c>
      <c r="L3425" s="5">
        <f>IF('Ventas Pases'!$D3425="Red HEROIC",IFERROR(VLOOKUP('Ventas Pases'!$G3425,'Comisiones HEROIC'!$A$1:$B$11,2,0),15),IF('Ventas Pases'!$D3425="Red HEROIC",15,0))</f>
        <v>0</v>
      </c>
      <c r="M3425">
        <f>IF(pases[[#This Row],[Días Visita]]&lt;7,0,IF(pases[[#This Row],[Días Visita]]&lt;9,1,IF(pases[[#This Row],[Días Visita]]="Ilimitados",0,2)))</f>
        <v>1</v>
      </c>
      <c r="N3425" s="5">
        <f>IF(AND('Ventas Pases'!$A3425="Fuera de Temporada",'Ventas Pases'!$B3425=2019,pases[[#This Row],[Modo de Compra]]="Paquete"),30,0)</f>
        <v>0</v>
      </c>
      <c r="O3425" s="5">
        <f>-SUMIF(lift[Número de pase],pases[[#This Row],[Numero de Pase]],lift[Costo])</f>
        <v>0</v>
      </c>
    </row>
    <row r="3426" spans="1:15" x14ac:dyDescent="0.25">
      <c r="A3426" t="s">
        <v>7</v>
      </c>
      <c r="B3426">
        <v>2018</v>
      </c>
      <c r="C3426">
        <v>43160</v>
      </c>
      <c r="D3426" t="s">
        <v>8</v>
      </c>
      <c r="E3426">
        <v>43054</v>
      </c>
      <c r="F3426" t="s">
        <v>11</v>
      </c>
      <c r="G3426" t="s">
        <v>9</v>
      </c>
      <c r="H3426" t="s">
        <v>3444</v>
      </c>
      <c r="I3426" s="5">
        <v>1950</v>
      </c>
      <c r="J3426" s="5" t="str">
        <f>IFERROR('Ventas Pases'!$I3426/'Ventas Pases'!$F3426,"PASE")</f>
        <v>PASE</v>
      </c>
      <c r="K3426" t="str">
        <f>IFERROR(VLOOKUP('Ventas Pases'!$J3426,'Comisiones HEROIC'!$E$1:$F$6,2,0),"")</f>
        <v/>
      </c>
      <c r="L3426" s="5">
        <f>IF('Ventas Pases'!$D3426="Red HEROIC",IFERROR(VLOOKUP('Ventas Pases'!$G3426,'Comisiones HEROIC'!$A$1:$B$11,2,0),15),IF('Ventas Pases'!$D3426="Red HEROIC",15,0))</f>
        <v>0</v>
      </c>
      <c r="M3426">
        <f>IF(pases[[#This Row],[Días Visita]]&lt;7,0,IF(pases[[#This Row],[Días Visita]]&lt;9,1,IF(pases[[#This Row],[Días Visita]]="Ilimitados",0,2)))</f>
        <v>0</v>
      </c>
      <c r="N3426" s="5">
        <f>IF(AND('Ventas Pases'!$A3426="Fuera de Temporada",'Ventas Pases'!$B3426=2019,pases[[#This Row],[Modo de Compra]]="Paquete"),30,0)</f>
        <v>0</v>
      </c>
      <c r="O3426" s="5">
        <f>-SUMIF(lift[Número de pase],pases[[#This Row],[Numero de Pase]],lift[Costo])</f>
        <v>-184</v>
      </c>
    </row>
    <row r="3427" spans="1:15" x14ac:dyDescent="0.25">
      <c r="A3427" t="s">
        <v>7</v>
      </c>
      <c r="B3427">
        <v>2019</v>
      </c>
      <c r="C3427">
        <v>43449</v>
      </c>
      <c r="D3427" t="s">
        <v>8</v>
      </c>
      <c r="E3427">
        <v>43490</v>
      </c>
      <c r="F3427">
        <v>7</v>
      </c>
      <c r="G3427" t="s">
        <v>9</v>
      </c>
      <c r="H3427" t="s">
        <v>3445</v>
      </c>
      <c r="I3427" s="5">
        <v>840</v>
      </c>
      <c r="J3427" s="5">
        <f>IFERROR('Ventas Pases'!$I3427/'Ventas Pases'!$F3427,"PASE")</f>
        <v>120</v>
      </c>
      <c r="K3427" t="str">
        <f>IFERROR(VLOOKUP('Ventas Pases'!$J3427,'Comisiones HEROIC'!$E$1:$F$6,2,0),"")</f>
        <v/>
      </c>
      <c r="L3427" s="5">
        <f>IF('Ventas Pases'!$D3427="Red HEROIC",IFERROR(VLOOKUP('Ventas Pases'!$G3427,'Comisiones HEROIC'!$A$1:$B$11,2,0),15),IF('Ventas Pases'!$D3427="Red HEROIC",15,0))</f>
        <v>0</v>
      </c>
      <c r="M3427">
        <f>IF(pases[[#This Row],[Días Visita]]&lt;7,0,IF(pases[[#This Row],[Días Visita]]&lt;9,1,IF(pases[[#This Row],[Días Visita]]="Ilimitados",0,2)))</f>
        <v>1</v>
      </c>
      <c r="N3427" s="5">
        <f>IF(AND('Ventas Pases'!$A3427="Fuera de Temporada",'Ventas Pases'!$B3427=2019,pases[[#This Row],[Modo de Compra]]="Paquete"),30,0)</f>
        <v>0</v>
      </c>
      <c r="O3427" s="5">
        <f>-SUMIF(lift[Número de pase],pases[[#This Row],[Numero de Pase]],lift[Costo])</f>
        <v>0</v>
      </c>
    </row>
    <row r="3428" spans="1:15" x14ac:dyDescent="0.25">
      <c r="A3428" t="s">
        <v>13</v>
      </c>
      <c r="B3428">
        <v>2018</v>
      </c>
      <c r="C3428">
        <v>43321</v>
      </c>
      <c r="D3428" t="s">
        <v>17</v>
      </c>
      <c r="E3428">
        <v>42906</v>
      </c>
      <c r="F3428">
        <v>7</v>
      </c>
      <c r="G3428" t="s">
        <v>9</v>
      </c>
      <c r="H3428" t="s">
        <v>3446</v>
      </c>
      <c r="I3428" s="5">
        <v>770</v>
      </c>
      <c r="J3428" s="5">
        <f>IFERROR('Ventas Pases'!$I3428/'Ventas Pases'!$F3428,"PASE")</f>
        <v>110</v>
      </c>
      <c r="K3428" t="str">
        <f>IFERROR(VLOOKUP('Ventas Pases'!$J3428,'Comisiones HEROIC'!$E$1:$F$6,2,0),"")</f>
        <v>Elton Hotel</v>
      </c>
      <c r="L3428" s="5">
        <f>IF('Ventas Pases'!$D3428="Red HEROIC",IFERROR(VLOOKUP('Ventas Pases'!$G3428,'Comisiones HEROIC'!$A$1:$B$11,2,0),15),IF('Ventas Pases'!$D3428="Red HEROIC",15,0))</f>
        <v>0</v>
      </c>
      <c r="M3428">
        <f>IF(pases[[#This Row],[Días Visita]]&lt;7,0,IF(pases[[#This Row],[Días Visita]]&lt;9,1,IF(pases[[#This Row],[Días Visita]]="Ilimitados",0,2)))</f>
        <v>1</v>
      </c>
      <c r="N3428" s="5">
        <f>IF(AND('Ventas Pases'!$A3428="Fuera de Temporada",'Ventas Pases'!$B3428=2019,pases[[#This Row],[Modo de Compra]]="Paquete"),30,0)</f>
        <v>0</v>
      </c>
      <c r="O3428" s="5">
        <f>-SUMIF(lift[Número de pase],pases[[#This Row],[Numero de Pase]],lift[Costo])</f>
        <v>0</v>
      </c>
    </row>
    <row r="3429" spans="1:15" x14ac:dyDescent="0.25">
      <c r="A3429" t="s">
        <v>7</v>
      </c>
      <c r="B3429">
        <v>2019</v>
      </c>
      <c r="C3429">
        <v>43461</v>
      </c>
      <c r="D3429" t="s">
        <v>14</v>
      </c>
      <c r="E3429">
        <v>43494</v>
      </c>
      <c r="F3429">
        <v>8</v>
      </c>
      <c r="G3429" t="s">
        <v>33</v>
      </c>
      <c r="H3429" t="s">
        <v>3447</v>
      </c>
      <c r="I3429" s="5">
        <v>1120</v>
      </c>
      <c r="J3429" s="5">
        <f>IFERROR('Ventas Pases'!$I3429/'Ventas Pases'!$F3429,"PASE")</f>
        <v>140</v>
      </c>
      <c r="K3429" t="str">
        <f>IFERROR(VLOOKUP('Ventas Pases'!$J3429,'Comisiones HEROIC'!$E$1:$F$6,2,0),"")</f>
        <v/>
      </c>
      <c r="L3429" s="5">
        <f>IF('Ventas Pases'!$D3429="Red HEROIC",IFERROR(VLOOKUP('Ventas Pases'!$G3429,'Comisiones HEROIC'!$A$1:$B$11,2,0),15),IF('Ventas Pases'!$D3429="Red HEROIC",15,0))</f>
        <v>15</v>
      </c>
      <c r="M3429">
        <f>IF(pases[[#This Row],[Días Visita]]&lt;7,0,IF(pases[[#This Row],[Días Visita]]&lt;9,1,IF(pases[[#This Row],[Días Visita]]="Ilimitados",0,2)))</f>
        <v>1</v>
      </c>
      <c r="N3429" s="5">
        <f>IF(AND('Ventas Pases'!$A3429="Fuera de Temporada",'Ventas Pases'!$B3429=2019,pases[[#This Row],[Modo de Compra]]="Paquete"),30,0)</f>
        <v>0</v>
      </c>
      <c r="O3429" s="5">
        <f>-SUMIF(lift[Número de pase],pases[[#This Row],[Numero de Pase]],lift[Costo])</f>
        <v>0</v>
      </c>
    </row>
    <row r="3430" spans="1:15" x14ac:dyDescent="0.25">
      <c r="A3430" t="s">
        <v>7</v>
      </c>
      <c r="B3430">
        <v>2019</v>
      </c>
      <c r="C3430">
        <v>43478</v>
      </c>
      <c r="D3430" t="s">
        <v>8</v>
      </c>
      <c r="E3430">
        <v>43541</v>
      </c>
      <c r="F3430">
        <v>7</v>
      </c>
      <c r="G3430" t="s">
        <v>9</v>
      </c>
      <c r="H3430" t="s">
        <v>3448</v>
      </c>
      <c r="I3430" s="5">
        <v>840</v>
      </c>
      <c r="J3430" s="5">
        <f>IFERROR('Ventas Pases'!$I3430/'Ventas Pases'!$F3430,"PASE")</f>
        <v>120</v>
      </c>
      <c r="K3430" t="str">
        <f>IFERROR(VLOOKUP('Ventas Pases'!$J3430,'Comisiones HEROIC'!$E$1:$F$6,2,0),"")</f>
        <v/>
      </c>
      <c r="L3430" s="5">
        <f>IF('Ventas Pases'!$D3430="Red HEROIC",IFERROR(VLOOKUP('Ventas Pases'!$G3430,'Comisiones HEROIC'!$A$1:$B$11,2,0),15),IF('Ventas Pases'!$D3430="Red HEROIC",15,0))</f>
        <v>0</v>
      </c>
      <c r="M3430">
        <f>IF(pases[[#This Row],[Días Visita]]&lt;7,0,IF(pases[[#This Row],[Días Visita]]&lt;9,1,IF(pases[[#This Row],[Días Visita]]="Ilimitados",0,2)))</f>
        <v>1</v>
      </c>
      <c r="N3430" s="5">
        <f>IF(AND('Ventas Pases'!$A3430="Fuera de Temporada",'Ventas Pases'!$B3430=2019,pases[[#This Row],[Modo de Compra]]="Paquete"),30,0)</f>
        <v>0</v>
      </c>
      <c r="O3430" s="5">
        <f>-SUMIF(lift[Número de pase],pases[[#This Row],[Numero de Pase]],lift[Costo])</f>
        <v>0</v>
      </c>
    </row>
    <row r="3431" spans="1:15" x14ac:dyDescent="0.25">
      <c r="A3431" t="s">
        <v>7</v>
      </c>
      <c r="B3431">
        <v>2018</v>
      </c>
      <c r="C3431">
        <v>43450</v>
      </c>
      <c r="D3431" t="s">
        <v>8</v>
      </c>
      <c r="E3431">
        <v>43054</v>
      </c>
      <c r="F3431" t="s">
        <v>11</v>
      </c>
      <c r="G3431" t="s">
        <v>9</v>
      </c>
      <c r="H3431" t="s">
        <v>3449</v>
      </c>
      <c r="I3431" s="5">
        <v>1950</v>
      </c>
      <c r="J3431" s="5" t="str">
        <f>IFERROR('Ventas Pases'!$I3431/'Ventas Pases'!$F3431,"PASE")</f>
        <v>PASE</v>
      </c>
      <c r="K3431" t="str">
        <f>IFERROR(VLOOKUP('Ventas Pases'!$J3431,'Comisiones HEROIC'!$E$1:$F$6,2,0),"")</f>
        <v/>
      </c>
      <c r="L3431" s="5">
        <f>IF('Ventas Pases'!$D3431="Red HEROIC",IFERROR(VLOOKUP('Ventas Pases'!$G3431,'Comisiones HEROIC'!$A$1:$B$11,2,0),15),IF('Ventas Pases'!$D3431="Red HEROIC",15,0))</f>
        <v>0</v>
      </c>
      <c r="M3431">
        <f>IF(pases[[#This Row],[Días Visita]]&lt;7,0,IF(pases[[#This Row],[Días Visita]]&lt;9,1,IF(pases[[#This Row],[Días Visita]]="Ilimitados",0,2)))</f>
        <v>0</v>
      </c>
      <c r="N3431" s="5">
        <f>IF(AND('Ventas Pases'!$A3431="Fuera de Temporada",'Ventas Pases'!$B3431=2019,pases[[#This Row],[Modo de Compra]]="Paquete"),30,0)</f>
        <v>0</v>
      </c>
      <c r="O3431" s="5">
        <f>-SUMIF(lift[Número de pase],pases[[#This Row],[Numero de Pase]],lift[Costo])</f>
        <v>-552</v>
      </c>
    </row>
    <row r="3432" spans="1:15" x14ac:dyDescent="0.25">
      <c r="A3432" t="s">
        <v>7</v>
      </c>
      <c r="B3432">
        <v>2019</v>
      </c>
      <c r="C3432">
        <v>43439</v>
      </c>
      <c r="D3432" t="s">
        <v>8</v>
      </c>
      <c r="E3432">
        <v>43419</v>
      </c>
      <c r="F3432" t="s">
        <v>11</v>
      </c>
      <c r="G3432" t="s">
        <v>9</v>
      </c>
      <c r="H3432" t="s">
        <v>3450</v>
      </c>
      <c r="I3432" s="5">
        <v>1950</v>
      </c>
      <c r="J3432" s="5" t="str">
        <f>IFERROR('Ventas Pases'!$I3432/'Ventas Pases'!$F3432,"PASE")</f>
        <v>PASE</v>
      </c>
      <c r="K3432" t="str">
        <f>IFERROR(VLOOKUP('Ventas Pases'!$J3432,'Comisiones HEROIC'!$E$1:$F$6,2,0),"")</f>
        <v/>
      </c>
      <c r="L3432" s="5">
        <f>IF('Ventas Pases'!$D3432="Red HEROIC",IFERROR(VLOOKUP('Ventas Pases'!$G3432,'Comisiones HEROIC'!$A$1:$B$11,2,0),15),IF('Ventas Pases'!$D3432="Red HEROIC",15,0))</f>
        <v>0</v>
      </c>
      <c r="M3432">
        <f>IF(pases[[#This Row],[Días Visita]]&lt;7,0,IF(pases[[#This Row],[Días Visita]]&lt;9,1,IF(pases[[#This Row],[Días Visita]]="Ilimitados",0,2)))</f>
        <v>0</v>
      </c>
      <c r="N3432" s="5">
        <f>IF(AND('Ventas Pases'!$A3432="Fuera de Temporada",'Ventas Pases'!$B3432=2019,pases[[#This Row],[Modo de Compra]]="Paquete"),30,0)</f>
        <v>0</v>
      </c>
      <c r="O3432" s="5">
        <f>-SUMIF(lift[Número de pase],pases[[#This Row],[Numero de Pase]],lift[Costo])</f>
        <v>-368</v>
      </c>
    </row>
    <row r="3433" spans="1:15" x14ac:dyDescent="0.25">
      <c r="A3433" t="s">
        <v>7</v>
      </c>
      <c r="B3433">
        <v>2019</v>
      </c>
      <c r="C3433">
        <v>43436</v>
      </c>
      <c r="D3433" t="s">
        <v>17</v>
      </c>
      <c r="E3433">
        <v>43500</v>
      </c>
      <c r="F3433">
        <v>9</v>
      </c>
      <c r="G3433" t="s">
        <v>9</v>
      </c>
      <c r="H3433" t="s">
        <v>3451</v>
      </c>
      <c r="I3433" s="5">
        <v>990</v>
      </c>
      <c r="J3433" s="5">
        <f>IFERROR('Ventas Pases'!$I3433/'Ventas Pases'!$F3433,"PASE")</f>
        <v>110</v>
      </c>
      <c r="K3433" t="str">
        <f>IFERROR(VLOOKUP('Ventas Pases'!$J3433,'Comisiones HEROIC'!$E$1:$F$6,2,0),"")</f>
        <v>Elton Hotel</v>
      </c>
      <c r="L3433" s="5">
        <f>IF('Ventas Pases'!$D3433="Red HEROIC",IFERROR(VLOOKUP('Ventas Pases'!$G3433,'Comisiones HEROIC'!$A$1:$B$11,2,0),15),IF('Ventas Pases'!$D3433="Red HEROIC",15,0))</f>
        <v>0</v>
      </c>
      <c r="M3433">
        <f>IF(pases[[#This Row],[Días Visita]]&lt;7,0,IF(pases[[#This Row],[Días Visita]]&lt;9,1,IF(pases[[#This Row],[Días Visita]]="Ilimitados",0,2)))</f>
        <v>2</v>
      </c>
      <c r="N3433" s="5">
        <f>IF(AND('Ventas Pases'!$A3433="Fuera de Temporada",'Ventas Pases'!$B3433=2019,pases[[#This Row],[Modo de Compra]]="Paquete"),30,0)</f>
        <v>0</v>
      </c>
      <c r="O3433" s="5">
        <f>-SUMIF(lift[Número de pase],pases[[#This Row],[Numero de Pase]],lift[Costo])</f>
        <v>0</v>
      </c>
    </row>
    <row r="3434" spans="1:15" x14ac:dyDescent="0.25">
      <c r="A3434" t="s">
        <v>7</v>
      </c>
      <c r="B3434">
        <v>2018</v>
      </c>
      <c r="C3434">
        <v>43449</v>
      </c>
      <c r="D3434" t="s">
        <v>17</v>
      </c>
      <c r="E3434">
        <v>43127</v>
      </c>
      <c r="F3434">
        <v>9</v>
      </c>
      <c r="G3434" t="s">
        <v>9</v>
      </c>
      <c r="H3434" t="s">
        <v>3452</v>
      </c>
      <c r="I3434" s="5">
        <v>945</v>
      </c>
      <c r="J3434" s="5">
        <f>IFERROR('Ventas Pases'!$I3434/'Ventas Pases'!$F3434,"PASE")</f>
        <v>105</v>
      </c>
      <c r="K3434" t="str">
        <f>IFERROR(VLOOKUP('Ventas Pases'!$J3434,'Comisiones HEROIC'!$E$1:$F$6,2,0),"")</f>
        <v>OI Hotels</v>
      </c>
      <c r="L3434" s="5">
        <f>IF('Ventas Pases'!$D3434="Red HEROIC",IFERROR(VLOOKUP('Ventas Pases'!$G3434,'Comisiones HEROIC'!$A$1:$B$11,2,0),15),IF('Ventas Pases'!$D3434="Red HEROIC",15,0))</f>
        <v>0</v>
      </c>
      <c r="M3434">
        <f>IF(pases[[#This Row],[Días Visita]]&lt;7,0,IF(pases[[#This Row],[Días Visita]]&lt;9,1,IF(pases[[#This Row],[Días Visita]]="Ilimitados",0,2)))</f>
        <v>2</v>
      </c>
      <c r="N3434" s="5">
        <f>IF(AND('Ventas Pases'!$A3434="Fuera de Temporada",'Ventas Pases'!$B3434=2019,pases[[#This Row],[Modo de Compra]]="Paquete"),30,0)</f>
        <v>0</v>
      </c>
      <c r="O3434" s="5">
        <f>-SUMIF(lift[Número de pase],pases[[#This Row],[Numero de Pase]],lift[Costo])</f>
        <v>0</v>
      </c>
    </row>
    <row r="3435" spans="1:15" x14ac:dyDescent="0.25">
      <c r="A3435" t="s">
        <v>7</v>
      </c>
      <c r="B3435">
        <v>2019</v>
      </c>
      <c r="C3435">
        <v>43537</v>
      </c>
      <c r="D3435" t="s">
        <v>8</v>
      </c>
      <c r="E3435">
        <v>43530</v>
      </c>
      <c r="F3435">
        <v>1</v>
      </c>
      <c r="G3435" t="s">
        <v>9</v>
      </c>
      <c r="H3435" t="s">
        <v>3453</v>
      </c>
      <c r="I3435" s="5">
        <v>120</v>
      </c>
      <c r="J3435" s="5">
        <f>IFERROR('Ventas Pases'!$I3435/'Ventas Pases'!$F3435,"PASE")</f>
        <v>120</v>
      </c>
      <c r="K3435" t="str">
        <f>IFERROR(VLOOKUP('Ventas Pases'!$J3435,'Comisiones HEROIC'!$E$1:$F$6,2,0),"")</f>
        <v/>
      </c>
      <c r="L3435" s="5">
        <f>IF('Ventas Pases'!$D3435="Red HEROIC",IFERROR(VLOOKUP('Ventas Pases'!$G3435,'Comisiones HEROIC'!$A$1:$B$11,2,0),15),IF('Ventas Pases'!$D3435="Red HEROIC",15,0))</f>
        <v>0</v>
      </c>
      <c r="M3435">
        <f>IF(pases[[#This Row],[Días Visita]]&lt;7,0,IF(pases[[#This Row],[Días Visita]]&lt;9,1,IF(pases[[#This Row],[Días Visita]]="Ilimitados",0,2)))</f>
        <v>0</v>
      </c>
      <c r="N3435" s="5">
        <f>IF(AND('Ventas Pases'!$A3435="Fuera de Temporada",'Ventas Pases'!$B3435=2019,pases[[#This Row],[Modo de Compra]]="Paquete"),30,0)</f>
        <v>0</v>
      </c>
      <c r="O3435" s="5">
        <f>-SUMIF(lift[Número de pase],pases[[#This Row],[Numero de Pase]],lift[Costo])</f>
        <v>0</v>
      </c>
    </row>
    <row r="3436" spans="1:15" x14ac:dyDescent="0.25">
      <c r="A3436" t="s">
        <v>7</v>
      </c>
      <c r="B3436">
        <v>2019</v>
      </c>
      <c r="C3436">
        <v>43513</v>
      </c>
      <c r="D3436" t="s">
        <v>8</v>
      </c>
      <c r="E3436">
        <v>43419</v>
      </c>
      <c r="F3436" t="s">
        <v>11</v>
      </c>
      <c r="G3436" t="s">
        <v>9</v>
      </c>
      <c r="H3436" t="s">
        <v>3454</v>
      </c>
      <c r="I3436" s="5">
        <v>1950</v>
      </c>
      <c r="J3436" s="5" t="str">
        <f>IFERROR('Ventas Pases'!$I3436/'Ventas Pases'!$F3436,"PASE")</f>
        <v>PASE</v>
      </c>
      <c r="K3436" t="str">
        <f>IFERROR(VLOOKUP('Ventas Pases'!$J3436,'Comisiones HEROIC'!$E$1:$F$6,2,0),"")</f>
        <v/>
      </c>
      <c r="L3436" s="5">
        <f>IF('Ventas Pases'!$D3436="Red HEROIC",IFERROR(VLOOKUP('Ventas Pases'!$G3436,'Comisiones HEROIC'!$A$1:$B$11,2,0),15),IF('Ventas Pases'!$D3436="Red HEROIC",15,0))</f>
        <v>0</v>
      </c>
      <c r="M3436">
        <f>IF(pases[[#This Row],[Días Visita]]&lt;7,0,IF(pases[[#This Row],[Días Visita]]&lt;9,1,IF(pases[[#This Row],[Días Visita]]="Ilimitados",0,2)))</f>
        <v>0</v>
      </c>
      <c r="N3436" s="5">
        <f>IF(AND('Ventas Pases'!$A3436="Fuera de Temporada",'Ventas Pases'!$B3436=2019,pases[[#This Row],[Modo de Compra]]="Paquete"),30,0)</f>
        <v>0</v>
      </c>
      <c r="O3436" s="5">
        <f>-SUMIF(lift[Número de pase],pases[[#This Row],[Numero de Pase]],lift[Costo])</f>
        <v>-276</v>
      </c>
    </row>
    <row r="3437" spans="1:15" x14ac:dyDescent="0.25">
      <c r="A3437" t="s">
        <v>7</v>
      </c>
      <c r="B3437">
        <v>2019</v>
      </c>
      <c r="C3437">
        <v>43547</v>
      </c>
      <c r="D3437" t="s">
        <v>8</v>
      </c>
      <c r="E3437">
        <v>43538</v>
      </c>
      <c r="F3437">
        <v>1</v>
      </c>
      <c r="G3437" t="s">
        <v>9</v>
      </c>
      <c r="H3437" t="s">
        <v>3455</v>
      </c>
      <c r="I3437" s="5">
        <v>120</v>
      </c>
      <c r="J3437" s="5">
        <f>IFERROR('Ventas Pases'!$I3437/'Ventas Pases'!$F3437,"PASE")</f>
        <v>120</v>
      </c>
      <c r="K3437" t="str">
        <f>IFERROR(VLOOKUP('Ventas Pases'!$J3437,'Comisiones HEROIC'!$E$1:$F$6,2,0),"")</f>
        <v/>
      </c>
      <c r="L3437" s="5">
        <f>IF('Ventas Pases'!$D3437="Red HEROIC",IFERROR(VLOOKUP('Ventas Pases'!$G3437,'Comisiones HEROIC'!$A$1:$B$11,2,0),15),IF('Ventas Pases'!$D3437="Red HEROIC",15,0))</f>
        <v>0</v>
      </c>
      <c r="M3437">
        <f>IF(pases[[#This Row],[Días Visita]]&lt;7,0,IF(pases[[#This Row],[Días Visita]]&lt;9,1,IF(pases[[#This Row],[Días Visita]]="Ilimitados",0,2)))</f>
        <v>0</v>
      </c>
      <c r="N3437" s="5">
        <f>IF(AND('Ventas Pases'!$A3437="Fuera de Temporada",'Ventas Pases'!$B3437=2019,pases[[#This Row],[Modo de Compra]]="Paquete"),30,0)</f>
        <v>0</v>
      </c>
      <c r="O3437" s="5">
        <f>-SUMIF(lift[Número de pase],pases[[#This Row],[Numero de Pase]],lift[Costo])</f>
        <v>0</v>
      </c>
    </row>
    <row r="3438" spans="1:15" x14ac:dyDescent="0.25">
      <c r="A3438" t="s">
        <v>7</v>
      </c>
      <c r="B3438">
        <v>2018</v>
      </c>
      <c r="C3438">
        <v>43106</v>
      </c>
      <c r="D3438" t="s">
        <v>8</v>
      </c>
      <c r="E3438">
        <v>43162</v>
      </c>
      <c r="F3438">
        <v>3</v>
      </c>
      <c r="G3438" t="s">
        <v>9</v>
      </c>
      <c r="H3438" t="s">
        <v>3456</v>
      </c>
      <c r="I3438" s="5">
        <v>360</v>
      </c>
      <c r="J3438" s="5">
        <f>IFERROR('Ventas Pases'!$I3438/'Ventas Pases'!$F3438,"PASE")</f>
        <v>120</v>
      </c>
      <c r="K3438" t="str">
        <f>IFERROR(VLOOKUP('Ventas Pases'!$J3438,'Comisiones HEROIC'!$E$1:$F$6,2,0),"")</f>
        <v/>
      </c>
      <c r="L3438" s="5">
        <f>IF('Ventas Pases'!$D3438="Red HEROIC",IFERROR(VLOOKUP('Ventas Pases'!$G3438,'Comisiones HEROIC'!$A$1:$B$11,2,0),15),IF('Ventas Pases'!$D3438="Red HEROIC",15,0))</f>
        <v>0</v>
      </c>
      <c r="M3438">
        <f>IF(pases[[#This Row],[Días Visita]]&lt;7,0,IF(pases[[#This Row],[Días Visita]]&lt;9,1,IF(pases[[#This Row],[Días Visita]]="Ilimitados",0,2)))</f>
        <v>0</v>
      </c>
      <c r="N3438" s="5">
        <f>IF(AND('Ventas Pases'!$A3438="Fuera de Temporada",'Ventas Pases'!$B3438=2019,pases[[#This Row],[Modo de Compra]]="Paquete"),30,0)</f>
        <v>0</v>
      </c>
      <c r="O3438" s="5">
        <f>-SUMIF(lift[Número de pase],pases[[#This Row],[Numero de Pase]],lift[Costo])</f>
        <v>0</v>
      </c>
    </row>
    <row r="3439" spans="1:15" x14ac:dyDescent="0.25">
      <c r="A3439" t="s">
        <v>13</v>
      </c>
      <c r="B3439">
        <v>2019</v>
      </c>
      <c r="C3439">
        <v>43316</v>
      </c>
      <c r="D3439" t="s">
        <v>8</v>
      </c>
      <c r="E3439">
        <v>43202</v>
      </c>
      <c r="F3439">
        <v>2</v>
      </c>
      <c r="G3439" t="s">
        <v>9</v>
      </c>
      <c r="H3439" t="s">
        <v>3457</v>
      </c>
      <c r="I3439" s="5">
        <v>240</v>
      </c>
      <c r="J3439" s="5">
        <f>IFERROR('Ventas Pases'!$I3439/'Ventas Pases'!$F3439,"PASE")</f>
        <v>120</v>
      </c>
      <c r="K3439" t="str">
        <f>IFERROR(VLOOKUP('Ventas Pases'!$J3439,'Comisiones HEROIC'!$E$1:$F$6,2,0),"")</f>
        <v/>
      </c>
      <c r="L3439" s="5">
        <f>IF('Ventas Pases'!$D3439="Red HEROIC",IFERROR(VLOOKUP('Ventas Pases'!$G3439,'Comisiones HEROIC'!$A$1:$B$11,2,0),15),IF('Ventas Pases'!$D3439="Red HEROIC",15,0))</f>
        <v>0</v>
      </c>
      <c r="M3439">
        <f>IF(pases[[#This Row],[Días Visita]]&lt;7,0,IF(pases[[#This Row],[Días Visita]]&lt;9,1,IF(pases[[#This Row],[Días Visita]]="Ilimitados",0,2)))</f>
        <v>0</v>
      </c>
      <c r="N3439" s="5">
        <f>IF(AND('Ventas Pases'!$A3439="Fuera de Temporada",'Ventas Pases'!$B3439=2019,pases[[#This Row],[Modo de Compra]]="Paquete"),30,0)</f>
        <v>0</v>
      </c>
      <c r="O3439" s="5">
        <f>-SUMIF(lift[Número de pase],pases[[#This Row],[Numero de Pase]],lift[Costo])</f>
        <v>0</v>
      </c>
    </row>
    <row r="3440" spans="1:15" x14ac:dyDescent="0.25">
      <c r="A3440" t="s">
        <v>7</v>
      </c>
      <c r="B3440">
        <v>2018</v>
      </c>
      <c r="C3440">
        <v>43145</v>
      </c>
      <c r="D3440" t="s">
        <v>8</v>
      </c>
      <c r="E3440">
        <v>43148</v>
      </c>
      <c r="F3440">
        <v>6</v>
      </c>
      <c r="G3440" t="s">
        <v>9</v>
      </c>
      <c r="H3440" t="s">
        <v>3458</v>
      </c>
      <c r="I3440" s="5">
        <v>720</v>
      </c>
      <c r="J3440" s="5">
        <f>IFERROR('Ventas Pases'!$I3440/'Ventas Pases'!$F3440,"PASE")</f>
        <v>120</v>
      </c>
      <c r="K3440" t="str">
        <f>IFERROR(VLOOKUP('Ventas Pases'!$J3440,'Comisiones HEROIC'!$E$1:$F$6,2,0),"")</f>
        <v/>
      </c>
      <c r="L3440" s="5">
        <f>IF('Ventas Pases'!$D3440="Red HEROIC",IFERROR(VLOOKUP('Ventas Pases'!$G3440,'Comisiones HEROIC'!$A$1:$B$11,2,0),15),IF('Ventas Pases'!$D3440="Red HEROIC",15,0))</f>
        <v>0</v>
      </c>
      <c r="M3440">
        <f>IF(pases[[#This Row],[Días Visita]]&lt;7,0,IF(pases[[#This Row],[Días Visita]]&lt;9,1,IF(pases[[#This Row],[Días Visita]]="Ilimitados",0,2)))</f>
        <v>0</v>
      </c>
      <c r="N3440" s="5">
        <f>IF(AND('Ventas Pases'!$A3440="Fuera de Temporada",'Ventas Pases'!$B3440=2019,pases[[#This Row],[Modo de Compra]]="Paquete"),30,0)</f>
        <v>0</v>
      </c>
      <c r="O3440" s="5">
        <f>-SUMIF(lift[Número de pase],pases[[#This Row],[Numero de Pase]],lift[Costo])</f>
        <v>0</v>
      </c>
    </row>
    <row r="3441" spans="1:15" x14ac:dyDescent="0.25">
      <c r="A3441" t="s">
        <v>7</v>
      </c>
      <c r="B3441">
        <v>2019</v>
      </c>
      <c r="C3441">
        <v>43535</v>
      </c>
      <c r="D3441" t="s">
        <v>17</v>
      </c>
      <c r="E3441">
        <v>43539</v>
      </c>
      <c r="F3441">
        <v>4</v>
      </c>
      <c r="G3441" t="s">
        <v>9</v>
      </c>
      <c r="H3441" t="s">
        <v>3459</v>
      </c>
      <c r="I3441" s="5">
        <v>440</v>
      </c>
      <c r="J3441" s="5">
        <f>IFERROR('Ventas Pases'!$I3441/'Ventas Pases'!$F3441,"PASE")</f>
        <v>110</v>
      </c>
      <c r="K3441" t="str">
        <f>IFERROR(VLOOKUP('Ventas Pases'!$J3441,'Comisiones HEROIC'!$E$1:$F$6,2,0),"")</f>
        <v>Elton Hotel</v>
      </c>
      <c r="L3441" s="5">
        <f>IF('Ventas Pases'!$D3441="Red HEROIC",IFERROR(VLOOKUP('Ventas Pases'!$G3441,'Comisiones HEROIC'!$A$1:$B$11,2,0),15),IF('Ventas Pases'!$D3441="Red HEROIC",15,0))</f>
        <v>0</v>
      </c>
      <c r="M3441">
        <f>IF(pases[[#This Row],[Días Visita]]&lt;7,0,IF(pases[[#This Row],[Días Visita]]&lt;9,1,IF(pases[[#This Row],[Días Visita]]="Ilimitados",0,2)))</f>
        <v>0</v>
      </c>
      <c r="N3441" s="5">
        <f>IF(AND('Ventas Pases'!$A3441="Fuera de Temporada",'Ventas Pases'!$B3441=2019,pases[[#This Row],[Modo de Compra]]="Paquete"),30,0)</f>
        <v>0</v>
      </c>
      <c r="O3441" s="5">
        <f>-SUMIF(lift[Número de pase],pases[[#This Row],[Numero de Pase]],lift[Costo])</f>
        <v>0</v>
      </c>
    </row>
    <row r="3442" spans="1:15" x14ac:dyDescent="0.25">
      <c r="A3442" t="s">
        <v>7</v>
      </c>
      <c r="B3442">
        <v>2019</v>
      </c>
      <c r="C3442">
        <v>43535</v>
      </c>
      <c r="D3442" t="s">
        <v>60</v>
      </c>
      <c r="E3442">
        <v>43546</v>
      </c>
      <c r="F3442">
        <v>3</v>
      </c>
      <c r="G3442" t="s">
        <v>9</v>
      </c>
      <c r="H3442" t="s">
        <v>3460</v>
      </c>
      <c r="I3442" s="5">
        <v>360</v>
      </c>
      <c r="J3442" s="5">
        <f>IFERROR('Ventas Pases'!$I3442/'Ventas Pases'!$F3442,"PASE")</f>
        <v>120</v>
      </c>
      <c r="K3442" t="str">
        <f>IFERROR(VLOOKUP('Ventas Pases'!$J3442,'Comisiones HEROIC'!$E$1:$F$6,2,0),"")</f>
        <v/>
      </c>
      <c r="L3442" s="5">
        <f>IF('Ventas Pases'!$D3442="Red HEROIC",IFERROR(VLOOKUP('Ventas Pases'!$G3442,'Comisiones HEROIC'!$A$1:$B$11,2,0),15),IF('Ventas Pases'!$D3442="Red HEROIC",15,0))</f>
        <v>0</v>
      </c>
      <c r="M3442">
        <f>IF(pases[[#This Row],[Días Visita]]&lt;7,0,IF(pases[[#This Row],[Días Visita]]&lt;9,1,IF(pases[[#This Row],[Días Visita]]="Ilimitados",0,2)))</f>
        <v>0</v>
      </c>
      <c r="N3442" s="5">
        <f>IF(AND('Ventas Pases'!$A3442="Fuera de Temporada",'Ventas Pases'!$B3442=2019,pases[[#This Row],[Modo de Compra]]="Paquete"),30,0)</f>
        <v>0</v>
      </c>
      <c r="O3442" s="5">
        <f>-SUMIF(lift[Número de pase],pases[[#This Row],[Numero de Pase]],lift[Costo])</f>
        <v>0</v>
      </c>
    </row>
    <row r="3443" spans="1:15" x14ac:dyDescent="0.25">
      <c r="A3443" t="s">
        <v>7</v>
      </c>
      <c r="B3443">
        <v>2019</v>
      </c>
      <c r="C3443">
        <v>43538</v>
      </c>
      <c r="D3443" t="s">
        <v>60</v>
      </c>
      <c r="E3443">
        <v>43538</v>
      </c>
      <c r="F3443">
        <v>3</v>
      </c>
      <c r="G3443" t="s">
        <v>9</v>
      </c>
      <c r="H3443" t="s">
        <v>3461</v>
      </c>
      <c r="I3443" s="5">
        <v>360</v>
      </c>
      <c r="J3443" s="5">
        <f>IFERROR('Ventas Pases'!$I3443/'Ventas Pases'!$F3443,"PASE")</f>
        <v>120</v>
      </c>
      <c r="K3443" t="str">
        <f>IFERROR(VLOOKUP('Ventas Pases'!$J3443,'Comisiones HEROIC'!$E$1:$F$6,2,0),"")</f>
        <v/>
      </c>
      <c r="L3443" s="5">
        <f>IF('Ventas Pases'!$D3443="Red HEROIC",IFERROR(VLOOKUP('Ventas Pases'!$G3443,'Comisiones HEROIC'!$A$1:$B$11,2,0),15),IF('Ventas Pases'!$D3443="Red HEROIC",15,0))</f>
        <v>0</v>
      </c>
      <c r="M3443">
        <f>IF(pases[[#This Row],[Días Visita]]&lt;7,0,IF(pases[[#This Row],[Días Visita]]&lt;9,1,IF(pases[[#This Row],[Días Visita]]="Ilimitados",0,2)))</f>
        <v>0</v>
      </c>
      <c r="N3443" s="5">
        <f>IF(AND('Ventas Pases'!$A3443="Fuera de Temporada",'Ventas Pases'!$B3443=2019,pases[[#This Row],[Modo de Compra]]="Paquete"),30,0)</f>
        <v>0</v>
      </c>
      <c r="O3443" s="5">
        <f>-SUMIF(lift[Número de pase],pases[[#This Row],[Numero de Pase]],lift[Costo])</f>
        <v>0</v>
      </c>
    </row>
    <row r="3444" spans="1:15" x14ac:dyDescent="0.25">
      <c r="A3444" t="s">
        <v>13</v>
      </c>
      <c r="B3444">
        <v>2018</v>
      </c>
      <c r="C3444">
        <v>43229</v>
      </c>
      <c r="D3444" t="s">
        <v>14</v>
      </c>
      <c r="E3444">
        <v>42891</v>
      </c>
      <c r="F3444">
        <v>2</v>
      </c>
      <c r="G3444" t="s">
        <v>15</v>
      </c>
      <c r="H3444" t="s">
        <v>3462</v>
      </c>
      <c r="I3444" s="5">
        <v>280</v>
      </c>
      <c r="J3444" s="5">
        <f>IFERROR('Ventas Pases'!$I3444/'Ventas Pases'!$F3444,"PASE")</f>
        <v>140</v>
      </c>
      <c r="K3444" t="str">
        <f>IFERROR(VLOOKUP('Ventas Pases'!$J3444,'Comisiones HEROIC'!$E$1:$F$6,2,0),"")</f>
        <v/>
      </c>
      <c r="L3444" s="5">
        <f>IF('Ventas Pases'!$D3444="Red HEROIC",IFERROR(VLOOKUP('Ventas Pases'!$G3444,'Comisiones HEROIC'!$A$1:$B$11,2,0),15),IF('Ventas Pases'!$D3444="Red HEROIC",15,0))</f>
        <v>12</v>
      </c>
      <c r="M3444">
        <f>IF(pases[[#This Row],[Días Visita]]&lt;7,0,IF(pases[[#This Row],[Días Visita]]&lt;9,1,IF(pases[[#This Row],[Días Visita]]="Ilimitados",0,2)))</f>
        <v>0</v>
      </c>
      <c r="N3444" s="5">
        <f>IF(AND('Ventas Pases'!$A3444="Fuera de Temporada",'Ventas Pases'!$B3444=2019,pases[[#This Row],[Modo de Compra]]="Paquete"),30,0)</f>
        <v>0</v>
      </c>
      <c r="O3444" s="5">
        <f>-SUMIF(lift[Número de pase],pases[[#This Row],[Numero de Pase]],lift[Costo])</f>
        <v>0</v>
      </c>
    </row>
    <row r="3445" spans="1:15" x14ac:dyDescent="0.25">
      <c r="A3445" t="s">
        <v>13</v>
      </c>
      <c r="B3445">
        <v>2019</v>
      </c>
      <c r="C3445">
        <v>43346</v>
      </c>
      <c r="D3445" t="s">
        <v>8</v>
      </c>
      <c r="E3445">
        <v>43195</v>
      </c>
      <c r="F3445">
        <v>7</v>
      </c>
      <c r="G3445" t="s">
        <v>9</v>
      </c>
      <c r="H3445" t="s">
        <v>3463</v>
      </c>
      <c r="I3445" s="5">
        <v>840</v>
      </c>
      <c r="J3445" s="5">
        <f>IFERROR('Ventas Pases'!$I3445/'Ventas Pases'!$F3445,"PASE")</f>
        <v>120</v>
      </c>
      <c r="K3445" t="str">
        <f>IFERROR(VLOOKUP('Ventas Pases'!$J3445,'Comisiones HEROIC'!$E$1:$F$6,2,0),"")</f>
        <v/>
      </c>
      <c r="L3445" s="5">
        <f>IF('Ventas Pases'!$D3445="Red HEROIC",IFERROR(VLOOKUP('Ventas Pases'!$G3445,'Comisiones HEROIC'!$A$1:$B$11,2,0),15),IF('Ventas Pases'!$D3445="Red HEROIC",15,0))</f>
        <v>0</v>
      </c>
      <c r="M3445">
        <f>IF(pases[[#This Row],[Días Visita]]&lt;7,0,IF(pases[[#This Row],[Días Visita]]&lt;9,1,IF(pases[[#This Row],[Días Visita]]="Ilimitados",0,2)))</f>
        <v>1</v>
      </c>
      <c r="N3445" s="5">
        <f>IF(AND('Ventas Pases'!$A3445="Fuera de Temporada",'Ventas Pases'!$B3445=2019,pases[[#This Row],[Modo de Compra]]="Paquete"),30,0)</f>
        <v>0</v>
      </c>
      <c r="O3445" s="5">
        <f>-SUMIF(lift[Número de pase],pases[[#This Row],[Numero de Pase]],lift[Costo])</f>
        <v>0</v>
      </c>
    </row>
    <row r="3446" spans="1:15" x14ac:dyDescent="0.25">
      <c r="A3446" t="s">
        <v>7</v>
      </c>
      <c r="B3446">
        <v>2019</v>
      </c>
      <c r="C3446">
        <v>43459</v>
      </c>
      <c r="D3446" t="s">
        <v>17</v>
      </c>
      <c r="E3446">
        <v>43501</v>
      </c>
      <c r="F3446">
        <v>1</v>
      </c>
      <c r="G3446" t="s">
        <v>9</v>
      </c>
      <c r="H3446" t="s">
        <v>3464</v>
      </c>
      <c r="I3446" s="5">
        <v>105</v>
      </c>
      <c r="J3446" s="5">
        <f>IFERROR('Ventas Pases'!$I3446/'Ventas Pases'!$F3446,"PASE")</f>
        <v>105</v>
      </c>
      <c r="K3446" t="str">
        <f>IFERROR(VLOOKUP('Ventas Pases'!$J3446,'Comisiones HEROIC'!$E$1:$F$6,2,0),"")</f>
        <v>OI Hotels</v>
      </c>
      <c r="L3446" s="5">
        <f>IF('Ventas Pases'!$D3446="Red HEROIC",IFERROR(VLOOKUP('Ventas Pases'!$G3446,'Comisiones HEROIC'!$A$1:$B$11,2,0),15),IF('Ventas Pases'!$D3446="Red HEROIC",15,0))</f>
        <v>0</v>
      </c>
      <c r="M3446">
        <f>IF(pases[[#This Row],[Días Visita]]&lt;7,0,IF(pases[[#This Row],[Días Visita]]&lt;9,1,IF(pases[[#This Row],[Días Visita]]="Ilimitados",0,2)))</f>
        <v>0</v>
      </c>
      <c r="N3446" s="5">
        <f>IF(AND('Ventas Pases'!$A3446="Fuera de Temporada",'Ventas Pases'!$B3446=2019,pases[[#This Row],[Modo de Compra]]="Paquete"),30,0)</f>
        <v>0</v>
      </c>
      <c r="O3446" s="5">
        <f>-SUMIF(lift[Número de pase],pases[[#This Row],[Numero de Pase]],lift[Costo])</f>
        <v>0</v>
      </c>
    </row>
    <row r="3447" spans="1:15" x14ac:dyDescent="0.25">
      <c r="A3447" t="s">
        <v>7</v>
      </c>
      <c r="B3447">
        <v>2018</v>
      </c>
      <c r="C3447">
        <v>43131</v>
      </c>
      <c r="D3447" t="s">
        <v>17</v>
      </c>
      <c r="E3447">
        <v>43143</v>
      </c>
      <c r="F3447">
        <v>1</v>
      </c>
      <c r="G3447" t="s">
        <v>9</v>
      </c>
      <c r="H3447" t="s">
        <v>3465</v>
      </c>
      <c r="I3447" s="5">
        <v>105</v>
      </c>
      <c r="J3447" s="5">
        <f>IFERROR('Ventas Pases'!$I3447/'Ventas Pases'!$F3447,"PASE")</f>
        <v>105</v>
      </c>
      <c r="K3447" t="str">
        <f>IFERROR(VLOOKUP('Ventas Pases'!$J3447,'Comisiones HEROIC'!$E$1:$F$6,2,0),"")</f>
        <v>OI Hotels</v>
      </c>
      <c r="L3447" s="5">
        <f>IF('Ventas Pases'!$D3447="Red HEROIC",IFERROR(VLOOKUP('Ventas Pases'!$G3447,'Comisiones HEROIC'!$A$1:$B$11,2,0),15),IF('Ventas Pases'!$D3447="Red HEROIC",15,0))</f>
        <v>0</v>
      </c>
      <c r="M3447">
        <f>IF(pases[[#This Row],[Días Visita]]&lt;7,0,IF(pases[[#This Row],[Días Visita]]&lt;9,1,IF(pases[[#This Row],[Días Visita]]="Ilimitados",0,2)))</f>
        <v>0</v>
      </c>
      <c r="N3447" s="5">
        <f>IF(AND('Ventas Pases'!$A3447="Fuera de Temporada",'Ventas Pases'!$B3447=2019,pases[[#This Row],[Modo de Compra]]="Paquete"),30,0)</f>
        <v>0</v>
      </c>
      <c r="O3447" s="5">
        <f>-SUMIF(lift[Número de pase],pases[[#This Row],[Numero de Pase]],lift[Costo])</f>
        <v>0</v>
      </c>
    </row>
    <row r="3448" spans="1:15" x14ac:dyDescent="0.25">
      <c r="A3448" t="s">
        <v>13</v>
      </c>
      <c r="B3448">
        <v>2018</v>
      </c>
      <c r="C3448">
        <v>43221</v>
      </c>
      <c r="D3448" t="s">
        <v>14</v>
      </c>
      <c r="E3448">
        <v>42940</v>
      </c>
      <c r="F3448">
        <v>8</v>
      </c>
      <c r="G3448" t="s">
        <v>27</v>
      </c>
      <c r="H3448" t="s">
        <v>3466</v>
      </c>
      <c r="I3448" s="5">
        <v>1120</v>
      </c>
      <c r="J3448" s="5">
        <f>IFERROR('Ventas Pases'!$I3448/'Ventas Pases'!$F3448,"PASE")</f>
        <v>140</v>
      </c>
      <c r="K3448" t="str">
        <f>IFERROR(VLOOKUP('Ventas Pases'!$J3448,'Comisiones HEROIC'!$E$1:$F$6,2,0),"")</f>
        <v/>
      </c>
      <c r="L3448" s="5">
        <f>IF('Ventas Pases'!$D3448="Red HEROIC",IFERROR(VLOOKUP('Ventas Pases'!$G3448,'Comisiones HEROIC'!$A$1:$B$11,2,0),15),IF('Ventas Pases'!$D3448="Red HEROIC",15,0))</f>
        <v>15</v>
      </c>
      <c r="M3448">
        <f>IF(pases[[#This Row],[Días Visita]]&lt;7,0,IF(pases[[#This Row],[Días Visita]]&lt;9,1,IF(pases[[#This Row],[Días Visita]]="Ilimitados",0,2)))</f>
        <v>1</v>
      </c>
      <c r="N3448" s="5">
        <f>IF(AND('Ventas Pases'!$A3448="Fuera de Temporada",'Ventas Pases'!$B3448=2019,pases[[#This Row],[Modo de Compra]]="Paquete"),30,0)</f>
        <v>0</v>
      </c>
      <c r="O3448" s="5">
        <f>-SUMIF(lift[Número de pase],pases[[#This Row],[Numero de Pase]],lift[Costo])</f>
        <v>0</v>
      </c>
    </row>
    <row r="3449" spans="1:15" x14ac:dyDescent="0.25">
      <c r="A3449" t="s">
        <v>7</v>
      </c>
      <c r="B3449">
        <v>2018</v>
      </c>
      <c r="C3449">
        <v>43462</v>
      </c>
      <c r="D3449" t="s">
        <v>14</v>
      </c>
      <c r="E3449">
        <v>43098</v>
      </c>
      <c r="F3449">
        <v>2</v>
      </c>
      <c r="G3449" t="s">
        <v>19</v>
      </c>
      <c r="H3449" t="s">
        <v>3467</v>
      </c>
      <c r="I3449" s="5">
        <v>280</v>
      </c>
      <c r="J3449" s="5">
        <f>IFERROR('Ventas Pases'!$I3449/'Ventas Pases'!$F3449,"PASE")</f>
        <v>140</v>
      </c>
      <c r="K3449" t="str">
        <f>IFERROR(VLOOKUP('Ventas Pases'!$J3449,'Comisiones HEROIC'!$E$1:$F$6,2,0),"")</f>
        <v/>
      </c>
      <c r="L3449" s="5">
        <f>IF('Ventas Pases'!$D3449="Red HEROIC",IFERROR(VLOOKUP('Ventas Pases'!$G3449,'Comisiones HEROIC'!$A$1:$B$11,2,0),15),IF('Ventas Pases'!$D3449="Red HEROIC",15,0))</f>
        <v>15</v>
      </c>
      <c r="M3449">
        <f>IF(pases[[#This Row],[Días Visita]]&lt;7,0,IF(pases[[#This Row],[Días Visita]]&lt;9,1,IF(pases[[#This Row],[Días Visita]]="Ilimitados",0,2)))</f>
        <v>0</v>
      </c>
      <c r="N3449" s="5">
        <f>IF(AND('Ventas Pases'!$A3449="Fuera de Temporada",'Ventas Pases'!$B3449=2019,pases[[#This Row],[Modo de Compra]]="Paquete"),30,0)</f>
        <v>0</v>
      </c>
      <c r="O3449" s="5">
        <f>-SUMIF(lift[Número de pase],pases[[#This Row],[Numero de Pase]],lift[Costo])</f>
        <v>0</v>
      </c>
    </row>
    <row r="3450" spans="1:15" x14ac:dyDescent="0.25">
      <c r="A3450" t="s">
        <v>7</v>
      </c>
      <c r="B3450">
        <v>2018</v>
      </c>
      <c r="C3450">
        <v>43155</v>
      </c>
      <c r="D3450" t="s">
        <v>8</v>
      </c>
      <c r="E3450">
        <v>43054</v>
      </c>
      <c r="F3450" t="s">
        <v>11</v>
      </c>
      <c r="G3450" t="s">
        <v>9</v>
      </c>
      <c r="H3450" t="s">
        <v>3468</v>
      </c>
      <c r="I3450" s="5">
        <v>1950</v>
      </c>
      <c r="J3450" s="5" t="str">
        <f>IFERROR('Ventas Pases'!$I3450/'Ventas Pases'!$F3450,"PASE")</f>
        <v>PASE</v>
      </c>
      <c r="K3450" t="str">
        <f>IFERROR(VLOOKUP('Ventas Pases'!$J3450,'Comisiones HEROIC'!$E$1:$F$6,2,0),"")</f>
        <v/>
      </c>
      <c r="L3450" s="5">
        <f>IF('Ventas Pases'!$D3450="Red HEROIC",IFERROR(VLOOKUP('Ventas Pases'!$G3450,'Comisiones HEROIC'!$A$1:$B$11,2,0),15),IF('Ventas Pases'!$D3450="Red HEROIC",15,0))</f>
        <v>0</v>
      </c>
      <c r="M3450">
        <f>IF(pases[[#This Row],[Días Visita]]&lt;7,0,IF(pases[[#This Row],[Días Visita]]&lt;9,1,IF(pases[[#This Row],[Días Visita]]="Ilimitados",0,2)))</f>
        <v>0</v>
      </c>
      <c r="N3450" s="5">
        <f>IF(AND('Ventas Pases'!$A3450="Fuera de Temporada",'Ventas Pases'!$B3450=2019,pases[[#This Row],[Modo de Compra]]="Paquete"),30,0)</f>
        <v>0</v>
      </c>
      <c r="O3450" s="5">
        <f>-SUMIF(lift[Número de pase],pases[[#This Row],[Numero de Pase]],lift[Costo])</f>
        <v>-276</v>
      </c>
    </row>
    <row r="3451" spans="1:15" x14ac:dyDescent="0.25">
      <c r="A3451" t="s">
        <v>13</v>
      </c>
      <c r="B3451">
        <v>2018</v>
      </c>
      <c r="C3451">
        <v>43199</v>
      </c>
      <c r="D3451" t="s">
        <v>8</v>
      </c>
      <c r="E3451">
        <v>42946</v>
      </c>
      <c r="F3451">
        <v>2</v>
      </c>
      <c r="G3451" t="s">
        <v>9</v>
      </c>
      <c r="H3451" t="s">
        <v>3469</v>
      </c>
      <c r="I3451" s="5">
        <v>240</v>
      </c>
      <c r="J3451" s="5">
        <f>IFERROR('Ventas Pases'!$I3451/'Ventas Pases'!$F3451,"PASE")</f>
        <v>120</v>
      </c>
      <c r="K3451" t="str">
        <f>IFERROR(VLOOKUP('Ventas Pases'!$J3451,'Comisiones HEROIC'!$E$1:$F$6,2,0),"")</f>
        <v/>
      </c>
      <c r="L3451" s="5">
        <f>IF('Ventas Pases'!$D3451="Red HEROIC",IFERROR(VLOOKUP('Ventas Pases'!$G3451,'Comisiones HEROIC'!$A$1:$B$11,2,0),15),IF('Ventas Pases'!$D3451="Red HEROIC",15,0))</f>
        <v>0</v>
      </c>
      <c r="M3451">
        <f>IF(pases[[#This Row],[Días Visita]]&lt;7,0,IF(pases[[#This Row],[Días Visita]]&lt;9,1,IF(pases[[#This Row],[Días Visita]]="Ilimitados",0,2)))</f>
        <v>0</v>
      </c>
      <c r="N3451" s="5">
        <f>IF(AND('Ventas Pases'!$A3451="Fuera de Temporada",'Ventas Pases'!$B3451=2019,pases[[#This Row],[Modo de Compra]]="Paquete"),30,0)</f>
        <v>0</v>
      </c>
      <c r="O3451" s="5">
        <f>-SUMIF(lift[Número de pase],pases[[#This Row],[Numero de Pase]],lift[Costo])</f>
        <v>0</v>
      </c>
    </row>
    <row r="3452" spans="1:15" x14ac:dyDescent="0.25">
      <c r="A3452" t="s">
        <v>7</v>
      </c>
      <c r="B3452">
        <v>2018</v>
      </c>
      <c r="C3452">
        <v>43180</v>
      </c>
      <c r="D3452" t="s">
        <v>8</v>
      </c>
      <c r="E3452">
        <v>43181</v>
      </c>
      <c r="F3452">
        <v>8</v>
      </c>
      <c r="G3452" t="s">
        <v>9</v>
      </c>
      <c r="H3452" t="s">
        <v>3470</v>
      </c>
      <c r="I3452" s="5">
        <v>960</v>
      </c>
      <c r="J3452" s="5">
        <f>IFERROR('Ventas Pases'!$I3452/'Ventas Pases'!$F3452,"PASE")</f>
        <v>120</v>
      </c>
      <c r="K3452" t="str">
        <f>IFERROR(VLOOKUP('Ventas Pases'!$J3452,'Comisiones HEROIC'!$E$1:$F$6,2,0),"")</f>
        <v/>
      </c>
      <c r="L3452" s="5">
        <f>IF('Ventas Pases'!$D3452="Red HEROIC",IFERROR(VLOOKUP('Ventas Pases'!$G3452,'Comisiones HEROIC'!$A$1:$B$11,2,0),15),IF('Ventas Pases'!$D3452="Red HEROIC",15,0))</f>
        <v>0</v>
      </c>
      <c r="M3452">
        <f>IF(pases[[#This Row],[Días Visita]]&lt;7,0,IF(pases[[#This Row],[Días Visita]]&lt;9,1,IF(pases[[#This Row],[Días Visita]]="Ilimitados",0,2)))</f>
        <v>1</v>
      </c>
      <c r="N3452" s="5">
        <f>IF(AND('Ventas Pases'!$A3452="Fuera de Temporada",'Ventas Pases'!$B3452=2019,pases[[#This Row],[Modo de Compra]]="Paquete"),30,0)</f>
        <v>0</v>
      </c>
      <c r="O3452" s="5">
        <f>-SUMIF(lift[Número de pase],pases[[#This Row],[Numero de Pase]],lift[Costo])</f>
        <v>0</v>
      </c>
    </row>
    <row r="3453" spans="1:15" x14ac:dyDescent="0.25">
      <c r="A3453" t="s">
        <v>7</v>
      </c>
      <c r="B3453">
        <v>2019</v>
      </c>
      <c r="C3453">
        <v>43473</v>
      </c>
      <c r="D3453" t="s">
        <v>8</v>
      </c>
      <c r="E3453">
        <v>43530</v>
      </c>
      <c r="F3453">
        <v>9</v>
      </c>
      <c r="G3453" t="s">
        <v>9</v>
      </c>
      <c r="H3453" t="s">
        <v>3471</v>
      </c>
      <c r="I3453" s="5">
        <v>1080</v>
      </c>
      <c r="J3453" s="5">
        <f>IFERROR('Ventas Pases'!$I3453/'Ventas Pases'!$F3453,"PASE")</f>
        <v>120</v>
      </c>
      <c r="K3453" t="str">
        <f>IFERROR(VLOOKUP('Ventas Pases'!$J3453,'Comisiones HEROIC'!$E$1:$F$6,2,0),"")</f>
        <v/>
      </c>
      <c r="L3453" s="5">
        <f>IF('Ventas Pases'!$D3453="Red HEROIC",IFERROR(VLOOKUP('Ventas Pases'!$G3453,'Comisiones HEROIC'!$A$1:$B$11,2,0),15),IF('Ventas Pases'!$D3453="Red HEROIC",15,0))</f>
        <v>0</v>
      </c>
      <c r="M3453">
        <f>IF(pases[[#This Row],[Días Visita]]&lt;7,0,IF(pases[[#This Row],[Días Visita]]&lt;9,1,IF(pases[[#This Row],[Días Visita]]="Ilimitados",0,2)))</f>
        <v>2</v>
      </c>
      <c r="N3453" s="5">
        <f>IF(AND('Ventas Pases'!$A3453="Fuera de Temporada",'Ventas Pases'!$B3453=2019,pases[[#This Row],[Modo de Compra]]="Paquete"),30,0)</f>
        <v>0</v>
      </c>
      <c r="O3453" s="5">
        <f>-SUMIF(lift[Número de pase],pases[[#This Row],[Numero de Pase]],lift[Costo])</f>
        <v>0</v>
      </c>
    </row>
    <row r="3454" spans="1:15" x14ac:dyDescent="0.25">
      <c r="A3454" t="s">
        <v>7</v>
      </c>
      <c r="B3454">
        <v>2018</v>
      </c>
      <c r="C3454">
        <v>43146</v>
      </c>
      <c r="D3454" t="s">
        <v>8</v>
      </c>
      <c r="E3454">
        <v>43148</v>
      </c>
      <c r="F3454">
        <v>5</v>
      </c>
      <c r="G3454" t="s">
        <v>9</v>
      </c>
      <c r="H3454" t="s">
        <v>3472</v>
      </c>
      <c r="I3454" s="5">
        <v>600</v>
      </c>
      <c r="J3454" s="5">
        <f>IFERROR('Ventas Pases'!$I3454/'Ventas Pases'!$F3454,"PASE")</f>
        <v>120</v>
      </c>
      <c r="K3454" t="str">
        <f>IFERROR(VLOOKUP('Ventas Pases'!$J3454,'Comisiones HEROIC'!$E$1:$F$6,2,0),"")</f>
        <v/>
      </c>
      <c r="L3454" s="5">
        <f>IF('Ventas Pases'!$D3454="Red HEROIC",IFERROR(VLOOKUP('Ventas Pases'!$G3454,'Comisiones HEROIC'!$A$1:$B$11,2,0),15),IF('Ventas Pases'!$D3454="Red HEROIC",15,0))</f>
        <v>0</v>
      </c>
      <c r="M3454">
        <f>IF(pases[[#This Row],[Días Visita]]&lt;7,0,IF(pases[[#This Row],[Días Visita]]&lt;9,1,IF(pases[[#This Row],[Días Visita]]="Ilimitados",0,2)))</f>
        <v>0</v>
      </c>
      <c r="N3454" s="5">
        <f>IF(AND('Ventas Pases'!$A3454="Fuera de Temporada",'Ventas Pases'!$B3454=2019,pases[[#This Row],[Modo de Compra]]="Paquete"),30,0)</f>
        <v>0</v>
      </c>
      <c r="O3454" s="5">
        <f>-SUMIF(lift[Número de pase],pases[[#This Row],[Numero de Pase]],lift[Costo])</f>
        <v>0</v>
      </c>
    </row>
    <row r="3455" spans="1:15" x14ac:dyDescent="0.25">
      <c r="A3455" t="s">
        <v>13</v>
      </c>
      <c r="B3455">
        <v>2018</v>
      </c>
      <c r="C3455">
        <v>43226</v>
      </c>
      <c r="D3455" t="s">
        <v>8</v>
      </c>
      <c r="E3455">
        <v>43054</v>
      </c>
      <c r="F3455" t="s">
        <v>11</v>
      </c>
      <c r="G3455" t="s">
        <v>9</v>
      </c>
      <c r="H3455" t="s">
        <v>3473</v>
      </c>
      <c r="I3455" s="5">
        <v>1950</v>
      </c>
      <c r="J3455" s="5" t="str">
        <f>IFERROR('Ventas Pases'!$I3455/'Ventas Pases'!$F3455,"PASE")</f>
        <v>PASE</v>
      </c>
      <c r="K3455" t="str">
        <f>IFERROR(VLOOKUP('Ventas Pases'!$J3455,'Comisiones HEROIC'!$E$1:$F$6,2,0),"")</f>
        <v/>
      </c>
      <c r="L3455" s="5">
        <f>IF('Ventas Pases'!$D3455="Red HEROIC",IFERROR(VLOOKUP('Ventas Pases'!$G3455,'Comisiones HEROIC'!$A$1:$B$11,2,0),15),IF('Ventas Pases'!$D3455="Red HEROIC",15,0))</f>
        <v>0</v>
      </c>
      <c r="M3455">
        <f>IF(pases[[#This Row],[Días Visita]]&lt;7,0,IF(pases[[#This Row],[Días Visita]]&lt;9,1,IF(pases[[#This Row],[Días Visita]]="Ilimitados",0,2)))</f>
        <v>0</v>
      </c>
      <c r="N3455" s="5">
        <f>IF(AND('Ventas Pases'!$A3455="Fuera de Temporada",'Ventas Pases'!$B3455=2019,pases[[#This Row],[Modo de Compra]]="Paquete"),30,0)</f>
        <v>0</v>
      </c>
      <c r="O3455" s="5">
        <f>-SUMIF(lift[Número de pase],pases[[#This Row],[Numero de Pase]],lift[Costo])</f>
        <v>-276</v>
      </c>
    </row>
    <row r="3456" spans="1:15" x14ac:dyDescent="0.25">
      <c r="A3456" t="s">
        <v>13</v>
      </c>
      <c r="B3456">
        <v>2019</v>
      </c>
      <c r="C3456">
        <v>43409</v>
      </c>
      <c r="D3456" t="s">
        <v>17</v>
      </c>
      <c r="E3456">
        <v>43303</v>
      </c>
      <c r="F3456">
        <v>6</v>
      </c>
      <c r="G3456" t="s">
        <v>9</v>
      </c>
      <c r="H3456" t="s">
        <v>3474</v>
      </c>
      <c r="I3456" s="5">
        <v>660</v>
      </c>
      <c r="J3456" s="5">
        <f>IFERROR('Ventas Pases'!$I3456/'Ventas Pases'!$F3456,"PASE")</f>
        <v>110</v>
      </c>
      <c r="K3456" t="str">
        <f>IFERROR(VLOOKUP('Ventas Pases'!$J3456,'Comisiones HEROIC'!$E$1:$F$6,2,0),"")</f>
        <v>Elton Hotel</v>
      </c>
      <c r="L3456" s="5">
        <f>IF('Ventas Pases'!$D3456="Red HEROIC",IFERROR(VLOOKUP('Ventas Pases'!$G3456,'Comisiones HEROIC'!$A$1:$B$11,2,0),15),IF('Ventas Pases'!$D3456="Red HEROIC",15,0))</f>
        <v>0</v>
      </c>
      <c r="M3456">
        <f>IF(pases[[#This Row],[Días Visita]]&lt;7,0,IF(pases[[#This Row],[Días Visita]]&lt;9,1,IF(pases[[#This Row],[Días Visita]]="Ilimitados",0,2)))</f>
        <v>0</v>
      </c>
      <c r="N3456" s="5">
        <f>IF(AND('Ventas Pases'!$A3456="Fuera de Temporada",'Ventas Pases'!$B3456=2019,pases[[#This Row],[Modo de Compra]]="Paquete"),30,0)</f>
        <v>30</v>
      </c>
      <c r="O3456" s="5">
        <f>-SUMIF(lift[Número de pase],pases[[#This Row],[Numero de Pase]],lift[Costo])</f>
        <v>0</v>
      </c>
    </row>
    <row r="3457" spans="1:15" x14ac:dyDescent="0.25">
      <c r="A3457" t="s">
        <v>7</v>
      </c>
      <c r="B3457">
        <v>2018</v>
      </c>
      <c r="C3457">
        <v>43184</v>
      </c>
      <c r="D3457" t="s">
        <v>8</v>
      </c>
      <c r="E3457">
        <v>43054</v>
      </c>
      <c r="F3457" t="s">
        <v>11</v>
      </c>
      <c r="G3457" t="s">
        <v>9</v>
      </c>
      <c r="H3457" t="s">
        <v>3475</v>
      </c>
      <c r="I3457" s="5">
        <v>1950</v>
      </c>
      <c r="J3457" s="5" t="str">
        <f>IFERROR('Ventas Pases'!$I3457/'Ventas Pases'!$F3457,"PASE")</f>
        <v>PASE</v>
      </c>
      <c r="K3457" t="str">
        <f>IFERROR(VLOOKUP('Ventas Pases'!$J3457,'Comisiones HEROIC'!$E$1:$F$6,2,0),"")</f>
        <v/>
      </c>
      <c r="L3457" s="5">
        <f>IF('Ventas Pases'!$D3457="Red HEROIC",IFERROR(VLOOKUP('Ventas Pases'!$G3457,'Comisiones HEROIC'!$A$1:$B$11,2,0),15),IF('Ventas Pases'!$D3457="Red HEROIC",15,0))</f>
        <v>0</v>
      </c>
      <c r="M3457">
        <f>IF(pases[[#This Row],[Días Visita]]&lt;7,0,IF(pases[[#This Row],[Días Visita]]&lt;9,1,IF(pases[[#This Row],[Días Visita]]="Ilimitados",0,2)))</f>
        <v>0</v>
      </c>
      <c r="N3457" s="5">
        <f>IF(AND('Ventas Pases'!$A3457="Fuera de Temporada",'Ventas Pases'!$B3457=2019,pases[[#This Row],[Modo de Compra]]="Paquete"),30,0)</f>
        <v>0</v>
      </c>
      <c r="O3457" s="5">
        <f>-SUMIF(lift[Número de pase],pases[[#This Row],[Numero de Pase]],lift[Costo])</f>
        <v>-276</v>
      </c>
    </row>
    <row r="3458" spans="1:15" x14ac:dyDescent="0.25">
      <c r="A3458" t="s">
        <v>7</v>
      </c>
      <c r="B3458">
        <v>2019</v>
      </c>
      <c r="C3458">
        <v>43432</v>
      </c>
      <c r="D3458" t="s">
        <v>17</v>
      </c>
      <c r="E3458">
        <v>43450</v>
      </c>
      <c r="F3458">
        <v>8</v>
      </c>
      <c r="G3458" t="s">
        <v>9</v>
      </c>
      <c r="H3458" t="s">
        <v>3476</v>
      </c>
      <c r="I3458" s="5">
        <v>840</v>
      </c>
      <c r="J3458" s="5">
        <f>IFERROR('Ventas Pases'!$I3458/'Ventas Pases'!$F3458,"PASE")</f>
        <v>105</v>
      </c>
      <c r="K3458" t="str">
        <f>IFERROR(VLOOKUP('Ventas Pases'!$J3458,'Comisiones HEROIC'!$E$1:$F$6,2,0),"")</f>
        <v>OI Hotels</v>
      </c>
      <c r="L3458" s="5">
        <f>IF('Ventas Pases'!$D3458="Red HEROIC",IFERROR(VLOOKUP('Ventas Pases'!$G3458,'Comisiones HEROIC'!$A$1:$B$11,2,0),15),IF('Ventas Pases'!$D3458="Red HEROIC",15,0))</f>
        <v>0</v>
      </c>
      <c r="M3458">
        <f>IF(pases[[#This Row],[Días Visita]]&lt;7,0,IF(pases[[#This Row],[Días Visita]]&lt;9,1,IF(pases[[#This Row],[Días Visita]]="Ilimitados",0,2)))</f>
        <v>1</v>
      </c>
      <c r="N3458" s="5">
        <f>IF(AND('Ventas Pases'!$A3458="Fuera de Temporada",'Ventas Pases'!$B3458=2019,pases[[#This Row],[Modo de Compra]]="Paquete"),30,0)</f>
        <v>0</v>
      </c>
      <c r="O3458" s="5">
        <f>-SUMIF(lift[Número de pase],pases[[#This Row],[Numero de Pase]],lift[Costo])</f>
        <v>0</v>
      </c>
    </row>
    <row r="3459" spans="1:15" x14ac:dyDescent="0.25">
      <c r="A3459" t="s">
        <v>7</v>
      </c>
      <c r="B3459">
        <v>2019</v>
      </c>
      <c r="C3459">
        <v>43471</v>
      </c>
      <c r="D3459" t="s">
        <v>8</v>
      </c>
      <c r="E3459">
        <v>43501</v>
      </c>
      <c r="F3459">
        <v>5</v>
      </c>
      <c r="G3459" t="s">
        <v>9</v>
      </c>
      <c r="H3459" t="s">
        <v>3477</v>
      </c>
      <c r="I3459" s="5">
        <v>600</v>
      </c>
      <c r="J3459" s="5">
        <f>IFERROR('Ventas Pases'!$I3459/'Ventas Pases'!$F3459,"PASE")</f>
        <v>120</v>
      </c>
      <c r="K3459" t="str">
        <f>IFERROR(VLOOKUP('Ventas Pases'!$J3459,'Comisiones HEROIC'!$E$1:$F$6,2,0),"")</f>
        <v/>
      </c>
      <c r="L3459" s="5">
        <f>IF('Ventas Pases'!$D3459="Red HEROIC",IFERROR(VLOOKUP('Ventas Pases'!$G3459,'Comisiones HEROIC'!$A$1:$B$11,2,0),15),IF('Ventas Pases'!$D3459="Red HEROIC",15,0))</f>
        <v>0</v>
      </c>
      <c r="M3459">
        <f>IF(pases[[#This Row],[Días Visita]]&lt;7,0,IF(pases[[#This Row],[Días Visita]]&lt;9,1,IF(pases[[#This Row],[Días Visita]]="Ilimitados",0,2)))</f>
        <v>0</v>
      </c>
      <c r="N3459" s="5">
        <f>IF(AND('Ventas Pases'!$A3459="Fuera de Temporada",'Ventas Pases'!$B3459=2019,pases[[#This Row],[Modo de Compra]]="Paquete"),30,0)</f>
        <v>0</v>
      </c>
      <c r="O3459" s="5">
        <f>-SUMIF(lift[Número de pase],pases[[#This Row],[Numero de Pase]],lift[Costo])</f>
        <v>0</v>
      </c>
    </row>
    <row r="3460" spans="1:15" x14ac:dyDescent="0.25">
      <c r="A3460" t="s">
        <v>7</v>
      </c>
      <c r="B3460">
        <v>2018</v>
      </c>
      <c r="C3460">
        <v>43431</v>
      </c>
      <c r="D3460" t="s">
        <v>14</v>
      </c>
      <c r="E3460">
        <v>43115</v>
      </c>
      <c r="F3460">
        <v>2</v>
      </c>
      <c r="G3460" t="s">
        <v>19</v>
      </c>
      <c r="H3460" t="s">
        <v>3478</v>
      </c>
      <c r="I3460" s="5">
        <v>280</v>
      </c>
      <c r="J3460" s="5">
        <f>IFERROR('Ventas Pases'!$I3460/'Ventas Pases'!$F3460,"PASE")</f>
        <v>140</v>
      </c>
      <c r="K3460" t="str">
        <f>IFERROR(VLOOKUP('Ventas Pases'!$J3460,'Comisiones HEROIC'!$E$1:$F$6,2,0),"")</f>
        <v/>
      </c>
      <c r="L3460" s="5">
        <f>IF('Ventas Pases'!$D3460="Red HEROIC",IFERROR(VLOOKUP('Ventas Pases'!$G3460,'Comisiones HEROIC'!$A$1:$B$11,2,0),15),IF('Ventas Pases'!$D3460="Red HEROIC",15,0))</f>
        <v>15</v>
      </c>
      <c r="M3460">
        <f>IF(pases[[#This Row],[Días Visita]]&lt;7,0,IF(pases[[#This Row],[Días Visita]]&lt;9,1,IF(pases[[#This Row],[Días Visita]]="Ilimitados",0,2)))</f>
        <v>0</v>
      </c>
      <c r="N3460" s="5">
        <f>IF(AND('Ventas Pases'!$A3460="Fuera de Temporada",'Ventas Pases'!$B3460=2019,pases[[#This Row],[Modo de Compra]]="Paquete"),30,0)</f>
        <v>0</v>
      </c>
      <c r="O3460" s="5">
        <f>-SUMIF(lift[Número de pase],pases[[#This Row],[Numero de Pase]],lift[Costo])</f>
        <v>0</v>
      </c>
    </row>
    <row r="3461" spans="1:15" x14ac:dyDescent="0.25">
      <c r="A3461" t="s">
        <v>7</v>
      </c>
      <c r="B3461">
        <v>2018</v>
      </c>
      <c r="C3461">
        <v>43159</v>
      </c>
      <c r="D3461" t="s">
        <v>8</v>
      </c>
      <c r="E3461">
        <v>43054</v>
      </c>
      <c r="F3461" t="s">
        <v>11</v>
      </c>
      <c r="G3461" t="s">
        <v>9</v>
      </c>
      <c r="H3461" t="s">
        <v>3479</v>
      </c>
      <c r="I3461" s="5">
        <v>1950</v>
      </c>
      <c r="J3461" s="5" t="str">
        <f>IFERROR('Ventas Pases'!$I3461/'Ventas Pases'!$F3461,"PASE")</f>
        <v>PASE</v>
      </c>
      <c r="K3461" t="str">
        <f>IFERROR(VLOOKUP('Ventas Pases'!$J3461,'Comisiones HEROIC'!$E$1:$F$6,2,0),"")</f>
        <v/>
      </c>
      <c r="L3461" s="5">
        <f>IF('Ventas Pases'!$D3461="Red HEROIC",IFERROR(VLOOKUP('Ventas Pases'!$G3461,'Comisiones HEROIC'!$A$1:$B$11,2,0),15),IF('Ventas Pases'!$D3461="Red HEROIC",15,0))</f>
        <v>0</v>
      </c>
      <c r="M3461">
        <f>IF(pases[[#This Row],[Días Visita]]&lt;7,0,IF(pases[[#This Row],[Días Visita]]&lt;9,1,IF(pases[[#This Row],[Días Visita]]="Ilimitados",0,2)))</f>
        <v>0</v>
      </c>
      <c r="N3461" s="5">
        <f>IF(AND('Ventas Pases'!$A3461="Fuera de Temporada",'Ventas Pases'!$B3461=2019,pases[[#This Row],[Modo de Compra]]="Paquete"),30,0)</f>
        <v>0</v>
      </c>
      <c r="O3461" s="5">
        <f>-SUMIF(lift[Número de pase],pases[[#This Row],[Numero de Pase]],lift[Costo])</f>
        <v>0</v>
      </c>
    </row>
    <row r="3462" spans="1:15" x14ac:dyDescent="0.25">
      <c r="A3462" t="s">
        <v>7</v>
      </c>
      <c r="B3462">
        <v>2019</v>
      </c>
      <c r="C3462">
        <v>43546</v>
      </c>
      <c r="D3462" t="s">
        <v>8</v>
      </c>
      <c r="E3462">
        <v>43539</v>
      </c>
      <c r="F3462">
        <v>4</v>
      </c>
      <c r="G3462" t="s">
        <v>9</v>
      </c>
      <c r="H3462" t="s">
        <v>3480</v>
      </c>
      <c r="I3462" s="5">
        <v>480</v>
      </c>
      <c r="J3462" s="5">
        <f>IFERROR('Ventas Pases'!$I3462/'Ventas Pases'!$F3462,"PASE")</f>
        <v>120</v>
      </c>
      <c r="K3462" t="str">
        <f>IFERROR(VLOOKUP('Ventas Pases'!$J3462,'Comisiones HEROIC'!$E$1:$F$6,2,0),"")</f>
        <v/>
      </c>
      <c r="L3462" s="5">
        <f>IF('Ventas Pases'!$D3462="Red HEROIC",IFERROR(VLOOKUP('Ventas Pases'!$G3462,'Comisiones HEROIC'!$A$1:$B$11,2,0),15),IF('Ventas Pases'!$D3462="Red HEROIC",15,0))</f>
        <v>0</v>
      </c>
      <c r="M3462">
        <f>IF(pases[[#This Row],[Días Visita]]&lt;7,0,IF(pases[[#This Row],[Días Visita]]&lt;9,1,IF(pases[[#This Row],[Días Visita]]="Ilimitados",0,2)))</f>
        <v>0</v>
      </c>
      <c r="N3462" s="5">
        <f>IF(AND('Ventas Pases'!$A3462="Fuera de Temporada",'Ventas Pases'!$B3462=2019,pases[[#This Row],[Modo de Compra]]="Paquete"),30,0)</f>
        <v>0</v>
      </c>
      <c r="O3462" s="5">
        <f>-SUMIF(lift[Número de pase],pases[[#This Row],[Numero de Pase]],lift[Costo])</f>
        <v>0</v>
      </c>
    </row>
    <row r="3463" spans="1:15" x14ac:dyDescent="0.25">
      <c r="A3463" t="s">
        <v>7</v>
      </c>
      <c r="B3463">
        <v>2018</v>
      </c>
      <c r="C3463">
        <v>43459</v>
      </c>
      <c r="D3463" t="s">
        <v>8</v>
      </c>
      <c r="E3463">
        <v>43117</v>
      </c>
      <c r="F3463">
        <v>7</v>
      </c>
      <c r="G3463" t="s">
        <v>9</v>
      </c>
      <c r="H3463" t="s">
        <v>3481</v>
      </c>
      <c r="I3463" s="5">
        <v>840</v>
      </c>
      <c r="J3463" s="5">
        <f>IFERROR('Ventas Pases'!$I3463/'Ventas Pases'!$F3463,"PASE")</f>
        <v>120</v>
      </c>
      <c r="K3463" t="str">
        <f>IFERROR(VLOOKUP('Ventas Pases'!$J3463,'Comisiones HEROIC'!$E$1:$F$6,2,0),"")</f>
        <v/>
      </c>
      <c r="L3463" s="5">
        <f>IF('Ventas Pases'!$D3463="Red HEROIC",IFERROR(VLOOKUP('Ventas Pases'!$G3463,'Comisiones HEROIC'!$A$1:$B$11,2,0),15),IF('Ventas Pases'!$D3463="Red HEROIC",15,0))</f>
        <v>0</v>
      </c>
      <c r="M3463">
        <f>IF(pases[[#This Row],[Días Visita]]&lt;7,0,IF(pases[[#This Row],[Días Visita]]&lt;9,1,IF(pases[[#This Row],[Días Visita]]="Ilimitados",0,2)))</f>
        <v>1</v>
      </c>
      <c r="N3463" s="5">
        <f>IF(AND('Ventas Pases'!$A3463="Fuera de Temporada",'Ventas Pases'!$B3463=2019,pases[[#This Row],[Modo de Compra]]="Paquete"),30,0)</f>
        <v>0</v>
      </c>
      <c r="O3463" s="5">
        <f>-SUMIF(lift[Número de pase],pases[[#This Row],[Numero de Pase]],lift[Costo])</f>
        <v>0</v>
      </c>
    </row>
    <row r="3464" spans="1:15" x14ac:dyDescent="0.25">
      <c r="A3464" t="s">
        <v>7</v>
      </c>
      <c r="B3464">
        <v>2019</v>
      </c>
      <c r="C3464">
        <v>43439</v>
      </c>
      <c r="D3464" t="s">
        <v>8</v>
      </c>
      <c r="E3464">
        <v>43419</v>
      </c>
      <c r="F3464" t="s">
        <v>11</v>
      </c>
      <c r="G3464" t="s">
        <v>9</v>
      </c>
      <c r="H3464" t="s">
        <v>3482</v>
      </c>
      <c r="I3464" s="5">
        <v>1950</v>
      </c>
      <c r="J3464" s="5" t="str">
        <f>IFERROR('Ventas Pases'!$I3464/'Ventas Pases'!$F3464,"PASE")</f>
        <v>PASE</v>
      </c>
      <c r="K3464" t="str">
        <f>IFERROR(VLOOKUP('Ventas Pases'!$J3464,'Comisiones HEROIC'!$E$1:$F$6,2,0),"")</f>
        <v/>
      </c>
      <c r="L3464" s="5">
        <f>IF('Ventas Pases'!$D3464="Red HEROIC",IFERROR(VLOOKUP('Ventas Pases'!$G3464,'Comisiones HEROIC'!$A$1:$B$11,2,0),15),IF('Ventas Pases'!$D3464="Red HEROIC",15,0))</f>
        <v>0</v>
      </c>
      <c r="M3464">
        <f>IF(pases[[#This Row],[Días Visita]]&lt;7,0,IF(pases[[#This Row],[Días Visita]]&lt;9,1,IF(pases[[#This Row],[Días Visita]]="Ilimitados",0,2)))</f>
        <v>0</v>
      </c>
      <c r="N3464" s="5">
        <f>IF(AND('Ventas Pases'!$A3464="Fuera de Temporada",'Ventas Pases'!$B3464=2019,pases[[#This Row],[Modo de Compra]]="Paquete"),30,0)</f>
        <v>0</v>
      </c>
      <c r="O3464" s="5">
        <f>-SUMIF(lift[Número de pase],pases[[#This Row],[Numero de Pase]],lift[Costo])</f>
        <v>-368</v>
      </c>
    </row>
    <row r="3465" spans="1:15" x14ac:dyDescent="0.25">
      <c r="A3465" t="s">
        <v>7</v>
      </c>
      <c r="B3465">
        <v>2019</v>
      </c>
      <c r="C3465">
        <v>43494</v>
      </c>
      <c r="D3465" t="s">
        <v>14</v>
      </c>
      <c r="E3465">
        <v>43508</v>
      </c>
      <c r="F3465">
        <v>4</v>
      </c>
      <c r="G3465" t="s">
        <v>33</v>
      </c>
      <c r="H3465" t="s">
        <v>3483</v>
      </c>
      <c r="I3465" s="5">
        <v>560</v>
      </c>
      <c r="J3465" s="5">
        <f>IFERROR('Ventas Pases'!$I3465/'Ventas Pases'!$F3465,"PASE")</f>
        <v>140</v>
      </c>
      <c r="K3465" t="str">
        <f>IFERROR(VLOOKUP('Ventas Pases'!$J3465,'Comisiones HEROIC'!$E$1:$F$6,2,0),"")</f>
        <v/>
      </c>
      <c r="L3465" s="5">
        <f>IF('Ventas Pases'!$D3465="Red HEROIC",IFERROR(VLOOKUP('Ventas Pases'!$G3465,'Comisiones HEROIC'!$A$1:$B$11,2,0),15),IF('Ventas Pases'!$D3465="Red HEROIC",15,0))</f>
        <v>15</v>
      </c>
      <c r="M3465">
        <f>IF(pases[[#This Row],[Días Visita]]&lt;7,0,IF(pases[[#This Row],[Días Visita]]&lt;9,1,IF(pases[[#This Row],[Días Visita]]="Ilimitados",0,2)))</f>
        <v>0</v>
      </c>
      <c r="N3465" s="5">
        <f>IF(AND('Ventas Pases'!$A3465="Fuera de Temporada",'Ventas Pases'!$B3465=2019,pases[[#This Row],[Modo de Compra]]="Paquete"),30,0)</f>
        <v>0</v>
      </c>
      <c r="O3465" s="5">
        <f>-SUMIF(lift[Número de pase],pases[[#This Row],[Numero de Pase]],lift[Costo])</f>
        <v>0</v>
      </c>
    </row>
    <row r="3466" spans="1:15" x14ac:dyDescent="0.25">
      <c r="A3466" t="s">
        <v>7</v>
      </c>
      <c r="B3466">
        <v>2019</v>
      </c>
      <c r="C3466">
        <v>43471</v>
      </c>
      <c r="D3466" t="s">
        <v>17</v>
      </c>
      <c r="E3466">
        <v>43547</v>
      </c>
      <c r="F3466">
        <v>1</v>
      </c>
      <c r="G3466" t="s">
        <v>9</v>
      </c>
      <c r="H3466" t="s">
        <v>3484</v>
      </c>
      <c r="I3466" s="5">
        <v>100</v>
      </c>
      <c r="J3466" s="5">
        <f>IFERROR('Ventas Pases'!$I3466/'Ventas Pases'!$F3466,"PASE")</f>
        <v>100</v>
      </c>
      <c r="K3466" t="str">
        <f>IFERROR(VLOOKUP('Ventas Pases'!$J3466,'Comisiones HEROIC'!$E$1:$F$6,2,0),"")</f>
        <v>Ridossan Hotel</v>
      </c>
      <c r="L3466" s="5">
        <f>IF('Ventas Pases'!$D3466="Red HEROIC",IFERROR(VLOOKUP('Ventas Pases'!$G3466,'Comisiones HEROIC'!$A$1:$B$11,2,0),15),IF('Ventas Pases'!$D3466="Red HEROIC",15,0))</f>
        <v>0</v>
      </c>
      <c r="M3466">
        <f>IF(pases[[#This Row],[Días Visita]]&lt;7,0,IF(pases[[#This Row],[Días Visita]]&lt;9,1,IF(pases[[#This Row],[Días Visita]]="Ilimitados",0,2)))</f>
        <v>0</v>
      </c>
      <c r="N3466" s="5">
        <f>IF(AND('Ventas Pases'!$A3466="Fuera de Temporada",'Ventas Pases'!$B3466=2019,pases[[#This Row],[Modo de Compra]]="Paquete"),30,0)</f>
        <v>0</v>
      </c>
      <c r="O3466" s="5">
        <f>-SUMIF(lift[Número de pase],pases[[#This Row],[Numero de Pase]],lift[Costo])</f>
        <v>0</v>
      </c>
    </row>
    <row r="3467" spans="1:15" x14ac:dyDescent="0.25">
      <c r="A3467" t="s">
        <v>7</v>
      </c>
      <c r="B3467">
        <v>2018</v>
      </c>
      <c r="C3467">
        <v>43135</v>
      </c>
      <c r="D3467" t="s">
        <v>8</v>
      </c>
      <c r="E3467">
        <v>43134</v>
      </c>
      <c r="F3467">
        <v>8</v>
      </c>
      <c r="G3467" t="s">
        <v>9</v>
      </c>
      <c r="H3467" t="s">
        <v>3485</v>
      </c>
      <c r="I3467" s="5">
        <v>960</v>
      </c>
      <c r="J3467" s="5">
        <f>IFERROR('Ventas Pases'!$I3467/'Ventas Pases'!$F3467,"PASE")</f>
        <v>120</v>
      </c>
      <c r="K3467" t="str">
        <f>IFERROR(VLOOKUP('Ventas Pases'!$J3467,'Comisiones HEROIC'!$E$1:$F$6,2,0),"")</f>
        <v/>
      </c>
      <c r="L3467" s="5">
        <f>IF('Ventas Pases'!$D3467="Red HEROIC",IFERROR(VLOOKUP('Ventas Pases'!$G3467,'Comisiones HEROIC'!$A$1:$B$11,2,0),15),IF('Ventas Pases'!$D3467="Red HEROIC",15,0))</f>
        <v>0</v>
      </c>
      <c r="M3467">
        <f>IF(pases[[#This Row],[Días Visita]]&lt;7,0,IF(pases[[#This Row],[Días Visita]]&lt;9,1,IF(pases[[#This Row],[Días Visita]]="Ilimitados",0,2)))</f>
        <v>1</v>
      </c>
      <c r="N3467" s="5">
        <f>IF(AND('Ventas Pases'!$A3467="Fuera de Temporada",'Ventas Pases'!$B3467=2019,pases[[#This Row],[Modo de Compra]]="Paquete"),30,0)</f>
        <v>0</v>
      </c>
      <c r="O3467" s="5">
        <f>-SUMIF(lift[Número de pase],pases[[#This Row],[Numero de Pase]],lift[Costo])</f>
        <v>0</v>
      </c>
    </row>
    <row r="3468" spans="1:15" x14ac:dyDescent="0.25">
      <c r="A3468" t="s">
        <v>13</v>
      </c>
      <c r="B3468">
        <v>2018</v>
      </c>
      <c r="C3468">
        <v>43402</v>
      </c>
      <c r="D3468" t="s">
        <v>14</v>
      </c>
      <c r="E3468">
        <v>42830</v>
      </c>
      <c r="F3468">
        <v>6</v>
      </c>
      <c r="G3468" t="s">
        <v>33</v>
      </c>
      <c r="H3468" t="s">
        <v>3486</v>
      </c>
      <c r="I3468" s="5">
        <v>840</v>
      </c>
      <c r="J3468" s="5">
        <f>IFERROR('Ventas Pases'!$I3468/'Ventas Pases'!$F3468,"PASE")</f>
        <v>140</v>
      </c>
      <c r="K3468" t="str">
        <f>IFERROR(VLOOKUP('Ventas Pases'!$J3468,'Comisiones HEROIC'!$E$1:$F$6,2,0),"")</f>
        <v/>
      </c>
      <c r="L3468" s="5">
        <f>IF('Ventas Pases'!$D3468="Red HEROIC",IFERROR(VLOOKUP('Ventas Pases'!$G3468,'Comisiones HEROIC'!$A$1:$B$11,2,0),15),IF('Ventas Pases'!$D3468="Red HEROIC",15,0))</f>
        <v>15</v>
      </c>
      <c r="M3468">
        <f>IF(pases[[#This Row],[Días Visita]]&lt;7,0,IF(pases[[#This Row],[Días Visita]]&lt;9,1,IF(pases[[#This Row],[Días Visita]]="Ilimitados",0,2)))</f>
        <v>0</v>
      </c>
      <c r="N3468" s="5">
        <f>IF(AND('Ventas Pases'!$A3468="Fuera de Temporada",'Ventas Pases'!$B3468=2019,pases[[#This Row],[Modo de Compra]]="Paquete"),30,0)</f>
        <v>0</v>
      </c>
      <c r="O3468" s="5">
        <f>-SUMIF(lift[Número de pase],pases[[#This Row],[Numero de Pase]],lift[Costo])</f>
        <v>0</v>
      </c>
    </row>
    <row r="3469" spans="1:15" x14ac:dyDescent="0.25">
      <c r="A3469" t="s">
        <v>13</v>
      </c>
      <c r="B3469">
        <v>2019</v>
      </c>
      <c r="C3469">
        <v>43325</v>
      </c>
      <c r="D3469" t="s">
        <v>14</v>
      </c>
      <c r="E3469">
        <v>43227</v>
      </c>
      <c r="F3469">
        <v>8</v>
      </c>
      <c r="G3469" t="s">
        <v>19</v>
      </c>
      <c r="H3469" t="s">
        <v>3487</v>
      </c>
      <c r="I3469" s="5">
        <v>1120</v>
      </c>
      <c r="J3469" s="5">
        <f>IFERROR('Ventas Pases'!$I3469/'Ventas Pases'!$F3469,"PASE")</f>
        <v>140</v>
      </c>
      <c r="K3469" t="str">
        <f>IFERROR(VLOOKUP('Ventas Pases'!$J3469,'Comisiones HEROIC'!$E$1:$F$6,2,0),"")</f>
        <v/>
      </c>
      <c r="L3469" s="5">
        <f>IF('Ventas Pases'!$D3469="Red HEROIC",IFERROR(VLOOKUP('Ventas Pases'!$G3469,'Comisiones HEROIC'!$A$1:$B$11,2,0),15),IF('Ventas Pases'!$D3469="Red HEROIC",15,0))</f>
        <v>15</v>
      </c>
      <c r="M3469">
        <f>IF(pases[[#This Row],[Días Visita]]&lt;7,0,IF(pases[[#This Row],[Días Visita]]&lt;9,1,IF(pases[[#This Row],[Días Visita]]="Ilimitados",0,2)))</f>
        <v>1</v>
      </c>
      <c r="N3469" s="5">
        <f>IF(AND('Ventas Pases'!$A3469="Fuera de Temporada",'Ventas Pases'!$B3469=2019,pases[[#This Row],[Modo de Compra]]="Paquete"),30,0)</f>
        <v>0</v>
      </c>
      <c r="O3469" s="5">
        <f>-SUMIF(lift[Número de pase],pases[[#This Row],[Numero de Pase]],lift[Costo])</f>
        <v>0</v>
      </c>
    </row>
    <row r="3470" spans="1:15" x14ac:dyDescent="0.25">
      <c r="A3470" t="s">
        <v>7</v>
      </c>
      <c r="B3470">
        <v>2019</v>
      </c>
      <c r="C3470">
        <v>43466</v>
      </c>
      <c r="D3470" t="s">
        <v>8</v>
      </c>
      <c r="E3470">
        <v>43419</v>
      </c>
      <c r="F3470" t="s">
        <v>11</v>
      </c>
      <c r="G3470" t="s">
        <v>9</v>
      </c>
      <c r="H3470" t="s">
        <v>3488</v>
      </c>
      <c r="I3470" s="5">
        <v>1950</v>
      </c>
      <c r="J3470" s="5" t="str">
        <f>IFERROR('Ventas Pases'!$I3470/'Ventas Pases'!$F3470,"PASE")</f>
        <v>PASE</v>
      </c>
      <c r="K3470" t="str">
        <f>IFERROR(VLOOKUP('Ventas Pases'!$J3470,'Comisiones HEROIC'!$E$1:$F$6,2,0),"")</f>
        <v/>
      </c>
      <c r="L3470" s="5">
        <f>IF('Ventas Pases'!$D3470="Red HEROIC",IFERROR(VLOOKUP('Ventas Pases'!$G3470,'Comisiones HEROIC'!$A$1:$B$11,2,0),15),IF('Ventas Pases'!$D3470="Red HEROIC",15,0))</f>
        <v>0</v>
      </c>
      <c r="M3470">
        <f>IF(pases[[#This Row],[Días Visita]]&lt;7,0,IF(pases[[#This Row],[Días Visita]]&lt;9,1,IF(pases[[#This Row],[Días Visita]]="Ilimitados",0,2)))</f>
        <v>0</v>
      </c>
      <c r="N3470" s="5">
        <f>IF(AND('Ventas Pases'!$A3470="Fuera de Temporada",'Ventas Pases'!$B3470=2019,pases[[#This Row],[Modo de Compra]]="Paquete"),30,0)</f>
        <v>0</v>
      </c>
      <c r="O3470" s="5">
        <f>-SUMIF(lift[Número de pase],pases[[#This Row],[Numero de Pase]],lift[Costo])</f>
        <v>-368</v>
      </c>
    </row>
    <row r="3471" spans="1:15" x14ac:dyDescent="0.25">
      <c r="A3471" t="s">
        <v>7</v>
      </c>
      <c r="B3471">
        <v>2018</v>
      </c>
      <c r="C3471">
        <v>43421</v>
      </c>
      <c r="D3471" t="s">
        <v>17</v>
      </c>
      <c r="E3471">
        <v>43070</v>
      </c>
      <c r="F3471">
        <v>1</v>
      </c>
      <c r="G3471" t="s">
        <v>9</v>
      </c>
      <c r="H3471" t="s">
        <v>3489</v>
      </c>
      <c r="I3471" s="5">
        <v>110</v>
      </c>
      <c r="J3471" s="5">
        <f>IFERROR('Ventas Pases'!$I3471/'Ventas Pases'!$F3471,"PASE")</f>
        <v>110</v>
      </c>
      <c r="K3471" t="str">
        <f>IFERROR(VLOOKUP('Ventas Pases'!$J3471,'Comisiones HEROIC'!$E$1:$F$6,2,0),"")</f>
        <v>Elton Hotel</v>
      </c>
      <c r="L3471" s="5">
        <f>IF('Ventas Pases'!$D3471="Red HEROIC",IFERROR(VLOOKUP('Ventas Pases'!$G3471,'Comisiones HEROIC'!$A$1:$B$11,2,0),15),IF('Ventas Pases'!$D3471="Red HEROIC",15,0))</f>
        <v>0</v>
      </c>
      <c r="M3471">
        <f>IF(pases[[#This Row],[Días Visita]]&lt;7,0,IF(pases[[#This Row],[Días Visita]]&lt;9,1,IF(pases[[#This Row],[Días Visita]]="Ilimitados",0,2)))</f>
        <v>0</v>
      </c>
      <c r="N3471" s="5">
        <f>IF(AND('Ventas Pases'!$A3471="Fuera de Temporada",'Ventas Pases'!$B3471=2019,pases[[#This Row],[Modo de Compra]]="Paquete"),30,0)</f>
        <v>0</v>
      </c>
      <c r="O3471" s="5">
        <f>-SUMIF(lift[Número de pase],pases[[#This Row],[Numero de Pase]],lift[Costo])</f>
        <v>0</v>
      </c>
    </row>
    <row r="3472" spans="1:15" x14ac:dyDescent="0.25">
      <c r="A3472" t="s">
        <v>7</v>
      </c>
      <c r="B3472">
        <v>2019</v>
      </c>
      <c r="C3472">
        <v>43531</v>
      </c>
      <c r="D3472" t="s">
        <v>8</v>
      </c>
      <c r="E3472">
        <v>43542</v>
      </c>
      <c r="F3472">
        <v>8</v>
      </c>
      <c r="G3472" t="s">
        <v>9</v>
      </c>
      <c r="H3472" t="s">
        <v>3490</v>
      </c>
      <c r="I3472" s="5">
        <v>960</v>
      </c>
      <c r="J3472" s="5">
        <f>IFERROR('Ventas Pases'!$I3472/'Ventas Pases'!$F3472,"PASE")</f>
        <v>120</v>
      </c>
      <c r="K3472" t="str">
        <f>IFERROR(VLOOKUP('Ventas Pases'!$J3472,'Comisiones HEROIC'!$E$1:$F$6,2,0),"")</f>
        <v/>
      </c>
      <c r="L3472" s="5">
        <f>IF('Ventas Pases'!$D3472="Red HEROIC",IFERROR(VLOOKUP('Ventas Pases'!$G3472,'Comisiones HEROIC'!$A$1:$B$11,2,0),15),IF('Ventas Pases'!$D3472="Red HEROIC",15,0))</f>
        <v>0</v>
      </c>
      <c r="M3472">
        <f>IF(pases[[#This Row],[Días Visita]]&lt;7,0,IF(pases[[#This Row],[Días Visita]]&lt;9,1,IF(pases[[#This Row],[Días Visita]]="Ilimitados",0,2)))</f>
        <v>1</v>
      </c>
      <c r="N3472" s="5">
        <f>IF(AND('Ventas Pases'!$A3472="Fuera de Temporada",'Ventas Pases'!$B3472=2019,pases[[#This Row],[Modo de Compra]]="Paquete"),30,0)</f>
        <v>0</v>
      </c>
      <c r="O3472" s="5">
        <f>-SUMIF(lift[Número de pase],pases[[#This Row],[Numero de Pase]],lift[Costo])</f>
        <v>0</v>
      </c>
    </row>
    <row r="3473" spans="1:15" x14ac:dyDescent="0.25">
      <c r="A3473" t="s">
        <v>7</v>
      </c>
      <c r="B3473">
        <v>2018</v>
      </c>
      <c r="C3473">
        <v>43437</v>
      </c>
      <c r="D3473" t="s">
        <v>8</v>
      </c>
      <c r="E3473">
        <v>43094</v>
      </c>
      <c r="F3473">
        <v>6</v>
      </c>
      <c r="G3473" t="s">
        <v>9</v>
      </c>
      <c r="H3473" t="s">
        <v>3491</v>
      </c>
      <c r="I3473" s="5">
        <v>720</v>
      </c>
      <c r="J3473" s="5">
        <f>IFERROR('Ventas Pases'!$I3473/'Ventas Pases'!$F3473,"PASE")</f>
        <v>120</v>
      </c>
      <c r="K3473" t="str">
        <f>IFERROR(VLOOKUP('Ventas Pases'!$J3473,'Comisiones HEROIC'!$E$1:$F$6,2,0),"")</f>
        <v/>
      </c>
      <c r="L3473" s="5">
        <f>IF('Ventas Pases'!$D3473="Red HEROIC",IFERROR(VLOOKUP('Ventas Pases'!$G3473,'Comisiones HEROIC'!$A$1:$B$11,2,0),15),IF('Ventas Pases'!$D3473="Red HEROIC",15,0))</f>
        <v>0</v>
      </c>
      <c r="M3473">
        <f>IF(pases[[#This Row],[Días Visita]]&lt;7,0,IF(pases[[#This Row],[Días Visita]]&lt;9,1,IF(pases[[#This Row],[Días Visita]]="Ilimitados",0,2)))</f>
        <v>0</v>
      </c>
      <c r="N3473" s="5">
        <f>IF(AND('Ventas Pases'!$A3473="Fuera de Temporada",'Ventas Pases'!$B3473=2019,pases[[#This Row],[Modo de Compra]]="Paquete"),30,0)</f>
        <v>0</v>
      </c>
      <c r="O3473" s="5">
        <f>-SUMIF(lift[Número de pase],pases[[#This Row],[Numero de Pase]],lift[Costo])</f>
        <v>0</v>
      </c>
    </row>
    <row r="3474" spans="1:15" x14ac:dyDescent="0.25">
      <c r="A3474" t="s">
        <v>7</v>
      </c>
      <c r="B3474">
        <v>2019</v>
      </c>
      <c r="C3474">
        <v>43419</v>
      </c>
      <c r="D3474" t="s">
        <v>14</v>
      </c>
      <c r="E3474">
        <v>43490</v>
      </c>
      <c r="F3474">
        <v>6</v>
      </c>
      <c r="G3474" t="s">
        <v>19</v>
      </c>
      <c r="H3474" t="s">
        <v>3492</v>
      </c>
      <c r="I3474" s="5">
        <v>840</v>
      </c>
      <c r="J3474" s="5">
        <f>IFERROR('Ventas Pases'!$I3474/'Ventas Pases'!$F3474,"PASE")</f>
        <v>140</v>
      </c>
      <c r="K3474" t="str">
        <f>IFERROR(VLOOKUP('Ventas Pases'!$J3474,'Comisiones HEROIC'!$E$1:$F$6,2,0),"")</f>
        <v/>
      </c>
      <c r="L3474" s="5">
        <f>IF('Ventas Pases'!$D3474="Red HEROIC",IFERROR(VLOOKUP('Ventas Pases'!$G3474,'Comisiones HEROIC'!$A$1:$B$11,2,0),15),IF('Ventas Pases'!$D3474="Red HEROIC",15,0))</f>
        <v>15</v>
      </c>
      <c r="M3474">
        <f>IF(pases[[#This Row],[Días Visita]]&lt;7,0,IF(pases[[#This Row],[Días Visita]]&lt;9,1,IF(pases[[#This Row],[Días Visita]]="Ilimitados",0,2)))</f>
        <v>0</v>
      </c>
      <c r="N3474" s="5">
        <f>IF(AND('Ventas Pases'!$A3474="Fuera de Temporada",'Ventas Pases'!$B3474=2019,pases[[#This Row],[Modo de Compra]]="Paquete"),30,0)</f>
        <v>0</v>
      </c>
      <c r="O3474" s="5">
        <f>-SUMIF(lift[Número de pase],pases[[#This Row],[Numero de Pase]],lift[Costo])</f>
        <v>0</v>
      </c>
    </row>
    <row r="3475" spans="1:15" x14ac:dyDescent="0.25">
      <c r="A3475" t="s">
        <v>7</v>
      </c>
      <c r="B3475">
        <v>2018</v>
      </c>
      <c r="C3475">
        <v>43186</v>
      </c>
      <c r="D3475" t="s">
        <v>60</v>
      </c>
      <c r="E3475">
        <v>43178</v>
      </c>
      <c r="F3475">
        <v>7</v>
      </c>
      <c r="G3475" t="s">
        <v>9</v>
      </c>
      <c r="H3475" t="s">
        <v>3493</v>
      </c>
      <c r="I3475" s="5">
        <v>840</v>
      </c>
      <c r="J3475" s="5">
        <f>IFERROR('Ventas Pases'!$I3475/'Ventas Pases'!$F3475,"PASE")</f>
        <v>120</v>
      </c>
      <c r="K3475" t="str">
        <f>IFERROR(VLOOKUP('Ventas Pases'!$J3475,'Comisiones HEROIC'!$E$1:$F$6,2,0),"")</f>
        <v/>
      </c>
      <c r="L3475" s="5">
        <f>IF('Ventas Pases'!$D3475="Red HEROIC",IFERROR(VLOOKUP('Ventas Pases'!$G3475,'Comisiones HEROIC'!$A$1:$B$11,2,0),15),IF('Ventas Pases'!$D3475="Red HEROIC",15,0))</f>
        <v>0</v>
      </c>
      <c r="M3475">
        <f>IF(pases[[#This Row],[Días Visita]]&lt;7,0,IF(pases[[#This Row],[Días Visita]]&lt;9,1,IF(pases[[#This Row],[Días Visita]]="Ilimitados",0,2)))</f>
        <v>1</v>
      </c>
      <c r="N3475" s="5">
        <f>IF(AND('Ventas Pases'!$A3475="Fuera de Temporada",'Ventas Pases'!$B3475=2019,pases[[#This Row],[Modo de Compra]]="Paquete"),30,0)</f>
        <v>0</v>
      </c>
      <c r="O3475" s="5">
        <f>-SUMIF(lift[Número de pase],pases[[#This Row],[Numero de Pase]],lift[Costo])</f>
        <v>0</v>
      </c>
    </row>
    <row r="3476" spans="1:15" x14ac:dyDescent="0.25">
      <c r="A3476" t="s">
        <v>13</v>
      </c>
      <c r="B3476">
        <v>2018</v>
      </c>
      <c r="C3476">
        <v>43378</v>
      </c>
      <c r="D3476" t="s">
        <v>8</v>
      </c>
      <c r="E3476">
        <v>42857</v>
      </c>
      <c r="F3476">
        <v>3</v>
      </c>
      <c r="G3476" t="s">
        <v>9</v>
      </c>
      <c r="H3476" t="s">
        <v>3494</v>
      </c>
      <c r="I3476" s="5">
        <v>360</v>
      </c>
      <c r="J3476" s="5">
        <f>IFERROR('Ventas Pases'!$I3476/'Ventas Pases'!$F3476,"PASE")</f>
        <v>120</v>
      </c>
      <c r="K3476" t="str">
        <f>IFERROR(VLOOKUP('Ventas Pases'!$J3476,'Comisiones HEROIC'!$E$1:$F$6,2,0),"")</f>
        <v/>
      </c>
      <c r="L3476" s="5">
        <f>IF('Ventas Pases'!$D3476="Red HEROIC",IFERROR(VLOOKUP('Ventas Pases'!$G3476,'Comisiones HEROIC'!$A$1:$B$11,2,0),15),IF('Ventas Pases'!$D3476="Red HEROIC",15,0))</f>
        <v>0</v>
      </c>
      <c r="M3476">
        <f>IF(pases[[#This Row],[Días Visita]]&lt;7,0,IF(pases[[#This Row],[Días Visita]]&lt;9,1,IF(pases[[#This Row],[Días Visita]]="Ilimitados",0,2)))</f>
        <v>0</v>
      </c>
      <c r="N3476" s="5">
        <f>IF(AND('Ventas Pases'!$A3476="Fuera de Temporada",'Ventas Pases'!$B3476=2019,pases[[#This Row],[Modo de Compra]]="Paquete"),30,0)</f>
        <v>0</v>
      </c>
      <c r="O3476" s="5">
        <f>-SUMIF(lift[Número de pase],pases[[#This Row],[Numero de Pase]],lift[Costo])</f>
        <v>0</v>
      </c>
    </row>
    <row r="3477" spans="1:15" x14ac:dyDescent="0.25">
      <c r="A3477" t="s">
        <v>7</v>
      </c>
      <c r="B3477">
        <v>2019</v>
      </c>
      <c r="C3477">
        <v>43523</v>
      </c>
      <c r="D3477" t="s">
        <v>8</v>
      </c>
      <c r="E3477">
        <v>43517</v>
      </c>
      <c r="F3477">
        <v>1</v>
      </c>
      <c r="G3477" t="s">
        <v>9</v>
      </c>
      <c r="H3477" t="s">
        <v>3495</v>
      </c>
      <c r="I3477" s="5">
        <v>120</v>
      </c>
      <c r="J3477" s="5">
        <f>IFERROR('Ventas Pases'!$I3477/'Ventas Pases'!$F3477,"PASE")</f>
        <v>120</v>
      </c>
      <c r="K3477" t="str">
        <f>IFERROR(VLOOKUP('Ventas Pases'!$J3477,'Comisiones HEROIC'!$E$1:$F$6,2,0),"")</f>
        <v/>
      </c>
      <c r="L3477" s="5">
        <f>IF('Ventas Pases'!$D3477="Red HEROIC",IFERROR(VLOOKUP('Ventas Pases'!$G3477,'Comisiones HEROIC'!$A$1:$B$11,2,0),15),IF('Ventas Pases'!$D3477="Red HEROIC",15,0))</f>
        <v>0</v>
      </c>
      <c r="M3477">
        <f>IF(pases[[#This Row],[Días Visita]]&lt;7,0,IF(pases[[#This Row],[Días Visita]]&lt;9,1,IF(pases[[#This Row],[Días Visita]]="Ilimitados",0,2)))</f>
        <v>0</v>
      </c>
      <c r="N3477" s="5">
        <f>IF(AND('Ventas Pases'!$A3477="Fuera de Temporada",'Ventas Pases'!$B3477=2019,pases[[#This Row],[Modo de Compra]]="Paquete"),30,0)</f>
        <v>0</v>
      </c>
      <c r="O3477" s="5">
        <f>-SUMIF(lift[Número de pase],pases[[#This Row],[Numero de Pase]],lift[Costo])</f>
        <v>0</v>
      </c>
    </row>
    <row r="3478" spans="1:15" x14ac:dyDescent="0.25">
      <c r="A3478" t="s">
        <v>13</v>
      </c>
      <c r="B3478">
        <v>2019</v>
      </c>
      <c r="C3478">
        <v>43418</v>
      </c>
      <c r="D3478" t="s">
        <v>17</v>
      </c>
      <c r="E3478">
        <v>43219</v>
      </c>
      <c r="F3478">
        <v>4</v>
      </c>
      <c r="G3478" t="s">
        <v>9</v>
      </c>
      <c r="H3478" t="s">
        <v>3496</v>
      </c>
      <c r="I3478" s="5">
        <v>440</v>
      </c>
      <c r="J3478" s="5">
        <f>IFERROR('Ventas Pases'!$I3478/'Ventas Pases'!$F3478,"PASE")</f>
        <v>110</v>
      </c>
      <c r="K3478" t="str">
        <f>IFERROR(VLOOKUP('Ventas Pases'!$J3478,'Comisiones HEROIC'!$E$1:$F$6,2,0),"")</f>
        <v>Elton Hotel</v>
      </c>
      <c r="L3478" s="5">
        <f>IF('Ventas Pases'!$D3478="Red HEROIC",IFERROR(VLOOKUP('Ventas Pases'!$G3478,'Comisiones HEROIC'!$A$1:$B$11,2,0),15),IF('Ventas Pases'!$D3478="Red HEROIC",15,0))</f>
        <v>0</v>
      </c>
      <c r="M3478">
        <f>IF(pases[[#This Row],[Días Visita]]&lt;7,0,IF(pases[[#This Row],[Días Visita]]&lt;9,1,IF(pases[[#This Row],[Días Visita]]="Ilimitados",0,2)))</f>
        <v>0</v>
      </c>
      <c r="N3478" s="5">
        <f>IF(AND('Ventas Pases'!$A3478="Fuera de Temporada",'Ventas Pases'!$B3478=2019,pases[[#This Row],[Modo de Compra]]="Paquete"),30,0)</f>
        <v>30</v>
      </c>
      <c r="O3478" s="5">
        <f>-SUMIF(lift[Número de pase],pases[[#This Row],[Numero de Pase]],lift[Costo])</f>
        <v>0</v>
      </c>
    </row>
    <row r="3479" spans="1:15" x14ac:dyDescent="0.25">
      <c r="A3479" t="s">
        <v>7</v>
      </c>
      <c r="B3479">
        <v>2019</v>
      </c>
      <c r="C3479">
        <v>43522</v>
      </c>
      <c r="D3479" t="s">
        <v>14</v>
      </c>
      <c r="E3479">
        <v>43541</v>
      </c>
      <c r="F3479">
        <v>9</v>
      </c>
      <c r="G3479" t="s">
        <v>15</v>
      </c>
      <c r="H3479" t="s">
        <v>3497</v>
      </c>
      <c r="I3479" s="5">
        <v>1260</v>
      </c>
      <c r="J3479" s="5">
        <f>IFERROR('Ventas Pases'!$I3479/'Ventas Pases'!$F3479,"PASE")</f>
        <v>140</v>
      </c>
      <c r="K3479" t="str">
        <f>IFERROR(VLOOKUP('Ventas Pases'!$J3479,'Comisiones HEROIC'!$E$1:$F$6,2,0),"")</f>
        <v/>
      </c>
      <c r="L3479" s="5">
        <f>IF('Ventas Pases'!$D3479="Red HEROIC",IFERROR(VLOOKUP('Ventas Pases'!$G3479,'Comisiones HEROIC'!$A$1:$B$11,2,0),15),IF('Ventas Pases'!$D3479="Red HEROIC",15,0))</f>
        <v>12</v>
      </c>
      <c r="M3479">
        <f>IF(pases[[#This Row],[Días Visita]]&lt;7,0,IF(pases[[#This Row],[Días Visita]]&lt;9,1,IF(pases[[#This Row],[Días Visita]]="Ilimitados",0,2)))</f>
        <v>2</v>
      </c>
      <c r="N3479" s="5">
        <f>IF(AND('Ventas Pases'!$A3479="Fuera de Temporada",'Ventas Pases'!$B3479=2019,pases[[#This Row],[Modo de Compra]]="Paquete"),30,0)</f>
        <v>0</v>
      </c>
      <c r="O3479" s="5">
        <f>-SUMIF(lift[Número de pase],pases[[#This Row],[Numero de Pase]],lift[Costo])</f>
        <v>0</v>
      </c>
    </row>
    <row r="3480" spans="1:15" x14ac:dyDescent="0.25">
      <c r="A3480" t="s">
        <v>13</v>
      </c>
      <c r="B3480">
        <v>2018</v>
      </c>
      <c r="C3480">
        <v>43351</v>
      </c>
      <c r="D3480" t="s">
        <v>17</v>
      </c>
      <c r="E3480">
        <v>42943</v>
      </c>
      <c r="F3480">
        <v>8</v>
      </c>
      <c r="G3480" t="s">
        <v>9</v>
      </c>
      <c r="H3480" t="s">
        <v>3498</v>
      </c>
      <c r="I3480" s="5">
        <v>600</v>
      </c>
      <c r="J3480" s="5">
        <f>IFERROR('Ventas Pases'!$I3480/'Ventas Pases'!$F3480,"PASE")</f>
        <v>75</v>
      </c>
      <c r="K3480" t="str">
        <f>IFERROR(VLOOKUP('Ventas Pases'!$J3480,'Comisiones HEROIC'!$E$1:$F$6,2,0),"")</f>
        <v>Ski Inn</v>
      </c>
      <c r="L3480" s="5">
        <f>IF('Ventas Pases'!$D3480="Red HEROIC",IFERROR(VLOOKUP('Ventas Pases'!$G3480,'Comisiones HEROIC'!$A$1:$B$11,2,0),15),IF('Ventas Pases'!$D3480="Red HEROIC",15,0))</f>
        <v>0</v>
      </c>
      <c r="M3480">
        <f>IF(pases[[#This Row],[Días Visita]]&lt;7,0,IF(pases[[#This Row],[Días Visita]]&lt;9,1,IF(pases[[#This Row],[Días Visita]]="Ilimitados",0,2)))</f>
        <v>1</v>
      </c>
      <c r="N3480" s="5">
        <f>IF(AND('Ventas Pases'!$A3480="Fuera de Temporada",'Ventas Pases'!$B3480=2019,pases[[#This Row],[Modo de Compra]]="Paquete"),30,0)</f>
        <v>0</v>
      </c>
      <c r="O3480" s="5">
        <f>-SUMIF(lift[Número de pase],pases[[#This Row],[Numero de Pase]],lift[Costo])</f>
        <v>0</v>
      </c>
    </row>
    <row r="3481" spans="1:15" x14ac:dyDescent="0.25">
      <c r="A3481" t="s">
        <v>7</v>
      </c>
      <c r="B3481">
        <v>2018</v>
      </c>
      <c r="C3481">
        <v>43437</v>
      </c>
      <c r="D3481" t="s">
        <v>14</v>
      </c>
      <c r="E3481">
        <v>43091</v>
      </c>
      <c r="F3481">
        <v>6</v>
      </c>
      <c r="G3481" t="s">
        <v>33</v>
      </c>
      <c r="H3481" t="s">
        <v>3499</v>
      </c>
      <c r="I3481" s="5">
        <v>840</v>
      </c>
      <c r="J3481" s="5">
        <f>IFERROR('Ventas Pases'!$I3481/'Ventas Pases'!$F3481,"PASE")</f>
        <v>140</v>
      </c>
      <c r="K3481" t="str">
        <f>IFERROR(VLOOKUP('Ventas Pases'!$J3481,'Comisiones HEROIC'!$E$1:$F$6,2,0),"")</f>
        <v/>
      </c>
      <c r="L3481" s="5">
        <f>IF('Ventas Pases'!$D3481="Red HEROIC",IFERROR(VLOOKUP('Ventas Pases'!$G3481,'Comisiones HEROIC'!$A$1:$B$11,2,0),15),IF('Ventas Pases'!$D3481="Red HEROIC",15,0))</f>
        <v>15</v>
      </c>
      <c r="M3481">
        <f>IF(pases[[#This Row],[Días Visita]]&lt;7,0,IF(pases[[#This Row],[Días Visita]]&lt;9,1,IF(pases[[#This Row],[Días Visita]]="Ilimitados",0,2)))</f>
        <v>0</v>
      </c>
      <c r="N3481" s="5">
        <f>IF(AND('Ventas Pases'!$A3481="Fuera de Temporada",'Ventas Pases'!$B3481=2019,pases[[#This Row],[Modo de Compra]]="Paquete"),30,0)</f>
        <v>0</v>
      </c>
      <c r="O3481" s="5">
        <f>-SUMIF(lift[Número de pase],pases[[#This Row],[Numero de Pase]],lift[Costo])</f>
        <v>0</v>
      </c>
    </row>
    <row r="3482" spans="1:15" x14ac:dyDescent="0.25">
      <c r="A3482" t="s">
        <v>7</v>
      </c>
      <c r="B3482">
        <v>2018</v>
      </c>
      <c r="C3482">
        <v>43185</v>
      </c>
      <c r="D3482" t="s">
        <v>8</v>
      </c>
      <c r="E3482">
        <v>43176</v>
      </c>
      <c r="F3482">
        <v>6</v>
      </c>
      <c r="G3482" t="s">
        <v>9</v>
      </c>
      <c r="H3482" t="s">
        <v>3500</v>
      </c>
      <c r="I3482" s="5">
        <v>720</v>
      </c>
      <c r="J3482" s="5">
        <f>IFERROR('Ventas Pases'!$I3482/'Ventas Pases'!$F3482,"PASE")</f>
        <v>120</v>
      </c>
      <c r="K3482" t="str">
        <f>IFERROR(VLOOKUP('Ventas Pases'!$J3482,'Comisiones HEROIC'!$E$1:$F$6,2,0),"")</f>
        <v/>
      </c>
      <c r="L3482" s="5">
        <f>IF('Ventas Pases'!$D3482="Red HEROIC",IFERROR(VLOOKUP('Ventas Pases'!$G3482,'Comisiones HEROIC'!$A$1:$B$11,2,0),15),IF('Ventas Pases'!$D3482="Red HEROIC",15,0))</f>
        <v>0</v>
      </c>
      <c r="M3482">
        <f>IF(pases[[#This Row],[Días Visita]]&lt;7,0,IF(pases[[#This Row],[Días Visita]]&lt;9,1,IF(pases[[#This Row],[Días Visita]]="Ilimitados",0,2)))</f>
        <v>0</v>
      </c>
      <c r="N3482" s="5">
        <f>IF(AND('Ventas Pases'!$A3482="Fuera de Temporada",'Ventas Pases'!$B3482=2019,pases[[#This Row],[Modo de Compra]]="Paquete"),30,0)</f>
        <v>0</v>
      </c>
      <c r="O3482" s="5">
        <f>-SUMIF(lift[Número de pase],pases[[#This Row],[Numero de Pase]],lift[Costo])</f>
        <v>0</v>
      </c>
    </row>
    <row r="3483" spans="1:15" x14ac:dyDescent="0.25">
      <c r="A3483" t="s">
        <v>13</v>
      </c>
      <c r="B3483">
        <v>2018</v>
      </c>
      <c r="C3483">
        <v>43372</v>
      </c>
      <c r="D3483" t="s">
        <v>14</v>
      </c>
      <c r="E3483">
        <v>42835</v>
      </c>
      <c r="F3483">
        <v>3</v>
      </c>
      <c r="G3483" t="s">
        <v>27</v>
      </c>
      <c r="H3483" t="s">
        <v>3501</v>
      </c>
      <c r="I3483" s="5">
        <v>420</v>
      </c>
      <c r="J3483" s="5">
        <f>IFERROR('Ventas Pases'!$I3483/'Ventas Pases'!$F3483,"PASE")</f>
        <v>140</v>
      </c>
      <c r="K3483" t="str">
        <f>IFERROR(VLOOKUP('Ventas Pases'!$J3483,'Comisiones HEROIC'!$E$1:$F$6,2,0),"")</f>
        <v/>
      </c>
      <c r="L3483" s="5">
        <f>IF('Ventas Pases'!$D3483="Red HEROIC",IFERROR(VLOOKUP('Ventas Pases'!$G3483,'Comisiones HEROIC'!$A$1:$B$11,2,0),15),IF('Ventas Pases'!$D3483="Red HEROIC",15,0))</f>
        <v>15</v>
      </c>
      <c r="M3483">
        <f>IF(pases[[#This Row],[Días Visita]]&lt;7,0,IF(pases[[#This Row],[Días Visita]]&lt;9,1,IF(pases[[#This Row],[Días Visita]]="Ilimitados",0,2)))</f>
        <v>0</v>
      </c>
      <c r="N3483" s="5">
        <f>IF(AND('Ventas Pases'!$A3483="Fuera de Temporada",'Ventas Pases'!$B3483=2019,pases[[#This Row],[Modo de Compra]]="Paquete"),30,0)</f>
        <v>0</v>
      </c>
      <c r="O3483" s="5">
        <f>-SUMIF(lift[Número de pase],pases[[#This Row],[Numero de Pase]],lift[Costo])</f>
        <v>0</v>
      </c>
    </row>
    <row r="3484" spans="1:15" x14ac:dyDescent="0.25">
      <c r="A3484" t="s">
        <v>7</v>
      </c>
      <c r="B3484">
        <v>2018</v>
      </c>
      <c r="C3484">
        <v>43142</v>
      </c>
      <c r="D3484" t="s">
        <v>17</v>
      </c>
      <c r="E3484">
        <v>43150</v>
      </c>
      <c r="F3484">
        <v>6</v>
      </c>
      <c r="G3484" t="s">
        <v>9</v>
      </c>
      <c r="H3484" t="s">
        <v>3502</v>
      </c>
      <c r="I3484" s="5">
        <v>660</v>
      </c>
      <c r="J3484" s="5">
        <f>IFERROR('Ventas Pases'!$I3484/'Ventas Pases'!$F3484,"PASE")</f>
        <v>110</v>
      </c>
      <c r="K3484" t="str">
        <f>IFERROR(VLOOKUP('Ventas Pases'!$J3484,'Comisiones HEROIC'!$E$1:$F$6,2,0),"")</f>
        <v>Elton Hotel</v>
      </c>
      <c r="L3484" s="5">
        <f>IF('Ventas Pases'!$D3484="Red HEROIC",IFERROR(VLOOKUP('Ventas Pases'!$G3484,'Comisiones HEROIC'!$A$1:$B$11,2,0),15),IF('Ventas Pases'!$D3484="Red HEROIC",15,0))</f>
        <v>0</v>
      </c>
      <c r="M3484">
        <f>IF(pases[[#This Row],[Días Visita]]&lt;7,0,IF(pases[[#This Row],[Días Visita]]&lt;9,1,IF(pases[[#This Row],[Días Visita]]="Ilimitados",0,2)))</f>
        <v>0</v>
      </c>
      <c r="N3484" s="5">
        <f>IF(AND('Ventas Pases'!$A3484="Fuera de Temporada",'Ventas Pases'!$B3484=2019,pases[[#This Row],[Modo de Compra]]="Paquete"),30,0)</f>
        <v>0</v>
      </c>
      <c r="O3484" s="5">
        <f>-SUMIF(lift[Número de pase],pases[[#This Row],[Numero de Pase]],lift[Costo])</f>
        <v>0</v>
      </c>
    </row>
    <row r="3485" spans="1:15" x14ac:dyDescent="0.25">
      <c r="A3485" t="s">
        <v>7</v>
      </c>
      <c r="B3485">
        <v>2018</v>
      </c>
      <c r="C3485">
        <v>43163</v>
      </c>
      <c r="D3485" t="s">
        <v>60</v>
      </c>
      <c r="E3485">
        <v>43157</v>
      </c>
      <c r="F3485">
        <v>1</v>
      </c>
      <c r="G3485" t="s">
        <v>9</v>
      </c>
      <c r="H3485" t="s">
        <v>3503</v>
      </c>
      <c r="I3485" s="5">
        <v>120</v>
      </c>
      <c r="J3485" s="5">
        <f>IFERROR('Ventas Pases'!$I3485/'Ventas Pases'!$F3485,"PASE")</f>
        <v>120</v>
      </c>
      <c r="K3485" t="str">
        <f>IFERROR(VLOOKUP('Ventas Pases'!$J3485,'Comisiones HEROIC'!$E$1:$F$6,2,0),"")</f>
        <v/>
      </c>
      <c r="L3485" s="5">
        <f>IF('Ventas Pases'!$D3485="Red HEROIC",IFERROR(VLOOKUP('Ventas Pases'!$G3485,'Comisiones HEROIC'!$A$1:$B$11,2,0),15),IF('Ventas Pases'!$D3485="Red HEROIC",15,0))</f>
        <v>0</v>
      </c>
      <c r="M3485">
        <f>IF(pases[[#This Row],[Días Visita]]&lt;7,0,IF(pases[[#This Row],[Días Visita]]&lt;9,1,IF(pases[[#This Row],[Días Visita]]="Ilimitados",0,2)))</f>
        <v>0</v>
      </c>
      <c r="N3485" s="5">
        <f>IF(AND('Ventas Pases'!$A3485="Fuera de Temporada",'Ventas Pases'!$B3485=2019,pases[[#This Row],[Modo de Compra]]="Paquete"),30,0)</f>
        <v>0</v>
      </c>
      <c r="O3485" s="5">
        <f>-SUMIF(lift[Número de pase],pases[[#This Row],[Numero de Pase]],lift[Costo])</f>
        <v>0</v>
      </c>
    </row>
    <row r="3486" spans="1:15" x14ac:dyDescent="0.25">
      <c r="A3486" t="s">
        <v>7</v>
      </c>
      <c r="B3486">
        <v>2018</v>
      </c>
      <c r="C3486">
        <v>43158</v>
      </c>
      <c r="D3486" t="s">
        <v>8</v>
      </c>
      <c r="E3486">
        <v>43150</v>
      </c>
      <c r="F3486">
        <v>5</v>
      </c>
      <c r="G3486" t="s">
        <v>9</v>
      </c>
      <c r="H3486" t="s">
        <v>3504</v>
      </c>
      <c r="I3486" s="5">
        <v>600</v>
      </c>
      <c r="J3486" s="5">
        <f>IFERROR('Ventas Pases'!$I3486/'Ventas Pases'!$F3486,"PASE")</f>
        <v>120</v>
      </c>
      <c r="K3486" t="str">
        <f>IFERROR(VLOOKUP('Ventas Pases'!$J3486,'Comisiones HEROIC'!$E$1:$F$6,2,0),"")</f>
        <v/>
      </c>
      <c r="L3486" s="5">
        <f>IF('Ventas Pases'!$D3486="Red HEROIC",IFERROR(VLOOKUP('Ventas Pases'!$G3486,'Comisiones HEROIC'!$A$1:$B$11,2,0),15),IF('Ventas Pases'!$D3486="Red HEROIC",15,0))</f>
        <v>0</v>
      </c>
      <c r="M3486">
        <f>IF(pases[[#This Row],[Días Visita]]&lt;7,0,IF(pases[[#This Row],[Días Visita]]&lt;9,1,IF(pases[[#This Row],[Días Visita]]="Ilimitados",0,2)))</f>
        <v>0</v>
      </c>
      <c r="N3486" s="5">
        <f>IF(AND('Ventas Pases'!$A3486="Fuera de Temporada",'Ventas Pases'!$B3486=2019,pases[[#This Row],[Modo de Compra]]="Paquete"),30,0)</f>
        <v>0</v>
      </c>
      <c r="O3486" s="5">
        <f>-SUMIF(lift[Número de pase],pases[[#This Row],[Numero de Pase]],lift[Costo])</f>
        <v>0</v>
      </c>
    </row>
    <row r="3487" spans="1:15" x14ac:dyDescent="0.25">
      <c r="A3487" t="s">
        <v>7</v>
      </c>
      <c r="B3487">
        <v>2019</v>
      </c>
      <c r="C3487">
        <v>43467</v>
      </c>
      <c r="D3487" t="s">
        <v>14</v>
      </c>
      <c r="E3487">
        <v>43486</v>
      </c>
      <c r="F3487">
        <v>3</v>
      </c>
      <c r="G3487" t="s">
        <v>19</v>
      </c>
      <c r="H3487" t="s">
        <v>3505</v>
      </c>
      <c r="I3487" s="5">
        <v>420</v>
      </c>
      <c r="J3487" s="5">
        <f>IFERROR('Ventas Pases'!$I3487/'Ventas Pases'!$F3487,"PASE")</f>
        <v>140</v>
      </c>
      <c r="K3487" t="str">
        <f>IFERROR(VLOOKUP('Ventas Pases'!$J3487,'Comisiones HEROIC'!$E$1:$F$6,2,0),"")</f>
        <v/>
      </c>
      <c r="L3487" s="5">
        <f>IF('Ventas Pases'!$D3487="Red HEROIC",IFERROR(VLOOKUP('Ventas Pases'!$G3487,'Comisiones HEROIC'!$A$1:$B$11,2,0),15),IF('Ventas Pases'!$D3487="Red HEROIC",15,0))</f>
        <v>15</v>
      </c>
      <c r="M3487">
        <f>IF(pases[[#This Row],[Días Visita]]&lt;7,0,IF(pases[[#This Row],[Días Visita]]&lt;9,1,IF(pases[[#This Row],[Días Visita]]="Ilimitados",0,2)))</f>
        <v>0</v>
      </c>
      <c r="N3487" s="5">
        <f>IF(AND('Ventas Pases'!$A3487="Fuera de Temporada",'Ventas Pases'!$B3487=2019,pases[[#This Row],[Modo de Compra]]="Paquete"),30,0)</f>
        <v>0</v>
      </c>
      <c r="O3487" s="5">
        <f>-SUMIF(lift[Número de pase],pases[[#This Row],[Numero de Pase]],lift[Costo])</f>
        <v>0</v>
      </c>
    </row>
    <row r="3488" spans="1:15" x14ac:dyDescent="0.25">
      <c r="A3488" t="s">
        <v>7</v>
      </c>
      <c r="B3488">
        <v>2018</v>
      </c>
      <c r="C3488">
        <v>43181</v>
      </c>
      <c r="D3488" t="s">
        <v>8</v>
      </c>
      <c r="E3488">
        <v>43174</v>
      </c>
      <c r="F3488">
        <v>9</v>
      </c>
      <c r="G3488" t="s">
        <v>9</v>
      </c>
      <c r="H3488" t="s">
        <v>3506</v>
      </c>
      <c r="I3488" s="5">
        <v>1080</v>
      </c>
      <c r="J3488" s="5">
        <f>IFERROR('Ventas Pases'!$I3488/'Ventas Pases'!$F3488,"PASE")</f>
        <v>120</v>
      </c>
      <c r="K3488" t="str">
        <f>IFERROR(VLOOKUP('Ventas Pases'!$J3488,'Comisiones HEROIC'!$E$1:$F$6,2,0),"")</f>
        <v/>
      </c>
      <c r="L3488" s="5">
        <f>IF('Ventas Pases'!$D3488="Red HEROIC",IFERROR(VLOOKUP('Ventas Pases'!$G3488,'Comisiones HEROIC'!$A$1:$B$11,2,0),15),IF('Ventas Pases'!$D3488="Red HEROIC",15,0))</f>
        <v>0</v>
      </c>
      <c r="M3488">
        <f>IF(pases[[#This Row],[Días Visita]]&lt;7,0,IF(pases[[#This Row],[Días Visita]]&lt;9,1,IF(pases[[#This Row],[Días Visita]]="Ilimitados",0,2)))</f>
        <v>2</v>
      </c>
      <c r="N3488" s="5">
        <f>IF(AND('Ventas Pases'!$A3488="Fuera de Temporada",'Ventas Pases'!$B3488=2019,pases[[#This Row],[Modo de Compra]]="Paquete"),30,0)</f>
        <v>0</v>
      </c>
      <c r="O3488" s="5">
        <f>-SUMIF(lift[Número de pase],pases[[#This Row],[Numero de Pase]],lift[Costo])</f>
        <v>0</v>
      </c>
    </row>
    <row r="3489" spans="1:15" x14ac:dyDescent="0.25">
      <c r="A3489" t="s">
        <v>7</v>
      </c>
      <c r="B3489">
        <v>2018</v>
      </c>
      <c r="C3489">
        <v>43189</v>
      </c>
      <c r="D3489" t="s">
        <v>8</v>
      </c>
      <c r="E3489">
        <v>43180</v>
      </c>
      <c r="F3489">
        <v>1</v>
      </c>
      <c r="G3489" t="s">
        <v>9</v>
      </c>
      <c r="H3489" t="s">
        <v>3507</v>
      </c>
      <c r="I3489" s="5">
        <v>120</v>
      </c>
      <c r="J3489" s="5">
        <f>IFERROR('Ventas Pases'!$I3489/'Ventas Pases'!$F3489,"PASE")</f>
        <v>120</v>
      </c>
      <c r="K3489" t="str">
        <f>IFERROR(VLOOKUP('Ventas Pases'!$J3489,'Comisiones HEROIC'!$E$1:$F$6,2,0),"")</f>
        <v/>
      </c>
      <c r="L3489" s="5">
        <f>IF('Ventas Pases'!$D3489="Red HEROIC",IFERROR(VLOOKUP('Ventas Pases'!$G3489,'Comisiones HEROIC'!$A$1:$B$11,2,0),15),IF('Ventas Pases'!$D3489="Red HEROIC",15,0))</f>
        <v>0</v>
      </c>
      <c r="M3489">
        <f>IF(pases[[#This Row],[Días Visita]]&lt;7,0,IF(pases[[#This Row],[Días Visita]]&lt;9,1,IF(pases[[#This Row],[Días Visita]]="Ilimitados",0,2)))</f>
        <v>0</v>
      </c>
      <c r="N3489" s="5">
        <f>IF(AND('Ventas Pases'!$A3489="Fuera de Temporada",'Ventas Pases'!$B3489=2019,pases[[#This Row],[Modo de Compra]]="Paquete"),30,0)</f>
        <v>0</v>
      </c>
      <c r="O3489" s="5">
        <f>-SUMIF(lift[Número de pase],pases[[#This Row],[Numero de Pase]],lift[Costo])</f>
        <v>0</v>
      </c>
    </row>
    <row r="3490" spans="1:15" x14ac:dyDescent="0.25">
      <c r="A3490" t="s">
        <v>7</v>
      </c>
      <c r="B3490">
        <v>2018</v>
      </c>
      <c r="C3490">
        <v>43145</v>
      </c>
      <c r="D3490" t="s">
        <v>17</v>
      </c>
      <c r="E3490">
        <v>43169</v>
      </c>
      <c r="F3490">
        <v>4</v>
      </c>
      <c r="G3490" t="s">
        <v>9</v>
      </c>
      <c r="H3490" t="s">
        <v>3508</v>
      </c>
      <c r="I3490" s="5">
        <v>400</v>
      </c>
      <c r="J3490" s="5">
        <f>IFERROR('Ventas Pases'!$I3490/'Ventas Pases'!$F3490,"PASE")</f>
        <v>100</v>
      </c>
      <c r="K3490" t="str">
        <f>IFERROR(VLOOKUP('Ventas Pases'!$J3490,'Comisiones HEROIC'!$E$1:$F$6,2,0),"")</f>
        <v>Ridossan Hotel</v>
      </c>
      <c r="L3490" s="5">
        <f>IF('Ventas Pases'!$D3490="Red HEROIC",IFERROR(VLOOKUP('Ventas Pases'!$G3490,'Comisiones HEROIC'!$A$1:$B$11,2,0),15),IF('Ventas Pases'!$D3490="Red HEROIC",15,0))</f>
        <v>0</v>
      </c>
      <c r="M3490">
        <f>IF(pases[[#This Row],[Días Visita]]&lt;7,0,IF(pases[[#This Row],[Días Visita]]&lt;9,1,IF(pases[[#This Row],[Días Visita]]="Ilimitados",0,2)))</f>
        <v>0</v>
      </c>
      <c r="N3490" s="5">
        <f>IF(AND('Ventas Pases'!$A3490="Fuera de Temporada",'Ventas Pases'!$B3490=2019,pases[[#This Row],[Modo de Compra]]="Paquete"),30,0)</f>
        <v>0</v>
      </c>
      <c r="O3490" s="5">
        <f>-SUMIF(lift[Número de pase],pases[[#This Row],[Numero de Pase]],lift[Costo])</f>
        <v>0</v>
      </c>
    </row>
    <row r="3491" spans="1:15" x14ac:dyDescent="0.25">
      <c r="A3491" t="s">
        <v>7</v>
      </c>
      <c r="B3491">
        <v>2019</v>
      </c>
      <c r="C3491">
        <v>43464</v>
      </c>
      <c r="D3491" t="s">
        <v>8</v>
      </c>
      <c r="E3491">
        <v>43491</v>
      </c>
      <c r="F3491">
        <v>1</v>
      </c>
      <c r="G3491" t="s">
        <v>9</v>
      </c>
      <c r="H3491" t="s">
        <v>3509</v>
      </c>
      <c r="I3491" s="5">
        <v>120</v>
      </c>
      <c r="J3491" s="5">
        <f>IFERROR('Ventas Pases'!$I3491/'Ventas Pases'!$F3491,"PASE")</f>
        <v>120</v>
      </c>
      <c r="K3491" t="str">
        <f>IFERROR(VLOOKUP('Ventas Pases'!$J3491,'Comisiones HEROIC'!$E$1:$F$6,2,0),"")</f>
        <v/>
      </c>
      <c r="L3491" s="5">
        <f>IF('Ventas Pases'!$D3491="Red HEROIC",IFERROR(VLOOKUP('Ventas Pases'!$G3491,'Comisiones HEROIC'!$A$1:$B$11,2,0),15),IF('Ventas Pases'!$D3491="Red HEROIC",15,0))</f>
        <v>0</v>
      </c>
      <c r="M3491">
        <f>IF(pases[[#This Row],[Días Visita]]&lt;7,0,IF(pases[[#This Row],[Días Visita]]&lt;9,1,IF(pases[[#This Row],[Días Visita]]="Ilimitados",0,2)))</f>
        <v>0</v>
      </c>
      <c r="N3491" s="5">
        <f>IF(AND('Ventas Pases'!$A3491="Fuera de Temporada",'Ventas Pases'!$B3491=2019,pases[[#This Row],[Modo de Compra]]="Paquete"),30,0)</f>
        <v>0</v>
      </c>
      <c r="O3491" s="5">
        <f>-SUMIF(lift[Número de pase],pases[[#This Row],[Numero de Pase]],lift[Costo])</f>
        <v>0</v>
      </c>
    </row>
    <row r="3492" spans="1:15" x14ac:dyDescent="0.25">
      <c r="A3492" t="s">
        <v>7</v>
      </c>
      <c r="B3492">
        <v>2019</v>
      </c>
      <c r="C3492">
        <v>43474</v>
      </c>
      <c r="D3492" t="s">
        <v>8</v>
      </c>
      <c r="E3492">
        <v>43481</v>
      </c>
      <c r="F3492">
        <v>4</v>
      </c>
      <c r="G3492" t="s">
        <v>9</v>
      </c>
      <c r="H3492" t="s">
        <v>3510</v>
      </c>
      <c r="I3492" s="5">
        <v>480</v>
      </c>
      <c r="J3492" s="5">
        <f>IFERROR('Ventas Pases'!$I3492/'Ventas Pases'!$F3492,"PASE")</f>
        <v>120</v>
      </c>
      <c r="K3492" t="str">
        <f>IFERROR(VLOOKUP('Ventas Pases'!$J3492,'Comisiones HEROIC'!$E$1:$F$6,2,0),"")</f>
        <v/>
      </c>
      <c r="L3492" s="5">
        <f>IF('Ventas Pases'!$D3492="Red HEROIC",IFERROR(VLOOKUP('Ventas Pases'!$G3492,'Comisiones HEROIC'!$A$1:$B$11,2,0),15),IF('Ventas Pases'!$D3492="Red HEROIC",15,0))</f>
        <v>0</v>
      </c>
      <c r="M3492">
        <f>IF(pases[[#This Row],[Días Visita]]&lt;7,0,IF(pases[[#This Row],[Días Visita]]&lt;9,1,IF(pases[[#This Row],[Días Visita]]="Ilimitados",0,2)))</f>
        <v>0</v>
      </c>
      <c r="N3492" s="5">
        <f>IF(AND('Ventas Pases'!$A3492="Fuera de Temporada",'Ventas Pases'!$B3492=2019,pases[[#This Row],[Modo de Compra]]="Paquete"),30,0)</f>
        <v>0</v>
      </c>
      <c r="O3492" s="5">
        <f>-SUMIF(lift[Número de pase],pases[[#This Row],[Numero de Pase]],lift[Costo])</f>
        <v>0</v>
      </c>
    </row>
    <row r="3493" spans="1:15" x14ac:dyDescent="0.25">
      <c r="A3493" t="s">
        <v>7</v>
      </c>
      <c r="B3493">
        <v>2018</v>
      </c>
      <c r="C3493">
        <v>43424</v>
      </c>
      <c r="D3493" t="s">
        <v>8</v>
      </c>
      <c r="E3493">
        <v>43138</v>
      </c>
      <c r="F3493">
        <v>1</v>
      </c>
      <c r="G3493" t="s">
        <v>9</v>
      </c>
      <c r="H3493" t="s">
        <v>3511</v>
      </c>
      <c r="I3493" s="5">
        <v>120</v>
      </c>
      <c r="J3493" s="5">
        <f>IFERROR('Ventas Pases'!$I3493/'Ventas Pases'!$F3493,"PASE")</f>
        <v>120</v>
      </c>
      <c r="K3493" t="str">
        <f>IFERROR(VLOOKUP('Ventas Pases'!$J3493,'Comisiones HEROIC'!$E$1:$F$6,2,0),"")</f>
        <v/>
      </c>
      <c r="L3493" s="5">
        <f>IF('Ventas Pases'!$D3493="Red HEROIC",IFERROR(VLOOKUP('Ventas Pases'!$G3493,'Comisiones HEROIC'!$A$1:$B$11,2,0),15),IF('Ventas Pases'!$D3493="Red HEROIC",15,0))</f>
        <v>0</v>
      </c>
      <c r="M3493">
        <f>IF(pases[[#This Row],[Días Visita]]&lt;7,0,IF(pases[[#This Row],[Días Visita]]&lt;9,1,IF(pases[[#This Row],[Días Visita]]="Ilimitados",0,2)))</f>
        <v>0</v>
      </c>
      <c r="N3493" s="5">
        <f>IF(AND('Ventas Pases'!$A3493="Fuera de Temporada",'Ventas Pases'!$B3493=2019,pases[[#This Row],[Modo de Compra]]="Paquete"),30,0)</f>
        <v>0</v>
      </c>
      <c r="O3493" s="5">
        <f>-SUMIF(lift[Número de pase],pases[[#This Row],[Numero de Pase]],lift[Costo])</f>
        <v>0</v>
      </c>
    </row>
    <row r="3494" spans="1:15" x14ac:dyDescent="0.25">
      <c r="A3494" t="s">
        <v>7</v>
      </c>
      <c r="B3494">
        <v>2018</v>
      </c>
      <c r="C3494">
        <v>43176</v>
      </c>
      <c r="D3494" t="s">
        <v>8</v>
      </c>
      <c r="E3494">
        <v>43177</v>
      </c>
      <c r="F3494">
        <v>2</v>
      </c>
      <c r="G3494" t="s">
        <v>9</v>
      </c>
      <c r="H3494" t="s">
        <v>3512</v>
      </c>
      <c r="I3494" s="5">
        <v>240</v>
      </c>
      <c r="J3494" s="5">
        <f>IFERROR('Ventas Pases'!$I3494/'Ventas Pases'!$F3494,"PASE")</f>
        <v>120</v>
      </c>
      <c r="K3494" t="str">
        <f>IFERROR(VLOOKUP('Ventas Pases'!$J3494,'Comisiones HEROIC'!$E$1:$F$6,2,0),"")</f>
        <v/>
      </c>
      <c r="L3494" s="5">
        <f>IF('Ventas Pases'!$D3494="Red HEROIC",IFERROR(VLOOKUP('Ventas Pases'!$G3494,'Comisiones HEROIC'!$A$1:$B$11,2,0),15),IF('Ventas Pases'!$D3494="Red HEROIC",15,0))</f>
        <v>0</v>
      </c>
      <c r="M3494">
        <f>IF(pases[[#This Row],[Días Visita]]&lt;7,0,IF(pases[[#This Row],[Días Visita]]&lt;9,1,IF(pases[[#This Row],[Días Visita]]="Ilimitados",0,2)))</f>
        <v>0</v>
      </c>
      <c r="N3494" s="5">
        <f>IF(AND('Ventas Pases'!$A3494="Fuera de Temporada",'Ventas Pases'!$B3494=2019,pases[[#This Row],[Modo de Compra]]="Paquete"),30,0)</f>
        <v>0</v>
      </c>
      <c r="O3494" s="5">
        <f>-SUMIF(lift[Número de pase],pases[[#This Row],[Numero de Pase]],lift[Costo])</f>
        <v>0</v>
      </c>
    </row>
    <row r="3495" spans="1:15" x14ac:dyDescent="0.25">
      <c r="A3495" t="s">
        <v>7</v>
      </c>
      <c r="B3495">
        <v>2019</v>
      </c>
      <c r="C3495">
        <v>43461</v>
      </c>
      <c r="D3495" t="s">
        <v>8</v>
      </c>
      <c r="E3495">
        <v>43529</v>
      </c>
      <c r="F3495">
        <v>7</v>
      </c>
      <c r="G3495" t="s">
        <v>9</v>
      </c>
      <c r="H3495" t="s">
        <v>3513</v>
      </c>
      <c r="I3495" s="5">
        <v>840</v>
      </c>
      <c r="J3495" s="5">
        <f>IFERROR('Ventas Pases'!$I3495/'Ventas Pases'!$F3495,"PASE")</f>
        <v>120</v>
      </c>
      <c r="K3495" t="str">
        <f>IFERROR(VLOOKUP('Ventas Pases'!$J3495,'Comisiones HEROIC'!$E$1:$F$6,2,0),"")</f>
        <v/>
      </c>
      <c r="L3495" s="5">
        <f>IF('Ventas Pases'!$D3495="Red HEROIC",IFERROR(VLOOKUP('Ventas Pases'!$G3495,'Comisiones HEROIC'!$A$1:$B$11,2,0),15),IF('Ventas Pases'!$D3495="Red HEROIC",15,0))</f>
        <v>0</v>
      </c>
      <c r="M3495">
        <f>IF(pases[[#This Row],[Días Visita]]&lt;7,0,IF(pases[[#This Row],[Días Visita]]&lt;9,1,IF(pases[[#This Row],[Días Visita]]="Ilimitados",0,2)))</f>
        <v>1</v>
      </c>
      <c r="N3495" s="5">
        <f>IF(AND('Ventas Pases'!$A3495="Fuera de Temporada",'Ventas Pases'!$B3495=2019,pases[[#This Row],[Modo de Compra]]="Paquete"),30,0)</f>
        <v>0</v>
      </c>
      <c r="O3495" s="5">
        <f>-SUMIF(lift[Número de pase],pases[[#This Row],[Numero de Pase]],lift[Costo])</f>
        <v>0</v>
      </c>
    </row>
    <row r="3496" spans="1:15" x14ac:dyDescent="0.25">
      <c r="A3496" t="s">
        <v>13</v>
      </c>
      <c r="B3496">
        <v>2018</v>
      </c>
      <c r="C3496">
        <v>43265</v>
      </c>
      <c r="D3496" t="s">
        <v>8</v>
      </c>
      <c r="E3496">
        <v>42896</v>
      </c>
      <c r="F3496">
        <v>1</v>
      </c>
      <c r="G3496" t="s">
        <v>9</v>
      </c>
      <c r="H3496" t="s">
        <v>3514</v>
      </c>
      <c r="I3496" s="5">
        <v>120</v>
      </c>
      <c r="J3496" s="5">
        <f>IFERROR('Ventas Pases'!$I3496/'Ventas Pases'!$F3496,"PASE")</f>
        <v>120</v>
      </c>
      <c r="K3496" t="str">
        <f>IFERROR(VLOOKUP('Ventas Pases'!$J3496,'Comisiones HEROIC'!$E$1:$F$6,2,0),"")</f>
        <v/>
      </c>
      <c r="L3496" s="5">
        <f>IF('Ventas Pases'!$D3496="Red HEROIC",IFERROR(VLOOKUP('Ventas Pases'!$G3496,'Comisiones HEROIC'!$A$1:$B$11,2,0),15),IF('Ventas Pases'!$D3496="Red HEROIC",15,0))</f>
        <v>0</v>
      </c>
      <c r="M3496">
        <f>IF(pases[[#This Row],[Días Visita]]&lt;7,0,IF(pases[[#This Row],[Días Visita]]&lt;9,1,IF(pases[[#This Row],[Días Visita]]="Ilimitados",0,2)))</f>
        <v>0</v>
      </c>
      <c r="N3496" s="5">
        <f>IF(AND('Ventas Pases'!$A3496="Fuera de Temporada",'Ventas Pases'!$B3496=2019,pases[[#This Row],[Modo de Compra]]="Paquete"),30,0)</f>
        <v>0</v>
      </c>
      <c r="O3496" s="5">
        <f>-SUMIF(lift[Número de pase],pases[[#This Row],[Numero de Pase]],lift[Costo])</f>
        <v>0</v>
      </c>
    </row>
    <row r="3497" spans="1:15" x14ac:dyDescent="0.25">
      <c r="A3497" t="s">
        <v>13</v>
      </c>
      <c r="B3497">
        <v>2018</v>
      </c>
      <c r="C3497">
        <v>43365</v>
      </c>
      <c r="D3497" t="s">
        <v>8</v>
      </c>
      <c r="E3497">
        <v>42872</v>
      </c>
      <c r="F3497">
        <v>8</v>
      </c>
      <c r="G3497" t="s">
        <v>9</v>
      </c>
      <c r="H3497" t="s">
        <v>3515</v>
      </c>
      <c r="I3497" s="5">
        <v>960</v>
      </c>
      <c r="J3497" s="5">
        <f>IFERROR('Ventas Pases'!$I3497/'Ventas Pases'!$F3497,"PASE")</f>
        <v>120</v>
      </c>
      <c r="K3497" t="str">
        <f>IFERROR(VLOOKUP('Ventas Pases'!$J3497,'Comisiones HEROIC'!$E$1:$F$6,2,0),"")</f>
        <v/>
      </c>
      <c r="L3497" s="5">
        <f>IF('Ventas Pases'!$D3497="Red HEROIC",IFERROR(VLOOKUP('Ventas Pases'!$G3497,'Comisiones HEROIC'!$A$1:$B$11,2,0),15),IF('Ventas Pases'!$D3497="Red HEROIC",15,0))</f>
        <v>0</v>
      </c>
      <c r="M3497">
        <f>IF(pases[[#This Row],[Días Visita]]&lt;7,0,IF(pases[[#This Row],[Días Visita]]&lt;9,1,IF(pases[[#This Row],[Días Visita]]="Ilimitados",0,2)))</f>
        <v>1</v>
      </c>
      <c r="N3497" s="5">
        <f>IF(AND('Ventas Pases'!$A3497="Fuera de Temporada",'Ventas Pases'!$B3497=2019,pases[[#This Row],[Modo de Compra]]="Paquete"),30,0)</f>
        <v>0</v>
      </c>
      <c r="O3497" s="5">
        <f>-SUMIF(lift[Número de pase],pases[[#This Row],[Numero de Pase]],lift[Costo])</f>
        <v>0</v>
      </c>
    </row>
    <row r="3498" spans="1:15" x14ac:dyDescent="0.25">
      <c r="A3498" t="s">
        <v>13</v>
      </c>
      <c r="B3498">
        <v>2019</v>
      </c>
      <c r="C3498">
        <v>43414</v>
      </c>
      <c r="D3498" t="s">
        <v>60</v>
      </c>
      <c r="E3498">
        <v>43419</v>
      </c>
      <c r="F3498" t="s">
        <v>11</v>
      </c>
      <c r="G3498" t="s">
        <v>9</v>
      </c>
      <c r="H3498" t="s">
        <v>3516</v>
      </c>
      <c r="I3498" s="5">
        <v>1950</v>
      </c>
      <c r="J3498" s="5" t="str">
        <f>IFERROR('Ventas Pases'!$I3498/'Ventas Pases'!$F3498,"PASE")</f>
        <v>PASE</v>
      </c>
      <c r="K3498" t="str">
        <f>IFERROR(VLOOKUP('Ventas Pases'!$J3498,'Comisiones HEROIC'!$E$1:$F$6,2,0),"")</f>
        <v/>
      </c>
      <c r="L3498" s="5">
        <f>IF('Ventas Pases'!$D3498="Red HEROIC",IFERROR(VLOOKUP('Ventas Pases'!$G3498,'Comisiones HEROIC'!$A$1:$B$11,2,0),15),IF('Ventas Pases'!$D3498="Red HEROIC",15,0))</f>
        <v>0</v>
      </c>
      <c r="M3498">
        <f>IF(pases[[#This Row],[Días Visita]]&lt;7,0,IF(pases[[#This Row],[Días Visita]]&lt;9,1,IF(pases[[#This Row],[Días Visita]]="Ilimitados",0,2)))</f>
        <v>0</v>
      </c>
      <c r="N3498" s="5">
        <f>IF(AND('Ventas Pases'!$A3498="Fuera de Temporada",'Ventas Pases'!$B3498=2019,pases[[#This Row],[Modo de Compra]]="Paquete"),30,0)</f>
        <v>0</v>
      </c>
      <c r="O3498" s="5">
        <f>-SUMIF(lift[Número de pase],pases[[#This Row],[Numero de Pase]],lift[Costo])</f>
        <v>-368</v>
      </c>
    </row>
    <row r="3499" spans="1:15" x14ac:dyDescent="0.25">
      <c r="A3499" t="s">
        <v>7</v>
      </c>
      <c r="B3499">
        <v>2019</v>
      </c>
      <c r="C3499">
        <v>43517</v>
      </c>
      <c r="D3499" t="s">
        <v>17</v>
      </c>
      <c r="E3499">
        <v>43514</v>
      </c>
      <c r="F3499">
        <v>1</v>
      </c>
      <c r="G3499" t="s">
        <v>9</v>
      </c>
      <c r="H3499" t="s">
        <v>3517</v>
      </c>
      <c r="I3499" s="5">
        <v>105</v>
      </c>
      <c r="J3499" s="5">
        <f>IFERROR('Ventas Pases'!$I3499/'Ventas Pases'!$F3499,"PASE")</f>
        <v>105</v>
      </c>
      <c r="K3499" t="str">
        <f>IFERROR(VLOOKUP('Ventas Pases'!$J3499,'Comisiones HEROIC'!$E$1:$F$6,2,0),"")</f>
        <v>OI Hotels</v>
      </c>
      <c r="L3499" s="5">
        <f>IF('Ventas Pases'!$D3499="Red HEROIC",IFERROR(VLOOKUP('Ventas Pases'!$G3499,'Comisiones HEROIC'!$A$1:$B$11,2,0),15),IF('Ventas Pases'!$D3499="Red HEROIC",15,0))</f>
        <v>0</v>
      </c>
      <c r="M3499">
        <f>IF(pases[[#This Row],[Días Visita]]&lt;7,0,IF(pases[[#This Row],[Días Visita]]&lt;9,1,IF(pases[[#This Row],[Días Visita]]="Ilimitados",0,2)))</f>
        <v>0</v>
      </c>
      <c r="N3499" s="5">
        <f>IF(AND('Ventas Pases'!$A3499="Fuera de Temporada",'Ventas Pases'!$B3499=2019,pases[[#This Row],[Modo de Compra]]="Paquete"),30,0)</f>
        <v>0</v>
      </c>
      <c r="O3499" s="5">
        <f>-SUMIF(lift[Número de pase],pases[[#This Row],[Numero de Pase]],lift[Costo])</f>
        <v>0</v>
      </c>
    </row>
    <row r="3500" spans="1:15" x14ac:dyDescent="0.25">
      <c r="A3500" t="s">
        <v>7</v>
      </c>
      <c r="B3500">
        <v>2018</v>
      </c>
      <c r="C3500">
        <v>43440</v>
      </c>
      <c r="D3500" t="s">
        <v>17</v>
      </c>
      <c r="E3500">
        <v>43086</v>
      </c>
      <c r="F3500">
        <v>9</v>
      </c>
      <c r="G3500" t="s">
        <v>9</v>
      </c>
      <c r="H3500" t="s">
        <v>3518</v>
      </c>
      <c r="I3500" s="5">
        <v>990</v>
      </c>
      <c r="J3500" s="5">
        <f>IFERROR('Ventas Pases'!$I3500/'Ventas Pases'!$F3500,"PASE")</f>
        <v>110</v>
      </c>
      <c r="K3500" t="str">
        <f>IFERROR(VLOOKUP('Ventas Pases'!$J3500,'Comisiones HEROIC'!$E$1:$F$6,2,0),"")</f>
        <v>Elton Hotel</v>
      </c>
      <c r="L3500" s="5">
        <f>IF('Ventas Pases'!$D3500="Red HEROIC",IFERROR(VLOOKUP('Ventas Pases'!$G3500,'Comisiones HEROIC'!$A$1:$B$11,2,0),15),IF('Ventas Pases'!$D3500="Red HEROIC",15,0))</f>
        <v>0</v>
      </c>
      <c r="M3500">
        <f>IF(pases[[#This Row],[Días Visita]]&lt;7,0,IF(pases[[#This Row],[Días Visita]]&lt;9,1,IF(pases[[#This Row],[Días Visita]]="Ilimitados",0,2)))</f>
        <v>2</v>
      </c>
      <c r="N3500" s="5">
        <f>IF(AND('Ventas Pases'!$A3500="Fuera de Temporada",'Ventas Pases'!$B3500=2019,pases[[#This Row],[Modo de Compra]]="Paquete"),30,0)</f>
        <v>0</v>
      </c>
      <c r="O3500" s="5">
        <f>-SUMIF(lift[Número de pase],pases[[#This Row],[Numero de Pase]],lift[Costo])</f>
        <v>0</v>
      </c>
    </row>
    <row r="3501" spans="1:15" x14ac:dyDescent="0.25">
      <c r="A3501" t="s">
        <v>7</v>
      </c>
      <c r="B3501">
        <v>2018</v>
      </c>
      <c r="C3501">
        <v>43162</v>
      </c>
      <c r="D3501" t="s">
        <v>8</v>
      </c>
      <c r="E3501">
        <v>43159</v>
      </c>
      <c r="F3501">
        <v>5</v>
      </c>
      <c r="G3501" t="s">
        <v>9</v>
      </c>
      <c r="H3501" t="s">
        <v>3519</v>
      </c>
      <c r="I3501" s="5">
        <v>600</v>
      </c>
      <c r="J3501" s="5">
        <f>IFERROR('Ventas Pases'!$I3501/'Ventas Pases'!$F3501,"PASE")</f>
        <v>120</v>
      </c>
      <c r="K3501" t="str">
        <f>IFERROR(VLOOKUP('Ventas Pases'!$J3501,'Comisiones HEROIC'!$E$1:$F$6,2,0),"")</f>
        <v/>
      </c>
      <c r="L3501" s="5">
        <f>IF('Ventas Pases'!$D3501="Red HEROIC",IFERROR(VLOOKUP('Ventas Pases'!$G3501,'Comisiones HEROIC'!$A$1:$B$11,2,0),15),IF('Ventas Pases'!$D3501="Red HEROIC",15,0))</f>
        <v>0</v>
      </c>
      <c r="M3501">
        <f>IF(pases[[#This Row],[Días Visita]]&lt;7,0,IF(pases[[#This Row],[Días Visita]]&lt;9,1,IF(pases[[#This Row],[Días Visita]]="Ilimitados",0,2)))</f>
        <v>0</v>
      </c>
      <c r="N3501" s="5">
        <f>IF(AND('Ventas Pases'!$A3501="Fuera de Temporada",'Ventas Pases'!$B3501=2019,pases[[#This Row],[Modo de Compra]]="Paquete"),30,0)</f>
        <v>0</v>
      </c>
      <c r="O3501" s="5">
        <f>-SUMIF(lift[Número de pase],pases[[#This Row],[Numero de Pase]],lift[Costo])</f>
        <v>0</v>
      </c>
    </row>
    <row r="3502" spans="1:15" x14ac:dyDescent="0.25">
      <c r="A3502" t="s">
        <v>7</v>
      </c>
      <c r="B3502">
        <v>2018</v>
      </c>
      <c r="C3502">
        <v>43130</v>
      </c>
      <c r="D3502" t="s">
        <v>8</v>
      </c>
      <c r="E3502">
        <v>43168</v>
      </c>
      <c r="F3502">
        <v>5</v>
      </c>
      <c r="G3502" t="s">
        <v>9</v>
      </c>
      <c r="H3502" t="s">
        <v>3520</v>
      </c>
      <c r="I3502" s="5">
        <v>600</v>
      </c>
      <c r="J3502" s="5">
        <f>IFERROR('Ventas Pases'!$I3502/'Ventas Pases'!$F3502,"PASE")</f>
        <v>120</v>
      </c>
      <c r="K3502" t="str">
        <f>IFERROR(VLOOKUP('Ventas Pases'!$J3502,'Comisiones HEROIC'!$E$1:$F$6,2,0),"")</f>
        <v/>
      </c>
      <c r="L3502" s="5">
        <f>IF('Ventas Pases'!$D3502="Red HEROIC",IFERROR(VLOOKUP('Ventas Pases'!$G3502,'Comisiones HEROIC'!$A$1:$B$11,2,0),15),IF('Ventas Pases'!$D3502="Red HEROIC",15,0))</f>
        <v>0</v>
      </c>
      <c r="M3502">
        <f>IF(pases[[#This Row],[Días Visita]]&lt;7,0,IF(pases[[#This Row],[Días Visita]]&lt;9,1,IF(pases[[#This Row],[Días Visita]]="Ilimitados",0,2)))</f>
        <v>0</v>
      </c>
      <c r="N3502" s="5">
        <f>IF(AND('Ventas Pases'!$A3502="Fuera de Temporada",'Ventas Pases'!$B3502=2019,pases[[#This Row],[Modo de Compra]]="Paquete"),30,0)</f>
        <v>0</v>
      </c>
      <c r="O3502" s="5">
        <f>-SUMIF(lift[Número de pase],pases[[#This Row],[Numero de Pase]],lift[Costo])</f>
        <v>0</v>
      </c>
    </row>
    <row r="3503" spans="1:15" x14ac:dyDescent="0.25">
      <c r="A3503" t="s">
        <v>13</v>
      </c>
      <c r="B3503">
        <v>2018</v>
      </c>
      <c r="C3503">
        <v>43297</v>
      </c>
      <c r="D3503" t="s">
        <v>14</v>
      </c>
      <c r="E3503">
        <v>42885</v>
      </c>
      <c r="F3503">
        <v>2</v>
      </c>
      <c r="G3503" t="s">
        <v>19</v>
      </c>
      <c r="H3503" t="s">
        <v>3521</v>
      </c>
      <c r="I3503" s="5">
        <v>280</v>
      </c>
      <c r="J3503" s="5">
        <f>IFERROR('Ventas Pases'!$I3503/'Ventas Pases'!$F3503,"PASE")</f>
        <v>140</v>
      </c>
      <c r="K3503" t="str">
        <f>IFERROR(VLOOKUP('Ventas Pases'!$J3503,'Comisiones HEROIC'!$E$1:$F$6,2,0),"")</f>
        <v/>
      </c>
      <c r="L3503" s="5">
        <f>IF('Ventas Pases'!$D3503="Red HEROIC",IFERROR(VLOOKUP('Ventas Pases'!$G3503,'Comisiones HEROIC'!$A$1:$B$11,2,0),15),IF('Ventas Pases'!$D3503="Red HEROIC",15,0))</f>
        <v>15</v>
      </c>
      <c r="M3503">
        <f>IF(pases[[#This Row],[Días Visita]]&lt;7,0,IF(pases[[#This Row],[Días Visita]]&lt;9,1,IF(pases[[#This Row],[Días Visita]]="Ilimitados",0,2)))</f>
        <v>0</v>
      </c>
      <c r="N3503" s="5">
        <f>IF(AND('Ventas Pases'!$A3503="Fuera de Temporada",'Ventas Pases'!$B3503=2019,pases[[#This Row],[Modo de Compra]]="Paquete"),30,0)</f>
        <v>0</v>
      </c>
      <c r="O3503" s="5">
        <f>-SUMIF(lift[Número de pase],pases[[#This Row],[Numero de Pase]],lift[Costo])</f>
        <v>0</v>
      </c>
    </row>
    <row r="3504" spans="1:15" x14ac:dyDescent="0.25">
      <c r="A3504" t="s">
        <v>7</v>
      </c>
      <c r="B3504">
        <v>2019</v>
      </c>
      <c r="C3504">
        <v>43514</v>
      </c>
      <c r="D3504" t="s">
        <v>8</v>
      </c>
      <c r="E3504">
        <v>43540</v>
      </c>
      <c r="F3504">
        <v>4</v>
      </c>
      <c r="G3504" t="s">
        <v>9</v>
      </c>
      <c r="H3504" t="s">
        <v>3522</v>
      </c>
      <c r="I3504" s="5">
        <v>480</v>
      </c>
      <c r="J3504" s="5">
        <f>IFERROR('Ventas Pases'!$I3504/'Ventas Pases'!$F3504,"PASE")</f>
        <v>120</v>
      </c>
      <c r="K3504" t="str">
        <f>IFERROR(VLOOKUP('Ventas Pases'!$J3504,'Comisiones HEROIC'!$E$1:$F$6,2,0),"")</f>
        <v/>
      </c>
      <c r="L3504" s="5">
        <f>IF('Ventas Pases'!$D3504="Red HEROIC",IFERROR(VLOOKUP('Ventas Pases'!$G3504,'Comisiones HEROIC'!$A$1:$B$11,2,0),15),IF('Ventas Pases'!$D3504="Red HEROIC",15,0))</f>
        <v>0</v>
      </c>
      <c r="M3504">
        <f>IF(pases[[#This Row],[Días Visita]]&lt;7,0,IF(pases[[#This Row],[Días Visita]]&lt;9,1,IF(pases[[#This Row],[Días Visita]]="Ilimitados",0,2)))</f>
        <v>0</v>
      </c>
      <c r="N3504" s="5">
        <f>IF(AND('Ventas Pases'!$A3504="Fuera de Temporada",'Ventas Pases'!$B3504=2019,pases[[#This Row],[Modo de Compra]]="Paquete"),30,0)</f>
        <v>0</v>
      </c>
      <c r="O3504" s="5">
        <f>-SUMIF(lift[Número de pase],pases[[#This Row],[Numero de Pase]],lift[Costo])</f>
        <v>0</v>
      </c>
    </row>
    <row r="3505" spans="1:15" x14ac:dyDescent="0.25">
      <c r="A3505" t="s">
        <v>7</v>
      </c>
      <c r="B3505">
        <v>2018</v>
      </c>
      <c r="C3505">
        <v>43144</v>
      </c>
      <c r="D3505" t="s">
        <v>8</v>
      </c>
      <c r="E3505">
        <v>43142</v>
      </c>
      <c r="F3505">
        <v>8</v>
      </c>
      <c r="G3505" t="s">
        <v>9</v>
      </c>
      <c r="H3505" t="s">
        <v>3523</v>
      </c>
      <c r="I3505" s="5">
        <v>960</v>
      </c>
      <c r="J3505" s="5">
        <f>IFERROR('Ventas Pases'!$I3505/'Ventas Pases'!$F3505,"PASE")</f>
        <v>120</v>
      </c>
      <c r="K3505" t="str">
        <f>IFERROR(VLOOKUP('Ventas Pases'!$J3505,'Comisiones HEROIC'!$E$1:$F$6,2,0),"")</f>
        <v/>
      </c>
      <c r="L3505" s="5">
        <f>IF('Ventas Pases'!$D3505="Red HEROIC",IFERROR(VLOOKUP('Ventas Pases'!$G3505,'Comisiones HEROIC'!$A$1:$B$11,2,0),15),IF('Ventas Pases'!$D3505="Red HEROIC",15,0))</f>
        <v>0</v>
      </c>
      <c r="M3505">
        <f>IF(pases[[#This Row],[Días Visita]]&lt;7,0,IF(pases[[#This Row],[Días Visita]]&lt;9,1,IF(pases[[#This Row],[Días Visita]]="Ilimitados",0,2)))</f>
        <v>1</v>
      </c>
      <c r="N3505" s="5">
        <f>IF(AND('Ventas Pases'!$A3505="Fuera de Temporada",'Ventas Pases'!$B3505=2019,pases[[#This Row],[Modo de Compra]]="Paquete"),30,0)</f>
        <v>0</v>
      </c>
      <c r="O3505" s="5">
        <f>-SUMIF(lift[Número de pase],pases[[#This Row],[Numero de Pase]],lift[Costo])</f>
        <v>0</v>
      </c>
    </row>
    <row r="3506" spans="1:15" x14ac:dyDescent="0.25">
      <c r="A3506" t="s">
        <v>13</v>
      </c>
      <c r="B3506">
        <v>2019</v>
      </c>
      <c r="C3506">
        <v>43325</v>
      </c>
      <c r="D3506" t="s">
        <v>8</v>
      </c>
      <c r="E3506">
        <v>43195</v>
      </c>
      <c r="F3506">
        <v>9</v>
      </c>
      <c r="G3506" t="s">
        <v>9</v>
      </c>
      <c r="H3506" t="s">
        <v>3524</v>
      </c>
      <c r="I3506" s="5">
        <v>1080</v>
      </c>
      <c r="J3506" s="5">
        <f>IFERROR('Ventas Pases'!$I3506/'Ventas Pases'!$F3506,"PASE")</f>
        <v>120</v>
      </c>
      <c r="K3506" t="str">
        <f>IFERROR(VLOOKUP('Ventas Pases'!$J3506,'Comisiones HEROIC'!$E$1:$F$6,2,0),"")</f>
        <v/>
      </c>
      <c r="L3506" s="5">
        <f>IF('Ventas Pases'!$D3506="Red HEROIC",IFERROR(VLOOKUP('Ventas Pases'!$G3506,'Comisiones HEROIC'!$A$1:$B$11,2,0),15),IF('Ventas Pases'!$D3506="Red HEROIC",15,0))</f>
        <v>0</v>
      </c>
      <c r="M3506">
        <f>IF(pases[[#This Row],[Días Visita]]&lt;7,0,IF(pases[[#This Row],[Días Visita]]&lt;9,1,IF(pases[[#This Row],[Días Visita]]="Ilimitados",0,2)))</f>
        <v>2</v>
      </c>
      <c r="N3506" s="5">
        <f>IF(AND('Ventas Pases'!$A3506="Fuera de Temporada",'Ventas Pases'!$B3506=2019,pases[[#This Row],[Modo de Compra]]="Paquete"),30,0)</f>
        <v>0</v>
      </c>
      <c r="O3506" s="5">
        <f>-SUMIF(lift[Número de pase],pases[[#This Row],[Numero de Pase]],lift[Costo])</f>
        <v>0</v>
      </c>
    </row>
    <row r="3507" spans="1:15" x14ac:dyDescent="0.25">
      <c r="A3507" t="s">
        <v>7</v>
      </c>
      <c r="B3507">
        <v>2019</v>
      </c>
      <c r="C3507">
        <v>43489</v>
      </c>
      <c r="D3507" t="s">
        <v>14</v>
      </c>
      <c r="E3507">
        <v>43512</v>
      </c>
      <c r="F3507">
        <v>7</v>
      </c>
      <c r="G3507" t="s">
        <v>19</v>
      </c>
      <c r="H3507" t="s">
        <v>3525</v>
      </c>
      <c r="I3507" s="5">
        <v>980</v>
      </c>
      <c r="J3507" s="5">
        <f>IFERROR('Ventas Pases'!$I3507/'Ventas Pases'!$F3507,"PASE")</f>
        <v>140</v>
      </c>
      <c r="K3507" t="str">
        <f>IFERROR(VLOOKUP('Ventas Pases'!$J3507,'Comisiones HEROIC'!$E$1:$F$6,2,0),"")</f>
        <v/>
      </c>
      <c r="L3507" s="5">
        <f>IF('Ventas Pases'!$D3507="Red HEROIC",IFERROR(VLOOKUP('Ventas Pases'!$G3507,'Comisiones HEROIC'!$A$1:$B$11,2,0),15),IF('Ventas Pases'!$D3507="Red HEROIC",15,0))</f>
        <v>15</v>
      </c>
      <c r="M3507">
        <f>IF(pases[[#This Row],[Días Visita]]&lt;7,0,IF(pases[[#This Row],[Días Visita]]&lt;9,1,IF(pases[[#This Row],[Días Visita]]="Ilimitados",0,2)))</f>
        <v>1</v>
      </c>
      <c r="N3507" s="5">
        <f>IF(AND('Ventas Pases'!$A3507="Fuera de Temporada",'Ventas Pases'!$B3507=2019,pases[[#This Row],[Modo de Compra]]="Paquete"),30,0)</f>
        <v>0</v>
      </c>
      <c r="O3507" s="5">
        <f>-SUMIF(lift[Número de pase],pases[[#This Row],[Numero de Pase]],lift[Costo])</f>
        <v>0</v>
      </c>
    </row>
    <row r="3508" spans="1:15" x14ac:dyDescent="0.25">
      <c r="A3508" t="s">
        <v>13</v>
      </c>
      <c r="B3508">
        <v>2018</v>
      </c>
      <c r="C3508">
        <v>43370</v>
      </c>
      <c r="D3508" t="s">
        <v>14</v>
      </c>
      <c r="E3508">
        <v>42834</v>
      </c>
      <c r="F3508">
        <v>3</v>
      </c>
      <c r="G3508" t="s">
        <v>15</v>
      </c>
      <c r="H3508" t="s">
        <v>3526</v>
      </c>
      <c r="I3508" s="5">
        <v>420</v>
      </c>
      <c r="J3508" s="5">
        <f>IFERROR('Ventas Pases'!$I3508/'Ventas Pases'!$F3508,"PASE")</f>
        <v>140</v>
      </c>
      <c r="K3508" t="str">
        <f>IFERROR(VLOOKUP('Ventas Pases'!$J3508,'Comisiones HEROIC'!$E$1:$F$6,2,0),"")</f>
        <v/>
      </c>
      <c r="L3508" s="5">
        <f>IF('Ventas Pases'!$D3508="Red HEROIC",IFERROR(VLOOKUP('Ventas Pases'!$G3508,'Comisiones HEROIC'!$A$1:$B$11,2,0),15),IF('Ventas Pases'!$D3508="Red HEROIC",15,0))</f>
        <v>12</v>
      </c>
      <c r="M3508">
        <f>IF(pases[[#This Row],[Días Visita]]&lt;7,0,IF(pases[[#This Row],[Días Visita]]&lt;9,1,IF(pases[[#This Row],[Días Visita]]="Ilimitados",0,2)))</f>
        <v>0</v>
      </c>
      <c r="N3508" s="5">
        <f>IF(AND('Ventas Pases'!$A3508="Fuera de Temporada",'Ventas Pases'!$B3508=2019,pases[[#This Row],[Modo de Compra]]="Paquete"),30,0)</f>
        <v>0</v>
      </c>
      <c r="O3508" s="5">
        <f>-SUMIF(lift[Número de pase],pases[[#This Row],[Numero de Pase]],lift[Costo])</f>
        <v>0</v>
      </c>
    </row>
    <row r="3509" spans="1:15" x14ac:dyDescent="0.25">
      <c r="A3509" t="s">
        <v>7</v>
      </c>
      <c r="B3509">
        <v>2019</v>
      </c>
      <c r="C3509">
        <v>43462</v>
      </c>
      <c r="D3509" t="s">
        <v>14</v>
      </c>
      <c r="E3509">
        <v>43521</v>
      </c>
      <c r="F3509">
        <v>4</v>
      </c>
      <c r="G3509" t="s">
        <v>19</v>
      </c>
      <c r="H3509" t="s">
        <v>3527</v>
      </c>
      <c r="I3509" s="5">
        <v>560</v>
      </c>
      <c r="J3509" s="5">
        <f>IFERROR('Ventas Pases'!$I3509/'Ventas Pases'!$F3509,"PASE")</f>
        <v>140</v>
      </c>
      <c r="K3509" t="str">
        <f>IFERROR(VLOOKUP('Ventas Pases'!$J3509,'Comisiones HEROIC'!$E$1:$F$6,2,0),"")</f>
        <v/>
      </c>
      <c r="L3509" s="5">
        <f>IF('Ventas Pases'!$D3509="Red HEROIC",IFERROR(VLOOKUP('Ventas Pases'!$G3509,'Comisiones HEROIC'!$A$1:$B$11,2,0),15),IF('Ventas Pases'!$D3509="Red HEROIC",15,0))</f>
        <v>15</v>
      </c>
      <c r="M3509">
        <f>IF(pases[[#This Row],[Días Visita]]&lt;7,0,IF(pases[[#This Row],[Días Visita]]&lt;9,1,IF(pases[[#This Row],[Días Visita]]="Ilimitados",0,2)))</f>
        <v>0</v>
      </c>
      <c r="N3509" s="5">
        <f>IF(AND('Ventas Pases'!$A3509="Fuera de Temporada",'Ventas Pases'!$B3509=2019,pases[[#This Row],[Modo de Compra]]="Paquete"),30,0)</f>
        <v>0</v>
      </c>
      <c r="O3509" s="5">
        <f>-SUMIF(lift[Número de pase],pases[[#This Row],[Numero de Pase]],lift[Costo])</f>
        <v>0</v>
      </c>
    </row>
    <row r="3510" spans="1:15" x14ac:dyDescent="0.25">
      <c r="A3510" t="s">
        <v>7</v>
      </c>
      <c r="B3510">
        <v>2018</v>
      </c>
      <c r="C3510">
        <v>43114</v>
      </c>
      <c r="D3510" t="s">
        <v>14</v>
      </c>
      <c r="E3510">
        <v>43165</v>
      </c>
      <c r="F3510">
        <v>9</v>
      </c>
      <c r="G3510" t="s">
        <v>19</v>
      </c>
      <c r="H3510" t="s">
        <v>3528</v>
      </c>
      <c r="I3510" s="5">
        <v>1260</v>
      </c>
      <c r="J3510" s="5">
        <f>IFERROR('Ventas Pases'!$I3510/'Ventas Pases'!$F3510,"PASE")</f>
        <v>140</v>
      </c>
      <c r="K3510" t="str">
        <f>IFERROR(VLOOKUP('Ventas Pases'!$J3510,'Comisiones HEROIC'!$E$1:$F$6,2,0),"")</f>
        <v/>
      </c>
      <c r="L3510" s="5">
        <f>IF('Ventas Pases'!$D3510="Red HEROIC",IFERROR(VLOOKUP('Ventas Pases'!$G3510,'Comisiones HEROIC'!$A$1:$B$11,2,0),15),IF('Ventas Pases'!$D3510="Red HEROIC",15,0))</f>
        <v>15</v>
      </c>
      <c r="M3510">
        <f>IF(pases[[#This Row],[Días Visita]]&lt;7,0,IF(pases[[#This Row],[Días Visita]]&lt;9,1,IF(pases[[#This Row],[Días Visita]]="Ilimitados",0,2)))</f>
        <v>2</v>
      </c>
      <c r="N3510" s="5">
        <f>IF(AND('Ventas Pases'!$A3510="Fuera de Temporada",'Ventas Pases'!$B3510=2019,pases[[#This Row],[Modo de Compra]]="Paquete"),30,0)</f>
        <v>0</v>
      </c>
      <c r="O3510" s="5">
        <f>-SUMIF(lift[Número de pase],pases[[#This Row],[Numero de Pase]],lift[Costo])</f>
        <v>0</v>
      </c>
    </row>
    <row r="3511" spans="1:15" x14ac:dyDescent="0.25">
      <c r="A3511" t="s">
        <v>7</v>
      </c>
      <c r="B3511">
        <v>2019</v>
      </c>
      <c r="C3511">
        <v>43536</v>
      </c>
      <c r="D3511" t="s">
        <v>14</v>
      </c>
      <c r="E3511">
        <v>43545</v>
      </c>
      <c r="F3511">
        <v>1</v>
      </c>
      <c r="G3511" t="s">
        <v>19</v>
      </c>
      <c r="H3511" t="s">
        <v>3529</v>
      </c>
      <c r="I3511" s="5">
        <v>140</v>
      </c>
      <c r="J3511" s="5">
        <f>IFERROR('Ventas Pases'!$I3511/'Ventas Pases'!$F3511,"PASE")</f>
        <v>140</v>
      </c>
      <c r="K3511" t="str">
        <f>IFERROR(VLOOKUP('Ventas Pases'!$J3511,'Comisiones HEROIC'!$E$1:$F$6,2,0),"")</f>
        <v/>
      </c>
      <c r="L3511" s="5">
        <f>IF('Ventas Pases'!$D3511="Red HEROIC",IFERROR(VLOOKUP('Ventas Pases'!$G3511,'Comisiones HEROIC'!$A$1:$B$11,2,0),15),IF('Ventas Pases'!$D3511="Red HEROIC",15,0))</f>
        <v>15</v>
      </c>
      <c r="M3511">
        <f>IF(pases[[#This Row],[Días Visita]]&lt;7,0,IF(pases[[#This Row],[Días Visita]]&lt;9,1,IF(pases[[#This Row],[Días Visita]]="Ilimitados",0,2)))</f>
        <v>0</v>
      </c>
      <c r="N3511" s="5">
        <f>IF(AND('Ventas Pases'!$A3511="Fuera de Temporada",'Ventas Pases'!$B3511=2019,pases[[#This Row],[Modo de Compra]]="Paquete"),30,0)</f>
        <v>0</v>
      </c>
      <c r="O3511" s="5">
        <f>-SUMIF(lift[Número de pase],pases[[#This Row],[Numero de Pase]],lift[Costo])</f>
        <v>0</v>
      </c>
    </row>
    <row r="3512" spans="1:15" x14ac:dyDescent="0.25">
      <c r="A3512" t="s">
        <v>7</v>
      </c>
      <c r="B3512">
        <v>2019</v>
      </c>
      <c r="C3512">
        <v>43550</v>
      </c>
      <c r="D3512" t="s">
        <v>8</v>
      </c>
      <c r="E3512">
        <v>43546</v>
      </c>
      <c r="F3512">
        <v>9</v>
      </c>
      <c r="G3512" t="s">
        <v>9</v>
      </c>
      <c r="H3512" t="s">
        <v>3530</v>
      </c>
      <c r="I3512" s="5">
        <v>1080</v>
      </c>
      <c r="J3512" s="5">
        <f>IFERROR('Ventas Pases'!$I3512/'Ventas Pases'!$F3512,"PASE")</f>
        <v>120</v>
      </c>
      <c r="K3512" t="str">
        <f>IFERROR(VLOOKUP('Ventas Pases'!$J3512,'Comisiones HEROIC'!$E$1:$F$6,2,0),"")</f>
        <v/>
      </c>
      <c r="L3512" s="5">
        <f>IF('Ventas Pases'!$D3512="Red HEROIC",IFERROR(VLOOKUP('Ventas Pases'!$G3512,'Comisiones HEROIC'!$A$1:$B$11,2,0),15),IF('Ventas Pases'!$D3512="Red HEROIC",15,0))</f>
        <v>0</v>
      </c>
      <c r="M3512">
        <f>IF(pases[[#This Row],[Días Visita]]&lt;7,0,IF(pases[[#This Row],[Días Visita]]&lt;9,1,IF(pases[[#This Row],[Días Visita]]="Ilimitados",0,2)))</f>
        <v>2</v>
      </c>
      <c r="N3512" s="5">
        <f>IF(AND('Ventas Pases'!$A3512="Fuera de Temporada",'Ventas Pases'!$B3512=2019,pases[[#This Row],[Modo de Compra]]="Paquete"),30,0)</f>
        <v>0</v>
      </c>
      <c r="O3512" s="5">
        <f>-SUMIF(lift[Número de pase],pases[[#This Row],[Numero de Pase]],lift[Costo])</f>
        <v>0</v>
      </c>
    </row>
    <row r="3513" spans="1:15" x14ac:dyDescent="0.25">
      <c r="A3513" t="s">
        <v>7</v>
      </c>
      <c r="B3513">
        <v>2019</v>
      </c>
      <c r="C3513">
        <v>43521</v>
      </c>
      <c r="D3513" t="s">
        <v>8</v>
      </c>
      <c r="E3513">
        <v>43527</v>
      </c>
      <c r="F3513">
        <v>2</v>
      </c>
      <c r="G3513" t="s">
        <v>9</v>
      </c>
      <c r="H3513" t="s">
        <v>3531</v>
      </c>
      <c r="I3513" s="5">
        <v>240</v>
      </c>
      <c r="J3513" s="5">
        <f>IFERROR('Ventas Pases'!$I3513/'Ventas Pases'!$F3513,"PASE")</f>
        <v>120</v>
      </c>
      <c r="K3513" t="str">
        <f>IFERROR(VLOOKUP('Ventas Pases'!$J3513,'Comisiones HEROIC'!$E$1:$F$6,2,0),"")</f>
        <v/>
      </c>
      <c r="L3513" s="5">
        <f>IF('Ventas Pases'!$D3513="Red HEROIC",IFERROR(VLOOKUP('Ventas Pases'!$G3513,'Comisiones HEROIC'!$A$1:$B$11,2,0),15),IF('Ventas Pases'!$D3513="Red HEROIC",15,0))</f>
        <v>0</v>
      </c>
      <c r="M3513">
        <f>IF(pases[[#This Row],[Días Visita]]&lt;7,0,IF(pases[[#This Row],[Días Visita]]&lt;9,1,IF(pases[[#This Row],[Días Visita]]="Ilimitados",0,2)))</f>
        <v>0</v>
      </c>
      <c r="N3513" s="5">
        <f>IF(AND('Ventas Pases'!$A3513="Fuera de Temporada",'Ventas Pases'!$B3513=2019,pases[[#This Row],[Modo de Compra]]="Paquete"),30,0)</f>
        <v>0</v>
      </c>
      <c r="O3513" s="5">
        <f>-SUMIF(lift[Número de pase],pases[[#This Row],[Numero de Pase]],lift[Costo])</f>
        <v>0</v>
      </c>
    </row>
    <row r="3514" spans="1:15" x14ac:dyDescent="0.25">
      <c r="A3514" t="s">
        <v>7</v>
      </c>
      <c r="B3514">
        <v>2019</v>
      </c>
      <c r="C3514">
        <v>43427</v>
      </c>
      <c r="D3514" t="s">
        <v>14</v>
      </c>
      <c r="E3514">
        <v>43524</v>
      </c>
      <c r="F3514">
        <v>2</v>
      </c>
      <c r="G3514" t="s">
        <v>19</v>
      </c>
      <c r="H3514" t="s">
        <v>3532</v>
      </c>
      <c r="I3514" s="5">
        <v>280</v>
      </c>
      <c r="J3514" s="5">
        <f>IFERROR('Ventas Pases'!$I3514/'Ventas Pases'!$F3514,"PASE")</f>
        <v>140</v>
      </c>
      <c r="K3514" t="str">
        <f>IFERROR(VLOOKUP('Ventas Pases'!$J3514,'Comisiones HEROIC'!$E$1:$F$6,2,0),"")</f>
        <v/>
      </c>
      <c r="L3514" s="5">
        <f>IF('Ventas Pases'!$D3514="Red HEROIC",IFERROR(VLOOKUP('Ventas Pases'!$G3514,'Comisiones HEROIC'!$A$1:$B$11,2,0),15),IF('Ventas Pases'!$D3514="Red HEROIC",15,0))</f>
        <v>15</v>
      </c>
      <c r="M3514">
        <f>IF(pases[[#This Row],[Días Visita]]&lt;7,0,IF(pases[[#This Row],[Días Visita]]&lt;9,1,IF(pases[[#This Row],[Días Visita]]="Ilimitados",0,2)))</f>
        <v>0</v>
      </c>
      <c r="N3514" s="5">
        <f>IF(AND('Ventas Pases'!$A3514="Fuera de Temporada",'Ventas Pases'!$B3514=2019,pases[[#This Row],[Modo de Compra]]="Paquete"),30,0)</f>
        <v>0</v>
      </c>
      <c r="O3514" s="5">
        <f>-SUMIF(lift[Número de pase],pases[[#This Row],[Numero de Pase]],lift[Costo])</f>
        <v>0</v>
      </c>
    </row>
    <row r="3515" spans="1:15" x14ac:dyDescent="0.25">
      <c r="A3515" t="s">
        <v>7</v>
      </c>
      <c r="B3515">
        <v>2019</v>
      </c>
      <c r="C3515">
        <v>43525</v>
      </c>
      <c r="D3515" t="s">
        <v>17</v>
      </c>
      <c r="E3515">
        <v>43526</v>
      </c>
      <c r="F3515">
        <v>1</v>
      </c>
      <c r="G3515" t="s">
        <v>9</v>
      </c>
      <c r="H3515" t="s">
        <v>3533</v>
      </c>
      <c r="I3515" s="5">
        <v>110</v>
      </c>
      <c r="J3515" s="5">
        <f>IFERROR('Ventas Pases'!$I3515/'Ventas Pases'!$F3515,"PASE")</f>
        <v>110</v>
      </c>
      <c r="K3515" t="str">
        <f>IFERROR(VLOOKUP('Ventas Pases'!$J3515,'Comisiones HEROIC'!$E$1:$F$6,2,0),"")</f>
        <v>Elton Hotel</v>
      </c>
      <c r="L3515" s="5">
        <f>IF('Ventas Pases'!$D3515="Red HEROIC",IFERROR(VLOOKUP('Ventas Pases'!$G3515,'Comisiones HEROIC'!$A$1:$B$11,2,0),15),IF('Ventas Pases'!$D3515="Red HEROIC",15,0))</f>
        <v>0</v>
      </c>
      <c r="M3515">
        <f>IF(pases[[#This Row],[Días Visita]]&lt;7,0,IF(pases[[#This Row],[Días Visita]]&lt;9,1,IF(pases[[#This Row],[Días Visita]]="Ilimitados",0,2)))</f>
        <v>0</v>
      </c>
      <c r="N3515" s="5">
        <f>IF(AND('Ventas Pases'!$A3515="Fuera de Temporada",'Ventas Pases'!$B3515=2019,pases[[#This Row],[Modo de Compra]]="Paquete"),30,0)</f>
        <v>0</v>
      </c>
      <c r="O3515" s="5">
        <f>-SUMIF(lift[Número de pase],pases[[#This Row],[Numero de Pase]],lift[Costo])</f>
        <v>0</v>
      </c>
    </row>
    <row r="3516" spans="1:15" x14ac:dyDescent="0.25">
      <c r="A3516" t="s">
        <v>7</v>
      </c>
      <c r="B3516">
        <v>2019</v>
      </c>
      <c r="C3516">
        <v>43423</v>
      </c>
      <c r="D3516" t="s">
        <v>8</v>
      </c>
      <c r="E3516">
        <v>43419</v>
      </c>
      <c r="F3516">
        <v>5</v>
      </c>
      <c r="G3516" t="s">
        <v>9</v>
      </c>
      <c r="H3516" t="s">
        <v>3534</v>
      </c>
      <c r="I3516" s="5">
        <v>600</v>
      </c>
      <c r="J3516" s="5">
        <f>IFERROR('Ventas Pases'!$I3516/'Ventas Pases'!$F3516,"PASE")</f>
        <v>120</v>
      </c>
      <c r="K3516" t="str">
        <f>IFERROR(VLOOKUP('Ventas Pases'!$J3516,'Comisiones HEROIC'!$E$1:$F$6,2,0),"")</f>
        <v/>
      </c>
      <c r="L3516" s="5">
        <f>IF('Ventas Pases'!$D3516="Red HEROIC",IFERROR(VLOOKUP('Ventas Pases'!$G3516,'Comisiones HEROIC'!$A$1:$B$11,2,0),15),IF('Ventas Pases'!$D3516="Red HEROIC",15,0))</f>
        <v>0</v>
      </c>
      <c r="M3516">
        <f>IF(pases[[#This Row],[Días Visita]]&lt;7,0,IF(pases[[#This Row],[Días Visita]]&lt;9,1,IF(pases[[#This Row],[Días Visita]]="Ilimitados",0,2)))</f>
        <v>0</v>
      </c>
      <c r="N3516" s="5">
        <f>IF(AND('Ventas Pases'!$A3516="Fuera de Temporada",'Ventas Pases'!$B3516=2019,pases[[#This Row],[Modo de Compra]]="Paquete"),30,0)</f>
        <v>0</v>
      </c>
      <c r="O3516" s="5">
        <f>-SUMIF(lift[Número de pase],pases[[#This Row],[Numero de Pase]],lift[Costo])</f>
        <v>0</v>
      </c>
    </row>
    <row r="3517" spans="1:15" x14ac:dyDescent="0.25">
      <c r="A3517" t="s">
        <v>13</v>
      </c>
      <c r="B3517">
        <v>2019</v>
      </c>
      <c r="C3517">
        <v>43343</v>
      </c>
      <c r="D3517" t="s">
        <v>8</v>
      </c>
      <c r="E3517">
        <v>43419</v>
      </c>
      <c r="F3517" t="s">
        <v>11</v>
      </c>
      <c r="G3517" t="s">
        <v>9</v>
      </c>
      <c r="H3517" t="s">
        <v>3535</v>
      </c>
      <c r="I3517" s="5">
        <v>1950</v>
      </c>
      <c r="J3517" s="5" t="str">
        <f>IFERROR('Ventas Pases'!$I3517/'Ventas Pases'!$F3517,"PASE")</f>
        <v>PASE</v>
      </c>
      <c r="K3517" t="str">
        <f>IFERROR(VLOOKUP('Ventas Pases'!$J3517,'Comisiones HEROIC'!$E$1:$F$6,2,0),"")</f>
        <v/>
      </c>
      <c r="L3517" s="5">
        <f>IF('Ventas Pases'!$D3517="Red HEROIC",IFERROR(VLOOKUP('Ventas Pases'!$G3517,'Comisiones HEROIC'!$A$1:$B$11,2,0),15),IF('Ventas Pases'!$D3517="Red HEROIC",15,0))</f>
        <v>0</v>
      </c>
      <c r="M3517">
        <f>IF(pases[[#This Row],[Días Visita]]&lt;7,0,IF(pases[[#This Row],[Días Visita]]&lt;9,1,IF(pases[[#This Row],[Días Visita]]="Ilimitados",0,2)))</f>
        <v>0</v>
      </c>
      <c r="N3517" s="5">
        <f>IF(AND('Ventas Pases'!$A3517="Fuera de Temporada",'Ventas Pases'!$B3517=2019,pases[[#This Row],[Modo de Compra]]="Paquete"),30,0)</f>
        <v>0</v>
      </c>
      <c r="O3517" s="5">
        <f>-SUMIF(lift[Número de pase],pases[[#This Row],[Numero de Pase]],lift[Costo])</f>
        <v>-92</v>
      </c>
    </row>
    <row r="3518" spans="1:15" x14ac:dyDescent="0.25">
      <c r="A3518" t="s">
        <v>7</v>
      </c>
      <c r="B3518">
        <v>2019</v>
      </c>
      <c r="C3518">
        <v>43542</v>
      </c>
      <c r="D3518" t="s">
        <v>17</v>
      </c>
      <c r="E3518">
        <v>43547</v>
      </c>
      <c r="F3518">
        <v>1</v>
      </c>
      <c r="G3518" t="s">
        <v>9</v>
      </c>
      <c r="H3518" t="s">
        <v>3536</v>
      </c>
      <c r="I3518" s="5">
        <v>110</v>
      </c>
      <c r="J3518" s="5">
        <f>IFERROR('Ventas Pases'!$I3518/'Ventas Pases'!$F3518,"PASE")</f>
        <v>110</v>
      </c>
      <c r="K3518" t="str">
        <f>IFERROR(VLOOKUP('Ventas Pases'!$J3518,'Comisiones HEROIC'!$E$1:$F$6,2,0),"")</f>
        <v>Elton Hotel</v>
      </c>
      <c r="L3518" s="5">
        <f>IF('Ventas Pases'!$D3518="Red HEROIC",IFERROR(VLOOKUP('Ventas Pases'!$G3518,'Comisiones HEROIC'!$A$1:$B$11,2,0),15),IF('Ventas Pases'!$D3518="Red HEROIC",15,0))</f>
        <v>0</v>
      </c>
      <c r="M3518">
        <f>IF(pases[[#This Row],[Días Visita]]&lt;7,0,IF(pases[[#This Row],[Días Visita]]&lt;9,1,IF(pases[[#This Row],[Días Visita]]="Ilimitados",0,2)))</f>
        <v>0</v>
      </c>
      <c r="N3518" s="5">
        <f>IF(AND('Ventas Pases'!$A3518="Fuera de Temporada",'Ventas Pases'!$B3518=2019,pases[[#This Row],[Modo de Compra]]="Paquete"),30,0)</f>
        <v>0</v>
      </c>
      <c r="O3518" s="5">
        <f>-SUMIF(lift[Número de pase],pases[[#This Row],[Numero de Pase]],lift[Costo])</f>
        <v>0</v>
      </c>
    </row>
    <row r="3519" spans="1:15" x14ac:dyDescent="0.25">
      <c r="A3519" t="s">
        <v>13</v>
      </c>
      <c r="B3519">
        <v>2019</v>
      </c>
      <c r="C3519">
        <v>43308</v>
      </c>
      <c r="D3519" t="s">
        <v>17</v>
      </c>
      <c r="E3519">
        <v>43289</v>
      </c>
      <c r="F3519">
        <v>4</v>
      </c>
      <c r="G3519" t="s">
        <v>9</v>
      </c>
      <c r="H3519" t="s">
        <v>3537</v>
      </c>
      <c r="I3519" s="5">
        <v>440</v>
      </c>
      <c r="J3519" s="5">
        <f>IFERROR('Ventas Pases'!$I3519/'Ventas Pases'!$F3519,"PASE")</f>
        <v>110</v>
      </c>
      <c r="K3519" t="str">
        <f>IFERROR(VLOOKUP('Ventas Pases'!$J3519,'Comisiones HEROIC'!$E$1:$F$6,2,0),"")</f>
        <v>Elton Hotel</v>
      </c>
      <c r="L3519" s="5">
        <f>IF('Ventas Pases'!$D3519="Red HEROIC",IFERROR(VLOOKUP('Ventas Pases'!$G3519,'Comisiones HEROIC'!$A$1:$B$11,2,0),15),IF('Ventas Pases'!$D3519="Red HEROIC",15,0))</f>
        <v>0</v>
      </c>
      <c r="M3519">
        <f>IF(pases[[#This Row],[Días Visita]]&lt;7,0,IF(pases[[#This Row],[Días Visita]]&lt;9,1,IF(pases[[#This Row],[Días Visita]]="Ilimitados",0,2)))</f>
        <v>0</v>
      </c>
      <c r="N3519" s="5">
        <f>IF(AND('Ventas Pases'!$A3519="Fuera de Temporada",'Ventas Pases'!$B3519=2019,pases[[#This Row],[Modo de Compra]]="Paquete"),30,0)</f>
        <v>30</v>
      </c>
      <c r="O3519" s="5">
        <f>-SUMIF(lift[Número de pase],pases[[#This Row],[Numero de Pase]],lift[Costo])</f>
        <v>0</v>
      </c>
    </row>
    <row r="3520" spans="1:15" x14ac:dyDescent="0.25">
      <c r="A3520" t="s">
        <v>7</v>
      </c>
      <c r="B3520">
        <v>2018</v>
      </c>
      <c r="C3520">
        <v>43429</v>
      </c>
      <c r="D3520" t="s">
        <v>60</v>
      </c>
      <c r="E3520">
        <v>43141</v>
      </c>
      <c r="F3520">
        <v>1</v>
      </c>
      <c r="G3520" t="s">
        <v>9</v>
      </c>
      <c r="H3520" t="s">
        <v>3538</v>
      </c>
      <c r="I3520" s="5">
        <v>120</v>
      </c>
      <c r="J3520" s="5">
        <f>IFERROR('Ventas Pases'!$I3520/'Ventas Pases'!$F3520,"PASE")</f>
        <v>120</v>
      </c>
      <c r="K3520" t="str">
        <f>IFERROR(VLOOKUP('Ventas Pases'!$J3520,'Comisiones HEROIC'!$E$1:$F$6,2,0),"")</f>
        <v/>
      </c>
      <c r="L3520" s="5">
        <f>IF('Ventas Pases'!$D3520="Red HEROIC",IFERROR(VLOOKUP('Ventas Pases'!$G3520,'Comisiones HEROIC'!$A$1:$B$11,2,0),15),IF('Ventas Pases'!$D3520="Red HEROIC",15,0))</f>
        <v>0</v>
      </c>
      <c r="M3520">
        <f>IF(pases[[#This Row],[Días Visita]]&lt;7,0,IF(pases[[#This Row],[Días Visita]]&lt;9,1,IF(pases[[#This Row],[Días Visita]]="Ilimitados",0,2)))</f>
        <v>0</v>
      </c>
      <c r="N3520" s="5">
        <f>IF(AND('Ventas Pases'!$A3520="Fuera de Temporada",'Ventas Pases'!$B3520=2019,pases[[#This Row],[Modo de Compra]]="Paquete"),30,0)</f>
        <v>0</v>
      </c>
      <c r="O3520" s="5">
        <f>-SUMIF(lift[Número de pase],pases[[#This Row],[Numero de Pase]],lift[Costo])</f>
        <v>0</v>
      </c>
    </row>
    <row r="3521" spans="1:15" x14ac:dyDescent="0.25">
      <c r="A3521" t="s">
        <v>7</v>
      </c>
      <c r="B3521">
        <v>2019</v>
      </c>
      <c r="C3521">
        <v>43512</v>
      </c>
      <c r="D3521" t="s">
        <v>17</v>
      </c>
      <c r="E3521">
        <v>43529</v>
      </c>
      <c r="F3521">
        <v>6</v>
      </c>
      <c r="G3521" t="s">
        <v>9</v>
      </c>
      <c r="H3521" t="s">
        <v>3539</v>
      </c>
      <c r="I3521" s="5">
        <v>600</v>
      </c>
      <c r="J3521" s="5">
        <f>IFERROR('Ventas Pases'!$I3521/'Ventas Pases'!$F3521,"PASE")</f>
        <v>100</v>
      </c>
      <c r="K3521" t="str">
        <f>IFERROR(VLOOKUP('Ventas Pases'!$J3521,'Comisiones HEROIC'!$E$1:$F$6,2,0),"")</f>
        <v>Ridossan Hotel</v>
      </c>
      <c r="L3521" s="5">
        <f>IF('Ventas Pases'!$D3521="Red HEROIC",IFERROR(VLOOKUP('Ventas Pases'!$G3521,'Comisiones HEROIC'!$A$1:$B$11,2,0),15),IF('Ventas Pases'!$D3521="Red HEROIC",15,0))</f>
        <v>0</v>
      </c>
      <c r="M3521">
        <f>IF(pases[[#This Row],[Días Visita]]&lt;7,0,IF(pases[[#This Row],[Días Visita]]&lt;9,1,IF(pases[[#This Row],[Días Visita]]="Ilimitados",0,2)))</f>
        <v>0</v>
      </c>
      <c r="N3521" s="5">
        <f>IF(AND('Ventas Pases'!$A3521="Fuera de Temporada",'Ventas Pases'!$B3521=2019,pases[[#This Row],[Modo de Compra]]="Paquete"),30,0)</f>
        <v>0</v>
      </c>
      <c r="O3521" s="5">
        <f>-SUMIF(lift[Número de pase],pases[[#This Row],[Numero de Pase]],lift[Costo])</f>
        <v>0</v>
      </c>
    </row>
    <row r="3522" spans="1:15" x14ac:dyDescent="0.25">
      <c r="A3522" t="s">
        <v>7</v>
      </c>
      <c r="B3522">
        <v>2019</v>
      </c>
      <c r="C3522">
        <v>43516</v>
      </c>
      <c r="D3522" t="s">
        <v>17</v>
      </c>
      <c r="E3522">
        <v>43527</v>
      </c>
      <c r="F3522">
        <v>4</v>
      </c>
      <c r="G3522" t="s">
        <v>9</v>
      </c>
      <c r="H3522" t="s">
        <v>3540</v>
      </c>
      <c r="I3522" s="5">
        <v>440</v>
      </c>
      <c r="J3522" s="5">
        <f>IFERROR('Ventas Pases'!$I3522/'Ventas Pases'!$F3522,"PASE")</f>
        <v>110</v>
      </c>
      <c r="K3522" t="str">
        <f>IFERROR(VLOOKUP('Ventas Pases'!$J3522,'Comisiones HEROIC'!$E$1:$F$6,2,0),"")</f>
        <v>Elton Hotel</v>
      </c>
      <c r="L3522" s="5">
        <f>IF('Ventas Pases'!$D3522="Red HEROIC",IFERROR(VLOOKUP('Ventas Pases'!$G3522,'Comisiones HEROIC'!$A$1:$B$11,2,0),15),IF('Ventas Pases'!$D3522="Red HEROIC",15,0))</f>
        <v>0</v>
      </c>
      <c r="M3522">
        <f>IF(pases[[#This Row],[Días Visita]]&lt;7,0,IF(pases[[#This Row],[Días Visita]]&lt;9,1,IF(pases[[#This Row],[Días Visita]]="Ilimitados",0,2)))</f>
        <v>0</v>
      </c>
      <c r="N3522" s="5">
        <f>IF(AND('Ventas Pases'!$A3522="Fuera de Temporada",'Ventas Pases'!$B3522=2019,pases[[#This Row],[Modo de Compra]]="Paquete"),30,0)</f>
        <v>0</v>
      </c>
      <c r="O3522" s="5">
        <f>-SUMIF(lift[Número de pase],pases[[#This Row],[Numero de Pase]],lift[Costo])</f>
        <v>0</v>
      </c>
    </row>
    <row r="3523" spans="1:15" x14ac:dyDescent="0.25">
      <c r="A3523" t="s">
        <v>7</v>
      </c>
      <c r="B3523">
        <v>2019</v>
      </c>
      <c r="C3523">
        <v>43556</v>
      </c>
      <c r="D3523" t="s">
        <v>8</v>
      </c>
      <c r="E3523">
        <v>43419</v>
      </c>
      <c r="F3523" t="s">
        <v>11</v>
      </c>
      <c r="G3523" t="s">
        <v>9</v>
      </c>
      <c r="H3523" t="s">
        <v>3541</v>
      </c>
      <c r="I3523" s="5">
        <v>1950</v>
      </c>
      <c r="J3523" s="5" t="str">
        <f>IFERROR('Ventas Pases'!$I3523/'Ventas Pases'!$F3523,"PASE")</f>
        <v>PASE</v>
      </c>
      <c r="K3523" t="str">
        <f>IFERROR(VLOOKUP('Ventas Pases'!$J3523,'Comisiones HEROIC'!$E$1:$F$6,2,0),"")</f>
        <v/>
      </c>
      <c r="L3523" s="5">
        <f>IF('Ventas Pases'!$D3523="Red HEROIC",IFERROR(VLOOKUP('Ventas Pases'!$G3523,'Comisiones HEROIC'!$A$1:$B$11,2,0),15),IF('Ventas Pases'!$D3523="Red HEROIC",15,0))</f>
        <v>0</v>
      </c>
      <c r="M3523">
        <f>IF(pases[[#This Row],[Días Visita]]&lt;7,0,IF(pases[[#This Row],[Días Visita]]&lt;9,1,IF(pases[[#This Row],[Días Visita]]="Ilimitados",0,2)))</f>
        <v>0</v>
      </c>
      <c r="N3523" s="5">
        <f>IF(AND('Ventas Pases'!$A3523="Fuera de Temporada",'Ventas Pases'!$B3523=2019,pases[[#This Row],[Modo de Compra]]="Paquete"),30,0)</f>
        <v>0</v>
      </c>
      <c r="O3523" s="5">
        <f>-SUMIF(lift[Número de pase],pases[[#This Row],[Numero de Pase]],lift[Costo])</f>
        <v>-368</v>
      </c>
    </row>
    <row r="3524" spans="1:15" x14ac:dyDescent="0.25">
      <c r="A3524" t="s">
        <v>7</v>
      </c>
      <c r="B3524">
        <v>2019</v>
      </c>
      <c r="C3524">
        <v>43427</v>
      </c>
      <c r="D3524" t="s">
        <v>8</v>
      </c>
      <c r="E3524">
        <v>43531</v>
      </c>
      <c r="F3524">
        <v>5</v>
      </c>
      <c r="G3524" t="s">
        <v>9</v>
      </c>
      <c r="H3524" t="s">
        <v>3542</v>
      </c>
      <c r="I3524" s="5">
        <v>600</v>
      </c>
      <c r="J3524" s="5">
        <f>IFERROR('Ventas Pases'!$I3524/'Ventas Pases'!$F3524,"PASE")</f>
        <v>120</v>
      </c>
      <c r="K3524" t="str">
        <f>IFERROR(VLOOKUP('Ventas Pases'!$J3524,'Comisiones HEROIC'!$E$1:$F$6,2,0),"")</f>
        <v/>
      </c>
      <c r="L3524" s="5">
        <f>IF('Ventas Pases'!$D3524="Red HEROIC",IFERROR(VLOOKUP('Ventas Pases'!$G3524,'Comisiones HEROIC'!$A$1:$B$11,2,0),15),IF('Ventas Pases'!$D3524="Red HEROIC",15,0))</f>
        <v>0</v>
      </c>
      <c r="M3524">
        <f>IF(pases[[#This Row],[Días Visita]]&lt;7,0,IF(pases[[#This Row],[Días Visita]]&lt;9,1,IF(pases[[#This Row],[Días Visita]]="Ilimitados",0,2)))</f>
        <v>0</v>
      </c>
      <c r="N3524" s="5">
        <f>IF(AND('Ventas Pases'!$A3524="Fuera de Temporada",'Ventas Pases'!$B3524=2019,pases[[#This Row],[Modo de Compra]]="Paquete"),30,0)</f>
        <v>0</v>
      </c>
      <c r="O3524" s="5">
        <f>-SUMIF(lift[Número de pase],pases[[#This Row],[Numero de Pase]],lift[Costo])</f>
        <v>0</v>
      </c>
    </row>
    <row r="3525" spans="1:15" x14ac:dyDescent="0.25">
      <c r="A3525" t="s">
        <v>7</v>
      </c>
      <c r="B3525">
        <v>2019</v>
      </c>
      <c r="C3525">
        <v>43532</v>
      </c>
      <c r="D3525" t="s">
        <v>17</v>
      </c>
      <c r="E3525">
        <v>43536</v>
      </c>
      <c r="F3525">
        <v>9</v>
      </c>
      <c r="G3525" t="s">
        <v>9</v>
      </c>
      <c r="H3525" t="s">
        <v>3543</v>
      </c>
      <c r="I3525" s="5">
        <v>945</v>
      </c>
      <c r="J3525" s="5">
        <f>IFERROR('Ventas Pases'!$I3525/'Ventas Pases'!$F3525,"PASE")</f>
        <v>105</v>
      </c>
      <c r="K3525" t="str">
        <f>IFERROR(VLOOKUP('Ventas Pases'!$J3525,'Comisiones HEROIC'!$E$1:$F$6,2,0),"")</f>
        <v>OI Hotels</v>
      </c>
      <c r="L3525" s="5">
        <f>IF('Ventas Pases'!$D3525="Red HEROIC",IFERROR(VLOOKUP('Ventas Pases'!$G3525,'Comisiones HEROIC'!$A$1:$B$11,2,0),15),IF('Ventas Pases'!$D3525="Red HEROIC",15,0))</f>
        <v>0</v>
      </c>
      <c r="M3525">
        <f>IF(pases[[#This Row],[Días Visita]]&lt;7,0,IF(pases[[#This Row],[Días Visita]]&lt;9,1,IF(pases[[#This Row],[Días Visita]]="Ilimitados",0,2)))</f>
        <v>2</v>
      </c>
      <c r="N3525" s="5">
        <f>IF(AND('Ventas Pases'!$A3525="Fuera de Temporada",'Ventas Pases'!$B3525=2019,pases[[#This Row],[Modo de Compra]]="Paquete"),30,0)</f>
        <v>0</v>
      </c>
      <c r="O3525" s="5">
        <f>-SUMIF(lift[Número de pase],pases[[#This Row],[Numero de Pase]],lift[Costo])</f>
        <v>0</v>
      </c>
    </row>
    <row r="3526" spans="1:15" x14ac:dyDescent="0.25">
      <c r="A3526" t="s">
        <v>7</v>
      </c>
      <c r="B3526">
        <v>2018</v>
      </c>
      <c r="C3526">
        <v>43421</v>
      </c>
      <c r="D3526" t="s">
        <v>8</v>
      </c>
      <c r="E3526">
        <v>43083</v>
      </c>
      <c r="F3526">
        <v>2</v>
      </c>
      <c r="G3526" t="s">
        <v>9</v>
      </c>
      <c r="H3526" t="s">
        <v>3544</v>
      </c>
      <c r="I3526" s="5">
        <v>240</v>
      </c>
      <c r="J3526" s="5">
        <f>IFERROR('Ventas Pases'!$I3526/'Ventas Pases'!$F3526,"PASE")</f>
        <v>120</v>
      </c>
      <c r="K3526" t="str">
        <f>IFERROR(VLOOKUP('Ventas Pases'!$J3526,'Comisiones HEROIC'!$E$1:$F$6,2,0),"")</f>
        <v/>
      </c>
      <c r="L3526" s="5">
        <f>IF('Ventas Pases'!$D3526="Red HEROIC",IFERROR(VLOOKUP('Ventas Pases'!$G3526,'Comisiones HEROIC'!$A$1:$B$11,2,0),15),IF('Ventas Pases'!$D3526="Red HEROIC",15,0))</f>
        <v>0</v>
      </c>
      <c r="M3526">
        <f>IF(pases[[#This Row],[Días Visita]]&lt;7,0,IF(pases[[#This Row],[Días Visita]]&lt;9,1,IF(pases[[#This Row],[Días Visita]]="Ilimitados",0,2)))</f>
        <v>0</v>
      </c>
      <c r="N3526" s="5">
        <f>IF(AND('Ventas Pases'!$A3526="Fuera de Temporada",'Ventas Pases'!$B3526=2019,pases[[#This Row],[Modo de Compra]]="Paquete"),30,0)</f>
        <v>0</v>
      </c>
      <c r="O3526" s="5">
        <f>-SUMIF(lift[Número de pase],pases[[#This Row],[Numero de Pase]],lift[Costo])</f>
        <v>0</v>
      </c>
    </row>
    <row r="3527" spans="1:15" x14ac:dyDescent="0.25">
      <c r="A3527" t="s">
        <v>13</v>
      </c>
      <c r="B3527">
        <v>2019</v>
      </c>
      <c r="C3527">
        <v>43262</v>
      </c>
      <c r="D3527" t="s">
        <v>17</v>
      </c>
      <c r="E3527">
        <v>43273</v>
      </c>
      <c r="F3527">
        <v>1</v>
      </c>
      <c r="G3527" t="s">
        <v>9</v>
      </c>
      <c r="H3527" t="s">
        <v>3545</v>
      </c>
      <c r="I3527" s="5">
        <v>110</v>
      </c>
      <c r="J3527" s="5">
        <f>IFERROR('Ventas Pases'!$I3527/'Ventas Pases'!$F3527,"PASE")</f>
        <v>110</v>
      </c>
      <c r="K3527" t="str">
        <f>IFERROR(VLOOKUP('Ventas Pases'!$J3527,'Comisiones HEROIC'!$E$1:$F$6,2,0),"")</f>
        <v>Elton Hotel</v>
      </c>
      <c r="L3527" s="5">
        <f>IF('Ventas Pases'!$D3527="Red HEROIC",IFERROR(VLOOKUP('Ventas Pases'!$G3527,'Comisiones HEROIC'!$A$1:$B$11,2,0),15),IF('Ventas Pases'!$D3527="Red HEROIC",15,0))</f>
        <v>0</v>
      </c>
      <c r="M3527">
        <f>IF(pases[[#This Row],[Días Visita]]&lt;7,0,IF(pases[[#This Row],[Días Visita]]&lt;9,1,IF(pases[[#This Row],[Días Visita]]="Ilimitados",0,2)))</f>
        <v>0</v>
      </c>
      <c r="N3527" s="5">
        <f>IF(AND('Ventas Pases'!$A3527="Fuera de Temporada",'Ventas Pases'!$B3527=2019,pases[[#This Row],[Modo de Compra]]="Paquete"),30,0)</f>
        <v>30</v>
      </c>
      <c r="O3527" s="5">
        <f>-SUMIF(lift[Número de pase],pases[[#This Row],[Numero de Pase]],lift[Costo])</f>
        <v>0</v>
      </c>
    </row>
    <row r="3528" spans="1:15" x14ac:dyDescent="0.25">
      <c r="A3528" t="s">
        <v>13</v>
      </c>
      <c r="B3528">
        <v>2018</v>
      </c>
      <c r="C3528">
        <v>43233</v>
      </c>
      <c r="D3528" t="s">
        <v>8</v>
      </c>
      <c r="E3528">
        <v>43054</v>
      </c>
      <c r="F3528" t="s">
        <v>11</v>
      </c>
      <c r="G3528" t="s">
        <v>9</v>
      </c>
      <c r="H3528" t="s">
        <v>3546</v>
      </c>
      <c r="I3528" s="5">
        <v>1950</v>
      </c>
      <c r="J3528" s="5" t="str">
        <f>IFERROR('Ventas Pases'!$I3528/'Ventas Pases'!$F3528,"PASE")</f>
        <v>PASE</v>
      </c>
      <c r="K3528" t="str">
        <f>IFERROR(VLOOKUP('Ventas Pases'!$J3528,'Comisiones HEROIC'!$E$1:$F$6,2,0),"")</f>
        <v/>
      </c>
      <c r="L3528" s="5">
        <f>IF('Ventas Pases'!$D3528="Red HEROIC",IFERROR(VLOOKUP('Ventas Pases'!$G3528,'Comisiones HEROIC'!$A$1:$B$11,2,0),15),IF('Ventas Pases'!$D3528="Red HEROIC",15,0))</f>
        <v>0</v>
      </c>
      <c r="M3528">
        <f>IF(pases[[#This Row],[Días Visita]]&lt;7,0,IF(pases[[#This Row],[Días Visita]]&lt;9,1,IF(pases[[#This Row],[Días Visita]]="Ilimitados",0,2)))</f>
        <v>0</v>
      </c>
      <c r="N3528" s="5">
        <f>IF(AND('Ventas Pases'!$A3528="Fuera de Temporada",'Ventas Pases'!$B3528=2019,pases[[#This Row],[Modo de Compra]]="Paquete"),30,0)</f>
        <v>0</v>
      </c>
      <c r="O3528" s="5">
        <f>-SUMIF(lift[Número de pase],pases[[#This Row],[Numero de Pase]],lift[Costo])</f>
        <v>-368</v>
      </c>
    </row>
    <row r="3529" spans="1:15" x14ac:dyDescent="0.25">
      <c r="A3529" t="s">
        <v>7</v>
      </c>
      <c r="B3529">
        <v>2019</v>
      </c>
      <c r="C3529">
        <v>43455</v>
      </c>
      <c r="D3529" t="s">
        <v>17</v>
      </c>
      <c r="E3529">
        <v>43514</v>
      </c>
      <c r="F3529">
        <v>7</v>
      </c>
      <c r="G3529" t="s">
        <v>9</v>
      </c>
      <c r="H3529" t="s">
        <v>3547</v>
      </c>
      <c r="I3529" s="5">
        <v>735</v>
      </c>
      <c r="J3529" s="5">
        <f>IFERROR('Ventas Pases'!$I3529/'Ventas Pases'!$F3529,"PASE")</f>
        <v>105</v>
      </c>
      <c r="K3529" t="str">
        <f>IFERROR(VLOOKUP('Ventas Pases'!$J3529,'Comisiones HEROIC'!$E$1:$F$6,2,0),"")</f>
        <v>OI Hotels</v>
      </c>
      <c r="L3529" s="5">
        <f>IF('Ventas Pases'!$D3529="Red HEROIC",IFERROR(VLOOKUP('Ventas Pases'!$G3529,'Comisiones HEROIC'!$A$1:$B$11,2,0),15),IF('Ventas Pases'!$D3529="Red HEROIC",15,0))</f>
        <v>0</v>
      </c>
      <c r="M3529">
        <f>IF(pases[[#This Row],[Días Visita]]&lt;7,0,IF(pases[[#This Row],[Días Visita]]&lt;9,1,IF(pases[[#This Row],[Días Visita]]="Ilimitados",0,2)))</f>
        <v>1</v>
      </c>
      <c r="N3529" s="5">
        <f>IF(AND('Ventas Pases'!$A3529="Fuera de Temporada",'Ventas Pases'!$B3529=2019,pases[[#This Row],[Modo de Compra]]="Paquete"),30,0)</f>
        <v>0</v>
      </c>
      <c r="O3529" s="5">
        <f>-SUMIF(lift[Número de pase],pases[[#This Row],[Numero de Pase]],lift[Costo])</f>
        <v>0</v>
      </c>
    </row>
    <row r="3530" spans="1:15" x14ac:dyDescent="0.25">
      <c r="A3530" t="s">
        <v>7</v>
      </c>
      <c r="B3530">
        <v>2018</v>
      </c>
      <c r="C3530">
        <v>43185</v>
      </c>
      <c r="D3530" t="s">
        <v>17</v>
      </c>
      <c r="E3530">
        <v>43177</v>
      </c>
      <c r="F3530">
        <v>2</v>
      </c>
      <c r="G3530" t="s">
        <v>9</v>
      </c>
      <c r="H3530" t="s">
        <v>3548</v>
      </c>
      <c r="I3530" s="5">
        <v>220</v>
      </c>
      <c r="J3530" s="5">
        <f>IFERROR('Ventas Pases'!$I3530/'Ventas Pases'!$F3530,"PASE")</f>
        <v>110</v>
      </c>
      <c r="K3530" t="str">
        <f>IFERROR(VLOOKUP('Ventas Pases'!$J3530,'Comisiones HEROIC'!$E$1:$F$6,2,0),"")</f>
        <v>Elton Hotel</v>
      </c>
      <c r="L3530" s="5">
        <f>IF('Ventas Pases'!$D3530="Red HEROIC",IFERROR(VLOOKUP('Ventas Pases'!$G3530,'Comisiones HEROIC'!$A$1:$B$11,2,0),15),IF('Ventas Pases'!$D3530="Red HEROIC",15,0))</f>
        <v>0</v>
      </c>
      <c r="M3530">
        <f>IF(pases[[#This Row],[Días Visita]]&lt;7,0,IF(pases[[#This Row],[Días Visita]]&lt;9,1,IF(pases[[#This Row],[Días Visita]]="Ilimitados",0,2)))</f>
        <v>0</v>
      </c>
      <c r="N3530" s="5">
        <f>IF(AND('Ventas Pases'!$A3530="Fuera de Temporada",'Ventas Pases'!$B3530=2019,pases[[#This Row],[Modo de Compra]]="Paquete"),30,0)</f>
        <v>0</v>
      </c>
      <c r="O3530" s="5">
        <f>-SUMIF(lift[Número de pase],pases[[#This Row],[Numero de Pase]],lift[Costo])</f>
        <v>0</v>
      </c>
    </row>
    <row r="3531" spans="1:15" x14ac:dyDescent="0.25">
      <c r="A3531" t="s">
        <v>7</v>
      </c>
      <c r="B3531">
        <v>2019</v>
      </c>
      <c r="C3531">
        <v>43419</v>
      </c>
      <c r="D3531" t="s">
        <v>8</v>
      </c>
      <c r="E3531">
        <v>43457</v>
      </c>
      <c r="F3531">
        <v>5</v>
      </c>
      <c r="G3531" t="s">
        <v>9</v>
      </c>
      <c r="H3531" t="s">
        <v>3549</v>
      </c>
      <c r="I3531" s="5">
        <v>600</v>
      </c>
      <c r="J3531" s="5">
        <f>IFERROR('Ventas Pases'!$I3531/'Ventas Pases'!$F3531,"PASE")</f>
        <v>120</v>
      </c>
      <c r="K3531" t="str">
        <f>IFERROR(VLOOKUP('Ventas Pases'!$J3531,'Comisiones HEROIC'!$E$1:$F$6,2,0),"")</f>
        <v/>
      </c>
      <c r="L3531" s="5">
        <f>IF('Ventas Pases'!$D3531="Red HEROIC",IFERROR(VLOOKUP('Ventas Pases'!$G3531,'Comisiones HEROIC'!$A$1:$B$11,2,0),15),IF('Ventas Pases'!$D3531="Red HEROIC",15,0))</f>
        <v>0</v>
      </c>
      <c r="M3531">
        <f>IF(pases[[#This Row],[Días Visita]]&lt;7,0,IF(pases[[#This Row],[Días Visita]]&lt;9,1,IF(pases[[#This Row],[Días Visita]]="Ilimitados",0,2)))</f>
        <v>0</v>
      </c>
      <c r="N3531" s="5">
        <f>IF(AND('Ventas Pases'!$A3531="Fuera de Temporada",'Ventas Pases'!$B3531=2019,pases[[#This Row],[Modo de Compra]]="Paquete"),30,0)</f>
        <v>0</v>
      </c>
      <c r="O3531" s="5">
        <f>-SUMIF(lift[Número de pase],pases[[#This Row],[Numero de Pase]],lift[Costo])</f>
        <v>0</v>
      </c>
    </row>
    <row r="3532" spans="1:15" x14ac:dyDescent="0.25">
      <c r="A3532" t="s">
        <v>7</v>
      </c>
      <c r="B3532">
        <v>2018</v>
      </c>
      <c r="C3532">
        <v>43174</v>
      </c>
      <c r="D3532" t="s">
        <v>8</v>
      </c>
      <c r="E3532">
        <v>43182</v>
      </c>
      <c r="F3532">
        <v>1</v>
      </c>
      <c r="G3532" t="s">
        <v>9</v>
      </c>
      <c r="H3532" t="s">
        <v>3550</v>
      </c>
      <c r="I3532" s="5">
        <v>120</v>
      </c>
      <c r="J3532" s="5">
        <f>IFERROR('Ventas Pases'!$I3532/'Ventas Pases'!$F3532,"PASE")</f>
        <v>120</v>
      </c>
      <c r="K3532" t="str">
        <f>IFERROR(VLOOKUP('Ventas Pases'!$J3532,'Comisiones HEROIC'!$E$1:$F$6,2,0),"")</f>
        <v/>
      </c>
      <c r="L3532" s="5">
        <f>IF('Ventas Pases'!$D3532="Red HEROIC",IFERROR(VLOOKUP('Ventas Pases'!$G3532,'Comisiones HEROIC'!$A$1:$B$11,2,0),15),IF('Ventas Pases'!$D3532="Red HEROIC",15,0))</f>
        <v>0</v>
      </c>
      <c r="M3532">
        <f>IF(pases[[#This Row],[Días Visita]]&lt;7,0,IF(pases[[#This Row],[Días Visita]]&lt;9,1,IF(pases[[#This Row],[Días Visita]]="Ilimitados",0,2)))</f>
        <v>0</v>
      </c>
      <c r="N3532" s="5">
        <f>IF(AND('Ventas Pases'!$A3532="Fuera de Temporada",'Ventas Pases'!$B3532=2019,pases[[#This Row],[Modo de Compra]]="Paquete"),30,0)</f>
        <v>0</v>
      </c>
      <c r="O3532" s="5">
        <f>-SUMIF(lift[Número de pase],pases[[#This Row],[Numero de Pase]],lift[Costo])</f>
        <v>0</v>
      </c>
    </row>
    <row r="3533" spans="1:15" x14ac:dyDescent="0.25">
      <c r="A3533" t="s">
        <v>7</v>
      </c>
      <c r="B3533">
        <v>2018</v>
      </c>
      <c r="C3533">
        <v>43425</v>
      </c>
      <c r="D3533" t="s">
        <v>14</v>
      </c>
      <c r="E3533">
        <v>43066</v>
      </c>
      <c r="F3533">
        <v>8</v>
      </c>
      <c r="G3533" t="s">
        <v>19</v>
      </c>
      <c r="H3533" t="s">
        <v>3551</v>
      </c>
      <c r="I3533" s="5">
        <v>1120</v>
      </c>
      <c r="J3533" s="5">
        <f>IFERROR('Ventas Pases'!$I3533/'Ventas Pases'!$F3533,"PASE")</f>
        <v>140</v>
      </c>
      <c r="K3533" t="str">
        <f>IFERROR(VLOOKUP('Ventas Pases'!$J3533,'Comisiones HEROIC'!$E$1:$F$6,2,0),"")</f>
        <v/>
      </c>
      <c r="L3533" s="5">
        <f>IF('Ventas Pases'!$D3533="Red HEROIC",IFERROR(VLOOKUP('Ventas Pases'!$G3533,'Comisiones HEROIC'!$A$1:$B$11,2,0),15),IF('Ventas Pases'!$D3533="Red HEROIC",15,0))</f>
        <v>15</v>
      </c>
      <c r="M3533">
        <f>IF(pases[[#This Row],[Días Visita]]&lt;7,0,IF(pases[[#This Row],[Días Visita]]&lt;9,1,IF(pases[[#This Row],[Días Visita]]="Ilimitados",0,2)))</f>
        <v>1</v>
      </c>
      <c r="N3533" s="5">
        <f>IF(AND('Ventas Pases'!$A3533="Fuera de Temporada",'Ventas Pases'!$B3533=2019,pases[[#This Row],[Modo de Compra]]="Paquete"),30,0)</f>
        <v>0</v>
      </c>
      <c r="O3533" s="5">
        <f>-SUMIF(lift[Número de pase],pases[[#This Row],[Numero de Pase]],lift[Costo])</f>
        <v>0</v>
      </c>
    </row>
    <row r="3534" spans="1:15" x14ac:dyDescent="0.25">
      <c r="A3534" t="s">
        <v>7</v>
      </c>
      <c r="B3534">
        <v>2019</v>
      </c>
      <c r="C3534">
        <v>43429</v>
      </c>
      <c r="D3534" t="s">
        <v>14</v>
      </c>
      <c r="E3534">
        <v>43540</v>
      </c>
      <c r="F3534">
        <v>9</v>
      </c>
      <c r="G3534" t="s">
        <v>15</v>
      </c>
      <c r="H3534" t="s">
        <v>3552</v>
      </c>
      <c r="I3534" s="5">
        <v>1260</v>
      </c>
      <c r="J3534" s="5">
        <f>IFERROR('Ventas Pases'!$I3534/'Ventas Pases'!$F3534,"PASE")</f>
        <v>140</v>
      </c>
      <c r="K3534" t="str">
        <f>IFERROR(VLOOKUP('Ventas Pases'!$J3534,'Comisiones HEROIC'!$E$1:$F$6,2,0),"")</f>
        <v/>
      </c>
      <c r="L3534" s="5">
        <f>IF('Ventas Pases'!$D3534="Red HEROIC",IFERROR(VLOOKUP('Ventas Pases'!$G3534,'Comisiones HEROIC'!$A$1:$B$11,2,0),15),IF('Ventas Pases'!$D3534="Red HEROIC",15,0))</f>
        <v>12</v>
      </c>
      <c r="M3534">
        <f>IF(pases[[#This Row],[Días Visita]]&lt;7,0,IF(pases[[#This Row],[Días Visita]]&lt;9,1,IF(pases[[#This Row],[Días Visita]]="Ilimitados",0,2)))</f>
        <v>2</v>
      </c>
      <c r="N3534" s="5">
        <f>IF(AND('Ventas Pases'!$A3534="Fuera de Temporada",'Ventas Pases'!$B3534=2019,pases[[#This Row],[Modo de Compra]]="Paquete"),30,0)</f>
        <v>0</v>
      </c>
      <c r="O3534" s="5">
        <f>-SUMIF(lift[Número de pase],pases[[#This Row],[Numero de Pase]],lift[Costo])</f>
        <v>0</v>
      </c>
    </row>
    <row r="3535" spans="1:15" x14ac:dyDescent="0.25">
      <c r="A3535" t="s">
        <v>7</v>
      </c>
      <c r="B3535">
        <v>2019</v>
      </c>
      <c r="C3535">
        <v>43513</v>
      </c>
      <c r="D3535" t="s">
        <v>17</v>
      </c>
      <c r="E3535">
        <v>43539</v>
      </c>
      <c r="F3535">
        <v>4</v>
      </c>
      <c r="G3535" t="s">
        <v>9</v>
      </c>
      <c r="H3535" t="s">
        <v>3553</v>
      </c>
      <c r="I3535" s="5">
        <v>440</v>
      </c>
      <c r="J3535" s="5">
        <f>IFERROR('Ventas Pases'!$I3535/'Ventas Pases'!$F3535,"PASE")</f>
        <v>110</v>
      </c>
      <c r="K3535" t="str">
        <f>IFERROR(VLOOKUP('Ventas Pases'!$J3535,'Comisiones HEROIC'!$E$1:$F$6,2,0),"")</f>
        <v>Elton Hotel</v>
      </c>
      <c r="L3535" s="5">
        <f>IF('Ventas Pases'!$D3535="Red HEROIC",IFERROR(VLOOKUP('Ventas Pases'!$G3535,'Comisiones HEROIC'!$A$1:$B$11,2,0),15),IF('Ventas Pases'!$D3535="Red HEROIC",15,0))</f>
        <v>0</v>
      </c>
      <c r="M3535">
        <f>IF(pases[[#This Row],[Días Visita]]&lt;7,0,IF(pases[[#This Row],[Días Visita]]&lt;9,1,IF(pases[[#This Row],[Días Visita]]="Ilimitados",0,2)))</f>
        <v>0</v>
      </c>
      <c r="N3535" s="5">
        <f>IF(AND('Ventas Pases'!$A3535="Fuera de Temporada",'Ventas Pases'!$B3535=2019,pases[[#This Row],[Modo de Compra]]="Paquete"),30,0)</f>
        <v>0</v>
      </c>
      <c r="O3535" s="5">
        <f>-SUMIF(lift[Número de pase],pases[[#This Row],[Numero de Pase]],lift[Costo])</f>
        <v>0</v>
      </c>
    </row>
    <row r="3536" spans="1:15" x14ac:dyDescent="0.25">
      <c r="A3536" t="s">
        <v>7</v>
      </c>
      <c r="B3536">
        <v>2019</v>
      </c>
      <c r="C3536">
        <v>43545</v>
      </c>
      <c r="D3536" t="s">
        <v>8</v>
      </c>
      <c r="E3536">
        <v>43536</v>
      </c>
      <c r="F3536">
        <v>8</v>
      </c>
      <c r="G3536" t="s">
        <v>9</v>
      </c>
      <c r="H3536" t="s">
        <v>3554</v>
      </c>
      <c r="I3536" s="5">
        <v>960</v>
      </c>
      <c r="J3536" s="5">
        <f>IFERROR('Ventas Pases'!$I3536/'Ventas Pases'!$F3536,"PASE")</f>
        <v>120</v>
      </c>
      <c r="K3536" t="str">
        <f>IFERROR(VLOOKUP('Ventas Pases'!$J3536,'Comisiones HEROIC'!$E$1:$F$6,2,0),"")</f>
        <v/>
      </c>
      <c r="L3536" s="5">
        <f>IF('Ventas Pases'!$D3536="Red HEROIC",IFERROR(VLOOKUP('Ventas Pases'!$G3536,'Comisiones HEROIC'!$A$1:$B$11,2,0),15),IF('Ventas Pases'!$D3536="Red HEROIC",15,0))</f>
        <v>0</v>
      </c>
      <c r="M3536">
        <f>IF(pases[[#This Row],[Días Visita]]&lt;7,0,IF(pases[[#This Row],[Días Visita]]&lt;9,1,IF(pases[[#This Row],[Días Visita]]="Ilimitados",0,2)))</f>
        <v>1</v>
      </c>
      <c r="N3536" s="5">
        <f>IF(AND('Ventas Pases'!$A3536="Fuera de Temporada",'Ventas Pases'!$B3536=2019,pases[[#This Row],[Modo de Compra]]="Paquete"),30,0)</f>
        <v>0</v>
      </c>
      <c r="O3536" s="5">
        <f>-SUMIF(lift[Número de pase],pases[[#This Row],[Numero de Pase]],lift[Costo])</f>
        <v>0</v>
      </c>
    </row>
    <row r="3537" spans="1:15" x14ac:dyDescent="0.25">
      <c r="A3537" t="s">
        <v>13</v>
      </c>
      <c r="B3537">
        <v>2018</v>
      </c>
      <c r="C3537">
        <v>43313</v>
      </c>
      <c r="D3537" t="s">
        <v>8</v>
      </c>
      <c r="E3537">
        <v>43054</v>
      </c>
      <c r="F3537" t="s">
        <v>11</v>
      </c>
      <c r="G3537" t="s">
        <v>9</v>
      </c>
      <c r="H3537" t="s">
        <v>3555</v>
      </c>
      <c r="I3537" s="5">
        <v>1950</v>
      </c>
      <c r="J3537" s="5" t="str">
        <f>IFERROR('Ventas Pases'!$I3537/'Ventas Pases'!$F3537,"PASE")</f>
        <v>PASE</v>
      </c>
      <c r="K3537" t="str">
        <f>IFERROR(VLOOKUP('Ventas Pases'!$J3537,'Comisiones HEROIC'!$E$1:$F$6,2,0),"")</f>
        <v/>
      </c>
      <c r="L3537" s="5">
        <f>IF('Ventas Pases'!$D3537="Red HEROIC",IFERROR(VLOOKUP('Ventas Pases'!$G3537,'Comisiones HEROIC'!$A$1:$B$11,2,0),15),IF('Ventas Pases'!$D3537="Red HEROIC",15,0))</f>
        <v>0</v>
      </c>
      <c r="M3537">
        <f>IF(pases[[#This Row],[Días Visita]]&lt;7,0,IF(pases[[#This Row],[Días Visita]]&lt;9,1,IF(pases[[#This Row],[Días Visita]]="Ilimitados",0,2)))</f>
        <v>0</v>
      </c>
      <c r="N3537" s="5">
        <f>IF(AND('Ventas Pases'!$A3537="Fuera de Temporada",'Ventas Pases'!$B3537=2019,pases[[#This Row],[Modo de Compra]]="Paquete"),30,0)</f>
        <v>0</v>
      </c>
      <c r="O3537" s="5">
        <f>-SUMIF(lift[Número de pase],pases[[#This Row],[Numero de Pase]],lift[Costo])</f>
        <v>-184</v>
      </c>
    </row>
    <row r="3538" spans="1:15" x14ac:dyDescent="0.25">
      <c r="A3538" t="s">
        <v>7</v>
      </c>
      <c r="B3538">
        <v>2018</v>
      </c>
      <c r="C3538">
        <v>43431</v>
      </c>
      <c r="D3538" t="s">
        <v>8</v>
      </c>
      <c r="E3538">
        <v>43098</v>
      </c>
      <c r="F3538">
        <v>8</v>
      </c>
      <c r="G3538" t="s">
        <v>9</v>
      </c>
      <c r="H3538" t="s">
        <v>3556</v>
      </c>
      <c r="I3538" s="5">
        <v>960</v>
      </c>
      <c r="J3538" s="5">
        <f>IFERROR('Ventas Pases'!$I3538/'Ventas Pases'!$F3538,"PASE")</f>
        <v>120</v>
      </c>
      <c r="K3538" t="str">
        <f>IFERROR(VLOOKUP('Ventas Pases'!$J3538,'Comisiones HEROIC'!$E$1:$F$6,2,0),"")</f>
        <v/>
      </c>
      <c r="L3538" s="5">
        <f>IF('Ventas Pases'!$D3538="Red HEROIC",IFERROR(VLOOKUP('Ventas Pases'!$G3538,'Comisiones HEROIC'!$A$1:$B$11,2,0),15),IF('Ventas Pases'!$D3538="Red HEROIC",15,0))</f>
        <v>0</v>
      </c>
      <c r="M3538">
        <f>IF(pases[[#This Row],[Días Visita]]&lt;7,0,IF(pases[[#This Row],[Días Visita]]&lt;9,1,IF(pases[[#This Row],[Días Visita]]="Ilimitados",0,2)))</f>
        <v>1</v>
      </c>
      <c r="N3538" s="5">
        <f>IF(AND('Ventas Pases'!$A3538="Fuera de Temporada",'Ventas Pases'!$B3538=2019,pases[[#This Row],[Modo de Compra]]="Paquete"),30,0)</f>
        <v>0</v>
      </c>
      <c r="O3538" s="5">
        <f>-SUMIF(lift[Número de pase],pases[[#This Row],[Numero de Pase]],lift[Costo])</f>
        <v>0</v>
      </c>
    </row>
    <row r="3539" spans="1:15" x14ac:dyDescent="0.25">
      <c r="A3539" t="s">
        <v>7</v>
      </c>
      <c r="B3539">
        <v>2018</v>
      </c>
      <c r="C3539">
        <v>43107</v>
      </c>
      <c r="D3539" t="s">
        <v>8</v>
      </c>
      <c r="E3539">
        <v>43102</v>
      </c>
      <c r="F3539">
        <v>9</v>
      </c>
      <c r="G3539" t="s">
        <v>9</v>
      </c>
      <c r="H3539" t="s">
        <v>3557</v>
      </c>
      <c r="I3539" s="5">
        <v>1080</v>
      </c>
      <c r="J3539" s="5">
        <f>IFERROR('Ventas Pases'!$I3539/'Ventas Pases'!$F3539,"PASE")</f>
        <v>120</v>
      </c>
      <c r="K3539" t="str">
        <f>IFERROR(VLOOKUP('Ventas Pases'!$J3539,'Comisiones HEROIC'!$E$1:$F$6,2,0),"")</f>
        <v/>
      </c>
      <c r="L3539" s="5">
        <f>IF('Ventas Pases'!$D3539="Red HEROIC",IFERROR(VLOOKUP('Ventas Pases'!$G3539,'Comisiones HEROIC'!$A$1:$B$11,2,0),15),IF('Ventas Pases'!$D3539="Red HEROIC",15,0))</f>
        <v>0</v>
      </c>
      <c r="M3539">
        <f>IF(pases[[#This Row],[Días Visita]]&lt;7,0,IF(pases[[#This Row],[Días Visita]]&lt;9,1,IF(pases[[#This Row],[Días Visita]]="Ilimitados",0,2)))</f>
        <v>2</v>
      </c>
      <c r="N3539" s="5">
        <f>IF(AND('Ventas Pases'!$A3539="Fuera de Temporada",'Ventas Pases'!$B3539=2019,pases[[#This Row],[Modo de Compra]]="Paquete"),30,0)</f>
        <v>0</v>
      </c>
      <c r="O3539" s="5">
        <f>-SUMIF(lift[Número de pase],pases[[#This Row],[Numero de Pase]],lift[Costo])</f>
        <v>0</v>
      </c>
    </row>
    <row r="3540" spans="1:15" x14ac:dyDescent="0.25">
      <c r="A3540" t="s">
        <v>7</v>
      </c>
      <c r="B3540">
        <v>2018</v>
      </c>
      <c r="C3540">
        <v>43171</v>
      </c>
      <c r="D3540" t="s">
        <v>17</v>
      </c>
      <c r="E3540">
        <v>43179</v>
      </c>
      <c r="F3540">
        <v>6</v>
      </c>
      <c r="G3540" t="s">
        <v>9</v>
      </c>
      <c r="H3540" t="s">
        <v>3558</v>
      </c>
      <c r="I3540" s="5">
        <v>660</v>
      </c>
      <c r="J3540" s="5">
        <f>IFERROR('Ventas Pases'!$I3540/'Ventas Pases'!$F3540,"PASE")</f>
        <v>110</v>
      </c>
      <c r="K3540" t="str">
        <f>IFERROR(VLOOKUP('Ventas Pases'!$J3540,'Comisiones HEROIC'!$E$1:$F$6,2,0),"")</f>
        <v>Elton Hotel</v>
      </c>
      <c r="L3540" s="5">
        <f>IF('Ventas Pases'!$D3540="Red HEROIC",IFERROR(VLOOKUP('Ventas Pases'!$G3540,'Comisiones HEROIC'!$A$1:$B$11,2,0),15),IF('Ventas Pases'!$D3540="Red HEROIC",15,0))</f>
        <v>0</v>
      </c>
      <c r="M3540">
        <f>IF(pases[[#This Row],[Días Visita]]&lt;7,0,IF(pases[[#This Row],[Días Visita]]&lt;9,1,IF(pases[[#This Row],[Días Visita]]="Ilimitados",0,2)))</f>
        <v>0</v>
      </c>
      <c r="N3540" s="5">
        <f>IF(AND('Ventas Pases'!$A3540="Fuera de Temporada",'Ventas Pases'!$B3540=2019,pases[[#This Row],[Modo de Compra]]="Paquete"),30,0)</f>
        <v>0</v>
      </c>
      <c r="O3540" s="5">
        <f>-SUMIF(lift[Número de pase],pases[[#This Row],[Numero de Pase]],lift[Costo])</f>
        <v>0</v>
      </c>
    </row>
    <row r="3541" spans="1:15" x14ac:dyDescent="0.25">
      <c r="A3541" t="s">
        <v>7</v>
      </c>
      <c r="B3541">
        <v>2019</v>
      </c>
      <c r="C3541">
        <v>43533</v>
      </c>
      <c r="D3541" t="s">
        <v>14</v>
      </c>
      <c r="E3541">
        <v>43530</v>
      </c>
      <c r="F3541">
        <v>8</v>
      </c>
      <c r="G3541" t="s">
        <v>35</v>
      </c>
      <c r="H3541" t="s">
        <v>3559</v>
      </c>
      <c r="I3541" s="5">
        <v>1120</v>
      </c>
      <c r="J3541" s="5">
        <f>IFERROR('Ventas Pases'!$I3541/'Ventas Pases'!$F3541,"PASE")</f>
        <v>140</v>
      </c>
      <c r="K3541" t="str">
        <f>IFERROR(VLOOKUP('Ventas Pases'!$J3541,'Comisiones HEROIC'!$E$1:$F$6,2,0),"")</f>
        <v/>
      </c>
      <c r="L3541" s="5">
        <f>IF('Ventas Pases'!$D3541="Red HEROIC",IFERROR(VLOOKUP('Ventas Pases'!$G3541,'Comisiones HEROIC'!$A$1:$B$11,2,0),15),IF('Ventas Pases'!$D3541="Red HEROIC",15,0))</f>
        <v>16</v>
      </c>
      <c r="M3541">
        <f>IF(pases[[#This Row],[Días Visita]]&lt;7,0,IF(pases[[#This Row],[Días Visita]]&lt;9,1,IF(pases[[#This Row],[Días Visita]]="Ilimitados",0,2)))</f>
        <v>1</v>
      </c>
      <c r="N3541" s="5">
        <f>IF(AND('Ventas Pases'!$A3541="Fuera de Temporada",'Ventas Pases'!$B3541=2019,pases[[#This Row],[Modo de Compra]]="Paquete"),30,0)</f>
        <v>0</v>
      </c>
      <c r="O3541" s="5">
        <f>-SUMIF(lift[Número de pase],pases[[#This Row],[Numero de Pase]],lift[Costo])</f>
        <v>0</v>
      </c>
    </row>
    <row r="3542" spans="1:15" x14ac:dyDescent="0.25">
      <c r="A3542" t="s">
        <v>7</v>
      </c>
      <c r="B3542">
        <v>2018</v>
      </c>
      <c r="C3542">
        <v>43463</v>
      </c>
      <c r="D3542" t="s">
        <v>8</v>
      </c>
      <c r="E3542">
        <v>43105</v>
      </c>
      <c r="F3542">
        <v>9</v>
      </c>
      <c r="G3542" t="s">
        <v>9</v>
      </c>
      <c r="H3542" t="s">
        <v>3560</v>
      </c>
      <c r="I3542" s="5">
        <v>1080</v>
      </c>
      <c r="J3542" s="5">
        <f>IFERROR('Ventas Pases'!$I3542/'Ventas Pases'!$F3542,"PASE")</f>
        <v>120</v>
      </c>
      <c r="K3542" t="str">
        <f>IFERROR(VLOOKUP('Ventas Pases'!$J3542,'Comisiones HEROIC'!$E$1:$F$6,2,0),"")</f>
        <v/>
      </c>
      <c r="L3542" s="5">
        <f>IF('Ventas Pases'!$D3542="Red HEROIC",IFERROR(VLOOKUP('Ventas Pases'!$G3542,'Comisiones HEROIC'!$A$1:$B$11,2,0),15),IF('Ventas Pases'!$D3542="Red HEROIC",15,0))</f>
        <v>0</v>
      </c>
      <c r="M3542">
        <f>IF(pases[[#This Row],[Días Visita]]&lt;7,0,IF(pases[[#This Row],[Días Visita]]&lt;9,1,IF(pases[[#This Row],[Días Visita]]="Ilimitados",0,2)))</f>
        <v>2</v>
      </c>
      <c r="N3542" s="5">
        <f>IF(AND('Ventas Pases'!$A3542="Fuera de Temporada",'Ventas Pases'!$B3542=2019,pases[[#This Row],[Modo de Compra]]="Paquete"),30,0)</f>
        <v>0</v>
      </c>
      <c r="O3542" s="5">
        <f>-SUMIF(lift[Número de pase],pases[[#This Row],[Numero de Pase]],lift[Costo])</f>
        <v>0</v>
      </c>
    </row>
    <row r="3543" spans="1:15" x14ac:dyDescent="0.25">
      <c r="A3543" t="s">
        <v>7</v>
      </c>
      <c r="B3543">
        <v>2018</v>
      </c>
      <c r="C3543">
        <v>43142</v>
      </c>
      <c r="D3543" t="s">
        <v>14</v>
      </c>
      <c r="E3543">
        <v>43168</v>
      </c>
      <c r="F3543">
        <v>9</v>
      </c>
      <c r="G3543" t="s">
        <v>27</v>
      </c>
      <c r="H3543" t="s">
        <v>3561</v>
      </c>
      <c r="I3543" s="5">
        <v>1260</v>
      </c>
      <c r="J3543" s="5">
        <f>IFERROR('Ventas Pases'!$I3543/'Ventas Pases'!$F3543,"PASE")</f>
        <v>140</v>
      </c>
      <c r="K3543" t="str">
        <f>IFERROR(VLOOKUP('Ventas Pases'!$J3543,'Comisiones HEROIC'!$E$1:$F$6,2,0),"")</f>
        <v/>
      </c>
      <c r="L3543" s="5">
        <f>IF('Ventas Pases'!$D3543="Red HEROIC",IFERROR(VLOOKUP('Ventas Pases'!$G3543,'Comisiones HEROIC'!$A$1:$B$11,2,0),15),IF('Ventas Pases'!$D3543="Red HEROIC",15,0))</f>
        <v>15</v>
      </c>
      <c r="M3543">
        <f>IF(pases[[#This Row],[Días Visita]]&lt;7,0,IF(pases[[#This Row],[Días Visita]]&lt;9,1,IF(pases[[#This Row],[Días Visita]]="Ilimitados",0,2)))</f>
        <v>2</v>
      </c>
      <c r="N3543" s="5">
        <f>IF(AND('Ventas Pases'!$A3543="Fuera de Temporada",'Ventas Pases'!$B3543=2019,pases[[#This Row],[Modo de Compra]]="Paquete"),30,0)</f>
        <v>0</v>
      </c>
      <c r="O3543" s="5">
        <f>-SUMIF(lift[Número de pase],pases[[#This Row],[Numero de Pase]],lift[Costo])</f>
        <v>0</v>
      </c>
    </row>
    <row r="3544" spans="1:15" x14ac:dyDescent="0.25">
      <c r="A3544" t="s">
        <v>13</v>
      </c>
      <c r="B3544">
        <v>2018</v>
      </c>
      <c r="C3544">
        <v>43378</v>
      </c>
      <c r="D3544" t="s">
        <v>8</v>
      </c>
      <c r="E3544">
        <v>43054</v>
      </c>
      <c r="F3544" t="s">
        <v>11</v>
      </c>
      <c r="G3544" t="s">
        <v>9</v>
      </c>
      <c r="H3544" t="s">
        <v>3562</v>
      </c>
      <c r="I3544" s="5">
        <v>1950</v>
      </c>
      <c r="J3544" s="5" t="str">
        <f>IFERROR('Ventas Pases'!$I3544/'Ventas Pases'!$F3544,"PASE")</f>
        <v>PASE</v>
      </c>
      <c r="K3544" t="str">
        <f>IFERROR(VLOOKUP('Ventas Pases'!$J3544,'Comisiones HEROIC'!$E$1:$F$6,2,0),"")</f>
        <v/>
      </c>
      <c r="L3544" s="5">
        <f>IF('Ventas Pases'!$D3544="Red HEROIC",IFERROR(VLOOKUP('Ventas Pases'!$G3544,'Comisiones HEROIC'!$A$1:$B$11,2,0),15),IF('Ventas Pases'!$D3544="Red HEROIC",15,0))</f>
        <v>0</v>
      </c>
      <c r="M3544">
        <f>IF(pases[[#This Row],[Días Visita]]&lt;7,0,IF(pases[[#This Row],[Días Visita]]&lt;9,1,IF(pases[[#This Row],[Días Visita]]="Ilimitados",0,2)))</f>
        <v>0</v>
      </c>
      <c r="N3544" s="5">
        <f>IF(AND('Ventas Pases'!$A3544="Fuera de Temporada",'Ventas Pases'!$B3544=2019,pases[[#This Row],[Modo de Compra]]="Paquete"),30,0)</f>
        <v>0</v>
      </c>
      <c r="O3544" s="5">
        <f>-SUMIF(lift[Número de pase],pases[[#This Row],[Numero de Pase]],lift[Costo])</f>
        <v>-368</v>
      </c>
    </row>
    <row r="3545" spans="1:15" x14ac:dyDescent="0.25">
      <c r="A3545" t="s">
        <v>7</v>
      </c>
      <c r="B3545">
        <v>2018</v>
      </c>
      <c r="C3545">
        <v>43442</v>
      </c>
      <c r="D3545" t="s">
        <v>14</v>
      </c>
      <c r="E3545">
        <v>43119</v>
      </c>
      <c r="F3545">
        <v>9</v>
      </c>
      <c r="G3545" t="s">
        <v>35</v>
      </c>
      <c r="H3545" t="s">
        <v>3563</v>
      </c>
      <c r="I3545" s="5">
        <v>1260</v>
      </c>
      <c r="J3545" s="5">
        <f>IFERROR('Ventas Pases'!$I3545/'Ventas Pases'!$F3545,"PASE")</f>
        <v>140</v>
      </c>
      <c r="K3545" t="str">
        <f>IFERROR(VLOOKUP('Ventas Pases'!$J3545,'Comisiones HEROIC'!$E$1:$F$6,2,0),"")</f>
        <v/>
      </c>
      <c r="L3545" s="5">
        <f>IF('Ventas Pases'!$D3545="Red HEROIC",IFERROR(VLOOKUP('Ventas Pases'!$G3545,'Comisiones HEROIC'!$A$1:$B$11,2,0),15),IF('Ventas Pases'!$D3545="Red HEROIC",15,0))</f>
        <v>16</v>
      </c>
      <c r="M3545">
        <f>IF(pases[[#This Row],[Días Visita]]&lt;7,0,IF(pases[[#This Row],[Días Visita]]&lt;9,1,IF(pases[[#This Row],[Días Visita]]="Ilimitados",0,2)))</f>
        <v>2</v>
      </c>
      <c r="N3545" s="5">
        <f>IF(AND('Ventas Pases'!$A3545="Fuera de Temporada",'Ventas Pases'!$B3545=2019,pases[[#This Row],[Modo de Compra]]="Paquete"),30,0)</f>
        <v>0</v>
      </c>
      <c r="O3545" s="5">
        <f>-SUMIF(lift[Número de pase],pases[[#This Row],[Numero de Pase]],lift[Costo])</f>
        <v>0</v>
      </c>
    </row>
    <row r="3546" spans="1:15" x14ac:dyDescent="0.25">
      <c r="A3546" t="s">
        <v>13</v>
      </c>
      <c r="B3546">
        <v>2018</v>
      </c>
      <c r="C3546">
        <v>43267</v>
      </c>
      <c r="D3546" t="s">
        <v>17</v>
      </c>
      <c r="E3546">
        <v>42895</v>
      </c>
      <c r="F3546">
        <v>4</v>
      </c>
      <c r="G3546" t="s">
        <v>9</v>
      </c>
      <c r="H3546" t="s">
        <v>3564</v>
      </c>
      <c r="I3546" s="5">
        <v>440</v>
      </c>
      <c r="J3546" s="5">
        <f>IFERROR('Ventas Pases'!$I3546/'Ventas Pases'!$F3546,"PASE")</f>
        <v>110</v>
      </c>
      <c r="K3546" t="str">
        <f>IFERROR(VLOOKUP('Ventas Pases'!$J3546,'Comisiones HEROIC'!$E$1:$F$6,2,0),"")</f>
        <v>Elton Hotel</v>
      </c>
      <c r="L3546" s="5">
        <f>IF('Ventas Pases'!$D3546="Red HEROIC",IFERROR(VLOOKUP('Ventas Pases'!$G3546,'Comisiones HEROIC'!$A$1:$B$11,2,0),15),IF('Ventas Pases'!$D3546="Red HEROIC",15,0))</f>
        <v>0</v>
      </c>
      <c r="M3546">
        <f>IF(pases[[#This Row],[Días Visita]]&lt;7,0,IF(pases[[#This Row],[Días Visita]]&lt;9,1,IF(pases[[#This Row],[Días Visita]]="Ilimitados",0,2)))</f>
        <v>0</v>
      </c>
      <c r="N3546" s="5">
        <f>IF(AND('Ventas Pases'!$A3546="Fuera de Temporada",'Ventas Pases'!$B3546=2019,pases[[#This Row],[Modo de Compra]]="Paquete"),30,0)</f>
        <v>0</v>
      </c>
      <c r="O3546" s="5">
        <f>-SUMIF(lift[Número de pase],pases[[#This Row],[Numero de Pase]],lift[Costo])</f>
        <v>0</v>
      </c>
    </row>
    <row r="3547" spans="1:15" x14ac:dyDescent="0.25">
      <c r="A3547" t="s">
        <v>13</v>
      </c>
      <c r="B3547">
        <v>2019</v>
      </c>
      <c r="C3547">
        <v>43215</v>
      </c>
      <c r="D3547" t="s">
        <v>14</v>
      </c>
      <c r="E3547">
        <v>43285</v>
      </c>
      <c r="F3547">
        <v>3</v>
      </c>
      <c r="G3547" t="s">
        <v>19</v>
      </c>
      <c r="H3547" t="s">
        <v>3565</v>
      </c>
      <c r="I3547" s="5">
        <v>420</v>
      </c>
      <c r="J3547" s="5">
        <f>IFERROR('Ventas Pases'!$I3547/'Ventas Pases'!$F3547,"PASE")</f>
        <v>140</v>
      </c>
      <c r="K3547" t="str">
        <f>IFERROR(VLOOKUP('Ventas Pases'!$J3547,'Comisiones HEROIC'!$E$1:$F$6,2,0),"")</f>
        <v/>
      </c>
      <c r="L3547" s="5">
        <f>IF('Ventas Pases'!$D3547="Red HEROIC",IFERROR(VLOOKUP('Ventas Pases'!$G3547,'Comisiones HEROIC'!$A$1:$B$11,2,0),15),IF('Ventas Pases'!$D3547="Red HEROIC",15,0))</f>
        <v>15</v>
      </c>
      <c r="M3547">
        <f>IF(pases[[#This Row],[Días Visita]]&lt;7,0,IF(pases[[#This Row],[Días Visita]]&lt;9,1,IF(pases[[#This Row],[Días Visita]]="Ilimitados",0,2)))</f>
        <v>0</v>
      </c>
      <c r="N3547" s="5">
        <f>IF(AND('Ventas Pases'!$A3547="Fuera de Temporada",'Ventas Pases'!$B3547=2019,pases[[#This Row],[Modo de Compra]]="Paquete"),30,0)</f>
        <v>0</v>
      </c>
      <c r="O3547" s="5">
        <f>-SUMIF(lift[Número de pase],pases[[#This Row],[Numero de Pase]],lift[Costo])</f>
        <v>0</v>
      </c>
    </row>
    <row r="3548" spans="1:15" x14ac:dyDescent="0.25">
      <c r="A3548" t="s">
        <v>7</v>
      </c>
      <c r="B3548">
        <v>2018</v>
      </c>
      <c r="C3548">
        <v>43141</v>
      </c>
      <c r="D3548" t="s">
        <v>14</v>
      </c>
      <c r="E3548">
        <v>43153</v>
      </c>
      <c r="F3548">
        <v>5</v>
      </c>
      <c r="G3548" t="s">
        <v>33</v>
      </c>
      <c r="H3548" t="s">
        <v>3566</v>
      </c>
      <c r="I3548" s="5">
        <v>700</v>
      </c>
      <c r="J3548" s="5">
        <f>IFERROR('Ventas Pases'!$I3548/'Ventas Pases'!$F3548,"PASE")</f>
        <v>140</v>
      </c>
      <c r="K3548" t="str">
        <f>IFERROR(VLOOKUP('Ventas Pases'!$J3548,'Comisiones HEROIC'!$E$1:$F$6,2,0),"")</f>
        <v/>
      </c>
      <c r="L3548" s="5">
        <f>IF('Ventas Pases'!$D3548="Red HEROIC",IFERROR(VLOOKUP('Ventas Pases'!$G3548,'Comisiones HEROIC'!$A$1:$B$11,2,0),15),IF('Ventas Pases'!$D3548="Red HEROIC",15,0))</f>
        <v>15</v>
      </c>
      <c r="M3548">
        <f>IF(pases[[#This Row],[Días Visita]]&lt;7,0,IF(pases[[#This Row],[Días Visita]]&lt;9,1,IF(pases[[#This Row],[Días Visita]]="Ilimitados",0,2)))</f>
        <v>0</v>
      </c>
      <c r="N3548" s="5">
        <f>IF(AND('Ventas Pases'!$A3548="Fuera de Temporada",'Ventas Pases'!$B3548=2019,pases[[#This Row],[Modo de Compra]]="Paquete"),30,0)</f>
        <v>0</v>
      </c>
      <c r="O3548" s="5">
        <f>-SUMIF(lift[Número de pase],pases[[#This Row],[Numero de Pase]],lift[Costo])</f>
        <v>0</v>
      </c>
    </row>
    <row r="3549" spans="1:15" x14ac:dyDescent="0.25">
      <c r="A3549" t="s">
        <v>7</v>
      </c>
      <c r="B3549">
        <v>2019</v>
      </c>
      <c r="C3549">
        <v>43519</v>
      </c>
      <c r="D3549" t="s">
        <v>8</v>
      </c>
      <c r="E3549">
        <v>43419</v>
      </c>
      <c r="F3549" t="s">
        <v>11</v>
      </c>
      <c r="G3549" t="s">
        <v>9</v>
      </c>
      <c r="H3549" t="s">
        <v>3567</v>
      </c>
      <c r="I3549" s="5">
        <v>1950</v>
      </c>
      <c r="J3549" s="5" t="str">
        <f>IFERROR('Ventas Pases'!$I3549/'Ventas Pases'!$F3549,"PASE")</f>
        <v>PASE</v>
      </c>
      <c r="K3549" t="str">
        <f>IFERROR(VLOOKUP('Ventas Pases'!$J3549,'Comisiones HEROIC'!$E$1:$F$6,2,0),"")</f>
        <v/>
      </c>
      <c r="L3549" s="5">
        <f>IF('Ventas Pases'!$D3549="Red HEROIC",IFERROR(VLOOKUP('Ventas Pases'!$G3549,'Comisiones HEROIC'!$A$1:$B$11,2,0),15),IF('Ventas Pases'!$D3549="Red HEROIC",15,0))</f>
        <v>0</v>
      </c>
      <c r="M3549">
        <f>IF(pases[[#This Row],[Días Visita]]&lt;7,0,IF(pases[[#This Row],[Días Visita]]&lt;9,1,IF(pases[[#This Row],[Días Visita]]="Ilimitados",0,2)))</f>
        <v>0</v>
      </c>
      <c r="N3549" s="5">
        <f>IF(AND('Ventas Pases'!$A3549="Fuera de Temporada",'Ventas Pases'!$B3549=2019,pases[[#This Row],[Modo de Compra]]="Paquete"),30,0)</f>
        <v>0</v>
      </c>
      <c r="O3549" s="5">
        <f>-SUMIF(lift[Número de pase],pases[[#This Row],[Numero de Pase]],lift[Costo])</f>
        <v>-92</v>
      </c>
    </row>
    <row r="3550" spans="1:15" x14ac:dyDescent="0.25">
      <c r="A3550" t="s">
        <v>13</v>
      </c>
      <c r="B3550">
        <v>2019</v>
      </c>
      <c r="C3550">
        <v>43251</v>
      </c>
      <c r="D3550" t="s">
        <v>8</v>
      </c>
      <c r="E3550">
        <v>43419</v>
      </c>
      <c r="F3550" t="s">
        <v>11</v>
      </c>
      <c r="G3550" t="s">
        <v>9</v>
      </c>
      <c r="H3550" t="s">
        <v>3568</v>
      </c>
      <c r="I3550" s="5">
        <v>1950</v>
      </c>
      <c r="J3550" s="5" t="str">
        <f>IFERROR('Ventas Pases'!$I3550/'Ventas Pases'!$F3550,"PASE")</f>
        <v>PASE</v>
      </c>
      <c r="K3550" t="str">
        <f>IFERROR(VLOOKUP('Ventas Pases'!$J3550,'Comisiones HEROIC'!$E$1:$F$6,2,0),"")</f>
        <v/>
      </c>
      <c r="L3550" s="5">
        <f>IF('Ventas Pases'!$D3550="Red HEROIC",IFERROR(VLOOKUP('Ventas Pases'!$G3550,'Comisiones HEROIC'!$A$1:$B$11,2,0),15),IF('Ventas Pases'!$D3550="Red HEROIC",15,0))</f>
        <v>0</v>
      </c>
      <c r="M3550">
        <f>IF(pases[[#This Row],[Días Visita]]&lt;7,0,IF(pases[[#This Row],[Días Visita]]&lt;9,1,IF(pases[[#This Row],[Días Visita]]="Ilimitados",0,2)))</f>
        <v>0</v>
      </c>
      <c r="N3550" s="5">
        <f>IF(AND('Ventas Pases'!$A3550="Fuera de Temporada",'Ventas Pases'!$B3550=2019,pases[[#This Row],[Modo de Compra]]="Paquete"),30,0)</f>
        <v>0</v>
      </c>
      <c r="O3550" s="5">
        <f>-SUMIF(lift[Número de pase],pases[[#This Row],[Numero de Pase]],lift[Costo])</f>
        <v>0</v>
      </c>
    </row>
    <row r="3551" spans="1:15" x14ac:dyDescent="0.25">
      <c r="A3551" t="s">
        <v>7</v>
      </c>
      <c r="B3551">
        <v>2018</v>
      </c>
      <c r="C3551">
        <v>43107</v>
      </c>
      <c r="D3551" t="s">
        <v>8</v>
      </c>
      <c r="E3551">
        <v>43146</v>
      </c>
      <c r="F3551">
        <v>2</v>
      </c>
      <c r="G3551" t="s">
        <v>9</v>
      </c>
      <c r="H3551" t="s">
        <v>3569</v>
      </c>
      <c r="I3551" s="5">
        <v>240</v>
      </c>
      <c r="J3551" s="5">
        <f>IFERROR('Ventas Pases'!$I3551/'Ventas Pases'!$F3551,"PASE")</f>
        <v>120</v>
      </c>
      <c r="K3551" t="str">
        <f>IFERROR(VLOOKUP('Ventas Pases'!$J3551,'Comisiones HEROIC'!$E$1:$F$6,2,0),"")</f>
        <v/>
      </c>
      <c r="L3551" s="5">
        <f>IF('Ventas Pases'!$D3551="Red HEROIC",IFERROR(VLOOKUP('Ventas Pases'!$G3551,'Comisiones HEROIC'!$A$1:$B$11,2,0),15),IF('Ventas Pases'!$D3551="Red HEROIC",15,0))</f>
        <v>0</v>
      </c>
      <c r="M3551">
        <f>IF(pases[[#This Row],[Días Visita]]&lt;7,0,IF(pases[[#This Row],[Días Visita]]&lt;9,1,IF(pases[[#This Row],[Días Visita]]="Ilimitados",0,2)))</f>
        <v>0</v>
      </c>
      <c r="N3551" s="5">
        <f>IF(AND('Ventas Pases'!$A3551="Fuera de Temporada",'Ventas Pases'!$B3551=2019,pases[[#This Row],[Modo de Compra]]="Paquete"),30,0)</f>
        <v>0</v>
      </c>
      <c r="O3551" s="5">
        <f>-SUMIF(lift[Número de pase],pases[[#This Row],[Numero de Pase]],lift[Costo])</f>
        <v>0</v>
      </c>
    </row>
    <row r="3552" spans="1:15" x14ac:dyDescent="0.25">
      <c r="A3552" t="s">
        <v>7</v>
      </c>
      <c r="B3552">
        <v>2018</v>
      </c>
      <c r="C3552">
        <v>43435</v>
      </c>
      <c r="D3552" t="s">
        <v>8</v>
      </c>
      <c r="E3552">
        <v>43054</v>
      </c>
      <c r="F3552" t="s">
        <v>11</v>
      </c>
      <c r="G3552" t="s">
        <v>9</v>
      </c>
      <c r="H3552" t="s">
        <v>3570</v>
      </c>
      <c r="I3552" s="5">
        <v>1950</v>
      </c>
      <c r="J3552" s="5" t="str">
        <f>IFERROR('Ventas Pases'!$I3552/'Ventas Pases'!$F3552,"PASE")</f>
        <v>PASE</v>
      </c>
      <c r="K3552" t="str">
        <f>IFERROR(VLOOKUP('Ventas Pases'!$J3552,'Comisiones HEROIC'!$E$1:$F$6,2,0),"")</f>
        <v/>
      </c>
      <c r="L3552" s="5">
        <f>IF('Ventas Pases'!$D3552="Red HEROIC",IFERROR(VLOOKUP('Ventas Pases'!$G3552,'Comisiones HEROIC'!$A$1:$B$11,2,0),15),IF('Ventas Pases'!$D3552="Red HEROIC",15,0))</f>
        <v>0</v>
      </c>
      <c r="M3552">
        <f>IF(pases[[#This Row],[Días Visita]]&lt;7,0,IF(pases[[#This Row],[Días Visita]]&lt;9,1,IF(pases[[#This Row],[Días Visita]]="Ilimitados",0,2)))</f>
        <v>0</v>
      </c>
      <c r="N3552" s="5">
        <f>IF(AND('Ventas Pases'!$A3552="Fuera de Temporada",'Ventas Pases'!$B3552=2019,pases[[#This Row],[Modo de Compra]]="Paquete"),30,0)</f>
        <v>0</v>
      </c>
      <c r="O3552" s="5">
        <f>-SUMIF(lift[Número de pase],pases[[#This Row],[Numero de Pase]],lift[Costo])</f>
        <v>-552</v>
      </c>
    </row>
    <row r="3553" spans="1:15" x14ac:dyDescent="0.25">
      <c r="A3553" t="s">
        <v>7</v>
      </c>
      <c r="B3553">
        <v>2018</v>
      </c>
      <c r="C3553">
        <v>43178</v>
      </c>
      <c r="D3553" t="s">
        <v>8</v>
      </c>
      <c r="E3553">
        <v>43054</v>
      </c>
      <c r="F3553" t="s">
        <v>11</v>
      </c>
      <c r="G3553" t="s">
        <v>9</v>
      </c>
      <c r="H3553" t="s">
        <v>3571</v>
      </c>
      <c r="I3553" s="5">
        <v>1950</v>
      </c>
      <c r="J3553" s="5" t="str">
        <f>IFERROR('Ventas Pases'!$I3553/'Ventas Pases'!$F3553,"PASE")</f>
        <v>PASE</v>
      </c>
      <c r="K3553" t="str">
        <f>IFERROR(VLOOKUP('Ventas Pases'!$J3553,'Comisiones HEROIC'!$E$1:$F$6,2,0),"")</f>
        <v/>
      </c>
      <c r="L3553" s="5">
        <f>IF('Ventas Pases'!$D3553="Red HEROIC",IFERROR(VLOOKUP('Ventas Pases'!$G3553,'Comisiones HEROIC'!$A$1:$B$11,2,0),15),IF('Ventas Pases'!$D3553="Red HEROIC",15,0))</f>
        <v>0</v>
      </c>
      <c r="M3553">
        <f>IF(pases[[#This Row],[Días Visita]]&lt;7,0,IF(pases[[#This Row],[Días Visita]]&lt;9,1,IF(pases[[#This Row],[Días Visita]]="Ilimitados",0,2)))</f>
        <v>0</v>
      </c>
      <c r="N3553" s="5">
        <f>IF(AND('Ventas Pases'!$A3553="Fuera de Temporada",'Ventas Pases'!$B3553=2019,pases[[#This Row],[Modo de Compra]]="Paquete"),30,0)</f>
        <v>0</v>
      </c>
      <c r="O3553" s="5">
        <f>-SUMIF(lift[Número de pase],pases[[#This Row],[Numero de Pase]],lift[Costo])</f>
        <v>0</v>
      </c>
    </row>
    <row r="3554" spans="1:15" x14ac:dyDescent="0.25">
      <c r="A3554" t="s">
        <v>7</v>
      </c>
      <c r="B3554">
        <v>2019</v>
      </c>
      <c r="C3554">
        <v>43538</v>
      </c>
      <c r="D3554" t="s">
        <v>17</v>
      </c>
      <c r="E3554">
        <v>43529</v>
      </c>
      <c r="F3554">
        <v>3</v>
      </c>
      <c r="G3554" t="s">
        <v>9</v>
      </c>
      <c r="H3554" t="s">
        <v>3572</v>
      </c>
      <c r="I3554" s="5">
        <v>315</v>
      </c>
      <c r="J3554" s="5">
        <f>IFERROR('Ventas Pases'!$I3554/'Ventas Pases'!$F3554,"PASE")</f>
        <v>105</v>
      </c>
      <c r="K3554" t="str">
        <f>IFERROR(VLOOKUP('Ventas Pases'!$J3554,'Comisiones HEROIC'!$E$1:$F$6,2,0),"")</f>
        <v>OI Hotels</v>
      </c>
      <c r="L3554" s="5">
        <f>IF('Ventas Pases'!$D3554="Red HEROIC",IFERROR(VLOOKUP('Ventas Pases'!$G3554,'Comisiones HEROIC'!$A$1:$B$11,2,0),15),IF('Ventas Pases'!$D3554="Red HEROIC",15,0))</f>
        <v>0</v>
      </c>
      <c r="M3554">
        <f>IF(pases[[#This Row],[Días Visita]]&lt;7,0,IF(pases[[#This Row],[Días Visita]]&lt;9,1,IF(pases[[#This Row],[Días Visita]]="Ilimitados",0,2)))</f>
        <v>0</v>
      </c>
      <c r="N3554" s="5">
        <f>IF(AND('Ventas Pases'!$A3554="Fuera de Temporada",'Ventas Pases'!$B3554=2019,pases[[#This Row],[Modo de Compra]]="Paquete"),30,0)</f>
        <v>0</v>
      </c>
      <c r="O3554" s="5">
        <f>-SUMIF(lift[Número de pase],pases[[#This Row],[Numero de Pase]],lift[Costo])</f>
        <v>0</v>
      </c>
    </row>
    <row r="3555" spans="1:15" x14ac:dyDescent="0.25">
      <c r="A3555" t="s">
        <v>7</v>
      </c>
      <c r="B3555">
        <v>2019</v>
      </c>
      <c r="C3555">
        <v>43457</v>
      </c>
      <c r="D3555" t="s">
        <v>8</v>
      </c>
      <c r="E3555">
        <v>43525</v>
      </c>
      <c r="F3555">
        <v>4</v>
      </c>
      <c r="G3555" t="s">
        <v>9</v>
      </c>
      <c r="H3555" t="s">
        <v>3573</v>
      </c>
      <c r="I3555" s="5">
        <v>480</v>
      </c>
      <c r="J3555" s="5">
        <f>IFERROR('Ventas Pases'!$I3555/'Ventas Pases'!$F3555,"PASE")</f>
        <v>120</v>
      </c>
      <c r="K3555" t="str">
        <f>IFERROR(VLOOKUP('Ventas Pases'!$J3555,'Comisiones HEROIC'!$E$1:$F$6,2,0),"")</f>
        <v/>
      </c>
      <c r="L3555" s="5">
        <f>IF('Ventas Pases'!$D3555="Red HEROIC",IFERROR(VLOOKUP('Ventas Pases'!$G3555,'Comisiones HEROIC'!$A$1:$B$11,2,0),15),IF('Ventas Pases'!$D3555="Red HEROIC",15,0))</f>
        <v>0</v>
      </c>
      <c r="M3555">
        <f>IF(pases[[#This Row],[Días Visita]]&lt;7,0,IF(pases[[#This Row],[Días Visita]]&lt;9,1,IF(pases[[#This Row],[Días Visita]]="Ilimitados",0,2)))</f>
        <v>0</v>
      </c>
      <c r="N3555" s="5">
        <f>IF(AND('Ventas Pases'!$A3555="Fuera de Temporada",'Ventas Pases'!$B3555=2019,pases[[#This Row],[Modo de Compra]]="Paquete"),30,0)</f>
        <v>0</v>
      </c>
      <c r="O3555" s="5">
        <f>-SUMIF(lift[Número de pase],pases[[#This Row],[Numero de Pase]],lift[Costo])</f>
        <v>0</v>
      </c>
    </row>
    <row r="3556" spans="1:15" x14ac:dyDescent="0.25">
      <c r="A3556" t="s">
        <v>13</v>
      </c>
      <c r="B3556">
        <v>2018</v>
      </c>
      <c r="C3556">
        <v>43391</v>
      </c>
      <c r="D3556" t="s">
        <v>17</v>
      </c>
      <c r="E3556">
        <v>42882</v>
      </c>
      <c r="F3556">
        <v>6</v>
      </c>
      <c r="G3556" t="s">
        <v>9</v>
      </c>
      <c r="H3556" t="s">
        <v>3574</v>
      </c>
      <c r="I3556" s="5">
        <v>600</v>
      </c>
      <c r="J3556" s="5">
        <f>IFERROR('Ventas Pases'!$I3556/'Ventas Pases'!$F3556,"PASE")</f>
        <v>100</v>
      </c>
      <c r="K3556" t="str">
        <f>IFERROR(VLOOKUP('Ventas Pases'!$J3556,'Comisiones HEROIC'!$E$1:$F$6,2,0),"")</f>
        <v>Ridossan Hotel</v>
      </c>
      <c r="L3556" s="5">
        <f>IF('Ventas Pases'!$D3556="Red HEROIC",IFERROR(VLOOKUP('Ventas Pases'!$G3556,'Comisiones HEROIC'!$A$1:$B$11,2,0),15),IF('Ventas Pases'!$D3556="Red HEROIC",15,0))</f>
        <v>0</v>
      </c>
      <c r="M3556">
        <f>IF(pases[[#This Row],[Días Visita]]&lt;7,0,IF(pases[[#This Row],[Días Visita]]&lt;9,1,IF(pases[[#This Row],[Días Visita]]="Ilimitados",0,2)))</f>
        <v>0</v>
      </c>
      <c r="N3556" s="5">
        <f>IF(AND('Ventas Pases'!$A3556="Fuera de Temporada",'Ventas Pases'!$B3556=2019,pases[[#This Row],[Modo de Compra]]="Paquete"),30,0)</f>
        <v>0</v>
      </c>
      <c r="O3556" s="5">
        <f>-SUMIF(lift[Número de pase],pases[[#This Row],[Numero de Pase]],lift[Costo])</f>
        <v>0</v>
      </c>
    </row>
    <row r="3557" spans="1:15" x14ac:dyDescent="0.25">
      <c r="A3557" t="s">
        <v>7</v>
      </c>
      <c r="B3557">
        <v>2018</v>
      </c>
      <c r="C3557">
        <v>43149</v>
      </c>
      <c r="D3557" t="s">
        <v>14</v>
      </c>
      <c r="E3557">
        <v>43153</v>
      </c>
      <c r="F3557">
        <v>6</v>
      </c>
      <c r="G3557" t="s">
        <v>27</v>
      </c>
      <c r="H3557" t="s">
        <v>3575</v>
      </c>
      <c r="I3557" s="5">
        <v>840</v>
      </c>
      <c r="J3557" s="5">
        <f>IFERROR('Ventas Pases'!$I3557/'Ventas Pases'!$F3557,"PASE")</f>
        <v>140</v>
      </c>
      <c r="K3557" t="str">
        <f>IFERROR(VLOOKUP('Ventas Pases'!$J3557,'Comisiones HEROIC'!$E$1:$F$6,2,0),"")</f>
        <v/>
      </c>
      <c r="L3557" s="5">
        <f>IF('Ventas Pases'!$D3557="Red HEROIC",IFERROR(VLOOKUP('Ventas Pases'!$G3557,'Comisiones HEROIC'!$A$1:$B$11,2,0),15),IF('Ventas Pases'!$D3557="Red HEROIC",15,0))</f>
        <v>15</v>
      </c>
      <c r="M3557">
        <f>IF(pases[[#This Row],[Días Visita]]&lt;7,0,IF(pases[[#This Row],[Días Visita]]&lt;9,1,IF(pases[[#This Row],[Días Visita]]="Ilimitados",0,2)))</f>
        <v>0</v>
      </c>
      <c r="N3557" s="5">
        <f>IF(AND('Ventas Pases'!$A3557="Fuera de Temporada",'Ventas Pases'!$B3557=2019,pases[[#This Row],[Modo de Compra]]="Paquete"),30,0)</f>
        <v>0</v>
      </c>
      <c r="O3557" s="5">
        <f>-SUMIF(lift[Número de pase],pases[[#This Row],[Numero de Pase]],lift[Costo])</f>
        <v>0</v>
      </c>
    </row>
    <row r="3558" spans="1:15" x14ac:dyDescent="0.25">
      <c r="A3558" t="s">
        <v>7</v>
      </c>
      <c r="B3558">
        <v>2019</v>
      </c>
      <c r="C3558">
        <v>43504</v>
      </c>
      <c r="D3558" t="s">
        <v>17</v>
      </c>
      <c r="E3558">
        <v>43520</v>
      </c>
      <c r="F3558">
        <v>7</v>
      </c>
      <c r="G3558" t="s">
        <v>9</v>
      </c>
      <c r="H3558" t="s">
        <v>3576</v>
      </c>
      <c r="I3558" s="5">
        <v>770</v>
      </c>
      <c r="J3558" s="5">
        <f>IFERROR('Ventas Pases'!$I3558/'Ventas Pases'!$F3558,"PASE")</f>
        <v>110</v>
      </c>
      <c r="K3558" t="str">
        <f>IFERROR(VLOOKUP('Ventas Pases'!$J3558,'Comisiones HEROIC'!$E$1:$F$6,2,0),"")</f>
        <v>Elton Hotel</v>
      </c>
      <c r="L3558" s="5">
        <f>IF('Ventas Pases'!$D3558="Red HEROIC",IFERROR(VLOOKUP('Ventas Pases'!$G3558,'Comisiones HEROIC'!$A$1:$B$11,2,0),15),IF('Ventas Pases'!$D3558="Red HEROIC",15,0))</f>
        <v>0</v>
      </c>
      <c r="M3558">
        <f>IF(pases[[#This Row],[Días Visita]]&lt;7,0,IF(pases[[#This Row],[Días Visita]]&lt;9,1,IF(pases[[#This Row],[Días Visita]]="Ilimitados",0,2)))</f>
        <v>1</v>
      </c>
      <c r="N3558" s="5">
        <f>IF(AND('Ventas Pases'!$A3558="Fuera de Temporada",'Ventas Pases'!$B3558=2019,pases[[#This Row],[Modo de Compra]]="Paquete"),30,0)</f>
        <v>0</v>
      </c>
      <c r="O3558" s="5">
        <f>-SUMIF(lift[Número de pase],pases[[#This Row],[Numero de Pase]],lift[Costo])</f>
        <v>0</v>
      </c>
    </row>
    <row r="3559" spans="1:15" x14ac:dyDescent="0.25">
      <c r="A3559" t="s">
        <v>7</v>
      </c>
      <c r="B3559">
        <v>2018</v>
      </c>
      <c r="C3559">
        <v>43422</v>
      </c>
      <c r="D3559" t="s">
        <v>8</v>
      </c>
      <c r="E3559">
        <v>43179</v>
      </c>
      <c r="F3559">
        <v>7</v>
      </c>
      <c r="G3559" t="s">
        <v>9</v>
      </c>
      <c r="H3559" t="s">
        <v>3577</v>
      </c>
      <c r="I3559" s="5">
        <v>840</v>
      </c>
      <c r="J3559" s="5">
        <f>IFERROR('Ventas Pases'!$I3559/'Ventas Pases'!$F3559,"PASE")</f>
        <v>120</v>
      </c>
      <c r="K3559" t="str">
        <f>IFERROR(VLOOKUP('Ventas Pases'!$J3559,'Comisiones HEROIC'!$E$1:$F$6,2,0),"")</f>
        <v/>
      </c>
      <c r="L3559" s="5">
        <f>IF('Ventas Pases'!$D3559="Red HEROIC",IFERROR(VLOOKUP('Ventas Pases'!$G3559,'Comisiones HEROIC'!$A$1:$B$11,2,0),15),IF('Ventas Pases'!$D3559="Red HEROIC",15,0))</f>
        <v>0</v>
      </c>
      <c r="M3559">
        <f>IF(pases[[#This Row],[Días Visita]]&lt;7,0,IF(pases[[#This Row],[Días Visita]]&lt;9,1,IF(pases[[#This Row],[Días Visita]]="Ilimitados",0,2)))</f>
        <v>1</v>
      </c>
      <c r="N3559" s="5">
        <f>IF(AND('Ventas Pases'!$A3559="Fuera de Temporada",'Ventas Pases'!$B3559=2019,pases[[#This Row],[Modo de Compra]]="Paquete"),30,0)</f>
        <v>0</v>
      </c>
      <c r="O3559" s="5">
        <f>-SUMIF(lift[Número de pase],pases[[#This Row],[Numero de Pase]],lift[Costo])</f>
        <v>0</v>
      </c>
    </row>
    <row r="3560" spans="1:15" x14ac:dyDescent="0.25">
      <c r="A3560" t="s">
        <v>7</v>
      </c>
      <c r="B3560">
        <v>2019</v>
      </c>
      <c r="C3560">
        <v>43467</v>
      </c>
      <c r="D3560" t="s">
        <v>8</v>
      </c>
      <c r="E3560">
        <v>43512</v>
      </c>
      <c r="F3560">
        <v>3</v>
      </c>
      <c r="G3560" t="s">
        <v>9</v>
      </c>
      <c r="H3560" t="s">
        <v>3578</v>
      </c>
      <c r="I3560" s="5">
        <v>360</v>
      </c>
      <c r="J3560" s="5">
        <f>IFERROR('Ventas Pases'!$I3560/'Ventas Pases'!$F3560,"PASE")</f>
        <v>120</v>
      </c>
      <c r="K3560" t="str">
        <f>IFERROR(VLOOKUP('Ventas Pases'!$J3560,'Comisiones HEROIC'!$E$1:$F$6,2,0),"")</f>
        <v/>
      </c>
      <c r="L3560" s="5">
        <f>IF('Ventas Pases'!$D3560="Red HEROIC",IFERROR(VLOOKUP('Ventas Pases'!$G3560,'Comisiones HEROIC'!$A$1:$B$11,2,0),15),IF('Ventas Pases'!$D3560="Red HEROIC",15,0))</f>
        <v>0</v>
      </c>
      <c r="M3560">
        <f>IF(pases[[#This Row],[Días Visita]]&lt;7,0,IF(pases[[#This Row],[Días Visita]]&lt;9,1,IF(pases[[#This Row],[Días Visita]]="Ilimitados",0,2)))</f>
        <v>0</v>
      </c>
      <c r="N3560" s="5">
        <f>IF(AND('Ventas Pases'!$A3560="Fuera de Temporada",'Ventas Pases'!$B3560=2019,pases[[#This Row],[Modo de Compra]]="Paquete"),30,0)</f>
        <v>0</v>
      </c>
      <c r="O3560" s="5">
        <f>-SUMIF(lift[Número de pase],pases[[#This Row],[Numero de Pase]],lift[Costo])</f>
        <v>0</v>
      </c>
    </row>
    <row r="3561" spans="1:15" x14ac:dyDescent="0.25">
      <c r="A3561" t="s">
        <v>7</v>
      </c>
      <c r="B3561">
        <v>2019</v>
      </c>
      <c r="C3561">
        <v>43468</v>
      </c>
      <c r="D3561" t="s">
        <v>8</v>
      </c>
      <c r="E3561">
        <v>43491</v>
      </c>
      <c r="F3561">
        <v>2</v>
      </c>
      <c r="G3561" t="s">
        <v>9</v>
      </c>
      <c r="H3561" t="s">
        <v>3579</v>
      </c>
      <c r="I3561" s="5">
        <v>240</v>
      </c>
      <c r="J3561" s="5">
        <f>IFERROR('Ventas Pases'!$I3561/'Ventas Pases'!$F3561,"PASE")</f>
        <v>120</v>
      </c>
      <c r="K3561" t="str">
        <f>IFERROR(VLOOKUP('Ventas Pases'!$J3561,'Comisiones HEROIC'!$E$1:$F$6,2,0),"")</f>
        <v/>
      </c>
      <c r="L3561" s="5">
        <f>IF('Ventas Pases'!$D3561="Red HEROIC",IFERROR(VLOOKUP('Ventas Pases'!$G3561,'Comisiones HEROIC'!$A$1:$B$11,2,0),15),IF('Ventas Pases'!$D3561="Red HEROIC",15,0))</f>
        <v>0</v>
      </c>
      <c r="M3561">
        <f>IF(pases[[#This Row],[Días Visita]]&lt;7,0,IF(pases[[#This Row],[Días Visita]]&lt;9,1,IF(pases[[#This Row],[Días Visita]]="Ilimitados",0,2)))</f>
        <v>0</v>
      </c>
      <c r="N3561" s="5">
        <f>IF(AND('Ventas Pases'!$A3561="Fuera de Temporada",'Ventas Pases'!$B3561=2019,pases[[#This Row],[Modo de Compra]]="Paquete"),30,0)</f>
        <v>0</v>
      </c>
      <c r="O3561" s="5">
        <f>-SUMIF(lift[Número de pase],pases[[#This Row],[Numero de Pase]],lift[Costo])</f>
        <v>0</v>
      </c>
    </row>
    <row r="3562" spans="1:15" x14ac:dyDescent="0.25">
      <c r="A3562" t="s">
        <v>7</v>
      </c>
      <c r="B3562">
        <v>2018</v>
      </c>
      <c r="C3562">
        <v>43181</v>
      </c>
      <c r="D3562" t="s">
        <v>17</v>
      </c>
      <c r="E3562">
        <v>43174</v>
      </c>
      <c r="F3562">
        <v>3</v>
      </c>
      <c r="G3562" t="s">
        <v>9</v>
      </c>
      <c r="H3562" t="s">
        <v>3580</v>
      </c>
      <c r="I3562" s="5">
        <v>225</v>
      </c>
      <c r="J3562" s="5">
        <f>IFERROR('Ventas Pases'!$I3562/'Ventas Pases'!$F3562,"PASE")</f>
        <v>75</v>
      </c>
      <c r="K3562" t="str">
        <f>IFERROR(VLOOKUP('Ventas Pases'!$J3562,'Comisiones HEROIC'!$E$1:$F$6,2,0),"")</f>
        <v>Ski Inn</v>
      </c>
      <c r="L3562" s="5">
        <f>IF('Ventas Pases'!$D3562="Red HEROIC",IFERROR(VLOOKUP('Ventas Pases'!$G3562,'Comisiones HEROIC'!$A$1:$B$11,2,0),15),IF('Ventas Pases'!$D3562="Red HEROIC",15,0))</f>
        <v>0</v>
      </c>
      <c r="M3562">
        <f>IF(pases[[#This Row],[Días Visita]]&lt;7,0,IF(pases[[#This Row],[Días Visita]]&lt;9,1,IF(pases[[#This Row],[Días Visita]]="Ilimitados",0,2)))</f>
        <v>0</v>
      </c>
      <c r="N3562" s="5">
        <f>IF(AND('Ventas Pases'!$A3562="Fuera de Temporada",'Ventas Pases'!$B3562=2019,pases[[#This Row],[Modo de Compra]]="Paquete"),30,0)</f>
        <v>0</v>
      </c>
      <c r="O3562" s="5">
        <f>-SUMIF(lift[Número de pase],pases[[#This Row],[Numero de Pase]],lift[Costo])</f>
        <v>0</v>
      </c>
    </row>
    <row r="3563" spans="1:15" x14ac:dyDescent="0.25">
      <c r="A3563" t="s">
        <v>7</v>
      </c>
      <c r="B3563">
        <v>2019</v>
      </c>
      <c r="C3563">
        <v>43495</v>
      </c>
      <c r="D3563" t="s">
        <v>8</v>
      </c>
      <c r="E3563">
        <v>43513</v>
      </c>
      <c r="F3563">
        <v>4</v>
      </c>
      <c r="G3563" t="s">
        <v>9</v>
      </c>
      <c r="H3563" t="s">
        <v>3581</v>
      </c>
      <c r="I3563" s="5">
        <v>480</v>
      </c>
      <c r="J3563" s="5">
        <f>IFERROR('Ventas Pases'!$I3563/'Ventas Pases'!$F3563,"PASE")</f>
        <v>120</v>
      </c>
      <c r="K3563" t="str">
        <f>IFERROR(VLOOKUP('Ventas Pases'!$J3563,'Comisiones HEROIC'!$E$1:$F$6,2,0),"")</f>
        <v/>
      </c>
      <c r="L3563" s="5">
        <f>IF('Ventas Pases'!$D3563="Red HEROIC",IFERROR(VLOOKUP('Ventas Pases'!$G3563,'Comisiones HEROIC'!$A$1:$B$11,2,0),15),IF('Ventas Pases'!$D3563="Red HEROIC",15,0))</f>
        <v>0</v>
      </c>
      <c r="M3563">
        <f>IF(pases[[#This Row],[Días Visita]]&lt;7,0,IF(pases[[#This Row],[Días Visita]]&lt;9,1,IF(pases[[#This Row],[Días Visita]]="Ilimitados",0,2)))</f>
        <v>0</v>
      </c>
      <c r="N3563" s="5">
        <f>IF(AND('Ventas Pases'!$A3563="Fuera de Temporada",'Ventas Pases'!$B3563=2019,pases[[#This Row],[Modo de Compra]]="Paquete"),30,0)</f>
        <v>0</v>
      </c>
      <c r="O3563" s="5">
        <f>-SUMIF(lift[Número de pase],pases[[#This Row],[Numero de Pase]],lift[Costo])</f>
        <v>0</v>
      </c>
    </row>
    <row r="3564" spans="1:15" x14ac:dyDescent="0.25">
      <c r="A3564" t="s">
        <v>13</v>
      </c>
      <c r="B3564">
        <v>2019</v>
      </c>
      <c r="C3564">
        <v>43344</v>
      </c>
      <c r="D3564" t="s">
        <v>8</v>
      </c>
      <c r="E3564">
        <v>43419</v>
      </c>
      <c r="F3564" t="s">
        <v>11</v>
      </c>
      <c r="G3564" t="s">
        <v>9</v>
      </c>
      <c r="H3564" t="s">
        <v>3582</v>
      </c>
      <c r="I3564" s="5">
        <v>1950</v>
      </c>
      <c r="J3564" s="5" t="str">
        <f>IFERROR('Ventas Pases'!$I3564/'Ventas Pases'!$F3564,"PASE")</f>
        <v>PASE</v>
      </c>
      <c r="K3564" t="str">
        <f>IFERROR(VLOOKUP('Ventas Pases'!$J3564,'Comisiones HEROIC'!$E$1:$F$6,2,0),"")</f>
        <v/>
      </c>
      <c r="L3564" s="5">
        <f>IF('Ventas Pases'!$D3564="Red HEROIC",IFERROR(VLOOKUP('Ventas Pases'!$G3564,'Comisiones HEROIC'!$A$1:$B$11,2,0),15),IF('Ventas Pases'!$D3564="Red HEROIC",15,0))</f>
        <v>0</v>
      </c>
      <c r="M3564">
        <f>IF(pases[[#This Row],[Días Visita]]&lt;7,0,IF(pases[[#This Row],[Días Visita]]&lt;9,1,IF(pases[[#This Row],[Días Visita]]="Ilimitados",0,2)))</f>
        <v>0</v>
      </c>
      <c r="N3564" s="5">
        <f>IF(AND('Ventas Pases'!$A3564="Fuera de Temporada",'Ventas Pases'!$B3564=2019,pases[[#This Row],[Modo de Compra]]="Paquete"),30,0)</f>
        <v>0</v>
      </c>
      <c r="O3564" s="5">
        <f>-SUMIF(lift[Número de pase],pases[[#This Row],[Numero de Pase]],lift[Costo])</f>
        <v>-552</v>
      </c>
    </row>
    <row r="3565" spans="1:15" x14ac:dyDescent="0.25">
      <c r="A3565" t="s">
        <v>7</v>
      </c>
      <c r="B3565">
        <v>2018</v>
      </c>
      <c r="C3565">
        <v>43116</v>
      </c>
      <c r="D3565" t="s">
        <v>17</v>
      </c>
      <c r="E3565">
        <v>43129</v>
      </c>
      <c r="F3565">
        <v>2</v>
      </c>
      <c r="G3565" t="s">
        <v>9</v>
      </c>
      <c r="H3565" t="s">
        <v>3583</v>
      </c>
      <c r="I3565" s="5">
        <v>220</v>
      </c>
      <c r="J3565" s="5">
        <f>IFERROR('Ventas Pases'!$I3565/'Ventas Pases'!$F3565,"PASE")</f>
        <v>110</v>
      </c>
      <c r="K3565" t="str">
        <f>IFERROR(VLOOKUP('Ventas Pases'!$J3565,'Comisiones HEROIC'!$E$1:$F$6,2,0),"")</f>
        <v>Elton Hotel</v>
      </c>
      <c r="L3565" s="5">
        <f>IF('Ventas Pases'!$D3565="Red HEROIC",IFERROR(VLOOKUP('Ventas Pases'!$G3565,'Comisiones HEROIC'!$A$1:$B$11,2,0),15),IF('Ventas Pases'!$D3565="Red HEROIC",15,0))</f>
        <v>0</v>
      </c>
      <c r="M3565">
        <f>IF(pases[[#This Row],[Días Visita]]&lt;7,0,IF(pases[[#This Row],[Días Visita]]&lt;9,1,IF(pases[[#This Row],[Días Visita]]="Ilimitados",0,2)))</f>
        <v>0</v>
      </c>
      <c r="N3565" s="5">
        <f>IF(AND('Ventas Pases'!$A3565="Fuera de Temporada",'Ventas Pases'!$B3565=2019,pases[[#This Row],[Modo de Compra]]="Paquete"),30,0)</f>
        <v>0</v>
      </c>
      <c r="O3565" s="5">
        <f>-SUMIF(lift[Número de pase],pases[[#This Row],[Numero de Pase]],lift[Costo])</f>
        <v>0</v>
      </c>
    </row>
    <row r="3566" spans="1:15" x14ac:dyDescent="0.25">
      <c r="A3566" t="s">
        <v>7</v>
      </c>
      <c r="B3566">
        <v>2019</v>
      </c>
      <c r="C3566">
        <v>43453</v>
      </c>
      <c r="D3566" t="s">
        <v>8</v>
      </c>
      <c r="E3566">
        <v>43449</v>
      </c>
      <c r="F3566">
        <v>7</v>
      </c>
      <c r="G3566" t="s">
        <v>9</v>
      </c>
      <c r="H3566" t="s">
        <v>3584</v>
      </c>
      <c r="I3566" s="5">
        <v>840</v>
      </c>
      <c r="J3566" s="5">
        <f>IFERROR('Ventas Pases'!$I3566/'Ventas Pases'!$F3566,"PASE")</f>
        <v>120</v>
      </c>
      <c r="K3566" t="str">
        <f>IFERROR(VLOOKUP('Ventas Pases'!$J3566,'Comisiones HEROIC'!$E$1:$F$6,2,0),"")</f>
        <v/>
      </c>
      <c r="L3566" s="5">
        <f>IF('Ventas Pases'!$D3566="Red HEROIC",IFERROR(VLOOKUP('Ventas Pases'!$G3566,'Comisiones HEROIC'!$A$1:$B$11,2,0),15),IF('Ventas Pases'!$D3566="Red HEROIC",15,0))</f>
        <v>0</v>
      </c>
      <c r="M3566">
        <f>IF(pases[[#This Row],[Días Visita]]&lt;7,0,IF(pases[[#This Row],[Días Visita]]&lt;9,1,IF(pases[[#This Row],[Días Visita]]="Ilimitados",0,2)))</f>
        <v>1</v>
      </c>
      <c r="N3566" s="5">
        <f>IF(AND('Ventas Pases'!$A3566="Fuera de Temporada",'Ventas Pases'!$B3566=2019,pases[[#This Row],[Modo de Compra]]="Paquete"),30,0)</f>
        <v>0</v>
      </c>
      <c r="O3566" s="5">
        <f>-SUMIF(lift[Número de pase],pases[[#This Row],[Numero de Pase]],lift[Costo])</f>
        <v>0</v>
      </c>
    </row>
    <row r="3567" spans="1:15" x14ac:dyDescent="0.25">
      <c r="A3567" t="s">
        <v>13</v>
      </c>
      <c r="B3567">
        <v>2019</v>
      </c>
      <c r="C3567">
        <v>43232</v>
      </c>
      <c r="D3567" t="s">
        <v>8</v>
      </c>
      <c r="E3567">
        <v>43301</v>
      </c>
      <c r="F3567">
        <v>3</v>
      </c>
      <c r="G3567" t="s">
        <v>9</v>
      </c>
      <c r="H3567" t="s">
        <v>3585</v>
      </c>
      <c r="I3567" s="5">
        <v>360</v>
      </c>
      <c r="J3567" s="5">
        <f>IFERROR('Ventas Pases'!$I3567/'Ventas Pases'!$F3567,"PASE")</f>
        <v>120</v>
      </c>
      <c r="K3567" t="str">
        <f>IFERROR(VLOOKUP('Ventas Pases'!$J3567,'Comisiones HEROIC'!$E$1:$F$6,2,0),"")</f>
        <v/>
      </c>
      <c r="L3567" s="5">
        <f>IF('Ventas Pases'!$D3567="Red HEROIC",IFERROR(VLOOKUP('Ventas Pases'!$G3567,'Comisiones HEROIC'!$A$1:$B$11,2,0),15),IF('Ventas Pases'!$D3567="Red HEROIC",15,0))</f>
        <v>0</v>
      </c>
      <c r="M3567">
        <f>IF(pases[[#This Row],[Días Visita]]&lt;7,0,IF(pases[[#This Row],[Días Visita]]&lt;9,1,IF(pases[[#This Row],[Días Visita]]="Ilimitados",0,2)))</f>
        <v>0</v>
      </c>
      <c r="N3567" s="5">
        <f>IF(AND('Ventas Pases'!$A3567="Fuera de Temporada",'Ventas Pases'!$B3567=2019,pases[[#This Row],[Modo de Compra]]="Paquete"),30,0)</f>
        <v>0</v>
      </c>
      <c r="O3567" s="5">
        <f>-SUMIF(lift[Número de pase],pases[[#This Row],[Numero de Pase]],lift[Costo])</f>
        <v>0</v>
      </c>
    </row>
    <row r="3568" spans="1:15" x14ac:dyDescent="0.25">
      <c r="A3568" t="s">
        <v>7</v>
      </c>
      <c r="B3568">
        <v>2018</v>
      </c>
      <c r="C3568">
        <v>43172</v>
      </c>
      <c r="D3568" t="s">
        <v>14</v>
      </c>
      <c r="E3568">
        <v>43170</v>
      </c>
      <c r="F3568">
        <v>8</v>
      </c>
      <c r="G3568" t="s">
        <v>33</v>
      </c>
      <c r="H3568" t="s">
        <v>3586</v>
      </c>
      <c r="I3568" s="5">
        <v>1120</v>
      </c>
      <c r="J3568" s="5">
        <f>IFERROR('Ventas Pases'!$I3568/'Ventas Pases'!$F3568,"PASE")</f>
        <v>140</v>
      </c>
      <c r="K3568" t="str">
        <f>IFERROR(VLOOKUP('Ventas Pases'!$J3568,'Comisiones HEROIC'!$E$1:$F$6,2,0),"")</f>
        <v/>
      </c>
      <c r="L3568" s="5">
        <f>IF('Ventas Pases'!$D3568="Red HEROIC",IFERROR(VLOOKUP('Ventas Pases'!$G3568,'Comisiones HEROIC'!$A$1:$B$11,2,0),15),IF('Ventas Pases'!$D3568="Red HEROIC",15,0))</f>
        <v>15</v>
      </c>
      <c r="M3568">
        <f>IF(pases[[#This Row],[Días Visita]]&lt;7,0,IF(pases[[#This Row],[Días Visita]]&lt;9,1,IF(pases[[#This Row],[Días Visita]]="Ilimitados",0,2)))</f>
        <v>1</v>
      </c>
      <c r="N3568" s="5">
        <f>IF(AND('Ventas Pases'!$A3568="Fuera de Temporada",'Ventas Pases'!$B3568=2019,pases[[#This Row],[Modo de Compra]]="Paquete"),30,0)</f>
        <v>0</v>
      </c>
      <c r="O3568" s="5">
        <f>-SUMIF(lift[Número de pase],pases[[#This Row],[Numero de Pase]],lift[Costo])</f>
        <v>0</v>
      </c>
    </row>
    <row r="3569" spans="1:15" x14ac:dyDescent="0.25">
      <c r="A3569" t="s">
        <v>7</v>
      </c>
      <c r="B3569">
        <v>2018</v>
      </c>
      <c r="C3569">
        <v>43155</v>
      </c>
      <c r="D3569" t="s">
        <v>14</v>
      </c>
      <c r="E3569">
        <v>43160</v>
      </c>
      <c r="F3569">
        <v>7</v>
      </c>
      <c r="G3569" t="s">
        <v>33</v>
      </c>
      <c r="H3569" t="s">
        <v>3587</v>
      </c>
      <c r="I3569" s="5">
        <v>980</v>
      </c>
      <c r="J3569" s="5">
        <f>IFERROR('Ventas Pases'!$I3569/'Ventas Pases'!$F3569,"PASE")</f>
        <v>140</v>
      </c>
      <c r="K3569" t="str">
        <f>IFERROR(VLOOKUP('Ventas Pases'!$J3569,'Comisiones HEROIC'!$E$1:$F$6,2,0),"")</f>
        <v/>
      </c>
      <c r="L3569" s="5">
        <f>IF('Ventas Pases'!$D3569="Red HEROIC",IFERROR(VLOOKUP('Ventas Pases'!$G3569,'Comisiones HEROIC'!$A$1:$B$11,2,0),15),IF('Ventas Pases'!$D3569="Red HEROIC",15,0))</f>
        <v>15</v>
      </c>
      <c r="M3569">
        <f>IF(pases[[#This Row],[Días Visita]]&lt;7,0,IF(pases[[#This Row],[Días Visita]]&lt;9,1,IF(pases[[#This Row],[Días Visita]]="Ilimitados",0,2)))</f>
        <v>1</v>
      </c>
      <c r="N3569" s="5">
        <f>IF(AND('Ventas Pases'!$A3569="Fuera de Temporada",'Ventas Pases'!$B3569=2019,pases[[#This Row],[Modo de Compra]]="Paquete"),30,0)</f>
        <v>0</v>
      </c>
      <c r="O3569" s="5">
        <f>-SUMIF(lift[Número de pase],pases[[#This Row],[Numero de Pase]],lift[Costo])</f>
        <v>0</v>
      </c>
    </row>
    <row r="3570" spans="1:15" x14ac:dyDescent="0.25">
      <c r="A3570" t="s">
        <v>7</v>
      </c>
      <c r="B3570">
        <v>2018</v>
      </c>
      <c r="C3570">
        <v>43106</v>
      </c>
      <c r="D3570" t="s">
        <v>17</v>
      </c>
      <c r="E3570">
        <v>43118</v>
      </c>
      <c r="F3570">
        <v>1</v>
      </c>
      <c r="G3570" t="s">
        <v>9</v>
      </c>
      <c r="H3570" t="s">
        <v>3588</v>
      </c>
      <c r="I3570" s="5">
        <v>110</v>
      </c>
      <c r="J3570" s="5">
        <f>IFERROR('Ventas Pases'!$I3570/'Ventas Pases'!$F3570,"PASE")</f>
        <v>110</v>
      </c>
      <c r="K3570" t="str">
        <f>IFERROR(VLOOKUP('Ventas Pases'!$J3570,'Comisiones HEROIC'!$E$1:$F$6,2,0),"")</f>
        <v>Elton Hotel</v>
      </c>
      <c r="L3570" s="5">
        <f>IF('Ventas Pases'!$D3570="Red HEROIC",IFERROR(VLOOKUP('Ventas Pases'!$G3570,'Comisiones HEROIC'!$A$1:$B$11,2,0),15),IF('Ventas Pases'!$D3570="Red HEROIC",15,0))</f>
        <v>0</v>
      </c>
      <c r="M3570">
        <f>IF(pases[[#This Row],[Días Visita]]&lt;7,0,IF(pases[[#This Row],[Días Visita]]&lt;9,1,IF(pases[[#This Row],[Días Visita]]="Ilimitados",0,2)))</f>
        <v>0</v>
      </c>
      <c r="N3570" s="5">
        <f>IF(AND('Ventas Pases'!$A3570="Fuera de Temporada",'Ventas Pases'!$B3570=2019,pases[[#This Row],[Modo de Compra]]="Paquete"),30,0)</f>
        <v>0</v>
      </c>
      <c r="O3570" s="5">
        <f>-SUMIF(lift[Número de pase],pases[[#This Row],[Numero de Pase]],lift[Costo])</f>
        <v>0</v>
      </c>
    </row>
    <row r="3571" spans="1:15" x14ac:dyDescent="0.25">
      <c r="A3571" t="s">
        <v>13</v>
      </c>
      <c r="B3571">
        <v>2018</v>
      </c>
      <c r="C3571">
        <v>43274</v>
      </c>
      <c r="D3571" t="s">
        <v>14</v>
      </c>
      <c r="E3571">
        <v>42869</v>
      </c>
      <c r="F3571">
        <v>1</v>
      </c>
      <c r="G3571" t="s">
        <v>27</v>
      </c>
      <c r="H3571" t="s">
        <v>3589</v>
      </c>
      <c r="I3571" s="5">
        <v>140</v>
      </c>
      <c r="J3571" s="5">
        <f>IFERROR('Ventas Pases'!$I3571/'Ventas Pases'!$F3571,"PASE")</f>
        <v>140</v>
      </c>
      <c r="K3571" t="str">
        <f>IFERROR(VLOOKUP('Ventas Pases'!$J3571,'Comisiones HEROIC'!$E$1:$F$6,2,0),"")</f>
        <v/>
      </c>
      <c r="L3571" s="5">
        <f>IF('Ventas Pases'!$D3571="Red HEROIC",IFERROR(VLOOKUP('Ventas Pases'!$G3571,'Comisiones HEROIC'!$A$1:$B$11,2,0),15),IF('Ventas Pases'!$D3571="Red HEROIC",15,0))</f>
        <v>15</v>
      </c>
      <c r="M3571">
        <f>IF(pases[[#This Row],[Días Visita]]&lt;7,0,IF(pases[[#This Row],[Días Visita]]&lt;9,1,IF(pases[[#This Row],[Días Visita]]="Ilimitados",0,2)))</f>
        <v>0</v>
      </c>
      <c r="N3571" s="5">
        <f>IF(AND('Ventas Pases'!$A3571="Fuera de Temporada",'Ventas Pases'!$B3571=2019,pases[[#This Row],[Modo de Compra]]="Paquete"),30,0)</f>
        <v>0</v>
      </c>
      <c r="O3571" s="5">
        <f>-SUMIF(lift[Número de pase],pases[[#This Row],[Numero de Pase]],lift[Costo])</f>
        <v>0</v>
      </c>
    </row>
    <row r="3572" spans="1:15" x14ac:dyDescent="0.25">
      <c r="A3572" t="s">
        <v>13</v>
      </c>
      <c r="B3572">
        <v>2019</v>
      </c>
      <c r="C3572">
        <v>43266</v>
      </c>
      <c r="D3572" t="s">
        <v>14</v>
      </c>
      <c r="E3572">
        <v>43270</v>
      </c>
      <c r="F3572">
        <v>9</v>
      </c>
      <c r="G3572" t="s">
        <v>19</v>
      </c>
      <c r="H3572" t="s">
        <v>3590</v>
      </c>
      <c r="I3572" s="5">
        <v>1260</v>
      </c>
      <c r="J3572" s="5">
        <f>IFERROR('Ventas Pases'!$I3572/'Ventas Pases'!$F3572,"PASE")</f>
        <v>140</v>
      </c>
      <c r="K3572" t="str">
        <f>IFERROR(VLOOKUP('Ventas Pases'!$J3572,'Comisiones HEROIC'!$E$1:$F$6,2,0),"")</f>
        <v/>
      </c>
      <c r="L3572" s="5">
        <f>IF('Ventas Pases'!$D3572="Red HEROIC",IFERROR(VLOOKUP('Ventas Pases'!$G3572,'Comisiones HEROIC'!$A$1:$B$11,2,0),15),IF('Ventas Pases'!$D3572="Red HEROIC",15,0))</f>
        <v>15</v>
      </c>
      <c r="M3572">
        <f>IF(pases[[#This Row],[Días Visita]]&lt;7,0,IF(pases[[#This Row],[Días Visita]]&lt;9,1,IF(pases[[#This Row],[Días Visita]]="Ilimitados",0,2)))</f>
        <v>2</v>
      </c>
      <c r="N3572" s="5">
        <f>IF(AND('Ventas Pases'!$A3572="Fuera de Temporada",'Ventas Pases'!$B3572=2019,pases[[#This Row],[Modo de Compra]]="Paquete"),30,0)</f>
        <v>0</v>
      </c>
      <c r="O3572" s="5">
        <f>-SUMIF(lift[Número de pase],pases[[#This Row],[Numero de Pase]],lift[Costo])</f>
        <v>0</v>
      </c>
    </row>
    <row r="3573" spans="1:15" x14ac:dyDescent="0.25">
      <c r="A3573" t="s">
        <v>7</v>
      </c>
      <c r="B3573">
        <v>2018</v>
      </c>
      <c r="C3573">
        <v>43423</v>
      </c>
      <c r="D3573" t="s">
        <v>14</v>
      </c>
      <c r="E3573">
        <v>43087</v>
      </c>
      <c r="F3573">
        <v>5</v>
      </c>
      <c r="G3573" t="s">
        <v>19</v>
      </c>
      <c r="H3573" t="s">
        <v>3591</v>
      </c>
      <c r="I3573" s="5">
        <v>700</v>
      </c>
      <c r="J3573" s="5">
        <f>IFERROR('Ventas Pases'!$I3573/'Ventas Pases'!$F3573,"PASE")</f>
        <v>140</v>
      </c>
      <c r="K3573" t="str">
        <f>IFERROR(VLOOKUP('Ventas Pases'!$J3573,'Comisiones HEROIC'!$E$1:$F$6,2,0),"")</f>
        <v/>
      </c>
      <c r="L3573" s="5">
        <f>IF('Ventas Pases'!$D3573="Red HEROIC",IFERROR(VLOOKUP('Ventas Pases'!$G3573,'Comisiones HEROIC'!$A$1:$B$11,2,0),15),IF('Ventas Pases'!$D3573="Red HEROIC",15,0))</f>
        <v>15</v>
      </c>
      <c r="M3573">
        <f>IF(pases[[#This Row],[Días Visita]]&lt;7,0,IF(pases[[#This Row],[Días Visita]]&lt;9,1,IF(pases[[#This Row],[Días Visita]]="Ilimitados",0,2)))</f>
        <v>0</v>
      </c>
      <c r="N3573" s="5">
        <f>IF(AND('Ventas Pases'!$A3573="Fuera de Temporada",'Ventas Pases'!$B3573=2019,pases[[#This Row],[Modo de Compra]]="Paquete"),30,0)</f>
        <v>0</v>
      </c>
      <c r="O3573" s="5">
        <f>-SUMIF(lift[Número de pase],pases[[#This Row],[Numero de Pase]],lift[Costo])</f>
        <v>0</v>
      </c>
    </row>
    <row r="3574" spans="1:15" x14ac:dyDescent="0.25">
      <c r="A3574" t="s">
        <v>13</v>
      </c>
      <c r="B3574">
        <v>2018</v>
      </c>
      <c r="C3574">
        <v>43292</v>
      </c>
      <c r="D3574" t="s">
        <v>14</v>
      </c>
      <c r="E3574">
        <v>42878</v>
      </c>
      <c r="F3574">
        <v>6</v>
      </c>
      <c r="G3574" t="s">
        <v>19</v>
      </c>
      <c r="H3574" t="s">
        <v>3592</v>
      </c>
      <c r="I3574" s="5">
        <v>840</v>
      </c>
      <c r="J3574" s="5">
        <f>IFERROR('Ventas Pases'!$I3574/'Ventas Pases'!$F3574,"PASE")</f>
        <v>140</v>
      </c>
      <c r="K3574" t="str">
        <f>IFERROR(VLOOKUP('Ventas Pases'!$J3574,'Comisiones HEROIC'!$E$1:$F$6,2,0),"")</f>
        <v/>
      </c>
      <c r="L3574" s="5">
        <f>IF('Ventas Pases'!$D3574="Red HEROIC",IFERROR(VLOOKUP('Ventas Pases'!$G3574,'Comisiones HEROIC'!$A$1:$B$11,2,0),15),IF('Ventas Pases'!$D3574="Red HEROIC",15,0))</f>
        <v>15</v>
      </c>
      <c r="M3574">
        <f>IF(pases[[#This Row],[Días Visita]]&lt;7,0,IF(pases[[#This Row],[Días Visita]]&lt;9,1,IF(pases[[#This Row],[Días Visita]]="Ilimitados",0,2)))</f>
        <v>0</v>
      </c>
      <c r="N3574" s="5">
        <f>IF(AND('Ventas Pases'!$A3574="Fuera de Temporada",'Ventas Pases'!$B3574=2019,pases[[#This Row],[Modo de Compra]]="Paquete"),30,0)</f>
        <v>0</v>
      </c>
      <c r="O3574" s="5">
        <f>-SUMIF(lift[Número de pase],pases[[#This Row],[Numero de Pase]],lift[Costo])</f>
        <v>0</v>
      </c>
    </row>
    <row r="3575" spans="1:15" x14ac:dyDescent="0.25">
      <c r="A3575" t="s">
        <v>7</v>
      </c>
      <c r="B3575">
        <v>2019</v>
      </c>
      <c r="C3575">
        <v>43470</v>
      </c>
      <c r="D3575" t="s">
        <v>8</v>
      </c>
      <c r="E3575">
        <v>43521</v>
      </c>
      <c r="F3575">
        <v>7</v>
      </c>
      <c r="G3575" t="s">
        <v>9</v>
      </c>
      <c r="H3575" t="s">
        <v>3593</v>
      </c>
      <c r="I3575" s="5">
        <v>840</v>
      </c>
      <c r="J3575" s="5">
        <f>IFERROR('Ventas Pases'!$I3575/'Ventas Pases'!$F3575,"PASE")</f>
        <v>120</v>
      </c>
      <c r="K3575" t="str">
        <f>IFERROR(VLOOKUP('Ventas Pases'!$J3575,'Comisiones HEROIC'!$E$1:$F$6,2,0),"")</f>
        <v/>
      </c>
      <c r="L3575" s="5">
        <f>IF('Ventas Pases'!$D3575="Red HEROIC",IFERROR(VLOOKUP('Ventas Pases'!$G3575,'Comisiones HEROIC'!$A$1:$B$11,2,0),15),IF('Ventas Pases'!$D3575="Red HEROIC",15,0))</f>
        <v>0</v>
      </c>
      <c r="M3575">
        <f>IF(pases[[#This Row],[Días Visita]]&lt;7,0,IF(pases[[#This Row],[Días Visita]]&lt;9,1,IF(pases[[#This Row],[Días Visita]]="Ilimitados",0,2)))</f>
        <v>1</v>
      </c>
      <c r="N3575" s="5">
        <f>IF(AND('Ventas Pases'!$A3575="Fuera de Temporada",'Ventas Pases'!$B3575=2019,pases[[#This Row],[Modo de Compra]]="Paquete"),30,0)</f>
        <v>0</v>
      </c>
      <c r="O3575" s="5">
        <f>-SUMIF(lift[Número de pase],pases[[#This Row],[Numero de Pase]],lift[Costo])</f>
        <v>0</v>
      </c>
    </row>
    <row r="3576" spans="1:15" x14ac:dyDescent="0.25">
      <c r="A3576" t="s">
        <v>13</v>
      </c>
      <c r="B3576">
        <v>2019</v>
      </c>
      <c r="C3576">
        <v>43415</v>
      </c>
      <c r="D3576" t="s">
        <v>17</v>
      </c>
      <c r="E3576">
        <v>43290</v>
      </c>
      <c r="F3576">
        <v>1</v>
      </c>
      <c r="G3576" t="s">
        <v>9</v>
      </c>
      <c r="H3576" t="s">
        <v>3594</v>
      </c>
      <c r="I3576" s="5">
        <v>110</v>
      </c>
      <c r="J3576" s="5">
        <f>IFERROR('Ventas Pases'!$I3576/'Ventas Pases'!$F3576,"PASE")</f>
        <v>110</v>
      </c>
      <c r="K3576" t="str">
        <f>IFERROR(VLOOKUP('Ventas Pases'!$J3576,'Comisiones HEROIC'!$E$1:$F$6,2,0),"")</f>
        <v>Elton Hotel</v>
      </c>
      <c r="L3576" s="5">
        <f>IF('Ventas Pases'!$D3576="Red HEROIC",IFERROR(VLOOKUP('Ventas Pases'!$G3576,'Comisiones HEROIC'!$A$1:$B$11,2,0),15),IF('Ventas Pases'!$D3576="Red HEROIC",15,0))</f>
        <v>0</v>
      </c>
      <c r="M3576">
        <f>IF(pases[[#This Row],[Días Visita]]&lt;7,0,IF(pases[[#This Row],[Días Visita]]&lt;9,1,IF(pases[[#This Row],[Días Visita]]="Ilimitados",0,2)))</f>
        <v>0</v>
      </c>
      <c r="N3576" s="5">
        <f>IF(AND('Ventas Pases'!$A3576="Fuera de Temporada",'Ventas Pases'!$B3576=2019,pases[[#This Row],[Modo de Compra]]="Paquete"),30,0)</f>
        <v>30</v>
      </c>
      <c r="O3576" s="5">
        <f>-SUMIF(lift[Número de pase],pases[[#This Row],[Numero de Pase]],lift[Costo])</f>
        <v>0</v>
      </c>
    </row>
    <row r="3577" spans="1:15" x14ac:dyDescent="0.25">
      <c r="A3577" t="s">
        <v>7</v>
      </c>
      <c r="B3577">
        <v>2019</v>
      </c>
      <c r="C3577">
        <v>43447</v>
      </c>
      <c r="D3577" t="s">
        <v>14</v>
      </c>
      <c r="E3577">
        <v>43511</v>
      </c>
      <c r="F3577">
        <v>5</v>
      </c>
      <c r="G3577" t="s">
        <v>15</v>
      </c>
      <c r="H3577" t="s">
        <v>3595</v>
      </c>
      <c r="I3577" s="5">
        <v>700</v>
      </c>
      <c r="J3577" s="5">
        <f>IFERROR('Ventas Pases'!$I3577/'Ventas Pases'!$F3577,"PASE")</f>
        <v>140</v>
      </c>
      <c r="K3577" t="str">
        <f>IFERROR(VLOOKUP('Ventas Pases'!$J3577,'Comisiones HEROIC'!$E$1:$F$6,2,0),"")</f>
        <v/>
      </c>
      <c r="L3577" s="5">
        <f>IF('Ventas Pases'!$D3577="Red HEROIC",IFERROR(VLOOKUP('Ventas Pases'!$G3577,'Comisiones HEROIC'!$A$1:$B$11,2,0),15),IF('Ventas Pases'!$D3577="Red HEROIC",15,0))</f>
        <v>12</v>
      </c>
      <c r="M3577">
        <f>IF(pases[[#This Row],[Días Visita]]&lt;7,0,IF(pases[[#This Row],[Días Visita]]&lt;9,1,IF(pases[[#This Row],[Días Visita]]="Ilimitados",0,2)))</f>
        <v>0</v>
      </c>
      <c r="N3577" s="5">
        <f>IF(AND('Ventas Pases'!$A3577="Fuera de Temporada",'Ventas Pases'!$B3577=2019,pases[[#This Row],[Modo de Compra]]="Paquete"),30,0)</f>
        <v>0</v>
      </c>
      <c r="O3577" s="5">
        <f>-SUMIF(lift[Número de pase],pases[[#This Row],[Numero de Pase]],lift[Costo])</f>
        <v>0</v>
      </c>
    </row>
    <row r="3578" spans="1:15" x14ac:dyDescent="0.25">
      <c r="A3578" t="s">
        <v>7</v>
      </c>
      <c r="B3578">
        <v>2019</v>
      </c>
      <c r="C3578">
        <v>43515</v>
      </c>
      <c r="D3578" t="s">
        <v>14</v>
      </c>
      <c r="E3578">
        <v>43540</v>
      </c>
      <c r="F3578">
        <v>6</v>
      </c>
      <c r="G3578" t="s">
        <v>19</v>
      </c>
      <c r="H3578" t="s">
        <v>3596</v>
      </c>
      <c r="I3578" s="5">
        <v>840</v>
      </c>
      <c r="J3578" s="5">
        <f>IFERROR('Ventas Pases'!$I3578/'Ventas Pases'!$F3578,"PASE")</f>
        <v>140</v>
      </c>
      <c r="K3578" t="str">
        <f>IFERROR(VLOOKUP('Ventas Pases'!$J3578,'Comisiones HEROIC'!$E$1:$F$6,2,0),"")</f>
        <v/>
      </c>
      <c r="L3578" s="5">
        <f>IF('Ventas Pases'!$D3578="Red HEROIC",IFERROR(VLOOKUP('Ventas Pases'!$G3578,'Comisiones HEROIC'!$A$1:$B$11,2,0),15),IF('Ventas Pases'!$D3578="Red HEROIC",15,0))</f>
        <v>15</v>
      </c>
      <c r="M3578">
        <f>IF(pases[[#This Row],[Días Visita]]&lt;7,0,IF(pases[[#This Row],[Días Visita]]&lt;9,1,IF(pases[[#This Row],[Días Visita]]="Ilimitados",0,2)))</f>
        <v>0</v>
      </c>
      <c r="N3578" s="5">
        <f>IF(AND('Ventas Pases'!$A3578="Fuera de Temporada",'Ventas Pases'!$B3578=2019,pases[[#This Row],[Modo de Compra]]="Paquete"),30,0)</f>
        <v>0</v>
      </c>
      <c r="O3578" s="5">
        <f>-SUMIF(lift[Número de pase],pases[[#This Row],[Numero de Pase]],lift[Costo])</f>
        <v>0</v>
      </c>
    </row>
    <row r="3579" spans="1:15" x14ac:dyDescent="0.25">
      <c r="A3579" t="s">
        <v>7</v>
      </c>
      <c r="B3579">
        <v>2018</v>
      </c>
      <c r="C3579">
        <v>43187</v>
      </c>
      <c r="D3579" t="s">
        <v>8</v>
      </c>
      <c r="E3579">
        <v>43180</v>
      </c>
      <c r="F3579">
        <v>5</v>
      </c>
      <c r="G3579" t="s">
        <v>9</v>
      </c>
      <c r="H3579" t="s">
        <v>3597</v>
      </c>
      <c r="I3579" s="5">
        <v>600</v>
      </c>
      <c r="J3579" s="5">
        <f>IFERROR('Ventas Pases'!$I3579/'Ventas Pases'!$F3579,"PASE")</f>
        <v>120</v>
      </c>
      <c r="K3579" t="str">
        <f>IFERROR(VLOOKUP('Ventas Pases'!$J3579,'Comisiones HEROIC'!$E$1:$F$6,2,0),"")</f>
        <v/>
      </c>
      <c r="L3579" s="5">
        <f>IF('Ventas Pases'!$D3579="Red HEROIC",IFERROR(VLOOKUP('Ventas Pases'!$G3579,'Comisiones HEROIC'!$A$1:$B$11,2,0),15),IF('Ventas Pases'!$D3579="Red HEROIC",15,0))</f>
        <v>0</v>
      </c>
      <c r="M3579">
        <f>IF(pases[[#This Row],[Días Visita]]&lt;7,0,IF(pases[[#This Row],[Días Visita]]&lt;9,1,IF(pases[[#This Row],[Días Visita]]="Ilimitados",0,2)))</f>
        <v>0</v>
      </c>
      <c r="N3579" s="5">
        <f>IF(AND('Ventas Pases'!$A3579="Fuera de Temporada",'Ventas Pases'!$B3579=2019,pases[[#This Row],[Modo de Compra]]="Paquete"),30,0)</f>
        <v>0</v>
      </c>
      <c r="O3579" s="5">
        <f>-SUMIF(lift[Número de pase],pases[[#This Row],[Numero de Pase]],lift[Costo])</f>
        <v>0</v>
      </c>
    </row>
    <row r="3580" spans="1:15" x14ac:dyDescent="0.25">
      <c r="A3580" t="s">
        <v>7</v>
      </c>
      <c r="B3580">
        <v>2018</v>
      </c>
      <c r="C3580">
        <v>43451</v>
      </c>
      <c r="D3580" t="s">
        <v>14</v>
      </c>
      <c r="E3580">
        <v>43098</v>
      </c>
      <c r="F3580">
        <v>4</v>
      </c>
      <c r="G3580" t="s">
        <v>19</v>
      </c>
      <c r="H3580" t="s">
        <v>3598</v>
      </c>
      <c r="I3580" s="5">
        <v>560</v>
      </c>
      <c r="J3580" s="5">
        <f>IFERROR('Ventas Pases'!$I3580/'Ventas Pases'!$F3580,"PASE")</f>
        <v>140</v>
      </c>
      <c r="K3580" t="str">
        <f>IFERROR(VLOOKUP('Ventas Pases'!$J3580,'Comisiones HEROIC'!$E$1:$F$6,2,0),"")</f>
        <v/>
      </c>
      <c r="L3580" s="5">
        <f>IF('Ventas Pases'!$D3580="Red HEROIC",IFERROR(VLOOKUP('Ventas Pases'!$G3580,'Comisiones HEROIC'!$A$1:$B$11,2,0),15),IF('Ventas Pases'!$D3580="Red HEROIC",15,0))</f>
        <v>15</v>
      </c>
      <c r="M3580">
        <f>IF(pases[[#This Row],[Días Visita]]&lt;7,0,IF(pases[[#This Row],[Días Visita]]&lt;9,1,IF(pases[[#This Row],[Días Visita]]="Ilimitados",0,2)))</f>
        <v>0</v>
      </c>
      <c r="N3580" s="5">
        <f>IF(AND('Ventas Pases'!$A3580="Fuera de Temporada",'Ventas Pases'!$B3580=2019,pases[[#This Row],[Modo de Compra]]="Paquete"),30,0)</f>
        <v>0</v>
      </c>
      <c r="O3580" s="5">
        <f>-SUMIF(lift[Número de pase],pases[[#This Row],[Numero de Pase]],lift[Costo])</f>
        <v>0</v>
      </c>
    </row>
    <row r="3581" spans="1:15" x14ac:dyDescent="0.25">
      <c r="A3581" t="s">
        <v>13</v>
      </c>
      <c r="B3581">
        <v>2019</v>
      </c>
      <c r="C3581">
        <v>43253</v>
      </c>
      <c r="D3581" t="s">
        <v>14</v>
      </c>
      <c r="E3581">
        <v>43195</v>
      </c>
      <c r="F3581">
        <v>2</v>
      </c>
      <c r="G3581" t="s">
        <v>19</v>
      </c>
      <c r="H3581" t="s">
        <v>3599</v>
      </c>
      <c r="I3581" s="5">
        <v>280</v>
      </c>
      <c r="J3581" s="5">
        <f>IFERROR('Ventas Pases'!$I3581/'Ventas Pases'!$F3581,"PASE")</f>
        <v>140</v>
      </c>
      <c r="K3581" t="str">
        <f>IFERROR(VLOOKUP('Ventas Pases'!$J3581,'Comisiones HEROIC'!$E$1:$F$6,2,0),"")</f>
        <v/>
      </c>
      <c r="L3581" s="5">
        <f>IF('Ventas Pases'!$D3581="Red HEROIC",IFERROR(VLOOKUP('Ventas Pases'!$G3581,'Comisiones HEROIC'!$A$1:$B$11,2,0),15),IF('Ventas Pases'!$D3581="Red HEROIC",15,0))</f>
        <v>15</v>
      </c>
      <c r="M3581">
        <f>IF(pases[[#This Row],[Días Visita]]&lt;7,0,IF(pases[[#This Row],[Días Visita]]&lt;9,1,IF(pases[[#This Row],[Días Visita]]="Ilimitados",0,2)))</f>
        <v>0</v>
      </c>
      <c r="N3581" s="5">
        <f>IF(AND('Ventas Pases'!$A3581="Fuera de Temporada",'Ventas Pases'!$B3581=2019,pases[[#This Row],[Modo de Compra]]="Paquete"),30,0)</f>
        <v>0</v>
      </c>
      <c r="O3581" s="5">
        <f>-SUMIF(lift[Número de pase],pases[[#This Row],[Numero de Pase]],lift[Costo])</f>
        <v>0</v>
      </c>
    </row>
    <row r="3582" spans="1:15" x14ac:dyDescent="0.25">
      <c r="A3582" t="s">
        <v>7</v>
      </c>
      <c r="B3582">
        <v>2019</v>
      </c>
      <c r="C3582">
        <v>43468</v>
      </c>
      <c r="D3582" t="s">
        <v>17</v>
      </c>
      <c r="E3582">
        <v>43544</v>
      </c>
      <c r="F3582">
        <v>5</v>
      </c>
      <c r="G3582" t="s">
        <v>9</v>
      </c>
      <c r="H3582" t="s">
        <v>3600</v>
      </c>
      <c r="I3582" s="5">
        <v>500</v>
      </c>
      <c r="J3582" s="5">
        <f>IFERROR('Ventas Pases'!$I3582/'Ventas Pases'!$F3582,"PASE")</f>
        <v>100</v>
      </c>
      <c r="K3582" t="str">
        <f>IFERROR(VLOOKUP('Ventas Pases'!$J3582,'Comisiones HEROIC'!$E$1:$F$6,2,0),"")</f>
        <v>Ridossan Hotel</v>
      </c>
      <c r="L3582" s="5">
        <f>IF('Ventas Pases'!$D3582="Red HEROIC",IFERROR(VLOOKUP('Ventas Pases'!$G3582,'Comisiones HEROIC'!$A$1:$B$11,2,0),15),IF('Ventas Pases'!$D3582="Red HEROIC",15,0))</f>
        <v>0</v>
      </c>
      <c r="M3582">
        <f>IF(pases[[#This Row],[Días Visita]]&lt;7,0,IF(pases[[#This Row],[Días Visita]]&lt;9,1,IF(pases[[#This Row],[Días Visita]]="Ilimitados",0,2)))</f>
        <v>0</v>
      </c>
      <c r="N3582" s="5">
        <f>IF(AND('Ventas Pases'!$A3582="Fuera de Temporada",'Ventas Pases'!$B3582=2019,pases[[#This Row],[Modo de Compra]]="Paquete"),30,0)</f>
        <v>0</v>
      </c>
      <c r="O3582" s="5">
        <f>-SUMIF(lift[Número de pase],pases[[#This Row],[Numero de Pase]],lift[Costo])</f>
        <v>0</v>
      </c>
    </row>
    <row r="3583" spans="1:15" x14ac:dyDescent="0.25">
      <c r="A3583" t="s">
        <v>7</v>
      </c>
      <c r="B3583">
        <v>2019</v>
      </c>
      <c r="C3583">
        <v>43511</v>
      </c>
      <c r="D3583" t="s">
        <v>8</v>
      </c>
      <c r="E3583">
        <v>43505</v>
      </c>
      <c r="F3583">
        <v>9</v>
      </c>
      <c r="G3583" t="s">
        <v>9</v>
      </c>
      <c r="H3583" t="s">
        <v>3601</v>
      </c>
      <c r="I3583" s="5">
        <v>1080</v>
      </c>
      <c r="J3583" s="5">
        <f>IFERROR('Ventas Pases'!$I3583/'Ventas Pases'!$F3583,"PASE")</f>
        <v>120</v>
      </c>
      <c r="K3583" t="str">
        <f>IFERROR(VLOOKUP('Ventas Pases'!$J3583,'Comisiones HEROIC'!$E$1:$F$6,2,0),"")</f>
        <v/>
      </c>
      <c r="L3583" s="5">
        <f>IF('Ventas Pases'!$D3583="Red HEROIC",IFERROR(VLOOKUP('Ventas Pases'!$G3583,'Comisiones HEROIC'!$A$1:$B$11,2,0),15),IF('Ventas Pases'!$D3583="Red HEROIC",15,0))</f>
        <v>0</v>
      </c>
      <c r="M3583">
        <f>IF(pases[[#This Row],[Días Visita]]&lt;7,0,IF(pases[[#This Row],[Días Visita]]&lt;9,1,IF(pases[[#This Row],[Días Visita]]="Ilimitados",0,2)))</f>
        <v>2</v>
      </c>
      <c r="N3583" s="5">
        <f>IF(AND('Ventas Pases'!$A3583="Fuera de Temporada",'Ventas Pases'!$B3583=2019,pases[[#This Row],[Modo de Compra]]="Paquete"),30,0)</f>
        <v>0</v>
      </c>
      <c r="O3583" s="5">
        <f>-SUMIF(lift[Número de pase],pases[[#This Row],[Numero de Pase]],lift[Costo])</f>
        <v>0</v>
      </c>
    </row>
    <row r="3584" spans="1:15" x14ac:dyDescent="0.25">
      <c r="A3584" t="s">
        <v>7</v>
      </c>
      <c r="B3584">
        <v>2018</v>
      </c>
      <c r="C3584">
        <v>43138</v>
      </c>
      <c r="D3584" t="s">
        <v>8</v>
      </c>
      <c r="E3584">
        <v>43135</v>
      </c>
      <c r="F3584">
        <v>5</v>
      </c>
      <c r="G3584" t="s">
        <v>9</v>
      </c>
      <c r="H3584" t="s">
        <v>3602</v>
      </c>
      <c r="I3584" s="5">
        <v>600</v>
      </c>
      <c r="J3584" s="5">
        <f>IFERROR('Ventas Pases'!$I3584/'Ventas Pases'!$F3584,"PASE")</f>
        <v>120</v>
      </c>
      <c r="K3584" t="str">
        <f>IFERROR(VLOOKUP('Ventas Pases'!$J3584,'Comisiones HEROIC'!$E$1:$F$6,2,0),"")</f>
        <v/>
      </c>
      <c r="L3584" s="5">
        <f>IF('Ventas Pases'!$D3584="Red HEROIC",IFERROR(VLOOKUP('Ventas Pases'!$G3584,'Comisiones HEROIC'!$A$1:$B$11,2,0),15),IF('Ventas Pases'!$D3584="Red HEROIC",15,0))</f>
        <v>0</v>
      </c>
      <c r="M3584">
        <f>IF(pases[[#This Row],[Días Visita]]&lt;7,0,IF(pases[[#This Row],[Días Visita]]&lt;9,1,IF(pases[[#This Row],[Días Visita]]="Ilimitados",0,2)))</f>
        <v>0</v>
      </c>
      <c r="N3584" s="5">
        <f>IF(AND('Ventas Pases'!$A3584="Fuera de Temporada",'Ventas Pases'!$B3584=2019,pases[[#This Row],[Modo de Compra]]="Paquete"),30,0)</f>
        <v>0</v>
      </c>
      <c r="O3584" s="5">
        <f>-SUMIF(lift[Número de pase],pases[[#This Row],[Numero de Pase]],lift[Costo])</f>
        <v>0</v>
      </c>
    </row>
    <row r="3585" spans="1:15" x14ac:dyDescent="0.25">
      <c r="A3585" t="s">
        <v>7</v>
      </c>
      <c r="B3585">
        <v>2019</v>
      </c>
      <c r="C3585">
        <v>43525</v>
      </c>
      <c r="D3585" t="s">
        <v>14</v>
      </c>
      <c r="E3585">
        <v>43532</v>
      </c>
      <c r="F3585">
        <v>6</v>
      </c>
      <c r="G3585" t="s">
        <v>27</v>
      </c>
      <c r="H3585" t="s">
        <v>3603</v>
      </c>
      <c r="I3585" s="5">
        <v>840</v>
      </c>
      <c r="J3585" s="5">
        <f>IFERROR('Ventas Pases'!$I3585/'Ventas Pases'!$F3585,"PASE")</f>
        <v>140</v>
      </c>
      <c r="K3585" t="str">
        <f>IFERROR(VLOOKUP('Ventas Pases'!$J3585,'Comisiones HEROIC'!$E$1:$F$6,2,0),"")</f>
        <v/>
      </c>
      <c r="L3585" s="5">
        <f>IF('Ventas Pases'!$D3585="Red HEROIC",IFERROR(VLOOKUP('Ventas Pases'!$G3585,'Comisiones HEROIC'!$A$1:$B$11,2,0),15),IF('Ventas Pases'!$D3585="Red HEROIC",15,0))</f>
        <v>15</v>
      </c>
      <c r="M3585">
        <f>IF(pases[[#This Row],[Días Visita]]&lt;7,0,IF(pases[[#This Row],[Días Visita]]&lt;9,1,IF(pases[[#This Row],[Días Visita]]="Ilimitados",0,2)))</f>
        <v>0</v>
      </c>
      <c r="N3585" s="5">
        <f>IF(AND('Ventas Pases'!$A3585="Fuera de Temporada",'Ventas Pases'!$B3585=2019,pases[[#This Row],[Modo de Compra]]="Paquete"),30,0)</f>
        <v>0</v>
      </c>
      <c r="O3585" s="5">
        <f>-SUMIF(lift[Número de pase],pases[[#This Row],[Numero de Pase]],lift[Costo])</f>
        <v>0</v>
      </c>
    </row>
    <row r="3586" spans="1:15" x14ac:dyDescent="0.25">
      <c r="A3586" t="s">
        <v>7</v>
      </c>
      <c r="B3586">
        <v>2018</v>
      </c>
      <c r="C3586">
        <v>43452</v>
      </c>
      <c r="D3586" t="s">
        <v>17</v>
      </c>
      <c r="E3586">
        <v>43155</v>
      </c>
      <c r="F3586">
        <v>5</v>
      </c>
      <c r="G3586" t="s">
        <v>9</v>
      </c>
      <c r="H3586" t="s">
        <v>3604</v>
      </c>
      <c r="I3586" s="5">
        <v>525</v>
      </c>
      <c r="J3586" s="5">
        <f>IFERROR('Ventas Pases'!$I3586/'Ventas Pases'!$F3586,"PASE")</f>
        <v>105</v>
      </c>
      <c r="K3586" t="str">
        <f>IFERROR(VLOOKUP('Ventas Pases'!$J3586,'Comisiones HEROIC'!$E$1:$F$6,2,0),"")</f>
        <v>OI Hotels</v>
      </c>
      <c r="L3586" s="5">
        <f>IF('Ventas Pases'!$D3586="Red HEROIC",IFERROR(VLOOKUP('Ventas Pases'!$G3586,'Comisiones HEROIC'!$A$1:$B$11,2,0),15),IF('Ventas Pases'!$D3586="Red HEROIC",15,0))</f>
        <v>0</v>
      </c>
      <c r="M3586">
        <f>IF(pases[[#This Row],[Días Visita]]&lt;7,0,IF(pases[[#This Row],[Días Visita]]&lt;9,1,IF(pases[[#This Row],[Días Visita]]="Ilimitados",0,2)))</f>
        <v>0</v>
      </c>
      <c r="N3586" s="5">
        <f>IF(AND('Ventas Pases'!$A3586="Fuera de Temporada",'Ventas Pases'!$B3586=2019,pases[[#This Row],[Modo de Compra]]="Paquete"),30,0)</f>
        <v>0</v>
      </c>
      <c r="O3586" s="5">
        <f>-SUMIF(lift[Número de pase],pases[[#This Row],[Numero de Pase]],lift[Costo])</f>
        <v>0</v>
      </c>
    </row>
    <row r="3587" spans="1:15" x14ac:dyDescent="0.25">
      <c r="A3587" t="s">
        <v>7</v>
      </c>
      <c r="B3587">
        <v>2019</v>
      </c>
      <c r="C3587">
        <v>43513</v>
      </c>
      <c r="D3587" t="s">
        <v>8</v>
      </c>
      <c r="E3587">
        <v>43518</v>
      </c>
      <c r="F3587">
        <v>8</v>
      </c>
      <c r="G3587" t="s">
        <v>9</v>
      </c>
      <c r="H3587" t="s">
        <v>3605</v>
      </c>
      <c r="I3587" s="5">
        <v>960</v>
      </c>
      <c r="J3587" s="5">
        <f>IFERROR('Ventas Pases'!$I3587/'Ventas Pases'!$F3587,"PASE")</f>
        <v>120</v>
      </c>
      <c r="K3587" t="str">
        <f>IFERROR(VLOOKUP('Ventas Pases'!$J3587,'Comisiones HEROIC'!$E$1:$F$6,2,0),"")</f>
        <v/>
      </c>
      <c r="L3587" s="5">
        <f>IF('Ventas Pases'!$D3587="Red HEROIC",IFERROR(VLOOKUP('Ventas Pases'!$G3587,'Comisiones HEROIC'!$A$1:$B$11,2,0),15),IF('Ventas Pases'!$D3587="Red HEROIC",15,0))</f>
        <v>0</v>
      </c>
      <c r="M3587">
        <f>IF(pases[[#This Row],[Días Visita]]&lt;7,0,IF(pases[[#This Row],[Días Visita]]&lt;9,1,IF(pases[[#This Row],[Días Visita]]="Ilimitados",0,2)))</f>
        <v>1</v>
      </c>
      <c r="N3587" s="5">
        <f>IF(AND('Ventas Pases'!$A3587="Fuera de Temporada",'Ventas Pases'!$B3587=2019,pases[[#This Row],[Modo de Compra]]="Paquete"),30,0)</f>
        <v>0</v>
      </c>
      <c r="O3587" s="5">
        <f>-SUMIF(lift[Número de pase],pases[[#This Row],[Numero de Pase]],lift[Costo])</f>
        <v>0</v>
      </c>
    </row>
    <row r="3588" spans="1:15" x14ac:dyDescent="0.25">
      <c r="A3588" t="s">
        <v>7</v>
      </c>
      <c r="B3588">
        <v>2019</v>
      </c>
      <c r="C3588">
        <v>43450</v>
      </c>
      <c r="D3588" t="s">
        <v>60</v>
      </c>
      <c r="E3588">
        <v>43495</v>
      </c>
      <c r="F3588">
        <v>1</v>
      </c>
      <c r="G3588" t="s">
        <v>9</v>
      </c>
      <c r="H3588" t="s">
        <v>3606</v>
      </c>
      <c r="I3588" s="5">
        <v>120</v>
      </c>
      <c r="J3588" s="5">
        <f>IFERROR('Ventas Pases'!$I3588/'Ventas Pases'!$F3588,"PASE")</f>
        <v>120</v>
      </c>
      <c r="K3588" t="str">
        <f>IFERROR(VLOOKUP('Ventas Pases'!$J3588,'Comisiones HEROIC'!$E$1:$F$6,2,0),"")</f>
        <v/>
      </c>
      <c r="L3588" s="5">
        <f>IF('Ventas Pases'!$D3588="Red HEROIC",IFERROR(VLOOKUP('Ventas Pases'!$G3588,'Comisiones HEROIC'!$A$1:$B$11,2,0),15),IF('Ventas Pases'!$D3588="Red HEROIC",15,0))</f>
        <v>0</v>
      </c>
      <c r="M3588">
        <f>IF(pases[[#This Row],[Días Visita]]&lt;7,0,IF(pases[[#This Row],[Días Visita]]&lt;9,1,IF(pases[[#This Row],[Días Visita]]="Ilimitados",0,2)))</f>
        <v>0</v>
      </c>
      <c r="N3588" s="5">
        <f>IF(AND('Ventas Pases'!$A3588="Fuera de Temporada",'Ventas Pases'!$B3588=2019,pases[[#This Row],[Modo de Compra]]="Paquete"),30,0)</f>
        <v>0</v>
      </c>
      <c r="O3588" s="5">
        <f>-SUMIF(lift[Número de pase],pases[[#This Row],[Numero de Pase]],lift[Costo])</f>
        <v>0</v>
      </c>
    </row>
    <row r="3589" spans="1:15" x14ac:dyDescent="0.25">
      <c r="A3589" t="s">
        <v>7</v>
      </c>
      <c r="B3589">
        <v>2018</v>
      </c>
      <c r="C3589">
        <v>43159</v>
      </c>
      <c r="D3589" t="s">
        <v>8</v>
      </c>
      <c r="E3589">
        <v>43054</v>
      </c>
      <c r="F3589" t="s">
        <v>11</v>
      </c>
      <c r="G3589" t="s">
        <v>9</v>
      </c>
      <c r="H3589" t="s">
        <v>3607</v>
      </c>
      <c r="I3589" s="5">
        <v>1950</v>
      </c>
      <c r="J3589" s="5" t="str">
        <f>IFERROR('Ventas Pases'!$I3589/'Ventas Pases'!$F3589,"PASE")</f>
        <v>PASE</v>
      </c>
      <c r="K3589" t="str">
        <f>IFERROR(VLOOKUP('Ventas Pases'!$J3589,'Comisiones HEROIC'!$E$1:$F$6,2,0),"")</f>
        <v/>
      </c>
      <c r="L3589" s="5">
        <f>IF('Ventas Pases'!$D3589="Red HEROIC",IFERROR(VLOOKUP('Ventas Pases'!$G3589,'Comisiones HEROIC'!$A$1:$B$11,2,0),15),IF('Ventas Pases'!$D3589="Red HEROIC",15,0))</f>
        <v>0</v>
      </c>
      <c r="M3589">
        <f>IF(pases[[#This Row],[Días Visita]]&lt;7,0,IF(pases[[#This Row],[Días Visita]]&lt;9,1,IF(pases[[#This Row],[Días Visita]]="Ilimitados",0,2)))</f>
        <v>0</v>
      </c>
      <c r="N3589" s="5">
        <f>IF(AND('Ventas Pases'!$A3589="Fuera de Temporada",'Ventas Pases'!$B3589=2019,pases[[#This Row],[Modo de Compra]]="Paquete"),30,0)</f>
        <v>0</v>
      </c>
      <c r="O3589" s="5">
        <f>-SUMIF(lift[Número de pase],pases[[#This Row],[Numero de Pase]],lift[Costo])</f>
        <v>-552</v>
      </c>
    </row>
    <row r="3590" spans="1:15" x14ac:dyDescent="0.25">
      <c r="A3590" t="s">
        <v>7</v>
      </c>
      <c r="B3590">
        <v>2019</v>
      </c>
      <c r="C3590">
        <v>43529</v>
      </c>
      <c r="D3590" t="s">
        <v>17</v>
      </c>
      <c r="E3590">
        <v>43530</v>
      </c>
      <c r="F3590">
        <v>2</v>
      </c>
      <c r="G3590" t="s">
        <v>9</v>
      </c>
      <c r="H3590" t="s">
        <v>3608</v>
      </c>
      <c r="I3590" s="5">
        <v>200</v>
      </c>
      <c r="J3590" s="5">
        <f>IFERROR('Ventas Pases'!$I3590/'Ventas Pases'!$F3590,"PASE")</f>
        <v>100</v>
      </c>
      <c r="K3590" t="str">
        <f>IFERROR(VLOOKUP('Ventas Pases'!$J3590,'Comisiones HEROIC'!$E$1:$F$6,2,0),"")</f>
        <v>Ridossan Hotel</v>
      </c>
      <c r="L3590" s="5">
        <f>IF('Ventas Pases'!$D3590="Red HEROIC",IFERROR(VLOOKUP('Ventas Pases'!$G3590,'Comisiones HEROIC'!$A$1:$B$11,2,0),15),IF('Ventas Pases'!$D3590="Red HEROIC",15,0))</f>
        <v>0</v>
      </c>
      <c r="M3590">
        <f>IF(pases[[#This Row],[Días Visita]]&lt;7,0,IF(pases[[#This Row],[Días Visita]]&lt;9,1,IF(pases[[#This Row],[Días Visita]]="Ilimitados",0,2)))</f>
        <v>0</v>
      </c>
      <c r="N3590" s="5">
        <f>IF(AND('Ventas Pases'!$A3590="Fuera de Temporada",'Ventas Pases'!$B3590=2019,pases[[#This Row],[Modo de Compra]]="Paquete"),30,0)</f>
        <v>0</v>
      </c>
      <c r="O3590" s="5">
        <f>-SUMIF(lift[Número de pase],pases[[#This Row],[Numero de Pase]],lift[Costo])</f>
        <v>0</v>
      </c>
    </row>
    <row r="3591" spans="1:15" x14ac:dyDescent="0.25">
      <c r="A3591" t="s">
        <v>7</v>
      </c>
      <c r="B3591">
        <v>2018</v>
      </c>
      <c r="C3591">
        <v>43426</v>
      </c>
      <c r="D3591" t="s">
        <v>14</v>
      </c>
      <c r="E3591">
        <v>43123</v>
      </c>
      <c r="F3591">
        <v>9</v>
      </c>
      <c r="G3591" t="s">
        <v>19</v>
      </c>
      <c r="H3591" t="s">
        <v>3609</v>
      </c>
      <c r="I3591" s="5">
        <v>1260</v>
      </c>
      <c r="J3591" s="5">
        <f>IFERROR('Ventas Pases'!$I3591/'Ventas Pases'!$F3591,"PASE")</f>
        <v>140</v>
      </c>
      <c r="K3591" t="str">
        <f>IFERROR(VLOOKUP('Ventas Pases'!$J3591,'Comisiones HEROIC'!$E$1:$F$6,2,0),"")</f>
        <v/>
      </c>
      <c r="L3591" s="5">
        <f>IF('Ventas Pases'!$D3591="Red HEROIC",IFERROR(VLOOKUP('Ventas Pases'!$G3591,'Comisiones HEROIC'!$A$1:$B$11,2,0),15),IF('Ventas Pases'!$D3591="Red HEROIC",15,0))</f>
        <v>15</v>
      </c>
      <c r="M3591">
        <f>IF(pases[[#This Row],[Días Visita]]&lt;7,0,IF(pases[[#This Row],[Días Visita]]&lt;9,1,IF(pases[[#This Row],[Días Visita]]="Ilimitados",0,2)))</f>
        <v>2</v>
      </c>
      <c r="N3591" s="5">
        <f>IF(AND('Ventas Pases'!$A3591="Fuera de Temporada",'Ventas Pases'!$B3591=2019,pases[[#This Row],[Modo de Compra]]="Paquete"),30,0)</f>
        <v>0</v>
      </c>
      <c r="O3591" s="5">
        <f>-SUMIF(lift[Número de pase],pases[[#This Row],[Numero de Pase]],lift[Costo])</f>
        <v>0</v>
      </c>
    </row>
    <row r="3592" spans="1:15" x14ac:dyDescent="0.25">
      <c r="A3592" t="s">
        <v>13</v>
      </c>
      <c r="B3592">
        <v>2018</v>
      </c>
      <c r="C3592">
        <v>43309</v>
      </c>
      <c r="D3592" t="s">
        <v>17</v>
      </c>
      <c r="E3592">
        <v>42908</v>
      </c>
      <c r="F3592">
        <v>5</v>
      </c>
      <c r="G3592" t="s">
        <v>9</v>
      </c>
      <c r="H3592" t="s">
        <v>3610</v>
      </c>
      <c r="I3592" s="5">
        <v>550</v>
      </c>
      <c r="J3592" s="5">
        <f>IFERROR('Ventas Pases'!$I3592/'Ventas Pases'!$F3592,"PASE")</f>
        <v>110</v>
      </c>
      <c r="K3592" t="str">
        <f>IFERROR(VLOOKUP('Ventas Pases'!$J3592,'Comisiones HEROIC'!$E$1:$F$6,2,0),"")</f>
        <v>Elton Hotel</v>
      </c>
      <c r="L3592" s="5">
        <f>IF('Ventas Pases'!$D3592="Red HEROIC",IFERROR(VLOOKUP('Ventas Pases'!$G3592,'Comisiones HEROIC'!$A$1:$B$11,2,0),15),IF('Ventas Pases'!$D3592="Red HEROIC",15,0))</f>
        <v>0</v>
      </c>
      <c r="M3592">
        <f>IF(pases[[#This Row],[Días Visita]]&lt;7,0,IF(pases[[#This Row],[Días Visita]]&lt;9,1,IF(pases[[#This Row],[Días Visita]]="Ilimitados",0,2)))</f>
        <v>0</v>
      </c>
      <c r="N3592" s="5">
        <f>IF(AND('Ventas Pases'!$A3592="Fuera de Temporada",'Ventas Pases'!$B3592=2019,pases[[#This Row],[Modo de Compra]]="Paquete"),30,0)</f>
        <v>0</v>
      </c>
      <c r="O3592" s="5">
        <f>-SUMIF(lift[Número de pase],pases[[#This Row],[Numero de Pase]],lift[Costo])</f>
        <v>0</v>
      </c>
    </row>
    <row r="3593" spans="1:15" x14ac:dyDescent="0.25">
      <c r="A3593" t="s">
        <v>7</v>
      </c>
      <c r="B3593">
        <v>2019</v>
      </c>
      <c r="C3593">
        <v>43537</v>
      </c>
      <c r="D3593" t="s">
        <v>17</v>
      </c>
      <c r="E3593">
        <v>43539</v>
      </c>
      <c r="F3593">
        <v>1</v>
      </c>
      <c r="G3593" t="s">
        <v>9</v>
      </c>
      <c r="H3593" t="s">
        <v>3611</v>
      </c>
      <c r="I3593" s="5">
        <v>105</v>
      </c>
      <c r="J3593" s="5">
        <f>IFERROR('Ventas Pases'!$I3593/'Ventas Pases'!$F3593,"PASE")</f>
        <v>105</v>
      </c>
      <c r="K3593" t="str">
        <f>IFERROR(VLOOKUP('Ventas Pases'!$J3593,'Comisiones HEROIC'!$E$1:$F$6,2,0),"")</f>
        <v>OI Hotels</v>
      </c>
      <c r="L3593" s="5">
        <f>IF('Ventas Pases'!$D3593="Red HEROIC",IFERROR(VLOOKUP('Ventas Pases'!$G3593,'Comisiones HEROIC'!$A$1:$B$11,2,0),15),IF('Ventas Pases'!$D3593="Red HEROIC",15,0))</f>
        <v>0</v>
      </c>
      <c r="M3593">
        <f>IF(pases[[#This Row],[Días Visita]]&lt;7,0,IF(pases[[#This Row],[Días Visita]]&lt;9,1,IF(pases[[#This Row],[Días Visita]]="Ilimitados",0,2)))</f>
        <v>0</v>
      </c>
      <c r="N3593" s="5">
        <f>IF(AND('Ventas Pases'!$A3593="Fuera de Temporada",'Ventas Pases'!$B3593=2019,pases[[#This Row],[Modo de Compra]]="Paquete"),30,0)</f>
        <v>0</v>
      </c>
      <c r="O3593" s="5">
        <f>-SUMIF(lift[Número de pase],pases[[#This Row],[Numero de Pase]],lift[Costo])</f>
        <v>0</v>
      </c>
    </row>
    <row r="3594" spans="1:15" x14ac:dyDescent="0.25">
      <c r="A3594" t="s">
        <v>13</v>
      </c>
      <c r="B3594">
        <v>2019</v>
      </c>
      <c r="C3594">
        <v>43397</v>
      </c>
      <c r="D3594" t="s">
        <v>14</v>
      </c>
      <c r="E3594">
        <v>43254</v>
      </c>
      <c r="F3594">
        <v>1</v>
      </c>
      <c r="G3594" t="s">
        <v>19</v>
      </c>
      <c r="H3594" t="s">
        <v>3612</v>
      </c>
      <c r="I3594" s="5">
        <v>140</v>
      </c>
      <c r="J3594" s="5">
        <f>IFERROR('Ventas Pases'!$I3594/'Ventas Pases'!$F3594,"PASE")</f>
        <v>140</v>
      </c>
      <c r="K3594" t="str">
        <f>IFERROR(VLOOKUP('Ventas Pases'!$J3594,'Comisiones HEROIC'!$E$1:$F$6,2,0),"")</f>
        <v/>
      </c>
      <c r="L3594" s="5">
        <f>IF('Ventas Pases'!$D3594="Red HEROIC",IFERROR(VLOOKUP('Ventas Pases'!$G3594,'Comisiones HEROIC'!$A$1:$B$11,2,0),15),IF('Ventas Pases'!$D3594="Red HEROIC",15,0))</f>
        <v>15</v>
      </c>
      <c r="M3594">
        <f>IF(pases[[#This Row],[Días Visita]]&lt;7,0,IF(pases[[#This Row],[Días Visita]]&lt;9,1,IF(pases[[#This Row],[Días Visita]]="Ilimitados",0,2)))</f>
        <v>0</v>
      </c>
      <c r="N3594" s="5">
        <f>IF(AND('Ventas Pases'!$A3594="Fuera de Temporada",'Ventas Pases'!$B3594=2019,pases[[#This Row],[Modo de Compra]]="Paquete"),30,0)</f>
        <v>0</v>
      </c>
      <c r="O3594" s="5">
        <f>-SUMIF(lift[Número de pase],pases[[#This Row],[Numero de Pase]],lift[Costo])</f>
        <v>0</v>
      </c>
    </row>
    <row r="3595" spans="1:15" x14ac:dyDescent="0.25">
      <c r="A3595" t="s">
        <v>7</v>
      </c>
      <c r="B3595">
        <v>2019</v>
      </c>
      <c r="C3595">
        <v>43539</v>
      </c>
      <c r="D3595" t="s">
        <v>8</v>
      </c>
      <c r="E3595">
        <v>43535</v>
      </c>
      <c r="F3595">
        <v>5</v>
      </c>
      <c r="G3595" t="s">
        <v>9</v>
      </c>
      <c r="H3595" t="s">
        <v>3613</v>
      </c>
      <c r="I3595" s="5">
        <v>600</v>
      </c>
      <c r="J3595" s="5">
        <f>IFERROR('Ventas Pases'!$I3595/'Ventas Pases'!$F3595,"PASE")</f>
        <v>120</v>
      </c>
      <c r="K3595" t="str">
        <f>IFERROR(VLOOKUP('Ventas Pases'!$J3595,'Comisiones HEROIC'!$E$1:$F$6,2,0),"")</f>
        <v/>
      </c>
      <c r="L3595" s="5">
        <f>IF('Ventas Pases'!$D3595="Red HEROIC",IFERROR(VLOOKUP('Ventas Pases'!$G3595,'Comisiones HEROIC'!$A$1:$B$11,2,0),15),IF('Ventas Pases'!$D3595="Red HEROIC",15,0))</f>
        <v>0</v>
      </c>
      <c r="M3595">
        <f>IF(pases[[#This Row],[Días Visita]]&lt;7,0,IF(pases[[#This Row],[Días Visita]]&lt;9,1,IF(pases[[#This Row],[Días Visita]]="Ilimitados",0,2)))</f>
        <v>0</v>
      </c>
      <c r="N3595" s="5">
        <f>IF(AND('Ventas Pases'!$A3595="Fuera de Temporada",'Ventas Pases'!$B3595=2019,pases[[#This Row],[Modo de Compra]]="Paquete"),30,0)</f>
        <v>0</v>
      </c>
      <c r="O3595" s="5">
        <f>-SUMIF(lift[Número de pase],pases[[#This Row],[Numero de Pase]],lift[Costo])</f>
        <v>0</v>
      </c>
    </row>
    <row r="3596" spans="1:15" x14ac:dyDescent="0.25">
      <c r="A3596" t="s">
        <v>7</v>
      </c>
      <c r="B3596">
        <v>2018</v>
      </c>
      <c r="C3596">
        <v>43178</v>
      </c>
      <c r="D3596" t="s">
        <v>14</v>
      </c>
      <c r="E3596">
        <v>43179</v>
      </c>
      <c r="F3596">
        <v>1</v>
      </c>
      <c r="G3596" t="s">
        <v>33</v>
      </c>
      <c r="H3596" t="s">
        <v>3614</v>
      </c>
      <c r="I3596" s="5">
        <v>140</v>
      </c>
      <c r="J3596" s="5">
        <f>IFERROR('Ventas Pases'!$I3596/'Ventas Pases'!$F3596,"PASE")</f>
        <v>140</v>
      </c>
      <c r="K3596" t="str">
        <f>IFERROR(VLOOKUP('Ventas Pases'!$J3596,'Comisiones HEROIC'!$E$1:$F$6,2,0),"")</f>
        <v/>
      </c>
      <c r="L3596" s="5">
        <f>IF('Ventas Pases'!$D3596="Red HEROIC",IFERROR(VLOOKUP('Ventas Pases'!$G3596,'Comisiones HEROIC'!$A$1:$B$11,2,0),15),IF('Ventas Pases'!$D3596="Red HEROIC",15,0))</f>
        <v>15</v>
      </c>
      <c r="M3596">
        <f>IF(pases[[#This Row],[Días Visita]]&lt;7,0,IF(pases[[#This Row],[Días Visita]]&lt;9,1,IF(pases[[#This Row],[Días Visita]]="Ilimitados",0,2)))</f>
        <v>0</v>
      </c>
      <c r="N3596" s="5">
        <f>IF(AND('Ventas Pases'!$A3596="Fuera de Temporada",'Ventas Pases'!$B3596=2019,pases[[#This Row],[Modo de Compra]]="Paquete"),30,0)</f>
        <v>0</v>
      </c>
      <c r="O3596" s="5">
        <f>-SUMIF(lift[Número de pase],pases[[#This Row],[Numero de Pase]],lift[Costo])</f>
        <v>0</v>
      </c>
    </row>
    <row r="3597" spans="1:15" x14ac:dyDescent="0.25">
      <c r="A3597" t="s">
        <v>7</v>
      </c>
      <c r="B3597">
        <v>2018</v>
      </c>
      <c r="C3597">
        <v>43446</v>
      </c>
      <c r="D3597" t="s">
        <v>8</v>
      </c>
      <c r="E3597">
        <v>43178</v>
      </c>
      <c r="F3597">
        <v>9</v>
      </c>
      <c r="G3597" t="s">
        <v>9</v>
      </c>
      <c r="H3597" t="s">
        <v>3615</v>
      </c>
      <c r="I3597" s="5">
        <v>1080</v>
      </c>
      <c r="J3597" s="5">
        <f>IFERROR('Ventas Pases'!$I3597/'Ventas Pases'!$F3597,"PASE")</f>
        <v>120</v>
      </c>
      <c r="K3597" t="str">
        <f>IFERROR(VLOOKUP('Ventas Pases'!$J3597,'Comisiones HEROIC'!$E$1:$F$6,2,0),"")</f>
        <v/>
      </c>
      <c r="L3597" s="5">
        <f>IF('Ventas Pases'!$D3597="Red HEROIC",IFERROR(VLOOKUP('Ventas Pases'!$G3597,'Comisiones HEROIC'!$A$1:$B$11,2,0),15),IF('Ventas Pases'!$D3597="Red HEROIC",15,0))</f>
        <v>0</v>
      </c>
      <c r="M3597">
        <f>IF(pases[[#This Row],[Días Visita]]&lt;7,0,IF(pases[[#This Row],[Días Visita]]&lt;9,1,IF(pases[[#This Row],[Días Visita]]="Ilimitados",0,2)))</f>
        <v>2</v>
      </c>
      <c r="N3597" s="5">
        <f>IF(AND('Ventas Pases'!$A3597="Fuera de Temporada",'Ventas Pases'!$B3597=2019,pases[[#This Row],[Modo de Compra]]="Paquete"),30,0)</f>
        <v>0</v>
      </c>
      <c r="O3597" s="5">
        <f>-SUMIF(lift[Número de pase],pases[[#This Row],[Numero de Pase]],lift[Costo])</f>
        <v>0</v>
      </c>
    </row>
    <row r="3598" spans="1:15" x14ac:dyDescent="0.25">
      <c r="A3598" t="s">
        <v>7</v>
      </c>
      <c r="B3598">
        <v>2019</v>
      </c>
      <c r="C3598">
        <v>43474</v>
      </c>
      <c r="D3598" t="s">
        <v>14</v>
      </c>
      <c r="E3598">
        <v>43465</v>
      </c>
      <c r="F3598">
        <v>7</v>
      </c>
      <c r="G3598" t="s">
        <v>19</v>
      </c>
      <c r="H3598" t="s">
        <v>3616</v>
      </c>
      <c r="I3598" s="5">
        <v>980</v>
      </c>
      <c r="J3598" s="5">
        <f>IFERROR('Ventas Pases'!$I3598/'Ventas Pases'!$F3598,"PASE")</f>
        <v>140</v>
      </c>
      <c r="K3598" t="str">
        <f>IFERROR(VLOOKUP('Ventas Pases'!$J3598,'Comisiones HEROIC'!$E$1:$F$6,2,0),"")</f>
        <v/>
      </c>
      <c r="L3598" s="5">
        <f>IF('Ventas Pases'!$D3598="Red HEROIC",IFERROR(VLOOKUP('Ventas Pases'!$G3598,'Comisiones HEROIC'!$A$1:$B$11,2,0),15),IF('Ventas Pases'!$D3598="Red HEROIC",15,0))</f>
        <v>15</v>
      </c>
      <c r="M3598">
        <f>IF(pases[[#This Row],[Días Visita]]&lt;7,0,IF(pases[[#This Row],[Días Visita]]&lt;9,1,IF(pases[[#This Row],[Días Visita]]="Ilimitados",0,2)))</f>
        <v>1</v>
      </c>
      <c r="N3598" s="5">
        <f>IF(AND('Ventas Pases'!$A3598="Fuera de Temporada",'Ventas Pases'!$B3598=2019,pases[[#This Row],[Modo de Compra]]="Paquete"),30,0)</f>
        <v>0</v>
      </c>
      <c r="O3598" s="5">
        <f>-SUMIF(lift[Número de pase],pases[[#This Row],[Numero de Pase]],lift[Costo])</f>
        <v>0</v>
      </c>
    </row>
    <row r="3599" spans="1:15" x14ac:dyDescent="0.25">
      <c r="A3599" t="s">
        <v>7</v>
      </c>
      <c r="B3599">
        <v>2019</v>
      </c>
      <c r="C3599">
        <v>43553</v>
      </c>
      <c r="D3599" t="s">
        <v>8</v>
      </c>
      <c r="E3599">
        <v>43546</v>
      </c>
      <c r="F3599">
        <v>7</v>
      </c>
      <c r="G3599" t="s">
        <v>9</v>
      </c>
      <c r="H3599" t="s">
        <v>3617</v>
      </c>
      <c r="I3599" s="5">
        <v>840</v>
      </c>
      <c r="J3599" s="5">
        <f>IFERROR('Ventas Pases'!$I3599/'Ventas Pases'!$F3599,"PASE")</f>
        <v>120</v>
      </c>
      <c r="K3599" t="str">
        <f>IFERROR(VLOOKUP('Ventas Pases'!$J3599,'Comisiones HEROIC'!$E$1:$F$6,2,0),"")</f>
        <v/>
      </c>
      <c r="L3599" s="5">
        <f>IF('Ventas Pases'!$D3599="Red HEROIC",IFERROR(VLOOKUP('Ventas Pases'!$G3599,'Comisiones HEROIC'!$A$1:$B$11,2,0),15),IF('Ventas Pases'!$D3599="Red HEROIC",15,0))</f>
        <v>0</v>
      </c>
      <c r="M3599">
        <f>IF(pases[[#This Row],[Días Visita]]&lt;7,0,IF(pases[[#This Row],[Días Visita]]&lt;9,1,IF(pases[[#This Row],[Días Visita]]="Ilimitados",0,2)))</f>
        <v>1</v>
      </c>
      <c r="N3599" s="5">
        <f>IF(AND('Ventas Pases'!$A3599="Fuera de Temporada",'Ventas Pases'!$B3599=2019,pases[[#This Row],[Modo de Compra]]="Paquete"),30,0)</f>
        <v>0</v>
      </c>
      <c r="O3599" s="5">
        <f>-SUMIF(lift[Número de pase],pases[[#This Row],[Numero de Pase]],lift[Costo])</f>
        <v>0</v>
      </c>
    </row>
    <row r="3600" spans="1:15" x14ac:dyDescent="0.25">
      <c r="A3600" t="s">
        <v>13</v>
      </c>
      <c r="B3600">
        <v>2018</v>
      </c>
      <c r="C3600">
        <v>43341</v>
      </c>
      <c r="D3600" t="s">
        <v>8</v>
      </c>
      <c r="E3600">
        <v>42839</v>
      </c>
      <c r="F3600">
        <v>7</v>
      </c>
      <c r="G3600" t="s">
        <v>9</v>
      </c>
      <c r="H3600" t="s">
        <v>3618</v>
      </c>
      <c r="I3600" s="5">
        <v>840</v>
      </c>
      <c r="J3600" s="5">
        <f>IFERROR('Ventas Pases'!$I3600/'Ventas Pases'!$F3600,"PASE")</f>
        <v>120</v>
      </c>
      <c r="K3600" t="str">
        <f>IFERROR(VLOOKUP('Ventas Pases'!$J3600,'Comisiones HEROIC'!$E$1:$F$6,2,0),"")</f>
        <v/>
      </c>
      <c r="L3600" s="5">
        <f>IF('Ventas Pases'!$D3600="Red HEROIC",IFERROR(VLOOKUP('Ventas Pases'!$G3600,'Comisiones HEROIC'!$A$1:$B$11,2,0),15),IF('Ventas Pases'!$D3600="Red HEROIC",15,0))</f>
        <v>0</v>
      </c>
      <c r="M3600">
        <f>IF(pases[[#This Row],[Días Visita]]&lt;7,0,IF(pases[[#This Row],[Días Visita]]&lt;9,1,IF(pases[[#This Row],[Días Visita]]="Ilimitados",0,2)))</f>
        <v>1</v>
      </c>
      <c r="N3600" s="5">
        <f>IF(AND('Ventas Pases'!$A3600="Fuera de Temporada",'Ventas Pases'!$B3600=2019,pases[[#This Row],[Modo de Compra]]="Paquete"),30,0)</f>
        <v>0</v>
      </c>
      <c r="O3600" s="5">
        <f>-SUMIF(lift[Número de pase],pases[[#This Row],[Numero de Pase]],lift[Costo])</f>
        <v>0</v>
      </c>
    </row>
    <row r="3601" spans="1:15" x14ac:dyDescent="0.25">
      <c r="A3601" t="s">
        <v>7</v>
      </c>
      <c r="B3601">
        <v>2019</v>
      </c>
      <c r="C3601">
        <v>43512</v>
      </c>
      <c r="D3601" t="s">
        <v>17</v>
      </c>
      <c r="E3601">
        <v>43532</v>
      </c>
      <c r="F3601">
        <v>7</v>
      </c>
      <c r="G3601" t="s">
        <v>9</v>
      </c>
      <c r="H3601" t="s">
        <v>3619</v>
      </c>
      <c r="I3601" s="5">
        <v>700</v>
      </c>
      <c r="J3601" s="5">
        <f>IFERROR('Ventas Pases'!$I3601/'Ventas Pases'!$F3601,"PASE")</f>
        <v>100</v>
      </c>
      <c r="K3601" t="str">
        <f>IFERROR(VLOOKUP('Ventas Pases'!$J3601,'Comisiones HEROIC'!$E$1:$F$6,2,0),"")</f>
        <v>Ridossan Hotel</v>
      </c>
      <c r="L3601" s="5">
        <f>IF('Ventas Pases'!$D3601="Red HEROIC",IFERROR(VLOOKUP('Ventas Pases'!$G3601,'Comisiones HEROIC'!$A$1:$B$11,2,0),15),IF('Ventas Pases'!$D3601="Red HEROIC",15,0))</f>
        <v>0</v>
      </c>
      <c r="M3601">
        <f>IF(pases[[#This Row],[Días Visita]]&lt;7,0,IF(pases[[#This Row],[Días Visita]]&lt;9,1,IF(pases[[#This Row],[Días Visita]]="Ilimitados",0,2)))</f>
        <v>1</v>
      </c>
      <c r="N3601" s="5">
        <f>IF(AND('Ventas Pases'!$A3601="Fuera de Temporada",'Ventas Pases'!$B3601=2019,pases[[#This Row],[Modo de Compra]]="Paquete"),30,0)</f>
        <v>0</v>
      </c>
      <c r="O3601" s="5">
        <f>-SUMIF(lift[Número de pase],pases[[#This Row],[Numero de Pase]],lift[Costo])</f>
        <v>0</v>
      </c>
    </row>
    <row r="3602" spans="1:15" x14ac:dyDescent="0.25">
      <c r="A3602" t="s">
        <v>13</v>
      </c>
      <c r="B3602">
        <v>2019</v>
      </c>
      <c r="C3602">
        <v>43263</v>
      </c>
      <c r="D3602" t="s">
        <v>14</v>
      </c>
      <c r="E3602">
        <v>43222</v>
      </c>
      <c r="F3602">
        <v>6</v>
      </c>
      <c r="G3602" t="s">
        <v>19</v>
      </c>
      <c r="H3602" t="s">
        <v>3620</v>
      </c>
      <c r="I3602" s="5">
        <v>840</v>
      </c>
      <c r="J3602" s="5">
        <f>IFERROR('Ventas Pases'!$I3602/'Ventas Pases'!$F3602,"PASE")</f>
        <v>140</v>
      </c>
      <c r="K3602" t="str">
        <f>IFERROR(VLOOKUP('Ventas Pases'!$J3602,'Comisiones HEROIC'!$E$1:$F$6,2,0),"")</f>
        <v/>
      </c>
      <c r="L3602" s="5">
        <f>IF('Ventas Pases'!$D3602="Red HEROIC",IFERROR(VLOOKUP('Ventas Pases'!$G3602,'Comisiones HEROIC'!$A$1:$B$11,2,0),15),IF('Ventas Pases'!$D3602="Red HEROIC",15,0))</f>
        <v>15</v>
      </c>
      <c r="M3602">
        <f>IF(pases[[#This Row],[Días Visita]]&lt;7,0,IF(pases[[#This Row],[Días Visita]]&lt;9,1,IF(pases[[#This Row],[Días Visita]]="Ilimitados",0,2)))</f>
        <v>0</v>
      </c>
      <c r="N3602" s="5">
        <f>IF(AND('Ventas Pases'!$A3602="Fuera de Temporada",'Ventas Pases'!$B3602=2019,pases[[#This Row],[Modo de Compra]]="Paquete"),30,0)</f>
        <v>0</v>
      </c>
      <c r="O3602" s="5">
        <f>-SUMIF(lift[Número de pase],pases[[#This Row],[Numero de Pase]],lift[Costo])</f>
        <v>0</v>
      </c>
    </row>
    <row r="3603" spans="1:15" x14ac:dyDescent="0.25">
      <c r="A3603" t="s">
        <v>7</v>
      </c>
      <c r="B3603">
        <v>2018</v>
      </c>
      <c r="C3603">
        <v>43462</v>
      </c>
      <c r="D3603" t="s">
        <v>8</v>
      </c>
      <c r="E3603">
        <v>43116</v>
      </c>
      <c r="F3603">
        <v>9</v>
      </c>
      <c r="G3603" t="s">
        <v>9</v>
      </c>
      <c r="H3603" t="s">
        <v>3621</v>
      </c>
      <c r="I3603" s="5">
        <v>1080</v>
      </c>
      <c r="J3603" s="5">
        <f>IFERROR('Ventas Pases'!$I3603/'Ventas Pases'!$F3603,"PASE")</f>
        <v>120</v>
      </c>
      <c r="K3603" t="str">
        <f>IFERROR(VLOOKUP('Ventas Pases'!$J3603,'Comisiones HEROIC'!$E$1:$F$6,2,0),"")</f>
        <v/>
      </c>
      <c r="L3603" s="5">
        <f>IF('Ventas Pases'!$D3603="Red HEROIC",IFERROR(VLOOKUP('Ventas Pases'!$G3603,'Comisiones HEROIC'!$A$1:$B$11,2,0),15),IF('Ventas Pases'!$D3603="Red HEROIC",15,0))</f>
        <v>0</v>
      </c>
      <c r="M3603">
        <f>IF(pases[[#This Row],[Días Visita]]&lt;7,0,IF(pases[[#This Row],[Días Visita]]&lt;9,1,IF(pases[[#This Row],[Días Visita]]="Ilimitados",0,2)))</f>
        <v>2</v>
      </c>
      <c r="N3603" s="5">
        <f>IF(AND('Ventas Pases'!$A3603="Fuera de Temporada",'Ventas Pases'!$B3603=2019,pases[[#This Row],[Modo de Compra]]="Paquete"),30,0)</f>
        <v>0</v>
      </c>
      <c r="O3603" s="5">
        <f>-SUMIF(lift[Número de pase],pases[[#This Row],[Numero de Pase]],lift[Costo])</f>
        <v>0</v>
      </c>
    </row>
    <row r="3604" spans="1:15" x14ac:dyDescent="0.25">
      <c r="A3604" t="s">
        <v>7</v>
      </c>
      <c r="B3604">
        <v>2018</v>
      </c>
      <c r="C3604">
        <v>43101</v>
      </c>
      <c r="D3604" t="s">
        <v>8</v>
      </c>
      <c r="E3604">
        <v>43135</v>
      </c>
      <c r="F3604">
        <v>2</v>
      </c>
      <c r="G3604" t="s">
        <v>9</v>
      </c>
      <c r="H3604" t="s">
        <v>3622</v>
      </c>
      <c r="I3604" s="5">
        <v>240</v>
      </c>
      <c r="J3604" s="5">
        <f>IFERROR('Ventas Pases'!$I3604/'Ventas Pases'!$F3604,"PASE")</f>
        <v>120</v>
      </c>
      <c r="K3604" t="str">
        <f>IFERROR(VLOOKUP('Ventas Pases'!$J3604,'Comisiones HEROIC'!$E$1:$F$6,2,0),"")</f>
        <v/>
      </c>
      <c r="L3604" s="5">
        <f>IF('Ventas Pases'!$D3604="Red HEROIC",IFERROR(VLOOKUP('Ventas Pases'!$G3604,'Comisiones HEROIC'!$A$1:$B$11,2,0),15),IF('Ventas Pases'!$D3604="Red HEROIC",15,0))</f>
        <v>0</v>
      </c>
      <c r="M3604">
        <f>IF(pases[[#This Row],[Días Visita]]&lt;7,0,IF(pases[[#This Row],[Días Visita]]&lt;9,1,IF(pases[[#This Row],[Días Visita]]="Ilimitados",0,2)))</f>
        <v>0</v>
      </c>
      <c r="N3604" s="5">
        <f>IF(AND('Ventas Pases'!$A3604="Fuera de Temporada",'Ventas Pases'!$B3604=2019,pases[[#This Row],[Modo de Compra]]="Paquete"),30,0)</f>
        <v>0</v>
      </c>
      <c r="O3604" s="5">
        <f>-SUMIF(lift[Número de pase],pases[[#This Row],[Numero de Pase]],lift[Costo])</f>
        <v>0</v>
      </c>
    </row>
    <row r="3605" spans="1:15" x14ac:dyDescent="0.25">
      <c r="A3605" t="s">
        <v>7</v>
      </c>
      <c r="B3605">
        <v>2019</v>
      </c>
      <c r="C3605">
        <v>43551</v>
      </c>
      <c r="D3605" t="s">
        <v>14</v>
      </c>
      <c r="E3605">
        <v>43546</v>
      </c>
      <c r="F3605">
        <v>4</v>
      </c>
      <c r="G3605" t="s">
        <v>33</v>
      </c>
      <c r="H3605" t="s">
        <v>3623</v>
      </c>
      <c r="I3605" s="5">
        <v>560</v>
      </c>
      <c r="J3605" s="5">
        <f>IFERROR('Ventas Pases'!$I3605/'Ventas Pases'!$F3605,"PASE")</f>
        <v>140</v>
      </c>
      <c r="K3605" t="str">
        <f>IFERROR(VLOOKUP('Ventas Pases'!$J3605,'Comisiones HEROIC'!$E$1:$F$6,2,0),"")</f>
        <v/>
      </c>
      <c r="L3605" s="5">
        <f>IF('Ventas Pases'!$D3605="Red HEROIC",IFERROR(VLOOKUP('Ventas Pases'!$G3605,'Comisiones HEROIC'!$A$1:$B$11,2,0),15),IF('Ventas Pases'!$D3605="Red HEROIC",15,0))</f>
        <v>15</v>
      </c>
      <c r="M3605">
        <f>IF(pases[[#This Row],[Días Visita]]&lt;7,0,IF(pases[[#This Row],[Días Visita]]&lt;9,1,IF(pases[[#This Row],[Días Visita]]="Ilimitados",0,2)))</f>
        <v>0</v>
      </c>
      <c r="N3605" s="5">
        <f>IF(AND('Ventas Pases'!$A3605="Fuera de Temporada",'Ventas Pases'!$B3605=2019,pases[[#This Row],[Modo de Compra]]="Paquete"),30,0)</f>
        <v>0</v>
      </c>
      <c r="O3605" s="5">
        <f>-SUMIF(lift[Número de pase],pases[[#This Row],[Numero de Pase]],lift[Costo])</f>
        <v>0</v>
      </c>
    </row>
    <row r="3606" spans="1:15" x14ac:dyDescent="0.25">
      <c r="A3606" t="s">
        <v>7</v>
      </c>
      <c r="B3606">
        <v>2019</v>
      </c>
      <c r="C3606">
        <v>43498</v>
      </c>
      <c r="D3606" t="s">
        <v>8</v>
      </c>
      <c r="E3606">
        <v>43536</v>
      </c>
      <c r="F3606">
        <v>4</v>
      </c>
      <c r="G3606" t="s">
        <v>9</v>
      </c>
      <c r="H3606" t="s">
        <v>3624</v>
      </c>
      <c r="I3606" s="5">
        <v>480</v>
      </c>
      <c r="J3606" s="5">
        <f>IFERROR('Ventas Pases'!$I3606/'Ventas Pases'!$F3606,"PASE")</f>
        <v>120</v>
      </c>
      <c r="K3606" t="str">
        <f>IFERROR(VLOOKUP('Ventas Pases'!$J3606,'Comisiones HEROIC'!$E$1:$F$6,2,0),"")</f>
        <v/>
      </c>
      <c r="L3606" s="5">
        <f>IF('Ventas Pases'!$D3606="Red HEROIC",IFERROR(VLOOKUP('Ventas Pases'!$G3606,'Comisiones HEROIC'!$A$1:$B$11,2,0),15),IF('Ventas Pases'!$D3606="Red HEROIC",15,0))</f>
        <v>0</v>
      </c>
      <c r="M3606">
        <f>IF(pases[[#This Row],[Días Visita]]&lt;7,0,IF(pases[[#This Row],[Días Visita]]&lt;9,1,IF(pases[[#This Row],[Días Visita]]="Ilimitados",0,2)))</f>
        <v>0</v>
      </c>
      <c r="N3606" s="5">
        <f>IF(AND('Ventas Pases'!$A3606="Fuera de Temporada",'Ventas Pases'!$B3606=2019,pases[[#This Row],[Modo de Compra]]="Paquete"),30,0)</f>
        <v>0</v>
      </c>
      <c r="O3606" s="5">
        <f>-SUMIF(lift[Número de pase],pases[[#This Row],[Numero de Pase]],lift[Costo])</f>
        <v>0</v>
      </c>
    </row>
    <row r="3607" spans="1:15" x14ac:dyDescent="0.25">
      <c r="A3607" t="s">
        <v>7</v>
      </c>
      <c r="B3607">
        <v>2018</v>
      </c>
      <c r="C3607">
        <v>43131</v>
      </c>
      <c r="D3607" t="s">
        <v>17</v>
      </c>
      <c r="E3607">
        <v>43158</v>
      </c>
      <c r="F3607">
        <v>8</v>
      </c>
      <c r="G3607" t="s">
        <v>9</v>
      </c>
      <c r="H3607" t="s">
        <v>3625</v>
      </c>
      <c r="I3607" s="5">
        <v>880</v>
      </c>
      <c r="J3607" s="5">
        <f>IFERROR('Ventas Pases'!$I3607/'Ventas Pases'!$F3607,"PASE")</f>
        <v>110</v>
      </c>
      <c r="K3607" t="str">
        <f>IFERROR(VLOOKUP('Ventas Pases'!$J3607,'Comisiones HEROIC'!$E$1:$F$6,2,0),"")</f>
        <v>Elton Hotel</v>
      </c>
      <c r="L3607" s="5">
        <f>IF('Ventas Pases'!$D3607="Red HEROIC",IFERROR(VLOOKUP('Ventas Pases'!$G3607,'Comisiones HEROIC'!$A$1:$B$11,2,0),15),IF('Ventas Pases'!$D3607="Red HEROIC",15,0))</f>
        <v>0</v>
      </c>
      <c r="M3607">
        <f>IF(pases[[#This Row],[Días Visita]]&lt;7,0,IF(pases[[#This Row],[Días Visita]]&lt;9,1,IF(pases[[#This Row],[Días Visita]]="Ilimitados",0,2)))</f>
        <v>1</v>
      </c>
      <c r="N3607" s="5">
        <f>IF(AND('Ventas Pases'!$A3607="Fuera de Temporada",'Ventas Pases'!$B3607=2019,pases[[#This Row],[Modo de Compra]]="Paquete"),30,0)</f>
        <v>0</v>
      </c>
      <c r="O3607" s="5">
        <f>-SUMIF(lift[Número de pase],pases[[#This Row],[Numero de Pase]],lift[Costo])</f>
        <v>0</v>
      </c>
    </row>
    <row r="3608" spans="1:15" x14ac:dyDescent="0.25">
      <c r="A3608" t="s">
        <v>13</v>
      </c>
      <c r="B3608">
        <v>2018</v>
      </c>
      <c r="C3608">
        <v>43287</v>
      </c>
      <c r="D3608" t="s">
        <v>17</v>
      </c>
      <c r="E3608">
        <v>42874</v>
      </c>
      <c r="F3608">
        <v>3</v>
      </c>
      <c r="G3608" t="s">
        <v>9</v>
      </c>
      <c r="H3608" t="s">
        <v>3626</v>
      </c>
      <c r="I3608" s="5">
        <v>300</v>
      </c>
      <c r="J3608" s="5">
        <f>IFERROR('Ventas Pases'!$I3608/'Ventas Pases'!$F3608,"PASE")</f>
        <v>100</v>
      </c>
      <c r="K3608" t="str">
        <f>IFERROR(VLOOKUP('Ventas Pases'!$J3608,'Comisiones HEROIC'!$E$1:$F$6,2,0),"")</f>
        <v>Ridossan Hotel</v>
      </c>
      <c r="L3608" s="5">
        <f>IF('Ventas Pases'!$D3608="Red HEROIC",IFERROR(VLOOKUP('Ventas Pases'!$G3608,'Comisiones HEROIC'!$A$1:$B$11,2,0),15),IF('Ventas Pases'!$D3608="Red HEROIC",15,0))</f>
        <v>0</v>
      </c>
      <c r="M3608">
        <f>IF(pases[[#This Row],[Días Visita]]&lt;7,0,IF(pases[[#This Row],[Días Visita]]&lt;9,1,IF(pases[[#This Row],[Días Visita]]="Ilimitados",0,2)))</f>
        <v>0</v>
      </c>
      <c r="N3608" s="5">
        <f>IF(AND('Ventas Pases'!$A3608="Fuera de Temporada",'Ventas Pases'!$B3608=2019,pases[[#This Row],[Modo de Compra]]="Paquete"),30,0)</f>
        <v>0</v>
      </c>
      <c r="O3608" s="5">
        <f>-SUMIF(lift[Número de pase],pases[[#This Row],[Numero de Pase]],lift[Costo])</f>
        <v>0</v>
      </c>
    </row>
    <row r="3609" spans="1:15" x14ac:dyDescent="0.25">
      <c r="A3609" t="s">
        <v>13</v>
      </c>
      <c r="B3609">
        <v>2018</v>
      </c>
      <c r="C3609">
        <v>43249</v>
      </c>
      <c r="D3609" t="s">
        <v>17</v>
      </c>
      <c r="E3609">
        <v>42831</v>
      </c>
      <c r="F3609">
        <v>1</v>
      </c>
      <c r="G3609" t="s">
        <v>9</v>
      </c>
      <c r="H3609" t="s">
        <v>3627</v>
      </c>
      <c r="I3609" s="5">
        <v>105</v>
      </c>
      <c r="J3609" s="5">
        <f>IFERROR('Ventas Pases'!$I3609/'Ventas Pases'!$F3609,"PASE")</f>
        <v>105</v>
      </c>
      <c r="K3609" t="str">
        <f>IFERROR(VLOOKUP('Ventas Pases'!$J3609,'Comisiones HEROIC'!$E$1:$F$6,2,0),"")</f>
        <v>OI Hotels</v>
      </c>
      <c r="L3609" s="5">
        <f>IF('Ventas Pases'!$D3609="Red HEROIC",IFERROR(VLOOKUP('Ventas Pases'!$G3609,'Comisiones HEROIC'!$A$1:$B$11,2,0),15),IF('Ventas Pases'!$D3609="Red HEROIC",15,0))</f>
        <v>0</v>
      </c>
      <c r="M3609">
        <f>IF(pases[[#This Row],[Días Visita]]&lt;7,0,IF(pases[[#This Row],[Días Visita]]&lt;9,1,IF(pases[[#This Row],[Días Visita]]="Ilimitados",0,2)))</f>
        <v>0</v>
      </c>
      <c r="N3609" s="5">
        <f>IF(AND('Ventas Pases'!$A3609="Fuera de Temporada",'Ventas Pases'!$B3609=2019,pases[[#This Row],[Modo de Compra]]="Paquete"),30,0)</f>
        <v>0</v>
      </c>
      <c r="O3609" s="5">
        <f>-SUMIF(lift[Número de pase],pases[[#This Row],[Numero de Pase]],lift[Costo])</f>
        <v>0</v>
      </c>
    </row>
    <row r="3610" spans="1:15" x14ac:dyDescent="0.25">
      <c r="A3610" t="s">
        <v>7</v>
      </c>
      <c r="B3610">
        <v>2018</v>
      </c>
      <c r="C3610">
        <v>43120</v>
      </c>
      <c r="D3610" t="s">
        <v>60</v>
      </c>
      <c r="E3610">
        <v>43146</v>
      </c>
      <c r="F3610">
        <v>4</v>
      </c>
      <c r="G3610" t="s">
        <v>9</v>
      </c>
      <c r="H3610" t="s">
        <v>3628</v>
      </c>
      <c r="I3610" s="5">
        <v>480</v>
      </c>
      <c r="J3610" s="5">
        <f>IFERROR('Ventas Pases'!$I3610/'Ventas Pases'!$F3610,"PASE")</f>
        <v>120</v>
      </c>
      <c r="K3610" t="str">
        <f>IFERROR(VLOOKUP('Ventas Pases'!$J3610,'Comisiones HEROIC'!$E$1:$F$6,2,0),"")</f>
        <v/>
      </c>
      <c r="L3610" s="5">
        <f>IF('Ventas Pases'!$D3610="Red HEROIC",IFERROR(VLOOKUP('Ventas Pases'!$G3610,'Comisiones HEROIC'!$A$1:$B$11,2,0),15),IF('Ventas Pases'!$D3610="Red HEROIC",15,0))</f>
        <v>0</v>
      </c>
      <c r="M3610">
        <f>IF(pases[[#This Row],[Días Visita]]&lt;7,0,IF(pases[[#This Row],[Días Visita]]&lt;9,1,IF(pases[[#This Row],[Días Visita]]="Ilimitados",0,2)))</f>
        <v>0</v>
      </c>
      <c r="N3610" s="5">
        <f>IF(AND('Ventas Pases'!$A3610="Fuera de Temporada",'Ventas Pases'!$B3610=2019,pases[[#This Row],[Modo de Compra]]="Paquete"),30,0)</f>
        <v>0</v>
      </c>
      <c r="O3610" s="5">
        <f>-SUMIF(lift[Número de pase],pases[[#This Row],[Numero de Pase]],lift[Costo])</f>
        <v>0</v>
      </c>
    </row>
    <row r="3611" spans="1:15" x14ac:dyDescent="0.25">
      <c r="A3611" t="s">
        <v>13</v>
      </c>
      <c r="B3611">
        <v>2018</v>
      </c>
      <c r="C3611">
        <v>43355</v>
      </c>
      <c r="D3611" t="s">
        <v>14</v>
      </c>
      <c r="E3611">
        <v>42925</v>
      </c>
      <c r="F3611">
        <v>7</v>
      </c>
      <c r="G3611" t="s">
        <v>15</v>
      </c>
      <c r="H3611" t="s">
        <v>3629</v>
      </c>
      <c r="I3611" s="5">
        <v>980</v>
      </c>
      <c r="J3611" s="5">
        <f>IFERROR('Ventas Pases'!$I3611/'Ventas Pases'!$F3611,"PASE")</f>
        <v>140</v>
      </c>
      <c r="K3611" t="str">
        <f>IFERROR(VLOOKUP('Ventas Pases'!$J3611,'Comisiones HEROIC'!$E$1:$F$6,2,0),"")</f>
        <v/>
      </c>
      <c r="L3611" s="5">
        <f>IF('Ventas Pases'!$D3611="Red HEROIC",IFERROR(VLOOKUP('Ventas Pases'!$G3611,'Comisiones HEROIC'!$A$1:$B$11,2,0),15),IF('Ventas Pases'!$D3611="Red HEROIC",15,0))</f>
        <v>12</v>
      </c>
      <c r="M3611">
        <f>IF(pases[[#This Row],[Días Visita]]&lt;7,0,IF(pases[[#This Row],[Días Visita]]&lt;9,1,IF(pases[[#This Row],[Días Visita]]="Ilimitados",0,2)))</f>
        <v>1</v>
      </c>
      <c r="N3611" s="5">
        <f>IF(AND('Ventas Pases'!$A3611="Fuera de Temporada",'Ventas Pases'!$B3611=2019,pases[[#This Row],[Modo de Compra]]="Paquete"),30,0)</f>
        <v>0</v>
      </c>
      <c r="O3611" s="5">
        <f>-SUMIF(lift[Número de pase],pases[[#This Row],[Numero de Pase]],lift[Costo])</f>
        <v>0</v>
      </c>
    </row>
    <row r="3612" spans="1:15" x14ac:dyDescent="0.25">
      <c r="A3612" t="s">
        <v>7</v>
      </c>
      <c r="B3612">
        <v>2018</v>
      </c>
      <c r="C3612">
        <v>43430</v>
      </c>
      <c r="D3612" t="s">
        <v>14</v>
      </c>
      <c r="E3612">
        <v>43093</v>
      </c>
      <c r="F3612">
        <v>5</v>
      </c>
      <c r="G3612" t="s">
        <v>19</v>
      </c>
      <c r="H3612" t="s">
        <v>3630</v>
      </c>
      <c r="I3612" s="5">
        <v>700</v>
      </c>
      <c r="J3612" s="5">
        <f>IFERROR('Ventas Pases'!$I3612/'Ventas Pases'!$F3612,"PASE")</f>
        <v>140</v>
      </c>
      <c r="K3612" t="str">
        <f>IFERROR(VLOOKUP('Ventas Pases'!$J3612,'Comisiones HEROIC'!$E$1:$F$6,2,0),"")</f>
        <v/>
      </c>
      <c r="L3612" s="5">
        <f>IF('Ventas Pases'!$D3612="Red HEROIC",IFERROR(VLOOKUP('Ventas Pases'!$G3612,'Comisiones HEROIC'!$A$1:$B$11,2,0),15),IF('Ventas Pases'!$D3612="Red HEROIC",15,0))</f>
        <v>15</v>
      </c>
      <c r="M3612">
        <f>IF(pases[[#This Row],[Días Visita]]&lt;7,0,IF(pases[[#This Row],[Días Visita]]&lt;9,1,IF(pases[[#This Row],[Días Visita]]="Ilimitados",0,2)))</f>
        <v>0</v>
      </c>
      <c r="N3612" s="5">
        <f>IF(AND('Ventas Pases'!$A3612="Fuera de Temporada",'Ventas Pases'!$B3612=2019,pases[[#This Row],[Modo de Compra]]="Paquete"),30,0)</f>
        <v>0</v>
      </c>
      <c r="O3612" s="5">
        <f>-SUMIF(lift[Número de pase],pases[[#This Row],[Numero de Pase]],lift[Costo])</f>
        <v>0</v>
      </c>
    </row>
    <row r="3613" spans="1:15" x14ac:dyDescent="0.25">
      <c r="A3613" t="s">
        <v>7</v>
      </c>
      <c r="B3613">
        <v>2019</v>
      </c>
      <c r="C3613">
        <v>43546</v>
      </c>
      <c r="D3613" t="s">
        <v>8</v>
      </c>
      <c r="E3613">
        <v>43539</v>
      </c>
      <c r="F3613">
        <v>2</v>
      </c>
      <c r="G3613" t="s">
        <v>9</v>
      </c>
      <c r="H3613" t="s">
        <v>3631</v>
      </c>
      <c r="I3613" s="5">
        <v>240</v>
      </c>
      <c r="J3613" s="5">
        <f>IFERROR('Ventas Pases'!$I3613/'Ventas Pases'!$F3613,"PASE")</f>
        <v>120</v>
      </c>
      <c r="K3613" t="str">
        <f>IFERROR(VLOOKUP('Ventas Pases'!$J3613,'Comisiones HEROIC'!$E$1:$F$6,2,0),"")</f>
        <v/>
      </c>
      <c r="L3613" s="5">
        <f>IF('Ventas Pases'!$D3613="Red HEROIC",IFERROR(VLOOKUP('Ventas Pases'!$G3613,'Comisiones HEROIC'!$A$1:$B$11,2,0),15),IF('Ventas Pases'!$D3613="Red HEROIC",15,0))</f>
        <v>0</v>
      </c>
      <c r="M3613">
        <f>IF(pases[[#This Row],[Días Visita]]&lt;7,0,IF(pases[[#This Row],[Días Visita]]&lt;9,1,IF(pases[[#This Row],[Días Visita]]="Ilimitados",0,2)))</f>
        <v>0</v>
      </c>
      <c r="N3613" s="5">
        <f>IF(AND('Ventas Pases'!$A3613="Fuera de Temporada",'Ventas Pases'!$B3613=2019,pases[[#This Row],[Modo de Compra]]="Paquete"),30,0)</f>
        <v>0</v>
      </c>
      <c r="O3613" s="5">
        <f>-SUMIF(lift[Número de pase],pases[[#This Row],[Numero de Pase]],lift[Costo])</f>
        <v>0</v>
      </c>
    </row>
    <row r="3614" spans="1:15" x14ac:dyDescent="0.25">
      <c r="A3614" t="s">
        <v>7</v>
      </c>
      <c r="B3614">
        <v>2018</v>
      </c>
      <c r="C3614">
        <v>43432</v>
      </c>
      <c r="D3614" t="s">
        <v>8</v>
      </c>
      <c r="E3614">
        <v>43054</v>
      </c>
      <c r="F3614" t="s">
        <v>11</v>
      </c>
      <c r="G3614" t="s">
        <v>9</v>
      </c>
      <c r="H3614" t="s">
        <v>3632</v>
      </c>
      <c r="I3614" s="5">
        <v>1950</v>
      </c>
      <c r="J3614" s="5" t="str">
        <f>IFERROR('Ventas Pases'!$I3614/'Ventas Pases'!$F3614,"PASE")</f>
        <v>PASE</v>
      </c>
      <c r="K3614" t="str">
        <f>IFERROR(VLOOKUP('Ventas Pases'!$J3614,'Comisiones HEROIC'!$E$1:$F$6,2,0),"")</f>
        <v/>
      </c>
      <c r="L3614" s="5">
        <f>IF('Ventas Pases'!$D3614="Red HEROIC",IFERROR(VLOOKUP('Ventas Pases'!$G3614,'Comisiones HEROIC'!$A$1:$B$11,2,0),15),IF('Ventas Pases'!$D3614="Red HEROIC",15,0))</f>
        <v>0</v>
      </c>
      <c r="M3614">
        <f>IF(pases[[#This Row],[Días Visita]]&lt;7,0,IF(pases[[#This Row],[Días Visita]]&lt;9,1,IF(pases[[#This Row],[Días Visita]]="Ilimitados",0,2)))</f>
        <v>0</v>
      </c>
      <c r="N3614" s="5">
        <f>IF(AND('Ventas Pases'!$A3614="Fuera de Temporada",'Ventas Pases'!$B3614=2019,pases[[#This Row],[Modo de Compra]]="Paquete"),30,0)</f>
        <v>0</v>
      </c>
      <c r="O3614" s="5">
        <f>-SUMIF(lift[Número de pase],pases[[#This Row],[Numero de Pase]],lift[Costo])</f>
        <v>-644</v>
      </c>
    </row>
    <row r="3615" spans="1:15" x14ac:dyDescent="0.25">
      <c r="A3615" t="s">
        <v>7</v>
      </c>
      <c r="B3615">
        <v>2019</v>
      </c>
      <c r="C3615">
        <v>43486</v>
      </c>
      <c r="D3615" t="s">
        <v>14</v>
      </c>
      <c r="E3615">
        <v>43484</v>
      </c>
      <c r="F3615">
        <v>5</v>
      </c>
      <c r="G3615" t="s">
        <v>33</v>
      </c>
      <c r="H3615" t="s">
        <v>3633</v>
      </c>
      <c r="I3615" s="5">
        <v>700</v>
      </c>
      <c r="J3615" s="5">
        <f>IFERROR('Ventas Pases'!$I3615/'Ventas Pases'!$F3615,"PASE")</f>
        <v>140</v>
      </c>
      <c r="K3615" t="str">
        <f>IFERROR(VLOOKUP('Ventas Pases'!$J3615,'Comisiones HEROIC'!$E$1:$F$6,2,0),"")</f>
        <v/>
      </c>
      <c r="L3615" s="5">
        <f>IF('Ventas Pases'!$D3615="Red HEROIC",IFERROR(VLOOKUP('Ventas Pases'!$G3615,'Comisiones HEROIC'!$A$1:$B$11,2,0),15),IF('Ventas Pases'!$D3615="Red HEROIC",15,0))</f>
        <v>15</v>
      </c>
      <c r="M3615">
        <f>IF(pases[[#This Row],[Días Visita]]&lt;7,0,IF(pases[[#This Row],[Días Visita]]&lt;9,1,IF(pases[[#This Row],[Días Visita]]="Ilimitados",0,2)))</f>
        <v>0</v>
      </c>
      <c r="N3615" s="5">
        <f>IF(AND('Ventas Pases'!$A3615="Fuera de Temporada",'Ventas Pases'!$B3615=2019,pases[[#This Row],[Modo de Compra]]="Paquete"),30,0)</f>
        <v>0</v>
      </c>
      <c r="O3615" s="5">
        <f>-SUMIF(lift[Número de pase],pases[[#This Row],[Numero de Pase]],lift[Costo])</f>
        <v>0</v>
      </c>
    </row>
    <row r="3616" spans="1:15" x14ac:dyDescent="0.25">
      <c r="A3616" t="s">
        <v>7</v>
      </c>
      <c r="B3616">
        <v>2018</v>
      </c>
      <c r="C3616">
        <v>43139</v>
      </c>
      <c r="D3616" t="s">
        <v>60</v>
      </c>
      <c r="E3616">
        <v>43149</v>
      </c>
      <c r="F3616">
        <v>7</v>
      </c>
      <c r="G3616" t="s">
        <v>9</v>
      </c>
      <c r="H3616" t="s">
        <v>3634</v>
      </c>
      <c r="I3616" s="5">
        <v>840</v>
      </c>
      <c r="J3616" s="5">
        <f>IFERROR('Ventas Pases'!$I3616/'Ventas Pases'!$F3616,"PASE")</f>
        <v>120</v>
      </c>
      <c r="K3616" t="str">
        <f>IFERROR(VLOOKUP('Ventas Pases'!$J3616,'Comisiones HEROIC'!$E$1:$F$6,2,0),"")</f>
        <v/>
      </c>
      <c r="L3616" s="5">
        <f>IF('Ventas Pases'!$D3616="Red HEROIC",IFERROR(VLOOKUP('Ventas Pases'!$G3616,'Comisiones HEROIC'!$A$1:$B$11,2,0),15),IF('Ventas Pases'!$D3616="Red HEROIC",15,0))</f>
        <v>0</v>
      </c>
      <c r="M3616">
        <f>IF(pases[[#This Row],[Días Visita]]&lt;7,0,IF(pases[[#This Row],[Días Visita]]&lt;9,1,IF(pases[[#This Row],[Días Visita]]="Ilimitados",0,2)))</f>
        <v>1</v>
      </c>
      <c r="N3616" s="5">
        <f>IF(AND('Ventas Pases'!$A3616="Fuera de Temporada",'Ventas Pases'!$B3616=2019,pases[[#This Row],[Modo de Compra]]="Paquete"),30,0)</f>
        <v>0</v>
      </c>
      <c r="O3616" s="5">
        <f>-SUMIF(lift[Número de pase],pases[[#This Row],[Numero de Pase]],lift[Costo])</f>
        <v>0</v>
      </c>
    </row>
    <row r="3617" spans="1:15" x14ac:dyDescent="0.25">
      <c r="A3617" t="s">
        <v>13</v>
      </c>
      <c r="B3617">
        <v>2019</v>
      </c>
      <c r="C3617">
        <v>43319</v>
      </c>
      <c r="D3617" t="s">
        <v>8</v>
      </c>
      <c r="E3617">
        <v>43200</v>
      </c>
      <c r="F3617">
        <v>6</v>
      </c>
      <c r="G3617" t="s">
        <v>9</v>
      </c>
      <c r="H3617" t="s">
        <v>3635</v>
      </c>
      <c r="I3617" s="5">
        <v>720</v>
      </c>
      <c r="J3617" s="5">
        <f>IFERROR('Ventas Pases'!$I3617/'Ventas Pases'!$F3617,"PASE")</f>
        <v>120</v>
      </c>
      <c r="K3617" t="str">
        <f>IFERROR(VLOOKUP('Ventas Pases'!$J3617,'Comisiones HEROIC'!$E$1:$F$6,2,0),"")</f>
        <v/>
      </c>
      <c r="L3617" s="5">
        <f>IF('Ventas Pases'!$D3617="Red HEROIC",IFERROR(VLOOKUP('Ventas Pases'!$G3617,'Comisiones HEROIC'!$A$1:$B$11,2,0),15),IF('Ventas Pases'!$D3617="Red HEROIC",15,0))</f>
        <v>0</v>
      </c>
      <c r="M3617">
        <f>IF(pases[[#This Row],[Días Visita]]&lt;7,0,IF(pases[[#This Row],[Días Visita]]&lt;9,1,IF(pases[[#This Row],[Días Visita]]="Ilimitados",0,2)))</f>
        <v>0</v>
      </c>
      <c r="N3617" s="5">
        <f>IF(AND('Ventas Pases'!$A3617="Fuera de Temporada",'Ventas Pases'!$B3617=2019,pases[[#This Row],[Modo de Compra]]="Paquete"),30,0)</f>
        <v>0</v>
      </c>
      <c r="O3617" s="5">
        <f>-SUMIF(lift[Número de pase],pases[[#This Row],[Numero de Pase]],lift[Costo])</f>
        <v>0</v>
      </c>
    </row>
    <row r="3618" spans="1:15" x14ac:dyDescent="0.25">
      <c r="A3618" t="s">
        <v>7</v>
      </c>
      <c r="B3618">
        <v>2018</v>
      </c>
      <c r="C3618">
        <v>43174</v>
      </c>
      <c r="D3618" t="s">
        <v>8</v>
      </c>
      <c r="E3618">
        <v>43054</v>
      </c>
      <c r="F3618" t="s">
        <v>11</v>
      </c>
      <c r="G3618" t="s">
        <v>9</v>
      </c>
      <c r="H3618" t="s">
        <v>3636</v>
      </c>
      <c r="I3618" s="5">
        <v>1950</v>
      </c>
      <c r="J3618" s="5" t="str">
        <f>IFERROR('Ventas Pases'!$I3618/'Ventas Pases'!$F3618,"PASE")</f>
        <v>PASE</v>
      </c>
      <c r="K3618" t="str">
        <f>IFERROR(VLOOKUP('Ventas Pases'!$J3618,'Comisiones HEROIC'!$E$1:$F$6,2,0),"")</f>
        <v/>
      </c>
      <c r="L3618" s="5">
        <f>IF('Ventas Pases'!$D3618="Red HEROIC",IFERROR(VLOOKUP('Ventas Pases'!$G3618,'Comisiones HEROIC'!$A$1:$B$11,2,0),15),IF('Ventas Pases'!$D3618="Red HEROIC",15,0))</f>
        <v>0</v>
      </c>
      <c r="M3618">
        <f>IF(pases[[#This Row],[Días Visita]]&lt;7,0,IF(pases[[#This Row],[Días Visita]]&lt;9,1,IF(pases[[#This Row],[Días Visita]]="Ilimitados",0,2)))</f>
        <v>0</v>
      </c>
      <c r="N3618" s="5">
        <f>IF(AND('Ventas Pases'!$A3618="Fuera de Temporada",'Ventas Pases'!$B3618=2019,pases[[#This Row],[Modo de Compra]]="Paquete"),30,0)</f>
        <v>0</v>
      </c>
      <c r="O3618" s="5">
        <f>-SUMIF(lift[Número de pase],pases[[#This Row],[Numero de Pase]],lift[Costo])</f>
        <v>-276</v>
      </c>
    </row>
    <row r="3619" spans="1:15" x14ac:dyDescent="0.25">
      <c r="A3619" t="s">
        <v>7</v>
      </c>
      <c r="B3619">
        <v>2019</v>
      </c>
      <c r="C3619">
        <v>43478</v>
      </c>
      <c r="D3619" t="s">
        <v>17</v>
      </c>
      <c r="E3619">
        <v>43487</v>
      </c>
      <c r="F3619">
        <v>1</v>
      </c>
      <c r="G3619" t="s">
        <v>9</v>
      </c>
      <c r="H3619" t="s">
        <v>3637</v>
      </c>
      <c r="I3619" s="5">
        <v>110</v>
      </c>
      <c r="J3619" s="5">
        <f>IFERROR('Ventas Pases'!$I3619/'Ventas Pases'!$F3619,"PASE")</f>
        <v>110</v>
      </c>
      <c r="K3619" t="str">
        <f>IFERROR(VLOOKUP('Ventas Pases'!$J3619,'Comisiones HEROIC'!$E$1:$F$6,2,0),"")</f>
        <v>Elton Hotel</v>
      </c>
      <c r="L3619" s="5">
        <f>IF('Ventas Pases'!$D3619="Red HEROIC",IFERROR(VLOOKUP('Ventas Pases'!$G3619,'Comisiones HEROIC'!$A$1:$B$11,2,0),15),IF('Ventas Pases'!$D3619="Red HEROIC",15,0))</f>
        <v>0</v>
      </c>
      <c r="M3619">
        <f>IF(pases[[#This Row],[Días Visita]]&lt;7,0,IF(pases[[#This Row],[Días Visita]]&lt;9,1,IF(pases[[#This Row],[Días Visita]]="Ilimitados",0,2)))</f>
        <v>0</v>
      </c>
      <c r="N3619" s="5">
        <f>IF(AND('Ventas Pases'!$A3619="Fuera de Temporada",'Ventas Pases'!$B3619=2019,pases[[#This Row],[Modo de Compra]]="Paquete"),30,0)</f>
        <v>0</v>
      </c>
      <c r="O3619" s="5">
        <f>-SUMIF(lift[Número de pase],pases[[#This Row],[Numero de Pase]],lift[Costo])</f>
        <v>0</v>
      </c>
    </row>
    <row r="3620" spans="1:15" x14ac:dyDescent="0.25">
      <c r="A3620" t="s">
        <v>13</v>
      </c>
      <c r="B3620">
        <v>2019</v>
      </c>
      <c r="C3620">
        <v>43340</v>
      </c>
      <c r="D3620" t="s">
        <v>14</v>
      </c>
      <c r="E3620">
        <v>43290</v>
      </c>
      <c r="F3620">
        <v>4</v>
      </c>
      <c r="G3620" t="s">
        <v>33</v>
      </c>
      <c r="H3620" t="s">
        <v>3638</v>
      </c>
      <c r="I3620" s="5">
        <v>560</v>
      </c>
      <c r="J3620" s="5">
        <f>IFERROR('Ventas Pases'!$I3620/'Ventas Pases'!$F3620,"PASE")</f>
        <v>140</v>
      </c>
      <c r="K3620" t="str">
        <f>IFERROR(VLOOKUP('Ventas Pases'!$J3620,'Comisiones HEROIC'!$E$1:$F$6,2,0),"")</f>
        <v/>
      </c>
      <c r="L3620" s="5">
        <f>IF('Ventas Pases'!$D3620="Red HEROIC",IFERROR(VLOOKUP('Ventas Pases'!$G3620,'Comisiones HEROIC'!$A$1:$B$11,2,0),15),IF('Ventas Pases'!$D3620="Red HEROIC",15,0))</f>
        <v>15</v>
      </c>
      <c r="M3620">
        <f>IF(pases[[#This Row],[Días Visita]]&lt;7,0,IF(pases[[#This Row],[Días Visita]]&lt;9,1,IF(pases[[#This Row],[Días Visita]]="Ilimitados",0,2)))</f>
        <v>0</v>
      </c>
      <c r="N3620" s="5">
        <f>IF(AND('Ventas Pases'!$A3620="Fuera de Temporada",'Ventas Pases'!$B3620=2019,pases[[#This Row],[Modo de Compra]]="Paquete"),30,0)</f>
        <v>0</v>
      </c>
      <c r="O3620" s="5">
        <f>-SUMIF(lift[Número de pase],pases[[#This Row],[Numero de Pase]],lift[Costo])</f>
        <v>0</v>
      </c>
    </row>
    <row r="3621" spans="1:15" x14ac:dyDescent="0.25">
      <c r="A3621" t="s">
        <v>7</v>
      </c>
      <c r="B3621">
        <v>2018</v>
      </c>
      <c r="C3621">
        <v>43104</v>
      </c>
      <c r="D3621" t="s">
        <v>8</v>
      </c>
      <c r="E3621">
        <v>43054</v>
      </c>
      <c r="F3621" t="s">
        <v>11</v>
      </c>
      <c r="G3621" t="s">
        <v>9</v>
      </c>
      <c r="H3621" t="s">
        <v>3639</v>
      </c>
      <c r="I3621" s="5">
        <v>1950</v>
      </c>
      <c r="J3621" s="5" t="str">
        <f>IFERROR('Ventas Pases'!$I3621/'Ventas Pases'!$F3621,"PASE")</f>
        <v>PASE</v>
      </c>
      <c r="K3621" t="str">
        <f>IFERROR(VLOOKUP('Ventas Pases'!$J3621,'Comisiones HEROIC'!$E$1:$F$6,2,0),"")</f>
        <v/>
      </c>
      <c r="L3621" s="5">
        <f>IF('Ventas Pases'!$D3621="Red HEROIC",IFERROR(VLOOKUP('Ventas Pases'!$G3621,'Comisiones HEROIC'!$A$1:$B$11,2,0),15),IF('Ventas Pases'!$D3621="Red HEROIC",15,0))</f>
        <v>0</v>
      </c>
      <c r="M3621">
        <f>IF(pases[[#This Row],[Días Visita]]&lt;7,0,IF(pases[[#This Row],[Días Visita]]&lt;9,1,IF(pases[[#This Row],[Días Visita]]="Ilimitados",0,2)))</f>
        <v>0</v>
      </c>
      <c r="N3621" s="5">
        <f>IF(AND('Ventas Pases'!$A3621="Fuera de Temporada",'Ventas Pases'!$B3621=2019,pases[[#This Row],[Modo de Compra]]="Paquete"),30,0)</f>
        <v>0</v>
      </c>
      <c r="O3621" s="5">
        <f>-SUMIF(lift[Número de pase],pases[[#This Row],[Numero de Pase]],lift[Costo])</f>
        <v>-184</v>
      </c>
    </row>
    <row r="3622" spans="1:15" x14ac:dyDescent="0.25">
      <c r="A3622" t="s">
        <v>7</v>
      </c>
      <c r="B3622">
        <v>2018</v>
      </c>
      <c r="C3622">
        <v>43444</v>
      </c>
      <c r="D3622" t="s">
        <v>8</v>
      </c>
      <c r="E3622">
        <v>43077</v>
      </c>
      <c r="F3622">
        <v>9</v>
      </c>
      <c r="G3622" t="s">
        <v>9</v>
      </c>
      <c r="H3622" t="s">
        <v>3640</v>
      </c>
      <c r="I3622" s="5">
        <v>1080</v>
      </c>
      <c r="J3622" s="5">
        <f>IFERROR('Ventas Pases'!$I3622/'Ventas Pases'!$F3622,"PASE")</f>
        <v>120</v>
      </c>
      <c r="K3622" t="str">
        <f>IFERROR(VLOOKUP('Ventas Pases'!$J3622,'Comisiones HEROIC'!$E$1:$F$6,2,0),"")</f>
        <v/>
      </c>
      <c r="L3622" s="5">
        <f>IF('Ventas Pases'!$D3622="Red HEROIC",IFERROR(VLOOKUP('Ventas Pases'!$G3622,'Comisiones HEROIC'!$A$1:$B$11,2,0),15),IF('Ventas Pases'!$D3622="Red HEROIC",15,0))</f>
        <v>0</v>
      </c>
      <c r="M3622">
        <f>IF(pases[[#This Row],[Días Visita]]&lt;7,0,IF(pases[[#This Row],[Días Visita]]&lt;9,1,IF(pases[[#This Row],[Días Visita]]="Ilimitados",0,2)))</f>
        <v>2</v>
      </c>
      <c r="N3622" s="5">
        <f>IF(AND('Ventas Pases'!$A3622="Fuera de Temporada",'Ventas Pases'!$B3622=2019,pases[[#This Row],[Modo de Compra]]="Paquete"),30,0)</f>
        <v>0</v>
      </c>
      <c r="O3622" s="5">
        <f>-SUMIF(lift[Número de pase],pases[[#This Row],[Numero de Pase]],lift[Costo])</f>
        <v>0</v>
      </c>
    </row>
    <row r="3623" spans="1:15" x14ac:dyDescent="0.25">
      <c r="A3623" t="s">
        <v>13</v>
      </c>
      <c r="B3623">
        <v>2018</v>
      </c>
      <c r="C3623">
        <v>43388</v>
      </c>
      <c r="D3623" t="s">
        <v>8</v>
      </c>
      <c r="E3623">
        <v>42953</v>
      </c>
      <c r="F3623">
        <v>7</v>
      </c>
      <c r="G3623" t="s">
        <v>9</v>
      </c>
      <c r="H3623" t="s">
        <v>3641</v>
      </c>
      <c r="I3623" s="5">
        <v>840</v>
      </c>
      <c r="J3623" s="5">
        <f>IFERROR('Ventas Pases'!$I3623/'Ventas Pases'!$F3623,"PASE")</f>
        <v>120</v>
      </c>
      <c r="K3623" t="str">
        <f>IFERROR(VLOOKUP('Ventas Pases'!$J3623,'Comisiones HEROIC'!$E$1:$F$6,2,0),"")</f>
        <v/>
      </c>
      <c r="L3623" s="5">
        <f>IF('Ventas Pases'!$D3623="Red HEROIC",IFERROR(VLOOKUP('Ventas Pases'!$G3623,'Comisiones HEROIC'!$A$1:$B$11,2,0),15),IF('Ventas Pases'!$D3623="Red HEROIC",15,0))</f>
        <v>0</v>
      </c>
      <c r="M3623">
        <f>IF(pases[[#This Row],[Días Visita]]&lt;7,0,IF(pases[[#This Row],[Días Visita]]&lt;9,1,IF(pases[[#This Row],[Días Visita]]="Ilimitados",0,2)))</f>
        <v>1</v>
      </c>
      <c r="N3623" s="5">
        <f>IF(AND('Ventas Pases'!$A3623="Fuera de Temporada",'Ventas Pases'!$B3623=2019,pases[[#This Row],[Modo de Compra]]="Paquete"),30,0)</f>
        <v>0</v>
      </c>
      <c r="O3623" s="5">
        <f>-SUMIF(lift[Número de pase],pases[[#This Row],[Numero de Pase]],lift[Costo])</f>
        <v>0</v>
      </c>
    </row>
    <row r="3624" spans="1:15" x14ac:dyDescent="0.25">
      <c r="A3624" t="s">
        <v>13</v>
      </c>
      <c r="B3624">
        <v>2019</v>
      </c>
      <c r="C3624">
        <v>43257</v>
      </c>
      <c r="D3624" t="s">
        <v>8</v>
      </c>
      <c r="E3624">
        <v>43419</v>
      </c>
      <c r="F3624" t="s">
        <v>11</v>
      </c>
      <c r="G3624" t="s">
        <v>9</v>
      </c>
      <c r="H3624" t="s">
        <v>3642</v>
      </c>
      <c r="I3624" s="5">
        <v>1950</v>
      </c>
      <c r="J3624" s="5" t="str">
        <f>IFERROR('Ventas Pases'!$I3624/'Ventas Pases'!$F3624,"PASE")</f>
        <v>PASE</v>
      </c>
      <c r="K3624" t="str">
        <f>IFERROR(VLOOKUP('Ventas Pases'!$J3624,'Comisiones HEROIC'!$E$1:$F$6,2,0),"")</f>
        <v/>
      </c>
      <c r="L3624" s="5">
        <f>IF('Ventas Pases'!$D3624="Red HEROIC",IFERROR(VLOOKUP('Ventas Pases'!$G3624,'Comisiones HEROIC'!$A$1:$B$11,2,0),15),IF('Ventas Pases'!$D3624="Red HEROIC",15,0))</f>
        <v>0</v>
      </c>
      <c r="M3624">
        <f>IF(pases[[#This Row],[Días Visita]]&lt;7,0,IF(pases[[#This Row],[Días Visita]]&lt;9,1,IF(pases[[#This Row],[Días Visita]]="Ilimitados",0,2)))</f>
        <v>0</v>
      </c>
      <c r="N3624" s="5">
        <f>IF(AND('Ventas Pases'!$A3624="Fuera de Temporada",'Ventas Pases'!$B3624=2019,pases[[#This Row],[Modo de Compra]]="Paquete"),30,0)</f>
        <v>0</v>
      </c>
      <c r="O3624" s="5">
        <f>-SUMIF(lift[Número de pase],pases[[#This Row],[Numero de Pase]],lift[Costo])</f>
        <v>0</v>
      </c>
    </row>
    <row r="3625" spans="1:15" x14ac:dyDescent="0.25">
      <c r="A3625" t="s">
        <v>13</v>
      </c>
      <c r="B3625">
        <v>2019</v>
      </c>
      <c r="C3625">
        <v>43398</v>
      </c>
      <c r="D3625" t="s">
        <v>8</v>
      </c>
      <c r="E3625">
        <v>43302</v>
      </c>
      <c r="F3625">
        <v>8</v>
      </c>
      <c r="G3625" t="s">
        <v>9</v>
      </c>
      <c r="H3625" t="s">
        <v>3643</v>
      </c>
      <c r="I3625" s="5">
        <v>960</v>
      </c>
      <c r="J3625" s="5">
        <f>IFERROR('Ventas Pases'!$I3625/'Ventas Pases'!$F3625,"PASE")</f>
        <v>120</v>
      </c>
      <c r="K3625" t="str">
        <f>IFERROR(VLOOKUP('Ventas Pases'!$J3625,'Comisiones HEROIC'!$E$1:$F$6,2,0),"")</f>
        <v/>
      </c>
      <c r="L3625" s="5">
        <f>IF('Ventas Pases'!$D3625="Red HEROIC",IFERROR(VLOOKUP('Ventas Pases'!$G3625,'Comisiones HEROIC'!$A$1:$B$11,2,0),15),IF('Ventas Pases'!$D3625="Red HEROIC",15,0))</f>
        <v>0</v>
      </c>
      <c r="M3625">
        <f>IF(pases[[#This Row],[Días Visita]]&lt;7,0,IF(pases[[#This Row],[Días Visita]]&lt;9,1,IF(pases[[#This Row],[Días Visita]]="Ilimitados",0,2)))</f>
        <v>1</v>
      </c>
      <c r="N3625" s="5">
        <f>IF(AND('Ventas Pases'!$A3625="Fuera de Temporada",'Ventas Pases'!$B3625=2019,pases[[#This Row],[Modo de Compra]]="Paquete"),30,0)</f>
        <v>0</v>
      </c>
      <c r="O3625" s="5">
        <f>-SUMIF(lift[Número de pase],pases[[#This Row],[Numero de Pase]],lift[Costo])</f>
        <v>0</v>
      </c>
    </row>
    <row r="3626" spans="1:15" x14ac:dyDescent="0.25">
      <c r="A3626" t="s">
        <v>7</v>
      </c>
      <c r="B3626">
        <v>2019</v>
      </c>
      <c r="C3626">
        <v>43542</v>
      </c>
      <c r="D3626" t="s">
        <v>8</v>
      </c>
      <c r="E3626">
        <v>43419</v>
      </c>
      <c r="F3626" t="s">
        <v>11</v>
      </c>
      <c r="G3626" t="s">
        <v>9</v>
      </c>
      <c r="H3626" t="s">
        <v>3644</v>
      </c>
      <c r="I3626" s="5">
        <v>1950</v>
      </c>
      <c r="J3626" s="5" t="str">
        <f>IFERROR('Ventas Pases'!$I3626/'Ventas Pases'!$F3626,"PASE")</f>
        <v>PASE</v>
      </c>
      <c r="K3626" t="str">
        <f>IFERROR(VLOOKUP('Ventas Pases'!$J3626,'Comisiones HEROIC'!$E$1:$F$6,2,0),"")</f>
        <v/>
      </c>
      <c r="L3626" s="5">
        <f>IF('Ventas Pases'!$D3626="Red HEROIC",IFERROR(VLOOKUP('Ventas Pases'!$G3626,'Comisiones HEROIC'!$A$1:$B$11,2,0),15),IF('Ventas Pases'!$D3626="Red HEROIC",15,0))</f>
        <v>0</v>
      </c>
      <c r="M3626">
        <f>IF(pases[[#This Row],[Días Visita]]&lt;7,0,IF(pases[[#This Row],[Días Visita]]&lt;9,1,IF(pases[[#This Row],[Días Visita]]="Ilimitados",0,2)))</f>
        <v>0</v>
      </c>
      <c r="N3626" s="5">
        <f>IF(AND('Ventas Pases'!$A3626="Fuera de Temporada",'Ventas Pases'!$B3626=2019,pases[[#This Row],[Modo de Compra]]="Paquete"),30,0)</f>
        <v>0</v>
      </c>
      <c r="O3626" s="5">
        <f>-SUMIF(lift[Número de pase],pases[[#This Row],[Numero de Pase]],lift[Costo])</f>
        <v>-920</v>
      </c>
    </row>
    <row r="3627" spans="1:15" x14ac:dyDescent="0.25">
      <c r="A3627" t="s">
        <v>7</v>
      </c>
      <c r="B3627">
        <v>2018</v>
      </c>
      <c r="C3627">
        <v>43133</v>
      </c>
      <c r="D3627" t="s">
        <v>17</v>
      </c>
      <c r="E3627">
        <v>43179</v>
      </c>
      <c r="F3627">
        <v>6</v>
      </c>
      <c r="G3627" t="s">
        <v>9</v>
      </c>
      <c r="H3627" t="s">
        <v>3645</v>
      </c>
      <c r="I3627" s="5">
        <v>630</v>
      </c>
      <c r="J3627" s="5">
        <f>IFERROR('Ventas Pases'!$I3627/'Ventas Pases'!$F3627,"PASE")</f>
        <v>105</v>
      </c>
      <c r="K3627" t="str">
        <f>IFERROR(VLOOKUP('Ventas Pases'!$J3627,'Comisiones HEROIC'!$E$1:$F$6,2,0),"")</f>
        <v>OI Hotels</v>
      </c>
      <c r="L3627" s="5">
        <f>IF('Ventas Pases'!$D3627="Red HEROIC",IFERROR(VLOOKUP('Ventas Pases'!$G3627,'Comisiones HEROIC'!$A$1:$B$11,2,0),15),IF('Ventas Pases'!$D3627="Red HEROIC",15,0))</f>
        <v>0</v>
      </c>
      <c r="M3627">
        <f>IF(pases[[#This Row],[Días Visita]]&lt;7,0,IF(pases[[#This Row],[Días Visita]]&lt;9,1,IF(pases[[#This Row],[Días Visita]]="Ilimitados",0,2)))</f>
        <v>0</v>
      </c>
      <c r="N3627" s="5">
        <f>IF(AND('Ventas Pases'!$A3627="Fuera de Temporada",'Ventas Pases'!$B3627=2019,pases[[#This Row],[Modo de Compra]]="Paquete"),30,0)</f>
        <v>0</v>
      </c>
      <c r="O3627" s="5">
        <f>-SUMIF(lift[Número de pase],pases[[#This Row],[Numero de Pase]],lift[Costo])</f>
        <v>0</v>
      </c>
    </row>
    <row r="3628" spans="1:15" x14ac:dyDescent="0.25">
      <c r="A3628" t="s">
        <v>7</v>
      </c>
      <c r="B3628">
        <v>2019</v>
      </c>
      <c r="C3628">
        <v>43495</v>
      </c>
      <c r="D3628" t="s">
        <v>14</v>
      </c>
      <c r="E3628">
        <v>43524</v>
      </c>
      <c r="F3628">
        <v>5</v>
      </c>
      <c r="G3628" t="s">
        <v>15</v>
      </c>
      <c r="H3628" t="s">
        <v>3646</v>
      </c>
      <c r="I3628" s="5">
        <v>700</v>
      </c>
      <c r="J3628" s="5">
        <f>IFERROR('Ventas Pases'!$I3628/'Ventas Pases'!$F3628,"PASE")</f>
        <v>140</v>
      </c>
      <c r="K3628" t="str">
        <f>IFERROR(VLOOKUP('Ventas Pases'!$J3628,'Comisiones HEROIC'!$E$1:$F$6,2,0),"")</f>
        <v/>
      </c>
      <c r="L3628" s="5">
        <f>IF('Ventas Pases'!$D3628="Red HEROIC",IFERROR(VLOOKUP('Ventas Pases'!$G3628,'Comisiones HEROIC'!$A$1:$B$11,2,0),15),IF('Ventas Pases'!$D3628="Red HEROIC",15,0))</f>
        <v>12</v>
      </c>
      <c r="M3628">
        <f>IF(pases[[#This Row],[Días Visita]]&lt;7,0,IF(pases[[#This Row],[Días Visita]]&lt;9,1,IF(pases[[#This Row],[Días Visita]]="Ilimitados",0,2)))</f>
        <v>0</v>
      </c>
      <c r="N3628" s="5">
        <f>IF(AND('Ventas Pases'!$A3628="Fuera de Temporada",'Ventas Pases'!$B3628=2019,pases[[#This Row],[Modo de Compra]]="Paquete"),30,0)</f>
        <v>0</v>
      </c>
      <c r="O3628" s="5">
        <f>-SUMIF(lift[Número de pase],pases[[#This Row],[Numero de Pase]],lift[Costo])</f>
        <v>0</v>
      </c>
    </row>
    <row r="3629" spans="1:15" x14ac:dyDescent="0.25">
      <c r="A3629" t="s">
        <v>13</v>
      </c>
      <c r="B3629">
        <v>2019</v>
      </c>
      <c r="C3629">
        <v>43410</v>
      </c>
      <c r="D3629" t="s">
        <v>8</v>
      </c>
      <c r="E3629">
        <v>43225</v>
      </c>
      <c r="F3629">
        <v>2</v>
      </c>
      <c r="G3629" t="s">
        <v>9</v>
      </c>
      <c r="H3629" t="s">
        <v>3647</v>
      </c>
      <c r="I3629" s="5">
        <v>240</v>
      </c>
      <c r="J3629" s="5">
        <f>IFERROR('Ventas Pases'!$I3629/'Ventas Pases'!$F3629,"PASE")</f>
        <v>120</v>
      </c>
      <c r="K3629" t="str">
        <f>IFERROR(VLOOKUP('Ventas Pases'!$J3629,'Comisiones HEROIC'!$E$1:$F$6,2,0),"")</f>
        <v/>
      </c>
      <c r="L3629" s="5">
        <f>IF('Ventas Pases'!$D3629="Red HEROIC",IFERROR(VLOOKUP('Ventas Pases'!$G3629,'Comisiones HEROIC'!$A$1:$B$11,2,0),15),IF('Ventas Pases'!$D3629="Red HEROIC",15,0))</f>
        <v>0</v>
      </c>
      <c r="M3629">
        <f>IF(pases[[#This Row],[Días Visita]]&lt;7,0,IF(pases[[#This Row],[Días Visita]]&lt;9,1,IF(pases[[#This Row],[Días Visita]]="Ilimitados",0,2)))</f>
        <v>0</v>
      </c>
      <c r="N3629" s="5">
        <f>IF(AND('Ventas Pases'!$A3629="Fuera de Temporada",'Ventas Pases'!$B3629=2019,pases[[#This Row],[Modo de Compra]]="Paquete"),30,0)</f>
        <v>0</v>
      </c>
      <c r="O3629" s="5">
        <f>-SUMIF(lift[Número de pase],pases[[#This Row],[Numero de Pase]],lift[Costo])</f>
        <v>0</v>
      </c>
    </row>
    <row r="3630" spans="1:15" x14ac:dyDescent="0.25">
      <c r="A3630" t="s">
        <v>7</v>
      </c>
      <c r="B3630">
        <v>2019</v>
      </c>
      <c r="C3630">
        <v>43535</v>
      </c>
      <c r="D3630" t="s">
        <v>14</v>
      </c>
      <c r="E3630">
        <v>43530</v>
      </c>
      <c r="F3630">
        <v>2</v>
      </c>
      <c r="G3630" t="s">
        <v>33</v>
      </c>
      <c r="H3630" t="s">
        <v>3648</v>
      </c>
      <c r="I3630" s="5">
        <v>280</v>
      </c>
      <c r="J3630" s="5">
        <f>IFERROR('Ventas Pases'!$I3630/'Ventas Pases'!$F3630,"PASE")</f>
        <v>140</v>
      </c>
      <c r="K3630" t="str">
        <f>IFERROR(VLOOKUP('Ventas Pases'!$J3630,'Comisiones HEROIC'!$E$1:$F$6,2,0),"")</f>
        <v/>
      </c>
      <c r="L3630" s="5">
        <f>IF('Ventas Pases'!$D3630="Red HEROIC",IFERROR(VLOOKUP('Ventas Pases'!$G3630,'Comisiones HEROIC'!$A$1:$B$11,2,0),15),IF('Ventas Pases'!$D3630="Red HEROIC",15,0))</f>
        <v>15</v>
      </c>
      <c r="M3630">
        <f>IF(pases[[#This Row],[Días Visita]]&lt;7,0,IF(pases[[#This Row],[Días Visita]]&lt;9,1,IF(pases[[#This Row],[Días Visita]]="Ilimitados",0,2)))</f>
        <v>0</v>
      </c>
      <c r="N3630" s="5">
        <f>IF(AND('Ventas Pases'!$A3630="Fuera de Temporada",'Ventas Pases'!$B3630=2019,pases[[#This Row],[Modo de Compra]]="Paquete"),30,0)</f>
        <v>0</v>
      </c>
      <c r="O3630" s="5">
        <f>-SUMIF(lift[Número de pase],pases[[#This Row],[Numero de Pase]],lift[Costo])</f>
        <v>0</v>
      </c>
    </row>
    <row r="3631" spans="1:15" x14ac:dyDescent="0.25">
      <c r="A3631" t="s">
        <v>13</v>
      </c>
      <c r="B3631">
        <v>2019</v>
      </c>
      <c r="C3631">
        <v>43408</v>
      </c>
      <c r="D3631" t="s">
        <v>8</v>
      </c>
      <c r="E3631">
        <v>43213</v>
      </c>
      <c r="F3631">
        <v>9</v>
      </c>
      <c r="G3631" t="s">
        <v>9</v>
      </c>
      <c r="H3631" t="s">
        <v>3649</v>
      </c>
      <c r="I3631" s="5">
        <v>1080</v>
      </c>
      <c r="J3631" s="5">
        <f>IFERROR('Ventas Pases'!$I3631/'Ventas Pases'!$F3631,"PASE")</f>
        <v>120</v>
      </c>
      <c r="K3631" t="str">
        <f>IFERROR(VLOOKUP('Ventas Pases'!$J3631,'Comisiones HEROIC'!$E$1:$F$6,2,0),"")</f>
        <v/>
      </c>
      <c r="L3631" s="5">
        <f>IF('Ventas Pases'!$D3631="Red HEROIC",IFERROR(VLOOKUP('Ventas Pases'!$G3631,'Comisiones HEROIC'!$A$1:$B$11,2,0),15),IF('Ventas Pases'!$D3631="Red HEROIC",15,0))</f>
        <v>0</v>
      </c>
      <c r="M3631">
        <f>IF(pases[[#This Row],[Días Visita]]&lt;7,0,IF(pases[[#This Row],[Días Visita]]&lt;9,1,IF(pases[[#This Row],[Días Visita]]="Ilimitados",0,2)))</f>
        <v>2</v>
      </c>
      <c r="N3631" s="5">
        <f>IF(AND('Ventas Pases'!$A3631="Fuera de Temporada",'Ventas Pases'!$B3631=2019,pases[[#This Row],[Modo de Compra]]="Paquete"),30,0)</f>
        <v>0</v>
      </c>
      <c r="O3631" s="5">
        <f>-SUMIF(lift[Número de pase],pases[[#This Row],[Numero de Pase]],lift[Costo])</f>
        <v>0</v>
      </c>
    </row>
    <row r="3632" spans="1:15" x14ac:dyDescent="0.25">
      <c r="A3632" t="s">
        <v>7</v>
      </c>
      <c r="B3632">
        <v>2018</v>
      </c>
      <c r="C3632">
        <v>43135</v>
      </c>
      <c r="D3632" t="s">
        <v>8</v>
      </c>
      <c r="E3632">
        <v>43162</v>
      </c>
      <c r="F3632">
        <v>3</v>
      </c>
      <c r="G3632" t="s">
        <v>9</v>
      </c>
      <c r="H3632" t="s">
        <v>3650</v>
      </c>
      <c r="I3632" s="5">
        <v>360</v>
      </c>
      <c r="J3632" s="5">
        <f>IFERROR('Ventas Pases'!$I3632/'Ventas Pases'!$F3632,"PASE")</f>
        <v>120</v>
      </c>
      <c r="K3632" t="str">
        <f>IFERROR(VLOOKUP('Ventas Pases'!$J3632,'Comisiones HEROIC'!$E$1:$F$6,2,0),"")</f>
        <v/>
      </c>
      <c r="L3632" s="5">
        <f>IF('Ventas Pases'!$D3632="Red HEROIC",IFERROR(VLOOKUP('Ventas Pases'!$G3632,'Comisiones HEROIC'!$A$1:$B$11,2,0),15),IF('Ventas Pases'!$D3632="Red HEROIC",15,0))</f>
        <v>0</v>
      </c>
      <c r="M3632">
        <f>IF(pases[[#This Row],[Días Visita]]&lt;7,0,IF(pases[[#This Row],[Días Visita]]&lt;9,1,IF(pases[[#This Row],[Días Visita]]="Ilimitados",0,2)))</f>
        <v>0</v>
      </c>
      <c r="N3632" s="5">
        <f>IF(AND('Ventas Pases'!$A3632="Fuera de Temporada",'Ventas Pases'!$B3632=2019,pases[[#This Row],[Modo de Compra]]="Paquete"),30,0)</f>
        <v>0</v>
      </c>
      <c r="O3632" s="5">
        <f>-SUMIF(lift[Número de pase],pases[[#This Row],[Numero de Pase]],lift[Costo])</f>
        <v>0</v>
      </c>
    </row>
    <row r="3633" spans="1:15" x14ac:dyDescent="0.25">
      <c r="A3633" t="s">
        <v>7</v>
      </c>
      <c r="B3633">
        <v>2019</v>
      </c>
      <c r="C3633">
        <v>43548</v>
      </c>
      <c r="D3633" t="s">
        <v>17</v>
      </c>
      <c r="E3633">
        <v>43540</v>
      </c>
      <c r="F3633">
        <v>9</v>
      </c>
      <c r="G3633" t="s">
        <v>9</v>
      </c>
      <c r="H3633" t="s">
        <v>3651</v>
      </c>
      <c r="I3633" s="5">
        <v>900</v>
      </c>
      <c r="J3633" s="5">
        <f>IFERROR('Ventas Pases'!$I3633/'Ventas Pases'!$F3633,"PASE")</f>
        <v>100</v>
      </c>
      <c r="K3633" t="str">
        <f>IFERROR(VLOOKUP('Ventas Pases'!$J3633,'Comisiones HEROIC'!$E$1:$F$6,2,0),"")</f>
        <v>Ridossan Hotel</v>
      </c>
      <c r="L3633" s="5">
        <f>IF('Ventas Pases'!$D3633="Red HEROIC",IFERROR(VLOOKUP('Ventas Pases'!$G3633,'Comisiones HEROIC'!$A$1:$B$11,2,0),15),IF('Ventas Pases'!$D3633="Red HEROIC",15,0))</f>
        <v>0</v>
      </c>
      <c r="M3633">
        <f>IF(pases[[#This Row],[Días Visita]]&lt;7,0,IF(pases[[#This Row],[Días Visita]]&lt;9,1,IF(pases[[#This Row],[Días Visita]]="Ilimitados",0,2)))</f>
        <v>2</v>
      </c>
      <c r="N3633" s="5">
        <f>IF(AND('Ventas Pases'!$A3633="Fuera de Temporada",'Ventas Pases'!$B3633=2019,pases[[#This Row],[Modo de Compra]]="Paquete"),30,0)</f>
        <v>0</v>
      </c>
      <c r="O3633" s="5">
        <f>-SUMIF(lift[Número de pase],pases[[#This Row],[Numero de Pase]],lift[Costo])</f>
        <v>0</v>
      </c>
    </row>
    <row r="3634" spans="1:15" x14ac:dyDescent="0.25">
      <c r="A3634" t="s">
        <v>13</v>
      </c>
      <c r="B3634">
        <v>2019</v>
      </c>
      <c r="C3634">
        <v>43340</v>
      </c>
      <c r="D3634" t="s">
        <v>14</v>
      </c>
      <c r="E3634">
        <v>43313</v>
      </c>
      <c r="F3634">
        <v>5</v>
      </c>
      <c r="G3634" t="s">
        <v>15</v>
      </c>
      <c r="H3634" t="s">
        <v>3652</v>
      </c>
      <c r="I3634" s="5">
        <v>700</v>
      </c>
      <c r="J3634" s="5">
        <f>IFERROR('Ventas Pases'!$I3634/'Ventas Pases'!$F3634,"PASE")</f>
        <v>140</v>
      </c>
      <c r="K3634" t="str">
        <f>IFERROR(VLOOKUP('Ventas Pases'!$J3634,'Comisiones HEROIC'!$E$1:$F$6,2,0),"")</f>
        <v/>
      </c>
      <c r="L3634" s="5">
        <f>IF('Ventas Pases'!$D3634="Red HEROIC",IFERROR(VLOOKUP('Ventas Pases'!$G3634,'Comisiones HEROIC'!$A$1:$B$11,2,0),15),IF('Ventas Pases'!$D3634="Red HEROIC",15,0))</f>
        <v>12</v>
      </c>
      <c r="M3634">
        <f>IF(pases[[#This Row],[Días Visita]]&lt;7,0,IF(pases[[#This Row],[Días Visita]]&lt;9,1,IF(pases[[#This Row],[Días Visita]]="Ilimitados",0,2)))</f>
        <v>0</v>
      </c>
      <c r="N3634" s="5">
        <f>IF(AND('Ventas Pases'!$A3634="Fuera de Temporada",'Ventas Pases'!$B3634=2019,pases[[#This Row],[Modo de Compra]]="Paquete"),30,0)</f>
        <v>0</v>
      </c>
      <c r="O3634" s="5">
        <f>-SUMIF(lift[Número de pase],pases[[#This Row],[Numero de Pase]],lift[Costo])</f>
        <v>0</v>
      </c>
    </row>
    <row r="3635" spans="1:15" x14ac:dyDescent="0.25">
      <c r="A3635" t="s">
        <v>7</v>
      </c>
      <c r="B3635">
        <v>2019</v>
      </c>
      <c r="C3635">
        <v>43513</v>
      </c>
      <c r="D3635" t="s">
        <v>8</v>
      </c>
      <c r="E3635">
        <v>43507</v>
      </c>
      <c r="F3635">
        <v>5</v>
      </c>
      <c r="G3635" t="s">
        <v>9</v>
      </c>
      <c r="H3635" t="s">
        <v>3653</v>
      </c>
      <c r="I3635" s="5">
        <v>600</v>
      </c>
      <c r="J3635" s="5">
        <f>IFERROR('Ventas Pases'!$I3635/'Ventas Pases'!$F3635,"PASE")</f>
        <v>120</v>
      </c>
      <c r="K3635" t="str">
        <f>IFERROR(VLOOKUP('Ventas Pases'!$J3635,'Comisiones HEROIC'!$E$1:$F$6,2,0),"")</f>
        <v/>
      </c>
      <c r="L3635" s="5">
        <f>IF('Ventas Pases'!$D3635="Red HEROIC",IFERROR(VLOOKUP('Ventas Pases'!$G3635,'Comisiones HEROIC'!$A$1:$B$11,2,0),15),IF('Ventas Pases'!$D3635="Red HEROIC",15,0))</f>
        <v>0</v>
      </c>
      <c r="M3635">
        <f>IF(pases[[#This Row],[Días Visita]]&lt;7,0,IF(pases[[#This Row],[Días Visita]]&lt;9,1,IF(pases[[#This Row],[Días Visita]]="Ilimitados",0,2)))</f>
        <v>0</v>
      </c>
      <c r="N3635" s="5">
        <f>IF(AND('Ventas Pases'!$A3635="Fuera de Temporada",'Ventas Pases'!$B3635=2019,pases[[#This Row],[Modo de Compra]]="Paquete"),30,0)</f>
        <v>0</v>
      </c>
      <c r="O3635" s="5">
        <f>-SUMIF(lift[Número de pase],pases[[#This Row],[Numero de Pase]],lift[Costo])</f>
        <v>0</v>
      </c>
    </row>
    <row r="3636" spans="1:15" x14ac:dyDescent="0.25">
      <c r="A3636" t="s">
        <v>7</v>
      </c>
      <c r="B3636">
        <v>2018</v>
      </c>
      <c r="C3636">
        <v>43437</v>
      </c>
      <c r="D3636" t="s">
        <v>14</v>
      </c>
      <c r="E3636">
        <v>43101</v>
      </c>
      <c r="F3636">
        <v>5</v>
      </c>
      <c r="G3636" t="s">
        <v>15</v>
      </c>
      <c r="H3636" t="s">
        <v>3654</v>
      </c>
      <c r="I3636" s="5">
        <v>700</v>
      </c>
      <c r="J3636" s="5">
        <f>IFERROR('Ventas Pases'!$I3636/'Ventas Pases'!$F3636,"PASE")</f>
        <v>140</v>
      </c>
      <c r="K3636" t="str">
        <f>IFERROR(VLOOKUP('Ventas Pases'!$J3636,'Comisiones HEROIC'!$E$1:$F$6,2,0),"")</f>
        <v/>
      </c>
      <c r="L3636" s="5">
        <f>IF('Ventas Pases'!$D3636="Red HEROIC",IFERROR(VLOOKUP('Ventas Pases'!$G3636,'Comisiones HEROIC'!$A$1:$B$11,2,0),15),IF('Ventas Pases'!$D3636="Red HEROIC",15,0))</f>
        <v>12</v>
      </c>
      <c r="M3636">
        <f>IF(pases[[#This Row],[Días Visita]]&lt;7,0,IF(pases[[#This Row],[Días Visita]]&lt;9,1,IF(pases[[#This Row],[Días Visita]]="Ilimitados",0,2)))</f>
        <v>0</v>
      </c>
      <c r="N3636" s="5">
        <f>IF(AND('Ventas Pases'!$A3636="Fuera de Temporada",'Ventas Pases'!$B3636=2019,pases[[#This Row],[Modo de Compra]]="Paquete"),30,0)</f>
        <v>0</v>
      </c>
      <c r="O3636" s="5">
        <f>-SUMIF(lift[Número de pase],pases[[#This Row],[Numero de Pase]],lift[Costo])</f>
        <v>0</v>
      </c>
    </row>
    <row r="3637" spans="1:15" x14ac:dyDescent="0.25">
      <c r="A3637" t="s">
        <v>7</v>
      </c>
      <c r="B3637">
        <v>2019</v>
      </c>
      <c r="C3637">
        <v>43552</v>
      </c>
      <c r="D3637" t="s">
        <v>14</v>
      </c>
      <c r="E3637">
        <v>43546</v>
      </c>
      <c r="F3637">
        <v>6</v>
      </c>
      <c r="G3637" t="s">
        <v>19</v>
      </c>
      <c r="H3637" t="s">
        <v>3655</v>
      </c>
      <c r="I3637" s="5">
        <v>840</v>
      </c>
      <c r="J3637" s="5">
        <f>IFERROR('Ventas Pases'!$I3637/'Ventas Pases'!$F3637,"PASE")</f>
        <v>140</v>
      </c>
      <c r="K3637" t="str">
        <f>IFERROR(VLOOKUP('Ventas Pases'!$J3637,'Comisiones HEROIC'!$E$1:$F$6,2,0),"")</f>
        <v/>
      </c>
      <c r="L3637" s="5">
        <f>IF('Ventas Pases'!$D3637="Red HEROIC",IFERROR(VLOOKUP('Ventas Pases'!$G3637,'Comisiones HEROIC'!$A$1:$B$11,2,0),15),IF('Ventas Pases'!$D3637="Red HEROIC",15,0))</f>
        <v>15</v>
      </c>
      <c r="M3637">
        <f>IF(pases[[#This Row],[Días Visita]]&lt;7,0,IF(pases[[#This Row],[Días Visita]]&lt;9,1,IF(pases[[#This Row],[Días Visita]]="Ilimitados",0,2)))</f>
        <v>0</v>
      </c>
      <c r="N3637" s="5">
        <f>IF(AND('Ventas Pases'!$A3637="Fuera de Temporada",'Ventas Pases'!$B3637=2019,pases[[#This Row],[Modo de Compra]]="Paquete"),30,0)</f>
        <v>0</v>
      </c>
      <c r="O3637" s="5">
        <f>-SUMIF(lift[Número de pase],pases[[#This Row],[Numero de Pase]],lift[Costo])</f>
        <v>0</v>
      </c>
    </row>
    <row r="3638" spans="1:15" x14ac:dyDescent="0.25">
      <c r="A3638" t="s">
        <v>7</v>
      </c>
      <c r="B3638">
        <v>2018</v>
      </c>
      <c r="C3638">
        <v>43191</v>
      </c>
      <c r="D3638" t="s">
        <v>8</v>
      </c>
      <c r="E3638">
        <v>43182</v>
      </c>
      <c r="F3638">
        <v>8</v>
      </c>
      <c r="G3638" t="s">
        <v>9</v>
      </c>
      <c r="H3638" t="s">
        <v>3656</v>
      </c>
      <c r="I3638" s="5">
        <v>960</v>
      </c>
      <c r="J3638" s="5">
        <f>IFERROR('Ventas Pases'!$I3638/'Ventas Pases'!$F3638,"PASE")</f>
        <v>120</v>
      </c>
      <c r="K3638" t="str">
        <f>IFERROR(VLOOKUP('Ventas Pases'!$J3638,'Comisiones HEROIC'!$E$1:$F$6,2,0),"")</f>
        <v/>
      </c>
      <c r="L3638" s="5">
        <f>IF('Ventas Pases'!$D3638="Red HEROIC",IFERROR(VLOOKUP('Ventas Pases'!$G3638,'Comisiones HEROIC'!$A$1:$B$11,2,0),15),IF('Ventas Pases'!$D3638="Red HEROIC",15,0))</f>
        <v>0</v>
      </c>
      <c r="M3638">
        <f>IF(pases[[#This Row],[Días Visita]]&lt;7,0,IF(pases[[#This Row],[Días Visita]]&lt;9,1,IF(pases[[#This Row],[Días Visita]]="Ilimitados",0,2)))</f>
        <v>1</v>
      </c>
      <c r="N3638" s="5">
        <f>IF(AND('Ventas Pases'!$A3638="Fuera de Temporada",'Ventas Pases'!$B3638=2019,pases[[#This Row],[Modo de Compra]]="Paquete"),30,0)</f>
        <v>0</v>
      </c>
      <c r="O3638" s="5">
        <f>-SUMIF(lift[Número de pase],pases[[#This Row],[Numero de Pase]],lift[Costo])</f>
        <v>0</v>
      </c>
    </row>
    <row r="3639" spans="1:15" x14ac:dyDescent="0.25">
      <c r="A3639" t="s">
        <v>7</v>
      </c>
      <c r="B3639">
        <v>2019</v>
      </c>
      <c r="C3639">
        <v>43434</v>
      </c>
      <c r="D3639" t="s">
        <v>14</v>
      </c>
      <c r="E3639">
        <v>43497</v>
      </c>
      <c r="F3639">
        <v>3</v>
      </c>
      <c r="G3639" t="s">
        <v>33</v>
      </c>
      <c r="H3639" t="s">
        <v>3657</v>
      </c>
      <c r="I3639" s="5">
        <v>420</v>
      </c>
      <c r="J3639" s="5">
        <f>IFERROR('Ventas Pases'!$I3639/'Ventas Pases'!$F3639,"PASE")</f>
        <v>140</v>
      </c>
      <c r="K3639" t="str">
        <f>IFERROR(VLOOKUP('Ventas Pases'!$J3639,'Comisiones HEROIC'!$E$1:$F$6,2,0),"")</f>
        <v/>
      </c>
      <c r="L3639" s="5">
        <f>IF('Ventas Pases'!$D3639="Red HEROIC",IFERROR(VLOOKUP('Ventas Pases'!$G3639,'Comisiones HEROIC'!$A$1:$B$11,2,0),15),IF('Ventas Pases'!$D3639="Red HEROIC",15,0))</f>
        <v>15</v>
      </c>
      <c r="M3639">
        <f>IF(pases[[#This Row],[Días Visita]]&lt;7,0,IF(pases[[#This Row],[Días Visita]]&lt;9,1,IF(pases[[#This Row],[Días Visita]]="Ilimitados",0,2)))</f>
        <v>0</v>
      </c>
      <c r="N3639" s="5">
        <f>IF(AND('Ventas Pases'!$A3639="Fuera de Temporada",'Ventas Pases'!$B3639=2019,pases[[#This Row],[Modo de Compra]]="Paquete"),30,0)</f>
        <v>0</v>
      </c>
      <c r="O3639" s="5">
        <f>-SUMIF(lift[Número de pase],pases[[#This Row],[Numero de Pase]],lift[Costo])</f>
        <v>0</v>
      </c>
    </row>
    <row r="3640" spans="1:15" x14ac:dyDescent="0.25">
      <c r="A3640" t="s">
        <v>13</v>
      </c>
      <c r="B3640">
        <v>2018</v>
      </c>
      <c r="C3640">
        <v>43384</v>
      </c>
      <c r="D3640" t="s">
        <v>8</v>
      </c>
      <c r="E3640">
        <v>43054</v>
      </c>
      <c r="F3640" t="s">
        <v>11</v>
      </c>
      <c r="G3640" t="s">
        <v>9</v>
      </c>
      <c r="H3640" t="s">
        <v>3658</v>
      </c>
      <c r="I3640" s="5">
        <v>1950</v>
      </c>
      <c r="J3640" s="5" t="str">
        <f>IFERROR('Ventas Pases'!$I3640/'Ventas Pases'!$F3640,"PASE")</f>
        <v>PASE</v>
      </c>
      <c r="K3640" t="str">
        <f>IFERROR(VLOOKUP('Ventas Pases'!$J3640,'Comisiones HEROIC'!$E$1:$F$6,2,0),"")</f>
        <v/>
      </c>
      <c r="L3640" s="5">
        <f>IF('Ventas Pases'!$D3640="Red HEROIC",IFERROR(VLOOKUP('Ventas Pases'!$G3640,'Comisiones HEROIC'!$A$1:$B$11,2,0),15),IF('Ventas Pases'!$D3640="Red HEROIC",15,0))</f>
        <v>0</v>
      </c>
      <c r="M3640">
        <f>IF(pases[[#This Row],[Días Visita]]&lt;7,0,IF(pases[[#This Row],[Días Visita]]&lt;9,1,IF(pases[[#This Row],[Días Visita]]="Ilimitados",0,2)))</f>
        <v>0</v>
      </c>
      <c r="N3640" s="5">
        <f>IF(AND('Ventas Pases'!$A3640="Fuera de Temporada",'Ventas Pases'!$B3640=2019,pases[[#This Row],[Modo de Compra]]="Paquete"),30,0)</f>
        <v>0</v>
      </c>
      <c r="O3640" s="5">
        <f>-SUMIF(lift[Número de pase],pases[[#This Row],[Numero de Pase]],lift[Costo])</f>
        <v>-460</v>
      </c>
    </row>
    <row r="3641" spans="1:15" x14ac:dyDescent="0.25">
      <c r="A3641" t="s">
        <v>7</v>
      </c>
      <c r="B3641">
        <v>2018</v>
      </c>
      <c r="C3641">
        <v>43459</v>
      </c>
      <c r="D3641" t="s">
        <v>17</v>
      </c>
      <c r="E3641">
        <v>43175</v>
      </c>
      <c r="F3641">
        <v>2</v>
      </c>
      <c r="G3641" t="s">
        <v>9</v>
      </c>
      <c r="H3641" t="s">
        <v>3659</v>
      </c>
      <c r="I3641" s="5">
        <v>210</v>
      </c>
      <c r="J3641" s="5">
        <f>IFERROR('Ventas Pases'!$I3641/'Ventas Pases'!$F3641,"PASE")</f>
        <v>105</v>
      </c>
      <c r="K3641" t="str">
        <f>IFERROR(VLOOKUP('Ventas Pases'!$J3641,'Comisiones HEROIC'!$E$1:$F$6,2,0),"")</f>
        <v>OI Hotels</v>
      </c>
      <c r="L3641" s="5">
        <f>IF('Ventas Pases'!$D3641="Red HEROIC",IFERROR(VLOOKUP('Ventas Pases'!$G3641,'Comisiones HEROIC'!$A$1:$B$11,2,0),15),IF('Ventas Pases'!$D3641="Red HEROIC",15,0))</f>
        <v>0</v>
      </c>
      <c r="M3641">
        <f>IF(pases[[#This Row],[Días Visita]]&lt;7,0,IF(pases[[#This Row],[Días Visita]]&lt;9,1,IF(pases[[#This Row],[Días Visita]]="Ilimitados",0,2)))</f>
        <v>0</v>
      </c>
      <c r="N3641" s="5">
        <f>IF(AND('Ventas Pases'!$A3641="Fuera de Temporada",'Ventas Pases'!$B3641=2019,pases[[#This Row],[Modo de Compra]]="Paquete"),30,0)</f>
        <v>0</v>
      </c>
      <c r="O3641" s="5">
        <f>-SUMIF(lift[Número de pase],pases[[#This Row],[Numero de Pase]],lift[Costo])</f>
        <v>0</v>
      </c>
    </row>
    <row r="3642" spans="1:15" x14ac:dyDescent="0.25">
      <c r="A3642" t="s">
        <v>7</v>
      </c>
      <c r="B3642">
        <v>2019</v>
      </c>
      <c r="C3642">
        <v>43512</v>
      </c>
      <c r="D3642" t="s">
        <v>8</v>
      </c>
      <c r="E3642">
        <v>43419</v>
      </c>
      <c r="F3642" t="s">
        <v>11</v>
      </c>
      <c r="G3642" t="s">
        <v>9</v>
      </c>
      <c r="H3642" t="s">
        <v>3660</v>
      </c>
      <c r="I3642" s="5">
        <v>1950</v>
      </c>
      <c r="J3642" s="5" t="str">
        <f>IFERROR('Ventas Pases'!$I3642/'Ventas Pases'!$F3642,"PASE")</f>
        <v>PASE</v>
      </c>
      <c r="K3642" t="str">
        <f>IFERROR(VLOOKUP('Ventas Pases'!$J3642,'Comisiones HEROIC'!$E$1:$F$6,2,0),"")</f>
        <v/>
      </c>
      <c r="L3642" s="5">
        <f>IF('Ventas Pases'!$D3642="Red HEROIC",IFERROR(VLOOKUP('Ventas Pases'!$G3642,'Comisiones HEROIC'!$A$1:$B$11,2,0),15),IF('Ventas Pases'!$D3642="Red HEROIC",15,0))</f>
        <v>0</v>
      </c>
      <c r="M3642">
        <f>IF(pases[[#This Row],[Días Visita]]&lt;7,0,IF(pases[[#This Row],[Días Visita]]&lt;9,1,IF(pases[[#This Row],[Días Visita]]="Ilimitados",0,2)))</f>
        <v>0</v>
      </c>
      <c r="N3642" s="5">
        <f>IF(AND('Ventas Pases'!$A3642="Fuera de Temporada",'Ventas Pases'!$B3642=2019,pases[[#This Row],[Modo de Compra]]="Paquete"),30,0)</f>
        <v>0</v>
      </c>
      <c r="O3642" s="5">
        <f>-SUMIF(lift[Número de pase],pases[[#This Row],[Numero de Pase]],lift[Costo])</f>
        <v>-920</v>
      </c>
    </row>
    <row r="3643" spans="1:15" x14ac:dyDescent="0.25">
      <c r="A3643" t="s">
        <v>7</v>
      </c>
      <c r="B3643">
        <v>2018</v>
      </c>
      <c r="C3643">
        <v>43462</v>
      </c>
      <c r="D3643" t="s">
        <v>8</v>
      </c>
      <c r="E3643">
        <v>43176</v>
      </c>
      <c r="F3643">
        <v>6</v>
      </c>
      <c r="G3643" t="s">
        <v>9</v>
      </c>
      <c r="H3643" t="s">
        <v>3661</v>
      </c>
      <c r="I3643" s="5">
        <v>720</v>
      </c>
      <c r="J3643" s="5">
        <f>IFERROR('Ventas Pases'!$I3643/'Ventas Pases'!$F3643,"PASE")</f>
        <v>120</v>
      </c>
      <c r="K3643" t="str">
        <f>IFERROR(VLOOKUP('Ventas Pases'!$J3643,'Comisiones HEROIC'!$E$1:$F$6,2,0),"")</f>
        <v/>
      </c>
      <c r="L3643" s="5">
        <f>IF('Ventas Pases'!$D3643="Red HEROIC",IFERROR(VLOOKUP('Ventas Pases'!$G3643,'Comisiones HEROIC'!$A$1:$B$11,2,0),15),IF('Ventas Pases'!$D3643="Red HEROIC",15,0))</f>
        <v>0</v>
      </c>
      <c r="M3643">
        <f>IF(pases[[#This Row],[Días Visita]]&lt;7,0,IF(pases[[#This Row],[Días Visita]]&lt;9,1,IF(pases[[#This Row],[Días Visita]]="Ilimitados",0,2)))</f>
        <v>0</v>
      </c>
      <c r="N3643" s="5">
        <f>IF(AND('Ventas Pases'!$A3643="Fuera de Temporada",'Ventas Pases'!$B3643=2019,pases[[#This Row],[Modo de Compra]]="Paquete"),30,0)</f>
        <v>0</v>
      </c>
      <c r="O3643" s="5">
        <f>-SUMIF(lift[Número de pase],pases[[#This Row],[Numero de Pase]],lift[Costo])</f>
        <v>0</v>
      </c>
    </row>
    <row r="3644" spans="1:15" x14ac:dyDescent="0.25">
      <c r="A3644" t="s">
        <v>7</v>
      </c>
      <c r="B3644">
        <v>2019</v>
      </c>
      <c r="C3644">
        <v>43429</v>
      </c>
      <c r="D3644" t="s">
        <v>14</v>
      </c>
      <c r="E3644">
        <v>43460</v>
      </c>
      <c r="F3644">
        <v>4</v>
      </c>
      <c r="G3644" t="s">
        <v>15</v>
      </c>
      <c r="H3644" t="s">
        <v>3662</v>
      </c>
      <c r="I3644" s="5">
        <v>560</v>
      </c>
      <c r="J3644" s="5">
        <f>IFERROR('Ventas Pases'!$I3644/'Ventas Pases'!$F3644,"PASE")</f>
        <v>140</v>
      </c>
      <c r="K3644" t="str">
        <f>IFERROR(VLOOKUP('Ventas Pases'!$J3644,'Comisiones HEROIC'!$E$1:$F$6,2,0),"")</f>
        <v/>
      </c>
      <c r="L3644" s="5">
        <f>IF('Ventas Pases'!$D3644="Red HEROIC",IFERROR(VLOOKUP('Ventas Pases'!$G3644,'Comisiones HEROIC'!$A$1:$B$11,2,0),15),IF('Ventas Pases'!$D3644="Red HEROIC",15,0))</f>
        <v>12</v>
      </c>
      <c r="M3644">
        <f>IF(pases[[#This Row],[Días Visita]]&lt;7,0,IF(pases[[#This Row],[Días Visita]]&lt;9,1,IF(pases[[#This Row],[Días Visita]]="Ilimitados",0,2)))</f>
        <v>0</v>
      </c>
      <c r="N3644" s="5">
        <f>IF(AND('Ventas Pases'!$A3644="Fuera de Temporada",'Ventas Pases'!$B3644=2019,pases[[#This Row],[Modo de Compra]]="Paquete"),30,0)</f>
        <v>0</v>
      </c>
      <c r="O3644" s="5">
        <f>-SUMIF(lift[Número de pase],pases[[#This Row],[Numero de Pase]],lift[Costo])</f>
        <v>0</v>
      </c>
    </row>
    <row r="3645" spans="1:15" x14ac:dyDescent="0.25">
      <c r="A3645" t="s">
        <v>13</v>
      </c>
      <c r="B3645">
        <v>2018</v>
      </c>
      <c r="C3645">
        <v>43246</v>
      </c>
      <c r="D3645" t="s">
        <v>60</v>
      </c>
      <c r="E3645">
        <v>42895</v>
      </c>
      <c r="F3645">
        <v>2</v>
      </c>
      <c r="G3645" t="s">
        <v>9</v>
      </c>
      <c r="H3645" t="s">
        <v>3663</v>
      </c>
      <c r="I3645" s="5">
        <v>240</v>
      </c>
      <c r="J3645" s="5">
        <f>IFERROR('Ventas Pases'!$I3645/'Ventas Pases'!$F3645,"PASE")</f>
        <v>120</v>
      </c>
      <c r="K3645" t="str">
        <f>IFERROR(VLOOKUP('Ventas Pases'!$J3645,'Comisiones HEROIC'!$E$1:$F$6,2,0),"")</f>
        <v/>
      </c>
      <c r="L3645" s="5">
        <f>IF('Ventas Pases'!$D3645="Red HEROIC",IFERROR(VLOOKUP('Ventas Pases'!$G3645,'Comisiones HEROIC'!$A$1:$B$11,2,0),15),IF('Ventas Pases'!$D3645="Red HEROIC",15,0))</f>
        <v>0</v>
      </c>
      <c r="M3645">
        <f>IF(pases[[#This Row],[Días Visita]]&lt;7,0,IF(pases[[#This Row],[Días Visita]]&lt;9,1,IF(pases[[#This Row],[Días Visita]]="Ilimitados",0,2)))</f>
        <v>0</v>
      </c>
      <c r="N3645" s="5">
        <f>IF(AND('Ventas Pases'!$A3645="Fuera de Temporada",'Ventas Pases'!$B3645=2019,pases[[#This Row],[Modo de Compra]]="Paquete"),30,0)</f>
        <v>0</v>
      </c>
      <c r="O3645" s="5">
        <f>-SUMIF(lift[Número de pase],pases[[#This Row],[Numero de Pase]],lift[Costo])</f>
        <v>0</v>
      </c>
    </row>
    <row r="3646" spans="1:15" x14ac:dyDescent="0.25">
      <c r="A3646" t="s">
        <v>7</v>
      </c>
      <c r="B3646">
        <v>2018</v>
      </c>
      <c r="C3646">
        <v>43140</v>
      </c>
      <c r="D3646" t="s">
        <v>8</v>
      </c>
      <c r="E3646">
        <v>43163</v>
      </c>
      <c r="F3646">
        <v>7</v>
      </c>
      <c r="G3646" t="s">
        <v>9</v>
      </c>
      <c r="H3646" t="s">
        <v>3664</v>
      </c>
      <c r="I3646" s="5">
        <v>840</v>
      </c>
      <c r="J3646" s="5">
        <f>IFERROR('Ventas Pases'!$I3646/'Ventas Pases'!$F3646,"PASE")</f>
        <v>120</v>
      </c>
      <c r="K3646" t="str">
        <f>IFERROR(VLOOKUP('Ventas Pases'!$J3646,'Comisiones HEROIC'!$E$1:$F$6,2,0),"")</f>
        <v/>
      </c>
      <c r="L3646" s="5">
        <f>IF('Ventas Pases'!$D3646="Red HEROIC",IFERROR(VLOOKUP('Ventas Pases'!$G3646,'Comisiones HEROIC'!$A$1:$B$11,2,0),15),IF('Ventas Pases'!$D3646="Red HEROIC",15,0))</f>
        <v>0</v>
      </c>
      <c r="M3646">
        <f>IF(pases[[#This Row],[Días Visita]]&lt;7,0,IF(pases[[#This Row],[Días Visita]]&lt;9,1,IF(pases[[#This Row],[Días Visita]]="Ilimitados",0,2)))</f>
        <v>1</v>
      </c>
      <c r="N3646" s="5">
        <f>IF(AND('Ventas Pases'!$A3646="Fuera de Temporada",'Ventas Pases'!$B3646=2019,pases[[#This Row],[Modo de Compra]]="Paquete"),30,0)</f>
        <v>0</v>
      </c>
      <c r="O3646" s="5">
        <f>-SUMIF(lift[Número de pase],pases[[#This Row],[Numero de Pase]],lift[Costo])</f>
        <v>0</v>
      </c>
    </row>
    <row r="3647" spans="1:15" x14ac:dyDescent="0.25">
      <c r="A3647" t="s">
        <v>7</v>
      </c>
      <c r="B3647">
        <v>2019</v>
      </c>
      <c r="C3647">
        <v>43549</v>
      </c>
      <c r="D3647" t="s">
        <v>14</v>
      </c>
      <c r="E3647">
        <v>43542</v>
      </c>
      <c r="F3647">
        <v>9</v>
      </c>
      <c r="G3647" t="s">
        <v>15</v>
      </c>
      <c r="H3647" t="s">
        <v>3665</v>
      </c>
      <c r="I3647" s="5">
        <v>1260</v>
      </c>
      <c r="J3647" s="5">
        <f>IFERROR('Ventas Pases'!$I3647/'Ventas Pases'!$F3647,"PASE")</f>
        <v>140</v>
      </c>
      <c r="K3647" t="str">
        <f>IFERROR(VLOOKUP('Ventas Pases'!$J3647,'Comisiones HEROIC'!$E$1:$F$6,2,0),"")</f>
        <v/>
      </c>
      <c r="L3647" s="5">
        <f>IF('Ventas Pases'!$D3647="Red HEROIC",IFERROR(VLOOKUP('Ventas Pases'!$G3647,'Comisiones HEROIC'!$A$1:$B$11,2,0),15),IF('Ventas Pases'!$D3647="Red HEROIC",15,0))</f>
        <v>12</v>
      </c>
      <c r="M3647">
        <f>IF(pases[[#This Row],[Días Visita]]&lt;7,0,IF(pases[[#This Row],[Días Visita]]&lt;9,1,IF(pases[[#This Row],[Días Visita]]="Ilimitados",0,2)))</f>
        <v>2</v>
      </c>
      <c r="N3647" s="5">
        <f>IF(AND('Ventas Pases'!$A3647="Fuera de Temporada",'Ventas Pases'!$B3647=2019,pases[[#This Row],[Modo de Compra]]="Paquete"),30,0)</f>
        <v>0</v>
      </c>
      <c r="O3647" s="5">
        <f>-SUMIF(lift[Número de pase],pases[[#This Row],[Numero de Pase]],lift[Costo])</f>
        <v>0</v>
      </c>
    </row>
    <row r="3648" spans="1:15" x14ac:dyDescent="0.25">
      <c r="A3648" t="s">
        <v>7</v>
      </c>
      <c r="B3648">
        <v>2018</v>
      </c>
      <c r="C3648">
        <v>43163</v>
      </c>
      <c r="D3648" t="s">
        <v>17</v>
      </c>
      <c r="E3648">
        <v>43168</v>
      </c>
      <c r="F3648">
        <v>2</v>
      </c>
      <c r="G3648" t="s">
        <v>9</v>
      </c>
      <c r="H3648" t="s">
        <v>3666</v>
      </c>
      <c r="I3648" s="5">
        <v>150</v>
      </c>
      <c r="J3648" s="5">
        <f>IFERROR('Ventas Pases'!$I3648/'Ventas Pases'!$F3648,"PASE")</f>
        <v>75</v>
      </c>
      <c r="K3648" t="str">
        <f>IFERROR(VLOOKUP('Ventas Pases'!$J3648,'Comisiones HEROIC'!$E$1:$F$6,2,0),"")</f>
        <v>Ski Inn</v>
      </c>
      <c r="L3648" s="5">
        <f>IF('Ventas Pases'!$D3648="Red HEROIC",IFERROR(VLOOKUP('Ventas Pases'!$G3648,'Comisiones HEROIC'!$A$1:$B$11,2,0),15),IF('Ventas Pases'!$D3648="Red HEROIC",15,0))</f>
        <v>0</v>
      </c>
      <c r="M3648">
        <f>IF(pases[[#This Row],[Días Visita]]&lt;7,0,IF(pases[[#This Row],[Días Visita]]&lt;9,1,IF(pases[[#This Row],[Días Visita]]="Ilimitados",0,2)))</f>
        <v>0</v>
      </c>
      <c r="N3648" s="5">
        <f>IF(AND('Ventas Pases'!$A3648="Fuera de Temporada",'Ventas Pases'!$B3648=2019,pases[[#This Row],[Modo de Compra]]="Paquete"),30,0)</f>
        <v>0</v>
      </c>
      <c r="O3648" s="5">
        <f>-SUMIF(lift[Número de pase],pases[[#This Row],[Numero de Pase]],lift[Costo])</f>
        <v>0</v>
      </c>
    </row>
    <row r="3649" spans="1:15" x14ac:dyDescent="0.25">
      <c r="A3649" t="s">
        <v>7</v>
      </c>
      <c r="B3649">
        <v>2019</v>
      </c>
      <c r="C3649">
        <v>43454</v>
      </c>
      <c r="D3649" t="s">
        <v>14</v>
      </c>
      <c r="E3649">
        <v>43466</v>
      </c>
      <c r="F3649">
        <v>9</v>
      </c>
      <c r="G3649" t="s">
        <v>19</v>
      </c>
      <c r="H3649" t="s">
        <v>3667</v>
      </c>
      <c r="I3649" s="5">
        <v>1260</v>
      </c>
      <c r="J3649" s="5">
        <f>IFERROR('Ventas Pases'!$I3649/'Ventas Pases'!$F3649,"PASE")</f>
        <v>140</v>
      </c>
      <c r="K3649" t="str">
        <f>IFERROR(VLOOKUP('Ventas Pases'!$J3649,'Comisiones HEROIC'!$E$1:$F$6,2,0),"")</f>
        <v/>
      </c>
      <c r="L3649" s="5">
        <f>IF('Ventas Pases'!$D3649="Red HEROIC",IFERROR(VLOOKUP('Ventas Pases'!$G3649,'Comisiones HEROIC'!$A$1:$B$11,2,0),15),IF('Ventas Pases'!$D3649="Red HEROIC",15,0))</f>
        <v>15</v>
      </c>
      <c r="M3649">
        <f>IF(pases[[#This Row],[Días Visita]]&lt;7,0,IF(pases[[#This Row],[Días Visita]]&lt;9,1,IF(pases[[#This Row],[Días Visita]]="Ilimitados",0,2)))</f>
        <v>2</v>
      </c>
      <c r="N3649" s="5">
        <f>IF(AND('Ventas Pases'!$A3649="Fuera de Temporada",'Ventas Pases'!$B3649=2019,pases[[#This Row],[Modo de Compra]]="Paquete"),30,0)</f>
        <v>0</v>
      </c>
      <c r="O3649" s="5">
        <f>-SUMIF(lift[Número de pase],pases[[#This Row],[Numero de Pase]],lift[Costo])</f>
        <v>0</v>
      </c>
    </row>
    <row r="3650" spans="1:15" x14ac:dyDescent="0.25">
      <c r="A3650" t="s">
        <v>7</v>
      </c>
      <c r="B3650">
        <v>2019</v>
      </c>
      <c r="C3650">
        <v>43537</v>
      </c>
      <c r="D3650" t="s">
        <v>17</v>
      </c>
      <c r="E3650">
        <v>43541</v>
      </c>
      <c r="F3650">
        <v>4</v>
      </c>
      <c r="G3650" t="s">
        <v>9</v>
      </c>
      <c r="H3650" t="s">
        <v>3668</v>
      </c>
      <c r="I3650" s="5">
        <v>400</v>
      </c>
      <c r="J3650" s="5">
        <f>IFERROR('Ventas Pases'!$I3650/'Ventas Pases'!$F3650,"PASE")</f>
        <v>100</v>
      </c>
      <c r="K3650" t="str">
        <f>IFERROR(VLOOKUP('Ventas Pases'!$J3650,'Comisiones HEROIC'!$E$1:$F$6,2,0),"")</f>
        <v>Ridossan Hotel</v>
      </c>
      <c r="L3650" s="5">
        <f>IF('Ventas Pases'!$D3650="Red HEROIC",IFERROR(VLOOKUP('Ventas Pases'!$G3650,'Comisiones HEROIC'!$A$1:$B$11,2,0),15),IF('Ventas Pases'!$D3650="Red HEROIC",15,0))</f>
        <v>0</v>
      </c>
      <c r="M3650">
        <f>IF(pases[[#This Row],[Días Visita]]&lt;7,0,IF(pases[[#This Row],[Días Visita]]&lt;9,1,IF(pases[[#This Row],[Días Visita]]="Ilimitados",0,2)))</f>
        <v>0</v>
      </c>
      <c r="N3650" s="5">
        <f>IF(AND('Ventas Pases'!$A3650="Fuera de Temporada",'Ventas Pases'!$B3650=2019,pases[[#This Row],[Modo de Compra]]="Paquete"),30,0)</f>
        <v>0</v>
      </c>
      <c r="O3650" s="5">
        <f>-SUMIF(lift[Número de pase],pases[[#This Row],[Numero de Pase]],lift[Costo])</f>
        <v>0</v>
      </c>
    </row>
    <row r="3651" spans="1:15" x14ac:dyDescent="0.25">
      <c r="A3651" t="s">
        <v>7</v>
      </c>
      <c r="B3651">
        <v>2018</v>
      </c>
      <c r="C3651">
        <v>43130</v>
      </c>
      <c r="D3651" t="s">
        <v>8</v>
      </c>
      <c r="E3651">
        <v>43154</v>
      </c>
      <c r="F3651">
        <v>4</v>
      </c>
      <c r="G3651" t="s">
        <v>9</v>
      </c>
      <c r="H3651" t="s">
        <v>3669</v>
      </c>
      <c r="I3651" s="5">
        <v>480</v>
      </c>
      <c r="J3651" s="5">
        <f>IFERROR('Ventas Pases'!$I3651/'Ventas Pases'!$F3651,"PASE")</f>
        <v>120</v>
      </c>
      <c r="K3651" t="str">
        <f>IFERROR(VLOOKUP('Ventas Pases'!$J3651,'Comisiones HEROIC'!$E$1:$F$6,2,0),"")</f>
        <v/>
      </c>
      <c r="L3651" s="5">
        <f>IF('Ventas Pases'!$D3651="Red HEROIC",IFERROR(VLOOKUP('Ventas Pases'!$G3651,'Comisiones HEROIC'!$A$1:$B$11,2,0),15),IF('Ventas Pases'!$D3651="Red HEROIC",15,0))</f>
        <v>0</v>
      </c>
      <c r="M3651">
        <f>IF(pases[[#This Row],[Días Visita]]&lt;7,0,IF(pases[[#This Row],[Días Visita]]&lt;9,1,IF(pases[[#This Row],[Días Visita]]="Ilimitados",0,2)))</f>
        <v>0</v>
      </c>
      <c r="N3651" s="5">
        <f>IF(AND('Ventas Pases'!$A3651="Fuera de Temporada",'Ventas Pases'!$B3651=2019,pases[[#This Row],[Modo de Compra]]="Paquete"),30,0)</f>
        <v>0</v>
      </c>
      <c r="O3651" s="5">
        <f>-SUMIF(lift[Número de pase],pases[[#This Row],[Numero de Pase]],lift[Costo])</f>
        <v>0</v>
      </c>
    </row>
    <row r="3652" spans="1:15" x14ac:dyDescent="0.25">
      <c r="A3652" t="s">
        <v>7</v>
      </c>
      <c r="B3652">
        <v>2019</v>
      </c>
      <c r="C3652">
        <v>43455</v>
      </c>
      <c r="D3652" t="s">
        <v>17</v>
      </c>
      <c r="E3652">
        <v>43461</v>
      </c>
      <c r="F3652">
        <v>5</v>
      </c>
      <c r="G3652" t="s">
        <v>9</v>
      </c>
      <c r="H3652" t="s">
        <v>3670</v>
      </c>
      <c r="I3652" s="5">
        <v>500</v>
      </c>
      <c r="J3652" s="5">
        <f>IFERROR('Ventas Pases'!$I3652/'Ventas Pases'!$F3652,"PASE")</f>
        <v>100</v>
      </c>
      <c r="K3652" t="str">
        <f>IFERROR(VLOOKUP('Ventas Pases'!$J3652,'Comisiones HEROIC'!$E$1:$F$6,2,0),"")</f>
        <v>Ridossan Hotel</v>
      </c>
      <c r="L3652" s="5">
        <f>IF('Ventas Pases'!$D3652="Red HEROIC",IFERROR(VLOOKUP('Ventas Pases'!$G3652,'Comisiones HEROIC'!$A$1:$B$11,2,0),15),IF('Ventas Pases'!$D3652="Red HEROIC",15,0))</f>
        <v>0</v>
      </c>
      <c r="M3652">
        <f>IF(pases[[#This Row],[Días Visita]]&lt;7,0,IF(pases[[#This Row],[Días Visita]]&lt;9,1,IF(pases[[#This Row],[Días Visita]]="Ilimitados",0,2)))</f>
        <v>0</v>
      </c>
      <c r="N3652" s="5">
        <f>IF(AND('Ventas Pases'!$A3652="Fuera de Temporada",'Ventas Pases'!$B3652=2019,pases[[#This Row],[Modo de Compra]]="Paquete"),30,0)</f>
        <v>0</v>
      </c>
      <c r="O3652" s="5">
        <f>-SUMIF(lift[Número de pase],pases[[#This Row],[Numero de Pase]],lift[Costo])</f>
        <v>0</v>
      </c>
    </row>
    <row r="3653" spans="1:15" x14ac:dyDescent="0.25">
      <c r="A3653" t="s">
        <v>7</v>
      </c>
      <c r="B3653">
        <v>2019</v>
      </c>
      <c r="C3653">
        <v>43465</v>
      </c>
      <c r="D3653" t="s">
        <v>14</v>
      </c>
      <c r="E3653">
        <v>43483</v>
      </c>
      <c r="F3653">
        <v>3</v>
      </c>
      <c r="G3653" t="s">
        <v>15</v>
      </c>
      <c r="H3653" t="s">
        <v>3671</v>
      </c>
      <c r="I3653" s="5">
        <v>420</v>
      </c>
      <c r="J3653" s="5">
        <f>IFERROR('Ventas Pases'!$I3653/'Ventas Pases'!$F3653,"PASE")</f>
        <v>140</v>
      </c>
      <c r="K3653" t="str">
        <f>IFERROR(VLOOKUP('Ventas Pases'!$J3653,'Comisiones HEROIC'!$E$1:$F$6,2,0),"")</f>
        <v/>
      </c>
      <c r="L3653" s="5">
        <f>IF('Ventas Pases'!$D3653="Red HEROIC",IFERROR(VLOOKUP('Ventas Pases'!$G3653,'Comisiones HEROIC'!$A$1:$B$11,2,0),15),IF('Ventas Pases'!$D3653="Red HEROIC",15,0))</f>
        <v>12</v>
      </c>
      <c r="M3653">
        <f>IF(pases[[#This Row],[Días Visita]]&lt;7,0,IF(pases[[#This Row],[Días Visita]]&lt;9,1,IF(pases[[#This Row],[Días Visita]]="Ilimitados",0,2)))</f>
        <v>0</v>
      </c>
      <c r="N3653" s="5">
        <f>IF(AND('Ventas Pases'!$A3653="Fuera de Temporada",'Ventas Pases'!$B3653=2019,pases[[#This Row],[Modo de Compra]]="Paquete"),30,0)</f>
        <v>0</v>
      </c>
      <c r="O3653" s="5">
        <f>-SUMIF(lift[Número de pase],pases[[#This Row],[Numero de Pase]],lift[Costo])</f>
        <v>0</v>
      </c>
    </row>
    <row r="3654" spans="1:15" x14ac:dyDescent="0.25">
      <c r="A3654" t="s">
        <v>7</v>
      </c>
      <c r="B3654">
        <v>2018</v>
      </c>
      <c r="C3654">
        <v>43423</v>
      </c>
      <c r="D3654" t="s">
        <v>8</v>
      </c>
      <c r="E3654">
        <v>43107</v>
      </c>
      <c r="F3654">
        <v>3</v>
      </c>
      <c r="G3654" t="s">
        <v>9</v>
      </c>
      <c r="H3654" t="s">
        <v>3672</v>
      </c>
      <c r="I3654" s="5">
        <v>360</v>
      </c>
      <c r="J3654" s="5">
        <f>IFERROR('Ventas Pases'!$I3654/'Ventas Pases'!$F3654,"PASE")</f>
        <v>120</v>
      </c>
      <c r="K3654" t="str">
        <f>IFERROR(VLOOKUP('Ventas Pases'!$J3654,'Comisiones HEROIC'!$E$1:$F$6,2,0),"")</f>
        <v/>
      </c>
      <c r="L3654" s="5">
        <f>IF('Ventas Pases'!$D3654="Red HEROIC",IFERROR(VLOOKUP('Ventas Pases'!$G3654,'Comisiones HEROIC'!$A$1:$B$11,2,0),15),IF('Ventas Pases'!$D3654="Red HEROIC",15,0))</f>
        <v>0</v>
      </c>
      <c r="M3654">
        <f>IF(pases[[#This Row],[Días Visita]]&lt;7,0,IF(pases[[#This Row],[Días Visita]]&lt;9,1,IF(pases[[#This Row],[Días Visita]]="Ilimitados",0,2)))</f>
        <v>0</v>
      </c>
      <c r="N3654" s="5">
        <f>IF(AND('Ventas Pases'!$A3654="Fuera de Temporada",'Ventas Pases'!$B3654=2019,pases[[#This Row],[Modo de Compra]]="Paquete"),30,0)</f>
        <v>0</v>
      </c>
      <c r="O3654" s="5">
        <f>-SUMIF(lift[Número de pase],pases[[#This Row],[Numero de Pase]],lift[Costo])</f>
        <v>0</v>
      </c>
    </row>
    <row r="3655" spans="1:15" x14ac:dyDescent="0.25">
      <c r="A3655" t="s">
        <v>13</v>
      </c>
      <c r="B3655">
        <v>2019</v>
      </c>
      <c r="C3655">
        <v>43205</v>
      </c>
      <c r="D3655" t="s">
        <v>60</v>
      </c>
      <c r="E3655">
        <v>43247</v>
      </c>
      <c r="F3655">
        <v>6</v>
      </c>
      <c r="G3655" t="s">
        <v>9</v>
      </c>
      <c r="H3655" t="s">
        <v>3673</v>
      </c>
      <c r="I3655" s="5">
        <v>720</v>
      </c>
      <c r="J3655" s="5">
        <f>IFERROR('Ventas Pases'!$I3655/'Ventas Pases'!$F3655,"PASE")</f>
        <v>120</v>
      </c>
      <c r="K3655" t="str">
        <f>IFERROR(VLOOKUP('Ventas Pases'!$J3655,'Comisiones HEROIC'!$E$1:$F$6,2,0),"")</f>
        <v/>
      </c>
      <c r="L3655" s="5">
        <f>IF('Ventas Pases'!$D3655="Red HEROIC",IFERROR(VLOOKUP('Ventas Pases'!$G3655,'Comisiones HEROIC'!$A$1:$B$11,2,0),15),IF('Ventas Pases'!$D3655="Red HEROIC",15,0))</f>
        <v>0</v>
      </c>
      <c r="M3655">
        <f>IF(pases[[#This Row],[Días Visita]]&lt;7,0,IF(pases[[#This Row],[Días Visita]]&lt;9,1,IF(pases[[#This Row],[Días Visita]]="Ilimitados",0,2)))</f>
        <v>0</v>
      </c>
      <c r="N3655" s="5">
        <f>IF(AND('Ventas Pases'!$A3655="Fuera de Temporada",'Ventas Pases'!$B3655=2019,pases[[#This Row],[Modo de Compra]]="Paquete"),30,0)</f>
        <v>0</v>
      </c>
      <c r="O3655" s="5">
        <f>-SUMIF(lift[Número de pase],pases[[#This Row],[Numero de Pase]],lift[Costo])</f>
        <v>0</v>
      </c>
    </row>
    <row r="3656" spans="1:15" x14ac:dyDescent="0.25">
      <c r="A3656" t="s">
        <v>13</v>
      </c>
      <c r="B3656">
        <v>2019</v>
      </c>
      <c r="C3656">
        <v>43295</v>
      </c>
      <c r="D3656" t="s">
        <v>17</v>
      </c>
      <c r="E3656">
        <v>43248</v>
      </c>
      <c r="F3656">
        <v>5</v>
      </c>
      <c r="G3656" t="s">
        <v>9</v>
      </c>
      <c r="H3656" t="s">
        <v>3674</v>
      </c>
      <c r="I3656" s="5">
        <v>550</v>
      </c>
      <c r="J3656" s="5">
        <f>IFERROR('Ventas Pases'!$I3656/'Ventas Pases'!$F3656,"PASE")</f>
        <v>110</v>
      </c>
      <c r="K3656" t="str">
        <f>IFERROR(VLOOKUP('Ventas Pases'!$J3656,'Comisiones HEROIC'!$E$1:$F$6,2,0),"")</f>
        <v>Elton Hotel</v>
      </c>
      <c r="L3656" s="5">
        <f>IF('Ventas Pases'!$D3656="Red HEROIC",IFERROR(VLOOKUP('Ventas Pases'!$G3656,'Comisiones HEROIC'!$A$1:$B$11,2,0),15),IF('Ventas Pases'!$D3656="Red HEROIC",15,0))</f>
        <v>0</v>
      </c>
      <c r="M3656">
        <f>IF(pases[[#This Row],[Días Visita]]&lt;7,0,IF(pases[[#This Row],[Días Visita]]&lt;9,1,IF(pases[[#This Row],[Días Visita]]="Ilimitados",0,2)))</f>
        <v>0</v>
      </c>
      <c r="N3656" s="5">
        <f>IF(AND('Ventas Pases'!$A3656="Fuera de Temporada",'Ventas Pases'!$B3656=2019,pases[[#This Row],[Modo de Compra]]="Paquete"),30,0)</f>
        <v>30</v>
      </c>
      <c r="O3656" s="5">
        <f>-SUMIF(lift[Número de pase],pases[[#This Row],[Numero de Pase]],lift[Costo])</f>
        <v>0</v>
      </c>
    </row>
    <row r="3657" spans="1:15" x14ac:dyDescent="0.25">
      <c r="A3657" t="s">
        <v>7</v>
      </c>
      <c r="B3657">
        <v>2019</v>
      </c>
      <c r="C3657">
        <v>43476</v>
      </c>
      <c r="D3657" t="s">
        <v>17</v>
      </c>
      <c r="E3657">
        <v>43507</v>
      </c>
      <c r="F3657">
        <v>1</v>
      </c>
      <c r="G3657" t="s">
        <v>9</v>
      </c>
      <c r="H3657" t="s">
        <v>3675</v>
      </c>
      <c r="I3657" s="5">
        <v>110</v>
      </c>
      <c r="J3657" s="5">
        <f>IFERROR('Ventas Pases'!$I3657/'Ventas Pases'!$F3657,"PASE")</f>
        <v>110</v>
      </c>
      <c r="K3657" t="str">
        <f>IFERROR(VLOOKUP('Ventas Pases'!$J3657,'Comisiones HEROIC'!$E$1:$F$6,2,0),"")</f>
        <v>Elton Hotel</v>
      </c>
      <c r="L3657" s="5">
        <f>IF('Ventas Pases'!$D3657="Red HEROIC",IFERROR(VLOOKUP('Ventas Pases'!$G3657,'Comisiones HEROIC'!$A$1:$B$11,2,0),15),IF('Ventas Pases'!$D3657="Red HEROIC",15,0))</f>
        <v>0</v>
      </c>
      <c r="M3657">
        <f>IF(pases[[#This Row],[Días Visita]]&lt;7,0,IF(pases[[#This Row],[Días Visita]]&lt;9,1,IF(pases[[#This Row],[Días Visita]]="Ilimitados",0,2)))</f>
        <v>0</v>
      </c>
      <c r="N3657" s="5">
        <f>IF(AND('Ventas Pases'!$A3657="Fuera de Temporada",'Ventas Pases'!$B3657=2019,pases[[#This Row],[Modo de Compra]]="Paquete"),30,0)</f>
        <v>0</v>
      </c>
      <c r="O3657" s="5">
        <f>-SUMIF(lift[Número de pase],pases[[#This Row],[Numero de Pase]],lift[Costo])</f>
        <v>0</v>
      </c>
    </row>
    <row r="3658" spans="1:15" x14ac:dyDescent="0.25">
      <c r="A3658" t="s">
        <v>7</v>
      </c>
      <c r="B3658">
        <v>2018</v>
      </c>
      <c r="C3658">
        <v>43105</v>
      </c>
      <c r="D3658" t="s">
        <v>8</v>
      </c>
      <c r="E3658">
        <v>43139</v>
      </c>
      <c r="F3658">
        <v>1</v>
      </c>
      <c r="G3658" t="s">
        <v>9</v>
      </c>
      <c r="H3658" t="s">
        <v>3676</v>
      </c>
      <c r="I3658" s="5">
        <v>120</v>
      </c>
      <c r="J3658" s="5">
        <f>IFERROR('Ventas Pases'!$I3658/'Ventas Pases'!$F3658,"PASE")</f>
        <v>120</v>
      </c>
      <c r="K3658" t="str">
        <f>IFERROR(VLOOKUP('Ventas Pases'!$J3658,'Comisiones HEROIC'!$E$1:$F$6,2,0),"")</f>
        <v/>
      </c>
      <c r="L3658" s="5">
        <f>IF('Ventas Pases'!$D3658="Red HEROIC",IFERROR(VLOOKUP('Ventas Pases'!$G3658,'Comisiones HEROIC'!$A$1:$B$11,2,0),15),IF('Ventas Pases'!$D3658="Red HEROIC",15,0))</f>
        <v>0</v>
      </c>
      <c r="M3658">
        <f>IF(pases[[#This Row],[Días Visita]]&lt;7,0,IF(pases[[#This Row],[Días Visita]]&lt;9,1,IF(pases[[#This Row],[Días Visita]]="Ilimitados",0,2)))</f>
        <v>0</v>
      </c>
      <c r="N3658" s="5">
        <f>IF(AND('Ventas Pases'!$A3658="Fuera de Temporada",'Ventas Pases'!$B3658=2019,pases[[#This Row],[Modo de Compra]]="Paquete"),30,0)</f>
        <v>0</v>
      </c>
      <c r="O3658" s="5">
        <f>-SUMIF(lift[Número de pase],pases[[#This Row],[Numero de Pase]],lift[Costo])</f>
        <v>0</v>
      </c>
    </row>
    <row r="3659" spans="1:15" x14ac:dyDescent="0.25">
      <c r="A3659" t="s">
        <v>7</v>
      </c>
      <c r="B3659">
        <v>2018</v>
      </c>
      <c r="C3659">
        <v>43106</v>
      </c>
      <c r="D3659" t="s">
        <v>17</v>
      </c>
      <c r="E3659">
        <v>43175</v>
      </c>
      <c r="F3659">
        <v>8</v>
      </c>
      <c r="G3659" t="s">
        <v>9</v>
      </c>
      <c r="H3659" t="s">
        <v>3677</v>
      </c>
      <c r="I3659" s="5">
        <v>880</v>
      </c>
      <c r="J3659" s="5">
        <f>IFERROR('Ventas Pases'!$I3659/'Ventas Pases'!$F3659,"PASE")</f>
        <v>110</v>
      </c>
      <c r="K3659" t="str">
        <f>IFERROR(VLOOKUP('Ventas Pases'!$J3659,'Comisiones HEROIC'!$E$1:$F$6,2,0),"")</f>
        <v>Elton Hotel</v>
      </c>
      <c r="L3659" s="5">
        <f>IF('Ventas Pases'!$D3659="Red HEROIC",IFERROR(VLOOKUP('Ventas Pases'!$G3659,'Comisiones HEROIC'!$A$1:$B$11,2,0),15),IF('Ventas Pases'!$D3659="Red HEROIC",15,0))</f>
        <v>0</v>
      </c>
      <c r="M3659">
        <f>IF(pases[[#This Row],[Días Visita]]&lt;7,0,IF(pases[[#This Row],[Días Visita]]&lt;9,1,IF(pases[[#This Row],[Días Visita]]="Ilimitados",0,2)))</f>
        <v>1</v>
      </c>
      <c r="N3659" s="5">
        <f>IF(AND('Ventas Pases'!$A3659="Fuera de Temporada",'Ventas Pases'!$B3659=2019,pases[[#This Row],[Modo de Compra]]="Paquete"),30,0)</f>
        <v>0</v>
      </c>
      <c r="O3659" s="5">
        <f>-SUMIF(lift[Número de pase],pases[[#This Row],[Numero de Pase]],lift[Costo])</f>
        <v>0</v>
      </c>
    </row>
    <row r="3660" spans="1:15" x14ac:dyDescent="0.25">
      <c r="A3660" t="s">
        <v>7</v>
      </c>
      <c r="B3660">
        <v>2019</v>
      </c>
      <c r="C3660">
        <v>43441</v>
      </c>
      <c r="D3660" t="s">
        <v>17</v>
      </c>
      <c r="E3660">
        <v>43521</v>
      </c>
      <c r="F3660">
        <v>8</v>
      </c>
      <c r="G3660" t="s">
        <v>9</v>
      </c>
      <c r="H3660" t="s">
        <v>3678</v>
      </c>
      <c r="I3660" s="5">
        <v>800</v>
      </c>
      <c r="J3660" s="5">
        <f>IFERROR('Ventas Pases'!$I3660/'Ventas Pases'!$F3660,"PASE")</f>
        <v>100</v>
      </c>
      <c r="K3660" t="str">
        <f>IFERROR(VLOOKUP('Ventas Pases'!$J3660,'Comisiones HEROIC'!$E$1:$F$6,2,0),"")</f>
        <v>Ridossan Hotel</v>
      </c>
      <c r="L3660" s="5">
        <f>IF('Ventas Pases'!$D3660="Red HEROIC",IFERROR(VLOOKUP('Ventas Pases'!$G3660,'Comisiones HEROIC'!$A$1:$B$11,2,0),15),IF('Ventas Pases'!$D3660="Red HEROIC",15,0))</f>
        <v>0</v>
      </c>
      <c r="M3660">
        <f>IF(pases[[#This Row],[Días Visita]]&lt;7,0,IF(pases[[#This Row],[Días Visita]]&lt;9,1,IF(pases[[#This Row],[Días Visita]]="Ilimitados",0,2)))</f>
        <v>1</v>
      </c>
      <c r="N3660" s="5">
        <f>IF(AND('Ventas Pases'!$A3660="Fuera de Temporada",'Ventas Pases'!$B3660=2019,pases[[#This Row],[Modo de Compra]]="Paquete"),30,0)</f>
        <v>0</v>
      </c>
      <c r="O3660" s="5">
        <f>-SUMIF(lift[Número de pase],pases[[#This Row],[Numero de Pase]],lift[Costo])</f>
        <v>0</v>
      </c>
    </row>
    <row r="3661" spans="1:15" x14ac:dyDescent="0.25">
      <c r="A3661" t="s">
        <v>7</v>
      </c>
      <c r="B3661">
        <v>2018</v>
      </c>
      <c r="C3661">
        <v>43146</v>
      </c>
      <c r="D3661" t="s">
        <v>8</v>
      </c>
      <c r="E3661">
        <v>43169</v>
      </c>
      <c r="F3661">
        <v>6</v>
      </c>
      <c r="G3661" t="s">
        <v>9</v>
      </c>
      <c r="H3661" t="s">
        <v>3679</v>
      </c>
      <c r="I3661" s="5">
        <v>720</v>
      </c>
      <c r="J3661" s="5">
        <f>IFERROR('Ventas Pases'!$I3661/'Ventas Pases'!$F3661,"PASE")</f>
        <v>120</v>
      </c>
      <c r="K3661" t="str">
        <f>IFERROR(VLOOKUP('Ventas Pases'!$J3661,'Comisiones HEROIC'!$E$1:$F$6,2,0),"")</f>
        <v/>
      </c>
      <c r="L3661" s="5">
        <f>IF('Ventas Pases'!$D3661="Red HEROIC",IFERROR(VLOOKUP('Ventas Pases'!$G3661,'Comisiones HEROIC'!$A$1:$B$11,2,0),15),IF('Ventas Pases'!$D3661="Red HEROIC",15,0))</f>
        <v>0</v>
      </c>
      <c r="M3661">
        <f>IF(pases[[#This Row],[Días Visita]]&lt;7,0,IF(pases[[#This Row],[Días Visita]]&lt;9,1,IF(pases[[#This Row],[Días Visita]]="Ilimitados",0,2)))</f>
        <v>0</v>
      </c>
      <c r="N3661" s="5">
        <f>IF(AND('Ventas Pases'!$A3661="Fuera de Temporada",'Ventas Pases'!$B3661=2019,pases[[#This Row],[Modo de Compra]]="Paquete"),30,0)</f>
        <v>0</v>
      </c>
      <c r="O3661" s="5">
        <f>-SUMIF(lift[Número de pase],pases[[#This Row],[Numero de Pase]],lift[Costo])</f>
        <v>0</v>
      </c>
    </row>
    <row r="3662" spans="1:15" x14ac:dyDescent="0.25">
      <c r="A3662" t="s">
        <v>7</v>
      </c>
      <c r="B3662">
        <v>2018</v>
      </c>
      <c r="C3662">
        <v>43183</v>
      </c>
      <c r="D3662" t="s">
        <v>8</v>
      </c>
      <c r="E3662">
        <v>43175</v>
      </c>
      <c r="F3662">
        <v>8</v>
      </c>
      <c r="G3662" t="s">
        <v>9</v>
      </c>
      <c r="H3662" t="s">
        <v>3680</v>
      </c>
      <c r="I3662" s="5">
        <v>960</v>
      </c>
      <c r="J3662" s="5">
        <f>IFERROR('Ventas Pases'!$I3662/'Ventas Pases'!$F3662,"PASE")</f>
        <v>120</v>
      </c>
      <c r="K3662" t="str">
        <f>IFERROR(VLOOKUP('Ventas Pases'!$J3662,'Comisiones HEROIC'!$E$1:$F$6,2,0),"")</f>
        <v/>
      </c>
      <c r="L3662" s="5">
        <f>IF('Ventas Pases'!$D3662="Red HEROIC",IFERROR(VLOOKUP('Ventas Pases'!$G3662,'Comisiones HEROIC'!$A$1:$B$11,2,0),15),IF('Ventas Pases'!$D3662="Red HEROIC",15,0))</f>
        <v>0</v>
      </c>
      <c r="M3662">
        <f>IF(pases[[#This Row],[Días Visita]]&lt;7,0,IF(pases[[#This Row],[Días Visita]]&lt;9,1,IF(pases[[#This Row],[Días Visita]]="Ilimitados",0,2)))</f>
        <v>1</v>
      </c>
      <c r="N3662" s="5">
        <f>IF(AND('Ventas Pases'!$A3662="Fuera de Temporada",'Ventas Pases'!$B3662=2019,pases[[#This Row],[Modo de Compra]]="Paquete"),30,0)</f>
        <v>0</v>
      </c>
      <c r="O3662" s="5">
        <f>-SUMIF(lift[Número de pase],pases[[#This Row],[Numero de Pase]],lift[Costo])</f>
        <v>0</v>
      </c>
    </row>
    <row r="3663" spans="1:15" x14ac:dyDescent="0.25">
      <c r="A3663" t="s">
        <v>7</v>
      </c>
      <c r="B3663">
        <v>2018</v>
      </c>
      <c r="C3663">
        <v>43148</v>
      </c>
      <c r="D3663" t="s">
        <v>17</v>
      </c>
      <c r="E3663">
        <v>43145</v>
      </c>
      <c r="F3663">
        <v>8</v>
      </c>
      <c r="G3663" t="s">
        <v>9</v>
      </c>
      <c r="H3663" t="s">
        <v>3681</v>
      </c>
      <c r="I3663" s="5">
        <v>840</v>
      </c>
      <c r="J3663" s="5">
        <f>IFERROR('Ventas Pases'!$I3663/'Ventas Pases'!$F3663,"PASE")</f>
        <v>105</v>
      </c>
      <c r="K3663" t="str">
        <f>IFERROR(VLOOKUP('Ventas Pases'!$J3663,'Comisiones HEROIC'!$E$1:$F$6,2,0),"")</f>
        <v>OI Hotels</v>
      </c>
      <c r="L3663" s="5">
        <f>IF('Ventas Pases'!$D3663="Red HEROIC",IFERROR(VLOOKUP('Ventas Pases'!$G3663,'Comisiones HEROIC'!$A$1:$B$11,2,0),15),IF('Ventas Pases'!$D3663="Red HEROIC",15,0))</f>
        <v>0</v>
      </c>
      <c r="M3663">
        <f>IF(pases[[#This Row],[Días Visita]]&lt;7,0,IF(pases[[#This Row],[Días Visita]]&lt;9,1,IF(pases[[#This Row],[Días Visita]]="Ilimitados",0,2)))</f>
        <v>1</v>
      </c>
      <c r="N3663" s="5">
        <f>IF(AND('Ventas Pases'!$A3663="Fuera de Temporada",'Ventas Pases'!$B3663=2019,pases[[#This Row],[Modo de Compra]]="Paquete"),30,0)</f>
        <v>0</v>
      </c>
      <c r="O3663" s="5">
        <f>-SUMIF(lift[Número de pase],pases[[#This Row],[Numero de Pase]],lift[Costo])</f>
        <v>0</v>
      </c>
    </row>
    <row r="3664" spans="1:15" x14ac:dyDescent="0.25">
      <c r="A3664" t="s">
        <v>7</v>
      </c>
      <c r="B3664">
        <v>2018</v>
      </c>
      <c r="C3664">
        <v>43427</v>
      </c>
      <c r="D3664" t="s">
        <v>14</v>
      </c>
      <c r="E3664">
        <v>43134</v>
      </c>
      <c r="F3664">
        <v>2</v>
      </c>
      <c r="G3664" t="s">
        <v>19</v>
      </c>
      <c r="H3664" t="s">
        <v>3682</v>
      </c>
      <c r="I3664" s="5">
        <v>280</v>
      </c>
      <c r="J3664" s="5">
        <f>IFERROR('Ventas Pases'!$I3664/'Ventas Pases'!$F3664,"PASE")</f>
        <v>140</v>
      </c>
      <c r="K3664" t="str">
        <f>IFERROR(VLOOKUP('Ventas Pases'!$J3664,'Comisiones HEROIC'!$E$1:$F$6,2,0),"")</f>
        <v/>
      </c>
      <c r="L3664" s="5">
        <f>IF('Ventas Pases'!$D3664="Red HEROIC",IFERROR(VLOOKUP('Ventas Pases'!$G3664,'Comisiones HEROIC'!$A$1:$B$11,2,0),15),IF('Ventas Pases'!$D3664="Red HEROIC",15,0))</f>
        <v>15</v>
      </c>
      <c r="M3664">
        <f>IF(pases[[#This Row],[Días Visita]]&lt;7,0,IF(pases[[#This Row],[Días Visita]]&lt;9,1,IF(pases[[#This Row],[Días Visita]]="Ilimitados",0,2)))</f>
        <v>0</v>
      </c>
      <c r="N3664" s="5">
        <f>IF(AND('Ventas Pases'!$A3664="Fuera de Temporada",'Ventas Pases'!$B3664=2019,pases[[#This Row],[Modo de Compra]]="Paquete"),30,0)</f>
        <v>0</v>
      </c>
      <c r="O3664" s="5">
        <f>-SUMIF(lift[Número de pase],pases[[#This Row],[Numero de Pase]],lift[Costo])</f>
        <v>0</v>
      </c>
    </row>
    <row r="3665" spans="1:15" x14ac:dyDescent="0.25">
      <c r="A3665" t="s">
        <v>7</v>
      </c>
      <c r="B3665">
        <v>2019</v>
      </c>
      <c r="C3665">
        <v>43483</v>
      </c>
      <c r="D3665" t="s">
        <v>8</v>
      </c>
      <c r="E3665">
        <v>43511</v>
      </c>
      <c r="F3665">
        <v>5</v>
      </c>
      <c r="G3665" t="s">
        <v>9</v>
      </c>
      <c r="H3665" t="s">
        <v>3683</v>
      </c>
      <c r="I3665" s="5">
        <v>600</v>
      </c>
      <c r="J3665" s="5">
        <f>IFERROR('Ventas Pases'!$I3665/'Ventas Pases'!$F3665,"PASE")</f>
        <v>120</v>
      </c>
      <c r="K3665" t="str">
        <f>IFERROR(VLOOKUP('Ventas Pases'!$J3665,'Comisiones HEROIC'!$E$1:$F$6,2,0),"")</f>
        <v/>
      </c>
      <c r="L3665" s="5">
        <f>IF('Ventas Pases'!$D3665="Red HEROIC",IFERROR(VLOOKUP('Ventas Pases'!$G3665,'Comisiones HEROIC'!$A$1:$B$11,2,0),15),IF('Ventas Pases'!$D3665="Red HEROIC",15,0))</f>
        <v>0</v>
      </c>
      <c r="M3665">
        <f>IF(pases[[#This Row],[Días Visita]]&lt;7,0,IF(pases[[#This Row],[Días Visita]]&lt;9,1,IF(pases[[#This Row],[Días Visita]]="Ilimitados",0,2)))</f>
        <v>0</v>
      </c>
      <c r="N3665" s="5">
        <f>IF(AND('Ventas Pases'!$A3665="Fuera de Temporada",'Ventas Pases'!$B3665=2019,pases[[#This Row],[Modo de Compra]]="Paquete"),30,0)</f>
        <v>0</v>
      </c>
      <c r="O3665" s="5">
        <f>-SUMIF(lift[Número de pase],pases[[#This Row],[Numero de Pase]],lift[Costo])</f>
        <v>0</v>
      </c>
    </row>
    <row r="3666" spans="1:15" x14ac:dyDescent="0.25">
      <c r="A3666" t="s">
        <v>7</v>
      </c>
      <c r="B3666">
        <v>2018</v>
      </c>
      <c r="C3666">
        <v>43187</v>
      </c>
      <c r="D3666" t="s">
        <v>60</v>
      </c>
      <c r="E3666">
        <v>43054</v>
      </c>
      <c r="F3666" t="s">
        <v>11</v>
      </c>
      <c r="G3666" t="s">
        <v>9</v>
      </c>
      <c r="H3666" t="s">
        <v>3684</v>
      </c>
      <c r="I3666" s="5">
        <v>1950</v>
      </c>
      <c r="J3666" s="5" t="str">
        <f>IFERROR('Ventas Pases'!$I3666/'Ventas Pases'!$F3666,"PASE")</f>
        <v>PASE</v>
      </c>
      <c r="K3666" t="str">
        <f>IFERROR(VLOOKUP('Ventas Pases'!$J3666,'Comisiones HEROIC'!$E$1:$F$6,2,0),"")</f>
        <v/>
      </c>
      <c r="L3666" s="5">
        <f>IF('Ventas Pases'!$D3666="Red HEROIC",IFERROR(VLOOKUP('Ventas Pases'!$G3666,'Comisiones HEROIC'!$A$1:$B$11,2,0),15),IF('Ventas Pases'!$D3666="Red HEROIC",15,0))</f>
        <v>0</v>
      </c>
      <c r="M3666">
        <f>IF(pases[[#This Row],[Días Visita]]&lt;7,0,IF(pases[[#This Row],[Días Visita]]&lt;9,1,IF(pases[[#This Row],[Días Visita]]="Ilimitados",0,2)))</f>
        <v>0</v>
      </c>
      <c r="N3666" s="5">
        <f>IF(AND('Ventas Pases'!$A3666="Fuera de Temporada",'Ventas Pases'!$B3666=2019,pases[[#This Row],[Modo de Compra]]="Paquete"),30,0)</f>
        <v>0</v>
      </c>
      <c r="O3666" s="5">
        <f>-SUMIF(lift[Número de pase],pases[[#This Row],[Numero de Pase]],lift[Costo])</f>
        <v>-460</v>
      </c>
    </row>
    <row r="3667" spans="1:15" x14ac:dyDescent="0.25">
      <c r="A3667" t="s">
        <v>13</v>
      </c>
      <c r="B3667">
        <v>2018</v>
      </c>
      <c r="C3667">
        <v>43373</v>
      </c>
      <c r="D3667" t="s">
        <v>14</v>
      </c>
      <c r="E3667">
        <v>42948</v>
      </c>
      <c r="F3667">
        <v>5</v>
      </c>
      <c r="G3667" t="s">
        <v>19</v>
      </c>
      <c r="H3667" t="s">
        <v>3685</v>
      </c>
      <c r="I3667" s="5">
        <v>700</v>
      </c>
      <c r="J3667" s="5">
        <f>IFERROR('Ventas Pases'!$I3667/'Ventas Pases'!$F3667,"PASE")</f>
        <v>140</v>
      </c>
      <c r="K3667" t="str">
        <f>IFERROR(VLOOKUP('Ventas Pases'!$J3667,'Comisiones HEROIC'!$E$1:$F$6,2,0),"")</f>
        <v/>
      </c>
      <c r="L3667" s="5">
        <f>IF('Ventas Pases'!$D3667="Red HEROIC",IFERROR(VLOOKUP('Ventas Pases'!$G3667,'Comisiones HEROIC'!$A$1:$B$11,2,0),15),IF('Ventas Pases'!$D3667="Red HEROIC",15,0))</f>
        <v>15</v>
      </c>
      <c r="M3667">
        <f>IF(pases[[#This Row],[Días Visita]]&lt;7,0,IF(pases[[#This Row],[Días Visita]]&lt;9,1,IF(pases[[#This Row],[Días Visita]]="Ilimitados",0,2)))</f>
        <v>0</v>
      </c>
      <c r="N3667" s="5">
        <f>IF(AND('Ventas Pases'!$A3667="Fuera de Temporada",'Ventas Pases'!$B3667=2019,pases[[#This Row],[Modo de Compra]]="Paquete"),30,0)</f>
        <v>0</v>
      </c>
      <c r="O3667" s="5">
        <f>-SUMIF(lift[Número de pase],pases[[#This Row],[Numero de Pase]],lift[Costo])</f>
        <v>0</v>
      </c>
    </row>
    <row r="3668" spans="1:15" x14ac:dyDescent="0.25">
      <c r="A3668" t="s">
        <v>13</v>
      </c>
      <c r="B3668">
        <v>2018</v>
      </c>
      <c r="C3668">
        <v>43386</v>
      </c>
      <c r="D3668" t="s">
        <v>8</v>
      </c>
      <c r="E3668">
        <v>42901</v>
      </c>
      <c r="F3668">
        <v>4</v>
      </c>
      <c r="G3668" t="s">
        <v>9</v>
      </c>
      <c r="H3668" t="s">
        <v>3686</v>
      </c>
      <c r="I3668" s="5">
        <v>480</v>
      </c>
      <c r="J3668" s="5">
        <f>IFERROR('Ventas Pases'!$I3668/'Ventas Pases'!$F3668,"PASE")</f>
        <v>120</v>
      </c>
      <c r="K3668" t="str">
        <f>IFERROR(VLOOKUP('Ventas Pases'!$J3668,'Comisiones HEROIC'!$E$1:$F$6,2,0),"")</f>
        <v/>
      </c>
      <c r="L3668" s="5">
        <f>IF('Ventas Pases'!$D3668="Red HEROIC",IFERROR(VLOOKUP('Ventas Pases'!$G3668,'Comisiones HEROIC'!$A$1:$B$11,2,0),15),IF('Ventas Pases'!$D3668="Red HEROIC",15,0))</f>
        <v>0</v>
      </c>
      <c r="M3668">
        <f>IF(pases[[#This Row],[Días Visita]]&lt;7,0,IF(pases[[#This Row],[Días Visita]]&lt;9,1,IF(pases[[#This Row],[Días Visita]]="Ilimitados",0,2)))</f>
        <v>0</v>
      </c>
      <c r="N3668" s="5">
        <f>IF(AND('Ventas Pases'!$A3668="Fuera de Temporada",'Ventas Pases'!$B3668=2019,pases[[#This Row],[Modo de Compra]]="Paquete"),30,0)</f>
        <v>0</v>
      </c>
      <c r="O3668" s="5">
        <f>-SUMIF(lift[Número de pase],pases[[#This Row],[Numero de Pase]],lift[Costo])</f>
        <v>0</v>
      </c>
    </row>
    <row r="3669" spans="1:15" x14ac:dyDescent="0.25">
      <c r="A3669" t="s">
        <v>13</v>
      </c>
      <c r="B3669">
        <v>2019</v>
      </c>
      <c r="C3669">
        <v>43221</v>
      </c>
      <c r="D3669" t="s">
        <v>8</v>
      </c>
      <c r="E3669">
        <v>43250</v>
      </c>
      <c r="F3669">
        <v>1</v>
      </c>
      <c r="G3669" t="s">
        <v>9</v>
      </c>
      <c r="H3669" t="s">
        <v>3687</v>
      </c>
      <c r="I3669" s="5">
        <v>120</v>
      </c>
      <c r="J3669" s="5">
        <f>IFERROR('Ventas Pases'!$I3669/'Ventas Pases'!$F3669,"PASE")</f>
        <v>120</v>
      </c>
      <c r="K3669" t="str">
        <f>IFERROR(VLOOKUP('Ventas Pases'!$J3669,'Comisiones HEROIC'!$E$1:$F$6,2,0),"")</f>
        <v/>
      </c>
      <c r="L3669" s="5">
        <f>IF('Ventas Pases'!$D3669="Red HEROIC",IFERROR(VLOOKUP('Ventas Pases'!$G3669,'Comisiones HEROIC'!$A$1:$B$11,2,0),15),IF('Ventas Pases'!$D3669="Red HEROIC",15,0))</f>
        <v>0</v>
      </c>
      <c r="M3669">
        <f>IF(pases[[#This Row],[Días Visita]]&lt;7,0,IF(pases[[#This Row],[Días Visita]]&lt;9,1,IF(pases[[#This Row],[Días Visita]]="Ilimitados",0,2)))</f>
        <v>0</v>
      </c>
      <c r="N3669" s="5">
        <f>IF(AND('Ventas Pases'!$A3669="Fuera de Temporada",'Ventas Pases'!$B3669=2019,pases[[#This Row],[Modo de Compra]]="Paquete"),30,0)</f>
        <v>0</v>
      </c>
      <c r="O3669" s="5">
        <f>-SUMIF(lift[Número de pase],pases[[#This Row],[Numero de Pase]],lift[Costo])</f>
        <v>0</v>
      </c>
    </row>
    <row r="3670" spans="1:15" x14ac:dyDescent="0.25">
      <c r="A3670" t="s">
        <v>7</v>
      </c>
      <c r="B3670">
        <v>2018</v>
      </c>
      <c r="C3670">
        <v>43448</v>
      </c>
      <c r="D3670" t="s">
        <v>17</v>
      </c>
      <c r="E3670">
        <v>43120</v>
      </c>
      <c r="F3670">
        <v>4</v>
      </c>
      <c r="G3670" t="s">
        <v>9</v>
      </c>
      <c r="H3670" t="s">
        <v>3688</v>
      </c>
      <c r="I3670" s="5">
        <v>440</v>
      </c>
      <c r="J3670" s="5">
        <f>IFERROR('Ventas Pases'!$I3670/'Ventas Pases'!$F3670,"PASE")</f>
        <v>110</v>
      </c>
      <c r="K3670" t="str">
        <f>IFERROR(VLOOKUP('Ventas Pases'!$J3670,'Comisiones HEROIC'!$E$1:$F$6,2,0),"")</f>
        <v>Elton Hotel</v>
      </c>
      <c r="L3670" s="5">
        <f>IF('Ventas Pases'!$D3670="Red HEROIC",IFERROR(VLOOKUP('Ventas Pases'!$G3670,'Comisiones HEROIC'!$A$1:$B$11,2,0),15),IF('Ventas Pases'!$D3670="Red HEROIC",15,0))</f>
        <v>0</v>
      </c>
      <c r="M3670">
        <f>IF(pases[[#This Row],[Días Visita]]&lt;7,0,IF(pases[[#This Row],[Días Visita]]&lt;9,1,IF(pases[[#This Row],[Días Visita]]="Ilimitados",0,2)))</f>
        <v>0</v>
      </c>
      <c r="N3670" s="5">
        <f>IF(AND('Ventas Pases'!$A3670="Fuera de Temporada",'Ventas Pases'!$B3670=2019,pases[[#This Row],[Modo de Compra]]="Paquete"),30,0)</f>
        <v>0</v>
      </c>
      <c r="O3670" s="5">
        <f>-SUMIF(lift[Número de pase],pases[[#This Row],[Numero de Pase]],lift[Costo])</f>
        <v>0</v>
      </c>
    </row>
    <row r="3671" spans="1:15" x14ac:dyDescent="0.25">
      <c r="A3671" t="s">
        <v>13</v>
      </c>
      <c r="B3671">
        <v>2018</v>
      </c>
      <c r="C3671">
        <v>43379</v>
      </c>
      <c r="D3671" t="s">
        <v>8</v>
      </c>
      <c r="E3671">
        <v>42860</v>
      </c>
      <c r="F3671">
        <v>7</v>
      </c>
      <c r="G3671" t="s">
        <v>9</v>
      </c>
      <c r="H3671" t="s">
        <v>3689</v>
      </c>
      <c r="I3671" s="5">
        <v>840</v>
      </c>
      <c r="J3671" s="5">
        <f>IFERROR('Ventas Pases'!$I3671/'Ventas Pases'!$F3671,"PASE")</f>
        <v>120</v>
      </c>
      <c r="K3671" t="str">
        <f>IFERROR(VLOOKUP('Ventas Pases'!$J3671,'Comisiones HEROIC'!$E$1:$F$6,2,0),"")</f>
        <v/>
      </c>
      <c r="L3671" s="5">
        <f>IF('Ventas Pases'!$D3671="Red HEROIC",IFERROR(VLOOKUP('Ventas Pases'!$G3671,'Comisiones HEROIC'!$A$1:$B$11,2,0),15),IF('Ventas Pases'!$D3671="Red HEROIC",15,0))</f>
        <v>0</v>
      </c>
      <c r="M3671">
        <f>IF(pases[[#This Row],[Días Visita]]&lt;7,0,IF(pases[[#This Row],[Días Visita]]&lt;9,1,IF(pases[[#This Row],[Días Visita]]="Ilimitados",0,2)))</f>
        <v>1</v>
      </c>
      <c r="N3671" s="5">
        <f>IF(AND('Ventas Pases'!$A3671="Fuera de Temporada",'Ventas Pases'!$B3671=2019,pases[[#This Row],[Modo de Compra]]="Paquete"),30,0)</f>
        <v>0</v>
      </c>
      <c r="O3671" s="5">
        <f>-SUMIF(lift[Número de pase],pases[[#This Row],[Numero de Pase]],lift[Costo])</f>
        <v>0</v>
      </c>
    </row>
    <row r="3672" spans="1:15" x14ac:dyDescent="0.25">
      <c r="A3672" t="s">
        <v>7</v>
      </c>
      <c r="B3672">
        <v>2019</v>
      </c>
      <c r="C3672">
        <v>43456</v>
      </c>
      <c r="D3672" t="s">
        <v>8</v>
      </c>
      <c r="E3672">
        <v>43419</v>
      </c>
      <c r="F3672" t="s">
        <v>11</v>
      </c>
      <c r="G3672" t="s">
        <v>9</v>
      </c>
      <c r="H3672" t="s">
        <v>3690</v>
      </c>
      <c r="I3672" s="5">
        <v>1950</v>
      </c>
      <c r="J3672" s="5" t="str">
        <f>IFERROR('Ventas Pases'!$I3672/'Ventas Pases'!$F3672,"PASE")</f>
        <v>PASE</v>
      </c>
      <c r="K3672" t="str">
        <f>IFERROR(VLOOKUP('Ventas Pases'!$J3672,'Comisiones HEROIC'!$E$1:$F$6,2,0),"")</f>
        <v/>
      </c>
      <c r="L3672" s="5">
        <f>IF('Ventas Pases'!$D3672="Red HEROIC",IFERROR(VLOOKUP('Ventas Pases'!$G3672,'Comisiones HEROIC'!$A$1:$B$11,2,0),15),IF('Ventas Pases'!$D3672="Red HEROIC",15,0))</f>
        <v>0</v>
      </c>
      <c r="M3672">
        <f>IF(pases[[#This Row],[Días Visita]]&lt;7,0,IF(pases[[#This Row],[Días Visita]]&lt;9,1,IF(pases[[#This Row],[Días Visita]]="Ilimitados",0,2)))</f>
        <v>0</v>
      </c>
      <c r="N3672" s="5">
        <f>IF(AND('Ventas Pases'!$A3672="Fuera de Temporada",'Ventas Pases'!$B3672=2019,pases[[#This Row],[Modo de Compra]]="Paquete"),30,0)</f>
        <v>0</v>
      </c>
      <c r="O3672" s="5">
        <f>-SUMIF(lift[Número de pase],pases[[#This Row],[Numero de Pase]],lift[Costo])</f>
        <v>-276</v>
      </c>
    </row>
    <row r="3673" spans="1:15" x14ac:dyDescent="0.25">
      <c r="A3673" t="s">
        <v>13</v>
      </c>
      <c r="B3673">
        <v>2018</v>
      </c>
      <c r="C3673">
        <v>43405</v>
      </c>
      <c r="D3673" t="s">
        <v>17</v>
      </c>
      <c r="E3673">
        <v>42934</v>
      </c>
      <c r="F3673">
        <v>2</v>
      </c>
      <c r="G3673" t="s">
        <v>9</v>
      </c>
      <c r="H3673" t="s">
        <v>3691</v>
      </c>
      <c r="I3673" s="5">
        <v>220</v>
      </c>
      <c r="J3673" s="5">
        <f>IFERROR('Ventas Pases'!$I3673/'Ventas Pases'!$F3673,"PASE")</f>
        <v>110</v>
      </c>
      <c r="K3673" t="str">
        <f>IFERROR(VLOOKUP('Ventas Pases'!$J3673,'Comisiones HEROIC'!$E$1:$F$6,2,0),"")</f>
        <v>Elton Hotel</v>
      </c>
      <c r="L3673" s="5">
        <f>IF('Ventas Pases'!$D3673="Red HEROIC",IFERROR(VLOOKUP('Ventas Pases'!$G3673,'Comisiones HEROIC'!$A$1:$B$11,2,0),15),IF('Ventas Pases'!$D3673="Red HEROIC",15,0))</f>
        <v>0</v>
      </c>
      <c r="M3673">
        <f>IF(pases[[#This Row],[Días Visita]]&lt;7,0,IF(pases[[#This Row],[Días Visita]]&lt;9,1,IF(pases[[#This Row],[Días Visita]]="Ilimitados",0,2)))</f>
        <v>0</v>
      </c>
      <c r="N3673" s="5">
        <f>IF(AND('Ventas Pases'!$A3673="Fuera de Temporada",'Ventas Pases'!$B3673=2019,pases[[#This Row],[Modo de Compra]]="Paquete"),30,0)</f>
        <v>0</v>
      </c>
      <c r="O3673" s="5">
        <f>-SUMIF(lift[Número de pase],pases[[#This Row],[Numero de Pase]],lift[Costo])</f>
        <v>0</v>
      </c>
    </row>
    <row r="3674" spans="1:15" x14ac:dyDescent="0.25">
      <c r="A3674" t="s">
        <v>7</v>
      </c>
      <c r="B3674">
        <v>2019</v>
      </c>
      <c r="C3674">
        <v>43495</v>
      </c>
      <c r="D3674" t="s">
        <v>8</v>
      </c>
      <c r="E3674">
        <v>43487</v>
      </c>
      <c r="F3674">
        <v>7</v>
      </c>
      <c r="G3674" t="s">
        <v>9</v>
      </c>
      <c r="H3674" t="s">
        <v>3692</v>
      </c>
      <c r="I3674" s="5">
        <v>840</v>
      </c>
      <c r="J3674" s="5">
        <f>IFERROR('Ventas Pases'!$I3674/'Ventas Pases'!$F3674,"PASE")</f>
        <v>120</v>
      </c>
      <c r="K3674" t="str">
        <f>IFERROR(VLOOKUP('Ventas Pases'!$J3674,'Comisiones HEROIC'!$E$1:$F$6,2,0),"")</f>
        <v/>
      </c>
      <c r="L3674" s="5">
        <f>IF('Ventas Pases'!$D3674="Red HEROIC",IFERROR(VLOOKUP('Ventas Pases'!$G3674,'Comisiones HEROIC'!$A$1:$B$11,2,0),15),IF('Ventas Pases'!$D3674="Red HEROIC",15,0))</f>
        <v>0</v>
      </c>
      <c r="M3674">
        <f>IF(pases[[#This Row],[Días Visita]]&lt;7,0,IF(pases[[#This Row],[Días Visita]]&lt;9,1,IF(pases[[#This Row],[Días Visita]]="Ilimitados",0,2)))</f>
        <v>1</v>
      </c>
      <c r="N3674" s="5">
        <f>IF(AND('Ventas Pases'!$A3674="Fuera de Temporada",'Ventas Pases'!$B3674=2019,pases[[#This Row],[Modo de Compra]]="Paquete"),30,0)</f>
        <v>0</v>
      </c>
      <c r="O3674" s="5">
        <f>-SUMIF(lift[Número de pase],pases[[#This Row],[Numero de Pase]],lift[Costo])</f>
        <v>0</v>
      </c>
    </row>
    <row r="3675" spans="1:15" x14ac:dyDescent="0.25">
      <c r="A3675" t="s">
        <v>13</v>
      </c>
      <c r="B3675">
        <v>2019</v>
      </c>
      <c r="C3675">
        <v>43219</v>
      </c>
      <c r="D3675" t="s">
        <v>8</v>
      </c>
      <c r="E3675">
        <v>43238</v>
      </c>
      <c r="F3675">
        <v>1</v>
      </c>
      <c r="G3675" t="s">
        <v>9</v>
      </c>
      <c r="H3675" t="s">
        <v>3693</v>
      </c>
      <c r="I3675" s="5">
        <v>120</v>
      </c>
      <c r="J3675" s="5">
        <f>IFERROR('Ventas Pases'!$I3675/'Ventas Pases'!$F3675,"PASE")</f>
        <v>120</v>
      </c>
      <c r="K3675" t="str">
        <f>IFERROR(VLOOKUP('Ventas Pases'!$J3675,'Comisiones HEROIC'!$E$1:$F$6,2,0),"")</f>
        <v/>
      </c>
      <c r="L3675" s="5">
        <f>IF('Ventas Pases'!$D3675="Red HEROIC",IFERROR(VLOOKUP('Ventas Pases'!$G3675,'Comisiones HEROIC'!$A$1:$B$11,2,0),15),IF('Ventas Pases'!$D3675="Red HEROIC",15,0))</f>
        <v>0</v>
      </c>
      <c r="M3675">
        <f>IF(pases[[#This Row],[Días Visita]]&lt;7,0,IF(pases[[#This Row],[Días Visita]]&lt;9,1,IF(pases[[#This Row],[Días Visita]]="Ilimitados",0,2)))</f>
        <v>0</v>
      </c>
      <c r="N3675" s="5">
        <f>IF(AND('Ventas Pases'!$A3675="Fuera de Temporada",'Ventas Pases'!$B3675=2019,pases[[#This Row],[Modo de Compra]]="Paquete"),30,0)</f>
        <v>0</v>
      </c>
      <c r="O3675" s="5">
        <f>-SUMIF(lift[Número de pase],pases[[#This Row],[Numero de Pase]],lift[Costo])</f>
        <v>0</v>
      </c>
    </row>
    <row r="3676" spans="1:15" x14ac:dyDescent="0.25">
      <c r="A3676" t="s">
        <v>7</v>
      </c>
      <c r="B3676">
        <v>2019</v>
      </c>
      <c r="C3676">
        <v>43470</v>
      </c>
      <c r="D3676" t="s">
        <v>8</v>
      </c>
      <c r="E3676">
        <v>43419</v>
      </c>
      <c r="F3676" t="s">
        <v>11</v>
      </c>
      <c r="G3676" t="s">
        <v>9</v>
      </c>
      <c r="H3676" t="s">
        <v>3694</v>
      </c>
      <c r="I3676" s="5">
        <v>1950</v>
      </c>
      <c r="J3676" s="5" t="str">
        <f>IFERROR('Ventas Pases'!$I3676/'Ventas Pases'!$F3676,"PASE")</f>
        <v>PASE</v>
      </c>
      <c r="K3676" t="str">
        <f>IFERROR(VLOOKUP('Ventas Pases'!$J3676,'Comisiones HEROIC'!$E$1:$F$6,2,0),"")</f>
        <v/>
      </c>
      <c r="L3676" s="5">
        <f>IF('Ventas Pases'!$D3676="Red HEROIC",IFERROR(VLOOKUP('Ventas Pases'!$G3676,'Comisiones HEROIC'!$A$1:$B$11,2,0),15),IF('Ventas Pases'!$D3676="Red HEROIC",15,0))</f>
        <v>0</v>
      </c>
      <c r="M3676">
        <f>IF(pases[[#This Row],[Días Visita]]&lt;7,0,IF(pases[[#This Row],[Días Visita]]&lt;9,1,IF(pases[[#This Row],[Días Visita]]="Ilimitados",0,2)))</f>
        <v>0</v>
      </c>
      <c r="N3676" s="5">
        <f>IF(AND('Ventas Pases'!$A3676="Fuera de Temporada",'Ventas Pases'!$B3676=2019,pases[[#This Row],[Modo de Compra]]="Paquete"),30,0)</f>
        <v>0</v>
      </c>
      <c r="O3676" s="5">
        <f>-SUMIF(lift[Número de pase],pases[[#This Row],[Numero de Pase]],lift[Costo])</f>
        <v>-276</v>
      </c>
    </row>
    <row r="3677" spans="1:15" x14ac:dyDescent="0.25">
      <c r="A3677" t="s">
        <v>7</v>
      </c>
      <c r="B3677">
        <v>2019</v>
      </c>
      <c r="C3677">
        <v>43478</v>
      </c>
      <c r="D3677" t="s">
        <v>14</v>
      </c>
      <c r="E3677">
        <v>43478</v>
      </c>
      <c r="F3677">
        <v>2</v>
      </c>
      <c r="G3677" t="s">
        <v>27</v>
      </c>
      <c r="H3677" t="s">
        <v>3695</v>
      </c>
      <c r="I3677" s="5">
        <v>280</v>
      </c>
      <c r="J3677" s="5">
        <f>IFERROR('Ventas Pases'!$I3677/'Ventas Pases'!$F3677,"PASE")</f>
        <v>140</v>
      </c>
      <c r="K3677" t="str">
        <f>IFERROR(VLOOKUP('Ventas Pases'!$J3677,'Comisiones HEROIC'!$E$1:$F$6,2,0),"")</f>
        <v/>
      </c>
      <c r="L3677" s="5">
        <f>IF('Ventas Pases'!$D3677="Red HEROIC",IFERROR(VLOOKUP('Ventas Pases'!$G3677,'Comisiones HEROIC'!$A$1:$B$11,2,0),15),IF('Ventas Pases'!$D3677="Red HEROIC",15,0))</f>
        <v>15</v>
      </c>
      <c r="M3677">
        <f>IF(pases[[#This Row],[Días Visita]]&lt;7,0,IF(pases[[#This Row],[Días Visita]]&lt;9,1,IF(pases[[#This Row],[Días Visita]]="Ilimitados",0,2)))</f>
        <v>0</v>
      </c>
      <c r="N3677" s="5">
        <f>IF(AND('Ventas Pases'!$A3677="Fuera de Temporada",'Ventas Pases'!$B3677=2019,pases[[#This Row],[Modo de Compra]]="Paquete"),30,0)</f>
        <v>0</v>
      </c>
      <c r="O3677" s="5">
        <f>-SUMIF(lift[Número de pase],pases[[#This Row],[Numero de Pase]],lift[Costo])</f>
        <v>0</v>
      </c>
    </row>
    <row r="3678" spans="1:15" x14ac:dyDescent="0.25">
      <c r="A3678" t="s">
        <v>7</v>
      </c>
      <c r="B3678">
        <v>2019</v>
      </c>
      <c r="C3678">
        <v>43498</v>
      </c>
      <c r="D3678" t="s">
        <v>8</v>
      </c>
      <c r="E3678">
        <v>43419</v>
      </c>
      <c r="F3678" t="s">
        <v>11</v>
      </c>
      <c r="G3678" t="s">
        <v>9</v>
      </c>
      <c r="H3678" t="s">
        <v>3696</v>
      </c>
      <c r="I3678" s="5">
        <v>1950</v>
      </c>
      <c r="J3678" s="5" t="str">
        <f>IFERROR('Ventas Pases'!$I3678/'Ventas Pases'!$F3678,"PASE")</f>
        <v>PASE</v>
      </c>
      <c r="K3678" t="str">
        <f>IFERROR(VLOOKUP('Ventas Pases'!$J3678,'Comisiones HEROIC'!$E$1:$F$6,2,0),"")</f>
        <v/>
      </c>
      <c r="L3678" s="5">
        <f>IF('Ventas Pases'!$D3678="Red HEROIC",IFERROR(VLOOKUP('Ventas Pases'!$G3678,'Comisiones HEROIC'!$A$1:$B$11,2,0),15),IF('Ventas Pases'!$D3678="Red HEROIC",15,0))</f>
        <v>0</v>
      </c>
      <c r="M3678">
        <f>IF(pases[[#This Row],[Días Visita]]&lt;7,0,IF(pases[[#This Row],[Días Visita]]&lt;9,1,IF(pases[[#This Row],[Días Visita]]="Ilimitados",0,2)))</f>
        <v>0</v>
      </c>
      <c r="N3678" s="5">
        <f>IF(AND('Ventas Pases'!$A3678="Fuera de Temporada",'Ventas Pases'!$B3678=2019,pases[[#This Row],[Modo de Compra]]="Paquete"),30,0)</f>
        <v>0</v>
      </c>
      <c r="O3678" s="5">
        <f>-SUMIF(lift[Número de pase],pases[[#This Row],[Numero de Pase]],lift[Costo])</f>
        <v>-460</v>
      </c>
    </row>
    <row r="3679" spans="1:15" x14ac:dyDescent="0.25">
      <c r="A3679" t="s">
        <v>13</v>
      </c>
      <c r="B3679">
        <v>2019</v>
      </c>
      <c r="C3679">
        <v>43392</v>
      </c>
      <c r="D3679" t="s">
        <v>14</v>
      </c>
      <c r="E3679">
        <v>43282</v>
      </c>
      <c r="F3679">
        <v>9</v>
      </c>
      <c r="G3679" t="s">
        <v>19</v>
      </c>
      <c r="H3679" t="s">
        <v>3697</v>
      </c>
      <c r="I3679" s="5">
        <v>1260</v>
      </c>
      <c r="J3679" s="5">
        <f>IFERROR('Ventas Pases'!$I3679/'Ventas Pases'!$F3679,"PASE")</f>
        <v>140</v>
      </c>
      <c r="K3679" t="str">
        <f>IFERROR(VLOOKUP('Ventas Pases'!$J3679,'Comisiones HEROIC'!$E$1:$F$6,2,0),"")</f>
        <v/>
      </c>
      <c r="L3679" s="5">
        <f>IF('Ventas Pases'!$D3679="Red HEROIC",IFERROR(VLOOKUP('Ventas Pases'!$G3679,'Comisiones HEROIC'!$A$1:$B$11,2,0),15),IF('Ventas Pases'!$D3679="Red HEROIC",15,0))</f>
        <v>15</v>
      </c>
      <c r="M3679">
        <f>IF(pases[[#This Row],[Días Visita]]&lt;7,0,IF(pases[[#This Row],[Días Visita]]&lt;9,1,IF(pases[[#This Row],[Días Visita]]="Ilimitados",0,2)))</f>
        <v>2</v>
      </c>
      <c r="N3679" s="5">
        <f>IF(AND('Ventas Pases'!$A3679="Fuera de Temporada",'Ventas Pases'!$B3679=2019,pases[[#This Row],[Modo de Compra]]="Paquete"),30,0)</f>
        <v>0</v>
      </c>
      <c r="O3679" s="5">
        <f>-SUMIF(lift[Número de pase],pases[[#This Row],[Numero de Pase]],lift[Costo])</f>
        <v>0</v>
      </c>
    </row>
    <row r="3680" spans="1:15" x14ac:dyDescent="0.25">
      <c r="A3680" t="s">
        <v>7</v>
      </c>
      <c r="B3680">
        <v>2019</v>
      </c>
      <c r="C3680">
        <v>43468</v>
      </c>
      <c r="D3680" t="s">
        <v>14</v>
      </c>
      <c r="E3680">
        <v>43526</v>
      </c>
      <c r="F3680">
        <v>7</v>
      </c>
      <c r="G3680" t="s">
        <v>19</v>
      </c>
      <c r="H3680" t="s">
        <v>3698</v>
      </c>
      <c r="I3680" s="5">
        <v>980</v>
      </c>
      <c r="J3680" s="5">
        <f>IFERROR('Ventas Pases'!$I3680/'Ventas Pases'!$F3680,"PASE")</f>
        <v>140</v>
      </c>
      <c r="K3680" t="str">
        <f>IFERROR(VLOOKUP('Ventas Pases'!$J3680,'Comisiones HEROIC'!$E$1:$F$6,2,0),"")</f>
        <v/>
      </c>
      <c r="L3680" s="5">
        <f>IF('Ventas Pases'!$D3680="Red HEROIC",IFERROR(VLOOKUP('Ventas Pases'!$G3680,'Comisiones HEROIC'!$A$1:$B$11,2,0),15),IF('Ventas Pases'!$D3680="Red HEROIC",15,0))</f>
        <v>15</v>
      </c>
      <c r="M3680">
        <f>IF(pases[[#This Row],[Días Visita]]&lt;7,0,IF(pases[[#This Row],[Días Visita]]&lt;9,1,IF(pases[[#This Row],[Días Visita]]="Ilimitados",0,2)))</f>
        <v>1</v>
      </c>
      <c r="N3680" s="5">
        <f>IF(AND('Ventas Pases'!$A3680="Fuera de Temporada",'Ventas Pases'!$B3680=2019,pases[[#This Row],[Modo de Compra]]="Paquete"),30,0)</f>
        <v>0</v>
      </c>
      <c r="O3680" s="5">
        <f>-SUMIF(lift[Número de pase],pases[[#This Row],[Numero de Pase]],lift[Costo])</f>
        <v>0</v>
      </c>
    </row>
    <row r="3681" spans="1:15" x14ac:dyDescent="0.25">
      <c r="A3681" t="s">
        <v>7</v>
      </c>
      <c r="B3681">
        <v>2019</v>
      </c>
      <c r="C3681">
        <v>43469</v>
      </c>
      <c r="D3681" t="s">
        <v>8</v>
      </c>
      <c r="E3681">
        <v>43419</v>
      </c>
      <c r="F3681" t="s">
        <v>11</v>
      </c>
      <c r="G3681" t="s">
        <v>9</v>
      </c>
      <c r="H3681" t="s">
        <v>3699</v>
      </c>
      <c r="I3681" s="5">
        <v>1950</v>
      </c>
      <c r="J3681" s="5" t="str">
        <f>IFERROR('Ventas Pases'!$I3681/'Ventas Pases'!$F3681,"PASE")</f>
        <v>PASE</v>
      </c>
      <c r="K3681" t="str">
        <f>IFERROR(VLOOKUP('Ventas Pases'!$J3681,'Comisiones HEROIC'!$E$1:$F$6,2,0),"")</f>
        <v/>
      </c>
      <c r="L3681" s="5">
        <f>IF('Ventas Pases'!$D3681="Red HEROIC",IFERROR(VLOOKUP('Ventas Pases'!$G3681,'Comisiones HEROIC'!$A$1:$B$11,2,0),15),IF('Ventas Pases'!$D3681="Red HEROIC",15,0))</f>
        <v>0</v>
      </c>
      <c r="M3681">
        <f>IF(pases[[#This Row],[Días Visita]]&lt;7,0,IF(pases[[#This Row],[Días Visita]]&lt;9,1,IF(pases[[#This Row],[Días Visita]]="Ilimitados",0,2)))</f>
        <v>0</v>
      </c>
      <c r="N3681" s="5">
        <f>IF(AND('Ventas Pases'!$A3681="Fuera de Temporada",'Ventas Pases'!$B3681=2019,pases[[#This Row],[Modo de Compra]]="Paquete"),30,0)</f>
        <v>0</v>
      </c>
      <c r="O3681" s="5">
        <f>-SUMIF(lift[Número de pase],pases[[#This Row],[Numero de Pase]],lift[Costo])</f>
        <v>-184</v>
      </c>
    </row>
    <row r="3682" spans="1:15" x14ac:dyDescent="0.25">
      <c r="A3682" t="s">
        <v>7</v>
      </c>
      <c r="B3682">
        <v>2018</v>
      </c>
      <c r="C3682">
        <v>43433</v>
      </c>
      <c r="D3682" t="s">
        <v>8</v>
      </c>
      <c r="E3682">
        <v>43119</v>
      </c>
      <c r="F3682">
        <v>9</v>
      </c>
      <c r="G3682" t="s">
        <v>9</v>
      </c>
      <c r="H3682" t="s">
        <v>3700</v>
      </c>
      <c r="I3682" s="5">
        <v>1080</v>
      </c>
      <c r="J3682" s="5">
        <f>IFERROR('Ventas Pases'!$I3682/'Ventas Pases'!$F3682,"PASE")</f>
        <v>120</v>
      </c>
      <c r="K3682" t="str">
        <f>IFERROR(VLOOKUP('Ventas Pases'!$J3682,'Comisiones HEROIC'!$E$1:$F$6,2,0),"")</f>
        <v/>
      </c>
      <c r="L3682" s="5">
        <f>IF('Ventas Pases'!$D3682="Red HEROIC",IFERROR(VLOOKUP('Ventas Pases'!$G3682,'Comisiones HEROIC'!$A$1:$B$11,2,0),15),IF('Ventas Pases'!$D3682="Red HEROIC",15,0))</f>
        <v>0</v>
      </c>
      <c r="M3682">
        <f>IF(pases[[#This Row],[Días Visita]]&lt;7,0,IF(pases[[#This Row],[Días Visita]]&lt;9,1,IF(pases[[#This Row],[Días Visita]]="Ilimitados",0,2)))</f>
        <v>2</v>
      </c>
      <c r="N3682" s="5">
        <f>IF(AND('Ventas Pases'!$A3682="Fuera de Temporada",'Ventas Pases'!$B3682=2019,pases[[#This Row],[Modo de Compra]]="Paquete"),30,0)</f>
        <v>0</v>
      </c>
      <c r="O3682" s="5">
        <f>-SUMIF(lift[Número de pase],pases[[#This Row],[Numero de Pase]],lift[Costo])</f>
        <v>0</v>
      </c>
    </row>
    <row r="3683" spans="1:15" x14ac:dyDescent="0.25">
      <c r="A3683" t="s">
        <v>7</v>
      </c>
      <c r="B3683">
        <v>2019</v>
      </c>
      <c r="C3683">
        <v>43540</v>
      </c>
      <c r="D3683" t="s">
        <v>14</v>
      </c>
      <c r="E3683">
        <v>43536</v>
      </c>
      <c r="F3683">
        <v>8</v>
      </c>
      <c r="G3683" t="s">
        <v>15</v>
      </c>
      <c r="H3683" t="s">
        <v>3701</v>
      </c>
      <c r="I3683" s="5">
        <v>1120</v>
      </c>
      <c r="J3683" s="5">
        <f>IFERROR('Ventas Pases'!$I3683/'Ventas Pases'!$F3683,"PASE")</f>
        <v>140</v>
      </c>
      <c r="K3683" t="str">
        <f>IFERROR(VLOOKUP('Ventas Pases'!$J3683,'Comisiones HEROIC'!$E$1:$F$6,2,0),"")</f>
        <v/>
      </c>
      <c r="L3683" s="5">
        <f>IF('Ventas Pases'!$D3683="Red HEROIC",IFERROR(VLOOKUP('Ventas Pases'!$G3683,'Comisiones HEROIC'!$A$1:$B$11,2,0),15),IF('Ventas Pases'!$D3683="Red HEROIC",15,0))</f>
        <v>12</v>
      </c>
      <c r="M3683">
        <f>IF(pases[[#This Row],[Días Visita]]&lt;7,0,IF(pases[[#This Row],[Días Visita]]&lt;9,1,IF(pases[[#This Row],[Días Visita]]="Ilimitados",0,2)))</f>
        <v>1</v>
      </c>
      <c r="N3683" s="5">
        <f>IF(AND('Ventas Pases'!$A3683="Fuera de Temporada",'Ventas Pases'!$B3683=2019,pases[[#This Row],[Modo de Compra]]="Paquete"),30,0)</f>
        <v>0</v>
      </c>
      <c r="O3683" s="5">
        <f>-SUMIF(lift[Número de pase],pases[[#This Row],[Numero de Pase]],lift[Costo])</f>
        <v>0</v>
      </c>
    </row>
    <row r="3684" spans="1:15" x14ac:dyDescent="0.25">
      <c r="A3684" t="s">
        <v>7</v>
      </c>
      <c r="B3684">
        <v>2019</v>
      </c>
      <c r="C3684">
        <v>43531</v>
      </c>
      <c r="D3684" t="s">
        <v>14</v>
      </c>
      <c r="E3684">
        <v>43541</v>
      </c>
      <c r="F3684">
        <v>4</v>
      </c>
      <c r="G3684" t="s">
        <v>19</v>
      </c>
      <c r="H3684" t="s">
        <v>3702</v>
      </c>
      <c r="I3684" s="5">
        <v>560</v>
      </c>
      <c r="J3684" s="5">
        <f>IFERROR('Ventas Pases'!$I3684/'Ventas Pases'!$F3684,"PASE")</f>
        <v>140</v>
      </c>
      <c r="K3684" t="str">
        <f>IFERROR(VLOOKUP('Ventas Pases'!$J3684,'Comisiones HEROIC'!$E$1:$F$6,2,0),"")</f>
        <v/>
      </c>
      <c r="L3684" s="5">
        <f>IF('Ventas Pases'!$D3684="Red HEROIC",IFERROR(VLOOKUP('Ventas Pases'!$G3684,'Comisiones HEROIC'!$A$1:$B$11,2,0),15),IF('Ventas Pases'!$D3684="Red HEROIC",15,0))</f>
        <v>15</v>
      </c>
      <c r="M3684">
        <f>IF(pases[[#This Row],[Días Visita]]&lt;7,0,IF(pases[[#This Row],[Días Visita]]&lt;9,1,IF(pases[[#This Row],[Días Visita]]="Ilimitados",0,2)))</f>
        <v>0</v>
      </c>
      <c r="N3684" s="5">
        <f>IF(AND('Ventas Pases'!$A3684="Fuera de Temporada",'Ventas Pases'!$B3684=2019,pases[[#This Row],[Modo de Compra]]="Paquete"),30,0)</f>
        <v>0</v>
      </c>
      <c r="O3684" s="5">
        <f>-SUMIF(lift[Número de pase],pases[[#This Row],[Numero de Pase]],lift[Costo])</f>
        <v>0</v>
      </c>
    </row>
    <row r="3685" spans="1:15" x14ac:dyDescent="0.25">
      <c r="A3685" t="s">
        <v>7</v>
      </c>
      <c r="B3685">
        <v>2018</v>
      </c>
      <c r="C3685">
        <v>43435</v>
      </c>
      <c r="D3685" t="s">
        <v>8</v>
      </c>
      <c r="E3685">
        <v>43085</v>
      </c>
      <c r="F3685">
        <v>1</v>
      </c>
      <c r="G3685" t="s">
        <v>9</v>
      </c>
      <c r="H3685" t="s">
        <v>3703</v>
      </c>
      <c r="I3685" s="5">
        <v>120</v>
      </c>
      <c r="J3685" s="5">
        <f>IFERROR('Ventas Pases'!$I3685/'Ventas Pases'!$F3685,"PASE")</f>
        <v>120</v>
      </c>
      <c r="K3685" t="str">
        <f>IFERROR(VLOOKUP('Ventas Pases'!$J3685,'Comisiones HEROIC'!$E$1:$F$6,2,0),"")</f>
        <v/>
      </c>
      <c r="L3685" s="5">
        <f>IF('Ventas Pases'!$D3685="Red HEROIC",IFERROR(VLOOKUP('Ventas Pases'!$G3685,'Comisiones HEROIC'!$A$1:$B$11,2,0),15),IF('Ventas Pases'!$D3685="Red HEROIC",15,0))</f>
        <v>0</v>
      </c>
      <c r="M3685">
        <f>IF(pases[[#This Row],[Días Visita]]&lt;7,0,IF(pases[[#This Row],[Días Visita]]&lt;9,1,IF(pases[[#This Row],[Días Visita]]="Ilimitados",0,2)))</f>
        <v>0</v>
      </c>
      <c r="N3685" s="5">
        <f>IF(AND('Ventas Pases'!$A3685="Fuera de Temporada",'Ventas Pases'!$B3685=2019,pases[[#This Row],[Modo de Compra]]="Paquete"),30,0)</f>
        <v>0</v>
      </c>
      <c r="O3685" s="5">
        <f>-SUMIF(lift[Número de pase],pases[[#This Row],[Numero de Pase]],lift[Costo])</f>
        <v>0</v>
      </c>
    </row>
    <row r="3686" spans="1:15" x14ac:dyDescent="0.25">
      <c r="A3686" t="s">
        <v>7</v>
      </c>
      <c r="B3686">
        <v>2018</v>
      </c>
      <c r="C3686">
        <v>43109</v>
      </c>
      <c r="D3686" t="s">
        <v>14</v>
      </c>
      <c r="E3686">
        <v>43123</v>
      </c>
      <c r="F3686">
        <v>6</v>
      </c>
      <c r="G3686" t="s">
        <v>15</v>
      </c>
      <c r="H3686" t="s">
        <v>3704</v>
      </c>
      <c r="I3686" s="5">
        <v>840</v>
      </c>
      <c r="J3686" s="5">
        <f>IFERROR('Ventas Pases'!$I3686/'Ventas Pases'!$F3686,"PASE")</f>
        <v>140</v>
      </c>
      <c r="K3686" t="str">
        <f>IFERROR(VLOOKUP('Ventas Pases'!$J3686,'Comisiones HEROIC'!$E$1:$F$6,2,0),"")</f>
        <v/>
      </c>
      <c r="L3686" s="5">
        <f>IF('Ventas Pases'!$D3686="Red HEROIC",IFERROR(VLOOKUP('Ventas Pases'!$G3686,'Comisiones HEROIC'!$A$1:$B$11,2,0),15),IF('Ventas Pases'!$D3686="Red HEROIC",15,0))</f>
        <v>12</v>
      </c>
      <c r="M3686">
        <f>IF(pases[[#This Row],[Días Visita]]&lt;7,0,IF(pases[[#This Row],[Días Visita]]&lt;9,1,IF(pases[[#This Row],[Días Visita]]="Ilimitados",0,2)))</f>
        <v>0</v>
      </c>
      <c r="N3686" s="5">
        <f>IF(AND('Ventas Pases'!$A3686="Fuera de Temporada",'Ventas Pases'!$B3686=2019,pases[[#This Row],[Modo de Compra]]="Paquete"),30,0)</f>
        <v>0</v>
      </c>
      <c r="O3686" s="5">
        <f>-SUMIF(lift[Número de pase],pases[[#This Row],[Numero de Pase]],lift[Costo])</f>
        <v>0</v>
      </c>
    </row>
    <row r="3687" spans="1:15" x14ac:dyDescent="0.25">
      <c r="A3687" t="s">
        <v>13</v>
      </c>
      <c r="B3687">
        <v>2019</v>
      </c>
      <c r="C3687">
        <v>43389</v>
      </c>
      <c r="D3687" t="s">
        <v>60</v>
      </c>
      <c r="E3687">
        <v>43215</v>
      </c>
      <c r="F3687">
        <v>2</v>
      </c>
      <c r="G3687" t="s">
        <v>9</v>
      </c>
      <c r="H3687" t="s">
        <v>3705</v>
      </c>
      <c r="I3687" s="5">
        <v>240</v>
      </c>
      <c r="J3687" s="5">
        <f>IFERROR('Ventas Pases'!$I3687/'Ventas Pases'!$F3687,"PASE")</f>
        <v>120</v>
      </c>
      <c r="K3687" t="str">
        <f>IFERROR(VLOOKUP('Ventas Pases'!$J3687,'Comisiones HEROIC'!$E$1:$F$6,2,0),"")</f>
        <v/>
      </c>
      <c r="L3687" s="5">
        <f>IF('Ventas Pases'!$D3687="Red HEROIC",IFERROR(VLOOKUP('Ventas Pases'!$G3687,'Comisiones HEROIC'!$A$1:$B$11,2,0),15),IF('Ventas Pases'!$D3687="Red HEROIC",15,0))</f>
        <v>0</v>
      </c>
      <c r="M3687">
        <f>IF(pases[[#This Row],[Días Visita]]&lt;7,0,IF(pases[[#This Row],[Días Visita]]&lt;9,1,IF(pases[[#This Row],[Días Visita]]="Ilimitados",0,2)))</f>
        <v>0</v>
      </c>
      <c r="N3687" s="5">
        <f>IF(AND('Ventas Pases'!$A3687="Fuera de Temporada",'Ventas Pases'!$B3687=2019,pases[[#This Row],[Modo de Compra]]="Paquete"),30,0)</f>
        <v>0</v>
      </c>
      <c r="O3687" s="5">
        <f>-SUMIF(lift[Número de pase],pases[[#This Row],[Numero de Pase]],lift[Costo])</f>
        <v>0</v>
      </c>
    </row>
    <row r="3688" spans="1:15" x14ac:dyDescent="0.25">
      <c r="A3688" t="s">
        <v>7</v>
      </c>
      <c r="B3688">
        <v>2019</v>
      </c>
      <c r="C3688">
        <v>43539</v>
      </c>
      <c r="D3688" t="s">
        <v>14</v>
      </c>
      <c r="E3688">
        <v>43531</v>
      </c>
      <c r="F3688">
        <v>1</v>
      </c>
      <c r="G3688" t="s">
        <v>27</v>
      </c>
      <c r="H3688" t="s">
        <v>3706</v>
      </c>
      <c r="I3688" s="5">
        <v>140</v>
      </c>
      <c r="J3688" s="5">
        <f>IFERROR('Ventas Pases'!$I3688/'Ventas Pases'!$F3688,"PASE")</f>
        <v>140</v>
      </c>
      <c r="K3688" t="str">
        <f>IFERROR(VLOOKUP('Ventas Pases'!$J3688,'Comisiones HEROIC'!$E$1:$F$6,2,0),"")</f>
        <v/>
      </c>
      <c r="L3688" s="5">
        <f>IF('Ventas Pases'!$D3688="Red HEROIC",IFERROR(VLOOKUP('Ventas Pases'!$G3688,'Comisiones HEROIC'!$A$1:$B$11,2,0),15),IF('Ventas Pases'!$D3688="Red HEROIC",15,0))</f>
        <v>15</v>
      </c>
      <c r="M3688">
        <f>IF(pases[[#This Row],[Días Visita]]&lt;7,0,IF(pases[[#This Row],[Días Visita]]&lt;9,1,IF(pases[[#This Row],[Días Visita]]="Ilimitados",0,2)))</f>
        <v>0</v>
      </c>
      <c r="N3688" s="5">
        <f>IF(AND('Ventas Pases'!$A3688="Fuera de Temporada",'Ventas Pases'!$B3688=2019,pases[[#This Row],[Modo de Compra]]="Paquete"),30,0)</f>
        <v>0</v>
      </c>
      <c r="O3688" s="5">
        <f>-SUMIF(lift[Número de pase],pases[[#This Row],[Numero de Pase]],lift[Costo])</f>
        <v>0</v>
      </c>
    </row>
    <row r="3689" spans="1:15" x14ac:dyDescent="0.25">
      <c r="A3689" t="s">
        <v>7</v>
      </c>
      <c r="B3689">
        <v>2019</v>
      </c>
      <c r="C3689">
        <v>43484</v>
      </c>
      <c r="D3689" t="s">
        <v>14</v>
      </c>
      <c r="E3689">
        <v>43484</v>
      </c>
      <c r="F3689">
        <v>4</v>
      </c>
      <c r="G3689" t="s">
        <v>15</v>
      </c>
      <c r="H3689" t="s">
        <v>3707</v>
      </c>
      <c r="I3689" s="5">
        <v>560</v>
      </c>
      <c r="J3689" s="5">
        <f>IFERROR('Ventas Pases'!$I3689/'Ventas Pases'!$F3689,"PASE")</f>
        <v>140</v>
      </c>
      <c r="K3689" t="str">
        <f>IFERROR(VLOOKUP('Ventas Pases'!$J3689,'Comisiones HEROIC'!$E$1:$F$6,2,0),"")</f>
        <v/>
      </c>
      <c r="L3689" s="5">
        <f>IF('Ventas Pases'!$D3689="Red HEROIC",IFERROR(VLOOKUP('Ventas Pases'!$G3689,'Comisiones HEROIC'!$A$1:$B$11,2,0),15),IF('Ventas Pases'!$D3689="Red HEROIC",15,0))</f>
        <v>12</v>
      </c>
      <c r="M3689">
        <f>IF(pases[[#This Row],[Días Visita]]&lt;7,0,IF(pases[[#This Row],[Días Visita]]&lt;9,1,IF(pases[[#This Row],[Días Visita]]="Ilimitados",0,2)))</f>
        <v>0</v>
      </c>
      <c r="N3689" s="5">
        <f>IF(AND('Ventas Pases'!$A3689="Fuera de Temporada",'Ventas Pases'!$B3689=2019,pases[[#This Row],[Modo de Compra]]="Paquete"),30,0)</f>
        <v>0</v>
      </c>
      <c r="O3689" s="5">
        <f>-SUMIF(lift[Número de pase],pases[[#This Row],[Numero de Pase]],lift[Costo])</f>
        <v>0</v>
      </c>
    </row>
    <row r="3690" spans="1:15" x14ac:dyDescent="0.25">
      <c r="A3690" t="s">
        <v>13</v>
      </c>
      <c r="B3690">
        <v>2019</v>
      </c>
      <c r="C3690">
        <v>43366</v>
      </c>
      <c r="D3690" t="s">
        <v>17</v>
      </c>
      <c r="E3690">
        <v>43279</v>
      </c>
      <c r="F3690">
        <v>7</v>
      </c>
      <c r="G3690" t="s">
        <v>9</v>
      </c>
      <c r="H3690" t="s">
        <v>3708</v>
      </c>
      <c r="I3690" s="5">
        <v>770</v>
      </c>
      <c r="J3690" s="5">
        <f>IFERROR('Ventas Pases'!$I3690/'Ventas Pases'!$F3690,"PASE")</f>
        <v>110</v>
      </c>
      <c r="K3690" t="str">
        <f>IFERROR(VLOOKUP('Ventas Pases'!$J3690,'Comisiones HEROIC'!$E$1:$F$6,2,0),"")</f>
        <v>Elton Hotel</v>
      </c>
      <c r="L3690" s="5">
        <f>IF('Ventas Pases'!$D3690="Red HEROIC",IFERROR(VLOOKUP('Ventas Pases'!$G3690,'Comisiones HEROIC'!$A$1:$B$11,2,0),15),IF('Ventas Pases'!$D3690="Red HEROIC",15,0))</f>
        <v>0</v>
      </c>
      <c r="M3690">
        <f>IF(pases[[#This Row],[Días Visita]]&lt;7,0,IF(pases[[#This Row],[Días Visita]]&lt;9,1,IF(pases[[#This Row],[Días Visita]]="Ilimitados",0,2)))</f>
        <v>1</v>
      </c>
      <c r="N3690" s="5">
        <f>IF(AND('Ventas Pases'!$A3690="Fuera de Temporada",'Ventas Pases'!$B3690=2019,pases[[#This Row],[Modo de Compra]]="Paquete"),30,0)</f>
        <v>30</v>
      </c>
      <c r="O3690" s="5">
        <f>-SUMIF(lift[Número de pase],pases[[#This Row],[Numero de Pase]],lift[Costo])</f>
        <v>0</v>
      </c>
    </row>
    <row r="3691" spans="1:15" x14ac:dyDescent="0.25">
      <c r="A3691" t="s">
        <v>7</v>
      </c>
      <c r="B3691">
        <v>2019</v>
      </c>
      <c r="C3691">
        <v>43544</v>
      </c>
      <c r="D3691" t="s">
        <v>17</v>
      </c>
      <c r="E3691">
        <v>43541</v>
      </c>
      <c r="F3691">
        <v>5</v>
      </c>
      <c r="G3691" t="s">
        <v>9</v>
      </c>
      <c r="H3691" t="s">
        <v>3709</v>
      </c>
      <c r="I3691" s="5">
        <v>575</v>
      </c>
      <c r="J3691" s="5">
        <f>IFERROR('Ventas Pases'!$I3691/'Ventas Pases'!$F3691,"PASE")</f>
        <v>115</v>
      </c>
      <c r="K3691" t="str">
        <f>IFERROR(VLOOKUP('Ventas Pases'!$J3691,'Comisiones HEROIC'!$E$1:$F$6,2,0),"")</f>
        <v>Haiit Hotel</v>
      </c>
      <c r="L3691" s="5">
        <f>IF('Ventas Pases'!$D3691="Red HEROIC",IFERROR(VLOOKUP('Ventas Pases'!$G3691,'Comisiones HEROIC'!$A$1:$B$11,2,0),15),IF('Ventas Pases'!$D3691="Red HEROIC",15,0))</f>
        <v>0</v>
      </c>
      <c r="M3691">
        <f>IF(pases[[#This Row],[Días Visita]]&lt;7,0,IF(pases[[#This Row],[Días Visita]]&lt;9,1,IF(pases[[#This Row],[Días Visita]]="Ilimitados",0,2)))</f>
        <v>0</v>
      </c>
      <c r="N3691" s="5">
        <f>IF(AND('Ventas Pases'!$A3691="Fuera de Temporada",'Ventas Pases'!$B3691=2019,pases[[#This Row],[Modo de Compra]]="Paquete"),30,0)</f>
        <v>0</v>
      </c>
      <c r="O3691" s="5">
        <f>-SUMIF(lift[Número de pase],pases[[#This Row],[Numero de Pase]],lift[Costo])</f>
        <v>0</v>
      </c>
    </row>
    <row r="3692" spans="1:15" x14ac:dyDescent="0.25">
      <c r="A3692" t="s">
        <v>7</v>
      </c>
      <c r="B3692">
        <v>2019</v>
      </c>
      <c r="C3692">
        <v>43525</v>
      </c>
      <c r="D3692" t="s">
        <v>14</v>
      </c>
      <c r="E3692">
        <v>43538</v>
      </c>
      <c r="F3692">
        <v>7</v>
      </c>
      <c r="G3692" t="s">
        <v>15</v>
      </c>
      <c r="H3692" t="s">
        <v>3710</v>
      </c>
      <c r="I3692" s="5">
        <v>980</v>
      </c>
      <c r="J3692" s="5">
        <f>IFERROR('Ventas Pases'!$I3692/'Ventas Pases'!$F3692,"PASE")</f>
        <v>140</v>
      </c>
      <c r="K3692" t="str">
        <f>IFERROR(VLOOKUP('Ventas Pases'!$J3692,'Comisiones HEROIC'!$E$1:$F$6,2,0),"")</f>
        <v/>
      </c>
      <c r="L3692" s="5">
        <f>IF('Ventas Pases'!$D3692="Red HEROIC",IFERROR(VLOOKUP('Ventas Pases'!$G3692,'Comisiones HEROIC'!$A$1:$B$11,2,0),15),IF('Ventas Pases'!$D3692="Red HEROIC",15,0))</f>
        <v>12</v>
      </c>
      <c r="M3692">
        <f>IF(pases[[#This Row],[Días Visita]]&lt;7,0,IF(pases[[#This Row],[Días Visita]]&lt;9,1,IF(pases[[#This Row],[Días Visita]]="Ilimitados",0,2)))</f>
        <v>1</v>
      </c>
      <c r="N3692" s="5">
        <f>IF(AND('Ventas Pases'!$A3692="Fuera de Temporada",'Ventas Pases'!$B3692=2019,pases[[#This Row],[Modo de Compra]]="Paquete"),30,0)</f>
        <v>0</v>
      </c>
      <c r="O3692" s="5">
        <f>-SUMIF(lift[Número de pase],pases[[#This Row],[Numero de Pase]],lift[Costo])</f>
        <v>0</v>
      </c>
    </row>
    <row r="3693" spans="1:15" x14ac:dyDescent="0.25">
      <c r="A3693" t="s">
        <v>7</v>
      </c>
      <c r="B3693">
        <v>2019</v>
      </c>
      <c r="C3693">
        <v>43502</v>
      </c>
      <c r="D3693" t="s">
        <v>8</v>
      </c>
      <c r="E3693">
        <v>43537</v>
      </c>
      <c r="F3693">
        <v>3</v>
      </c>
      <c r="G3693" t="s">
        <v>9</v>
      </c>
      <c r="H3693" t="s">
        <v>3711</v>
      </c>
      <c r="I3693" s="5">
        <v>360</v>
      </c>
      <c r="J3693" s="5">
        <f>IFERROR('Ventas Pases'!$I3693/'Ventas Pases'!$F3693,"PASE")</f>
        <v>120</v>
      </c>
      <c r="K3693" t="str">
        <f>IFERROR(VLOOKUP('Ventas Pases'!$J3693,'Comisiones HEROIC'!$E$1:$F$6,2,0),"")</f>
        <v/>
      </c>
      <c r="L3693" s="5">
        <f>IF('Ventas Pases'!$D3693="Red HEROIC",IFERROR(VLOOKUP('Ventas Pases'!$G3693,'Comisiones HEROIC'!$A$1:$B$11,2,0),15),IF('Ventas Pases'!$D3693="Red HEROIC",15,0))</f>
        <v>0</v>
      </c>
      <c r="M3693">
        <f>IF(pases[[#This Row],[Días Visita]]&lt;7,0,IF(pases[[#This Row],[Días Visita]]&lt;9,1,IF(pases[[#This Row],[Días Visita]]="Ilimitados",0,2)))</f>
        <v>0</v>
      </c>
      <c r="N3693" s="5">
        <f>IF(AND('Ventas Pases'!$A3693="Fuera de Temporada",'Ventas Pases'!$B3693=2019,pases[[#This Row],[Modo de Compra]]="Paquete"),30,0)</f>
        <v>0</v>
      </c>
      <c r="O3693" s="5">
        <f>-SUMIF(lift[Número de pase],pases[[#This Row],[Numero de Pase]],lift[Costo])</f>
        <v>0</v>
      </c>
    </row>
    <row r="3694" spans="1:15" x14ac:dyDescent="0.25">
      <c r="A3694" t="s">
        <v>7</v>
      </c>
      <c r="B3694">
        <v>2019</v>
      </c>
      <c r="C3694">
        <v>43429</v>
      </c>
      <c r="D3694" t="s">
        <v>8</v>
      </c>
      <c r="E3694">
        <v>43460</v>
      </c>
      <c r="F3694">
        <v>5</v>
      </c>
      <c r="G3694" t="s">
        <v>9</v>
      </c>
      <c r="H3694" t="s">
        <v>3712</v>
      </c>
      <c r="I3694" s="5">
        <v>600</v>
      </c>
      <c r="J3694" s="5">
        <f>IFERROR('Ventas Pases'!$I3694/'Ventas Pases'!$F3694,"PASE")</f>
        <v>120</v>
      </c>
      <c r="K3694" t="str">
        <f>IFERROR(VLOOKUP('Ventas Pases'!$J3694,'Comisiones HEROIC'!$E$1:$F$6,2,0),"")</f>
        <v/>
      </c>
      <c r="L3694" s="5">
        <f>IF('Ventas Pases'!$D3694="Red HEROIC",IFERROR(VLOOKUP('Ventas Pases'!$G3694,'Comisiones HEROIC'!$A$1:$B$11,2,0),15),IF('Ventas Pases'!$D3694="Red HEROIC",15,0))</f>
        <v>0</v>
      </c>
      <c r="M3694">
        <f>IF(pases[[#This Row],[Días Visita]]&lt;7,0,IF(pases[[#This Row],[Días Visita]]&lt;9,1,IF(pases[[#This Row],[Días Visita]]="Ilimitados",0,2)))</f>
        <v>0</v>
      </c>
      <c r="N3694" s="5">
        <f>IF(AND('Ventas Pases'!$A3694="Fuera de Temporada",'Ventas Pases'!$B3694=2019,pases[[#This Row],[Modo de Compra]]="Paquete"),30,0)</f>
        <v>0</v>
      </c>
      <c r="O3694" s="5">
        <f>-SUMIF(lift[Número de pase],pases[[#This Row],[Numero de Pase]],lift[Costo])</f>
        <v>0</v>
      </c>
    </row>
    <row r="3695" spans="1:15" x14ac:dyDescent="0.25">
      <c r="A3695" t="s">
        <v>7</v>
      </c>
      <c r="B3695">
        <v>2019</v>
      </c>
      <c r="C3695">
        <v>43499</v>
      </c>
      <c r="D3695" t="s">
        <v>17</v>
      </c>
      <c r="E3695">
        <v>43542</v>
      </c>
      <c r="F3695">
        <v>9</v>
      </c>
      <c r="G3695" t="s">
        <v>9</v>
      </c>
      <c r="H3695" t="s">
        <v>3713</v>
      </c>
      <c r="I3695" s="5">
        <v>900</v>
      </c>
      <c r="J3695" s="5">
        <f>IFERROR('Ventas Pases'!$I3695/'Ventas Pases'!$F3695,"PASE")</f>
        <v>100</v>
      </c>
      <c r="K3695" t="str">
        <f>IFERROR(VLOOKUP('Ventas Pases'!$J3695,'Comisiones HEROIC'!$E$1:$F$6,2,0),"")</f>
        <v>Ridossan Hotel</v>
      </c>
      <c r="L3695" s="5">
        <f>IF('Ventas Pases'!$D3695="Red HEROIC",IFERROR(VLOOKUP('Ventas Pases'!$G3695,'Comisiones HEROIC'!$A$1:$B$11,2,0),15),IF('Ventas Pases'!$D3695="Red HEROIC",15,0))</f>
        <v>0</v>
      </c>
      <c r="M3695">
        <f>IF(pases[[#This Row],[Días Visita]]&lt;7,0,IF(pases[[#This Row],[Días Visita]]&lt;9,1,IF(pases[[#This Row],[Días Visita]]="Ilimitados",0,2)))</f>
        <v>2</v>
      </c>
      <c r="N3695" s="5">
        <f>IF(AND('Ventas Pases'!$A3695="Fuera de Temporada",'Ventas Pases'!$B3695=2019,pases[[#This Row],[Modo de Compra]]="Paquete"),30,0)</f>
        <v>0</v>
      </c>
      <c r="O3695" s="5">
        <f>-SUMIF(lift[Número de pase],pases[[#This Row],[Numero de Pase]],lift[Costo])</f>
        <v>0</v>
      </c>
    </row>
    <row r="3696" spans="1:15" x14ac:dyDescent="0.25">
      <c r="A3696" t="s">
        <v>13</v>
      </c>
      <c r="B3696">
        <v>2018</v>
      </c>
      <c r="C3696">
        <v>43197</v>
      </c>
      <c r="D3696" t="s">
        <v>17</v>
      </c>
      <c r="E3696">
        <v>42910</v>
      </c>
      <c r="F3696">
        <v>1</v>
      </c>
      <c r="G3696" t="s">
        <v>9</v>
      </c>
      <c r="H3696" t="s">
        <v>3714</v>
      </c>
      <c r="I3696" s="5">
        <v>110</v>
      </c>
      <c r="J3696" s="5">
        <f>IFERROR('Ventas Pases'!$I3696/'Ventas Pases'!$F3696,"PASE")</f>
        <v>110</v>
      </c>
      <c r="K3696" t="str">
        <f>IFERROR(VLOOKUP('Ventas Pases'!$J3696,'Comisiones HEROIC'!$E$1:$F$6,2,0),"")</f>
        <v>Elton Hotel</v>
      </c>
      <c r="L3696" s="5">
        <f>IF('Ventas Pases'!$D3696="Red HEROIC",IFERROR(VLOOKUP('Ventas Pases'!$G3696,'Comisiones HEROIC'!$A$1:$B$11,2,0),15),IF('Ventas Pases'!$D3696="Red HEROIC",15,0))</f>
        <v>0</v>
      </c>
      <c r="M3696">
        <f>IF(pases[[#This Row],[Días Visita]]&lt;7,0,IF(pases[[#This Row],[Días Visita]]&lt;9,1,IF(pases[[#This Row],[Días Visita]]="Ilimitados",0,2)))</f>
        <v>0</v>
      </c>
      <c r="N3696" s="5">
        <f>IF(AND('Ventas Pases'!$A3696="Fuera de Temporada",'Ventas Pases'!$B3696=2019,pases[[#This Row],[Modo de Compra]]="Paquete"),30,0)</f>
        <v>0</v>
      </c>
      <c r="O3696" s="5">
        <f>-SUMIF(lift[Número de pase],pases[[#This Row],[Numero de Pase]],lift[Costo])</f>
        <v>0</v>
      </c>
    </row>
    <row r="3697" spans="1:15" x14ac:dyDescent="0.25">
      <c r="A3697" t="s">
        <v>7</v>
      </c>
      <c r="B3697">
        <v>2019</v>
      </c>
      <c r="C3697">
        <v>43484</v>
      </c>
      <c r="D3697" t="s">
        <v>17</v>
      </c>
      <c r="E3697">
        <v>43510</v>
      </c>
      <c r="F3697">
        <v>5</v>
      </c>
      <c r="G3697" t="s">
        <v>9</v>
      </c>
      <c r="H3697" t="s">
        <v>3715</v>
      </c>
      <c r="I3697" s="5">
        <v>550</v>
      </c>
      <c r="J3697" s="5">
        <f>IFERROR('Ventas Pases'!$I3697/'Ventas Pases'!$F3697,"PASE")</f>
        <v>110</v>
      </c>
      <c r="K3697" t="str">
        <f>IFERROR(VLOOKUP('Ventas Pases'!$J3697,'Comisiones HEROIC'!$E$1:$F$6,2,0),"")</f>
        <v>Elton Hotel</v>
      </c>
      <c r="L3697" s="5">
        <f>IF('Ventas Pases'!$D3697="Red HEROIC",IFERROR(VLOOKUP('Ventas Pases'!$G3697,'Comisiones HEROIC'!$A$1:$B$11,2,0),15),IF('Ventas Pases'!$D3697="Red HEROIC",15,0))</f>
        <v>0</v>
      </c>
      <c r="M3697">
        <f>IF(pases[[#This Row],[Días Visita]]&lt;7,0,IF(pases[[#This Row],[Días Visita]]&lt;9,1,IF(pases[[#This Row],[Días Visita]]="Ilimitados",0,2)))</f>
        <v>0</v>
      </c>
      <c r="N3697" s="5">
        <f>IF(AND('Ventas Pases'!$A3697="Fuera de Temporada",'Ventas Pases'!$B3697=2019,pases[[#This Row],[Modo de Compra]]="Paquete"),30,0)</f>
        <v>0</v>
      </c>
      <c r="O3697" s="5">
        <f>-SUMIF(lift[Número de pase],pases[[#This Row],[Numero de Pase]],lift[Costo])</f>
        <v>0</v>
      </c>
    </row>
    <row r="3698" spans="1:15" x14ac:dyDescent="0.25">
      <c r="A3698" t="s">
        <v>7</v>
      </c>
      <c r="B3698">
        <v>2018</v>
      </c>
      <c r="C3698">
        <v>43184</v>
      </c>
      <c r="D3698" t="s">
        <v>8</v>
      </c>
      <c r="E3698">
        <v>43177</v>
      </c>
      <c r="F3698">
        <v>8</v>
      </c>
      <c r="G3698" t="s">
        <v>9</v>
      </c>
      <c r="H3698" t="s">
        <v>3716</v>
      </c>
      <c r="I3698" s="5">
        <v>960</v>
      </c>
      <c r="J3698" s="5">
        <f>IFERROR('Ventas Pases'!$I3698/'Ventas Pases'!$F3698,"PASE")</f>
        <v>120</v>
      </c>
      <c r="K3698" t="str">
        <f>IFERROR(VLOOKUP('Ventas Pases'!$J3698,'Comisiones HEROIC'!$E$1:$F$6,2,0),"")</f>
        <v/>
      </c>
      <c r="L3698" s="5">
        <f>IF('Ventas Pases'!$D3698="Red HEROIC",IFERROR(VLOOKUP('Ventas Pases'!$G3698,'Comisiones HEROIC'!$A$1:$B$11,2,0),15),IF('Ventas Pases'!$D3698="Red HEROIC",15,0))</f>
        <v>0</v>
      </c>
      <c r="M3698">
        <f>IF(pases[[#This Row],[Días Visita]]&lt;7,0,IF(pases[[#This Row],[Días Visita]]&lt;9,1,IF(pases[[#This Row],[Días Visita]]="Ilimitados",0,2)))</f>
        <v>1</v>
      </c>
      <c r="N3698" s="5">
        <f>IF(AND('Ventas Pases'!$A3698="Fuera de Temporada",'Ventas Pases'!$B3698=2019,pases[[#This Row],[Modo de Compra]]="Paquete"),30,0)</f>
        <v>0</v>
      </c>
      <c r="O3698" s="5">
        <f>-SUMIF(lift[Número de pase],pases[[#This Row],[Numero de Pase]],lift[Costo])</f>
        <v>0</v>
      </c>
    </row>
    <row r="3699" spans="1:15" x14ac:dyDescent="0.25">
      <c r="A3699" t="s">
        <v>7</v>
      </c>
      <c r="B3699">
        <v>2019</v>
      </c>
      <c r="C3699">
        <v>43492</v>
      </c>
      <c r="D3699" t="s">
        <v>14</v>
      </c>
      <c r="E3699">
        <v>43484</v>
      </c>
      <c r="F3699">
        <v>9</v>
      </c>
      <c r="G3699" t="s">
        <v>19</v>
      </c>
      <c r="H3699" t="s">
        <v>3717</v>
      </c>
      <c r="I3699" s="5">
        <v>1260</v>
      </c>
      <c r="J3699" s="5">
        <f>IFERROR('Ventas Pases'!$I3699/'Ventas Pases'!$F3699,"PASE")</f>
        <v>140</v>
      </c>
      <c r="K3699" t="str">
        <f>IFERROR(VLOOKUP('Ventas Pases'!$J3699,'Comisiones HEROIC'!$E$1:$F$6,2,0),"")</f>
        <v/>
      </c>
      <c r="L3699" s="5">
        <f>IF('Ventas Pases'!$D3699="Red HEROIC",IFERROR(VLOOKUP('Ventas Pases'!$G3699,'Comisiones HEROIC'!$A$1:$B$11,2,0),15),IF('Ventas Pases'!$D3699="Red HEROIC",15,0))</f>
        <v>15</v>
      </c>
      <c r="M3699">
        <f>IF(pases[[#This Row],[Días Visita]]&lt;7,0,IF(pases[[#This Row],[Días Visita]]&lt;9,1,IF(pases[[#This Row],[Días Visita]]="Ilimitados",0,2)))</f>
        <v>2</v>
      </c>
      <c r="N3699" s="5">
        <f>IF(AND('Ventas Pases'!$A3699="Fuera de Temporada",'Ventas Pases'!$B3699=2019,pases[[#This Row],[Modo de Compra]]="Paquete"),30,0)</f>
        <v>0</v>
      </c>
      <c r="O3699" s="5">
        <f>-SUMIF(lift[Número de pase],pases[[#This Row],[Numero de Pase]],lift[Costo])</f>
        <v>0</v>
      </c>
    </row>
    <row r="3700" spans="1:15" x14ac:dyDescent="0.25">
      <c r="A3700" t="s">
        <v>7</v>
      </c>
      <c r="B3700">
        <v>2019</v>
      </c>
      <c r="C3700">
        <v>43515</v>
      </c>
      <c r="D3700" t="s">
        <v>8</v>
      </c>
      <c r="E3700">
        <v>43419</v>
      </c>
      <c r="F3700" t="s">
        <v>11</v>
      </c>
      <c r="G3700" t="s">
        <v>9</v>
      </c>
      <c r="H3700" t="s">
        <v>3718</v>
      </c>
      <c r="I3700" s="5">
        <v>1950</v>
      </c>
      <c r="J3700" s="5" t="str">
        <f>IFERROR('Ventas Pases'!$I3700/'Ventas Pases'!$F3700,"PASE")</f>
        <v>PASE</v>
      </c>
      <c r="K3700" t="str">
        <f>IFERROR(VLOOKUP('Ventas Pases'!$J3700,'Comisiones HEROIC'!$E$1:$F$6,2,0),"")</f>
        <v/>
      </c>
      <c r="L3700" s="5">
        <f>IF('Ventas Pases'!$D3700="Red HEROIC",IFERROR(VLOOKUP('Ventas Pases'!$G3700,'Comisiones HEROIC'!$A$1:$B$11,2,0),15),IF('Ventas Pases'!$D3700="Red HEROIC",15,0))</f>
        <v>0</v>
      </c>
      <c r="M3700">
        <f>IF(pases[[#This Row],[Días Visita]]&lt;7,0,IF(pases[[#This Row],[Días Visita]]&lt;9,1,IF(pases[[#This Row],[Días Visita]]="Ilimitados",0,2)))</f>
        <v>0</v>
      </c>
      <c r="N3700" s="5">
        <f>IF(AND('Ventas Pases'!$A3700="Fuera de Temporada",'Ventas Pases'!$B3700=2019,pases[[#This Row],[Modo de Compra]]="Paquete"),30,0)</f>
        <v>0</v>
      </c>
      <c r="O3700" s="5">
        <f>-SUMIF(lift[Número de pase],pases[[#This Row],[Numero de Pase]],lift[Costo])</f>
        <v>-736</v>
      </c>
    </row>
    <row r="3701" spans="1:15" x14ac:dyDescent="0.25">
      <c r="A3701" t="s">
        <v>7</v>
      </c>
      <c r="B3701">
        <v>2019</v>
      </c>
      <c r="C3701">
        <v>43550</v>
      </c>
      <c r="D3701" t="s">
        <v>8</v>
      </c>
      <c r="E3701">
        <v>43419</v>
      </c>
      <c r="F3701" t="s">
        <v>11</v>
      </c>
      <c r="G3701" t="s">
        <v>9</v>
      </c>
      <c r="H3701" t="s">
        <v>3719</v>
      </c>
      <c r="I3701" s="5">
        <v>1950</v>
      </c>
      <c r="J3701" s="5" t="str">
        <f>IFERROR('Ventas Pases'!$I3701/'Ventas Pases'!$F3701,"PASE")</f>
        <v>PASE</v>
      </c>
      <c r="K3701" t="str">
        <f>IFERROR(VLOOKUP('Ventas Pases'!$J3701,'Comisiones HEROIC'!$E$1:$F$6,2,0),"")</f>
        <v/>
      </c>
      <c r="L3701" s="5">
        <f>IF('Ventas Pases'!$D3701="Red HEROIC",IFERROR(VLOOKUP('Ventas Pases'!$G3701,'Comisiones HEROIC'!$A$1:$B$11,2,0),15),IF('Ventas Pases'!$D3701="Red HEROIC",15,0))</f>
        <v>0</v>
      </c>
      <c r="M3701">
        <f>IF(pases[[#This Row],[Días Visita]]&lt;7,0,IF(pases[[#This Row],[Días Visita]]&lt;9,1,IF(pases[[#This Row],[Días Visita]]="Ilimitados",0,2)))</f>
        <v>0</v>
      </c>
      <c r="N3701" s="5">
        <f>IF(AND('Ventas Pases'!$A3701="Fuera de Temporada",'Ventas Pases'!$B3701=2019,pases[[#This Row],[Modo de Compra]]="Paquete"),30,0)</f>
        <v>0</v>
      </c>
      <c r="O3701" s="5">
        <f>-SUMIF(lift[Número de pase],pases[[#This Row],[Numero de Pase]],lift[Costo])</f>
        <v>-644</v>
      </c>
    </row>
    <row r="3702" spans="1:15" x14ac:dyDescent="0.25">
      <c r="A3702" t="s">
        <v>7</v>
      </c>
      <c r="B3702">
        <v>2018</v>
      </c>
      <c r="C3702">
        <v>43443</v>
      </c>
      <c r="D3702" t="s">
        <v>8</v>
      </c>
      <c r="E3702">
        <v>43087</v>
      </c>
      <c r="F3702">
        <v>6</v>
      </c>
      <c r="G3702" t="s">
        <v>9</v>
      </c>
      <c r="H3702" t="s">
        <v>3720</v>
      </c>
      <c r="I3702" s="5">
        <v>720</v>
      </c>
      <c r="J3702" s="5">
        <f>IFERROR('Ventas Pases'!$I3702/'Ventas Pases'!$F3702,"PASE")</f>
        <v>120</v>
      </c>
      <c r="K3702" t="str">
        <f>IFERROR(VLOOKUP('Ventas Pases'!$J3702,'Comisiones HEROIC'!$E$1:$F$6,2,0),"")</f>
        <v/>
      </c>
      <c r="L3702" s="5">
        <f>IF('Ventas Pases'!$D3702="Red HEROIC",IFERROR(VLOOKUP('Ventas Pases'!$G3702,'Comisiones HEROIC'!$A$1:$B$11,2,0),15),IF('Ventas Pases'!$D3702="Red HEROIC",15,0))</f>
        <v>0</v>
      </c>
      <c r="M3702">
        <f>IF(pases[[#This Row],[Días Visita]]&lt;7,0,IF(pases[[#This Row],[Días Visita]]&lt;9,1,IF(pases[[#This Row],[Días Visita]]="Ilimitados",0,2)))</f>
        <v>0</v>
      </c>
      <c r="N3702" s="5">
        <f>IF(AND('Ventas Pases'!$A3702="Fuera de Temporada",'Ventas Pases'!$B3702=2019,pases[[#This Row],[Modo de Compra]]="Paquete"),30,0)</f>
        <v>0</v>
      </c>
      <c r="O3702" s="5">
        <f>-SUMIF(lift[Número de pase],pases[[#This Row],[Numero de Pase]],lift[Costo])</f>
        <v>0</v>
      </c>
    </row>
    <row r="3703" spans="1:15" x14ac:dyDescent="0.25">
      <c r="A3703" t="s">
        <v>13</v>
      </c>
      <c r="B3703">
        <v>2019</v>
      </c>
      <c r="C3703">
        <v>43193</v>
      </c>
      <c r="D3703" t="s">
        <v>14</v>
      </c>
      <c r="E3703">
        <v>43302</v>
      </c>
      <c r="F3703">
        <v>4</v>
      </c>
      <c r="G3703" t="s">
        <v>33</v>
      </c>
      <c r="H3703" t="s">
        <v>3721</v>
      </c>
      <c r="I3703" s="5">
        <v>560</v>
      </c>
      <c r="J3703" s="5">
        <f>IFERROR('Ventas Pases'!$I3703/'Ventas Pases'!$F3703,"PASE")</f>
        <v>140</v>
      </c>
      <c r="K3703" t="str">
        <f>IFERROR(VLOOKUP('Ventas Pases'!$J3703,'Comisiones HEROIC'!$E$1:$F$6,2,0),"")</f>
        <v/>
      </c>
      <c r="L3703" s="5">
        <f>IF('Ventas Pases'!$D3703="Red HEROIC",IFERROR(VLOOKUP('Ventas Pases'!$G3703,'Comisiones HEROIC'!$A$1:$B$11,2,0),15),IF('Ventas Pases'!$D3703="Red HEROIC",15,0))</f>
        <v>15</v>
      </c>
      <c r="M3703">
        <f>IF(pases[[#This Row],[Días Visita]]&lt;7,0,IF(pases[[#This Row],[Días Visita]]&lt;9,1,IF(pases[[#This Row],[Días Visita]]="Ilimitados",0,2)))</f>
        <v>0</v>
      </c>
      <c r="N3703" s="5">
        <f>IF(AND('Ventas Pases'!$A3703="Fuera de Temporada",'Ventas Pases'!$B3703=2019,pases[[#This Row],[Modo de Compra]]="Paquete"),30,0)</f>
        <v>0</v>
      </c>
      <c r="O3703" s="5">
        <f>-SUMIF(lift[Número de pase],pases[[#This Row],[Numero de Pase]],lift[Costo])</f>
        <v>0</v>
      </c>
    </row>
    <row r="3704" spans="1:15" x14ac:dyDescent="0.25">
      <c r="A3704" t="s">
        <v>7</v>
      </c>
      <c r="B3704">
        <v>2019</v>
      </c>
      <c r="C3704">
        <v>43530</v>
      </c>
      <c r="D3704" t="s">
        <v>14</v>
      </c>
      <c r="E3704">
        <v>43531</v>
      </c>
      <c r="F3704">
        <v>9</v>
      </c>
      <c r="G3704" t="s">
        <v>15</v>
      </c>
      <c r="H3704" t="s">
        <v>3722</v>
      </c>
      <c r="I3704" s="5">
        <v>1260</v>
      </c>
      <c r="J3704" s="5">
        <f>IFERROR('Ventas Pases'!$I3704/'Ventas Pases'!$F3704,"PASE")</f>
        <v>140</v>
      </c>
      <c r="K3704" t="str">
        <f>IFERROR(VLOOKUP('Ventas Pases'!$J3704,'Comisiones HEROIC'!$E$1:$F$6,2,0),"")</f>
        <v/>
      </c>
      <c r="L3704" s="5">
        <f>IF('Ventas Pases'!$D3704="Red HEROIC",IFERROR(VLOOKUP('Ventas Pases'!$G3704,'Comisiones HEROIC'!$A$1:$B$11,2,0),15),IF('Ventas Pases'!$D3704="Red HEROIC",15,0))</f>
        <v>12</v>
      </c>
      <c r="M3704">
        <f>IF(pases[[#This Row],[Días Visita]]&lt;7,0,IF(pases[[#This Row],[Días Visita]]&lt;9,1,IF(pases[[#This Row],[Días Visita]]="Ilimitados",0,2)))</f>
        <v>2</v>
      </c>
      <c r="N3704" s="5">
        <f>IF(AND('Ventas Pases'!$A3704="Fuera de Temporada",'Ventas Pases'!$B3704=2019,pases[[#This Row],[Modo de Compra]]="Paquete"),30,0)</f>
        <v>0</v>
      </c>
      <c r="O3704" s="5">
        <f>-SUMIF(lift[Número de pase],pases[[#This Row],[Numero de Pase]],lift[Costo])</f>
        <v>0</v>
      </c>
    </row>
    <row r="3705" spans="1:15" x14ac:dyDescent="0.25">
      <c r="A3705" t="s">
        <v>7</v>
      </c>
      <c r="B3705">
        <v>2019</v>
      </c>
      <c r="C3705">
        <v>43549</v>
      </c>
      <c r="D3705" t="s">
        <v>8</v>
      </c>
      <c r="E3705">
        <v>43546</v>
      </c>
      <c r="F3705">
        <v>8</v>
      </c>
      <c r="G3705" t="s">
        <v>9</v>
      </c>
      <c r="H3705" t="s">
        <v>3723</v>
      </c>
      <c r="I3705" s="5">
        <v>960</v>
      </c>
      <c r="J3705" s="5">
        <f>IFERROR('Ventas Pases'!$I3705/'Ventas Pases'!$F3705,"PASE")</f>
        <v>120</v>
      </c>
      <c r="K3705" t="str">
        <f>IFERROR(VLOOKUP('Ventas Pases'!$J3705,'Comisiones HEROIC'!$E$1:$F$6,2,0),"")</f>
        <v/>
      </c>
      <c r="L3705" s="5">
        <f>IF('Ventas Pases'!$D3705="Red HEROIC",IFERROR(VLOOKUP('Ventas Pases'!$G3705,'Comisiones HEROIC'!$A$1:$B$11,2,0),15),IF('Ventas Pases'!$D3705="Red HEROIC",15,0))</f>
        <v>0</v>
      </c>
      <c r="M3705">
        <f>IF(pases[[#This Row],[Días Visita]]&lt;7,0,IF(pases[[#This Row],[Días Visita]]&lt;9,1,IF(pases[[#This Row],[Días Visita]]="Ilimitados",0,2)))</f>
        <v>1</v>
      </c>
      <c r="N3705" s="5">
        <f>IF(AND('Ventas Pases'!$A3705="Fuera de Temporada",'Ventas Pases'!$B3705=2019,pases[[#This Row],[Modo de Compra]]="Paquete"),30,0)</f>
        <v>0</v>
      </c>
      <c r="O3705" s="5">
        <f>-SUMIF(lift[Número de pase],pases[[#This Row],[Numero de Pase]],lift[Costo])</f>
        <v>0</v>
      </c>
    </row>
    <row r="3706" spans="1:15" x14ac:dyDescent="0.25">
      <c r="A3706" t="s">
        <v>7</v>
      </c>
      <c r="B3706">
        <v>2018</v>
      </c>
      <c r="C3706">
        <v>43125</v>
      </c>
      <c r="D3706" t="s">
        <v>17</v>
      </c>
      <c r="E3706">
        <v>43167</v>
      </c>
      <c r="F3706">
        <v>8</v>
      </c>
      <c r="G3706" t="s">
        <v>9</v>
      </c>
      <c r="H3706" t="s">
        <v>3724</v>
      </c>
      <c r="I3706" s="5">
        <v>880</v>
      </c>
      <c r="J3706" s="5">
        <f>IFERROR('Ventas Pases'!$I3706/'Ventas Pases'!$F3706,"PASE")</f>
        <v>110</v>
      </c>
      <c r="K3706" t="str">
        <f>IFERROR(VLOOKUP('Ventas Pases'!$J3706,'Comisiones HEROIC'!$E$1:$F$6,2,0),"")</f>
        <v>Elton Hotel</v>
      </c>
      <c r="L3706" s="5">
        <f>IF('Ventas Pases'!$D3706="Red HEROIC",IFERROR(VLOOKUP('Ventas Pases'!$G3706,'Comisiones HEROIC'!$A$1:$B$11,2,0),15),IF('Ventas Pases'!$D3706="Red HEROIC",15,0))</f>
        <v>0</v>
      </c>
      <c r="M3706">
        <f>IF(pases[[#This Row],[Días Visita]]&lt;7,0,IF(pases[[#This Row],[Días Visita]]&lt;9,1,IF(pases[[#This Row],[Días Visita]]="Ilimitados",0,2)))</f>
        <v>1</v>
      </c>
      <c r="N3706" s="5">
        <f>IF(AND('Ventas Pases'!$A3706="Fuera de Temporada",'Ventas Pases'!$B3706=2019,pases[[#This Row],[Modo de Compra]]="Paquete"),30,0)</f>
        <v>0</v>
      </c>
      <c r="O3706" s="5">
        <f>-SUMIF(lift[Número de pase],pases[[#This Row],[Numero de Pase]],lift[Costo])</f>
        <v>0</v>
      </c>
    </row>
    <row r="3707" spans="1:15" x14ac:dyDescent="0.25">
      <c r="A3707" t="s">
        <v>7</v>
      </c>
      <c r="B3707">
        <v>2019</v>
      </c>
      <c r="C3707">
        <v>43425</v>
      </c>
      <c r="D3707" t="s">
        <v>14</v>
      </c>
      <c r="E3707">
        <v>43484</v>
      </c>
      <c r="F3707">
        <v>2</v>
      </c>
      <c r="G3707" t="s">
        <v>19</v>
      </c>
      <c r="H3707" t="s">
        <v>3725</v>
      </c>
      <c r="I3707" s="5">
        <v>280</v>
      </c>
      <c r="J3707" s="5">
        <f>IFERROR('Ventas Pases'!$I3707/'Ventas Pases'!$F3707,"PASE")</f>
        <v>140</v>
      </c>
      <c r="K3707" t="str">
        <f>IFERROR(VLOOKUP('Ventas Pases'!$J3707,'Comisiones HEROIC'!$E$1:$F$6,2,0),"")</f>
        <v/>
      </c>
      <c r="L3707" s="5">
        <f>IF('Ventas Pases'!$D3707="Red HEROIC",IFERROR(VLOOKUP('Ventas Pases'!$G3707,'Comisiones HEROIC'!$A$1:$B$11,2,0),15),IF('Ventas Pases'!$D3707="Red HEROIC",15,0))</f>
        <v>15</v>
      </c>
      <c r="M3707">
        <f>IF(pases[[#This Row],[Días Visita]]&lt;7,0,IF(pases[[#This Row],[Días Visita]]&lt;9,1,IF(pases[[#This Row],[Días Visita]]="Ilimitados",0,2)))</f>
        <v>0</v>
      </c>
      <c r="N3707" s="5">
        <f>IF(AND('Ventas Pases'!$A3707="Fuera de Temporada",'Ventas Pases'!$B3707=2019,pases[[#This Row],[Modo de Compra]]="Paquete"),30,0)</f>
        <v>0</v>
      </c>
      <c r="O3707" s="5">
        <f>-SUMIF(lift[Número de pase],pases[[#This Row],[Numero de Pase]],lift[Costo])</f>
        <v>0</v>
      </c>
    </row>
    <row r="3708" spans="1:15" x14ac:dyDescent="0.25">
      <c r="A3708" t="s">
        <v>13</v>
      </c>
      <c r="B3708">
        <v>2018</v>
      </c>
      <c r="C3708">
        <v>43334</v>
      </c>
      <c r="D3708" t="s">
        <v>8</v>
      </c>
      <c r="E3708">
        <v>42918</v>
      </c>
      <c r="F3708">
        <v>1</v>
      </c>
      <c r="G3708" t="s">
        <v>9</v>
      </c>
      <c r="H3708" t="s">
        <v>3726</v>
      </c>
      <c r="I3708" s="5">
        <v>120</v>
      </c>
      <c r="J3708" s="5">
        <f>IFERROR('Ventas Pases'!$I3708/'Ventas Pases'!$F3708,"PASE")</f>
        <v>120</v>
      </c>
      <c r="K3708" t="str">
        <f>IFERROR(VLOOKUP('Ventas Pases'!$J3708,'Comisiones HEROIC'!$E$1:$F$6,2,0),"")</f>
        <v/>
      </c>
      <c r="L3708" s="5">
        <f>IF('Ventas Pases'!$D3708="Red HEROIC",IFERROR(VLOOKUP('Ventas Pases'!$G3708,'Comisiones HEROIC'!$A$1:$B$11,2,0),15),IF('Ventas Pases'!$D3708="Red HEROIC",15,0))</f>
        <v>0</v>
      </c>
      <c r="M3708">
        <f>IF(pases[[#This Row],[Días Visita]]&lt;7,0,IF(pases[[#This Row],[Días Visita]]&lt;9,1,IF(pases[[#This Row],[Días Visita]]="Ilimitados",0,2)))</f>
        <v>0</v>
      </c>
      <c r="N3708" s="5">
        <f>IF(AND('Ventas Pases'!$A3708="Fuera de Temporada",'Ventas Pases'!$B3708=2019,pases[[#This Row],[Modo de Compra]]="Paquete"),30,0)</f>
        <v>0</v>
      </c>
      <c r="O3708" s="5">
        <f>-SUMIF(lift[Número de pase],pases[[#This Row],[Numero de Pase]],lift[Costo])</f>
        <v>0</v>
      </c>
    </row>
    <row r="3709" spans="1:15" x14ac:dyDescent="0.25">
      <c r="A3709" t="s">
        <v>13</v>
      </c>
      <c r="B3709">
        <v>2018</v>
      </c>
      <c r="C3709">
        <v>43342</v>
      </c>
      <c r="D3709" t="s">
        <v>14</v>
      </c>
      <c r="E3709">
        <v>42828</v>
      </c>
      <c r="F3709">
        <v>8</v>
      </c>
      <c r="G3709" t="s">
        <v>27</v>
      </c>
      <c r="H3709" t="s">
        <v>3727</v>
      </c>
      <c r="I3709" s="5">
        <v>1120</v>
      </c>
      <c r="J3709" s="5">
        <f>IFERROR('Ventas Pases'!$I3709/'Ventas Pases'!$F3709,"PASE")</f>
        <v>140</v>
      </c>
      <c r="K3709" t="str">
        <f>IFERROR(VLOOKUP('Ventas Pases'!$J3709,'Comisiones HEROIC'!$E$1:$F$6,2,0),"")</f>
        <v/>
      </c>
      <c r="L3709" s="5">
        <f>IF('Ventas Pases'!$D3709="Red HEROIC",IFERROR(VLOOKUP('Ventas Pases'!$G3709,'Comisiones HEROIC'!$A$1:$B$11,2,0),15),IF('Ventas Pases'!$D3709="Red HEROIC",15,0))</f>
        <v>15</v>
      </c>
      <c r="M3709">
        <f>IF(pases[[#This Row],[Días Visita]]&lt;7,0,IF(pases[[#This Row],[Días Visita]]&lt;9,1,IF(pases[[#This Row],[Días Visita]]="Ilimitados",0,2)))</f>
        <v>1</v>
      </c>
      <c r="N3709" s="5">
        <f>IF(AND('Ventas Pases'!$A3709="Fuera de Temporada",'Ventas Pases'!$B3709=2019,pases[[#This Row],[Modo de Compra]]="Paquete"),30,0)</f>
        <v>0</v>
      </c>
      <c r="O3709" s="5">
        <f>-SUMIF(lift[Número de pase],pases[[#This Row],[Numero de Pase]],lift[Costo])</f>
        <v>0</v>
      </c>
    </row>
    <row r="3710" spans="1:15" x14ac:dyDescent="0.25">
      <c r="A3710" t="s">
        <v>7</v>
      </c>
      <c r="B3710">
        <v>2019</v>
      </c>
      <c r="C3710">
        <v>43455</v>
      </c>
      <c r="D3710" t="s">
        <v>8</v>
      </c>
      <c r="E3710">
        <v>43487</v>
      </c>
      <c r="F3710">
        <v>8</v>
      </c>
      <c r="G3710" t="s">
        <v>9</v>
      </c>
      <c r="H3710" t="s">
        <v>3728</v>
      </c>
      <c r="I3710" s="5">
        <v>960</v>
      </c>
      <c r="J3710" s="5">
        <f>IFERROR('Ventas Pases'!$I3710/'Ventas Pases'!$F3710,"PASE")</f>
        <v>120</v>
      </c>
      <c r="K3710" t="str">
        <f>IFERROR(VLOOKUP('Ventas Pases'!$J3710,'Comisiones HEROIC'!$E$1:$F$6,2,0),"")</f>
        <v/>
      </c>
      <c r="L3710" s="5">
        <f>IF('Ventas Pases'!$D3710="Red HEROIC",IFERROR(VLOOKUP('Ventas Pases'!$G3710,'Comisiones HEROIC'!$A$1:$B$11,2,0),15),IF('Ventas Pases'!$D3710="Red HEROIC",15,0))</f>
        <v>0</v>
      </c>
      <c r="M3710">
        <f>IF(pases[[#This Row],[Días Visita]]&lt;7,0,IF(pases[[#This Row],[Días Visita]]&lt;9,1,IF(pases[[#This Row],[Días Visita]]="Ilimitados",0,2)))</f>
        <v>1</v>
      </c>
      <c r="N3710" s="5">
        <f>IF(AND('Ventas Pases'!$A3710="Fuera de Temporada",'Ventas Pases'!$B3710=2019,pases[[#This Row],[Modo de Compra]]="Paquete"),30,0)</f>
        <v>0</v>
      </c>
      <c r="O3710" s="5">
        <f>-SUMIF(lift[Número de pase],pases[[#This Row],[Numero de Pase]],lift[Costo])</f>
        <v>0</v>
      </c>
    </row>
    <row r="3711" spans="1:15" x14ac:dyDescent="0.25">
      <c r="A3711" t="s">
        <v>7</v>
      </c>
      <c r="B3711">
        <v>2018</v>
      </c>
      <c r="C3711">
        <v>43128</v>
      </c>
      <c r="D3711" t="s">
        <v>8</v>
      </c>
      <c r="E3711">
        <v>43127</v>
      </c>
      <c r="F3711">
        <v>7</v>
      </c>
      <c r="G3711" t="s">
        <v>9</v>
      </c>
      <c r="H3711" t="s">
        <v>3729</v>
      </c>
      <c r="I3711" s="5">
        <v>840</v>
      </c>
      <c r="J3711" s="5">
        <f>IFERROR('Ventas Pases'!$I3711/'Ventas Pases'!$F3711,"PASE")</f>
        <v>120</v>
      </c>
      <c r="K3711" t="str">
        <f>IFERROR(VLOOKUP('Ventas Pases'!$J3711,'Comisiones HEROIC'!$E$1:$F$6,2,0),"")</f>
        <v/>
      </c>
      <c r="L3711" s="5">
        <f>IF('Ventas Pases'!$D3711="Red HEROIC",IFERROR(VLOOKUP('Ventas Pases'!$G3711,'Comisiones HEROIC'!$A$1:$B$11,2,0),15),IF('Ventas Pases'!$D3711="Red HEROIC",15,0))</f>
        <v>0</v>
      </c>
      <c r="M3711">
        <f>IF(pases[[#This Row],[Días Visita]]&lt;7,0,IF(pases[[#This Row],[Días Visita]]&lt;9,1,IF(pases[[#This Row],[Días Visita]]="Ilimitados",0,2)))</f>
        <v>1</v>
      </c>
      <c r="N3711" s="5">
        <f>IF(AND('Ventas Pases'!$A3711="Fuera de Temporada",'Ventas Pases'!$B3711=2019,pases[[#This Row],[Modo de Compra]]="Paquete"),30,0)</f>
        <v>0</v>
      </c>
      <c r="O3711" s="5">
        <f>-SUMIF(lift[Número de pase],pases[[#This Row],[Numero de Pase]],lift[Costo])</f>
        <v>0</v>
      </c>
    </row>
    <row r="3712" spans="1:15" x14ac:dyDescent="0.25">
      <c r="A3712" t="s">
        <v>7</v>
      </c>
      <c r="B3712">
        <v>2019</v>
      </c>
      <c r="C3712">
        <v>43507</v>
      </c>
      <c r="D3712" t="s">
        <v>8</v>
      </c>
      <c r="E3712">
        <v>43419</v>
      </c>
      <c r="F3712" t="s">
        <v>11</v>
      </c>
      <c r="G3712" t="s">
        <v>9</v>
      </c>
      <c r="H3712" t="s">
        <v>3730</v>
      </c>
      <c r="I3712" s="5">
        <v>1950</v>
      </c>
      <c r="J3712" s="5" t="str">
        <f>IFERROR('Ventas Pases'!$I3712/'Ventas Pases'!$F3712,"PASE")</f>
        <v>PASE</v>
      </c>
      <c r="K3712" t="str">
        <f>IFERROR(VLOOKUP('Ventas Pases'!$J3712,'Comisiones HEROIC'!$E$1:$F$6,2,0),"")</f>
        <v/>
      </c>
      <c r="L3712" s="5">
        <f>IF('Ventas Pases'!$D3712="Red HEROIC",IFERROR(VLOOKUP('Ventas Pases'!$G3712,'Comisiones HEROIC'!$A$1:$B$11,2,0),15),IF('Ventas Pases'!$D3712="Red HEROIC",15,0))</f>
        <v>0</v>
      </c>
      <c r="M3712">
        <f>IF(pases[[#This Row],[Días Visita]]&lt;7,0,IF(pases[[#This Row],[Días Visita]]&lt;9,1,IF(pases[[#This Row],[Días Visita]]="Ilimitados",0,2)))</f>
        <v>0</v>
      </c>
      <c r="N3712" s="5">
        <f>IF(AND('Ventas Pases'!$A3712="Fuera de Temporada",'Ventas Pases'!$B3712=2019,pases[[#This Row],[Modo de Compra]]="Paquete"),30,0)</f>
        <v>0</v>
      </c>
      <c r="O3712" s="5">
        <f>-SUMIF(lift[Número de pase],pases[[#This Row],[Numero de Pase]],lift[Costo])</f>
        <v>-1472</v>
      </c>
    </row>
    <row r="3713" spans="1:15" x14ac:dyDescent="0.25">
      <c r="A3713" t="s">
        <v>7</v>
      </c>
      <c r="B3713">
        <v>2018</v>
      </c>
      <c r="C3713">
        <v>43189</v>
      </c>
      <c r="D3713" t="s">
        <v>14</v>
      </c>
      <c r="E3713">
        <v>43182</v>
      </c>
      <c r="F3713">
        <v>4</v>
      </c>
      <c r="G3713" t="s">
        <v>15</v>
      </c>
      <c r="H3713" t="s">
        <v>3731</v>
      </c>
      <c r="I3713" s="5">
        <v>560</v>
      </c>
      <c r="J3713" s="5">
        <f>IFERROR('Ventas Pases'!$I3713/'Ventas Pases'!$F3713,"PASE")</f>
        <v>140</v>
      </c>
      <c r="K3713" t="str">
        <f>IFERROR(VLOOKUP('Ventas Pases'!$J3713,'Comisiones HEROIC'!$E$1:$F$6,2,0),"")</f>
        <v/>
      </c>
      <c r="L3713" s="5">
        <f>IF('Ventas Pases'!$D3713="Red HEROIC",IFERROR(VLOOKUP('Ventas Pases'!$G3713,'Comisiones HEROIC'!$A$1:$B$11,2,0),15),IF('Ventas Pases'!$D3713="Red HEROIC",15,0))</f>
        <v>12</v>
      </c>
      <c r="M3713">
        <f>IF(pases[[#This Row],[Días Visita]]&lt;7,0,IF(pases[[#This Row],[Días Visita]]&lt;9,1,IF(pases[[#This Row],[Días Visita]]="Ilimitados",0,2)))</f>
        <v>0</v>
      </c>
      <c r="N3713" s="5">
        <f>IF(AND('Ventas Pases'!$A3713="Fuera de Temporada",'Ventas Pases'!$B3713=2019,pases[[#This Row],[Modo de Compra]]="Paquete"),30,0)</f>
        <v>0</v>
      </c>
      <c r="O3713" s="5">
        <f>-SUMIF(lift[Número de pase],pases[[#This Row],[Numero de Pase]],lift[Costo])</f>
        <v>0</v>
      </c>
    </row>
    <row r="3714" spans="1:15" x14ac:dyDescent="0.25">
      <c r="A3714" t="s">
        <v>7</v>
      </c>
      <c r="B3714">
        <v>2018</v>
      </c>
      <c r="C3714">
        <v>43139</v>
      </c>
      <c r="D3714" t="s">
        <v>17</v>
      </c>
      <c r="E3714">
        <v>43158</v>
      </c>
      <c r="F3714">
        <v>5</v>
      </c>
      <c r="G3714" t="s">
        <v>9</v>
      </c>
      <c r="H3714" t="s">
        <v>3732</v>
      </c>
      <c r="I3714" s="5">
        <v>525</v>
      </c>
      <c r="J3714" s="5">
        <f>IFERROR('Ventas Pases'!$I3714/'Ventas Pases'!$F3714,"PASE")</f>
        <v>105</v>
      </c>
      <c r="K3714" t="str">
        <f>IFERROR(VLOOKUP('Ventas Pases'!$J3714,'Comisiones HEROIC'!$E$1:$F$6,2,0),"")</f>
        <v>OI Hotels</v>
      </c>
      <c r="L3714" s="5">
        <f>IF('Ventas Pases'!$D3714="Red HEROIC",IFERROR(VLOOKUP('Ventas Pases'!$G3714,'Comisiones HEROIC'!$A$1:$B$11,2,0),15),IF('Ventas Pases'!$D3714="Red HEROIC",15,0))</f>
        <v>0</v>
      </c>
      <c r="M3714">
        <f>IF(pases[[#This Row],[Días Visita]]&lt;7,0,IF(pases[[#This Row],[Días Visita]]&lt;9,1,IF(pases[[#This Row],[Días Visita]]="Ilimitados",0,2)))</f>
        <v>0</v>
      </c>
      <c r="N3714" s="5">
        <f>IF(AND('Ventas Pases'!$A3714="Fuera de Temporada",'Ventas Pases'!$B3714=2019,pases[[#This Row],[Modo de Compra]]="Paquete"),30,0)</f>
        <v>0</v>
      </c>
      <c r="O3714" s="5">
        <f>-SUMIF(lift[Número de pase],pases[[#This Row],[Numero de Pase]],lift[Costo])</f>
        <v>0</v>
      </c>
    </row>
    <row r="3715" spans="1:15" x14ac:dyDescent="0.25">
      <c r="A3715" t="s">
        <v>7</v>
      </c>
      <c r="B3715">
        <v>2018</v>
      </c>
      <c r="C3715">
        <v>43140</v>
      </c>
      <c r="D3715" t="s">
        <v>8</v>
      </c>
      <c r="E3715">
        <v>43054</v>
      </c>
      <c r="F3715" t="s">
        <v>11</v>
      </c>
      <c r="G3715" t="s">
        <v>9</v>
      </c>
      <c r="H3715" t="s">
        <v>3733</v>
      </c>
      <c r="I3715" s="5">
        <v>1950</v>
      </c>
      <c r="J3715" s="5" t="str">
        <f>IFERROR('Ventas Pases'!$I3715/'Ventas Pases'!$F3715,"PASE")</f>
        <v>PASE</v>
      </c>
      <c r="K3715" t="str">
        <f>IFERROR(VLOOKUP('Ventas Pases'!$J3715,'Comisiones HEROIC'!$E$1:$F$6,2,0),"")</f>
        <v/>
      </c>
      <c r="L3715" s="5">
        <f>IF('Ventas Pases'!$D3715="Red HEROIC",IFERROR(VLOOKUP('Ventas Pases'!$G3715,'Comisiones HEROIC'!$A$1:$B$11,2,0),15),IF('Ventas Pases'!$D3715="Red HEROIC",15,0))</f>
        <v>0</v>
      </c>
      <c r="M3715">
        <f>IF(pases[[#This Row],[Días Visita]]&lt;7,0,IF(pases[[#This Row],[Días Visita]]&lt;9,1,IF(pases[[#This Row],[Días Visita]]="Ilimitados",0,2)))</f>
        <v>0</v>
      </c>
      <c r="N3715" s="5">
        <f>IF(AND('Ventas Pases'!$A3715="Fuera de Temporada",'Ventas Pases'!$B3715=2019,pases[[#This Row],[Modo de Compra]]="Paquete"),30,0)</f>
        <v>0</v>
      </c>
      <c r="O3715" s="5">
        <f>-SUMIF(lift[Número de pase],pases[[#This Row],[Numero de Pase]],lift[Costo])</f>
        <v>-368</v>
      </c>
    </row>
    <row r="3716" spans="1:15" x14ac:dyDescent="0.25">
      <c r="A3716" t="s">
        <v>7</v>
      </c>
      <c r="B3716">
        <v>2018</v>
      </c>
      <c r="C3716">
        <v>43102</v>
      </c>
      <c r="D3716" t="s">
        <v>8</v>
      </c>
      <c r="E3716">
        <v>43139</v>
      </c>
      <c r="F3716">
        <v>8</v>
      </c>
      <c r="G3716" t="s">
        <v>9</v>
      </c>
      <c r="H3716" t="s">
        <v>3734</v>
      </c>
      <c r="I3716" s="5">
        <v>960</v>
      </c>
      <c r="J3716" s="5">
        <f>IFERROR('Ventas Pases'!$I3716/'Ventas Pases'!$F3716,"PASE")</f>
        <v>120</v>
      </c>
      <c r="K3716" t="str">
        <f>IFERROR(VLOOKUP('Ventas Pases'!$J3716,'Comisiones HEROIC'!$E$1:$F$6,2,0),"")</f>
        <v/>
      </c>
      <c r="L3716" s="5">
        <f>IF('Ventas Pases'!$D3716="Red HEROIC",IFERROR(VLOOKUP('Ventas Pases'!$G3716,'Comisiones HEROIC'!$A$1:$B$11,2,0),15),IF('Ventas Pases'!$D3716="Red HEROIC",15,0))</f>
        <v>0</v>
      </c>
      <c r="M3716">
        <f>IF(pases[[#This Row],[Días Visita]]&lt;7,0,IF(pases[[#This Row],[Días Visita]]&lt;9,1,IF(pases[[#This Row],[Días Visita]]="Ilimitados",0,2)))</f>
        <v>1</v>
      </c>
      <c r="N3716" s="5">
        <f>IF(AND('Ventas Pases'!$A3716="Fuera de Temporada",'Ventas Pases'!$B3716=2019,pases[[#This Row],[Modo de Compra]]="Paquete"),30,0)</f>
        <v>0</v>
      </c>
      <c r="O3716" s="5">
        <f>-SUMIF(lift[Número de pase],pases[[#This Row],[Numero de Pase]],lift[Costo])</f>
        <v>0</v>
      </c>
    </row>
    <row r="3717" spans="1:15" x14ac:dyDescent="0.25">
      <c r="A3717" t="s">
        <v>7</v>
      </c>
      <c r="B3717">
        <v>2019</v>
      </c>
      <c r="C3717">
        <v>43469</v>
      </c>
      <c r="D3717" t="s">
        <v>8</v>
      </c>
      <c r="E3717">
        <v>43479</v>
      </c>
      <c r="F3717">
        <v>8</v>
      </c>
      <c r="G3717" t="s">
        <v>9</v>
      </c>
      <c r="H3717" t="s">
        <v>3735</v>
      </c>
      <c r="I3717" s="5">
        <v>960</v>
      </c>
      <c r="J3717" s="5">
        <f>IFERROR('Ventas Pases'!$I3717/'Ventas Pases'!$F3717,"PASE")</f>
        <v>120</v>
      </c>
      <c r="K3717" t="str">
        <f>IFERROR(VLOOKUP('Ventas Pases'!$J3717,'Comisiones HEROIC'!$E$1:$F$6,2,0),"")</f>
        <v/>
      </c>
      <c r="L3717" s="5">
        <f>IF('Ventas Pases'!$D3717="Red HEROIC",IFERROR(VLOOKUP('Ventas Pases'!$G3717,'Comisiones HEROIC'!$A$1:$B$11,2,0),15),IF('Ventas Pases'!$D3717="Red HEROIC",15,0))</f>
        <v>0</v>
      </c>
      <c r="M3717">
        <f>IF(pases[[#This Row],[Días Visita]]&lt;7,0,IF(pases[[#This Row],[Días Visita]]&lt;9,1,IF(pases[[#This Row],[Días Visita]]="Ilimitados",0,2)))</f>
        <v>1</v>
      </c>
      <c r="N3717" s="5">
        <f>IF(AND('Ventas Pases'!$A3717="Fuera de Temporada",'Ventas Pases'!$B3717=2019,pases[[#This Row],[Modo de Compra]]="Paquete"),30,0)</f>
        <v>0</v>
      </c>
      <c r="O3717" s="5">
        <f>-SUMIF(lift[Número de pase],pases[[#This Row],[Numero de Pase]],lift[Costo])</f>
        <v>0</v>
      </c>
    </row>
    <row r="3718" spans="1:15" x14ac:dyDescent="0.25">
      <c r="A3718" t="s">
        <v>7</v>
      </c>
      <c r="B3718">
        <v>2019</v>
      </c>
      <c r="C3718">
        <v>43459</v>
      </c>
      <c r="D3718" t="s">
        <v>17</v>
      </c>
      <c r="E3718">
        <v>43453</v>
      </c>
      <c r="F3718">
        <v>2</v>
      </c>
      <c r="G3718" t="s">
        <v>9</v>
      </c>
      <c r="H3718" t="s">
        <v>3736</v>
      </c>
      <c r="I3718" s="5">
        <v>220</v>
      </c>
      <c r="J3718" s="5">
        <f>IFERROR('Ventas Pases'!$I3718/'Ventas Pases'!$F3718,"PASE")</f>
        <v>110</v>
      </c>
      <c r="K3718" t="str">
        <f>IFERROR(VLOOKUP('Ventas Pases'!$J3718,'Comisiones HEROIC'!$E$1:$F$6,2,0),"")</f>
        <v>Elton Hotel</v>
      </c>
      <c r="L3718" s="5">
        <f>IF('Ventas Pases'!$D3718="Red HEROIC",IFERROR(VLOOKUP('Ventas Pases'!$G3718,'Comisiones HEROIC'!$A$1:$B$11,2,0),15),IF('Ventas Pases'!$D3718="Red HEROIC",15,0))</f>
        <v>0</v>
      </c>
      <c r="M3718">
        <f>IF(pases[[#This Row],[Días Visita]]&lt;7,0,IF(pases[[#This Row],[Días Visita]]&lt;9,1,IF(pases[[#This Row],[Días Visita]]="Ilimitados",0,2)))</f>
        <v>0</v>
      </c>
      <c r="N3718" s="5">
        <f>IF(AND('Ventas Pases'!$A3718="Fuera de Temporada",'Ventas Pases'!$B3718=2019,pases[[#This Row],[Modo de Compra]]="Paquete"),30,0)</f>
        <v>0</v>
      </c>
      <c r="O3718" s="5">
        <f>-SUMIF(lift[Número de pase],pases[[#This Row],[Numero de Pase]],lift[Costo])</f>
        <v>0</v>
      </c>
    </row>
    <row r="3719" spans="1:15" x14ac:dyDescent="0.25">
      <c r="A3719" t="s">
        <v>13</v>
      </c>
      <c r="B3719">
        <v>2019</v>
      </c>
      <c r="C3719">
        <v>43406</v>
      </c>
      <c r="D3719" t="s">
        <v>8</v>
      </c>
      <c r="E3719">
        <v>43197</v>
      </c>
      <c r="F3719">
        <v>8</v>
      </c>
      <c r="G3719" t="s">
        <v>9</v>
      </c>
      <c r="H3719" t="s">
        <v>3737</v>
      </c>
      <c r="I3719" s="5">
        <v>960</v>
      </c>
      <c r="J3719" s="5">
        <f>IFERROR('Ventas Pases'!$I3719/'Ventas Pases'!$F3719,"PASE")</f>
        <v>120</v>
      </c>
      <c r="K3719" t="str">
        <f>IFERROR(VLOOKUP('Ventas Pases'!$J3719,'Comisiones HEROIC'!$E$1:$F$6,2,0),"")</f>
        <v/>
      </c>
      <c r="L3719" s="5">
        <f>IF('Ventas Pases'!$D3719="Red HEROIC",IFERROR(VLOOKUP('Ventas Pases'!$G3719,'Comisiones HEROIC'!$A$1:$B$11,2,0),15),IF('Ventas Pases'!$D3719="Red HEROIC",15,0))</f>
        <v>0</v>
      </c>
      <c r="M3719">
        <f>IF(pases[[#This Row],[Días Visita]]&lt;7,0,IF(pases[[#This Row],[Días Visita]]&lt;9,1,IF(pases[[#This Row],[Días Visita]]="Ilimitados",0,2)))</f>
        <v>1</v>
      </c>
      <c r="N3719" s="5">
        <f>IF(AND('Ventas Pases'!$A3719="Fuera de Temporada",'Ventas Pases'!$B3719=2019,pases[[#This Row],[Modo de Compra]]="Paquete"),30,0)</f>
        <v>0</v>
      </c>
      <c r="O3719" s="5">
        <f>-SUMIF(lift[Número de pase],pases[[#This Row],[Numero de Pase]],lift[Costo])</f>
        <v>0</v>
      </c>
    </row>
    <row r="3720" spans="1:15" x14ac:dyDescent="0.25">
      <c r="A3720" t="s">
        <v>13</v>
      </c>
      <c r="B3720">
        <v>2018</v>
      </c>
      <c r="C3720">
        <v>43306</v>
      </c>
      <c r="D3720" t="s">
        <v>8</v>
      </c>
      <c r="E3720">
        <v>42937</v>
      </c>
      <c r="F3720">
        <v>7</v>
      </c>
      <c r="G3720" t="s">
        <v>9</v>
      </c>
      <c r="H3720" t="s">
        <v>3738</v>
      </c>
      <c r="I3720" s="5">
        <v>840</v>
      </c>
      <c r="J3720" s="5">
        <f>IFERROR('Ventas Pases'!$I3720/'Ventas Pases'!$F3720,"PASE")</f>
        <v>120</v>
      </c>
      <c r="K3720" t="str">
        <f>IFERROR(VLOOKUP('Ventas Pases'!$J3720,'Comisiones HEROIC'!$E$1:$F$6,2,0),"")</f>
        <v/>
      </c>
      <c r="L3720" s="5">
        <f>IF('Ventas Pases'!$D3720="Red HEROIC",IFERROR(VLOOKUP('Ventas Pases'!$G3720,'Comisiones HEROIC'!$A$1:$B$11,2,0),15),IF('Ventas Pases'!$D3720="Red HEROIC",15,0))</f>
        <v>0</v>
      </c>
      <c r="M3720">
        <f>IF(pases[[#This Row],[Días Visita]]&lt;7,0,IF(pases[[#This Row],[Días Visita]]&lt;9,1,IF(pases[[#This Row],[Días Visita]]="Ilimitados",0,2)))</f>
        <v>1</v>
      </c>
      <c r="N3720" s="5">
        <f>IF(AND('Ventas Pases'!$A3720="Fuera de Temporada",'Ventas Pases'!$B3720=2019,pases[[#This Row],[Modo de Compra]]="Paquete"),30,0)</f>
        <v>0</v>
      </c>
      <c r="O3720" s="5">
        <f>-SUMIF(lift[Número de pase],pases[[#This Row],[Numero de Pase]],lift[Costo])</f>
        <v>0</v>
      </c>
    </row>
    <row r="3721" spans="1:15" x14ac:dyDescent="0.25">
      <c r="A3721" t="s">
        <v>7</v>
      </c>
      <c r="B3721">
        <v>2019</v>
      </c>
      <c r="C3721">
        <v>43547</v>
      </c>
      <c r="D3721" t="s">
        <v>14</v>
      </c>
      <c r="E3721">
        <v>43544</v>
      </c>
      <c r="F3721">
        <v>4</v>
      </c>
      <c r="G3721" t="s">
        <v>27</v>
      </c>
      <c r="H3721" t="s">
        <v>3739</v>
      </c>
      <c r="I3721" s="5">
        <v>560</v>
      </c>
      <c r="J3721" s="5">
        <f>IFERROR('Ventas Pases'!$I3721/'Ventas Pases'!$F3721,"PASE")</f>
        <v>140</v>
      </c>
      <c r="K3721" t="str">
        <f>IFERROR(VLOOKUP('Ventas Pases'!$J3721,'Comisiones HEROIC'!$E$1:$F$6,2,0),"")</f>
        <v/>
      </c>
      <c r="L3721" s="5">
        <f>IF('Ventas Pases'!$D3721="Red HEROIC",IFERROR(VLOOKUP('Ventas Pases'!$G3721,'Comisiones HEROIC'!$A$1:$B$11,2,0),15),IF('Ventas Pases'!$D3721="Red HEROIC",15,0))</f>
        <v>15</v>
      </c>
      <c r="M3721">
        <f>IF(pases[[#This Row],[Días Visita]]&lt;7,0,IF(pases[[#This Row],[Días Visita]]&lt;9,1,IF(pases[[#This Row],[Días Visita]]="Ilimitados",0,2)))</f>
        <v>0</v>
      </c>
      <c r="N3721" s="5">
        <f>IF(AND('Ventas Pases'!$A3721="Fuera de Temporada",'Ventas Pases'!$B3721=2019,pases[[#This Row],[Modo de Compra]]="Paquete"),30,0)</f>
        <v>0</v>
      </c>
      <c r="O3721" s="5">
        <f>-SUMIF(lift[Número de pase],pases[[#This Row],[Numero de Pase]],lift[Costo])</f>
        <v>0</v>
      </c>
    </row>
    <row r="3722" spans="1:15" x14ac:dyDescent="0.25">
      <c r="A3722" t="s">
        <v>7</v>
      </c>
      <c r="B3722">
        <v>2018</v>
      </c>
      <c r="C3722">
        <v>43430</v>
      </c>
      <c r="D3722" t="s">
        <v>14</v>
      </c>
      <c r="E3722">
        <v>43172</v>
      </c>
      <c r="F3722">
        <v>4</v>
      </c>
      <c r="G3722" t="s">
        <v>19</v>
      </c>
      <c r="H3722" t="s">
        <v>3740</v>
      </c>
      <c r="I3722" s="5">
        <v>560</v>
      </c>
      <c r="J3722" s="5">
        <f>IFERROR('Ventas Pases'!$I3722/'Ventas Pases'!$F3722,"PASE")</f>
        <v>140</v>
      </c>
      <c r="K3722" t="str">
        <f>IFERROR(VLOOKUP('Ventas Pases'!$J3722,'Comisiones HEROIC'!$E$1:$F$6,2,0),"")</f>
        <v/>
      </c>
      <c r="L3722" s="5">
        <f>IF('Ventas Pases'!$D3722="Red HEROIC",IFERROR(VLOOKUP('Ventas Pases'!$G3722,'Comisiones HEROIC'!$A$1:$B$11,2,0),15),IF('Ventas Pases'!$D3722="Red HEROIC",15,0))</f>
        <v>15</v>
      </c>
      <c r="M3722">
        <f>IF(pases[[#This Row],[Días Visita]]&lt;7,0,IF(pases[[#This Row],[Días Visita]]&lt;9,1,IF(pases[[#This Row],[Días Visita]]="Ilimitados",0,2)))</f>
        <v>0</v>
      </c>
      <c r="N3722" s="5">
        <f>IF(AND('Ventas Pases'!$A3722="Fuera de Temporada",'Ventas Pases'!$B3722=2019,pases[[#This Row],[Modo de Compra]]="Paquete"),30,0)</f>
        <v>0</v>
      </c>
      <c r="O3722" s="5">
        <f>-SUMIF(lift[Número de pase],pases[[#This Row],[Numero de Pase]],lift[Costo])</f>
        <v>0</v>
      </c>
    </row>
    <row r="3723" spans="1:15" x14ac:dyDescent="0.25">
      <c r="A3723" t="s">
        <v>13</v>
      </c>
      <c r="B3723">
        <v>2019</v>
      </c>
      <c r="C3723">
        <v>43231</v>
      </c>
      <c r="D3723" t="s">
        <v>8</v>
      </c>
      <c r="E3723">
        <v>43268</v>
      </c>
      <c r="F3723">
        <v>2</v>
      </c>
      <c r="G3723" t="s">
        <v>9</v>
      </c>
      <c r="H3723" t="s">
        <v>3741</v>
      </c>
      <c r="I3723" s="5">
        <v>240</v>
      </c>
      <c r="J3723" s="5">
        <f>IFERROR('Ventas Pases'!$I3723/'Ventas Pases'!$F3723,"PASE")</f>
        <v>120</v>
      </c>
      <c r="K3723" t="str">
        <f>IFERROR(VLOOKUP('Ventas Pases'!$J3723,'Comisiones HEROIC'!$E$1:$F$6,2,0),"")</f>
        <v/>
      </c>
      <c r="L3723" s="5">
        <f>IF('Ventas Pases'!$D3723="Red HEROIC",IFERROR(VLOOKUP('Ventas Pases'!$G3723,'Comisiones HEROIC'!$A$1:$B$11,2,0),15),IF('Ventas Pases'!$D3723="Red HEROIC",15,0))</f>
        <v>0</v>
      </c>
      <c r="M3723">
        <f>IF(pases[[#This Row],[Días Visita]]&lt;7,0,IF(pases[[#This Row],[Días Visita]]&lt;9,1,IF(pases[[#This Row],[Días Visita]]="Ilimitados",0,2)))</f>
        <v>0</v>
      </c>
      <c r="N3723" s="5">
        <f>IF(AND('Ventas Pases'!$A3723="Fuera de Temporada",'Ventas Pases'!$B3723=2019,pases[[#This Row],[Modo de Compra]]="Paquete"),30,0)</f>
        <v>0</v>
      </c>
      <c r="O3723" s="5">
        <f>-SUMIF(lift[Número de pase],pases[[#This Row],[Numero de Pase]],lift[Costo])</f>
        <v>0</v>
      </c>
    </row>
    <row r="3724" spans="1:15" x14ac:dyDescent="0.25">
      <c r="A3724" t="s">
        <v>13</v>
      </c>
      <c r="B3724">
        <v>2019</v>
      </c>
      <c r="C3724">
        <v>43239</v>
      </c>
      <c r="D3724" t="s">
        <v>8</v>
      </c>
      <c r="E3724">
        <v>43306</v>
      </c>
      <c r="F3724">
        <v>7</v>
      </c>
      <c r="G3724" t="s">
        <v>9</v>
      </c>
      <c r="H3724" t="s">
        <v>3742</v>
      </c>
      <c r="I3724" s="5">
        <v>840</v>
      </c>
      <c r="J3724" s="5">
        <f>IFERROR('Ventas Pases'!$I3724/'Ventas Pases'!$F3724,"PASE")</f>
        <v>120</v>
      </c>
      <c r="K3724" t="str">
        <f>IFERROR(VLOOKUP('Ventas Pases'!$J3724,'Comisiones HEROIC'!$E$1:$F$6,2,0),"")</f>
        <v/>
      </c>
      <c r="L3724" s="5">
        <f>IF('Ventas Pases'!$D3724="Red HEROIC",IFERROR(VLOOKUP('Ventas Pases'!$G3724,'Comisiones HEROIC'!$A$1:$B$11,2,0),15),IF('Ventas Pases'!$D3724="Red HEROIC",15,0))</f>
        <v>0</v>
      </c>
      <c r="M3724">
        <f>IF(pases[[#This Row],[Días Visita]]&lt;7,0,IF(pases[[#This Row],[Días Visita]]&lt;9,1,IF(pases[[#This Row],[Días Visita]]="Ilimitados",0,2)))</f>
        <v>1</v>
      </c>
      <c r="N3724" s="5">
        <f>IF(AND('Ventas Pases'!$A3724="Fuera de Temporada",'Ventas Pases'!$B3724=2019,pases[[#This Row],[Modo de Compra]]="Paquete"),30,0)</f>
        <v>0</v>
      </c>
      <c r="O3724" s="5">
        <f>-SUMIF(lift[Número de pase],pases[[#This Row],[Numero de Pase]],lift[Costo])</f>
        <v>0</v>
      </c>
    </row>
    <row r="3725" spans="1:15" x14ac:dyDescent="0.25">
      <c r="A3725" t="s">
        <v>7</v>
      </c>
      <c r="B3725">
        <v>2019</v>
      </c>
      <c r="C3725">
        <v>43503</v>
      </c>
      <c r="D3725" t="s">
        <v>14</v>
      </c>
      <c r="E3725">
        <v>43512</v>
      </c>
      <c r="F3725">
        <v>3</v>
      </c>
      <c r="G3725" t="s">
        <v>19</v>
      </c>
      <c r="H3725" t="s">
        <v>3743</v>
      </c>
      <c r="I3725" s="5">
        <v>420</v>
      </c>
      <c r="J3725" s="5">
        <f>IFERROR('Ventas Pases'!$I3725/'Ventas Pases'!$F3725,"PASE")</f>
        <v>140</v>
      </c>
      <c r="K3725" t="str">
        <f>IFERROR(VLOOKUP('Ventas Pases'!$J3725,'Comisiones HEROIC'!$E$1:$F$6,2,0),"")</f>
        <v/>
      </c>
      <c r="L3725" s="5">
        <f>IF('Ventas Pases'!$D3725="Red HEROIC",IFERROR(VLOOKUP('Ventas Pases'!$G3725,'Comisiones HEROIC'!$A$1:$B$11,2,0),15),IF('Ventas Pases'!$D3725="Red HEROIC",15,0))</f>
        <v>15</v>
      </c>
      <c r="M3725">
        <f>IF(pases[[#This Row],[Días Visita]]&lt;7,0,IF(pases[[#This Row],[Días Visita]]&lt;9,1,IF(pases[[#This Row],[Días Visita]]="Ilimitados",0,2)))</f>
        <v>0</v>
      </c>
      <c r="N3725" s="5">
        <f>IF(AND('Ventas Pases'!$A3725="Fuera de Temporada",'Ventas Pases'!$B3725=2019,pases[[#This Row],[Modo de Compra]]="Paquete"),30,0)</f>
        <v>0</v>
      </c>
      <c r="O3725" s="5">
        <f>-SUMIF(lift[Número de pase],pases[[#This Row],[Numero de Pase]],lift[Costo])</f>
        <v>0</v>
      </c>
    </row>
    <row r="3726" spans="1:15" x14ac:dyDescent="0.25">
      <c r="A3726" t="s">
        <v>13</v>
      </c>
      <c r="B3726">
        <v>2019</v>
      </c>
      <c r="C3726">
        <v>43385</v>
      </c>
      <c r="D3726" t="s">
        <v>17</v>
      </c>
      <c r="E3726">
        <v>43194</v>
      </c>
      <c r="F3726">
        <v>5</v>
      </c>
      <c r="G3726" t="s">
        <v>9</v>
      </c>
      <c r="H3726" t="s">
        <v>3744</v>
      </c>
      <c r="I3726" s="5">
        <v>525</v>
      </c>
      <c r="J3726" s="5">
        <f>IFERROR('Ventas Pases'!$I3726/'Ventas Pases'!$F3726,"PASE")</f>
        <v>105</v>
      </c>
      <c r="K3726" t="str">
        <f>IFERROR(VLOOKUP('Ventas Pases'!$J3726,'Comisiones HEROIC'!$E$1:$F$6,2,0),"")</f>
        <v>OI Hotels</v>
      </c>
      <c r="L3726" s="5">
        <f>IF('Ventas Pases'!$D3726="Red HEROIC",IFERROR(VLOOKUP('Ventas Pases'!$G3726,'Comisiones HEROIC'!$A$1:$B$11,2,0),15),IF('Ventas Pases'!$D3726="Red HEROIC",15,0))</f>
        <v>0</v>
      </c>
      <c r="M3726">
        <f>IF(pases[[#This Row],[Días Visita]]&lt;7,0,IF(pases[[#This Row],[Días Visita]]&lt;9,1,IF(pases[[#This Row],[Días Visita]]="Ilimitados",0,2)))</f>
        <v>0</v>
      </c>
      <c r="N3726" s="5">
        <f>IF(AND('Ventas Pases'!$A3726="Fuera de Temporada",'Ventas Pases'!$B3726=2019,pases[[#This Row],[Modo de Compra]]="Paquete"),30,0)</f>
        <v>30</v>
      </c>
      <c r="O3726" s="5">
        <f>-SUMIF(lift[Número de pase],pases[[#This Row],[Numero de Pase]],lift[Costo])</f>
        <v>0</v>
      </c>
    </row>
    <row r="3727" spans="1:15" x14ac:dyDescent="0.25">
      <c r="A3727" t="s">
        <v>13</v>
      </c>
      <c r="B3727">
        <v>2019</v>
      </c>
      <c r="C3727">
        <v>43373</v>
      </c>
      <c r="D3727" t="s">
        <v>8</v>
      </c>
      <c r="E3727">
        <v>43256</v>
      </c>
      <c r="F3727">
        <v>1</v>
      </c>
      <c r="G3727" t="s">
        <v>9</v>
      </c>
      <c r="H3727" t="s">
        <v>3745</v>
      </c>
      <c r="I3727" s="5">
        <v>120</v>
      </c>
      <c r="J3727" s="5">
        <f>IFERROR('Ventas Pases'!$I3727/'Ventas Pases'!$F3727,"PASE")</f>
        <v>120</v>
      </c>
      <c r="K3727" t="str">
        <f>IFERROR(VLOOKUP('Ventas Pases'!$J3727,'Comisiones HEROIC'!$E$1:$F$6,2,0),"")</f>
        <v/>
      </c>
      <c r="L3727" s="5">
        <f>IF('Ventas Pases'!$D3727="Red HEROIC",IFERROR(VLOOKUP('Ventas Pases'!$G3727,'Comisiones HEROIC'!$A$1:$B$11,2,0),15),IF('Ventas Pases'!$D3727="Red HEROIC",15,0))</f>
        <v>0</v>
      </c>
      <c r="M3727">
        <f>IF(pases[[#This Row],[Días Visita]]&lt;7,0,IF(pases[[#This Row],[Días Visita]]&lt;9,1,IF(pases[[#This Row],[Días Visita]]="Ilimitados",0,2)))</f>
        <v>0</v>
      </c>
      <c r="N3727" s="5">
        <f>IF(AND('Ventas Pases'!$A3727="Fuera de Temporada",'Ventas Pases'!$B3727=2019,pases[[#This Row],[Modo de Compra]]="Paquete"),30,0)</f>
        <v>0</v>
      </c>
      <c r="O3727" s="5">
        <f>-SUMIF(lift[Número de pase],pases[[#This Row],[Numero de Pase]],lift[Costo])</f>
        <v>0</v>
      </c>
    </row>
    <row r="3728" spans="1:15" x14ac:dyDescent="0.25">
      <c r="A3728" t="s">
        <v>7</v>
      </c>
      <c r="B3728">
        <v>2019</v>
      </c>
      <c r="C3728">
        <v>43463</v>
      </c>
      <c r="D3728" t="s">
        <v>14</v>
      </c>
      <c r="E3728">
        <v>43546</v>
      </c>
      <c r="F3728">
        <v>2</v>
      </c>
      <c r="G3728" t="s">
        <v>33</v>
      </c>
      <c r="H3728" t="s">
        <v>3746</v>
      </c>
      <c r="I3728" s="5">
        <v>280</v>
      </c>
      <c r="J3728" s="5">
        <f>IFERROR('Ventas Pases'!$I3728/'Ventas Pases'!$F3728,"PASE")</f>
        <v>140</v>
      </c>
      <c r="K3728" t="str">
        <f>IFERROR(VLOOKUP('Ventas Pases'!$J3728,'Comisiones HEROIC'!$E$1:$F$6,2,0),"")</f>
        <v/>
      </c>
      <c r="L3728" s="5">
        <f>IF('Ventas Pases'!$D3728="Red HEROIC",IFERROR(VLOOKUP('Ventas Pases'!$G3728,'Comisiones HEROIC'!$A$1:$B$11,2,0),15),IF('Ventas Pases'!$D3728="Red HEROIC",15,0))</f>
        <v>15</v>
      </c>
      <c r="M3728">
        <f>IF(pases[[#This Row],[Días Visita]]&lt;7,0,IF(pases[[#This Row],[Días Visita]]&lt;9,1,IF(pases[[#This Row],[Días Visita]]="Ilimitados",0,2)))</f>
        <v>0</v>
      </c>
      <c r="N3728" s="5">
        <f>IF(AND('Ventas Pases'!$A3728="Fuera de Temporada",'Ventas Pases'!$B3728=2019,pases[[#This Row],[Modo de Compra]]="Paquete"),30,0)</f>
        <v>0</v>
      </c>
      <c r="O3728" s="5">
        <f>-SUMIF(lift[Número de pase],pases[[#This Row],[Numero de Pase]],lift[Costo])</f>
        <v>0</v>
      </c>
    </row>
    <row r="3729" spans="1:15" x14ac:dyDescent="0.25">
      <c r="A3729" t="s">
        <v>7</v>
      </c>
      <c r="B3729">
        <v>2019</v>
      </c>
      <c r="C3729">
        <v>43508</v>
      </c>
      <c r="D3729" t="s">
        <v>17</v>
      </c>
      <c r="E3729">
        <v>43546</v>
      </c>
      <c r="F3729">
        <v>2</v>
      </c>
      <c r="G3729" t="s">
        <v>9</v>
      </c>
      <c r="H3729" t="s">
        <v>3747</v>
      </c>
      <c r="I3729" s="5">
        <v>220</v>
      </c>
      <c r="J3729" s="5">
        <f>IFERROR('Ventas Pases'!$I3729/'Ventas Pases'!$F3729,"PASE")</f>
        <v>110</v>
      </c>
      <c r="K3729" t="str">
        <f>IFERROR(VLOOKUP('Ventas Pases'!$J3729,'Comisiones HEROIC'!$E$1:$F$6,2,0),"")</f>
        <v>Elton Hotel</v>
      </c>
      <c r="L3729" s="5">
        <f>IF('Ventas Pases'!$D3729="Red HEROIC",IFERROR(VLOOKUP('Ventas Pases'!$G3729,'Comisiones HEROIC'!$A$1:$B$11,2,0),15),IF('Ventas Pases'!$D3729="Red HEROIC",15,0))</f>
        <v>0</v>
      </c>
      <c r="M3729">
        <f>IF(pases[[#This Row],[Días Visita]]&lt;7,0,IF(pases[[#This Row],[Días Visita]]&lt;9,1,IF(pases[[#This Row],[Días Visita]]="Ilimitados",0,2)))</f>
        <v>0</v>
      </c>
      <c r="N3729" s="5">
        <f>IF(AND('Ventas Pases'!$A3729="Fuera de Temporada",'Ventas Pases'!$B3729=2019,pases[[#This Row],[Modo de Compra]]="Paquete"),30,0)</f>
        <v>0</v>
      </c>
      <c r="O3729" s="5">
        <f>-SUMIF(lift[Número de pase],pases[[#This Row],[Numero de Pase]],lift[Costo])</f>
        <v>0</v>
      </c>
    </row>
    <row r="3730" spans="1:15" x14ac:dyDescent="0.25">
      <c r="A3730" t="s">
        <v>13</v>
      </c>
      <c r="B3730">
        <v>2018</v>
      </c>
      <c r="C3730">
        <v>43294</v>
      </c>
      <c r="D3730" t="s">
        <v>8</v>
      </c>
      <c r="E3730">
        <v>42854</v>
      </c>
      <c r="F3730">
        <v>6</v>
      </c>
      <c r="G3730" t="s">
        <v>9</v>
      </c>
      <c r="H3730" t="s">
        <v>3748</v>
      </c>
      <c r="I3730" s="5">
        <v>720</v>
      </c>
      <c r="J3730" s="5">
        <f>IFERROR('Ventas Pases'!$I3730/'Ventas Pases'!$F3730,"PASE")</f>
        <v>120</v>
      </c>
      <c r="K3730" t="str">
        <f>IFERROR(VLOOKUP('Ventas Pases'!$J3730,'Comisiones HEROIC'!$E$1:$F$6,2,0),"")</f>
        <v/>
      </c>
      <c r="L3730" s="5">
        <f>IF('Ventas Pases'!$D3730="Red HEROIC",IFERROR(VLOOKUP('Ventas Pases'!$G3730,'Comisiones HEROIC'!$A$1:$B$11,2,0),15),IF('Ventas Pases'!$D3730="Red HEROIC",15,0))</f>
        <v>0</v>
      </c>
      <c r="M3730">
        <f>IF(pases[[#This Row],[Días Visita]]&lt;7,0,IF(pases[[#This Row],[Días Visita]]&lt;9,1,IF(pases[[#This Row],[Días Visita]]="Ilimitados",0,2)))</f>
        <v>0</v>
      </c>
      <c r="N3730" s="5">
        <f>IF(AND('Ventas Pases'!$A3730="Fuera de Temporada",'Ventas Pases'!$B3730=2019,pases[[#This Row],[Modo de Compra]]="Paquete"),30,0)</f>
        <v>0</v>
      </c>
      <c r="O3730" s="5">
        <f>-SUMIF(lift[Número de pase],pases[[#This Row],[Numero de Pase]],lift[Costo])</f>
        <v>0</v>
      </c>
    </row>
    <row r="3731" spans="1:15" x14ac:dyDescent="0.25">
      <c r="A3731" t="s">
        <v>7</v>
      </c>
      <c r="B3731">
        <v>2018</v>
      </c>
      <c r="C3731">
        <v>43148</v>
      </c>
      <c r="D3731" t="s">
        <v>8</v>
      </c>
      <c r="E3731">
        <v>43054</v>
      </c>
      <c r="F3731" t="s">
        <v>11</v>
      </c>
      <c r="G3731" t="s">
        <v>9</v>
      </c>
      <c r="H3731" t="s">
        <v>3749</v>
      </c>
      <c r="I3731" s="5">
        <v>1950</v>
      </c>
      <c r="J3731" s="5" t="str">
        <f>IFERROR('Ventas Pases'!$I3731/'Ventas Pases'!$F3731,"PASE")</f>
        <v>PASE</v>
      </c>
      <c r="K3731" t="str">
        <f>IFERROR(VLOOKUP('Ventas Pases'!$J3731,'Comisiones HEROIC'!$E$1:$F$6,2,0),"")</f>
        <v/>
      </c>
      <c r="L3731" s="5">
        <f>IF('Ventas Pases'!$D3731="Red HEROIC",IFERROR(VLOOKUP('Ventas Pases'!$G3731,'Comisiones HEROIC'!$A$1:$B$11,2,0),15),IF('Ventas Pases'!$D3731="Red HEROIC",15,0))</f>
        <v>0</v>
      </c>
      <c r="M3731">
        <f>IF(pases[[#This Row],[Días Visita]]&lt;7,0,IF(pases[[#This Row],[Días Visita]]&lt;9,1,IF(pases[[#This Row],[Días Visita]]="Ilimitados",0,2)))</f>
        <v>0</v>
      </c>
      <c r="N3731" s="5">
        <f>IF(AND('Ventas Pases'!$A3731="Fuera de Temporada",'Ventas Pases'!$B3731=2019,pases[[#This Row],[Modo de Compra]]="Paquete"),30,0)</f>
        <v>0</v>
      </c>
      <c r="O3731" s="5">
        <f>-SUMIF(lift[Número de pase],pases[[#This Row],[Numero de Pase]],lift[Costo])</f>
        <v>-552</v>
      </c>
    </row>
    <row r="3732" spans="1:15" x14ac:dyDescent="0.25">
      <c r="A3732" t="s">
        <v>13</v>
      </c>
      <c r="B3732">
        <v>2018</v>
      </c>
      <c r="C3732">
        <v>43256</v>
      </c>
      <c r="D3732" t="s">
        <v>17</v>
      </c>
      <c r="E3732">
        <v>42843</v>
      </c>
      <c r="F3732">
        <v>6</v>
      </c>
      <c r="G3732" t="s">
        <v>9</v>
      </c>
      <c r="H3732" t="s">
        <v>3750</v>
      </c>
      <c r="I3732" s="5">
        <v>660</v>
      </c>
      <c r="J3732" s="5">
        <f>IFERROR('Ventas Pases'!$I3732/'Ventas Pases'!$F3732,"PASE")</f>
        <v>110</v>
      </c>
      <c r="K3732" t="str">
        <f>IFERROR(VLOOKUP('Ventas Pases'!$J3732,'Comisiones HEROIC'!$E$1:$F$6,2,0),"")</f>
        <v>Elton Hotel</v>
      </c>
      <c r="L3732" s="5">
        <f>IF('Ventas Pases'!$D3732="Red HEROIC",IFERROR(VLOOKUP('Ventas Pases'!$G3732,'Comisiones HEROIC'!$A$1:$B$11,2,0),15),IF('Ventas Pases'!$D3732="Red HEROIC",15,0))</f>
        <v>0</v>
      </c>
      <c r="M3732">
        <f>IF(pases[[#This Row],[Días Visita]]&lt;7,0,IF(pases[[#This Row],[Días Visita]]&lt;9,1,IF(pases[[#This Row],[Días Visita]]="Ilimitados",0,2)))</f>
        <v>0</v>
      </c>
      <c r="N3732" s="5">
        <f>IF(AND('Ventas Pases'!$A3732="Fuera de Temporada",'Ventas Pases'!$B3732=2019,pases[[#This Row],[Modo de Compra]]="Paquete"),30,0)</f>
        <v>0</v>
      </c>
      <c r="O3732" s="5">
        <f>-SUMIF(lift[Número de pase],pases[[#This Row],[Numero de Pase]],lift[Costo])</f>
        <v>0</v>
      </c>
    </row>
    <row r="3733" spans="1:15" x14ac:dyDescent="0.25">
      <c r="A3733" t="s">
        <v>7</v>
      </c>
      <c r="B3733">
        <v>2019</v>
      </c>
      <c r="C3733">
        <v>43525</v>
      </c>
      <c r="D3733" t="s">
        <v>8</v>
      </c>
      <c r="E3733">
        <v>43419</v>
      </c>
      <c r="F3733" t="s">
        <v>11</v>
      </c>
      <c r="G3733" t="s">
        <v>9</v>
      </c>
      <c r="H3733" t="s">
        <v>3751</v>
      </c>
      <c r="I3733" s="5">
        <v>1950</v>
      </c>
      <c r="J3733" s="5" t="str">
        <f>IFERROR('Ventas Pases'!$I3733/'Ventas Pases'!$F3733,"PASE")</f>
        <v>PASE</v>
      </c>
      <c r="K3733" t="str">
        <f>IFERROR(VLOOKUP('Ventas Pases'!$J3733,'Comisiones HEROIC'!$E$1:$F$6,2,0),"")</f>
        <v/>
      </c>
      <c r="L3733" s="5">
        <f>IF('Ventas Pases'!$D3733="Red HEROIC",IFERROR(VLOOKUP('Ventas Pases'!$G3733,'Comisiones HEROIC'!$A$1:$B$11,2,0),15),IF('Ventas Pases'!$D3733="Red HEROIC",15,0))</f>
        <v>0</v>
      </c>
      <c r="M3733">
        <f>IF(pases[[#This Row],[Días Visita]]&lt;7,0,IF(pases[[#This Row],[Días Visita]]&lt;9,1,IF(pases[[#This Row],[Días Visita]]="Ilimitados",0,2)))</f>
        <v>0</v>
      </c>
      <c r="N3733" s="5">
        <f>IF(AND('Ventas Pases'!$A3733="Fuera de Temporada",'Ventas Pases'!$B3733=2019,pases[[#This Row],[Modo de Compra]]="Paquete"),30,0)</f>
        <v>0</v>
      </c>
      <c r="O3733" s="5">
        <f>-SUMIF(lift[Número de pase],pases[[#This Row],[Numero de Pase]],lift[Costo])</f>
        <v>-368</v>
      </c>
    </row>
    <row r="3734" spans="1:15" x14ac:dyDescent="0.25">
      <c r="A3734" t="s">
        <v>7</v>
      </c>
      <c r="B3734">
        <v>2019</v>
      </c>
      <c r="C3734">
        <v>43481</v>
      </c>
      <c r="D3734" t="s">
        <v>8</v>
      </c>
      <c r="E3734">
        <v>43498</v>
      </c>
      <c r="F3734">
        <v>3</v>
      </c>
      <c r="G3734" t="s">
        <v>9</v>
      </c>
      <c r="H3734" t="s">
        <v>3752</v>
      </c>
      <c r="I3734" s="5">
        <v>360</v>
      </c>
      <c r="J3734" s="5">
        <f>IFERROR('Ventas Pases'!$I3734/'Ventas Pases'!$F3734,"PASE")</f>
        <v>120</v>
      </c>
      <c r="K3734" t="str">
        <f>IFERROR(VLOOKUP('Ventas Pases'!$J3734,'Comisiones HEROIC'!$E$1:$F$6,2,0),"")</f>
        <v/>
      </c>
      <c r="L3734" s="5">
        <f>IF('Ventas Pases'!$D3734="Red HEROIC",IFERROR(VLOOKUP('Ventas Pases'!$G3734,'Comisiones HEROIC'!$A$1:$B$11,2,0),15),IF('Ventas Pases'!$D3734="Red HEROIC",15,0))</f>
        <v>0</v>
      </c>
      <c r="M3734">
        <f>IF(pases[[#This Row],[Días Visita]]&lt;7,0,IF(pases[[#This Row],[Días Visita]]&lt;9,1,IF(pases[[#This Row],[Días Visita]]="Ilimitados",0,2)))</f>
        <v>0</v>
      </c>
      <c r="N3734" s="5">
        <f>IF(AND('Ventas Pases'!$A3734="Fuera de Temporada",'Ventas Pases'!$B3734=2019,pases[[#This Row],[Modo de Compra]]="Paquete"),30,0)</f>
        <v>0</v>
      </c>
      <c r="O3734" s="5">
        <f>-SUMIF(lift[Número de pase],pases[[#This Row],[Numero de Pase]],lift[Costo])</f>
        <v>0</v>
      </c>
    </row>
    <row r="3735" spans="1:15" x14ac:dyDescent="0.25">
      <c r="A3735" t="s">
        <v>7</v>
      </c>
      <c r="B3735">
        <v>2018</v>
      </c>
      <c r="C3735">
        <v>43125</v>
      </c>
      <c r="D3735" t="s">
        <v>8</v>
      </c>
      <c r="E3735">
        <v>43054</v>
      </c>
      <c r="F3735" t="s">
        <v>11</v>
      </c>
      <c r="G3735" t="s">
        <v>9</v>
      </c>
      <c r="H3735" t="s">
        <v>3753</v>
      </c>
      <c r="I3735" s="5">
        <v>1950</v>
      </c>
      <c r="J3735" s="5" t="str">
        <f>IFERROR('Ventas Pases'!$I3735/'Ventas Pases'!$F3735,"PASE")</f>
        <v>PASE</v>
      </c>
      <c r="K3735" t="str">
        <f>IFERROR(VLOOKUP('Ventas Pases'!$J3735,'Comisiones HEROIC'!$E$1:$F$6,2,0),"")</f>
        <v/>
      </c>
      <c r="L3735" s="5">
        <f>IF('Ventas Pases'!$D3735="Red HEROIC",IFERROR(VLOOKUP('Ventas Pases'!$G3735,'Comisiones HEROIC'!$A$1:$B$11,2,0),15),IF('Ventas Pases'!$D3735="Red HEROIC",15,0))</f>
        <v>0</v>
      </c>
      <c r="M3735">
        <f>IF(pases[[#This Row],[Días Visita]]&lt;7,0,IF(pases[[#This Row],[Días Visita]]&lt;9,1,IF(pases[[#This Row],[Días Visita]]="Ilimitados",0,2)))</f>
        <v>0</v>
      </c>
      <c r="N3735" s="5">
        <f>IF(AND('Ventas Pases'!$A3735="Fuera de Temporada",'Ventas Pases'!$B3735=2019,pases[[#This Row],[Modo de Compra]]="Paquete"),30,0)</f>
        <v>0</v>
      </c>
      <c r="O3735" s="5">
        <f>-SUMIF(lift[Número de pase],pases[[#This Row],[Numero de Pase]],lift[Costo])</f>
        <v>-552</v>
      </c>
    </row>
    <row r="3736" spans="1:15" x14ac:dyDescent="0.25">
      <c r="A3736" t="s">
        <v>7</v>
      </c>
      <c r="B3736">
        <v>2019</v>
      </c>
      <c r="C3736">
        <v>43534</v>
      </c>
      <c r="D3736" t="s">
        <v>8</v>
      </c>
      <c r="E3736">
        <v>43539</v>
      </c>
      <c r="F3736">
        <v>4</v>
      </c>
      <c r="G3736" t="s">
        <v>9</v>
      </c>
      <c r="H3736" t="s">
        <v>3754</v>
      </c>
      <c r="I3736" s="5">
        <v>480</v>
      </c>
      <c r="J3736" s="5">
        <f>IFERROR('Ventas Pases'!$I3736/'Ventas Pases'!$F3736,"PASE")</f>
        <v>120</v>
      </c>
      <c r="K3736" t="str">
        <f>IFERROR(VLOOKUP('Ventas Pases'!$J3736,'Comisiones HEROIC'!$E$1:$F$6,2,0),"")</f>
        <v/>
      </c>
      <c r="L3736" s="5">
        <f>IF('Ventas Pases'!$D3736="Red HEROIC",IFERROR(VLOOKUP('Ventas Pases'!$G3736,'Comisiones HEROIC'!$A$1:$B$11,2,0),15),IF('Ventas Pases'!$D3736="Red HEROIC",15,0))</f>
        <v>0</v>
      </c>
      <c r="M3736">
        <f>IF(pases[[#This Row],[Días Visita]]&lt;7,0,IF(pases[[#This Row],[Días Visita]]&lt;9,1,IF(pases[[#This Row],[Días Visita]]="Ilimitados",0,2)))</f>
        <v>0</v>
      </c>
      <c r="N3736" s="5">
        <f>IF(AND('Ventas Pases'!$A3736="Fuera de Temporada",'Ventas Pases'!$B3736=2019,pases[[#This Row],[Modo de Compra]]="Paquete"),30,0)</f>
        <v>0</v>
      </c>
      <c r="O3736" s="5">
        <f>-SUMIF(lift[Número de pase],pases[[#This Row],[Numero de Pase]],lift[Costo])</f>
        <v>0</v>
      </c>
    </row>
    <row r="3737" spans="1:15" x14ac:dyDescent="0.25">
      <c r="A3737" t="s">
        <v>13</v>
      </c>
      <c r="B3737">
        <v>2019</v>
      </c>
      <c r="C3737">
        <v>43403</v>
      </c>
      <c r="D3737" t="s">
        <v>14</v>
      </c>
      <c r="E3737">
        <v>43305</v>
      </c>
      <c r="F3737">
        <v>4</v>
      </c>
      <c r="G3737" t="s">
        <v>19</v>
      </c>
      <c r="H3737" t="s">
        <v>3755</v>
      </c>
      <c r="I3737" s="5">
        <v>560</v>
      </c>
      <c r="J3737" s="5">
        <f>IFERROR('Ventas Pases'!$I3737/'Ventas Pases'!$F3737,"PASE")</f>
        <v>140</v>
      </c>
      <c r="K3737" t="str">
        <f>IFERROR(VLOOKUP('Ventas Pases'!$J3737,'Comisiones HEROIC'!$E$1:$F$6,2,0),"")</f>
        <v/>
      </c>
      <c r="L3737" s="5">
        <f>IF('Ventas Pases'!$D3737="Red HEROIC",IFERROR(VLOOKUP('Ventas Pases'!$G3737,'Comisiones HEROIC'!$A$1:$B$11,2,0),15),IF('Ventas Pases'!$D3737="Red HEROIC",15,0))</f>
        <v>15</v>
      </c>
      <c r="M3737">
        <f>IF(pases[[#This Row],[Días Visita]]&lt;7,0,IF(pases[[#This Row],[Días Visita]]&lt;9,1,IF(pases[[#This Row],[Días Visita]]="Ilimitados",0,2)))</f>
        <v>0</v>
      </c>
      <c r="N3737" s="5">
        <f>IF(AND('Ventas Pases'!$A3737="Fuera de Temporada",'Ventas Pases'!$B3737=2019,pases[[#This Row],[Modo de Compra]]="Paquete"),30,0)</f>
        <v>0</v>
      </c>
      <c r="O3737" s="5">
        <f>-SUMIF(lift[Número de pase],pases[[#This Row],[Numero de Pase]],lift[Costo])</f>
        <v>0</v>
      </c>
    </row>
    <row r="3738" spans="1:15" x14ac:dyDescent="0.25">
      <c r="A3738" t="s">
        <v>13</v>
      </c>
      <c r="B3738">
        <v>2019</v>
      </c>
      <c r="C3738">
        <v>43265</v>
      </c>
      <c r="D3738" t="s">
        <v>60</v>
      </c>
      <c r="E3738">
        <v>43204</v>
      </c>
      <c r="F3738">
        <v>9</v>
      </c>
      <c r="G3738" t="s">
        <v>9</v>
      </c>
      <c r="H3738" t="s">
        <v>3756</v>
      </c>
      <c r="I3738" s="5">
        <v>1080</v>
      </c>
      <c r="J3738" s="5">
        <f>IFERROR('Ventas Pases'!$I3738/'Ventas Pases'!$F3738,"PASE")</f>
        <v>120</v>
      </c>
      <c r="K3738" t="str">
        <f>IFERROR(VLOOKUP('Ventas Pases'!$J3738,'Comisiones HEROIC'!$E$1:$F$6,2,0),"")</f>
        <v/>
      </c>
      <c r="L3738" s="5">
        <f>IF('Ventas Pases'!$D3738="Red HEROIC",IFERROR(VLOOKUP('Ventas Pases'!$G3738,'Comisiones HEROIC'!$A$1:$B$11,2,0),15),IF('Ventas Pases'!$D3738="Red HEROIC",15,0))</f>
        <v>0</v>
      </c>
      <c r="M3738">
        <f>IF(pases[[#This Row],[Días Visita]]&lt;7,0,IF(pases[[#This Row],[Días Visita]]&lt;9,1,IF(pases[[#This Row],[Días Visita]]="Ilimitados",0,2)))</f>
        <v>2</v>
      </c>
      <c r="N3738" s="5">
        <f>IF(AND('Ventas Pases'!$A3738="Fuera de Temporada",'Ventas Pases'!$B3738=2019,pases[[#This Row],[Modo de Compra]]="Paquete"),30,0)</f>
        <v>0</v>
      </c>
      <c r="O3738" s="5">
        <f>-SUMIF(lift[Número de pase],pases[[#This Row],[Numero de Pase]],lift[Costo])</f>
        <v>0</v>
      </c>
    </row>
    <row r="3739" spans="1:15" x14ac:dyDescent="0.25">
      <c r="A3739" t="s">
        <v>7</v>
      </c>
      <c r="B3739">
        <v>2018</v>
      </c>
      <c r="C3739">
        <v>43142</v>
      </c>
      <c r="D3739" t="s">
        <v>14</v>
      </c>
      <c r="E3739">
        <v>43168</v>
      </c>
      <c r="F3739">
        <v>3</v>
      </c>
      <c r="G3739" t="s">
        <v>15</v>
      </c>
      <c r="H3739" t="s">
        <v>3757</v>
      </c>
      <c r="I3739" s="5">
        <v>420</v>
      </c>
      <c r="J3739" s="5">
        <f>IFERROR('Ventas Pases'!$I3739/'Ventas Pases'!$F3739,"PASE")</f>
        <v>140</v>
      </c>
      <c r="K3739" t="str">
        <f>IFERROR(VLOOKUP('Ventas Pases'!$J3739,'Comisiones HEROIC'!$E$1:$F$6,2,0),"")</f>
        <v/>
      </c>
      <c r="L3739" s="5">
        <f>IF('Ventas Pases'!$D3739="Red HEROIC",IFERROR(VLOOKUP('Ventas Pases'!$G3739,'Comisiones HEROIC'!$A$1:$B$11,2,0),15),IF('Ventas Pases'!$D3739="Red HEROIC",15,0))</f>
        <v>12</v>
      </c>
      <c r="M3739">
        <f>IF(pases[[#This Row],[Días Visita]]&lt;7,0,IF(pases[[#This Row],[Días Visita]]&lt;9,1,IF(pases[[#This Row],[Días Visita]]="Ilimitados",0,2)))</f>
        <v>0</v>
      </c>
      <c r="N3739" s="5">
        <f>IF(AND('Ventas Pases'!$A3739="Fuera de Temporada",'Ventas Pases'!$B3739=2019,pases[[#This Row],[Modo de Compra]]="Paquete"),30,0)</f>
        <v>0</v>
      </c>
      <c r="O3739" s="5">
        <f>-SUMIF(lift[Número de pase],pases[[#This Row],[Numero de Pase]],lift[Costo])</f>
        <v>0</v>
      </c>
    </row>
    <row r="3740" spans="1:15" x14ac:dyDescent="0.25">
      <c r="A3740" t="s">
        <v>13</v>
      </c>
      <c r="B3740">
        <v>2018</v>
      </c>
      <c r="C3740">
        <v>43340</v>
      </c>
      <c r="D3740" t="s">
        <v>8</v>
      </c>
      <c r="E3740">
        <v>42830</v>
      </c>
      <c r="F3740">
        <v>8</v>
      </c>
      <c r="G3740" t="s">
        <v>9</v>
      </c>
      <c r="H3740" t="s">
        <v>3758</v>
      </c>
      <c r="I3740" s="5">
        <v>960</v>
      </c>
      <c r="J3740" s="5">
        <f>IFERROR('Ventas Pases'!$I3740/'Ventas Pases'!$F3740,"PASE")</f>
        <v>120</v>
      </c>
      <c r="K3740" t="str">
        <f>IFERROR(VLOOKUP('Ventas Pases'!$J3740,'Comisiones HEROIC'!$E$1:$F$6,2,0),"")</f>
        <v/>
      </c>
      <c r="L3740" s="5">
        <f>IF('Ventas Pases'!$D3740="Red HEROIC",IFERROR(VLOOKUP('Ventas Pases'!$G3740,'Comisiones HEROIC'!$A$1:$B$11,2,0),15),IF('Ventas Pases'!$D3740="Red HEROIC",15,0))</f>
        <v>0</v>
      </c>
      <c r="M3740">
        <f>IF(pases[[#This Row],[Días Visita]]&lt;7,0,IF(pases[[#This Row],[Días Visita]]&lt;9,1,IF(pases[[#This Row],[Días Visita]]="Ilimitados",0,2)))</f>
        <v>1</v>
      </c>
      <c r="N3740" s="5">
        <f>IF(AND('Ventas Pases'!$A3740="Fuera de Temporada",'Ventas Pases'!$B3740=2019,pases[[#This Row],[Modo de Compra]]="Paquete"),30,0)</f>
        <v>0</v>
      </c>
      <c r="O3740" s="5">
        <f>-SUMIF(lift[Número de pase],pases[[#This Row],[Numero de Pase]],lift[Costo])</f>
        <v>0</v>
      </c>
    </row>
    <row r="3741" spans="1:15" x14ac:dyDescent="0.25">
      <c r="A3741" t="s">
        <v>7</v>
      </c>
      <c r="B3741">
        <v>2018</v>
      </c>
      <c r="C3741">
        <v>43119</v>
      </c>
      <c r="D3741" t="s">
        <v>8</v>
      </c>
      <c r="E3741">
        <v>43150</v>
      </c>
      <c r="F3741">
        <v>2</v>
      </c>
      <c r="G3741" t="s">
        <v>9</v>
      </c>
      <c r="H3741" t="s">
        <v>3759</v>
      </c>
      <c r="I3741" s="5">
        <v>240</v>
      </c>
      <c r="J3741" s="5">
        <f>IFERROR('Ventas Pases'!$I3741/'Ventas Pases'!$F3741,"PASE")</f>
        <v>120</v>
      </c>
      <c r="K3741" t="str">
        <f>IFERROR(VLOOKUP('Ventas Pases'!$J3741,'Comisiones HEROIC'!$E$1:$F$6,2,0),"")</f>
        <v/>
      </c>
      <c r="L3741" s="5">
        <f>IF('Ventas Pases'!$D3741="Red HEROIC",IFERROR(VLOOKUP('Ventas Pases'!$G3741,'Comisiones HEROIC'!$A$1:$B$11,2,0),15),IF('Ventas Pases'!$D3741="Red HEROIC",15,0))</f>
        <v>0</v>
      </c>
      <c r="M3741">
        <f>IF(pases[[#This Row],[Días Visita]]&lt;7,0,IF(pases[[#This Row],[Días Visita]]&lt;9,1,IF(pases[[#This Row],[Días Visita]]="Ilimitados",0,2)))</f>
        <v>0</v>
      </c>
      <c r="N3741" s="5">
        <f>IF(AND('Ventas Pases'!$A3741="Fuera de Temporada",'Ventas Pases'!$B3741=2019,pases[[#This Row],[Modo de Compra]]="Paquete"),30,0)</f>
        <v>0</v>
      </c>
      <c r="O3741" s="5">
        <f>-SUMIF(lift[Número de pase],pases[[#This Row],[Numero de Pase]],lift[Costo])</f>
        <v>0</v>
      </c>
    </row>
    <row r="3742" spans="1:15" x14ac:dyDescent="0.25">
      <c r="A3742" t="s">
        <v>13</v>
      </c>
      <c r="B3742">
        <v>2018</v>
      </c>
      <c r="C3742">
        <v>43246</v>
      </c>
      <c r="D3742" t="s">
        <v>17</v>
      </c>
      <c r="E3742">
        <v>42859</v>
      </c>
      <c r="F3742">
        <v>7</v>
      </c>
      <c r="G3742" t="s">
        <v>9</v>
      </c>
      <c r="H3742" t="s">
        <v>3760</v>
      </c>
      <c r="I3742" s="5">
        <v>770</v>
      </c>
      <c r="J3742" s="5">
        <f>IFERROR('Ventas Pases'!$I3742/'Ventas Pases'!$F3742,"PASE")</f>
        <v>110</v>
      </c>
      <c r="K3742" t="str">
        <f>IFERROR(VLOOKUP('Ventas Pases'!$J3742,'Comisiones HEROIC'!$E$1:$F$6,2,0),"")</f>
        <v>Elton Hotel</v>
      </c>
      <c r="L3742" s="5">
        <f>IF('Ventas Pases'!$D3742="Red HEROIC",IFERROR(VLOOKUP('Ventas Pases'!$G3742,'Comisiones HEROIC'!$A$1:$B$11,2,0),15),IF('Ventas Pases'!$D3742="Red HEROIC",15,0))</f>
        <v>0</v>
      </c>
      <c r="M3742">
        <f>IF(pases[[#This Row],[Días Visita]]&lt;7,0,IF(pases[[#This Row],[Días Visita]]&lt;9,1,IF(pases[[#This Row],[Días Visita]]="Ilimitados",0,2)))</f>
        <v>1</v>
      </c>
      <c r="N3742" s="5">
        <f>IF(AND('Ventas Pases'!$A3742="Fuera de Temporada",'Ventas Pases'!$B3742=2019,pases[[#This Row],[Modo de Compra]]="Paquete"),30,0)</f>
        <v>0</v>
      </c>
      <c r="O3742" s="5">
        <f>-SUMIF(lift[Número de pase],pases[[#This Row],[Numero de Pase]],lift[Costo])</f>
        <v>0</v>
      </c>
    </row>
    <row r="3743" spans="1:15" x14ac:dyDescent="0.25">
      <c r="A3743" t="s">
        <v>13</v>
      </c>
      <c r="B3743">
        <v>2019</v>
      </c>
      <c r="C3743">
        <v>43222</v>
      </c>
      <c r="D3743" t="s">
        <v>14</v>
      </c>
      <c r="E3743">
        <v>43196</v>
      </c>
      <c r="F3743">
        <v>4</v>
      </c>
      <c r="G3743" t="s">
        <v>33</v>
      </c>
      <c r="H3743" t="s">
        <v>3761</v>
      </c>
      <c r="I3743" s="5">
        <v>560</v>
      </c>
      <c r="J3743" s="5">
        <f>IFERROR('Ventas Pases'!$I3743/'Ventas Pases'!$F3743,"PASE")</f>
        <v>140</v>
      </c>
      <c r="K3743" t="str">
        <f>IFERROR(VLOOKUP('Ventas Pases'!$J3743,'Comisiones HEROIC'!$E$1:$F$6,2,0),"")</f>
        <v/>
      </c>
      <c r="L3743" s="5">
        <f>IF('Ventas Pases'!$D3743="Red HEROIC",IFERROR(VLOOKUP('Ventas Pases'!$G3743,'Comisiones HEROIC'!$A$1:$B$11,2,0),15),IF('Ventas Pases'!$D3743="Red HEROIC",15,0))</f>
        <v>15</v>
      </c>
      <c r="M3743">
        <f>IF(pases[[#This Row],[Días Visita]]&lt;7,0,IF(pases[[#This Row],[Días Visita]]&lt;9,1,IF(pases[[#This Row],[Días Visita]]="Ilimitados",0,2)))</f>
        <v>0</v>
      </c>
      <c r="N3743" s="5">
        <f>IF(AND('Ventas Pases'!$A3743="Fuera de Temporada",'Ventas Pases'!$B3743=2019,pases[[#This Row],[Modo de Compra]]="Paquete"),30,0)</f>
        <v>0</v>
      </c>
      <c r="O3743" s="5">
        <f>-SUMIF(lift[Número de pase],pases[[#This Row],[Numero de Pase]],lift[Costo])</f>
        <v>0</v>
      </c>
    </row>
    <row r="3744" spans="1:15" x14ac:dyDescent="0.25">
      <c r="A3744" t="s">
        <v>7</v>
      </c>
      <c r="B3744">
        <v>2019</v>
      </c>
      <c r="C3744">
        <v>43549</v>
      </c>
      <c r="D3744" t="s">
        <v>17</v>
      </c>
      <c r="E3744">
        <v>43542</v>
      </c>
      <c r="F3744">
        <v>6</v>
      </c>
      <c r="G3744" t="s">
        <v>9</v>
      </c>
      <c r="H3744" t="s">
        <v>3762</v>
      </c>
      <c r="I3744" s="5">
        <v>630</v>
      </c>
      <c r="J3744" s="5">
        <f>IFERROR('Ventas Pases'!$I3744/'Ventas Pases'!$F3744,"PASE")</f>
        <v>105</v>
      </c>
      <c r="K3744" t="str">
        <f>IFERROR(VLOOKUP('Ventas Pases'!$J3744,'Comisiones HEROIC'!$E$1:$F$6,2,0),"")</f>
        <v>OI Hotels</v>
      </c>
      <c r="L3744" s="5">
        <f>IF('Ventas Pases'!$D3744="Red HEROIC",IFERROR(VLOOKUP('Ventas Pases'!$G3744,'Comisiones HEROIC'!$A$1:$B$11,2,0),15),IF('Ventas Pases'!$D3744="Red HEROIC",15,0))</f>
        <v>0</v>
      </c>
      <c r="M3744">
        <f>IF(pases[[#This Row],[Días Visita]]&lt;7,0,IF(pases[[#This Row],[Días Visita]]&lt;9,1,IF(pases[[#This Row],[Días Visita]]="Ilimitados",0,2)))</f>
        <v>0</v>
      </c>
      <c r="N3744" s="5">
        <f>IF(AND('Ventas Pases'!$A3744="Fuera de Temporada",'Ventas Pases'!$B3744=2019,pases[[#This Row],[Modo de Compra]]="Paquete"),30,0)</f>
        <v>0</v>
      </c>
      <c r="O3744" s="5">
        <f>-SUMIF(lift[Número de pase],pases[[#This Row],[Numero de Pase]],lift[Costo])</f>
        <v>0</v>
      </c>
    </row>
    <row r="3745" spans="1:15" x14ac:dyDescent="0.25">
      <c r="A3745" t="s">
        <v>7</v>
      </c>
      <c r="B3745">
        <v>2019</v>
      </c>
      <c r="C3745">
        <v>43458</v>
      </c>
      <c r="D3745" t="s">
        <v>60</v>
      </c>
      <c r="E3745">
        <v>43478</v>
      </c>
      <c r="F3745">
        <v>6</v>
      </c>
      <c r="G3745" t="s">
        <v>9</v>
      </c>
      <c r="H3745" t="s">
        <v>3763</v>
      </c>
      <c r="I3745" s="5">
        <v>720</v>
      </c>
      <c r="J3745" s="5">
        <f>IFERROR('Ventas Pases'!$I3745/'Ventas Pases'!$F3745,"PASE")</f>
        <v>120</v>
      </c>
      <c r="K3745" t="str">
        <f>IFERROR(VLOOKUP('Ventas Pases'!$J3745,'Comisiones HEROIC'!$E$1:$F$6,2,0),"")</f>
        <v/>
      </c>
      <c r="L3745" s="5">
        <f>IF('Ventas Pases'!$D3745="Red HEROIC",IFERROR(VLOOKUP('Ventas Pases'!$G3745,'Comisiones HEROIC'!$A$1:$B$11,2,0),15),IF('Ventas Pases'!$D3745="Red HEROIC",15,0))</f>
        <v>0</v>
      </c>
      <c r="M3745">
        <f>IF(pases[[#This Row],[Días Visita]]&lt;7,0,IF(pases[[#This Row],[Días Visita]]&lt;9,1,IF(pases[[#This Row],[Días Visita]]="Ilimitados",0,2)))</f>
        <v>0</v>
      </c>
      <c r="N3745" s="5">
        <f>IF(AND('Ventas Pases'!$A3745="Fuera de Temporada",'Ventas Pases'!$B3745=2019,pases[[#This Row],[Modo de Compra]]="Paquete"),30,0)</f>
        <v>0</v>
      </c>
      <c r="O3745" s="5">
        <f>-SUMIF(lift[Número de pase],pases[[#This Row],[Numero de Pase]],lift[Costo])</f>
        <v>0</v>
      </c>
    </row>
    <row r="3746" spans="1:15" x14ac:dyDescent="0.25">
      <c r="A3746" t="s">
        <v>7</v>
      </c>
      <c r="B3746">
        <v>2018</v>
      </c>
      <c r="C3746">
        <v>43134</v>
      </c>
      <c r="D3746" t="s">
        <v>8</v>
      </c>
      <c r="E3746">
        <v>43176</v>
      </c>
      <c r="F3746">
        <v>3</v>
      </c>
      <c r="G3746" t="s">
        <v>9</v>
      </c>
      <c r="H3746" t="s">
        <v>3764</v>
      </c>
      <c r="I3746" s="5">
        <v>360</v>
      </c>
      <c r="J3746" s="5">
        <f>IFERROR('Ventas Pases'!$I3746/'Ventas Pases'!$F3746,"PASE")</f>
        <v>120</v>
      </c>
      <c r="K3746" t="str">
        <f>IFERROR(VLOOKUP('Ventas Pases'!$J3746,'Comisiones HEROIC'!$E$1:$F$6,2,0),"")</f>
        <v/>
      </c>
      <c r="L3746" s="5">
        <f>IF('Ventas Pases'!$D3746="Red HEROIC",IFERROR(VLOOKUP('Ventas Pases'!$G3746,'Comisiones HEROIC'!$A$1:$B$11,2,0),15),IF('Ventas Pases'!$D3746="Red HEROIC",15,0))</f>
        <v>0</v>
      </c>
      <c r="M3746">
        <f>IF(pases[[#This Row],[Días Visita]]&lt;7,0,IF(pases[[#This Row],[Días Visita]]&lt;9,1,IF(pases[[#This Row],[Días Visita]]="Ilimitados",0,2)))</f>
        <v>0</v>
      </c>
      <c r="N3746" s="5">
        <f>IF(AND('Ventas Pases'!$A3746="Fuera de Temporada",'Ventas Pases'!$B3746=2019,pases[[#This Row],[Modo de Compra]]="Paquete"),30,0)</f>
        <v>0</v>
      </c>
      <c r="O3746" s="5">
        <f>-SUMIF(lift[Número de pase],pases[[#This Row],[Numero de Pase]],lift[Costo])</f>
        <v>0</v>
      </c>
    </row>
    <row r="3747" spans="1:15" x14ac:dyDescent="0.25">
      <c r="A3747" t="s">
        <v>7</v>
      </c>
      <c r="B3747">
        <v>2018</v>
      </c>
      <c r="C3747">
        <v>43139</v>
      </c>
      <c r="D3747" t="s">
        <v>14</v>
      </c>
      <c r="E3747">
        <v>43175</v>
      </c>
      <c r="F3747">
        <v>2</v>
      </c>
      <c r="G3747" t="s">
        <v>19</v>
      </c>
      <c r="H3747" t="s">
        <v>3765</v>
      </c>
      <c r="I3747" s="5">
        <v>280</v>
      </c>
      <c r="J3747" s="5">
        <f>IFERROR('Ventas Pases'!$I3747/'Ventas Pases'!$F3747,"PASE")</f>
        <v>140</v>
      </c>
      <c r="K3747" t="str">
        <f>IFERROR(VLOOKUP('Ventas Pases'!$J3747,'Comisiones HEROIC'!$E$1:$F$6,2,0),"")</f>
        <v/>
      </c>
      <c r="L3747" s="5">
        <f>IF('Ventas Pases'!$D3747="Red HEROIC",IFERROR(VLOOKUP('Ventas Pases'!$G3747,'Comisiones HEROIC'!$A$1:$B$11,2,0),15),IF('Ventas Pases'!$D3747="Red HEROIC",15,0))</f>
        <v>15</v>
      </c>
      <c r="M3747">
        <f>IF(pases[[#This Row],[Días Visita]]&lt;7,0,IF(pases[[#This Row],[Días Visita]]&lt;9,1,IF(pases[[#This Row],[Días Visita]]="Ilimitados",0,2)))</f>
        <v>0</v>
      </c>
      <c r="N3747" s="5">
        <f>IF(AND('Ventas Pases'!$A3747="Fuera de Temporada",'Ventas Pases'!$B3747=2019,pases[[#This Row],[Modo de Compra]]="Paquete"),30,0)</f>
        <v>0</v>
      </c>
      <c r="O3747" s="5">
        <f>-SUMIF(lift[Número de pase],pases[[#This Row],[Numero de Pase]],lift[Costo])</f>
        <v>0</v>
      </c>
    </row>
    <row r="3748" spans="1:15" x14ac:dyDescent="0.25">
      <c r="A3748" t="s">
        <v>13</v>
      </c>
      <c r="B3748">
        <v>2019</v>
      </c>
      <c r="C3748">
        <v>43324</v>
      </c>
      <c r="D3748" t="s">
        <v>17</v>
      </c>
      <c r="E3748">
        <v>43248</v>
      </c>
      <c r="F3748">
        <v>2</v>
      </c>
      <c r="G3748" t="s">
        <v>9</v>
      </c>
      <c r="H3748" t="s">
        <v>3766</v>
      </c>
      <c r="I3748" s="5">
        <v>200</v>
      </c>
      <c r="J3748" s="5">
        <f>IFERROR('Ventas Pases'!$I3748/'Ventas Pases'!$F3748,"PASE")</f>
        <v>100</v>
      </c>
      <c r="K3748" t="str">
        <f>IFERROR(VLOOKUP('Ventas Pases'!$J3748,'Comisiones HEROIC'!$E$1:$F$6,2,0),"")</f>
        <v>Ridossan Hotel</v>
      </c>
      <c r="L3748" s="5">
        <f>IF('Ventas Pases'!$D3748="Red HEROIC",IFERROR(VLOOKUP('Ventas Pases'!$G3748,'Comisiones HEROIC'!$A$1:$B$11,2,0),15),IF('Ventas Pases'!$D3748="Red HEROIC",15,0))</f>
        <v>0</v>
      </c>
      <c r="M3748">
        <f>IF(pases[[#This Row],[Días Visita]]&lt;7,0,IF(pases[[#This Row],[Días Visita]]&lt;9,1,IF(pases[[#This Row],[Días Visita]]="Ilimitados",0,2)))</f>
        <v>0</v>
      </c>
      <c r="N3748" s="5">
        <f>IF(AND('Ventas Pases'!$A3748="Fuera de Temporada",'Ventas Pases'!$B3748=2019,pases[[#This Row],[Modo de Compra]]="Paquete"),30,0)</f>
        <v>30</v>
      </c>
      <c r="O3748" s="5">
        <f>-SUMIF(lift[Número de pase],pases[[#This Row],[Numero de Pase]],lift[Costo])</f>
        <v>0</v>
      </c>
    </row>
    <row r="3749" spans="1:15" x14ac:dyDescent="0.25">
      <c r="A3749" t="s">
        <v>13</v>
      </c>
      <c r="B3749">
        <v>2018</v>
      </c>
      <c r="C3749">
        <v>43287</v>
      </c>
      <c r="D3749" t="s">
        <v>8</v>
      </c>
      <c r="E3749">
        <v>42831</v>
      </c>
      <c r="F3749">
        <v>7</v>
      </c>
      <c r="G3749" t="s">
        <v>9</v>
      </c>
      <c r="H3749" t="s">
        <v>3767</v>
      </c>
      <c r="I3749" s="5">
        <v>840</v>
      </c>
      <c r="J3749" s="5">
        <f>IFERROR('Ventas Pases'!$I3749/'Ventas Pases'!$F3749,"PASE")</f>
        <v>120</v>
      </c>
      <c r="K3749" t="str">
        <f>IFERROR(VLOOKUP('Ventas Pases'!$J3749,'Comisiones HEROIC'!$E$1:$F$6,2,0),"")</f>
        <v/>
      </c>
      <c r="L3749" s="5">
        <f>IF('Ventas Pases'!$D3749="Red HEROIC",IFERROR(VLOOKUP('Ventas Pases'!$G3749,'Comisiones HEROIC'!$A$1:$B$11,2,0),15),IF('Ventas Pases'!$D3749="Red HEROIC",15,0))</f>
        <v>0</v>
      </c>
      <c r="M3749">
        <f>IF(pases[[#This Row],[Días Visita]]&lt;7,0,IF(pases[[#This Row],[Días Visita]]&lt;9,1,IF(pases[[#This Row],[Días Visita]]="Ilimitados",0,2)))</f>
        <v>1</v>
      </c>
      <c r="N3749" s="5">
        <f>IF(AND('Ventas Pases'!$A3749="Fuera de Temporada",'Ventas Pases'!$B3749=2019,pases[[#This Row],[Modo de Compra]]="Paquete"),30,0)</f>
        <v>0</v>
      </c>
      <c r="O3749" s="5">
        <f>-SUMIF(lift[Número de pase],pases[[#This Row],[Numero de Pase]],lift[Costo])</f>
        <v>0</v>
      </c>
    </row>
    <row r="3750" spans="1:15" x14ac:dyDescent="0.25">
      <c r="A3750" t="s">
        <v>7</v>
      </c>
      <c r="B3750">
        <v>2019</v>
      </c>
      <c r="C3750">
        <v>43454</v>
      </c>
      <c r="D3750" t="s">
        <v>60</v>
      </c>
      <c r="E3750">
        <v>43494</v>
      </c>
      <c r="F3750">
        <v>7</v>
      </c>
      <c r="G3750" t="s">
        <v>9</v>
      </c>
      <c r="H3750" t="s">
        <v>3768</v>
      </c>
      <c r="I3750" s="5">
        <v>840</v>
      </c>
      <c r="J3750" s="5">
        <f>IFERROR('Ventas Pases'!$I3750/'Ventas Pases'!$F3750,"PASE")</f>
        <v>120</v>
      </c>
      <c r="K3750" t="str">
        <f>IFERROR(VLOOKUP('Ventas Pases'!$J3750,'Comisiones HEROIC'!$E$1:$F$6,2,0),"")</f>
        <v/>
      </c>
      <c r="L3750" s="5">
        <f>IF('Ventas Pases'!$D3750="Red HEROIC",IFERROR(VLOOKUP('Ventas Pases'!$G3750,'Comisiones HEROIC'!$A$1:$B$11,2,0),15),IF('Ventas Pases'!$D3750="Red HEROIC",15,0))</f>
        <v>0</v>
      </c>
      <c r="M3750">
        <f>IF(pases[[#This Row],[Días Visita]]&lt;7,0,IF(pases[[#This Row],[Días Visita]]&lt;9,1,IF(pases[[#This Row],[Días Visita]]="Ilimitados",0,2)))</f>
        <v>1</v>
      </c>
      <c r="N3750" s="5">
        <f>IF(AND('Ventas Pases'!$A3750="Fuera de Temporada",'Ventas Pases'!$B3750=2019,pases[[#This Row],[Modo de Compra]]="Paquete"),30,0)</f>
        <v>0</v>
      </c>
      <c r="O3750" s="5">
        <f>-SUMIF(lift[Número de pase],pases[[#This Row],[Numero de Pase]],lift[Costo])</f>
        <v>0</v>
      </c>
    </row>
    <row r="3751" spans="1:15" x14ac:dyDescent="0.25">
      <c r="A3751" t="s">
        <v>7</v>
      </c>
      <c r="B3751">
        <v>2019</v>
      </c>
      <c r="C3751">
        <v>43447</v>
      </c>
      <c r="D3751" t="s">
        <v>60</v>
      </c>
      <c r="E3751">
        <v>43448</v>
      </c>
      <c r="F3751">
        <v>2</v>
      </c>
      <c r="G3751" t="s">
        <v>9</v>
      </c>
      <c r="H3751" t="s">
        <v>3769</v>
      </c>
      <c r="I3751" s="5">
        <v>240</v>
      </c>
      <c r="J3751" s="5">
        <f>IFERROR('Ventas Pases'!$I3751/'Ventas Pases'!$F3751,"PASE")</f>
        <v>120</v>
      </c>
      <c r="K3751" t="str">
        <f>IFERROR(VLOOKUP('Ventas Pases'!$J3751,'Comisiones HEROIC'!$E$1:$F$6,2,0),"")</f>
        <v/>
      </c>
      <c r="L3751" s="5">
        <f>IF('Ventas Pases'!$D3751="Red HEROIC",IFERROR(VLOOKUP('Ventas Pases'!$G3751,'Comisiones HEROIC'!$A$1:$B$11,2,0),15),IF('Ventas Pases'!$D3751="Red HEROIC",15,0))</f>
        <v>0</v>
      </c>
      <c r="M3751">
        <f>IF(pases[[#This Row],[Días Visita]]&lt;7,0,IF(pases[[#This Row],[Días Visita]]&lt;9,1,IF(pases[[#This Row],[Días Visita]]="Ilimitados",0,2)))</f>
        <v>0</v>
      </c>
      <c r="N3751" s="5">
        <f>IF(AND('Ventas Pases'!$A3751="Fuera de Temporada",'Ventas Pases'!$B3751=2019,pases[[#This Row],[Modo de Compra]]="Paquete"),30,0)</f>
        <v>0</v>
      </c>
      <c r="O3751" s="5">
        <f>-SUMIF(lift[Número de pase],pases[[#This Row],[Numero de Pase]],lift[Costo])</f>
        <v>0</v>
      </c>
    </row>
    <row r="3752" spans="1:15" x14ac:dyDescent="0.25">
      <c r="A3752" t="s">
        <v>13</v>
      </c>
      <c r="B3752">
        <v>2018</v>
      </c>
      <c r="C3752">
        <v>43198</v>
      </c>
      <c r="D3752" t="s">
        <v>8</v>
      </c>
      <c r="E3752">
        <v>42840</v>
      </c>
      <c r="F3752">
        <v>9</v>
      </c>
      <c r="G3752" t="s">
        <v>9</v>
      </c>
      <c r="H3752" t="s">
        <v>3770</v>
      </c>
      <c r="I3752" s="5">
        <v>1080</v>
      </c>
      <c r="J3752" s="5">
        <f>IFERROR('Ventas Pases'!$I3752/'Ventas Pases'!$F3752,"PASE")</f>
        <v>120</v>
      </c>
      <c r="K3752" t="str">
        <f>IFERROR(VLOOKUP('Ventas Pases'!$J3752,'Comisiones HEROIC'!$E$1:$F$6,2,0),"")</f>
        <v/>
      </c>
      <c r="L3752" s="5">
        <f>IF('Ventas Pases'!$D3752="Red HEROIC",IFERROR(VLOOKUP('Ventas Pases'!$G3752,'Comisiones HEROIC'!$A$1:$B$11,2,0),15),IF('Ventas Pases'!$D3752="Red HEROIC",15,0))</f>
        <v>0</v>
      </c>
      <c r="M3752">
        <f>IF(pases[[#This Row],[Días Visita]]&lt;7,0,IF(pases[[#This Row],[Días Visita]]&lt;9,1,IF(pases[[#This Row],[Días Visita]]="Ilimitados",0,2)))</f>
        <v>2</v>
      </c>
      <c r="N3752" s="5">
        <f>IF(AND('Ventas Pases'!$A3752="Fuera de Temporada",'Ventas Pases'!$B3752=2019,pases[[#This Row],[Modo de Compra]]="Paquete"),30,0)</f>
        <v>0</v>
      </c>
      <c r="O3752" s="5">
        <f>-SUMIF(lift[Número de pase],pases[[#This Row],[Numero de Pase]],lift[Costo])</f>
        <v>0</v>
      </c>
    </row>
    <row r="3753" spans="1:15" x14ac:dyDescent="0.25">
      <c r="A3753" t="s">
        <v>7</v>
      </c>
      <c r="B3753">
        <v>2018</v>
      </c>
      <c r="C3753">
        <v>43143</v>
      </c>
      <c r="D3753" t="s">
        <v>8</v>
      </c>
      <c r="E3753">
        <v>43138</v>
      </c>
      <c r="F3753">
        <v>9</v>
      </c>
      <c r="G3753" t="s">
        <v>9</v>
      </c>
      <c r="H3753" t="s">
        <v>3771</v>
      </c>
      <c r="I3753" s="5">
        <v>1080</v>
      </c>
      <c r="J3753" s="5">
        <f>IFERROR('Ventas Pases'!$I3753/'Ventas Pases'!$F3753,"PASE")</f>
        <v>120</v>
      </c>
      <c r="K3753" t="str">
        <f>IFERROR(VLOOKUP('Ventas Pases'!$J3753,'Comisiones HEROIC'!$E$1:$F$6,2,0),"")</f>
        <v/>
      </c>
      <c r="L3753" s="5">
        <f>IF('Ventas Pases'!$D3753="Red HEROIC",IFERROR(VLOOKUP('Ventas Pases'!$G3753,'Comisiones HEROIC'!$A$1:$B$11,2,0),15),IF('Ventas Pases'!$D3753="Red HEROIC",15,0))</f>
        <v>0</v>
      </c>
      <c r="M3753">
        <f>IF(pases[[#This Row],[Días Visita]]&lt;7,0,IF(pases[[#This Row],[Días Visita]]&lt;9,1,IF(pases[[#This Row],[Días Visita]]="Ilimitados",0,2)))</f>
        <v>2</v>
      </c>
      <c r="N3753" s="5">
        <f>IF(AND('Ventas Pases'!$A3753="Fuera de Temporada",'Ventas Pases'!$B3753=2019,pases[[#This Row],[Modo de Compra]]="Paquete"),30,0)</f>
        <v>0</v>
      </c>
      <c r="O3753" s="5">
        <f>-SUMIF(lift[Número de pase],pases[[#This Row],[Numero de Pase]],lift[Costo])</f>
        <v>0</v>
      </c>
    </row>
    <row r="3754" spans="1:15" x14ac:dyDescent="0.25">
      <c r="A3754" t="s">
        <v>7</v>
      </c>
      <c r="B3754">
        <v>2018</v>
      </c>
      <c r="C3754">
        <v>43148</v>
      </c>
      <c r="D3754" t="s">
        <v>14</v>
      </c>
      <c r="E3754">
        <v>43173</v>
      </c>
      <c r="F3754">
        <v>1</v>
      </c>
      <c r="G3754" t="s">
        <v>15</v>
      </c>
      <c r="H3754" t="s">
        <v>3772</v>
      </c>
      <c r="I3754" s="5">
        <v>140</v>
      </c>
      <c r="J3754" s="5">
        <f>IFERROR('Ventas Pases'!$I3754/'Ventas Pases'!$F3754,"PASE")</f>
        <v>140</v>
      </c>
      <c r="K3754" t="str">
        <f>IFERROR(VLOOKUP('Ventas Pases'!$J3754,'Comisiones HEROIC'!$E$1:$F$6,2,0),"")</f>
        <v/>
      </c>
      <c r="L3754" s="5">
        <f>IF('Ventas Pases'!$D3754="Red HEROIC",IFERROR(VLOOKUP('Ventas Pases'!$G3754,'Comisiones HEROIC'!$A$1:$B$11,2,0),15),IF('Ventas Pases'!$D3754="Red HEROIC",15,0))</f>
        <v>12</v>
      </c>
      <c r="M3754">
        <f>IF(pases[[#This Row],[Días Visita]]&lt;7,0,IF(pases[[#This Row],[Días Visita]]&lt;9,1,IF(pases[[#This Row],[Días Visita]]="Ilimitados",0,2)))</f>
        <v>0</v>
      </c>
      <c r="N3754" s="5">
        <f>IF(AND('Ventas Pases'!$A3754="Fuera de Temporada",'Ventas Pases'!$B3754=2019,pases[[#This Row],[Modo de Compra]]="Paquete"),30,0)</f>
        <v>0</v>
      </c>
      <c r="O3754" s="5">
        <f>-SUMIF(lift[Número de pase],pases[[#This Row],[Numero de Pase]],lift[Costo])</f>
        <v>0</v>
      </c>
    </row>
    <row r="3755" spans="1:15" x14ac:dyDescent="0.25">
      <c r="A3755" t="s">
        <v>13</v>
      </c>
      <c r="B3755">
        <v>2019</v>
      </c>
      <c r="C3755">
        <v>43280</v>
      </c>
      <c r="D3755" t="s">
        <v>8</v>
      </c>
      <c r="E3755">
        <v>43279</v>
      </c>
      <c r="F3755">
        <v>5</v>
      </c>
      <c r="G3755" t="s">
        <v>9</v>
      </c>
      <c r="H3755" t="s">
        <v>3773</v>
      </c>
      <c r="I3755" s="5">
        <v>600</v>
      </c>
      <c r="J3755" s="5">
        <f>IFERROR('Ventas Pases'!$I3755/'Ventas Pases'!$F3755,"PASE")</f>
        <v>120</v>
      </c>
      <c r="K3755" t="str">
        <f>IFERROR(VLOOKUP('Ventas Pases'!$J3755,'Comisiones HEROIC'!$E$1:$F$6,2,0),"")</f>
        <v/>
      </c>
      <c r="L3755" s="5">
        <f>IF('Ventas Pases'!$D3755="Red HEROIC",IFERROR(VLOOKUP('Ventas Pases'!$G3755,'Comisiones HEROIC'!$A$1:$B$11,2,0),15),IF('Ventas Pases'!$D3755="Red HEROIC",15,0))</f>
        <v>0</v>
      </c>
      <c r="M3755">
        <f>IF(pases[[#This Row],[Días Visita]]&lt;7,0,IF(pases[[#This Row],[Días Visita]]&lt;9,1,IF(pases[[#This Row],[Días Visita]]="Ilimitados",0,2)))</f>
        <v>0</v>
      </c>
      <c r="N3755" s="5">
        <f>IF(AND('Ventas Pases'!$A3755="Fuera de Temporada",'Ventas Pases'!$B3755=2019,pases[[#This Row],[Modo de Compra]]="Paquete"),30,0)</f>
        <v>0</v>
      </c>
      <c r="O3755" s="5">
        <f>-SUMIF(lift[Número de pase],pases[[#This Row],[Numero de Pase]],lift[Costo])</f>
        <v>0</v>
      </c>
    </row>
    <row r="3756" spans="1:15" x14ac:dyDescent="0.25">
      <c r="A3756" t="s">
        <v>7</v>
      </c>
      <c r="B3756">
        <v>2018</v>
      </c>
      <c r="C3756">
        <v>43121</v>
      </c>
      <c r="D3756" t="s">
        <v>60</v>
      </c>
      <c r="E3756">
        <v>43054</v>
      </c>
      <c r="F3756" t="s">
        <v>11</v>
      </c>
      <c r="G3756" t="s">
        <v>9</v>
      </c>
      <c r="H3756" t="s">
        <v>3774</v>
      </c>
      <c r="I3756" s="5">
        <v>1950</v>
      </c>
      <c r="J3756" s="5" t="str">
        <f>IFERROR('Ventas Pases'!$I3756/'Ventas Pases'!$F3756,"PASE")</f>
        <v>PASE</v>
      </c>
      <c r="K3756" t="str">
        <f>IFERROR(VLOOKUP('Ventas Pases'!$J3756,'Comisiones HEROIC'!$E$1:$F$6,2,0),"")</f>
        <v/>
      </c>
      <c r="L3756" s="5">
        <f>IF('Ventas Pases'!$D3756="Red HEROIC",IFERROR(VLOOKUP('Ventas Pases'!$G3756,'Comisiones HEROIC'!$A$1:$B$11,2,0),15),IF('Ventas Pases'!$D3756="Red HEROIC",15,0))</f>
        <v>0</v>
      </c>
      <c r="M3756">
        <f>IF(pases[[#This Row],[Días Visita]]&lt;7,0,IF(pases[[#This Row],[Días Visita]]&lt;9,1,IF(pases[[#This Row],[Días Visita]]="Ilimitados",0,2)))</f>
        <v>0</v>
      </c>
      <c r="N3756" s="5">
        <f>IF(AND('Ventas Pases'!$A3756="Fuera de Temporada",'Ventas Pases'!$B3756=2019,pases[[#This Row],[Modo de Compra]]="Paquete"),30,0)</f>
        <v>0</v>
      </c>
      <c r="O3756" s="5">
        <f>-SUMIF(lift[Número de pase],pases[[#This Row],[Numero de Pase]],lift[Costo])</f>
        <v>-644</v>
      </c>
    </row>
    <row r="3757" spans="1:15" x14ac:dyDescent="0.25">
      <c r="A3757" t="s">
        <v>7</v>
      </c>
      <c r="B3757">
        <v>2019</v>
      </c>
      <c r="C3757">
        <v>43556</v>
      </c>
      <c r="D3757" t="s">
        <v>60</v>
      </c>
      <c r="E3757">
        <v>43547</v>
      </c>
      <c r="F3757">
        <v>1</v>
      </c>
      <c r="G3757" t="s">
        <v>9</v>
      </c>
      <c r="H3757" t="s">
        <v>3775</v>
      </c>
      <c r="I3757" s="5">
        <v>120</v>
      </c>
      <c r="J3757" s="5">
        <f>IFERROR('Ventas Pases'!$I3757/'Ventas Pases'!$F3757,"PASE")</f>
        <v>120</v>
      </c>
      <c r="K3757" t="str">
        <f>IFERROR(VLOOKUP('Ventas Pases'!$J3757,'Comisiones HEROIC'!$E$1:$F$6,2,0),"")</f>
        <v/>
      </c>
      <c r="L3757" s="5">
        <f>IF('Ventas Pases'!$D3757="Red HEROIC",IFERROR(VLOOKUP('Ventas Pases'!$G3757,'Comisiones HEROIC'!$A$1:$B$11,2,0),15),IF('Ventas Pases'!$D3757="Red HEROIC",15,0))</f>
        <v>0</v>
      </c>
      <c r="M3757">
        <f>IF(pases[[#This Row],[Días Visita]]&lt;7,0,IF(pases[[#This Row],[Días Visita]]&lt;9,1,IF(pases[[#This Row],[Días Visita]]="Ilimitados",0,2)))</f>
        <v>0</v>
      </c>
      <c r="N3757" s="5">
        <f>IF(AND('Ventas Pases'!$A3757="Fuera de Temporada",'Ventas Pases'!$B3757=2019,pases[[#This Row],[Modo de Compra]]="Paquete"),30,0)</f>
        <v>0</v>
      </c>
      <c r="O3757" s="5">
        <f>-SUMIF(lift[Número de pase],pases[[#This Row],[Numero de Pase]],lift[Costo])</f>
        <v>0</v>
      </c>
    </row>
    <row r="3758" spans="1:15" x14ac:dyDescent="0.25">
      <c r="A3758" t="s">
        <v>7</v>
      </c>
      <c r="B3758">
        <v>2018</v>
      </c>
      <c r="C3758">
        <v>43167</v>
      </c>
      <c r="D3758" t="s">
        <v>8</v>
      </c>
      <c r="E3758">
        <v>43171</v>
      </c>
      <c r="F3758">
        <v>3</v>
      </c>
      <c r="G3758" t="s">
        <v>9</v>
      </c>
      <c r="H3758" t="s">
        <v>3776</v>
      </c>
      <c r="I3758" s="5">
        <v>360</v>
      </c>
      <c r="J3758" s="5">
        <f>IFERROR('Ventas Pases'!$I3758/'Ventas Pases'!$F3758,"PASE")</f>
        <v>120</v>
      </c>
      <c r="K3758" t="str">
        <f>IFERROR(VLOOKUP('Ventas Pases'!$J3758,'Comisiones HEROIC'!$E$1:$F$6,2,0),"")</f>
        <v/>
      </c>
      <c r="L3758" s="5">
        <f>IF('Ventas Pases'!$D3758="Red HEROIC",IFERROR(VLOOKUP('Ventas Pases'!$G3758,'Comisiones HEROIC'!$A$1:$B$11,2,0),15),IF('Ventas Pases'!$D3758="Red HEROIC",15,0))</f>
        <v>0</v>
      </c>
      <c r="M3758">
        <f>IF(pases[[#This Row],[Días Visita]]&lt;7,0,IF(pases[[#This Row],[Días Visita]]&lt;9,1,IF(pases[[#This Row],[Días Visita]]="Ilimitados",0,2)))</f>
        <v>0</v>
      </c>
      <c r="N3758" s="5">
        <f>IF(AND('Ventas Pases'!$A3758="Fuera de Temporada",'Ventas Pases'!$B3758=2019,pases[[#This Row],[Modo de Compra]]="Paquete"),30,0)</f>
        <v>0</v>
      </c>
      <c r="O3758" s="5">
        <f>-SUMIF(lift[Número de pase],pases[[#This Row],[Numero de Pase]],lift[Costo])</f>
        <v>0</v>
      </c>
    </row>
    <row r="3759" spans="1:15" x14ac:dyDescent="0.25">
      <c r="A3759" t="s">
        <v>7</v>
      </c>
      <c r="B3759">
        <v>2019</v>
      </c>
      <c r="C3759">
        <v>43481</v>
      </c>
      <c r="D3759" t="s">
        <v>8</v>
      </c>
      <c r="E3759">
        <v>43514</v>
      </c>
      <c r="F3759">
        <v>3</v>
      </c>
      <c r="G3759" t="s">
        <v>9</v>
      </c>
      <c r="H3759" t="s">
        <v>3777</v>
      </c>
      <c r="I3759" s="5">
        <v>360</v>
      </c>
      <c r="J3759" s="5">
        <f>IFERROR('Ventas Pases'!$I3759/'Ventas Pases'!$F3759,"PASE")</f>
        <v>120</v>
      </c>
      <c r="K3759" t="str">
        <f>IFERROR(VLOOKUP('Ventas Pases'!$J3759,'Comisiones HEROIC'!$E$1:$F$6,2,0),"")</f>
        <v/>
      </c>
      <c r="L3759" s="5">
        <f>IF('Ventas Pases'!$D3759="Red HEROIC",IFERROR(VLOOKUP('Ventas Pases'!$G3759,'Comisiones HEROIC'!$A$1:$B$11,2,0),15),IF('Ventas Pases'!$D3759="Red HEROIC",15,0))</f>
        <v>0</v>
      </c>
      <c r="M3759">
        <f>IF(pases[[#This Row],[Días Visita]]&lt;7,0,IF(pases[[#This Row],[Días Visita]]&lt;9,1,IF(pases[[#This Row],[Días Visita]]="Ilimitados",0,2)))</f>
        <v>0</v>
      </c>
      <c r="N3759" s="5">
        <f>IF(AND('Ventas Pases'!$A3759="Fuera de Temporada",'Ventas Pases'!$B3759=2019,pases[[#This Row],[Modo de Compra]]="Paquete"),30,0)</f>
        <v>0</v>
      </c>
      <c r="O3759" s="5">
        <f>-SUMIF(lift[Número de pase],pases[[#This Row],[Numero de Pase]],lift[Costo])</f>
        <v>0</v>
      </c>
    </row>
    <row r="3760" spans="1:15" x14ac:dyDescent="0.25">
      <c r="A3760" t="s">
        <v>7</v>
      </c>
      <c r="B3760">
        <v>2019</v>
      </c>
      <c r="C3760">
        <v>43448</v>
      </c>
      <c r="D3760" t="s">
        <v>8</v>
      </c>
      <c r="E3760">
        <v>43524</v>
      </c>
      <c r="F3760">
        <v>7</v>
      </c>
      <c r="G3760" t="s">
        <v>9</v>
      </c>
      <c r="H3760" t="s">
        <v>3778</v>
      </c>
      <c r="I3760" s="5">
        <v>840</v>
      </c>
      <c r="J3760" s="5">
        <f>IFERROR('Ventas Pases'!$I3760/'Ventas Pases'!$F3760,"PASE")</f>
        <v>120</v>
      </c>
      <c r="K3760" t="str">
        <f>IFERROR(VLOOKUP('Ventas Pases'!$J3760,'Comisiones HEROIC'!$E$1:$F$6,2,0),"")</f>
        <v/>
      </c>
      <c r="L3760" s="5">
        <f>IF('Ventas Pases'!$D3760="Red HEROIC",IFERROR(VLOOKUP('Ventas Pases'!$G3760,'Comisiones HEROIC'!$A$1:$B$11,2,0),15),IF('Ventas Pases'!$D3760="Red HEROIC",15,0))</f>
        <v>0</v>
      </c>
      <c r="M3760">
        <f>IF(pases[[#This Row],[Días Visita]]&lt;7,0,IF(pases[[#This Row],[Días Visita]]&lt;9,1,IF(pases[[#This Row],[Días Visita]]="Ilimitados",0,2)))</f>
        <v>1</v>
      </c>
      <c r="N3760" s="5">
        <f>IF(AND('Ventas Pases'!$A3760="Fuera de Temporada",'Ventas Pases'!$B3760=2019,pases[[#This Row],[Modo de Compra]]="Paquete"),30,0)</f>
        <v>0</v>
      </c>
      <c r="O3760" s="5">
        <f>-SUMIF(lift[Número de pase],pases[[#This Row],[Numero de Pase]],lift[Costo])</f>
        <v>0</v>
      </c>
    </row>
    <row r="3761" spans="1:15" x14ac:dyDescent="0.25">
      <c r="A3761" t="s">
        <v>7</v>
      </c>
      <c r="B3761">
        <v>2018</v>
      </c>
      <c r="C3761">
        <v>43131</v>
      </c>
      <c r="D3761" t="s">
        <v>8</v>
      </c>
      <c r="E3761">
        <v>43168</v>
      </c>
      <c r="F3761">
        <v>2</v>
      </c>
      <c r="G3761" t="s">
        <v>9</v>
      </c>
      <c r="H3761" t="s">
        <v>3779</v>
      </c>
      <c r="I3761" s="5">
        <v>240</v>
      </c>
      <c r="J3761" s="5">
        <f>IFERROR('Ventas Pases'!$I3761/'Ventas Pases'!$F3761,"PASE")</f>
        <v>120</v>
      </c>
      <c r="K3761" t="str">
        <f>IFERROR(VLOOKUP('Ventas Pases'!$J3761,'Comisiones HEROIC'!$E$1:$F$6,2,0),"")</f>
        <v/>
      </c>
      <c r="L3761" s="5">
        <f>IF('Ventas Pases'!$D3761="Red HEROIC",IFERROR(VLOOKUP('Ventas Pases'!$G3761,'Comisiones HEROIC'!$A$1:$B$11,2,0),15),IF('Ventas Pases'!$D3761="Red HEROIC",15,0))</f>
        <v>0</v>
      </c>
      <c r="M3761">
        <f>IF(pases[[#This Row],[Días Visita]]&lt;7,0,IF(pases[[#This Row],[Días Visita]]&lt;9,1,IF(pases[[#This Row],[Días Visita]]="Ilimitados",0,2)))</f>
        <v>0</v>
      </c>
      <c r="N3761" s="5">
        <f>IF(AND('Ventas Pases'!$A3761="Fuera de Temporada",'Ventas Pases'!$B3761=2019,pases[[#This Row],[Modo de Compra]]="Paquete"),30,0)</f>
        <v>0</v>
      </c>
      <c r="O3761" s="5">
        <f>-SUMIF(lift[Número de pase],pases[[#This Row],[Numero de Pase]],lift[Costo])</f>
        <v>0</v>
      </c>
    </row>
    <row r="3762" spans="1:15" x14ac:dyDescent="0.25">
      <c r="A3762" t="s">
        <v>7</v>
      </c>
      <c r="B3762">
        <v>2019</v>
      </c>
      <c r="C3762">
        <v>43467</v>
      </c>
      <c r="D3762" t="s">
        <v>14</v>
      </c>
      <c r="E3762">
        <v>43504</v>
      </c>
      <c r="F3762">
        <v>4</v>
      </c>
      <c r="G3762" t="s">
        <v>15</v>
      </c>
      <c r="H3762" t="s">
        <v>3780</v>
      </c>
      <c r="I3762" s="5">
        <v>560</v>
      </c>
      <c r="J3762" s="5">
        <f>IFERROR('Ventas Pases'!$I3762/'Ventas Pases'!$F3762,"PASE")</f>
        <v>140</v>
      </c>
      <c r="K3762" t="str">
        <f>IFERROR(VLOOKUP('Ventas Pases'!$J3762,'Comisiones HEROIC'!$E$1:$F$6,2,0),"")</f>
        <v/>
      </c>
      <c r="L3762" s="5">
        <f>IF('Ventas Pases'!$D3762="Red HEROIC",IFERROR(VLOOKUP('Ventas Pases'!$G3762,'Comisiones HEROIC'!$A$1:$B$11,2,0),15),IF('Ventas Pases'!$D3762="Red HEROIC",15,0))</f>
        <v>12</v>
      </c>
      <c r="M3762">
        <f>IF(pases[[#This Row],[Días Visita]]&lt;7,0,IF(pases[[#This Row],[Días Visita]]&lt;9,1,IF(pases[[#This Row],[Días Visita]]="Ilimitados",0,2)))</f>
        <v>0</v>
      </c>
      <c r="N3762" s="5">
        <f>IF(AND('Ventas Pases'!$A3762="Fuera de Temporada",'Ventas Pases'!$B3762=2019,pases[[#This Row],[Modo de Compra]]="Paquete"),30,0)</f>
        <v>0</v>
      </c>
      <c r="O3762" s="5">
        <f>-SUMIF(lift[Número de pase],pases[[#This Row],[Numero de Pase]],lift[Costo])</f>
        <v>0</v>
      </c>
    </row>
    <row r="3763" spans="1:15" x14ac:dyDescent="0.25">
      <c r="A3763" t="s">
        <v>13</v>
      </c>
      <c r="B3763">
        <v>2018</v>
      </c>
      <c r="C3763">
        <v>43413</v>
      </c>
      <c r="D3763" t="s">
        <v>8</v>
      </c>
      <c r="E3763">
        <v>42904</v>
      </c>
      <c r="F3763">
        <v>8</v>
      </c>
      <c r="G3763" t="s">
        <v>9</v>
      </c>
      <c r="H3763" t="s">
        <v>3781</v>
      </c>
      <c r="I3763" s="5">
        <v>960</v>
      </c>
      <c r="J3763" s="5">
        <f>IFERROR('Ventas Pases'!$I3763/'Ventas Pases'!$F3763,"PASE")</f>
        <v>120</v>
      </c>
      <c r="K3763" t="str">
        <f>IFERROR(VLOOKUP('Ventas Pases'!$J3763,'Comisiones HEROIC'!$E$1:$F$6,2,0),"")</f>
        <v/>
      </c>
      <c r="L3763" s="5">
        <f>IF('Ventas Pases'!$D3763="Red HEROIC",IFERROR(VLOOKUP('Ventas Pases'!$G3763,'Comisiones HEROIC'!$A$1:$B$11,2,0),15),IF('Ventas Pases'!$D3763="Red HEROIC",15,0))</f>
        <v>0</v>
      </c>
      <c r="M3763">
        <f>IF(pases[[#This Row],[Días Visita]]&lt;7,0,IF(pases[[#This Row],[Días Visita]]&lt;9,1,IF(pases[[#This Row],[Días Visita]]="Ilimitados",0,2)))</f>
        <v>1</v>
      </c>
      <c r="N3763" s="5">
        <f>IF(AND('Ventas Pases'!$A3763="Fuera de Temporada",'Ventas Pases'!$B3763=2019,pases[[#This Row],[Modo de Compra]]="Paquete"),30,0)</f>
        <v>0</v>
      </c>
      <c r="O3763" s="5">
        <f>-SUMIF(lift[Número de pase],pases[[#This Row],[Numero de Pase]],lift[Costo])</f>
        <v>0</v>
      </c>
    </row>
    <row r="3764" spans="1:15" x14ac:dyDescent="0.25">
      <c r="A3764" t="s">
        <v>7</v>
      </c>
      <c r="B3764">
        <v>2018</v>
      </c>
      <c r="C3764">
        <v>43103</v>
      </c>
      <c r="D3764" t="s">
        <v>17</v>
      </c>
      <c r="E3764">
        <v>43116</v>
      </c>
      <c r="F3764">
        <v>1</v>
      </c>
      <c r="G3764" t="s">
        <v>9</v>
      </c>
      <c r="H3764" t="s">
        <v>3782</v>
      </c>
      <c r="I3764" s="5">
        <v>110</v>
      </c>
      <c r="J3764" s="5">
        <f>IFERROR('Ventas Pases'!$I3764/'Ventas Pases'!$F3764,"PASE")</f>
        <v>110</v>
      </c>
      <c r="K3764" t="str">
        <f>IFERROR(VLOOKUP('Ventas Pases'!$J3764,'Comisiones HEROIC'!$E$1:$F$6,2,0),"")</f>
        <v>Elton Hotel</v>
      </c>
      <c r="L3764" s="5">
        <f>IF('Ventas Pases'!$D3764="Red HEROIC",IFERROR(VLOOKUP('Ventas Pases'!$G3764,'Comisiones HEROIC'!$A$1:$B$11,2,0),15),IF('Ventas Pases'!$D3764="Red HEROIC",15,0))</f>
        <v>0</v>
      </c>
      <c r="M3764">
        <f>IF(pases[[#This Row],[Días Visita]]&lt;7,0,IF(pases[[#This Row],[Días Visita]]&lt;9,1,IF(pases[[#This Row],[Días Visita]]="Ilimitados",0,2)))</f>
        <v>0</v>
      </c>
      <c r="N3764" s="5">
        <f>IF(AND('Ventas Pases'!$A3764="Fuera de Temporada",'Ventas Pases'!$B3764=2019,pases[[#This Row],[Modo de Compra]]="Paquete"),30,0)</f>
        <v>0</v>
      </c>
      <c r="O3764" s="5">
        <f>-SUMIF(lift[Número de pase],pases[[#This Row],[Numero de Pase]],lift[Costo])</f>
        <v>0</v>
      </c>
    </row>
    <row r="3765" spans="1:15" x14ac:dyDescent="0.25">
      <c r="A3765" t="s">
        <v>7</v>
      </c>
      <c r="B3765">
        <v>2018</v>
      </c>
      <c r="C3765">
        <v>43426</v>
      </c>
      <c r="D3765" t="s">
        <v>17</v>
      </c>
      <c r="E3765">
        <v>43077</v>
      </c>
      <c r="F3765">
        <v>7</v>
      </c>
      <c r="G3765" t="s">
        <v>9</v>
      </c>
      <c r="H3765" t="s">
        <v>3783</v>
      </c>
      <c r="I3765" s="5">
        <v>770</v>
      </c>
      <c r="J3765" s="5">
        <f>IFERROR('Ventas Pases'!$I3765/'Ventas Pases'!$F3765,"PASE")</f>
        <v>110</v>
      </c>
      <c r="K3765" t="str">
        <f>IFERROR(VLOOKUP('Ventas Pases'!$J3765,'Comisiones HEROIC'!$E$1:$F$6,2,0),"")</f>
        <v>Elton Hotel</v>
      </c>
      <c r="L3765" s="5">
        <f>IF('Ventas Pases'!$D3765="Red HEROIC",IFERROR(VLOOKUP('Ventas Pases'!$G3765,'Comisiones HEROIC'!$A$1:$B$11,2,0),15),IF('Ventas Pases'!$D3765="Red HEROIC",15,0))</f>
        <v>0</v>
      </c>
      <c r="M3765">
        <f>IF(pases[[#This Row],[Días Visita]]&lt;7,0,IF(pases[[#This Row],[Días Visita]]&lt;9,1,IF(pases[[#This Row],[Días Visita]]="Ilimitados",0,2)))</f>
        <v>1</v>
      </c>
      <c r="N3765" s="5">
        <f>IF(AND('Ventas Pases'!$A3765="Fuera de Temporada",'Ventas Pases'!$B3765=2019,pases[[#This Row],[Modo de Compra]]="Paquete"),30,0)</f>
        <v>0</v>
      </c>
      <c r="O3765" s="5">
        <f>-SUMIF(lift[Número de pase],pases[[#This Row],[Numero de Pase]],lift[Costo])</f>
        <v>0</v>
      </c>
    </row>
    <row r="3766" spans="1:15" x14ac:dyDescent="0.25">
      <c r="A3766" t="s">
        <v>13</v>
      </c>
      <c r="B3766">
        <v>2018</v>
      </c>
      <c r="C3766">
        <v>43226</v>
      </c>
      <c r="D3766" t="s">
        <v>60</v>
      </c>
      <c r="E3766">
        <v>43054</v>
      </c>
      <c r="F3766" t="s">
        <v>11</v>
      </c>
      <c r="G3766" t="s">
        <v>9</v>
      </c>
      <c r="H3766" t="s">
        <v>3784</v>
      </c>
      <c r="I3766" s="5">
        <v>1950</v>
      </c>
      <c r="J3766" s="5" t="str">
        <f>IFERROR('Ventas Pases'!$I3766/'Ventas Pases'!$F3766,"PASE")</f>
        <v>PASE</v>
      </c>
      <c r="K3766" t="str">
        <f>IFERROR(VLOOKUP('Ventas Pases'!$J3766,'Comisiones HEROIC'!$E$1:$F$6,2,0),"")</f>
        <v/>
      </c>
      <c r="L3766" s="5">
        <f>IF('Ventas Pases'!$D3766="Red HEROIC",IFERROR(VLOOKUP('Ventas Pases'!$G3766,'Comisiones HEROIC'!$A$1:$B$11,2,0),15),IF('Ventas Pases'!$D3766="Red HEROIC",15,0))</f>
        <v>0</v>
      </c>
      <c r="M3766">
        <f>IF(pases[[#This Row],[Días Visita]]&lt;7,0,IF(pases[[#This Row],[Días Visita]]&lt;9,1,IF(pases[[#This Row],[Días Visita]]="Ilimitados",0,2)))</f>
        <v>0</v>
      </c>
      <c r="N3766" s="5">
        <f>IF(AND('Ventas Pases'!$A3766="Fuera de Temporada",'Ventas Pases'!$B3766=2019,pases[[#This Row],[Modo de Compra]]="Paquete"),30,0)</f>
        <v>0</v>
      </c>
      <c r="O3766" s="5">
        <f>-SUMIF(lift[Número de pase],pases[[#This Row],[Numero de Pase]],lift[Costo])</f>
        <v>-184</v>
      </c>
    </row>
    <row r="3767" spans="1:15" x14ac:dyDescent="0.25">
      <c r="A3767" t="s">
        <v>7</v>
      </c>
      <c r="B3767">
        <v>2019</v>
      </c>
      <c r="C3767">
        <v>43514</v>
      </c>
      <c r="D3767" t="s">
        <v>17</v>
      </c>
      <c r="E3767">
        <v>43513</v>
      </c>
      <c r="F3767">
        <v>6</v>
      </c>
      <c r="G3767" t="s">
        <v>9</v>
      </c>
      <c r="H3767" t="s">
        <v>3785</v>
      </c>
      <c r="I3767" s="5">
        <v>660</v>
      </c>
      <c r="J3767" s="5">
        <f>IFERROR('Ventas Pases'!$I3767/'Ventas Pases'!$F3767,"PASE")</f>
        <v>110</v>
      </c>
      <c r="K3767" t="str">
        <f>IFERROR(VLOOKUP('Ventas Pases'!$J3767,'Comisiones HEROIC'!$E$1:$F$6,2,0),"")</f>
        <v>Elton Hotel</v>
      </c>
      <c r="L3767" s="5">
        <f>IF('Ventas Pases'!$D3767="Red HEROIC",IFERROR(VLOOKUP('Ventas Pases'!$G3767,'Comisiones HEROIC'!$A$1:$B$11,2,0),15),IF('Ventas Pases'!$D3767="Red HEROIC",15,0))</f>
        <v>0</v>
      </c>
      <c r="M3767">
        <f>IF(pases[[#This Row],[Días Visita]]&lt;7,0,IF(pases[[#This Row],[Días Visita]]&lt;9,1,IF(pases[[#This Row],[Días Visita]]="Ilimitados",0,2)))</f>
        <v>0</v>
      </c>
      <c r="N3767" s="5">
        <f>IF(AND('Ventas Pases'!$A3767="Fuera de Temporada",'Ventas Pases'!$B3767=2019,pases[[#This Row],[Modo de Compra]]="Paquete"),30,0)</f>
        <v>0</v>
      </c>
      <c r="O3767" s="5">
        <f>-SUMIF(lift[Número de pase],pases[[#This Row],[Numero de Pase]],lift[Costo])</f>
        <v>0</v>
      </c>
    </row>
    <row r="3768" spans="1:15" x14ac:dyDescent="0.25">
      <c r="A3768" t="s">
        <v>7</v>
      </c>
      <c r="B3768">
        <v>2019</v>
      </c>
      <c r="C3768">
        <v>43550</v>
      </c>
      <c r="D3768" t="s">
        <v>8</v>
      </c>
      <c r="E3768">
        <v>43419</v>
      </c>
      <c r="F3768" t="s">
        <v>11</v>
      </c>
      <c r="G3768" t="s">
        <v>9</v>
      </c>
      <c r="H3768" t="s">
        <v>3786</v>
      </c>
      <c r="I3768" s="5">
        <v>1950</v>
      </c>
      <c r="J3768" s="5" t="str">
        <f>IFERROR('Ventas Pases'!$I3768/'Ventas Pases'!$F3768,"PASE")</f>
        <v>PASE</v>
      </c>
      <c r="K3768" t="str">
        <f>IFERROR(VLOOKUP('Ventas Pases'!$J3768,'Comisiones HEROIC'!$E$1:$F$6,2,0),"")</f>
        <v/>
      </c>
      <c r="L3768" s="5">
        <f>IF('Ventas Pases'!$D3768="Red HEROIC",IFERROR(VLOOKUP('Ventas Pases'!$G3768,'Comisiones HEROIC'!$A$1:$B$11,2,0),15),IF('Ventas Pases'!$D3768="Red HEROIC",15,0))</f>
        <v>0</v>
      </c>
      <c r="M3768">
        <f>IF(pases[[#This Row],[Días Visita]]&lt;7,0,IF(pases[[#This Row],[Días Visita]]&lt;9,1,IF(pases[[#This Row],[Días Visita]]="Ilimitados",0,2)))</f>
        <v>0</v>
      </c>
      <c r="N3768" s="5">
        <f>IF(AND('Ventas Pases'!$A3768="Fuera de Temporada",'Ventas Pases'!$B3768=2019,pases[[#This Row],[Modo de Compra]]="Paquete"),30,0)</f>
        <v>0</v>
      </c>
      <c r="O3768" s="5">
        <f>-SUMIF(lift[Número de pase],pases[[#This Row],[Numero de Pase]],lift[Costo])</f>
        <v>-92</v>
      </c>
    </row>
    <row r="3769" spans="1:15" x14ac:dyDescent="0.25">
      <c r="A3769" t="s">
        <v>7</v>
      </c>
      <c r="B3769">
        <v>2019</v>
      </c>
      <c r="C3769">
        <v>43548</v>
      </c>
      <c r="D3769" t="s">
        <v>8</v>
      </c>
      <c r="E3769">
        <v>43546</v>
      </c>
      <c r="F3769">
        <v>6</v>
      </c>
      <c r="G3769" t="s">
        <v>9</v>
      </c>
      <c r="H3769" t="s">
        <v>3787</v>
      </c>
      <c r="I3769" s="5">
        <v>720</v>
      </c>
      <c r="J3769" s="5">
        <f>IFERROR('Ventas Pases'!$I3769/'Ventas Pases'!$F3769,"PASE")</f>
        <v>120</v>
      </c>
      <c r="K3769" t="str">
        <f>IFERROR(VLOOKUP('Ventas Pases'!$J3769,'Comisiones HEROIC'!$E$1:$F$6,2,0),"")</f>
        <v/>
      </c>
      <c r="L3769" s="5">
        <f>IF('Ventas Pases'!$D3769="Red HEROIC",IFERROR(VLOOKUP('Ventas Pases'!$G3769,'Comisiones HEROIC'!$A$1:$B$11,2,0),15),IF('Ventas Pases'!$D3769="Red HEROIC",15,0))</f>
        <v>0</v>
      </c>
      <c r="M3769">
        <f>IF(pases[[#This Row],[Días Visita]]&lt;7,0,IF(pases[[#This Row],[Días Visita]]&lt;9,1,IF(pases[[#This Row],[Días Visita]]="Ilimitados",0,2)))</f>
        <v>0</v>
      </c>
      <c r="N3769" s="5">
        <f>IF(AND('Ventas Pases'!$A3769="Fuera de Temporada",'Ventas Pases'!$B3769=2019,pases[[#This Row],[Modo de Compra]]="Paquete"),30,0)</f>
        <v>0</v>
      </c>
      <c r="O3769" s="5">
        <f>-SUMIF(lift[Número de pase],pases[[#This Row],[Numero de Pase]],lift[Costo])</f>
        <v>0</v>
      </c>
    </row>
    <row r="3770" spans="1:15" x14ac:dyDescent="0.25">
      <c r="A3770" t="s">
        <v>13</v>
      </c>
      <c r="B3770">
        <v>2018</v>
      </c>
      <c r="C3770">
        <v>43351</v>
      </c>
      <c r="D3770" t="s">
        <v>8</v>
      </c>
      <c r="E3770">
        <v>43054</v>
      </c>
      <c r="F3770" t="s">
        <v>11</v>
      </c>
      <c r="G3770" t="s">
        <v>9</v>
      </c>
      <c r="H3770" t="s">
        <v>3788</v>
      </c>
      <c r="I3770" s="5">
        <v>1950</v>
      </c>
      <c r="J3770" s="5" t="str">
        <f>IFERROR('Ventas Pases'!$I3770/'Ventas Pases'!$F3770,"PASE")</f>
        <v>PASE</v>
      </c>
      <c r="K3770" t="str">
        <f>IFERROR(VLOOKUP('Ventas Pases'!$J3770,'Comisiones HEROIC'!$E$1:$F$6,2,0),"")</f>
        <v/>
      </c>
      <c r="L3770" s="5">
        <f>IF('Ventas Pases'!$D3770="Red HEROIC",IFERROR(VLOOKUP('Ventas Pases'!$G3770,'Comisiones HEROIC'!$A$1:$B$11,2,0),15),IF('Ventas Pases'!$D3770="Red HEROIC",15,0))</f>
        <v>0</v>
      </c>
      <c r="M3770">
        <f>IF(pases[[#This Row],[Días Visita]]&lt;7,0,IF(pases[[#This Row],[Días Visita]]&lt;9,1,IF(pases[[#This Row],[Días Visita]]="Ilimitados",0,2)))</f>
        <v>0</v>
      </c>
      <c r="N3770" s="5">
        <f>IF(AND('Ventas Pases'!$A3770="Fuera de Temporada",'Ventas Pases'!$B3770=2019,pases[[#This Row],[Modo de Compra]]="Paquete"),30,0)</f>
        <v>0</v>
      </c>
      <c r="O3770" s="5">
        <f>-SUMIF(lift[Número de pase],pases[[#This Row],[Numero de Pase]],lift[Costo])</f>
        <v>-736</v>
      </c>
    </row>
    <row r="3771" spans="1:15" x14ac:dyDescent="0.25">
      <c r="A3771" t="s">
        <v>7</v>
      </c>
      <c r="B3771">
        <v>2019</v>
      </c>
      <c r="C3771">
        <v>43431</v>
      </c>
      <c r="D3771" t="s">
        <v>8</v>
      </c>
      <c r="E3771">
        <v>43434</v>
      </c>
      <c r="F3771">
        <v>6</v>
      </c>
      <c r="G3771" t="s">
        <v>9</v>
      </c>
      <c r="H3771" t="s">
        <v>3789</v>
      </c>
      <c r="I3771" s="5">
        <v>720</v>
      </c>
      <c r="J3771" s="5">
        <f>IFERROR('Ventas Pases'!$I3771/'Ventas Pases'!$F3771,"PASE")</f>
        <v>120</v>
      </c>
      <c r="K3771" t="str">
        <f>IFERROR(VLOOKUP('Ventas Pases'!$J3771,'Comisiones HEROIC'!$E$1:$F$6,2,0),"")</f>
        <v/>
      </c>
      <c r="L3771" s="5">
        <f>IF('Ventas Pases'!$D3771="Red HEROIC",IFERROR(VLOOKUP('Ventas Pases'!$G3771,'Comisiones HEROIC'!$A$1:$B$11,2,0),15),IF('Ventas Pases'!$D3771="Red HEROIC",15,0))</f>
        <v>0</v>
      </c>
      <c r="M3771">
        <f>IF(pases[[#This Row],[Días Visita]]&lt;7,0,IF(pases[[#This Row],[Días Visita]]&lt;9,1,IF(pases[[#This Row],[Días Visita]]="Ilimitados",0,2)))</f>
        <v>0</v>
      </c>
      <c r="N3771" s="5">
        <f>IF(AND('Ventas Pases'!$A3771="Fuera de Temporada",'Ventas Pases'!$B3771=2019,pases[[#This Row],[Modo de Compra]]="Paquete"),30,0)</f>
        <v>0</v>
      </c>
      <c r="O3771" s="5">
        <f>-SUMIF(lift[Número de pase],pases[[#This Row],[Numero de Pase]],lift[Costo])</f>
        <v>0</v>
      </c>
    </row>
    <row r="3772" spans="1:15" x14ac:dyDescent="0.25">
      <c r="A3772" t="s">
        <v>7</v>
      </c>
      <c r="B3772">
        <v>2019</v>
      </c>
      <c r="C3772">
        <v>43511</v>
      </c>
      <c r="D3772" t="s">
        <v>60</v>
      </c>
      <c r="E3772">
        <v>43546</v>
      </c>
      <c r="F3772">
        <v>3</v>
      </c>
      <c r="G3772" t="s">
        <v>9</v>
      </c>
      <c r="H3772" t="s">
        <v>3790</v>
      </c>
      <c r="I3772" s="5">
        <v>360</v>
      </c>
      <c r="J3772" s="5">
        <f>IFERROR('Ventas Pases'!$I3772/'Ventas Pases'!$F3772,"PASE")</f>
        <v>120</v>
      </c>
      <c r="K3772" t="str">
        <f>IFERROR(VLOOKUP('Ventas Pases'!$J3772,'Comisiones HEROIC'!$E$1:$F$6,2,0),"")</f>
        <v/>
      </c>
      <c r="L3772" s="5">
        <f>IF('Ventas Pases'!$D3772="Red HEROIC",IFERROR(VLOOKUP('Ventas Pases'!$G3772,'Comisiones HEROIC'!$A$1:$B$11,2,0),15),IF('Ventas Pases'!$D3772="Red HEROIC",15,0))</f>
        <v>0</v>
      </c>
      <c r="M3772">
        <f>IF(pases[[#This Row],[Días Visita]]&lt;7,0,IF(pases[[#This Row],[Días Visita]]&lt;9,1,IF(pases[[#This Row],[Días Visita]]="Ilimitados",0,2)))</f>
        <v>0</v>
      </c>
      <c r="N3772" s="5">
        <f>IF(AND('Ventas Pases'!$A3772="Fuera de Temporada",'Ventas Pases'!$B3772=2019,pases[[#This Row],[Modo de Compra]]="Paquete"),30,0)</f>
        <v>0</v>
      </c>
      <c r="O3772" s="5">
        <f>-SUMIF(lift[Número de pase],pases[[#This Row],[Numero de Pase]],lift[Costo])</f>
        <v>0</v>
      </c>
    </row>
    <row r="3773" spans="1:15" x14ac:dyDescent="0.25">
      <c r="A3773" t="s">
        <v>7</v>
      </c>
      <c r="B3773">
        <v>2019</v>
      </c>
      <c r="C3773">
        <v>43536</v>
      </c>
      <c r="D3773" t="s">
        <v>8</v>
      </c>
      <c r="E3773">
        <v>43545</v>
      </c>
      <c r="F3773">
        <v>7</v>
      </c>
      <c r="G3773" t="s">
        <v>9</v>
      </c>
      <c r="H3773" t="s">
        <v>3791</v>
      </c>
      <c r="I3773" s="5">
        <v>840</v>
      </c>
      <c r="J3773" s="5">
        <f>IFERROR('Ventas Pases'!$I3773/'Ventas Pases'!$F3773,"PASE")</f>
        <v>120</v>
      </c>
      <c r="K3773" t="str">
        <f>IFERROR(VLOOKUP('Ventas Pases'!$J3773,'Comisiones HEROIC'!$E$1:$F$6,2,0),"")</f>
        <v/>
      </c>
      <c r="L3773" s="5">
        <f>IF('Ventas Pases'!$D3773="Red HEROIC",IFERROR(VLOOKUP('Ventas Pases'!$G3773,'Comisiones HEROIC'!$A$1:$B$11,2,0),15),IF('Ventas Pases'!$D3773="Red HEROIC",15,0))</f>
        <v>0</v>
      </c>
      <c r="M3773">
        <f>IF(pases[[#This Row],[Días Visita]]&lt;7,0,IF(pases[[#This Row],[Días Visita]]&lt;9,1,IF(pases[[#This Row],[Días Visita]]="Ilimitados",0,2)))</f>
        <v>1</v>
      </c>
      <c r="N3773" s="5">
        <f>IF(AND('Ventas Pases'!$A3773="Fuera de Temporada",'Ventas Pases'!$B3773=2019,pases[[#This Row],[Modo de Compra]]="Paquete"),30,0)</f>
        <v>0</v>
      </c>
      <c r="O3773" s="5">
        <f>-SUMIF(lift[Número de pase],pases[[#This Row],[Numero de Pase]],lift[Costo])</f>
        <v>0</v>
      </c>
    </row>
    <row r="3774" spans="1:15" x14ac:dyDescent="0.25">
      <c r="A3774" t="s">
        <v>13</v>
      </c>
      <c r="B3774">
        <v>2018</v>
      </c>
      <c r="C3774">
        <v>43398</v>
      </c>
      <c r="D3774" t="s">
        <v>14</v>
      </c>
      <c r="E3774">
        <v>42874</v>
      </c>
      <c r="F3774">
        <v>6</v>
      </c>
      <c r="G3774" t="s">
        <v>27</v>
      </c>
      <c r="H3774" t="s">
        <v>3792</v>
      </c>
      <c r="I3774" s="5">
        <v>840</v>
      </c>
      <c r="J3774" s="5">
        <f>IFERROR('Ventas Pases'!$I3774/'Ventas Pases'!$F3774,"PASE")</f>
        <v>140</v>
      </c>
      <c r="K3774" t="str">
        <f>IFERROR(VLOOKUP('Ventas Pases'!$J3774,'Comisiones HEROIC'!$E$1:$F$6,2,0),"")</f>
        <v/>
      </c>
      <c r="L3774" s="5">
        <f>IF('Ventas Pases'!$D3774="Red HEROIC",IFERROR(VLOOKUP('Ventas Pases'!$G3774,'Comisiones HEROIC'!$A$1:$B$11,2,0),15),IF('Ventas Pases'!$D3774="Red HEROIC",15,0))</f>
        <v>15</v>
      </c>
      <c r="M3774">
        <f>IF(pases[[#This Row],[Días Visita]]&lt;7,0,IF(pases[[#This Row],[Días Visita]]&lt;9,1,IF(pases[[#This Row],[Días Visita]]="Ilimitados",0,2)))</f>
        <v>0</v>
      </c>
      <c r="N3774" s="5">
        <f>IF(AND('Ventas Pases'!$A3774="Fuera de Temporada",'Ventas Pases'!$B3774=2019,pases[[#This Row],[Modo de Compra]]="Paquete"),30,0)</f>
        <v>0</v>
      </c>
      <c r="O3774" s="5">
        <f>-SUMIF(lift[Número de pase],pases[[#This Row],[Numero de Pase]],lift[Costo])</f>
        <v>0</v>
      </c>
    </row>
    <row r="3775" spans="1:15" x14ac:dyDescent="0.25">
      <c r="A3775" t="s">
        <v>7</v>
      </c>
      <c r="B3775">
        <v>2018</v>
      </c>
      <c r="C3775">
        <v>43180</v>
      </c>
      <c r="D3775" t="s">
        <v>8</v>
      </c>
      <c r="E3775">
        <v>43177</v>
      </c>
      <c r="F3775">
        <v>1</v>
      </c>
      <c r="G3775" t="s">
        <v>9</v>
      </c>
      <c r="H3775" t="s">
        <v>3793</v>
      </c>
      <c r="I3775" s="5">
        <v>120</v>
      </c>
      <c r="J3775" s="5">
        <f>IFERROR('Ventas Pases'!$I3775/'Ventas Pases'!$F3775,"PASE")</f>
        <v>120</v>
      </c>
      <c r="K3775" t="str">
        <f>IFERROR(VLOOKUP('Ventas Pases'!$J3775,'Comisiones HEROIC'!$E$1:$F$6,2,0),"")</f>
        <v/>
      </c>
      <c r="L3775" s="5">
        <f>IF('Ventas Pases'!$D3775="Red HEROIC",IFERROR(VLOOKUP('Ventas Pases'!$G3775,'Comisiones HEROIC'!$A$1:$B$11,2,0),15),IF('Ventas Pases'!$D3775="Red HEROIC",15,0))</f>
        <v>0</v>
      </c>
      <c r="M3775">
        <f>IF(pases[[#This Row],[Días Visita]]&lt;7,0,IF(pases[[#This Row],[Días Visita]]&lt;9,1,IF(pases[[#This Row],[Días Visita]]="Ilimitados",0,2)))</f>
        <v>0</v>
      </c>
      <c r="N3775" s="5">
        <f>IF(AND('Ventas Pases'!$A3775="Fuera de Temporada",'Ventas Pases'!$B3775=2019,pases[[#This Row],[Modo de Compra]]="Paquete"),30,0)</f>
        <v>0</v>
      </c>
      <c r="O3775" s="5">
        <f>-SUMIF(lift[Número de pase],pases[[#This Row],[Numero de Pase]],lift[Costo])</f>
        <v>0</v>
      </c>
    </row>
    <row r="3776" spans="1:15" x14ac:dyDescent="0.25">
      <c r="A3776" t="s">
        <v>7</v>
      </c>
      <c r="B3776">
        <v>2019</v>
      </c>
      <c r="C3776">
        <v>43501</v>
      </c>
      <c r="D3776" t="s">
        <v>8</v>
      </c>
      <c r="E3776">
        <v>43419</v>
      </c>
      <c r="F3776" t="s">
        <v>11</v>
      </c>
      <c r="G3776" t="s">
        <v>9</v>
      </c>
      <c r="H3776" t="s">
        <v>3794</v>
      </c>
      <c r="I3776" s="5">
        <v>1950</v>
      </c>
      <c r="J3776" s="5" t="str">
        <f>IFERROR('Ventas Pases'!$I3776/'Ventas Pases'!$F3776,"PASE")</f>
        <v>PASE</v>
      </c>
      <c r="K3776" t="str">
        <f>IFERROR(VLOOKUP('Ventas Pases'!$J3776,'Comisiones HEROIC'!$E$1:$F$6,2,0),"")</f>
        <v/>
      </c>
      <c r="L3776" s="5">
        <f>IF('Ventas Pases'!$D3776="Red HEROIC",IFERROR(VLOOKUP('Ventas Pases'!$G3776,'Comisiones HEROIC'!$A$1:$B$11,2,0),15),IF('Ventas Pases'!$D3776="Red HEROIC",15,0))</f>
        <v>0</v>
      </c>
      <c r="M3776">
        <f>IF(pases[[#This Row],[Días Visita]]&lt;7,0,IF(pases[[#This Row],[Días Visita]]&lt;9,1,IF(pases[[#This Row],[Días Visita]]="Ilimitados",0,2)))</f>
        <v>0</v>
      </c>
      <c r="N3776" s="5">
        <f>IF(AND('Ventas Pases'!$A3776="Fuera de Temporada",'Ventas Pases'!$B3776=2019,pases[[#This Row],[Modo de Compra]]="Paquete"),30,0)</f>
        <v>0</v>
      </c>
      <c r="O3776" s="5">
        <f>-SUMIF(lift[Número de pase],pases[[#This Row],[Numero de Pase]],lift[Costo])</f>
        <v>-184</v>
      </c>
    </row>
    <row r="3777" spans="1:15" x14ac:dyDescent="0.25">
      <c r="A3777" t="s">
        <v>7</v>
      </c>
      <c r="B3777">
        <v>2018</v>
      </c>
      <c r="C3777">
        <v>43129</v>
      </c>
      <c r="D3777" t="s">
        <v>8</v>
      </c>
      <c r="E3777">
        <v>43163</v>
      </c>
      <c r="F3777">
        <v>8</v>
      </c>
      <c r="G3777" t="s">
        <v>9</v>
      </c>
      <c r="H3777" t="s">
        <v>3795</v>
      </c>
      <c r="I3777" s="5">
        <v>960</v>
      </c>
      <c r="J3777" s="5">
        <f>IFERROR('Ventas Pases'!$I3777/'Ventas Pases'!$F3777,"PASE")</f>
        <v>120</v>
      </c>
      <c r="K3777" t="str">
        <f>IFERROR(VLOOKUP('Ventas Pases'!$J3777,'Comisiones HEROIC'!$E$1:$F$6,2,0),"")</f>
        <v/>
      </c>
      <c r="L3777" s="5">
        <f>IF('Ventas Pases'!$D3777="Red HEROIC",IFERROR(VLOOKUP('Ventas Pases'!$G3777,'Comisiones HEROIC'!$A$1:$B$11,2,0),15),IF('Ventas Pases'!$D3777="Red HEROIC",15,0))</f>
        <v>0</v>
      </c>
      <c r="M3777">
        <f>IF(pases[[#This Row],[Días Visita]]&lt;7,0,IF(pases[[#This Row],[Días Visita]]&lt;9,1,IF(pases[[#This Row],[Días Visita]]="Ilimitados",0,2)))</f>
        <v>1</v>
      </c>
      <c r="N3777" s="5">
        <f>IF(AND('Ventas Pases'!$A3777="Fuera de Temporada",'Ventas Pases'!$B3777=2019,pases[[#This Row],[Modo de Compra]]="Paquete"),30,0)</f>
        <v>0</v>
      </c>
      <c r="O3777" s="5">
        <f>-SUMIF(lift[Número de pase],pases[[#This Row],[Numero de Pase]],lift[Costo])</f>
        <v>0</v>
      </c>
    </row>
    <row r="3778" spans="1:15" x14ac:dyDescent="0.25">
      <c r="A3778" t="s">
        <v>7</v>
      </c>
      <c r="B3778">
        <v>2019</v>
      </c>
      <c r="C3778">
        <v>43451</v>
      </c>
      <c r="D3778" t="s">
        <v>8</v>
      </c>
      <c r="E3778">
        <v>43521</v>
      </c>
      <c r="F3778">
        <v>7</v>
      </c>
      <c r="G3778" t="s">
        <v>9</v>
      </c>
      <c r="H3778" t="s">
        <v>3796</v>
      </c>
      <c r="I3778" s="5">
        <v>840</v>
      </c>
      <c r="J3778" s="5">
        <f>IFERROR('Ventas Pases'!$I3778/'Ventas Pases'!$F3778,"PASE")</f>
        <v>120</v>
      </c>
      <c r="K3778" t="str">
        <f>IFERROR(VLOOKUP('Ventas Pases'!$J3778,'Comisiones HEROIC'!$E$1:$F$6,2,0),"")</f>
        <v/>
      </c>
      <c r="L3778" s="5">
        <f>IF('Ventas Pases'!$D3778="Red HEROIC",IFERROR(VLOOKUP('Ventas Pases'!$G3778,'Comisiones HEROIC'!$A$1:$B$11,2,0),15),IF('Ventas Pases'!$D3778="Red HEROIC",15,0))</f>
        <v>0</v>
      </c>
      <c r="M3778">
        <f>IF(pases[[#This Row],[Días Visita]]&lt;7,0,IF(pases[[#This Row],[Días Visita]]&lt;9,1,IF(pases[[#This Row],[Días Visita]]="Ilimitados",0,2)))</f>
        <v>1</v>
      </c>
      <c r="N3778" s="5">
        <f>IF(AND('Ventas Pases'!$A3778="Fuera de Temporada",'Ventas Pases'!$B3778=2019,pases[[#This Row],[Modo de Compra]]="Paquete"),30,0)</f>
        <v>0</v>
      </c>
      <c r="O3778" s="5">
        <f>-SUMIF(lift[Número de pase],pases[[#This Row],[Numero de Pase]],lift[Costo])</f>
        <v>0</v>
      </c>
    </row>
    <row r="3779" spans="1:15" x14ac:dyDescent="0.25">
      <c r="A3779" t="s">
        <v>13</v>
      </c>
      <c r="B3779">
        <v>2019</v>
      </c>
      <c r="C3779">
        <v>43333</v>
      </c>
      <c r="D3779" t="s">
        <v>8</v>
      </c>
      <c r="E3779">
        <v>43313</v>
      </c>
      <c r="F3779">
        <v>7</v>
      </c>
      <c r="G3779" t="s">
        <v>9</v>
      </c>
      <c r="H3779" t="s">
        <v>3797</v>
      </c>
      <c r="I3779" s="5">
        <v>840</v>
      </c>
      <c r="J3779" s="5">
        <f>IFERROR('Ventas Pases'!$I3779/'Ventas Pases'!$F3779,"PASE")</f>
        <v>120</v>
      </c>
      <c r="K3779" t="str">
        <f>IFERROR(VLOOKUP('Ventas Pases'!$J3779,'Comisiones HEROIC'!$E$1:$F$6,2,0),"")</f>
        <v/>
      </c>
      <c r="L3779" s="5">
        <f>IF('Ventas Pases'!$D3779="Red HEROIC",IFERROR(VLOOKUP('Ventas Pases'!$G3779,'Comisiones HEROIC'!$A$1:$B$11,2,0),15),IF('Ventas Pases'!$D3779="Red HEROIC",15,0))</f>
        <v>0</v>
      </c>
      <c r="M3779">
        <f>IF(pases[[#This Row],[Días Visita]]&lt;7,0,IF(pases[[#This Row],[Días Visita]]&lt;9,1,IF(pases[[#This Row],[Días Visita]]="Ilimitados",0,2)))</f>
        <v>1</v>
      </c>
      <c r="N3779" s="5">
        <f>IF(AND('Ventas Pases'!$A3779="Fuera de Temporada",'Ventas Pases'!$B3779=2019,pases[[#This Row],[Modo de Compra]]="Paquete"),30,0)</f>
        <v>0</v>
      </c>
      <c r="O3779" s="5">
        <f>-SUMIF(lift[Número de pase],pases[[#This Row],[Numero de Pase]],lift[Costo])</f>
        <v>0</v>
      </c>
    </row>
    <row r="3780" spans="1:15" x14ac:dyDescent="0.25">
      <c r="A3780" t="s">
        <v>7</v>
      </c>
      <c r="B3780">
        <v>2019</v>
      </c>
      <c r="C3780">
        <v>43467</v>
      </c>
      <c r="D3780" t="s">
        <v>17</v>
      </c>
      <c r="E3780">
        <v>43491</v>
      </c>
      <c r="F3780">
        <v>8</v>
      </c>
      <c r="G3780" t="s">
        <v>9</v>
      </c>
      <c r="H3780" t="s">
        <v>3798</v>
      </c>
      <c r="I3780" s="5">
        <v>840</v>
      </c>
      <c r="J3780" s="5">
        <f>IFERROR('Ventas Pases'!$I3780/'Ventas Pases'!$F3780,"PASE")</f>
        <v>105</v>
      </c>
      <c r="K3780" t="str">
        <f>IFERROR(VLOOKUP('Ventas Pases'!$J3780,'Comisiones HEROIC'!$E$1:$F$6,2,0),"")</f>
        <v>OI Hotels</v>
      </c>
      <c r="L3780" s="5">
        <f>IF('Ventas Pases'!$D3780="Red HEROIC",IFERROR(VLOOKUP('Ventas Pases'!$G3780,'Comisiones HEROIC'!$A$1:$B$11,2,0),15),IF('Ventas Pases'!$D3780="Red HEROIC",15,0))</f>
        <v>0</v>
      </c>
      <c r="M3780">
        <f>IF(pases[[#This Row],[Días Visita]]&lt;7,0,IF(pases[[#This Row],[Días Visita]]&lt;9,1,IF(pases[[#This Row],[Días Visita]]="Ilimitados",0,2)))</f>
        <v>1</v>
      </c>
      <c r="N3780" s="5">
        <f>IF(AND('Ventas Pases'!$A3780="Fuera de Temporada",'Ventas Pases'!$B3780=2019,pases[[#This Row],[Modo de Compra]]="Paquete"),30,0)</f>
        <v>0</v>
      </c>
      <c r="O3780" s="5">
        <f>-SUMIF(lift[Número de pase],pases[[#This Row],[Numero de Pase]],lift[Costo])</f>
        <v>0</v>
      </c>
    </row>
    <row r="3781" spans="1:15" x14ac:dyDescent="0.25">
      <c r="A3781" t="s">
        <v>13</v>
      </c>
      <c r="B3781">
        <v>2018</v>
      </c>
      <c r="C3781">
        <v>43324</v>
      </c>
      <c r="D3781" t="s">
        <v>8</v>
      </c>
      <c r="E3781">
        <v>42903</v>
      </c>
      <c r="F3781">
        <v>9</v>
      </c>
      <c r="G3781" t="s">
        <v>9</v>
      </c>
      <c r="H3781" t="s">
        <v>3799</v>
      </c>
      <c r="I3781" s="5">
        <v>1080</v>
      </c>
      <c r="J3781" s="5">
        <f>IFERROR('Ventas Pases'!$I3781/'Ventas Pases'!$F3781,"PASE")</f>
        <v>120</v>
      </c>
      <c r="K3781" t="str">
        <f>IFERROR(VLOOKUP('Ventas Pases'!$J3781,'Comisiones HEROIC'!$E$1:$F$6,2,0),"")</f>
        <v/>
      </c>
      <c r="L3781" s="5">
        <f>IF('Ventas Pases'!$D3781="Red HEROIC",IFERROR(VLOOKUP('Ventas Pases'!$G3781,'Comisiones HEROIC'!$A$1:$B$11,2,0),15),IF('Ventas Pases'!$D3781="Red HEROIC",15,0))</f>
        <v>0</v>
      </c>
      <c r="M3781">
        <f>IF(pases[[#This Row],[Días Visita]]&lt;7,0,IF(pases[[#This Row],[Días Visita]]&lt;9,1,IF(pases[[#This Row],[Días Visita]]="Ilimitados",0,2)))</f>
        <v>2</v>
      </c>
      <c r="N3781" s="5">
        <f>IF(AND('Ventas Pases'!$A3781="Fuera de Temporada",'Ventas Pases'!$B3781=2019,pases[[#This Row],[Modo de Compra]]="Paquete"),30,0)</f>
        <v>0</v>
      </c>
      <c r="O3781" s="5">
        <f>-SUMIF(lift[Número de pase],pases[[#This Row],[Numero de Pase]],lift[Costo])</f>
        <v>0</v>
      </c>
    </row>
    <row r="3782" spans="1:15" x14ac:dyDescent="0.25">
      <c r="A3782" t="s">
        <v>7</v>
      </c>
      <c r="B3782">
        <v>2019</v>
      </c>
      <c r="C3782">
        <v>43524</v>
      </c>
      <c r="D3782" t="s">
        <v>14</v>
      </c>
      <c r="E3782">
        <v>43534</v>
      </c>
      <c r="F3782">
        <v>6</v>
      </c>
      <c r="G3782" t="s">
        <v>19</v>
      </c>
      <c r="H3782" t="s">
        <v>3800</v>
      </c>
      <c r="I3782" s="5">
        <v>840</v>
      </c>
      <c r="J3782" s="5">
        <f>IFERROR('Ventas Pases'!$I3782/'Ventas Pases'!$F3782,"PASE")</f>
        <v>140</v>
      </c>
      <c r="K3782" t="str">
        <f>IFERROR(VLOOKUP('Ventas Pases'!$J3782,'Comisiones HEROIC'!$E$1:$F$6,2,0),"")</f>
        <v/>
      </c>
      <c r="L3782" s="5">
        <f>IF('Ventas Pases'!$D3782="Red HEROIC",IFERROR(VLOOKUP('Ventas Pases'!$G3782,'Comisiones HEROIC'!$A$1:$B$11,2,0),15),IF('Ventas Pases'!$D3782="Red HEROIC",15,0))</f>
        <v>15</v>
      </c>
      <c r="M3782">
        <f>IF(pases[[#This Row],[Días Visita]]&lt;7,0,IF(pases[[#This Row],[Días Visita]]&lt;9,1,IF(pases[[#This Row],[Días Visita]]="Ilimitados",0,2)))</f>
        <v>0</v>
      </c>
      <c r="N3782" s="5">
        <f>IF(AND('Ventas Pases'!$A3782="Fuera de Temporada",'Ventas Pases'!$B3782=2019,pases[[#This Row],[Modo de Compra]]="Paquete"),30,0)</f>
        <v>0</v>
      </c>
      <c r="O3782" s="5">
        <f>-SUMIF(lift[Número de pase],pases[[#This Row],[Numero de Pase]],lift[Costo])</f>
        <v>0</v>
      </c>
    </row>
    <row r="3783" spans="1:15" x14ac:dyDescent="0.25">
      <c r="A3783" t="s">
        <v>7</v>
      </c>
      <c r="B3783">
        <v>2018</v>
      </c>
      <c r="C3783">
        <v>43443</v>
      </c>
      <c r="D3783" t="s">
        <v>17</v>
      </c>
      <c r="E3783">
        <v>43177</v>
      </c>
      <c r="F3783">
        <v>4</v>
      </c>
      <c r="G3783" t="s">
        <v>9</v>
      </c>
      <c r="H3783" t="s">
        <v>3801</v>
      </c>
      <c r="I3783" s="5">
        <v>400</v>
      </c>
      <c r="J3783" s="5">
        <f>IFERROR('Ventas Pases'!$I3783/'Ventas Pases'!$F3783,"PASE")</f>
        <v>100</v>
      </c>
      <c r="K3783" t="str">
        <f>IFERROR(VLOOKUP('Ventas Pases'!$J3783,'Comisiones HEROIC'!$E$1:$F$6,2,0),"")</f>
        <v>Ridossan Hotel</v>
      </c>
      <c r="L3783" s="5">
        <f>IF('Ventas Pases'!$D3783="Red HEROIC",IFERROR(VLOOKUP('Ventas Pases'!$G3783,'Comisiones HEROIC'!$A$1:$B$11,2,0),15),IF('Ventas Pases'!$D3783="Red HEROIC",15,0))</f>
        <v>0</v>
      </c>
      <c r="M3783">
        <f>IF(pases[[#This Row],[Días Visita]]&lt;7,0,IF(pases[[#This Row],[Días Visita]]&lt;9,1,IF(pases[[#This Row],[Días Visita]]="Ilimitados",0,2)))</f>
        <v>0</v>
      </c>
      <c r="N3783" s="5">
        <f>IF(AND('Ventas Pases'!$A3783="Fuera de Temporada",'Ventas Pases'!$B3783=2019,pases[[#This Row],[Modo de Compra]]="Paquete"),30,0)</f>
        <v>0</v>
      </c>
      <c r="O3783" s="5">
        <f>-SUMIF(lift[Número de pase],pases[[#This Row],[Numero de Pase]],lift[Costo])</f>
        <v>0</v>
      </c>
    </row>
    <row r="3784" spans="1:15" x14ac:dyDescent="0.25">
      <c r="A3784" t="s">
        <v>7</v>
      </c>
      <c r="B3784">
        <v>2019</v>
      </c>
      <c r="C3784">
        <v>43496</v>
      </c>
      <c r="D3784" t="s">
        <v>8</v>
      </c>
      <c r="E3784">
        <v>43540</v>
      </c>
      <c r="F3784">
        <v>9</v>
      </c>
      <c r="G3784" t="s">
        <v>9</v>
      </c>
      <c r="H3784" t="s">
        <v>3802</v>
      </c>
      <c r="I3784" s="5">
        <v>1080</v>
      </c>
      <c r="J3784" s="5">
        <f>IFERROR('Ventas Pases'!$I3784/'Ventas Pases'!$F3784,"PASE")</f>
        <v>120</v>
      </c>
      <c r="K3784" t="str">
        <f>IFERROR(VLOOKUP('Ventas Pases'!$J3784,'Comisiones HEROIC'!$E$1:$F$6,2,0),"")</f>
        <v/>
      </c>
      <c r="L3784" s="5">
        <f>IF('Ventas Pases'!$D3784="Red HEROIC",IFERROR(VLOOKUP('Ventas Pases'!$G3784,'Comisiones HEROIC'!$A$1:$B$11,2,0),15),IF('Ventas Pases'!$D3784="Red HEROIC",15,0))</f>
        <v>0</v>
      </c>
      <c r="M3784">
        <f>IF(pases[[#This Row],[Días Visita]]&lt;7,0,IF(pases[[#This Row],[Días Visita]]&lt;9,1,IF(pases[[#This Row],[Días Visita]]="Ilimitados",0,2)))</f>
        <v>2</v>
      </c>
      <c r="N3784" s="5">
        <f>IF(AND('Ventas Pases'!$A3784="Fuera de Temporada",'Ventas Pases'!$B3784=2019,pases[[#This Row],[Modo de Compra]]="Paquete"),30,0)</f>
        <v>0</v>
      </c>
      <c r="O3784" s="5">
        <f>-SUMIF(lift[Número de pase],pases[[#This Row],[Numero de Pase]],lift[Costo])</f>
        <v>0</v>
      </c>
    </row>
    <row r="3785" spans="1:15" x14ac:dyDescent="0.25">
      <c r="A3785" t="s">
        <v>7</v>
      </c>
      <c r="B3785">
        <v>2019</v>
      </c>
      <c r="C3785">
        <v>43533</v>
      </c>
      <c r="D3785" t="s">
        <v>17</v>
      </c>
      <c r="E3785">
        <v>43545</v>
      </c>
      <c r="F3785">
        <v>3</v>
      </c>
      <c r="G3785" t="s">
        <v>9</v>
      </c>
      <c r="H3785" t="s">
        <v>3803</v>
      </c>
      <c r="I3785" s="5">
        <v>330</v>
      </c>
      <c r="J3785" s="5">
        <f>IFERROR('Ventas Pases'!$I3785/'Ventas Pases'!$F3785,"PASE")</f>
        <v>110</v>
      </c>
      <c r="K3785" t="str">
        <f>IFERROR(VLOOKUP('Ventas Pases'!$J3785,'Comisiones HEROIC'!$E$1:$F$6,2,0),"")</f>
        <v>Elton Hotel</v>
      </c>
      <c r="L3785" s="5">
        <f>IF('Ventas Pases'!$D3785="Red HEROIC",IFERROR(VLOOKUP('Ventas Pases'!$G3785,'Comisiones HEROIC'!$A$1:$B$11,2,0),15),IF('Ventas Pases'!$D3785="Red HEROIC",15,0))</f>
        <v>0</v>
      </c>
      <c r="M3785">
        <f>IF(pases[[#This Row],[Días Visita]]&lt;7,0,IF(pases[[#This Row],[Días Visita]]&lt;9,1,IF(pases[[#This Row],[Días Visita]]="Ilimitados",0,2)))</f>
        <v>0</v>
      </c>
      <c r="N3785" s="5">
        <f>IF(AND('Ventas Pases'!$A3785="Fuera de Temporada",'Ventas Pases'!$B3785=2019,pases[[#This Row],[Modo de Compra]]="Paquete"),30,0)</f>
        <v>0</v>
      </c>
      <c r="O3785" s="5">
        <f>-SUMIF(lift[Número de pase],pases[[#This Row],[Numero de Pase]],lift[Costo])</f>
        <v>0</v>
      </c>
    </row>
    <row r="3786" spans="1:15" x14ac:dyDescent="0.25">
      <c r="A3786" t="s">
        <v>7</v>
      </c>
      <c r="B3786">
        <v>2018</v>
      </c>
      <c r="C3786">
        <v>43120</v>
      </c>
      <c r="D3786" t="s">
        <v>8</v>
      </c>
      <c r="E3786">
        <v>43054</v>
      </c>
      <c r="F3786" t="s">
        <v>11</v>
      </c>
      <c r="G3786" t="s">
        <v>9</v>
      </c>
      <c r="H3786" t="s">
        <v>3804</v>
      </c>
      <c r="I3786" s="5">
        <v>1950</v>
      </c>
      <c r="J3786" s="5" t="str">
        <f>IFERROR('Ventas Pases'!$I3786/'Ventas Pases'!$F3786,"PASE")</f>
        <v>PASE</v>
      </c>
      <c r="K3786" t="str">
        <f>IFERROR(VLOOKUP('Ventas Pases'!$J3786,'Comisiones HEROIC'!$E$1:$F$6,2,0),"")</f>
        <v/>
      </c>
      <c r="L3786" s="5">
        <f>IF('Ventas Pases'!$D3786="Red HEROIC",IFERROR(VLOOKUP('Ventas Pases'!$G3786,'Comisiones HEROIC'!$A$1:$B$11,2,0),15),IF('Ventas Pases'!$D3786="Red HEROIC",15,0))</f>
        <v>0</v>
      </c>
      <c r="M3786">
        <f>IF(pases[[#This Row],[Días Visita]]&lt;7,0,IF(pases[[#This Row],[Días Visita]]&lt;9,1,IF(pases[[#This Row],[Días Visita]]="Ilimitados",0,2)))</f>
        <v>0</v>
      </c>
      <c r="N3786" s="5">
        <f>IF(AND('Ventas Pases'!$A3786="Fuera de Temporada",'Ventas Pases'!$B3786=2019,pases[[#This Row],[Modo de Compra]]="Paquete"),30,0)</f>
        <v>0</v>
      </c>
      <c r="O3786" s="5">
        <f>-SUMIF(lift[Número de pase],pases[[#This Row],[Numero de Pase]],lift[Costo])</f>
        <v>-184</v>
      </c>
    </row>
    <row r="3787" spans="1:15" x14ac:dyDescent="0.25">
      <c r="A3787" t="s">
        <v>13</v>
      </c>
      <c r="B3787">
        <v>2019</v>
      </c>
      <c r="C3787">
        <v>43406</v>
      </c>
      <c r="D3787" t="s">
        <v>17</v>
      </c>
      <c r="E3787">
        <v>43275</v>
      </c>
      <c r="F3787">
        <v>3</v>
      </c>
      <c r="G3787" t="s">
        <v>9</v>
      </c>
      <c r="H3787" t="s">
        <v>3805</v>
      </c>
      <c r="I3787" s="5">
        <v>330</v>
      </c>
      <c r="J3787" s="5">
        <f>IFERROR('Ventas Pases'!$I3787/'Ventas Pases'!$F3787,"PASE")</f>
        <v>110</v>
      </c>
      <c r="K3787" t="str">
        <f>IFERROR(VLOOKUP('Ventas Pases'!$J3787,'Comisiones HEROIC'!$E$1:$F$6,2,0),"")</f>
        <v>Elton Hotel</v>
      </c>
      <c r="L3787" s="5">
        <f>IF('Ventas Pases'!$D3787="Red HEROIC",IFERROR(VLOOKUP('Ventas Pases'!$G3787,'Comisiones HEROIC'!$A$1:$B$11,2,0),15),IF('Ventas Pases'!$D3787="Red HEROIC",15,0))</f>
        <v>0</v>
      </c>
      <c r="M3787">
        <f>IF(pases[[#This Row],[Días Visita]]&lt;7,0,IF(pases[[#This Row],[Días Visita]]&lt;9,1,IF(pases[[#This Row],[Días Visita]]="Ilimitados",0,2)))</f>
        <v>0</v>
      </c>
      <c r="N3787" s="5">
        <f>IF(AND('Ventas Pases'!$A3787="Fuera de Temporada",'Ventas Pases'!$B3787=2019,pases[[#This Row],[Modo de Compra]]="Paquete"),30,0)</f>
        <v>30</v>
      </c>
      <c r="O3787" s="5">
        <f>-SUMIF(lift[Número de pase],pases[[#This Row],[Numero de Pase]],lift[Costo])</f>
        <v>0</v>
      </c>
    </row>
    <row r="3788" spans="1:15" x14ac:dyDescent="0.25">
      <c r="A3788" t="s">
        <v>7</v>
      </c>
      <c r="B3788">
        <v>2018</v>
      </c>
      <c r="C3788">
        <v>43431</v>
      </c>
      <c r="D3788" t="s">
        <v>14</v>
      </c>
      <c r="E3788">
        <v>43149</v>
      </c>
      <c r="F3788">
        <v>1</v>
      </c>
      <c r="G3788" t="s">
        <v>33</v>
      </c>
      <c r="H3788" t="s">
        <v>3806</v>
      </c>
      <c r="I3788" s="5">
        <v>140</v>
      </c>
      <c r="J3788" s="5">
        <f>IFERROR('Ventas Pases'!$I3788/'Ventas Pases'!$F3788,"PASE")</f>
        <v>140</v>
      </c>
      <c r="K3788" t="str">
        <f>IFERROR(VLOOKUP('Ventas Pases'!$J3788,'Comisiones HEROIC'!$E$1:$F$6,2,0),"")</f>
        <v/>
      </c>
      <c r="L3788" s="5">
        <f>IF('Ventas Pases'!$D3788="Red HEROIC",IFERROR(VLOOKUP('Ventas Pases'!$G3788,'Comisiones HEROIC'!$A$1:$B$11,2,0),15),IF('Ventas Pases'!$D3788="Red HEROIC",15,0))</f>
        <v>15</v>
      </c>
      <c r="M3788">
        <f>IF(pases[[#This Row],[Días Visita]]&lt;7,0,IF(pases[[#This Row],[Días Visita]]&lt;9,1,IF(pases[[#This Row],[Días Visita]]="Ilimitados",0,2)))</f>
        <v>0</v>
      </c>
      <c r="N3788" s="5">
        <f>IF(AND('Ventas Pases'!$A3788="Fuera de Temporada",'Ventas Pases'!$B3788=2019,pases[[#This Row],[Modo de Compra]]="Paquete"),30,0)</f>
        <v>0</v>
      </c>
      <c r="O3788" s="5">
        <f>-SUMIF(lift[Número de pase],pases[[#This Row],[Numero de Pase]],lift[Costo])</f>
        <v>0</v>
      </c>
    </row>
    <row r="3789" spans="1:15" x14ac:dyDescent="0.25">
      <c r="A3789" t="s">
        <v>7</v>
      </c>
      <c r="B3789">
        <v>2019</v>
      </c>
      <c r="C3789">
        <v>43502</v>
      </c>
      <c r="D3789" t="s">
        <v>8</v>
      </c>
      <c r="E3789">
        <v>43419</v>
      </c>
      <c r="F3789" t="s">
        <v>11</v>
      </c>
      <c r="G3789" t="s">
        <v>9</v>
      </c>
      <c r="H3789" t="s">
        <v>3807</v>
      </c>
      <c r="I3789" s="5">
        <v>1950</v>
      </c>
      <c r="J3789" s="5" t="str">
        <f>IFERROR('Ventas Pases'!$I3789/'Ventas Pases'!$F3789,"PASE")</f>
        <v>PASE</v>
      </c>
      <c r="K3789" t="str">
        <f>IFERROR(VLOOKUP('Ventas Pases'!$J3789,'Comisiones HEROIC'!$E$1:$F$6,2,0),"")</f>
        <v/>
      </c>
      <c r="L3789" s="5">
        <f>IF('Ventas Pases'!$D3789="Red HEROIC",IFERROR(VLOOKUP('Ventas Pases'!$G3789,'Comisiones HEROIC'!$A$1:$B$11,2,0),15),IF('Ventas Pases'!$D3789="Red HEROIC",15,0))</f>
        <v>0</v>
      </c>
      <c r="M3789">
        <f>IF(pases[[#This Row],[Días Visita]]&lt;7,0,IF(pases[[#This Row],[Días Visita]]&lt;9,1,IF(pases[[#This Row],[Días Visita]]="Ilimitados",0,2)))</f>
        <v>0</v>
      </c>
      <c r="N3789" s="5">
        <f>IF(AND('Ventas Pases'!$A3789="Fuera de Temporada",'Ventas Pases'!$B3789=2019,pases[[#This Row],[Modo de Compra]]="Paquete"),30,0)</f>
        <v>0</v>
      </c>
      <c r="O3789" s="5">
        <f>-SUMIF(lift[Número de pase],pases[[#This Row],[Numero de Pase]],lift[Costo])</f>
        <v>-184</v>
      </c>
    </row>
    <row r="3790" spans="1:15" x14ac:dyDescent="0.25">
      <c r="A3790" t="s">
        <v>7</v>
      </c>
      <c r="B3790">
        <v>2019</v>
      </c>
      <c r="C3790">
        <v>43538</v>
      </c>
      <c r="D3790" t="s">
        <v>8</v>
      </c>
      <c r="E3790">
        <v>43540</v>
      </c>
      <c r="F3790">
        <v>3</v>
      </c>
      <c r="G3790" t="s">
        <v>9</v>
      </c>
      <c r="H3790" t="s">
        <v>3808</v>
      </c>
      <c r="I3790" s="5">
        <v>360</v>
      </c>
      <c r="J3790" s="5">
        <f>IFERROR('Ventas Pases'!$I3790/'Ventas Pases'!$F3790,"PASE")</f>
        <v>120</v>
      </c>
      <c r="K3790" t="str">
        <f>IFERROR(VLOOKUP('Ventas Pases'!$J3790,'Comisiones HEROIC'!$E$1:$F$6,2,0),"")</f>
        <v/>
      </c>
      <c r="L3790" s="5">
        <f>IF('Ventas Pases'!$D3790="Red HEROIC",IFERROR(VLOOKUP('Ventas Pases'!$G3790,'Comisiones HEROIC'!$A$1:$B$11,2,0),15),IF('Ventas Pases'!$D3790="Red HEROIC",15,0))</f>
        <v>0</v>
      </c>
      <c r="M3790">
        <f>IF(pases[[#This Row],[Días Visita]]&lt;7,0,IF(pases[[#This Row],[Días Visita]]&lt;9,1,IF(pases[[#This Row],[Días Visita]]="Ilimitados",0,2)))</f>
        <v>0</v>
      </c>
      <c r="N3790" s="5">
        <f>IF(AND('Ventas Pases'!$A3790="Fuera de Temporada",'Ventas Pases'!$B3790=2019,pases[[#This Row],[Modo de Compra]]="Paquete"),30,0)</f>
        <v>0</v>
      </c>
      <c r="O3790" s="5">
        <f>-SUMIF(lift[Número de pase],pases[[#This Row],[Numero de Pase]],lift[Costo])</f>
        <v>0</v>
      </c>
    </row>
    <row r="3791" spans="1:15" x14ac:dyDescent="0.25">
      <c r="A3791" t="s">
        <v>7</v>
      </c>
      <c r="B3791">
        <v>2018</v>
      </c>
      <c r="C3791">
        <v>43430</v>
      </c>
      <c r="D3791" t="s">
        <v>8</v>
      </c>
      <c r="E3791">
        <v>43054</v>
      </c>
      <c r="F3791" t="s">
        <v>11</v>
      </c>
      <c r="G3791" t="s">
        <v>9</v>
      </c>
      <c r="H3791" t="s">
        <v>3809</v>
      </c>
      <c r="I3791" s="5">
        <v>1950</v>
      </c>
      <c r="J3791" s="5" t="str">
        <f>IFERROR('Ventas Pases'!$I3791/'Ventas Pases'!$F3791,"PASE")</f>
        <v>PASE</v>
      </c>
      <c r="K3791" t="str">
        <f>IFERROR(VLOOKUP('Ventas Pases'!$J3791,'Comisiones HEROIC'!$E$1:$F$6,2,0),"")</f>
        <v/>
      </c>
      <c r="L3791" s="5">
        <f>IF('Ventas Pases'!$D3791="Red HEROIC",IFERROR(VLOOKUP('Ventas Pases'!$G3791,'Comisiones HEROIC'!$A$1:$B$11,2,0),15),IF('Ventas Pases'!$D3791="Red HEROIC",15,0))</f>
        <v>0</v>
      </c>
      <c r="M3791">
        <f>IF(pases[[#This Row],[Días Visita]]&lt;7,0,IF(pases[[#This Row],[Días Visita]]&lt;9,1,IF(pases[[#This Row],[Días Visita]]="Ilimitados",0,2)))</f>
        <v>0</v>
      </c>
      <c r="N3791" s="5">
        <f>IF(AND('Ventas Pases'!$A3791="Fuera de Temporada",'Ventas Pases'!$B3791=2019,pases[[#This Row],[Modo de Compra]]="Paquete"),30,0)</f>
        <v>0</v>
      </c>
      <c r="O3791" s="5">
        <f>-SUMIF(lift[Número de pase],pases[[#This Row],[Numero de Pase]],lift[Costo])</f>
        <v>-276</v>
      </c>
    </row>
    <row r="3792" spans="1:15" x14ac:dyDescent="0.25">
      <c r="A3792" t="s">
        <v>7</v>
      </c>
      <c r="B3792">
        <v>2018</v>
      </c>
      <c r="C3792">
        <v>43131</v>
      </c>
      <c r="D3792" t="s">
        <v>14</v>
      </c>
      <c r="E3792">
        <v>43171</v>
      </c>
      <c r="F3792">
        <v>3</v>
      </c>
      <c r="G3792" t="s">
        <v>19</v>
      </c>
      <c r="H3792" t="s">
        <v>3810</v>
      </c>
      <c r="I3792" s="5">
        <v>420</v>
      </c>
      <c r="J3792" s="5">
        <f>IFERROR('Ventas Pases'!$I3792/'Ventas Pases'!$F3792,"PASE")</f>
        <v>140</v>
      </c>
      <c r="K3792" t="str">
        <f>IFERROR(VLOOKUP('Ventas Pases'!$J3792,'Comisiones HEROIC'!$E$1:$F$6,2,0),"")</f>
        <v/>
      </c>
      <c r="L3792" s="5">
        <f>IF('Ventas Pases'!$D3792="Red HEROIC",IFERROR(VLOOKUP('Ventas Pases'!$G3792,'Comisiones HEROIC'!$A$1:$B$11,2,0),15),IF('Ventas Pases'!$D3792="Red HEROIC",15,0))</f>
        <v>15</v>
      </c>
      <c r="M3792">
        <f>IF(pases[[#This Row],[Días Visita]]&lt;7,0,IF(pases[[#This Row],[Días Visita]]&lt;9,1,IF(pases[[#This Row],[Días Visita]]="Ilimitados",0,2)))</f>
        <v>0</v>
      </c>
      <c r="N3792" s="5">
        <f>IF(AND('Ventas Pases'!$A3792="Fuera de Temporada",'Ventas Pases'!$B3792=2019,pases[[#This Row],[Modo de Compra]]="Paquete"),30,0)</f>
        <v>0</v>
      </c>
      <c r="O3792" s="5">
        <f>-SUMIF(lift[Número de pase],pases[[#This Row],[Numero de Pase]],lift[Costo])</f>
        <v>0</v>
      </c>
    </row>
    <row r="3793" spans="1:15" x14ac:dyDescent="0.25">
      <c r="A3793" t="s">
        <v>7</v>
      </c>
      <c r="B3793">
        <v>2019</v>
      </c>
      <c r="C3793">
        <v>43524</v>
      </c>
      <c r="D3793" t="s">
        <v>14</v>
      </c>
      <c r="E3793">
        <v>43544</v>
      </c>
      <c r="F3793">
        <v>8</v>
      </c>
      <c r="G3793" t="s">
        <v>27</v>
      </c>
      <c r="H3793" t="s">
        <v>3811</v>
      </c>
      <c r="I3793" s="5">
        <v>1120</v>
      </c>
      <c r="J3793" s="5">
        <f>IFERROR('Ventas Pases'!$I3793/'Ventas Pases'!$F3793,"PASE")</f>
        <v>140</v>
      </c>
      <c r="K3793" t="str">
        <f>IFERROR(VLOOKUP('Ventas Pases'!$J3793,'Comisiones HEROIC'!$E$1:$F$6,2,0),"")</f>
        <v/>
      </c>
      <c r="L3793" s="5">
        <f>IF('Ventas Pases'!$D3793="Red HEROIC",IFERROR(VLOOKUP('Ventas Pases'!$G3793,'Comisiones HEROIC'!$A$1:$B$11,2,0),15),IF('Ventas Pases'!$D3793="Red HEROIC",15,0))</f>
        <v>15</v>
      </c>
      <c r="M3793">
        <f>IF(pases[[#This Row],[Días Visita]]&lt;7,0,IF(pases[[#This Row],[Días Visita]]&lt;9,1,IF(pases[[#This Row],[Días Visita]]="Ilimitados",0,2)))</f>
        <v>1</v>
      </c>
      <c r="N3793" s="5">
        <f>IF(AND('Ventas Pases'!$A3793="Fuera de Temporada",'Ventas Pases'!$B3793=2019,pases[[#This Row],[Modo de Compra]]="Paquete"),30,0)</f>
        <v>0</v>
      </c>
      <c r="O3793" s="5">
        <f>-SUMIF(lift[Número de pase],pases[[#This Row],[Numero de Pase]],lift[Costo])</f>
        <v>0</v>
      </c>
    </row>
    <row r="3794" spans="1:15" x14ac:dyDescent="0.25">
      <c r="A3794" t="s">
        <v>7</v>
      </c>
      <c r="B3794">
        <v>2019</v>
      </c>
      <c r="C3794">
        <v>43500</v>
      </c>
      <c r="D3794" t="s">
        <v>8</v>
      </c>
      <c r="E3794">
        <v>43524</v>
      </c>
      <c r="F3794">
        <v>4</v>
      </c>
      <c r="G3794" t="s">
        <v>9</v>
      </c>
      <c r="H3794" t="s">
        <v>3812</v>
      </c>
      <c r="I3794" s="5">
        <v>480</v>
      </c>
      <c r="J3794" s="5">
        <f>IFERROR('Ventas Pases'!$I3794/'Ventas Pases'!$F3794,"PASE")</f>
        <v>120</v>
      </c>
      <c r="K3794" t="str">
        <f>IFERROR(VLOOKUP('Ventas Pases'!$J3794,'Comisiones HEROIC'!$E$1:$F$6,2,0),"")</f>
        <v/>
      </c>
      <c r="L3794" s="5">
        <f>IF('Ventas Pases'!$D3794="Red HEROIC",IFERROR(VLOOKUP('Ventas Pases'!$G3794,'Comisiones HEROIC'!$A$1:$B$11,2,0),15),IF('Ventas Pases'!$D3794="Red HEROIC",15,0))</f>
        <v>0</v>
      </c>
      <c r="M3794">
        <f>IF(pases[[#This Row],[Días Visita]]&lt;7,0,IF(pases[[#This Row],[Días Visita]]&lt;9,1,IF(pases[[#This Row],[Días Visita]]="Ilimitados",0,2)))</f>
        <v>0</v>
      </c>
      <c r="N3794" s="5">
        <f>IF(AND('Ventas Pases'!$A3794="Fuera de Temporada",'Ventas Pases'!$B3794=2019,pases[[#This Row],[Modo de Compra]]="Paquete"),30,0)</f>
        <v>0</v>
      </c>
      <c r="O3794" s="5">
        <f>-SUMIF(lift[Número de pase],pases[[#This Row],[Numero de Pase]],lift[Costo])</f>
        <v>0</v>
      </c>
    </row>
    <row r="3795" spans="1:15" x14ac:dyDescent="0.25">
      <c r="A3795" t="s">
        <v>13</v>
      </c>
      <c r="B3795">
        <v>2019</v>
      </c>
      <c r="C3795">
        <v>43235</v>
      </c>
      <c r="D3795" t="s">
        <v>14</v>
      </c>
      <c r="E3795">
        <v>43268</v>
      </c>
      <c r="F3795">
        <v>6</v>
      </c>
      <c r="G3795" t="s">
        <v>27</v>
      </c>
      <c r="H3795" t="s">
        <v>3813</v>
      </c>
      <c r="I3795" s="5">
        <v>840</v>
      </c>
      <c r="J3795" s="5">
        <f>IFERROR('Ventas Pases'!$I3795/'Ventas Pases'!$F3795,"PASE")</f>
        <v>140</v>
      </c>
      <c r="K3795" t="str">
        <f>IFERROR(VLOOKUP('Ventas Pases'!$J3795,'Comisiones HEROIC'!$E$1:$F$6,2,0),"")</f>
        <v/>
      </c>
      <c r="L3795" s="5">
        <f>IF('Ventas Pases'!$D3795="Red HEROIC",IFERROR(VLOOKUP('Ventas Pases'!$G3795,'Comisiones HEROIC'!$A$1:$B$11,2,0),15),IF('Ventas Pases'!$D3795="Red HEROIC",15,0))</f>
        <v>15</v>
      </c>
      <c r="M3795">
        <f>IF(pases[[#This Row],[Días Visita]]&lt;7,0,IF(pases[[#This Row],[Días Visita]]&lt;9,1,IF(pases[[#This Row],[Días Visita]]="Ilimitados",0,2)))</f>
        <v>0</v>
      </c>
      <c r="N3795" s="5">
        <f>IF(AND('Ventas Pases'!$A3795="Fuera de Temporada",'Ventas Pases'!$B3795=2019,pases[[#This Row],[Modo de Compra]]="Paquete"),30,0)</f>
        <v>0</v>
      </c>
      <c r="O3795" s="5">
        <f>-SUMIF(lift[Número de pase],pases[[#This Row],[Numero de Pase]],lift[Costo])</f>
        <v>0</v>
      </c>
    </row>
    <row r="3796" spans="1:15" x14ac:dyDescent="0.25">
      <c r="A3796" t="s">
        <v>7</v>
      </c>
      <c r="B3796">
        <v>2018</v>
      </c>
      <c r="C3796">
        <v>43104</v>
      </c>
      <c r="D3796" t="s">
        <v>17</v>
      </c>
      <c r="E3796">
        <v>43151</v>
      </c>
      <c r="F3796">
        <v>3</v>
      </c>
      <c r="G3796" t="s">
        <v>9</v>
      </c>
      <c r="H3796" t="s">
        <v>3814</v>
      </c>
      <c r="I3796" s="5">
        <v>300</v>
      </c>
      <c r="J3796" s="5">
        <f>IFERROR('Ventas Pases'!$I3796/'Ventas Pases'!$F3796,"PASE")</f>
        <v>100</v>
      </c>
      <c r="K3796" t="str">
        <f>IFERROR(VLOOKUP('Ventas Pases'!$J3796,'Comisiones HEROIC'!$E$1:$F$6,2,0),"")</f>
        <v>Ridossan Hotel</v>
      </c>
      <c r="L3796" s="5">
        <f>IF('Ventas Pases'!$D3796="Red HEROIC",IFERROR(VLOOKUP('Ventas Pases'!$G3796,'Comisiones HEROIC'!$A$1:$B$11,2,0),15),IF('Ventas Pases'!$D3796="Red HEROIC",15,0))</f>
        <v>0</v>
      </c>
      <c r="M3796">
        <f>IF(pases[[#This Row],[Días Visita]]&lt;7,0,IF(pases[[#This Row],[Días Visita]]&lt;9,1,IF(pases[[#This Row],[Días Visita]]="Ilimitados",0,2)))</f>
        <v>0</v>
      </c>
      <c r="N3796" s="5">
        <f>IF(AND('Ventas Pases'!$A3796="Fuera de Temporada",'Ventas Pases'!$B3796=2019,pases[[#This Row],[Modo de Compra]]="Paquete"),30,0)</f>
        <v>0</v>
      </c>
      <c r="O3796" s="5">
        <f>-SUMIF(lift[Número de pase],pases[[#This Row],[Numero de Pase]],lift[Costo])</f>
        <v>0</v>
      </c>
    </row>
    <row r="3797" spans="1:15" x14ac:dyDescent="0.25">
      <c r="A3797" t="s">
        <v>7</v>
      </c>
      <c r="B3797">
        <v>2018</v>
      </c>
      <c r="C3797">
        <v>43464</v>
      </c>
      <c r="D3797" t="s">
        <v>8</v>
      </c>
      <c r="E3797">
        <v>43114</v>
      </c>
      <c r="F3797">
        <v>6</v>
      </c>
      <c r="G3797" t="s">
        <v>9</v>
      </c>
      <c r="H3797" t="s">
        <v>3815</v>
      </c>
      <c r="I3797" s="5">
        <v>720</v>
      </c>
      <c r="J3797" s="5">
        <f>IFERROR('Ventas Pases'!$I3797/'Ventas Pases'!$F3797,"PASE")</f>
        <v>120</v>
      </c>
      <c r="K3797" t="str">
        <f>IFERROR(VLOOKUP('Ventas Pases'!$J3797,'Comisiones HEROIC'!$E$1:$F$6,2,0),"")</f>
        <v/>
      </c>
      <c r="L3797" s="5">
        <f>IF('Ventas Pases'!$D3797="Red HEROIC",IFERROR(VLOOKUP('Ventas Pases'!$G3797,'Comisiones HEROIC'!$A$1:$B$11,2,0),15),IF('Ventas Pases'!$D3797="Red HEROIC",15,0))</f>
        <v>0</v>
      </c>
      <c r="M3797">
        <f>IF(pases[[#This Row],[Días Visita]]&lt;7,0,IF(pases[[#This Row],[Días Visita]]&lt;9,1,IF(pases[[#This Row],[Días Visita]]="Ilimitados",0,2)))</f>
        <v>0</v>
      </c>
      <c r="N3797" s="5">
        <f>IF(AND('Ventas Pases'!$A3797="Fuera de Temporada",'Ventas Pases'!$B3797=2019,pases[[#This Row],[Modo de Compra]]="Paquete"),30,0)</f>
        <v>0</v>
      </c>
      <c r="O3797" s="5">
        <f>-SUMIF(lift[Número de pase],pases[[#This Row],[Numero de Pase]],lift[Costo])</f>
        <v>0</v>
      </c>
    </row>
    <row r="3798" spans="1:15" x14ac:dyDescent="0.25">
      <c r="A3798" t="s">
        <v>7</v>
      </c>
      <c r="B3798">
        <v>2019</v>
      </c>
      <c r="C3798">
        <v>43547</v>
      </c>
      <c r="D3798" t="s">
        <v>8</v>
      </c>
      <c r="E3798">
        <v>43545</v>
      </c>
      <c r="F3798">
        <v>1</v>
      </c>
      <c r="G3798" t="s">
        <v>9</v>
      </c>
      <c r="H3798" t="s">
        <v>3816</v>
      </c>
      <c r="I3798" s="5">
        <v>120</v>
      </c>
      <c r="J3798" s="5">
        <f>IFERROR('Ventas Pases'!$I3798/'Ventas Pases'!$F3798,"PASE")</f>
        <v>120</v>
      </c>
      <c r="K3798" t="str">
        <f>IFERROR(VLOOKUP('Ventas Pases'!$J3798,'Comisiones HEROIC'!$E$1:$F$6,2,0),"")</f>
        <v/>
      </c>
      <c r="L3798" s="5">
        <f>IF('Ventas Pases'!$D3798="Red HEROIC",IFERROR(VLOOKUP('Ventas Pases'!$G3798,'Comisiones HEROIC'!$A$1:$B$11,2,0),15),IF('Ventas Pases'!$D3798="Red HEROIC",15,0))</f>
        <v>0</v>
      </c>
      <c r="M3798">
        <f>IF(pases[[#This Row],[Días Visita]]&lt;7,0,IF(pases[[#This Row],[Días Visita]]&lt;9,1,IF(pases[[#This Row],[Días Visita]]="Ilimitados",0,2)))</f>
        <v>0</v>
      </c>
      <c r="N3798" s="5">
        <f>IF(AND('Ventas Pases'!$A3798="Fuera de Temporada",'Ventas Pases'!$B3798=2019,pases[[#This Row],[Modo de Compra]]="Paquete"),30,0)</f>
        <v>0</v>
      </c>
      <c r="O3798" s="5">
        <f>-SUMIF(lift[Número de pase],pases[[#This Row],[Numero de Pase]],lift[Costo])</f>
        <v>0</v>
      </c>
    </row>
    <row r="3799" spans="1:15" x14ac:dyDescent="0.25">
      <c r="A3799" t="s">
        <v>7</v>
      </c>
      <c r="B3799">
        <v>2019</v>
      </c>
      <c r="C3799">
        <v>43505</v>
      </c>
      <c r="D3799" t="s">
        <v>14</v>
      </c>
      <c r="E3799">
        <v>43522</v>
      </c>
      <c r="F3799">
        <v>3</v>
      </c>
      <c r="G3799" t="s">
        <v>19</v>
      </c>
      <c r="H3799" t="s">
        <v>3817</v>
      </c>
      <c r="I3799" s="5">
        <v>420</v>
      </c>
      <c r="J3799" s="5">
        <f>IFERROR('Ventas Pases'!$I3799/'Ventas Pases'!$F3799,"PASE")</f>
        <v>140</v>
      </c>
      <c r="K3799" t="str">
        <f>IFERROR(VLOOKUP('Ventas Pases'!$J3799,'Comisiones HEROIC'!$E$1:$F$6,2,0),"")</f>
        <v/>
      </c>
      <c r="L3799" s="5">
        <f>IF('Ventas Pases'!$D3799="Red HEROIC",IFERROR(VLOOKUP('Ventas Pases'!$G3799,'Comisiones HEROIC'!$A$1:$B$11,2,0),15),IF('Ventas Pases'!$D3799="Red HEROIC",15,0))</f>
        <v>15</v>
      </c>
      <c r="M3799">
        <f>IF(pases[[#This Row],[Días Visita]]&lt;7,0,IF(pases[[#This Row],[Días Visita]]&lt;9,1,IF(pases[[#This Row],[Días Visita]]="Ilimitados",0,2)))</f>
        <v>0</v>
      </c>
      <c r="N3799" s="5">
        <f>IF(AND('Ventas Pases'!$A3799="Fuera de Temporada",'Ventas Pases'!$B3799=2019,pases[[#This Row],[Modo de Compra]]="Paquete"),30,0)</f>
        <v>0</v>
      </c>
      <c r="O3799" s="5">
        <f>-SUMIF(lift[Número de pase],pases[[#This Row],[Numero de Pase]],lift[Costo])</f>
        <v>0</v>
      </c>
    </row>
    <row r="3800" spans="1:15" x14ac:dyDescent="0.25">
      <c r="A3800" t="s">
        <v>7</v>
      </c>
      <c r="B3800">
        <v>2019</v>
      </c>
      <c r="C3800">
        <v>43439</v>
      </c>
      <c r="D3800" t="s">
        <v>14</v>
      </c>
      <c r="E3800">
        <v>43450</v>
      </c>
      <c r="F3800">
        <v>3</v>
      </c>
      <c r="G3800" t="s">
        <v>27</v>
      </c>
      <c r="H3800" t="s">
        <v>3818</v>
      </c>
      <c r="I3800" s="5">
        <v>420</v>
      </c>
      <c r="J3800" s="5">
        <f>IFERROR('Ventas Pases'!$I3800/'Ventas Pases'!$F3800,"PASE")</f>
        <v>140</v>
      </c>
      <c r="K3800" t="str">
        <f>IFERROR(VLOOKUP('Ventas Pases'!$J3800,'Comisiones HEROIC'!$E$1:$F$6,2,0),"")</f>
        <v/>
      </c>
      <c r="L3800" s="5">
        <f>IF('Ventas Pases'!$D3800="Red HEROIC",IFERROR(VLOOKUP('Ventas Pases'!$G3800,'Comisiones HEROIC'!$A$1:$B$11,2,0),15),IF('Ventas Pases'!$D3800="Red HEROIC",15,0))</f>
        <v>15</v>
      </c>
      <c r="M3800">
        <f>IF(pases[[#This Row],[Días Visita]]&lt;7,0,IF(pases[[#This Row],[Días Visita]]&lt;9,1,IF(pases[[#This Row],[Días Visita]]="Ilimitados",0,2)))</f>
        <v>0</v>
      </c>
      <c r="N3800" s="5">
        <f>IF(AND('Ventas Pases'!$A3800="Fuera de Temporada",'Ventas Pases'!$B3800=2019,pases[[#This Row],[Modo de Compra]]="Paquete"),30,0)</f>
        <v>0</v>
      </c>
      <c r="O3800" s="5">
        <f>-SUMIF(lift[Número de pase],pases[[#This Row],[Numero de Pase]],lift[Costo])</f>
        <v>0</v>
      </c>
    </row>
    <row r="3801" spans="1:15" x14ac:dyDescent="0.25">
      <c r="A3801" t="s">
        <v>7</v>
      </c>
      <c r="B3801">
        <v>2018</v>
      </c>
      <c r="C3801">
        <v>43183</v>
      </c>
      <c r="D3801" t="s">
        <v>8</v>
      </c>
      <c r="E3801">
        <v>43054</v>
      </c>
      <c r="F3801" t="s">
        <v>11</v>
      </c>
      <c r="G3801" t="s">
        <v>9</v>
      </c>
      <c r="H3801" t="s">
        <v>3819</v>
      </c>
      <c r="I3801" s="5">
        <v>1950</v>
      </c>
      <c r="J3801" s="5" t="str">
        <f>IFERROR('Ventas Pases'!$I3801/'Ventas Pases'!$F3801,"PASE")</f>
        <v>PASE</v>
      </c>
      <c r="K3801" t="str">
        <f>IFERROR(VLOOKUP('Ventas Pases'!$J3801,'Comisiones HEROIC'!$E$1:$F$6,2,0),"")</f>
        <v/>
      </c>
      <c r="L3801" s="5">
        <f>IF('Ventas Pases'!$D3801="Red HEROIC",IFERROR(VLOOKUP('Ventas Pases'!$G3801,'Comisiones HEROIC'!$A$1:$B$11,2,0),15),IF('Ventas Pases'!$D3801="Red HEROIC",15,0))</f>
        <v>0</v>
      </c>
      <c r="M3801">
        <f>IF(pases[[#This Row],[Días Visita]]&lt;7,0,IF(pases[[#This Row],[Días Visita]]&lt;9,1,IF(pases[[#This Row],[Días Visita]]="Ilimitados",0,2)))</f>
        <v>0</v>
      </c>
      <c r="N3801" s="5">
        <f>IF(AND('Ventas Pases'!$A3801="Fuera de Temporada",'Ventas Pases'!$B3801=2019,pases[[#This Row],[Modo de Compra]]="Paquete"),30,0)</f>
        <v>0</v>
      </c>
      <c r="O3801" s="5">
        <f>-SUMIF(lift[Número de pase],pases[[#This Row],[Numero de Pase]],lift[Costo])</f>
        <v>-92</v>
      </c>
    </row>
    <row r="3802" spans="1:15" x14ac:dyDescent="0.25">
      <c r="A3802" t="s">
        <v>7</v>
      </c>
      <c r="B3802">
        <v>2019</v>
      </c>
      <c r="C3802">
        <v>43492</v>
      </c>
      <c r="D3802" t="s">
        <v>8</v>
      </c>
      <c r="E3802">
        <v>43511</v>
      </c>
      <c r="F3802">
        <v>8</v>
      </c>
      <c r="G3802" t="s">
        <v>9</v>
      </c>
      <c r="H3802" t="s">
        <v>3820</v>
      </c>
      <c r="I3802" s="5">
        <v>960</v>
      </c>
      <c r="J3802" s="5">
        <f>IFERROR('Ventas Pases'!$I3802/'Ventas Pases'!$F3802,"PASE")</f>
        <v>120</v>
      </c>
      <c r="K3802" t="str">
        <f>IFERROR(VLOOKUP('Ventas Pases'!$J3802,'Comisiones HEROIC'!$E$1:$F$6,2,0),"")</f>
        <v/>
      </c>
      <c r="L3802" s="5">
        <f>IF('Ventas Pases'!$D3802="Red HEROIC",IFERROR(VLOOKUP('Ventas Pases'!$G3802,'Comisiones HEROIC'!$A$1:$B$11,2,0),15),IF('Ventas Pases'!$D3802="Red HEROIC",15,0))</f>
        <v>0</v>
      </c>
      <c r="M3802">
        <f>IF(pases[[#This Row],[Días Visita]]&lt;7,0,IF(pases[[#This Row],[Días Visita]]&lt;9,1,IF(pases[[#This Row],[Días Visita]]="Ilimitados",0,2)))</f>
        <v>1</v>
      </c>
      <c r="N3802" s="5">
        <f>IF(AND('Ventas Pases'!$A3802="Fuera de Temporada",'Ventas Pases'!$B3802=2019,pases[[#This Row],[Modo de Compra]]="Paquete"),30,0)</f>
        <v>0</v>
      </c>
      <c r="O3802" s="5">
        <f>-SUMIF(lift[Número de pase],pases[[#This Row],[Numero de Pase]],lift[Costo])</f>
        <v>0</v>
      </c>
    </row>
    <row r="3803" spans="1:15" x14ac:dyDescent="0.25">
      <c r="A3803" t="s">
        <v>7</v>
      </c>
      <c r="B3803">
        <v>2019</v>
      </c>
      <c r="C3803">
        <v>43544</v>
      </c>
      <c r="D3803" t="s">
        <v>17</v>
      </c>
      <c r="E3803">
        <v>43537</v>
      </c>
      <c r="F3803">
        <v>7</v>
      </c>
      <c r="G3803" t="s">
        <v>9</v>
      </c>
      <c r="H3803" t="s">
        <v>3821</v>
      </c>
      <c r="I3803" s="5">
        <v>770</v>
      </c>
      <c r="J3803" s="5">
        <f>IFERROR('Ventas Pases'!$I3803/'Ventas Pases'!$F3803,"PASE")</f>
        <v>110</v>
      </c>
      <c r="K3803" t="str">
        <f>IFERROR(VLOOKUP('Ventas Pases'!$J3803,'Comisiones HEROIC'!$E$1:$F$6,2,0),"")</f>
        <v>Elton Hotel</v>
      </c>
      <c r="L3803" s="5">
        <f>IF('Ventas Pases'!$D3803="Red HEROIC",IFERROR(VLOOKUP('Ventas Pases'!$G3803,'Comisiones HEROIC'!$A$1:$B$11,2,0),15),IF('Ventas Pases'!$D3803="Red HEROIC",15,0))</f>
        <v>0</v>
      </c>
      <c r="M3803">
        <f>IF(pases[[#This Row],[Días Visita]]&lt;7,0,IF(pases[[#This Row],[Días Visita]]&lt;9,1,IF(pases[[#This Row],[Días Visita]]="Ilimitados",0,2)))</f>
        <v>1</v>
      </c>
      <c r="N3803" s="5">
        <f>IF(AND('Ventas Pases'!$A3803="Fuera de Temporada",'Ventas Pases'!$B3803=2019,pases[[#This Row],[Modo de Compra]]="Paquete"),30,0)</f>
        <v>0</v>
      </c>
      <c r="O3803" s="5">
        <f>-SUMIF(lift[Número de pase],pases[[#This Row],[Numero de Pase]],lift[Costo])</f>
        <v>0</v>
      </c>
    </row>
    <row r="3804" spans="1:15" x14ac:dyDescent="0.25">
      <c r="A3804" t="s">
        <v>7</v>
      </c>
      <c r="B3804">
        <v>2018</v>
      </c>
      <c r="C3804">
        <v>43138</v>
      </c>
      <c r="D3804" t="s">
        <v>8</v>
      </c>
      <c r="E3804">
        <v>43159</v>
      </c>
      <c r="F3804">
        <v>3</v>
      </c>
      <c r="G3804" t="s">
        <v>9</v>
      </c>
      <c r="H3804" t="s">
        <v>3822</v>
      </c>
      <c r="I3804" s="5">
        <v>360</v>
      </c>
      <c r="J3804" s="5">
        <f>IFERROR('Ventas Pases'!$I3804/'Ventas Pases'!$F3804,"PASE")</f>
        <v>120</v>
      </c>
      <c r="K3804" t="str">
        <f>IFERROR(VLOOKUP('Ventas Pases'!$J3804,'Comisiones HEROIC'!$E$1:$F$6,2,0),"")</f>
        <v/>
      </c>
      <c r="L3804" s="5">
        <f>IF('Ventas Pases'!$D3804="Red HEROIC",IFERROR(VLOOKUP('Ventas Pases'!$G3804,'Comisiones HEROIC'!$A$1:$B$11,2,0),15),IF('Ventas Pases'!$D3804="Red HEROIC",15,0))</f>
        <v>0</v>
      </c>
      <c r="M3804">
        <f>IF(pases[[#This Row],[Días Visita]]&lt;7,0,IF(pases[[#This Row],[Días Visita]]&lt;9,1,IF(pases[[#This Row],[Días Visita]]="Ilimitados",0,2)))</f>
        <v>0</v>
      </c>
      <c r="N3804" s="5">
        <f>IF(AND('Ventas Pases'!$A3804="Fuera de Temporada",'Ventas Pases'!$B3804=2019,pases[[#This Row],[Modo de Compra]]="Paquete"),30,0)</f>
        <v>0</v>
      </c>
      <c r="O3804" s="5">
        <f>-SUMIF(lift[Número de pase],pases[[#This Row],[Numero de Pase]],lift[Costo])</f>
        <v>0</v>
      </c>
    </row>
    <row r="3805" spans="1:15" x14ac:dyDescent="0.25">
      <c r="A3805" t="s">
        <v>7</v>
      </c>
      <c r="B3805">
        <v>2018</v>
      </c>
      <c r="C3805">
        <v>43437</v>
      </c>
      <c r="D3805" t="s">
        <v>60</v>
      </c>
      <c r="E3805">
        <v>43107</v>
      </c>
      <c r="F3805">
        <v>2</v>
      </c>
      <c r="G3805" t="s">
        <v>9</v>
      </c>
      <c r="H3805" t="s">
        <v>3823</v>
      </c>
      <c r="I3805" s="5">
        <v>240</v>
      </c>
      <c r="J3805" s="5">
        <f>IFERROR('Ventas Pases'!$I3805/'Ventas Pases'!$F3805,"PASE")</f>
        <v>120</v>
      </c>
      <c r="K3805" t="str">
        <f>IFERROR(VLOOKUP('Ventas Pases'!$J3805,'Comisiones HEROIC'!$E$1:$F$6,2,0),"")</f>
        <v/>
      </c>
      <c r="L3805" s="5">
        <f>IF('Ventas Pases'!$D3805="Red HEROIC",IFERROR(VLOOKUP('Ventas Pases'!$G3805,'Comisiones HEROIC'!$A$1:$B$11,2,0),15),IF('Ventas Pases'!$D3805="Red HEROIC",15,0))</f>
        <v>0</v>
      </c>
      <c r="M3805">
        <f>IF(pases[[#This Row],[Días Visita]]&lt;7,0,IF(pases[[#This Row],[Días Visita]]&lt;9,1,IF(pases[[#This Row],[Días Visita]]="Ilimitados",0,2)))</f>
        <v>0</v>
      </c>
      <c r="N3805" s="5">
        <f>IF(AND('Ventas Pases'!$A3805="Fuera de Temporada",'Ventas Pases'!$B3805=2019,pases[[#This Row],[Modo de Compra]]="Paquete"),30,0)</f>
        <v>0</v>
      </c>
      <c r="O3805" s="5">
        <f>-SUMIF(lift[Número de pase],pases[[#This Row],[Numero de Pase]],lift[Costo])</f>
        <v>0</v>
      </c>
    </row>
    <row r="3806" spans="1:15" x14ac:dyDescent="0.25">
      <c r="A3806" t="s">
        <v>7</v>
      </c>
      <c r="B3806">
        <v>2018</v>
      </c>
      <c r="C3806">
        <v>43123</v>
      </c>
      <c r="D3806" t="s">
        <v>14</v>
      </c>
      <c r="E3806">
        <v>43161</v>
      </c>
      <c r="F3806">
        <v>7</v>
      </c>
      <c r="G3806" t="s">
        <v>15</v>
      </c>
      <c r="H3806" t="s">
        <v>3824</v>
      </c>
      <c r="I3806" s="5">
        <v>980</v>
      </c>
      <c r="J3806" s="5">
        <f>IFERROR('Ventas Pases'!$I3806/'Ventas Pases'!$F3806,"PASE")</f>
        <v>140</v>
      </c>
      <c r="K3806" t="str">
        <f>IFERROR(VLOOKUP('Ventas Pases'!$J3806,'Comisiones HEROIC'!$E$1:$F$6,2,0),"")</f>
        <v/>
      </c>
      <c r="L3806" s="5">
        <f>IF('Ventas Pases'!$D3806="Red HEROIC",IFERROR(VLOOKUP('Ventas Pases'!$G3806,'Comisiones HEROIC'!$A$1:$B$11,2,0),15),IF('Ventas Pases'!$D3806="Red HEROIC",15,0))</f>
        <v>12</v>
      </c>
      <c r="M3806">
        <f>IF(pases[[#This Row],[Días Visita]]&lt;7,0,IF(pases[[#This Row],[Días Visita]]&lt;9,1,IF(pases[[#This Row],[Días Visita]]="Ilimitados",0,2)))</f>
        <v>1</v>
      </c>
      <c r="N3806" s="5">
        <f>IF(AND('Ventas Pases'!$A3806="Fuera de Temporada",'Ventas Pases'!$B3806=2019,pases[[#This Row],[Modo de Compra]]="Paquete"),30,0)</f>
        <v>0</v>
      </c>
      <c r="O3806" s="5">
        <f>-SUMIF(lift[Número de pase],pases[[#This Row],[Numero de Pase]],lift[Costo])</f>
        <v>0</v>
      </c>
    </row>
    <row r="3807" spans="1:15" x14ac:dyDescent="0.25">
      <c r="A3807" t="s">
        <v>7</v>
      </c>
      <c r="B3807">
        <v>2018</v>
      </c>
      <c r="C3807">
        <v>43113</v>
      </c>
      <c r="D3807" t="s">
        <v>14</v>
      </c>
      <c r="E3807">
        <v>43147</v>
      </c>
      <c r="F3807">
        <v>6</v>
      </c>
      <c r="G3807" t="s">
        <v>27</v>
      </c>
      <c r="H3807" t="s">
        <v>3825</v>
      </c>
      <c r="I3807" s="5">
        <v>840</v>
      </c>
      <c r="J3807" s="5">
        <f>IFERROR('Ventas Pases'!$I3807/'Ventas Pases'!$F3807,"PASE")</f>
        <v>140</v>
      </c>
      <c r="K3807" t="str">
        <f>IFERROR(VLOOKUP('Ventas Pases'!$J3807,'Comisiones HEROIC'!$E$1:$F$6,2,0),"")</f>
        <v/>
      </c>
      <c r="L3807" s="5">
        <f>IF('Ventas Pases'!$D3807="Red HEROIC",IFERROR(VLOOKUP('Ventas Pases'!$G3807,'Comisiones HEROIC'!$A$1:$B$11,2,0),15),IF('Ventas Pases'!$D3807="Red HEROIC",15,0))</f>
        <v>15</v>
      </c>
      <c r="M3807">
        <f>IF(pases[[#This Row],[Días Visita]]&lt;7,0,IF(pases[[#This Row],[Días Visita]]&lt;9,1,IF(pases[[#This Row],[Días Visita]]="Ilimitados",0,2)))</f>
        <v>0</v>
      </c>
      <c r="N3807" s="5">
        <f>IF(AND('Ventas Pases'!$A3807="Fuera de Temporada",'Ventas Pases'!$B3807=2019,pases[[#This Row],[Modo de Compra]]="Paquete"),30,0)</f>
        <v>0</v>
      </c>
      <c r="O3807" s="5">
        <f>-SUMIF(lift[Número de pase],pases[[#This Row],[Numero de Pase]],lift[Costo])</f>
        <v>0</v>
      </c>
    </row>
    <row r="3808" spans="1:15" x14ac:dyDescent="0.25">
      <c r="A3808" t="s">
        <v>7</v>
      </c>
      <c r="B3808">
        <v>2018</v>
      </c>
      <c r="C3808">
        <v>43452</v>
      </c>
      <c r="D3808" t="s">
        <v>8</v>
      </c>
      <c r="E3808">
        <v>43054</v>
      </c>
      <c r="F3808" t="s">
        <v>11</v>
      </c>
      <c r="G3808" t="s">
        <v>9</v>
      </c>
      <c r="H3808" t="s">
        <v>3826</v>
      </c>
      <c r="I3808" s="5">
        <v>1950</v>
      </c>
      <c r="J3808" s="5" t="str">
        <f>IFERROR('Ventas Pases'!$I3808/'Ventas Pases'!$F3808,"PASE")</f>
        <v>PASE</v>
      </c>
      <c r="K3808" t="str">
        <f>IFERROR(VLOOKUP('Ventas Pases'!$J3808,'Comisiones HEROIC'!$E$1:$F$6,2,0),"")</f>
        <v/>
      </c>
      <c r="L3808" s="5">
        <f>IF('Ventas Pases'!$D3808="Red HEROIC",IFERROR(VLOOKUP('Ventas Pases'!$G3808,'Comisiones HEROIC'!$A$1:$B$11,2,0),15),IF('Ventas Pases'!$D3808="Red HEROIC",15,0))</f>
        <v>0</v>
      </c>
      <c r="M3808">
        <f>IF(pases[[#This Row],[Días Visita]]&lt;7,0,IF(pases[[#This Row],[Días Visita]]&lt;9,1,IF(pases[[#This Row],[Días Visita]]="Ilimitados",0,2)))</f>
        <v>0</v>
      </c>
      <c r="N3808" s="5">
        <f>IF(AND('Ventas Pases'!$A3808="Fuera de Temporada",'Ventas Pases'!$B3808=2019,pases[[#This Row],[Modo de Compra]]="Paquete"),30,0)</f>
        <v>0</v>
      </c>
      <c r="O3808" s="5">
        <f>-SUMIF(lift[Número de pase],pases[[#This Row],[Numero de Pase]],lift[Costo])</f>
        <v>-276</v>
      </c>
    </row>
    <row r="3809" spans="1:15" x14ac:dyDescent="0.25">
      <c r="A3809" t="s">
        <v>7</v>
      </c>
      <c r="B3809">
        <v>2019</v>
      </c>
      <c r="C3809">
        <v>43464</v>
      </c>
      <c r="D3809" t="s">
        <v>8</v>
      </c>
      <c r="E3809">
        <v>43496</v>
      </c>
      <c r="F3809">
        <v>3</v>
      </c>
      <c r="G3809" t="s">
        <v>9</v>
      </c>
      <c r="H3809" t="s">
        <v>3827</v>
      </c>
      <c r="I3809" s="5">
        <v>360</v>
      </c>
      <c r="J3809" s="5">
        <f>IFERROR('Ventas Pases'!$I3809/'Ventas Pases'!$F3809,"PASE")</f>
        <v>120</v>
      </c>
      <c r="K3809" t="str">
        <f>IFERROR(VLOOKUP('Ventas Pases'!$J3809,'Comisiones HEROIC'!$E$1:$F$6,2,0),"")</f>
        <v/>
      </c>
      <c r="L3809" s="5">
        <f>IF('Ventas Pases'!$D3809="Red HEROIC",IFERROR(VLOOKUP('Ventas Pases'!$G3809,'Comisiones HEROIC'!$A$1:$B$11,2,0),15),IF('Ventas Pases'!$D3809="Red HEROIC",15,0))</f>
        <v>0</v>
      </c>
      <c r="M3809">
        <f>IF(pases[[#This Row],[Días Visita]]&lt;7,0,IF(pases[[#This Row],[Días Visita]]&lt;9,1,IF(pases[[#This Row],[Días Visita]]="Ilimitados",0,2)))</f>
        <v>0</v>
      </c>
      <c r="N3809" s="5">
        <f>IF(AND('Ventas Pases'!$A3809="Fuera de Temporada",'Ventas Pases'!$B3809=2019,pases[[#This Row],[Modo de Compra]]="Paquete"),30,0)</f>
        <v>0</v>
      </c>
      <c r="O3809" s="5">
        <f>-SUMIF(lift[Número de pase],pases[[#This Row],[Numero de Pase]],lift[Costo])</f>
        <v>0</v>
      </c>
    </row>
    <row r="3810" spans="1:15" x14ac:dyDescent="0.25">
      <c r="A3810" t="s">
        <v>7</v>
      </c>
      <c r="B3810">
        <v>2019</v>
      </c>
      <c r="C3810">
        <v>43512</v>
      </c>
      <c r="D3810" t="s">
        <v>8</v>
      </c>
      <c r="E3810">
        <v>43512</v>
      </c>
      <c r="F3810">
        <v>4</v>
      </c>
      <c r="G3810" t="s">
        <v>9</v>
      </c>
      <c r="H3810" t="s">
        <v>3828</v>
      </c>
      <c r="I3810" s="5">
        <v>480</v>
      </c>
      <c r="J3810" s="5">
        <f>IFERROR('Ventas Pases'!$I3810/'Ventas Pases'!$F3810,"PASE")</f>
        <v>120</v>
      </c>
      <c r="K3810" t="str">
        <f>IFERROR(VLOOKUP('Ventas Pases'!$J3810,'Comisiones HEROIC'!$E$1:$F$6,2,0),"")</f>
        <v/>
      </c>
      <c r="L3810" s="5">
        <f>IF('Ventas Pases'!$D3810="Red HEROIC",IFERROR(VLOOKUP('Ventas Pases'!$G3810,'Comisiones HEROIC'!$A$1:$B$11,2,0),15),IF('Ventas Pases'!$D3810="Red HEROIC",15,0))</f>
        <v>0</v>
      </c>
      <c r="M3810">
        <f>IF(pases[[#This Row],[Días Visita]]&lt;7,0,IF(pases[[#This Row],[Días Visita]]&lt;9,1,IF(pases[[#This Row],[Días Visita]]="Ilimitados",0,2)))</f>
        <v>0</v>
      </c>
      <c r="N3810" s="5">
        <f>IF(AND('Ventas Pases'!$A3810="Fuera de Temporada",'Ventas Pases'!$B3810=2019,pases[[#This Row],[Modo de Compra]]="Paquete"),30,0)</f>
        <v>0</v>
      </c>
      <c r="O3810" s="5">
        <f>-SUMIF(lift[Número de pase],pases[[#This Row],[Numero de Pase]],lift[Costo])</f>
        <v>0</v>
      </c>
    </row>
    <row r="3811" spans="1:15" x14ac:dyDescent="0.25">
      <c r="A3811" t="s">
        <v>7</v>
      </c>
      <c r="B3811">
        <v>2018</v>
      </c>
      <c r="C3811">
        <v>43101</v>
      </c>
      <c r="D3811" t="s">
        <v>8</v>
      </c>
      <c r="E3811">
        <v>43054</v>
      </c>
      <c r="F3811" t="s">
        <v>11</v>
      </c>
      <c r="G3811" t="s">
        <v>9</v>
      </c>
      <c r="H3811" t="s">
        <v>3829</v>
      </c>
      <c r="I3811" s="5">
        <v>1950</v>
      </c>
      <c r="J3811" s="5" t="str">
        <f>IFERROR('Ventas Pases'!$I3811/'Ventas Pases'!$F3811,"PASE")</f>
        <v>PASE</v>
      </c>
      <c r="K3811" t="str">
        <f>IFERROR(VLOOKUP('Ventas Pases'!$J3811,'Comisiones HEROIC'!$E$1:$F$6,2,0),"")</f>
        <v/>
      </c>
      <c r="L3811" s="5">
        <f>IF('Ventas Pases'!$D3811="Red HEROIC",IFERROR(VLOOKUP('Ventas Pases'!$G3811,'Comisiones HEROIC'!$A$1:$B$11,2,0),15),IF('Ventas Pases'!$D3811="Red HEROIC",15,0))</f>
        <v>0</v>
      </c>
      <c r="M3811">
        <f>IF(pases[[#This Row],[Días Visita]]&lt;7,0,IF(pases[[#This Row],[Días Visita]]&lt;9,1,IF(pases[[#This Row],[Días Visita]]="Ilimitados",0,2)))</f>
        <v>0</v>
      </c>
      <c r="N3811" s="5">
        <f>IF(AND('Ventas Pases'!$A3811="Fuera de Temporada",'Ventas Pases'!$B3811=2019,pases[[#This Row],[Modo de Compra]]="Paquete"),30,0)</f>
        <v>0</v>
      </c>
      <c r="O3811" s="5">
        <f>-SUMIF(lift[Número de pase],pases[[#This Row],[Numero de Pase]],lift[Costo])</f>
        <v>-184</v>
      </c>
    </row>
    <row r="3812" spans="1:15" x14ac:dyDescent="0.25">
      <c r="A3812" t="s">
        <v>7</v>
      </c>
      <c r="B3812">
        <v>2019</v>
      </c>
      <c r="C3812">
        <v>43472</v>
      </c>
      <c r="D3812" t="s">
        <v>14</v>
      </c>
      <c r="E3812">
        <v>43504</v>
      </c>
      <c r="F3812">
        <v>1</v>
      </c>
      <c r="G3812" t="s">
        <v>19</v>
      </c>
      <c r="H3812" t="s">
        <v>3830</v>
      </c>
      <c r="I3812" s="5">
        <v>140</v>
      </c>
      <c r="J3812" s="5">
        <f>IFERROR('Ventas Pases'!$I3812/'Ventas Pases'!$F3812,"PASE")</f>
        <v>140</v>
      </c>
      <c r="K3812" t="str">
        <f>IFERROR(VLOOKUP('Ventas Pases'!$J3812,'Comisiones HEROIC'!$E$1:$F$6,2,0),"")</f>
        <v/>
      </c>
      <c r="L3812" s="5">
        <f>IF('Ventas Pases'!$D3812="Red HEROIC",IFERROR(VLOOKUP('Ventas Pases'!$G3812,'Comisiones HEROIC'!$A$1:$B$11,2,0),15),IF('Ventas Pases'!$D3812="Red HEROIC",15,0))</f>
        <v>15</v>
      </c>
      <c r="M3812">
        <f>IF(pases[[#This Row],[Días Visita]]&lt;7,0,IF(pases[[#This Row],[Días Visita]]&lt;9,1,IF(pases[[#This Row],[Días Visita]]="Ilimitados",0,2)))</f>
        <v>0</v>
      </c>
      <c r="N3812" s="5">
        <f>IF(AND('Ventas Pases'!$A3812="Fuera de Temporada",'Ventas Pases'!$B3812=2019,pases[[#This Row],[Modo de Compra]]="Paquete"),30,0)</f>
        <v>0</v>
      </c>
      <c r="O3812" s="5">
        <f>-SUMIF(lift[Número de pase],pases[[#This Row],[Numero de Pase]],lift[Costo])</f>
        <v>0</v>
      </c>
    </row>
    <row r="3813" spans="1:15" x14ac:dyDescent="0.25">
      <c r="A3813" t="s">
        <v>13</v>
      </c>
      <c r="B3813">
        <v>2018</v>
      </c>
      <c r="C3813">
        <v>43317</v>
      </c>
      <c r="D3813" t="s">
        <v>8</v>
      </c>
      <c r="E3813">
        <v>42902</v>
      </c>
      <c r="F3813">
        <v>4</v>
      </c>
      <c r="G3813" t="s">
        <v>9</v>
      </c>
      <c r="H3813" t="s">
        <v>3831</v>
      </c>
      <c r="I3813" s="5">
        <v>480</v>
      </c>
      <c r="J3813" s="5">
        <f>IFERROR('Ventas Pases'!$I3813/'Ventas Pases'!$F3813,"PASE")</f>
        <v>120</v>
      </c>
      <c r="K3813" t="str">
        <f>IFERROR(VLOOKUP('Ventas Pases'!$J3813,'Comisiones HEROIC'!$E$1:$F$6,2,0),"")</f>
        <v/>
      </c>
      <c r="L3813" s="5">
        <f>IF('Ventas Pases'!$D3813="Red HEROIC",IFERROR(VLOOKUP('Ventas Pases'!$G3813,'Comisiones HEROIC'!$A$1:$B$11,2,0),15),IF('Ventas Pases'!$D3813="Red HEROIC",15,0))</f>
        <v>0</v>
      </c>
      <c r="M3813">
        <f>IF(pases[[#This Row],[Días Visita]]&lt;7,0,IF(pases[[#This Row],[Días Visita]]&lt;9,1,IF(pases[[#This Row],[Días Visita]]="Ilimitados",0,2)))</f>
        <v>0</v>
      </c>
      <c r="N3813" s="5">
        <f>IF(AND('Ventas Pases'!$A3813="Fuera de Temporada",'Ventas Pases'!$B3813=2019,pases[[#This Row],[Modo de Compra]]="Paquete"),30,0)</f>
        <v>0</v>
      </c>
      <c r="O3813" s="5">
        <f>-SUMIF(lift[Número de pase],pases[[#This Row],[Numero de Pase]],lift[Costo])</f>
        <v>0</v>
      </c>
    </row>
    <row r="3814" spans="1:15" x14ac:dyDescent="0.25">
      <c r="A3814" t="s">
        <v>7</v>
      </c>
      <c r="B3814">
        <v>2018</v>
      </c>
      <c r="C3814">
        <v>43125</v>
      </c>
      <c r="D3814" t="s">
        <v>14</v>
      </c>
      <c r="E3814">
        <v>43142</v>
      </c>
      <c r="F3814">
        <v>7</v>
      </c>
      <c r="G3814" t="s">
        <v>35</v>
      </c>
      <c r="H3814" t="s">
        <v>3832</v>
      </c>
      <c r="I3814" s="5">
        <v>980</v>
      </c>
      <c r="J3814" s="5">
        <f>IFERROR('Ventas Pases'!$I3814/'Ventas Pases'!$F3814,"PASE")</f>
        <v>140</v>
      </c>
      <c r="K3814" t="str">
        <f>IFERROR(VLOOKUP('Ventas Pases'!$J3814,'Comisiones HEROIC'!$E$1:$F$6,2,0),"")</f>
        <v/>
      </c>
      <c r="L3814" s="5">
        <f>IF('Ventas Pases'!$D3814="Red HEROIC",IFERROR(VLOOKUP('Ventas Pases'!$G3814,'Comisiones HEROIC'!$A$1:$B$11,2,0),15),IF('Ventas Pases'!$D3814="Red HEROIC",15,0))</f>
        <v>16</v>
      </c>
      <c r="M3814">
        <f>IF(pases[[#This Row],[Días Visita]]&lt;7,0,IF(pases[[#This Row],[Días Visita]]&lt;9,1,IF(pases[[#This Row],[Días Visita]]="Ilimitados",0,2)))</f>
        <v>1</v>
      </c>
      <c r="N3814" s="5">
        <f>IF(AND('Ventas Pases'!$A3814="Fuera de Temporada",'Ventas Pases'!$B3814=2019,pases[[#This Row],[Modo de Compra]]="Paquete"),30,0)</f>
        <v>0</v>
      </c>
      <c r="O3814" s="5">
        <f>-SUMIF(lift[Número de pase],pases[[#This Row],[Numero de Pase]],lift[Costo])</f>
        <v>0</v>
      </c>
    </row>
    <row r="3815" spans="1:15" x14ac:dyDescent="0.25">
      <c r="A3815" t="s">
        <v>7</v>
      </c>
      <c r="B3815">
        <v>2019</v>
      </c>
      <c r="C3815">
        <v>43511</v>
      </c>
      <c r="D3815" t="s">
        <v>8</v>
      </c>
      <c r="E3815">
        <v>43514</v>
      </c>
      <c r="F3815">
        <v>7</v>
      </c>
      <c r="G3815" t="s">
        <v>9</v>
      </c>
      <c r="H3815" t="s">
        <v>3833</v>
      </c>
      <c r="I3815" s="5">
        <v>840</v>
      </c>
      <c r="J3815" s="5">
        <f>IFERROR('Ventas Pases'!$I3815/'Ventas Pases'!$F3815,"PASE")</f>
        <v>120</v>
      </c>
      <c r="K3815" t="str">
        <f>IFERROR(VLOOKUP('Ventas Pases'!$J3815,'Comisiones HEROIC'!$E$1:$F$6,2,0),"")</f>
        <v/>
      </c>
      <c r="L3815" s="5">
        <f>IF('Ventas Pases'!$D3815="Red HEROIC",IFERROR(VLOOKUP('Ventas Pases'!$G3815,'Comisiones HEROIC'!$A$1:$B$11,2,0),15),IF('Ventas Pases'!$D3815="Red HEROIC",15,0))</f>
        <v>0</v>
      </c>
      <c r="M3815">
        <f>IF(pases[[#This Row],[Días Visita]]&lt;7,0,IF(pases[[#This Row],[Días Visita]]&lt;9,1,IF(pases[[#This Row],[Días Visita]]="Ilimitados",0,2)))</f>
        <v>1</v>
      </c>
      <c r="N3815" s="5">
        <f>IF(AND('Ventas Pases'!$A3815="Fuera de Temporada",'Ventas Pases'!$B3815=2019,pases[[#This Row],[Modo de Compra]]="Paquete"),30,0)</f>
        <v>0</v>
      </c>
      <c r="O3815" s="5">
        <f>-SUMIF(lift[Número de pase],pases[[#This Row],[Numero de Pase]],lift[Costo])</f>
        <v>0</v>
      </c>
    </row>
    <row r="3816" spans="1:15" x14ac:dyDescent="0.25">
      <c r="A3816" t="s">
        <v>7</v>
      </c>
      <c r="B3816">
        <v>2019</v>
      </c>
      <c r="C3816">
        <v>43518</v>
      </c>
      <c r="D3816" t="s">
        <v>17</v>
      </c>
      <c r="E3816">
        <v>43520</v>
      </c>
      <c r="F3816">
        <v>4</v>
      </c>
      <c r="G3816" t="s">
        <v>9</v>
      </c>
      <c r="H3816" t="s">
        <v>3834</v>
      </c>
      <c r="I3816" s="5">
        <v>440</v>
      </c>
      <c r="J3816" s="5">
        <f>IFERROR('Ventas Pases'!$I3816/'Ventas Pases'!$F3816,"PASE")</f>
        <v>110</v>
      </c>
      <c r="K3816" t="str">
        <f>IFERROR(VLOOKUP('Ventas Pases'!$J3816,'Comisiones HEROIC'!$E$1:$F$6,2,0),"")</f>
        <v>Elton Hotel</v>
      </c>
      <c r="L3816" s="5">
        <f>IF('Ventas Pases'!$D3816="Red HEROIC",IFERROR(VLOOKUP('Ventas Pases'!$G3816,'Comisiones HEROIC'!$A$1:$B$11,2,0),15),IF('Ventas Pases'!$D3816="Red HEROIC",15,0))</f>
        <v>0</v>
      </c>
      <c r="M3816">
        <f>IF(pases[[#This Row],[Días Visita]]&lt;7,0,IF(pases[[#This Row],[Días Visita]]&lt;9,1,IF(pases[[#This Row],[Días Visita]]="Ilimitados",0,2)))</f>
        <v>0</v>
      </c>
      <c r="N3816" s="5">
        <f>IF(AND('Ventas Pases'!$A3816="Fuera de Temporada",'Ventas Pases'!$B3816=2019,pases[[#This Row],[Modo de Compra]]="Paquete"),30,0)</f>
        <v>0</v>
      </c>
      <c r="O3816" s="5">
        <f>-SUMIF(lift[Número de pase],pases[[#This Row],[Numero de Pase]],lift[Costo])</f>
        <v>0</v>
      </c>
    </row>
    <row r="3817" spans="1:15" x14ac:dyDescent="0.25">
      <c r="A3817" t="s">
        <v>7</v>
      </c>
      <c r="B3817">
        <v>2019</v>
      </c>
      <c r="C3817">
        <v>43440</v>
      </c>
      <c r="D3817" t="s">
        <v>8</v>
      </c>
      <c r="E3817">
        <v>43546</v>
      </c>
      <c r="F3817">
        <v>7</v>
      </c>
      <c r="G3817" t="s">
        <v>9</v>
      </c>
      <c r="H3817" t="s">
        <v>3835</v>
      </c>
      <c r="I3817" s="5">
        <v>840</v>
      </c>
      <c r="J3817" s="5">
        <f>IFERROR('Ventas Pases'!$I3817/'Ventas Pases'!$F3817,"PASE")</f>
        <v>120</v>
      </c>
      <c r="K3817" t="str">
        <f>IFERROR(VLOOKUP('Ventas Pases'!$J3817,'Comisiones HEROIC'!$E$1:$F$6,2,0),"")</f>
        <v/>
      </c>
      <c r="L3817" s="5">
        <f>IF('Ventas Pases'!$D3817="Red HEROIC",IFERROR(VLOOKUP('Ventas Pases'!$G3817,'Comisiones HEROIC'!$A$1:$B$11,2,0),15),IF('Ventas Pases'!$D3817="Red HEROIC",15,0))</f>
        <v>0</v>
      </c>
      <c r="M3817">
        <f>IF(pases[[#This Row],[Días Visita]]&lt;7,0,IF(pases[[#This Row],[Días Visita]]&lt;9,1,IF(pases[[#This Row],[Días Visita]]="Ilimitados",0,2)))</f>
        <v>1</v>
      </c>
      <c r="N3817" s="5">
        <f>IF(AND('Ventas Pases'!$A3817="Fuera de Temporada",'Ventas Pases'!$B3817=2019,pases[[#This Row],[Modo de Compra]]="Paquete"),30,0)</f>
        <v>0</v>
      </c>
      <c r="O3817" s="5">
        <f>-SUMIF(lift[Número de pase],pases[[#This Row],[Numero de Pase]],lift[Costo])</f>
        <v>0</v>
      </c>
    </row>
    <row r="3818" spans="1:15" x14ac:dyDescent="0.25">
      <c r="A3818" t="s">
        <v>7</v>
      </c>
      <c r="B3818">
        <v>2019</v>
      </c>
      <c r="C3818">
        <v>43540</v>
      </c>
      <c r="D3818" t="s">
        <v>17</v>
      </c>
      <c r="E3818">
        <v>43536</v>
      </c>
      <c r="F3818">
        <v>3</v>
      </c>
      <c r="G3818" t="s">
        <v>9</v>
      </c>
      <c r="H3818" t="s">
        <v>3836</v>
      </c>
      <c r="I3818" s="5">
        <v>300</v>
      </c>
      <c r="J3818" s="5">
        <f>IFERROR('Ventas Pases'!$I3818/'Ventas Pases'!$F3818,"PASE")</f>
        <v>100</v>
      </c>
      <c r="K3818" t="str">
        <f>IFERROR(VLOOKUP('Ventas Pases'!$J3818,'Comisiones HEROIC'!$E$1:$F$6,2,0),"")</f>
        <v>Ridossan Hotel</v>
      </c>
      <c r="L3818" s="5">
        <f>IF('Ventas Pases'!$D3818="Red HEROIC",IFERROR(VLOOKUP('Ventas Pases'!$G3818,'Comisiones HEROIC'!$A$1:$B$11,2,0),15),IF('Ventas Pases'!$D3818="Red HEROIC",15,0))</f>
        <v>0</v>
      </c>
      <c r="M3818">
        <f>IF(pases[[#This Row],[Días Visita]]&lt;7,0,IF(pases[[#This Row],[Días Visita]]&lt;9,1,IF(pases[[#This Row],[Días Visita]]="Ilimitados",0,2)))</f>
        <v>0</v>
      </c>
      <c r="N3818" s="5">
        <f>IF(AND('Ventas Pases'!$A3818="Fuera de Temporada",'Ventas Pases'!$B3818=2019,pases[[#This Row],[Modo de Compra]]="Paquete"),30,0)</f>
        <v>0</v>
      </c>
      <c r="O3818" s="5">
        <f>-SUMIF(lift[Número de pase],pases[[#This Row],[Numero de Pase]],lift[Costo])</f>
        <v>0</v>
      </c>
    </row>
    <row r="3819" spans="1:15" x14ac:dyDescent="0.25">
      <c r="A3819" t="s">
        <v>7</v>
      </c>
      <c r="B3819">
        <v>2019</v>
      </c>
      <c r="C3819">
        <v>43511</v>
      </c>
      <c r="D3819" t="s">
        <v>14</v>
      </c>
      <c r="E3819">
        <v>43511</v>
      </c>
      <c r="F3819">
        <v>9</v>
      </c>
      <c r="G3819" t="s">
        <v>33</v>
      </c>
      <c r="H3819" t="s">
        <v>3837</v>
      </c>
      <c r="I3819" s="5">
        <v>1260</v>
      </c>
      <c r="J3819" s="5">
        <f>IFERROR('Ventas Pases'!$I3819/'Ventas Pases'!$F3819,"PASE")</f>
        <v>140</v>
      </c>
      <c r="K3819" t="str">
        <f>IFERROR(VLOOKUP('Ventas Pases'!$J3819,'Comisiones HEROIC'!$E$1:$F$6,2,0),"")</f>
        <v/>
      </c>
      <c r="L3819" s="5">
        <f>IF('Ventas Pases'!$D3819="Red HEROIC",IFERROR(VLOOKUP('Ventas Pases'!$G3819,'Comisiones HEROIC'!$A$1:$B$11,2,0),15),IF('Ventas Pases'!$D3819="Red HEROIC",15,0))</f>
        <v>15</v>
      </c>
      <c r="M3819">
        <f>IF(pases[[#This Row],[Días Visita]]&lt;7,0,IF(pases[[#This Row],[Días Visita]]&lt;9,1,IF(pases[[#This Row],[Días Visita]]="Ilimitados",0,2)))</f>
        <v>2</v>
      </c>
      <c r="N3819" s="5">
        <f>IF(AND('Ventas Pases'!$A3819="Fuera de Temporada",'Ventas Pases'!$B3819=2019,pases[[#This Row],[Modo de Compra]]="Paquete"),30,0)</f>
        <v>0</v>
      </c>
      <c r="O3819" s="5">
        <f>-SUMIF(lift[Número de pase],pases[[#This Row],[Numero de Pase]],lift[Costo])</f>
        <v>0</v>
      </c>
    </row>
    <row r="3820" spans="1:15" x14ac:dyDescent="0.25">
      <c r="A3820" t="s">
        <v>7</v>
      </c>
      <c r="B3820">
        <v>2019</v>
      </c>
      <c r="C3820">
        <v>43543</v>
      </c>
      <c r="D3820" t="s">
        <v>8</v>
      </c>
      <c r="E3820">
        <v>43545</v>
      </c>
      <c r="F3820">
        <v>8</v>
      </c>
      <c r="G3820" t="s">
        <v>9</v>
      </c>
      <c r="H3820" t="s">
        <v>3838</v>
      </c>
      <c r="I3820" s="5">
        <v>960</v>
      </c>
      <c r="J3820" s="5">
        <f>IFERROR('Ventas Pases'!$I3820/'Ventas Pases'!$F3820,"PASE")</f>
        <v>120</v>
      </c>
      <c r="K3820" t="str">
        <f>IFERROR(VLOOKUP('Ventas Pases'!$J3820,'Comisiones HEROIC'!$E$1:$F$6,2,0),"")</f>
        <v/>
      </c>
      <c r="L3820" s="5">
        <f>IF('Ventas Pases'!$D3820="Red HEROIC",IFERROR(VLOOKUP('Ventas Pases'!$G3820,'Comisiones HEROIC'!$A$1:$B$11,2,0),15),IF('Ventas Pases'!$D3820="Red HEROIC",15,0))</f>
        <v>0</v>
      </c>
      <c r="M3820">
        <f>IF(pases[[#This Row],[Días Visita]]&lt;7,0,IF(pases[[#This Row],[Días Visita]]&lt;9,1,IF(pases[[#This Row],[Días Visita]]="Ilimitados",0,2)))</f>
        <v>1</v>
      </c>
      <c r="N3820" s="5">
        <f>IF(AND('Ventas Pases'!$A3820="Fuera de Temporada",'Ventas Pases'!$B3820=2019,pases[[#This Row],[Modo de Compra]]="Paquete"),30,0)</f>
        <v>0</v>
      </c>
      <c r="O3820" s="5">
        <f>-SUMIF(lift[Número de pase],pases[[#This Row],[Numero de Pase]],lift[Costo])</f>
        <v>0</v>
      </c>
    </row>
    <row r="3821" spans="1:15" x14ac:dyDescent="0.25">
      <c r="A3821" t="s">
        <v>7</v>
      </c>
      <c r="B3821">
        <v>2018</v>
      </c>
      <c r="C3821">
        <v>43124</v>
      </c>
      <c r="D3821" t="s">
        <v>60</v>
      </c>
      <c r="E3821">
        <v>43054</v>
      </c>
      <c r="F3821" t="s">
        <v>11</v>
      </c>
      <c r="G3821" t="s">
        <v>9</v>
      </c>
      <c r="H3821" t="s">
        <v>3839</v>
      </c>
      <c r="I3821" s="5">
        <v>1950</v>
      </c>
      <c r="J3821" s="5" t="str">
        <f>IFERROR('Ventas Pases'!$I3821/'Ventas Pases'!$F3821,"PASE")</f>
        <v>PASE</v>
      </c>
      <c r="K3821" t="str">
        <f>IFERROR(VLOOKUP('Ventas Pases'!$J3821,'Comisiones HEROIC'!$E$1:$F$6,2,0),"")</f>
        <v/>
      </c>
      <c r="L3821" s="5">
        <f>IF('Ventas Pases'!$D3821="Red HEROIC",IFERROR(VLOOKUP('Ventas Pases'!$G3821,'Comisiones HEROIC'!$A$1:$B$11,2,0),15),IF('Ventas Pases'!$D3821="Red HEROIC",15,0))</f>
        <v>0</v>
      </c>
      <c r="M3821">
        <f>IF(pases[[#This Row],[Días Visita]]&lt;7,0,IF(pases[[#This Row],[Días Visita]]&lt;9,1,IF(pases[[#This Row],[Días Visita]]="Ilimitados",0,2)))</f>
        <v>0</v>
      </c>
      <c r="N3821" s="5">
        <f>IF(AND('Ventas Pases'!$A3821="Fuera de Temporada",'Ventas Pases'!$B3821=2019,pases[[#This Row],[Modo de Compra]]="Paquete"),30,0)</f>
        <v>0</v>
      </c>
      <c r="O3821" s="5">
        <f>-SUMIF(lift[Número de pase],pases[[#This Row],[Numero de Pase]],lift[Costo])</f>
        <v>-184</v>
      </c>
    </row>
    <row r="3822" spans="1:15" x14ac:dyDescent="0.25">
      <c r="A3822" t="s">
        <v>7</v>
      </c>
      <c r="B3822">
        <v>2018</v>
      </c>
      <c r="C3822">
        <v>43156</v>
      </c>
      <c r="D3822" t="s">
        <v>17</v>
      </c>
      <c r="E3822">
        <v>43156</v>
      </c>
      <c r="F3822">
        <v>8</v>
      </c>
      <c r="G3822" t="s">
        <v>9</v>
      </c>
      <c r="H3822" t="s">
        <v>3840</v>
      </c>
      <c r="I3822" s="5">
        <v>880</v>
      </c>
      <c r="J3822" s="5">
        <f>IFERROR('Ventas Pases'!$I3822/'Ventas Pases'!$F3822,"PASE")</f>
        <v>110</v>
      </c>
      <c r="K3822" t="str">
        <f>IFERROR(VLOOKUP('Ventas Pases'!$J3822,'Comisiones HEROIC'!$E$1:$F$6,2,0),"")</f>
        <v>Elton Hotel</v>
      </c>
      <c r="L3822" s="5">
        <f>IF('Ventas Pases'!$D3822="Red HEROIC",IFERROR(VLOOKUP('Ventas Pases'!$G3822,'Comisiones HEROIC'!$A$1:$B$11,2,0),15),IF('Ventas Pases'!$D3822="Red HEROIC",15,0))</f>
        <v>0</v>
      </c>
      <c r="M3822">
        <f>IF(pases[[#This Row],[Días Visita]]&lt;7,0,IF(pases[[#This Row],[Días Visita]]&lt;9,1,IF(pases[[#This Row],[Días Visita]]="Ilimitados",0,2)))</f>
        <v>1</v>
      </c>
      <c r="N3822" s="5">
        <f>IF(AND('Ventas Pases'!$A3822="Fuera de Temporada",'Ventas Pases'!$B3822=2019,pases[[#This Row],[Modo de Compra]]="Paquete"),30,0)</f>
        <v>0</v>
      </c>
      <c r="O3822" s="5">
        <f>-SUMIF(lift[Número de pase],pases[[#This Row],[Numero de Pase]],lift[Costo])</f>
        <v>0</v>
      </c>
    </row>
    <row r="3823" spans="1:15" x14ac:dyDescent="0.25">
      <c r="A3823" t="s">
        <v>7</v>
      </c>
      <c r="B3823">
        <v>2019</v>
      </c>
      <c r="C3823">
        <v>43541</v>
      </c>
      <c r="D3823" t="s">
        <v>8</v>
      </c>
      <c r="E3823">
        <v>43419</v>
      </c>
      <c r="F3823" t="s">
        <v>11</v>
      </c>
      <c r="G3823" t="s">
        <v>9</v>
      </c>
      <c r="H3823" t="s">
        <v>3841</v>
      </c>
      <c r="I3823" s="5">
        <v>1950</v>
      </c>
      <c r="J3823" s="5" t="str">
        <f>IFERROR('Ventas Pases'!$I3823/'Ventas Pases'!$F3823,"PASE")</f>
        <v>PASE</v>
      </c>
      <c r="K3823" t="str">
        <f>IFERROR(VLOOKUP('Ventas Pases'!$J3823,'Comisiones HEROIC'!$E$1:$F$6,2,0),"")</f>
        <v/>
      </c>
      <c r="L3823" s="5">
        <f>IF('Ventas Pases'!$D3823="Red HEROIC",IFERROR(VLOOKUP('Ventas Pases'!$G3823,'Comisiones HEROIC'!$A$1:$B$11,2,0),15),IF('Ventas Pases'!$D3823="Red HEROIC",15,0))</f>
        <v>0</v>
      </c>
      <c r="M3823">
        <f>IF(pases[[#This Row],[Días Visita]]&lt;7,0,IF(pases[[#This Row],[Días Visita]]&lt;9,1,IF(pases[[#This Row],[Días Visita]]="Ilimitados",0,2)))</f>
        <v>0</v>
      </c>
      <c r="N3823" s="5">
        <f>IF(AND('Ventas Pases'!$A3823="Fuera de Temporada",'Ventas Pases'!$B3823=2019,pases[[#This Row],[Modo de Compra]]="Paquete"),30,0)</f>
        <v>0</v>
      </c>
      <c r="O3823" s="5">
        <f>-SUMIF(lift[Número de pase],pases[[#This Row],[Numero de Pase]],lift[Costo])</f>
        <v>-92</v>
      </c>
    </row>
    <row r="3824" spans="1:15" x14ac:dyDescent="0.25">
      <c r="A3824" t="s">
        <v>13</v>
      </c>
      <c r="B3824">
        <v>2019</v>
      </c>
      <c r="C3824">
        <v>43212</v>
      </c>
      <c r="D3824" t="s">
        <v>14</v>
      </c>
      <c r="E3824">
        <v>43276</v>
      </c>
      <c r="F3824">
        <v>5</v>
      </c>
      <c r="G3824" t="s">
        <v>15</v>
      </c>
      <c r="H3824" t="s">
        <v>3842</v>
      </c>
      <c r="I3824" s="5">
        <v>700</v>
      </c>
      <c r="J3824" s="5">
        <f>IFERROR('Ventas Pases'!$I3824/'Ventas Pases'!$F3824,"PASE")</f>
        <v>140</v>
      </c>
      <c r="K3824" t="str">
        <f>IFERROR(VLOOKUP('Ventas Pases'!$J3824,'Comisiones HEROIC'!$E$1:$F$6,2,0),"")</f>
        <v/>
      </c>
      <c r="L3824" s="5">
        <f>IF('Ventas Pases'!$D3824="Red HEROIC",IFERROR(VLOOKUP('Ventas Pases'!$G3824,'Comisiones HEROIC'!$A$1:$B$11,2,0),15),IF('Ventas Pases'!$D3824="Red HEROIC",15,0))</f>
        <v>12</v>
      </c>
      <c r="M3824">
        <f>IF(pases[[#This Row],[Días Visita]]&lt;7,0,IF(pases[[#This Row],[Días Visita]]&lt;9,1,IF(pases[[#This Row],[Días Visita]]="Ilimitados",0,2)))</f>
        <v>0</v>
      </c>
      <c r="N3824" s="5">
        <f>IF(AND('Ventas Pases'!$A3824="Fuera de Temporada",'Ventas Pases'!$B3824=2019,pases[[#This Row],[Modo de Compra]]="Paquete"),30,0)</f>
        <v>0</v>
      </c>
      <c r="O3824" s="5">
        <f>-SUMIF(lift[Número de pase],pases[[#This Row],[Numero de Pase]],lift[Costo])</f>
        <v>0</v>
      </c>
    </row>
    <row r="3825" spans="1:15" x14ac:dyDescent="0.25">
      <c r="A3825" t="s">
        <v>7</v>
      </c>
      <c r="B3825">
        <v>2018</v>
      </c>
      <c r="C3825">
        <v>43172</v>
      </c>
      <c r="D3825" t="s">
        <v>8</v>
      </c>
      <c r="E3825">
        <v>43180</v>
      </c>
      <c r="F3825">
        <v>5</v>
      </c>
      <c r="G3825" t="s">
        <v>9</v>
      </c>
      <c r="H3825" t="s">
        <v>3843</v>
      </c>
      <c r="I3825" s="5">
        <v>600</v>
      </c>
      <c r="J3825" s="5">
        <f>IFERROR('Ventas Pases'!$I3825/'Ventas Pases'!$F3825,"PASE")</f>
        <v>120</v>
      </c>
      <c r="K3825" t="str">
        <f>IFERROR(VLOOKUP('Ventas Pases'!$J3825,'Comisiones HEROIC'!$E$1:$F$6,2,0),"")</f>
        <v/>
      </c>
      <c r="L3825" s="5">
        <f>IF('Ventas Pases'!$D3825="Red HEROIC",IFERROR(VLOOKUP('Ventas Pases'!$G3825,'Comisiones HEROIC'!$A$1:$B$11,2,0),15),IF('Ventas Pases'!$D3825="Red HEROIC",15,0))</f>
        <v>0</v>
      </c>
      <c r="M3825">
        <f>IF(pases[[#This Row],[Días Visita]]&lt;7,0,IF(pases[[#This Row],[Días Visita]]&lt;9,1,IF(pases[[#This Row],[Días Visita]]="Ilimitados",0,2)))</f>
        <v>0</v>
      </c>
      <c r="N3825" s="5">
        <f>IF(AND('Ventas Pases'!$A3825="Fuera de Temporada",'Ventas Pases'!$B3825=2019,pases[[#This Row],[Modo de Compra]]="Paquete"),30,0)</f>
        <v>0</v>
      </c>
      <c r="O3825" s="5">
        <f>-SUMIF(lift[Número de pase],pases[[#This Row],[Numero de Pase]],lift[Costo])</f>
        <v>0</v>
      </c>
    </row>
    <row r="3826" spans="1:15" x14ac:dyDescent="0.25">
      <c r="A3826" t="s">
        <v>13</v>
      </c>
      <c r="B3826">
        <v>2018</v>
      </c>
      <c r="C3826">
        <v>43272</v>
      </c>
      <c r="D3826" t="s">
        <v>8</v>
      </c>
      <c r="E3826">
        <v>43054</v>
      </c>
      <c r="F3826" t="s">
        <v>11</v>
      </c>
      <c r="G3826" t="s">
        <v>9</v>
      </c>
      <c r="H3826" t="s">
        <v>3844</v>
      </c>
      <c r="I3826" s="5">
        <v>1950</v>
      </c>
      <c r="J3826" s="5" t="str">
        <f>IFERROR('Ventas Pases'!$I3826/'Ventas Pases'!$F3826,"PASE")</f>
        <v>PASE</v>
      </c>
      <c r="K3826" t="str">
        <f>IFERROR(VLOOKUP('Ventas Pases'!$J3826,'Comisiones HEROIC'!$E$1:$F$6,2,0),"")</f>
        <v/>
      </c>
      <c r="L3826" s="5">
        <f>IF('Ventas Pases'!$D3826="Red HEROIC",IFERROR(VLOOKUP('Ventas Pases'!$G3826,'Comisiones HEROIC'!$A$1:$B$11,2,0),15),IF('Ventas Pases'!$D3826="Red HEROIC",15,0))</f>
        <v>0</v>
      </c>
      <c r="M3826">
        <f>IF(pases[[#This Row],[Días Visita]]&lt;7,0,IF(pases[[#This Row],[Días Visita]]&lt;9,1,IF(pases[[#This Row],[Días Visita]]="Ilimitados",0,2)))</f>
        <v>0</v>
      </c>
      <c r="N3826" s="5">
        <f>IF(AND('Ventas Pases'!$A3826="Fuera de Temporada",'Ventas Pases'!$B3826=2019,pases[[#This Row],[Modo de Compra]]="Paquete"),30,0)</f>
        <v>0</v>
      </c>
      <c r="O3826" s="5">
        <f>-SUMIF(lift[Número de pase],pases[[#This Row],[Numero de Pase]],lift[Costo])</f>
        <v>-460</v>
      </c>
    </row>
    <row r="3827" spans="1:15" x14ac:dyDescent="0.25">
      <c r="A3827" t="s">
        <v>13</v>
      </c>
      <c r="B3827">
        <v>2018</v>
      </c>
      <c r="C3827">
        <v>43219</v>
      </c>
      <c r="D3827" t="s">
        <v>14</v>
      </c>
      <c r="E3827">
        <v>42881</v>
      </c>
      <c r="F3827">
        <v>1</v>
      </c>
      <c r="G3827" t="s">
        <v>33</v>
      </c>
      <c r="H3827" t="s">
        <v>3845</v>
      </c>
      <c r="I3827" s="5">
        <v>140</v>
      </c>
      <c r="J3827" s="5">
        <f>IFERROR('Ventas Pases'!$I3827/'Ventas Pases'!$F3827,"PASE")</f>
        <v>140</v>
      </c>
      <c r="K3827" t="str">
        <f>IFERROR(VLOOKUP('Ventas Pases'!$J3827,'Comisiones HEROIC'!$E$1:$F$6,2,0),"")</f>
        <v/>
      </c>
      <c r="L3827" s="5">
        <f>IF('Ventas Pases'!$D3827="Red HEROIC",IFERROR(VLOOKUP('Ventas Pases'!$G3827,'Comisiones HEROIC'!$A$1:$B$11,2,0),15),IF('Ventas Pases'!$D3827="Red HEROIC",15,0))</f>
        <v>15</v>
      </c>
      <c r="M3827">
        <f>IF(pases[[#This Row],[Días Visita]]&lt;7,0,IF(pases[[#This Row],[Días Visita]]&lt;9,1,IF(pases[[#This Row],[Días Visita]]="Ilimitados",0,2)))</f>
        <v>0</v>
      </c>
      <c r="N3827" s="5">
        <f>IF(AND('Ventas Pases'!$A3827="Fuera de Temporada",'Ventas Pases'!$B3827=2019,pases[[#This Row],[Modo de Compra]]="Paquete"),30,0)</f>
        <v>0</v>
      </c>
      <c r="O3827" s="5">
        <f>-SUMIF(lift[Número de pase],pases[[#This Row],[Numero de Pase]],lift[Costo])</f>
        <v>0</v>
      </c>
    </row>
    <row r="3828" spans="1:15" x14ac:dyDescent="0.25">
      <c r="A3828" t="s">
        <v>13</v>
      </c>
      <c r="B3828">
        <v>2018</v>
      </c>
      <c r="C3828">
        <v>43339</v>
      </c>
      <c r="D3828" t="s">
        <v>8</v>
      </c>
      <c r="E3828">
        <v>42946</v>
      </c>
      <c r="F3828">
        <v>9</v>
      </c>
      <c r="G3828" t="s">
        <v>9</v>
      </c>
      <c r="H3828" t="s">
        <v>3846</v>
      </c>
      <c r="I3828" s="5">
        <v>1080</v>
      </c>
      <c r="J3828" s="5">
        <f>IFERROR('Ventas Pases'!$I3828/'Ventas Pases'!$F3828,"PASE")</f>
        <v>120</v>
      </c>
      <c r="K3828" t="str">
        <f>IFERROR(VLOOKUP('Ventas Pases'!$J3828,'Comisiones HEROIC'!$E$1:$F$6,2,0),"")</f>
        <v/>
      </c>
      <c r="L3828" s="5">
        <f>IF('Ventas Pases'!$D3828="Red HEROIC",IFERROR(VLOOKUP('Ventas Pases'!$G3828,'Comisiones HEROIC'!$A$1:$B$11,2,0),15),IF('Ventas Pases'!$D3828="Red HEROIC",15,0))</f>
        <v>0</v>
      </c>
      <c r="M3828">
        <f>IF(pases[[#This Row],[Días Visita]]&lt;7,0,IF(pases[[#This Row],[Días Visita]]&lt;9,1,IF(pases[[#This Row],[Días Visita]]="Ilimitados",0,2)))</f>
        <v>2</v>
      </c>
      <c r="N3828" s="5">
        <f>IF(AND('Ventas Pases'!$A3828="Fuera de Temporada",'Ventas Pases'!$B3828=2019,pases[[#This Row],[Modo de Compra]]="Paquete"),30,0)</f>
        <v>0</v>
      </c>
      <c r="O3828" s="5">
        <f>-SUMIF(lift[Número de pase],pases[[#This Row],[Numero de Pase]],lift[Costo])</f>
        <v>0</v>
      </c>
    </row>
    <row r="3829" spans="1:15" x14ac:dyDescent="0.25">
      <c r="A3829" t="s">
        <v>7</v>
      </c>
      <c r="B3829">
        <v>2018</v>
      </c>
      <c r="C3829">
        <v>43185</v>
      </c>
      <c r="D3829" t="s">
        <v>14</v>
      </c>
      <c r="E3829">
        <v>43182</v>
      </c>
      <c r="F3829">
        <v>9</v>
      </c>
      <c r="G3829" t="s">
        <v>27</v>
      </c>
      <c r="H3829" t="s">
        <v>3847</v>
      </c>
      <c r="I3829" s="5">
        <v>1260</v>
      </c>
      <c r="J3829" s="5">
        <f>IFERROR('Ventas Pases'!$I3829/'Ventas Pases'!$F3829,"PASE")</f>
        <v>140</v>
      </c>
      <c r="K3829" t="str">
        <f>IFERROR(VLOOKUP('Ventas Pases'!$J3829,'Comisiones HEROIC'!$E$1:$F$6,2,0),"")</f>
        <v/>
      </c>
      <c r="L3829" s="5">
        <f>IF('Ventas Pases'!$D3829="Red HEROIC",IFERROR(VLOOKUP('Ventas Pases'!$G3829,'Comisiones HEROIC'!$A$1:$B$11,2,0),15),IF('Ventas Pases'!$D3829="Red HEROIC",15,0))</f>
        <v>15</v>
      </c>
      <c r="M3829">
        <f>IF(pases[[#This Row],[Días Visita]]&lt;7,0,IF(pases[[#This Row],[Días Visita]]&lt;9,1,IF(pases[[#This Row],[Días Visita]]="Ilimitados",0,2)))</f>
        <v>2</v>
      </c>
      <c r="N3829" s="5">
        <f>IF(AND('Ventas Pases'!$A3829="Fuera de Temporada",'Ventas Pases'!$B3829=2019,pases[[#This Row],[Modo de Compra]]="Paquete"),30,0)</f>
        <v>0</v>
      </c>
      <c r="O3829" s="5">
        <f>-SUMIF(lift[Número de pase],pases[[#This Row],[Numero de Pase]],lift[Costo])</f>
        <v>0</v>
      </c>
    </row>
    <row r="3830" spans="1:15" x14ac:dyDescent="0.25">
      <c r="A3830" t="s">
        <v>7</v>
      </c>
      <c r="B3830">
        <v>2019</v>
      </c>
      <c r="C3830">
        <v>43486</v>
      </c>
      <c r="D3830" t="s">
        <v>17</v>
      </c>
      <c r="E3830">
        <v>43497</v>
      </c>
      <c r="F3830">
        <v>6</v>
      </c>
      <c r="G3830" t="s">
        <v>9</v>
      </c>
      <c r="H3830" t="s">
        <v>3848</v>
      </c>
      <c r="I3830" s="5">
        <v>660</v>
      </c>
      <c r="J3830" s="5">
        <f>IFERROR('Ventas Pases'!$I3830/'Ventas Pases'!$F3830,"PASE")</f>
        <v>110</v>
      </c>
      <c r="K3830" t="str">
        <f>IFERROR(VLOOKUP('Ventas Pases'!$J3830,'Comisiones HEROIC'!$E$1:$F$6,2,0),"")</f>
        <v>Elton Hotel</v>
      </c>
      <c r="L3830" s="5">
        <f>IF('Ventas Pases'!$D3830="Red HEROIC",IFERROR(VLOOKUP('Ventas Pases'!$G3830,'Comisiones HEROIC'!$A$1:$B$11,2,0),15),IF('Ventas Pases'!$D3830="Red HEROIC",15,0))</f>
        <v>0</v>
      </c>
      <c r="M3830">
        <f>IF(pases[[#This Row],[Días Visita]]&lt;7,0,IF(pases[[#This Row],[Días Visita]]&lt;9,1,IF(pases[[#This Row],[Días Visita]]="Ilimitados",0,2)))</f>
        <v>0</v>
      </c>
      <c r="N3830" s="5">
        <f>IF(AND('Ventas Pases'!$A3830="Fuera de Temporada",'Ventas Pases'!$B3830=2019,pases[[#This Row],[Modo de Compra]]="Paquete"),30,0)</f>
        <v>0</v>
      </c>
      <c r="O3830" s="5">
        <f>-SUMIF(lift[Número de pase],pases[[#This Row],[Numero de Pase]],lift[Costo])</f>
        <v>0</v>
      </c>
    </row>
    <row r="3831" spans="1:15" x14ac:dyDescent="0.25">
      <c r="A3831" t="s">
        <v>7</v>
      </c>
      <c r="B3831">
        <v>2018</v>
      </c>
      <c r="C3831">
        <v>43437</v>
      </c>
      <c r="D3831" t="s">
        <v>8</v>
      </c>
      <c r="E3831">
        <v>43086</v>
      </c>
      <c r="F3831">
        <v>6</v>
      </c>
      <c r="G3831" t="s">
        <v>9</v>
      </c>
      <c r="H3831" t="s">
        <v>3849</v>
      </c>
      <c r="I3831" s="5">
        <v>720</v>
      </c>
      <c r="J3831" s="5">
        <f>IFERROR('Ventas Pases'!$I3831/'Ventas Pases'!$F3831,"PASE")</f>
        <v>120</v>
      </c>
      <c r="K3831" t="str">
        <f>IFERROR(VLOOKUP('Ventas Pases'!$J3831,'Comisiones HEROIC'!$E$1:$F$6,2,0),"")</f>
        <v/>
      </c>
      <c r="L3831" s="5">
        <f>IF('Ventas Pases'!$D3831="Red HEROIC",IFERROR(VLOOKUP('Ventas Pases'!$G3831,'Comisiones HEROIC'!$A$1:$B$11,2,0),15),IF('Ventas Pases'!$D3831="Red HEROIC",15,0))</f>
        <v>0</v>
      </c>
      <c r="M3831">
        <f>IF(pases[[#This Row],[Días Visita]]&lt;7,0,IF(pases[[#This Row],[Días Visita]]&lt;9,1,IF(pases[[#This Row],[Días Visita]]="Ilimitados",0,2)))</f>
        <v>0</v>
      </c>
      <c r="N3831" s="5">
        <f>IF(AND('Ventas Pases'!$A3831="Fuera de Temporada",'Ventas Pases'!$B3831=2019,pases[[#This Row],[Modo de Compra]]="Paquete"),30,0)</f>
        <v>0</v>
      </c>
      <c r="O3831" s="5">
        <f>-SUMIF(lift[Número de pase],pases[[#This Row],[Numero de Pase]],lift[Costo])</f>
        <v>0</v>
      </c>
    </row>
    <row r="3832" spans="1:15" x14ac:dyDescent="0.25">
      <c r="A3832" t="s">
        <v>7</v>
      </c>
      <c r="B3832">
        <v>2018</v>
      </c>
      <c r="C3832">
        <v>43465</v>
      </c>
      <c r="D3832" t="s">
        <v>8</v>
      </c>
      <c r="E3832">
        <v>43128</v>
      </c>
      <c r="F3832">
        <v>2</v>
      </c>
      <c r="G3832" t="s">
        <v>9</v>
      </c>
      <c r="H3832" t="s">
        <v>3850</v>
      </c>
      <c r="I3832" s="5">
        <v>240</v>
      </c>
      <c r="J3832" s="5">
        <f>IFERROR('Ventas Pases'!$I3832/'Ventas Pases'!$F3832,"PASE")</f>
        <v>120</v>
      </c>
      <c r="K3832" t="str">
        <f>IFERROR(VLOOKUP('Ventas Pases'!$J3832,'Comisiones HEROIC'!$E$1:$F$6,2,0),"")</f>
        <v/>
      </c>
      <c r="L3832" s="5">
        <f>IF('Ventas Pases'!$D3832="Red HEROIC",IFERROR(VLOOKUP('Ventas Pases'!$G3832,'Comisiones HEROIC'!$A$1:$B$11,2,0),15),IF('Ventas Pases'!$D3832="Red HEROIC",15,0))</f>
        <v>0</v>
      </c>
      <c r="M3832">
        <f>IF(pases[[#This Row],[Días Visita]]&lt;7,0,IF(pases[[#This Row],[Días Visita]]&lt;9,1,IF(pases[[#This Row],[Días Visita]]="Ilimitados",0,2)))</f>
        <v>0</v>
      </c>
      <c r="N3832" s="5">
        <f>IF(AND('Ventas Pases'!$A3832="Fuera de Temporada",'Ventas Pases'!$B3832=2019,pases[[#This Row],[Modo de Compra]]="Paquete"),30,0)</f>
        <v>0</v>
      </c>
      <c r="O3832" s="5">
        <f>-SUMIF(lift[Número de pase],pases[[#This Row],[Numero de Pase]],lift[Costo])</f>
        <v>0</v>
      </c>
    </row>
    <row r="3833" spans="1:15" x14ac:dyDescent="0.25">
      <c r="A3833" t="s">
        <v>7</v>
      </c>
      <c r="B3833">
        <v>2019</v>
      </c>
      <c r="C3833">
        <v>43494</v>
      </c>
      <c r="D3833" t="s">
        <v>8</v>
      </c>
      <c r="E3833">
        <v>43511</v>
      </c>
      <c r="F3833">
        <v>6</v>
      </c>
      <c r="G3833" t="s">
        <v>9</v>
      </c>
      <c r="H3833" t="s">
        <v>3851</v>
      </c>
      <c r="I3833" s="5">
        <v>720</v>
      </c>
      <c r="J3833" s="5">
        <f>IFERROR('Ventas Pases'!$I3833/'Ventas Pases'!$F3833,"PASE")</f>
        <v>120</v>
      </c>
      <c r="K3833" t="str">
        <f>IFERROR(VLOOKUP('Ventas Pases'!$J3833,'Comisiones HEROIC'!$E$1:$F$6,2,0),"")</f>
        <v/>
      </c>
      <c r="L3833" s="5">
        <f>IF('Ventas Pases'!$D3833="Red HEROIC",IFERROR(VLOOKUP('Ventas Pases'!$G3833,'Comisiones HEROIC'!$A$1:$B$11,2,0),15),IF('Ventas Pases'!$D3833="Red HEROIC",15,0))</f>
        <v>0</v>
      </c>
      <c r="M3833">
        <f>IF(pases[[#This Row],[Días Visita]]&lt;7,0,IF(pases[[#This Row],[Días Visita]]&lt;9,1,IF(pases[[#This Row],[Días Visita]]="Ilimitados",0,2)))</f>
        <v>0</v>
      </c>
      <c r="N3833" s="5">
        <f>IF(AND('Ventas Pases'!$A3833="Fuera de Temporada",'Ventas Pases'!$B3833=2019,pases[[#This Row],[Modo de Compra]]="Paquete"),30,0)</f>
        <v>0</v>
      </c>
      <c r="O3833" s="5">
        <f>-SUMIF(lift[Número de pase],pases[[#This Row],[Numero de Pase]],lift[Costo])</f>
        <v>0</v>
      </c>
    </row>
    <row r="3834" spans="1:15" x14ac:dyDescent="0.25">
      <c r="A3834" t="s">
        <v>7</v>
      </c>
      <c r="B3834">
        <v>2019</v>
      </c>
      <c r="C3834">
        <v>43482</v>
      </c>
      <c r="D3834" t="s">
        <v>14</v>
      </c>
      <c r="E3834">
        <v>43532</v>
      </c>
      <c r="F3834">
        <v>9</v>
      </c>
      <c r="G3834" t="s">
        <v>27</v>
      </c>
      <c r="H3834" t="s">
        <v>3852</v>
      </c>
      <c r="I3834" s="5">
        <v>1260</v>
      </c>
      <c r="J3834" s="5">
        <f>IFERROR('Ventas Pases'!$I3834/'Ventas Pases'!$F3834,"PASE")</f>
        <v>140</v>
      </c>
      <c r="K3834" t="str">
        <f>IFERROR(VLOOKUP('Ventas Pases'!$J3834,'Comisiones HEROIC'!$E$1:$F$6,2,0),"")</f>
        <v/>
      </c>
      <c r="L3834" s="5">
        <f>IF('Ventas Pases'!$D3834="Red HEROIC",IFERROR(VLOOKUP('Ventas Pases'!$G3834,'Comisiones HEROIC'!$A$1:$B$11,2,0),15),IF('Ventas Pases'!$D3834="Red HEROIC",15,0))</f>
        <v>15</v>
      </c>
      <c r="M3834">
        <f>IF(pases[[#This Row],[Días Visita]]&lt;7,0,IF(pases[[#This Row],[Días Visita]]&lt;9,1,IF(pases[[#This Row],[Días Visita]]="Ilimitados",0,2)))</f>
        <v>2</v>
      </c>
      <c r="N3834" s="5">
        <f>IF(AND('Ventas Pases'!$A3834="Fuera de Temporada",'Ventas Pases'!$B3834=2019,pases[[#This Row],[Modo de Compra]]="Paquete"),30,0)</f>
        <v>0</v>
      </c>
      <c r="O3834" s="5">
        <f>-SUMIF(lift[Número de pase],pases[[#This Row],[Numero de Pase]],lift[Costo])</f>
        <v>0</v>
      </c>
    </row>
    <row r="3835" spans="1:15" x14ac:dyDescent="0.25">
      <c r="A3835" t="s">
        <v>7</v>
      </c>
      <c r="B3835">
        <v>2019</v>
      </c>
      <c r="C3835">
        <v>43445</v>
      </c>
      <c r="D3835" t="s">
        <v>8</v>
      </c>
      <c r="E3835">
        <v>43514</v>
      </c>
      <c r="F3835">
        <v>2</v>
      </c>
      <c r="G3835" t="s">
        <v>9</v>
      </c>
      <c r="H3835" t="s">
        <v>3853</v>
      </c>
      <c r="I3835" s="5">
        <v>240</v>
      </c>
      <c r="J3835" s="5">
        <f>IFERROR('Ventas Pases'!$I3835/'Ventas Pases'!$F3835,"PASE")</f>
        <v>120</v>
      </c>
      <c r="K3835" t="str">
        <f>IFERROR(VLOOKUP('Ventas Pases'!$J3835,'Comisiones HEROIC'!$E$1:$F$6,2,0),"")</f>
        <v/>
      </c>
      <c r="L3835" s="5">
        <f>IF('Ventas Pases'!$D3835="Red HEROIC",IFERROR(VLOOKUP('Ventas Pases'!$G3835,'Comisiones HEROIC'!$A$1:$B$11,2,0),15),IF('Ventas Pases'!$D3835="Red HEROIC",15,0))</f>
        <v>0</v>
      </c>
      <c r="M3835">
        <f>IF(pases[[#This Row],[Días Visita]]&lt;7,0,IF(pases[[#This Row],[Días Visita]]&lt;9,1,IF(pases[[#This Row],[Días Visita]]="Ilimitados",0,2)))</f>
        <v>0</v>
      </c>
      <c r="N3835" s="5">
        <f>IF(AND('Ventas Pases'!$A3835="Fuera de Temporada",'Ventas Pases'!$B3835=2019,pases[[#This Row],[Modo de Compra]]="Paquete"),30,0)</f>
        <v>0</v>
      </c>
      <c r="O3835" s="5">
        <f>-SUMIF(lift[Número de pase],pases[[#This Row],[Numero de Pase]],lift[Costo])</f>
        <v>0</v>
      </c>
    </row>
    <row r="3836" spans="1:15" x14ac:dyDescent="0.25">
      <c r="A3836" t="s">
        <v>7</v>
      </c>
      <c r="B3836">
        <v>2019</v>
      </c>
      <c r="C3836">
        <v>43431</v>
      </c>
      <c r="D3836" t="s">
        <v>8</v>
      </c>
      <c r="E3836">
        <v>43543</v>
      </c>
      <c r="F3836">
        <v>7</v>
      </c>
      <c r="G3836" t="s">
        <v>9</v>
      </c>
      <c r="H3836" t="s">
        <v>3854</v>
      </c>
      <c r="I3836" s="5">
        <v>840</v>
      </c>
      <c r="J3836" s="5">
        <f>IFERROR('Ventas Pases'!$I3836/'Ventas Pases'!$F3836,"PASE")</f>
        <v>120</v>
      </c>
      <c r="K3836" t="str">
        <f>IFERROR(VLOOKUP('Ventas Pases'!$J3836,'Comisiones HEROIC'!$E$1:$F$6,2,0),"")</f>
        <v/>
      </c>
      <c r="L3836" s="5">
        <f>IF('Ventas Pases'!$D3836="Red HEROIC",IFERROR(VLOOKUP('Ventas Pases'!$G3836,'Comisiones HEROIC'!$A$1:$B$11,2,0),15),IF('Ventas Pases'!$D3836="Red HEROIC",15,0))</f>
        <v>0</v>
      </c>
      <c r="M3836">
        <f>IF(pases[[#This Row],[Días Visita]]&lt;7,0,IF(pases[[#This Row],[Días Visita]]&lt;9,1,IF(pases[[#This Row],[Días Visita]]="Ilimitados",0,2)))</f>
        <v>1</v>
      </c>
      <c r="N3836" s="5">
        <f>IF(AND('Ventas Pases'!$A3836="Fuera de Temporada",'Ventas Pases'!$B3836=2019,pases[[#This Row],[Modo de Compra]]="Paquete"),30,0)</f>
        <v>0</v>
      </c>
      <c r="O3836" s="5">
        <f>-SUMIF(lift[Número de pase],pases[[#This Row],[Numero de Pase]],lift[Costo])</f>
        <v>0</v>
      </c>
    </row>
    <row r="3837" spans="1:15" x14ac:dyDescent="0.25">
      <c r="A3837" t="s">
        <v>7</v>
      </c>
      <c r="B3837">
        <v>2018</v>
      </c>
      <c r="C3837">
        <v>43155</v>
      </c>
      <c r="D3837" t="s">
        <v>8</v>
      </c>
      <c r="E3837">
        <v>43054</v>
      </c>
      <c r="F3837" t="s">
        <v>11</v>
      </c>
      <c r="G3837" t="s">
        <v>9</v>
      </c>
      <c r="H3837" t="s">
        <v>3855</v>
      </c>
      <c r="I3837" s="5">
        <v>1950</v>
      </c>
      <c r="J3837" s="5" t="str">
        <f>IFERROR('Ventas Pases'!$I3837/'Ventas Pases'!$F3837,"PASE")</f>
        <v>PASE</v>
      </c>
      <c r="K3837" t="str">
        <f>IFERROR(VLOOKUP('Ventas Pases'!$J3837,'Comisiones HEROIC'!$E$1:$F$6,2,0),"")</f>
        <v/>
      </c>
      <c r="L3837" s="5">
        <f>IF('Ventas Pases'!$D3837="Red HEROIC",IFERROR(VLOOKUP('Ventas Pases'!$G3837,'Comisiones HEROIC'!$A$1:$B$11,2,0),15),IF('Ventas Pases'!$D3837="Red HEROIC",15,0))</f>
        <v>0</v>
      </c>
      <c r="M3837">
        <f>IF(pases[[#This Row],[Días Visita]]&lt;7,0,IF(pases[[#This Row],[Días Visita]]&lt;9,1,IF(pases[[#This Row],[Días Visita]]="Ilimitados",0,2)))</f>
        <v>0</v>
      </c>
      <c r="N3837" s="5">
        <f>IF(AND('Ventas Pases'!$A3837="Fuera de Temporada",'Ventas Pases'!$B3837=2019,pases[[#This Row],[Modo de Compra]]="Paquete"),30,0)</f>
        <v>0</v>
      </c>
      <c r="O3837" s="5">
        <f>-SUMIF(lift[Número de pase],pases[[#This Row],[Numero de Pase]],lift[Costo])</f>
        <v>-184</v>
      </c>
    </row>
    <row r="3838" spans="1:15" x14ac:dyDescent="0.25">
      <c r="A3838" t="s">
        <v>13</v>
      </c>
      <c r="B3838">
        <v>2019</v>
      </c>
      <c r="C3838">
        <v>43344</v>
      </c>
      <c r="D3838" t="s">
        <v>8</v>
      </c>
      <c r="E3838">
        <v>43419</v>
      </c>
      <c r="F3838" t="s">
        <v>11</v>
      </c>
      <c r="G3838" t="s">
        <v>9</v>
      </c>
      <c r="H3838" t="s">
        <v>3856</v>
      </c>
      <c r="I3838" s="5">
        <v>1950</v>
      </c>
      <c r="J3838" s="5" t="str">
        <f>IFERROR('Ventas Pases'!$I3838/'Ventas Pases'!$F3838,"PASE")</f>
        <v>PASE</v>
      </c>
      <c r="K3838" t="str">
        <f>IFERROR(VLOOKUP('Ventas Pases'!$J3838,'Comisiones HEROIC'!$E$1:$F$6,2,0),"")</f>
        <v/>
      </c>
      <c r="L3838" s="5">
        <f>IF('Ventas Pases'!$D3838="Red HEROIC",IFERROR(VLOOKUP('Ventas Pases'!$G3838,'Comisiones HEROIC'!$A$1:$B$11,2,0),15),IF('Ventas Pases'!$D3838="Red HEROIC",15,0))</f>
        <v>0</v>
      </c>
      <c r="M3838">
        <f>IF(pases[[#This Row],[Días Visita]]&lt;7,0,IF(pases[[#This Row],[Días Visita]]&lt;9,1,IF(pases[[#This Row],[Días Visita]]="Ilimitados",0,2)))</f>
        <v>0</v>
      </c>
      <c r="N3838" s="5">
        <f>IF(AND('Ventas Pases'!$A3838="Fuera de Temporada",'Ventas Pases'!$B3838=2019,pases[[#This Row],[Modo de Compra]]="Paquete"),30,0)</f>
        <v>0</v>
      </c>
      <c r="O3838" s="5">
        <f>-SUMIF(lift[Número de pase],pases[[#This Row],[Numero de Pase]],lift[Costo])</f>
        <v>-92</v>
      </c>
    </row>
    <row r="3839" spans="1:15" x14ac:dyDescent="0.25">
      <c r="A3839" t="s">
        <v>7</v>
      </c>
      <c r="B3839">
        <v>2018</v>
      </c>
      <c r="C3839">
        <v>43136</v>
      </c>
      <c r="D3839" t="s">
        <v>17</v>
      </c>
      <c r="E3839">
        <v>43174</v>
      </c>
      <c r="F3839">
        <v>5</v>
      </c>
      <c r="G3839" t="s">
        <v>9</v>
      </c>
      <c r="H3839" t="s">
        <v>3857</v>
      </c>
      <c r="I3839" s="5">
        <v>550</v>
      </c>
      <c r="J3839" s="5">
        <f>IFERROR('Ventas Pases'!$I3839/'Ventas Pases'!$F3839,"PASE")</f>
        <v>110</v>
      </c>
      <c r="K3839" t="str">
        <f>IFERROR(VLOOKUP('Ventas Pases'!$J3839,'Comisiones HEROIC'!$E$1:$F$6,2,0),"")</f>
        <v>Elton Hotel</v>
      </c>
      <c r="L3839" s="5">
        <f>IF('Ventas Pases'!$D3839="Red HEROIC",IFERROR(VLOOKUP('Ventas Pases'!$G3839,'Comisiones HEROIC'!$A$1:$B$11,2,0),15),IF('Ventas Pases'!$D3839="Red HEROIC",15,0))</f>
        <v>0</v>
      </c>
      <c r="M3839">
        <f>IF(pases[[#This Row],[Días Visita]]&lt;7,0,IF(pases[[#This Row],[Días Visita]]&lt;9,1,IF(pases[[#This Row],[Días Visita]]="Ilimitados",0,2)))</f>
        <v>0</v>
      </c>
      <c r="N3839" s="5">
        <f>IF(AND('Ventas Pases'!$A3839="Fuera de Temporada",'Ventas Pases'!$B3839=2019,pases[[#This Row],[Modo de Compra]]="Paquete"),30,0)</f>
        <v>0</v>
      </c>
      <c r="O3839" s="5">
        <f>-SUMIF(lift[Número de pase],pases[[#This Row],[Numero de Pase]],lift[Costo])</f>
        <v>0</v>
      </c>
    </row>
    <row r="3840" spans="1:15" x14ac:dyDescent="0.25">
      <c r="A3840" t="s">
        <v>13</v>
      </c>
      <c r="B3840">
        <v>2019</v>
      </c>
      <c r="C3840">
        <v>43337</v>
      </c>
      <c r="D3840" t="s">
        <v>17</v>
      </c>
      <c r="E3840">
        <v>43243</v>
      </c>
      <c r="F3840">
        <v>4</v>
      </c>
      <c r="G3840" t="s">
        <v>9</v>
      </c>
      <c r="H3840" t="s">
        <v>3858</v>
      </c>
      <c r="I3840" s="5">
        <v>300</v>
      </c>
      <c r="J3840" s="5">
        <f>IFERROR('Ventas Pases'!$I3840/'Ventas Pases'!$F3840,"PASE")</f>
        <v>75</v>
      </c>
      <c r="K3840" t="str">
        <f>IFERROR(VLOOKUP('Ventas Pases'!$J3840,'Comisiones HEROIC'!$E$1:$F$6,2,0),"")</f>
        <v>Ski Inn</v>
      </c>
      <c r="L3840" s="5">
        <f>IF('Ventas Pases'!$D3840="Red HEROIC",IFERROR(VLOOKUP('Ventas Pases'!$G3840,'Comisiones HEROIC'!$A$1:$B$11,2,0),15),IF('Ventas Pases'!$D3840="Red HEROIC",15,0))</f>
        <v>0</v>
      </c>
      <c r="M3840">
        <f>IF(pases[[#This Row],[Días Visita]]&lt;7,0,IF(pases[[#This Row],[Días Visita]]&lt;9,1,IF(pases[[#This Row],[Días Visita]]="Ilimitados",0,2)))</f>
        <v>0</v>
      </c>
      <c r="N3840" s="5">
        <f>IF(AND('Ventas Pases'!$A3840="Fuera de Temporada",'Ventas Pases'!$B3840=2019,pases[[#This Row],[Modo de Compra]]="Paquete"),30,0)</f>
        <v>30</v>
      </c>
      <c r="O3840" s="5">
        <f>-SUMIF(lift[Número de pase],pases[[#This Row],[Numero de Pase]],lift[Costo])</f>
        <v>0</v>
      </c>
    </row>
    <row r="3841" spans="1:15" x14ac:dyDescent="0.25">
      <c r="A3841" t="s">
        <v>7</v>
      </c>
      <c r="B3841">
        <v>2019</v>
      </c>
      <c r="C3841">
        <v>43447</v>
      </c>
      <c r="D3841" t="s">
        <v>8</v>
      </c>
      <c r="E3841">
        <v>43481</v>
      </c>
      <c r="F3841">
        <v>2</v>
      </c>
      <c r="G3841" t="s">
        <v>9</v>
      </c>
      <c r="H3841" t="s">
        <v>3859</v>
      </c>
      <c r="I3841" s="5">
        <v>240</v>
      </c>
      <c r="J3841" s="5">
        <f>IFERROR('Ventas Pases'!$I3841/'Ventas Pases'!$F3841,"PASE")</f>
        <v>120</v>
      </c>
      <c r="K3841" t="str">
        <f>IFERROR(VLOOKUP('Ventas Pases'!$J3841,'Comisiones HEROIC'!$E$1:$F$6,2,0),"")</f>
        <v/>
      </c>
      <c r="L3841" s="5">
        <f>IF('Ventas Pases'!$D3841="Red HEROIC",IFERROR(VLOOKUP('Ventas Pases'!$G3841,'Comisiones HEROIC'!$A$1:$B$11,2,0),15),IF('Ventas Pases'!$D3841="Red HEROIC",15,0))</f>
        <v>0</v>
      </c>
      <c r="M3841">
        <f>IF(pases[[#This Row],[Días Visita]]&lt;7,0,IF(pases[[#This Row],[Días Visita]]&lt;9,1,IF(pases[[#This Row],[Días Visita]]="Ilimitados",0,2)))</f>
        <v>0</v>
      </c>
      <c r="N3841" s="5">
        <f>IF(AND('Ventas Pases'!$A3841="Fuera de Temporada",'Ventas Pases'!$B3841=2019,pases[[#This Row],[Modo de Compra]]="Paquete"),30,0)</f>
        <v>0</v>
      </c>
      <c r="O3841" s="5">
        <f>-SUMIF(lift[Número de pase],pases[[#This Row],[Numero de Pase]],lift[Costo])</f>
        <v>0</v>
      </c>
    </row>
    <row r="3842" spans="1:15" x14ac:dyDescent="0.25">
      <c r="A3842" t="s">
        <v>7</v>
      </c>
      <c r="B3842">
        <v>2019</v>
      </c>
      <c r="C3842">
        <v>43469</v>
      </c>
      <c r="D3842" t="s">
        <v>17</v>
      </c>
      <c r="E3842">
        <v>43541</v>
      </c>
      <c r="F3842">
        <v>1</v>
      </c>
      <c r="G3842" t="s">
        <v>9</v>
      </c>
      <c r="H3842" t="s">
        <v>3860</v>
      </c>
      <c r="I3842" s="5">
        <v>105</v>
      </c>
      <c r="J3842" s="5">
        <f>IFERROR('Ventas Pases'!$I3842/'Ventas Pases'!$F3842,"PASE")</f>
        <v>105</v>
      </c>
      <c r="K3842" t="str">
        <f>IFERROR(VLOOKUP('Ventas Pases'!$J3842,'Comisiones HEROIC'!$E$1:$F$6,2,0),"")</f>
        <v>OI Hotels</v>
      </c>
      <c r="L3842" s="5">
        <f>IF('Ventas Pases'!$D3842="Red HEROIC",IFERROR(VLOOKUP('Ventas Pases'!$G3842,'Comisiones HEROIC'!$A$1:$B$11,2,0),15),IF('Ventas Pases'!$D3842="Red HEROIC",15,0))</f>
        <v>0</v>
      </c>
      <c r="M3842">
        <f>IF(pases[[#This Row],[Días Visita]]&lt;7,0,IF(pases[[#This Row],[Días Visita]]&lt;9,1,IF(pases[[#This Row],[Días Visita]]="Ilimitados",0,2)))</f>
        <v>0</v>
      </c>
      <c r="N3842" s="5">
        <f>IF(AND('Ventas Pases'!$A3842="Fuera de Temporada",'Ventas Pases'!$B3842=2019,pases[[#This Row],[Modo de Compra]]="Paquete"),30,0)</f>
        <v>0</v>
      </c>
      <c r="O3842" s="5">
        <f>-SUMIF(lift[Número de pase],pases[[#This Row],[Numero de Pase]],lift[Costo])</f>
        <v>0</v>
      </c>
    </row>
    <row r="3843" spans="1:15" x14ac:dyDescent="0.25">
      <c r="A3843" t="s">
        <v>13</v>
      </c>
      <c r="B3843">
        <v>2019</v>
      </c>
      <c r="C3843">
        <v>43407</v>
      </c>
      <c r="D3843" t="s">
        <v>8</v>
      </c>
      <c r="E3843">
        <v>43216</v>
      </c>
      <c r="F3843">
        <v>1</v>
      </c>
      <c r="G3843" t="s">
        <v>9</v>
      </c>
      <c r="H3843" t="s">
        <v>3861</v>
      </c>
      <c r="I3843" s="5">
        <v>120</v>
      </c>
      <c r="J3843" s="5">
        <f>IFERROR('Ventas Pases'!$I3843/'Ventas Pases'!$F3843,"PASE")</f>
        <v>120</v>
      </c>
      <c r="K3843" t="str">
        <f>IFERROR(VLOOKUP('Ventas Pases'!$J3843,'Comisiones HEROIC'!$E$1:$F$6,2,0),"")</f>
        <v/>
      </c>
      <c r="L3843" s="5">
        <f>IF('Ventas Pases'!$D3843="Red HEROIC",IFERROR(VLOOKUP('Ventas Pases'!$G3843,'Comisiones HEROIC'!$A$1:$B$11,2,0),15),IF('Ventas Pases'!$D3843="Red HEROIC",15,0))</f>
        <v>0</v>
      </c>
      <c r="M3843">
        <f>IF(pases[[#This Row],[Días Visita]]&lt;7,0,IF(pases[[#This Row],[Días Visita]]&lt;9,1,IF(pases[[#This Row],[Días Visita]]="Ilimitados",0,2)))</f>
        <v>0</v>
      </c>
      <c r="N3843" s="5">
        <f>IF(AND('Ventas Pases'!$A3843="Fuera de Temporada",'Ventas Pases'!$B3843=2019,pases[[#This Row],[Modo de Compra]]="Paquete"),30,0)</f>
        <v>0</v>
      </c>
      <c r="O3843" s="5">
        <f>-SUMIF(lift[Número de pase],pases[[#This Row],[Numero de Pase]],lift[Costo])</f>
        <v>0</v>
      </c>
    </row>
    <row r="3844" spans="1:15" x14ac:dyDescent="0.25">
      <c r="A3844" t="s">
        <v>7</v>
      </c>
      <c r="B3844">
        <v>2019</v>
      </c>
      <c r="C3844">
        <v>43551</v>
      </c>
      <c r="D3844" t="s">
        <v>8</v>
      </c>
      <c r="E3844">
        <v>43546</v>
      </c>
      <c r="F3844">
        <v>9</v>
      </c>
      <c r="G3844" t="s">
        <v>9</v>
      </c>
      <c r="H3844" t="s">
        <v>3862</v>
      </c>
      <c r="I3844" s="5">
        <v>1080</v>
      </c>
      <c r="J3844" s="5">
        <f>IFERROR('Ventas Pases'!$I3844/'Ventas Pases'!$F3844,"PASE")</f>
        <v>120</v>
      </c>
      <c r="K3844" t="str">
        <f>IFERROR(VLOOKUP('Ventas Pases'!$J3844,'Comisiones HEROIC'!$E$1:$F$6,2,0),"")</f>
        <v/>
      </c>
      <c r="L3844" s="5">
        <f>IF('Ventas Pases'!$D3844="Red HEROIC",IFERROR(VLOOKUP('Ventas Pases'!$G3844,'Comisiones HEROIC'!$A$1:$B$11,2,0),15),IF('Ventas Pases'!$D3844="Red HEROIC",15,0))</f>
        <v>0</v>
      </c>
      <c r="M3844">
        <f>IF(pases[[#This Row],[Días Visita]]&lt;7,0,IF(pases[[#This Row],[Días Visita]]&lt;9,1,IF(pases[[#This Row],[Días Visita]]="Ilimitados",0,2)))</f>
        <v>2</v>
      </c>
      <c r="N3844" s="5">
        <f>IF(AND('Ventas Pases'!$A3844="Fuera de Temporada",'Ventas Pases'!$B3844=2019,pases[[#This Row],[Modo de Compra]]="Paquete"),30,0)</f>
        <v>0</v>
      </c>
      <c r="O3844" s="5">
        <f>-SUMIF(lift[Número de pase],pases[[#This Row],[Numero de Pase]],lift[Costo])</f>
        <v>0</v>
      </c>
    </row>
    <row r="3845" spans="1:15" x14ac:dyDescent="0.25">
      <c r="A3845" t="s">
        <v>7</v>
      </c>
      <c r="B3845">
        <v>2018</v>
      </c>
      <c r="C3845">
        <v>43140</v>
      </c>
      <c r="D3845" t="s">
        <v>14</v>
      </c>
      <c r="E3845">
        <v>43154</v>
      </c>
      <c r="F3845">
        <v>5</v>
      </c>
      <c r="G3845" t="s">
        <v>19</v>
      </c>
      <c r="H3845" t="s">
        <v>3863</v>
      </c>
      <c r="I3845" s="5">
        <v>700</v>
      </c>
      <c r="J3845" s="5">
        <f>IFERROR('Ventas Pases'!$I3845/'Ventas Pases'!$F3845,"PASE")</f>
        <v>140</v>
      </c>
      <c r="K3845" t="str">
        <f>IFERROR(VLOOKUP('Ventas Pases'!$J3845,'Comisiones HEROIC'!$E$1:$F$6,2,0),"")</f>
        <v/>
      </c>
      <c r="L3845" s="5">
        <f>IF('Ventas Pases'!$D3845="Red HEROIC",IFERROR(VLOOKUP('Ventas Pases'!$G3845,'Comisiones HEROIC'!$A$1:$B$11,2,0),15),IF('Ventas Pases'!$D3845="Red HEROIC",15,0))</f>
        <v>15</v>
      </c>
      <c r="M3845">
        <f>IF(pases[[#This Row],[Días Visita]]&lt;7,0,IF(pases[[#This Row],[Días Visita]]&lt;9,1,IF(pases[[#This Row],[Días Visita]]="Ilimitados",0,2)))</f>
        <v>0</v>
      </c>
      <c r="N3845" s="5">
        <f>IF(AND('Ventas Pases'!$A3845="Fuera de Temporada",'Ventas Pases'!$B3845=2019,pases[[#This Row],[Modo de Compra]]="Paquete"),30,0)</f>
        <v>0</v>
      </c>
      <c r="O3845" s="5">
        <f>-SUMIF(lift[Número de pase],pases[[#This Row],[Numero de Pase]],lift[Costo])</f>
        <v>0</v>
      </c>
    </row>
    <row r="3846" spans="1:15" x14ac:dyDescent="0.25">
      <c r="A3846" t="s">
        <v>7</v>
      </c>
      <c r="B3846">
        <v>2019</v>
      </c>
      <c r="C3846">
        <v>43511</v>
      </c>
      <c r="D3846" t="s">
        <v>14</v>
      </c>
      <c r="E3846">
        <v>43545</v>
      </c>
      <c r="F3846">
        <v>5</v>
      </c>
      <c r="G3846" t="s">
        <v>15</v>
      </c>
      <c r="H3846" t="s">
        <v>3864</v>
      </c>
      <c r="I3846" s="5">
        <v>700</v>
      </c>
      <c r="J3846" s="5">
        <f>IFERROR('Ventas Pases'!$I3846/'Ventas Pases'!$F3846,"PASE")</f>
        <v>140</v>
      </c>
      <c r="K3846" t="str">
        <f>IFERROR(VLOOKUP('Ventas Pases'!$J3846,'Comisiones HEROIC'!$E$1:$F$6,2,0),"")</f>
        <v/>
      </c>
      <c r="L3846" s="5">
        <f>IF('Ventas Pases'!$D3846="Red HEROIC",IFERROR(VLOOKUP('Ventas Pases'!$G3846,'Comisiones HEROIC'!$A$1:$B$11,2,0),15),IF('Ventas Pases'!$D3846="Red HEROIC",15,0))</f>
        <v>12</v>
      </c>
      <c r="M3846">
        <f>IF(pases[[#This Row],[Días Visita]]&lt;7,0,IF(pases[[#This Row],[Días Visita]]&lt;9,1,IF(pases[[#This Row],[Días Visita]]="Ilimitados",0,2)))</f>
        <v>0</v>
      </c>
      <c r="N3846" s="5">
        <f>IF(AND('Ventas Pases'!$A3846="Fuera de Temporada",'Ventas Pases'!$B3846=2019,pases[[#This Row],[Modo de Compra]]="Paquete"),30,0)</f>
        <v>0</v>
      </c>
      <c r="O3846" s="5">
        <f>-SUMIF(lift[Número de pase],pases[[#This Row],[Numero de Pase]],lift[Costo])</f>
        <v>0</v>
      </c>
    </row>
    <row r="3847" spans="1:15" x14ac:dyDescent="0.25">
      <c r="A3847" t="s">
        <v>13</v>
      </c>
      <c r="B3847">
        <v>2019</v>
      </c>
      <c r="C3847">
        <v>43269</v>
      </c>
      <c r="D3847" t="s">
        <v>8</v>
      </c>
      <c r="E3847">
        <v>43304</v>
      </c>
      <c r="F3847">
        <v>7</v>
      </c>
      <c r="G3847" t="s">
        <v>9</v>
      </c>
      <c r="H3847" t="s">
        <v>3865</v>
      </c>
      <c r="I3847" s="5">
        <v>840</v>
      </c>
      <c r="J3847" s="5">
        <f>IFERROR('Ventas Pases'!$I3847/'Ventas Pases'!$F3847,"PASE")</f>
        <v>120</v>
      </c>
      <c r="K3847" t="str">
        <f>IFERROR(VLOOKUP('Ventas Pases'!$J3847,'Comisiones HEROIC'!$E$1:$F$6,2,0),"")</f>
        <v/>
      </c>
      <c r="L3847" s="5">
        <f>IF('Ventas Pases'!$D3847="Red HEROIC",IFERROR(VLOOKUP('Ventas Pases'!$G3847,'Comisiones HEROIC'!$A$1:$B$11,2,0),15),IF('Ventas Pases'!$D3847="Red HEROIC",15,0))</f>
        <v>0</v>
      </c>
      <c r="M3847">
        <f>IF(pases[[#This Row],[Días Visita]]&lt;7,0,IF(pases[[#This Row],[Días Visita]]&lt;9,1,IF(pases[[#This Row],[Días Visita]]="Ilimitados",0,2)))</f>
        <v>1</v>
      </c>
      <c r="N3847" s="5">
        <f>IF(AND('Ventas Pases'!$A3847="Fuera de Temporada",'Ventas Pases'!$B3847=2019,pases[[#This Row],[Modo de Compra]]="Paquete"),30,0)</f>
        <v>0</v>
      </c>
      <c r="O3847" s="5">
        <f>-SUMIF(lift[Número de pase],pases[[#This Row],[Numero de Pase]],lift[Costo])</f>
        <v>0</v>
      </c>
    </row>
    <row r="3848" spans="1:15" x14ac:dyDescent="0.25">
      <c r="A3848" t="s">
        <v>7</v>
      </c>
      <c r="B3848">
        <v>2019</v>
      </c>
      <c r="C3848">
        <v>43494</v>
      </c>
      <c r="D3848" t="s">
        <v>8</v>
      </c>
      <c r="E3848">
        <v>43498</v>
      </c>
      <c r="F3848">
        <v>3</v>
      </c>
      <c r="G3848" t="s">
        <v>9</v>
      </c>
      <c r="H3848" t="s">
        <v>3866</v>
      </c>
      <c r="I3848" s="5">
        <v>360</v>
      </c>
      <c r="J3848" s="5">
        <f>IFERROR('Ventas Pases'!$I3848/'Ventas Pases'!$F3848,"PASE")</f>
        <v>120</v>
      </c>
      <c r="K3848" t="str">
        <f>IFERROR(VLOOKUP('Ventas Pases'!$J3848,'Comisiones HEROIC'!$E$1:$F$6,2,0),"")</f>
        <v/>
      </c>
      <c r="L3848" s="5">
        <f>IF('Ventas Pases'!$D3848="Red HEROIC",IFERROR(VLOOKUP('Ventas Pases'!$G3848,'Comisiones HEROIC'!$A$1:$B$11,2,0),15),IF('Ventas Pases'!$D3848="Red HEROIC",15,0))</f>
        <v>0</v>
      </c>
      <c r="M3848">
        <f>IF(pases[[#This Row],[Días Visita]]&lt;7,0,IF(pases[[#This Row],[Días Visita]]&lt;9,1,IF(pases[[#This Row],[Días Visita]]="Ilimitados",0,2)))</f>
        <v>0</v>
      </c>
      <c r="N3848" s="5">
        <f>IF(AND('Ventas Pases'!$A3848="Fuera de Temporada",'Ventas Pases'!$B3848=2019,pases[[#This Row],[Modo de Compra]]="Paquete"),30,0)</f>
        <v>0</v>
      </c>
      <c r="O3848" s="5">
        <f>-SUMIF(lift[Número de pase],pases[[#This Row],[Numero de Pase]],lift[Costo])</f>
        <v>0</v>
      </c>
    </row>
    <row r="3849" spans="1:15" x14ac:dyDescent="0.25">
      <c r="A3849" t="s">
        <v>7</v>
      </c>
      <c r="B3849">
        <v>2019</v>
      </c>
      <c r="C3849">
        <v>43491</v>
      </c>
      <c r="D3849" t="s">
        <v>8</v>
      </c>
      <c r="E3849">
        <v>43525</v>
      </c>
      <c r="F3849">
        <v>5</v>
      </c>
      <c r="G3849" t="s">
        <v>9</v>
      </c>
      <c r="H3849" t="s">
        <v>3867</v>
      </c>
      <c r="I3849" s="5">
        <v>600</v>
      </c>
      <c r="J3849" s="5">
        <f>IFERROR('Ventas Pases'!$I3849/'Ventas Pases'!$F3849,"PASE")</f>
        <v>120</v>
      </c>
      <c r="K3849" t="str">
        <f>IFERROR(VLOOKUP('Ventas Pases'!$J3849,'Comisiones HEROIC'!$E$1:$F$6,2,0),"")</f>
        <v/>
      </c>
      <c r="L3849" s="5">
        <f>IF('Ventas Pases'!$D3849="Red HEROIC",IFERROR(VLOOKUP('Ventas Pases'!$G3849,'Comisiones HEROIC'!$A$1:$B$11,2,0),15),IF('Ventas Pases'!$D3849="Red HEROIC",15,0))</f>
        <v>0</v>
      </c>
      <c r="M3849">
        <f>IF(pases[[#This Row],[Días Visita]]&lt;7,0,IF(pases[[#This Row],[Días Visita]]&lt;9,1,IF(pases[[#This Row],[Días Visita]]="Ilimitados",0,2)))</f>
        <v>0</v>
      </c>
      <c r="N3849" s="5">
        <f>IF(AND('Ventas Pases'!$A3849="Fuera de Temporada",'Ventas Pases'!$B3849=2019,pases[[#This Row],[Modo de Compra]]="Paquete"),30,0)</f>
        <v>0</v>
      </c>
      <c r="O3849" s="5">
        <f>-SUMIF(lift[Número de pase],pases[[#This Row],[Numero de Pase]],lift[Costo])</f>
        <v>0</v>
      </c>
    </row>
    <row r="3850" spans="1:15" x14ac:dyDescent="0.25">
      <c r="A3850" t="s">
        <v>7</v>
      </c>
      <c r="B3850">
        <v>2018</v>
      </c>
      <c r="C3850">
        <v>43190</v>
      </c>
      <c r="D3850" t="s">
        <v>8</v>
      </c>
      <c r="E3850">
        <v>43054</v>
      </c>
      <c r="F3850" t="s">
        <v>11</v>
      </c>
      <c r="G3850" t="s">
        <v>9</v>
      </c>
      <c r="H3850" t="s">
        <v>3868</v>
      </c>
      <c r="I3850" s="5">
        <v>1950</v>
      </c>
      <c r="J3850" s="5" t="str">
        <f>IFERROR('Ventas Pases'!$I3850/'Ventas Pases'!$F3850,"PASE")</f>
        <v>PASE</v>
      </c>
      <c r="K3850" t="str">
        <f>IFERROR(VLOOKUP('Ventas Pases'!$J3850,'Comisiones HEROIC'!$E$1:$F$6,2,0),"")</f>
        <v/>
      </c>
      <c r="L3850" s="5">
        <f>IF('Ventas Pases'!$D3850="Red HEROIC",IFERROR(VLOOKUP('Ventas Pases'!$G3850,'Comisiones HEROIC'!$A$1:$B$11,2,0),15),IF('Ventas Pases'!$D3850="Red HEROIC",15,0))</f>
        <v>0</v>
      </c>
      <c r="M3850">
        <f>IF(pases[[#This Row],[Días Visita]]&lt;7,0,IF(pases[[#This Row],[Días Visita]]&lt;9,1,IF(pases[[#This Row],[Días Visita]]="Ilimitados",0,2)))</f>
        <v>0</v>
      </c>
      <c r="N3850" s="5">
        <f>IF(AND('Ventas Pases'!$A3850="Fuera de Temporada",'Ventas Pases'!$B3850=2019,pases[[#This Row],[Modo de Compra]]="Paquete"),30,0)</f>
        <v>0</v>
      </c>
      <c r="O3850" s="5">
        <f>-SUMIF(lift[Número de pase],pases[[#This Row],[Numero de Pase]],lift[Costo])</f>
        <v>-276</v>
      </c>
    </row>
    <row r="3851" spans="1:15" x14ac:dyDescent="0.25">
      <c r="A3851" t="s">
        <v>7</v>
      </c>
      <c r="B3851">
        <v>2019</v>
      </c>
      <c r="C3851">
        <v>43453</v>
      </c>
      <c r="D3851" t="s">
        <v>8</v>
      </c>
      <c r="E3851">
        <v>43541</v>
      </c>
      <c r="F3851">
        <v>5</v>
      </c>
      <c r="G3851" t="s">
        <v>9</v>
      </c>
      <c r="H3851" t="s">
        <v>3869</v>
      </c>
      <c r="I3851" s="5">
        <v>600</v>
      </c>
      <c r="J3851" s="5">
        <f>IFERROR('Ventas Pases'!$I3851/'Ventas Pases'!$F3851,"PASE")</f>
        <v>120</v>
      </c>
      <c r="K3851" t="str">
        <f>IFERROR(VLOOKUP('Ventas Pases'!$J3851,'Comisiones HEROIC'!$E$1:$F$6,2,0),"")</f>
        <v/>
      </c>
      <c r="L3851" s="5">
        <f>IF('Ventas Pases'!$D3851="Red HEROIC",IFERROR(VLOOKUP('Ventas Pases'!$G3851,'Comisiones HEROIC'!$A$1:$B$11,2,0),15),IF('Ventas Pases'!$D3851="Red HEROIC",15,0))</f>
        <v>0</v>
      </c>
      <c r="M3851">
        <f>IF(pases[[#This Row],[Días Visita]]&lt;7,0,IF(pases[[#This Row],[Días Visita]]&lt;9,1,IF(pases[[#This Row],[Días Visita]]="Ilimitados",0,2)))</f>
        <v>0</v>
      </c>
      <c r="N3851" s="5">
        <f>IF(AND('Ventas Pases'!$A3851="Fuera de Temporada",'Ventas Pases'!$B3851=2019,pases[[#This Row],[Modo de Compra]]="Paquete"),30,0)</f>
        <v>0</v>
      </c>
      <c r="O3851" s="5">
        <f>-SUMIF(lift[Número de pase],pases[[#This Row],[Numero de Pase]],lift[Costo])</f>
        <v>0</v>
      </c>
    </row>
    <row r="3852" spans="1:15" x14ac:dyDescent="0.25">
      <c r="A3852" t="s">
        <v>7</v>
      </c>
      <c r="B3852">
        <v>2019</v>
      </c>
      <c r="C3852">
        <v>43440</v>
      </c>
      <c r="D3852" t="s">
        <v>17</v>
      </c>
      <c r="E3852">
        <v>43458</v>
      </c>
      <c r="F3852">
        <v>4</v>
      </c>
      <c r="G3852" t="s">
        <v>9</v>
      </c>
      <c r="H3852" t="s">
        <v>3870</v>
      </c>
      <c r="I3852" s="5">
        <v>440</v>
      </c>
      <c r="J3852" s="5">
        <f>IFERROR('Ventas Pases'!$I3852/'Ventas Pases'!$F3852,"PASE")</f>
        <v>110</v>
      </c>
      <c r="K3852" t="str">
        <f>IFERROR(VLOOKUP('Ventas Pases'!$J3852,'Comisiones HEROIC'!$E$1:$F$6,2,0),"")</f>
        <v>Elton Hotel</v>
      </c>
      <c r="L3852" s="5">
        <f>IF('Ventas Pases'!$D3852="Red HEROIC",IFERROR(VLOOKUP('Ventas Pases'!$G3852,'Comisiones HEROIC'!$A$1:$B$11,2,0),15),IF('Ventas Pases'!$D3852="Red HEROIC",15,0))</f>
        <v>0</v>
      </c>
      <c r="M3852">
        <f>IF(pases[[#This Row],[Días Visita]]&lt;7,0,IF(pases[[#This Row],[Días Visita]]&lt;9,1,IF(pases[[#This Row],[Días Visita]]="Ilimitados",0,2)))</f>
        <v>0</v>
      </c>
      <c r="N3852" s="5">
        <f>IF(AND('Ventas Pases'!$A3852="Fuera de Temporada",'Ventas Pases'!$B3852=2019,pases[[#This Row],[Modo de Compra]]="Paquete"),30,0)</f>
        <v>0</v>
      </c>
      <c r="O3852" s="5">
        <f>-SUMIF(lift[Número de pase],pases[[#This Row],[Numero de Pase]],lift[Costo])</f>
        <v>0</v>
      </c>
    </row>
    <row r="3853" spans="1:15" x14ac:dyDescent="0.25">
      <c r="A3853" t="s">
        <v>7</v>
      </c>
      <c r="B3853">
        <v>2018</v>
      </c>
      <c r="C3853">
        <v>43148</v>
      </c>
      <c r="D3853" t="s">
        <v>8</v>
      </c>
      <c r="E3853">
        <v>43168</v>
      </c>
      <c r="F3853">
        <v>6</v>
      </c>
      <c r="G3853" t="s">
        <v>9</v>
      </c>
      <c r="H3853" t="s">
        <v>3871</v>
      </c>
      <c r="I3853" s="5">
        <v>720</v>
      </c>
      <c r="J3853" s="5">
        <f>IFERROR('Ventas Pases'!$I3853/'Ventas Pases'!$F3853,"PASE")</f>
        <v>120</v>
      </c>
      <c r="K3853" t="str">
        <f>IFERROR(VLOOKUP('Ventas Pases'!$J3853,'Comisiones HEROIC'!$E$1:$F$6,2,0),"")</f>
        <v/>
      </c>
      <c r="L3853" s="5">
        <f>IF('Ventas Pases'!$D3853="Red HEROIC",IFERROR(VLOOKUP('Ventas Pases'!$G3853,'Comisiones HEROIC'!$A$1:$B$11,2,0),15),IF('Ventas Pases'!$D3853="Red HEROIC",15,0))</f>
        <v>0</v>
      </c>
      <c r="M3853">
        <f>IF(pases[[#This Row],[Días Visita]]&lt;7,0,IF(pases[[#This Row],[Días Visita]]&lt;9,1,IF(pases[[#This Row],[Días Visita]]="Ilimitados",0,2)))</f>
        <v>0</v>
      </c>
      <c r="N3853" s="5">
        <f>IF(AND('Ventas Pases'!$A3853="Fuera de Temporada",'Ventas Pases'!$B3853=2019,pases[[#This Row],[Modo de Compra]]="Paquete"),30,0)</f>
        <v>0</v>
      </c>
      <c r="O3853" s="5">
        <f>-SUMIF(lift[Número de pase],pases[[#This Row],[Numero de Pase]],lift[Costo])</f>
        <v>0</v>
      </c>
    </row>
    <row r="3854" spans="1:15" x14ac:dyDescent="0.25">
      <c r="A3854" t="s">
        <v>7</v>
      </c>
      <c r="B3854">
        <v>2018</v>
      </c>
      <c r="C3854">
        <v>43144</v>
      </c>
      <c r="D3854" t="s">
        <v>17</v>
      </c>
      <c r="E3854">
        <v>43145</v>
      </c>
      <c r="F3854">
        <v>8</v>
      </c>
      <c r="G3854" t="s">
        <v>9</v>
      </c>
      <c r="H3854" t="s">
        <v>3872</v>
      </c>
      <c r="I3854" s="5">
        <v>840</v>
      </c>
      <c r="J3854" s="5">
        <f>IFERROR('Ventas Pases'!$I3854/'Ventas Pases'!$F3854,"PASE")</f>
        <v>105</v>
      </c>
      <c r="K3854" t="str">
        <f>IFERROR(VLOOKUP('Ventas Pases'!$J3854,'Comisiones HEROIC'!$E$1:$F$6,2,0),"")</f>
        <v>OI Hotels</v>
      </c>
      <c r="L3854" s="5">
        <f>IF('Ventas Pases'!$D3854="Red HEROIC",IFERROR(VLOOKUP('Ventas Pases'!$G3854,'Comisiones HEROIC'!$A$1:$B$11,2,0),15),IF('Ventas Pases'!$D3854="Red HEROIC",15,0))</f>
        <v>0</v>
      </c>
      <c r="M3854">
        <f>IF(pases[[#This Row],[Días Visita]]&lt;7,0,IF(pases[[#This Row],[Días Visita]]&lt;9,1,IF(pases[[#This Row],[Días Visita]]="Ilimitados",0,2)))</f>
        <v>1</v>
      </c>
      <c r="N3854" s="5">
        <f>IF(AND('Ventas Pases'!$A3854="Fuera de Temporada",'Ventas Pases'!$B3854=2019,pases[[#This Row],[Modo de Compra]]="Paquete"),30,0)</f>
        <v>0</v>
      </c>
      <c r="O3854" s="5">
        <f>-SUMIF(lift[Número de pase],pases[[#This Row],[Numero de Pase]],lift[Costo])</f>
        <v>0</v>
      </c>
    </row>
    <row r="3855" spans="1:15" x14ac:dyDescent="0.25">
      <c r="A3855" t="s">
        <v>7</v>
      </c>
      <c r="B3855">
        <v>2019</v>
      </c>
      <c r="C3855">
        <v>43552</v>
      </c>
      <c r="D3855" t="s">
        <v>8</v>
      </c>
      <c r="E3855">
        <v>43547</v>
      </c>
      <c r="F3855">
        <v>1</v>
      </c>
      <c r="G3855" t="s">
        <v>9</v>
      </c>
      <c r="H3855" t="s">
        <v>3873</v>
      </c>
      <c r="I3855" s="5">
        <v>120</v>
      </c>
      <c r="J3855" s="5">
        <f>IFERROR('Ventas Pases'!$I3855/'Ventas Pases'!$F3855,"PASE")</f>
        <v>120</v>
      </c>
      <c r="K3855" t="str">
        <f>IFERROR(VLOOKUP('Ventas Pases'!$J3855,'Comisiones HEROIC'!$E$1:$F$6,2,0),"")</f>
        <v/>
      </c>
      <c r="L3855" s="5">
        <f>IF('Ventas Pases'!$D3855="Red HEROIC",IFERROR(VLOOKUP('Ventas Pases'!$G3855,'Comisiones HEROIC'!$A$1:$B$11,2,0),15),IF('Ventas Pases'!$D3855="Red HEROIC",15,0))</f>
        <v>0</v>
      </c>
      <c r="M3855">
        <f>IF(pases[[#This Row],[Días Visita]]&lt;7,0,IF(pases[[#This Row],[Días Visita]]&lt;9,1,IF(pases[[#This Row],[Días Visita]]="Ilimitados",0,2)))</f>
        <v>0</v>
      </c>
      <c r="N3855" s="5">
        <f>IF(AND('Ventas Pases'!$A3855="Fuera de Temporada",'Ventas Pases'!$B3855=2019,pases[[#This Row],[Modo de Compra]]="Paquete"),30,0)</f>
        <v>0</v>
      </c>
      <c r="O3855" s="5">
        <f>-SUMIF(lift[Número de pase],pases[[#This Row],[Numero de Pase]],lift[Costo])</f>
        <v>0</v>
      </c>
    </row>
    <row r="3856" spans="1:15" x14ac:dyDescent="0.25">
      <c r="A3856" t="s">
        <v>7</v>
      </c>
      <c r="B3856">
        <v>2018</v>
      </c>
      <c r="C3856">
        <v>43167</v>
      </c>
      <c r="D3856" t="s">
        <v>8</v>
      </c>
      <c r="E3856">
        <v>43054</v>
      </c>
      <c r="F3856" t="s">
        <v>11</v>
      </c>
      <c r="G3856" t="s">
        <v>9</v>
      </c>
      <c r="H3856" t="s">
        <v>3874</v>
      </c>
      <c r="I3856" s="5">
        <v>1950</v>
      </c>
      <c r="J3856" s="5" t="str">
        <f>IFERROR('Ventas Pases'!$I3856/'Ventas Pases'!$F3856,"PASE")</f>
        <v>PASE</v>
      </c>
      <c r="K3856" t="str">
        <f>IFERROR(VLOOKUP('Ventas Pases'!$J3856,'Comisiones HEROIC'!$E$1:$F$6,2,0),"")</f>
        <v/>
      </c>
      <c r="L3856" s="5">
        <f>IF('Ventas Pases'!$D3856="Red HEROIC",IFERROR(VLOOKUP('Ventas Pases'!$G3856,'Comisiones HEROIC'!$A$1:$B$11,2,0),15),IF('Ventas Pases'!$D3856="Red HEROIC",15,0))</f>
        <v>0</v>
      </c>
      <c r="M3856">
        <f>IF(pases[[#This Row],[Días Visita]]&lt;7,0,IF(pases[[#This Row],[Días Visita]]&lt;9,1,IF(pases[[#This Row],[Días Visita]]="Ilimitados",0,2)))</f>
        <v>0</v>
      </c>
      <c r="N3856" s="5">
        <f>IF(AND('Ventas Pases'!$A3856="Fuera de Temporada",'Ventas Pases'!$B3856=2019,pases[[#This Row],[Modo de Compra]]="Paquete"),30,0)</f>
        <v>0</v>
      </c>
      <c r="O3856" s="5">
        <f>-SUMIF(lift[Número de pase],pases[[#This Row],[Numero de Pase]],lift[Costo])</f>
        <v>-368</v>
      </c>
    </row>
    <row r="3857" spans="1:15" x14ac:dyDescent="0.25">
      <c r="A3857" t="s">
        <v>7</v>
      </c>
      <c r="B3857">
        <v>2018</v>
      </c>
      <c r="C3857">
        <v>43426</v>
      </c>
      <c r="D3857" t="s">
        <v>8</v>
      </c>
      <c r="E3857">
        <v>43106</v>
      </c>
      <c r="F3857">
        <v>1</v>
      </c>
      <c r="G3857" t="s">
        <v>9</v>
      </c>
      <c r="H3857" t="s">
        <v>3875</v>
      </c>
      <c r="I3857" s="5">
        <v>120</v>
      </c>
      <c r="J3857" s="5">
        <f>IFERROR('Ventas Pases'!$I3857/'Ventas Pases'!$F3857,"PASE")</f>
        <v>120</v>
      </c>
      <c r="K3857" t="str">
        <f>IFERROR(VLOOKUP('Ventas Pases'!$J3857,'Comisiones HEROIC'!$E$1:$F$6,2,0),"")</f>
        <v/>
      </c>
      <c r="L3857" s="5">
        <f>IF('Ventas Pases'!$D3857="Red HEROIC",IFERROR(VLOOKUP('Ventas Pases'!$G3857,'Comisiones HEROIC'!$A$1:$B$11,2,0),15),IF('Ventas Pases'!$D3857="Red HEROIC",15,0))</f>
        <v>0</v>
      </c>
      <c r="M3857">
        <f>IF(pases[[#This Row],[Días Visita]]&lt;7,0,IF(pases[[#This Row],[Días Visita]]&lt;9,1,IF(pases[[#This Row],[Días Visita]]="Ilimitados",0,2)))</f>
        <v>0</v>
      </c>
      <c r="N3857" s="5">
        <f>IF(AND('Ventas Pases'!$A3857="Fuera de Temporada",'Ventas Pases'!$B3857=2019,pases[[#This Row],[Modo de Compra]]="Paquete"),30,0)</f>
        <v>0</v>
      </c>
      <c r="O3857" s="5">
        <f>-SUMIF(lift[Número de pase],pases[[#This Row],[Numero de Pase]],lift[Costo])</f>
        <v>0</v>
      </c>
    </row>
    <row r="3858" spans="1:15" x14ac:dyDescent="0.25">
      <c r="A3858" t="s">
        <v>7</v>
      </c>
      <c r="B3858">
        <v>2018</v>
      </c>
      <c r="C3858">
        <v>43457</v>
      </c>
      <c r="D3858" t="s">
        <v>17</v>
      </c>
      <c r="E3858">
        <v>43119</v>
      </c>
      <c r="F3858">
        <v>4</v>
      </c>
      <c r="G3858" t="s">
        <v>9</v>
      </c>
      <c r="H3858" t="s">
        <v>3876</v>
      </c>
      <c r="I3858" s="5">
        <v>440</v>
      </c>
      <c r="J3858" s="5">
        <f>IFERROR('Ventas Pases'!$I3858/'Ventas Pases'!$F3858,"PASE")</f>
        <v>110</v>
      </c>
      <c r="K3858" t="str">
        <f>IFERROR(VLOOKUP('Ventas Pases'!$J3858,'Comisiones HEROIC'!$E$1:$F$6,2,0),"")</f>
        <v>Elton Hotel</v>
      </c>
      <c r="L3858" s="5">
        <f>IF('Ventas Pases'!$D3858="Red HEROIC",IFERROR(VLOOKUP('Ventas Pases'!$G3858,'Comisiones HEROIC'!$A$1:$B$11,2,0),15),IF('Ventas Pases'!$D3858="Red HEROIC",15,0))</f>
        <v>0</v>
      </c>
      <c r="M3858">
        <f>IF(pases[[#This Row],[Días Visita]]&lt;7,0,IF(pases[[#This Row],[Días Visita]]&lt;9,1,IF(pases[[#This Row],[Días Visita]]="Ilimitados",0,2)))</f>
        <v>0</v>
      </c>
      <c r="N3858" s="5">
        <f>IF(AND('Ventas Pases'!$A3858="Fuera de Temporada",'Ventas Pases'!$B3858=2019,pases[[#This Row],[Modo de Compra]]="Paquete"),30,0)</f>
        <v>0</v>
      </c>
      <c r="O3858" s="5">
        <f>-SUMIF(lift[Número de pase],pases[[#This Row],[Numero de Pase]],lift[Costo])</f>
        <v>0</v>
      </c>
    </row>
    <row r="3859" spans="1:15" x14ac:dyDescent="0.25">
      <c r="A3859" t="s">
        <v>7</v>
      </c>
      <c r="B3859">
        <v>2018</v>
      </c>
      <c r="C3859">
        <v>43187</v>
      </c>
      <c r="D3859" t="s">
        <v>8</v>
      </c>
      <c r="E3859">
        <v>43179</v>
      </c>
      <c r="F3859">
        <v>8</v>
      </c>
      <c r="G3859" t="s">
        <v>9</v>
      </c>
      <c r="H3859" t="s">
        <v>3877</v>
      </c>
      <c r="I3859" s="5">
        <v>960</v>
      </c>
      <c r="J3859" s="5">
        <f>IFERROR('Ventas Pases'!$I3859/'Ventas Pases'!$F3859,"PASE")</f>
        <v>120</v>
      </c>
      <c r="K3859" t="str">
        <f>IFERROR(VLOOKUP('Ventas Pases'!$J3859,'Comisiones HEROIC'!$E$1:$F$6,2,0),"")</f>
        <v/>
      </c>
      <c r="L3859" s="5">
        <f>IF('Ventas Pases'!$D3859="Red HEROIC",IFERROR(VLOOKUP('Ventas Pases'!$G3859,'Comisiones HEROIC'!$A$1:$B$11,2,0),15),IF('Ventas Pases'!$D3859="Red HEROIC",15,0))</f>
        <v>0</v>
      </c>
      <c r="M3859">
        <f>IF(pases[[#This Row],[Días Visita]]&lt;7,0,IF(pases[[#This Row],[Días Visita]]&lt;9,1,IF(pases[[#This Row],[Días Visita]]="Ilimitados",0,2)))</f>
        <v>1</v>
      </c>
      <c r="N3859" s="5">
        <f>IF(AND('Ventas Pases'!$A3859="Fuera de Temporada",'Ventas Pases'!$B3859=2019,pases[[#This Row],[Modo de Compra]]="Paquete"),30,0)</f>
        <v>0</v>
      </c>
      <c r="O3859" s="5">
        <f>-SUMIF(lift[Número de pase],pases[[#This Row],[Numero de Pase]],lift[Costo])</f>
        <v>0</v>
      </c>
    </row>
    <row r="3860" spans="1:15" x14ac:dyDescent="0.25">
      <c r="A3860" t="s">
        <v>7</v>
      </c>
      <c r="B3860">
        <v>2019</v>
      </c>
      <c r="C3860">
        <v>43436</v>
      </c>
      <c r="D3860" t="s">
        <v>14</v>
      </c>
      <c r="E3860">
        <v>43480</v>
      </c>
      <c r="F3860">
        <v>3</v>
      </c>
      <c r="G3860" t="s">
        <v>33</v>
      </c>
      <c r="H3860" t="s">
        <v>3878</v>
      </c>
      <c r="I3860" s="5">
        <v>420</v>
      </c>
      <c r="J3860" s="5">
        <f>IFERROR('Ventas Pases'!$I3860/'Ventas Pases'!$F3860,"PASE")</f>
        <v>140</v>
      </c>
      <c r="K3860" t="str">
        <f>IFERROR(VLOOKUP('Ventas Pases'!$J3860,'Comisiones HEROIC'!$E$1:$F$6,2,0),"")</f>
        <v/>
      </c>
      <c r="L3860" s="5">
        <f>IF('Ventas Pases'!$D3860="Red HEROIC",IFERROR(VLOOKUP('Ventas Pases'!$G3860,'Comisiones HEROIC'!$A$1:$B$11,2,0),15),IF('Ventas Pases'!$D3860="Red HEROIC",15,0))</f>
        <v>15</v>
      </c>
      <c r="M3860">
        <f>IF(pases[[#This Row],[Días Visita]]&lt;7,0,IF(pases[[#This Row],[Días Visita]]&lt;9,1,IF(pases[[#This Row],[Días Visita]]="Ilimitados",0,2)))</f>
        <v>0</v>
      </c>
      <c r="N3860" s="5">
        <f>IF(AND('Ventas Pases'!$A3860="Fuera de Temporada",'Ventas Pases'!$B3860=2019,pases[[#This Row],[Modo de Compra]]="Paquete"),30,0)</f>
        <v>0</v>
      </c>
      <c r="O3860" s="5">
        <f>-SUMIF(lift[Número de pase],pases[[#This Row],[Numero de Pase]],lift[Costo])</f>
        <v>0</v>
      </c>
    </row>
    <row r="3861" spans="1:15" x14ac:dyDescent="0.25">
      <c r="A3861" t="s">
        <v>7</v>
      </c>
      <c r="B3861">
        <v>2019</v>
      </c>
      <c r="C3861">
        <v>43544</v>
      </c>
      <c r="D3861" t="s">
        <v>8</v>
      </c>
      <c r="E3861">
        <v>43419</v>
      </c>
      <c r="F3861" t="s">
        <v>11</v>
      </c>
      <c r="G3861" t="s">
        <v>9</v>
      </c>
      <c r="H3861" t="s">
        <v>3879</v>
      </c>
      <c r="I3861" s="5">
        <v>1950</v>
      </c>
      <c r="J3861" s="5" t="str">
        <f>IFERROR('Ventas Pases'!$I3861/'Ventas Pases'!$F3861,"PASE")</f>
        <v>PASE</v>
      </c>
      <c r="K3861" t="str">
        <f>IFERROR(VLOOKUP('Ventas Pases'!$J3861,'Comisiones HEROIC'!$E$1:$F$6,2,0),"")</f>
        <v/>
      </c>
      <c r="L3861" s="5">
        <f>IF('Ventas Pases'!$D3861="Red HEROIC",IFERROR(VLOOKUP('Ventas Pases'!$G3861,'Comisiones HEROIC'!$A$1:$B$11,2,0),15),IF('Ventas Pases'!$D3861="Red HEROIC",15,0))</f>
        <v>0</v>
      </c>
      <c r="M3861">
        <f>IF(pases[[#This Row],[Días Visita]]&lt;7,0,IF(pases[[#This Row],[Días Visita]]&lt;9,1,IF(pases[[#This Row],[Días Visita]]="Ilimitados",0,2)))</f>
        <v>0</v>
      </c>
      <c r="N3861" s="5">
        <f>IF(AND('Ventas Pases'!$A3861="Fuera de Temporada",'Ventas Pases'!$B3861=2019,pases[[#This Row],[Modo de Compra]]="Paquete"),30,0)</f>
        <v>0</v>
      </c>
      <c r="O3861" s="5">
        <f>-SUMIF(lift[Número de pase],pases[[#This Row],[Numero de Pase]],lift[Costo])</f>
        <v>-368</v>
      </c>
    </row>
    <row r="3862" spans="1:15" x14ac:dyDescent="0.25">
      <c r="A3862" t="s">
        <v>7</v>
      </c>
      <c r="B3862">
        <v>2019</v>
      </c>
      <c r="C3862">
        <v>43450</v>
      </c>
      <c r="D3862" t="s">
        <v>8</v>
      </c>
      <c r="E3862">
        <v>43458</v>
      </c>
      <c r="F3862">
        <v>8</v>
      </c>
      <c r="G3862" t="s">
        <v>9</v>
      </c>
      <c r="H3862" t="s">
        <v>3880</v>
      </c>
      <c r="I3862" s="5">
        <v>960</v>
      </c>
      <c r="J3862" s="5">
        <f>IFERROR('Ventas Pases'!$I3862/'Ventas Pases'!$F3862,"PASE")</f>
        <v>120</v>
      </c>
      <c r="K3862" t="str">
        <f>IFERROR(VLOOKUP('Ventas Pases'!$J3862,'Comisiones HEROIC'!$E$1:$F$6,2,0),"")</f>
        <v/>
      </c>
      <c r="L3862" s="5">
        <f>IF('Ventas Pases'!$D3862="Red HEROIC",IFERROR(VLOOKUP('Ventas Pases'!$G3862,'Comisiones HEROIC'!$A$1:$B$11,2,0),15),IF('Ventas Pases'!$D3862="Red HEROIC",15,0))</f>
        <v>0</v>
      </c>
      <c r="M3862">
        <f>IF(pases[[#This Row],[Días Visita]]&lt;7,0,IF(pases[[#This Row],[Días Visita]]&lt;9,1,IF(pases[[#This Row],[Días Visita]]="Ilimitados",0,2)))</f>
        <v>1</v>
      </c>
      <c r="N3862" s="5">
        <f>IF(AND('Ventas Pases'!$A3862="Fuera de Temporada",'Ventas Pases'!$B3862=2019,pases[[#This Row],[Modo de Compra]]="Paquete"),30,0)</f>
        <v>0</v>
      </c>
      <c r="O3862" s="5">
        <f>-SUMIF(lift[Número de pase],pases[[#This Row],[Numero de Pase]],lift[Costo])</f>
        <v>0</v>
      </c>
    </row>
    <row r="3863" spans="1:15" x14ac:dyDescent="0.25">
      <c r="A3863" t="s">
        <v>13</v>
      </c>
      <c r="B3863">
        <v>2019</v>
      </c>
      <c r="C3863">
        <v>43409</v>
      </c>
      <c r="D3863" t="s">
        <v>14</v>
      </c>
      <c r="E3863">
        <v>43259</v>
      </c>
      <c r="F3863">
        <v>7</v>
      </c>
      <c r="G3863" t="s">
        <v>19</v>
      </c>
      <c r="H3863" t="s">
        <v>3881</v>
      </c>
      <c r="I3863" s="5">
        <v>980</v>
      </c>
      <c r="J3863" s="5">
        <f>IFERROR('Ventas Pases'!$I3863/'Ventas Pases'!$F3863,"PASE")</f>
        <v>140</v>
      </c>
      <c r="K3863" t="str">
        <f>IFERROR(VLOOKUP('Ventas Pases'!$J3863,'Comisiones HEROIC'!$E$1:$F$6,2,0),"")</f>
        <v/>
      </c>
      <c r="L3863" s="5">
        <f>IF('Ventas Pases'!$D3863="Red HEROIC",IFERROR(VLOOKUP('Ventas Pases'!$G3863,'Comisiones HEROIC'!$A$1:$B$11,2,0),15),IF('Ventas Pases'!$D3863="Red HEROIC",15,0))</f>
        <v>15</v>
      </c>
      <c r="M3863">
        <f>IF(pases[[#This Row],[Días Visita]]&lt;7,0,IF(pases[[#This Row],[Días Visita]]&lt;9,1,IF(pases[[#This Row],[Días Visita]]="Ilimitados",0,2)))</f>
        <v>1</v>
      </c>
      <c r="N3863" s="5">
        <f>IF(AND('Ventas Pases'!$A3863="Fuera de Temporada",'Ventas Pases'!$B3863=2019,pases[[#This Row],[Modo de Compra]]="Paquete"),30,0)</f>
        <v>0</v>
      </c>
      <c r="O3863" s="5">
        <f>-SUMIF(lift[Número de pase],pases[[#This Row],[Numero de Pase]],lift[Costo])</f>
        <v>0</v>
      </c>
    </row>
    <row r="3864" spans="1:15" x14ac:dyDescent="0.25">
      <c r="A3864" t="s">
        <v>7</v>
      </c>
      <c r="B3864">
        <v>2019</v>
      </c>
      <c r="C3864">
        <v>43530</v>
      </c>
      <c r="D3864" t="s">
        <v>8</v>
      </c>
      <c r="E3864">
        <v>43522</v>
      </c>
      <c r="F3864">
        <v>5</v>
      </c>
      <c r="G3864" t="s">
        <v>9</v>
      </c>
      <c r="H3864" t="s">
        <v>3882</v>
      </c>
      <c r="I3864" s="5">
        <v>600</v>
      </c>
      <c r="J3864" s="5">
        <f>IFERROR('Ventas Pases'!$I3864/'Ventas Pases'!$F3864,"PASE")</f>
        <v>120</v>
      </c>
      <c r="K3864" t="str">
        <f>IFERROR(VLOOKUP('Ventas Pases'!$J3864,'Comisiones HEROIC'!$E$1:$F$6,2,0),"")</f>
        <v/>
      </c>
      <c r="L3864" s="5">
        <f>IF('Ventas Pases'!$D3864="Red HEROIC",IFERROR(VLOOKUP('Ventas Pases'!$G3864,'Comisiones HEROIC'!$A$1:$B$11,2,0),15),IF('Ventas Pases'!$D3864="Red HEROIC",15,0))</f>
        <v>0</v>
      </c>
      <c r="M3864">
        <f>IF(pases[[#This Row],[Días Visita]]&lt;7,0,IF(pases[[#This Row],[Días Visita]]&lt;9,1,IF(pases[[#This Row],[Días Visita]]="Ilimitados",0,2)))</f>
        <v>0</v>
      </c>
      <c r="N3864" s="5">
        <f>IF(AND('Ventas Pases'!$A3864="Fuera de Temporada",'Ventas Pases'!$B3864=2019,pases[[#This Row],[Modo de Compra]]="Paquete"),30,0)</f>
        <v>0</v>
      </c>
      <c r="O3864" s="5">
        <f>-SUMIF(lift[Número de pase],pases[[#This Row],[Numero de Pase]],lift[Costo])</f>
        <v>0</v>
      </c>
    </row>
    <row r="3865" spans="1:15" x14ac:dyDescent="0.25">
      <c r="A3865" t="s">
        <v>13</v>
      </c>
      <c r="B3865">
        <v>2019</v>
      </c>
      <c r="C3865">
        <v>43329</v>
      </c>
      <c r="D3865" t="s">
        <v>17</v>
      </c>
      <c r="E3865">
        <v>43230</v>
      </c>
      <c r="F3865">
        <v>9</v>
      </c>
      <c r="G3865" t="s">
        <v>9</v>
      </c>
      <c r="H3865" t="s">
        <v>3883</v>
      </c>
      <c r="I3865" s="5">
        <v>945</v>
      </c>
      <c r="J3865" s="5">
        <f>IFERROR('Ventas Pases'!$I3865/'Ventas Pases'!$F3865,"PASE")</f>
        <v>105</v>
      </c>
      <c r="K3865" t="str">
        <f>IFERROR(VLOOKUP('Ventas Pases'!$J3865,'Comisiones HEROIC'!$E$1:$F$6,2,0),"")</f>
        <v>OI Hotels</v>
      </c>
      <c r="L3865" s="5">
        <f>IF('Ventas Pases'!$D3865="Red HEROIC",IFERROR(VLOOKUP('Ventas Pases'!$G3865,'Comisiones HEROIC'!$A$1:$B$11,2,0),15),IF('Ventas Pases'!$D3865="Red HEROIC",15,0))</f>
        <v>0</v>
      </c>
      <c r="M3865">
        <f>IF(pases[[#This Row],[Días Visita]]&lt;7,0,IF(pases[[#This Row],[Días Visita]]&lt;9,1,IF(pases[[#This Row],[Días Visita]]="Ilimitados",0,2)))</f>
        <v>2</v>
      </c>
      <c r="N3865" s="5">
        <f>IF(AND('Ventas Pases'!$A3865="Fuera de Temporada",'Ventas Pases'!$B3865=2019,pases[[#This Row],[Modo de Compra]]="Paquete"),30,0)</f>
        <v>30</v>
      </c>
      <c r="O3865" s="5">
        <f>-SUMIF(lift[Número de pase],pases[[#This Row],[Numero de Pase]],lift[Costo])</f>
        <v>0</v>
      </c>
    </row>
    <row r="3866" spans="1:15" x14ac:dyDescent="0.25">
      <c r="A3866" t="s">
        <v>13</v>
      </c>
      <c r="B3866">
        <v>2019</v>
      </c>
      <c r="C3866">
        <v>43283</v>
      </c>
      <c r="D3866" t="s">
        <v>8</v>
      </c>
      <c r="E3866">
        <v>43310</v>
      </c>
      <c r="F3866">
        <v>8</v>
      </c>
      <c r="G3866" t="s">
        <v>9</v>
      </c>
      <c r="H3866" t="s">
        <v>3884</v>
      </c>
      <c r="I3866" s="5">
        <v>960</v>
      </c>
      <c r="J3866" s="5">
        <f>IFERROR('Ventas Pases'!$I3866/'Ventas Pases'!$F3866,"PASE")</f>
        <v>120</v>
      </c>
      <c r="K3866" t="str">
        <f>IFERROR(VLOOKUP('Ventas Pases'!$J3866,'Comisiones HEROIC'!$E$1:$F$6,2,0),"")</f>
        <v/>
      </c>
      <c r="L3866" s="5">
        <f>IF('Ventas Pases'!$D3866="Red HEROIC",IFERROR(VLOOKUP('Ventas Pases'!$G3866,'Comisiones HEROIC'!$A$1:$B$11,2,0),15),IF('Ventas Pases'!$D3866="Red HEROIC",15,0))</f>
        <v>0</v>
      </c>
      <c r="M3866">
        <f>IF(pases[[#This Row],[Días Visita]]&lt;7,0,IF(pases[[#This Row],[Días Visita]]&lt;9,1,IF(pases[[#This Row],[Días Visita]]="Ilimitados",0,2)))</f>
        <v>1</v>
      </c>
      <c r="N3866" s="5">
        <f>IF(AND('Ventas Pases'!$A3866="Fuera de Temporada",'Ventas Pases'!$B3866=2019,pases[[#This Row],[Modo de Compra]]="Paquete"),30,0)</f>
        <v>0</v>
      </c>
      <c r="O3866" s="5">
        <f>-SUMIF(lift[Número de pase],pases[[#This Row],[Numero de Pase]],lift[Costo])</f>
        <v>0</v>
      </c>
    </row>
    <row r="3867" spans="1:15" x14ac:dyDescent="0.25">
      <c r="A3867" t="s">
        <v>7</v>
      </c>
      <c r="B3867">
        <v>2019</v>
      </c>
      <c r="C3867">
        <v>43472</v>
      </c>
      <c r="D3867" t="s">
        <v>8</v>
      </c>
      <c r="E3867">
        <v>43419</v>
      </c>
      <c r="F3867" t="s">
        <v>11</v>
      </c>
      <c r="G3867" t="s">
        <v>9</v>
      </c>
      <c r="H3867" t="s">
        <v>3885</v>
      </c>
      <c r="I3867" s="5">
        <v>1950</v>
      </c>
      <c r="J3867" s="5" t="str">
        <f>IFERROR('Ventas Pases'!$I3867/'Ventas Pases'!$F3867,"PASE")</f>
        <v>PASE</v>
      </c>
      <c r="K3867" t="str">
        <f>IFERROR(VLOOKUP('Ventas Pases'!$J3867,'Comisiones HEROIC'!$E$1:$F$6,2,0),"")</f>
        <v/>
      </c>
      <c r="L3867" s="5">
        <f>IF('Ventas Pases'!$D3867="Red HEROIC",IFERROR(VLOOKUP('Ventas Pases'!$G3867,'Comisiones HEROIC'!$A$1:$B$11,2,0),15),IF('Ventas Pases'!$D3867="Red HEROIC",15,0))</f>
        <v>0</v>
      </c>
      <c r="M3867">
        <f>IF(pases[[#This Row],[Días Visita]]&lt;7,0,IF(pases[[#This Row],[Días Visita]]&lt;9,1,IF(pases[[#This Row],[Días Visita]]="Ilimitados",0,2)))</f>
        <v>0</v>
      </c>
      <c r="N3867" s="5">
        <f>IF(AND('Ventas Pases'!$A3867="Fuera de Temporada",'Ventas Pases'!$B3867=2019,pases[[#This Row],[Modo de Compra]]="Paquete"),30,0)</f>
        <v>0</v>
      </c>
      <c r="O3867" s="5">
        <f>-SUMIF(lift[Número de pase],pases[[#This Row],[Numero de Pase]],lift[Costo])</f>
        <v>-368</v>
      </c>
    </row>
    <row r="3868" spans="1:15" x14ac:dyDescent="0.25">
      <c r="A3868" t="s">
        <v>13</v>
      </c>
      <c r="B3868">
        <v>2019</v>
      </c>
      <c r="C3868">
        <v>43238</v>
      </c>
      <c r="D3868" t="s">
        <v>8</v>
      </c>
      <c r="E3868">
        <v>43419</v>
      </c>
      <c r="F3868" t="s">
        <v>11</v>
      </c>
      <c r="G3868" t="s">
        <v>9</v>
      </c>
      <c r="H3868" t="s">
        <v>3886</v>
      </c>
      <c r="I3868" s="5">
        <v>1950</v>
      </c>
      <c r="J3868" s="5" t="str">
        <f>IFERROR('Ventas Pases'!$I3868/'Ventas Pases'!$F3868,"PASE")</f>
        <v>PASE</v>
      </c>
      <c r="K3868" t="str">
        <f>IFERROR(VLOOKUP('Ventas Pases'!$J3868,'Comisiones HEROIC'!$E$1:$F$6,2,0),"")</f>
        <v/>
      </c>
      <c r="L3868" s="5">
        <f>IF('Ventas Pases'!$D3868="Red HEROIC",IFERROR(VLOOKUP('Ventas Pases'!$G3868,'Comisiones HEROIC'!$A$1:$B$11,2,0),15),IF('Ventas Pases'!$D3868="Red HEROIC",15,0))</f>
        <v>0</v>
      </c>
      <c r="M3868">
        <f>IF(pases[[#This Row],[Días Visita]]&lt;7,0,IF(pases[[#This Row],[Días Visita]]&lt;9,1,IF(pases[[#This Row],[Días Visita]]="Ilimitados",0,2)))</f>
        <v>0</v>
      </c>
      <c r="N3868" s="5">
        <f>IF(AND('Ventas Pases'!$A3868="Fuera de Temporada",'Ventas Pases'!$B3868=2019,pases[[#This Row],[Modo de Compra]]="Paquete"),30,0)</f>
        <v>0</v>
      </c>
      <c r="O3868" s="5">
        <f>-SUMIF(lift[Número de pase],pases[[#This Row],[Numero de Pase]],lift[Costo])</f>
        <v>-828</v>
      </c>
    </row>
    <row r="3869" spans="1:15" x14ac:dyDescent="0.25">
      <c r="A3869" t="s">
        <v>7</v>
      </c>
      <c r="B3869">
        <v>2019</v>
      </c>
      <c r="C3869">
        <v>43519</v>
      </c>
      <c r="D3869" t="s">
        <v>8</v>
      </c>
      <c r="E3869">
        <v>43536</v>
      </c>
      <c r="F3869">
        <v>2</v>
      </c>
      <c r="G3869" t="s">
        <v>9</v>
      </c>
      <c r="H3869" t="s">
        <v>3887</v>
      </c>
      <c r="I3869" s="5">
        <v>240</v>
      </c>
      <c r="J3869" s="5">
        <f>IFERROR('Ventas Pases'!$I3869/'Ventas Pases'!$F3869,"PASE")</f>
        <v>120</v>
      </c>
      <c r="K3869" t="str">
        <f>IFERROR(VLOOKUP('Ventas Pases'!$J3869,'Comisiones HEROIC'!$E$1:$F$6,2,0),"")</f>
        <v/>
      </c>
      <c r="L3869" s="5">
        <f>IF('Ventas Pases'!$D3869="Red HEROIC",IFERROR(VLOOKUP('Ventas Pases'!$G3869,'Comisiones HEROIC'!$A$1:$B$11,2,0),15),IF('Ventas Pases'!$D3869="Red HEROIC",15,0))</f>
        <v>0</v>
      </c>
      <c r="M3869">
        <f>IF(pases[[#This Row],[Días Visita]]&lt;7,0,IF(pases[[#This Row],[Días Visita]]&lt;9,1,IF(pases[[#This Row],[Días Visita]]="Ilimitados",0,2)))</f>
        <v>0</v>
      </c>
      <c r="N3869" s="5">
        <f>IF(AND('Ventas Pases'!$A3869="Fuera de Temporada",'Ventas Pases'!$B3869=2019,pases[[#This Row],[Modo de Compra]]="Paquete"),30,0)</f>
        <v>0</v>
      </c>
      <c r="O3869" s="5">
        <f>-SUMIF(lift[Número de pase],pases[[#This Row],[Numero de Pase]],lift[Costo])</f>
        <v>0</v>
      </c>
    </row>
    <row r="3870" spans="1:15" x14ac:dyDescent="0.25">
      <c r="A3870" t="s">
        <v>7</v>
      </c>
      <c r="B3870">
        <v>2019</v>
      </c>
      <c r="C3870">
        <v>43505</v>
      </c>
      <c r="D3870" t="s">
        <v>17</v>
      </c>
      <c r="E3870">
        <v>43524</v>
      </c>
      <c r="F3870">
        <v>1</v>
      </c>
      <c r="G3870" t="s">
        <v>9</v>
      </c>
      <c r="H3870" t="s">
        <v>3888</v>
      </c>
      <c r="I3870" s="5">
        <v>105</v>
      </c>
      <c r="J3870" s="5">
        <f>IFERROR('Ventas Pases'!$I3870/'Ventas Pases'!$F3870,"PASE")</f>
        <v>105</v>
      </c>
      <c r="K3870" t="str">
        <f>IFERROR(VLOOKUP('Ventas Pases'!$J3870,'Comisiones HEROIC'!$E$1:$F$6,2,0),"")</f>
        <v>OI Hotels</v>
      </c>
      <c r="L3870" s="5">
        <f>IF('Ventas Pases'!$D3870="Red HEROIC",IFERROR(VLOOKUP('Ventas Pases'!$G3870,'Comisiones HEROIC'!$A$1:$B$11,2,0),15),IF('Ventas Pases'!$D3870="Red HEROIC",15,0))</f>
        <v>0</v>
      </c>
      <c r="M3870">
        <f>IF(pases[[#This Row],[Días Visita]]&lt;7,0,IF(pases[[#This Row],[Días Visita]]&lt;9,1,IF(pases[[#This Row],[Días Visita]]="Ilimitados",0,2)))</f>
        <v>0</v>
      </c>
      <c r="N3870" s="5">
        <f>IF(AND('Ventas Pases'!$A3870="Fuera de Temporada",'Ventas Pases'!$B3870=2019,pases[[#This Row],[Modo de Compra]]="Paquete"),30,0)</f>
        <v>0</v>
      </c>
      <c r="O3870" s="5">
        <f>-SUMIF(lift[Número de pase],pases[[#This Row],[Numero de Pase]],lift[Costo])</f>
        <v>0</v>
      </c>
    </row>
    <row r="3871" spans="1:15" x14ac:dyDescent="0.25">
      <c r="A3871" t="s">
        <v>7</v>
      </c>
      <c r="B3871">
        <v>2018</v>
      </c>
      <c r="C3871">
        <v>43173</v>
      </c>
      <c r="D3871" t="s">
        <v>17</v>
      </c>
      <c r="E3871">
        <v>43174</v>
      </c>
      <c r="F3871">
        <v>4</v>
      </c>
      <c r="G3871" t="s">
        <v>9</v>
      </c>
      <c r="H3871" t="s">
        <v>3889</v>
      </c>
      <c r="I3871" s="5">
        <v>440</v>
      </c>
      <c r="J3871" s="5">
        <f>IFERROR('Ventas Pases'!$I3871/'Ventas Pases'!$F3871,"PASE")</f>
        <v>110</v>
      </c>
      <c r="K3871" t="str">
        <f>IFERROR(VLOOKUP('Ventas Pases'!$J3871,'Comisiones HEROIC'!$E$1:$F$6,2,0),"")</f>
        <v>Elton Hotel</v>
      </c>
      <c r="L3871" s="5">
        <f>IF('Ventas Pases'!$D3871="Red HEROIC",IFERROR(VLOOKUP('Ventas Pases'!$G3871,'Comisiones HEROIC'!$A$1:$B$11,2,0),15),IF('Ventas Pases'!$D3871="Red HEROIC",15,0))</f>
        <v>0</v>
      </c>
      <c r="M3871">
        <f>IF(pases[[#This Row],[Días Visita]]&lt;7,0,IF(pases[[#This Row],[Días Visita]]&lt;9,1,IF(pases[[#This Row],[Días Visita]]="Ilimitados",0,2)))</f>
        <v>0</v>
      </c>
      <c r="N3871" s="5">
        <f>IF(AND('Ventas Pases'!$A3871="Fuera de Temporada",'Ventas Pases'!$B3871=2019,pases[[#This Row],[Modo de Compra]]="Paquete"),30,0)</f>
        <v>0</v>
      </c>
      <c r="O3871" s="5">
        <f>-SUMIF(lift[Número de pase],pases[[#This Row],[Numero de Pase]],lift[Costo])</f>
        <v>0</v>
      </c>
    </row>
    <row r="3872" spans="1:15" x14ac:dyDescent="0.25">
      <c r="A3872" t="s">
        <v>7</v>
      </c>
      <c r="B3872">
        <v>2019</v>
      </c>
      <c r="C3872">
        <v>43514</v>
      </c>
      <c r="D3872" t="s">
        <v>60</v>
      </c>
      <c r="E3872">
        <v>43419</v>
      </c>
      <c r="F3872" t="s">
        <v>11</v>
      </c>
      <c r="G3872" t="s">
        <v>9</v>
      </c>
      <c r="H3872" t="s">
        <v>3890</v>
      </c>
      <c r="I3872" s="5">
        <v>1950</v>
      </c>
      <c r="J3872" s="5" t="str">
        <f>IFERROR('Ventas Pases'!$I3872/'Ventas Pases'!$F3872,"PASE")</f>
        <v>PASE</v>
      </c>
      <c r="K3872" t="str">
        <f>IFERROR(VLOOKUP('Ventas Pases'!$J3872,'Comisiones HEROIC'!$E$1:$F$6,2,0),"")</f>
        <v/>
      </c>
      <c r="L3872" s="5">
        <f>IF('Ventas Pases'!$D3872="Red HEROIC",IFERROR(VLOOKUP('Ventas Pases'!$G3872,'Comisiones HEROIC'!$A$1:$B$11,2,0),15),IF('Ventas Pases'!$D3872="Red HEROIC",15,0))</f>
        <v>0</v>
      </c>
      <c r="M3872">
        <f>IF(pases[[#This Row],[Días Visita]]&lt;7,0,IF(pases[[#This Row],[Días Visita]]&lt;9,1,IF(pases[[#This Row],[Días Visita]]="Ilimitados",0,2)))</f>
        <v>0</v>
      </c>
      <c r="N3872" s="5">
        <f>IF(AND('Ventas Pases'!$A3872="Fuera de Temporada",'Ventas Pases'!$B3872=2019,pases[[#This Row],[Modo de Compra]]="Paquete"),30,0)</f>
        <v>0</v>
      </c>
      <c r="O3872" s="5">
        <f>-SUMIF(lift[Número de pase],pases[[#This Row],[Numero de Pase]],lift[Costo])</f>
        <v>-920</v>
      </c>
    </row>
    <row r="3873" spans="1:15" x14ac:dyDescent="0.25">
      <c r="A3873" t="s">
        <v>7</v>
      </c>
      <c r="B3873">
        <v>2019</v>
      </c>
      <c r="C3873">
        <v>43484</v>
      </c>
      <c r="D3873" t="s">
        <v>60</v>
      </c>
      <c r="E3873">
        <v>43539</v>
      </c>
      <c r="F3873">
        <v>2</v>
      </c>
      <c r="G3873" t="s">
        <v>9</v>
      </c>
      <c r="H3873" t="s">
        <v>3891</v>
      </c>
      <c r="I3873" s="5">
        <v>240</v>
      </c>
      <c r="J3873" s="5">
        <f>IFERROR('Ventas Pases'!$I3873/'Ventas Pases'!$F3873,"PASE")</f>
        <v>120</v>
      </c>
      <c r="K3873" t="str">
        <f>IFERROR(VLOOKUP('Ventas Pases'!$J3873,'Comisiones HEROIC'!$E$1:$F$6,2,0),"")</f>
        <v/>
      </c>
      <c r="L3873" s="5">
        <f>IF('Ventas Pases'!$D3873="Red HEROIC",IFERROR(VLOOKUP('Ventas Pases'!$G3873,'Comisiones HEROIC'!$A$1:$B$11,2,0),15),IF('Ventas Pases'!$D3873="Red HEROIC",15,0))</f>
        <v>0</v>
      </c>
      <c r="M3873">
        <f>IF(pases[[#This Row],[Días Visita]]&lt;7,0,IF(pases[[#This Row],[Días Visita]]&lt;9,1,IF(pases[[#This Row],[Días Visita]]="Ilimitados",0,2)))</f>
        <v>0</v>
      </c>
      <c r="N3873" s="5">
        <f>IF(AND('Ventas Pases'!$A3873="Fuera de Temporada",'Ventas Pases'!$B3873=2019,pases[[#This Row],[Modo de Compra]]="Paquete"),30,0)</f>
        <v>0</v>
      </c>
      <c r="O3873" s="5">
        <f>-SUMIF(lift[Número de pase],pases[[#This Row],[Numero de Pase]],lift[Costo])</f>
        <v>0</v>
      </c>
    </row>
    <row r="3874" spans="1:15" x14ac:dyDescent="0.25">
      <c r="A3874" t="s">
        <v>7</v>
      </c>
      <c r="B3874">
        <v>2019</v>
      </c>
      <c r="C3874">
        <v>43474</v>
      </c>
      <c r="D3874" t="s">
        <v>8</v>
      </c>
      <c r="E3874">
        <v>43478</v>
      </c>
      <c r="F3874">
        <v>5</v>
      </c>
      <c r="G3874" t="s">
        <v>9</v>
      </c>
      <c r="H3874" t="s">
        <v>3892</v>
      </c>
      <c r="I3874" s="5">
        <v>600</v>
      </c>
      <c r="J3874" s="5">
        <f>IFERROR('Ventas Pases'!$I3874/'Ventas Pases'!$F3874,"PASE")</f>
        <v>120</v>
      </c>
      <c r="K3874" t="str">
        <f>IFERROR(VLOOKUP('Ventas Pases'!$J3874,'Comisiones HEROIC'!$E$1:$F$6,2,0),"")</f>
        <v/>
      </c>
      <c r="L3874" s="5">
        <f>IF('Ventas Pases'!$D3874="Red HEROIC",IFERROR(VLOOKUP('Ventas Pases'!$G3874,'Comisiones HEROIC'!$A$1:$B$11,2,0),15),IF('Ventas Pases'!$D3874="Red HEROIC",15,0))</f>
        <v>0</v>
      </c>
      <c r="M3874">
        <f>IF(pases[[#This Row],[Días Visita]]&lt;7,0,IF(pases[[#This Row],[Días Visita]]&lt;9,1,IF(pases[[#This Row],[Días Visita]]="Ilimitados",0,2)))</f>
        <v>0</v>
      </c>
      <c r="N3874" s="5">
        <f>IF(AND('Ventas Pases'!$A3874="Fuera de Temporada",'Ventas Pases'!$B3874=2019,pases[[#This Row],[Modo de Compra]]="Paquete"),30,0)</f>
        <v>0</v>
      </c>
      <c r="O3874" s="5">
        <f>-SUMIF(lift[Número de pase],pases[[#This Row],[Numero de Pase]],lift[Costo])</f>
        <v>0</v>
      </c>
    </row>
    <row r="3875" spans="1:15" x14ac:dyDescent="0.25">
      <c r="A3875" t="s">
        <v>7</v>
      </c>
      <c r="B3875">
        <v>2018</v>
      </c>
      <c r="C3875">
        <v>43422</v>
      </c>
      <c r="D3875" t="s">
        <v>8</v>
      </c>
      <c r="E3875">
        <v>43054</v>
      </c>
      <c r="F3875" t="s">
        <v>11</v>
      </c>
      <c r="G3875" t="s">
        <v>9</v>
      </c>
      <c r="H3875" t="s">
        <v>3893</v>
      </c>
      <c r="I3875" s="5">
        <v>1950</v>
      </c>
      <c r="J3875" s="5" t="str">
        <f>IFERROR('Ventas Pases'!$I3875/'Ventas Pases'!$F3875,"PASE")</f>
        <v>PASE</v>
      </c>
      <c r="K3875" t="str">
        <f>IFERROR(VLOOKUP('Ventas Pases'!$J3875,'Comisiones HEROIC'!$E$1:$F$6,2,0),"")</f>
        <v/>
      </c>
      <c r="L3875" s="5">
        <f>IF('Ventas Pases'!$D3875="Red HEROIC",IFERROR(VLOOKUP('Ventas Pases'!$G3875,'Comisiones HEROIC'!$A$1:$B$11,2,0),15),IF('Ventas Pases'!$D3875="Red HEROIC",15,0))</f>
        <v>0</v>
      </c>
      <c r="M3875">
        <f>IF(pases[[#This Row],[Días Visita]]&lt;7,0,IF(pases[[#This Row],[Días Visita]]&lt;9,1,IF(pases[[#This Row],[Días Visita]]="Ilimitados",0,2)))</f>
        <v>0</v>
      </c>
      <c r="N3875" s="5">
        <f>IF(AND('Ventas Pases'!$A3875="Fuera de Temporada",'Ventas Pases'!$B3875=2019,pases[[#This Row],[Modo de Compra]]="Paquete"),30,0)</f>
        <v>0</v>
      </c>
      <c r="O3875" s="5">
        <f>-SUMIF(lift[Número de pase],pases[[#This Row],[Numero de Pase]],lift[Costo])</f>
        <v>-276</v>
      </c>
    </row>
    <row r="3876" spans="1:15" x14ac:dyDescent="0.25">
      <c r="A3876" t="s">
        <v>7</v>
      </c>
      <c r="B3876">
        <v>2019</v>
      </c>
      <c r="C3876">
        <v>43507</v>
      </c>
      <c r="D3876" t="s">
        <v>8</v>
      </c>
      <c r="E3876">
        <v>43419</v>
      </c>
      <c r="F3876" t="s">
        <v>11</v>
      </c>
      <c r="G3876" t="s">
        <v>9</v>
      </c>
      <c r="H3876" t="s">
        <v>3894</v>
      </c>
      <c r="I3876" s="5">
        <v>1950</v>
      </c>
      <c r="J3876" s="5" t="str">
        <f>IFERROR('Ventas Pases'!$I3876/'Ventas Pases'!$F3876,"PASE")</f>
        <v>PASE</v>
      </c>
      <c r="K3876" t="str">
        <f>IFERROR(VLOOKUP('Ventas Pases'!$J3876,'Comisiones HEROIC'!$E$1:$F$6,2,0),"")</f>
        <v/>
      </c>
      <c r="L3876" s="5">
        <f>IF('Ventas Pases'!$D3876="Red HEROIC",IFERROR(VLOOKUP('Ventas Pases'!$G3876,'Comisiones HEROIC'!$A$1:$B$11,2,0),15),IF('Ventas Pases'!$D3876="Red HEROIC",15,0))</f>
        <v>0</v>
      </c>
      <c r="M3876">
        <f>IF(pases[[#This Row],[Días Visita]]&lt;7,0,IF(pases[[#This Row],[Días Visita]]&lt;9,1,IF(pases[[#This Row],[Días Visita]]="Ilimitados",0,2)))</f>
        <v>0</v>
      </c>
      <c r="N3876" s="5">
        <f>IF(AND('Ventas Pases'!$A3876="Fuera de Temporada",'Ventas Pases'!$B3876=2019,pases[[#This Row],[Modo de Compra]]="Paquete"),30,0)</f>
        <v>0</v>
      </c>
      <c r="O3876" s="5">
        <f>-SUMIF(lift[Número de pase],pases[[#This Row],[Numero de Pase]],lift[Costo])</f>
        <v>-184</v>
      </c>
    </row>
    <row r="3877" spans="1:15" x14ac:dyDescent="0.25">
      <c r="A3877" t="s">
        <v>7</v>
      </c>
      <c r="B3877">
        <v>2019</v>
      </c>
      <c r="C3877">
        <v>43421</v>
      </c>
      <c r="D3877" t="s">
        <v>14</v>
      </c>
      <c r="E3877">
        <v>43457</v>
      </c>
      <c r="F3877">
        <v>2</v>
      </c>
      <c r="G3877" t="s">
        <v>33</v>
      </c>
      <c r="H3877" t="s">
        <v>3895</v>
      </c>
      <c r="I3877" s="5">
        <v>280</v>
      </c>
      <c r="J3877" s="5">
        <f>IFERROR('Ventas Pases'!$I3877/'Ventas Pases'!$F3877,"PASE")</f>
        <v>140</v>
      </c>
      <c r="K3877" t="str">
        <f>IFERROR(VLOOKUP('Ventas Pases'!$J3877,'Comisiones HEROIC'!$E$1:$F$6,2,0),"")</f>
        <v/>
      </c>
      <c r="L3877" s="5">
        <f>IF('Ventas Pases'!$D3877="Red HEROIC",IFERROR(VLOOKUP('Ventas Pases'!$G3877,'Comisiones HEROIC'!$A$1:$B$11,2,0),15),IF('Ventas Pases'!$D3877="Red HEROIC",15,0))</f>
        <v>15</v>
      </c>
      <c r="M3877">
        <f>IF(pases[[#This Row],[Días Visita]]&lt;7,0,IF(pases[[#This Row],[Días Visita]]&lt;9,1,IF(pases[[#This Row],[Días Visita]]="Ilimitados",0,2)))</f>
        <v>0</v>
      </c>
      <c r="N3877" s="5">
        <f>IF(AND('Ventas Pases'!$A3877="Fuera de Temporada",'Ventas Pases'!$B3877=2019,pases[[#This Row],[Modo de Compra]]="Paquete"),30,0)</f>
        <v>0</v>
      </c>
      <c r="O3877" s="5">
        <f>-SUMIF(lift[Número de pase],pases[[#This Row],[Numero de Pase]],lift[Costo])</f>
        <v>0</v>
      </c>
    </row>
    <row r="3878" spans="1:15" x14ac:dyDescent="0.25">
      <c r="A3878" t="s">
        <v>7</v>
      </c>
      <c r="B3878">
        <v>2018</v>
      </c>
      <c r="C3878">
        <v>43184</v>
      </c>
      <c r="D3878" t="s">
        <v>14</v>
      </c>
      <c r="E3878">
        <v>43182</v>
      </c>
      <c r="F3878">
        <v>8</v>
      </c>
      <c r="G3878" t="s">
        <v>19</v>
      </c>
      <c r="H3878" t="s">
        <v>3896</v>
      </c>
      <c r="I3878" s="5">
        <v>1120</v>
      </c>
      <c r="J3878" s="5">
        <f>IFERROR('Ventas Pases'!$I3878/'Ventas Pases'!$F3878,"PASE")</f>
        <v>140</v>
      </c>
      <c r="K3878" t="str">
        <f>IFERROR(VLOOKUP('Ventas Pases'!$J3878,'Comisiones HEROIC'!$E$1:$F$6,2,0),"")</f>
        <v/>
      </c>
      <c r="L3878" s="5">
        <f>IF('Ventas Pases'!$D3878="Red HEROIC",IFERROR(VLOOKUP('Ventas Pases'!$G3878,'Comisiones HEROIC'!$A$1:$B$11,2,0),15),IF('Ventas Pases'!$D3878="Red HEROIC",15,0))</f>
        <v>15</v>
      </c>
      <c r="M3878">
        <f>IF(pases[[#This Row],[Días Visita]]&lt;7,0,IF(pases[[#This Row],[Días Visita]]&lt;9,1,IF(pases[[#This Row],[Días Visita]]="Ilimitados",0,2)))</f>
        <v>1</v>
      </c>
      <c r="N3878" s="5">
        <f>IF(AND('Ventas Pases'!$A3878="Fuera de Temporada",'Ventas Pases'!$B3878=2019,pases[[#This Row],[Modo de Compra]]="Paquete"),30,0)</f>
        <v>0</v>
      </c>
      <c r="O3878" s="5">
        <f>-SUMIF(lift[Número de pase],pases[[#This Row],[Numero de Pase]],lift[Costo])</f>
        <v>0</v>
      </c>
    </row>
    <row r="3879" spans="1:15" x14ac:dyDescent="0.25">
      <c r="A3879" t="s">
        <v>7</v>
      </c>
      <c r="B3879">
        <v>2018</v>
      </c>
      <c r="C3879">
        <v>43122</v>
      </c>
      <c r="D3879" t="s">
        <v>8</v>
      </c>
      <c r="E3879">
        <v>43054</v>
      </c>
      <c r="F3879" t="s">
        <v>11</v>
      </c>
      <c r="G3879" t="s">
        <v>9</v>
      </c>
      <c r="H3879" t="s">
        <v>3897</v>
      </c>
      <c r="I3879" s="5">
        <v>1950</v>
      </c>
      <c r="J3879" s="5" t="str">
        <f>IFERROR('Ventas Pases'!$I3879/'Ventas Pases'!$F3879,"PASE")</f>
        <v>PASE</v>
      </c>
      <c r="K3879" t="str">
        <f>IFERROR(VLOOKUP('Ventas Pases'!$J3879,'Comisiones HEROIC'!$E$1:$F$6,2,0),"")</f>
        <v/>
      </c>
      <c r="L3879" s="5">
        <f>IF('Ventas Pases'!$D3879="Red HEROIC",IFERROR(VLOOKUP('Ventas Pases'!$G3879,'Comisiones HEROIC'!$A$1:$B$11,2,0),15),IF('Ventas Pases'!$D3879="Red HEROIC",15,0))</f>
        <v>0</v>
      </c>
      <c r="M3879">
        <f>IF(pases[[#This Row],[Días Visita]]&lt;7,0,IF(pases[[#This Row],[Días Visita]]&lt;9,1,IF(pases[[#This Row],[Días Visita]]="Ilimitados",0,2)))</f>
        <v>0</v>
      </c>
      <c r="N3879" s="5">
        <f>IF(AND('Ventas Pases'!$A3879="Fuera de Temporada",'Ventas Pases'!$B3879=2019,pases[[#This Row],[Modo de Compra]]="Paquete"),30,0)</f>
        <v>0</v>
      </c>
      <c r="O3879" s="5">
        <f>-SUMIF(lift[Número de pase],pases[[#This Row],[Numero de Pase]],lift[Costo])</f>
        <v>-460</v>
      </c>
    </row>
    <row r="3880" spans="1:15" x14ac:dyDescent="0.25">
      <c r="A3880" t="s">
        <v>7</v>
      </c>
      <c r="B3880">
        <v>2018</v>
      </c>
      <c r="C3880">
        <v>43119</v>
      </c>
      <c r="D3880" t="s">
        <v>14</v>
      </c>
      <c r="E3880">
        <v>43110</v>
      </c>
      <c r="F3880">
        <v>7</v>
      </c>
      <c r="G3880" t="s">
        <v>19</v>
      </c>
      <c r="H3880" t="s">
        <v>3898</v>
      </c>
      <c r="I3880" s="5">
        <v>980</v>
      </c>
      <c r="J3880" s="5">
        <f>IFERROR('Ventas Pases'!$I3880/'Ventas Pases'!$F3880,"PASE")</f>
        <v>140</v>
      </c>
      <c r="K3880" t="str">
        <f>IFERROR(VLOOKUP('Ventas Pases'!$J3880,'Comisiones HEROIC'!$E$1:$F$6,2,0),"")</f>
        <v/>
      </c>
      <c r="L3880" s="5">
        <f>IF('Ventas Pases'!$D3880="Red HEROIC",IFERROR(VLOOKUP('Ventas Pases'!$G3880,'Comisiones HEROIC'!$A$1:$B$11,2,0),15),IF('Ventas Pases'!$D3880="Red HEROIC",15,0))</f>
        <v>15</v>
      </c>
      <c r="M3880">
        <f>IF(pases[[#This Row],[Días Visita]]&lt;7,0,IF(pases[[#This Row],[Días Visita]]&lt;9,1,IF(pases[[#This Row],[Días Visita]]="Ilimitados",0,2)))</f>
        <v>1</v>
      </c>
      <c r="N3880" s="5">
        <f>IF(AND('Ventas Pases'!$A3880="Fuera de Temporada",'Ventas Pases'!$B3880=2019,pases[[#This Row],[Modo de Compra]]="Paquete"),30,0)</f>
        <v>0</v>
      </c>
      <c r="O3880" s="5">
        <f>-SUMIF(lift[Número de pase],pases[[#This Row],[Numero de Pase]],lift[Costo])</f>
        <v>0</v>
      </c>
    </row>
    <row r="3881" spans="1:15" x14ac:dyDescent="0.25">
      <c r="A3881" t="s">
        <v>7</v>
      </c>
      <c r="B3881">
        <v>2019</v>
      </c>
      <c r="C3881">
        <v>43458</v>
      </c>
      <c r="D3881" t="s">
        <v>8</v>
      </c>
      <c r="E3881">
        <v>43419</v>
      </c>
      <c r="F3881" t="s">
        <v>11</v>
      </c>
      <c r="G3881" t="s">
        <v>9</v>
      </c>
      <c r="H3881" t="s">
        <v>3899</v>
      </c>
      <c r="I3881" s="5">
        <v>1950</v>
      </c>
      <c r="J3881" s="5" t="str">
        <f>IFERROR('Ventas Pases'!$I3881/'Ventas Pases'!$F3881,"PASE")</f>
        <v>PASE</v>
      </c>
      <c r="K3881" t="str">
        <f>IFERROR(VLOOKUP('Ventas Pases'!$J3881,'Comisiones HEROIC'!$E$1:$F$6,2,0),"")</f>
        <v/>
      </c>
      <c r="L3881" s="5">
        <f>IF('Ventas Pases'!$D3881="Red HEROIC",IFERROR(VLOOKUP('Ventas Pases'!$G3881,'Comisiones HEROIC'!$A$1:$B$11,2,0),15),IF('Ventas Pases'!$D3881="Red HEROIC",15,0))</f>
        <v>0</v>
      </c>
      <c r="M3881">
        <f>IF(pases[[#This Row],[Días Visita]]&lt;7,0,IF(pases[[#This Row],[Días Visita]]&lt;9,1,IF(pases[[#This Row],[Días Visita]]="Ilimitados",0,2)))</f>
        <v>0</v>
      </c>
      <c r="N3881" s="5">
        <f>IF(AND('Ventas Pases'!$A3881="Fuera de Temporada",'Ventas Pases'!$B3881=2019,pases[[#This Row],[Modo de Compra]]="Paquete"),30,0)</f>
        <v>0</v>
      </c>
      <c r="O3881" s="5">
        <f>-SUMIF(lift[Número de pase],pases[[#This Row],[Numero de Pase]],lift[Costo])</f>
        <v>-552</v>
      </c>
    </row>
    <row r="3882" spans="1:15" x14ac:dyDescent="0.25">
      <c r="A3882" t="s">
        <v>7</v>
      </c>
      <c r="B3882">
        <v>2018</v>
      </c>
      <c r="C3882">
        <v>43459</v>
      </c>
      <c r="D3882" t="s">
        <v>8</v>
      </c>
      <c r="E3882">
        <v>43168</v>
      </c>
      <c r="F3882">
        <v>5</v>
      </c>
      <c r="G3882" t="s">
        <v>9</v>
      </c>
      <c r="H3882" t="s">
        <v>3900</v>
      </c>
      <c r="I3882" s="5">
        <v>600</v>
      </c>
      <c r="J3882" s="5">
        <f>IFERROR('Ventas Pases'!$I3882/'Ventas Pases'!$F3882,"PASE")</f>
        <v>120</v>
      </c>
      <c r="K3882" t="str">
        <f>IFERROR(VLOOKUP('Ventas Pases'!$J3882,'Comisiones HEROIC'!$E$1:$F$6,2,0),"")</f>
        <v/>
      </c>
      <c r="L3882" s="5">
        <f>IF('Ventas Pases'!$D3882="Red HEROIC",IFERROR(VLOOKUP('Ventas Pases'!$G3882,'Comisiones HEROIC'!$A$1:$B$11,2,0),15),IF('Ventas Pases'!$D3882="Red HEROIC",15,0))</f>
        <v>0</v>
      </c>
      <c r="M3882">
        <f>IF(pases[[#This Row],[Días Visita]]&lt;7,0,IF(pases[[#This Row],[Días Visita]]&lt;9,1,IF(pases[[#This Row],[Días Visita]]="Ilimitados",0,2)))</f>
        <v>0</v>
      </c>
      <c r="N3882" s="5">
        <f>IF(AND('Ventas Pases'!$A3882="Fuera de Temporada",'Ventas Pases'!$B3882=2019,pases[[#This Row],[Modo de Compra]]="Paquete"),30,0)</f>
        <v>0</v>
      </c>
      <c r="O3882" s="5">
        <f>-SUMIF(lift[Número de pase],pases[[#This Row],[Numero de Pase]],lift[Costo])</f>
        <v>0</v>
      </c>
    </row>
    <row r="3883" spans="1:15" x14ac:dyDescent="0.25">
      <c r="A3883" t="s">
        <v>13</v>
      </c>
      <c r="B3883">
        <v>2019</v>
      </c>
      <c r="C3883">
        <v>43383</v>
      </c>
      <c r="D3883" t="s">
        <v>8</v>
      </c>
      <c r="E3883">
        <v>43419</v>
      </c>
      <c r="F3883" t="s">
        <v>11</v>
      </c>
      <c r="G3883" t="s">
        <v>9</v>
      </c>
      <c r="H3883" t="s">
        <v>3901</v>
      </c>
      <c r="I3883" s="5">
        <v>1950</v>
      </c>
      <c r="J3883" s="5" t="str">
        <f>IFERROR('Ventas Pases'!$I3883/'Ventas Pases'!$F3883,"PASE")</f>
        <v>PASE</v>
      </c>
      <c r="K3883" t="str">
        <f>IFERROR(VLOOKUP('Ventas Pases'!$J3883,'Comisiones HEROIC'!$E$1:$F$6,2,0),"")</f>
        <v/>
      </c>
      <c r="L3883" s="5">
        <f>IF('Ventas Pases'!$D3883="Red HEROIC",IFERROR(VLOOKUP('Ventas Pases'!$G3883,'Comisiones HEROIC'!$A$1:$B$11,2,0),15),IF('Ventas Pases'!$D3883="Red HEROIC",15,0))</f>
        <v>0</v>
      </c>
      <c r="M3883">
        <f>IF(pases[[#This Row],[Días Visita]]&lt;7,0,IF(pases[[#This Row],[Días Visita]]&lt;9,1,IF(pases[[#This Row],[Días Visita]]="Ilimitados",0,2)))</f>
        <v>0</v>
      </c>
      <c r="N3883" s="5">
        <f>IF(AND('Ventas Pases'!$A3883="Fuera de Temporada",'Ventas Pases'!$B3883=2019,pases[[#This Row],[Modo de Compra]]="Paquete"),30,0)</f>
        <v>0</v>
      </c>
      <c r="O3883" s="5">
        <f>-SUMIF(lift[Número de pase],pases[[#This Row],[Numero de Pase]],lift[Costo])</f>
        <v>-1012</v>
      </c>
    </row>
    <row r="3884" spans="1:15" x14ac:dyDescent="0.25">
      <c r="A3884" t="s">
        <v>7</v>
      </c>
      <c r="B3884">
        <v>2019</v>
      </c>
      <c r="C3884">
        <v>43542</v>
      </c>
      <c r="D3884" t="s">
        <v>8</v>
      </c>
      <c r="E3884">
        <v>43534</v>
      </c>
      <c r="F3884">
        <v>1</v>
      </c>
      <c r="G3884" t="s">
        <v>9</v>
      </c>
      <c r="H3884" t="s">
        <v>3902</v>
      </c>
      <c r="I3884" s="5">
        <v>120</v>
      </c>
      <c r="J3884" s="5">
        <f>IFERROR('Ventas Pases'!$I3884/'Ventas Pases'!$F3884,"PASE")</f>
        <v>120</v>
      </c>
      <c r="K3884" t="str">
        <f>IFERROR(VLOOKUP('Ventas Pases'!$J3884,'Comisiones HEROIC'!$E$1:$F$6,2,0),"")</f>
        <v/>
      </c>
      <c r="L3884" s="5">
        <f>IF('Ventas Pases'!$D3884="Red HEROIC",IFERROR(VLOOKUP('Ventas Pases'!$G3884,'Comisiones HEROIC'!$A$1:$B$11,2,0),15),IF('Ventas Pases'!$D3884="Red HEROIC",15,0))</f>
        <v>0</v>
      </c>
      <c r="M3884">
        <f>IF(pases[[#This Row],[Días Visita]]&lt;7,0,IF(pases[[#This Row],[Días Visita]]&lt;9,1,IF(pases[[#This Row],[Días Visita]]="Ilimitados",0,2)))</f>
        <v>0</v>
      </c>
      <c r="N3884" s="5">
        <f>IF(AND('Ventas Pases'!$A3884="Fuera de Temporada",'Ventas Pases'!$B3884=2019,pases[[#This Row],[Modo de Compra]]="Paquete"),30,0)</f>
        <v>0</v>
      </c>
      <c r="O3884" s="5">
        <f>-SUMIF(lift[Número de pase],pases[[#This Row],[Numero de Pase]],lift[Costo])</f>
        <v>0</v>
      </c>
    </row>
    <row r="3885" spans="1:15" x14ac:dyDescent="0.25">
      <c r="A3885" t="s">
        <v>7</v>
      </c>
      <c r="B3885">
        <v>2019</v>
      </c>
      <c r="C3885">
        <v>43491</v>
      </c>
      <c r="D3885" t="s">
        <v>8</v>
      </c>
      <c r="E3885">
        <v>43515</v>
      </c>
      <c r="F3885">
        <v>1</v>
      </c>
      <c r="G3885" t="s">
        <v>9</v>
      </c>
      <c r="H3885" t="s">
        <v>3903</v>
      </c>
      <c r="I3885" s="5">
        <v>120</v>
      </c>
      <c r="J3885" s="5">
        <f>IFERROR('Ventas Pases'!$I3885/'Ventas Pases'!$F3885,"PASE")</f>
        <v>120</v>
      </c>
      <c r="K3885" t="str">
        <f>IFERROR(VLOOKUP('Ventas Pases'!$J3885,'Comisiones HEROIC'!$E$1:$F$6,2,0),"")</f>
        <v/>
      </c>
      <c r="L3885" s="5">
        <f>IF('Ventas Pases'!$D3885="Red HEROIC",IFERROR(VLOOKUP('Ventas Pases'!$G3885,'Comisiones HEROIC'!$A$1:$B$11,2,0),15),IF('Ventas Pases'!$D3885="Red HEROIC",15,0))</f>
        <v>0</v>
      </c>
      <c r="M3885">
        <f>IF(pases[[#This Row],[Días Visita]]&lt;7,0,IF(pases[[#This Row],[Días Visita]]&lt;9,1,IF(pases[[#This Row],[Días Visita]]="Ilimitados",0,2)))</f>
        <v>0</v>
      </c>
      <c r="N3885" s="5">
        <f>IF(AND('Ventas Pases'!$A3885="Fuera de Temporada",'Ventas Pases'!$B3885=2019,pases[[#This Row],[Modo de Compra]]="Paquete"),30,0)</f>
        <v>0</v>
      </c>
      <c r="O3885" s="5">
        <f>-SUMIF(lift[Número de pase],pases[[#This Row],[Numero de Pase]],lift[Costo])</f>
        <v>0</v>
      </c>
    </row>
    <row r="3886" spans="1:15" x14ac:dyDescent="0.25">
      <c r="A3886" t="s">
        <v>7</v>
      </c>
      <c r="B3886">
        <v>2019</v>
      </c>
      <c r="C3886">
        <v>43485</v>
      </c>
      <c r="D3886" t="s">
        <v>60</v>
      </c>
      <c r="E3886">
        <v>43489</v>
      </c>
      <c r="F3886">
        <v>6</v>
      </c>
      <c r="G3886" t="s">
        <v>9</v>
      </c>
      <c r="H3886" t="s">
        <v>3904</v>
      </c>
      <c r="I3886" s="5">
        <v>720</v>
      </c>
      <c r="J3886" s="5">
        <f>IFERROR('Ventas Pases'!$I3886/'Ventas Pases'!$F3886,"PASE")</f>
        <v>120</v>
      </c>
      <c r="K3886" t="str">
        <f>IFERROR(VLOOKUP('Ventas Pases'!$J3886,'Comisiones HEROIC'!$E$1:$F$6,2,0),"")</f>
        <v/>
      </c>
      <c r="L3886" s="5">
        <f>IF('Ventas Pases'!$D3886="Red HEROIC",IFERROR(VLOOKUP('Ventas Pases'!$G3886,'Comisiones HEROIC'!$A$1:$B$11,2,0),15),IF('Ventas Pases'!$D3886="Red HEROIC",15,0))</f>
        <v>0</v>
      </c>
      <c r="M3886">
        <f>IF(pases[[#This Row],[Días Visita]]&lt;7,0,IF(pases[[#This Row],[Días Visita]]&lt;9,1,IF(pases[[#This Row],[Días Visita]]="Ilimitados",0,2)))</f>
        <v>0</v>
      </c>
      <c r="N3886" s="5">
        <f>IF(AND('Ventas Pases'!$A3886="Fuera de Temporada",'Ventas Pases'!$B3886=2019,pases[[#This Row],[Modo de Compra]]="Paquete"),30,0)</f>
        <v>0</v>
      </c>
      <c r="O3886" s="5">
        <f>-SUMIF(lift[Número de pase],pases[[#This Row],[Numero de Pase]],lift[Costo])</f>
        <v>0</v>
      </c>
    </row>
    <row r="3887" spans="1:15" x14ac:dyDescent="0.25">
      <c r="A3887" t="s">
        <v>13</v>
      </c>
      <c r="B3887">
        <v>2019</v>
      </c>
      <c r="C3887">
        <v>43351</v>
      </c>
      <c r="D3887" t="s">
        <v>14</v>
      </c>
      <c r="E3887">
        <v>43236</v>
      </c>
      <c r="F3887">
        <v>8</v>
      </c>
      <c r="G3887" t="s">
        <v>19</v>
      </c>
      <c r="H3887" t="s">
        <v>3905</v>
      </c>
      <c r="I3887" s="5">
        <v>1120</v>
      </c>
      <c r="J3887" s="5">
        <f>IFERROR('Ventas Pases'!$I3887/'Ventas Pases'!$F3887,"PASE")</f>
        <v>140</v>
      </c>
      <c r="K3887" t="str">
        <f>IFERROR(VLOOKUP('Ventas Pases'!$J3887,'Comisiones HEROIC'!$E$1:$F$6,2,0),"")</f>
        <v/>
      </c>
      <c r="L3887" s="5">
        <f>IF('Ventas Pases'!$D3887="Red HEROIC",IFERROR(VLOOKUP('Ventas Pases'!$G3887,'Comisiones HEROIC'!$A$1:$B$11,2,0),15),IF('Ventas Pases'!$D3887="Red HEROIC",15,0))</f>
        <v>15</v>
      </c>
      <c r="M3887">
        <f>IF(pases[[#This Row],[Días Visita]]&lt;7,0,IF(pases[[#This Row],[Días Visita]]&lt;9,1,IF(pases[[#This Row],[Días Visita]]="Ilimitados",0,2)))</f>
        <v>1</v>
      </c>
      <c r="N3887" s="5">
        <f>IF(AND('Ventas Pases'!$A3887="Fuera de Temporada",'Ventas Pases'!$B3887=2019,pases[[#This Row],[Modo de Compra]]="Paquete"),30,0)</f>
        <v>0</v>
      </c>
      <c r="O3887" s="5">
        <f>-SUMIF(lift[Número de pase],pases[[#This Row],[Numero de Pase]],lift[Costo])</f>
        <v>0</v>
      </c>
    </row>
    <row r="3888" spans="1:15" x14ac:dyDescent="0.25">
      <c r="A3888" t="s">
        <v>7</v>
      </c>
      <c r="B3888">
        <v>2018</v>
      </c>
      <c r="C3888">
        <v>43183</v>
      </c>
      <c r="D3888" t="s">
        <v>8</v>
      </c>
      <c r="E3888">
        <v>43179</v>
      </c>
      <c r="F3888">
        <v>7</v>
      </c>
      <c r="G3888" t="s">
        <v>9</v>
      </c>
      <c r="H3888" t="s">
        <v>3906</v>
      </c>
      <c r="I3888" s="5">
        <v>840</v>
      </c>
      <c r="J3888" s="5">
        <f>IFERROR('Ventas Pases'!$I3888/'Ventas Pases'!$F3888,"PASE")</f>
        <v>120</v>
      </c>
      <c r="K3888" t="str">
        <f>IFERROR(VLOOKUP('Ventas Pases'!$J3888,'Comisiones HEROIC'!$E$1:$F$6,2,0),"")</f>
        <v/>
      </c>
      <c r="L3888" s="5">
        <f>IF('Ventas Pases'!$D3888="Red HEROIC",IFERROR(VLOOKUP('Ventas Pases'!$G3888,'Comisiones HEROIC'!$A$1:$B$11,2,0),15),IF('Ventas Pases'!$D3888="Red HEROIC",15,0))</f>
        <v>0</v>
      </c>
      <c r="M3888">
        <f>IF(pases[[#This Row],[Días Visita]]&lt;7,0,IF(pases[[#This Row],[Días Visita]]&lt;9,1,IF(pases[[#This Row],[Días Visita]]="Ilimitados",0,2)))</f>
        <v>1</v>
      </c>
      <c r="N3888" s="5">
        <f>IF(AND('Ventas Pases'!$A3888="Fuera de Temporada",'Ventas Pases'!$B3888=2019,pases[[#This Row],[Modo de Compra]]="Paquete"),30,0)</f>
        <v>0</v>
      </c>
      <c r="O3888" s="5">
        <f>-SUMIF(lift[Número de pase],pases[[#This Row],[Numero de Pase]],lift[Costo])</f>
        <v>0</v>
      </c>
    </row>
    <row r="3889" spans="1:15" x14ac:dyDescent="0.25">
      <c r="A3889" t="s">
        <v>7</v>
      </c>
      <c r="B3889">
        <v>2019</v>
      </c>
      <c r="C3889">
        <v>43504</v>
      </c>
      <c r="D3889" t="s">
        <v>14</v>
      </c>
      <c r="E3889">
        <v>43518</v>
      </c>
      <c r="F3889">
        <v>8</v>
      </c>
      <c r="G3889" t="s">
        <v>33</v>
      </c>
      <c r="H3889" t="s">
        <v>3907</v>
      </c>
      <c r="I3889" s="5">
        <v>1120</v>
      </c>
      <c r="J3889" s="5">
        <f>IFERROR('Ventas Pases'!$I3889/'Ventas Pases'!$F3889,"PASE")</f>
        <v>140</v>
      </c>
      <c r="K3889" t="str">
        <f>IFERROR(VLOOKUP('Ventas Pases'!$J3889,'Comisiones HEROIC'!$E$1:$F$6,2,0),"")</f>
        <v/>
      </c>
      <c r="L3889" s="5">
        <f>IF('Ventas Pases'!$D3889="Red HEROIC",IFERROR(VLOOKUP('Ventas Pases'!$G3889,'Comisiones HEROIC'!$A$1:$B$11,2,0),15),IF('Ventas Pases'!$D3889="Red HEROIC",15,0))</f>
        <v>15</v>
      </c>
      <c r="M3889">
        <f>IF(pases[[#This Row],[Días Visita]]&lt;7,0,IF(pases[[#This Row],[Días Visita]]&lt;9,1,IF(pases[[#This Row],[Días Visita]]="Ilimitados",0,2)))</f>
        <v>1</v>
      </c>
      <c r="N3889" s="5">
        <f>IF(AND('Ventas Pases'!$A3889="Fuera de Temporada",'Ventas Pases'!$B3889=2019,pases[[#This Row],[Modo de Compra]]="Paquete"),30,0)</f>
        <v>0</v>
      </c>
      <c r="O3889" s="5">
        <f>-SUMIF(lift[Número de pase],pases[[#This Row],[Numero de Pase]],lift[Costo])</f>
        <v>0</v>
      </c>
    </row>
    <row r="3890" spans="1:15" x14ac:dyDescent="0.25">
      <c r="A3890" t="s">
        <v>7</v>
      </c>
      <c r="B3890">
        <v>2019</v>
      </c>
      <c r="C3890">
        <v>43435</v>
      </c>
      <c r="D3890" t="s">
        <v>8</v>
      </c>
      <c r="E3890">
        <v>43419</v>
      </c>
      <c r="F3890" t="s">
        <v>11</v>
      </c>
      <c r="G3890" t="s">
        <v>9</v>
      </c>
      <c r="H3890" t="s">
        <v>3908</v>
      </c>
      <c r="I3890" s="5">
        <v>1950</v>
      </c>
      <c r="J3890" s="5" t="str">
        <f>IFERROR('Ventas Pases'!$I3890/'Ventas Pases'!$F3890,"PASE")</f>
        <v>PASE</v>
      </c>
      <c r="K3890" t="str">
        <f>IFERROR(VLOOKUP('Ventas Pases'!$J3890,'Comisiones HEROIC'!$E$1:$F$6,2,0),"")</f>
        <v/>
      </c>
      <c r="L3890" s="5">
        <f>IF('Ventas Pases'!$D3890="Red HEROIC",IFERROR(VLOOKUP('Ventas Pases'!$G3890,'Comisiones HEROIC'!$A$1:$B$11,2,0),15),IF('Ventas Pases'!$D3890="Red HEROIC",15,0))</f>
        <v>0</v>
      </c>
      <c r="M3890">
        <f>IF(pases[[#This Row],[Días Visita]]&lt;7,0,IF(pases[[#This Row],[Días Visita]]&lt;9,1,IF(pases[[#This Row],[Días Visita]]="Ilimitados",0,2)))</f>
        <v>0</v>
      </c>
      <c r="N3890" s="5">
        <f>IF(AND('Ventas Pases'!$A3890="Fuera de Temporada",'Ventas Pases'!$B3890=2019,pases[[#This Row],[Modo de Compra]]="Paquete"),30,0)</f>
        <v>0</v>
      </c>
      <c r="O3890" s="5">
        <f>-SUMIF(lift[Número de pase],pases[[#This Row],[Numero de Pase]],lift[Costo])</f>
        <v>-184</v>
      </c>
    </row>
    <row r="3891" spans="1:15" x14ac:dyDescent="0.25">
      <c r="A3891" t="s">
        <v>7</v>
      </c>
      <c r="B3891">
        <v>2019</v>
      </c>
      <c r="C3891">
        <v>43544</v>
      </c>
      <c r="D3891" t="s">
        <v>8</v>
      </c>
      <c r="E3891">
        <v>43536</v>
      </c>
      <c r="F3891">
        <v>8</v>
      </c>
      <c r="G3891" t="s">
        <v>9</v>
      </c>
      <c r="H3891" t="s">
        <v>3909</v>
      </c>
      <c r="I3891" s="5">
        <v>960</v>
      </c>
      <c r="J3891" s="5">
        <f>IFERROR('Ventas Pases'!$I3891/'Ventas Pases'!$F3891,"PASE")</f>
        <v>120</v>
      </c>
      <c r="K3891" t="str">
        <f>IFERROR(VLOOKUP('Ventas Pases'!$J3891,'Comisiones HEROIC'!$E$1:$F$6,2,0),"")</f>
        <v/>
      </c>
      <c r="L3891" s="5">
        <f>IF('Ventas Pases'!$D3891="Red HEROIC",IFERROR(VLOOKUP('Ventas Pases'!$G3891,'Comisiones HEROIC'!$A$1:$B$11,2,0),15),IF('Ventas Pases'!$D3891="Red HEROIC",15,0))</f>
        <v>0</v>
      </c>
      <c r="M3891">
        <f>IF(pases[[#This Row],[Días Visita]]&lt;7,0,IF(pases[[#This Row],[Días Visita]]&lt;9,1,IF(pases[[#This Row],[Días Visita]]="Ilimitados",0,2)))</f>
        <v>1</v>
      </c>
      <c r="N3891" s="5">
        <f>IF(AND('Ventas Pases'!$A3891="Fuera de Temporada",'Ventas Pases'!$B3891=2019,pases[[#This Row],[Modo de Compra]]="Paquete"),30,0)</f>
        <v>0</v>
      </c>
      <c r="O3891" s="5">
        <f>-SUMIF(lift[Número de pase],pases[[#This Row],[Numero de Pase]],lift[Costo])</f>
        <v>0</v>
      </c>
    </row>
    <row r="3892" spans="1:15" x14ac:dyDescent="0.25">
      <c r="A3892" t="s">
        <v>7</v>
      </c>
      <c r="B3892">
        <v>2018</v>
      </c>
      <c r="C3892">
        <v>43110</v>
      </c>
      <c r="D3892" t="s">
        <v>17</v>
      </c>
      <c r="E3892">
        <v>43180</v>
      </c>
      <c r="F3892">
        <v>2</v>
      </c>
      <c r="G3892" t="s">
        <v>9</v>
      </c>
      <c r="H3892" t="s">
        <v>3910</v>
      </c>
      <c r="I3892" s="5">
        <v>220</v>
      </c>
      <c r="J3892" s="5">
        <f>IFERROR('Ventas Pases'!$I3892/'Ventas Pases'!$F3892,"PASE")</f>
        <v>110</v>
      </c>
      <c r="K3892" t="str">
        <f>IFERROR(VLOOKUP('Ventas Pases'!$J3892,'Comisiones HEROIC'!$E$1:$F$6,2,0),"")</f>
        <v>Elton Hotel</v>
      </c>
      <c r="L3892" s="5">
        <f>IF('Ventas Pases'!$D3892="Red HEROIC",IFERROR(VLOOKUP('Ventas Pases'!$G3892,'Comisiones HEROIC'!$A$1:$B$11,2,0),15),IF('Ventas Pases'!$D3892="Red HEROIC",15,0))</f>
        <v>0</v>
      </c>
      <c r="M3892">
        <f>IF(pases[[#This Row],[Días Visita]]&lt;7,0,IF(pases[[#This Row],[Días Visita]]&lt;9,1,IF(pases[[#This Row],[Días Visita]]="Ilimitados",0,2)))</f>
        <v>0</v>
      </c>
      <c r="N3892" s="5">
        <f>IF(AND('Ventas Pases'!$A3892="Fuera de Temporada",'Ventas Pases'!$B3892=2019,pases[[#This Row],[Modo de Compra]]="Paquete"),30,0)</f>
        <v>0</v>
      </c>
      <c r="O3892" s="5">
        <f>-SUMIF(lift[Número de pase],pases[[#This Row],[Numero de Pase]],lift[Costo])</f>
        <v>0</v>
      </c>
    </row>
    <row r="3893" spans="1:15" x14ac:dyDescent="0.25">
      <c r="A3893" t="s">
        <v>13</v>
      </c>
      <c r="B3893">
        <v>2018</v>
      </c>
      <c r="C3893">
        <v>43399</v>
      </c>
      <c r="D3893" t="s">
        <v>17</v>
      </c>
      <c r="E3893">
        <v>42862</v>
      </c>
      <c r="F3893">
        <v>7</v>
      </c>
      <c r="G3893" t="s">
        <v>9</v>
      </c>
      <c r="H3893" t="s">
        <v>3911</v>
      </c>
      <c r="I3893" s="5">
        <v>770</v>
      </c>
      <c r="J3893" s="5">
        <f>IFERROR('Ventas Pases'!$I3893/'Ventas Pases'!$F3893,"PASE")</f>
        <v>110</v>
      </c>
      <c r="K3893" t="str">
        <f>IFERROR(VLOOKUP('Ventas Pases'!$J3893,'Comisiones HEROIC'!$E$1:$F$6,2,0),"")</f>
        <v>Elton Hotel</v>
      </c>
      <c r="L3893" s="5">
        <f>IF('Ventas Pases'!$D3893="Red HEROIC",IFERROR(VLOOKUP('Ventas Pases'!$G3893,'Comisiones HEROIC'!$A$1:$B$11,2,0),15),IF('Ventas Pases'!$D3893="Red HEROIC",15,0))</f>
        <v>0</v>
      </c>
      <c r="M3893">
        <f>IF(pases[[#This Row],[Días Visita]]&lt;7,0,IF(pases[[#This Row],[Días Visita]]&lt;9,1,IF(pases[[#This Row],[Días Visita]]="Ilimitados",0,2)))</f>
        <v>1</v>
      </c>
      <c r="N3893" s="5">
        <f>IF(AND('Ventas Pases'!$A3893="Fuera de Temporada",'Ventas Pases'!$B3893=2019,pases[[#This Row],[Modo de Compra]]="Paquete"),30,0)</f>
        <v>0</v>
      </c>
      <c r="O3893" s="5">
        <f>-SUMIF(lift[Número de pase],pases[[#This Row],[Numero de Pase]],lift[Costo])</f>
        <v>0</v>
      </c>
    </row>
    <row r="3894" spans="1:15" x14ac:dyDescent="0.25">
      <c r="A3894" t="s">
        <v>7</v>
      </c>
      <c r="B3894">
        <v>2019</v>
      </c>
      <c r="C3894">
        <v>43447</v>
      </c>
      <c r="D3894" t="s">
        <v>60</v>
      </c>
      <c r="E3894">
        <v>43492</v>
      </c>
      <c r="F3894">
        <v>8</v>
      </c>
      <c r="G3894" t="s">
        <v>9</v>
      </c>
      <c r="H3894" t="s">
        <v>3912</v>
      </c>
      <c r="I3894" s="5">
        <v>960</v>
      </c>
      <c r="J3894" s="5">
        <f>IFERROR('Ventas Pases'!$I3894/'Ventas Pases'!$F3894,"PASE")</f>
        <v>120</v>
      </c>
      <c r="K3894" t="str">
        <f>IFERROR(VLOOKUP('Ventas Pases'!$J3894,'Comisiones HEROIC'!$E$1:$F$6,2,0),"")</f>
        <v/>
      </c>
      <c r="L3894" s="5">
        <f>IF('Ventas Pases'!$D3894="Red HEROIC",IFERROR(VLOOKUP('Ventas Pases'!$G3894,'Comisiones HEROIC'!$A$1:$B$11,2,0),15),IF('Ventas Pases'!$D3894="Red HEROIC",15,0))</f>
        <v>0</v>
      </c>
      <c r="M3894">
        <f>IF(pases[[#This Row],[Días Visita]]&lt;7,0,IF(pases[[#This Row],[Días Visita]]&lt;9,1,IF(pases[[#This Row],[Días Visita]]="Ilimitados",0,2)))</f>
        <v>1</v>
      </c>
      <c r="N3894" s="5">
        <f>IF(AND('Ventas Pases'!$A3894="Fuera de Temporada",'Ventas Pases'!$B3894=2019,pases[[#This Row],[Modo de Compra]]="Paquete"),30,0)</f>
        <v>0</v>
      </c>
      <c r="O3894" s="5">
        <f>-SUMIF(lift[Número de pase],pases[[#This Row],[Numero de Pase]],lift[Costo])</f>
        <v>0</v>
      </c>
    </row>
    <row r="3895" spans="1:15" x14ac:dyDescent="0.25">
      <c r="A3895" t="s">
        <v>7</v>
      </c>
      <c r="B3895">
        <v>2018</v>
      </c>
      <c r="C3895">
        <v>43163</v>
      </c>
      <c r="D3895" t="s">
        <v>17</v>
      </c>
      <c r="E3895">
        <v>43164</v>
      </c>
      <c r="F3895">
        <v>3</v>
      </c>
      <c r="G3895" t="s">
        <v>9</v>
      </c>
      <c r="H3895" t="s">
        <v>3913</v>
      </c>
      <c r="I3895" s="5">
        <v>330</v>
      </c>
      <c r="J3895" s="5">
        <f>IFERROR('Ventas Pases'!$I3895/'Ventas Pases'!$F3895,"PASE")</f>
        <v>110</v>
      </c>
      <c r="K3895" t="str">
        <f>IFERROR(VLOOKUP('Ventas Pases'!$J3895,'Comisiones HEROIC'!$E$1:$F$6,2,0),"")</f>
        <v>Elton Hotel</v>
      </c>
      <c r="L3895" s="5">
        <f>IF('Ventas Pases'!$D3895="Red HEROIC",IFERROR(VLOOKUP('Ventas Pases'!$G3895,'Comisiones HEROIC'!$A$1:$B$11,2,0),15),IF('Ventas Pases'!$D3895="Red HEROIC",15,0))</f>
        <v>0</v>
      </c>
      <c r="M3895">
        <f>IF(pases[[#This Row],[Días Visita]]&lt;7,0,IF(pases[[#This Row],[Días Visita]]&lt;9,1,IF(pases[[#This Row],[Días Visita]]="Ilimitados",0,2)))</f>
        <v>0</v>
      </c>
      <c r="N3895" s="5">
        <f>IF(AND('Ventas Pases'!$A3895="Fuera de Temporada",'Ventas Pases'!$B3895=2019,pases[[#This Row],[Modo de Compra]]="Paquete"),30,0)</f>
        <v>0</v>
      </c>
      <c r="O3895" s="5">
        <f>-SUMIF(lift[Número de pase],pases[[#This Row],[Numero de Pase]],lift[Costo])</f>
        <v>0</v>
      </c>
    </row>
    <row r="3896" spans="1:15" x14ac:dyDescent="0.25">
      <c r="A3896" t="s">
        <v>7</v>
      </c>
      <c r="B3896">
        <v>2019</v>
      </c>
      <c r="C3896">
        <v>43427</v>
      </c>
      <c r="D3896" t="s">
        <v>8</v>
      </c>
      <c r="E3896">
        <v>43510</v>
      </c>
      <c r="F3896">
        <v>8</v>
      </c>
      <c r="G3896" t="s">
        <v>9</v>
      </c>
      <c r="H3896" t="s">
        <v>3914</v>
      </c>
      <c r="I3896" s="5">
        <v>960</v>
      </c>
      <c r="J3896" s="5">
        <f>IFERROR('Ventas Pases'!$I3896/'Ventas Pases'!$F3896,"PASE")</f>
        <v>120</v>
      </c>
      <c r="K3896" t="str">
        <f>IFERROR(VLOOKUP('Ventas Pases'!$J3896,'Comisiones HEROIC'!$E$1:$F$6,2,0),"")</f>
        <v/>
      </c>
      <c r="L3896" s="5">
        <f>IF('Ventas Pases'!$D3896="Red HEROIC",IFERROR(VLOOKUP('Ventas Pases'!$G3896,'Comisiones HEROIC'!$A$1:$B$11,2,0),15),IF('Ventas Pases'!$D3896="Red HEROIC",15,0))</f>
        <v>0</v>
      </c>
      <c r="M3896">
        <f>IF(pases[[#This Row],[Días Visita]]&lt;7,0,IF(pases[[#This Row],[Días Visita]]&lt;9,1,IF(pases[[#This Row],[Días Visita]]="Ilimitados",0,2)))</f>
        <v>1</v>
      </c>
      <c r="N3896" s="5">
        <f>IF(AND('Ventas Pases'!$A3896="Fuera de Temporada",'Ventas Pases'!$B3896=2019,pases[[#This Row],[Modo de Compra]]="Paquete"),30,0)</f>
        <v>0</v>
      </c>
      <c r="O3896" s="5">
        <f>-SUMIF(lift[Número de pase],pases[[#This Row],[Numero de Pase]],lift[Costo])</f>
        <v>0</v>
      </c>
    </row>
    <row r="3897" spans="1:15" x14ac:dyDescent="0.25">
      <c r="A3897" t="s">
        <v>7</v>
      </c>
      <c r="B3897">
        <v>2018</v>
      </c>
      <c r="C3897">
        <v>43445</v>
      </c>
      <c r="D3897" t="s">
        <v>8</v>
      </c>
      <c r="E3897">
        <v>43054</v>
      </c>
      <c r="F3897" t="s">
        <v>11</v>
      </c>
      <c r="G3897" t="s">
        <v>9</v>
      </c>
      <c r="H3897" t="s">
        <v>3915</v>
      </c>
      <c r="I3897" s="5">
        <v>1950</v>
      </c>
      <c r="J3897" s="5" t="str">
        <f>IFERROR('Ventas Pases'!$I3897/'Ventas Pases'!$F3897,"PASE")</f>
        <v>PASE</v>
      </c>
      <c r="K3897" t="str">
        <f>IFERROR(VLOOKUP('Ventas Pases'!$J3897,'Comisiones HEROIC'!$E$1:$F$6,2,0),"")</f>
        <v/>
      </c>
      <c r="L3897" s="5">
        <f>IF('Ventas Pases'!$D3897="Red HEROIC",IFERROR(VLOOKUP('Ventas Pases'!$G3897,'Comisiones HEROIC'!$A$1:$B$11,2,0),15),IF('Ventas Pases'!$D3897="Red HEROIC",15,0))</f>
        <v>0</v>
      </c>
      <c r="M3897">
        <f>IF(pases[[#This Row],[Días Visita]]&lt;7,0,IF(pases[[#This Row],[Días Visita]]&lt;9,1,IF(pases[[#This Row],[Días Visita]]="Ilimitados",0,2)))</f>
        <v>0</v>
      </c>
      <c r="N3897" s="5">
        <f>IF(AND('Ventas Pases'!$A3897="Fuera de Temporada",'Ventas Pases'!$B3897=2019,pases[[#This Row],[Modo de Compra]]="Paquete"),30,0)</f>
        <v>0</v>
      </c>
      <c r="O3897" s="5">
        <f>-SUMIF(lift[Número de pase],pases[[#This Row],[Numero de Pase]],lift[Costo])</f>
        <v>-184</v>
      </c>
    </row>
    <row r="3898" spans="1:15" x14ac:dyDescent="0.25">
      <c r="A3898" t="s">
        <v>7</v>
      </c>
      <c r="B3898">
        <v>2018</v>
      </c>
      <c r="C3898">
        <v>43184</v>
      </c>
      <c r="D3898" t="s">
        <v>17</v>
      </c>
      <c r="E3898">
        <v>43177</v>
      </c>
      <c r="F3898">
        <v>8</v>
      </c>
      <c r="G3898" t="s">
        <v>9</v>
      </c>
      <c r="H3898" t="s">
        <v>3916</v>
      </c>
      <c r="I3898" s="5">
        <v>880</v>
      </c>
      <c r="J3898" s="5">
        <f>IFERROR('Ventas Pases'!$I3898/'Ventas Pases'!$F3898,"PASE")</f>
        <v>110</v>
      </c>
      <c r="K3898" t="str">
        <f>IFERROR(VLOOKUP('Ventas Pases'!$J3898,'Comisiones HEROIC'!$E$1:$F$6,2,0),"")</f>
        <v>Elton Hotel</v>
      </c>
      <c r="L3898" s="5">
        <f>IF('Ventas Pases'!$D3898="Red HEROIC",IFERROR(VLOOKUP('Ventas Pases'!$G3898,'Comisiones HEROIC'!$A$1:$B$11,2,0),15),IF('Ventas Pases'!$D3898="Red HEROIC",15,0))</f>
        <v>0</v>
      </c>
      <c r="M3898">
        <f>IF(pases[[#This Row],[Días Visita]]&lt;7,0,IF(pases[[#This Row],[Días Visita]]&lt;9,1,IF(pases[[#This Row],[Días Visita]]="Ilimitados",0,2)))</f>
        <v>1</v>
      </c>
      <c r="N3898" s="5">
        <f>IF(AND('Ventas Pases'!$A3898="Fuera de Temporada",'Ventas Pases'!$B3898=2019,pases[[#This Row],[Modo de Compra]]="Paquete"),30,0)</f>
        <v>0</v>
      </c>
      <c r="O3898" s="5">
        <f>-SUMIF(lift[Número de pase],pases[[#This Row],[Numero de Pase]],lift[Costo])</f>
        <v>0</v>
      </c>
    </row>
    <row r="3899" spans="1:15" x14ac:dyDescent="0.25">
      <c r="A3899" t="s">
        <v>7</v>
      </c>
      <c r="B3899">
        <v>2019</v>
      </c>
      <c r="C3899">
        <v>43461</v>
      </c>
      <c r="D3899" t="s">
        <v>8</v>
      </c>
      <c r="E3899">
        <v>43458</v>
      </c>
      <c r="F3899">
        <v>7</v>
      </c>
      <c r="G3899" t="s">
        <v>9</v>
      </c>
      <c r="H3899" t="s">
        <v>3917</v>
      </c>
      <c r="I3899" s="5">
        <v>840</v>
      </c>
      <c r="J3899" s="5">
        <f>IFERROR('Ventas Pases'!$I3899/'Ventas Pases'!$F3899,"PASE")</f>
        <v>120</v>
      </c>
      <c r="K3899" t="str">
        <f>IFERROR(VLOOKUP('Ventas Pases'!$J3899,'Comisiones HEROIC'!$E$1:$F$6,2,0),"")</f>
        <v/>
      </c>
      <c r="L3899" s="5">
        <f>IF('Ventas Pases'!$D3899="Red HEROIC",IFERROR(VLOOKUP('Ventas Pases'!$G3899,'Comisiones HEROIC'!$A$1:$B$11,2,0),15),IF('Ventas Pases'!$D3899="Red HEROIC",15,0))</f>
        <v>0</v>
      </c>
      <c r="M3899">
        <f>IF(pases[[#This Row],[Días Visita]]&lt;7,0,IF(pases[[#This Row],[Días Visita]]&lt;9,1,IF(pases[[#This Row],[Días Visita]]="Ilimitados",0,2)))</f>
        <v>1</v>
      </c>
      <c r="N3899" s="5">
        <f>IF(AND('Ventas Pases'!$A3899="Fuera de Temporada",'Ventas Pases'!$B3899=2019,pases[[#This Row],[Modo de Compra]]="Paquete"),30,0)</f>
        <v>0</v>
      </c>
      <c r="O3899" s="5">
        <f>-SUMIF(lift[Número de pase],pases[[#This Row],[Numero de Pase]],lift[Costo])</f>
        <v>0</v>
      </c>
    </row>
    <row r="3900" spans="1:15" x14ac:dyDescent="0.25">
      <c r="A3900" t="s">
        <v>7</v>
      </c>
      <c r="B3900">
        <v>2019</v>
      </c>
      <c r="C3900">
        <v>43464</v>
      </c>
      <c r="D3900" t="s">
        <v>8</v>
      </c>
      <c r="E3900">
        <v>43534</v>
      </c>
      <c r="F3900">
        <v>2</v>
      </c>
      <c r="G3900" t="s">
        <v>9</v>
      </c>
      <c r="H3900" t="s">
        <v>3918</v>
      </c>
      <c r="I3900" s="5">
        <v>240</v>
      </c>
      <c r="J3900" s="5">
        <f>IFERROR('Ventas Pases'!$I3900/'Ventas Pases'!$F3900,"PASE")</f>
        <v>120</v>
      </c>
      <c r="K3900" t="str">
        <f>IFERROR(VLOOKUP('Ventas Pases'!$J3900,'Comisiones HEROIC'!$E$1:$F$6,2,0),"")</f>
        <v/>
      </c>
      <c r="L3900" s="5">
        <f>IF('Ventas Pases'!$D3900="Red HEROIC",IFERROR(VLOOKUP('Ventas Pases'!$G3900,'Comisiones HEROIC'!$A$1:$B$11,2,0),15),IF('Ventas Pases'!$D3900="Red HEROIC",15,0))</f>
        <v>0</v>
      </c>
      <c r="M3900">
        <f>IF(pases[[#This Row],[Días Visita]]&lt;7,0,IF(pases[[#This Row],[Días Visita]]&lt;9,1,IF(pases[[#This Row],[Días Visita]]="Ilimitados",0,2)))</f>
        <v>0</v>
      </c>
      <c r="N3900" s="5">
        <f>IF(AND('Ventas Pases'!$A3900="Fuera de Temporada",'Ventas Pases'!$B3900=2019,pases[[#This Row],[Modo de Compra]]="Paquete"),30,0)</f>
        <v>0</v>
      </c>
      <c r="O3900" s="5">
        <f>-SUMIF(lift[Número de pase],pases[[#This Row],[Numero de Pase]],lift[Costo])</f>
        <v>0</v>
      </c>
    </row>
    <row r="3901" spans="1:15" x14ac:dyDescent="0.25">
      <c r="A3901" t="s">
        <v>13</v>
      </c>
      <c r="B3901">
        <v>2019</v>
      </c>
      <c r="C3901">
        <v>43193</v>
      </c>
      <c r="D3901" t="s">
        <v>17</v>
      </c>
      <c r="E3901">
        <v>43300</v>
      </c>
      <c r="F3901">
        <v>7</v>
      </c>
      <c r="G3901" t="s">
        <v>9</v>
      </c>
      <c r="H3901" t="s">
        <v>3919</v>
      </c>
      <c r="I3901" s="5">
        <v>735</v>
      </c>
      <c r="J3901" s="5">
        <f>IFERROR('Ventas Pases'!$I3901/'Ventas Pases'!$F3901,"PASE")</f>
        <v>105</v>
      </c>
      <c r="K3901" t="str">
        <f>IFERROR(VLOOKUP('Ventas Pases'!$J3901,'Comisiones HEROIC'!$E$1:$F$6,2,0),"")</f>
        <v>OI Hotels</v>
      </c>
      <c r="L3901" s="5">
        <f>IF('Ventas Pases'!$D3901="Red HEROIC",IFERROR(VLOOKUP('Ventas Pases'!$G3901,'Comisiones HEROIC'!$A$1:$B$11,2,0),15),IF('Ventas Pases'!$D3901="Red HEROIC",15,0))</f>
        <v>0</v>
      </c>
      <c r="M3901">
        <f>IF(pases[[#This Row],[Días Visita]]&lt;7,0,IF(pases[[#This Row],[Días Visita]]&lt;9,1,IF(pases[[#This Row],[Días Visita]]="Ilimitados",0,2)))</f>
        <v>1</v>
      </c>
      <c r="N3901" s="5">
        <f>IF(AND('Ventas Pases'!$A3901="Fuera de Temporada",'Ventas Pases'!$B3901=2019,pases[[#This Row],[Modo de Compra]]="Paquete"),30,0)</f>
        <v>30</v>
      </c>
      <c r="O3901" s="5">
        <f>-SUMIF(lift[Número de pase],pases[[#This Row],[Numero de Pase]],lift[Costo])</f>
        <v>0</v>
      </c>
    </row>
    <row r="3902" spans="1:15" x14ac:dyDescent="0.25">
      <c r="A3902" t="s">
        <v>7</v>
      </c>
      <c r="B3902">
        <v>2019</v>
      </c>
      <c r="C3902">
        <v>43524</v>
      </c>
      <c r="D3902" t="s">
        <v>17</v>
      </c>
      <c r="E3902">
        <v>43540</v>
      </c>
      <c r="F3902">
        <v>3</v>
      </c>
      <c r="G3902" t="s">
        <v>9</v>
      </c>
      <c r="H3902" t="s">
        <v>3920</v>
      </c>
      <c r="I3902" s="5">
        <v>330</v>
      </c>
      <c r="J3902" s="5">
        <f>IFERROR('Ventas Pases'!$I3902/'Ventas Pases'!$F3902,"PASE")</f>
        <v>110</v>
      </c>
      <c r="K3902" t="str">
        <f>IFERROR(VLOOKUP('Ventas Pases'!$J3902,'Comisiones HEROIC'!$E$1:$F$6,2,0),"")</f>
        <v>Elton Hotel</v>
      </c>
      <c r="L3902" s="5">
        <f>IF('Ventas Pases'!$D3902="Red HEROIC",IFERROR(VLOOKUP('Ventas Pases'!$G3902,'Comisiones HEROIC'!$A$1:$B$11,2,0),15),IF('Ventas Pases'!$D3902="Red HEROIC",15,0))</f>
        <v>0</v>
      </c>
      <c r="M3902">
        <f>IF(pases[[#This Row],[Días Visita]]&lt;7,0,IF(pases[[#This Row],[Días Visita]]&lt;9,1,IF(pases[[#This Row],[Días Visita]]="Ilimitados",0,2)))</f>
        <v>0</v>
      </c>
      <c r="N3902" s="5">
        <f>IF(AND('Ventas Pases'!$A3902="Fuera de Temporada",'Ventas Pases'!$B3902=2019,pases[[#This Row],[Modo de Compra]]="Paquete"),30,0)</f>
        <v>0</v>
      </c>
      <c r="O3902" s="5">
        <f>-SUMIF(lift[Número de pase],pases[[#This Row],[Numero de Pase]],lift[Costo])</f>
        <v>0</v>
      </c>
    </row>
    <row r="3903" spans="1:15" x14ac:dyDescent="0.25">
      <c r="A3903" t="s">
        <v>7</v>
      </c>
      <c r="B3903">
        <v>2019</v>
      </c>
      <c r="C3903">
        <v>43518</v>
      </c>
      <c r="D3903" t="s">
        <v>17</v>
      </c>
      <c r="E3903">
        <v>43544</v>
      </c>
      <c r="F3903">
        <v>4</v>
      </c>
      <c r="G3903" t="s">
        <v>9</v>
      </c>
      <c r="H3903" t="s">
        <v>3921</v>
      </c>
      <c r="I3903" s="5">
        <v>400</v>
      </c>
      <c r="J3903" s="5">
        <f>IFERROR('Ventas Pases'!$I3903/'Ventas Pases'!$F3903,"PASE")</f>
        <v>100</v>
      </c>
      <c r="K3903" t="str">
        <f>IFERROR(VLOOKUP('Ventas Pases'!$J3903,'Comisiones HEROIC'!$E$1:$F$6,2,0),"")</f>
        <v>Ridossan Hotel</v>
      </c>
      <c r="L3903" s="5">
        <f>IF('Ventas Pases'!$D3903="Red HEROIC",IFERROR(VLOOKUP('Ventas Pases'!$G3903,'Comisiones HEROIC'!$A$1:$B$11,2,0),15),IF('Ventas Pases'!$D3903="Red HEROIC",15,0))</f>
        <v>0</v>
      </c>
      <c r="M3903">
        <f>IF(pases[[#This Row],[Días Visita]]&lt;7,0,IF(pases[[#This Row],[Días Visita]]&lt;9,1,IF(pases[[#This Row],[Días Visita]]="Ilimitados",0,2)))</f>
        <v>0</v>
      </c>
      <c r="N3903" s="5">
        <f>IF(AND('Ventas Pases'!$A3903="Fuera de Temporada",'Ventas Pases'!$B3903=2019,pases[[#This Row],[Modo de Compra]]="Paquete"),30,0)</f>
        <v>0</v>
      </c>
      <c r="O3903" s="5">
        <f>-SUMIF(lift[Número de pase],pases[[#This Row],[Numero de Pase]],lift[Costo])</f>
        <v>0</v>
      </c>
    </row>
    <row r="3904" spans="1:15" x14ac:dyDescent="0.25">
      <c r="A3904" t="s">
        <v>13</v>
      </c>
      <c r="B3904">
        <v>2018</v>
      </c>
      <c r="C3904">
        <v>43302</v>
      </c>
      <c r="D3904" t="s">
        <v>8</v>
      </c>
      <c r="E3904">
        <v>42857</v>
      </c>
      <c r="F3904">
        <v>4</v>
      </c>
      <c r="G3904" t="s">
        <v>9</v>
      </c>
      <c r="H3904" t="s">
        <v>3922</v>
      </c>
      <c r="I3904" s="5">
        <v>480</v>
      </c>
      <c r="J3904" s="5">
        <f>IFERROR('Ventas Pases'!$I3904/'Ventas Pases'!$F3904,"PASE")</f>
        <v>120</v>
      </c>
      <c r="K3904" t="str">
        <f>IFERROR(VLOOKUP('Ventas Pases'!$J3904,'Comisiones HEROIC'!$E$1:$F$6,2,0),"")</f>
        <v/>
      </c>
      <c r="L3904" s="5">
        <f>IF('Ventas Pases'!$D3904="Red HEROIC",IFERROR(VLOOKUP('Ventas Pases'!$G3904,'Comisiones HEROIC'!$A$1:$B$11,2,0),15),IF('Ventas Pases'!$D3904="Red HEROIC",15,0))</f>
        <v>0</v>
      </c>
      <c r="M3904">
        <f>IF(pases[[#This Row],[Días Visita]]&lt;7,0,IF(pases[[#This Row],[Días Visita]]&lt;9,1,IF(pases[[#This Row],[Días Visita]]="Ilimitados",0,2)))</f>
        <v>0</v>
      </c>
      <c r="N3904" s="5">
        <f>IF(AND('Ventas Pases'!$A3904="Fuera de Temporada",'Ventas Pases'!$B3904=2019,pases[[#This Row],[Modo de Compra]]="Paquete"),30,0)</f>
        <v>0</v>
      </c>
      <c r="O3904" s="5">
        <f>-SUMIF(lift[Número de pase],pases[[#This Row],[Numero de Pase]],lift[Costo])</f>
        <v>0</v>
      </c>
    </row>
    <row r="3905" spans="1:15" x14ac:dyDescent="0.25">
      <c r="A3905" t="s">
        <v>7</v>
      </c>
      <c r="B3905">
        <v>2018</v>
      </c>
      <c r="C3905">
        <v>43450</v>
      </c>
      <c r="D3905" t="s">
        <v>8</v>
      </c>
      <c r="E3905">
        <v>43054</v>
      </c>
      <c r="F3905" t="s">
        <v>11</v>
      </c>
      <c r="G3905" t="s">
        <v>9</v>
      </c>
      <c r="H3905" t="s">
        <v>3923</v>
      </c>
      <c r="I3905" s="5">
        <v>1950</v>
      </c>
      <c r="J3905" s="5" t="str">
        <f>IFERROR('Ventas Pases'!$I3905/'Ventas Pases'!$F3905,"PASE")</f>
        <v>PASE</v>
      </c>
      <c r="K3905" t="str">
        <f>IFERROR(VLOOKUP('Ventas Pases'!$J3905,'Comisiones HEROIC'!$E$1:$F$6,2,0),"")</f>
        <v/>
      </c>
      <c r="L3905" s="5">
        <f>IF('Ventas Pases'!$D3905="Red HEROIC",IFERROR(VLOOKUP('Ventas Pases'!$G3905,'Comisiones HEROIC'!$A$1:$B$11,2,0),15),IF('Ventas Pases'!$D3905="Red HEROIC",15,0))</f>
        <v>0</v>
      </c>
      <c r="M3905">
        <f>IF(pases[[#This Row],[Días Visita]]&lt;7,0,IF(pases[[#This Row],[Días Visita]]&lt;9,1,IF(pases[[#This Row],[Días Visita]]="Ilimitados",0,2)))</f>
        <v>0</v>
      </c>
      <c r="N3905" s="5">
        <f>IF(AND('Ventas Pases'!$A3905="Fuera de Temporada",'Ventas Pases'!$B3905=2019,pases[[#This Row],[Modo de Compra]]="Paquete"),30,0)</f>
        <v>0</v>
      </c>
      <c r="O3905" s="5">
        <f>-SUMIF(lift[Número de pase],pases[[#This Row],[Numero de Pase]],lift[Costo])</f>
        <v>-736</v>
      </c>
    </row>
    <row r="3906" spans="1:15" x14ac:dyDescent="0.25">
      <c r="A3906" t="s">
        <v>13</v>
      </c>
      <c r="B3906">
        <v>2018</v>
      </c>
      <c r="C3906">
        <v>43399</v>
      </c>
      <c r="D3906" t="s">
        <v>14</v>
      </c>
      <c r="E3906">
        <v>42848</v>
      </c>
      <c r="F3906">
        <v>4</v>
      </c>
      <c r="G3906" t="s">
        <v>33</v>
      </c>
      <c r="H3906" t="s">
        <v>3924</v>
      </c>
      <c r="I3906" s="5">
        <v>560</v>
      </c>
      <c r="J3906" s="5">
        <f>IFERROR('Ventas Pases'!$I3906/'Ventas Pases'!$F3906,"PASE")</f>
        <v>140</v>
      </c>
      <c r="K3906" t="str">
        <f>IFERROR(VLOOKUP('Ventas Pases'!$J3906,'Comisiones HEROIC'!$E$1:$F$6,2,0),"")</f>
        <v/>
      </c>
      <c r="L3906" s="5">
        <f>IF('Ventas Pases'!$D3906="Red HEROIC",IFERROR(VLOOKUP('Ventas Pases'!$G3906,'Comisiones HEROIC'!$A$1:$B$11,2,0),15),IF('Ventas Pases'!$D3906="Red HEROIC",15,0))</f>
        <v>15</v>
      </c>
      <c r="M3906">
        <f>IF(pases[[#This Row],[Días Visita]]&lt;7,0,IF(pases[[#This Row],[Días Visita]]&lt;9,1,IF(pases[[#This Row],[Días Visita]]="Ilimitados",0,2)))</f>
        <v>0</v>
      </c>
      <c r="N3906" s="5">
        <f>IF(AND('Ventas Pases'!$A3906="Fuera de Temporada",'Ventas Pases'!$B3906=2019,pases[[#This Row],[Modo de Compra]]="Paquete"),30,0)</f>
        <v>0</v>
      </c>
      <c r="O3906" s="5">
        <f>-SUMIF(lift[Número de pase],pases[[#This Row],[Numero de Pase]],lift[Costo])</f>
        <v>0</v>
      </c>
    </row>
    <row r="3907" spans="1:15" x14ac:dyDescent="0.25">
      <c r="A3907" t="s">
        <v>7</v>
      </c>
      <c r="B3907">
        <v>2019</v>
      </c>
      <c r="C3907">
        <v>43449</v>
      </c>
      <c r="D3907" t="s">
        <v>8</v>
      </c>
      <c r="E3907">
        <v>43419</v>
      </c>
      <c r="F3907" t="s">
        <v>11</v>
      </c>
      <c r="G3907" t="s">
        <v>9</v>
      </c>
      <c r="H3907" t="s">
        <v>3925</v>
      </c>
      <c r="I3907" s="5">
        <v>1950</v>
      </c>
      <c r="J3907" s="5" t="str">
        <f>IFERROR('Ventas Pases'!$I3907/'Ventas Pases'!$F3907,"PASE")</f>
        <v>PASE</v>
      </c>
      <c r="K3907" t="str">
        <f>IFERROR(VLOOKUP('Ventas Pases'!$J3907,'Comisiones HEROIC'!$E$1:$F$6,2,0),"")</f>
        <v/>
      </c>
      <c r="L3907" s="5">
        <f>IF('Ventas Pases'!$D3907="Red HEROIC",IFERROR(VLOOKUP('Ventas Pases'!$G3907,'Comisiones HEROIC'!$A$1:$B$11,2,0),15),IF('Ventas Pases'!$D3907="Red HEROIC",15,0))</f>
        <v>0</v>
      </c>
      <c r="M3907">
        <f>IF(pases[[#This Row],[Días Visita]]&lt;7,0,IF(pases[[#This Row],[Días Visita]]&lt;9,1,IF(pases[[#This Row],[Días Visita]]="Ilimitados",0,2)))</f>
        <v>0</v>
      </c>
      <c r="N3907" s="5">
        <f>IF(AND('Ventas Pases'!$A3907="Fuera de Temporada",'Ventas Pases'!$B3907=2019,pases[[#This Row],[Modo de Compra]]="Paquete"),30,0)</f>
        <v>0</v>
      </c>
      <c r="O3907" s="5">
        <f>-SUMIF(lift[Número de pase],pases[[#This Row],[Numero de Pase]],lift[Costo])</f>
        <v>-644</v>
      </c>
    </row>
    <row r="3908" spans="1:15" x14ac:dyDescent="0.25">
      <c r="A3908" t="s">
        <v>7</v>
      </c>
      <c r="B3908">
        <v>2018</v>
      </c>
      <c r="C3908">
        <v>43161</v>
      </c>
      <c r="D3908" t="s">
        <v>8</v>
      </c>
      <c r="E3908">
        <v>43168</v>
      </c>
      <c r="F3908">
        <v>1</v>
      </c>
      <c r="G3908" t="s">
        <v>9</v>
      </c>
      <c r="H3908" t="s">
        <v>3926</v>
      </c>
      <c r="I3908" s="5">
        <v>120</v>
      </c>
      <c r="J3908" s="5">
        <f>IFERROR('Ventas Pases'!$I3908/'Ventas Pases'!$F3908,"PASE")</f>
        <v>120</v>
      </c>
      <c r="K3908" t="str">
        <f>IFERROR(VLOOKUP('Ventas Pases'!$J3908,'Comisiones HEROIC'!$E$1:$F$6,2,0),"")</f>
        <v/>
      </c>
      <c r="L3908" s="5">
        <f>IF('Ventas Pases'!$D3908="Red HEROIC",IFERROR(VLOOKUP('Ventas Pases'!$G3908,'Comisiones HEROIC'!$A$1:$B$11,2,0),15),IF('Ventas Pases'!$D3908="Red HEROIC",15,0))</f>
        <v>0</v>
      </c>
      <c r="M3908">
        <f>IF(pases[[#This Row],[Días Visita]]&lt;7,0,IF(pases[[#This Row],[Días Visita]]&lt;9,1,IF(pases[[#This Row],[Días Visita]]="Ilimitados",0,2)))</f>
        <v>0</v>
      </c>
      <c r="N3908" s="5">
        <f>IF(AND('Ventas Pases'!$A3908="Fuera de Temporada",'Ventas Pases'!$B3908=2019,pases[[#This Row],[Modo de Compra]]="Paquete"),30,0)</f>
        <v>0</v>
      </c>
      <c r="O3908" s="5">
        <f>-SUMIF(lift[Número de pase],pases[[#This Row],[Numero de Pase]],lift[Costo])</f>
        <v>0</v>
      </c>
    </row>
    <row r="3909" spans="1:15" x14ac:dyDescent="0.25">
      <c r="A3909" t="s">
        <v>7</v>
      </c>
      <c r="B3909">
        <v>2019</v>
      </c>
      <c r="C3909">
        <v>43514</v>
      </c>
      <c r="D3909" t="s">
        <v>17</v>
      </c>
      <c r="E3909">
        <v>43539</v>
      </c>
      <c r="F3909">
        <v>3</v>
      </c>
      <c r="G3909" t="s">
        <v>9</v>
      </c>
      <c r="H3909" t="s">
        <v>3927</v>
      </c>
      <c r="I3909" s="5">
        <v>225</v>
      </c>
      <c r="J3909" s="5">
        <f>IFERROR('Ventas Pases'!$I3909/'Ventas Pases'!$F3909,"PASE")</f>
        <v>75</v>
      </c>
      <c r="K3909" t="str">
        <f>IFERROR(VLOOKUP('Ventas Pases'!$J3909,'Comisiones HEROIC'!$E$1:$F$6,2,0),"")</f>
        <v>Ski Inn</v>
      </c>
      <c r="L3909" s="5">
        <f>IF('Ventas Pases'!$D3909="Red HEROIC",IFERROR(VLOOKUP('Ventas Pases'!$G3909,'Comisiones HEROIC'!$A$1:$B$11,2,0),15),IF('Ventas Pases'!$D3909="Red HEROIC",15,0))</f>
        <v>0</v>
      </c>
      <c r="M3909">
        <f>IF(pases[[#This Row],[Días Visita]]&lt;7,0,IF(pases[[#This Row],[Días Visita]]&lt;9,1,IF(pases[[#This Row],[Días Visita]]="Ilimitados",0,2)))</f>
        <v>0</v>
      </c>
      <c r="N3909" s="5">
        <f>IF(AND('Ventas Pases'!$A3909="Fuera de Temporada",'Ventas Pases'!$B3909=2019,pases[[#This Row],[Modo de Compra]]="Paquete"),30,0)</f>
        <v>0</v>
      </c>
      <c r="O3909" s="5">
        <f>-SUMIF(lift[Número de pase],pases[[#This Row],[Numero de Pase]],lift[Costo])</f>
        <v>0</v>
      </c>
    </row>
    <row r="3910" spans="1:15" x14ac:dyDescent="0.25">
      <c r="A3910" t="s">
        <v>7</v>
      </c>
      <c r="B3910">
        <v>2018</v>
      </c>
      <c r="C3910">
        <v>43139</v>
      </c>
      <c r="D3910" t="s">
        <v>8</v>
      </c>
      <c r="E3910">
        <v>43179</v>
      </c>
      <c r="F3910">
        <v>3</v>
      </c>
      <c r="G3910" t="s">
        <v>9</v>
      </c>
      <c r="H3910" t="s">
        <v>3928</v>
      </c>
      <c r="I3910" s="5">
        <v>360</v>
      </c>
      <c r="J3910" s="5">
        <f>IFERROR('Ventas Pases'!$I3910/'Ventas Pases'!$F3910,"PASE")</f>
        <v>120</v>
      </c>
      <c r="K3910" t="str">
        <f>IFERROR(VLOOKUP('Ventas Pases'!$J3910,'Comisiones HEROIC'!$E$1:$F$6,2,0),"")</f>
        <v/>
      </c>
      <c r="L3910" s="5">
        <f>IF('Ventas Pases'!$D3910="Red HEROIC",IFERROR(VLOOKUP('Ventas Pases'!$G3910,'Comisiones HEROIC'!$A$1:$B$11,2,0),15),IF('Ventas Pases'!$D3910="Red HEROIC",15,0))</f>
        <v>0</v>
      </c>
      <c r="M3910">
        <f>IF(pases[[#This Row],[Días Visita]]&lt;7,0,IF(pases[[#This Row],[Días Visita]]&lt;9,1,IF(pases[[#This Row],[Días Visita]]="Ilimitados",0,2)))</f>
        <v>0</v>
      </c>
      <c r="N3910" s="5">
        <f>IF(AND('Ventas Pases'!$A3910="Fuera de Temporada",'Ventas Pases'!$B3910=2019,pases[[#This Row],[Modo de Compra]]="Paquete"),30,0)</f>
        <v>0</v>
      </c>
      <c r="O3910" s="5">
        <f>-SUMIF(lift[Número de pase],pases[[#This Row],[Numero de Pase]],lift[Costo])</f>
        <v>0</v>
      </c>
    </row>
    <row r="3911" spans="1:15" x14ac:dyDescent="0.25">
      <c r="A3911" t="s">
        <v>7</v>
      </c>
      <c r="B3911">
        <v>2018</v>
      </c>
      <c r="C3911">
        <v>43122</v>
      </c>
      <c r="D3911" t="s">
        <v>8</v>
      </c>
      <c r="E3911">
        <v>43174</v>
      </c>
      <c r="F3911">
        <v>9</v>
      </c>
      <c r="G3911" t="s">
        <v>9</v>
      </c>
      <c r="H3911" t="s">
        <v>3929</v>
      </c>
      <c r="I3911" s="5">
        <v>1080</v>
      </c>
      <c r="J3911" s="5">
        <f>IFERROR('Ventas Pases'!$I3911/'Ventas Pases'!$F3911,"PASE")</f>
        <v>120</v>
      </c>
      <c r="K3911" t="str">
        <f>IFERROR(VLOOKUP('Ventas Pases'!$J3911,'Comisiones HEROIC'!$E$1:$F$6,2,0),"")</f>
        <v/>
      </c>
      <c r="L3911" s="5">
        <f>IF('Ventas Pases'!$D3911="Red HEROIC",IFERROR(VLOOKUP('Ventas Pases'!$G3911,'Comisiones HEROIC'!$A$1:$B$11,2,0),15),IF('Ventas Pases'!$D3911="Red HEROIC",15,0))</f>
        <v>0</v>
      </c>
      <c r="M3911">
        <f>IF(pases[[#This Row],[Días Visita]]&lt;7,0,IF(pases[[#This Row],[Días Visita]]&lt;9,1,IF(pases[[#This Row],[Días Visita]]="Ilimitados",0,2)))</f>
        <v>2</v>
      </c>
      <c r="N3911" s="5">
        <f>IF(AND('Ventas Pases'!$A3911="Fuera de Temporada",'Ventas Pases'!$B3911=2019,pases[[#This Row],[Modo de Compra]]="Paquete"),30,0)</f>
        <v>0</v>
      </c>
      <c r="O3911" s="5">
        <f>-SUMIF(lift[Número de pase],pases[[#This Row],[Numero de Pase]],lift[Costo])</f>
        <v>0</v>
      </c>
    </row>
    <row r="3912" spans="1:15" x14ac:dyDescent="0.25">
      <c r="A3912" t="s">
        <v>7</v>
      </c>
      <c r="B3912">
        <v>2018</v>
      </c>
      <c r="C3912">
        <v>43437</v>
      </c>
      <c r="D3912" t="s">
        <v>8</v>
      </c>
      <c r="E3912">
        <v>43067</v>
      </c>
      <c r="F3912">
        <v>4</v>
      </c>
      <c r="G3912" t="s">
        <v>9</v>
      </c>
      <c r="H3912" t="s">
        <v>3930</v>
      </c>
      <c r="I3912" s="5">
        <v>480</v>
      </c>
      <c r="J3912" s="5">
        <f>IFERROR('Ventas Pases'!$I3912/'Ventas Pases'!$F3912,"PASE")</f>
        <v>120</v>
      </c>
      <c r="K3912" t="str">
        <f>IFERROR(VLOOKUP('Ventas Pases'!$J3912,'Comisiones HEROIC'!$E$1:$F$6,2,0),"")</f>
        <v/>
      </c>
      <c r="L3912" s="5">
        <f>IF('Ventas Pases'!$D3912="Red HEROIC",IFERROR(VLOOKUP('Ventas Pases'!$G3912,'Comisiones HEROIC'!$A$1:$B$11,2,0),15),IF('Ventas Pases'!$D3912="Red HEROIC",15,0))</f>
        <v>0</v>
      </c>
      <c r="M3912">
        <f>IF(pases[[#This Row],[Días Visita]]&lt;7,0,IF(pases[[#This Row],[Días Visita]]&lt;9,1,IF(pases[[#This Row],[Días Visita]]="Ilimitados",0,2)))</f>
        <v>0</v>
      </c>
      <c r="N3912" s="5">
        <f>IF(AND('Ventas Pases'!$A3912="Fuera de Temporada",'Ventas Pases'!$B3912=2019,pases[[#This Row],[Modo de Compra]]="Paquete"),30,0)</f>
        <v>0</v>
      </c>
      <c r="O3912" s="5">
        <f>-SUMIF(lift[Número de pase],pases[[#This Row],[Numero de Pase]],lift[Costo])</f>
        <v>0</v>
      </c>
    </row>
    <row r="3913" spans="1:15" x14ac:dyDescent="0.25">
      <c r="A3913" t="s">
        <v>7</v>
      </c>
      <c r="B3913">
        <v>2019</v>
      </c>
      <c r="C3913">
        <v>43450</v>
      </c>
      <c r="D3913" t="s">
        <v>17</v>
      </c>
      <c r="E3913">
        <v>43502</v>
      </c>
      <c r="F3913">
        <v>1</v>
      </c>
      <c r="G3913" t="s">
        <v>9</v>
      </c>
      <c r="H3913" t="s">
        <v>3931</v>
      </c>
      <c r="I3913" s="5">
        <v>105</v>
      </c>
      <c r="J3913" s="5">
        <f>IFERROR('Ventas Pases'!$I3913/'Ventas Pases'!$F3913,"PASE")</f>
        <v>105</v>
      </c>
      <c r="K3913" t="str">
        <f>IFERROR(VLOOKUP('Ventas Pases'!$J3913,'Comisiones HEROIC'!$E$1:$F$6,2,0),"")</f>
        <v>OI Hotels</v>
      </c>
      <c r="L3913" s="5">
        <f>IF('Ventas Pases'!$D3913="Red HEROIC",IFERROR(VLOOKUP('Ventas Pases'!$G3913,'Comisiones HEROIC'!$A$1:$B$11,2,0),15),IF('Ventas Pases'!$D3913="Red HEROIC",15,0))</f>
        <v>0</v>
      </c>
      <c r="M3913">
        <f>IF(pases[[#This Row],[Días Visita]]&lt;7,0,IF(pases[[#This Row],[Días Visita]]&lt;9,1,IF(pases[[#This Row],[Días Visita]]="Ilimitados",0,2)))</f>
        <v>0</v>
      </c>
      <c r="N3913" s="5">
        <f>IF(AND('Ventas Pases'!$A3913="Fuera de Temporada",'Ventas Pases'!$B3913=2019,pases[[#This Row],[Modo de Compra]]="Paquete"),30,0)</f>
        <v>0</v>
      </c>
      <c r="O3913" s="5">
        <f>-SUMIF(lift[Número de pase],pases[[#This Row],[Numero de Pase]],lift[Costo])</f>
        <v>0</v>
      </c>
    </row>
    <row r="3914" spans="1:15" x14ac:dyDescent="0.25">
      <c r="A3914" t="s">
        <v>13</v>
      </c>
      <c r="B3914">
        <v>2018</v>
      </c>
      <c r="C3914">
        <v>43415</v>
      </c>
      <c r="D3914" t="s">
        <v>17</v>
      </c>
      <c r="E3914">
        <v>42933</v>
      </c>
      <c r="F3914">
        <v>6</v>
      </c>
      <c r="G3914" t="s">
        <v>9</v>
      </c>
      <c r="H3914" t="s">
        <v>3932</v>
      </c>
      <c r="I3914" s="5">
        <v>660</v>
      </c>
      <c r="J3914" s="5">
        <f>IFERROR('Ventas Pases'!$I3914/'Ventas Pases'!$F3914,"PASE")</f>
        <v>110</v>
      </c>
      <c r="K3914" t="str">
        <f>IFERROR(VLOOKUP('Ventas Pases'!$J3914,'Comisiones HEROIC'!$E$1:$F$6,2,0),"")</f>
        <v>Elton Hotel</v>
      </c>
      <c r="L3914" s="5">
        <f>IF('Ventas Pases'!$D3914="Red HEROIC",IFERROR(VLOOKUP('Ventas Pases'!$G3914,'Comisiones HEROIC'!$A$1:$B$11,2,0),15),IF('Ventas Pases'!$D3914="Red HEROIC",15,0))</f>
        <v>0</v>
      </c>
      <c r="M3914">
        <f>IF(pases[[#This Row],[Días Visita]]&lt;7,0,IF(pases[[#This Row],[Días Visita]]&lt;9,1,IF(pases[[#This Row],[Días Visita]]="Ilimitados",0,2)))</f>
        <v>0</v>
      </c>
      <c r="N3914" s="5">
        <f>IF(AND('Ventas Pases'!$A3914="Fuera de Temporada",'Ventas Pases'!$B3914=2019,pases[[#This Row],[Modo de Compra]]="Paquete"),30,0)</f>
        <v>0</v>
      </c>
      <c r="O3914" s="5">
        <f>-SUMIF(lift[Número de pase],pases[[#This Row],[Numero de Pase]],lift[Costo])</f>
        <v>0</v>
      </c>
    </row>
    <row r="3915" spans="1:15" x14ac:dyDescent="0.25">
      <c r="A3915" t="s">
        <v>7</v>
      </c>
      <c r="B3915">
        <v>2018</v>
      </c>
      <c r="C3915">
        <v>43458</v>
      </c>
      <c r="D3915" t="s">
        <v>8</v>
      </c>
      <c r="E3915">
        <v>43054</v>
      </c>
      <c r="F3915" t="s">
        <v>11</v>
      </c>
      <c r="G3915" t="s">
        <v>9</v>
      </c>
      <c r="H3915" t="s">
        <v>3933</v>
      </c>
      <c r="I3915" s="5">
        <v>1950</v>
      </c>
      <c r="J3915" s="5" t="str">
        <f>IFERROR('Ventas Pases'!$I3915/'Ventas Pases'!$F3915,"PASE")</f>
        <v>PASE</v>
      </c>
      <c r="K3915" t="str">
        <f>IFERROR(VLOOKUP('Ventas Pases'!$J3915,'Comisiones HEROIC'!$E$1:$F$6,2,0),"")</f>
        <v/>
      </c>
      <c r="L3915" s="5">
        <f>IF('Ventas Pases'!$D3915="Red HEROIC",IFERROR(VLOOKUP('Ventas Pases'!$G3915,'Comisiones HEROIC'!$A$1:$B$11,2,0),15),IF('Ventas Pases'!$D3915="Red HEROIC",15,0))</f>
        <v>0</v>
      </c>
      <c r="M3915">
        <f>IF(pases[[#This Row],[Días Visita]]&lt;7,0,IF(pases[[#This Row],[Días Visita]]&lt;9,1,IF(pases[[#This Row],[Días Visita]]="Ilimitados",0,2)))</f>
        <v>0</v>
      </c>
      <c r="N3915" s="5">
        <f>IF(AND('Ventas Pases'!$A3915="Fuera de Temporada",'Ventas Pases'!$B3915=2019,pases[[#This Row],[Modo de Compra]]="Paquete"),30,0)</f>
        <v>0</v>
      </c>
      <c r="O3915" s="5">
        <f>-SUMIF(lift[Número de pase],pases[[#This Row],[Numero de Pase]],lift[Costo])</f>
        <v>-92</v>
      </c>
    </row>
    <row r="3916" spans="1:15" x14ac:dyDescent="0.25">
      <c r="A3916" t="s">
        <v>13</v>
      </c>
      <c r="B3916">
        <v>2018</v>
      </c>
      <c r="C3916">
        <v>43207</v>
      </c>
      <c r="D3916" t="s">
        <v>17</v>
      </c>
      <c r="E3916">
        <v>42856</v>
      </c>
      <c r="F3916">
        <v>2</v>
      </c>
      <c r="G3916" t="s">
        <v>9</v>
      </c>
      <c r="H3916" t="s">
        <v>3934</v>
      </c>
      <c r="I3916" s="5">
        <v>220</v>
      </c>
      <c r="J3916" s="5">
        <f>IFERROR('Ventas Pases'!$I3916/'Ventas Pases'!$F3916,"PASE")</f>
        <v>110</v>
      </c>
      <c r="K3916" t="str">
        <f>IFERROR(VLOOKUP('Ventas Pases'!$J3916,'Comisiones HEROIC'!$E$1:$F$6,2,0),"")</f>
        <v>Elton Hotel</v>
      </c>
      <c r="L3916" s="5">
        <f>IF('Ventas Pases'!$D3916="Red HEROIC",IFERROR(VLOOKUP('Ventas Pases'!$G3916,'Comisiones HEROIC'!$A$1:$B$11,2,0),15),IF('Ventas Pases'!$D3916="Red HEROIC",15,0))</f>
        <v>0</v>
      </c>
      <c r="M3916">
        <f>IF(pases[[#This Row],[Días Visita]]&lt;7,0,IF(pases[[#This Row],[Días Visita]]&lt;9,1,IF(pases[[#This Row],[Días Visita]]="Ilimitados",0,2)))</f>
        <v>0</v>
      </c>
      <c r="N3916" s="5">
        <f>IF(AND('Ventas Pases'!$A3916="Fuera de Temporada",'Ventas Pases'!$B3916=2019,pases[[#This Row],[Modo de Compra]]="Paquete"),30,0)</f>
        <v>0</v>
      </c>
      <c r="O3916" s="5">
        <f>-SUMIF(lift[Número de pase],pases[[#This Row],[Numero de Pase]],lift[Costo])</f>
        <v>0</v>
      </c>
    </row>
    <row r="3917" spans="1:15" x14ac:dyDescent="0.25">
      <c r="A3917" t="s">
        <v>13</v>
      </c>
      <c r="B3917">
        <v>2018</v>
      </c>
      <c r="C3917">
        <v>43307</v>
      </c>
      <c r="D3917" t="s">
        <v>8</v>
      </c>
      <c r="E3917">
        <v>43054</v>
      </c>
      <c r="F3917" t="s">
        <v>11</v>
      </c>
      <c r="G3917" t="s">
        <v>9</v>
      </c>
      <c r="H3917" t="s">
        <v>3935</v>
      </c>
      <c r="I3917" s="5">
        <v>1950</v>
      </c>
      <c r="J3917" s="5" t="str">
        <f>IFERROR('Ventas Pases'!$I3917/'Ventas Pases'!$F3917,"PASE")</f>
        <v>PASE</v>
      </c>
      <c r="K3917" t="str">
        <f>IFERROR(VLOOKUP('Ventas Pases'!$J3917,'Comisiones HEROIC'!$E$1:$F$6,2,0),"")</f>
        <v/>
      </c>
      <c r="L3917" s="5">
        <f>IF('Ventas Pases'!$D3917="Red HEROIC",IFERROR(VLOOKUP('Ventas Pases'!$G3917,'Comisiones HEROIC'!$A$1:$B$11,2,0),15),IF('Ventas Pases'!$D3917="Red HEROIC",15,0))</f>
        <v>0</v>
      </c>
      <c r="M3917">
        <f>IF(pases[[#This Row],[Días Visita]]&lt;7,0,IF(pases[[#This Row],[Días Visita]]&lt;9,1,IF(pases[[#This Row],[Días Visita]]="Ilimitados",0,2)))</f>
        <v>0</v>
      </c>
      <c r="N3917" s="5">
        <f>IF(AND('Ventas Pases'!$A3917="Fuera de Temporada",'Ventas Pases'!$B3917=2019,pases[[#This Row],[Modo de Compra]]="Paquete"),30,0)</f>
        <v>0</v>
      </c>
      <c r="O3917" s="5">
        <f>-SUMIF(lift[Número de pase],pases[[#This Row],[Numero de Pase]],lift[Costo])</f>
        <v>-460</v>
      </c>
    </row>
    <row r="3918" spans="1:15" x14ac:dyDescent="0.25">
      <c r="A3918" t="s">
        <v>7</v>
      </c>
      <c r="B3918">
        <v>2019</v>
      </c>
      <c r="C3918">
        <v>43545</v>
      </c>
      <c r="D3918" t="s">
        <v>17</v>
      </c>
      <c r="E3918">
        <v>43547</v>
      </c>
      <c r="F3918">
        <v>7</v>
      </c>
      <c r="G3918" t="s">
        <v>9</v>
      </c>
      <c r="H3918" t="s">
        <v>3936</v>
      </c>
      <c r="I3918" s="5">
        <v>770</v>
      </c>
      <c r="J3918" s="5">
        <f>IFERROR('Ventas Pases'!$I3918/'Ventas Pases'!$F3918,"PASE")</f>
        <v>110</v>
      </c>
      <c r="K3918" t="str">
        <f>IFERROR(VLOOKUP('Ventas Pases'!$J3918,'Comisiones HEROIC'!$E$1:$F$6,2,0),"")</f>
        <v>Elton Hotel</v>
      </c>
      <c r="L3918" s="5">
        <f>IF('Ventas Pases'!$D3918="Red HEROIC",IFERROR(VLOOKUP('Ventas Pases'!$G3918,'Comisiones HEROIC'!$A$1:$B$11,2,0),15),IF('Ventas Pases'!$D3918="Red HEROIC",15,0))</f>
        <v>0</v>
      </c>
      <c r="M3918">
        <f>IF(pases[[#This Row],[Días Visita]]&lt;7,0,IF(pases[[#This Row],[Días Visita]]&lt;9,1,IF(pases[[#This Row],[Días Visita]]="Ilimitados",0,2)))</f>
        <v>1</v>
      </c>
      <c r="N3918" s="5">
        <f>IF(AND('Ventas Pases'!$A3918="Fuera de Temporada",'Ventas Pases'!$B3918=2019,pases[[#This Row],[Modo de Compra]]="Paquete"),30,0)</f>
        <v>0</v>
      </c>
      <c r="O3918" s="5">
        <f>-SUMIF(lift[Número de pase],pases[[#This Row],[Numero de Pase]],lift[Costo])</f>
        <v>0</v>
      </c>
    </row>
    <row r="3919" spans="1:15" x14ac:dyDescent="0.25">
      <c r="A3919" t="s">
        <v>13</v>
      </c>
      <c r="B3919">
        <v>2019</v>
      </c>
      <c r="C3919">
        <v>43366</v>
      </c>
      <c r="D3919" t="s">
        <v>8</v>
      </c>
      <c r="E3919">
        <v>43293</v>
      </c>
      <c r="F3919">
        <v>6</v>
      </c>
      <c r="G3919" t="s">
        <v>9</v>
      </c>
      <c r="H3919" t="s">
        <v>3937</v>
      </c>
      <c r="I3919" s="5">
        <v>720</v>
      </c>
      <c r="J3919" s="5">
        <f>IFERROR('Ventas Pases'!$I3919/'Ventas Pases'!$F3919,"PASE")</f>
        <v>120</v>
      </c>
      <c r="K3919" t="str">
        <f>IFERROR(VLOOKUP('Ventas Pases'!$J3919,'Comisiones HEROIC'!$E$1:$F$6,2,0),"")</f>
        <v/>
      </c>
      <c r="L3919" s="5">
        <f>IF('Ventas Pases'!$D3919="Red HEROIC",IFERROR(VLOOKUP('Ventas Pases'!$G3919,'Comisiones HEROIC'!$A$1:$B$11,2,0),15),IF('Ventas Pases'!$D3919="Red HEROIC",15,0))</f>
        <v>0</v>
      </c>
      <c r="M3919">
        <f>IF(pases[[#This Row],[Días Visita]]&lt;7,0,IF(pases[[#This Row],[Días Visita]]&lt;9,1,IF(pases[[#This Row],[Días Visita]]="Ilimitados",0,2)))</f>
        <v>0</v>
      </c>
      <c r="N3919" s="5">
        <f>IF(AND('Ventas Pases'!$A3919="Fuera de Temporada",'Ventas Pases'!$B3919=2019,pases[[#This Row],[Modo de Compra]]="Paquete"),30,0)</f>
        <v>0</v>
      </c>
      <c r="O3919" s="5">
        <f>-SUMIF(lift[Número de pase],pases[[#This Row],[Numero de Pase]],lift[Costo])</f>
        <v>0</v>
      </c>
    </row>
    <row r="3920" spans="1:15" x14ac:dyDescent="0.25">
      <c r="A3920" t="s">
        <v>7</v>
      </c>
      <c r="B3920">
        <v>2019</v>
      </c>
      <c r="C3920">
        <v>43468</v>
      </c>
      <c r="D3920" t="s">
        <v>8</v>
      </c>
      <c r="E3920">
        <v>43544</v>
      </c>
      <c r="F3920">
        <v>8</v>
      </c>
      <c r="G3920" t="s">
        <v>9</v>
      </c>
      <c r="H3920" t="s">
        <v>3938</v>
      </c>
      <c r="I3920" s="5">
        <v>960</v>
      </c>
      <c r="J3920" s="5">
        <f>IFERROR('Ventas Pases'!$I3920/'Ventas Pases'!$F3920,"PASE")</f>
        <v>120</v>
      </c>
      <c r="K3920" t="str">
        <f>IFERROR(VLOOKUP('Ventas Pases'!$J3920,'Comisiones HEROIC'!$E$1:$F$6,2,0),"")</f>
        <v/>
      </c>
      <c r="L3920" s="5">
        <f>IF('Ventas Pases'!$D3920="Red HEROIC",IFERROR(VLOOKUP('Ventas Pases'!$G3920,'Comisiones HEROIC'!$A$1:$B$11,2,0),15),IF('Ventas Pases'!$D3920="Red HEROIC",15,0))</f>
        <v>0</v>
      </c>
      <c r="M3920">
        <f>IF(pases[[#This Row],[Días Visita]]&lt;7,0,IF(pases[[#This Row],[Días Visita]]&lt;9,1,IF(pases[[#This Row],[Días Visita]]="Ilimitados",0,2)))</f>
        <v>1</v>
      </c>
      <c r="N3920" s="5">
        <f>IF(AND('Ventas Pases'!$A3920="Fuera de Temporada",'Ventas Pases'!$B3920=2019,pases[[#This Row],[Modo de Compra]]="Paquete"),30,0)</f>
        <v>0</v>
      </c>
      <c r="O3920" s="5">
        <f>-SUMIF(lift[Número de pase],pases[[#This Row],[Numero de Pase]],lift[Costo])</f>
        <v>0</v>
      </c>
    </row>
    <row r="3921" spans="1:15" x14ac:dyDescent="0.25">
      <c r="A3921" t="s">
        <v>7</v>
      </c>
      <c r="B3921">
        <v>2018</v>
      </c>
      <c r="C3921">
        <v>43137</v>
      </c>
      <c r="D3921" t="s">
        <v>17</v>
      </c>
      <c r="E3921">
        <v>43140</v>
      </c>
      <c r="F3921">
        <v>1</v>
      </c>
      <c r="G3921" t="s">
        <v>9</v>
      </c>
      <c r="H3921" t="s">
        <v>3939</v>
      </c>
      <c r="I3921" s="5">
        <v>110</v>
      </c>
      <c r="J3921" s="5">
        <f>IFERROR('Ventas Pases'!$I3921/'Ventas Pases'!$F3921,"PASE")</f>
        <v>110</v>
      </c>
      <c r="K3921" t="str">
        <f>IFERROR(VLOOKUP('Ventas Pases'!$J3921,'Comisiones HEROIC'!$E$1:$F$6,2,0),"")</f>
        <v>Elton Hotel</v>
      </c>
      <c r="L3921" s="5">
        <f>IF('Ventas Pases'!$D3921="Red HEROIC",IFERROR(VLOOKUP('Ventas Pases'!$G3921,'Comisiones HEROIC'!$A$1:$B$11,2,0),15),IF('Ventas Pases'!$D3921="Red HEROIC",15,0))</f>
        <v>0</v>
      </c>
      <c r="M3921">
        <f>IF(pases[[#This Row],[Días Visita]]&lt;7,0,IF(pases[[#This Row],[Días Visita]]&lt;9,1,IF(pases[[#This Row],[Días Visita]]="Ilimitados",0,2)))</f>
        <v>0</v>
      </c>
      <c r="N3921" s="5">
        <f>IF(AND('Ventas Pases'!$A3921="Fuera de Temporada",'Ventas Pases'!$B3921=2019,pases[[#This Row],[Modo de Compra]]="Paquete"),30,0)</f>
        <v>0</v>
      </c>
      <c r="O3921" s="5">
        <f>-SUMIF(lift[Número de pase],pases[[#This Row],[Numero de Pase]],lift[Costo])</f>
        <v>0</v>
      </c>
    </row>
    <row r="3922" spans="1:15" x14ac:dyDescent="0.25">
      <c r="A3922" t="s">
        <v>7</v>
      </c>
      <c r="B3922">
        <v>2018</v>
      </c>
      <c r="C3922">
        <v>43437</v>
      </c>
      <c r="D3922" t="s">
        <v>8</v>
      </c>
      <c r="E3922">
        <v>43054</v>
      </c>
      <c r="F3922" t="s">
        <v>11</v>
      </c>
      <c r="G3922" t="s">
        <v>9</v>
      </c>
      <c r="H3922" t="s">
        <v>3940</v>
      </c>
      <c r="I3922" s="5">
        <v>1950</v>
      </c>
      <c r="J3922" s="5" t="str">
        <f>IFERROR('Ventas Pases'!$I3922/'Ventas Pases'!$F3922,"PASE")</f>
        <v>PASE</v>
      </c>
      <c r="K3922" t="str">
        <f>IFERROR(VLOOKUP('Ventas Pases'!$J3922,'Comisiones HEROIC'!$E$1:$F$6,2,0),"")</f>
        <v/>
      </c>
      <c r="L3922" s="5">
        <f>IF('Ventas Pases'!$D3922="Red HEROIC",IFERROR(VLOOKUP('Ventas Pases'!$G3922,'Comisiones HEROIC'!$A$1:$B$11,2,0),15),IF('Ventas Pases'!$D3922="Red HEROIC",15,0))</f>
        <v>0</v>
      </c>
      <c r="M3922">
        <f>IF(pases[[#This Row],[Días Visita]]&lt;7,0,IF(pases[[#This Row],[Días Visita]]&lt;9,1,IF(pases[[#This Row],[Días Visita]]="Ilimitados",0,2)))</f>
        <v>0</v>
      </c>
      <c r="N3922" s="5">
        <f>IF(AND('Ventas Pases'!$A3922="Fuera de Temporada",'Ventas Pases'!$B3922=2019,pases[[#This Row],[Modo de Compra]]="Paquete"),30,0)</f>
        <v>0</v>
      </c>
      <c r="O3922" s="5">
        <f>-SUMIF(lift[Número de pase],pases[[#This Row],[Numero de Pase]],lift[Costo])</f>
        <v>-276</v>
      </c>
    </row>
    <row r="3923" spans="1:15" x14ac:dyDescent="0.25">
      <c r="A3923" t="s">
        <v>7</v>
      </c>
      <c r="B3923">
        <v>2019</v>
      </c>
      <c r="C3923">
        <v>43453</v>
      </c>
      <c r="D3923" t="s">
        <v>8</v>
      </c>
      <c r="E3923">
        <v>43448</v>
      </c>
      <c r="F3923">
        <v>5</v>
      </c>
      <c r="G3923" t="s">
        <v>9</v>
      </c>
      <c r="H3923" t="s">
        <v>3941</v>
      </c>
      <c r="I3923" s="5">
        <v>600</v>
      </c>
      <c r="J3923" s="5">
        <f>IFERROR('Ventas Pases'!$I3923/'Ventas Pases'!$F3923,"PASE")</f>
        <v>120</v>
      </c>
      <c r="K3923" t="str">
        <f>IFERROR(VLOOKUP('Ventas Pases'!$J3923,'Comisiones HEROIC'!$E$1:$F$6,2,0),"")</f>
        <v/>
      </c>
      <c r="L3923" s="5">
        <f>IF('Ventas Pases'!$D3923="Red HEROIC",IFERROR(VLOOKUP('Ventas Pases'!$G3923,'Comisiones HEROIC'!$A$1:$B$11,2,0),15),IF('Ventas Pases'!$D3923="Red HEROIC",15,0))</f>
        <v>0</v>
      </c>
      <c r="M3923">
        <f>IF(pases[[#This Row],[Días Visita]]&lt;7,0,IF(pases[[#This Row],[Días Visita]]&lt;9,1,IF(pases[[#This Row],[Días Visita]]="Ilimitados",0,2)))</f>
        <v>0</v>
      </c>
      <c r="N3923" s="5">
        <f>IF(AND('Ventas Pases'!$A3923="Fuera de Temporada",'Ventas Pases'!$B3923=2019,pases[[#This Row],[Modo de Compra]]="Paquete"),30,0)</f>
        <v>0</v>
      </c>
      <c r="O3923" s="5">
        <f>-SUMIF(lift[Número de pase],pases[[#This Row],[Numero de Pase]],lift[Costo])</f>
        <v>0</v>
      </c>
    </row>
    <row r="3924" spans="1:15" x14ac:dyDescent="0.25">
      <c r="A3924" t="s">
        <v>7</v>
      </c>
      <c r="B3924">
        <v>2019</v>
      </c>
      <c r="C3924">
        <v>43478</v>
      </c>
      <c r="D3924" t="s">
        <v>8</v>
      </c>
      <c r="E3924">
        <v>43419</v>
      </c>
      <c r="F3924" t="s">
        <v>11</v>
      </c>
      <c r="G3924" t="s">
        <v>9</v>
      </c>
      <c r="H3924" t="s">
        <v>3942</v>
      </c>
      <c r="I3924" s="5">
        <v>1950</v>
      </c>
      <c r="J3924" s="5" t="str">
        <f>IFERROR('Ventas Pases'!$I3924/'Ventas Pases'!$F3924,"PASE")</f>
        <v>PASE</v>
      </c>
      <c r="K3924" t="str">
        <f>IFERROR(VLOOKUP('Ventas Pases'!$J3924,'Comisiones HEROIC'!$E$1:$F$6,2,0),"")</f>
        <v/>
      </c>
      <c r="L3924" s="5">
        <f>IF('Ventas Pases'!$D3924="Red HEROIC",IFERROR(VLOOKUP('Ventas Pases'!$G3924,'Comisiones HEROIC'!$A$1:$B$11,2,0),15),IF('Ventas Pases'!$D3924="Red HEROIC",15,0))</f>
        <v>0</v>
      </c>
      <c r="M3924">
        <f>IF(pases[[#This Row],[Días Visita]]&lt;7,0,IF(pases[[#This Row],[Días Visita]]&lt;9,1,IF(pases[[#This Row],[Días Visita]]="Ilimitados",0,2)))</f>
        <v>0</v>
      </c>
      <c r="N3924" s="5">
        <f>IF(AND('Ventas Pases'!$A3924="Fuera de Temporada",'Ventas Pases'!$B3924=2019,pases[[#This Row],[Modo de Compra]]="Paquete"),30,0)</f>
        <v>0</v>
      </c>
      <c r="O3924" s="5">
        <f>-SUMIF(lift[Número de pase],pases[[#This Row],[Numero de Pase]],lift[Costo])</f>
        <v>-92</v>
      </c>
    </row>
    <row r="3925" spans="1:15" x14ac:dyDescent="0.25">
      <c r="A3925" t="s">
        <v>7</v>
      </c>
      <c r="B3925">
        <v>2018</v>
      </c>
      <c r="C3925">
        <v>43447</v>
      </c>
      <c r="D3925" t="s">
        <v>8</v>
      </c>
      <c r="E3925">
        <v>43087</v>
      </c>
      <c r="F3925">
        <v>3</v>
      </c>
      <c r="G3925" t="s">
        <v>9</v>
      </c>
      <c r="H3925" t="s">
        <v>3943</v>
      </c>
      <c r="I3925" s="5">
        <v>360</v>
      </c>
      <c r="J3925" s="5">
        <f>IFERROR('Ventas Pases'!$I3925/'Ventas Pases'!$F3925,"PASE")</f>
        <v>120</v>
      </c>
      <c r="K3925" t="str">
        <f>IFERROR(VLOOKUP('Ventas Pases'!$J3925,'Comisiones HEROIC'!$E$1:$F$6,2,0),"")</f>
        <v/>
      </c>
      <c r="L3925" s="5">
        <f>IF('Ventas Pases'!$D3925="Red HEROIC",IFERROR(VLOOKUP('Ventas Pases'!$G3925,'Comisiones HEROIC'!$A$1:$B$11,2,0),15),IF('Ventas Pases'!$D3925="Red HEROIC",15,0))</f>
        <v>0</v>
      </c>
      <c r="M3925">
        <f>IF(pases[[#This Row],[Días Visita]]&lt;7,0,IF(pases[[#This Row],[Días Visita]]&lt;9,1,IF(pases[[#This Row],[Días Visita]]="Ilimitados",0,2)))</f>
        <v>0</v>
      </c>
      <c r="N3925" s="5">
        <f>IF(AND('Ventas Pases'!$A3925="Fuera de Temporada",'Ventas Pases'!$B3925=2019,pases[[#This Row],[Modo de Compra]]="Paquete"),30,0)</f>
        <v>0</v>
      </c>
      <c r="O3925" s="5">
        <f>-SUMIF(lift[Número de pase],pases[[#This Row],[Numero de Pase]],lift[Costo])</f>
        <v>0</v>
      </c>
    </row>
    <row r="3926" spans="1:15" x14ac:dyDescent="0.25">
      <c r="A3926" t="s">
        <v>7</v>
      </c>
      <c r="B3926">
        <v>2019</v>
      </c>
      <c r="C3926">
        <v>43544</v>
      </c>
      <c r="D3926" t="s">
        <v>8</v>
      </c>
      <c r="E3926">
        <v>43543</v>
      </c>
      <c r="F3926">
        <v>2</v>
      </c>
      <c r="G3926" t="s">
        <v>9</v>
      </c>
      <c r="H3926" t="s">
        <v>3944</v>
      </c>
      <c r="I3926" s="5">
        <v>240</v>
      </c>
      <c r="J3926" s="5">
        <f>IFERROR('Ventas Pases'!$I3926/'Ventas Pases'!$F3926,"PASE")</f>
        <v>120</v>
      </c>
      <c r="K3926" t="str">
        <f>IFERROR(VLOOKUP('Ventas Pases'!$J3926,'Comisiones HEROIC'!$E$1:$F$6,2,0),"")</f>
        <v/>
      </c>
      <c r="L3926" s="5">
        <f>IF('Ventas Pases'!$D3926="Red HEROIC",IFERROR(VLOOKUP('Ventas Pases'!$G3926,'Comisiones HEROIC'!$A$1:$B$11,2,0),15),IF('Ventas Pases'!$D3926="Red HEROIC",15,0))</f>
        <v>0</v>
      </c>
      <c r="M3926">
        <f>IF(pases[[#This Row],[Días Visita]]&lt;7,0,IF(pases[[#This Row],[Días Visita]]&lt;9,1,IF(pases[[#This Row],[Días Visita]]="Ilimitados",0,2)))</f>
        <v>0</v>
      </c>
      <c r="N3926" s="5">
        <f>IF(AND('Ventas Pases'!$A3926="Fuera de Temporada",'Ventas Pases'!$B3926=2019,pases[[#This Row],[Modo de Compra]]="Paquete"),30,0)</f>
        <v>0</v>
      </c>
      <c r="O3926" s="5">
        <f>-SUMIF(lift[Número de pase],pases[[#This Row],[Numero de Pase]],lift[Costo])</f>
        <v>0</v>
      </c>
    </row>
    <row r="3927" spans="1:15" x14ac:dyDescent="0.25">
      <c r="A3927" t="s">
        <v>7</v>
      </c>
      <c r="B3927">
        <v>2019</v>
      </c>
      <c r="C3927">
        <v>43555</v>
      </c>
      <c r="D3927" t="s">
        <v>60</v>
      </c>
      <c r="E3927">
        <v>43547</v>
      </c>
      <c r="F3927">
        <v>1</v>
      </c>
      <c r="G3927" t="s">
        <v>9</v>
      </c>
      <c r="H3927" t="s">
        <v>3945</v>
      </c>
      <c r="I3927" s="5">
        <v>120</v>
      </c>
      <c r="J3927" s="5">
        <f>IFERROR('Ventas Pases'!$I3927/'Ventas Pases'!$F3927,"PASE")</f>
        <v>120</v>
      </c>
      <c r="K3927" t="str">
        <f>IFERROR(VLOOKUP('Ventas Pases'!$J3927,'Comisiones HEROIC'!$E$1:$F$6,2,0),"")</f>
        <v/>
      </c>
      <c r="L3927" s="5">
        <f>IF('Ventas Pases'!$D3927="Red HEROIC",IFERROR(VLOOKUP('Ventas Pases'!$G3927,'Comisiones HEROIC'!$A$1:$B$11,2,0),15),IF('Ventas Pases'!$D3927="Red HEROIC",15,0))</f>
        <v>0</v>
      </c>
      <c r="M3927">
        <f>IF(pases[[#This Row],[Días Visita]]&lt;7,0,IF(pases[[#This Row],[Días Visita]]&lt;9,1,IF(pases[[#This Row],[Días Visita]]="Ilimitados",0,2)))</f>
        <v>0</v>
      </c>
      <c r="N3927" s="5">
        <f>IF(AND('Ventas Pases'!$A3927="Fuera de Temporada",'Ventas Pases'!$B3927=2019,pases[[#This Row],[Modo de Compra]]="Paquete"),30,0)</f>
        <v>0</v>
      </c>
      <c r="O3927" s="5">
        <f>-SUMIF(lift[Número de pase],pases[[#This Row],[Numero de Pase]],lift[Costo])</f>
        <v>0</v>
      </c>
    </row>
    <row r="3928" spans="1:15" x14ac:dyDescent="0.25">
      <c r="A3928" t="s">
        <v>13</v>
      </c>
      <c r="B3928">
        <v>2018</v>
      </c>
      <c r="C3928">
        <v>43383</v>
      </c>
      <c r="D3928" t="s">
        <v>17</v>
      </c>
      <c r="E3928">
        <v>42950</v>
      </c>
      <c r="F3928">
        <v>8</v>
      </c>
      <c r="G3928" t="s">
        <v>9</v>
      </c>
      <c r="H3928" t="s">
        <v>3946</v>
      </c>
      <c r="I3928" s="5">
        <v>880</v>
      </c>
      <c r="J3928" s="5">
        <f>IFERROR('Ventas Pases'!$I3928/'Ventas Pases'!$F3928,"PASE")</f>
        <v>110</v>
      </c>
      <c r="K3928" t="str">
        <f>IFERROR(VLOOKUP('Ventas Pases'!$J3928,'Comisiones HEROIC'!$E$1:$F$6,2,0),"")</f>
        <v>Elton Hotel</v>
      </c>
      <c r="L3928" s="5">
        <f>IF('Ventas Pases'!$D3928="Red HEROIC",IFERROR(VLOOKUP('Ventas Pases'!$G3928,'Comisiones HEROIC'!$A$1:$B$11,2,0),15),IF('Ventas Pases'!$D3928="Red HEROIC",15,0))</f>
        <v>0</v>
      </c>
      <c r="M3928">
        <f>IF(pases[[#This Row],[Días Visita]]&lt;7,0,IF(pases[[#This Row],[Días Visita]]&lt;9,1,IF(pases[[#This Row],[Días Visita]]="Ilimitados",0,2)))</f>
        <v>1</v>
      </c>
      <c r="N3928" s="5">
        <f>IF(AND('Ventas Pases'!$A3928="Fuera de Temporada",'Ventas Pases'!$B3928=2019,pases[[#This Row],[Modo de Compra]]="Paquete"),30,0)</f>
        <v>0</v>
      </c>
      <c r="O3928" s="5">
        <f>-SUMIF(lift[Número de pase],pases[[#This Row],[Numero de Pase]],lift[Costo])</f>
        <v>0</v>
      </c>
    </row>
    <row r="3929" spans="1:15" x14ac:dyDescent="0.25">
      <c r="A3929" t="s">
        <v>7</v>
      </c>
      <c r="B3929">
        <v>2018</v>
      </c>
      <c r="C3929">
        <v>43118</v>
      </c>
      <c r="D3929" t="s">
        <v>17</v>
      </c>
      <c r="E3929">
        <v>43110</v>
      </c>
      <c r="F3929">
        <v>5</v>
      </c>
      <c r="G3929" t="s">
        <v>9</v>
      </c>
      <c r="H3929" t="s">
        <v>3947</v>
      </c>
      <c r="I3929" s="5">
        <v>525</v>
      </c>
      <c r="J3929" s="5">
        <f>IFERROR('Ventas Pases'!$I3929/'Ventas Pases'!$F3929,"PASE")</f>
        <v>105</v>
      </c>
      <c r="K3929" t="str">
        <f>IFERROR(VLOOKUP('Ventas Pases'!$J3929,'Comisiones HEROIC'!$E$1:$F$6,2,0),"")</f>
        <v>OI Hotels</v>
      </c>
      <c r="L3929" s="5">
        <f>IF('Ventas Pases'!$D3929="Red HEROIC",IFERROR(VLOOKUP('Ventas Pases'!$G3929,'Comisiones HEROIC'!$A$1:$B$11,2,0),15),IF('Ventas Pases'!$D3929="Red HEROIC",15,0))</f>
        <v>0</v>
      </c>
      <c r="M3929">
        <f>IF(pases[[#This Row],[Días Visita]]&lt;7,0,IF(pases[[#This Row],[Días Visita]]&lt;9,1,IF(pases[[#This Row],[Días Visita]]="Ilimitados",0,2)))</f>
        <v>0</v>
      </c>
      <c r="N3929" s="5">
        <f>IF(AND('Ventas Pases'!$A3929="Fuera de Temporada",'Ventas Pases'!$B3929=2019,pases[[#This Row],[Modo de Compra]]="Paquete"),30,0)</f>
        <v>0</v>
      </c>
      <c r="O3929" s="5">
        <f>-SUMIF(lift[Número de pase],pases[[#This Row],[Numero de Pase]],lift[Costo])</f>
        <v>0</v>
      </c>
    </row>
    <row r="3930" spans="1:15" x14ac:dyDescent="0.25">
      <c r="A3930" t="s">
        <v>7</v>
      </c>
      <c r="B3930">
        <v>2018</v>
      </c>
      <c r="C3930">
        <v>43152</v>
      </c>
      <c r="D3930" t="s">
        <v>60</v>
      </c>
      <c r="E3930">
        <v>43054</v>
      </c>
      <c r="F3930" t="s">
        <v>11</v>
      </c>
      <c r="G3930" t="s">
        <v>9</v>
      </c>
      <c r="H3930" t="s">
        <v>3948</v>
      </c>
      <c r="I3930" s="5">
        <v>1950</v>
      </c>
      <c r="J3930" s="5" t="str">
        <f>IFERROR('Ventas Pases'!$I3930/'Ventas Pases'!$F3930,"PASE")</f>
        <v>PASE</v>
      </c>
      <c r="K3930" t="str">
        <f>IFERROR(VLOOKUP('Ventas Pases'!$J3930,'Comisiones HEROIC'!$E$1:$F$6,2,0),"")</f>
        <v/>
      </c>
      <c r="L3930" s="5">
        <f>IF('Ventas Pases'!$D3930="Red HEROIC",IFERROR(VLOOKUP('Ventas Pases'!$G3930,'Comisiones HEROIC'!$A$1:$B$11,2,0),15),IF('Ventas Pases'!$D3930="Red HEROIC",15,0))</f>
        <v>0</v>
      </c>
      <c r="M3930">
        <f>IF(pases[[#This Row],[Días Visita]]&lt;7,0,IF(pases[[#This Row],[Días Visita]]&lt;9,1,IF(pases[[#This Row],[Días Visita]]="Ilimitados",0,2)))</f>
        <v>0</v>
      </c>
      <c r="N3930" s="5">
        <f>IF(AND('Ventas Pases'!$A3930="Fuera de Temporada",'Ventas Pases'!$B3930=2019,pases[[#This Row],[Modo de Compra]]="Paquete"),30,0)</f>
        <v>0</v>
      </c>
      <c r="O3930" s="5">
        <f>-SUMIF(lift[Número de pase],pases[[#This Row],[Numero de Pase]],lift[Costo])</f>
        <v>-368</v>
      </c>
    </row>
    <row r="3931" spans="1:15" x14ac:dyDescent="0.25">
      <c r="A3931" t="s">
        <v>7</v>
      </c>
      <c r="B3931">
        <v>2018</v>
      </c>
      <c r="C3931">
        <v>43120</v>
      </c>
      <c r="D3931" t="s">
        <v>14</v>
      </c>
      <c r="E3931">
        <v>43163</v>
      </c>
      <c r="F3931">
        <v>8</v>
      </c>
      <c r="G3931" t="s">
        <v>33</v>
      </c>
      <c r="H3931" t="s">
        <v>3949</v>
      </c>
      <c r="I3931" s="5">
        <v>1120</v>
      </c>
      <c r="J3931" s="5">
        <f>IFERROR('Ventas Pases'!$I3931/'Ventas Pases'!$F3931,"PASE")</f>
        <v>140</v>
      </c>
      <c r="K3931" t="str">
        <f>IFERROR(VLOOKUP('Ventas Pases'!$J3931,'Comisiones HEROIC'!$E$1:$F$6,2,0),"")</f>
        <v/>
      </c>
      <c r="L3931" s="5">
        <f>IF('Ventas Pases'!$D3931="Red HEROIC",IFERROR(VLOOKUP('Ventas Pases'!$G3931,'Comisiones HEROIC'!$A$1:$B$11,2,0),15),IF('Ventas Pases'!$D3931="Red HEROIC",15,0))</f>
        <v>15</v>
      </c>
      <c r="M3931">
        <f>IF(pases[[#This Row],[Días Visita]]&lt;7,0,IF(pases[[#This Row],[Días Visita]]&lt;9,1,IF(pases[[#This Row],[Días Visita]]="Ilimitados",0,2)))</f>
        <v>1</v>
      </c>
      <c r="N3931" s="5">
        <f>IF(AND('Ventas Pases'!$A3931="Fuera de Temporada",'Ventas Pases'!$B3931=2019,pases[[#This Row],[Modo de Compra]]="Paquete"),30,0)</f>
        <v>0</v>
      </c>
      <c r="O3931" s="5">
        <f>-SUMIF(lift[Número de pase],pases[[#This Row],[Numero de Pase]],lift[Costo])</f>
        <v>0</v>
      </c>
    </row>
    <row r="3932" spans="1:15" x14ac:dyDescent="0.25">
      <c r="A3932" t="s">
        <v>7</v>
      </c>
      <c r="B3932">
        <v>2018</v>
      </c>
      <c r="C3932">
        <v>43104</v>
      </c>
      <c r="D3932" t="s">
        <v>60</v>
      </c>
      <c r="E3932">
        <v>43109</v>
      </c>
      <c r="F3932">
        <v>8</v>
      </c>
      <c r="G3932" t="s">
        <v>9</v>
      </c>
      <c r="H3932" t="s">
        <v>3950</v>
      </c>
      <c r="I3932" s="5">
        <v>960</v>
      </c>
      <c r="J3932" s="5">
        <f>IFERROR('Ventas Pases'!$I3932/'Ventas Pases'!$F3932,"PASE")</f>
        <v>120</v>
      </c>
      <c r="K3932" t="str">
        <f>IFERROR(VLOOKUP('Ventas Pases'!$J3932,'Comisiones HEROIC'!$E$1:$F$6,2,0),"")</f>
        <v/>
      </c>
      <c r="L3932" s="5">
        <f>IF('Ventas Pases'!$D3932="Red HEROIC",IFERROR(VLOOKUP('Ventas Pases'!$G3932,'Comisiones HEROIC'!$A$1:$B$11,2,0),15),IF('Ventas Pases'!$D3932="Red HEROIC",15,0))</f>
        <v>0</v>
      </c>
      <c r="M3932">
        <f>IF(pases[[#This Row],[Días Visita]]&lt;7,0,IF(pases[[#This Row],[Días Visita]]&lt;9,1,IF(pases[[#This Row],[Días Visita]]="Ilimitados",0,2)))</f>
        <v>1</v>
      </c>
      <c r="N3932" s="5">
        <f>IF(AND('Ventas Pases'!$A3932="Fuera de Temporada",'Ventas Pases'!$B3932=2019,pases[[#This Row],[Modo de Compra]]="Paquete"),30,0)</f>
        <v>0</v>
      </c>
      <c r="O3932" s="5">
        <f>-SUMIF(lift[Número de pase],pases[[#This Row],[Numero de Pase]],lift[Costo])</f>
        <v>0</v>
      </c>
    </row>
    <row r="3933" spans="1:15" x14ac:dyDescent="0.25">
      <c r="A3933" t="s">
        <v>13</v>
      </c>
      <c r="B3933">
        <v>2019</v>
      </c>
      <c r="C3933">
        <v>43412</v>
      </c>
      <c r="D3933" t="s">
        <v>14</v>
      </c>
      <c r="E3933">
        <v>43299</v>
      </c>
      <c r="F3933">
        <v>4</v>
      </c>
      <c r="G3933" t="s">
        <v>19</v>
      </c>
      <c r="H3933" t="s">
        <v>3951</v>
      </c>
      <c r="I3933" s="5">
        <v>560</v>
      </c>
      <c r="J3933" s="5">
        <f>IFERROR('Ventas Pases'!$I3933/'Ventas Pases'!$F3933,"PASE")</f>
        <v>140</v>
      </c>
      <c r="K3933" t="str">
        <f>IFERROR(VLOOKUP('Ventas Pases'!$J3933,'Comisiones HEROIC'!$E$1:$F$6,2,0),"")</f>
        <v/>
      </c>
      <c r="L3933" s="5">
        <f>IF('Ventas Pases'!$D3933="Red HEROIC",IFERROR(VLOOKUP('Ventas Pases'!$G3933,'Comisiones HEROIC'!$A$1:$B$11,2,0),15),IF('Ventas Pases'!$D3933="Red HEROIC",15,0))</f>
        <v>15</v>
      </c>
      <c r="M3933">
        <f>IF(pases[[#This Row],[Días Visita]]&lt;7,0,IF(pases[[#This Row],[Días Visita]]&lt;9,1,IF(pases[[#This Row],[Días Visita]]="Ilimitados",0,2)))</f>
        <v>0</v>
      </c>
      <c r="N3933" s="5">
        <f>IF(AND('Ventas Pases'!$A3933="Fuera de Temporada",'Ventas Pases'!$B3933=2019,pases[[#This Row],[Modo de Compra]]="Paquete"),30,0)</f>
        <v>0</v>
      </c>
      <c r="O3933" s="5">
        <f>-SUMIF(lift[Número de pase],pases[[#This Row],[Numero de Pase]],lift[Costo])</f>
        <v>0</v>
      </c>
    </row>
    <row r="3934" spans="1:15" x14ac:dyDescent="0.25">
      <c r="A3934" t="s">
        <v>7</v>
      </c>
      <c r="B3934">
        <v>2018</v>
      </c>
      <c r="C3934">
        <v>43459</v>
      </c>
      <c r="D3934" t="s">
        <v>14</v>
      </c>
      <c r="E3934">
        <v>43171</v>
      </c>
      <c r="F3934">
        <v>8</v>
      </c>
      <c r="G3934" t="s">
        <v>15</v>
      </c>
      <c r="H3934" t="s">
        <v>3952</v>
      </c>
      <c r="I3934" s="5">
        <v>1120</v>
      </c>
      <c r="J3934" s="5">
        <f>IFERROR('Ventas Pases'!$I3934/'Ventas Pases'!$F3934,"PASE")</f>
        <v>140</v>
      </c>
      <c r="K3934" t="str">
        <f>IFERROR(VLOOKUP('Ventas Pases'!$J3934,'Comisiones HEROIC'!$E$1:$F$6,2,0),"")</f>
        <v/>
      </c>
      <c r="L3934" s="5">
        <f>IF('Ventas Pases'!$D3934="Red HEROIC",IFERROR(VLOOKUP('Ventas Pases'!$G3934,'Comisiones HEROIC'!$A$1:$B$11,2,0),15),IF('Ventas Pases'!$D3934="Red HEROIC",15,0))</f>
        <v>12</v>
      </c>
      <c r="M3934">
        <f>IF(pases[[#This Row],[Días Visita]]&lt;7,0,IF(pases[[#This Row],[Días Visita]]&lt;9,1,IF(pases[[#This Row],[Días Visita]]="Ilimitados",0,2)))</f>
        <v>1</v>
      </c>
      <c r="N3934" s="5">
        <f>IF(AND('Ventas Pases'!$A3934="Fuera de Temporada",'Ventas Pases'!$B3934=2019,pases[[#This Row],[Modo de Compra]]="Paquete"),30,0)</f>
        <v>0</v>
      </c>
      <c r="O3934" s="5">
        <f>-SUMIF(lift[Número de pase],pases[[#This Row],[Numero de Pase]],lift[Costo])</f>
        <v>0</v>
      </c>
    </row>
    <row r="3935" spans="1:15" x14ac:dyDescent="0.25">
      <c r="A3935" t="s">
        <v>7</v>
      </c>
      <c r="B3935">
        <v>2019</v>
      </c>
      <c r="C3935">
        <v>43439</v>
      </c>
      <c r="D3935" t="s">
        <v>8</v>
      </c>
      <c r="E3935">
        <v>43419</v>
      </c>
      <c r="F3935" t="s">
        <v>11</v>
      </c>
      <c r="G3935" t="s">
        <v>9</v>
      </c>
      <c r="H3935" t="s">
        <v>3953</v>
      </c>
      <c r="I3935" s="5">
        <v>1950</v>
      </c>
      <c r="J3935" s="5" t="str">
        <f>IFERROR('Ventas Pases'!$I3935/'Ventas Pases'!$F3935,"PASE")</f>
        <v>PASE</v>
      </c>
      <c r="K3935" t="str">
        <f>IFERROR(VLOOKUP('Ventas Pases'!$J3935,'Comisiones HEROIC'!$E$1:$F$6,2,0),"")</f>
        <v/>
      </c>
      <c r="L3935" s="5">
        <f>IF('Ventas Pases'!$D3935="Red HEROIC",IFERROR(VLOOKUP('Ventas Pases'!$G3935,'Comisiones HEROIC'!$A$1:$B$11,2,0),15),IF('Ventas Pases'!$D3935="Red HEROIC",15,0))</f>
        <v>0</v>
      </c>
      <c r="M3935">
        <f>IF(pases[[#This Row],[Días Visita]]&lt;7,0,IF(pases[[#This Row],[Días Visita]]&lt;9,1,IF(pases[[#This Row],[Días Visita]]="Ilimitados",0,2)))</f>
        <v>0</v>
      </c>
      <c r="N3935" s="5">
        <f>IF(AND('Ventas Pases'!$A3935="Fuera de Temporada",'Ventas Pases'!$B3935=2019,pases[[#This Row],[Modo de Compra]]="Paquete"),30,0)</f>
        <v>0</v>
      </c>
      <c r="O3935" s="5">
        <f>-SUMIF(lift[Número de pase],pases[[#This Row],[Numero de Pase]],lift[Costo])</f>
        <v>-92</v>
      </c>
    </row>
    <row r="3936" spans="1:15" x14ac:dyDescent="0.25">
      <c r="A3936" t="s">
        <v>7</v>
      </c>
      <c r="B3936">
        <v>2019</v>
      </c>
      <c r="C3936">
        <v>43471</v>
      </c>
      <c r="D3936" t="s">
        <v>8</v>
      </c>
      <c r="E3936">
        <v>43419</v>
      </c>
      <c r="F3936" t="s">
        <v>11</v>
      </c>
      <c r="G3936" t="s">
        <v>9</v>
      </c>
      <c r="H3936" t="s">
        <v>3954</v>
      </c>
      <c r="I3936" s="5">
        <v>1950</v>
      </c>
      <c r="J3936" s="5" t="str">
        <f>IFERROR('Ventas Pases'!$I3936/'Ventas Pases'!$F3936,"PASE")</f>
        <v>PASE</v>
      </c>
      <c r="K3936" t="str">
        <f>IFERROR(VLOOKUP('Ventas Pases'!$J3936,'Comisiones HEROIC'!$E$1:$F$6,2,0),"")</f>
        <v/>
      </c>
      <c r="L3936" s="5">
        <f>IF('Ventas Pases'!$D3936="Red HEROIC",IFERROR(VLOOKUP('Ventas Pases'!$G3936,'Comisiones HEROIC'!$A$1:$B$11,2,0),15),IF('Ventas Pases'!$D3936="Red HEROIC",15,0))</f>
        <v>0</v>
      </c>
      <c r="M3936">
        <f>IF(pases[[#This Row],[Días Visita]]&lt;7,0,IF(pases[[#This Row],[Días Visita]]&lt;9,1,IF(pases[[#This Row],[Días Visita]]="Ilimitados",0,2)))</f>
        <v>0</v>
      </c>
      <c r="N3936" s="5">
        <f>IF(AND('Ventas Pases'!$A3936="Fuera de Temporada",'Ventas Pases'!$B3936=2019,pases[[#This Row],[Modo de Compra]]="Paquete"),30,0)</f>
        <v>0</v>
      </c>
      <c r="O3936" s="5">
        <f>-SUMIF(lift[Número de pase],pases[[#This Row],[Numero de Pase]],lift[Costo])</f>
        <v>-276</v>
      </c>
    </row>
    <row r="3937" spans="1:15" x14ac:dyDescent="0.25">
      <c r="A3937" t="s">
        <v>7</v>
      </c>
      <c r="B3937">
        <v>2019</v>
      </c>
      <c r="C3937">
        <v>43486</v>
      </c>
      <c r="D3937" t="s">
        <v>17</v>
      </c>
      <c r="E3937">
        <v>43539</v>
      </c>
      <c r="F3937">
        <v>6</v>
      </c>
      <c r="G3937" t="s">
        <v>9</v>
      </c>
      <c r="H3937" t="s">
        <v>3955</v>
      </c>
      <c r="I3937" s="5">
        <v>660</v>
      </c>
      <c r="J3937" s="5">
        <f>IFERROR('Ventas Pases'!$I3937/'Ventas Pases'!$F3937,"PASE")</f>
        <v>110</v>
      </c>
      <c r="K3937" t="str">
        <f>IFERROR(VLOOKUP('Ventas Pases'!$J3937,'Comisiones HEROIC'!$E$1:$F$6,2,0),"")</f>
        <v>Elton Hotel</v>
      </c>
      <c r="L3937" s="5">
        <f>IF('Ventas Pases'!$D3937="Red HEROIC",IFERROR(VLOOKUP('Ventas Pases'!$G3937,'Comisiones HEROIC'!$A$1:$B$11,2,0),15),IF('Ventas Pases'!$D3937="Red HEROIC",15,0))</f>
        <v>0</v>
      </c>
      <c r="M3937">
        <f>IF(pases[[#This Row],[Días Visita]]&lt;7,0,IF(pases[[#This Row],[Días Visita]]&lt;9,1,IF(pases[[#This Row],[Días Visita]]="Ilimitados",0,2)))</f>
        <v>0</v>
      </c>
      <c r="N3937" s="5">
        <f>IF(AND('Ventas Pases'!$A3937="Fuera de Temporada",'Ventas Pases'!$B3937=2019,pases[[#This Row],[Modo de Compra]]="Paquete"),30,0)</f>
        <v>0</v>
      </c>
      <c r="O3937" s="5">
        <f>-SUMIF(lift[Número de pase],pases[[#This Row],[Numero de Pase]],lift[Costo])</f>
        <v>0</v>
      </c>
    </row>
    <row r="3938" spans="1:15" x14ac:dyDescent="0.25">
      <c r="A3938" t="s">
        <v>7</v>
      </c>
      <c r="B3938">
        <v>2019</v>
      </c>
      <c r="C3938">
        <v>43544</v>
      </c>
      <c r="D3938" t="s">
        <v>8</v>
      </c>
      <c r="E3938">
        <v>43544</v>
      </c>
      <c r="F3938">
        <v>2</v>
      </c>
      <c r="G3938" t="s">
        <v>9</v>
      </c>
      <c r="H3938" t="s">
        <v>3956</v>
      </c>
      <c r="I3938" s="5">
        <v>240</v>
      </c>
      <c r="J3938" s="5">
        <f>IFERROR('Ventas Pases'!$I3938/'Ventas Pases'!$F3938,"PASE")</f>
        <v>120</v>
      </c>
      <c r="K3938" t="str">
        <f>IFERROR(VLOOKUP('Ventas Pases'!$J3938,'Comisiones HEROIC'!$E$1:$F$6,2,0),"")</f>
        <v/>
      </c>
      <c r="L3938" s="5">
        <f>IF('Ventas Pases'!$D3938="Red HEROIC",IFERROR(VLOOKUP('Ventas Pases'!$G3938,'Comisiones HEROIC'!$A$1:$B$11,2,0),15),IF('Ventas Pases'!$D3938="Red HEROIC",15,0))</f>
        <v>0</v>
      </c>
      <c r="M3938">
        <f>IF(pases[[#This Row],[Días Visita]]&lt;7,0,IF(pases[[#This Row],[Días Visita]]&lt;9,1,IF(pases[[#This Row],[Días Visita]]="Ilimitados",0,2)))</f>
        <v>0</v>
      </c>
      <c r="N3938" s="5">
        <f>IF(AND('Ventas Pases'!$A3938="Fuera de Temporada",'Ventas Pases'!$B3938=2019,pases[[#This Row],[Modo de Compra]]="Paquete"),30,0)</f>
        <v>0</v>
      </c>
      <c r="O3938" s="5">
        <f>-SUMIF(lift[Número de pase],pases[[#This Row],[Numero de Pase]],lift[Costo])</f>
        <v>0</v>
      </c>
    </row>
    <row r="3939" spans="1:15" x14ac:dyDescent="0.25">
      <c r="A3939" t="s">
        <v>7</v>
      </c>
      <c r="B3939">
        <v>2019</v>
      </c>
      <c r="C3939">
        <v>43522</v>
      </c>
      <c r="D3939" t="s">
        <v>14</v>
      </c>
      <c r="E3939">
        <v>43523</v>
      </c>
      <c r="F3939">
        <v>2</v>
      </c>
      <c r="G3939" t="s">
        <v>19</v>
      </c>
      <c r="H3939" t="s">
        <v>3957</v>
      </c>
      <c r="I3939" s="5">
        <v>280</v>
      </c>
      <c r="J3939" s="5">
        <f>IFERROR('Ventas Pases'!$I3939/'Ventas Pases'!$F3939,"PASE")</f>
        <v>140</v>
      </c>
      <c r="K3939" t="str">
        <f>IFERROR(VLOOKUP('Ventas Pases'!$J3939,'Comisiones HEROIC'!$E$1:$F$6,2,0),"")</f>
        <v/>
      </c>
      <c r="L3939" s="5">
        <f>IF('Ventas Pases'!$D3939="Red HEROIC",IFERROR(VLOOKUP('Ventas Pases'!$G3939,'Comisiones HEROIC'!$A$1:$B$11,2,0),15),IF('Ventas Pases'!$D3939="Red HEROIC",15,0))</f>
        <v>15</v>
      </c>
      <c r="M3939">
        <f>IF(pases[[#This Row],[Días Visita]]&lt;7,0,IF(pases[[#This Row],[Días Visita]]&lt;9,1,IF(pases[[#This Row],[Días Visita]]="Ilimitados",0,2)))</f>
        <v>0</v>
      </c>
      <c r="N3939" s="5">
        <f>IF(AND('Ventas Pases'!$A3939="Fuera de Temporada",'Ventas Pases'!$B3939=2019,pases[[#This Row],[Modo de Compra]]="Paquete"),30,0)</f>
        <v>0</v>
      </c>
      <c r="O3939" s="5">
        <f>-SUMIF(lift[Número de pase],pases[[#This Row],[Numero de Pase]],lift[Costo])</f>
        <v>0</v>
      </c>
    </row>
    <row r="3940" spans="1:15" x14ac:dyDescent="0.25">
      <c r="A3940" t="s">
        <v>13</v>
      </c>
      <c r="B3940">
        <v>2019</v>
      </c>
      <c r="C3940">
        <v>43365</v>
      </c>
      <c r="D3940" t="s">
        <v>14</v>
      </c>
      <c r="E3940">
        <v>43242</v>
      </c>
      <c r="F3940">
        <v>4</v>
      </c>
      <c r="G3940" t="s">
        <v>33</v>
      </c>
      <c r="H3940" t="s">
        <v>3958</v>
      </c>
      <c r="I3940" s="5">
        <v>560</v>
      </c>
      <c r="J3940" s="5">
        <f>IFERROR('Ventas Pases'!$I3940/'Ventas Pases'!$F3940,"PASE")</f>
        <v>140</v>
      </c>
      <c r="K3940" t="str">
        <f>IFERROR(VLOOKUP('Ventas Pases'!$J3940,'Comisiones HEROIC'!$E$1:$F$6,2,0),"")</f>
        <v/>
      </c>
      <c r="L3940" s="5">
        <f>IF('Ventas Pases'!$D3940="Red HEROIC",IFERROR(VLOOKUP('Ventas Pases'!$G3940,'Comisiones HEROIC'!$A$1:$B$11,2,0),15),IF('Ventas Pases'!$D3940="Red HEROIC",15,0))</f>
        <v>15</v>
      </c>
      <c r="M3940">
        <f>IF(pases[[#This Row],[Días Visita]]&lt;7,0,IF(pases[[#This Row],[Días Visita]]&lt;9,1,IF(pases[[#This Row],[Días Visita]]="Ilimitados",0,2)))</f>
        <v>0</v>
      </c>
      <c r="N3940" s="5">
        <f>IF(AND('Ventas Pases'!$A3940="Fuera de Temporada",'Ventas Pases'!$B3940=2019,pases[[#This Row],[Modo de Compra]]="Paquete"),30,0)</f>
        <v>0</v>
      </c>
      <c r="O3940" s="5">
        <f>-SUMIF(lift[Número de pase],pases[[#This Row],[Numero de Pase]],lift[Costo])</f>
        <v>0</v>
      </c>
    </row>
    <row r="3941" spans="1:15" x14ac:dyDescent="0.25">
      <c r="A3941" t="s">
        <v>7</v>
      </c>
      <c r="B3941">
        <v>2019</v>
      </c>
      <c r="C3941">
        <v>43518</v>
      </c>
      <c r="D3941" t="s">
        <v>17</v>
      </c>
      <c r="E3941">
        <v>43546</v>
      </c>
      <c r="F3941">
        <v>5</v>
      </c>
      <c r="G3941" t="s">
        <v>9</v>
      </c>
      <c r="H3941" t="s">
        <v>3959</v>
      </c>
      <c r="I3941" s="5">
        <v>525</v>
      </c>
      <c r="J3941" s="5">
        <f>IFERROR('Ventas Pases'!$I3941/'Ventas Pases'!$F3941,"PASE")</f>
        <v>105</v>
      </c>
      <c r="K3941" t="str">
        <f>IFERROR(VLOOKUP('Ventas Pases'!$J3941,'Comisiones HEROIC'!$E$1:$F$6,2,0),"")</f>
        <v>OI Hotels</v>
      </c>
      <c r="L3941" s="5">
        <f>IF('Ventas Pases'!$D3941="Red HEROIC",IFERROR(VLOOKUP('Ventas Pases'!$G3941,'Comisiones HEROIC'!$A$1:$B$11,2,0),15),IF('Ventas Pases'!$D3941="Red HEROIC",15,0))</f>
        <v>0</v>
      </c>
      <c r="M3941">
        <f>IF(pases[[#This Row],[Días Visita]]&lt;7,0,IF(pases[[#This Row],[Días Visita]]&lt;9,1,IF(pases[[#This Row],[Días Visita]]="Ilimitados",0,2)))</f>
        <v>0</v>
      </c>
      <c r="N3941" s="5">
        <f>IF(AND('Ventas Pases'!$A3941="Fuera de Temporada",'Ventas Pases'!$B3941=2019,pases[[#This Row],[Modo de Compra]]="Paquete"),30,0)</f>
        <v>0</v>
      </c>
      <c r="O3941" s="5">
        <f>-SUMIF(lift[Número de pase],pases[[#This Row],[Numero de Pase]],lift[Costo])</f>
        <v>0</v>
      </c>
    </row>
    <row r="3942" spans="1:15" x14ac:dyDescent="0.25">
      <c r="A3942" t="s">
        <v>7</v>
      </c>
      <c r="B3942">
        <v>2019</v>
      </c>
      <c r="C3942">
        <v>43432</v>
      </c>
      <c r="D3942" t="s">
        <v>17</v>
      </c>
      <c r="E3942">
        <v>43538</v>
      </c>
      <c r="F3942">
        <v>8</v>
      </c>
      <c r="G3942" t="s">
        <v>9</v>
      </c>
      <c r="H3942" t="s">
        <v>3960</v>
      </c>
      <c r="I3942" s="5">
        <v>880</v>
      </c>
      <c r="J3942" s="5">
        <f>IFERROR('Ventas Pases'!$I3942/'Ventas Pases'!$F3942,"PASE")</f>
        <v>110</v>
      </c>
      <c r="K3942" t="str">
        <f>IFERROR(VLOOKUP('Ventas Pases'!$J3942,'Comisiones HEROIC'!$E$1:$F$6,2,0),"")</f>
        <v>Elton Hotel</v>
      </c>
      <c r="L3942" s="5">
        <f>IF('Ventas Pases'!$D3942="Red HEROIC",IFERROR(VLOOKUP('Ventas Pases'!$G3942,'Comisiones HEROIC'!$A$1:$B$11,2,0),15),IF('Ventas Pases'!$D3942="Red HEROIC",15,0))</f>
        <v>0</v>
      </c>
      <c r="M3942">
        <f>IF(pases[[#This Row],[Días Visita]]&lt;7,0,IF(pases[[#This Row],[Días Visita]]&lt;9,1,IF(pases[[#This Row],[Días Visita]]="Ilimitados",0,2)))</f>
        <v>1</v>
      </c>
      <c r="N3942" s="5">
        <f>IF(AND('Ventas Pases'!$A3942="Fuera de Temporada",'Ventas Pases'!$B3942=2019,pases[[#This Row],[Modo de Compra]]="Paquete"),30,0)</f>
        <v>0</v>
      </c>
      <c r="O3942" s="5">
        <f>-SUMIF(lift[Número de pase],pases[[#This Row],[Numero de Pase]],lift[Costo])</f>
        <v>0</v>
      </c>
    </row>
    <row r="3943" spans="1:15" x14ac:dyDescent="0.25">
      <c r="A3943" t="s">
        <v>7</v>
      </c>
      <c r="B3943">
        <v>2019</v>
      </c>
      <c r="C3943">
        <v>43493</v>
      </c>
      <c r="D3943" t="s">
        <v>8</v>
      </c>
      <c r="E3943">
        <v>43543</v>
      </c>
      <c r="F3943">
        <v>5</v>
      </c>
      <c r="G3943" t="s">
        <v>9</v>
      </c>
      <c r="H3943" t="s">
        <v>3961</v>
      </c>
      <c r="I3943" s="5">
        <v>600</v>
      </c>
      <c r="J3943" s="5">
        <f>IFERROR('Ventas Pases'!$I3943/'Ventas Pases'!$F3943,"PASE")</f>
        <v>120</v>
      </c>
      <c r="K3943" t="str">
        <f>IFERROR(VLOOKUP('Ventas Pases'!$J3943,'Comisiones HEROIC'!$E$1:$F$6,2,0),"")</f>
        <v/>
      </c>
      <c r="L3943" s="5">
        <f>IF('Ventas Pases'!$D3943="Red HEROIC",IFERROR(VLOOKUP('Ventas Pases'!$G3943,'Comisiones HEROIC'!$A$1:$B$11,2,0),15),IF('Ventas Pases'!$D3943="Red HEROIC",15,0))</f>
        <v>0</v>
      </c>
      <c r="M3943">
        <f>IF(pases[[#This Row],[Días Visita]]&lt;7,0,IF(pases[[#This Row],[Días Visita]]&lt;9,1,IF(pases[[#This Row],[Días Visita]]="Ilimitados",0,2)))</f>
        <v>0</v>
      </c>
      <c r="N3943" s="5">
        <f>IF(AND('Ventas Pases'!$A3943="Fuera de Temporada",'Ventas Pases'!$B3943=2019,pases[[#This Row],[Modo de Compra]]="Paquete"),30,0)</f>
        <v>0</v>
      </c>
      <c r="O3943" s="5">
        <f>-SUMIF(lift[Número de pase],pases[[#This Row],[Numero de Pase]],lift[Costo])</f>
        <v>0</v>
      </c>
    </row>
    <row r="3944" spans="1:15" x14ac:dyDescent="0.25">
      <c r="A3944" t="s">
        <v>7</v>
      </c>
      <c r="B3944">
        <v>2019</v>
      </c>
      <c r="C3944">
        <v>43542</v>
      </c>
      <c r="D3944" t="s">
        <v>8</v>
      </c>
      <c r="E3944">
        <v>43545</v>
      </c>
      <c r="F3944">
        <v>8</v>
      </c>
      <c r="G3944" t="s">
        <v>9</v>
      </c>
      <c r="H3944" t="s">
        <v>3962</v>
      </c>
      <c r="I3944" s="5">
        <v>960</v>
      </c>
      <c r="J3944" s="5">
        <f>IFERROR('Ventas Pases'!$I3944/'Ventas Pases'!$F3944,"PASE")</f>
        <v>120</v>
      </c>
      <c r="K3944" t="str">
        <f>IFERROR(VLOOKUP('Ventas Pases'!$J3944,'Comisiones HEROIC'!$E$1:$F$6,2,0),"")</f>
        <v/>
      </c>
      <c r="L3944" s="5">
        <f>IF('Ventas Pases'!$D3944="Red HEROIC",IFERROR(VLOOKUP('Ventas Pases'!$G3944,'Comisiones HEROIC'!$A$1:$B$11,2,0),15),IF('Ventas Pases'!$D3944="Red HEROIC",15,0))</f>
        <v>0</v>
      </c>
      <c r="M3944">
        <f>IF(pases[[#This Row],[Días Visita]]&lt;7,0,IF(pases[[#This Row],[Días Visita]]&lt;9,1,IF(pases[[#This Row],[Días Visita]]="Ilimitados",0,2)))</f>
        <v>1</v>
      </c>
      <c r="N3944" s="5">
        <f>IF(AND('Ventas Pases'!$A3944="Fuera de Temporada",'Ventas Pases'!$B3944=2019,pases[[#This Row],[Modo de Compra]]="Paquete"),30,0)</f>
        <v>0</v>
      </c>
      <c r="O3944" s="5">
        <f>-SUMIF(lift[Número de pase],pases[[#This Row],[Numero de Pase]],lift[Costo])</f>
        <v>0</v>
      </c>
    </row>
    <row r="3945" spans="1:15" x14ac:dyDescent="0.25">
      <c r="A3945" t="s">
        <v>13</v>
      </c>
      <c r="B3945">
        <v>2019</v>
      </c>
      <c r="C3945">
        <v>43205</v>
      </c>
      <c r="D3945" t="s">
        <v>8</v>
      </c>
      <c r="E3945">
        <v>43310</v>
      </c>
      <c r="F3945">
        <v>8</v>
      </c>
      <c r="G3945" t="s">
        <v>9</v>
      </c>
      <c r="H3945" t="s">
        <v>3963</v>
      </c>
      <c r="I3945" s="5">
        <v>960</v>
      </c>
      <c r="J3945" s="5">
        <f>IFERROR('Ventas Pases'!$I3945/'Ventas Pases'!$F3945,"PASE")</f>
        <v>120</v>
      </c>
      <c r="K3945" t="str">
        <f>IFERROR(VLOOKUP('Ventas Pases'!$J3945,'Comisiones HEROIC'!$E$1:$F$6,2,0),"")</f>
        <v/>
      </c>
      <c r="L3945" s="5">
        <f>IF('Ventas Pases'!$D3945="Red HEROIC",IFERROR(VLOOKUP('Ventas Pases'!$G3945,'Comisiones HEROIC'!$A$1:$B$11,2,0),15),IF('Ventas Pases'!$D3945="Red HEROIC",15,0))</f>
        <v>0</v>
      </c>
      <c r="M3945">
        <f>IF(pases[[#This Row],[Días Visita]]&lt;7,0,IF(pases[[#This Row],[Días Visita]]&lt;9,1,IF(pases[[#This Row],[Días Visita]]="Ilimitados",0,2)))</f>
        <v>1</v>
      </c>
      <c r="N3945" s="5">
        <f>IF(AND('Ventas Pases'!$A3945="Fuera de Temporada",'Ventas Pases'!$B3945=2019,pases[[#This Row],[Modo de Compra]]="Paquete"),30,0)</f>
        <v>0</v>
      </c>
      <c r="O3945" s="5">
        <f>-SUMIF(lift[Número de pase],pases[[#This Row],[Numero de Pase]],lift[Costo])</f>
        <v>0</v>
      </c>
    </row>
    <row r="3946" spans="1:15" x14ac:dyDescent="0.25">
      <c r="A3946" t="s">
        <v>7</v>
      </c>
      <c r="B3946">
        <v>2019</v>
      </c>
      <c r="C3946">
        <v>43551</v>
      </c>
      <c r="D3946" t="s">
        <v>17</v>
      </c>
      <c r="E3946">
        <v>43547</v>
      </c>
      <c r="F3946">
        <v>6</v>
      </c>
      <c r="G3946" t="s">
        <v>9</v>
      </c>
      <c r="H3946" t="s">
        <v>3964</v>
      </c>
      <c r="I3946" s="5">
        <v>660</v>
      </c>
      <c r="J3946" s="5">
        <f>IFERROR('Ventas Pases'!$I3946/'Ventas Pases'!$F3946,"PASE")</f>
        <v>110</v>
      </c>
      <c r="K3946" t="str">
        <f>IFERROR(VLOOKUP('Ventas Pases'!$J3946,'Comisiones HEROIC'!$E$1:$F$6,2,0),"")</f>
        <v>Elton Hotel</v>
      </c>
      <c r="L3946" s="5">
        <f>IF('Ventas Pases'!$D3946="Red HEROIC",IFERROR(VLOOKUP('Ventas Pases'!$G3946,'Comisiones HEROIC'!$A$1:$B$11,2,0),15),IF('Ventas Pases'!$D3946="Red HEROIC",15,0))</f>
        <v>0</v>
      </c>
      <c r="M3946">
        <f>IF(pases[[#This Row],[Días Visita]]&lt;7,0,IF(pases[[#This Row],[Días Visita]]&lt;9,1,IF(pases[[#This Row],[Días Visita]]="Ilimitados",0,2)))</f>
        <v>0</v>
      </c>
      <c r="N3946" s="5">
        <f>IF(AND('Ventas Pases'!$A3946="Fuera de Temporada",'Ventas Pases'!$B3946=2019,pases[[#This Row],[Modo de Compra]]="Paquete"),30,0)</f>
        <v>0</v>
      </c>
      <c r="O3946" s="5">
        <f>-SUMIF(lift[Número de pase],pases[[#This Row],[Numero de Pase]],lift[Costo])</f>
        <v>0</v>
      </c>
    </row>
    <row r="3947" spans="1:15" x14ac:dyDescent="0.25">
      <c r="A3947" t="s">
        <v>13</v>
      </c>
      <c r="B3947">
        <v>2019</v>
      </c>
      <c r="C3947">
        <v>43258</v>
      </c>
      <c r="D3947" t="s">
        <v>17</v>
      </c>
      <c r="E3947">
        <v>43221</v>
      </c>
      <c r="F3947">
        <v>9</v>
      </c>
      <c r="G3947" t="s">
        <v>9</v>
      </c>
      <c r="H3947" t="s">
        <v>3965</v>
      </c>
      <c r="I3947" s="5">
        <v>990</v>
      </c>
      <c r="J3947" s="5">
        <f>IFERROR('Ventas Pases'!$I3947/'Ventas Pases'!$F3947,"PASE")</f>
        <v>110</v>
      </c>
      <c r="K3947" t="str">
        <f>IFERROR(VLOOKUP('Ventas Pases'!$J3947,'Comisiones HEROIC'!$E$1:$F$6,2,0),"")</f>
        <v>Elton Hotel</v>
      </c>
      <c r="L3947" s="5">
        <f>IF('Ventas Pases'!$D3947="Red HEROIC",IFERROR(VLOOKUP('Ventas Pases'!$G3947,'Comisiones HEROIC'!$A$1:$B$11,2,0),15),IF('Ventas Pases'!$D3947="Red HEROIC",15,0))</f>
        <v>0</v>
      </c>
      <c r="M3947">
        <f>IF(pases[[#This Row],[Días Visita]]&lt;7,0,IF(pases[[#This Row],[Días Visita]]&lt;9,1,IF(pases[[#This Row],[Días Visita]]="Ilimitados",0,2)))</f>
        <v>2</v>
      </c>
      <c r="N3947" s="5">
        <f>IF(AND('Ventas Pases'!$A3947="Fuera de Temporada",'Ventas Pases'!$B3947=2019,pases[[#This Row],[Modo de Compra]]="Paquete"),30,0)</f>
        <v>30</v>
      </c>
      <c r="O3947" s="5">
        <f>-SUMIF(lift[Número de pase],pases[[#This Row],[Numero de Pase]],lift[Costo])</f>
        <v>0</v>
      </c>
    </row>
    <row r="3948" spans="1:15" x14ac:dyDescent="0.25">
      <c r="A3948" t="s">
        <v>13</v>
      </c>
      <c r="B3948">
        <v>2019</v>
      </c>
      <c r="C3948">
        <v>43347</v>
      </c>
      <c r="D3948" t="s">
        <v>14</v>
      </c>
      <c r="E3948">
        <v>43283</v>
      </c>
      <c r="F3948">
        <v>9</v>
      </c>
      <c r="G3948" t="s">
        <v>33</v>
      </c>
      <c r="H3948" t="s">
        <v>3966</v>
      </c>
      <c r="I3948" s="5">
        <v>1260</v>
      </c>
      <c r="J3948" s="5">
        <f>IFERROR('Ventas Pases'!$I3948/'Ventas Pases'!$F3948,"PASE")</f>
        <v>140</v>
      </c>
      <c r="K3948" t="str">
        <f>IFERROR(VLOOKUP('Ventas Pases'!$J3948,'Comisiones HEROIC'!$E$1:$F$6,2,0),"")</f>
        <v/>
      </c>
      <c r="L3948" s="5">
        <f>IF('Ventas Pases'!$D3948="Red HEROIC",IFERROR(VLOOKUP('Ventas Pases'!$G3948,'Comisiones HEROIC'!$A$1:$B$11,2,0),15),IF('Ventas Pases'!$D3948="Red HEROIC",15,0))</f>
        <v>15</v>
      </c>
      <c r="M3948">
        <f>IF(pases[[#This Row],[Días Visita]]&lt;7,0,IF(pases[[#This Row],[Días Visita]]&lt;9,1,IF(pases[[#This Row],[Días Visita]]="Ilimitados",0,2)))</f>
        <v>2</v>
      </c>
      <c r="N3948" s="5">
        <f>IF(AND('Ventas Pases'!$A3948="Fuera de Temporada",'Ventas Pases'!$B3948=2019,pases[[#This Row],[Modo de Compra]]="Paquete"),30,0)</f>
        <v>0</v>
      </c>
      <c r="O3948" s="5">
        <f>-SUMIF(lift[Número de pase],pases[[#This Row],[Numero de Pase]],lift[Costo])</f>
        <v>0</v>
      </c>
    </row>
    <row r="3949" spans="1:15" x14ac:dyDescent="0.25">
      <c r="A3949" t="s">
        <v>7</v>
      </c>
      <c r="B3949">
        <v>2018</v>
      </c>
      <c r="C3949">
        <v>43139</v>
      </c>
      <c r="D3949" t="s">
        <v>17</v>
      </c>
      <c r="E3949">
        <v>43143</v>
      </c>
      <c r="F3949">
        <v>6</v>
      </c>
      <c r="G3949" t="s">
        <v>9</v>
      </c>
      <c r="H3949" t="s">
        <v>3967</v>
      </c>
      <c r="I3949" s="5">
        <v>630</v>
      </c>
      <c r="J3949" s="5">
        <f>IFERROR('Ventas Pases'!$I3949/'Ventas Pases'!$F3949,"PASE")</f>
        <v>105</v>
      </c>
      <c r="K3949" t="str">
        <f>IFERROR(VLOOKUP('Ventas Pases'!$J3949,'Comisiones HEROIC'!$E$1:$F$6,2,0),"")</f>
        <v>OI Hotels</v>
      </c>
      <c r="L3949" s="5">
        <f>IF('Ventas Pases'!$D3949="Red HEROIC",IFERROR(VLOOKUP('Ventas Pases'!$G3949,'Comisiones HEROIC'!$A$1:$B$11,2,0),15),IF('Ventas Pases'!$D3949="Red HEROIC",15,0))</f>
        <v>0</v>
      </c>
      <c r="M3949">
        <f>IF(pases[[#This Row],[Días Visita]]&lt;7,0,IF(pases[[#This Row],[Días Visita]]&lt;9,1,IF(pases[[#This Row],[Días Visita]]="Ilimitados",0,2)))</f>
        <v>0</v>
      </c>
      <c r="N3949" s="5">
        <f>IF(AND('Ventas Pases'!$A3949="Fuera de Temporada",'Ventas Pases'!$B3949=2019,pases[[#This Row],[Modo de Compra]]="Paquete"),30,0)</f>
        <v>0</v>
      </c>
      <c r="O3949" s="5">
        <f>-SUMIF(lift[Número de pase],pases[[#This Row],[Numero de Pase]],lift[Costo])</f>
        <v>0</v>
      </c>
    </row>
    <row r="3950" spans="1:15" x14ac:dyDescent="0.25">
      <c r="A3950" t="s">
        <v>7</v>
      </c>
      <c r="B3950">
        <v>2019</v>
      </c>
      <c r="C3950">
        <v>43505</v>
      </c>
      <c r="D3950" t="s">
        <v>14</v>
      </c>
      <c r="E3950">
        <v>43502</v>
      </c>
      <c r="F3950">
        <v>9</v>
      </c>
      <c r="G3950" t="s">
        <v>19</v>
      </c>
      <c r="H3950" t="s">
        <v>3968</v>
      </c>
      <c r="I3950" s="5">
        <v>1260</v>
      </c>
      <c r="J3950" s="5">
        <f>IFERROR('Ventas Pases'!$I3950/'Ventas Pases'!$F3950,"PASE")</f>
        <v>140</v>
      </c>
      <c r="K3950" t="str">
        <f>IFERROR(VLOOKUP('Ventas Pases'!$J3950,'Comisiones HEROIC'!$E$1:$F$6,2,0),"")</f>
        <v/>
      </c>
      <c r="L3950" s="5">
        <f>IF('Ventas Pases'!$D3950="Red HEROIC",IFERROR(VLOOKUP('Ventas Pases'!$G3950,'Comisiones HEROIC'!$A$1:$B$11,2,0),15),IF('Ventas Pases'!$D3950="Red HEROIC",15,0))</f>
        <v>15</v>
      </c>
      <c r="M3950">
        <f>IF(pases[[#This Row],[Días Visita]]&lt;7,0,IF(pases[[#This Row],[Días Visita]]&lt;9,1,IF(pases[[#This Row],[Días Visita]]="Ilimitados",0,2)))</f>
        <v>2</v>
      </c>
      <c r="N3950" s="5">
        <f>IF(AND('Ventas Pases'!$A3950="Fuera de Temporada",'Ventas Pases'!$B3950=2019,pases[[#This Row],[Modo de Compra]]="Paquete"),30,0)</f>
        <v>0</v>
      </c>
      <c r="O3950" s="5">
        <f>-SUMIF(lift[Número de pase],pases[[#This Row],[Numero de Pase]],lift[Costo])</f>
        <v>0</v>
      </c>
    </row>
    <row r="3951" spans="1:15" x14ac:dyDescent="0.25">
      <c r="A3951" t="s">
        <v>7</v>
      </c>
      <c r="B3951">
        <v>2018</v>
      </c>
      <c r="C3951">
        <v>43176</v>
      </c>
      <c r="D3951" t="s">
        <v>8</v>
      </c>
      <c r="E3951">
        <v>43054</v>
      </c>
      <c r="F3951" t="s">
        <v>11</v>
      </c>
      <c r="G3951" t="s">
        <v>9</v>
      </c>
      <c r="H3951" t="s">
        <v>3969</v>
      </c>
      <c r="I3951" s="5">
        <v>1950</v>
      </c>
      <c r="J3951" s="5" t="str">
        <f>IFERROR('Ventas Pases'!$I3951/'Ventas Pases'!$F3951,"PASE")</f>
        <v>PASE</v>
      </c>
      <c r="K3951" t="str">
        <f>IFERROR(VLOOKUP('Ventas Pases'!$J3951,'Comisiones HEROIC'!$E$1:$F$6,2,0),"")</f>
        <v/>
      </c>
      <c r="L3951" s="5">
        <f>IF('Ventas Pases'!$D3951="Red HEROIC",IFERROR(VLOOKUP('Ventas Pases'!$G3951,'Comisiones HEROIC'!$A$1:$B$11,2,0),15),IF('Ventas Pases'!$D3951="Red HEROIC",15,0))</f>
        <v>0</v>
      </c>
      <c r="M3951">
        <f>IF(pases[[#This Row],[Días Visita]]&lt;7,0,IF(pases[[#This Row],[Días Visita]]&lt;9,1,IF(pases[[#This Row],[Días Visita]]="Ilimitados",0,2)))</f>
        <v>0</v>
      </c>
      <c r="N3951" s="5">
        <f>IF(AND('Ventas Pases'!$A3951="Fuera de Temporada",'Ventas Pases'!$B3951=2019,pases[[#This Row],[Modo de Compra]]="Paquete"),30,0)</f>
        <v>0</v>
      </c>
      <c r="O3951" s="5">
        <f>-SUMIF(lift[Número de pase],pases[[#This Row],[Numero de Pase]],lift[Costo])</f>
        <v>-644</v>
      </c>
    </row>
    <row r="3952" spans="1:15" x14ac:dyDescent="0.25">
      <c r="A3952" t="s">
        <v>7</v>
      </c>
      <c r="B3952">
        <v>2018</v>
      </c>
      <c r="C3952">
        <v>43171</v>
      </c>
      <c r="D3952" t="s">
        <v>17</v>
      </c>
      <c r="E3952">
        <v>43179</v>
      </c>
      <c r="F3952">
        <v>5</v>
      </c>
      <c r="G3952" t="s">
        <v>9</v>
      </c>
      <c r="H3952" t="s">
        <v>3970</v>
      </c>
      <c r="I3952" s="5">
        <v>550</v>
      </c>
      <c r="J3952" s="5">
        <f>IFERROR('Ventas Pases'!$I3952/'Ventas Pases'!$F3952,"PASE")</f>
        <v>110</v>
      </c>
      <c r="K3952" t="str">
        <f>IFERROR(VLOOKUP('Ventas Pases'!$J3952,'Comisiones HEROIC'!$E$1:$F$6,2,0),"")</f>
        <v>Elton Hotel</v>
      </c>
      <c r="L3952" s="5">
        <f>IF('Ventas Pases'!$D3952="Red HEROIC",IFERROR(VLOOKUP('Ventas Pases'!$G3952,'Comisiones HEROIC'!$A$1:$B$11,2,0),15),IF('Ventas Pases'!$D3952="Red HEROIC",15,0))</f>
        <v>0</v>
      </c>
      <c r="M3952">
        <f>IF(pases[[#This Row],[Días Visita]]&lt;7,0,IF(pases[[#This Row],[Días Visita]]&lt;9,1,IF(pases[[#This Row],[Días Visita]]="Ilimitados",0,2)))</f>
        <v>0</v>
      </c>
      <c r="N3952" s="5">
        <f>IF(AND('Ventas Pases'!$A3952="Fuera de Temporada",'Ventas Pases'!$B3952=2019,pases[[#This Row],[Modo de Compra]]="Paquete"),30,0)</f>
        <v>0</v>
      </c>
      <c r="O3952" s="5">
        <f>-SUMIF(lift[Número de pase],pases[[#This Row],[Numero de Pase]],lift[Costo])</f>
        <v>0</v>
      </c>
    </row>
    <row r="3953" spans="1:15" x14ac:dyDescent="0.25">
      <c r="A3953" t="s">
        <v>13</v>
      </c>
      <c r="B3953">
        <v>2019</v>
      </c>
      <c r="C3953">
        <v>43258</v>
      </c>
      <c r="D3953" t="s">
        <v>8</v>
      </c>
      <c r="E3953">
        <v>43255</v>
      </c>
      <c r="F3953">
        <v>8</v>
      </c>
      <c r="G3953" t="s">
        <v>9</v>
      </c>
      <c r="H3953" t="s">
        <v>3971</v>
      </c>
      <c r="I3953" s="5">
        <v>960</v>
      </c>
      <c r="J3953" s="5">
        <f>IFERROR('Ventas Pases'!$I3953/'Ventas Pases'!$F3953,"PASE")</f>
        <v>120</v>
      </c>
      <c r="K3953" t="str">
        <f>IFERROR(VLOOKUP('Ventas Pases'!$J3953,'Comisiones HEROIC'!$E$1:$F$6,2,0),"")</f>
        <v/>
      </c>
      <c r="L3953" s="5">
        <f>IF('Ventas Pases'!$D3953="Red HEROIC",IFERROR(VLOOKUP('Ventas Pases'!$G3953,'Comisiones HEROIC'!$A$1:$B$11,2,0),15),IF('Ventas Pases'!$D3953="Red HEROIC",15,0))</f>
        <v>0</v>
      </c>
      <c r="M3953">
        <f>IF(pases[[#This Row],[Días Visita]]&lt;7,0,IF(pases[[#This Row],[Días Visita]]&lt;9,1,IF(pases[[#This Row],[Días Visita]]="Ilimitados",0,2)))</f>
        <v>1</v>
      </c>
      <c r="N3953" s="5">
        <f>IF(AND('Ventas Pases'!$A3953="Fuera de Temporada",'Ventas Pases'!$B3953=2019,pases[[#This Row],[Modo de Compra]]="Paquete"),30,0)</f>
        <v>0</v>
      </c>
      <c r="O3953" s="5">
        <f>-SUMIF(lift[Número de pase],pases[[#This Row],[Numero de Pase]],lift[Costo])</f>
        <v>0</v>
      </c>
    </row>
    <row r="3954" spans="1:15" x14ac:dyDescent="0.25">
      <c r="A3954" t="s">
        <v>7</v>
      </c>
      <c r="B3954">
        <v>2018</v>
      </c>
      <c r="C3954">
        <v>43179</v>
      </c>
      <c r="D3954" t="s">
        <v>14</v>
      </c>
      <c r="E3954">
        <v>43182</v>
      </c>
      <c r="F3954">
        <v>8</v>
      </c>
      <c r="G3954" t="s">
        <v>27</v>
      </c>
      <c r="H3954" t="s">
        <v>3972</v>
      </c>
      <c r="I3954" s="5">
        <v>1120</v>
      </c>
      <c r="J3954" s="5">
        <f>IFERROR('Ventas Pases'!$I3954/'Ventas Pases'!$F3954,"PASE")</f>
        <v>140</v>
      </c>
      <c r="K3954" t="str">
        <f>IFERROR(VLOOKUP('Ventas Pases'!$J3954,'Comisiones HEROIC'!$E$1:$F$6,2,0),"")</f>
        <v/>
      </c>
      <c r="L3954" s="5">
        <f>IF('Ventas Pases'!$D3954="Red HEROIC",IFERROR(VLOOKUP('Ventas Pases'!$G3954,'Comisiones HEROIC'!$A$1:$B$11,2,0),15),IF('Ventas Pases'!$D3954="Red HEROIC",15,0))</f>
        <v>15</v>
      </c>
      <c r="M3954">
        <f>IF(pases[[#This Row],[Días Visita]]&lt;7,0,IF(pases[[#This Row],[Días Visita]]&lt;9,1,IF(pases[[#This Row],[Días Visita]]="Ilimitados",0,2)))</f>
        <v>1</v>
      </c>
      <c r="N3954" s="5">
        <f>IF(AND('Ventas Pases'!$A3954="Fuera de Temporada",'Ventas Pases'!$B3954=2019,pases[[#This Row],[Modo de Compra]]="Paquete"),30,0)</f>
        <v>0</v>
      </c>
      <c r="O3954" s="5">
        <f>-SUMIF(lift[Número de pase],pases[[#This Row],[Numero de Pase]],lift[Costo])</f>
        <v>0</v>
      </c>
    </row>
    <row r="3955" spans="1:15" x14ac:dyDescent="0.25">
      <c r="A3955" t="s">
        <v>7</v>
      </c>
      <c r="B3955">
        <v>2019</v>
      </c>
      <c r="C3955">
        <v>43442</v>
      </c>
      <c r="D3955" t="s">
        <v>8</v>
      </c>
      <c r="E3955">
        <v>43469</v>
      </c>
      <c r="F3955">
        <v>6</v>
      </c>
      <c r="G3955" t="s">
        <v>9</v>
      </c>
      <c r="H3955" t="s">
        <v>3973</v>
      </c>
      <c r="I3955" s="5">
        <v>720</v>
      </c>
      <c r="J3955" s="5">
        <f>IFERROR('Ventas Pases'!$I3955/'Ventas Pases'!$F3955,"PASE")</f>
        <v>120</v>
      </c>
      <c r="K3955" t="str">
        <f>IFERROR(VLOOKUP('Ventas Pases'!$J3955,'Comisiones HEROIC'!$E$1:$F$6,2,0),"")</f>
        <v/>
      </c>
      <c r="L3955" s="5">
        <f>IF('Ventas Pases'!$D3955="Red HEROIC",IFERROR(VLOOKUP('Ventas Pases'!$G3955,'Comisiones HEROIC'!$A$1:$B$11,2,0),15),IF('Ventas Pases'!$D3955="Red HEROIC",15,0))</f>
        <v>0</v>
      </c>
      <c r="M3955">
        <f>IF(pases[[#This Row],[Días Visita]]&lt;7,0,IF(pases[[#This Row],[Días Visita]]&lt;9,1,IF(pases[[#This Row],[Días Visita]]="Ilimitados",0,2)))</f>
        <v>0</v>
      </c>
      <c r="N3955" s="5">
        <f>IF(AND('Ventas Pases'!$A3955="Fuera de Temporada",'Ventas Pases'!$B3955=2019,pases[[#This Row],[Modo de Compra]]="Paquete"),30,0)</f>
        <v>0</v>
      </c>
      <c r="O3955" s="5">
        <f>-SUMIF(lift[Número de pase],pases[[#This Row],[Numero de Pase]],lift[Costo])</f>
        <v>0</v>
      </c>
    </row>
    <row r="3956" spans="1:15" x14ac:dyDescent="0.25">
      <c r="A3956" t="s">
        <v>7</v>
      </c>
      <c r="B3956">
        <v>2018</v>
      </c>
      <c r="C3956">
        <v>43454</v>
      </c>
      <c r="D3956" t="s">
        <v>8</v>
      </c>
      <c r="E3956">
        <v>43088</v>
      </c>
      <c r="F3956">
        <v>7</v>
      </c>
      <c r="G3956" t="s">
        <v>9</v>
      </c>
      <c r="H3956" t="s">
        <v>3974</v>
      </c>
      <c r="I3956" s="5">
        <v>840</v>
      </c>
      <c r="J3956" s="5">
        <f>IFERROR('Ventas Pases'!$I3956/'Ventas Pases'!$F3956,"PASE")</f>
        <v>120</v>
      </c>
      <c r="K3956" t="str">
        <f>IFERROR(VLOOKUP('Ventas Pases'!$J3956,'Comisiones HEROIC'!$E$1:$F$6,2,0),"")</f>
        <v/>
      </c>
      <c r="L3956" s="5">
        <f>IF('Ventas Pases'!$D3956="Red HEROIC",IFERROR(VLOOKUP('Ventas Pases'!$G3956,'Comisiones HEROIC'!$A$1:$B$11,2,0),15),IF('Ventas Pases'!$D3956="Red HEROIC",15,0))</f>
        <v>0</v>
      </c>
      <c r="M3956">
        <f>IF(pases[[#This Row],[Días Visita]]&lt;7,0,IF(pases[[#This Row],[Días Visita]]&lt;9,1,IF(pases[[#This Row],[Días Visita]]="Ilimitados",0,2)))</f>
        <v>1</v>
      </c>
      <c r="N3956" s="5">
        <f>IF(AND('Ventas Pases'!$A3956="Fuera de Temporada",'Ventas Pases'!$B3956=2019,pases[[#This Row],[Modo de Compra]]="Paquete"),30,0)</f>
        <v>0</v>
      </c>
      <c r="O3956" s="5">
        <f>-SUMIF(lift[Número de pase],pases[[#This Row],[Numero de Pase]],lift[Costo])</f>
        <v>0</v>
      </c>
    </row>
    <row r="3957" spans="1:15" x14ac:dyDescent="0.25">
      <c r="A3957" t="s">
        <v>7</v>
      </c>
      <c r="B3957">
        <v>2019</v>
      </c>
      <c r="C3957">
        <v>43542</v>
      </c>
      <c r="D3957" t="s">
        <v>14</v>
      </c>
      <c r="E3957">
        <v>43540</v>
      </c>
      <c r="F3957">
        <v>7</v>
      </c>
      <c r="G3957" t="s">
        <v>33</v>
      </c>
      <c r="H3957" t="s">
        <v>3975</v>
      </c>
      <c r="I3957" s="5">
        <v>980</v>
      </c>
      <c r="J3957" s="5">
        <f>IFERROR('Ventas Pases'!$I3957/'Ventas Pases'!$F3957,"PASE")</f>
        <v>140</v>
      </c>
      <c r="K3957" t="str">
        <f>IFERROR(VLOOKUP('Ventas Pases'!$J3957,'Comisiones HEROIC'!$E$1:$F$6,2,0),"")</f>
        <v/>
      </c>
      <c r="L3957" s="5">
        <f>IF('Ventas Pases'!$D3957="Red HEROIC",IFERROR(VLOOKUP('Ventas Pases'!$G3957,'Comisiones HEROIC'!$A$1:$B$11,2,0),15),IF('Ventas Pases'!$D3957="Red HEROIC",15,0))</f>
        <v>15</v>
      </c>
      <c r="M3957">
        <f>IF(pases[[#This Row],[Días Visita]]&lt;7,0,IF(pases[[#This Row],[Días Visita]]&lt;9,1,IF(pases[[#This Row],[Días Visita]]="Ilimitados",0,2)))</f>
        <v>1</v>
      </c>
      <c r="N3957" s="5">
        <f>IF(AND('Ventas Pases'!$A3957="Fuera de Temporada",'Ventas Pases'!$B3957=2019,pases[[#This Row],[Modo de Compra]]="Paquete"),30,0)</f>
        <v>0</v>
      </c>
      <c r="O3957" s="5">
        <f>-SUMIF(lift[Número de pase],pases[[#This Row],[Numero de Pase]],lift[Costo])</f>
        <v>0</v>
      </c>
    </row>
    <row r="3958" spans="1:15" x14ac:dyDescent="0.25">
      <c r="A3958" t="s">
        <v>13</v>
      </c>
      <c r="B3958">
        <v>2018</v>
      </c>
      <c r="C3958">
        <v>43301</v>
      </c>
      <c r="D3958" t="s">
        <v>14</v>
      </c>
      <c r="E3958">
        <v>42843</v>
      </c>
      <c r="F3958">
        <v>5</v>
      </c>
      <c r="G3958" t="s">
        <v>19</v>
      </c>
      <c r="H3958" t="s">
        <v>3976</v>
      </c>
      <c r="I3958" s="5">
        <v>700</v>
      </c>
      <c r="J3958" s="5">
        <f>IFERROR('Ventas Pases'!$I3958/'Ventas Pases'!$F3958,"PASE")</f>
        <v>140</v>
      </c>
      <c r="K3958" t="str">
        <f>IFERROR(VLOOKUP('Ventas Pases'!$J3958,'Comisiones HEROIC'!$E$1:$F$6,2,0),"")</f>
        <v/>
      </c>
      <c r="L3958" s="5">
        <f>IF('Ventas Pases'!$D3958="Red HEROIC",IFERROR(VLOOKUP('Ventas Pases'!$G3958,'Comisiones HEROIC'!$A$1:$B$11,2,0),15),IF('Ventas Pases'!$D3958="Red HEROIC",15,0))</f>
        <v>15</v>
      </c>
      <c r="M3958">
        <f>IF(pases[[#This Row],[Días Visita]]&lt;7,0,IF(pases[[#This Row],[Días Visita]]&lt;9,1,IF(pases[[#This Row],[Días Visita]]="Ilimitados",0,2)))</f>
        <v>0</v>
      </c>
      <c r="N3958" s="5">
        <f>IF(AND('Ventas Pases'!$A3958="Fuera de Temporada",'Ventas Pases'!$B3958=2019,pases[[#This Row],[Modo de Compra]]="Paquete"),30,0)</f>
        <v>0</v>
      </c>
      <c r="O3958" s="5">
        <f>-SUMIF(lift[Número de pase],pases[[#This Row],[Numero de Pase]],lift[Costo])</f>
        <v>0</v>
      </c>
    </row>
    <row r="3959" spans="1:15" x14ac:dyDescent="0.25">
      <c r="A3959" t="s">
        <v>7</v>
      </c>
      <c r="B3959">
        <v>2018</v>
      </c>
      <c r="C3959">
        <v>43142</v>
      </c>
      <c r="D3959" t="s">
        <v>14</v>
      </c>
      <c r="E3959">
        <v>43166</v>
      </c>
      <c r="F3959">
        <v>6</v>
      </c>
      <c r="G3959" t="s">
        <v>19</v>
      </c>
      <c r="H3959" t="s">
        <v>3977</v>
      </c>
      <c r="I3959" s="5">
        <v>840</v>
      </c>
      <c r="J3959" s="5">
        <f>IFERROR('Ventas Pases'!$I3959/'Ventas Pases'!$F3959,"PASE")</f>
        <v>140</v>
      </c>
      <c r="K3959" t="str">
        <f>IFERROR(VLOOKUP('Ventas Pases'!$J3959,'Comisiones HEROIC'!$E$1:$F$6,2,0),"")</f>
        <v/>
      </c>
      <c r="L3959" s="5">
        <f>IF('Ventas Pases'!$D3959="Red HEROIC",IFERROR(VLOOKUP('Ventas Pases'!$G3959,'Comisiones HEROIC'!$A$1:$B$11,2,0),15),IF('Ventas Pases'!$D3959="Red HEROIC",15,0))</f>
        <v>15</v>
      </c>
      <c r="M3959">
        <f>IF(pases[[#This Row],[Días Visita]]&lt;7,0,IF(pases[[#This Row],[Días Visita]]&lt;9,1,IF(pases[[#This Row],[Días Visita]]="Ilimitados",0,2)))</f>
        <v>0</v>
      </c>
      <c r="N3959" s="5">
        <f>IF(AND('Ventas Pases'!$A3959="Fuera de Temporada",'Ventas Pases'!$B3959=2019,pases[[#This Row],[Modo de Compra]]="Paquete"),30,0)</f>
        <v>0</v>
      </c>
      <c r="O3959" s="5">
        <f>-SUMIF(lift[Número de pase],pases[[#This Row],[Numero de Pase]],lift[Costo])</f>
        <v>0</v>
      </c>
    </row>
    <row r="3960" spans="1:15" x14ac:dyDescent="0.25">
      <c r="A3960" t="s">
        <v>7</v>
      </c>
      <c r="B3960">
        <v>2018</v>
      </c>
      <c r="C3960">
        <v>43159</v>
      </c>
      <c r="D3960" t="s">
        <v>17</v>
      </c>
      <c r="E3960">
        <v>43181</v>
      </c>
      <c r="F3960">
        <v>5</v>
      </c>
      <c r="G3960" t="s">
        <v>9</v>
      </c>
      <c r="H3960" t="s">
        <v>3978</v>
      </c>
      <c r="I3960" s="5">
        <v>550</v>
      </c>
      <c r="J3960" s="5">
        <f>IFERROR('Ventas Pases'!$I3960/'Ventas Pases'!$F3960,"PASE")</f>
        <v>110</v>
      </c>
      <c r="K3960" t="str">
        <f>IFERROR(VLOOKUP('Ventas Pases'!$J3960,'Comisiones HEROIC'!$E$1:$F$6,2,0),"")</f>
        <v>Elton Hotel</v>
      </c>
      <c r="L3960" s="5">
        <f>IF('Ventas Pases'!$D3960="Red HEROIC",IFERROR(VLOOKUP('Ventas Pases'!$G3960,'Comisiones HEROIC'!$A$1:$B$11,2,0),15),IF('Ventas Pases'!$D3960="Red HEROIC",15,0))</f>
        <v>0</v>
      </c>
      <c r="M3960">
        <f>IF(pases[[#This Row],[Días Visita]]&lt;7,0,IF(pases[[#This Row],[Días Visita]]&lt;9,1,IF(pases[[#This Row],[Días Visita]]="Ilimitados",0,2)))</f>
        <v>0</v>
      </c>
      <c r="N3960" s="5">
        <f>IF(AND('Ventas Pases'!$A3960="Fuera de Temporada",'Ventas Pases'!$B3960=2019,pases[[#This Row],[Modo de Compra]]="Paquete"),30,0)</f>
        <v>0</v>
      </c>
      <c r="O3960" s="5">
        <f>-SUMIF(lift[Número de pase],pases[[#This Row],[Numero de Pase]],lift[Costo])</f>
        <v>0</v>
      </c>
    </row>
    <row r="3961" spans="1:15" x14ac:dyDescent="0.25">
      <c r="A3961" t="s">
        <v>7</v>
      </c>
      <c r="B3961">
        <v>2019</v>
      </c>
      <c r="C3961">
        <v>43463</v>
      </c>
      <c r="D3961" t="s">
        <v>17</v>
      </c>
      <c r="E3961">
        <v>43517</v>
      </c>
      <c r="F3961">
        <v>6</v>
      </c>
      <c r="G3961" t="s">
        <v>9</v>
      </c>
      <c r="H3961" t="s">
        <v>3979</v>
      </c>
      <c r="I3961" s="5">
        <v>630</v>
      </c>
      <c r="J3961" s="5">
        <f>IFERROR('Ventas Pases'!$I3961/'Ventas Pases'!$F3961,"PASE")</f>
        <v>105</v>
      </c>
      <c r="K3961" t="str">
        <f>IFERROR(VLOOKUP('Ventas Pases'!$J3961,'Comisiones HEROIC'!$E$1:$F$6,2,0),"")</f>
        <v>OI Hotels</v>
      </c>
      <c r="L3961" s="5">
        <f>IF('Ventas Pases'!$D3961="Red HEROIC",IFERROR(VLOOKUP('Ventas Pases'!$G3961,'Comisiones HEROIC'!$A$1:$B$11,2,0),15),IF('Ventas Pases'!$D3961="Red HEROIC",15,0))</f>
        <v>0</v>
      </c>
      <c r="M3961">
        <f>IF(pases[[#This Row],[Días Visita]]&lt;7,0,IF(pases[[#This Row],[Días Visita]]&lt;9,1,IF(pases[[#This Row],[Días Visita]]="Ilimitados",0,2)))</f>
        <v>0</v>
      </c>
      <c r="N3961" s="5">
        <f>IF(AND('Ventas Pases'!$A3961="Fuera de Temporada",'Ventas Pases'!$B3961=2019,pases[[#This Row],[Modo de Compra]]="Paquete"),30,0)</f>
        <v>0</v>
      </c>
      <c r="O3961" s="5">
        <f>-SUMIF(lift[Número de pase],pases[[#This Row],[Numero de Pase]],lift[Costo])</f>
        <v>0</v>
      </c>
    </row>
    <row r="3962" spans="1:15" x14ac:dyDescent="0.25">
      <c r="A3962" t="s">
        <v>7</v>
      </c>
      <c r="B3962">
        <v>2019</v>
      </c>
      <c r="C3962">
        <v>43479</v>
      </c>
      <c r="D3962" t="s">
        <v>14</v>
      </c>
      <c r="E3962">
        <v>43534</v>
      </c>
      <c r="F3962">
        <v>3</v>
      </c>
      <c r="G3962" t="s">
        <v>33</v>
      </c>
      <c r="H3962" t="s">
        <v>3980</v>
      </c>
      <c r="I3962" s="5">
        <v>420</v>
      </c>
      <c r="J3962" s="5">
        <f>IFERROR('Ventas Pases'!$I3962/'Ventas Pases'!$F3962,"PASE")</f>
        <v>140</v>
      </c>
      <c r="K3962" t="str">
        <f>IFERROR(VLOOKUP('Ventas Pases'!$J3962,'Comisiones HEROIC'!$E$1:$F$6,2,0),"")</f>
        <v/>
      </c>
      <c r="L3962" s="5">
        <f>IF('Ventas Pases'!$D3962="Red HEROIC",IFERROR(VLOOKUP('Ventas Pases'!$G3962,'Comisiones HEROIC'!$A$1:$B$11,2,0),15),IF('Ventas Pases'!$D3962="Red HEROIC",15,0))</f>
        <v>15</v>
      </c>
      <c r="M3962">
        <f>IF(pases[[#This Row],[Días Visita]]&lt;7,0,IF(pases[[#This Row],[Días Visita]]&lt;9,1,IF(pases[[#This Row],[Días Visita]]="Ilimitados",0,2)))</f>
        <v>0</v>
      </c>
      <c r="N3962" s="5">
        <f>IF(AND('Ventas Pases'!$A3962="Fuera de Temporada",'Ventas Pases'!$B3962=2019,pases[[#This Row],[Modo de Compra]]="Paquete"),30,0)</f>
        <v>0</v>
      </c>
      <c r="O3962" s="5">
        <f>-SUMIF(lift[Número de pase],pases[[#This Row],[Numero de Pase]],lift[Costo])</f>
        <v>0</v>
      </c>
    </row>
    <row r="3963" spans="1:15" x14ac:dyDescent="0.25">
      <c r="A3963" t="s">
        <v>7</v>
      </c>
      <c r="B3963">
        <v>2019</v>
      </c>
      <c r="C3963">
        <v>43525</v>
      </c>
      <c r="D3963" t="s">
        <v>8</v>
      </c>
      <c r="E3963">
        <v>43524</v>
      </c>
      <c r="F3963">
        <v>7</v>
      </c>
      <c r="G3963" t="s">
        <v>9</v>
      </c>
      <c r="H3963" t="s">
        <v>3981</v>
      </c>
      <c r="I3963" s="5">
        <v>840</v>
      </c>
      <c r="J3963" s="5">
        <f>IFERROR('Ventas Pases'!$I3963/'Ventas Pases'!$F3963,"PASE")</f>
        <v>120</v>
      </c>
      <c r="K3963" t="str">
        <f>IFERROR(VLOOKUP('Ventas Pases'!$J3963,'Comisiones HEROIC'!$E$1:$F$6,2,0),"")</f>
        <v/>
      </c>
      <c r="L3963" s="5">
        <f>IF('Ventas Pases'!$D3963="Red HEROIC",IFERROR(VLOOKUP('Ventas Pases'!$G3963,'Comisiones HEROIC'!$A$1:$B$11,2,0),15),IF('Ventas Pases'!$D3963="Red HEROIC",15,0))</f>
        <v>0</v>
      </c>
      <c r="M3963">
        <f>IF(pases[[#This Row],[Días Visita]]&lt;7,0,IF(pases[[#This Row],[Días Visita]]&lt;9,1,IF(pases[[#This Row],[Días Visita]]="Ilimitados",0,2)))</f>
        <v>1</v>
      </c>
      <c r="N3963" s="5">
        <f>IF(AND('Ventas Pases'!$A3963="Fuera de Temporada",'Ventas Pases'!$B3963=2019,pases[[#This Row],[Modo de Compra]]="Paquete"),30,0)</f>
        <v>0</v>
      </c>
      <c r="O3963" s="5">
        <f>-SUMIF(lift[Número de pase],pases[[#This Row],[Numero de Pase]],lift[Costo])</f>
        <v>0</v>
      </c>
    </row>
    <row r="3964" spans="1:15" x14ac:dyDescent="0.25">
      <c r="A3964" t="s">
        <v>7</v>
      </c>
      <c r="B3964">
        <v>2019</v>
      </c>
      <c r="C3964">
        <v>43536</v>
      </c>
      <c r="D3964" t="s">
        <v>8</v>
      </c>
      <c r="E3964">
        <v>43545</v>
      </c>
      <c r="F3964">
        <v>8</v>
      </c>
      <c r="G3964" t="s">
        <v>9</v>
      </c>
      <c r="H3964" t="s">
        <v>3982</v>
      </c>
      <c r="I3964" s="5">
        <v>960</v>
      </c>
      <c r="J3964" s="5">
        <f>IFERROR('Ventas Pases'!$I3964/'Ventas Pases'!$F3964,"PASE")</f>
        <v>120</v>
      </c>
      <c r="K3964" t="str">
        <f>IFERROR(VLOOKUP('Ventas Pases'!$J3964,'Comisiones HEROIC'!$E$1:$F$6,2,0),"")</f>
        <v/>
      </c>
      <c r="L3964" s="5">
        <f>IF('Ventas Pases'!$D3964="Red HEROIC",IFERROR(VLOOKUP('Ventas Pases'!$G3964,'Comisiones HEROIC'!$A$1:$B$11,2,0),15),IF('Ventas Pases'!$D3964="Red HEROIC",15,0))</f>
        <v>0</v>
      </c>
      <c r="M3964">
        <f>IF(pases[[#This Row],[Días Visita]]&lt;7,0,IF(pases[[#This Row],[Días Visita]]&lt;9,1,IF(pases[[#This Row],[Días Visita]]="Ilimitados",0,2)))</f>
        <v>1</v>
      </c>
      <c r="N3964" s="5">
        <f>IF(AND('Ventas Pases'!$A3964="Fuera de Temporada",'Ventas Pases'!$B3964=2019,pases[[#This Row],[Modo de Compra]]="Paquete"),30,0)</f>
        <v>0</v>
      </c>
      <c r="O3964" s="5">
        <f>-SUMIF(lift[Número de pase],pases[[#This Row],[Numero de Pase]],lift[Costo])</f>
        <v>0</v>
      </c>
    </row>
    <row r="3965" spans="1:15" x14ac:dyDescent="0.25">
      <c r="A3965" t="s">
        <v>7</v>
      </c>
      <c r="B3965">
        <v>2019</v>
      </c>
      <c r="C3965">
        <v>43517</v>
      </c>
      <c r="D3965" t="s">
        <v>14</v>
      </c>
      <c r="E3965">
        <v>43540</v>
      </c>
      <c r="F3965">
        <v>6</v>
      </c>
      <c r="G3965" t="s">
        <v>33</v>
      </c>
      <c r="H3965" t="s">
        <v>3983</v>
      </c>
      <c r="I3965" s="5">
        <v>840</v>
      </c>
      <c r="J3965" s="5">
        <f>IFERROR('Ventas Pases'!$I3965/'Ventas Pases'!$F3965,"PASE")</f>
        <v>140</v>
      </c>
      <c r="K3965" t="str">
        <f>IFERROR(VLOOKUP('Ventas Pases'!$J3965,'Comisiones HEROIC'!$E$1:$F$6,2,0),"")</f>
        <v/>
      </c>
      <c r="L3965" s="5">
        <f>IF('Ventas Pases'!$D3965="Red HEROIC",IFERROR(VLOOKUP('Ventas Pases'!$G3965,'Comisiones HEROIC'!$A$1:$B$11,2,0),15),IF('Ventas Pases'!$D3965="Red HEROIC",15,0))</f>
        <v>15</v>
      </c>
      <c r="M3965">
        <f>IF(pases[[#This Row],[Días Visita]]&lt;7,0,IF(pases[[#This Row],[Días Visita]]&lt;9,1,IF(pases[[#This Row],[Días Visita]]="Ilimitados",0,2)))</f>
        <v>0</v>
      </c>
      <c r="N3965" s="5">
        <f>IF(AND('Ventas Pases'!$A3965="Fuera de Temporada",'Ventas Pases'!$B3965=2019,pases[[#This Row],[Modo de Compra]]="Paquete"),30,0)</f>
        <v>0</v>
      </c>
      <c r="O3965" s="5">
        <f>-SUMIF(lift[Número de pase],pases[[#This Row],[Numero de Pase]],lift[Costo])</f>
        <v>0</v>
      </c>
    </row>
    <row r="3966" spans="1:15" x14ac:dyDescent="0.25">
      <c r="A3966" t="s">
        <v>7</v>
      </c>
      <c r="B3966">
        <v>2018</v>
      </c>
      <c r="C3966">
        <v>43119</v>
      </c>
      <c r="D3966" t="s">
        <v>14</v>
      </c>
      <c r="E3966">
        <v>43128</v>
      </c>
      <c r="F3966">
        <v>4</v>
      </c>
      <c r="G3966" t="s">
        <v>33</v>
      </c>
      <c r="H3966" t="s">
        <v>3984</v>
      </c>
      <c r="I3966" s="5">
        <v>560</v>
      </c>
      <c r="J3966" s="5">
        <f>IFERROR('Ventas Pases'!$I3966/'Ventas Pases'!$F3966,"PASE")</f>
        <v>140</v>
      </c>
      <c r="K3966" t="str">
        <f>IFERROR(VLOOKUP('Ventas Pases'!$J3966,'Comisiones HEROIC'!$E$1:$F$6,2,0),"")</f>
        <v/>
      </c>
      <c r="L3966" s="5">
        <f>IF('Ventas Pases'!$D3966="Red HEROIC",IFERROR(VLOOKUP('Ventas Pases'!$G3966,'Comisiones HEROIC'!$A$1:$B$11,2,0),15),IF('Ventas Pases'!$D3966="Red HEROIC",15,0))</f>
        <v>15</v>
      </c>
      <c r="M3966">
        <f>IF(pases[[#This Row],[Días Visita]]&lt;7,0,IF(pases[[#This Row],[Días Visita]]&lt;9,1,IF(pases[[#This Row],[Días Visita]]="Ilimitados",0,2)))</f>
        <v>0</v>
      </c>
      <c r="N3966" s="5">
        <f>IF(AND('Ventas Pases'!$A3966="Fuera de Temporada",'Ventas Pases'!$B3966=2019,pases[[#This Row],[Modo de Compra]]="Paquete"),30,0)</f>
        <v>0</v>
      </c>
      <c r="O3966" s="5">
        <f>-SUMIF(lift[Número de pase],pases[[#This Row],[Numero de Pase]],lift[Costo])</f>
        <v>0</v>
      </c>
    </row>
    <row r="3967" spans="1:15" x14ac:dyDescent="0.25">
      <c r="A3967" t="s">
        <v>7</v>
      </c>
      <c r="B3967">
        <v>2018</v>
      </c>
      <c r="C3967">
        <v>43142</v>
      </c>
      <c r="D3967" t="s">
        <v>8</v>
      </c>
      <c r="E3967">
        <v>43151</v>
      </c>
      <c r="F3967">
        <v>6</v>
      </c>
      <c r="G3967" t="s">
        <v>9</v>
      </c>
      <c r="H3967" t="s">
        <v>3985</v>
      </c>
      <c r="I3967" s="5">
        <v>720</v>
      </c>
      <c r="J3967" s="5">
        <f>IFERROR('Ventas Pases'!$I3967/'Ventas Pases'!$F3967,"PASE")</f>
        <v>120</v>
      </c>
      <c r="K3967" t="str">
        <f>IFERROR(VLOOKUP('Ventas Pases'!$J3967,'Comisiones HEROIC'!$E$1:$F$6,2,0),"")</f>
        <v/>
      </c>
      <c r="L3967" s="5">
        <f>IF('Ventas Pases'!$D3967="Red HEROIC",IFERROR(VLOOKUP('Ventas Pases'!$G3967,'Comisiones HEROIC'!$A$1:$B$11,2,0),15),IF('Ventas Pases'!$D3967="Red HEROIC",15,0))</f>
        <v>0</v>
      </c>
      <c r="M3967">
        <f>IF(pases[[#This Row],[Días Visita]]&lt;7,0,IF(pases[[#This Row],[Días Visita]]&lt;9,1,IF(pases[[#This Row],[Días Visita]]="Ilimitados",0,2)))</f>
        <v>0</v>
      </c>
      <c r="N3967" s="5">
        <f>IF(AND('Ventas Pases'!$A3967="Fuera de Temporada",'Ventas Pases'!$B3967=2019,pases[[#This Row],[Modo de Compra]]="Paquete"),30,0)</f>
        <v>0</v>
      </c>
      <c r="O3967" s="5">
        <f>-SUMIF(lift[Número de pase],pases[[#This Row],[Numero de Pase]],lift[Costo])</f>
        <v>0</v>
      </c>
    </row>
    <row r="3968" spans="1:15" x14ac:dyDescent="0.25">
      <c r="A3968" t="s">
        <v>7</v>
      </c>
      <c r="B3968">
        <v>2019</v>
      </c>
      <c r="C3968">
        <v>43432</v>
      </c>
      <c r="D3968" t="s">
        <v>14</v>
      </c>
      <c r="E3968">
        <v>43492</v>
      </c>
      <c r="F3968">
        <v>6</v>
      </c>
      <c r="G3968" t="s">
        <v>19</v>
      </c>
      <c r="H3968" t="s">
        <v>3986</v>
      </c>
      <c r="I3968" s="5">
        <v>840</v>
      </c>
      <c r="J3968" s="5">
        <f>IFERROR('Ventas Pases'!$I3968/'Ventas Pases'!$F3968,"PASE")</f>
        <v>140</v>
      </c>
      <c r="K3968" t="str">
        <f>IFERROR(VLOOKUP('Ventas Pases'!$J3968,'Comisiones HEROIC'!$E$1:$F$6,2,0),"")</f>
        <v/>
      </c>
      <c r="L3968" s="5">
        <f>IF('Ventas Pases'!$D3968="Red HEROIC",IFERROR(VLOOKUP('Ventas Pases'!$G3968,'Comisiones HEROIC'!$A$1:$B$11,2,0),15),IF('Ventas Pases'!$D3968="Red HEROIC",15,0))</f>
        <v>15</v>
      </c>
      <c r="M3968">
        <f>IF(pases[[#This Row],[Días Visita]]&lt;7,0,IF(pases[[#This Row],[Días Visita]]&lt;9,1,IF(pases[[#This Row],[Días Visita]]="Ilimitados",0,2)))</f>
        <v>0</v>
      </c>
      <c r="N3968" s="5">
        <f>IF(AND('Ventas Pases'!$A3968="Fuera de Temporada",'Ventas Pases'!$B3968=2019,pases[[#This Row],[Modo de Compra]]="Paquete"),30,0)</f>
        <v>0</v>
      </c>
      <c r="O3968" s="5">
        <f>-SUMIF(lift[Número de pase],pases[[#This Row],[Numero de Pase]],lift[Costo])</f>
        <v>0</v>
      </c>
    </row>
    <row r="3969" spans="1:15" x14ac:dyDescent="0.25">
      <c r="A3969" t="s">
        <v>13</v>
      </c>
      <c r="B3969">
        <v>2019</v>
      </c>
      <c r="C3969">
        <v>43330</v>
      </c>
      <c r="D3969" t="s">
        <v>8</v>
      </c>
      <c r="E3969">
        <v>43280</v>
      </c>
      <c r="F3969">
        <v>9</v>
      </c>
      <c r="G3969" t="s">
        <v>9</v>
      </c>
      <c r="H3969" t="s">
        <v>3987</v>
      </c>
      <c r="I3969" s="5">
        <v>1080</v>
      </c>
      <c r="J3969" s="5">
        <f>IFERROR('Ventas Pases'!$I3969/'Ventas Pases'!$F3969,"PASE")</f>
        <v>120</v>
      </c>
      <c r="K3969" t="str">
        <f>IFERROR(VLOOKUP('Ventas Pases'!$J3969,'Comisiones HEROIC'!$E$1:$F$6,2,0),"")</f>
        <v/>
      </c>
      <c r="L3969" s="5">
        <f>IF('Ventas Pases'!$D3969="Red HEROIC",IFERROR(VLOOKUP('Ventas Pases'!$G3969,'Comisiones HEROIC'!$A$1:$B$11,2,0),15),IF('Ventas Pases'!$D3969="Red HEROIC",15,0))</f>
        <v>0</v>
      </c>
      <c r="M3969">
        <f>IF(pases[[#This Row],[Días Visita]]&lt;7,0,IF(pases[[#This Row],[Días Visita]]&lt;9,1,IF(pases[[#This Row],[Días Visita]]="Ilimitados",0,2)))</f>
        <v>2</v>
      </c>
      <c r="N3969" s="5">
        <f>IF(AND('Ventas Pases'!$A3969="Fuera de Temporada",'Ventas Pases'!$B3969=2019,pases[[#This Row],[Modo de Compra]]="Paquete"),30,0)</f>
        <v>0</v>
      </c>
      <c r="O3969" s="5">
        <f>-SUMIF(lift[Número de pase],pases[[#This Row],[Numero de Pase]],lift[Costo])</f>
        <v>0</v>
      </c>
    </row>
    <row r="3970" spans="1:15" x14ac:dyDescent="0.25">
      <c r="A3970" t="s">
        <v>13</v>
      </c>
      <c r="B3970">
        <v>2019</v>
      </c>
      <c r="C3970">
        <v>43413</v>
      </c>
      <c r="D3970" t="s">
        <v>8</v>
      </c>
      <c r="E3970">
        <v>43235</v>
      </c>
      <c r="F3970">
        <v>4</v>
      </c>
      <c r="G3970" t="s">
        <v>9</v>
      </c>
      <c r="H3970" t="s">
        <v>3988</v>
      </c>
      <c r="I3970" s="5">
        <v>480</v>
      </c>
      <c r="J3970" s="5">
        <f>IFERROR('Ventas Pases'!$I3970/'Ventas Pases'!$F3970,"PASE")</f>
        <v>120</v>
      </c>
      <c r="K3970" t="str">
        <f>IFERROR(VLOOKUP('Ventas Pases'!$J3970,'Comisiones HEROIC'!$E$1:$F$6,2,0),"")</f>
        <v/>
      </c>
      <c r="L3970" s="5">
        <f>IF('Ventas Pases'!$D3970="Red HEROIC",IFERROR(VLOOKUP('Ventas Pases'!$G3970,'Comisiones HEROIC'!$A$1:$B$11,2,0),15),IF('Ventas Pases'!$D3970="Red HEROIC",15,0))</f>
        <v>0</v>
      </c>
      <c r="M3970">
        <f>IF(pases[[#This Row],[Días Visita]]&lt;7,0,IF(pases[[#This Row],[Días Visita]]&lt;9,1,IF(pases[[#This Row],[Días Visita]]="Ilimitados",0,2)))</f>
        <v>0</v>
      </c>
      <c r="N3970" s="5">
        <f>IF(AND('Ventas Pases'!$A3970="Fuera de Temporada",'Ventas Pases'!$B3970=2019,pases[[#This Row],[Modo de Compra]]="Paquete"),30,0)</f>
        <v>0</v>
      </c>
      <c r="O3970" s="5">
        <f>-SUMIF(lift[Número de pase],pases[[#This Row],[Numero de Pase]],lift[Costo])</f>
        <v>0</v>
      </c>
    </row>
    <row r="3971" spans="1:15" x14ac:dyDescent="0.25">
      <c r="A3971" t="s">
        <v>7</v>
      </c>
      <c r="B3971">
        <v>2019</v>
      </c>
      <c r="C3971">
        <v>43420</v>
      </c>
      <c r="D3971" t="s">
        <v>14</v>
      </c>
      <c r="E3971">
        <v>43523</v>
      </c>
      <c r="F3971">
        <v>2</v>
      </c>
      <c r="G3971" t="s">
        <v>19</v>
      </c>
      <c r="H3971" t="s">
        <v>3989</v>
      </c>
      <c r="I3971" s="5">
        <v>280</v>
      </c>
      <c r="J3971" s="5">
        <f>IFERROR('Ventas Pases'!$I3971/'Ventas Pases'!$F3971,"PASE")</f>
        <v>140</v>
      </c>
      <c r="K3971" t="str">
        <f>IFERROR(VLOOKUP('Ventas Pases'!$J3971,'Comisiones HEROIC'!$E$1:$F$6,2,0),"")</f>
        <v/>
      </c>
      <c r="L3971" s="5">
        <f>IF('Ventas Pases'!$D3971="Red HEROIC",IFERROR(VLOOKUP('Ventas Pases'!$G3971,'Comisiones HEROIC'!$A$1:$B$11,2,0),15),IF('Ventas Pases'!$D3971="Red HEROIC",15,0))</f>
        <v>15</v>
      </c>
      <c r="M3971">
        <f>IF(pases[[#This Row],[Días Visita]]&lt;7,0,IF(pases[[#This Row],[Días Visita]]&lt;9,1,IF(pases[[#This Row],[Días Visita]]="Ilimitados",0,2)))</f>
        <v>0</v>
      </c>
      <c r="N3971" s="5">
        <f>IF(AND('Ventas Pases'!$A3971="Fuera de Temporada",'Ventas Pases'!$B3971=2019,pases[[#This Row],[Modo de Compra]]="Paquete"),30,0)</f>
        <v>0</v>
      </c>
      <c r="O3971" s="5">
        <f>-SUMIF(lift[Número de pase],pases[[#This Row],[Numero de Pase]],lift[Costo])</f>
        <v>0</v>
      </c>
    </row>
    <row r="3972" spans="1:15" x14ac:dyDescent="0.25">
      <c r="A3972" t="s">
        <v>7</v>
      </c>
      <c r="B3972">
        <v>2019</v>
      </c>
      <c r="C3972">
        <v>43525</v>
      </c>
      <c r="D3972" t="s">
        <v>8</v>
      </c>
      <c r="E3972">
        <v>43545</v>
      </c>
      <c r="F3972">
        <v>7</v>
      </c>
      <c r="G3972" t="s">
        <v>9</v>
      </c>
      <c r="H3972" t="s">
        <v>3990</v>
      </c>
      <c r="I3972" s="5">
        <v>840</v>
      </c>
      <c r="J3972" s="5">
        <f>IFERROR('Ventas Pases'!$I3972/'Ventas Pases'!$F3972,"PASE")</f>
        <v>120</v>
      </c>
      <c r="K3972" t="str">
        <f>IFERROR(VLOOKUP('Ventas Pases'!$J3972,'Comisiones HEROIC'!$E$1:$F$6,2,0),"")</f>
        <v/>
      </c>
      <c r="L3972" s="5">
        <f>IF('Ventas Pases'!$D3972="Red HEROIC",IFERROR(VLOOKUP('Ventas Pases'!$G3972,'Comisiones HEROIC'!$A$1:$B$11,2,0),15),IF('Ventas Pases'!$D3972="Red HEROIC",15,0))</f>
        <v>0</v>
      </c>
      <c r="M3972">
        <f>IF(pases[[#This Row],[Días Visita]]&lt;7,0,IF(pases[[#This Row],[Días Visita]]&lt;9,1,IF(pases[[#This Row],[Días Visita]]="Ilimitados",0,2)))</f>
        <v>1</v>
      </c>
      <c r="N3972" s="5">
        <f>IF(AND('Ventas Pases'!$A3972="Fuera de Temporada",'Ventas Pases'!$B3972=2019,pases[[#This Row],[Modo de Compra]]="Paquete"),30,0)</f>
        <v>0</v>
      </c>
      <c r="O3972" s="5">
        <f>-SUMIF(lift[Número de pase],pases[[#This Row],[Numero de Pase]],lift[Costo])</f>
        <v>0</v>
      </c>
    </row>
    <row r="3973" spans="1:15" x14ac:dyDescent="0.25">
      <c r="A3973" t="s">
        <v>7</v>
      </c>
      <c r="B3973">
        <v>2019</v>
      </c>
      <c r="C3973">
        <v>43539</v>
      </c>
      <c r="D3973" t="s">
        <v>17</v>
      </c>
      <c r="E3973">
        <v>43534</v>
      </c>
      <c r="F3973">
        <v>6</v>
      </c>
      <c r="G3973" t="s">
        <v>9</v>
      </c>
      <c r="H3973" t="s">
        <v>3991</v>
      </c>
      <c r="I3973" s="5">
        <v>600</v>
      </c>
      <c r="J3973" s="5">
        <f>IFERROR('Ventas Pases'!$I3973/'Ventas Pases'!$F3973,"PASE")</f>
        <v>100</v>
      </c>
      <c r="K3973" t="str">
        <f>IFERROR(VLOOKUP('Ventas Pases'!$J3973,'Comisiones HEROIC'!$E$1:$F$6,2,0),"")</f>
        <v>Ridossan Hotel</v>
      </c>
      <c r="L3973" s="5">
        <f>IF('Ventas Pases'!$D3973="Red HEROIC",IFERROR(VLOOKUP('Ventas Pases'!$G3973,'Comisiones HEROIC'!$A$1:$B$11,2,0),15),IF('Ventas Pases'!$D3973="Red HEROIC",15,0))</f>
        <v>0</v>
      </c>
      <c r="M3973">
        <f>IF(pases[[#This Row],[Días Visita]]&lt;7,0,IF(pases[[#This Row],[Días Visita]]&lt;9,1,IF(pases[[#This Row],[Días Visita]]="Ilimitados",0,2)))</f>
        <v>0</v>
      </c>
      <c r="N3973" s="5">
        <f>IF(AND('Ventas Pases'!$A3973="Fuera de Temporada",'Ventas Pases'!$B3973=2019,pases[[#This Row],[Modo de Compra]]="Paquete"),30,0)</f>
        <v>0</v>
      </c>
      <c r="O3973" s="5">
        <f>-SUMIF(lift[Número de pase],pases[[#This Row],[Numero de Pase]],lift[Costo])</f>
        <v>0</v>
      </c>
    </row>
    <row r="3974" spans="1:15" x14ac:dyDescent="0.25">
      <c r="A3974" t="s">
        <v>7</v>
      </c>
      <c r="B3974">
        <v>2018</v>
      </c>
      <c r="C3974">
        <v>43455</v>
      </c>
      <c r="D3974" t="s">
        <v>17</v>
      </c>
      <c r="E3974">
        <v>43174</v>
      </c>
      <c r="F3974">
        <v>5</v>
      </c>
      <c r="G3974" t="s">
        <v>9</v>
      </c>
      <c r="H3974" t="s">
        <v>3992</v>
      </c>
      <c r="I3974" s="5">
        <v>500</v>
      </c>
      <c r="J3974" s="5">
        <f>IFERROR('Ventas Pases'!$I3974/'Ventas Pases'!$F3974,"PASE")</f>
        <v>100</v>
      </c>
      <c r="K3974" t="str">
        <f>IFERROR(VLOOKUP('Ventas Pases'!$J3974,'Comisiones HEROIC'!$E$1:$F$6,2,0),"")</f>
        <v>Ridossan Hotel</v>
      </c>
      <c r="L3974" s="5">
        <f>IF('Ventas Pases'!$D3974="Red HEROIC",IFERROR(VLOOKUP('Ventas Pases'!$G3974,'Comisiones HEROIC'!$A$1:$B$11,2,0),15),IF('Ventas Pases'!$D3974="Red HEROIC",15,0))</f>
        <v>0</v>
      </c>
      <c r="M3974">
        <f>IF(pases[[#This Row],[Días Visita]]&lt;7,0,IF(pases[[#This Row],[Días Visita]]&lt;9,1,IF(pases[[#This Row],[Días Visita]]="Ilimitados",0,2)))</f>
        <v>0</v>
      </c>
      <c r="N3974" s="5">
        <f>IF(AND('Ventas Pases'!$A3974="Fuera de Temporada",'Ventas Pases'!$B3974=2019,pases[[#This Row],[Modo de Compra]]="Paquete"),30,0)</f>
        <v>0</v>
      </c>
      <c r="O3974" s="5">
        <f>-SUMIF(lift[Número de pase],pases[[#This Row],[Numero de Pase]],lift[Costo])</f>
        <v>0</v>
      </c>
    </row>
    <row r="3975" spans="1:15" x14ac:dyDescent="0.25">
      <c r="A3975" t="s">
        <v>13</v>
      </c>
      <c r="B3975">
        <v>2019</v>
      </c>
      <c r="C3975">
        <v>43336</v>
      </c>
      <c r="D3975" t="s">
        <v>8</v>
      </c>
      <c r="E3975">
        <v>43274</v>
      </c>
      <c r="F3975">
        <v>4</v>
      </c>
      <c r="G3975" t="s">
        <v>9</v>
      </c>
      <c r="H3975" t="s">
        <v>3993</v>
      </c>
      <c r="I3975" s="5">
        <v>480</v>
      </c>
      <c r="J3975" s="5">
        <f>IFERROR('Ventas Pases'!$I3975/'Ventas Pases'!$F3975,"PASE")</f>
        <v>120</v>
      </c>
      <c r="K3975" t="str">
        <f>IFERROR(VLOOKUP('Ventas Pases'!$J3975,'Comisiones HEROIC'!$E$1:$F$6,2,0),"")</f>
        <v/>
      </c>
      <c r="L3975" s="5">
        <f>IF('Ventas Pases'!$D3975="Red HEROIC",IFERROR(VLOOKUP('Ventas Pases'!$G3975,'Comisiones HEROIC'!$A$1:$B$11,2,0),15),IF('Ventas Pases'!$D3975="Red HEROIC",15,0))</f>
        <v>0</v>
      </c>
      <c r="M3975">
        <f>IF(pases[[#This Row],[Días Visita]]&lt;7,0,IF(pases[[#This Row],[Días Visita]]&lt;9,1,IF(pases[[#This Row],[Días Visita]]="Ilimitados",0,2)))</f>
        <v>0</v>
      </c>
      <c r="N3975" s="5">
        <f>IF(AND('Ventas Pases'!$A3975="Fuera de Temporada",'Ventas Pases'!$B3975=2019,pases[[#This Row],[Modo de Compra]]="Paquete"),30,0)</f>
        <v>0</v>
      </c>
      <c r="O3975" s="5">
        <f>-SUMIF(lift[Número de pase],pases[[#This Row],[Numero de Pase]],lift[Costo])</f>
        <v>0</v>
      </c>
    </row>
    <row r="3976" spans="1:15" x14ac:dyDescent="0.25">
      <c r="A3976" t="s">
        <v>7</v>
      </c>
      <c r="B3976">
        <v>2018</v>
      </c>
      <c r="C3976">
        <v>43421</v>
      </c>
      <c r="D3976" t="s">
        <v>14</v>
      </c>
      <c r="E3976">
        <v>43135</v>
      </c>
      <c r="F3976">
        <v>3</v>
      </c>
      <c r="G3976" t="s">
        <v>19</v>
      </c>
      <c r="H3976" t="s">
        <v>3994</v>
      </c>
      <c r="I3976" s="5">
        <v>420</v>
      </c>
      <c r="J3976" s="5">
        <f>IFERROR('Ventas Pases'!$I3976/'Ventas Pases'!$F3976,"PASE")</f>
        <v>140</v>
      </c>
      <c r="K3976" t="str">
        <f>IFERROR(VLOOKUP('Ventas Pases'!$J3976,'Comisiones HEROIC'!$E$1:$F$6,2,0),"")</f>
        <v/>
      </c>
      <c r="L3976" s="5">
        <f>IF('Ventas Pases'!$D3976="Red HEROIC",IFERROR(VLOOKUP('Ventas Pases'!$G3976,'Comisiones HEROIC'!$A$1:$B$11,2,0),15),IF('Ventas Pases'!$D3976="Red HEROIC",15,0))</f>
        <v>15</v>
      </c>
      <c r="M3976">
        <f>IF(pases[[#This Row],[Días Visita]]&lt;7,0,IF(pases[[#This Row],[Días Visita]]&lt;9,1,IF(pases[[#This Row],[Días Visita]]="Ilimitados",0,2)))</f>
        <v>0</v>
      </c>
      <c r="N3976" s="5">
        <f>IF(AND('Ventas Pases'!$A3976="Fuera de Temporada",'Ventas Pases'!$B3976=2019,pases[[#This Row],[Modo de Compra]]="Paquete"),30,0)</f>
        <v>0</v>
      </c>
      <c r="O3976" s="5">
        <f>-SUMIF(lift[Número de pase],pases[[#This Row],[Numero de Pase]],lift[Costo])</f>
        <v>0</v>
      </c>
    </row>
    <row r="3977" spans="1:15" x14ac:dyDescent="0.25">
      <c r="A3977" t="s">
        <v>7</v>
      </c>
      <c r="B3977">
        <v>2018</v>
      </c>
      <c r="C3977">
        <v>43464</v>
      </c>
      <c r="D3977" t="s">
        <v>60</v>
      </c>
      <c r="E3977">
        <v>43150</v>
      </c>
      <c r="F3977">
        <v>9</v>
      </c>
      <c r="G3977" t="s">
        <v>9</v>
      </c>
      <c r="H3977" t="s">
        <v>3995</v>
      </c>
      <c r="I3977" s="5">
        <v>1080</v>
      </c>
      <c r="J3977" s="5">
        <f>IFERROR('Ventas Pases'!$I3977/'Ventas Pases'!$F3977,"PASE")</f>
        <v>120</v>
      </c>
      <c r="K3977" t="str">
        <f>IFERROR(VLOOKUP('Ventas Pases'!$J3977,'Comisiones HEROIC'!$E$1:$F$6,2,0),"")</f>
        <v/>
      </c>
      <c r="L3977" s="5">
        <f>IF('Ventas Pases'!$D3977="Red HEROIC",IFERROR(VLOOKUP('Ventas Pases'!$G3977,'Comisiones HEROIC'!$A$1:$B$11,2,0),15),IF('Ventas Pases'!$D3977="Red HEROIC",15,0))</f>
        <v>0</v>
      </c>
      <c r="M3977">
        <f>IF(pases[[#This Row],[Días Visita]]&lt;7,0,IF(pases[[#This Row],[Días Visita]]&lt;9,1,IF(pases[[#This Row],[Días Visita]]="Ilimitados",0,2)))</f>
        <v>2</v>
      </c>
      <c r="N3977" s="5">
        <f>IF(AND('Ventas Pases'!$A3977="Fuera de Temporada",'Ventas Pases'!$B3977=2019,pases[[#This Row],[Modo de Compra]]="Paquete"),30,0)</f>
        <v>0</v>
      </c>
      <c r="O3977" s="5">
        <f>-SUMIF(lift[Número de pase],pases[[#This Row],[Numero de Pase]],lift[Costo])</f>
        <v>0</v>
      </c>
    </row>
    <row r="3978" spans="1:15" x14ac:dyDescent="0.25">
      <c r="A3978" t="s">
        <v>7</v>
      </c>
      <c r="B3978">
        <v>2019</v>
      </c>
      <c r="C3978">
        <v>43423</v>
      </c>
      <c r="D3978" t="s">
        <v>8</v>
      </c>
      <c r="E3978">
        <v>43478</v>
      </c>
      <c r="F3978">
        <v>7</v>
      </c>
      <c r="G3978" t="s">
        <v>9</v>
      </c>
      <c r="H3978" t="s">
        <v>3996</v>
      </c>
      <c r="I3978" s="5">
        <v>840</v>
      </c>
      <c r="J3978" s="5">
        <f>IFERROR('Ventas Pases'!$I3978/'Ventas Pases'!$F3978,"PASE")</f>
        <v>120</v>
      </c>
      <c r="K3978" t="str">
        <f>IFERROR(VLOOKUP('Ventas Pases'!$J3978,'Comisiones HEROIC'!$E$1:$F$6,2,0),"")</f>
        <v/>
      </c>
      <c r="L3978" s="5">
        <f>IF('Ventas Pases'!$D3978="Red HEROIC",IFERROR(VLOOKUP('Ventas Pases'!$G3978,'Comisiones HEROIC'!$A$1:$B$11,2,0),15),IF('Ventas Pases'!$D3978="Red HEROIC",15,0))</f>
        <v>0</v>
      </c>
      <c r="M3978">
        <f>IF(pases[[#This Row],[Días Visita]]&lt;7,0,IF(pases[[#This Row],[Días Visita]]&lt;9,1,IF(pases[[#This Row],[Días Visita]]="Ilimitados",0,2)))</f>
        <v>1</v>
      </c>
      <c r="N3978" s="5">
        <f>IF(AND('Ventas Pases'!$A3978="Fuera de Temporada",'Ventas Pases'!$B3978=2019,pases[[#This Row],[Modo de Compra]]="Paquete"),30,0)</f>
        <v>0</v>
      </c>
      <c r="O3978" s="5">
        <f>-SUMIF(lift[Número de pase],pases[[#This Row],[Numero de Pase]],lift[Costo])</f>
        <v>0</v>
      </c>
    </row>
    <row r="3979" spans="1:15" x14ac:dyDescent="0.25">
      <c r="A3979" t="s">
        <v>7</v>
      </c>
      <c r="B3979">
        <v>2018</v>
      </c>
      <c r="C3979">
        <v>43146</v>
      </c>
      <c r="D3979" t="s">
        <v>14</v>
      </c>
      <c r="E3979">
        <v>43175</v>
      </c>
      <c r="F3979">
        <v>2</v>
      </c>
      <c r="G3979" t="s">
        <v>15</v>
      </c>
      <c r="H3979" t="s">
        <v>3997</v>
      </c>
      <c r="I3979" s="5">
        <v>280</v>
      </c>
      <c r="J3979" s="5">
        <f>IFERROR('Ventas Pases'!$I3979/'Ventas Pases'!$F3979,"PASE")</f>
        <v>140</v>
      </c>
      <c r="K3979" t="str">
        <f>IFERROR(VLOOKUP('Ventas Pases'!$J3979,'Comisiones HEROIC'!$E$1:$F$6,2,0),"")</f>
        <v/>
      </c>
      <c r="L3979" s="5">
        <f>IF('Ventas Pases'!$D3979="Red HEROIC",IFERROR(VLOOKUP('Ventas Pases'!$G3979,'Comisiones HEROIC'!$A$1:$B$11,2,0),15),IF('Ventas Pases'!$D3979="Red HEROIC",15,0))</f>
        <v>12</v>
      </c>
      <c r="M3979">
        <f>IF(pases[[#This Row],[Días Visita]]&lt;7,0,IF(pases[[#This Row],[Días Visita]]&lt;9,1,IF(pases[[#This Row],[Días Visita]]="Ilimitados",0,2)))</f>
        <v>0</v>
      </c>
      <c r="N3979" s="5">
        <f>IF(AND('Ventas Pases'!$A3979="Fuera de Temporada",'Ventas Pases'!$B3979=2019,pases[[#This Row],[Modo de Compra]]="Paquete"),30,0)</f>
        <v>0</v>
      </c>
      <c r="O3979" s="5">
        <f>-SUMIF(lift[Número de pase],pases[[#This Row],[Numero de Pase]],lift[Costo])</f>
        <v>0</v>
      </c>
    </row>
    <row r="3980" spans="1:15" x14ac:dyDescent="0.25">
      <c r="A3980" t="s">
        <v>7</v>
      </c>
      <c r="B3980">
        <v>2019</v>
      </c>
      <c r="C3980">
        <v>43476</v>
      </c>
      <c r="D3980" t="s">
        <v>60</v>
      </c>
      <c r="E3980">
        <v>43419</v>
      </c>
      <c r="F3980" t="s">
        <v>11</v>
      </c>
      <c r="G3980" t="s">
        <v>9</v>
      </c>
      <c r="H3980" t="s">
        <v>3998</v>
      </c>
      <c r="I3980" s="5">
        <v>1950</v>
      </c>
      <c r="J3980" s="5" t="str">
        <f>IFERROR('Ventas Pases'!$I3980/'Ventas Pases'!$F3980,"PASE")</f>
        <v>PASE</v>
      </c>
      <c r="K3980" t="str">
        <f>IFERROR(VLOOKUP('Ventas Pases'!$J3980,'Comisiones HEROIC'!$E$1:$F$6,2,0),"")</f>
        <v/>
      </c>
      <c r="L3980" s="5">
        <f>IF('Ventas Pases'!$D3980="Red HEROIC",IFERROR(VLOOKUP('Ventas Pases'!$G3980,'Comisiones HEROIC'!$A$1:$B$11,2,0),15),IF('Ventas Pases'!$D3980="Red HEROIC",15,0))</f>
        <v>0</v>
      </c>
      <c r="M3980">
        <f>IF(pases[[#This Row],[Días Visita]]&lt;7,0,IF(pases[[#This Row],[Días Visita]]&lt;9,1,IF(pases[[#This Row],[Días Visita]]="Ilimitados",0,2)))</f>
        <v>0</v>
      </c>
      <c r="N3980" s="5">
        <f>IF(AND('Ventas Pases'!$A3980="Fuera de Temporada",'Ventas Pases'!$B3980=2019,pases[[#This Row],[Modo de Compra]]="Paquete"),30,0)</f>
        <v>0</v>
      </c>
      <c r="O3980" s="5">
        <f>-SUMIF(lift[Número de pase],pases[[#This Row],[Numero de Pase]],lift[Costo])</f>
        <v>-92</v>
      </c>
    </row>
    <row r="3981" spans="1:15" x14ac:dyDescent="0.25">
      <c r="A3981" t="s">
        <v>7</v>
      </c>
      <c r="B3981">
        <v>2019</v>
      </c>
      <c r="C3981">
        <v>43440</v>
      </c>
      <c r="D3981" t="s">
        <v>17</v>
      </c>
      <c r="E3981">
        <v>43486</v>
      </c>
      <c r="F3981">
        <v>4</v>
      </c>
      <c r="G3981" t="s">
        <v>9</v>
      </c>
      <c r="H3981" t="s">
        <v>3999</v>
      </c>
      <c r="I3981" s="5">
        <v>440</v>
      </c>
      <c r="J3981" s="5">
        <f>IFERROR('Ventas Pases'!$I3981/'Ventas Pases'!$F3981,"PASE")</f>
        <v>110</v>
      </c>
      <c r="K3981" t="str">
        <f>IFERROR(VLOOKUP('Ventas Pases'!$J3981,'Comisiones HEROIC'!$E$1:$F$6,2,0),"")</f>
        <v>Elton Hotel</v>
      </c>
      <c r="L3981" s="5">
        <f>IF('Ventas Pases'!$D3981="Red HEROIC",IFERROR(VLOOKUP('Ventas Pases'!$G3981,'Comisiones HEROIC'!$A$1:$B$11,2,0),15),IF('Ventas Pases'!$D3981="Red HEROIC",15,0))</f>
        <v>0</v>
      </c>
      <c r="M3981">
        <f>IF(pases[[#This Row],[Días Visita]]&lt;7,0,IF(pases[[#This Row],[Días Visita]]&lt;9,1,IF(pases[[#This Row],[Días Visita]]="Ilimitados",0,2)))</f>
        <v>0</v>
      </c>
      <c r="N3981" s="5">
        <f>IF(AND('Ventas Pases'!$A3981="Fuera de Temporada",'Ventas Pases'!$B3981=2019,pases[[#This Row],[Modo de Compra]]="Paquete"),30,0)</f>
        <v>0</v>
      </c>
      <c r="O3981" s="5">
        <f>-SUMIF(lift[Número de pase],pases[[#This Row],[Numero de Pase]],lift[Costo])</f>
        <v>0</v>
      </c>
    </row>
    <row r="3982" spans="1:15" x14ac:dyDescent="0.25">
      <c r="A3982" t="s">
        <v>7</v>
      </c>
      <c r="B3982">
        <v>2019</v>
      </c>
      <c r="C3982">
        <v>43542</v>
      </c>
      <c r="D3982" t="s">
        <v>8</v>
      </c>
      <c r="E3982">
        <v>43536</v>
      </c>
      <c r="F3982">
        <v>1</v>
      </c>
      <c r="G3982" t="s">
        <v>9</v>
      </c>
      <c r="H3982" t="s">
        <v>4000</v>
      </c>
      <c r="I3982" s="5">
        <v>120</v>
      </c>
      <c r="J3982" s="5">
        <f>IFERROR('Ventas Pases'!$I3982/'Ventas Pases'!$F3982,"PASE")</f>
        <v>120</v>
      </c>
      <c r="K3982" t="str">
        <f>IFERROR(VLOOKUP('Ventas Pases'!$J3982,'Comisiones HEROIC'!$E$1:$F$6,2,0),"")</f>
        <v/>
      </c>
      <c r="L3982" s="5">
        <f>IF('Ventas Pases'!$D3982="Red HEROIC",IFERROR(VLOOKUP('Ventas Pases'!$G3982,'Comisiones HEROIC'!$A$1:$B$11,2,0),15),IF('Ventas Pases'!$D3982="Red HEROIC",15,0))</f>
        <v>0</v>
      </c>
      <c r="M3982">
        <f>IF(pases[[#This Row],[Días Visita]]&lt;7,0,IF(pases[[#This Row],[Días Visita]]&lt;9,1,IF(pases[[#This Row],[Días Visita]]="Ilimitados",0,2)))</f>
        <v>0</v>
      </c>
      <c r="N3982" s="5">
        <f>IF(AND('Ventas Pases'!$A3982="Fuera de Temporada",'Ventas Pases'!$B3982=2019,pases[[#This Row],[Modo de Compra]]="Paquete"),30,0)</f>
        <v>0</v>
      </c>
      <c r="O3982" s="5">
        <f>-SUMIF(lift[Número de pase],pases[[#This Row],[Numero de Pase]],lift[Costo])</f>
        <v>0</v>
      </c>
    </row>
    <row r="3983" spans="1:15" x14ac:dyDescent="0.25">
      <c r="A3983" t="s">
        <v>7</v>
      </c>
      <c r="B3983">
        <v>2018</v>
      </c>
      <c r="C3983">
        <v>43134</v>
      </c>
      <c r="D3983" t="s">
        <v>14</v>
      </c>
      <c r="E3983">
        <v>43164</v>
      </c>
      <c r="F3983">
        <v>7</v>
      </c>
      <c r="G3983" t="s">
        <v>27</v>
      </c>
      <c r="H3983" t="s">
        <v>4001</v>
      </c>
      <c r="I3983" s="5">
        <v>980</v>
      </c>
      <c r="J3983" s="5">
        <f>IFERROR('Ventas Pases'!$I3983/'Ventas Pases'!$F3983,"PASE")</f>
        <v>140</v>
      </c>
      <c r="K3983" t="str">
        <f>IFERROR(VLOOKUP('Ventas Pases'!$J3983,'Comisiones HEROIC'!$E$1:$F$6,2,0),"")</f>
        <v/>
      </c>
      <c r="L3983" s="5">
        <f>IF('Ventas Pases'!$D3983="Red HEROIC",IFERROR(VLOOKUP('Ventas Pases'!$G3983,'Comisiones HEROIC'!$A$1:$B$11,2,0),15),IF('Ventas Pases'!$D3983="Red HEROIC",15,0))</f>
        <v>15</v>
      </c>
      <c r="M3983">
        <f>IF(pases[[#This Row],[Días Visita]]&lt;7,0,IF(pases[[#This Row],[Días Visita]]&lt;9,1,IF(pases[[#This Row],[Días Visita]]="Ilimitados",0,2)))</f>
        <v>1</v>
      </c>
      <c r="N3983" s="5">
        <f>IF(AND('Ventas Pases'!$A3983="Fuera de Temporada",'Ventas Pases'!$B3983=2019,pases[[#This Row],[Modo de Compra]]="Paquete"),30,0)</f>
        <v>0</v>
      </c>
      <c r="O3983" s="5">
        <f>-SUMIF(lift[Número de pase],pases[[#This Row],[Numero de Pase]],lift[Costo])</f>
        <v>0</v>
      </c>
    </row>
    <row r="3984" spans="1:15" x14ac:dyDescent="0.25">
      <c r="A3984" t="s">
        <v>7</v>
      </c>
      <c r="B3984">
        <v>2018</v>
      </c>
      <c r="C3984">
        <v>43142</v>
      </c>
      <c r="D3984" t="s">
        <v>60</v>
      </c>
      <c r="E3984">
        <v>43154</v>
      </c>
      <c r="F3984">
        <v>3</v>
      </c>
      <c r="G3984" t="s">
        <v>9</v>
      </c>
      <c r="H3984" t="s">
        <v>4002</v>
      </c>
      <c r="I3984" s="5">
        <v>360</v>
      </c>
      <c r="J3984" s="5">
        <f>IFERROR('Ventas Pases'!$I3984/'Ventas Pases'!$F3984,"PASE")</f>
        <v>120</v>
      </c>
      <c r="K3984" t="str">
        <f>IFERROR(VLOOKUP('Ventas Pases'!$J3984,'Comisiones HEROIC'!$E$1:$F$6,2,0),"")</f>
        <v/>
      </c>
      <c r="L3984" s="5">
        <f>IF('Ventas Pases'!$D3984="Red HEROIC",IFERROR(VLOOKUP('Ventas Pases'!$G3984,'Comisiones HEROIC'!$A$1:$B$11,2,0),15),IF('Ventas Pases'!$D3984="Red HEROIC",15,0))</f>
        <v>0</v>
      </c>
      <c r="M3984">
        <f>IF(pases[[#This Row],[Días Visita]]&lt;7,0,IF(pases[[#This Row],[Días Visita]]&lt;9,1,IF(pases[[#This Row],[Días Visita]]="Ilimitados",0,2)))</f>
        <v>0</v>
      </c>
      <c r="N3984" s="5">
        <f>IF(AND('Ventas Pases'!$A3984="Fuera de Temporada",'Ventas Pases'!$B3984=2019,pases[[#This Row],[Modo de Compra]]="Paquete"),30,0)</f>
        <v>0</v>
      </c>
      <c r="O3984" s="5">
        <f>-SUMIF(lift[Número de pase],pases[[#This Row],[Numero de Pase]],lift[Costo])</f>
        <v>0</v>
      </c>
    </row>
    <row r="3985" spans="1:15" x14ac:dyDescent="0.25">
      <c r="A3985" t="s">
        <v>7</v>
      </c>
      <c r="B3985">
        <v>2018</v>
      </c>
      <c r="C3985">
        <v>43122</v>
      </c>
      <c r="D3985" t="s">
        <v>17</v>
      </c>
      <c r="E3985">
        <v>43120</v>
      </c>
      <c r="F3985">
        <v>4</v>
      </c>
      <c r="G3985" t="s">
        <v>9</v>
      </c>
      <c r="H3985" t="s">
        <v>4003</v>
      </c>
      <c r="I3985" s="5">
        <v>440</v>
      </c>
      <c r="J3985" s="5">
        <f>IFERROR('Ventas Pases'!$I3985/'Ventas Pases'!$F3985,"PASE")</f>
        <v>110</v>
      </c>
      <c r="K3985" t="str">
        <f>IFERROR(VLOOKUP('Ventas Pases'!$J3985,'Comisiones HEROIC'!$E$1:$F$6,2,0),"")</f>
        <v>Elton Hotel</v>
      </c>
      <c r="L3985" s="5">
        <f>IF('Ventas Pases'!$D3985="Red HEROIC",IFERROR(VLOOKUP('Ventas Pases'!$G3985,'Comisiones HEROIC'!$A$1:$B$11,2,0),15),IF('Ventas Pases'!$D3985="Red HEROIC",15,0))</f>
        <v>0</v>
      </c>
      <c r="M3985">
        <f>IF(pases[[#This Row],[Días Visita]]&lt;7,0,IF(pases[[#This Row],[Días Visita]]&lt;9,1,IF(pases[[#This Row],[Días Visita]]="Ilimitados",0,2)))</f>
        <v>0</v>
      </c>
      <c r="N3985" s="5">
        <f>IF(AND('Ventas Pases'!$A3985="Fuera de Temporada",'Ventas Pases'!$B3985=2019,pases[[#This Row],[Modo de Compra]]="Paquete"),30,0)</f>
        <v>0</v>
      </c>
      <c r="O3985" s="5">
        <f>-SUMIF(lift[Número de pase],pases[[#This Row],[Numero de Pase]],lift[Costo])</f>
        <v>0</v>
      </c>
    </row>
    <row r="3986" spans="1:15" x14ac:dyDescent="0.25">
      <c r="A3986" t="s">
        <v>7</v>
      </c>
      <c r="B3986">
        <v>2018</v>
      </c>
      <c r="C3986">
        <v>43432</v>
      </c>
      <c r="D3986" t="s">
        <v>17</v>
      </c>
      <c r="E3986">
        <v>43169</v>
      </c>
      <c r="F3986">
        <v>4</v>
      </c>
      <c r="G3986" t="s">
        <v>9</v>
      </c>
      <c r="H3986" t="s">
        <v>4004</v>
      </c>
      <c r="I3986" s="5">
        <v>440</v>
      </c>
      <c r="J3986" s="5">
        <f>IFERROR('Ventas Pases'!$I3986/'Ventas Pases'!$F3986,"PASE")</f>
        <v>110</v>
      </c>
      <c r="K3986" t="str">
        <f>IFERROR(VLOOKUP('Ventas Pases'!$J3986,'Comisiones HEROIC'!$E$1:$F$6,2,0),"")</f>
        <v>Elton Hotel</v>
      </c>
      <c r="L3986" s="5">
        <f>IF('Ventas Pases'!$D3986="Red HEROIC",IFERROR(VLOOKUP('Ventas Pases'!$G3986,'Comisiones HEROIC'!$A$1:$B$11,2,0),15),IF('Ventas Pases'!$D3986="Red HEROIC",15,0))</f>
        <v>0</v>
      </c>
      <c r="M3986">
        <f>IF(pases[[#This Row],[Días Visita]]&lt;7,0,IF(pases[[#This Row],[Días Visita]]&lt;9,1,IF(pases[[#This Row],[Días Visita]]="Ilimitados",0,2)))</f>
        <v>0</v>
      </c>
      <c r="N3986" s="5">
        <f>IF(AND('Ventas Pases'!$A3986="Fuera de Temporada",'Ventas Pases'!$B3986=2019,pases[[#This Row],[Modo de Compra]]="Paquete"),30,0)</f>
        <v>0</v>
      </c>
      <c r="O3986" s="5">
        <f>-SUMIF(lift[Número de pase],pases[[#This Row],[Numero de Pase]],lift[Costo])</f>
        <v>0</v>
      </c>
    </row>
    <row r="3987" spans="1:15" x14ac:dyDescent="0.25">
      <c r="A3987" t="s">
        <v>7</v>
      </c>
      <c r="B3987">
        <v>2019</v>
      </c>
      <c r="C3987">
        <v>43542</v>
      </c>
      <c r="D3987" t="s">
        <v>60</v>
      </c>
      <c r="E3987">
        <v>43536</v>
      </c>
      <c r="F3987">
        <v>2</v>
      </c>
      <c r="G3987" t="s">
        <v>9</v>
      </c>
      <c r="H3987" t="s">
        <v>4005</v>
      </c>
      <c r="I3987" s="5">
        <v>240</v>
      </c>
      <c r="J3987" s="5">
        <f>IFERROR('Ventas Pases'!$I3987/'Ventas Pases'!$F3987,"PASE")</f>
        <v>120</v>
      </c>
      <c r="K3987" t="str">
        <f>IFERROR(VLOOKUP('Ventas Pases'!$J3987,'Comisiones HEROIC'!$E$1:$F$6,2,0),"")</f>
        <v/>
      </c>
      <c r="L3987" s="5">
        <f>IF('Ventas Pases'!$D3987="Red HEROIC",IFERROR(VLOOKUP('Ventas Pases'!$G3987,'Comisiones HEROIC'!$A$1:$B$11,2,0),15),IF('Ventas Pases'!$D3987="Red HEROIC",15,0))</f>
        <v>0</v>
      </c>
      <c r="M3987">
        <f>IF(pases[[#This Row],[Días Visita]]&lt;7,0,IF(pases[[#This Row],[Días Visita]]&lt;9,1,IF(pases[[#This Row],[Días Visita]]="Ilimitados",0,2)))</f>
        <v>0</v>
      </c>
      <c r="N3987" s="5">
        <f>IF(AND('Ventas Pases'!$A3987="Fuera de Temporada",'Ventas Pases'!$B3987=2019,pases[[#This Row],[Modo de Compra]]="Paquete"),30,0)</f>
        <v>0</v>
      </c>
      <c r="O3987" s="5">
        <f>-SUMIF(lift[Número de pase],pases[[#This Row],[Numero de Pase]],lift[Costo])</f>
        <v>0</v>
      </c>
    </row>
    <row r="3988" spans="1:15" x14ac:dyDescent="0.25">
      <c r="A3988" t="s">
        <v>7</v>
      </c>
      <c r="B3988">
        <v>2018</v>
      </c>
      <c r="C3988">
        <v>43119</v>
      </c>
      <c r="D3988" t="s">
        <v>8</v>
      </c>
      <c r="E3988">
        <v>43169</v>
      </c>
      <c r="F3988">
        <v>2</v>
      </c>
      <c r="G3988" t="s">
        <v>9</v>
      </c>
      <c r="H3988" t="s">
        <v>4006</v>
      </c>
      <c r="I3988" s="5">
        <v>240</v>
      </c>
      <c r="J3988" s="5">
        <f>IFERROR('Ventas Pases'!$I3988/'Ventas Pases'!$F3988,"PASE")</f>
        <v>120</v>
      </c>
      <c r="K3988" t="str">
        <f>IFERROR(VLOOKUP('Ventas Pases'!$J3988,'Comisiones HEROIC'!$E$1:$F$6,2,0),"")</f>
        <v/>
      </c>
      <c r="L3988" s="5">
        <f>IF('Ventas Pases'!$D3988="Red HEROIC",IFERROR(VLOOKUP('Ventas Pases'!$G3988,'Comisiones HEROIC'!$A$1:$B$11,2,0),15),IF('Ventas Pases'!$D3988="Red HEROIC",15,0))</f>
        <v>0</v>
      </c>
      <c r="M3988">
        <f>IF(pases[[#This Row],[Días Visita]]&lt;7,0,IF(pases[[#This Row],[Días Visita]]&lt;9,1,IF(pases[[#This Row],[Días Visita]]="Ilimitados",0,2)))</f>
        <v>0</v>
      </c>
      <c r="N3988" s="5">
        <f>IF(AND('Ventas Pases'!$A3988="Fuera de Temporada",'Ventas Pases'!$B3988=2019,pases[[#This Row],[Modo de Compra]]="Paquete"),30,0)</f>
        <v>0</v>
      </c>
      <c r="O3988" s="5">
        <f>-SUMIF(lift[Número de pase],pases[[#This Row],[Numero de Pase]],lift[Costo])</f>
        <v>0</v>
      </c>
    </row>
    <row r="3989" spans="1:15" x14ac:dyDescent="0.25">
      <c r="A3989" t="s">
        <v>7</v>
      </c>
      <c r="B3989">
        <v>2018</v>
      </c>
      <c r="C3989">
        <v>43451</v>
      </c>
      <c r="D3989" t="s">
        <v>8</v>
      </c>
      <c r="E3989">
        <v>43142</v>
      </c>
      <c r="F3989">
        <v>7</v>
      </c>
      <c r="G3989" t="s">
        <v>9</v>
      </c>
      <c r="H3989" t="s">
        <v>4007</v>
      </c>
      <c r="I3989" s="5">
        <v>840</v>
      </c>
      <c r="J3989" s="5">
        <f>IFERROR('Ventas Pases'!$I3989/'Ventas Pases'!$F3989,"PASE")</f>
        <v>120</v>
      </c>
      <c r="K3989" t="str">
        <f>IFERROR(VLOOKUP('Ventas Pases'!$J3989,'Comisiones HEROIC'!$E$1:$F$6,2,0),"")</f>
        <v/>
      </c>
      <c r="L3989" s="5">
        <f>IF('Ventas Pases'!$D3989="Red HEROIC",IFERROR(VLOOKUP('Ventas Pases'!$G3989,'Comisiones HEROIC'!$A$1:$B$11,2,0),15),IF('Ventas Pases'!$D3989="Red HEROIC",15,0))</f>
        <v>0</v>
      </c>
      <c r="M3989">
        <f>IF(pases[[#This Row],[Días Visita]]&lt;7,0,IF(pases[[#This Row],[Días Visita]]&lt;9,1,IF(pases[[#This Row],[Días Visita]]="Ilimitados",0,2)))</f>
        <v>1</v>
      </c>
      <c r="N3989" s="5">
        <f>IF(AND('Ventas Pases'!$A3989="Fuera de Temporada",'Ventas Pases'!$B3989=2019,pases[[#This Row],[Modo de Compra]]="Paquete"),30,0)</f>
        <v>0</v>
      </c>
      <c r="O3989" s="5">
        <f>-SUMIF(lift[Número de pase],pases[[#This Row],[Numero de Pase]],lift[Costo])</f>
        <v>0</v>
      </c>
    </row>
    <row r="3990" spans="1:15" x14ac:dyDescent="0.25">
      <c r="A3990" t="s">
        <v>7</v>
      </c>
      <c r="B3990">
        <v>2019</v>
      </c>
      <c r="C3990">
        <v>43419</v>
      </c>
      <c r="D3990" t="s">
        <v>8</v>
      </c>
      <c r="E3990">
        <v>43456</v>
      </c>
      <c r="F3990">
        <v>8</v>
      </c>
      <c r="G3990" t="s">
        <v>9</v>
      </c>
      <c r="H3990" t="s">
        <v>4008</v>
      </c>
      <c r="I3990" s="5">
        <v>960</v>
      </c>
      <c r="J3990" s="5">
        <f>IFERROR('Ventas Pases'!$I3990/'Ventas Pases'!$F3990,"PASE")</f>
        <v>120</v>
      </c>
      <c r="K3990" t="str">
        <f>IFERROR(VLOOKUP('Ventas Pases'!$J3990,'Comisiones HEROIC'!$E$1:$F$6,2,0),"")</f>
        <v/>
      </c>
      <c r="L3990" s="5">
        <f>IF('Ventas Pases'!$D3990="Red HEROIC",IFERROR(VLOOKUP('Ventas Pases'!$G3990,'Comisiones HEROIC'!$A$1:$B$11,2,0),15),IF('Ventas Pases'!$D3990="Red HEROIC",15,0))</f>
        <v>0</v>
      </c>
      <c r="M3990">
        <f>IF(pases[[#This Row],[Días Visita]]&lt;7,0,IF(pases[[#This Row],[Días Visita]]&lt;9,1,IF(pases[[#This Row],[Días Visita]]="Ilimitados",0,2)))</f>
        <v>1</v>
      </c>
      <c r="N3990" s="5">
        <f>IF(AND('Ventas Pases'!$A3990="Fuera de Temporada",'Ventas Pases'!$B3990=2019,pases[[#This Row],[Modo de Compra]]="Paquete"),30,0)</f>
        <v>0</v>
      </c>
      <c r="O3990" s="5">
        <f>-SUMIF(lift[Número de pase],pases[[#This Row],[Numero de Pase]],lift[Costo])</f>
        <v>0</v>
      </c>
    </row>
    <row r="3991" spans="1:15" x14ac:dyDescent="0.25">
      <c r="A3991" t="s">
        <v>7</v>
      </c>
      <c r="B3991">
        <v>2019</v>
      </c>
      <c r="C3991">
        <v>43511</v>
      </c>
      <c r="D3991" t="s">
        <v>17</v>
      </c>
      <c r="E3991">
        <v>43512</v>
      </c>
      <c r="F3991">
        <v>8</v>
      </c>
      <c r="G3991" t="s">
        <v>9</v>
      </c>
      <c r="H3991" t="s">
        <v>4009</v>
      </c>
      <c r="I3991" s="5">
        <v>880</v>
      </c>
      <c r="J3991" s="5">
        <f>IFERROR('Ventas Pases'!$I3991/'Ventas Pases'!$F3991,"PASE")</f>
        <v>110</v>
      </c>
      <c r="K3991" t="str">
        <f>IFERROR(VLOOKUP('Ventas Pases'!$J3991,'Comisiones HEROIC'!$E$1:$F$6,2,0),"")</f>
        <v>Elton Hotel</v>
      </c>
      <c r="L3991" s="5">
        <f>IF('Ventas Pases'!$D3991="Red HEROIC",IFERROR(VLOOKUP('Ventas Pases'!$G3991,'Comisiones HEROIC'!$A$1:$B$11,2,0),15),IF('Ventas Pases'!$D3991="Red HEROIC",15,0))</f>
        <v>0</v>
      </c>
      <c r="M3991">
        <f>IF(pases[[#This Row],[Días Visita]]&lt;7,0,IF(pases[[#This Row],[Días Visita]]&lt;9,1,IF(pases[[#This Row],[Días Visita]]="Ilimitados",0,2)))</f>
        <v>1</v>
      </c>
      <c r="N3991" s="5">
        <f>IF(AND('Ventas Pases'!$A3991="Fuera de Temporada",'Ventas Pases'!$B3991=2019,pases[[#This Row],[Modo de Compra]]="Paquete"),30,0)</f>
        <v>0</v>
      </c>
      <c r="O3991" s="5">
        <f>-SUMIF(lift[Número de pase],pases[[#This Row],[Numero de Pase]],lift[Costo])</f>
        <v>0</v>
      </c>
    </row>
    <row r="3992" spans="1:15" x14ac:dyDescent="0.25">
      <c r="A3992" t="s">
        <v>7</v>
      </c>
      <c r="B3992">
        <v>2019</v>
      </c>
      <c r="C3992">
        <v>43426</v>
      </c>
      <c r="D3992" t="s">
        <v>14</v>
      </c>
      <c r="E3992">
        <v>43439</v>
      </c>
      <c r="F3992">
        <v>7</v>
      </c>
      <c r="G3992" t="s">
        <v>19</v>
      </c>
      <c r="H3992" t="s">
        <v>4010</v>
      </c>
      <c r="I3992" s="5">
        <v>980</v>
      </c>
      <c r="J3992" s="5">
        <f>IFERROR('Ventas Pases'!$I3992/'Ventas Pases'!$F3992,"PASE")</f>
        <v>140</v>
      </c>
      <c r="K3992" t="str">
        <f>IFERROR(VLOOKUP('Ventas Pases'!$J3992,'Comisiones HEROIC'!$E$1:$F$6,2,0),"")</f>
        <v/>
      </c>
      <c r="L3992" s="5">
        <f>IF('Ventas Pases'!$D3992="Red HEROIC",IFERROR(VLOOKUP('Ventas Pases'!$G3992,'Comisiones HEROIC'!$A$1:$B$11,2,0),15),IF('Ventas Pases'!$D3992="Red HEROIC",15,0))</f>
        <v>15</v>
      </c>
      <c r="M3992">
        <f>IF(pases[[#This Row],[Días Visita]]&lt;7,0,IF(pases[[#This Row],[Días Visita]]&lt;9,1,IF(pases[[#This Row],[Días Visita]]="Ilimitados",0,2)))</f>
        <v>1</v>
      </c>
      <c r="N3992" s="5">
        <f>IF(AND('Ventas Pases'!$A3992="Fuera de Temporada",'Ventas Pases'!$B3992=2019,pases[[#This Row],[Modo de Compra]]="Paquete"),30,0)</f>
        <v>0</v>
      </c>
      <c r="O3992" s="5">
        <f>-SUMIF(lift[Número de pase],pases[[#This Row],[Numero de Pase]],lift[Costo])</f>
        <v>0</v>
      </c>
    </row>
    <row r="3993" spans="1:15" x14ac:dyDescent="0.25">
      <c r="A3993" t="s">
        <v>7</v>
      </c>
      <c r="B3993">
        <v>2018</v>
      </c>
      <c r="C3993">
        <v>43452</v>
      </c>
      <c r="D3993" t="s">
        <v>17</v>
      </c>
      <c r="E3993">
        <v>43130</v>
      </c>
      <c r="F3993">
        <v>1</v>
      </c>
      <c r="G3993" t="s">
        <v>9</v>
      </c>
      <c r="H3993" t="s">
        <v>4011</v>
      </c>
      <c r="I3993" s="5">
        <v>105</v>
      </c>
      <c r="J3993" s="5">
        <f>IFERROR('Ventas Pases'!$I3993/'Ventas Pases'!$F3993,"PASE")</f>
        <v>105</v>
      </c>
      <c r="K3993" t="str">
        <f>IFERROR(VLOOKUP('Ventas Pases'!$J3993,'Comisiones HEROIC'!$E$1:$F$6,2,0),"")</f>
        <v>OI Hotels</v>
      </c>
      <c r="L3993" s="5">
        <f>IF('Ventas Pases'!$D3993="Red HEROIC",IFERROR(VLOOKUP('Ventas Pases'!$G3993,'Comisiones HEROIC'!$A$1:$B$11,2,0),15),IF('Ventas Pases'!$D3993="Red HEROIC",15,0))</f>
        <v>0</v>
      </c>
      <c r="M3993">
        <f>IF(pases[[#This Row],[Días Visita]]&lt;7,0,IF(pases[[#This Row],[Días Visita]]&lt;9,1,IF(pases[[#This Row],[Días Visita]]="Ilimitados",0,2)))</f>
        <v>0</v>
      </c>
      <c r="N3993" s="5">
        <f>IF(AND('Ventas Pases'!$A3993="Fuera de Temporada",'Ventas Pases'!$B3993=2019,pases[[#This Row],[Modo de Compra]]="Paquete"),30,0)</f>
        <v>0</v>
      </c>
      <c r="O3993" s="5">
        <f>-SUMIF(lift[Número de pase],pases[[#This Row],[Numero de Pase]],lift[Costo])</f>
        <v>0</v>
      </c>
    </row>
    <row r="3994" spans="1:15" x14ac:dyDescent="0.25">
      <c r="A3994" t="s">
        <v>7</v>
      </c>
      <c r="B3994">
        <v>2018</v>
      </c>
      <c r="C3994">
        <v>43141</v>
      </c>
      <c r="D3994" t="s">
        <v>17</v>
      </c>
      <c r="E3994">
        <v>43160</v>
      </c>
      <c r="F3994">
        <v>3</v>
      </c>
      <c r="G3994" t="s">
        <v>9</v>
      </c>
      <c r="H3994" t="s">
        <v>4012</v>
      </c>
      <c r="I3994" s="5">
        <v>330</v>
      </c>
      <c r="J3994" s="5">
        <f>IFERROR('Ventas Pases'!$I3994/'Ventas Pases'!$F3994,"PASE")</f>
        <v>110</v>
      </c>
      <c r="K3994" t="str">
        <f>IFERROR(VLOOKUP('Ventas Pases'!$J3994,'Comisiones HEROIC'!$E$1:$F$6,2,0),"")</f>
        <v>Elton Hotel</v>
      </c>
      <c r="L3994" s="5">
        <f>IF('Ventas Pases'!$D3994="Red HEROIC",IFERROR(VLOOKUP('Ventas Pases'!$G3994,'Comisiones HEROIC'!$A$1:$B$11,2,0),15),IF('Ventas Pases'!$D3994="Red HEROIC",15,0))</f>
        <v>0</v>
      </c>
      <c r="M3994">
        <f>IF(pases[[#This Row],[Días Visita]]&lt;7,0,IF(pases[[#This Row],[Días Visita]]&lt;9,1,IF(pases[[#This Row],[Días Visita]]="Ilimitados",0,2)))</f>
        <v>0</v>
      </c>
      <c r="N3994" s="5">
        <f>IF(AND('Ventas Pases'!$A3994="Fuera de Temporada",'Ventas Pases'!$B3994=2019,pases[[#This Row],[Modo de Compra]]="Paquete"),30,0)</f>
        <v>0</v>
      </c>
      <c r="O3994" s="5">
        <f>-SUMIF(lift[Número de pase],pases[[#This Row],[Numero de Pase]],lift[Costo])</f>
        <v>0</v>
      </c>
    </row>
    <row r="3995" spans="1:15" x14ac:dyDescent="0.25">
      <c r="A3995" t="s">
        <v>7</v>
      </c>
      <c r="B3995">
        <v>2019</v>
      </c>
      <c r="C3995">
        <v>43448</v>
      </c>
      <c r="D3995" t="s">
        <v>17</v>
      </c>
      <c r="E3995">
        <v>43538</v>
      </c>
      <c r="F3995">
        <v>5</v>
      </c>
      <c r="G3995" t="s">
        <v>9</v>
      </c>
      <c r="H3995" t="s">
        <v>4013</v>
      </c>
      <c r="I3995" s="5">
        <v>525</v>
      </c>
      <c r="J3995" s="5">
        <f>IFERROR('Ventas Pases'!$I3995/'Ventas Pases'!$F3995,"PASE")</f>
        <v>105</v>
      </c>
      <c r="K3995" t="str">
        <f>IFERROR(VLOOKUP('Ventas Pases'!$J3995,'Comisiones HEROIC'!$E$1:$F$6,2,0),"")</f>
        <v>OI Hotels</v>
      </c>
      <c r="L3995" s="5">
        <f>IF('Ventas Pases'!$D3995="Red HEROIC",IFERROR(VLOOKUP('Ventas Pases'!$G3995,'Comisiones HEROIC'!$A$1:$B$11,2,0),15),IF('Ventas Pases'!$D3995="Red HEROIC",15,0))</f>
        <v>0</v>
      </c>
      <c r="M3995">
        <f>IF(pases[[#This Row],[Días Visita]]&lt;7,0,IF(pases[[#This Row],[Días Visita]]&lt;9,1,IF(pases[[#This Row],[Días Visita]]="Ilimitados",0,2)))</f>
        <v>0</v>
      </c>
      <c r="N3995" s="5">
        <f>IF(AND('Ventas Pases'!$A3995="Fuera de Temporada",'Ventas Pases'!$B3995=2019,pases[[#This Row],[Modo de Compra]]="Paquete"),30,0)</f>
        <v>0</v>
      </c>
      <c r="O3995" s="5">
        <f>-SUMIF(lift[Número de pase],pases[[#This Row],[Numero de Pase]],lift[Costo])</f>
        <v>0</v>
      </c>
    </row>
    <row r="3996" spans="1:15" x14ac:dyDescent="0.25">
      <c r="A3996" t="s">
        <v>13</v>
      </c>
      <c r="B3996">
        <v>2018</v>
      </c>
      <c r="C3996">
        <v>43410</v>
      </c>
      <c r="D3996" t="s">
        <v>8</v>
      </c>
      <c r="E3996">
        <v>42847</v>
      </c>
      <c r="F3996">
        <v>4</v>
      </c>
      <c r="G3996" t="s">
        <v>9</v>
      </c>
      <c r="H3996" t="s">
        <v>4014</v>
      </c>
      <c r="I3996" s="5">
        <v>480</v>
      </c>
      <c r="J3996" s="5">
        <f>IFERROR('Ventas Pases'!$I3996/'Ventas Pases'!$F3996,"PASE")</f>
        <v>120</v>
      </c>
      <c r="K3996" t="str">
        <f>IFERROR(VLOOKUP('Ventas Pases'!$J3996,'Comisiones HEROIC'!$E$1:$F$6,2,0),"")</f>
        <v/>
      </c>
      <c r="L3996" s="5">
        <f>IF('Ventas Pases'!$D3996="Red HEROIC",IFERROR(VLOOKUP('Ventas Pases'!$G3996,'Comisiones HEROIC'!$A$1:$B$11,2,0),15),IF('Ventas Pases'!$D3996="Red HEROIC",15,0))</f>
        <v>0</v>
      </c>
      <c r="M3996">
        <f>IF(pases[[#This Row],[Días Visita]]&lt;7,0,IF(pases[[#This Row],[Días Visita]]&lt;9,1,IF(pases[[#This Row],[Días Visita]]="Ilimitados",0,2)))</f>
        <v>0</v>
      </c>
      <c r="N3996" s="5">
        <f>IF(AND('Ventas Pases'!$A3996="Fuera de Temporada",'Ventas Pases'!$B3996=2019,pases[[#This Row],[Modo de Compra]]="Paquete"),30,0)</f>
        <v>0</v>
      </c>
      <c r="O3996" s="5">
        <f>-SUMIF(lift[Número de pase],pases[[#This Row],[Numero de Pase]],lift[Costo])</f>
        <v>0</v>
      </c>
    </row>
    <row r="3997" spans="1:15" x14ac:dyDescent="0.25">
      <c r="A3997" t="s">
        <v>7</v>
      </c>
      <c r="B3997">
        <v>2019</v>
      </c>
      <c r="C3997">
        <v>43507</v>
      </c>
      <c r="D3997" t="s">
        <v>17</v>
      </c>
      <c r="E3997">
        <v>43534</v>
      </c>
      <c r="F3997">
        <v>7</v>
      </c>
      <c r="G3997" t="s">
        <v>9</v>
      </c>
      <c r="H3997" t="s">
        <v>4015</v>
      </c>
      <c r="I3997" s="5">
        <v>735</v>
      </c>
      <c r="J3997" s="5">
        <f>IFERROR('Ventas Pases'!$I3997/'Ventas Pases'!$F3997,"PASE")</f>
        <v>105</v>
      </c>
      <c r="K3997" t="str">
        <f>IFERROR(VLOOKUP('Ventas Pases'!$J3997,'Comisiones HEROIC'!$E$1:$F$6,2,0),"")</f>
        <v>OI Hotels</v>
      </c>
      <c r="L3997" s="5">
        <f>IF('Ventas Pases'!$D3997="Red HEROIC",IFERROR(VLOOKUP('Ventas Pases'!$G3997,'Comisiones HEROIC'!$A$1:$B$11,2,0),15),IF('Ventas Pases'!$D3997="Red HEROIC",15,0))</f>
        <v>0</v>
      </c>
      <c r="M3997">
        <f>IF(pases[[#This Row],[Días Visita]]&lt;7,0,IF(pases[[#This Row],[Días Visita]]&lt;9,1,IF(pases[[#This Row],[Días Visita]]="Ilimitados",0,2)))</f>
        <v>1</v>
      </c>
      <c r="N3997" s="5">
        <f>IF(AND('Ventas Pases'!$A3997="Fuera de Temporada",'Ventas Pases'!$B3997=2019,pases[[#This Row],[Modo de Compra]]="Paquete"),30,0)</f>
        <v>0</v>
      </c>
      <c r="O3997" s="5">
        <f>-SUMIF(lift[Número de pase],pases[[#This Row],[Numero de Pase]],lift[Costo])</f>
        <v>0</v>
      </c>
    </row>
    <row r="3998" spans="1:15" x14ac:dyDescent="0.25">
      <c r="A3998" t="s">
        <v>13</v>
      </c>
      <c r="B3998">
        <v>2019</v>
      </c>
      <c r="C3998">
        <v>43367</v>
      </c>
      <c r="D3998" t="s">
        <v>8</v>
      </c>
      <c r="E3998">
        <v>43270</v>
      </c>
      <c r="F3998">
        <v>2</v>
      </c>
      <c r="G3998" t="s">
        <v>9</v>
      </c>
      <c r="H3998" t="s">
        <v>4016</v>
      </c>
      <c r="I3998" s="5">
        <v>240</v>
      </c>
      <c r="J3998" s="5">
        <f>IFERROR('Ventas Pases'!$I3998/'Ventas Pases'!$F3998,"PASE")</f>
        <v>120</v>
      </c>
      <c r="K3998" t="str">
        <f>IFERROR(VLOOKUP('Ventas Pases'!$J3998,'Comisiones HEROIC'!$E$1:$F$6,2,0),"")</f>
        <v/>
      </c>
      <c r="L3998" s="5">
        <f>IF('Ventas Pases'!$D3998="Red HEROIC",IFERROR(VLOOKUP('Ventas Pases'!$G3998,'Comisiones HEROIC'!$A$1:$B$11,2,0),15),IF('Ventas Pases'!$D3998="Red HEROIC",15,0))</f>
        <v>0</v>
      </c>
      <c r="M3998">
        <f>IF(pases[[#This Row],[Días Visita]]&lt;7,0,IF(pases[[#This Row],[Días Visita]]&lt;9,1,IF(pases[[#This Row],[Días Visita]]="Ilimitados",0,2)))</f>
        <v>0</v>
      </c>
      <c r="N3998" s="5">
        <f>IF(AND('Ventas Pases'!$A3998="Fuera de Temporada",'Ventas Pases'!$B3998=2019,pases[[#This Row],[Modo de Compra]]="Paquete"),30,0)</f>
        <v>0</v>
      </c>
      <c r="O3998" s="5">
        <f>-SUMIF(lift[Número de pase],pases[[#This Row],[Numero de Pase]],lift[Costo])</f>
        <v>0</v>
      </c>
    </row>
    <row r="3999" spans="1:15" x14ac:dyDescent="0.25">
      <c r="A3999" t="s">
        <v>13</v>
      </c>
      <c r="B3999">
        <v>2018</v>
      </c>
      <c r="C3999">
        <v>43363</v>
      </c>
      <c r="D3999" t="s">
        <v>8</v>
      </c>
      <c r="E3999">
        <v>42875</v>
      </c>
      <c r="F3999">
        <v>9</v>
      </c>
      <c r="G3999" t="s">
        <v>9</v>
      </c>
      <c r="H3999" t="s">
        <v>4017</v>
      </c>
      <c r="I3999" s="5">
        <v>1080</v>
      </c>
      <c r="J3999" s="5">
        <f>IFERROR('Ventas Pases'!$I3999/'Ventas Pases'!$F3999,"PASE")</f>
        <v>120</v>
      </c>
      <c r="K3999" t="str">
        <f>IFERROR(VLOOKUP('Ventas Pases'!$J3999,'Comisiones HEROIC'!$E$1:$F$6,2,0),"")</f>
        <v/>
      </c>
      <c r="L3999" s="5">
        <f>IF('Ventas Pases'!$D3999="Red HEROIC",IFERROR(VLOOKUP('Ventas Pases'!$G3999,'Comisiones HEROIC'!$A$1:$B$11,2,0),15),IF('Ventas Pases'!$D3999="Red HEROIC",15,0))</f>
        <v>0</v>
      </c>
      <c r="M3999">
        <f>IF(pases[[#This Row],[Días Visita]]&lt;7,0,IF(pases[[#This Row],[Días Visita]]&lt;9,1,IF(pases[[#This Row],[Días Visita]]="Ilimitados",0,2)))</f>
        <v>2</v>
      </c>
      <c r="N3999" s="5">
        <f>IF(AND('Ventas Pases'!$A3999="Fuera de Temporada",'Ventas Pases'!$B3999=2019,pases[[#This Row],[Modo de Compra]]="Paquete"),30,0)</f>
        <v>0</v>
      </c>
      <c r="O3999" s="5">
        <f>-SUMIF(lift[Número de pase],pases[[#This Row],[Numero de Pase]],lift[Costo])</f>
        <v>0</v>
      </c>
    </row>
    <row r="4000" spans="1:15" x14ac:dyDescent="0.25">
      <c r="A4000" t="s">
        <v>13</v>
      </c>
      <c r="B4000">
        <v>2018</v>
      </c>
      <c r="C4000">
        <v>43226</v>
      </c>
      <c r="D4000" t="s">
        <v>8</v>
      </c>
      <c r="E4000">
        <v>43054</v>
      </c>
      <c r="F4000" t="s">
        <v>11</v>
      </c>
      <c r="G4000" t="s">
        <v>9</v>
      </c>
      <c r="H4000" t="s">
        <v>4018</v>
      </c>
      <c r="I4000" s="5">
        <v>1950</v>
      </c>
      <c r="J4000" s="5" t="str">
        <f>IFERROR('Ventas Pases'!$I4000/'Ventas Pases'!$F4000,"PASE")</f>
        <v>PASE</v>
      </c>
      <c r="K4000" t="str">
        <f>IFERROR(VLOOKUP('Ventas Pases'!$J4000,'Comisiones HEROIC'!$E$1:$F$6,2,0),"")</f>
        <v/>
      </c>
      <c r="L4000" s="5">
        <f>IF('Ventas Pases'!$D4000="Red HEROIC",IFERROR(VLOOKUP('Ventas Pases'!$G4000,'Comisiones HEROIC'!$A$1:$B$11,2,0),15),IF('Ventas Pases'!$D4000="Red HEROIC",15,0))</f>
        <v>0</v>
      </c>
      <c r="M4000">
        <f>IF(pases[[#This Row],[Días Visita]]&lt;7,0,IF(pases[[#This Row],[Días Visita]]&lt;9,1,IF(pases[[#This Row],[Días Visita]]="Ilimitados",0,2)))</f>
        <v>0</v>
      </c>
      <c r="N4000" s="5">
        <f>IF(AND('Ventas Pases'!$A4000="Fuera de Temporada",'Ventas Pases'!$B4000=2019,pases[[#This Row],[Modo de Compra]]="Paquete"),30,0)</f>
        <v>0</v>
      </c>
      <c r="O4000" s="5">
        <f>-SUMIF(lift[Número de pase],pases[[#This Row],[Numero de Pase]],lift[Costo])</f>
        <v>-552</v>
      </c>
    </row>
    <row r="4001" spans="1:15" x14ac:dyDescent="0.25">
      <c r="A4001" t="s">
        <v>13</v>
      </c>
      <c r="B4001">
        <v>2019</v>
      </c>
      <c r="C4001">
        <v>43254</v>
      </c>
      <c r="D4001" t="s">
        <v>8</v>
      </c>
      <c r="E4001">
        <v>43197</v>
      </c>
      <c r="F4001">
        <v>1</v>
      </c>
      <c r="G4001" t="s">
        <v>9</v>
      </c>
      <c r="H4001" t="s">
        <v>4019</v>
      </c>
      <c r="I4001" s="5">
        <v>120</v>
      </c>
      <c r="J4001" s="5">
        <f>IFERROR('Ventas Pases'!$I4001/'Ventas Pases'!$F4001,"PASE")</f>
        <v>120</v>
      </c>
      <c r="K4001" t="str">
        <f>IFERROR(VLOOKUP('Ventas Pases'!$J4001,'Comisiones HEROIC'!$E$1:$F$6,2,0),"")</f>
        <v/>
      </c>
      <c r="L4001" s="5">
        <f>IF('Ventas Pases'!$D4001="Red HEROIC",IFERROR(VLOOKUP('Ventas Pases'!$G4001,'Comisiones HEROIC'!$A$1:$B$11,2,0),15),IF('Ventas Pases'!$D4001="Red HEROIC",15,0))</f>
        <v>0</v>
      </c>
      <c r="M4001">
        <f>IF(pases[[#This Row],[Días Visita]]&lt;7,0,IF(pases[[#This Row],[Días Visita]]&lt;9,1,IF(pases[[#This Row],[Días Visita]]="Ilimitados",0,2)))</f>
        <v>0</v>
      </c>
      <c r="N4001" s="5">
        <f>IF(AND('Ventas Pases'!$A4001="Fuera de Temporada",'Ventas Pases'!$B4001=2019,pases[[#This Row],[Modo de Compra]]="Paquete"),30,0)</f>
        <v>0</v>
      </c>
      <c r="O4001" s="5">
        <f>-SUMIF(lift[Número de pase],pases[[#This Row],[Numero de Pase]],lift[Costo])</f>
        <v>0</v>
      </c>
    </row>
    <row r="4002" spans="1:15" x14ac:dyDescent="0.25">
      <c r="A4002" t="s">
        <v>7</v>
      </c>
      <c r="B4002">
        <v>2018</v>
      </c>
      <c r="C4002">
        <v>43425</v>
      </c>
      <c r="D4002" t="s">
        <v>60</v>
      </c>
      <c r="E4002">
        <v>43117</v>
      </c>
      <c r="F4002">
        <v>6</v>
      </c>
      <c r="G4002" t="s">
        <v>9</v>
      </c>
      <c r="H4002" t="s">
        <v>4020</v>
      </c>
      <c r="I4002" s="5">
        <v>720</v>
      </c>
      <c r="J4002" s="5">
        <f>IFERROR('Ventas Pases'!$I4002/'Ventas Pases'!$F4002,"PASE")</f>
        <v>120</v>
      </c>
      <c r="K4002" t="str">
        <f>IFERROR(VLOOKUP('Ventas Pases'!$J4002,'Comisiones HEROIC'!$E$1:$F$6,2,0),"")</f>
        <v/>
      </c>
      <c r="L4002" s="5">
        <f>IF('Ventas Pases'!$D4002="Red HEROIC",IFERROR(VLOOKUP('Ventas Pases'!$G4002,'Comisiones HEROIC'!$A$1:$B$11,2,0),15),IF('Ventas Pases'!$D4002="Red HEROIC",15,0))</f>
        <v>0</v>
      </c>
      <c r="M4002">
        <f>IF(pases[[#This Row],[Días Visita]]&lt;7,0,IF(pases[[#This Row],[Días Visita]]&lt;9,1,IF(pases[[#This Row],[Días Visita]]="Ilimitados",0,2)))</f>
        <v>0</v>
      </c>
      <c r="N4002" s="5">
        <f>IF(AND('Ventas Pases'!$A4002="Fuera de Temporada",'Ventas Pases'!$B4002=2019,pases[[#This Row],[Modo de Compra]]="Paquete"),30,0)</f>
        <v>0</v>
      </c>
      <c r="O4002" s="5">
        <f>-SUMIF(lift[Número de pase],pases[[#This Row],[Numero de Pase]],lift[Costo])</f>
        <v>0</v>
      </c>
    </row>
    <row r="4003" spans="1:15" x14ac:dyDescent="0.25">
      <c r="A4003" t="s">
        <v>13</v>
      </c>
      <c r="B4003">
        <v>2019</v>
      </c>
      <c r="C4003">
        <v>43338</v>
      </c>
      <c r="D4003" t="s">
        <v>60</v>
      </c>
      <c r="E4003">
        <v>43419</v>
      </c>
      <c r="F4003" t="s">
        <v>11</v>
      </c>
      <c r="G4003" t="s">
        <v>9</v>
      </c>
      <c r="H4003" t="s">
        <v>4021</v>
      </c>
      <c r="I4003" s="5">
        <v>1950</v>
      </c>
      <c r="J4003" s="5" t="str">
        <f>IFERROR('Ventas Pases'!$I4003/'Ventas Pases'!$F4003,"PASE")</f>
        <v>PASE</v>
      </c>
      <c r="K4003" t="str">
        <f>IFERROR(VLOOKUP('Ventas Pases'!$J4003,'Comisiones HEROIC'!$E$1:$F$6,2,0),"")</f>
        <v/>
      </c>
      <c r="L4003" s="5">
        <f>IF('Ventas Pases'!$D4003="Red HEROIC",IFERROR(VLOOKUP('Ventas Pases'!$G4003,'Comisiones HEROIC'!$A$1:$B$11,2,0),15),IF('Ventas Pases'!$D4003="Red HEROIC",15,0))</f>
        <v>0</v>
      </c>
      <c r="M4003">
        <f>IF(pases[[#This Row],[Días Visita]]&lt;7,0,IF(pases[[#This Row],[Días Visita]]&lt;9,1,IF(pases[[#This Row],[Días Visita]]="Ilimitados",0,2)))</f>
        <v>0</v>
      </c>
      <c r="N4003" s="5">
        <f>IF(AND('Ventas Pases'!$A4003="Fuera de Temporada",'Ventas Pases'!$B4003=2019,pases[[#This Row],[Modo de Compra]]="Paquete"),30,0)</f>
        <v>0</v>
      </c>
      <c r="O4003" s="5">
        <f>-SUMIF(lift[Número de pase],pases[[#This Row],[Numero de Pase]],lift[Costo])</f>
        <v>-276</v>
      </c>
    </row>
    <row r="4004" spans="1:15" x14ac:dyDescent="0.25">
      <c r="A4004" t="s">
        <v>7</v>
      </c>
      <c r="B4004">
        <v>2018</v>
      </c>
      <c r="C4004">
        <v>43142</v>
      </c>
      <c r="D4004" t="s">
        <v>8</v>
      </c>
      <c r="E4004">
        <v>43137</v>
      </c>
      <c r="F4004">
        <v>4</v>
      </c>
      <c r="G4004" t="s">
        <v>9</v>
      </c>
      <c r="H4004" t="s">
        <v>4022</v>
      </c>
      <c r="I4004" s="5">
        <v>480</v>
      </c>
      <c r="J4004" s="5">
        <f>IFERROR('Ventas Pases'!$I4004/'Ventas Pases'!$F4004,"PASE")</f>
        <v>120</v>
      </c>
      <c r="K4004" t="str">
        <f>IFERROR(VLOOKUP('Ventas Pases'!$J4004,'Comisiones HEROIC'!$E$1:$F$6,2,0),"")</f>
        <v/>
      </c>
      <c r="L4004" s="5">
        <f>IF('Ventas Pases'!$D4004="Red HEROIC",IFERROR(VLOOKUP('Ventas Pases'!$G4004,'Comisiones HEROIC'!$A$1:$B$11,2,0),15),IF('Ventas Pases'!$D4004="Red HEROIC",15,0))</f>
        <v>0</v>
      </c>
      <c r="M4004">
        <f>IF(pases[[#This Row],[Días Visita]]&lt;7,0,IF(pases[[#This Row],[Días Visita]]&lt;9,1,IF(pases[[#This Row],[Días Visita]]="Ilimitados",0,2)))</f>
        <v>0</v>
      </c>
      <c r="N4004" s="5">
        <f>IF(AND('Ventas Pases'!$A4004="Fuera de Temporada",'Ventas Pases'!$B4004=2019,pases[[#This Row],[Modo de Compra]]="Paquete"),30,0)</f>
        <v>0</v>
      </c>
      <c r="O4004" s="5">
        <f>-SUMIF(lift[Número de pase],pases[[#This Row],[Numero de Pase]],lift[Costo])</f>
        <v>0</v>
      </c>
    </row>
    <row r="4005" spans="1:15" x14ac:dyDescent="0.25">
      <c r="A4005" t="s">
        <v>13</v>
      </c>
      <c r="B4005">
        <v>2018</v>
      </c>
      <c r="C4005">
        <v>43249</v>
      </c>
      <c r="D4005" t="s">
        <v>8</v>
      </c>
      <c r="E4005">
        <v>42876</v>
      </c>
      <c r="F4005">
        <v>9</v>
      </c>
      <c r="G4005" t="s">
        <v>9</v>
      </c>
      <c r="H4005" t="s">
        <v>4023</v>
      </c>
      <c r="I4005" s="5">
        <v>1080</v>
      </c>
      <c r="J4005" s="5">
        <f>IFERROR('Ventas Pases'!$I4005/'Ventas Pases'!$F4005,"PASE")</f>
        <v>120</v>
      </c>
      <c r="K4005" t="str">
        <f>IFERROR(VLOOKUP('Ventas Pases'!$J4005,'Comisiones HEROIC'!$E$1:$F$6,2,0),"")</f>
        <v/>
      </c>
      <c r="L4005" s="5">
        <f>IF('Ventas Pases'!$D4005="Red HEROIC",IFERROR(VLOOKUP('Ventas Pases'!$G4005,'Comisiones HEROIC'!$A$1:$B$11,2,0),15),IF('Ventas Pases'!$D4005="Red HEROIC",15,0))</f>
        <v>0</v>
      </c>
      <c r="M4005">
        <f>IF(pases[[#This Row],[Días Visita]]&lt;7,0,IF(pases[[#This Row],[Días Visita]]&lt;9,1,IF(pases[[#This Row],[Días Visita]]="Ilimitados",0,2)))</f>
        <v>2</v>
      </c>
      <c r="N4005" s="5">
        <f>IF(AND('Ventas Pases'!$A4005="Fuera de Temporada",'Ventas Pases'!$B4005=2019,pases[[#This Row],[Modo de Compra]]="Paquete"),30,0)</f>
        <v>0</v>
      </c>
      <c r="O4005" s="5">
        <f>-SUMIF(lift[Número de pase],pases[[#This Row],[Numero de Pase]],lift[Costo])</f>
        <v>0</v>
      </c>
    </row>
    <row r="4006" spans="1:15" x14ac:dyDescent="0.25">
      <c r="A4006" t="s">
        <v>7</v>
      </c>
      <c r="B4006">
        <v>2019</v>
      </c>
      <c r="C4006">
        <v>43513</v>
      </c>
      <c r="D4006" t="s">
        <v>8</v>
      </c>
      <c r="E4006">
        <v>43509</v>
      </c>
      <c r="F4006">
        <v>2</v>
      </c>
      <c r="G4006" t="s">
        <v>9</v>
      </c>
      <c r="H4006" t="s">
        <v>4024</v>
      </c>
      <c r="I4006" s="5">
        <v>240</v>
      </c>
      <c r="J4006" s="5">
        <f>IFERROR('Ventas Pases'!$I4006/'Ventas Pases'!$F4006,"PASE")</f>
        <v>120</v>
      </c>
      <c r="K4006" t="str">
        <f>IFERROR(VLOOKUP('Ventas Pases'!$J4006,'Comisiones HEROIC'!$E$1:$F$6,2,0),"")</f>
        <v/>
      </c>
      <c r="L4006" s="5">
        <f>IF('Ventas Pases'!$D4006="Red HEROIC",IFERROR(VLOOKUP('Ventas Pases'!$G4006,'Comisiones HEROIC'!$A$1:$B$11,2,0),15),IF('Ventas Pases'!$D4006="Red HEROIC",15,0))</f>
        <v>0</v>
      </c>
      <c r="M4006">
        <f>IF(pases[[#This Row],[Días Visita]]&lt;7,0,IF(pases[[#This Row],[Días Visita]]&lt;9,1,IF(pases[[#This Row],[Días Visita]]="Ilimitados",0,2)))</f>
        <v>0</v>
      </c>
      <c r="N4006" s="5">
        <f>IF(AND('Ventas Pases'!$A4006="Fuera de Temporada",'Ventas Pases'!$B4006=2019,pases[[#This Row],[Modo de Compra]]="Paquete"),30,0)</f>
        <v>0</v>
      </c>
      <c r="O4006" s="5">
        <f>-SUMIF(lift[Número de pase],pases[[#This Row],[Numero de Pase]],lift[Costo])</f>
        <v>0</v>
      </c>
    </row>
    <row r="4007" spans="1:15" x14ac:dyDescent="0.25">
      <c r="A4007" t="s">
        <v>13</v>
      </c>
      <c r="B4007">
        <v>2018</v>
      </c>
      <c r="C4007">
        <v>43378</v>
      </c>
      <c r="D4007" t="s">
        <v>60</v>
      </c>
      <c r="E4007">
        <v>42845</v>
      </c>
      <c r="F4007">
        <v>1</v>
      </c>
      <c r="G4007" t="s">
        <v>9</v>
      </c>
      <c r="H4007" t="s">
        <v>4025</v>
      </c>
      <c r="I4007" s="5">
        <v>120</v>
      </c>
      <c r="J4007" s="5">
        <f>IFERROR('Ventas Pases'!$I4007/'Ventas Pases'!$F4007,"PASE")</f>
        <v>120</v>
      </c>
      <c r="K4007" t="str">
        <f>IFERROR(VLOOKUP('Ventas Pases'!$J4007,'Comisiones HEROIC'!$E$1:$F$6,2,0),"")</f>
        <v/>
      </c>
      <c r="L4007" s="5">
        <f>IF('Ventas Pases'!$D4007="Red HEROIC",IFERROR(VLOOKUP('Ventas Pases'!$G4007,'Comisiones HEROIC'!$A$1:$B$11,2,0),15),IF('Ventas Pases'!$D4007="Red HEROIC",15,0))</f>
        <v>0</v>
      </c>
      <c r="M4007">
        <f>IF(pases[[#This Row],[Días Visita]]&lt;7,0,IF(pases[[#This Row],[Días Visita]]&lt;9,1,IF(pases[[#This Row],[Días Visita]]="Ilimitados",0,2)))</f>
        <v>0</v>
      </c>
      <c r="N4007" s="5">
        <f>IF(AND('Ventas Pases'!$A4007="Fuera de Temporada",'Ventas Pases'!$B4007=2019,pases[[#This Row],[Modo de Compra]]="Paquete"),30,0)</f>
        <v>0</v>
      </c>
      <c r="O4007" s="5">
        <f>-SUMIF(lift[Número de pase],pases[[#This Row],[Numero de Pase]],lift[Costo])</f>
        <v>0</v>
      </c>
    </row>
    <row r="4008" spans="1:15" x14ac:dyDescent="0.25">
      <c r="A4008" t="s">
        <v>7</v>
      </c>
      <c r="B4008">
        <v>2019</v>
      </c>
      <c r="C4008">
        <v>43518</v>
      </c>
      <c r="D4008" t="s">
        <v>17</v>
      </c>
      <c r="E4008">
        <v>43527</v>
      </c>
      <c r="F4008">
        <v>8</v>
      </c>
      <c r="G4008" t="s">
        <v>9</v>
      </c>
      <c r="H4008" t="s">
        <v>4026</v>
      </c>
      <c r="I4008" s="5">
        <v>880</v>
      </c>
      <c r="J4008" s="5">
        <f>IFERROR('Ventas Pases'!$I4008/'Ventas Pases'!$F4008,"PASE")</f>
        <v>110</v>
      </c>
      <c r="K4008" t="str">
        <f>IFERROR(VLOOKUP('Ventas Pases'!$J4008,'Comisiones HEROIC'!$E$1:$F$6,2,0),"")</f>
        <v>Elton Hotel</v>
      </c>
      <c r="L4008" s="5">
        <f>IF('Ventas Pases'!$D4008="Red HEROIC",IFERROR(VLOOKUP('Ventas Pases'!$G4008,'Comisiones HEROIC'!$A$1:$B$11,2,0),15),IF('Ventas Pases'!$D4008="Red HEROIC",15,0))</f>
        <v>0</v>
      </c>
      <c r="M4008">
        <f>IF(pases[[#This Row],[Días Visita]]&lt;7,0,IF(pases[[#This Row],[Días Visita]]&lt;9,1,IF(pases[[#This Row],[Días Visita]]="Ilimitados",0,2)))</f>
        <v>1</v>
      </c>
      <c r="N4008" s="5">
        <f>IF(AND('Ventas Pases'!$A4008="Fuera de Temporada",'Ventas Pases'!$B4008=2019,pases[[#This Row],[Modo de Compra]]="Paquete"),30,0)</f>
        <v>0</v>
      </c>
      <c r="O4008" s="5">
        <f>-SUMIF(lift[Número de pase],pases[[#This Row],[Numero de Pase]],lift[Costo])</f>
        <v>0</v>
      </c>
    </row>
    <row r="4009" spans="1:15" x14ac:dyDescent="0.25">
      <c r="A4009" t="s">
        <v>7</v>
      </c>
      <c r="B4009">
        <v>2019</v>
      </c>
      <c r="C4009">
        <v>43471</v>
      </c>
      <c r="D4009" t="s">
        <v>17</v>
      </c>
      <c r="E4009">
        <v>43525</v>
      </c>
      <c r="F4009">
        <v>1</v>
      </c>
      <c r="G4009" t="s">
        <v>9</v>
      </c>
      <c r="H4009" t="s">
        <v>4027</v>
      </c>
      <c r="I4009" s="5">
        <v>105</v>
      </c>
      <c r="J4009" s="5">
        <f>IFERROR('Ventas Pases'!$I4009/'Ventas Pases'!$F4009,"PASE")</f>
        <v>105</v>
      </c>
      <c r="K4009" t="str">
        <f>IFERROR(VLOOKUP('Ventas Pases'!$J4009,'Comisiones HEROIC'!$E$1:$F$6,2,0),"")</f>
        <v>OI Hotels</v>
      </c>
      <c r="L4009" s="5">
        <f>IF('Ventas Pases'!$D4009="Red HEROIC",IFERROR(VLOOKUP('Ventas Pases'!$G4009,'Comisiones HEROIC'!$A$1:$B$11,2,0),15),IF('Ventas Pases'!$D4009="Red HEROIC",15,0))</f>
        <v>0</v>
      </c>
      <c r="M4009">
        <f>IF(pases[[#This Row],[Días Visita]]&lt;7,0,IF(pases[[#This Row],[Días Visita]]&lt;9,1,IF(pases[[#This Row],[Días Visita]]="Ilimitados",0,2)))</f>
        <v>0</v>
      </c>
      <c r="N4009" s="5">
        <f>IF(AND('Ventas Pases'!$A4009="Fuera de Temporada",'Ventas Pases'!$B4009=2019,pases[[#This Row],[Modo de Compra]]="Paquete"),30,0)</f>
        <v>0</v>
      </c>
      <c r="O4009" s="5">
        <f>-SUMIF(lift[Número de pase],pases[[#This Row],[Numero de Pase]],lift[Costo])</f>
        <v>0</v>
      </c>
    </row>
    <row r="4010" spans="1:15" x14ac:dyDescent="0.25">
      <c r="A4010" t="s">
        <v>13</v>
      </c>
      <c r="B4010">
        <v>2018</v>
      </c>
      <c r="C4010">
        <v>43291</v>
      </c>
      <c r="D4010" t="s">
        <v>14</v>
      </c>
      <c r="E4010">
        <v>42864</v>
      </c>
      <c r="F4010">
        <v>8</v>
      </c>
      <c r="G4010" t="s">
        <v>19</v>
      </c>
      <c r="H4010" t="s">
        <v>4028</v>
      </c>
      <c r="I4010" s="5">
        <v>1120</v>
      </c>
      <c r="J4010" s="5">
        <f>IFERROR('Ventas Pases'!$I4010/'Ventas Pases'!$F4010,"PASE")</f>
        <v>140</v>
      </c>
      <c r="K4010" t="str">
        <f>IFERROR(VLOOKUP('Ventas Pases'!$J4010,'Comisiones HEROIC'!$E$1:$F$6,2,0),"")</f>
        <v/>
      </c>
      <c r="L4010" s="5">
        <f>IF('Ventas Pases'!$D4010="Red HEROIC",IFERROR(VLOOKUP('Ventas Pases'!$G4010,'Comisiones HEROIC'!$A$1:$B$11,2,0),15),IF('Ventas Pases'!$D4010="Red HEROIC",15,0))</f>
        <v>15</v>
      </c>
      <c r="M4010">
        <f>IF(pases[[#This Row],[Días Visita]]&lt;7,0,IF(pases[[#This Row],[Días Visita]]&lt;9,1,IF(pases[[#This Row],[Días Visita]]="Ilimitados",0,2)))</f>
        <v>1</v>
      </c>
      <c r="N4010" s="5">
        <f>IF(AND('Ventas Pases'!$A4010="Fuera de Temporada",'Ventas Pases'!$B4010=2019,pases[[#This Row],[Modo de Compra]]="Paquete"),30,0)</f>
        <v>0</v>
      </c>
      <c r="O4010" s="5">
        <f>-SUMIF(lift[Número de pase],pases[[#This Row],[Numero de Pase]],lift[Costo])</f>
        <v>0</v>
      </c>
    </row>
    <row r="4011" spans="1:15" x14ac:dyDescent="0.25">
      <c r="A4011" t="s">
        <v>7</v>
      </c>
      <c r="B4011">
        <v>2018</v>
      </c>
      <c r="C4011">
        <v>43441</v>
      </c>
      <c r="D4011" t="s">
        <v>8</v>
      </c>
      <c r="E4011">
        <v>43054</v>
      </c>
      <c r="F4011" t="s">
        <v>11</v>
      </c>
      <c r="G4011" t="s">
        <v>9</v>
      </c>
      <c r="H4011" t="s">
        <v>4029</v>
      </c>
      <c r="I4011" s="5">
        <v>1950</v>
      </c>
      <c r="J4011" s="5" t="str">
        <f>IFERROR('Ventas Pases'!$I4011/'Ventas Pases'!$F4011,"PASE")</f>
        <v>PASE</v>
      </c>
      <c r="K4011" t="str">
        <f>IFERROR(VLOOKUP('Ventas Pases'!$J4011,'Comisiones HEROIC'!$E$1:$F$6,2,0),"")</f>
        <v/>
      </c>
      <c r="L4011" s="5">
        <f>IF('Ventas Pases'!$D4011="Red HEROIC",IFERROR(VLOOKUP('Ventas Pases'!$G4011,'Comisiones HEROIC'!$A$1:$B$11,2,0),15),IF('Ventas Pases'!$D4011="Red HEROIC",15,0))</f>
        <v>0</v>
      </c>
      <c r="M4011">
        <f>IF(pases[[#This Row],[Días Visita]]&lt;7,0,IF(pases[[#This Row],[Días Visita]]&lt;9,1,IF(pases[[#This Row],[Días Visita]]="Ilimitados",0,2)))</f>
        <v>0</v>
      </c>
      <c r="N4011" s="5">
        <f>IF(AND('Ventas Pases'!$A4011="Fuera de Temporada",'Ventas Pases'!$B4011=2019,pases[[#This Row],[Modo de Compra]]="Paquete"),30,0)</f>
        <v>0</v>
      </c>
      <c r="O4011" s="5">
        <f>-SUMIF(lift[Número de pase],pases[[#This Row],[Numero de Pase]],lift[Costo])</f>
        <v>-460</v>
      </c>
    </row>
    <row r="4012" spans="1:15" x14ac:dyDescent="0.25">
      <c r="A4012" t="s">
        <v>7</v>
      </c>
      <c r="B4012">
        <v>2019</v>
      </c>
      <c r="C4012">
        <v>43453</v>
      </c>
      <c r="D4012" t="s">
        <v>8</v>
      </c>
      <c r="E4012">
        <v>43419</v>
      </c>
      <c r="F4012" t="s">
        <v>11</v>
      </c>
      <c r="G4012" t="s">
        <v>9</v>
      </c>
      <c r="H4012" t="s">
        <v>4030</v>
      </c>
      <c r="I4012" s="5">
        <v>1950</v>
      </c>
      <c r="J4012" s="5" t="str">
        <f>IFERROR('Ventas Pases'!$I4012/'Ventas Pases'!$F4012,"PASE")</f>
        <v>PASE</v>
      </c>
      <c r="K4012" t="str">
        <f>IFERROR(VLOOKUP('Ventas Pases'!$J4012,'Comisiones HEROIC'!$E$1:$F$6,2,0),"")</f>
        <v/>
      </c>
      <c r="L4012" s="5">
        <f>IF('Ventas Pases'!$D4012="Red HEROIC",IFERROR(VLOOKUP('Ventas Pases'!$G4012,'Comisiones HEROIC'!$A$1:$B$11,2,0),15),IF('Ventas Pases'!$D4012="Red HEROIC",15,0))</f>
        <v>0</v>
      </c>
      <c r="M4012">
        <f>IF(pases[[#This Row],[Días Visita]]&lt;7,0,IF(pases[[#This Row],[Días Visita]]&lt;9,1,IF(pases[[#This Row],[Días Visita]]="Ilimitados",0,2)))</f>
        <v>0</v>
      </c>
      <c r="N4012" s="5">
        <f>IF(AND('Ventas Pases'!$A4012="Fuera de Temporada",'Ventas Pases'!$B4012=2019,pases[[#This Row],[Modo de Compra]]="Paquete"),30,0)</f>
        <v>0</v>
      </c>
      <c r="O4012" s="5">
        <f>-SUMIF(lift[Número de pase],pases[[#This Row],[Numero de Pase]],lift[Costo])</f>
        <v>-920</v>
      </c>
    </row>
    <row r="4013" spans="1:15" x14ac:dyDescent="0.25">
      <c r="A4013" t="s">
        <v>7</v>
      </c>
      <c r="B4013">
        <v>2019</v>
      </c>
      <c r="C4013">
        <v>43475</v>
      </c>
      <c r="D4013" t="s">
        <v>14</v>
      </c>
      <c r="E4013">
        <v>43516</v>
      </c>
      <c r="F4013">
        <v>6</v>
      </c>
      <c r="G4013" t="s">
        <v>15</v>
      </c>
      <c r="H4013" t="s">
        <v>4031</v>
      </c>
      <c r="I4013" s="5">
        <v>840</v>
      </c>
      <c r="J4013" s="5">
        <f>IFERROR('Ventas Pases'!$I4013/'Ventas Pases'!$F4013,"PASE")</f>
        <v>140</v>
      </c>
      <c r="K4013" t="str">
        <f>IFERROR(VLOOKUP('Ventas Pases'!$J4013,'Comisiones HEROIC'!$E$1:$F$6,2,0),"")</f>
        <v/>
      </c>
      <c r="L4013" s="5">
        <f>IF('Ventas Pases'!$D4013="Red HEROIC",IFERROR(VLOOKUP('Ventas Pases'!$G4013,'Comisiones HEROIC'!$A$1:$B$11,2,0),15),IF('Ventas Pases'!$D4013="Red HEROIC",15,0))</f>
        <v>12</v>
      </c>
      <c r="M4013">
        <f>IF(pases[[#This Row],[Días Visita]]&lt;7,0,IF(pases[[#This Row],[Días Visita]]&lt;9,1,IF(pases[[#This Row],[Días Visita]]="Ilimitados",0,2)))</f>
        <v>0</v>
      </c>
      <c r="N4013" s="5">
        <f>IF(AND('Ventas Pases'!$A4013="Fuera de Temporada",'Ventas Pases'!$B4013=2019,pases[[#This Row],[Modo de Compra]]="Paquete"),30,0)</f>
        <v>0</v>
      </c>
      <c r="O4013" s="5">
        <f>-SUMIF(lift[Número de pase],pases[[#This Row],[Numero de Pase]],lift[Costo])</f>
        <v>0</v>
      </c>
    </row>
    <row r="4014" spans="1:15" x14ac:dyDescent="0.25">
      <c r="A4014" t="s">
        <v>7</v>
      </c>
      <c r="B4014">
        <v>2018</v>
      </c>
      <c r="C4014">
        <v>43124</v>
      </c>
      <c r="D4014" t="s">
        <v>8</v>
      </c>
      <c r="E4014">
        <v>43166</v>
      </c>
      <c r="F4014">
        <v>3</v>
      </c>
      <c r="G4014" t="s">
        <v>9</v>
      </c>
      <c r="H4014" t="s">
        <v>4032</v>
      </c>
      <c r="I4014" s="5">
        <v>360</v>
      </c>
      <c r="J4014" s="5">
        <f>IFERROR('Ventas Pases'!$I4014/'Ventas Pases'!$F4014,"PASE")</f>
        <v>120</v>
      </c>
      <c r="K4014" t="str">
        <f>IFERROR(VLOOKUP('Ventas Pases'!$J4014,'Comisiones HEROIC'!$E$1:$F$6,2,0),"")</f>
        <v/>
      </c>
      <c r="L4014" s="5">
        <f>IF('Ventas Pases'!$D4014="Red HEROIC",IFERROR(VLOOKUP('Ventas Pases'!$G4014,'Comisiones HEROIC'!$A$1:$B$11,2,0),15),IF('Ventas Pases'!$D4014="Red HEROIC",15,0))</f>
        <v>0</v>
      </c>
      <c r="M4014">
        <f>IF(pases[[#This Row],[Días Visita]]&lt;7,0,IF(pases[[#This Row],[Días Visita]]&lt;9,1,IF(pases[[#This Row],[Días Visita]]="Ilimitados",0,2)))</f>
        <v>0</v>
      </c>
      <c r="N4014" s="5">
        <f>IF(AND('Ventas Pases'!$A4014="Fuera de Temporada",'Ventas Pases'!$B4014=2019,pases[[#This Row],[Modo de Compra]]="Paquete"),30,0)</f>
        <v>0</v>
      </c>
      <c r="O4014" s="5">
        <f>-SUMIF(lift[Número de pase],pases[[#This Row],[Numero de Pase]],lift[Costo])</f>
        <v>0</v>
      </c>
    </row>
    <row r="4015" spans="1:15" x14ac:dyDescent="0.25">
      <c r="A4015" t="s">
        <v>7</v>
      </c>
      <c r="B4015">
        <v>2018</v>
      </c>
      <c r="C4015">
        <v>43132</v>
      </c>
      <c r="D4015" t="s">
        <v>14</v>
      </c>
      <c r="E4015">
        <v>43174</v>
      </c>
      <c r="F4015">
        <v>2</v>
      </c>
      <c r="G4015" t="s">
        <v>19</v>
      </c>
      <c r="H4015" t="s">
        <v>4033</v>
      </c>
      <c r="I4015" s="5">
        <v>280</v>
      </c>
      <c r="J4015" s="5">
        <f>IFERROR('Ventas Pases'!$I4015/'Ventas Pases'!$F4015,"PASE")</f>
        <v>140</v>
      </c>
      <c r="K4015" t="str">
        <f>IFERROR(VLOOKUP('Ventas Pases'!$J4015,'Comisiones HEROIC'!$E$1:$F$6,2,0),"")</f>
        <v/>
      </c>
      <c r="L4015" s="5">
        <f>IF('Ventas Pases'!$D4015="Red HEROIC",IFERROR(VLOOKUP('Ventas Pases'!$G4015,'Comisiones HEROIC'!$A$1:$B$11,2,0),15),IF('Ventas Pases'!$D4015="Red HEROIC",15,0))</f>
        <v>15</v>
      </c>
      <c r="M4015">
        <f>IF(pases[[#This Row],[Días Visita]]&lt;7,0,IF(pases[[#This Row],[Días Visita]]&lt;9,1,IF(pases[[#This Row],[Días Visita]]="Ilimitados",0,2)))</f>
        <v>0</v>
      </c>
      <c r="N4015" s="5">
        <f>IF(AND('Ventas Pases'!$A4015="Fuera de Temporada",'Ventas Pases'!$B4015=2019,pases[[#This Row],[Modo de Compra]]="Paquete"),30,0)</f>
        <v>0</v>
      </c>
      <c r="O4015" s="5">
        <f>-SUMIF(lift[Número de pase],pases[[#This Row],[Numero de Pase]],lift[Costo])</f>
        <v>0</v>
      </c>
    </row>
    <row r="4016" spans="1:15" x14ac:dyDescent="0.25">
      <c r="A4016" t="s">
        <v>7</v>
      </c>
      <c r="B4016">
        <v>2019</v>
      </c>
      <c r="C4016">
        <v>43479</v>
      </c>
      <c r="D4016" t="s">
        <v>14</v>
      </c>
      <c r="E4016">
        <v>43537</v>
      </c>
      <c r="F4016">
        <v>4</v>
      </c>
      <c r="G4016" t="s">
        <v>33</v>
      </c>
      <c r="H4016" t="s">
        <v>4034</v>
      </c>
      <c r="I4016" s="5">
        <v>560</v>
      </c>
      <c r="J4016" s="5">
        <f>IFERROR('Ventas Pases'!$I4016/'Ventas Pases'!$F4016,"PASE")</f>
        <v>140</v>
      </c>
      <c r="K4016" t="str">
        <f>IFERROR(VLOOKUP('Ventas Pases'!$J4016,'Comisiones HEROIC'!$E$1:$F$6,2,0),"")</f>
        <v/>
      </c>
      <c r="L4016" s="5">
        <f>IF('Ventas Pases'!$D4016="Red HEROIC",IFERROR(VLOOKUP('Ventas Pases'!$G4016,'Comisiones HEROIC'!$A$1:$B$11,2,0),15),IF('Ventas Pases'!$D4016="Red HEROIC",15,0))</f>
        <v>15</v>
      </c>
      <c r="M4016">
        <f>IF(pases[[#This Row],[Días Visita]]&lt;7,0,IF(pases[[#This Row],[Días Visita]]&lt;9,1,IF(pases[[#This Row],[Días Visita]]="Ilimitados",0,2)))</f>
        <v>0</v>
      </c>
      <c r="N4016" s="5">
        <f>IF(AND('Ventas Pases'!$A4016="Fuera de Temporada",'Ventas Pases'!$B4016=2019,pases[[#This Row],[Modo de Compra]]="Paquete"),30,0)</f>
        <v>0</v>
      </c>
      <c r="O4016" s="5">
        <f>-SUMIF(lift[Número de pase],pases[[#This Row],[Numero de Pase]],lift[Costo])</f>
        <v>0</v>
      </c>
    </row>
    <row r="4017" spans="1:15" x14ac:dyDescent="0.25">
      <c r="A4017" t="s">
        <v>7</v>
      </c>
      <c r="B4017">
        <v>2018</v>
      </c>
      <c r="C4017">
        <v>43175</v>
      </c>
      <c r="D4017" t="s">
        <v>8</v>
      </c>
      <c r="E4017">
        <v>43054</v>
      </c>
      <c r="F4017" t="s">
        <v>11</v>
      </c>
      <c r="G4017" t="s">
        <v>9</v>
      </c>
      <c r="H4017" t="s">
        <v>4035</v>
      </c>
      <c r="I4017" s="5">
        <v>1950</v>
      </c>
      <c r="J4017" s="5" t="str">
        <f>IFERROR('Ventas Pases'!$I4017/'Ventas Pases'!$F4017,"PASE")</f>
        <v>PASE</v>
      </c>
      <c r="K4017" t="str">
        <f>IFERROR(VLOOKUP('Ventas Pases'!$J4017,'Comisiones HEROIC'!$E$1:$F$6,2,0),"")</f>
        <v/>
      </c>
      <c r="L4017" s="5">
        <f>IF('Ventas Pases'!$D4017="Red HEROIC",IFERROR(VLOOKUP('Ventas Pases'!$G4017,'Comisiones HEROIC'!$A$1:$B$11,2,0),15),IF('Ventas Pases'!$D4017="Red HEROIC",15,0))</f>
        <v>0</v>
      </c>
      <c r="M4017">
        <f>IF(pases[[#This Row],[Días Visita]]&lt;7,0,IF(pases[[#This Row],[Días Visita]]&lt;9,1,IF(pases[[#This Row],[Días Visita]]="Ilimitados",0,2)))</f>
        <v>0</v>
      </c>
      <c r="N4017" s="5">
        <f>IF(AND('Ventas Pases'!$A4017="Fuera de Temporada",'Ventas Pases'!$B4017=2019,pases[[#This Row],[Modo de Compra]]="Paquete"),30,0)</f>
        <v>0</v>
      </c>
      <c r="O4017" s="5">
        <f>-SUMIF(lift[Número de pase],pases[[#This Row],[Numero de Pase]],lift[Costo])</f>
        <v>-184</v>
      </c>
    </row>
    <row r="4018" spans="1:15" x14ac:dyDescent="0.25">
      <c r="A4018" t="s">
        <v>13</v>
      </c>
      <c r="B4018">
        <v>2018</v>
      </c>
      <c r="C4018">
        <v>43247</v>
      </c>
      <c r="D4018" t="s">
        <v>17</v>
      </c>
      <c r="E4018">
        <v>42938</v>
      </c>
      <c r="F4018">
        <v>8</v>
      </c>
      <c r="G4018" t="s">
        <v>9</v>
      </c>
      <c r="H4018" t="s">
        <v>4036</v>
      </c>
      <c r="I4018" s="5">
        <v>600</v>
      </c>
      <c r="J4018" s="5">
        <f>IFERROR('Ventas Pases'!$I4018/'Ventas Pases'!$F4018,"PASE")</f>
        <v>75</v>
      </c>
      <c r="K4018" t="str">
        <f>IFERROR(VLOOKUP('Ventas Pases'!$J4018,'Comisiones HEROIC'!$E$1:$F$6,2,0),"")</f>
        <v>Ski Inn</v>
      </c>
      <c r="L4018" s="5">
        <f>IF('Ventas Pases'!$D4018="Red HEROIC",IFERROR(VLOOKUP('Ventas Pases'!$G4018,'Comisiones HEROIC'!$A$1:$B$11,2,0),15),IF('Ventas Pases'!$D4018="Red HEROIC",15,0))</f>
        <v>0</v>
      </c>
      <c r="M4018">
        <f>IF(pases[[#This Row],[Días Visita]]&lt;7,0,IF(pases[[#This Row],[Días Visita]]&lt;9,1,IF(pases[[#This Row],[Días Visita]]="Ilimitados",0,2)))</f>
        <v>1</v>
      </c>
      <c r="N4018" s="5">
        <f>IF(AND('Ventas Pases'!$A4018="Fuera de Temporada",'Ventas Pases'!$B4018=2019,pases[[#This Row],[Modo de Compra]]="Paquete"),30,0)</f>
        <v>0</v>
      </c>
      <c r="O4018" s="5">
        <f>-SUMIF(lift[Número de pase],pases[[#This Row],[Numero de Pase]],lift[Costo])</f>
        <v>0</v>
      </c>
    </row>
    <row r="4019" spans="1:15" x14ac:dyDescent="0.25">
      <c r="A4019" t="s">
        <v>7</v>
      </c>
      <c r="B4019">
        <v>2018</v>
      </c>
      <c r="C4019">
        <v>43453</v>
      </c>
      <c r="D4019" t="s">
        <v>14</v>
      </c>
      <c r="E4019">
        <v>43122</v>
      </c>
      <c r="F4019">
        <v>8</v>
      </c>
      <c r="G4019" t="s">
        <v>27</v>
      </c>
      <c r="H4019" t="s">
        <v>4037</v>
      </c>
      <c r="I4019" s="5">
        <v>1120</v>
      </c>
      <c r="J4019" s="5">
        <f>IFERROR('Ventas Pases'!$I4019/'Ventas Pases'!$F4019,"PASE")</f>
        <v>140</v>
      </c>
      <c r="K4019" t="str">
        <f>IFERROR(VLOOKUP('Ventas Pases'!$J4019,'Comisiones HEROIC'!$E$1:$F$6,2,0),"")</f>
        <v/>
      </c>
      <c r="L4019" s="5">
        <f>IF('Ventas Pases'!$D4019="Red HEROIC",IFERROR(VLOOKUP('Ventas Pases'!$G4019,'Comisiones HEROIC'!$A$1:$B$11,2,0),15),IF('Ventas Pases'!$D4019="Red HEROIC",15,0))</f>
        <v>15</v>
      </c>
      <c r="M4019">
        <f>IF(pases[[#This Row],[Días Visita]]&lt;7,0,IF(pases[[#This Row],[Días Visita]]&lt;9,1,IF(pases[[#This Row],[Días Visita]]="Ilimitados",0,2)))</f>
        <v>1</v>
      </c>
      <c r="N4019" s="5">
        <f>IF(AND('Ventas Pases'!$A4019="Fuera de Temporada",'Ventas Pases'!$B4019=2019,pases[[#This Row],[Modo de Compra]]="Paquete"),30,0)</f>
        <v>0</v>
      </c>
      <c r="O4019" s="5">
        <f>-SUMIF(lift[Número de pase],pases[[#This Row],[Numero de Pase]],lift[Costo])</f>
        <v>0</v>
      </c>
    </row>
    <row r="4020" spans="1:15" x14ac:dyDescent="0.25">
      <c r="A4020" t="s">
        <v>7</v>
      </c>
      <c r="B4020">
        <v>2019</v>
      </c>
      <c r="C4020">
        <v>43539</v>
      </c>
      <c r="D4020" t="s">
        <v>60</v>
      </c>
      <c r="E4020">
        <v>43537</v>
      </c>
      <c r="F4020">
        <v>4</v>
      </c>
      <c r="G4020" t="s">
        <v>9</v>
      </c>
      <c r="H4020" t="s">
        <v>4038</v>
      </c>
      <c r="I4020" s="5">
        <v>480</v>
      </c>
      <c r="J4020" s="5">
        <f>IFERROR('Ventas Pases'!$I4020/'Ventas Pases'!$F4020,"PASE")</f>
        <v>120</v>
      </c>
      <c r="K4020" t="str">
        <f>IFERROR(VLOOKUP('Ventas Pases'!$J4020,'Comisiones HEROIC'!$E$1:$F$6,2,0),"")</f>
        <v/>
      </c>
      <c r="L4020" s="5">
        <f>IF('Ventas Pases'!$D4020="Red HEROIC",IFERROR(VLOOKUP('Ventas Pases'!$G4020,'Comisiones HEROIC'!$A$1:$B$11,2,0),15),IF('Ventas Pases'!$D4020="Red HEROIC",15,0))</f>
        <v>0</v>
      </c>
      <c r="M4020">
        <f>IF(pases[[#This Row],[Días Visita]]&lt;7,0,IF(pases[[#This Row],[Días Visita]]&lt;9,1,IF(pases[[#This Row],[Días Visita]]="Ilimitados",0,2)))</f>
        <v>0</v>
      </c>
      <c r="N4020" s="5">
        <f>IF(AND('Ventas Pases'!$A4020="Fuera de Temporada",'Ventas Pases'!$B4020=2019,pases[[#This Row],[Modo de Compra]]="Paquete"),30,0)</f>
        <v>0</v>
      </c>
      <c r="O4020" s="5">
        <f>-SUMIF(lift[Número de pase],pases[[#This Row],[Numero de Pase]],lift[Costo])</f>
        <v>0</v>
      </c>
    </row>
    <row r="4021" spans="1:15" x14ac:dyDescent="0.25">
      <c r="A4021" t="s">
        <v>7</v>
      </c>
      <c r="B4021">
        <v>2018</v>
      </c>
      <c r="C4021">
        <v>43445</v>
      </c>
      <c r="D4021" t="s">
        <v>8</v>
      </c>
      <c r="E4021">
        <v>43054</v>
      </c>
      <c r="F4021" t="s">
        <v>11</v>
      </c>
      <c r="G4021" t="s">
        <v>9</v>
      </c>
      <c r="H4021" t="s">
        <v>4039</v>
      </c>
      <c r="I4021" s="5">
        <v>1950</v>
      </c>
      <c r="J4021" s="5" t="str">
        <f>IFERROR('Ventas Pases'!$I4021/'Ventas Pases'!$F4021,"PASE")</f>
        <v>PASE</v>
      </c>
      <c r="K4021" t="str">
        <f>IFERROR(VLOOKUP('Ventas Pases'!$J4021,'Comisiones HEROIC'!$E$1:$F$6,2,0),"")</f>
        <v/>
      </c>
      <c r="L4021" s="5">
        <f>IF('Ventas Pases'!$D4021="Red HEROIC",IFERROR(VLOOKUP('Ventas Pases'!$G4021,'Comisiones HEROIC'!$A$1:$B$11,2,0),15),IF('Ventas Pases'!$D4021="Red HEROIC",15,0))</f>
        <v>0</v>
      </c>
      <c r="M4021">
        <f>IF(pases[[#This Row],[Días Visita]]&lt;7,0,IF(pases[[#This Row],[Días Visita]]&lt;9,1,IF(pases[[#This Row],[Días Visita]]="Ilimitados",0,2)))</f>
        <v>0</v>
      </c>
      <c r="N4021" s="5">
        <f>IF(AND('Ventas Pases'!$A4021="Fuera de Temporada",'Ventas Pases'!$B4021=2019,pases[[#This Row],[Modo de Compra]]="Paquete"),30,0)</f>
        <v>0</v>
      </c>
      <c r="O4021" s="5">
        <f>-SUMIF(lift[Número de pase],pases[[#This Row],[Numero de Pase]],lift[Costo])</f>
        <v>-460</v>
      </c>
    </row>
    <row r="4022" spans="1:15" x14ac:dyDescent="0.25">
      <c r="A4022" t="s">
        <v>7</v>
      </c>
      <c r="B4022">
        <v>2019</v>
      </c>
      <c r="C4022">
        <v>43506</v>
      </c>
      <c r="D4022" t="s">
        <v>17</v>
      </c>
      <c r="E4022">
        <v>43516</v>
      </c>
      <c r="F4022">
        <v>5</v>
      </c>
      <c r="G4022" t="s">
        <v>9</v>
      </c>
      <c r="H4022" t="s">
        <v>4040</v>
      </c>
      <c r="I4022" s="5">
        <v>550</v>
      </c>
      <c r="J4022" s="5">
        <f>IFERROR('Ventas Pases'!$I4022/'Ventas Pases'!$F4022,"PASE")</f>
        <v>110</v>
      </c>
      <c r="K4022" t="str">
        <f>IFERROR(VLOOKUP('Ventas Pases'!$J4022,'Comisiones HEROIC'!$E$1:$F$6,2,0),"")</f>
        <v>Elton Hotel</v>
      </c>
      <c r="L4022" s="5">
        <f>IF('Ventas Pases'!$D4022="Red HEROIC",IFERROR(VLOOKUP('Ventas Pases'!$G4022,'Comisiones HEROIC'!$A$1:$B$11,2,0),15),IF('Ventas Pases'!$D4022="Red HEROIC",15,0))</f>
        <v>0</v>
      </c>
      <c r="M4022">
        <f>IF(pases[[#This Row],[Días Visita]]&lt;7,0,IF(pases[[#This Row],[Días Visita]]&lt;9,1,IF(pases[[#This Row],[Días Visita]]="Ilimitados",0,2)))</f>
        <v>0</v>
      </c>
      <c r="N4022" s="5">
        <f>IF(AND('Ventas Pases'!$A4022="Fuera de Temporada",'Ventas Pases'!$B4022=2019,pases[[#This Row],[Modo de Compra]]="Paquete"),30,0)</f>
        <v>0</v>
      </c>
      <c r="O4022" s="5">
        <f>-SUMIF(lift[Número de pase],pases[[#This Row],[Numero de Pase]],lift[Costo])</f>
        <v>0</v>
      </c>
    </row>
    <row r="4023" spans="1:15" x14ac:dyDescent="0.25">
      <c r="A4023" t="s">
        <v>7</v>
      </c>
      <c r="B4023">
        <v>2019</v>
      </c>
      <c r="C4023">
        <v>43431</v>
      </c>
      <c r="D4023" t="s">
        <v>14</v>
      </c>
      <c r="E4023">
        <v>43471</v>
      </c>
      <c r="F4023">
        <v>4</v>
      </c>
      <c r="G4023" t="s">
        <v>33</v>
      </c>
      <c r="H4023" t="s">
        <v>4041</v>
      </c>
      <c r="I4023" s="5">
        <v>560</v>
      </c>
      <c r="J4023" s="5">
        <f>IFERROR('Ventas Pases'!$I4023/'Ventas Pases'!$F4023,"PASE")</f>
        <v>140</v>
      </c>
      <c r="K4023" t="str">
        <f>IFERROR(VLOOKUP('Ventas Pases'!$J4023,'Comisiones HEROIC'!$E$1:$F$6,2,0),"")</f>
        <v/>
      </c>
      <c r="L4023" s="5">
        <f>IF('Ventas Pases'!$D4023="Red HEROIC",IFERROR(VLOOKUP('Ventas Pases'!$G4023,'Comisiones HEROIC'!$A$1:$B$11,2,0),15),IF('Ventas Pases'!$D4023="Red HEROIC",15,0))</f>
        <v>15</v>
      </c>
      <c r="M4023">
        <f>IF(pases[[#This Row],[Días Visita]]&lt;7,0,IF(pases[[#This Row],[Días Visita]]&lt;9,1,IF(pases[[#This Row],[Días Visita]]="Ilimitados",0,2)))</f>
        <v>0</v>
      </c>
      <c r="N4023" s="5">
        <f>IF(AND('Ventas Pases'!$A4023="Fuera de Temporada",'Ventas Pases'!$B4023=2019,pases[[#This Row],[Modo de Compra]]="Paquete"),30,0)</f>
        <v>0</v>
      </c>
      <c r="O4023" s="5">
        <f>-SUMIF(lift[Número de pase],pases[[#This Row],[Numero de Pase]],lift[Costo])</f>
        <v>0</v>
      </c>
    </row>
    <row r="4024" spans="1:15" x14ac:dyDescent="0.25">
      <c r="A4024" t="s">
        <v>7</v>
      </c>
      <c r="B4024">
        <v>2019</v>
      </c>
      <c r="C4024">
        <v>43534</v>
      </c>
      <c r="D4024" t="s">
        <v>8</v>
      </c>
      <c r="E4024">
        <v>43540</v>
      </c>
      <c r="F4024">
        <v>4</v>
      </c>
      <c r="G4024" t="s">
        <v>9</v>
      </c>
      <c r="H4024" t="s">
        <v>4042</v>
      </c>
      <c r="I4024" s="5">
        <v>480</v>
      </c>
      <c r="J4024" s="5">
        <f>IFERROR('Ventas Pases'!$I4024/'Ventas Pases'!$F4024,"PASE")</f>
        <v>120</v>
      </c>
      <c r="K4024" t="str">
        <f>IFERROR(VLOOKUP('Ventas Pases'!$J4024,'Comisiones HEROIC'!$E$1:$F$6,2,0),"")</f>
        <v/>
      </c>
      <c r="L4024" s="5">
        <f>IF('Ventas Pases'!$D4024="Red HEROIC",IFERROR(VLOOKUP('Ventas Pases'!$G4024,'Comisiones HEROIC'!$A$1:$B$11,2,0),15),IF('Ventas Pases'!$D4024="Red HEROIC",15,0))</f>
        <v>0</v>
      </c>
      <c r="M4024">
        <f>IF(pases[[#This Row],[Días Visita]]&lt;7,0,IF(pases[[#This Row],[Días Visita]]&lt;9,1,IF(pases[[#This Row],[Días Visita]]="Ilimitados",0,2)))</f>
        <v>0</v>
      </c>
      <c r="N4024" s="5">
        <f>IF(AND('Ventas Pases'!$A4024="Fuera de Temporada",'Ventas Pases'!$B4024=2019,pases[[#This Row],[Modo de Compra]]="Paquete"),30,0)</f>
        <v>0</v>
      </c>
      <c r="O4024" s="5">
        <f>-SUMIF(lift[Número de pase],pases[[#This Row],[Numero de Pase]],lift[Costo])</f>
        <v>0</v>
      </c>
    </row>
    <row r="4025" spans="1:15" x14ac:dyDescent="0.25">
      <c r="A4025" t="s">
        <v>13</v>
      </c>
      <c r="B4025">
        <v>2019</v>
      </c>
      <c r="C4025">
        <v>43408</v>
      </c>
      <c r="D4025" t="s">
        <v>8</v>
      </c>
      <c r="E4025">
        <v>43315</v>
      </c>
      <c r="F4025">
        <v>7</v>
      </c>
      <c r="G4025" t="s">
        <v>9</v>
      </c>
      <c r="H4025" t="s">
        <v>4043</v>
      </c>
      <c r="I4025" s="5">
        <v>840</v>
      </c>
      <c r="J4025" s="5">
        <f>IFERROR('Ventas Pases'!$I4025/'Ventas Pases'!$F4025,"PASE")</f>
        <v>120</v>
      </c>
      <c r="K4025" t="str">
        <f>IFERROR(VLOOKUP('Ventas Pases'!$J4025,'Comisiones HEROIC'!$E$1:$F$6,2,0),"")</f>
        <v/>
      </c>
      <c r="L4025" s="5">
        <f>IF('Ventas Pases'!$D4025="Red HEROIC",IFERROR(VLOOKUP('Ventas Pases'!$G4025,'Comisiones HEROIC'!$A$1:$B$11,2,0),15),IF('Ventas Pases'!$D4025="Red HEROIC",15,0))</f>
        <v>0</v>
      </c>
      <c r="M4025">
        <f>IF(pases[[#This Row],[Días Visita]]&lt;7,0,IF(pases[[#This Row],[Días Visita]]&lt;9,1,IF(pases[[#This Row],[Días Visita]]="Ilimitados",0,2)))</f>
        <v>1</v>
      </c>
      <c r="N4025" s="5">
        <f>IF(AND('Ventas Pases'!$A4025="Fuera de Temporada",'Ventas Pases'!$B4025=2019,pases[[#This Row],[Modo de Compra]]="Paquete"),30,0)</f>
        <v>0</v>
      </c>
      <c r="O4025" s="5">
        <f>-SUMIF(lift[Número de pase],pases[[#This Row],[Numero de Pase]],lift[Costo])</f>
        <v>0</v>
      </c>
    </row>
    <row r="4026" spans="1:15" x14ac:dyDescent="0.25">
      <c r="A4026" t="s">
        <v>7</v>
      </c>
      <c r="B4026">
        <v>2018</v>
      </c>
      <c r="C4026">
        <v>43152</v>
      </c>
      <c r="D4026" t="s">
        <v>8</v>
      </c>
      <c r="E4026">
        <v>43054</v>
      </c>
      <c r="F4026" t="s">
        <v>11</v>
      </c>
      <c r="G4026" t="s">
        <v>9</v>
      </c>
      <c r="H4026" t="s">
        <v>4044</v>
      </c>
      <c r="I4026" s="5">
        <v>1950</v>
      </c>
      <c r="J4026" s="5" t="str">
        <f>IFERROR('Ventas Pases'!$I4026/'Ventas Pases'!$F4026,"PASE")</f>
        <v>PASE</v>
      </c>
      <c r="K4026" t="str">
        <f>IFERROR(VLOOKUP('Ventas Pases'!$J4026,'Comisiones HEROIC'!$E$1:$F$6,2,0),"")</f>
        <v/>
      </c>
      <c r="L4026" s="5">
        <f>IF('Ventas Pases'!$D4026="Red HEROIC",IFERROR(VLOOKUP('Ventas Pases'!$G4026,'Comisiones HEROIC'!$A$1:$B$11,2,0),15),IF('Ventas Pases'!$D4026="Red HEROIC",15,0))</f>
        <v>0</v>
      </c>
      <c r="M4026">
        <f>IF(pases[[#This Row],[Días Visita]]&lt;7,0,IF(pases[[#This Row],[Días Visita]]&lt;9,1,IF(pases[[#This Row],[Días Visita]]="Ilimitados",0,2)))</f>
        <v>0</v>
      </c>
      <c r="N4026" s="5">
        <f>IF(AND('Ventas Pases'!$A4026="Fuera de Temporada",'Ventas Pases'!$B4026=2019,pases[[#This Row],[Modo de Compra]]="Paquete"),30,0)</f>
        <v>0</v>
      </c>
      <c r="O4026" s="5">
        <f>-SUMIF(lift[Número de pase],pases[[#This Row],[Numero de Pase]],lift[Costo])</f>
        <v>-368</v>
      </c>
    </row>
    <row r="4027" spans="1:15" x14ac:dyDescent="0.25">
      <c r="A4027" t="s">
        <v>13</v>
      </c>
      <c r="B4027">
        <v>2019</v>
      </c>
      <c r="C4027">
        <v>43216</v>
      </c>
      <c r="D4027" t="s">
        <v>17</v>
      </c>
      <c r="E4027">
        <v>43213</v>
      </c>
      <c r="F4027">
        <v>4</v>
      </c>
      <c r="G4027" t="s">
        <v>9</v>
      </c>
      <c r="H4027" t="s">
        <v>4045</v>
      </c>
      <c r="I4027" s="5">
        <v>400</v>
      </c>
      <c r="J4027" s="5">
        <f>IFERROR('Ventas Pases'!$I4027/'Ventas Pases'!$F4027,"PASE")</f>
        <v>100</v>
      </c>
      <c r="K4027" t="str">
        <f>IFERROR(VLOOKUP('Ventas Pases'!$J4027,'Comisiones HEROIC'!$E$1:$F$6,2,0),"")</f>
        <v>Ridossan Hotel</v>
      </c>
      <c r="L4027" s="5">
        <f>IF('Ventas Pases'!$D4027="Red HEROIC",IFERROR(VLOOKUP('Ventas Pases'!$G4027,'Comisiones HEROIC'!$A$1:$B$11,2,0),15),IF('Ventas Pases'!$D4027="Red HEROIC",15,0))</f>
        <v>0</v>
      </c>
      <c r="M4027">
        <f>IF(pases[[#This Row],[Días Visita]]&lt;7,0,IF(pases[[#This Row],[Días Visita]]&lt;9,1,IF(pases[[#This Row],[Días Visita]]="Ilimitados",0,2)))</f>
        <v>0</v>
      </c>
      <c r="N4027" s="5">
        <f>IF(AND('Ventas Pases'!$A4027="Fuera de Temporada",'Ventas Pases'!$B4027=2019,pases[[#This Row],[Modo de Compra]]="Paquete"),30,0)</f>
        <v>30</v>
      </c>
      <c r="O4027" s="5">
        <f>-SUMIF(lift[Número de pase],pases[[#This Row],[Numero de Pase]],lift[Costo])</f>
        <v>0</v>
      </c>
    </row>
    <row r="4028" spans="1:15" x14ac:dyDescent="0.25">
      <c r="A4028" t="s">
        <v>7</v>
      </c>
      <c r="B4028">
        <v>2019</v>
      </c>
      <c r="C4028">
        <v>43501</v>
      </c>
      <c r="D4028" t="s">
        <v>17</v>
      </c>
      <c r="E4028">
        <v>43509</v>
      </c>
      <c r="F4028">
        <v>4</v>
      </c>
      <c r="G4028" t="s">
        <v>9</v>
      </c>
      <c r="H4028" t="s">
        <v>4046</v>
      </c>
      <c r="I4028" s="5">
        <v>420</v>
      </c>
      <c r="J4028" s="5">
        <f>IFERROR('Ventas Pases'!$I4028/'Ventas Pases'!$F4028,"PASE")</f>
        <v>105</v>
      </c>
      <c r="K4028" t="str">
        <f>IFERROR(VLOOKUP('Ventas Pases'!$J4028,'Comisiones HEROIC'!$E$1:$F$6,2,0),"")</f>
        <v>OI Hotels</v>
      </c>
      <c r="L4028" s="5">
        <f>IF('Ventas Pases'!$D4028="Red HEROIC",IFERROR(VLOOKUP('Ventas Pases'!$G4028,'Comisiones HEROIC'!$A$1:$B$11,2,0),15),IF('Ventas Pases'!$D4028="Red HEROIC",15,0))</f>
        <v>0</v>
      </c>
      <c r="M4028">
        <f>IF(pases[[#This Row],[Días Visita]]&lt;7,0,IF(pases[[#This Row],[Días Visita]]&lt;9,1,IF(pases[[#This Row],[Días Visita]]="Ilimitados",0,2)))</f>
        <v>0</v>
      </c>
      <c r="N4028" s="5">
        <f>IF(AND('Ventas Pases'!$A4028="Fuera de Temporada",'Ventas Pases'!$B4028=2019,pases[[#This Row],[Modo de Compra]]="Paquete"),30,0)</f>
        <v>0</v>
      </c>
      <c r="O4028" s="5">
        <f>-SUMIF(lift[Número de pase],pases[[#This Row],[Numero de Pase]],lift[Costo])</f>
        <v>0</v>
      </c>
    </row>
    <row r="4029" spans="1:15" x14ac:dyDescent="0.25">
      <c r="A4029" t="s">
        <v>13</v>
      </c>
      <c r="B4029">
        <v>2019</v>
      </c>
      <c r="C4029">
        <v>43249</v>
      </c>
      <c r="D4029" t="s">
        <v>8</v>
      </c>
      <c r="E4029">
        <v>43419</v>
      </c>
      <c r="F4029" t="s">
        <v>11</v>
      </c>
      <c r="G4029" t="s">
        <v>9</v>
      </c>
      <c r="H4029" t="s">
        <v>4047</v>
      </c>
      <c r="I4029" s="5">
        <v>1950</v>
      </c>
      <c r="J4029" s="5" t="str">
        <f>IFERROR('Ventas Pases'!$I4029/'Ventas Pases'!$F4029,"PASE")</f>
        <v>PASE</v>
      </c>
      <c r="K4029" t="str">
        <f>IFERROR(VLOOKUP('Ventas Pases'!$J4029,'Comisiones HEROIC'!$E$1:$F$6,2,0),"")</f>
        <v/>
      </c>
      <c r="L4029" s="5">
        <f>IF('Ventas Pases'!$D4029="Red HEROIC",IFERROR(VLOOKUP('Ventas Pases'!$G4029,'Comisiones HEROIC'!$A$1:$B$11,2,0),15),IF('Ventas Pases'!$D4029="Red HEROIC",15,0))</f>
        <v>0</v>
      </c>
      <c r="M4029">
        <f>IF(pases[[#This Row],[Días Visita]]&lt;7,0,IF(pases[[#This Row],[Días Visita]]&lt;9,1,IF(pases[[#This Row],[Días Visita]]="Ilimitados",0,2)))</f>
        <v>0</v>
      </c>
      <c r="N4029" s="5">
        <f>IF(AND('Ventas Pases'!$A4029="Fuera de Temporada",'Ventas Pases'!$B4029=2019,pases[[#This Row],[Modo de Compra]]="Paquete"),30,0)</f>
        <v>0</v>
      </c>
      <c r="O4029" s="5">
        <f>-SUMIF(lift[Número de pase],pases[[#This Row],[Numero de Pase]],lift[Costo])</f>
        <v>-184</v>
      </c>
    </row>
    <row r="4030" spans="1:15" x14ac:dyDescent="0.25">
      <c r="A4030" t="s">
        <v>7</v>
      </c>
      <c r="B4030">
        <v>2019</v>
      </c>
      <c r="C4030">
        <v>43426</v>
      </c>
      <c r="D4030" t="s">
        <v>8</v>
      </c>
      <c r="E4030">
        <v>43474</v>
      </c>
      <c r="F4030">
        <v>7</v>
      </c>
      <c r="G4030" t="s">
        <v>9</v>
      </c>
      <c r="H4030" t="s">
        <v>4048</v>
      </c>
      <c r="I4030" s="5">
        <v>840</v>
      </c>
      <c r="J4030" s="5">
        <f>IFERROR('Ventas Pases'!$I4030/'Ventas Pases'!$F4030,"PASE")</f>
        <v>120</v>
      </c>
      <c r="K4030" t="str">
        <f>IFERROR(VLOOKUP('Ventas Pases'!$J4030,'Comisiones HEROIC'!$E$1:$F$6,2,0),"")</f>
        <v/>
      </c>
      <c r="L4030" s="5">
        <f>IF('Ventas Pases'!$D4030="Red HEROIC",IFERROR(VLOOKUP('Ventas Pases'!$G4030,'Comisiones HEROIC'!$A$1:$B$11,2,0),15),IF('Ventas Pases'!$D4030="Red HEROIC",15,0))</f>
        <v>0</v>
      </c>
      <c r="M4030">
        <f>IF(pases[[#This Row],[Días Visita]]&lt;7,0,IF(pases[[#This Row],[Días Visita]]&lt;9,1,IF(pases[[#This Row],[Días Visita]]="Ilimitados",0,2)))</f>
        <v>1</v>
      </c>
      <c r="N4030" s="5">
        <f>IF(AND('Ventas Pases'!$A4030="Fuera de Temporada",'Ventas Pases'!$B4030=2019,pases[[#This Row],[Modo de Compra]]="Paquete"),30,0)</f>
        <v>0</v>
      </c>
      <c r="O4030" s="5">
        <f>-SUMIF(lift[Número de pase],pases[[#This Row],[Numero de Pase]],lift[Costo])</f>
        <v>0</v>
      </c>
    </row>
    <row r="4031" spans="1:15" x14ac:dyDescent="0.25">
      <c r="A4031" t="s">
        <v>13</v>
      </c>
      <c r="B4031">
        <v>2019</v>
      </c>
      <c r="C4031">
        <v>43344</v>
      </c>
      <c r="D4031" t="s">
        <v>8</v>
      </c>
      <c r="E4031">
        <v>43227</v>
      </c>
      <c r="F4031">
        <v>5</v>
      </c>
      <c r="G4031" t="s">
        <v>9</v>
      </c>
      <c r="H4031" t="s">
        <v>4049</v>
      </c>
      <c r="I4031" s="5">
        <v>600</v>
      </c>
      <c r="J4031" s="5">
        <f>IFERROR('Ventas Pases'!$I4031/'Ventas Pases'!$F4031,"PASE")</f>
        <v>120</v>
      </c>
      <c r="K4031" t="str">
        <f>IFERROR(VLOOKUP('Ventas Pases'!$J4031,'Comisiones HEROIC'!$E$1:$F$6,2,0),"")</f>
        <v/>
      </c>
      <c r="L4031" s="5">
        <f>IF('Ventas Pases'!$D4031="Red HEROIC",IFERROR(VLOOKUP('Ventas Pases'!$G4031,'Comisiones HEROIC'!$A$1:$B$11,2,0),15),IF('Ventas Pases'!$D4031="Red HEROIC",15,0))</f>
        <v>0</v>
      </c>
      <c r="M4031">
        <f>IF(pases[[#This Row],[Días Visita]]&lt;7,0,IF(pases[[#This Row],[Días Visita]]&lt;9,1,IF(pases[[#This Row],[Días Visita]]="Ilimitados",0,2)))</f>
        <v>0</v>
      </c>
      <c r="N4031" s="5">
        <f>IF(AND('Ventas Pases'!$A4031="Fuera de Temporada",'Ventas Pases'!$B4031=2019,pases[[#This Row],[Modo de Compra]]="Paquete"),30,0)</f>
        <v>0</v>
      </c>
      <c r="O4031" s="5">
        <f>-SUMIF(lift[Número de pase],pases[[#This Row],[Numero de Pase]],lift[Costo])</f>
        <v>0</v>
      </c>
    </row>
    <row r="4032" spans="1:15" x14ac:dyDescent="0.25">
      <c r="A4032" t="s">
        <v>7</v>
      </c>
      <c r="B4032">
        <v>2018</v>
      </c>
      <c r="C4032">
        <v>43179</v>
      </c>
      <c r="D4032" t="s">
        <v>14</v>
      </c>
      <c r="E4032">
        <v>43178</v>
      </c>
      <c r="F4032">
        <v>3</v>
      </c>
      <c r="G4032" t="s">
        <v>19</v>
      </c>
      <c r="H4032" t="s">
        <v>4050</v>
      </c>
      <c r="I4032" s="5">
        <v>420</v>
      </c>
      <c r="J4032" s="5">
        <f>IFERROR('Ventas Pases'!$I4032/'Ventas Pases'!$F4032,"PASE")</f>
        <v>140</v>
      </c>
      <c r="K4032" t="str">
        <f>IFERROR(VLOOKUP('Ventas Pases'!$J4032,'Comisiones HEROIC'!$E$1:$F$6,2,0),"")</f>
        <v/>
      </c>
      <c r="L4032" s="5">
        <f>IF('Ventas Pases'!$D4032="Red HEROIC",IFERROR(VLOOKUP('Ventas Pases'!$G4032,'Comisiones HEROIC'!$A$1:$B$11,2,0),15),IF('Ventas Pases'!$D4032="Red HEROIC",15,0))</f>
        <v>15</v>
      </c>
      <c r="M4032">
        <f>IF(pases[[#This Row],[Días Visita]]&lt;7,0,IF(pases[[#This Row],[Días Visita]]&lt;9,1,IF(pases[[#This Row],[Días Visita]]="Ilimitados",0,2)))</f>
        <v>0</v>
      </c>
      <c r="N4032" s="5">
        <f>IF(AND('Ventas Pases'!$A4032="Fuera de Temporada",'Ventas Pases'!$B4032=2019,pases[[#This Row],[Modo de Compra]]="Paquete"),30,0)</f>
        <v>0</v>
      </c>
      <c r="O4032" s="5">
        <f>-SUMIF(lift[Número de pase],pases[[#This Row],[Numero de Pase]],lift[Costo])</f>
        <v>0</v>
      </c>
    </row>
    <row r="4033" spans="1:15" x14ac:dyDescent="0.25">
      <c r="A4033" t="s">
        <v>13</v>
      </c>
      <c r="B4033">
        <v>2018</v>
      </c>
      <c r="C4033">
        <v>43241</v>
      </c>
      <c r="D4033" t="s">
        <v>8</v>
      </c>
      <c r="E4033">
        <v>42880</v>
      </c>
      <c r="F4033">
        <v>9</v>
      </c>
      <c r="G4033" t="s">
        <v>9</v>
      </c>
      <c r="H4033" t="s">
        <v>4051</v>
      </c>
      <c r="I4033" s="5">
        <v>1080</v>
      </c>
      <c r="J4033" s="5">
        <f>IFERROR('Ventas Pases'!$I4033/'Ventas Pases'!$F4033,"PASE")</f>
        <v>120</v>
      </c>
      <c r="K4033" t="str">
        <f>IFERROR(VLOOKUP('Ventas Pases'!$J4033,'Comisiones HEROIC'!$E$1:$F$6,2,0),"")</f>
        <v/>
      </c>
      <c r="L4033" s="5">
        <f>IF('Ventas Pases'!$D4033="Red HEROIC",IFERROR(VLOOKUP('Ventas Pases'!$G4033,'Comisiones HEROIC'!$A$1:$B$11,2,0),15),IF('Ventas Pases'!$D4033="Red HEROIC",15,0))</f>
        <v>0</v>
      </c>
      <c r="M4033">
        <f>IF(pases[[#This Row],[Días Visita]]&lt;7,0,IF(pases[[#This Row],[Días Visita]]&lt;9,1,IF(pases[[#This Row],[Días Visita]]="Ilimitados",0,2)))</f>
        <v>2</v>
      </c>
      <c r="N4033" s="5">
        <f>IF(AND('Ventas Pases'!$A4033="Fuera de Temporada",'Ventas Pases'!$B4033=2019,pases[[#This Row],[Modo de Compra]]="Paquete"),30,0)</f>
        <v>0</v>
      </c>
      <c r="O4033" s="5">
        <f>-SUMIF(lift[Número de pase],pases[[#This Row],[Numero de Pase]],lift[Costo])</f>
        <v>0</v>
      </c>
    </row>
    <row r="4034" spans="1:15" x14ac:dyDescent="0.25">
      <c r="A4034" t="s">
        <v>7</v>
      </c>
      <c r="B4034">
        <v>2018</v>
      </c>
      <c r="C4034">
        <v>43156</v>
      </c>
      <c r="D4034" t="s">
        <v>8</v>
      </c>
      <c r="E4034">
        <v>43174</v>
      </c>
      <c r="F4034">
        <v>7</v>
      </c>
      <c r="G4034" t="s">
        <v>9</v>
      </c>
      <c r="H4034" t="s">
        <v>4052</v>
      </c>
      <c r="I4034" s="5">
        <v>840</v>
      </c>
      <c r="J4034" s="5">
        <f>IFERROR('Ventas Pases'!$I4034/'Ventas Pases'!$F4034,"PASE")</f>
        <v>120</v>
      </c>
      <c r="K4034" t="str">
        <f>IFERROR(VLOOKUP('Ventas Pases'!$J4034,'Comisiones HEROIC'!$E$1:$F$6,2,0),"")</f>
        <v/>
      </c>
      <c r="L4034" s="5">
        <f>IF('Ventas Pases'!$D4034="Red HEROIC",IFERROR(VLOOKUP('Ventas Pases'!$G4034,'Comisiones HEROIC'!$A$1:$B$11,2,0),15),IF('Ventas Pases'!$D4034="Red HEROIC",15,0))</f>
        <v>0</v>
      </c>
      <c r="M4034">
        <f>IF(pases[[#This Row],[Días Visita]]&lt;7,0,IF(pases[[#This Row],[Días Visita]]&lt;9,1,IF(pases[[#This Row],[Días Visita]]="Ilimitados",0,2)))</f>
        <v>1</v>
      </c>
      <c r="N4034" s="5">
        <f>IF(AND('Ventas Pases'!$A4034="Fuera de Temporada",'Ventas Pases'!$B4034=2019,pases[[#This Row],[Modo de Compra]]="Paquete"),30,0)</f>
        <v>0</v>
      </c>
      <c r="O4034" s="5">
        <f>-SUMIF(lift[Número de pase],pases[[#This Row],[Numero de Pase]],lift[Costo])</f>
        <v>0</v>
      </c>
    </row>
    <row r="4035" spans="1:15" x14ac:dyDescent="0.25">
      <c r="A4035" t="s">
        <v>7</v>
      </c>
      <c r="B4035">
        <v>2018</v>
      </c>
      <c r="C4035">
        <v>43141</v>
      </c>
      <c r="D4035" t="s">
        <v>60</v>
      </c>
      <c r="E4035">
        <v>43150</v>
      </c>
      <c r="F4035">
        <v>8</v>
      </c>
      <c r="G4035" t="s">
        <v>9</v>
      </c>
      <c r="H4035" t="s">
        <v>4053</v>
      </c>
      <c r="I4035" s="5">
        <v>960</v>
      </c>
      <c r="J4035" s="5">
        <f>IFERROR('Ventas Pases'!$I4035/'Ventas Pases'!$F4035,"PASE")</f>
        <v>120</v>
      </c>
      <c r="K4035" t="str">
        <f>IFERROR(VLOOKUP('Ventas Pases'!$J4035,'Comisiones HEROIC'!$E$1:$F$6,2,0),"")</f>
        <v/>
      </c>
      <c r="L4035" s="5">
        <f>IF('Ventas Pases'!$D4035="Red HEROIC",IFERROR(VLOOKUP('Ventas Pases'!$G4035,'Comisiones HEROIC'!$A$1:$B$11,2,0),15),IF('Ventas Pases'!$D4035="Red HEROIC",15,0))</f>
        <v>0</v>
      </c>
      <c r="M4035">
        <f>IF(pases[[#This Row],[Días Visita]]&lt;7,0,IF(pases[[#This Row],[Días Visita]]&lt;9,1,IF(pases[[#This Row],[Días Visita]]="Ilimitados",0,2)))</f>
        <v>1</v>
      </c>
      <c r="N4035" s="5">
        <f>IF(AND('Ventas Pases'!$A4035="Fuera de Temporada",'Ventas Pases'!$B4035=2019,pases[[#This Row],[Modo de Compra]]="Paquete"),30,0)</f>
        <v>0</v>
      </c>
      <c r="O4035" s="5">
        <f>-SUMIF(lift[Número de pase],pases[[#This Row],[Numero de Pase]],lift[Costo])</f>
        <v>0</v>
      </c>
    </row>
    <row r="4036" spans="1:15" x14ac:dyDescent="0.25">
      <c r="A4036" t="s">
        <v>7</v>
      </c>
      <c r="B4036">
        <v>2019</v>
      </c>
      <c r="C4036">
        <v>43512</v>
      </c>
      <c r="D4036" t="s">
        <v>8</v>
      </c>
      <c r="E4036">
        <v>43515</v>
      </c>
      <c r="F4036">
        <v>3</v>
      </c>
      <c r="G4036" t="s">
        <v>9</v>
      </c>
      <c r="H4036" t="s">
        <v>4054</v>
      </c>
      <c r="I4036" s="5">
        <v>360</v>
      </c>
      <c r="J4036" s="5">
        <f>IFERROR('Ventas Pases'!$I4036/'Ventas Pases'!$F4036,"PASE")</f>
        <v>120</v>
      </c>
      <c r="K4036" t="str">
        <f>IFERROR(VLOOKUP('Ventas Pases'!$J4036,'Comisiones HEROIC'!$E$1:$F$6,2,0),"")</f>
        <v/>
      </c>
      <c r="L4036" s="5">
        <f>IF('Ventas Pases'!$D4036="Red HEROIC",IFERROR(VLOOKUP('Ventas Pases'!$G4036,'Comisiones HEROIC'!$A$1:$B$11,2,0),15),IF('Ventas Pases'!$D4036="Red HEROIC",15,0))</f>
        <v>0</v>
      </c>
      <c r="M4036">
        <f>IF(pases[[#This Row],[Días Visita]]&lt;7,0,IF(pases[[#This Row],[Días Visita]]&lt;9,1,IF(pases[[#This Row],[Días Visita]]="Ilimitados",0,2)))</f>
        <v>0</v>
      </c>
      <c r="N4036" s="5">
        <f>IF(AND('Ventas Pases'!$A4036="Fuera de Temporada",'Ventas Pases'!$B4036=2019,pases[[#This Row],[Modo de Compra]]="Paquete"),30,0)</f>
        <v>0</v>
      </c>
      <c r="O4036" s="5">
        <f>-SUMIF(lift[Número de pase],pases[[#This Row],[Numero de Pase]],lift[Costo])</f>
        <v>0</v>
      </c>
    </row>
    <row r="4037" spans="1:15" x14ac:dyDescent="0.25">
      <c r="A4037" t="s">
        <v>7</v>
      </c>
      <c r="B4037">
        <v>2019</v>
      </c>
      <c r="C4037">
        <v>43447</v>
      </c>
      <c r="D4037" t="s">
        <v>14</v>
      </c>
      <c r="E4037">
        <v>43532</v>
      </c>
      <c r="F4037">
        <v>7</v>
      </c>
      <c r="G4037" t="s">
        <v>33</v>
      </c>
      <c r="H4037" t="s">
        <v>4055</v>
      </c>
      <c r="I4037" s="5">
        <v>980</v>
      </c>
      <c r="J4037" s="5">
        <f>IFERROR('Ventas Pases'!$I4037/'Ventas Pases'!$F4037,"PASE")</f>
        <v>140</v>
      </c>
      <c r="K4037" t="str">
        <f>IFERROR(VLOOKUP('Ventas Pases'!$J4037,'Comisiones HEROIC'!$E$1:$F$6,2,0),"")</f>
        <v/>
      </c>
      <c r="L4037" s="5">
        <f>IF('Ventas Pases'!$D4037="Red HEROIC",IFERROR(VLOOKUP('Ventas Pases'!$G4037,'Comisiones HEROIC'!$A$1:$B$11,2,0),15),IF('Ventas Pases'!$D4037="Red HEROIC",15,0))</f>
        <v>15</v>
      </c>
      <c r="M4037">
        <f>IF(pases[[#This Row],[Días Visita]]&lt;7,0,IF(pases[[#This Row],[Días Visita]]&lt;9,1,IF(pases[[#This Row],[Días Visita]]="Ilimitados",0,2)))</f>
        <v>1</v>
      </c>
      <c r="N4037" s="5">
        <f>IF(AND('Ventas Pases'!$A4037="Fuera de Temporada",'Ventas Pases'!$B4037=2019,pases[[#This Row],[Modo de Compra]]="Paquete"),30,0)</f>
        <v>0</v>
      </c>
      <c r="O4037" s="5">
        <f>-SUMIF(lift[Número de pase],pases[[#This Row],[Numero de Pase]],lift[Costo])</f>
        <v>0</v>
      </c>
    </row>
    <row r="4038" spans="1:15" x14ac:dyDescent="0.25">
      <c r="A4038" t="s">
        <v>13</v>
      </c>
      <c r="B4038">
        <v>2019</v>
      </c>
      <c r="C4038">
        <v>43302</v>
      </c>
      <c r="D4038" t="s">
        <v>8</v>
      </c>
      <c r="E4038">
        <v>43204</v>
      </c>
      <c r="F4038">
        <v>7</v>
      </c>
      <c r="G4038" t="s">
        <v>9</v>
      </c>
      <c r="H4038" t="s">
        <v>4056</v>
      </c>
      <c r="I4038" s="5">
        <v>840</v>
      </c>
      <c r="J4038" s="5">
        <f>IFERROR('Ventas Pases'!$I4038/'Ventas Pases'!$F4038,"PASE")</f>
        <v>120</v>
      </c>
      <c r="K4038" t="str">
        <f>IFERROR(VLOOKUP('Ventas Pases'!$J4038,'Comisiones HEROIC'!$E$1:$F$6,2,0),"")</f>
        <v/>
      </c>
      <c r="L4038" s="5">
        <f>IF('Ventas Pases'!$D4038="Red HEROIC",IFERROR(VLOOKUP('Ventas Pases'!$G4038,'Comisiones HEROIC'!$A$1:$B$11,2,0),15),IF('Ventas Pases'!$D4038="Red HEROIC",15,0))</f>
        <v>0</v>
      </c>
      <c r="M4038">
        <f>IF(pases[[#This Row],[Días Visita]]&lt;7,0,IF(pases[[#This Row],[Días Visita]]&lt;9,1,IF(pases[[#This Row],[Días Visita]]="Ilimitados",0,2)))</f>
        <v>1</v>
      </c>
      <c r="N4038" s="5">
        <f>IF(AND('Ventas Pases'!$A4038="Fuera de Temporada",'Ventas Pases'!$B4038=2019,pases[[#This Row],[Modo de Compra]]="Paquete"),30,0)</f>
        <v>0</v>
      </c>
      <c r="O4038" s="5">
        <f>-SUMIF(lift[Número de pase],pases[[#This Row],[Numero de Pase]],lift[Costo])</f>
        <v>0</v>
      </c>
    </row>
    <row r="4039" spans="1:15" x14ac:dyDescent="0.25">
      <c r="A4039" t="s">
        <v>7</v>
      </c>
      <c r="B4039">
        <v>2019</v>
      </c>
      <c r="C4039">
        <v>43548</v>
      </c>
      <c r="D4039" t="s">
        <v>14</v>
      </c>
      <c r="E4039">
        <v>43539</v>
      </c>
      <c r="F4039">
        <v>2</v>
      </c>
      <c r="G4039" t="s">
        <v>15</v>
      </c>
      <c r="H4039" t="s">
        <v>4057</v>
      </c>
      <c r="I4039" s="5">
        <v>280</v>
      </c>
      <c r="J4039" s="5">
        <f>IFERROR('Ventas Pases'!$I4039/'Ventas Pases'!$F4039,"PASE")</f>
        <v>140</v>
      </c>
      <c r="K4039" t="str">
        <f>IFERROR(VLOOKUP('Ventas Pases'!$J4039,'Comisiones HEROIC'!$E$1:$F$6,2,0),"")</f>
        <v/>
      </c>
      <c r="L4039" s="5">
        <f>IF('Ventas Pases'!$D4039="Red HEROIC",IFERROR(VLOOKUP('Ventas Pases'!$G4039,'Comisiones HEROIC'!$A$1:$B$11,2,0),15),IF('Ventas Pases'!$D4039="Red HEROIC",15,0))</f>
        <v>12</v>
      </c>
      <c r="M4039">
        <f>IF(pases[[#This Row],[Días Visita]]&lt;7,0,IF(pases[[#This Row],[Días Visita]]&lt;9,1,IF(pases[[#This Row],[Días Visita]]="Ilimitados",0,2)))</f>
        <v>0</v>
      </c>
      <c r="N4039" s="5">
        <f>IF(AND('Ventas Pases'!$A4039="Fuera de Temporada",'Ventas Pases'!$B4039=2019,pases[[#This Row],[Modo de Compra]]="Paquete"),30,0)</f>
        <v>0</v>
      </c>
      <c r="O4039" s="5">
        <f>-SUMIF(lift[Número de pase],pases[[#This Row],[Numero de Pase]],lift[Costo])</f>
        <v>0</v>
      </c>
    </row>
    <row r="4040" spans="1:15" x14ac:dyDescent="0.25">
      <c r="A4040" t="s">
        <v>7</v>
      </c>
      <c r="B4040">
        <v>2018</v>
      </c>
      <c r="C4040">
        <v>43129</v>
      </c>
      <c r="D4040" t="s">
        <v>8</v>
      </c>
      <c r="E4040">
        <v>43150</v>
      </c>
      <c r="F4040">
        <v>2</v>
      </c>
      <c r="G4040" t="s">
        <v>9</v>
      </c>
      <c r="H4040" t="s">
        <v>4058</v>
      </c>
      <c r="I4040" s="5">
        <v>240</v>
      </c>
      <c r="J4040" s="5">
        <f>IFERROR('Ventas Pases'!$I4040/'Ventas Pases'!$F4040,"PASE")</f>
        <v>120</v>
      </c>
      <c r="K4040" t="str">
        <f>IFERROR(VLOOKUP('Ventas Pases'!$J4040,'Comisiones HEROIC'!$E$1:$F$6,2,0),"")</f>
        <v/>
      </c>
      <c r="L4040" s="5">
        <f>IF('Ventas Pases'!$D4040="Red HEROIC",IFERROR(VLOOKUP('Ventas Pases'!$G4040,'Comisiones HEROIC'!$A$1:$B$11,2,0),15),IF('Ventas Pases'!$D4040="Red HEROIC",15,0))</f>
        <v>0</v>
      </c>
      <c r="M4040">
        <f>IF(pases[[#This Row],[Días Visita]]&lt;7,0,IF(pases[[#This Row],[Días Visita]]&lt;9,1,IF(pases[[#This Row],[Días Visita]]="Ilimitados",0,2)))</f>
        <v>0</v>
      </c>
      <c r="N4040" s="5">
        <f>IF(AND('Ventas Pases'!$A4040="Fuera de Temporada",'Ventas Pases'!$B4040=2019,pases[[#This Row],[Modo de Compra]]="Paquete"),30,0)</f>
        <v>0</v>
      </c>
      <c r="O4040" s="5">
        <f>-SUMIF(lift[Número de pase],pases[[#This Row],[Numero de Pase]],lift[Costo])</f>
        <v>0</v>
      </c>
    </row>
    <row r="4041" spans="1:15" x14ac:dyDescent="0.25">
      <c r="A4041" t="s">
        <v>7</v>
      </c>
      <c r="B4041">
        <v>2019</v>
      </c>
      <c r="C4041">
        <v>43493</v>
      </c>
      <c r="D4041" t="s">
        <v>14</v>
      </c>
      <c r="E4041">
        <v>43515</v>
      </c>
      <c r="F4041">
        <v>5</v>
      </c>
      <c r="G4041" t="s">
        <v>19</v>
      </c>
      <c r="H4041" t="s">
        <v>4059</v>
      </c>
      <c r="I4041" s="5">
        <v>700</v>
      </c>
      <c r="J4041" s="5">
        <f>IFERROR('Ventas Pases'!$I4041/'Ventas Pases'!$F4041,"PASE")</f>
        <v>140</v>
      </c>
      <c r="K4041" t="str">
        <f>IFERROR(VLOOKUP('Ventas Pases'!$J4041,'Comisiones HEROIC'!$E$1:$F$6,2,0),"")</f>
        <v/>
      </c>
      <c r="L4041" s="5">
        <f>IF('Ventas Pases'!$D4041="Red HEROIC",IFERROR(VLOOKUP('Ventas Pases'!$G4041,'Comisiones HEROIC'!$A$1:$B$11,2,0),15),IF('Ventas Pases'!$D4041="Red HEROIC",15,0))</f>
        <v>15</v>
      </c>
      <c r="M4041">
        <f>IF(pases[[#This Row],[Días Visita]]&lt;7,0,IF(pases[[#This Row],[Días Visita]]&lt;9,1,IF(pases[[#This Row],[Días Visita]]="Ilimitados",0,2)))</f>
        <v>0</v>
      </c>
      <c r="N4041" s="5">
        <f>IF(AND('Ventas Pases'!$A4041="Fuera de Temporada",'Ventas Pases'!$B4041=2019,pases[[#This Row],[Modo de Compra]]="Paquete"),30,0)</f>
        <v>0</v>
      </c>
      <c r="O4041" s="5">
        <f>-SUMIF(lift[Número de pase],pases[[#This Row],[Numero de Pase]],lift[Costo])</f>
        <v>0</v>
      </c>
    </row>
    <row r="4042" spans="1:15" x14ac:dyDescent="0.25">
      <c r="A4042" t="s">
        <v>13</v>
      </c>
      <c r="B4042">
        <v>2019</v>
      </c>
      <c r="C4042">
        <v>43241</v>
      </c>
      <c r="D4042" t="s">
        <v>8</v>
      </c>
      <c r="E4042">
        <v>43295</v>
      </c>
      <c r="F4042">
        <v>3</v>
      </c>
      <c r="G4042" t="s">
        <v>9</v>
      </c>
      <c r="H4042" t="s">
        <v>4060</v>
      </c>
      <c r="I4042" s="5">
        <v>360</v>
      </c>
      <c r="J4042" s="5">
        <f>IFERROR('Ventas Pases'!$I4042/'Ventas Pases'!$F4042,"PASE")</f>
        <v>120</v>
      </c>
      <c r="K4042" t="str">
        <f>IFERROR(VLOOKUP('Ventas Pases'!$J4042,'Comisiones HEROIC'!$E$1:$F$6,2,0),"")</f>
        <v/>
      </c>
      <c r="L4042" s="5">
        <f>IF('Ventas Pases'!$D4042="Red HEROIC",IFERROR(VLOOKUP('Ventas Pases'!$G4042,'Comisiones HEROIC'!$A$1:$B$11,2,0),15),IF('Ventas Pases'!$D4042="Red HEROIC",15,0))</f>
        <v>0</v>
      </c>
      <c r="M4042">
        <f>IF(pases[[#This Row],[Días Visita]]&lt;7,0,IF(pases[[#This Row],[Días Visita]]&lt;9,1,IF(pases[[#This Row],[Días Visita]]="Ilimitados",0,2)))</f>
        <v>0</v>
      </c>
      <c r="N4042" s="5">
        <f>IF(AND('Ventas Pases'!$A4042="Fuera de Temporada",'Ventas Pases'!$B4042=2019,pases[[#This Row],[Modo de Compra]]="Paquete"),30,0)</f>
        <v>0</v>
      </c>
      <c r="O4042" s="5">
        <f>-SUMIF(lift[Número de pase],pases[[#This Row],[Numero de Pase]],lift[Costo])</f>
        <v>0</v>
      </c>
    </row>
    <row r="4043" spans="1:15" x14ac:dyDescent="0.25">
      <c r="A4043" t="s">
        <v>7</v>
      </c>
      <c r="B4043">
        <v>2018</v>
      </c>
      <c r="C4043">
        <v>43180</v>
      </c>
      <c r="D4043" t="s">
        <v>8</v>
      </c>
      <c r="E4043">
        <v>43182</v>
      </c>
      <c r="F4043">
        <v>4</v>
      </c>
      <c r="G4043" t="s">
        <v>9</v>
      </c>
      <c r="H4043" t="s">
        <v>4061</v>
      </c>
      <c r="I4043" s="5">
        <v>480</v>
      </c>
      <c r="J4043" s="5">
        <f>IFERROR('Ventas Pases'!$I4043/'Ventas Pases'!$F4043,"PASE")</f>
        <v>120</v>
      </c>
      <c r="K4043" t="str">
        <f>IFERROR(VLOOKUP('Ventas Pases'!$J4043,'Comisiones HEROIC'!$E$1:$F$6,2,0),"")</f>
        <v/>
      </c>
      <c r="L4043" s="5">
        <f>IF('Ventas Pases'!$D4043="Red HEROIC",IFERROR(VLOOKUP('Ventas Pases'!$G4043,'Comisiones HEROIC'!$A$1:$B$11,2,0),15),IF('Ventas Pases'!$D4043="Red HEROIC",15,0))</f>
        <v>0</v>
      </c>
      <c r="M4043">
        <f>IF(pases[[#This Row],[Días Visita]]&lt;7,0,IF(pases[[#This Row],[Días Visita]]&lt;9,1,IF(pases[[#This Row],[Días Visita]]="Ilimitados",0,2)))</f>
        <v>0</v>
      </c>
      <c r="N4043" s="5">
        <f>IF(AND('Ventas Pases'!$A4043="Fuera de Temporada",'Ventas Pases'!$B4043=2019,pases[[#This Row],[Modo de Compra]]="Paquete"),30,0)</f>
        <v>0</v>
      </c>
      <c r="O4043" s="5">
        <f>-SUMIF(lift[Número de pase],pases[[#This Row],[Numero de Pase]],lift[Costo])</f>
        <v>0</v>
      </c>
    </row>
    <row r="4044" spans="1:15" x14ac:dyDescent="0.25">
      <c r="A4044" t="s">
        <v>7</v>
      </c>
      <c r="B4044">
        <v>2019</v>
      </c>
      <c r="C4044">
        <v>43507</v>
      </c>
      <c r="D4044" t="s">
        <v>8</v>
      </c>
      <c r="E4044">
        <v>43530</v>
      </c>
      <c r="F4044">
        <v>4</v>
      </c>
      <c r="G4044" t="s">
        <v>9</v>
      </c>
      <c r="H4044" t="s">
        <v>4062</v>
      </c>
      <c r="I4044" s="5">
        <v>480</v>
      </c>
      <c r="J4044" s="5">
        <f>IFERROR('Ventas Pases'!$I4044/'Ventas Pases'!$F4044,"PASE")</f>
        <v>120</v>
      </c>
      <c r="K4044" t="str">
        <f>IFERROR(VLOOKUP('Ventas Pases'!$J4044,'Comisiones HEROIC'!$E$1:$F$6,2,0),"")</f>
        <v/>
      </c>
      <c r="L4044" s="5">
        <f>IF('Ventas Pases'!$D4044="Red HEROIC",IFERROR(VLOOKUP('Ventas Pases'!$G4044,'Comisiones HEROIC'!$A$1:$B$11,2,0),15),IF('Ventas Pases'!$D4044="Red HEROIC",15,0))</f>
        <v>0</v>
      </c>
      <c r="M4044">
        <f>IF(pases[[#This Row],[Días Visita]]&lt;7,0,IF(pases[[#This Row],[Días Visita]]&lt;9,1,IF(pases[[#This Row],[Días Visita]]="Ilimitados",0,2)))</f>
        <v>0</v>
      </c>
      <c r="N4044" s="5">
        <f>IF(AND('Ventas Pases'!$A4044="Fuera de Temporada",'Ventas Pases'!$B4044=2019,pases[[#This Row],[Modo de Compra]]="Paquete"),30,0)</f>
        <v>0</v>
      </c>
      <c r="O4044" s="5">
        <f>-SUMIF(lift[Número de pase],pases[[#This Row],[Numero de Pase]],lift[Costo])</f>
        <v>0</v>
      </c>
    </row>
    <row r="4045" spans="1:15" x14ac:dyDescent="0.25">
      <c r="A4045" t="s">
        <v>7</v>
      </c>
      <c r="B4045">
        <v>2018</v>
      </c>
      <c r="C4045">
        <v>43162</v>
      </c>
      <c r="D4045" t="s">
        <v>8</v>
      </c>
      <c r="E4045">
        <v>43163</v>
      </c>
      <c r="F4045">
        <v>6</v>
      </c>
      <c r="G4045" t="s">
        <v>9</v>
      </c>
      <c r="H4045" t="s">
        <v>4063</v>
      </c>
      <c r="I4045" s="5">
        <v>720</v>
      </c>
      <c r="J4045" s="5">
        <f>IFERROR('Ventas Pases'!$I4045/'Ventas Pases'!$F4045,"PASE")</f>
        <v>120</v>
      </c>
      <c r="K4045" t="str">
        <f>IFERROR(VLOOKUP('Ventas Pases'!$J4045,'Comisiones HEROIC'!$E$1:$F$6,2,0),"")</f>
        <v/>
      </c>
      <c r="L4045" s="5">
        <f>IF('Ventas Pases'!$D4045="Red HEROIC",IFERROR(VLOOKUP('Ventas Pases'!$G4045,'Comisiones HEROIC'!$A$1:$B$11,2,0),15),IF('Ventas Pases'!$D4045="Red HEROIC",15,0))</f>
        <v>0</v>
      </c>
      <c r="M4045">
        <f>IF(pases[[#This Row],[Días Visita]]&lt;7,0,IF(pases[[#This Row],[Días Visita]]&lt;9,1,IF(pases[[#This Row],[Días Visita]]="Ilimitados",0,2)))</f>
        <v>0</v>
      </c>
      <c r="N4045" s="5">
        <f>IF(AND('Ventas Pases'!$A4045="Fuera de Temporada",'Ventas Pases'!$B4045=2019,pases[[#This Row],[Modo de Compra]]="Paquete"),30,0)</f>
        <v>0</v>
      </c>
      <c r="O4045" s="5">
        <f>-SUMIF(lift[Número de pase],pases[[#This Row],[Numero de Pase]],lift[Costo])</f>
        <v>0</v>
      </c>
    </row>
    <row r="4046" spans="1:15" x14ac:dyDescent="0.25">
      <c r="A4046" t="s">
        <v>13</v>
      </c>
      <c r="B4046">
        <v>2019</v>
      </c>
      <c r="C4046">
        <v>43265</v>
      </c>
      <c r="D4046" t="s">
        <v>17</v>
      </c>
      <c r="E4046">
        <v>43192</v>
      </c>
      <c r="F4046">
        <v>8</v>
      </c>
      <c r="G4046" t="s">
        <v>9</v>
      </c>
      <c r="H4046" t="s">
        <v>4064</v>
      </c>
      <c r="I4046" s="5">
        <v>880</v>
      </c>
      <c r="J4046" s="5">
        <f>IFERROR('Ventas Pases'!$I4046/'Ventas Pases'!$F4046,"PASE")</f>
        <v>110</v>
      </c>
      <c r="K4046" t="str">
        <f>IFERROR(VLOOKUP('Ventas Pases'!$J4046,'Comisiones HEROIC'!$E$1:$F$6,2,0),"")</f>
        <v>Elton Hotel</v>
      </c>
      <c r="L4046" s="5">
        <f>IF('Ventas Pases'!$D4046="Red HEROIC",IFERROR(VLOOKUP('Ventas Pases'!$G4046,'Comisiones HEROIC'!$A$1:$B$11,2,0),15),IF('Ventas Pases'!$D4046="Red HEROIC",15,0))</f>
        <v>0</v>
      </c>
      <c r="M4046">
        <f>IF(pases[[#This Row],[Días Visita]]&lt;7,0,IF(pases[[#This Row],[Días Visita]]&lt;9,1,IF(pases[[#This Row],[Días Visita]]="Ilimitados",0,2)))</f>
        <v>1</v>
      </c>
      <c r="N4046" s="5">
        <f>IF(AND('Ventas Pases'!$A4046="Fuera de Temporada",'Ventas Pases'!$B4046=2019,pases[[#This Row],[Modo de Compra]]="Paquete"),30,0)</f>
        <v>30</v>
      </c>
      <c r="O4046" s="5">
        <f>-SUMIF(lift[Número de pase],pases[[#This Row],[Numero de Pase]],lift[Costo])</f>
        <v>0</v>
      </c>
    </row>
    <row r="4047" spans="1:15" x14ac:dyDescent="0.25">
      <c r="A4047" t="s">
        <v>7</v>
      </c>
      <c r="B4047">
        <v>2019</v>
      </c>
      <c r="C4047">
        <v>43486</v>
      </c>
      <c r="D4047" t="s">
        <v>8</v>
      </c>
      <c r="E4047">
        <v>43543</v>
      </c>
      <c r="F4047">
        <v>6</v>
      </c>
      <c r="G4047" t="s">
        <v>9</v>
      </c>
      <c r="H4047" t="s">
        <v>4065</v>
      </c>
      <c r="I4047" s="5">
        <v>720</v>
      </c>
      <c r="J4047" s="5">
        <f>IFERROR('Ventas Pases'!$I4047/'Ventas Pases'!$F4047,"PASE")</f>
        <v>120</v>
      </c>
      <c r="K4047" t="str">
        <f>IFERROR(VLOOKUP('Ventas Pases'!$J4047,'Comisiones HEROIC'!$E$1:$F$6,2,0),"")</f>
        <v/>
      </c>
      <c r="L4047" s="5">
        <f>IF('Ventas Pases'!$D4047="Red HEROIC",IFERROR(VLOOKUP('Ventas Pases'!$G4047,'Comisiones HEROIC'!$A$1:$B$11,2,0),15),IF('Ventas Pases'!$D4047="Red HEROIC",15,0))</f>
        <v>0</v>
      </c>
      <c r="M4047">
        <f>IF(pases[[#This Row],[Días Visita]]&lt;7,0,IF(pases[[#This Row],[Días Visita]]&lt;9,1,IF(pases[[#This Row],[Días Visita]]="Ilimitados",0,2)))</f>
        <v>0</v>
      </c>
      <c r="N4047" s="5">
        <f>IF(AND('Ventas Pases'!$A4047="Fuera de Temporada",'Ventas Pases'!$B4047=2019,pases[[#This Row],[Modo de Compra]]="Paquete"),30,0)</f>
        <v>0</v>
      </c>
      <c r="O4047" s="5">
        <f>-SUMIF(lift[Número de pase],pases[[#This Row],[Numero de Pase]],lift[Costo])</f>
        <v>0</v>
      </c>
    </row>
    <row r="4048" spans="1:15" x14ac:dyDescent="0.25">
      <c r="A4048" t="s">
        <v>7</v>
      </c>
      <c r="B4048">
        <v>2019</v>
      </c>
      <c r="C4048">
        <v>43484</v>
      </c>
      <c r="D4048" t="s">
        <v>17</v>
      </c>
      <c r="E4048">
        <v>43539</v>
      </c>
      <c r="F4048">
        <v>6</v>
      </c>
      <c r="G4048" t="s">
        <v>9</v>
      </c>
      <c r="H4048" t="s">
        <v>4066</v>
      </c>
      <c r="I4048" s="5">
        <v>660</v>
      </c>
      <c r="J4048" s="5">
        <f>IFERROR('Ventas Pases'!$I4048/'Ventas Pases'!$F4048,"PASE")</f>
        <v>110</v>
      </c>
      <c r="K4048" t="str">
        <f>IFERROR(VLOOKUP('Ventas Pases'!$J4048,'Comisiones HEROIC'!$E$1:$F$6,2,0),"")</f>
        <v>Elton Hotel</v>
      </c>
      <c r="L4048" s="5">
        <f>IF('Ventas Pases'!$D4048="Red HEROIC",IFERROR(VLOOKUP('Ventas Pases'!$G4048,'Comisiones HEROIC'!$A$1:$B$11,2,0),15),IF('Ventas Pases'!$D4048="Red HEROIC",15,0))</f>
        <v>0</v>
      </c>
      <c r="M4048">
        <f>IF(pases[[#This Row],[Días Visita]]&lt;7,0,IF(pases[[#This Row],[Días Visita]]&lt;9,1,IF(pases[[#This Row],[Días Visita]]="Ilimitados",0,2)))</f>
        <v>0</v>
      </c>
      <c r="N4048" s="5">
        <f>IF(AND('Ventas Pases'!$A4048="Fuera de Temporada",'Ventas Pases'!$B4048=2019,pases[[#This Row],[Modo de Compra]]="Paquete"),30,0)</f>
        <v>0</v>
      </c>
      <c r="O4048" s="5">
        <f>-SUMIF(lift[Número de pase],pases[[#This Row],[Numero de Pase]],lift[Costo])</f>
        <v>0</v>
      </c>
    </row>
    <row r="4049" spans="1:15" x14ac:dyDescent="0.25">
      <c r="A4049" t="s">
        <v>7</v>
      </c>
      <c r="B4049">
        <v>2019</v>
      </c>
      <c r="C4049">
        <v>43529</v>
      </c>
      <c r="D4049" t="s">
        <v>8</v>
      </c>
      <c r="E4049">
        <v>43536</v>
      </c>
      <c r="F4049">
        <v>1</v>
      </c>
      <c r="G4049" t="s">
        <v>9</v>
      </c>
      <c r="H4049" t="s">
        <v>4067</v>
      </c>
      <c r="I4049" s="5">
        <v>120</v>
      </c>
      <c r="J4049" s="5">
        <f>IFERROR('Ventas Pases'!$I4049/'Ventas Pases'!$F4049,"PASE")</f>
        <v>120</v>
      </c>
      <c r="K4049" t="str">
        <f>IFERROR(VLOOKUP('Ventas Pases'!$J4049,'Comisiones HEROIC'!$E$1:$F$6,2,0),"")</f>
        <v/>
      </c>
      <c r="L4049" s="5">
        <f>IF('Ventas Pases'!$D4049="Red HEROIC",IFERROR(VLOOKUP('Ventas Pases'!$G4049,'Comisiones HEROIC'!$A$1:$B$11,2,0),15),IF('Ventas Pases'!$D4049="Red HEROIC",15,0))</f>
        <v>0</v>
      </c>
      <c r="M4049">
        <f>IF(pases[[#This Row],[Días Visita]]&lt;7,0,IF(pases[[#This Row],[Días Visita]]&lt;9,1,IF(pases[[#This Row],[Días Visita]]="Ilimitados",0,2)))</f>
        <v>0</v>
      </c>
      <c r="N4049" s="5">
        <f>IF(AND('Ventas Pases'!$A4049="Fuera de Temporada",'Ventas Pases'!$B4049=2019,pases[[#This Row],[Modo de Compra]]="Paquete"),30,0)</f>
        <v>0</v>
      </c>
      <c r="O4049" s="5">
        <f>-SUMIF(lift[Número de pase],pases[[#This Row],[Numero de Pase]],lift[Costo])</f>
        <v>0</v>
      </c>
    </row>
    <row r="4050" spans="1:15" x14ac:dyDescent="0.25">
      <c r="A4050" t="s">
        <v>7</v>
      </c>
      <c r="B4050">
        <v>2018</v>
      </c>
      <c r="C4050">
        <v>43445</v>
      </c>
      <c r="D4050" t="s">
        <v>14</v>
      </c>
      <c r="E4050">
        <v>43110</v>
      </c>
      <c r="F4050">
        <v>7</v>
      </c>
      <c r="G4050" t="s">
        <v>15</v>
      </c>
      <c r="H4050" t="s">
        <v>4068</v>
      </c>
      <c r="I4050" s="5">
        <v>980</v>
      </c>
      <c r="J4050" s="5">
        <f>IFERROR('Ventas Pases'!$I4050/'Ventas Pases'!$F4050,"PASE")</f>
        <v>140</v>
      </c>
      <c r="K4050" t="str">
        <f>IFERROR(VLOOKUP('Ventas Pases'!$J4050,'Comisiones HEROIC'!$E$1:$F$6,2,0),"")</f>
        <v/>
      </c>
      <c r="L4050" s="5">
        <f>IF('Ventas Pases'!$D4050="Red HEROIC",IFERROR(VLOOKUP('Ventas Pases'!$G4050,'Comisiones HEROIC'!$A$1:$B$11,2,0),15),IF('Ventas Pases'!$D4050="Red HEROIC",15,0))</f>
        <v>12</v>
      </c>
      <c r="M4050">
        <f>IF(pases[[#This Row],[Días Visita]]&lt;7,0,IF(pases[[#This Row],[Días Visita]]&lt;9,1,IF(pases[[#This Row],[Días Visita]]="Ilimitados",0,2)))</f>
        <v>1</v>
      </c>
      <c r="N4050" s="5">
        <f>IF(AND('Ventas Pases'!$A4050="Fuera de Temporada",'Ventas Pases'!$B4050=2019,pases[[#This Row],[Modo de Compra]]="Paquete"),30,0)</f>
        <v>0</v>
      </c>
      <c r="O4050" s="5">
        <f>-SUMIF(lift[Número de pase],pases[[#This Row],[Numero de Pase]],lift[Costo])</f>
        <v>0</v>
      </c>
    </row>
    <row r="4051" spans="1:15" x14ac:dyDescent="0.25">
      <c r="A4051" t="s">
        <v>7</v>
      </c>
      <c r="B4051">
        <v>2019</v>
      </c>
      <c r="C4051">
        <v>43556</v>
      </c>
      <c r="D4051" t="s">
        <v>17</v>
      </c>
      <c r="E4051">
        <v>43547</v>
      </c>
      <c r="F4051">
        <v>3</v>
      </c>
      <c r="G4051" t="s">
        <v>9</v>
      </c>
      <c r="H4051" t="s">
        <v>4069</v>
      </c>
      <c r="I4051" s="5">
        <v>330</v>
      </c>
      <c r="J4051" s="5">
        <f>IFERROR('Ventas Pases'!$I4051/'Ventas Pases'!$F4051,"PASE")</f>
        <v>110</v>
      </c>
      <c r="K4051" t="str">
        <f>IFERROR(VLOOKUP('Ventas Pases'!$J4051,'Comisiones HEROIC'!$E$1:$F$6,2,0),"")</f>
        <v>Elton Hotel</v>
      </c>
      <c r="L4051" s="5">
        <f>IF('Ventas Pases'!$D4051="Red HEROIC",IFERROR(VLOOKUP('Ventas Pases'!$G4051,'Comisiones HEROIC'!$A$1:$B$11,2,0),15),IF('Ventas Pases'!$D4051="Red HEROIC",15,0))</f>
        <v>0</v>
      </c>
      <c r="M4051">
        <f>IF(pases[[#This Row],[Días Visita]]&lt;7,0,IF(pases[[#This Row],[Días Visita]]&lt;9,1,IF(pases[[#This Row],[Días Visita]]="Ilimitados",0,2)))</f>
        <v>0</v>
      </c>
      <c r="N4051" s="5">
        <f>IF(AND('Ventas Pases'!$A4051="Fuera de Temporada",'Ventas Pases'!$B4051=2019,pases[[#This Row],[Modo de Compra]]="Paquete"),30,0)</f>
        <v>0</v>
      </c>
      <c r="O4051" s="5">
        <f>-SUMIF(lift[Número de pase],pases[[#This Row],[Numero de Pase]],lift[Costo])</f>
        <v>0</v>
      </c>
    </row>
    <row r="4052" spans="1:15" x14ac:dyDescent="0.25">
      <c r="A4052" t="s">
        <v>7</v>
      </c>
      <c r="B4052">
        <v>2019</v>
      </c>
      <c r="C4052">
        <v>43540</v>
      </c>
      <c r="D4052" t="s">
        <v>8</v>
      </c>
      <c r="E4052">
        <v>43541</v>
      </c>
      <c r="F4052">
        <v>5</v>
      </c>
      <c r="G4052" t="s">
        <v>9</v>
      </c>
      <c r="H4052" t="s">
        <v>4070</v>
      </c>
      <c r="I4052" s="5">
        <v>600</v>
      </c>
      <c r="J4052" s="5">
        <f>IFERROR('Ventas Pases'!$I4052/'Ventas Pases'!$F4052,"PASE")</f>
        <v>120</v>
      </c>
      <c r="K4052" t="str">
        <f>IFERROR(VLOOKUP('Ventas Pases'!$J4052,'Comisiones HEROIC'!$E$1:$F$6,2,0),"")</f>
        <v/>
      </c>
      <c r="L4052" s="5">
        <f>IF('Ventas Pases'!$D4052="Red HEROIC",IFERROR(VLOOKUP('Ventas Pases'!$G4052,'Comisiones HEROIC'!$A$1:$B$11,2,0),15),IF('Ventas Pases'!$D4052="Red HEROIC",15,0))</f>
        <v>0</v>
      </c>
      <c r="M4052">
        <f>IF(pases[[#This Row],[Días Visita]]&lt;7,0,IF(pases[[#This Row],[Días Visita]]&lt;9,1,IF(pases[[#This Row],[Días Visita]]="Ilimitados",0,2)))</f>
        <v>0</v>
      </c>
      <c r="N4052" s="5">
        <f>IF(AND('Ventas Pases'!$A4052="Fuera de Temporada",'Ventas Pases'!$B4052=2019,pases[[#This Row],[Modo de Compra]]="Paquete"),30,0)</f>
        <v>0</v>
      </c>
      <c r="O4052" s="5">
        <f>-SUMIF(lift[Número de pase],pases[[#This Row],[Numero de Pase]],lift[Costo])</f>
        <v>0</v>
      </c>
    </row>
    <row r="4053" spans="1:15" x14ac:dyDescent="0.25">
      <c r="A4053" t="s">
        <v>7</v>
      </c>
      <c r="B4053">
        <v>2019</v>
      </c>
      <c r="C4053">
        <v>43431</v>
      </c>
      <c r="D4053" t="s">
        <v>8</v>
      </c>
      <c r="E4053">
        <v>43513</v>
      </c>
      <c r="F4053">
        <v>6</v>
      </c>
      <c r="G4053" t="s">
        <v>9</v>
      </c>
      <c r="H4053" t="s">
        <v>4071</v>
      </c>
      <c r="I4053" s="5">
        <v>720</v>
      </c>
      <c r="J4053" s="5">
        <f>IFERROR('Ventas Pases'!$I4053/'Ventas Pases'!$F4053,"PASE")</f>
        <v>120</v>
      </c>
      <c r="K4053" t="str">
        <f>IFERROR(VLOOKUP('Ventas Pases'!$J4053,'Comisiones HEROIC'!$E$1:$F$6,2,0),"")</f>
        <v/>
      </c>
      <c r="L4053" s="5">
        <f>IF('Ventas Pases'!$D4053="Red HEROIC",IFERROR(VLOOKUP('Ventas Pases'!$G4053,'Comisiones HEROIC'!$A$1:$B$11,2,0),15),IF('Ventas Pases'!$D4053="Red HEROIC",15,0))</f>
        <v>0</v>
      </c>
      <c r="M4053">
        <f>IF(pases[[#This Row],[Días Visita]]&lt;7,0,IF(pases[[#This Row],[Días Visita]]&lt;9,1,IF(pases[[#This Row],[Días Visita]]="Ilimitados",0,2)))</f>
        <v>0</v>
      </c>
      <c r="N4053" s="5">
        <f>IF(AND('Ventas Pases'!$A4053="Fuera de Temporada",'Ventas Pases'!$B4053=2019,pases[[#This Row],[Modo de Compra]]="Paquete"),30,0)</f>
        <v>0</v>
      </c>
      <c r="O4053" s="5">
        <f>-SUMIF(lift[Número de pase],pases[[#This Row],[Numero de Pase]],lift[Costo])</f>
        <v>0</v>
      </c>
    </row>
    <row r="4054" spans="1:15" x14ac:dyDescent="0.25">
      <c r="A4054" t="s">
        <v>7</v>
      </c>
      <c r="B4054">
        <v>2019</v>
      </c>
      <c r="C4054">
        <v>43443</v>
      </c>
      <c r="D4054" t="s">
        <v>60</v>
      </c>
      <c r="E4054">
        <v>43419</v>
      </c>
      <c r="F4054" t="s">
        <v>11</v>
      </c>
      <c r="G4054" t="s">
        <v>9</v>
      </c>
      <c r="H4054" t="s">
        <v>4072</v>
      </c>
      <c r="I4054" s="5">
        <v>1950</v>
      </c>
      <c r="J4054" s="5" t="str">
        <f>IFERROR('Ventas Pases'!$I4054/'Ventas Pases'!$F4054,"PASE")</f>
        <v>PASE</v>
      </c>
      <c r="K4054" t="str">
        <f>IFERROR(VLOOKUP('Ventas Pases'!$J4054,'Comisiones HEROIC'!$E$1:$F$6,2,0),"")</f>
        <v/>
      </c>
      <c r="L4054" s="5">
        <f>IF('Ventas Pases'!$D4054="Red HEROIC",IFERROR(VLOOKUP('Ventas Pases'!$G4054,'Comisiones HEROIC'!$A$1:$B$11,2,0),15),IF('Ventas Pases'!$D4054="Red HEROIC",15,0))</f>
        <v>0</v>
      </c>
      <c r="M4054">
        <f>IF(pases[[#This Row],[Días Visita]]&lt;7,0,IF(pases[[#This Row],[Días Visita]]&lt;9,1,IF(pases[[#This Row],[Días Visita]]="Ilimitados",0,2)))</f>
        <v>0</v>
      </c>
      <c r="N4054" s="5">
        <f>IF(AND('Ventas Pases'!$A4054="Fuera de Temporada",'Ventas Pases'!$B4054=2019,pases[[#This Row],[Modo de Compra]]="Paquete"),30,0)</f>
        <v>0</v>
      </c>
      <c r="O4054" s="5">
        <f>-SUMIF(lift[Número de pase],pases[[#This Row],[Numero de Pase]],lift[Costo])</f>
        <v>-368</v>
      </c>
    </row>
    <row r="4055" spans="1:15" x14ac:dyDescent="0.25">
      <c r="A4055" t="s">
        <v>7</v>
      </c>
      <c r="B4055">
        <v>2019</v>
      </c>
      <c r="C4055">
        <v>43513</v>
      </c>
      <c r="D4055" t="s">
        <v>60</v>
      </c>
      <c r="E4055">
        <v>43546</v>
      </c>
      <c r="F4055">
        <v>9</v>
      </c>
      <c r="G4055" t="s">
        <v>9</v>
      </c>
      <c r="H4055" t="s">
        <v>4073</v>
      </c>
      <c r="I4055" s="5">
        <v>1080</v>
      </c>
      <c r="J4055" s="5">
        <f>IFERROR('Ventas Pases'!$I4055/'Ventas Pases'!$F4055,"PASE")</f>
        <v>120</v>
      </c>
      <c r="K4055" t="str">
        <f>IFERROR(VLOOKUP('Ventas Pases'!$J4055,'Comisiones HEROIC'!$E$1:$F$6,2,0),"")</f>
        <v/>
      </c>
      <c r="L4055" s="5">
        <f>IF('Ventas Pases'!$D4055="Red HEROIC",IFERROR(VLOOKUP('Ventas Pases'!$G4055,'Comisiones HEROIC'!$A$1:$B$11,2,0),15),IF('Ventas Pases'!$D4055="Red HEROIC",15,0))</f>
        <v>0</v>
      </c>
      <c r="M4055">
        <f>IF(pases[[#This Row],[Días Visita]]&lt;7,0,IF(pases[[#This Row],[Días Visita]]&lt;9,1,IF(pases[[#This Row],[Días Visita]]="Ilimitados",0,2)))</f>
        <v>2</v>
      </c>
      <c r="N4055" s="5">
        <f>IF(AND('Ventas Pases'!$A4055="Fuera de Temporada",'Ventas Pases'!$B4055=2019,pases[[#This Row],[Modo de Compra]]="Paquete"),30,0)</f>
        <v>0</v>
      </c>
      <c r="O4055" s="5">
        <f>-SUMIF(lift[Número de pase],pases[[#This Row],[Numero de Pase]],lift[Costo])</f>
        <v>0</v>
      </c>
    </row>
    <row r="4056" spans="1:15" x14ac:dyDescent="0.25">
      <c r="A4056" t="s">
        <v>7</v>
      </c>
      <c r="B4056">
        <v>2019</v>
      </c>
      <c r="C4056">
        <v>43437</v>
      </c>
      <c r="D4056" t="s">
        <v>8</v>
      </c>
      <c r="E4056">
        <v>43509</v>
      </c>
      <c r="F4056">
        <v>9</v>
      </c>
      <c r="G4056" t="s">
        <v>9</v>
      </c>
      <c r="H4056" t="s">
        <v>4074</v>
      </c>
      <c r="I4056" s="5">
        <v>1080</v>
      </c>
      <c r="J4056" s="5">
        <f>IFERROR('Ventas Pases'!$I4056/'Ventas Pases'!$F4056,"PASE")</f>
        <v>120</v>
      </c>
      <c r="K4056" t="str">
        <f>IFERROR(VLOOKUP('Ventas Pases'!$J4056,'Comisiones HEROIC'!$E$1:$F$6,2,0),"")</f>
        <v/>
      </c>
      <c r="L4056" s="5">
        <f>IF('Ventas Pases'!$D4056="Red HEROIC",IFERROR(VLOOKUP('Ventas Pases'!$G4056,'Comisiones HEROIC'!$A$1:$B$11,2,0),15),IF('Ventas Pases'!$D4056="Red HEROIC",15,0))</f>
        <v>0</v>
      </c>
      <c r="M4056">
        <f>IF(pases[[#This Row],[Días Visita]]&lt;7,0,IF(pases[[#This Row],[Días Visita]]&lt;9,1,IF(pases[[#This Row],[Días Visita]]="Ilimitados",0,2)))</f>
        <v>2</v>
      </c>
      <c r="N4056" s="5">
        <f>IF(AND('Ventas Pases'!$A4056="Fuera de Temporada",'Ventas Pases'!$B4056=2019,pases[[#This Row],[Modo de Compra]]="Paquete"),30,0)</f>
        <v>0</v>
      </c>
      <c r="O4056" s="5">
        <f>-SUMIF(lift[Número de pase],pases[[#This Row],[Numero de Pase]],lift[Costo])</f>
        <v>0</v>
      </c>
    </row>
    <row r="4057" spans="1:15" x14ac:dyDescent="0.25">
      <c r="A4057" t="s">
        <v>7</v>
      </c>
      <c r="B4057">
        <v>2018</v>
      </c>
      <c r="C4057">
        <v>43427</v>
      </c>
      <c r="D4057" t="s">
        <v>8</v>
      </c>
      <c r="E4057">
        <v>43168</v>
      </c>
      <c r="F4057">
        <v>3</v>
      </c>
      <c r="G4057" t="s">
        <v>9</v>
      </c>
      <c r="H4057" t="s">
        <v>4075</v>
      </c>
      <c r="I4057" s="5">
        <v>360</v>
      </c>
      <c r="J4057" s="5">
        <f>IFERROR('Ventas Pases'!$I4057/'Ventas Pases'!$F4057,"PASE")</f>
        <v>120</v>
      </c>
      <c r="K4057" t="str">
        <f>IFERROR(VLOOKUP('Ventas Pases'!$J4057,'Comisiones HEROIC'!$E$1:$F$6,2,0),"")</f>
        <v/>
      </c>
      <c r="L4057" s="5">
        <f>IF('Ventas Pases'!$D4057="Red HEROIC",IFERROR(VLOOKUP('Ventas Pases'!$G4057,'Comisiones HEROIC'!$A$1:$B$11,2,0),15),IF('Ventas Pases'!$D4057="Red HEROIC",15,0))</f>
        <v>0</v>
      </c>
      <c r="M4057">
        <f>IF(pases[[#This Row],[Días Visita]]&lt;7,0,IF(pases[[#This Row],[Días Visita]]&lt;9,1,IF(pases[[#This Row],[Días Visita]]="Ilimitados",0,2)))</f>
        <v>0</v>
      </c>
      <c r="N4057" s="5">
        <f>IF(AND('Ventas Pases'!$A4057="Fuera de Temporada",'Ventas Pases'!$B4057=2019,pases[[#This Row],[Modo de Compra]]="Paquete"),30,0)</f>
        <v>0</v>
      </c>
      <c r="O4057" s="5">
        <f>-SUMIF(lift[Número de pase],pases[[#This Row],[Numero de Pase]],lift[Costo])</f>
        <v>0</v>
      </c>
    </row>
    <row r="4058" spans="1:15" x14ac:dyDescent="0.25">
      <c r="A4058" t="s">
        <v>7</v>
      </c>
      <c r="B4058">
        <v>2019</v>
      </c>
      <c r="C4058">
        <v>43469</v>
      </c>
      <c r="D4058" t="s">
        <v>8</v>
      </c>
      <c r="E4058">
        <v>43477</v>
      </c>
      <c r="F4058">
        <v>8</v>
      </c>
      <c r="G4058" t="s">
        <v>9</v>
      </c>
      <c r="H4058" t="s">
        <v>4076</v>
      </c>
      <c r="I4058" s="5">
        <v>960</v>
      </c>
      <c r="J4058" s="5">
        <f>IFERROR('Ventas Pases'!$I4058/'Ventas Pases'!$F4058,"PASE")</f>
        <v>120</v>
      </c>
      <c r="K4058" t="str">
        <f>IFERROR(VLOOKUP('Ventas Pases'!$J4058,'Comisiones HEROIC'!$E$1:$F$6,2,0),"")</f>
        <v/>
      </c>
      <c r="L4058" s="5">
        <f>IF('Ventas Pases'!$D4058="Red HEROIC",IFERROR(VLOOKUP('Ventas Pases'!$G4058,'Comisiones HEROIC'!$A$1:$B$11,2,0),15),IF('Ventas Pases'!$D4058="Red HEROIC",15,0))</f>
        <v>0</v>
      </c>
      <c r="M4058">
        <f>IF(pases[[#This Row],[Días Visita]]&lt;7,0,IF(pases[[#This Row],[Días Visita]]&lt;9,1,IF(pases[[#This Row],[Días Visita]]="Ilimitados",0,2)))</f>
        <v>1</v>
      </c>
      <c r="N4058" s="5">
        <f>IF(AND('Ventas Pases'!$A4058="Fuera de Temporada",'Ventas Pases'!$B4058=2019,pases[[#This Row],[Modo de Compra]]="Paquete"),30,0)</f>
        <v>0</v>
      </c>
      <c r="O4058" s="5">
        <f>-SUMIF(lift[Número de pase],pases[[#This Row],[Numero de Pase]],lift[Costo])</f>
        <v>0</v>
      </c>
    </row>
    <row r="4059" spans="1:15" x14ac:dyDescent="0.25">
      <c r="A4059" t="s">
        <v>7</v>
      </c>
      <c r="B4059">
        <v>2018</v>
      </c>
      <c r="C4059">
        <v>43454</v>
      </c>
      <c r="D4059" t="s">
        <v>17</v>
      </c>
      <c r="E4059">
        <v>43094</v>
      </c>
      <c r="F4059">
        <v>1</v>
      </c>
      <c r="G4059" t="s">
        <v>9</v>
      </c>
      <c r="H4059" t="s">
        <v>4077</v>
      </c>
      <c r="I4059" s="5">
        <v>110</v>
      </c>
      <c r="J4059" s="5">
        <f>IFERROR('Ventas Pases'!$I4059/'Ventas Pases'!$F4059,"PASE")</f>
        <v>110</v>
      </c>
      <c r="K4059" t="str">
        <f>IFERROR(VLOOKUP('Ventas Pases'!$J4059,'Comisiones HEROIC'!$E$1:$F$6,2,0),"")</f>
        <v>Elton Hotel</v>
      </c>
      <c r="L4059" s="5">
        <f>IF('Ventas Pases'!$D4059="Red HEROIC",IFERROR(VLOOKUP('Ventas Pases'!$G4059,'Comisiones HEROIC'!$A$1:$B$11,2,0),15),IF('Ventas Pases'!$D4059="Red HEROIC",15,0))</f>
        <v>0</v>
      </c>
      <c r="M4059">
        <f>IF(pases[[#This Row],[Días Visita]]&lt;7,0,IF(pases[[#This Row],[Días Visita]]&lt;9,1,IF(pases[[#This Row],[Días Visita]]="Ilimitados",0,2)))</f>
        <v>0</v>
      </c>
      <c r="N4059" s="5">
        <f>IF(AND('Ventas Pases'!$A4059="Fuera de Temporada",'Ventas Pases'!$B4059=2019,pases[[#This Row],[Modo de Compra]]="Paquete"),30,0)</f>
        <v>0</v>
      </c>
      <c r="O4059" s="5">
        <f>-SUMIF(lift[Número de pase],pases[[#This Row],[Numero de Pase]],lift[Costo])</f>
        <v>0</v>
      </c>
    </row>
    <row r="4060" spans="1:15" x14ac:dyDescent="0.25">
      <c r="A4060" t="s">
        <v>7</v>
      </c>
      <c r="B4060">
        <v>2019</v>
      </c>
      <c r="C4060">
        <v>43535</v>
      </c>
      <c r="D4060" t="s">
        <v>8</v>
      </c>
      <c r="E4060">
        <v>43419</v>
      </c>
      <c r="F4060" t="s">
        <v>11</v>
      </c>
      <c r="G4060" t="s">
        <v>9</v>
      </c>
      <c r="H4060" t="s">
        <v>4078</v>
      </c>
      <c r="I4060" s="5">
        <v>1950</v>
      </c>
      <c r="J4060" s="5" t="str">
        <f>IFERROR('Ventas Pases'!$I4060/'Ventas Pases'!$F4060,"PASE")</f>
        <v>PASE</v>
      </c>
      <c r="K4060" t="str">
        <f>IFERROR(VLOOKUP('Ventas Pases'!$J4060,'Comisiones HEROIC'!$E$1:$F$6,2,0),"")</f>
        <v/>
      </c>
      <c r="L4060" s="5">
        <f>IF('Ventas Pases'!$D4060="Red HEROIC",IFERROR(VLOOKUP('Ventas Pases'!$G4060,'Comisiones HEROIC'!$A$1:$B$11,2,0),15),IF('Ventas Pases'!$D4060="Red HEROIC",15,0))</f>
        <v>0</v>
      </c>
      <c r="M4060">
        <f>IF(pases[[#This Row],[Días Visita]]&lt;7,0,IF(pases[[#This Row],[Días Visita]]&lt;9,1,IF(pases[[#This Row],[Días Visita]]="Ilimitados",0,2)))</f>
        <v>0</v>
      </c>
      <c r="N4060" s="5">
        <f>IF(AND('Ventas Pases'!$A4060="Fuera de Temporada",'Ventas Pases'!$B4060=2019,pases[[#This Row],[Modo de Compra]]="Paquete"),30,0)</f>
        <v>0</v>
      </c>
      <c r="O4060" s="5">
        <f>-SUMIF(lift[Número de pase],pases[[#This Row],[Numero de Pase]],lift[Costo])</f>
        <v>-644</v>
      </c>
    </row>
    <row r="4061" spans="1:15" x14ac:dyDescent="0.25">
      <c r="A4061" t="s">
        <v>7</v>
      </c>
      <c r="B4061">
        <v>2018</v>
      </c>
      <c r="C4061">
        <v>43105</v>
      </c>
      <c r="D4061" t="s">
        <v>60</v>
      </c>
      <c r="E4061">
        <v>43133</v>
      </c>
      <c r="F4061">
        <v>4</v>
      </c>
      <c r="G4061" t="s">
        <v>9</v>
      </c>
      <c r="H4061" t="s">
        <v>4079</v>
      </c>
      <c r="I4061" s="5">
        <v>480</v>
      </c>
      <c r="J4061" s="5">
        <f>IFERROR('Ventas Pases'!$I4061/'Ventas Pases'!$F4061,"PASE")</f>
        <v>120</v>
      </c>
      <c r="K4061" t="str">
        <f>IFERROR(VLOOKUP('Ventas Pases'!$J4061,'Comisiones HEROIC'!$E$1:$F$6,2,0),"")</f>
        <v/>
      </c>
      <c r="L4061" s="5">
        <f>IF('Ventas Pases'!$D4061="Red HEROIC",IFERROR(VLOOKUP('Ventas Pases'!$G4061,'Comisiones HEROIC'!$A$1:$B$11,2,0),15),IF('Ventas Pases'!$D4061="Red HEROIC",15,0))</f>
        <v>0</v>
      </c>
      <c r="M4061">
        <f>IF(pases[[#This Row],[Días Visita]]&lt;7,0,IF(pases[[#This Row],[Días Visita]]&lt;9,1,IF(pases[[#This Row],[Días Visita]]="Ilimitados",0,2)))</f>
        <v>0</v>
      </c>
      <c r="N4061" s="5">
        <f>IF(AND('Ventas Pases'!$A4061="Fuera de Temporada",'Ventas Pases'!$B4061=2019,pases[[#This Row],[Modo de Compra]]="Paquete"),30,0)</f>
        <v>0</v>
      </c>
      <c r="O4061" s="5">
        <f>-SUMIF(lift[Número de pase],pases[[#This Row],[Numero de Pase]],lift[Costo])</f>
        <v>0</v>
      </c>
    </row>
    <row r="4062" spans="1:15" x14ac:dyDescent="0.25">
      <c r="A4062" t="s">
        <v>13</v>
      </c>
      <c r="B4062">
        <v>2018</v>
      </c>
      <c r="C4062">
        <v>43358</v>
      </c>
      <c r="D4062" t="s">
        <v>17</v>
      </c>
      <c r="E4062">
        <v>42943</v>
      </c>
      <c r="F4062">
        <v>1</v>
      </c>
      <c r="G4062" t="s">
        <v>9</v>
      </c>
      <c r="H4062" t="s">
        <v>4080</v>
      </c>
      <c r="I4062" s="5">
        <v>110</v>
      </c>
      <c r="J4062" s="5">
        <f>IFERROR('Ventas Pases'!$I4062/'Ventas Pases'!$F4062,"PASE")</f>
        <v>110</v>
      </c>
      <c r="K4062" t="str">
        <f>IFERROR(VLOOKUP('Ventas Pases'!$J4062,'Comisiones HEROIC'!$E$1:$F$6,2,0),"")</f>
        <v>Elton Hotel</v>
      </c>
      <c r="L4062" s="5">
        <f>IF('Ventas Pases'!$D4062="Red HEROIC",IFERROR(VLOOKUP('Ventas Pases'!$G4062,'Comisiones HEROIC'!$A$1:$B$11,2,0),15),IF('Ventas Pases'!$D4062="Red HEROIC",15,0))</f>
        <v>0</v>
      </c>
      <c r="M4062">
        <f>IF(pases[[#This Row],[Días Visita]]&lt;7,0,IF(pases[[#This Row],[Días Visita]]&lt;9,1,IF(pases[[#This Row],[Días Visita]]="Ilimitados",0,2)))</f>
        <v>0</v>
      </c>
      <c r="N4062" s="5">
        <f>IF(AND('Ventas Pases'!$A4062="Fuera de Temporada",'Ventas Pases'!$B4062=2019,pases[[#This Row],[Modo de Compra]]="Paquete"),30,0)</f>
        <v>0</v>
      </c>
      <c r="O4062" s="5">
        <f>-SUMIF(lift[Número de pase],pases[[#This Row],[Numero de Pase]],lift[Costo])</f>
        <v>0</v>
      </c>
    </row>
    <row r="4063" spans="1:15" x14ac:dyDescent="0.25">
      <c r="A4063" t="s">
        <v>13</v>
      </c>
      <c r="B4063">
        <v>2019</v>
      </c>
      <c r="C4063">
        <v>43234</v>
      </c>
      <c r="D4063" t="s">
        <v>14</v>
      </c>
      <c r="E4063">
        <v>43216</v>
      </c>
      <c r="F4063">
        <v>5</v>
      </c>
      <c r="G4063" t="s">
        <v>27</v>
      </c>
      <c r="H4063" t="s">
        <v>4081</v>
      </c>
      <c r="I4063" s="5">
        <v>700</v>
      </c>
      <c r="J4063" s="5">
        <f>IFERROR('Ventas Pases'!$I4063/'Ventas Pases'!$F4063,"PASE")</f>
        <v>140</v>
      </c>
      <c r="K4063" t="str">
        <f>IFERROR(VLOOKUP('Ventas Pases'!$J4063,'Comisiones HEROIC'!$E$1:$F$6,2,0),"")</f>
        <v/>
      </c>
      <c r="L4063" s="5">
        <f>IF('Ventas Pases'!$D4063="Red HEROIC",IFERROR(VLOOKUP('Ventas Pases'!$G4063,'Comisiones HEROIC'!$A$1:$B$11,2,0),15),IF('Ventas Pases'!$D4063="Red HEROIC",15,0))</f>
        <v>15</v>
      </c>
      <c r="M4063">
        <f>IF(pases[[#This Row],[Días Visita]]&lt;7,0,IF(pases[[#This Row],[Días Visita]]&lt;9,1,IF(pases[[#This Row],[Días Visita]]="Ilimitados",0,2)))</f>
        <v>0</v>
      </c>
      <c r="N4063" s="5">
        <f>IF(AND('Ventas Pases'!$A4063="Fuera de Temporada",'Ventas Pases'!$B4063=2019,pases[[#This Row],[Modo de Compra]]="Paquete"),30,0)</f>
        <v>0</v>
      </c>
      <c r="O4063" s="5">
        <f>-SUMIF(lift[Número de pase],pases[[#This Row],[Numero de Pase]],lift[Costo])</f>
        <v>0</v>
      </c>
    </row>
    <row r="4064" spans="1:15" x14ac:dyDescent="0.25">
      <c r="A4064" t="s">
        <v>13</v>
      </c>
      <c r="B4064">
        <v>2018</v>
      </c>
      <c r="C4064">
        <v>43382</v>
      </c>
      <c r="D4064" t="s">
        <v>17</v>
      </c>
      <c r="E4064">
        <v>42873</v>
      </c>
      <c r="F4064">
        <v>1</v>
      </c>
      <c r="G4064" t="s">
        <v>9</v>
      </c>
      <c r="H4064" t="s">
        <v>4082</v>
      </c>
      <c r="I4064" s="5">
        <v>110</v>
      </c>
      <c r="J4064" s="5">
        <f>IFERROR('Ventas Pases'!$I4064/'Ventas Pases'!$F4064,"PASE")</f>
        <v>110</v>
      </c>
      <c r="K4064" t="str">
        <f>IFERROR(VLOOKUP('Ventas Pases'!$J4064,'Comisiones HEROIC'!$E$1:$F$6,2,0),"")</f>
        <v>Elton Hotel</v>
      </c>
      <c r="L4064" s="5">
        <f>IF('Ventas Pases'!$D4064="Red HEROIC",IFERROR(VLOOKUP('Ventas Pases'!$G4064,'Comisiones HEROIC'!$A$1:$B$11,2,0),15),IF('Ventas Pases'!$D4064="Red HEROIC",15,0))</f>
        <v>0</v>
      </c>
      <c r="M4064">
        <f>IF(pases[[#This Row],[Días Visita]]&lt;7,0,IF(pases[[#This Row],[Días Visita]]&lt;9,1,IF(pases[[#This Row],[Días Visita]]="Ilimitados",0,2)))</f>
        <v>0</v>
      </c>
      <c r="N4064" s="5">
        <f>IF(AND('Ventas Pases'!$A4064="Fuera de Temporada",'Ventas Pases'!$B4064=2019,pases[[#This Row],[Modo de Compra]]="Paquete"),30,0)</f>
        <v>0</v>
      </c>
      <c r="O4064" s="5">
        <f>-SUMIF(lift[Número de pase],pases[[#This Row],[Numero de Pase]],lift[Costo])</f>
        <v>0</v>
      </c>
    </row>
    <row r="4065" spans="1:15" x14ac:dyDescent="0.25">
      <c r="A4065" t="s">
        <v>7</v>
      </c>
      <c r="B4065">
        <v>2019</v>
      </c>
      <c r="C4065">
        <v>43486</v>
      </c>
      <c r="D4065" t="s">
        <v>17</v>
      </c>
      <c r="E4065">
        <v>43523</v>
      </c>
      <c r="F4065">
        <v>9</v>
      </c>
      <c r="G4065" t="s">
        <v>9</v>
      </c>
      <c r="H4065" t="s">
        <v>4083</v>
      </c>
      <c r="I4065" s="5">
        <v>990</v>
      </c>
      <c r="J4065" s="5">
        <f>IFERROR('Ventas Pases'!$I4065/'Ventas Pases'!$F4065,"PASE")</f>
        <v>110</v>
      </c>
      <c r="K4065" t="str">
        <f>IFERROR(VLOOKUP('Ventas Pases'!$J4065,'Comisiones HEROIC'!$E$1:$F$6,2,0),"")</f>
        <v>Elton Hotel</v>
      </c>
      <c r="L4065" s="5">
        <f>IF('Ventas Pases'!$D4065="Red HEROIC",IFERROR(VLOOKUP('Ventas Pases'!$G4065,'Comisiones HEROIC'!$A$1:$B$11,2,0),15),IF('Ventas Pases'!$D4065="Red HEROIC",15,0))</f>
        <v>0</v>
      </c>
      <c r="M4065">
        <f>IF(pases[[#This Row],[Días Visita]]&lt;7,0,IF(pases[[#This Row],[Días Visita]]&lt;9,1,IF(pases[[#This Row],[Días Visita]]="Ilimitados",0,2)))</f>
        <v>2</v>
      </c>
      <c r="N4065" s="5">
        <f>IF(AND('Ventas Pases'!$A4065="Fuera de Temporada",'Ventas Pases'!$B4065=2019,pases[[#This Row],[Modo de Compra]]="Paquete"),30,0)</f>
        <v>0</v>
      </c>
      <c r="O4065" s="5">
        <f>-SUMIF(lift[Número de pase],pases[[#This Row],[Numero de Pase]],lift[Costo])</f>
        <v>0</v>
      </c>
    </row>
    <row r="4066" spans="1:15" x14ac:dyDescent="0.25">
      <c r="A4066" t="s">
        <v>7</v>
      </c>
      <c r="B4066">
        <v>2019</v>
      </c>
      <c r="C4066">
        <v>43422</v>
      </c>
      <c r="D4066" t="s">
        <v>8</v>
      </c>
      <c r="E4066">
        <v>43419</v>
      </c>
      <c r="F4066" t="s">
        <v>11</v>
      </c>
      <c r="G4066" t="s">
        <v>9</v>
      </c>
      <c r="H4066" t="s">
        <v>4084</v>
      </c>
      <c r="I4066" s="5">
        <v>1950</v>
      </c>
      <c r="J4066" s="5" t="str">
        <f>IFERROR('Ventas Pases'!$I4066/'Ventas Pases'!$F4066,"PASE")</f>
        <v>PASE</v>
      </c>
      <c r="K4066" t="str">
        <f>IFERROR(VLOOKUP('Ventas Pases'!$J4066,'Comisiones HEROIC'!$E$1:$F$6,2,0),"")</f>
        <v/>
      </c>
      <c r="L4066" s="5">
        <f>IF('Ventas Pases'!$D4066="Red HEROIC",IFERROR(VLOOKUP('Ventas Pases'!$G4066,'Comisiones HEROIC'!$A$1:$B$11,2,0),15),IF('Ventas Pases'!$D4066="Red HEROIC",15,0))</f>
        <v>0</v>
      </c>
      <c r="M4066">
        <f>IF(pases[[#This Row],[Días Visita]]&lt;7,0,IF(pases[[#This Row],[Días Visita]]&lt;9,1,IF(pases[[#This Row],[Días Visita]]="Ilimitados",0,2)))</f>
        <v>0</v>
      </c>
      <c r="N4066" s="5">
        <f>IF(AND('Ventas Pases'!$A4066="Fuera de Temporada",'Ventas Pases'!$B4066=2019,pases[[#This Row],[Modo de Compra]]="Paquete"),30,0)</f>
        <v>0</v>
      </c>
      <c r="O4066" s="5">
        <f>-SUMIF(lift[Número de pase],pases[[#This Row],[Numero de Pase]],lift[Costo])</f>
        <v>-276</v>
      </c>
    </row>
    <row r="4067" spans="1:15" x14ac:dyDescent="0.25">
      <c r="A4067" t="s">
        <v>7</v>
      </c>
      <c r="B4067">
        <v>2018</v>
      </c>
      <c r="C4067">
        <v>43112</v>
      </c>
      <c r="D4067" t="s">
        <v>14</v>
      </c>
      <c r="E4067">
        <v>43134</v>
      </c>
      <c r="F4067">
        <v>1</v>
      </c>
      <c r="G4067" t="s">
        <v>19</v>
      </c>
      <c r="H4067" t="s">
        <v>4085</v>
      </c>
      <c r="I4067" s="5">
        <v>140</v>
      </c>
      <c r="J4067" s="5">
        <f>IFERROR('Ventas Pases'!$I4067/'Ventas Pases'!$F4067,"PASE")</f>
        <v>140</v>
      </c>
      <c r="K4067" t="str">
        <f>IFERROR(VLOOKUP('Ventas Pases'!$J4067,'Comisiones HEROIC'!$E$1:$F$6,2,0),"")</f>
        <v/>
      </c>
      <c r="L4067" s="5">
        <f>IF('Ventas Pases'!$D4067="Red HEROIC",IFERROR(VLOOKUP('Ventas Pases'!$G4067,'Comisiones HEROIC'!$A$1:$B$11,2,0),15),IF('Ventas Pases'!$D4067="Red HEROIC",15,0))</f>
        <v>15</v>
      </c>
      <c r="M4067">
        <f>IF(pases[[#This Row],[Días Visita]]&lt;7,0,IF(pases[[#This Row],[Días Visita]]&lt;9,1,IF(pases[[#This Row],[Días Visita]]="Ilimitados",0,2)))</f>
        <v>0</v>
      </c>
      <c r="N4067" s="5">
        <f>IF(AND('Ventas Pases'!$A4067="Fuera de Temporada",'Ventas Pases'!$B4067=2019,pases[[#This Row],[Modo de Compra]]="Paquete"),30,0)</f>
        <v>0</v>
      </c>
      <c r="O4067" s="5">
        <f>-SUMIF(lift[Número de pase],pases[[#This Row],[Numero de Pase]],lift[Costo])</f>
        <v>0</v>
      </c>
    </row>
    <row r="4068" spans="1:15" x14ac:dyDescent="0.25">
      <c r="A4068" t="s">
        <v>13</v>
      </c>
      <c r="B4068">
        <v>2018</v>
      </c>
      <c r="C4068">
        <v>43192</v>
      </c>
      <c r="D4068" t="s">
        <v>8</v>
      </c>
      <c r="E4068">
        <v>42941</v>
      </c>
      <c r="F4068">
        <v>1</v>
      </c>
      <c r="G4068" t="s">
        <v>9</v>
      </c>
      <c r="H4068" t="s">
        <v>4086</v>
      </c>
      <c r="I4068" s="5">
        <v>120</v>
      </c>
      <c r="J4068" s="5">
        <f>IFERROR('Ventas Pases'!$I4068/'Ventas Pases'!$F4068,"PASE")</f>
        <v>120</v>
      </c>
      <c r="K4068" t="str">
        <f>IFERROR(VLOOKUP('Ventas Pases'!$J4068,'Comisiones HEROIC'!$E$1:$F$6,2,0),"")</f>
        <v/>
      </c>
      <c r="L4068" s="5">
        <f>IF('Ventas Pases'!$D4068="Red HEROIC",IFERROR(VLOOKUP('Ventas Pases'!$G4068,'Comisiones HEROIC'!$A$1:$B$11,2,0),15),IF('Ventas Pases'!$D4068="Red HEROIC",15,0))</f>
        <v>0</v>
      </c>
      <c r="M4068">
        <f>IF(pases[[#This Row],[Días Visita]]&lt;7,0,IF(pases[[#This Row],[Días Visita]]&lt;9,1,IF(pases[[#This Row],[Días Visita]]="Ilimitados",0,2)))</f>
        <v>0</v>
      </c>
      <c r="N4068" s="5">
        <f>IF(AND('Ventas Pases'!$A4068="Fuera de Temporada",'Ventas Pases'!$B4068=2019,pases[[#This Row],[Modo de Compra]]="Paquete"),30,0)</f>
        <v>0</v>
      </c>
      <c r="O4068" s="5">
        <f>-SUMIF(lift[Número de pase],pases[[#This Row],[Numero de Pase]],lift[Costo])</f>
        <v>0</v>
      </c>
    </row>
    <row r="4069" spans="1:15" x14ac:dyDescent="0.25">
      <c r="A4069" t="s">
        <v>7</v>
      </c>
      <c r="B4069">
        <v>2019</v>
      </c>
      <c r="C4069">
        <v>43479</v>
      </c>
      <c r="D4069" t="s">
        <v>60</v>
      </c>
      <c r="E4069">
        <v>43537</v>
      </c>
      <c r="F4069">
        <v>8</v>
      </c>
      <c r="G4069" t="s">
        <v>9</v>
      </c>
      <c r="H4069" t="s">
        <v>4087</v>
      </c>
      <c r="I4069" s="5">
        <v>960</v>
      </c>
      <c r="J4069" s="5">
        <f>IFERROR('Ventas Pases'!$I4069/'Ventas Pases'!$F4069,"PASE")</f>
        <v>120</v>
      </c>
      <c r="K4069" t="str">
        <f>IFERROR(VLOOKUP('Ventas Pases'!$J4069,'Comisiones HEROIC'!$E$1:$F$6,2,0),"")</f>
        <v/>
      </c>
      <c r="L4069" s="5">
        <f>IF('Ventas Pases'!$D4069="Red HEROIC",IFERROR(VLOOKUP('Ventas Pases'!$G4069,'Comisiones HEROIC'!$A$1:$B$11,2,0),15),IF('Ventas Pases'!$D4069="Red HEROIC",15,0))</f>
        <v>0</v>
      </c>
      <c r="M4069">
        <f>IF(pases[[#This Row],[Días Visita]]&lt;7,0,IF(pases[[#This Row],[Días Visita]]&lt;9,1,IF(pases[[#This Row],[Días Visita]]="Ilimitados",0,2)))</f>
        <v>1</v>
      </c>
      <c r="N4069" s="5">
        <f>IF(AND('Ventas Pases'!$A4069="Fuera de Temporada",'Ventas Pases'!$B4069=2019,pases[[#This Row],[Modo de Compra]]="Paquete"),30,0)</f>
        <v>0</v>
      </c>
      <c r="O4069" s="5">
        <f>-SUMIF(lift[Número de pase],pases[[#This Row],[Numero de Pase]],lift[Costo])</f>
        <v>0</v>
      </c>
    </row>
    <row r="4070" spans="1:15" x14ac:dyDescent="0.25">
      <c r="A4070" t="s">
        <v>7</v>
      </c>
      <c r="B4070">
        <v>2019</v>
      </c>
      <c r="C4070">
        <v>43446</v>
      </c>
      <c r="D4070" t="s">
        <v>8</v>
      </c>
      <c r="E4070">
        <v>43518</v>
      </c>
      <c r="F4070">
        <v>3</v>
      </c>
      <c r="G4070" t="s">
        <v>9</v>
      </c>
      <c r="H4070" t="s">
        <v>4088</v>
      </c>
      <c r="I4070" s="5">
        <v>360</v>
      </c>
      <c r="J4070" s="5">
        <f>IFERROR('Ventas Pases'!$I4070/'Ventas Pases'!$F4070,"PASE")</f>
        <v>120</v>
      </c>
      <c r="K4070" t="str">
        <f>IFERROR(VLOOKUP('Ventas Pases'!$J4070,'Comisiones HEROIC'!$E$1:$F$6,2,0),"")</f>
        <v/>
      </c>
      <c r="L4070" s="5">
        <f>IF('Ventas Pases'!$D4070="Red HEROIC",IFERROR(VLOOKUP('Ventas Pases'!$G4070,'Comisiones HEROIC'!$A$1:$B$11,2,0),15),IF('Ventas Pases'!$D4070="Red HEROIC",15,0))</f>
        <v>0</v>
      </c>
      <c r="M4070">
        <f>IF(pases[[#This Row],[Días Visita]]&lt;7,0,IF(pases[[#This Row],[Días Visita]]&lt;9,1,IF(pases[[#This Row],[Días Visita]]="Ilimitados",0,2)))</f>
        <v>0</v>
      </c>
      <c r="N4070" s="5">
        <f>IF(AND('Ventas Pases'!$A4070="Fuera de Temporada",'Ventas Pases'!$B4070=2019,pases[[#This Row],[Modo de Compra]]="Paquete"),30,0)</f>
        <v>0</v>
      </c>
      <c r="O4070" s="5">
        <f>-SUMIF(lift[Número de pase],pases[[#This Row],[Numero de Pase]],lift[Costo])</f>
        <v>0</v>
      </c>
    </row>
    <row r="4071" spans="1:15" x14ac:dyDescent="0.25">
      <c r="A4071" t="s">
        <v>7</v>
      </c>
      <c r="B4071">
        <v>2019</v>
      </c>
      <c r="C4071">
        <v>43455</v>
      </c>
      <c r="D4071" t="s">
        <v>8</v>
      </c>
      <c r="E4071">
        <v>43419</v>
      </c>
      <c r="F4071" t="s">
        <v>11</v>
      </c>
      <c r="G4071" t="s">
        <v>9</v>
      </c>
      <c r="H4071" t="s">
        <v>4089</v>
      </c>
      <c r="I4071" s="5">
        <v>1950</v>
      </c>
      <c r="J4071" s="5" t="str">
        <f>IFERROR('Ventas Pases'!$I4071/'Ventas Pases'!$F4071,"PASE")</f>
        <v>PASE</v>
      </c>
      <c r="K4071" t="str">
        <f>IFERROR(VLOOKUP('Ventas Pases'!$J4071,'Comisiones HEROIC'!$E$1:$F$6,2,0),"")</f>
        <v/>
      </c>
      <c r="L4071" s="5">
        <f>IF('Ventas Pases'!$D4071="Red HEROIC",IFERROR(VLOOKUP('Ventas Pases'!$G4071,'Comisiones HEROIC'!$A$1:$B$11,2,0),15),IF('Ventas Pases'!$D4071="Red HEROIC",15,0))</f>
        <v>0</v>
      </c>
      <c r="M4071">
        <f>IF(pases[[#This Row],[Días Visita]]&lt;7,0,IF(pases[[#This Row],[Días Visita]]&lt;9,1,IF(pases[[#This Row],[Días Visita]]="Ilimitados",0,2)))</f>
        <v>0</v>
      </c>
      <c r="N4071" s="5">
        <f>IF(AND('Ventas Pases'!$A4071="Fuera de Temporada",'Ventas Pases'!$B4071=2019,pases[[#This Row],[Modo de Compra]]="Paquete"),30,0)</f>
        <v>0</v>
      </c>
      <c r="O4071" s="5">
        <f>-SUMIF(lift[Número de pase],pases[[#This Row],[Numero de Pase]],lift[Costo])</f>
        <v>-276</v>
      </c>
    </row>
    <row r="4072" spans="1:15" x14ac:dyDescent="0.25">
      <c r="A4072" t="s">
        <v>13</v>
      </c>
      <c r="B4072">
        <v>2018</v>
      </c>
      <c r="C4072">
        <v>43398</v>
      </c>
      <c r="D4072" t="s">
        <v>8</v>
      </c>
      <c r="E4072">
        <v>43054</v>
      </c>
      <c r="F4072" t="s">
        <v>11</v>
      </c>
      <c r="G4072" t="s">
        <v>9</v>
      </c>
      <c r="H4072" t="s">
        <v>4090</v>
      </c>
      <c r="I4072" s="5">
        <v>1950</v>
      </c>
      <c r="J4072" s="5" t="str">
        <f>IFERROR('Ventas Pases'!$I4072/'Ventas Pases'!$F4072,"PASE")</f>
        <v>PASE</v>
      </c>
      <c r="K4072" t="str">
        <f>IFERROR(VLOOKUP('Ventas Pases'!$J4072,'Comisiones HEROIC'!$E$1:$F$6,2,0),"")</f>
        <v/>
      </c>
      <c r="L4072" s="5">
        <f>IF('Ventas Pases'!$D4072="Red HEROIC",IFERROR(VLOOKUP('Ventas Pases'!$G4072,'Comisiones HEROIC'!$A$1:$B$11,2,0),15),IF('Ventas Pases'!$D4072="Red HEROIC",15,0))</f>
        <v>0</v>
      </c>
      <c r="M4072">
        <f>IF(pases[[#This Row],[Días Visita]]&lt;7,0,IF(pases[[#This Row],[Días Visita]]&lt;9,1,IF(pases[[#This Row],[Días Visita]]="Ilimitados",0,2)))</f>
        <v>0</v>
      </c>
      <c r="N4072" s="5">
        <f>IF(AND('Ventas Pases'!$A4072="Fuera de Temporada",'Ventas Pases'!$B4072=2019,pases[[#This Row],[Modo de Compra]]="Paquete"),30,0)</f>
        <v>0</v>
      </c>
      <c r="O4072" s="5">
        <f>-SUMIF(lift[Número de pase],pases[[#This Row],[Numero de Pase]],lift[Costo])</f>
        <v>-736</v>
      </c>
    </row>
    <row r="4073" spans="1:15" x14ac:dyDescent="0.25">
      <c r="A4073" t="s">
        <v>7</v>
      </c>
      <c r="B4073">
        <v>2019</v>
      </c>
      <c r="C4073">
        <v>43434</v>
      </c>
      <c r="D4073" t="s">
        <v>17</v>
      </c>
      <c r="E4073">
        <v>43462</v>
      </c>
      <c r="F4073">
        <v>6</v>
      </c>
      <c r="G4073" t="s">
        <v>9</v>
      </c>
      <c r="H4073" t="s">
        <v>4091</v>
      </c>
      <c r="I4073" s="5">
        <v>660</v>
      </c>
      <c r="J4073" s="5">
        <f>IFERROR('Ventas Pases'!$I4073/'Ventas Pases'!$F4073,"PASE")</f>
        <v>110</v>
      </c>
      <c r="K4073" t="str">
        <f>IFERROR(VLOOKUP('Ventas Pases'!$J4073,'Comisiones HEROIC'!$E$1:$F$6,2,0),"")</f>
        <v>Elton Hotel</v>
      </c>
      <c r="L4073" s="5">
        <f>IF('Ventas Pases'!$D4073="Red HEROIC",IFERROR(VLOOKUP('Ventas Pases'!$G4073,'Comisiones HEROIC'!$A$1:$B$11,2,0),15),IF('Ventas Pases'!$D4073="Red HEROIC",15,0))</f>
        <v>0</v>
      </c>
      <c r="M4073">
        <f>IF(pases[[#This Row],[Días Visita]]&lt;7,0,IF(pases[[#This Row],[Días Visita]]&lt;9,1,IF(pases[[#This Row],[Días Visita]]="Ilimitados",0,2)))</f>
        <v>0</v>
      </c>
      <c r="N4073" s="5">
        <f>IF(AND('Ventas Pases'!$A4073="Fuera de Temporada",'Ventas Pases'!$B4073=2019,pases[[#This Row],[Modo de Compra]]="Paquete"),30,0)</f>
        <v>0</v>
      </c>
      <c r="O4073" s="5">
        <f>-SUMIF(lift[Número de pase],pases[[#This Row],[Numero de Pase]],lift[Costo])</f>
        <v>0</v>
      </c>
    </row>
    <row r="4074" spans="1:15" x14ac:dyDescent="0.25">
      <c r="A4074" t="s">
        <v>7</v>
      </c>
      <c r="B4074">
        <v>2019</v>
      </c>
      <c r="C4074">
        <v>43466</v>
      </c>
      <c r="D4074" t="s">
        <v>8</v>
      </c>
      <c r="E4074">
        <v>43539</v>
      </c>
      <c r="F4074">
        <v>4</v>
      </c>
      <c r="G4074" t="s">
        <v>9</v>
      </c>
      <c r="H4074" t="s">
        <v>4092</v>
      </c>
      <c r="I4074" s="5">
        <v>480</v>
      </c>
      <c r="J4074" s="5">
        <f>IFERROR('Ventas Pases'!$I4074/'Ventas Pases'!$F4074,"PASE")</f>
        <v>120</v>
      </c>
      <c r="K4074" t="str">
        <f>IFERROR(VLOOKUP('Ventas Pases'!$J4074,'Comisiones HEROIC'!$E$1:$F$6,2,0),"")</f>
        <v/>
      </c>
      <c r="L4074" s="5">
        <f>IF('Ventas Pases'!$D4074="Red HEROIC",IFERROR(VLOOKUP('Ventas Pases'!$G4074,'Comisiones HEROIC'!$A$1:$B$11,2,0),15),IF('Ventas Pases'!$D4074="Red HEROIC",15,0))</f>
        <v>0</v>
      </c>
      <c r="M4074">
        <f>IF(pases[[#This Row],[Días Visita]]&lt;7,0,IF(pases[[#This Row],[Días Visita]]&lt;9,1,IF(pases[[#This Row],[Días Visita]]="Ilimitados",0,2)))</f>
        <v>0</v>
      </c>
      <c r="N4074" s="5">
        <f>IF(AND('Ventas Pases'!$A4074="Fuera de Temporada",'Ventas Pases'!$B4074=2019,pases[[#This Row],[Modo de Compra]]="Paquete"),30,0)</f>
        <v>0</v>
      </c>
      <c r="O4074" s="5">
        <f>-SUMIF(lift[Número de pase],pases[[#This Row],[Numero de Pase]],lift[Costo])</f>
        <v>0</v>
      </c>
    </row>
    <row r="4075" spans="1:15" x14ac:dyDescent="0.25">
      <c r="A4075" t="s">
        <v>7</v>
      </c>
      <c r="B4075">
        <v>2018</v>
      </c>
      <c r="C4075">
        <v>43138</v>
      </c>
      <c r="D4075" t="s">
        <v>8</v>
      </c>
      <c r="E4075">
        <v>43054</v>
      </c>
      <c r="F4075" t="s">
        <v>11</v>
      </c>
      <c r="G4075" t="s">
        <v>9</v>
      </c>
      <c r="H4075" t="s">
        <v>4093</v>
      </c>
      <c r="I4075" s="5">
        <v>1950</v>
      </c>
      <c r="J4075" s="5" t="str">
        <f>IFERROR('Ventas Pases'!$I4075/'Ventas Pases'!$F4075,"PASE")</f>
        <v>PASE</v>
      </c>
      <c r="K4075" t="str">
        <f>IFERROR(VLOOKUP('Ventas Pases'!$J4075,'Comisiones HEROIC'!$E$1:$F$6,2,0),"")</f>
        <v/>
      </c>
      <c r="L4075" s="5">
        <f>IF('Ventas Pases'!$D4075="Red HEROIC",IFERROR(VLOOKUP('Ventas Pases'!$G4075,'Comisiones HEROIC'!$A$1:$B$11,2,0),15),IF('Ventas Pases'!$D4075="Red HEROIC",15,0))</f>
        <v>0</v>
      </c>
      <c r="M4075">
        <f>IF(pases[[#This Row],[Días Visita]]&lt;7,0,IF(pases[[#This Row],[Días Visita]]&lt;9,1,IF(pases[[#This Row],[Días Visita]]="Ilimitados",0,2)))</f>
        <v>0</v>
      </c>
      <c r="N4075" s="5">
        <f>IF(AND('Ventas Pases'!$A4075="Fuera de Temporada",'Ventas Pases'!$B4075=2019,pases[[#This Row],[Modo de Compra]]="Paquete"),30,0)</f>
        <v>0</v>
      </c>
      <c r="O4075" s="5">
        <f>-SUMIF(lift[Número de pase],pases[[#This Row],[Numero de Pase]],lift[Costo])</f>
        <v>-368</v>
      </c>
    </row>
    <row r="4076" spans="1:15" x14ac:dyDescent="0.25">
      <c r="A4076" t="s">
        <v>7</v>
      </c>
      <c r="B4076">
        <v>2018</v>
      </c>
      <c r="C4076">
        <v>43444</v>
      </c>
      <c r="D4076" t="s">
        <v>14</v>
      </c>
      <c r="E4076">
        <v>43160</v>
      </c>
      <c r="F4076">
        <v>3</v>
      </c>
      <c r="G4076" t="s">
        <v>19</v>
      </c>
      <c r="H4076" t="s">
        <v>4094</v>
      </c>
      <c r="I4076" s="5">
        <v>420</v>
      </c>
      <c r="J4076" s="5">
        <f>IFERROR('Ventas Pases'!$I4076/'Ventas Pases'!$F4076,"PASE")</f>
        <v>140</v>
      </c>
      <c r="K4076" t="str">
        <f>IFERROR(VLOOKUP('Ventas Pases'!$J4076,'Comisiones HEROIC'!$E$1:$F$6,2,0),"")</f>
        <v/>
      </c>
      <c r="L4076" s="5">
        <f>IF('Ventas Pases'!$D4076="Red HEROIC",IFERROR(VLOOKUP('Ventas Pases'!$G4076,'Comisiones HEROIC'!$A$1:$B$11,2,0),15),IF('Ventas Pases'!$D4076="Red HEROIC",15,0))</f>
        <v>15</v>
      </c>
      <c r="M4076">
        <f>IF(pases[[#This Row],[Días Visita]]&lt;7,0,IF(pases[[#This Row],[Días Visita]]&lt;9,1,IF(pases[[#This Row],[Días Visita]]="Ilimitados",0,2)))</f>
        <v>0</v>
      </c>
      <c r="N4076" s="5">
        <f>IF(AND('Ventas Pases'!$A4076="Fuera de Temporada",'Ventas Pases'!$B4076=2019,pases[[#This Row],[Modo de Compra]]="Paquete"),30,0)</f>
        <v>0</v>
      </c>
      <c r="O4076" s="5">
        <f>-SUMIF(lift[Número de pase],pases[[#This Row],[Numero de Pase]],lift[Costo])</f>
        <v>0</v>
      </c>
    </row>
    <row r="4077" spans="1:15" x14ac:dyDescent="0.25">
      <c r="A4077" t="s">
        <v>13</v>
      </c>
      <c r="B4077">
        <v>2019</v>
      </c>
      <c r="C4077">
        <v>43339</v>
      </c>
      <c r="D4077" t="s">
        <v>8</v>
      </c>
      <c r="E4077">
        <v>43203</v>
      </c>
      <c r="F4077">
        <v>4</v>
      </c>
      <c r="G4077" t="s">
        <v>9</v>
      </c>
      <c r="H4077" t="s">
        <v>4095</v>
      </c>
      <c r="I4077" s="5">
        <v>480</v>
      </c>
      <c r="J4077" s="5">
        <f>IFERROR('Ventas Pases'!$I4077/'Ventas Pases'!$F4077,"PASE")</f>
        <v>120</v>
      </c>
      <c r="K4077" t="str">
        <f>IFERROR(VLOOKUP('Ventas Pases'!$J4077,'Comisiones HEROIC'!$E$1:$F$6,2,0),"")</f>
        <v/>
      </c>
      <c r="L4077" s="5">
        <f>IF('Ventas Pases'!$D4077="Red HEROIC",IFERROR(VLOOKUP('Ventas Pases'!$G4077,'Comisiones HEROIC'!$A$1:$B$11,2,0),15),IF('Ventas Pases'!$D4077="Red HEROIC",15,0))</f>
        <v>0</v>
      </c>
      <c r="M4077">
        <f>IF(pases[[#This Row],[Días Visita]]&lt;7,0,IF(pases[[#This Row],[Días Visita]]&lt;9,1,IF(pases[[#This Row],[Días Visita]]="Ilimitados",0,2)))</f>
        <v>0</v>
      </c>
      <c r="N4077" s="5">
        <f>IF(AND('Ventas Pases'!$A4077="Fuera de Temporada",'Ventas Pases'!$B4077=2019,pases[[#This Row],[Modo de Compra]]="Paquete"),30,0)</f>
        <v>0</v>
      </c>
      <c r="O4077" s="5">
        <f>-SUMIF(lift[Número de pase],pases[[#This Row],[Numero de Pase]],lift[Costo])</f>
        <v>0</v>
      </c>
    </row>
    <row r="4078" spans="1:15" x14ac:dyDescent="0.25">
      <c r="A4078" t="s">
        <v>7</v>
      </c>
      <c r="B4078">
        <v>2018</v>
      </c>
      <c r="C4078">
        <v>43444</v>
      </c>
      <c r="D4078" t="s">
        <v>17</v>
      </c>
      <c r="E4078">
        <v>43144</v>
      </c>
      <c r="F4078">
        <v>9</v>
      </c>
      <c r="G4078" t="s">
        <v>9</v>
      </c>
      <c r="H4078" t="s">
        <v>4096</v>
      </c>
      <c r="I4078" s="5">
        <v>990</v>
      </c>
      <c r="J4078" s="5">
        <f>IFERROR('Ventas Pases'!$I4078/'Ventas Pases'!$F4078,"PASE")</f>
        <v>110</v>
      </c>
      <c r="K4078" t="str">
        <f>IFERROR(VLOOKUP('Ventas Pases'!$J4078,'Comisiones HEROIC'!$E$1:$F$6,2,0),"")</f>
        <v>Elton Hotel</v>
      </c>
      <c r="L4078" s="5">
        <f>IF('Ventas Pases'!$D4078="Red HEROIC",IFERROR(VLOOKUP('Ventas Pases'!$G4078,'Comisiones HEROIC'!$A$1:$B$11,2,0),15),IF('Ventas Pases'!$D4078="Red HEROIC",15,0))</f>
        <v>0</v>
      </c>
      <c r="M4078">
        <f>IF(pases[[#This Row],[Días Visita]]&lt;7,0,IF(pases[[#This Row],[Días Visita]]&lt;9,1,IF(pases[[#This Row],[Días Visita]]="Ilimitados",0,2)))</f>
        <v>2</v>
      </c>
      <c r="N4078" s="5">
        <f>IF(AND('Ventas Pases'!$A4078="Fuera de Temporada",'Ventas Pases'!$B4078=2019,pases[[#This Row],[Modo de Compra]]="Paquete"),30,0)</f>
        <v>0</v>
      </c>
      <c r="O4078" s="5">
        <f>-SUMIF(lift[Número de pase],pases[[#This Row],[Numero de Pase]],lift[Costo])</f>
        <v>0</v>
      </c>
    </row>
    <row r="4079" spans="1:15" x14ac:dyDescent="0.25">
      <c r="A4079" t="s">
        <v>7</v>
      </c>
      <c r="B4079">
        <v>2019</v>
      </c>
      <c r="C4079">
        <v>43448</v>
      </c>
      <c r="D4079" t="s">
        <v>60</v>
      </c>
      <c r="E4079">
        <v>43419</v>
      </c>
      <c r="F4079" t="s">
        <v>11</v>
      </c>
      <c r="G4079" t="s">
        <v>9</v>
      </c>
      <c r="H4079" t="s">
        <v>4097</v>
      </c>
      <c r="I4079" s="5">
        <v>1950</v>
      </c>
      <c r="J4079" s="5" t="str">
        <f>IFERROR('Ventas Pases'!$I4079/'Ventas Pases'!$F4079,"PASE")</f>
        <v>PASE</v>
      </c>
      <c r="K4079" t="str">
        <f>IFERROR(VLOOKUP('Ventas Pases'!$J4079,'Comisiones HEROIC'!$E$1:$F$6,2,0),"")</f>
        <v/>
      </c>
      <c r="L4079" s="5">
        <f>IF('Ventas Pases'!$D4079="Red HEROIC",IFERROR(VLOOKUP('Ventas Pases'!$G4079,'Comisiones HEROIC'!$A$1:$B$11,2,0),15),IF('Ventas Pases'!$D4079="Red HEROIC",15,0))</f>
        <v>0</v>
      </c>
      <c r="M4079">
        <f>IF(pases[[#This Row],[Días Visita]]&lt;7,0,IF(pases[[#This Row],[Días Visita]]&lt;9,1,IF(pases[[#This Row],[Días Visita]]="Ilimitados",0,2)))</f>
        <v>0</v>
      </c>
      <c r="N4079" s="5">
        <f>IF(AND('Ventas Pases'!$A4079="Fuera de Temporada",'Ventas Pases'!$B4079=2019,pases[[#This Row],[Modo de Compra]]="Paquete"),30,0)</f>
        <v>0</v>
      </c>
      <c r="O4079" s="5">
        <f>-SUMIF(lift[Número de pase],pases[[#This Row],[Numero de Pase]],lift[Costo])</f>
        <v>-184</v>
      </c>
    </row>
    <row r="4080" spans="1:15" x14ac:dyDescent="0.25">
      <c r="A4080" t="s">
        <v>13</v>
      </c>
      <c r="B4080">
        <v>2018</v>
      </c>
      <c r="C4080">
        <v>43377</v>
      </c>
      <c r="D4080" t="s">
        <v>8</v>
      </c>
      <c r="E4080">
        <v>43054</v>
      </c>
      <c r="F4080" t="s">
        <v>11</v>
      </c>
      <c r="G4080" t="s">
        <v>9</v>
      </c>
      <c r="H4080" t="s">
        <v>4098</v>
      </c>
      <c r="I4080" s="5">
        <v>1950</v>
      </c>
      <c r="J4080" s="5" t="str">
        <f>IFERROR('Ventas Pases'!$I4080/'Ventas Pases'!$F4080,"PASE")</f>
        <v>PASE</v>
      </c>
      <c r="K4080" t="str">
        <f>IFERROR(VLOOKUP('Ventas Pases'!$J4080,'Comisiones HEROIC'!$E$1:$F$6,2,0),"")</f>
        <v/>
      </c>
      <c r="L4080" s="5">
        <f>IF('Ventas Pases'!$D4080="Red HEROIC",IFERROR(VLOOKUP('Ventas Pases'!$G4080,'Comisiones HEROIC'!$A$1:$B$11,2,0),15),IF('Ventas Pases'!$D4080="Red HEROIC",15,0))</f>
        <v>0</v>
      </c>
      <c r="M4080">
        <f>IF(pases[[#This Row],[Días Visita]]&lt;7,0,IF(pases[[#This Row],[Días Visita]]&lt;9,1,IF(pases[[#This Row],[Días Visita]]="Ilimitados",0,2)))</f>
        <v>0</v>
      </c>
      <c r="N4080" s="5">
        <f>IF(AND('Ventas Pases'!$A4080="Fuera de Temporada",'Ventas Pases'!$B4080=2019,pases[[#This Row],[Modo de Compra]]="Paquete"),30,0)</f>
        <v>0</v>
      </c>
      <c r="O4080" s="5">
        <f>-SUMIF(lift[Número de pase],pases[[#This Row],[Numero de Pase]],lift[Costo])</f>
        <v>-184</v>
      </c>
    </row>
    <row r="4081" spans="1:15" x14ac:dyDescent="0.25">
      <c r="A4081" t="s">
        <v>7</v>
      </c>
      <c r="B4081">
        <v>2019</v>
      </c>
      <c r="C4081">
        <v>43512</v>
      </c>
      <c r="D4081" t="s">
        <v>8</v>
      </c>
      <c r="E4081">
        <v>43419</v>
      </c>
      <c r="F4081" t="s">
        <v>11</v>
      </c>
      <c r="G4081" t="s">
        <v>9</v>
      </c>
      <c r="H4081" t="s">
        <v>4099</v>
      </c>
      <c r="I4081" s="5">
        <v>1950</v>
      </c>
      <c r="J4081" s="5" t="str">
        <f>IFERROR('Ventas Pases'!$I4081/'Ventas Pases'!$F4081,"PASE")</f>
        <v>PASE</v>
      </c>
      <c r="K4081" t="str">
        <f>IFERROR(VLOOKUP('Ventas Pases'!$J4081,'Comisiones HEROIC'!$E$1:$F$6,2,0),"")</f>
        <v/>
      </c>
      <c r="L4081" s="5">
        <f>IF('Ventas Pases'!$D4081="Red HEROIC",IFERROR(VLOOKUP('Ventas Pases'!$G4081,'Comisiones HEROIC'!$A$1:$B$11,2,0),15),IF('Ventas Pases'!$D4081="Red HEROIC",15,0))</f>
        <v>0</v>
      </c>
      <c r="M4081">
        <f>IF(pases[[#This Row],[Días Visita]]&lt;7,0,IF(pases[[#This Row],[Días Visita]]&lt;9,1,IF(pases[[#This Row],[Días Visita]]="Ilimitados",0,2)))</f>
        <v>0</v>
      </c>
      <c r="N4081" s="5">
        <f>IF(AND('Ventas Pases'!$A4081="Fuera de Temporada",'Ventas Pases'!$B4081=2019,pases[[#This Row],[Modo de Compra]]="Paquete"),30,0)</f>
        <v>0</v>
      </c>
      <c r="O4081" s="5">
        <f>-SUMIF(lift[Número de pase],pases[[#This Row],[Numero de Pase]],lift[Costo])</f>
        <v>-276</v>
      </c>
    </row>
    <row r="4082" spans="1:15" x14ac:dyDescent="0.25">
      <c r="A4082" t="s">
        <v>7</v>
      </c>
      <c r="B4082">
        <v>2019</v>
      </c>
      <c r="C4082">
        <v>43461</v>
      </c>
      <c r="D4082" t="s">
        <v>14</v>
      </c>
      <c r="E4082">
        <v>43520</v>
      </c>
      <c r="F4082">
        <v>4</v>
      </c>
      <c r="G4082" t="s">
        <v>19</v>
      </c>
      <c r="H4082" t="s">
        <v>4100</v>
      </c>
      <c r="I4082" s="5">
        <v>560</v>
      </c>
      <c r="J4082" s="5">
        <f>IFERROR('Ventas Pases'!$I4082/'Ventas Pases'!$F4082,"PASE")</f>
        <v>140</v>
      </c>
      <c r="K4082" t="str">
        <f>IFERROR(VLOOKUP('Ventas Pases'!$J4082,'Comisiones HEROIC'!$E$1:$F$6,2,0),"")</f>
        <v/>
      </c>
      <c r="L4082" s="5">
        <f>IF('Ventas Pases'!$D4082="Red HEROIC",IFERROR(VLOOKUP('Ventas Pases'!$G4082,'Comisiones HEROIC'!$A$1:$B$11,2,0),15),IF('Ventas Pases'!$D4082="Red HEROIC",15,0))</f>
        <v>15</v>
      </c>
      <c r="M4082">
        <f>IF(pases[[#This Row],[Días Visita]]&lt;7,0,IF(pases[[#This Row],[Días Visita]]&lt;9,1,IF(pases[[#This Row],[Días Visita]]="Ilimitados",0,2)))</f>
        <v>0</v>
      </c>
      <c r="N4082" s="5">
        <f>IF(AND('Ventas Pases'!$A4082="Fuera de Temporada",'Ventas Pases'!$B4082=2019,pases[[#This Row],[Modo de Compra]]="Paquete"),30,0)</f>
        <v>0</v>
      </c>
      <c r="O4082" s="5">
        <f>-SUMIF(lift[Número de pase],pases[[#This Row],[Numero de Pase]],lift[Costo])</f>
        <v>0</v>
      </c>
    </row>
    <row r="4083" spans="1:15" x14ac:dyDescent="0.25">
      <c r="A4083" t="s">
        <v>7</v>
      </c>
      <c r="B4083">
        <v>2018</v>
      </c>
      <c r="C4083">
        <v>43451</v>
      </c>
      <c r="D4083" t="s">
        <v>8</v>
      </c>
      <c r="E4083">
        <v>43116</v>
      </c>
      <c r="F4083">
        <v>8</v>
      </c>
      <c r="G4083" t="s">
        <v>9</v>
      </c>
      <c r="H4083" t="s">
        <v>4101</v>
      </c>
      <c r="I4083" s="5">
        <v>960</v>
      </c>
      <c r="J4083" s="5">
        <f>IFERROR('Ventas Pases'!$I4083/'Ventas Pases'!$F4083,"PASE")</f>
        <v>120</v>
      </c>
      <c r="K4083" t="str">
        <f>IFERROR(VLOOKUP('Ventas Pases'!$J4083,'Comisiones HEROIC'!$E$1:$F$6,2,0),"")</f>
        <v/>
      </c>
      <c r="L4083" s="5">
        <f>IF('Ventas Pases'!$D4083="Red HEROIC",IFERROR(VLOOKUP('Ventas Pases'!$G4083,'Comisiones HEROIC'!$A$1:$B$11,2,0),15),IF('Ventas Pases'!$D4083="Red HEROIC",15,0))</f>
        <v>0</v>
      </c>
      <c r="M4083">
        <f>IF(pases[[#This Row],[Días Visita]]&lt;7,0,IF(pases[[#This Row],[Días Visita]]&lt;9,1,IF(pases[[#This Row],[Días Visita]]="Ilimitados",0,2)))</f>
        <v>1</v>
      </c>
      <c r="N4083" s="5">
        <f>IF(AND('Ventas Pases'!$A4083="Fuera de Temporada",'Ventas Pases'!$B4083=2019,pases[[#This Row],[Modo de Compra]]="Paquete"),30,0)</f>
        <v>0</v>
      </c>
      <c r="O4083" s="5">
        <f>-SUMIF(lift[Número de pase],pases[[#This Row],[Numero de Pase]],lift[Costo])</f>
        <v>0</v>
      </c>
    </row>
    <row r="4084" spans="1:15" x14ac:dyDescent="0.25">
      <c r="A4084" t="s">
        <v>13</v>
      </c>
      <c r="B4084">
        <v>2019</v>
      </c>
      <c r="C4084">
        <v>43244</v>
      </c>
      <c r="D4084" t="s">
        <v>8</v>
      </c>
      <c r="E4084">
        <v>43214</v>
      </c>
      <c r="F4084">
        <v>1</v>
      </c>
      <c r="G4084" t="s">
        <v>9</v>
      </c>
      <c r="H4084" t="s">
        <v>4102</v>
      </c>
      <c r="I4084" s="5">
        <v>120</v>
      </c>
      <c r="J4084" s="5">
        <f>IFERROR('Ventas Pases'!$I4084/'Ventas Pases'!$F4084,"PASE")</f>
        <v>120</v>
      </c>
      <c r="K4084" t="str">
        <f>IFERROR(VLOOKUP('Ventas Pases'!$J4084,'Comisiones HEROIC'!$E$1:$F$6,2,0),"")</f>
        <v/>
      </c>
      <c r="L4084" s="5">
        <f>IF('Ventas Pases'!$D4084="Red HEROIC",IFERROR(VLOOKUP('Ventas Pases'!$G4084,'Comisiones HEROIC'!$A$1:$B$11,2,0),15),IF('Ventas Pases'!$D4084="Red HEROIC",15,0))</f>
        <v>0</v>
      </c>
      <c r="M4084">
        <f>IF(pases[[#This Row],[Días Visita]]&lt;7,0,IF(pases[[#This Row],[Días Visita]]&lt;9,1,IF(pases[[#This Row],[Días Visita]]="Ilimitados",0,2)))</f>
        <v>0</v>
      </c>
      <c r="N4084" s="5">
        <f>IF(AND('Ventas Pases'!$A4084="Fuera de Temporada",'Ventas Pases'!$B4084=2019,pases[[#This Row],[Modo de Compra]]="Paquete"),30,0)</f>
        <v>0</v>
      </c>
      <c r="O4084" s="5">
        <f>-SUMIF(lift[Número de pase],pases[[#This Row],[Numero de Pase]],lift[Costo])</f>
        <v>0</v>
      </c>
    </row>
    <row r="4085" spans="1:15" x14ac:dyDescent="0.25">
      <c r="A4085" t="s">
        <v>7</v>
      </c>
      <c r="B4085">
        <v>2018</v>
      </c>
      <c r="C4085">
        <v>43168</v>
      </c>
      <c r="D4085" t="s">
        <v>8</v>
      </c>
      <c r="E4085">
        <v>43178</v>
      </c>
      <c r="F4085">
        <v>6</v>
      </c>
      <c r="G4085" t="s">
        <v>9</v>
      </c>
      <c r="H4085" t="s">
        <v>4103</v>
      </c>
      <c r="I4085" s="5">
        <v>720</v>
      </c>
      <c r="J4085" s="5">
        <f>IFERROR('Ventas Pases'!$I4085/'Ventas Pases'!$F4085,"PASE")</f>
        <v>120</v>
      </c>
      <c r="K4085" t="str">
        <f>IFERROR(VLOOKUP('Ventas Pases'!$J4085,'Comisiones HEROIC'!$E$1:$F$6,2,0),"")</f>
        <v/>
      </c>
      <c r="L4085" s="5">
        <f>IF('Ventas Pases'!$D4085="Red HEROIC",IFERROR(VLOOKUP('Ventas Pases'!$G4085,'Comisiones HEROIC'!$A$1:$B$11,2,0),15),IF('Ventas Pases'!$D4085="Red HEROIC",15,0))</f>
        <v>0</v>
      </c>
      <c r="M4085">
        <f>IF(pases[[#This Row],[Días Visita]]&lt;7,0,IF(pases[[#This Row],[Días Visita]]&lt;9,1,IF(pases[[#This Row],[Días Visita]]="Ilimitados",0,2)))</f>
        <v>0</v>
      </c>
      <c r="N4085" s="5">
        <f>IF(AND('Ventas Pases'!$A4085="Fuera de Temporada",'Ventas Pases'!$B4085=2019,pases[[#This Row],[Modo de Compra]]="Paquete"),30,0)</f>
        <v>0</v>
      </c>
      <c r="O4085" s="5">
        <f>-SUMIF(lift[Número de pase],pases[[#This Row],[Numero de Pase]],lift[Costo])</f>
        <v>0</v>
      </c>
    </row>
    <row r="4086" spans="1:15" x14ac:dyDescent="0.25">
      <c r="A4086" t="s">
        <v>13</v>
      </c>
      <c r="B4086">
        <v>2018</v>
      </c>
      <c r="C4086">
        <v>43401</v>
      </c>
      <c r="D4086" t="s">
        <v>8</v>
      </c>
      <c r="E4086">
        <v>42902</v>
      </c>
      <c r="F4086">
        <v>6</v>
      </c>
      <c r="G4086" t="s">
        <v>9</v>
      </c>
      <c r="H4086" t="s">
        <v>4104</v>
      </c>
      <c r="I4086" s="5">
        <v>720</v>
      </c>
      <c r="J4086" s="5">
        <f>IFERROR('Ventas Pases'!$I4086/'Ventas Pases'!$F4086,"PASE")</f>
        <v>120</v>
      </c>
      <c r="K4086" t="str">
        <f>IFERROR(VLOOKUP('Ventas Pases'!$J4086,'Comisiones HEROIC'!$E$1:$F$6,2,0),"")</f>
        <v/>
      </c>
      <c r="L4086" s="5">
        <f>IF('Ventas Pases'!$D4086="Red HEROIC",IFERROR(VLOOKUP('Ventas Pases'!$G4086,'Comisiones HEROIC'!$A$1:$B$11,2,0),15),IF('Ventas Pases'!$D4086="Red HEROIC",15,0))</f>
        <v>0</v>
      </c>
      <c r="M4086">
        <f>IF(pases[[#This Row],[Días Visita]]&lt;7,0,IF(pases[[#This Row],[Días Visita]]&lt;9,1,IF(pases[[#This Row],[Días Visita]]="Ilimitados",0,2)))</f>
        <v>0</v>
      </c>
      <c r="N4086" s="5">
        <f>IF(AND('Ventas Pases'!$A4086="Fuera de Temporada",'Ventas Pases'!$B4086=2019,pases[[#This Row],[Modo de Compra]]="Paquete"),30,0)</f>
        <v>0</v>
      </c>
      <c r="O4086" s="5">
        <f>-SUMIF(lift[Número de pase],pases[[#This Row],[Numero de Pase]],lift[Costo])</f>
        <v>0</v>
      </c>
    </row>
    <row r="4087" spans="1:15" x14ac:dyDescent="0.25">
      <c r="A4087" t="s">
        <v>7</v>
      </c>
      <c r="B4087">
        <v>2019</v>
      </c>
      <c r="C4087">
        <v>43554</v>
      </c>
      <c r="D4087" t="s">
        <v>14</v>
      </c>
      <c r="E4087">
        <v>43547</v>
      </c>
      <c r="F4087">
        <v>1</v>
      </c>
      <c r="G4087" t="s">
        <v>19</v>
      </c>
      <c r="H4087" t="s">
        <v>4105</v>
      </c>
      <c r="I4087" s="5">
        <v>140</v>
      </c>
      <c r="J4087" s="5">
        <f>IFERROR('Ventas Pases'!$I4087/'Ventas Pases'!$F4087,"PASE")</f>
        <v>140</v>
      </c>
      <c r="K4087" t="str">
        <f>IFERROR(VLOOKUP('Ventas Pases'!$J4087,'Comisiones HEROIC'!$E$1:$F$6,2,0),"")</f>
        <v/>
      </c>
      <c r="L4087" s="5">
        <f>IF('Ventas Pases'!$D4087="Red HEROIC",IFERROR(VLOOKUP('Ventas Pases'!$G4087,'Comisiones HEROIC'!$A$1:$B$11,2,0),15),IF('Ventas Pases'!$D4087="Red HEROIC",15,0))</f>
        <v>15</v>
      </c>
      <c r="M4087">
        <f>IF(pases[[#This Row],[Días Visita]]&lt;7,0,IF(pases[[#This Row],[Días Visita]]&lt;9,1,IF(pases[[#This Row],[Días Visita]]="Ilimitados",0,2)))</f>
        <v>0</v>
      </c>
      <c r="N4087" s="5">
        <f>IF(AND('Ventas Pases'!$A4087="Fuera de Temporada",'Ventas Pases'!$B4087=2019,pases[[#This Row],[Modo de Compra]]="Paquete"),30,0)</f>
        <v>0</v>
      </c>
      <c r="O4087" s="5">
        <f>-SUMIF(lift[Número de pase],pases[[#This Row],[Numero de Pase]],lift[Costo])</f>
        <v>0</v>
      </c>
    </row>
    <row r="4088" spans="1:15" x14ac:dyDescent="0.25">
      <c r="A4088" t="s">
        <v>7</v>
      </c>
      <c r="B4088">
        <v>2018</v>
      </c>
      <c r="C4088">
        <v>43434</v>
      </c>
      <c r="D4088" t="s">
        <v>17</v>
      </c>
      <c r="E4088">
        <v>43089</v>
      </c>
      <c r="F4088">
        <v>7</v>
      </c>
      <c r="G4088" t="s">
        <v>9</v>
      </c>
      <c r="H4088" t="s">
        <v>4106</v>
      </c>
      <c r="I4088" s="5">
        <v>770</v>
      </c>
      <c r="J4088" s="5">
        <f>IFERROR('Ventas Pases'!$I4088/'Ventas Pases'!$F4088,"PASE")</f>
        <v>110</v>
      </c>
      <c r="K4088" t="str">
        <f>IFERROR(VLOOKUP('Ventas Pases'!$J4088,'Comisiones HEROIC'!$E$1:$F$6,2,0),"")</f>
        <v>Elton Hotel</v>
      </c>
      <c r="L4088" s="5">
        <f>IF('Ventas Pases'!$D4088="Red HEROIC",IFERROR(VLOOKUP('Ventas Pases'!$G4088,'Comisiones HEROIC'!$A$1:$B$11,2,0),15),IF('Ventas Pases'!$D4088="Red HEROIC",15,0))</f>
        <v>0</v>
      </c>
      <c r="M4088">
        <f>IF(pases[[#This Row],[Días Visita]]&lt;7,0,IF(pases[[#This Row],[Días Visita]]&lt;9,1,IF(pases[[#This Row],[Días Visita]]="Ilimitados",0,2)))</f>
        <v>1</v>
      </c>
      <c r="N4088" s="5">
        <f>IF(AND('Ventas Pases'!$A4088="Fuera de Temporada",'Ventas Pases'!$B4088=2019,pases[[#This Row],[Modo de Compra]]="Paquete"),30,0)</f>
        <v>0</v>
      </c>
      <c r="O4088" s="5">
        <f>-SUMIF(lift[Número de pase],pases[[#This Row],[Numero de Pase]],lift[Costo])</f>
        <v>0</v>
      </c>
    </row>
    <row r="4089" spans="1:15" x14ac:dyDescent="0.25">
      <c r="A4089" t="s">
        <v>7</v>
      </c>
      <c r="B4089">
        <v>2018</v>
      </c>
      <c r="C4089">
        <v>43130</v>
      </c>
      <c r="D4089" t="s">
        <v>8</v>
      </c>
      <c r="E4089">
        <v>43145</v>
      </c>
      <c r="F4089">
        <v>6</v>
      </c>
      <c r="G4089" t="s">
        <v>9</v>
      </c>
      <c r="H4089" t="s">
        <v>4107</v>
      </c>
      <c r="I4089" s="5">
        <v>720</v>
      </c>
      <c r="J4089" s="5">
        <f>IFERROR('Ventas Pases'!$I4089/'Ventas Pases'!$F4089,"PASE")</f>
        <v>120</v>
      </c>
      <c r="K4089" t="str">
        <f>IFERROR(VLOOKUP('Ventas Pases'!$J4089,'Comisiones HEROIC'!$E$1:$F$6,2,0),"")</f>
        <v/>
      </c>
      <c r="L4089" s="5">
        <f>IF('Ventas Pases'!$D4089="Red HEROIC",IFERROR(VLOOKUP('Ventas Pases'!$G4089,'Comisiones HEROIC'!$A$1:$B$11,2,0),15),IF('Ventas Pases'!$D4089="Red HEROIC",15,0))</f>
        <v>0</v>
      </c>
      <c r="M4089">
        <f>IF(pases[[#This Row],[Días Visita]]&lt;7,0,IF(pases[[#This Row],[Días Visita]]&lt;9,1,IF(pases[[#This Row],[Días Visita]]="Ilimitados",0,2)))</f>
        <v>0</v>
      </c>
      <c r="N4089" s="5">
        <f>IF(AND('Ventas Pases'!$A4089="Fuera de Temporada",'Ventas Pases'!$B4089=2019,pases[[#This Row],[Modo de Compra]]="Paquete"),30,0)</f>
        <v>0</v>
      </c>
      <c r="O4089" s="5">
        <f>-SUMIF(lift[Número de pase],pases[[#This Row],[Numero de Pase]],lift[Costo])</f>
        <v>0</v>
      </c>
    </row>
    <row r="4090" spans="1:15" x14ac:dyDescent="0.25">
      <c r="A4090" t="s">
        <v>13</v>
      </c>
      <c r="B4090">
        <v>2018</v>
      </c>
      <c r="C4090">
        <v>43393</v>
      </c>
      <c r="D4090" t="s">
        <v>14</v>
      </c>
      <c r="E4090">
        <v>42831</v>
      </c>
      <c r="F4090">
        <v>7</v>
      </c>
      <c r="G4090" t="s">
        <v>33</v>
      </c>
      <c r="H4090" t="s">
        <v>4108</v>
      </c>
      <c r="I4090" s="5">
        <v>980</v>
      </c>
      <c r="J4090" s="5">
        <f>IFERROR('Ventas Pases'!$I4090/'Ventas Pases'!$F4090,"PASE")</f>
        <v>140</v>
      </c>
      <c r="K4090" t="str">
        <f>IFERROR(VLOOKUP('Ventas Pases'!$J4090,'Comisiones HEROIC'!$E$1:$F$6,2,0),"")</f>
        <v/>
      </c>
      <c r="L4090" s="5">
        <f>IF('Ventas Pases'!$D4090="Red HEROIC",IFERROR(VLOOKUP('Ventas Pases'!$G4090,'Comisiones HEROIC'!$A$1:$B$11,2,0),15),IF('Ventas Pases'!$D4090="Red HEROIC",15,0))</f>
        <v>15</v>
      </c>
      <c r="M4090">
        <f>IF(pases[[#This Row],[Días Visita]]&lt;7,0,IF(pases[[#This Row],[Días Visita]]&lt;9,1,IF(pases[[#This Row],[Días Visita]]="Ilimitados",0,2)))</f>
        <v>1</v>
      </c>
      <c r="N4090" s="5">
        <f>IF(AND('Ventas Pases'!$A4090="Fuera de Temporada",'Ventas Pases'!$B4090=2019,pases[[#This Row],[Modo de Compra]]="Paquete"),30,0)</f>
        <v>0</v>
      </c>
      <c r="O4090" s="5">
        <f>-SUMIF(lift[Número de pase],pases[[#This Row],[Numero de Pase]],lift[Costo])</f>
        <v>0</v>
      </c>
    </row>
    <row r="4091" spans="1:15" x14ac:dyDescent="0.25">
      <c r="A4091" t="s">
        <v>7</v>
      </c>
      <c r="B4091">
        <v>2019</v>
      </c>
      <c r="C4091">
        <v>43469</v>
      </c>
      <c r="D4091" t="s">
        <v>8</v>
      </c>
      <c r="E4091">
        <v>43511</v>
      </c>
      <c r="F4091">
        <v>5</v>
      </c>
      <c r="G4091" t="s">
        <v>9</v>
      </c>
      <c r="H4091" t="s">
        <v>4109</v>
      </c>
      <c r="I4091" s="5">
        <v>600</v>
      </c>
      <c r="J4091" s="5">
        <f>IFERROR('Ventas Pases'!$I4091/'Ventas Pases'!$F4091,"PASE")</f>
        <v>120</v>
      </c>
      <c r="K4091" t="str">
        <f>IFERROR(VLOOKUP('Ventas Pases'!$J4091,'Comisiones HEROIC'!$E$1:$F$6,2,0),"")</f>
        <v/>
      </c>
      <c r="L4091" s="5">
        <f>IF('Ventas Pases'!$D4091="Red HEROIC",IFERROR(VLOOKUP('Ventas Pases'!$G4091,'Comisiones HEROIC'!$A$1:$B$11,2,0),15),IF('Ventas Pases'!$D4091="Red HEROIC",15,0))</f>
        <v>0</v>
      </c>
      <c r="M4091">
        <f>IF(pases[[#This Row],[Días Visita]]&lt;7,0,IF(pases[[#This Row],[Días Visita]]&lt;9,1,IF(pases[[#This Row],[Días Visita]]="Ilimitados",0,2)))</f>
        <v>0</v>
      </c>
      <c r="N4091" s="5">
        <f>IF(AND('Ventas Pases'!$A4091="Fuera de Temporada",'Ventas Pases'!$B4091=2019,pases[[#This Row],[Modo de Compra]]="Paquete"),30,0)</f>
        <v>0</v>
      </c>
      <c r="O4091" s="5">
        <f>-SUMIF(lift[Número de pase],pases[[#This Row],[Numero de Pase]],lift[Costo])</f>
        <v>0</v>
      </c>
    </row>
    <row r="4092" spans="1:15" x14ac:dyDescent="0.25">
      <c r="A4092" t="s">
        <v>7</v>
      </c>
      <c r="B4092">
        <v>2018</v>
      </c>
      <c r="C4092">
        <v>43101</v>
      </c>
      <c r="D4092" t="s">
        <v>8</v>
      </c>
      <c r="E4092">
        <v>43054</v>
      </c>
      <c r="F4092" t="s">
        <v>11</v>
      </c>
      <c r="G4092" t="s">
        <v>9</v>
      </c>
      <c r="H4092" t="s">
        <v>4110</v>
      </c>
      <c r="I4092" s="5">
        <v>1950</v>
      </c>
      <c r="J4092" s="5" t="str">
        <f>IFERROR('Ventas Pases'!$I4092/'Ventas Pases'!$F4092,"PASE")</f>
        <v>PASE</v>
      </c>
      <c r="K4092" t="str">
        <f>IFERROR(VLOOKUP('Ventas Pases'!$J4092,'Comisiones HEROIC'!$E$1:$F$6,2,0),"")</f>
        <v/>
      </c>
      <c r="L4092" s="5">
        <f>IF('Ventas Pases'!$D4092="Red HEROIC",IFERROR(VLOOKUP('Ventas Pases'!$G4092,'Comisiones HEROIC'!$A$1:$B$11,2,0),15),IF('Ventas Pases'!$D4092="Red HEROIC",15,0))</f>
        <v>0</v>
      </c>
      <c r="M4092">
        <f>IF(pases[[#This Row],[Días Visita]]&lt;7,0,IF(pases[[#This Row],[Días Visita]]&lt;9,1,IF(pases[[#This Row],[Días Visita]]="Ilimitados",0,2)))</f>
        <v>0</v>
      </c>
      <c r="N4092" s="5">
        <f>IF(AND('Ventas Pases'!$A4092="Fuera de Temporada",'Ventas Pases'!$B4092=2019,pases[[#This Row],[Modo de Compra]]="Paquete"),30,0)</f>
        <v>0</v>
      </c>
      <c r="O4092" s="5">
        <f>-SUMIF(lift[Número de pase],pases[[#This Row],[Numero de Pase]],lift[Costo])</f>
        <v>-276</v>
      </c>
    </row>
    <row r="4093" spans="1:15" x14ac:dyDescent="0.25">
      <c r="A4093" t="s">
        <v>7</v>
      </c>
      <c r="B4093">
        <v>2018</v>
      </c>
      <c r="C4093">
        <v>43142</v>
      </c>
      <c r="D4093" t="s">
        <v>8</v>
      </c>
      <c r="E4093">
        <v>43054</v>
      </c>
      <c r="F4093" t="s">
        <v>11</v>
      </c>
      <c r="G4093" t="s">
        <v>9</v>
      </c>
      <c r="H4093" t="s">
        <v>4111</v>
      </c>
      <c r="I4093" s="5">
        <v>1950</v>
      </c>
      <c r="J4093" s="5" t="str">
        <f>IFERROR('Ventas Pases'!$I4093/'Ventas Pases'!$F4093,"PASE")</f>
        <v>PASE</v>
      </c>
      <c r="K4093" t="str">
        <f>IFERROR(VLOOKUP('Ventas Pases'!$J4093,'Comisiones HEROIC'!$E$1:$F$6,2,0),"")</f>
        <v/>
      </c>
      <c r="L4093" s="5">
        <f>IF('Ventas Pases'!$D4093="Red HEROIC",IFERROR(VLOOKUP('Ventas Pases'!$G4093,'Comisiones HEROIC'!$A$1:$B$11,2,0),15),IF('Ventas Pases'!$D4093="Red HEROIC",15,0))</f>
        <v>0</v>
      </c>
      <c r="M4093">
        <f>IF(pases[[#This Row],[Días Visita]]&lt;7,0,IF(pases[[#This Row],[Días Visita]]&lt;9,1,IF(pases[[#This Row],[Días Visita]]="Ilimitados",0,2)))</f>
        <v>0</v>
      </c>
      <c r="N4093" s="5">
        <f>IF(AND('Ventas Pases'!$A4093="Fuera de Temporada",'Ventas Pases'!$B4093=2019,pases[[#This Row],[Modo de Compra]]="Paquete"),30,0)</f>
        <v>0</v>
      </c>
      <c r="O4093" s="5">
        <f>-SUMIF(lift[Número de pase],pases[[#This Row],[Numero de Pase]],lift[Costo])</f>
        <v>-368</v>
      </c>
    </row>
    <row r="4094" spans="1:15" x14ac:dyDescent="0.25">
      <c r="A4094" t="s">
        <v>7</v>
      </c>
      <c r="B4094">
        <v>2019</v>
      </c>
      <c r="C4094">
        <v>43542</v>
      </c>
      <c r="D4094" t="s">
        <v>14</v>
      </c>
      <c r="E4094">
        <v>43537</v>
      </c>
      <c r="F4094">
        <v>2</v>
      </c>
      <c r="G4094" t="s">
        <v>27</v>
      </c>
      <c r="H4094" t="s">
        <v>4112</v>
      </c>
      <c r="I4094" s="5">
        <v>280</v>
      </c>
      <c r="J4094" s="5">
        <f>IFERROR('Ventas Pases'!$I4094/'Ventas Pases'!$F4094,"PASE")</f>
        <v>140</v>
      </c>
      <c r="K4094" t="str">
        <f>IFERROR(VLOOKUP('Ventas Pases'!$J4094,'Comisiones HEROIC'!$E$1:$F$6,2,0),"")</f>
        <v/>
      </c>
      <c r="L4094" s="5">
        <f>IF('Ventas Pases'!$D4094="Red HEROIC",IFERROR(VLOOKUP('Ventas Pases'!$G4094,'Comisiones HEROIC'!$A$1:$B$11,2,0),15),IF('Ventas Pases'!$D4094="Red HEROIC",15,0))</f>
        <v>15</v>
      </c>
      <c r="M4094">
        <f>IF(pases[[#This Row],[Días Visita]]&lt;7,0,IF(pases[[#This Row],[Días Visita]]&lt;9,1,IF(pases[[#This Row],[Días Visita]]="Ilimitados",0,2)))</f>
        <v>0</v>
      </c>
      <c r="N4094" s="5">
        <f>IF(AND('Ventas Pases'!$A4094="Fuera de Temporada",'Ventas Pases'!$B4094=2019,pases[[#This Row],[Modo de Compra]]="Paquete"),30,0)</f>
        <v>0</v>
      </c>
      <c r="O4094" s="5">
        <f>-SUMIF(lift[Número de pase],pases[[#This Row],[Numero de Pase]],lift[Costo])</f>
        <v>0</v>
      </c>
    </row>
    <row r="4095" spans="1:15" x14ac:dyDescent="0.25">
      <c r="A4095" t="s">
        <v>13</v>
      </c>
      <c r="B4095">
        <v>2019</v>
      </c>
      <c r="C4095">
        <v>43395</v>
      </c>
      <c r="D4095" t="s">
        <v>60</v>
      </c>
      <c r="E4095">
        <v>43236</v>
      </c>
      <c r="F4095">
        <v>9</v>
      </c>
      <c r="G4095" t="s">
        <v>9</v>
      </c>
      <c r="H4095" t="s">
        <v>4113</v>
      </c>
      <c r="I4095" s="5">
        <v>1080</v>
      </c>
      <c r="J4095" s="5">
        <f>IFERROR('Ventas Pases'!$I4095/'Ventas Pases'!$F4095,"PASE")</f>
        <v>120</v>
      </c>
      <c r="K4095" t="str">
        <f>IFERROR(VLOOKUP('Ventas Pases'!$J4095,'Comisiones HEROIC'!$E$1:$F$6,2,0),"")</f>
        <v/>
      </c>
      <c r="L4095" s="5">
        <f>IF('Ventas Pases'!$D4095="Red HEROIC",IFERROR(VLOOKUP('Ventas Pases'!$G4095,'Comisiones HEROIC'!$A$1:$B$11,2,0),15),IF('Ventas Pases'!$D4095="Red HEROIC",15,0))</f>
        <v>0</v>
      </c>
      <c r="M4095">
        <f>IF(pases[[#This Row],[Días Visita]]&lt;7,0,IF(pases[[#This Row],[Días Visita]]&lt;9,1,IF(pases[[#This Row],[Días Visita]]="Ilimitados",0,2)))</f>
        <v>2</v>
      </c>
      <c r="N4095" s="5">
        <f>IF(AND('Ventas Pases'!$A4095="Fuera de Temporada",'Ventas Pases'!$B4095=2019,pases[[#This Row],[Modo de Compra]]="Paquete"),30,0)</f>
        <v>0</v>
      </c>
      <c r="O4095" s="5">
        <f>-SUMIF(lift[Número de pase],pases[[#This Row],[Numero de Pase]],lift[Costo])</f>
        <v>0</v>
      </c>
    </row>
    <row r="4096" spans="1:15" x14ac:dyDescent="0.25">
      <c r="A4096" t="s">
        <v>7</v>
      </c>
      <c r="B4096">
        <v>2018</v>
      </c>
      <c r="C4096">
        <v>43421</v>
      </c>
      <c r="D4096" t="s">
        <v>14</v>
      </c>
      <c r="E4096">
        <v>43167</v>
      </c>
      <c r="F4096">
        <v>6</v>
      </c>
      <c r="G4096" t="s">
        <v>33</v>
      </c>
      <c r="H4096" t="s">
        <v>4114</v>
      </c>
      <c r="I4096" s="5">
        <v>840</v>
      </c>
      <c r="J4096" s="5">
        <f>IFERROR('Ventas Pases'!$I4096/'Ventas Pases'!$F4096,"PASE")</f>
        <v>140</v>
      </c>
      <c r="K4096" t="str">
        <f>IFERROR(VLOOKUP('Ventas Pases'!$J4096,'Comisiones HEROIC'!$E$1:$F$6,2,0),"")</f>
        <v/>
      </c>
      <c r="L4096" s="5">
        <f>IF('Ventas Pases'!$D4096="Red HEROIC",IFERROR(VLOOKUP('Ventas Pases'!$G4096,'Comisiones HEROIC'!$A$1:$B$11,2,0),15),IF('Ventas Pases'!$D4096="Red HEROIC",15,0))</f>
        <v>15</v>
      </c>
      <c r="M4096">
        <f>IF(pases[[#This Row],[Días Visita]]&lt;7,0,IF(pases[[#This Row],[Días Visita]]&lt;9,1,IF(pases[[#This Row],[Días Visita]]="Ilimitados",0,2)))</f>
        <v>0</v>
      </c>
      <c r="N4096" s="5">
        <f>IF(AND('Ventas Pases'!$A4096="Fuera de Temporada",'Ventas Pases'!$B4096=2019,pases[[#This Row],[Modo de Compra]]="Paquete"),30,0)</f>
        <v>0</v>
      </c>
      <c r="O4096" s="5">
        <f>-SUMIF(lift[Número de pase],pases[[#This Row],[Numero de Pase]],lift[Costo])</f>
        <v>0</v>
      </c>
    </row>
    <row r="4097" spans="1:15" x14ac:dyDescent="0.25">
      <c r="A4097" t="s">
        <v>7</v>
      </c>
      <c r="B4097">
        <v>2018</v>
      </c>
      <c r="C4097">
        <v>43160</v>
      </c>
      <c r="D4097" t="s">
        <v>8</v>
      </c>
      <c r="E4097">
        <v>43054</v>
      </c>
      <c r="F4097" t="s">
        <v>11</v>
      </c>
      <c r="G4097" t="s">
        <v>9</v>
      </c>
      <c r="H4097" t="s">
        <v>4115</v>
      </c>
      <c r="I4097" s="5">
        <v>1950</v>
      </c>
      <c r="J4097" s="5" t="str">
        <f>IFERROR('Ventas Pases'!$I4097/'Ventas Pases'!$F4097,"PASE")</f>
        <v>PASE</v>
      </c>
      <c r="K4097" t="str">
        <f>IFERROR(VLOOKUP('Ventas Pases'!$J4097,'Comisiones HEROIC'!$E$1:$F$6,2,0),"")</f>
        <v/>
      </c>
      <c r="L4097" s="5">
        <f>IF('Ventas Pases'!$D4097="Red HEROIC",IFERROR(VLOOKUP('Ventas Pases'!$G4097,'Comisiones HEROIC'!$A$1:$B$11,2,0),15),IF('Ventas Pases'!$D4097="Red HEROIC",15,0))</f>
        <v>0</v>
      </c>
      <c r="M4097">
        <f>IF(pases[[#This Row],[Días Visita]]&lt;7,0,IF(pases[[#This Row],[Días Visita]]&lt;9,1,IF(pases[[#This Row],[Días Visita]]="Ilimitados",0,2)))</f>
        <v>0</v>
      </c>
      <c r="N4097" s="5">
        <f>IF(AND('Ventas Pases'!$A4097="Fuera de Temporada",'Ventas Pases'!$B4097=2019,pases[[#This Row],[Modo de Compra]]="Paquete"),30,0)</f>
        <v>0</v>
      </c>
      <c r="O4097" s="5">
        <f>-SUMIF(lift[Número de pase],pases[[#This Row],[Numero de Pase]],lift[Costo])</f>
        <v>-184</v>
      </c>
    </row>
    <row r="4098" spans="1:15" x14ac:dyDescent="0.25">
      <c r="A4098" t="s">
        <v>7</v>
      </c>
      <c r="B4098">
        <v>2019</v>
      </c>
      <c r="C4098">
        <v>43500</v>
      </c>
      <c r="D4098" t="s">
        <v>8</v>
      </c>
      <c r="E4098">
        <v>43526</v>
      </c>
      <c r="F4098">
        <v>9</v>
      </c>
      <c r="G4098" t="s">
        <v>9</v>
      </c>
      <c r="H4098" t="s">
        <v>4116</v>
      </c>
      <c r="I4098" s="5">
        <v>1080</v>
      </c>
      <c r="J4098" s="5">
        <f>IFERROR('Ventas Pases'!$I4098/'Ventas Pases'!$F4098,"PASE")</f>
        <v>120</v>
      </c>
      <c r="K4098" t="str">
        <f>IFERROR(VLOOKUP('Ventas Pases'!$J4098,'Comisiones HEROIC'!$E$1:$F$6,2,0),"")</f>
        <v/>
      </c>
      <c r="L4098" s="5">
        <f>IF('Ventas Pases'!$D4098="Red HEROIC",IFERROR(VLOOKUP('Ventas Pases'!$G4098,'Comisiones HEROIC'!$A$1:$B$11,2,0),15),IF('Ventas Pases'!$D4098="Red HEROIC",15,0))</f>
        <v>0</v>
      </c>
      <c r="M4098">
        <f>IF(pases[[#This Row],[Días Visita]]&lt;7,0,IF(pases[[#This Row],[Días Visita]]&lt;9,1,IF(pases[[#This Row],[Días Visita]]="Ilimitados",0,2)))</f>
        <v>2</v>
      </c>
      <c r="N4098" s="5">
        <f>IF(AND('Ventas Pases'!$A4098="Fuera de Temporada",'Ventas Pases'!$B4098=2019,pases[[#This Row],[Modo de Compra]]="Paquete"),30,0)</f>
        <v>0</v>
      </c>
      <c r="O4098" s="5">
        <f>-SUMIF(lift[Número de pase],pases[[#This Row],[Numero de Pase]],lift[Costo])</f>
        <v>0</v>
      </c>
    </row>
    <row r="4099" spans="1:15" x14ac:dyDescent="0.25">
      <c r="A4099" t="s">
        <v>7</v>
      </c>
      <c r="B4099">
        <v>2019</v>
      </c>
      <c r="C4099">
        <v>43433</v>
      </c>
      <c r="D4099" t="s">
        <v>8</v>
      </c>
      <c r="E4099">
        <v>43451</v>
      </c>
      <c r="F4099">
        <v>6</v>
      </c>
      <c r="G4099" t="s">
        <v>9</v>
      </c>
      <c r="H4099" t="s">
        <v>4117</v>
      </c>
      <c r="I4099" s="5">
        <v>720</v>
      </c>
      <c r="J4099" s="5">
        <f>IFERROR('Ventas Pases'!$I4099/'Ventas Pases'!$F4099,"PASE")</f>
        <v>120</v>
      </c>
      <c r="K4099" t="str">
        <f>IFERROR(VLOOKUP('Ventas Pases'!$J4099,'Comisiones HEROIC'!$E$1:$F$6,2,0),"")</f>
        <v/>
      </c>
      <c r="L4099" s="5">
        <f>IF('Ventas Pases'!$D4099="Red HEROIC",IFERROR(VLOOKUP('Ventas Pases'!$G4099,'Comisiones HEROIC'!$A$1:$B$11,2,0),15),IF('Ventas Pases'!$D4099="Red HEROIC",15,0))</f>
        <v>0</v>
      </c>
      <c r="M4099">
        <f>IF(pases[[#This Row],[Días Visita]]&lt;7,0,IF(pases[[#This Row],[Días Visita]]&lt;9,1,IF(pases[[#This Row],[Días Visita]]="Ilimitados",0,2)))</f>
        <v>0</v>
      </c>
      <c r="N4099" s="5">
        <f>IF(AND('Ventas Pases'!$A4099="Fuera de Temporada",'Ventas Pases'!$B4099=2019,pases[[#This Row],[Modo de Compra]]="Paquete"),30,0)</f>
        <v>0</v>
      </c>
      <c r="O4099" s="5">
        <f>-SUMIF(lift[Número de pase],pases[[#This Row],[Numero de Pase]],lift[Costo])</f>
        <v>0</v>
      </c>
    </row>
    <row r="4100" spans="1:15" x14ac:dyDescent="0.25">
      <c r="A4100" t="s">
        <v>13</v>
      </c>
      <c r="B4100">
        <v>2019</v>
      </c>
      <c r="C4100">
        <v>43388</v>
      </c>
      <c r="D4100" t="s">
        <v>14</v>
      </c>
      <c r="E4100">
        <v>43278</v>
      </c>
      <c r="F4100">
        <v>4</v>
      </c>
      <c r="G4100" t="s">
        <v>15</v>
      </c>
      <c r="H4100" t="s">
        <v>4118</v>
      </c>
      <c r="I4100" s="5">
        <v>560</v>
      </c>
      <c r="J4100" s="5">
        <f>IFERROR('Ventas Pases'!$I4100/'Ventas Pases'!$F4100,"PASE")</f>
        <v>140</v>
      </c>
      <c r="K4100" t="str">
        <f>IFERROR(VLOOKUP('Ventas Pases'!$J4100,'Comisiones HEROIC'!$E$1:$F$6,2,0),"")</f>
        <v/>
      </c>
      <c r="L4100" s="5">
        <f>IF('Ventas Pases'!$D4100="Red HEROIC",IFERROR(VLOOKUP('Ventas Pases'!$G4100,'Comisiones HEROIC'!$A$1:$B$11,2,0),15),IF('Ventas Pases'!$D4100="Red HEROIC",15,0))</f>
        <v>12</v>
      </c>
      <c r="M4100">
        <f>IF(pases[[#This Row],[Días Visita]]&lt;7,0,IF(pases[[#This Row],[Días Visita]]&lt;9,1,IF(pases[[#This Row],[Días Visita]]="Ilimitados",0,2)))</f>
        <v>0</v>
      </c>
      <c r="N4100" s="5">
        <f>IF(AND('Ventas Pases'!$A4100="Fuera de Temporada",'Ventas Pases'!$B4100=2019,pases[[#This Row],[Modo de Compra]]="Paquete"),30,0)</f>
        <v>0</v>
      </c>
      <c r="O4100" s="5">
        <f>-SUMIF(lift[Número de pase],pases[[#This Row],[Numero de Pase]],lift[Costo])</f>
        <v>0</v>
      </c>
    </row>
    <row r="4101" spans="1:15" x14ac:dyDescent="0.25">
      <c r="A4101" t="s">
        <v>7</v>
      </c>
      <c r="B4101">
        <v>2019</v>
      </c>
      <c r="C4101">
        <v>43448</v>
      </c>
      <c r="D4101" t="s">
        <v>8</v>
      </c>
      <c r="E4101">
        <v>43456</v>
      </c>
      <c r="F4101">
        <v>3</v>
      </c>
      <c r="G4101" t="s">
        <v>9</v>
      </c>
      <c r="H4101" t="s">
        <v>4119</v>
      </c>
      <c r="I4101" s="5">
        <v>360</v>
      </c>
      <c r="J4101" s="5">
        <f>IFERROR('Ventas Pases'!$I4101/'Ventas Pases'!$F4101,"PASE")</f>
        <v>120</v>
      </c>
      <c r="K4101" t="str">
        <f>IFERROR(VLOOKUP('Ventas Pases'!$J4101,'Comisiones HEROIC'!$E$1:$F$6,2,0),"")</f>
        <v/>
      </c>
      <c r="L4101" s="5">
        <f>IF('Ventas Pases'!$D4101="Red HEROIC",IFERROR(VLOOKUP('Ventas Pases'!$G4101,'Comisiones HEROIC'!$A$1:$B$11,2,0),15),IF('Ventas Pases'!$D4101="Red HEROIC",15,0))</f>
        <v>0</v>
      </c>
      <c r="M4101">
        <f>IF(pases[[#This Row],[Días Visita]]&lt;7,0,IF(pases[[#This Row],[Días Visita]]&lt;9,1,IF(pases[[#This Row],[Días Visita]]="Ilimitados",0,2)))</f>
        <v>0</v>
      </c>
      <c r="N4101" s="5">
        <f>IF(AND('Ventas Pases'!$A4101="Fuera de Temporada",'Ventas Pases'!$B4101=2019,pases[[#This Row],[Modo de Compra]]="Paquete"),30,0)</f>
        <v>0</v>
      </c>
      <c r="O4101" s="5">
        <f>-SUMIF(lift[Número de pase],pases[[#This Row],[Numero de Pase]],lift[Costo])</f>
        <v>0</v>
      </c>
    </row>
    <row r="4102" spans="1:15" x14ac:dyDescent="0.25">
      <c r="A4102" t="s">
        <v>7</v>
      </c>
      <c r="B4102">
        <v>2019</v>
      </c>
      <c r="C4102">
        <v>43541</v>
      </c>
      <c r="D4102" t="s">
        <v>8</v>
      </c>
      <c r="E4102">
        <v>43533</v>
      </c>
      <c r="F4102">
        <v>6</v>
      </c>
      <c r="G4102" t="s">
        <v>9</v>
      </c>
      <c r="H4102" t="s">
        <v>4120</v>
      </c>
      <c r="I4102" s="5">
        <v>720</v>
      </c>
      <c r="J4102" s="5">
        <f>IFERROR('Ventas Pases'!$I4102/'Ventas Pases'!$F4102,"PASE")</f>
        <v>120</v>
      </c>
      <c r="K4102" t="str">
        <f>IFERROR(VLOOKUP('Ventas Pases'!$J4102,'Comisiones HEROIC'!$E$1:$F$6,2,0),"")</f>
        <v/>
      </c>
      <c r="L4102" s="5">
        <f>IF('Ventas Pases'!$D4102="Red HEROIC",IFERROR(VLOOKUP('Ventas Pases'!$G4102,'Comisiones HEROIC'!$A$1:$B$11,2,0),15),IF('Ventas Pases'!$D4102="Red HEROIC",15,0))</f>
        <v>0</v>
      </c>
      <c r="M4102">
        <f>IF(pases[[#This Row],[Días Visita]]&lt;7,0,IF(pases[[#This Row],[Días Visita]]&lt;9,1,IF(pases[[#This Row],[Días Visita]]="Ilimitados",0,2)))</f>
        <v>0</v>
      </c>
      <c r="N4102" s="5">
        <f>IF(AND('Ventas Pases'!$A4102="Fuera de Temporada",'Ventas Pases'!$B4102=2019,pases[[#This Row],[Modo de Compra]]="Paquete"),30,0)</f>
        <v>0</v>
      </c>
      <c r="O4102" s="5">
        <f>-SUMIF(lift[Número de pase],pases[[#This Row],[Numero de Pase]],lift[Costo])</f>
        <v>0</v>
      </c>
    </row>
    <row r="4103" spans="1:15" x14ac:dyDescent="0.25">
      <c r="A4103" t="s">
        <v>7</v>
      </c>
      <c r="B4103">
        <v>2019</v>
      </c>
      <c r="C4103">
        <v>43467</v>
      </c>
      <c r="D4103" t="s">
        <v>8</v>
      </c>
      <c r="E4103">
        <v>43481</v>
      </c>
      <c r="F4103">
        <v>5</v>
      </c>
      <c r="G4103" t="s">
        <v>9</v>
      </c>
      <c r="H4103" t="s">
        <v>4121</v>
      </c>
      <c r="I4103" s="5">
        <v>600</v>
      </c>
      <c r="J4103" s="5">
        <f>IFERROR('Ventas Pases'!$I4103/'Ventas Pases'!$F4103,"PASE")</f>
        <v>120</v>
      </c>
      <c r="K4103" t="str">
        <f>IFERROR(VLOOKUP('Ventas Pases'!$J4103,'Comisiones HEROIC'!$E$1:$F$6,2,0),"")</f>
        <v/>
      </c>
      <c r="L4103" s="5">
        <f>IF('Ventas Pases'!$D4103="Red HEROIC",IFERROR(VLOOKUP('Ventas Pases'!$G4103,'Comisiones HEROIC'!$A$1:$B$11,2,0),15),IF('Ventas Pases'!$D4103="Red HEROIC",15,0))</f>
        <v>0</v>
      </c>
      <c r="M4103">
        <f>IF(pases[[#This Row],[Días Visita]]&lt;7,0,IF(pases[[#This Row],[Días Visita]]&lt;9,1,IF(pases[[#This Row],[Días Visita]]="Ilimitados",0,2)))</f>
        <v>0</v>
      </c>
      <c r="N4103" s="5">
        <f>IF(AND('Ventas Pases'!$A4103="Fuera de Temporada",'Ventas Pases'!$B4103=2019,pases[[#This Row],[Modo de Compra]]="Paquete"),30,0)</f>
        <v>0</v>
      </c>
      <c r="O4103" s="5">
        <f>-SUMIF(lift[Número de pase],pases[[#This Row],[Numero de Pase]],lift[Costo])</f>
        <v>0</v>
      </c>
    </row>
    <row r="4104" spans="1:15" x14ac:dyDescent="0.25">
      <c r="A4104" t="s">
        <v>7</v>
      </c>
      <c r="B4104">
        <v>2018</v>
      </c>
      <c r="C4104">
        <v>43427</v>
      </c>
      <c r="D4104" t="s">
        <v>8</v>
      </c>
      <c r="E4104">
        <v>43145</v>
      </c>
      <c r="F4104">
        <v>9</v>
      </c>
      <c r="G4104" t="s">
        <v>9</v>
      </c>
      <c r="H4104" t="s">
        <v>4122</v>
      </c>
      <c r="I4104" s="5">
        <v>1080</v>
      </c>
      <c r="J4104" s="5">
        <f>IFERROR('Ventas Pases'!$I4104/'Ventas Pases'!$F4104,"PASE")</f>
        <v>120</v>
      </c>
      <c r="K4104" t="str">
        <f>IFERROR(VLOOKUP('Ventas Pases'!$J4104,'Comisiones HEROIC'!$E$1:$F$6,2,0),"")</f>
        <v/>
      </c>
      <c r="L4104" s="5">
        <f>IF('Ventas Pases'!$D4104="Red HEROIC",IFERROR(VLOOKUP('Ventas Pases'!$G4104,'Comisiones HEROIC'!$A$1:$B$11,2,0),15),IF('Ventas Pases'!$D4104="Red HEROIC",15,0))</f>
        <v>0</v>
      </c>
      <c r="M4104">
        <f>IF(pases[[#This Row],[Días Visita]]&lt;7,0,IF(pases[[#This Row],[Días Visita]]&lt;9,1,IF(pases[[#This Row],[Días Visita]]="Ilimitados",0,2)))</f>
        <v>2</v>
      </c>
      <c r="N4104" s="5">
        <f>IF(AND('Ventas Pases'!$A4104="Fuera de Temporada",'Ventas Pases'!$B4104=2019,pases[[#This Row],[Modo de Compra]]="Paquete"),30,0)</f>
        <v>0</v>
      </c>
      <c r="O4104" s="5">
        <f>-SUMIF(lift[Número de pase],pases[[#This Row],[Numero de Pase]],lift[Costo])</f>
        <v>0</v>
      </c>
    </row>
    <row r="4105" spans="1:15" x14ac:dyDescent="0.25">
      <c r="A4105" t="s">
        <v>13</v>
      </c>
      <c r="B4105">
        <v>2019</v>
      </c>
      <c r="C4105">
        <v>43240</v>
      </c>
      <c r="D4105" t="s">
        <v>8</v>
      </c>
      <c r="E4105">
        <v>43419</v>
      </c>
      <c r="F4105" t="s">
        <v>11</v>
      </c>
      <c r="G4105" t="s">
        <v>9</v>
      </c>
      <c r="H4105" t="s">
        <v>4123</v>
      </c>
      <c r="I4105" s="5">
        <v>1950</v>
      </c>
      <c r="J4105" s="5" t="str">
        <f>IFERROR('Ventas Pases'!$I4105/'Ventas Pases'!$F4105,"PASE")</f>
        <v>PASE</v>
      </c>
      <c r="K4105" t="str">
        <f>IFERROR(VLOOKUP('Ventas Pases'!$J4105,'Comisiones HEROIC'!$E$1:$F$6,2,0),"")</f>
        <v/>
      </c>
      <c r="L4105" s="5">
        <f>IF('Ventas Pases'!$D4105="Red HEROIC",IFERROR(VLOOKUP('Ventas Pases'!$G4105,'Comisiones HEROIC'!$A$1:$B$11,2,0),15),IF('Ventas Pases'!$D4105="Red HEROIC",15,0))</f>
        <v>0</v>
      </c>
      <c r="M4105">
        <f>IF(pases[[#This Row],[Días Visita]]&lt;7,0,IF(pases[[#This Row],[Días Visita]]&lt;9,1,IF(pases[[#This Row],[Días Visita]]="Ilimitados",0,2)))</f>
        <v>0</v>
      </c>
      <c r="N4105" s="5">
        <f>IF(AND('Ventas Pases'!$A4105="Fuera de Temporada",'Ventas Pases'!$B4105=2019,pases[[#This Row],[Modo de Compra]]="Paquete"),30,0)</f>
        <v>0</v>
      </c>
      <c r="O4105" s="5">
        <f>-SUMIF(lift[Número de pase],pases[[#This Row],[Numero de Pase]],lift[Costo])</f>
        <v>-644</v>
      </c>
    </row>
    <row r="4106" spans="1:15" x14ac:dyDescent="0.25">
      <c r="A4106" t="s">
        <v>7</v>
      </c>
      <c r="B4106">
        <v>2019</v>
      </c>
      <c r="C4106">
        <v>43512</v>
      </c>
      <c r="D4106" t="s">
        <v>8</v>
      </c>
      <c r="E4106">
        <v>43540</v>
      </c>
      <c r="F4106">
        <v>1</v>
      </c>
      <c r="G4106" t="s">
        <v>9</v>
      </c>
      <c r="H4106" t="s">
        <v>4124</v>
      </c>
      <c r="I4106" s="5">
        <v>120</v>
      </c>
      <c r="J4106" s="5">
        <f>IFERROR('Ventas Pases'!$I4106/'Ventas Pases'!$F4106,"PASE")</f>
        <v>120</v>
      </c>
      <c r="K4106" t="str">
        <f>IFERROR(VLOOKUP('Ventas Pases'!$J4106,'Comisiones HEROIC'!$E$1:$F$6,2,0),"")</f>
        <v/>
      </c>
      <c r="L4106" s="5">
        <f>IF('Ventas Pases'!$D4106="Red HEROIC",IFERROR(VLOOKUP('Ventas Pases'!$G4106,'Comisiones HEROIC'!$A$1:$B$11,2,0),15),IF('Ventas Pases'!$D4106="Red HEROIC",15,0))</f>
        <v>0</v>
      </c>
      <c r="M4106">
        <f>IF(pases[[#This Row],[Días Visita]]&lt;7,0,IF(pases[[#This Row],[Días Visita]]&lt;9,1,IF(pases[[#This Row],[Días Visita]]="Ilimitados",0,2)))</f>
        <v>0</v>
      </c>
      <c r="N4106" s="5">
        <f>IF(AND('Ventas Pases'!$A4106="Fuera de Temporada",'Ventas Pases'!$B4106=2019,pases[[#This Row],[Modo de Compra]]="Paquete"),30,0)</f>
        <v>0</v>
      </c>
      <c r="O4106" s="5">
        <f>-SUMIF(lift[Número de pase],pases[[#This Row],[Numero de Pase]],lift[Costo])</f>
        <v>0</v>
      </c>
    </row>
    <row r="4107" spans="1:15" x14ac:dyDescent="0.25">
      <c r="A4107" t="s">
        <v>7</v>
      </c>
      <c r="B4107">
        <v>2019</v>
      </c>
      <c r="C4107">
        <v>43548</v>
      </c>
      <c r="D4107" t="s">
        <v>8</v>
      </c>
      <c r="E4107">
        <v>43546</v>
      </c>
      <c r="F4107">
        <v>9</v>
      </c>
      <c r="G4107" t="s">
        <v>9</v>
      </c>
      <c r="H4107" t="s">
        <v>4125</v>
      </c>
      <c r="I4107" s="5">
        <v>1080</v>
      </c>
      <c r="J4107" s="5">
        <f>IFERROR('Ventas Pases'!$I4107/'Ventas Pases'!$F4107,"PASE")</f>
        <v>120</v>
      </c>
      <c r="K4107" t="str">
        <f>IFERROR(VLOOKUP('Ventas Pases'!$J4107,'Comisiones HEROIC'!$E$1:$F$6,2,0),"")</f>
        <v/>
      </c>
      <c r="L4107" s="5">
        <f>IF('Ventas Pases'!$D4107="Red HEROIC",IFERROR(VLOOKUP('Ventas Pases'!$G4107,'Comisiones HEROIC'!$A$1:$B$11,2,0),15),IF('Ventas Pases'!$D4107="Red HEROIC",15,0))</f>
        <v>0</v>
      </c>
      <c r="M4107">
        <f>IF(pases[[#This Row],[Días Visita]]&lt;7,0,IF(pases[[#This Row],[Días Visita]]&lt;9,1,IF(pases[[#This Row],[Días Visita]]="Ilimitados",0,2)))</f>
        <v>2</v>
      </c>
      <c r="N4107" s="5">
        <f>IF(AND('Ventas Pases'!$A4107="Fuera de Temporada",'Ventas Pases'!$B4107=2019,pases[[#This Row],[Modo de Compra]]="Paquete"),30,0)</f>
        <v>0</v>
      </c>
      <c r="O4107" s="5">
        <f>-SUMIF(lift[Número de pase],pases[[#This Row],[Numero de Pase]],lift[Costo])</f>
        <v>0</v>
      </c>
    </row>
    <row r="4108" spans="1:15" x14ac:dyDescent="0.25">
      <c r="A4108" t="s">
        <v>7</v>
      </c>
      <c r="B4108">
        <v>2019</v>
      </c>
      <c r="C4108">
        <v>43486</v>
      </c>
      <c r="D4108" t="s">
        <v>8</v>
      </c>
      <c r="E4108">
        <v>43533</v>
      </c>
      <c r="F4108">
        <v>6</v>
      </c>
      <c r="G4108" t="s">
        <v>9</v>
      </c>
      <c r="H4108" t="s">
        <v>4126</v>
      </c>
      <c r="I4108" s="5">
        <v>720</v>
      </c>
      <c r="J4108" s="5">
        <f>IFERROR('Ventas Pases'!$I4108/'Ventas Pases'!$F4108,"PASE")</f>
        <v>120</v>
      </c>
      <c r="K4108" t="str">
        <f>IFERROR(VLOOKUP('Ventas Pases'!$J4108,'Comisiones HEROIC'!$E$1:$F$6,2,0),"")</f>
        <v/>
      </c>
      <c r="L4108" s="5">
        <f>IF('Ventas Pases'!$D4108="Red HEROIC",IFERROR(VLOOKUP('Ventas Pases'!$G4108,'Comisiones HEROIC'!$A$1:$B$11,2,0),15),IF('Ventas Pases'!$D4108="Red HEROIC",15,0))</f>
        <v>0</v>
      </c>
      <c r="M4108">
        <f>IF(pases[[#This Row],[Días Visita]]&lt;7,0,IF(pases[[#This Row],[Días Visita]]&lt;9,1,IF(pases[[#This Row],[Días Visita]]="Ilimitados",0,2)))</f>
        <v>0</v>
      </c>
      <c r="N4108" s="5">
        <f>IF(AND('Ventas Pases'!$A4108="Fuera de Temporada",'Ventas Pases'!$B4108=2019,pases[[#This Row],[Modo de Compra]]="Paquete"),30,0)</f>
        <v>0</v>
      </c>
      <c r="O4108" s="5">
        <f>-SUMIF(lift[Número de pase],pases[[#This Row],[Numero de Pase]],lift[Costo])</f>
        <v>0</v>
      </c>
    </row>
    <row r="4109" spans="1:15" x14ac:dyDescent="0.25">
      <c r="A4109" t="s">
        <v>7</v>
      </c>
      <c r="B4109">
        <v>2019</v>
      </c>
      <c r="C4109">
        <v>43462</v>
      </c>
      <c r="D4109" t="s">
        <v>14</v>
      </c>
      <c r="E4109">
        <v>43457</v>
      </c>
      <c r="F4109">
        <v>7</v>
      </c>
      <c r="G4109" t="s">
        <v>33</v>
      </c>
      <c r="H4109" t="s">
        <v>4127</v>
      </c>
      <c r="I4109" s="5">
        <v>980</v>
      </c>
      <c r="J4109" s="5">
        <f>IFERROR('Ventas Pases'!$I4109/'Ventas Pases'!$F4109,"PASE")</f>
        <v>140</v>
      </c>
      <c r="K4109" t="str">
        <f>IFERROR(VLOOKUP('Ventas Pases'!$J4109,'Comisiones HEROIC'!$E$1:$F$6,2,0),"")</f>
        <v/>
      </c>
      <c r="L4109" s="5">
        <f>IF('Ventas Pases'!$D4109="Red HEROIC",IFERROR(VLOOKUP('Ventas Pases'!$G4109,'Comisiones HEROIC'!$A$1:$B$11,2,0),15),IF('Ventas Pases'!$D4109="Red HEROIC",15,0))</f>
        <v>15</v>
      </c>
      <c r="M4109">
        <f>IF(pases[[#This Row],[Días Visita]]&lt;7,0,IF(pases[[#This Row],[Días Visita]]&lt;9,1,IF(pases[[#This Row],[Días Visita]]="Ilimitados",0,2)))</f>
        <v>1</v>
      </c>
      <c r="N4109" s="5">
        <f>IF(AND('Ventas Pases'!$A4109="Fuera de Temporada",'Ventas Pases'!$B4109=2019,pases[[#This Row],[Modo de Compra]]="Paquete"),30,0)</f>
        <v>0</v>
      </c>
      <c r="O4109" s="5">
        <f>-SUMIF(lift[Número de pase],pases[[#This Row],[Numero de Pase]],lift[Costo])</f>
        <v>0</v>
      </c>
    </row>
    <row r="4110" spans="1:15" x14ac:dyDescent="0.25">
      <c r="A4110" t="s">
        <v>7</v>
      </c>
      <c r="B4110">
        <v>2018</v>
      </c>
      <c r="C4110">
        <v>43163</v>
      </c>
      <c r="D4110" t="s">
        <v>60</v>
      </c>
      <c r="E4110">
        <v>43171</v>
      </c>
      <c r="F4110">
        <v>2</v>
      </c>
      <c r="G4110" t="s">
        <v>9</v>
      </c>
      <c r="H4110" t="s">
        <v>4128</v>
      </c>
      <c r="I4110" s="5">
        <v>240</v>
      </c>
      <c r="J4110" s="5">
        <f>IFERROR('Ventas Pases'!$I4110/'Ventas Pases'!$F4110,"PASE")</f>
        <v>120</v>
      </c>
      <c r="K4110" t="str">
        <f>IFERROR(VLOOKUP('Ventas Pases'!$J4110,'Comisiones HEROIC'!$E$1:$F$6,2,0),"")</f>
        <v/>
      </c>
      <c r="L4110" s="5">
        <f>IF('Ventas Pases'!$D4110="Red HEROIC",IFERROR(VLOOKUP('Ventas Pases'!$G4110,'Comisiones HEROIC'!$A$1:$B$11,2,0),15),IF('Ventas Pases'!$D4110="Red HEROIC",15,0))</f>
        <v>0</v>
      </c>
      <c r="M4110">
        <f>IF(pases[[#This Row],[Días Visita]]&lt;7,0,IF(pases[[#This Row],[Días Visita]]&lt;9,1,IF(pases[[#This Row],[Días Visita]]="Ilimitados",0,2)))</f>
        <v>0</v>
      </c>
      <c r="N4110" s="5">
        <f>IF(AND('Ventas Pases'!$A4110="Fuera de Temporada",'Ventas Pases'!$B4110=2019,pases[[#This Row],[Modo de Compra]]="Paquete"),30,0)</f>
        <v>0</v>
      </c>
      <c r="O4110" s="5">
        <f>-SUMIF(lift[Número de pase],pases[[#This Row],[Numero de Pase]],lift[Costo])</f>
        <v>0</v>
      </c>
    </row>
    <row r="4111" spans="1:15" x14ac:dyDescent="0.25">
      <c r="A4111" t="s">
        <v>7</v>
      </c>
      <c r="B4111">
        <v>2018</v>
      </c>
      <c r="C4111">
        <v>43453</v>
      </c>
      <c r="D4111" t="s">
        <v>8</v>
      </c>
      <c r="E4111">
        <v>43141</v>
      </c>
      <c r="F4111">
        <v>4</v>
      </c>
      <c r="G4111" t="s">
        <v>9</v>
      </c>
      <c r="H4111" t="s">
        <v>4129</v>
      </c>
      <c r="I4111" s="5">
        <v>480</v>
      </c>
      <c r="J4111" s="5">
        <f>IFERROR('Ventas Pases'!$I4111/'Ventas Pases'!$F4111,"PASE")</f>
        <v>120</v>
      </c>
      <c r="K4111" t="str">
        <f>IFERROR(VLOOKUP('Ventas Pases'!$J4111,'Comisiones HEROIC'!$E$1:$F$6,2,0),"")</f>
        <v/>
      </c>
      <c r="L4111" s="5">
        <f>IF('Ventas Pases'!$D4111="Red HEROIC",IFERROR(VLOOKUP('Ventas Pases'!$G4111,'Comisiones HEROIC'!$A$1:$B$11,2,0),15),IF('Ventas Pases'!$D4111="Red HEROIC",15,0))</f>
        <v>0</v>
      </c>
      <c r="M4111">
        <f>IF(pases[[#This Row],[Días Visita]]&lt;7,0,IF(pases[[#This Row],[Días Visita]]&lt;9,1,IF(pases[[#This Row],[Días Visita]]="Ilimitados",0,2)))</f>
        <v>0</v>
      </c>
      <c r="N4111" s="5">
        <f>IF(AND('Ventas Pases'!$A4111="Fuera de Temporada",'Ventas Pases'!$B4111=2019,pases[[#This Row],[Modo de Compra]]="Paquete"),30,0)</f>
        <v>0</v>
      </c>
      <c r="O4111" s="5">
        <f>-SUMIF(lift[Número de pase],pases[[#This Row],[Numero de Pase]],lift[Costo])</f>
        <v>0</v>
      </c>
    </row>
    <row r="4112" spans="1:15" x14ac:dyDescent="0.25">
      <c r="A4112" t="s">
        <v>7</v>
      </c>
      <c r="B4112">
        <v>2018</v>
      </c>
      <c r="C4112">
        <v>43142</v>
      </c>
      <c r="D4112" t="s">
        <v>60</v>
      </c>
      <c r="E4112">
        <v>43155</v>
      </c>
      <c r="F4112">
        <v>1</v>
      </c>
      <c r="G4112" t="s">
        <v>9</v>
      </c>
      <c r="H4112" t="s">
        <v>4130</v>
      </c>
      <c r="I4112" s="5">
        <v>120</v>
      </c>
      <c r="J4112" s="5">
        <f>IFERROR('Ventas Pases'!$I4112/'Ventas Pases'!$F4112,"PASE")</f>
        <v>120</v>
      </c>
      <c r="K4112" t="str">
        <f>IFERROR(VLOOKUP('Ventas Pases'!$J4112,'Comisiones HEROIC'!$E$1:$F$6,2,0),"")</f>
        <v/>
      </c>
      <c r="L4112" s="5">
        <f>IF('Ventas Pases'!$D4112="Red HEROIC",IFERROR(VLOOKUP('Ventas Pases'!$G4112,'Comisiones HEROIC'!$A$1:$B$11,2,0),15),IF('Ventas Pases'!$D4112="Red HEROIC",15,0))</f>
        <v>0</v>
      </c>
      <c r="M4112">
        <f>IF(pases[[#This Row],[Días Visita]]&lt;7,0,IF(pases[[#This Row],[Días Visita]]&lt;9,1,IF(pases[[#This Row],[Días Visita]]="Ilimitados",0,2)))</f>
        <v>0</v>
      </c>
      <c r="N4112" s="5">
        <f>IF(AND('Ventas Pases'!$A4112="Fuera de Temporada",'Ventas Pases'!$B4112=2019,pases[[#This Row],[Modo de Compra]]="Paquete"),30,0)</f>
        <v>0</v>
      </c>
      <c r="O4112" s="5">
        <f>-SUMIF(lift[Número de pase],pases[[#This Row],[Numero de Pase]],lift[Costo])</f>
        <v>0</v>
      </c>
    </row>
    <row r="4113" spans="1:15" x14ac:dyDescent="0.25">
      <c r="A4113" t="s">
        <v>13</v>
      </c>
      <c r="B4113">
        <v>2019</v>
      </c>
      <c r="C4113">
        <v>43206</v>
      </c>
      <c r="D4113" t="s">
        <v>8</v>
      </c>
      <c r="E4113">
        <v>43254</v>
      </c>
      <c r="F4113">
        <v>1</v>
      </c>
      <c r="G4113" t="s">
        <v>9</v>
      </c>
      <c r="H4113" t="s">
        <v>4131</v>
      </c>
      <c r="I4113" s="5">
        <v>120</v>
      </c>
      <c r="J4113" s="5">
        <f>IFERROR('Ventas Pases'!$I4113/'Ventas Pases'!$F4113,"PASE")</f>
        <v>120</v>
      </c>
      <c r="K4113" t="str">
        <f>IFERROR(VLOOKUP('Ventas Pases'!$J4113,'Comisiones HEROIC'!$E$1:$F$6,2,0),"")</f>
        <v/>
      </c>
      <c r="L4113" s="5">
        <f>IF('Ventas Pases'!$D4113="Red HEROIC",IFERROR(VLOOKUP('Ventas Pases'!$G4113,'Comisiones HEROIC'!$A$1:$B$11,2,0),15),IF('Ventas Pases'!$D4113="Red HEROIC",15,0))</f>
        <v>0</v>
      </c>
      <c r="M4113">
        <f>IF(pases[[#This Row],[Días Visita]]&lt;7,0,IF(pases[[#This Row],[Días Visita]]&lt;9,1,IF(pases[[#This Row],[Días Visita]]="Ilimitados",0,2)))</f>
        <v>0</v>
      </c>
      <c r="N4113" s="5">
        <f>IF(AND('Ventas Pases'!$A4113="Fuera de Temporada",'Ventas Pases'!$B4113=2019,pases[[#This Row],[Modo de Compra]]="Paquete"),30,0)</f>
        <v>0</v>
      </c>
      <c r="O4113" s="5">
        <f>-SUMIF(lift[Número de pase],pases[[#This Row],[Numero de Pase]],lift[Costo])</f>
        <v>0</v>
      </c>
    </row>
    <row r="4114" spans="1:15" x14ac:dyDescent="0.25">
      <c r="A4114" t="s">
        <v>7</v>
      </c>
      <c r="B4114">
        <v>2019</v>
      </c>
      <c r="C4114">
        <v>43478</v>
      </c>
      <c r="D4114" t="s">
        <v>14</v>
      </c>
      <c r="E4114">
        <v>43529</v>
      </c>
      <c r="F4114">
        <v>1</v>
      </c>
      <c r="G4114" t="s">
        <v>19</v>
      </c>
      <c r="H4114" t="s">
        <v>4132</v>
      </c>
      <c r="I4114" s="5">
        <v>140</v>
      </c>
      <c r="J4114" s="5">
        <f>IFERROR('Ventas Pases'!$I4114/'Ventas Pases'!$F4114,"PASE")</f>
        <v>140</v>
      </c>
      <c r="K4114" t="str">
        <f>IFERROR(VLOOKUP('Ventas Pases'!$J4114,'Comisiones HEROIC'!$E$1:$F$6,2,0),"")</f>
        <v/>
      </c>
      <c r="L4114" s="5">
        <f>IF('Ventas Pases'!$D4114="Red HEROIC",IFERROR(VLOOKUP('Ventas Pases'!$G4114,'Comisiones HEROIC'!$A$1:$B$11,2,0),15),IF('Ventas Pases'!$D4114="Red HEROIC",15,0))</f>
        <v>15</v>
      </c>
      <c r="M4114">
        <f>IF(pases[[#This Row],[Días Visita]]&lt;7,0,IF(pases[[#This Row],[Días Visita]]&lt;9,1,IF(pases[[#This Row],[Días Visita]]="Ilimitados",0,2)))</f>
        <v>0</v>
      </c>
      <c r="N4114" s="5">
        <f>IF(AND('Ventas Pases'!$A4114="Fuera de Temporada",'Ventas Pases'!$B4114=2019,pases[[#This Row],[Modo de Compra]]="Paquete"),30,0)</f>
        <v>0</v>
      </c>
      <c r="O4114" s="5">
        <f>-SUMIF(lift[Número de pase],pases[[#This Row],[Numero de Pase]],lift[Costo])</f>
        <v>0</v>
      </c>
    </row>
    <row r="4115" spans="1:15" x14ac:dyDescent="0.25">
      <c r="A4115" t="s">
        <v>13</v>
      </c>
      <c r="B4115">
        <v>2019</v>
      </c>
      <c r="C4115">
        <v>43382</v>
      </c>
      <c r="D4115" t="s">
        <v>8</v>
      </c>
      <c r="E4115">
        <v>43419</v>
      </c>
      <c r="F4115" t="s">
        <v>11</v>
      </c>
      <c r="G4115" t="s">
        <v>9</v>
      </c>
      <c r="H4115" t="s">
        <v>4133</v>
      </c>
      <c r="I4115" s="5">
        <v>1950</v>
      </c>
      <c r="J4115" s="5" t="str">
        <f>IFERROR('Ventas Pases'!$I4115/'Ventas Pases'!$F4115,"PASE")</f>
        <v>PASE</v>
      </c>
      <c r="K4115" t="str">
        <f>IFERROR(VLOOKUP('Ventas Pases'!$J4115,'Comisiones HEROIC'!$E$1:$F$6,2,0),"")</f>
        <v/>
      </c>
      <c r="L4115" s="5">
        <f>IF('Ventas Pases'!$D4115="Red HEROIC",IFERROR(VLOOKUP('Ventas Pases'!$G4115,'Comisiones HEROIC'!$A$1:$B$11,2,0),15),IF('Ventas Pases'!$D4115="Red HEROIC",15,0))</f>
        <v>0</v>
      </c>
      <c r="M4115">
        <f>IF(pases[[#This Row],[Días Visita]]&lt;7,0,IF(pases[[#This Row],[Días Visita]]&lt;9,1,IF(pases[[#This Row],[Días Visita]]="Ilimitados",0,2)))</f>
        <v>0</v>
      </c>
      <c r="N4115" s="5">
        <f>IF(AND('Ventas Pases'!$A4115="Fuera de Temporada",'Ventas Pases'!$B4115=2019,pases[[#This Row],[Modo de Compra]]="Paquete"),30,0)</f>
        <v>0</v>
      </c>
      <c r="O4115" s="5">
        <f>-SUMIF(lift[Número de pase],pases[[#This Row],[Numero de Pase]],lift[Costo])</f>
        <v>-368</v>
      </c>
    </row>
    <row r="4116" spans="1:15" x14ac:dyDescent="0.25">
      <c r="A4116" t="s">
        <v>7</v>
      </c>
      <c r="B4116">
        <v>2019</v>
      </c>
      <c r="C4116">
        <v>43432</v>
      </c>
      <c r="D4116" t="s">
        <v>14</v>
      </c>
      <c r="E4116">
        <v>43530</v>
      </c>
      <c r="F4116">
        <v>8</v>
      </c>
      <c r="G4116" t="s">
        <v>15</v>
      </c>
      <c r="H4116" t="s">
        <v>4134</v>
      </c>
      <c r="I4116" s="5">
        <v>1120</v>
      </c>
      <c r="J4116" s="5">
        <f>IFERROR('Ventas Pases'!$I4116/'Ventas Pases'!$F4116,"PASE")</f>
        <v>140</v>
      </c>
      <c r="K4116" t="str">
        <f>IFERROR(VLOOKUP('Ventas Pases'!$J4116,'Comisiones HEROIC'!$E$1:$F$6,2,0),"")</f>
        <v/>
      </c>
      <c r="L4116" s="5">
        <f>IF('Ventas Pases'!$D4116="Red HEROIC",IFERROR(VLOOKUP('Ventas Pases'!$G4116,'Comisiones HEROIC'!$A$1:$B$11,2,0),15),IF('Ventas Pases'!$D4116="Red HEROIC",15,0))</f>
        <v>12</v>
      </c>
      <c r="M4116">
        <f>IF(pases[[#This Row],[Días Visita]]&lt;7,0,IF(pases[[#This Row],[Días Visita]]&lt;9,1,IF(pases[[#This Row],[Días Visita]]="Ilimitados",0,2)))</f>
        <v>1</v>
      </c>
      <c r="N4116" s="5">
        <f>IF(AND('Ventas Pases'!$A4116="Fuera de Temporada",'Ventas Pases'!$B4116=2019,pases[[#This Row],[Modo de Compra]]="Paquete"),30,0)</f>
        <v>0</v>
      </c>
      <c r="O4116" s="5">
        <f>-SUMIF(lift[Número de pase],pases[[#This Row],[Numero de Pase]],lift[Costo])</f>
        <v>0</v>
      </c>
    </row>
    <row r="4117" spans="1:15" x14ac:dyDescent="0.25">
      <c r="A4117" t="s">
        <v>13</v>
      </c>
      <c r="B4117">
        <v>2019</v>
      </c>
      <c r="C4117">
        <v>43370</v>
      </c>
      <c r="D4117" t="s">
        <v>8</v>
      </c>
      <c r="E4117">
        <v>43419</v>
      </c>
      <c r="F4117" t="s">
        <v>11</v>
      </c>
      <c r="G4117" t="s">
        <v>9</v>
      </c>
      <c r="H4117" t="s">
        <v>4135</v>
      </c>
      <c r="I4117" s="5">
        <v>1950</v>
      </c>
      <c r="J4117" s="5" t="str">
        <f>IFERROR('Ventas Pases'!$I4117/'Ventas Pases'!$F4117,"PASE")</f>
        <v>PASE</v>
      </c>
      <c r="K4117" t="str">
        <f>IFERROR(VLOOKUP('Ventas Pases'!$J4117,'Comisiones HEROIC'!$E$1:$F$6,2,0),"")</f>
        <v/>
      </c>
      <c r="L4117" s="5">
        <f>IF('Ventas Pases'!$D4117="Red HEROIC",IFERROR(VLOOKUP('Ventas Pases'!$G4117,'Comisiones HEROIC'!$A$1:$B$11,2,0),15),IF('Ventas Pases'!$D4117="Red HEROIC",15,0))</f>
        <v>0</v>
      </c>
      <c r="M4117">
        <f>IF(pases[[#This Row],[Días Visita]]&lt;7,0,IF(pases[[#This Row],[Días Visita]]&lt;9,1,IF(pases[[#This Row],[Días Visita]]="Ilimitados",0,2)))</f>
        <v>0</v>
      </c>
      <c r="N4117" s="5">
        <f>IF(AND('Ventas Pases'!$A4117="Fuera de Temporada",'Ventas Pases'!$B4117=2019,pases[[#This Row],[Modo de Compra]]="Paquete"),30,0)</f>
        <v>0</v>
      </c>
      <c r="O4117" s="5">
        <f>-SUMIF(lift[Número de pase],pases[[#This Row],[Numero de Pase]],lift[Costo])</f>
        <v>-92</v>
      </c>
    </row>
    <row r="4118" spans="1:15" x14ac:dyDescent="0.25">
      <c r="A4118" t="s">
        <v>7</v>
      </c>
      <c r="B4118">
        <v>2018</v>
      </c>
      <c r="C4118">
        <v>43159</v>
      </c>
      <c r="D4118" t="s">
        <v>14</v>
      </c>
      <c r="E4118">
        <v>43181</v>
      </c>
      <c r="F4118">
        <v>6</v>
      </c>
      <c r="G4118" t="s">
        <v>33</v>
      </c>
      <c r="H4118" t="s">
        <v>4136</v>
      </c>
      <c r="I4118" s="5">
        <v>840</v>
      </c>
      <c r="J4118" s="5">
        <f>IFERROR('Ventas Pases'!$I4118/'Ventas Pases'!$F4118,"PASE")</f>
        <v>140</v>
      </c>
      <c r="K4118" t="str">
        <f>IFERROR(VLOOKUP('Ventas Pases'!$J4118,'Comisiones HEROIC'!$E$1:$F$6,2,0),"")</f>
        <v/>
      </c>
      <c r="L4118" s="5">
        <f>IF('Ventas Pases'!$D4118="Red HEROIC",IFERROR(VLOOKUP('Ventas Pases'!$G4118,'Comisiones HEROIC'!$A$1:$B$11,2,0),15),IF('Ventas Pases'!$D4118="Red HEROIC",15,0))</f>
        <v>15</v>
      </c>
      <c r="M4118">
        <f>IF(pases[[#This Row],[Días Visita]]&lt;7,0,IF(pases[[#This Row],[Días Visita]]&lt;9,1,IF(pases[[#This Row],[Días Visita]]="Ilimitados",0,2)))</f>
        <v>0</v>
      </c>
      <c r="N4118" s="5">
        <f>IF(AND('Ventas Pases'!$A4118="Fuera de Temporada",'Ventas Pases'!$B4118=2019,pases[[#This Row],[Modo de Compra]]="Paquete"),30,0)</f>
        <v>0</v>
      </c>
      <c r="O4118" s="5">
        <f>-SUMIF(lift[Número de pase],pases[[#This Row],[Numero de Pase]],lift[Costo])</f>
        <v>0</v>
      </c>
    </row>
    <row r="4119" spans="1:15" x14ac:dyDescent="0.25">
      <c r="A4119" t="s">
        <v>7</v>
      </c>
      <c r="B4119">
        <v>2019</v>
      </c>
      <c r="C4119">
        <v>43461</v>
      </c>
      <c r="D4119" t="s">
        <v>14</v>
      </c>
      <c r="E4119">
        <v>43516</v>
      </c>
      <c r="F4119">
        <v>7</v>
      </c>
      <c r="G4119" t="s">
        <v>19</v>
      </c>
      <c r="H4119" t="s">
        <v>4137</v>
      </c>
      <c r="I4119" s="5">
        <v>980</v>
      </c>
      <c r="J4119" s="5">
        <f>IFERROR('Ventas Pases'!$I4119/'Ventas Pases'!$F4119,"PASE")</f>
        <v>140</v>
      </c>
      <c r="K4119" t="str">
        <f>IFERROR(VLOOKUP('Ventas Pases'!$J4119,'Comisiones HEROIC'!$E$1:$F$6,2,0),"")</f>
        <v/>
      </c>
      <c r="L4119" s="5">
        <f>IF('Ventas Pases'!$D4119="Red HEROIC",IFERROR(VLOOKUP('Ventas Pases'!$G4119,'Comisiones HEROIC'!$A$1:$B$11,2,0),15),IF('Ventas Pases'!$D4119="Red HEROIC",15,0))</f>
        <v>15</v>
      </c>
      <c r="M4119">
        <f>IF(pases[[#This Row],[Días Visita]]&lt;7,0,IF(pases[[#This Row],[Días Visita]]&lt;9,1,IF(pases[[#This Row],[Días Visita]]="Ilimitados",0,2)))</f>
        <v>1</v>
      </c>
      <c r="N4119" s="5">
        <f>IF(AND('Ventas Pases'!$A4119="Fuera de Temporada",'Ventas Pases'!$B4119=2019,pases[[#This Row],[Modo de Compra]]="Paquete"),30,0)</f>
        <v>0</v>
      </c>
      <c r="O4119" s="5">
        <f>-SUMIF(lift[Número de pase],pases[[#This Row],[Numero de Pase]],lift[Costo])</f>
        <v>0</v>
      </c>
    </row>
    <row r="4120" spans="1:15" x14ac:dyDescent="0.25">
      <c r="A4120" t="s">
        <v>7</v>
      </c>
      <c r="B4120">
        <v>2019</v>
      </c>
      <c r="C4120">
        <v>43459</v>
      </c>
      <c r="D4120" t="s">
        <v>14</v>
      </c>
      <c r="E4120">
        <v>43533</v>
      </c>
      <c r="F4120">
        <v>9</v>
      </c>
      <c r="G4120" t="s">
        <v>19</v>
      </c>
      <c r="H4120" t="s">
        <v>4138</v>
      </c>
      <c r="I4120" s="5">
        <v>1260</v>
      </c>
      <c r="J4120" s="5">
        <f>IFERROR('Ventas Pases'!$I4120/'Ventas Pases'!$F4120,"PASE")</f>
        <v>140</v>
      </c>
      <c r="K4120" t="str">
        <f>IFERROR(VLOOKUP('Ventas Pases'!$J4120,'Comisiones HEROIC'!$E$1:$F$6,2,0),"")</f>
        <v/>
      </c>
      <c r="L4120" s="5">
        <f>IF('Ventas Pases'!$D4120="Red HEROIC",IFERROR(VLOOKUP('Ventas Pases'!$G4120,'Comisiones HEROIC'!$A$1:$B$11,2,0),15),IF('Ventas Pases'!$D4120="Red HEROIC",15,0))</f>
        <v>15</v>
      </c>
      <c r="M4120">
        <f>IF(pases[[#This Row],[Días Visita]]&lt;7,0,IF(pases[[#This Row],[Días Visita]]&lt;9,1,IF(pases[[#This Row],[Días Visita]]="Ilimitados",0,2)))</f>
        <v>2</v>
      </c>
      <c r="N4120" s="5">
        <f>IF(AND('Ventas Pases'!$A4120="Fuera de Temporada",'Ventas Pases'!$B4120=2019,pases[[#This Row],[Modo de Compra]]="Paquete"),30,0)</f>
        <v>0</v>
      </c>
      <c r="O4120" s="5">
        <f>-SUMIF(lift[Número de pase],pases[[#This Row],[Numero de Pase]],lift[Costo])</f>
        <v>0</v>
      </c>
    </row>
    <row r="4121" spans="1:15" x14ac:dyDescent="0.25">
      <c r="A4121" t="s">
        <v>13</v>
      </c>
      <c r="B4121">
        <v>2019</v>
      </c>
      <c r="C4121">
        <v>43204</v>
      </c>
      <c r="D4121" t="s">
        <v>60</v>
      </c>
      <c r="E4121">
        <v>43255</v>
      </c>
      <c r="F4121">
        <v>4</v>
      </c>
      <c r="G4121" t="s">
        <v>9</v>
      </c>
      <c r="H4121" t="s">
        <v>4139</v>
      </c>
      <c r="I4121" s="5">
        <v>480</v>
      </c>
      <c r="J4121" s="5">
        <f>IFERROR('Ventas Pases'!$I4121/'Ventas Pases'!$F4121,"PASE")</f>
        <v>120</v>
      </c>
      <c r="K4121" t="str">
        <f>IFERROR(VLOOKUP('Ventas Pases'!$J4121,'Comisiones HEROIC'!$E$1:$F$6,2,0),"")</f>
        <v/>
      </c>
      <c r="L4121" s="5">
        <f>IF('Ventas Pases'!$D4121="Red HEROIC",IFERROR(VLOOKUP('Ventas Pases'!$G4121,'Comisiones HEROIC'!$A$1:$B$11,2,0),15),IF('Ventas Pases'!$D4121="Red HEROIC",15,0))</f>
        <v>0</v>
      </c>
      <c r="M4121">
        <f>IF(pases[[#This Row],[Días Visita]]&lt;7,0,IF(pases[[#This Row],[Días Visita]]&lt;9,1,IF(pases[[#This Row],[Días Visita]]="Ilimitados",0,2)))</f>
        <v>0</v>
      </c>
      <c r="N4121" s="5">
        <f>IF(AND('Ventas Pases'!$A4121="Fuera de Temporada",'Ventas Pases'!$B4121=2019,pases[[#This Row],[Modo de Compra]]="Paquete"),30,0)</f>
        <v>0</v>
      </c>
      <c r="O4121" s="5">
        <f>-SUMIF(lift[Número de pase],pases[[#This Row],[Numero de Pase]],lift[Costo])</f>
        <v>0</v>
      </c>
    </row>
    <row r="4122" spans="1:15" x14ac:dyDescent="0.25">
      <c r="A4122" t="s">
        <v>7</v>
      </c>
      <c r="B4122">
        <v>2018</v>
      </c>
      <c r="C4122">
        <v>43429</v>
      </c>
      <c r="D4122" t="s">
        <v>17</v>
      </c>
      <c r="E4122">
        <v>43103</v>
      </c>
      <c r="F4122">
        <v>4</v>
      </c>
      <c r="G4122" t="s">
        <v>9</v>
      </c>
      <c r="H4122" t="s">
        <v>4140</v>
      </c>
      <c r="I4122" s="5">
        <v>440</v>
      </c>
      <c r="J4122" s="5">
        <f>IFERROR('Ventas Pases'!$I4122/'Ventas Pases'!$F4122,"PASE")</f>
        <v>110</v>
      </c>
      <c r="K4122" t="str">
        <f>IFERROR(VLOOKUP('Ventas Pases'!$J4122,'Comisiones HEROIC'!$E$1:$F$6,2,0),"")</f>
        <v>Elton Hotel</v>
      </c>
      <c r="L4122" s="5">
        <f>IF('Ventas Pases'!$D4122="Red HEROIC",IFERROR(VLOOKUP('Ventas Pases'!$G4122,'Comisiones HEROIC'!$A$1:$B$11,2,0),15),IF('Ventas Pases'!$D4122="Red HEROIC",15,0))</f>
        <v>0</v>
      </c>
      <c r="M4122">
        <f>IF(pases[[#This Row],[Días Visita]]&lt;7,0,IF(pases[[#This Row],[Días Visita]]&lt;9,1,IF(pases[[#This Row],[Días Visita]]="Ilimitados",0,2)))</f>
        <v>0</v>
      </c>
      <c r="N4122" s="5">
        <f>IF(AND('Ventas Pases'!$A4122="Fuera de Temporada",'Ventas Pases'!$B4122=2019,pases[[#This Row],[Modo de Compra]]="Paquete"),30,0)</f>
        <v>0</v>
      </c>
      <c r="O4122" s="5">
        <f>-SUMIF(lift[Número de pase],pases[[#This Row],[Numero de Pase]],lift[Costo])</f>
        <v>0</v>
      </c>
    </row>
    <row r="4123" spans="1:15" x14ac:dyDescent="0.25">
      <c r="A4123" t="s">
        <v>7</v>
      </c>
      <c r="B4123">
        <v>2019</v>
      </c>
      <c r="C4123">
        <v>43451</v>
      </c>
      <c r="D4123" t="s">
        <v>8</v>
      </c>
      <c r="E4123">
        <v>43473</v>
      </c>
      <c r="F4123">
        <v>2</v>
      </c>
      <c r="G4123" t="s">
        <v>9</v>
      </c>
      <c r="H4123" t="s">
        <v>4141</v>
      </c>
      <c r="I4123" s="5">
        <v>240</v>
      </c>
      <c r="J4123" s="5">
        <f>IFERROR('Ventas Pases'!$I4123/'Ventas Pases'!$F4123,"PASE")</f>
        <v>120</v>
      </c>
      <c r="K4123" t="str">
        <f>IFERROR(VLOOKUP('Ventas Pases'!$J4123,'Comisiones HEROIC'!$E$1:$F$6,2,0),"")</f>
        <v/>
      </c>
      <c r="L4123" s="5">
        <f>IF('Ventas Pases'!$D4123="Red HEROIC",IFERROR(VLOOKUP('Ventas Pases'!$G4123,'Comisiones HEROIC'!$A$1:$B$11,2,0),15),IF('Ventas Pases'!$D4123="Red HEROIC",15,0))</f>
        <v>0</v>
      </c>
      <c r="M4123">
        <f>IF(pases[[#This Row],[Días Visita]]&lt;7,0,IF(pases[[#This Row],[Días Visita]]&lt;9,1,IF(pases[[#This Row],[Días Visita]]="Ilimitados",0,2)))</f>
        <v>0</v>
      </c>
      <c r="N4123" s="5">
        <f>IF(AND('Ventas Pases'!$A4123="Fuera de Temporada",'Ventas Pases'!$B4123=2019,pases[[#This Row],[Modo de Compra]]="Paquete"),30,0)</f>
        <v>0</v>
      </c>
      <c r="O4123" s="5">
        <f>-SUMIF(lift[Número de pase],pases[[#This Row],[Numero de Pase]],lift[Costo])</f>
        <v>0</v>
      </c>
    </row>
    <row r="4124" spans="1:15" x14ac:dyDescent="0.25">
      <c r="A4124" t="s">
        <v>7</v>
      </c>
      <c r="B4124">
        <v>2019</v>
      </c>
      <c r="C4124">
        <v>43424</v>
      </c>
      <c r="D4124" t="s">
        <v>8</v>
      </c>
      <c r="E4124">
        <v>43432</v>
      </c>
      <c r="F4124">
        <v>9</v>
      </c>
      <c r="G4124" t="s">
        <v>9</v>
      </c>
      <c r="H4124" t="s">
        <v>4142</v>
      </c>
      <c r="I4124" s="5">
        <v>1080</v>
      </c>
      <c r="J4124" s="5">
        <f>IFERROR('Ventas Pases'!$I4124/'Ventas Pases'!$F4124,"PASE")</f>
        <v>120</v>
      </c>
      <c r="K4124" t="str">
        <f>IFERROR(VLOOKUP('Ventas Pases'!$J4124,'Comisiones HEROIC'!$E$1:$F$6,2,0),"")</f>
        <v/>
      </c>
      <c r="L4124" s="5">
        <f>IF('Ventas Pases'!$D4124="Red HEROIC",IFERROR(VLOOKUP('Ventas Pases'!$G4124,'Comisiones HEROIC'!$A$1:$B$11,2,0),15),IF('Ventas Pases'!$D4124="Red HEROIC",15,0))</f>
        <v>0</v>
      </c>
      <c r="M4124">
        <f>IF(pases[[#This Row],[Días Visita]]&lt;7,0,IF(pases[[#This Row],[Días Visita]]&lt;9,1,IF(pases[[#This Row],[Días Visita]]="Ilimitados",0,2)))</f>
        <v>2</v>
      </c>
      <c r="N4124" s="5">
        <f>IF(AND('Ventas Pases'!$A4124="Fuera de Temporada",'Ventas Pases'!$B4124=2019,pases[[#This Row],[Modo de Compra]]="Paquete"),30,0)</f>
        <v>0</v>
      </c>
      <c r="O4124" s="5">
        <f>-SUMIF(lift[Número de pase],pases[[#This Row],[Numero de Pase]],lift[Costo])</f>
        <v>0</v>
      </c>
    </row>
    <row r="4125" spans="1:15" x14ac:dyDescent="0.25">
      <c r="A4125" t="s">
        <v>7</v>
      </c>
      <c r="B4125">
        <v>2019</v>
      </c>
      <c r="C4125">
        <v>43554</v>
      </c>
      <c r="D4125" t="s">
        <v>8</v>
      </c>
      <c r="E4125">
        <v>43546</v>
      </c>
      <c r="F4125">
        <v>6</v>
      </c>
      <c r="G4125" t="s">
        <v>9</v>
      </c>
      <c r="H4125" t="s">
        <v>4143</v>
      </c>
      <c r="I4125" s="5">
        <v>720</v>
      </c>
      <c r="J4125" s="5">
        <f>IFERROR('Ventas Pases'!$I4125/'Ventas Pases'!$F4125,"PASE")</f>
        <v>120</v>
      </c>
      <c r="K4125" t="str">
        <f>IFERROR(VLOOKUP('Ventas Pases'!$J4125,'Comisiones HEROIC'!$E$1:$F$6,2,0),"")</f>
        <v/>
      </c>
      <c r="L4125" s="5">
        <f>IF('Ventas Pases'!$D4125="Red HEROIC",IFERROR(VLOOKUP('Ventas Pases'!$G4125,'Comisiones HEROIC'!$A$1:$B$11,2,0),15),IF('Ventas Pases'!$D4125="Red HEROIC",15,0))</f>
        <v>0</v>
      </c>
      <c r="M4125">
        <f>IF(pases[[#This Row],[Días Visita]]&lt;7,0,IF(pases[[#This Row],[Días Visita]]&lt;9,1,IF(pases[[#This Row],[Días Visita]]="Ilimitados",0,2)))</f>
        <v>0</v>
      </c>
      <c r="N4125" s="5">
        <f>IF(AND('Ventas Pases'!$A4125="Fuera de Temporada",'Ventas Pases'!$B4125=2019,pases[[#This Row],[Modo de Compra]]="Paquete"),30,0)</f>
        <v>0</v>
      </c>
      <c r="O4125" s="5">
        <f>-SUMIF(lift[Número de pase],pases[[#This Row],[Numero de Pase]],lift[Costo])</f>
        <v>0</v>
      </c>
    </row>
    <row r="4126" spans="1:15" x14ac:dyDescent="0.25">
      <c r="A4126" t="s">
        <v>13</v>
      </c>
      <c r="B4126">
        <v>2019</v>
      </c>
      <c r="C4126">
        <v>43407</v>
      </c>
      <c r="D4126" t="s">
        <v>14</v>
      </c>
      <c r="E4126">
        <v>43205</v>
      </c>
      <c r="F4126">
        <v>3</v>
      </c>
      <c r="G4126" t="s">
        <v>19</v>
      </c>
      <c r="H4126" t="s">
        <v>4144</v>
      </c>
      <c r="I4126" s="5">
        <v>420</v>
      </c>
      <c r="J4126" s="5">
        <f>IFERROR('Ventas Pases'!$I4126/'Ventas Pases'!$F4126,"PASE")</f>
        <v>140</v>
      </c>
      <c r="K4126" t="str">
        <f>IFERROR(VLOOKUP('Ventas Pases'!$J4126,'Comisiones HEROIC'!$E$1:$F$6,2,0),"")</f>
        <v/>
      </c>
      <c r="L4126" s="5">
        <f>IF('Ventas Pases'!$D4126="Red HEROIC",IFERROR(VLOOKUP('Ventas Pases'!$G4126,'Comisiones HEROIC'!$A$1:$B$11,2,0),15),IF('Ventas Pases'!$D4126="Red HEROIC",15,0))</f>
        <v>15</v>
      </c>
      <c r="M4126">
        <f>IF(pases[[#This Row],[Días Visita]]&lt;7,0,IF(pases[[#This Row],[Días Visita]]&lt;9,1,IF(pases[[#This Row],[Días Visita]]="Ilimitados",0,2)))</f>
        <v>0</v>
      </c>
      <c r="N4126" s="5">
        <f>IF(AND('Ventas Pases'!$A4126="Fuera de Temporada",'Ventas Pases'!$B4126=2019,pases[[#This Row],[Modo de Compra]]="Paquete"),30,0)</f>
        <v>0</v>
      </c>
      <c r="O4126" s="5">
        <f>-SUMIF(lift[Número de pase],pases[[#This Row],[Numero de Pase]],lift[Costo])</f>
        <v>0</v>
      </c>
    </row>
    <row r="4127" spans="1:15" x14ac:dyDescent="0.25">
      <c r="A4127" t="s">
        <v>13</v>
      </c>
      <c r="B4127">
        <v>2018</v>
      </c>
      <c r="C4127">
        <v>43346</v>
      </c>
      <c r="D4127" t="s">
        <v>8</v>
      </c>
      <c r="E4127">
        <v>42935</v>
      </c>
      <c r="F4127">
        <v>2</v>
      </c>
      <c r="G4127" t="s">
        <v>9</v>
      </c>
      <c r="H4127" t="s">
        <v>4145</v>
      </c>
      <c r="I4127" s="5">
        <v>240</v>
      </c>
      <c r="J4127" s="5">
        <f>IFERROR('Ventas Pases'!$I4127/'Ventas Pases'!$F4127,"PASE")</f>
        <v>120</v>
      </c>
      <c r="K4127" t="str">
        <f>IFERROR(VLOOKUP('Ventas Pases'!$J4127,'Comisiones HEROIC'!$E$1:$F$6,2,0),"")</f>
        <v/>
      </c>
      <c r="L4127" s="5">
        <f>IF('Ventas Pases'!$D4127="Red HEROIC",IFERROR(VLOOKUP('Ventas Pases'!$G4127,'Comisiones HEROIC'!$A$1:$B$11,2,0),15),IF('Ventas Pases'!$D4127="Red HEROIC",15,0))</f>
        <v>0</v>
      </c>
      <c r="M4127">
        <f>IF(pases[[#This Row],[Días Visita]]&lt;7,0,IF(pases[[#This Row],[Días Visita]]&lt;9,1,IF(pases[[#This Row],[Días Visita]]="Ilimitados",0,2)))</f>
        <v>0</v>
      </c>
      <c r="N4127" s="5">
        <f>IF(AND('Ventas Pases'!$A4127="Fuera de Temporada",'Ventas Pases'!$B4127=2019,pases[[#This Row],[Modo de Compra]]="Paquete"),30,0)</f>
        <v>0</v>
      </c>
      <c r="O4127" s="5">
        <f>-SUMIF(lift[Número de pase],pases[[#This Row],[Numero de Pase]],lift[Costo])</f>
        <v>0</v>
      </c>
    </row>
    <row r="4128" spans="1:15" x14ac:dyDescent="0.25">
      <c r="A4128" t="s">
        <v>7</v>
      </c>
      <c r="B4128">
        <v>2018</v>
      </c>
      <c r="C4128">
        <v>43146</v>
      </c>
      <c r="D4128" t="s">
        <v>14</v>
      </c>
      <c r="E4128">
        <v>43139</v>
      </c>
      <c r="F4128">
        <v>7</v>
      </c>
      <c r="G4128" t="s">
        <v>35</v>
      </c>
      <c r="H4128" t="s">
        <v>4146</v>
      </c>
      <c r="I4128" s="5">
        <v>980</v>
      </c>
      <c r="J4128" s="5">
        <f>IFERROR('Ventas Pases'!$I4128/'Ventas Pases'!$F4128,"PASE")</f>
        <v>140</v>
      </c>
      <c r="K4128" t="str">
        <f>IFERROR(VLOOKUP('Ventas Pases'!$J4128,'Comisiones HEROIC'!$E$1:$F$6,2,0),"")</f>
        <v/>
      </c>
      <c r="L4128" s="5">
        <f>IF('Ventas Pases'!$D4128="Red HEROIC",IFERROR(VLOOKUP('Ventas Pases'!$G4128,'Comisiones HEROIC'!$A$1:$B$11,2,0),15),IF('Ventas Pases'!$D4128="Red HEROIC",15,0))</f>
        <v>16</v>
      </c>
      <c r="M4128">
        <f>IF(pases[[#This Row],[Días Visita]]&lt;7,0,IF(pases[[#This Row],[Días Visita]]&lt;9,1,IF(pases[[#This Row],[Días Visita]]="Ilimitados",0,2)))</f>
        <v>1</v>
      </c>
      <c r="N4128" s="5">
        <f>IF(AND('Ventas Pases'!$A4128="Fuera de Temporada",'Ventas Pases'!$B4128=2019,pases[[#This Row],[Modo de Compra]]="Paquete"),30,0)</f>
        <v>0</v>
      </c>
      <c r="O4128" s="5">
        <f>-SUMIF(lift[Número de pase],pases[[#This Row],[Numero de Pase]],lift[Costo])</f>
        <v>0</v>
      </c>
    </row>
    <row r="4129" spans="1:15" x14ac:dyDescent="0.25">
      <c r="A4129" t="s">
        <v>7</v>
      </c>
      <c r="B4129">
        <v>2019</v>
      </c>
      <c r="C4129">
        <v>43482</v>
      </c>
      <c r="D4129" t="s">
        <v>14</v>
      </c>
      <c r="E4129">
        <v>43510</v>
      </c>
      <c r="F4129">
        <v>1</v>
      </c>
      <c r="G4129" t="s">
        <v>15</v>
      </c>
      <c r="H4129" t="s">
        <v>4147</v>
      </c>
      <c r="I4129" s="5">
        <v>140</v>
      </c>
      <c r="J4129" s="5">
        <f>IFERROR('Ventas Pases'!$I4129/'Ventas Pases'!$F4129,"PASE")</f>
        <v>140</v>
      </c>
      <c r="K4129" t="str">
        <f>IFERROR(VLOOKUP('Ventas Pases'!$J4129,'Comisiones HEROIC'!$E$1:$F$6,2,0),"")</f>
        <v/>
      </c>
      <c r="L4129" s="5">
        <f>IF('Ventas Pases'!$D4129="Red HEROIC",IFERROR(VLOOKUP('Ventas Pases'!$G4129,'Comisiones HEROIC'!$A$1:$B$11,2,0),15),IF('Ventas Pases'!$D4129="Red HEROIC",15,0))</f>
        <v>12</v>
      </c>
      <c r="M4129">
        <f>IF(pases[[#This Row],[Días Visita]]&lt;7,0,IF(pases[[#This Row],[Días Visita]]&lt;9,1,IF(pases[[#This Row],[Días Visita]]="Ilimitados",0,2)))</f>
        <v>0</v>
      </c>
      <c r="N4129" s="5">
        <f>IF(AND('Ventas Pases'!$A4129="Fuera de Temporada",'Ventas Pases'!$B4129=2019,pases[[#This Row],[Modo de Compra]]="Paquete"),30,0)</f>
        <v>0</v>
      </c>
      <c r="O4129" s="5">
        <f>-SUMIF(lift[Número de pase],pases[[#This Row],[Numero de Pase]],lift[Costo])</f>
        <v>0</v>
      </c>
    </row>
    <row r="4130" spans="1:15" x14ac:dyDescent="0.25">
      <c r="A4130" t="s">
        <v>7</v>
      </c>
      <c r="B4130">
        <v>2019</v>
      </c>
      <c r="C4130">
        <v>43533</v>
      </c>
      <c r="D4130" t="s">
        <v>8</v>
      </c>
      <c r="E4130">
        <v>43544</v>
      </c>
      <c r="F4130">
        <v>4</v>
      </c>
      <c r="G4130" t="s">
        <v>9</v>
      </c>
      <c r="H4130" t="s">
        <v>4148</v>
      </c>
      <c r="I4130" s="5">
        <v>480</v>
      </c>
      <c r="J4130" s="5">
        <f>IFERROR('Ventas Pases'!$I4130/'Ventas Pases'!$F4130,"PASE")</f>
        <v>120</v>
      </c>
      <c r="K4130" t="str">
        <f>IFERROR(VLOOKUP('Ventas Pases'!$J4130,'Comisiones HEROIC'!$E$1:$F$6,2,0),"")</f>
        <v/>
      </c>
      <c r="L4130" s="5">
        <f>IF('Ventas Pases'!$D4130="Red HEROIC",IFERROR(VLOOKUP('Ventas Pases'!$G4130,'Comisiones HEROIC'!$A$1:$B$11,2,0),15),IF('Ventas Pases'!$D4130="Red HEROIC",15,0))</f>
        <v>0</v>
      </c>
      <c r="M4130">
        <f>IF(pases[[#This Row],[Días Visita]]&lt;7,0,IF(pases[[#This Row],[Días Visita]]&lt;9,1,IF(pases[[#This Row],[Días Visita]]="Ilimitados",0,2)))</f>
        <v>0</v>
      </c>
      <c r="N4130" s="5">
        <f>IF(AND('Ventas Pases'!$A4130="Fuera de Temporada",'Ventas Pases'!$B4130=2019,pases[[#This Row],[Modo de Compra]]="Paquete"),30,0)</f>
        <v>0</v>
      </c>
      <c r="O4130" s="5">
        <f>-SUMIF(lift[Número de pase],pases[[#This Row],[Numero de Pase]],lift[Costo])</f>
        <v>0</v>
      </c>
    </row>
    <row r="4131" spans="1:15" x14ac:dyDescent="0.25">
      <c r="A4131" t="s">
        <v>7</v>
      </c>
      <c r="B4131">
        <v>2018</v>
      </c>
      <c r="C4131">
        <v>43128</v>
      </c>
      <c r="D4131" t="s">
        <v>8</v>
      </c>
      <c r="E4131">
        <v>43172</v>
      </c>
      <c r="F4131">
        <v>5</v>
      </c>
      <c r="G4131" t="s">
        <v>9</v>
      </c>
      <c r="H4131" t="s">
        <v>4149</v>
      </c>
      <c r="I4131" s="5">
        <v>600</v>
      </c>
      <c r="J4131" s="5">
        <f>IFERROR('Ventas Pases'!$I4131/'Ventas Pases'!$F4131,"PASE")</f>
        <v>120</v>
      </c>
      <c r="K4131" t="str">
        <f>IFERROR(VLOOKUP('Ventas Pases'!$J4131,'Comisiones HEROIC'!$E$1:$F$6,2,0),"")</f>
        <v/>
      </c>
      <c r="L4131" s="5">
        <f>IF('Ventas Pases'!$D4131="Red HEROIC",IFERROR(VLOOKUP('Ventas Pases'!$G4131,'Comisiones HEROIC'!$A$1:$B$11,2,0),15),IF('Ventas Pases'!$D4131="Red HEROIC",15,0))</f>
        <v>0</v>
      </c>
      <c r="M4131">
        <f>IF(pases[[#This Row],[Días Visita]]&lt;7,0,IF(pases[[#This Row],[Días Visita]]&lt;9,1,IF(pases[[#This Row],[Días Visita]]="Ilimitados",0,2)))</f>
        <v>0</v>
      </c>
      <c r="N4131" s="5">
        <f>IF(AND('Ventas Pases'!$A4131="Fuera de Temporada",'Ventas Pases'!$B4131=2019,pases[[#This Row],[Modo de Compra]]="Paquete"),30,0)</f>
        <v>0</v>
      </c>
      <c r="O4131" s="5">
        <f>-SUMIF(lift[Número de pase],pases[[#This Row],[Numero de Pase]],lift[Costo])</f>
        <v>0</v>
      </c>
    </row>
    <row r="4132" spans="1:15" x14ac:dyDescent="0.25">
      <c r="A4132" t="s">
        <v>13</v>
      </c>
      <c r="B4132">
        <v>2019</v>
      </c>
      <c r="C4132">
        <v>43234</v>
      </c>
      <c r="D4132" t="s">
        <v>60</v>
      </c>
      <c r="E4132">
        <v>43254</v>
      </c>
      <c r="F4132">
        <v>9</v>
      </c>
      <c r="G4132" t="s">
        <v>9</v>
      </c>
      <c r="H4132" t="s">
        <v>4150</v>
      </c>
      <c r="I4132" s="5">
        <v>1080</v>
      </c>
      <c r="J4132" s="5">
        <f>IFERROR('Ventas Pases'!$I4132/'Ventas Pases'!$F4132,"PASE")</f>
        <v>120</v>
      </c>
      <c r="K4132" t="str">
        <f>IFERROR(VLOOKUP('Ventas Pases'!$J4132,'Comisiones HEROIC'!$E$1:$F$6,2,0),"")</f>
        <v/>
      </c>
      <c r="L4132" s="5">
        <f>IF('Ventas Pases'!$D4132="Red HEROIC",IFERROR(VLOOKUP('Ventas Pases'!$G4132,'Comisiones HEROIC'!$A$1:$B$11,2,0),15),IF('Ventas Pases'!$D4132="Red HEROIC",15,0))</f>
        <v>0</v>
      </c>
      <c r="M4132">
        <f>IF(pases[[#This Row],[Días Visita]]&lt;7,0,IF(pases[[#This Row],[Días Visita]]&lt;9,1,IF(pases[[#This Row],[Días Visita]]="Ilimitados",0,2)))</f>
        <v>2</v>
      </c>
      <c r="N4132" s="5">
        <f>IF(AND('Ventas Pases'!$A4132="Fuera de Temporada",'Ventas Pases'!$B4132=2019,pases[[#This Row],[Modo de Compra]]="Paquete"),30,0)</f>
        <v>0</v>
      </c>
      <c r="O4132" s="5">
        <f>-SUMIF(lift[Número de pase],pases[[#This Row],[Numero de Pase]],lift[Costo])</f>
        <v>0</v>
      </c>
    </row>
    <row r="4133" spans="1:15" x14ac:dyDescent="0.25">
      <c r="A4133" t="s">
        <v>7</v>
      </c>
      <c r="B4133">
        <v>2019</v>
      </c>
      <c r="C4133">
        <v>43483</v>
      </c>
      <c r="D4133" t="s">
        <v>8</v>
      </c>
      <c r="E4133">
        <v>43524</v>
      </c>
      <c r="F4133">
        <v>1</v>
      </c>
      <c r="G4133" t="s">
        <v>9</v>
      </c>
      <c r="H4133" t="s">
        <v>4151</v>
      </c>
      <c r="I4133" s="5">
        <v>120</v>
      </c>
      <c r="J4133" s="5">
        <f>IFERROR('Ventas Pases'!$I4133/'Ventas Pases'!$F4133,"PASE")</f>
        <v>120</v>
      </c>
      <c r="K4133" t="str">
        <f>IFERROR(VLOOKUP('Ventas Pases'!$J4133,'Comisiones HEROIC'!$E$1:$F$6,2,0),"")</f>
        <v/>
      </c>
      <c r="L4133" s="5">
        <f>IF('Ventas Pases'!$D4133="Red HEROIC",IFERROR(VLOOKUP('Ventas Pases'!$G4133,'Comisiones HEROIC'!$A$1:$B$11,2,0),15),IF('Ventas Pases'!$D4133="Red HEROIC",15,0))</f>
        <v>0</v>
      </c>
      <c r="M4133">
        <f>IF(pases[[#This Row],[Días Visita]]&lt;7,0,IF(pases[[#This Row],[Días Visita]]&lt;9,1,IF(pases[[#This Row],[Días Visita]]="Ilimitados",0,2)))</f>
        <v>0</v>
      </c>
      <c r="N4133" s="5">
        <f>IF(AND('Ventas Pases'!$A4133="Fuera de Temporada",'Ventas Pases'!$B4133=2019,pases[[#This Row],[Modo de Compra]]="Paquete"),30,0)</f>
        <v>0</v>
      </c>
      <c r="O4133" s="5">
        <f>-SUMIF(lift[Número de pase],pases[[#This Row],[Numero de Pase]],lift[Costo])</f>
        <v>0</v>
      </c>
    </row>
    <row r="4134" spans="1:15" x14ac:dyDescent="0.25">
      <c r="A4134" t="s">
        <v>7</v>
      </c>
      <c r="B4134">
        <v>2019</v>
      </c>
      <c r="C4134">
        <v>43511</v>
      </c>
      <c r="D4134" t="s">
        <v>14</v>
      </c>
      <c r="E4134">
        <v>43513</v>
      </c>
      <c r="F4134">
        <v>7</v>
      </c>
      <c r="G4134" t="s">
        <v>27</v>
      </c>
      <c r="H4134" t="s">
        <v>4152</v>
      </c>
      <c r="I4134" s="5">
        <v>980</v>
      </c>
      <c r="J4134" s="5">
        <f>IFERROR('Ventas Pases'!$I4134/'Ventas Pases'!$F4134,"PASE")</f>
        <v>140</v>
      </c>
      <c r="K4134" t="str">
        <f>IFERROR(VLOOKUP('Ventas Pases'!$J4134,'Comisiones HEROIC'!$E$1:$F$6,2,0),"")</f>
        <v/>
      </c>
      <c r="L4134" s="5">
        <f>IF('Ventas Pases'!$D4134="Red HEROIC",IFERROR(VLOOKUP('Ventas Pases'!$G4134,'Comisiones HEROIC'!$A$1:$B$11,2,0),15),IF('Ventas Pases'!$D4134="Red HEROIC",15,0))</f>
        <v>15</v>
      </c>
      <c r="M4134">
        <f>IF(pases[[#This Row],[Días Visita]]&lt;7,0,IF(pases[[#This Row],[Días Visita]]&lt;9,1,IF(pases[[#This Row],[Días Visita]]="Ilimitados",0,2)))</f>
        <v>1</v>
      </c>
      <c r="N4134" s="5">
        <f>IF(AND('Ventas Pases'!$A4134="Fuera de Temporada",'Ventas Pases'!$B4134=2019,pases[[#This Row],[Modo de Compra]]="Paquete"),30,0)</f>
        <v>0</v>
      </c>
      <c r="O4134" s="5">
        <f>-SUMIF(lift[Número de pase],pases[[#This Row],[Numero de Pase]],lift[Costo])</f>
        <v>0</v>
      </c>
    </row>
    <row r="4135" spans="1:15" x14ac:dyDescent="0.25">
      <c r="A4135" t="s">
        <v>7</v>
      </c>
      <c r="B4135">
        <v>2019</v>
      </c>
      <c r="C4135">
        <v>43420</v>
      </c>
      <c r="D4135" t="s">
        <v>8</v>
      </c>
      <c r="E4135">
        <v>43464</v>
      </c>
      <c r="F4135">
        <v>9</v>
      </c>
      <c r="G4135" t="s">
        <v>9</v>
      </c>
      <c r="H4135" t="s">
        <v>4153</v>
      </c>
      <c r="I4135" s="5">
        <v>1080</v>
      </c>
      <c r="J4135" s="5">
        <f>IFERROR('Ventas Pases'!$I4135/'Ventas Pases'!$F4135,"PASE")</f>
        <v>120</v>
      </c>
      <c r="K4135" t="str">
        <f>IFERROR(VLOOKUP('Ventas Pases'!$J4135,'Comisiones HEROIC'!$E$1:$F$6,2,0),"")</f>
        <v/>
      </c>
      <c r="L4135" s="5">
        <f>IF('Ventas Pases'!$D4135="Red HEROIC",IFERROR(VLOOKUP('Ventas Pases'!$G4135,'Comisiones HEROIC'!$A$1:$B$11,2,0),15),IF('Ventas Pases'!$D4135="Red HEROIC",15,0))</f>
        <v>0</v>
      </c>
      <c r="M4135">
        <f>IF(pases[[#This Row],[Días Visita]]&lt;7,0,IF(pases[[#This Row],[Días Visita]]&lt;9,1,IF(pases[[#This Row],[Días Visita]]="Ilimitados",0,2)))</f>
        <v>2</v>
      </c>
      <c r="N4135" s="5">
        <f>IF(AND('Ventas Pases'!$A4135="Fuera de Temporada",'Ventas Pases'!$B4135=2019,pases[[#This Row],[Modo de Compra]]="Paquete"),30,0)</f>
        <v>0</v>
      </c>
      <c r="O4135" s="5">
        <f>-SUMIF(lift[Número de pase],pases[[#This Row],[Numero de Pase]],lift[Costo])</f>
        <v>0</v>
      </c>
    </row>
    <row r="4136" spans="1:15" x14ac:dyDescent="0.25">
      <c r="A4136" t="s">
        <v>7</v>
      </c>
      <c r="B4136">
        <v>2018</v>
      </c>
      <c r="C4136">
        <v>43449</v>
      </c>
      <c r="D4136" t="s">
        <v>8</v>
      </c>
      <c r="E4136">
        <v>43054</v>
      </c>
      <c r="F4136" t="s">
        <v>11</v>
      </c>
      <c r="G4136" t="s">
        <v>9</v>
      </c>
      <c r="H4136" t="s">
        <v>4154</v>
      </c>
      <c r="I4136" s="5">
        <v>1950</v>
      </c>
      <c r="J4136" s="5" t="str">
        <f>IFERROR('Ventas Pases'!$I4136/'Ventas Pases'!$F4136,"PASE")</f>
        <v>PASE</v>
      </c>
      <c r="K4136" t="str">
        <f>IFERROR(VLOOKUP('Ventas Pases'!$J4136,'Comisiones HEROIC'!$E$1:$F$6,2,0),"")</f>
        <v/>
      </c>
      <c r="L4136" s="5">
        <f>IF('Ventas Pases'!$D4136="Red HEROIC",IFERROR(VLOOKUP('Ventas Pases'!$G4136,'Comisiones HEROIC'!$A$1:$B$11,2,0),15),IF('Ventas Pases'!$D4136="Red HEROIC",15,0))</f>
        <v>0</v>
      </c>
      <c r="M4136">
        <f>IF(pases[[#This Row],[Días Visita]]&lt;7,0,IF(pases[[#This Row],[Días Visita]]&lt;9,1,IF(pases[[#This Row],[Días Visita]]="Ilimitados",0,2)))</f>
        <v>0</v>
      </c>
      <c r="N4136" s="5">
        <f>IF(AND('Ventas Pases'!$A4136="Fuera de Temporada",'Ventas Pases'!$B4136=2019,pases[[#This Row],[Modo de Compra]]="Paquete"),30,0)</f>
        <v>0</v>
      </c>
      <c r="O4136" s="5">
        <f>-SUMIF(lift[Número de pase],pases[[#This Row],[Numero de Pase]],lift[Costo])</f>
        <v>-368</v>
      </c>
    </row>
    <row r="4137" spans="1:15" x14ac:dyDescent="0.25">
      <c r="A4137" t="s">
        <v>13</v>
      </c>
      <c r="B4137">
        <v>2018</v>
      </c>
      <c r="C4137">
        <v>43369</v>
      </c>
      <c r="D4137" t="s">
        <v>8</v>
      </c>
      <c r="E4137">
        <v>43054</v>
      </c>
      <c r="F4137" t="s">
        <v>11</v>
      </c>
      <c r="G4137" t="s">
        <v>9</v>
      </c>
      <c r="H4137" t="s">
        <v>4155</v>
      </c>
      <c r="I4137" s="5">
        <v>1950</v>
      </c>
      <c r="J4137" s="5" t="str">
        <f>IFERROR('Ventas Pases'!$I4137/'Ventas Pases'!$F4137,"PASE")</f>
        <v>PASE</v>
      </c>
      <c r="K4137" t="str">
        <f>IFERROR(VLOOKUP('Ventas Pases'!$J4137,'Comisiones HEROIC'!$E$1:$F$6,2,0),"")</f>
        <v/>
      </c>
      <c r="L4137" s="5">
        <f>IF('Ventas Pases'!$D4137="Red HEROIC",IFERROR(VLOOKUP('Ventas Pases'!$G4137,'Comisiones HEROIC'!$A$1:$B$11,2,0),15),IF('Ventas Pases'!$D4137="Red HEROIC",15,0))</f>
        <v>0</v>
      </c>
      <c r="M4137">
        <f>IF(pases[[#This Row],[Días Visita]]&lt;7,0,IF(pases[[#This Row],[Días Visita]]&lt;9,1,IF(pases[[#This Row],[Días Visita]]="Ilimitados",0,2)))</f>
        <v>0</v>
      </c>
      <c r="N4137" s="5">
        <f>IF(AND('Ventas Pases'!$A4137="Fuera de Temporada",'Ventas Pases'!$B4137=2019,pases[[#This Row],[Modo de Compra]]="Paquete"),30,0)</f>
        <v>0</v>
      </c>
      <c r="O4137" s="5">
        <f>-SUMIF(lift[Número de pase],pases[[#This Row],[Numero de Pase]],lift[Costo])</f>
        <v>-92</v>
      </c>
    </row>
    <row r="4138" spans="1:15" x14ac:dyDescent="0.25">
      <c r="A4138" t="s">
        <v>7</v>
      </c>
      <c r="B4138">
        <v>2019</v>
      </c>
      <c r="C4138">
        <v>43511</v>
      </c>
      <c r="D4138" t="s">
        <v>8</v>
      </c>
      <c r="E4138">
        <v>43518</v>
      </c>
      <c r="F4138">
        <v>1</v>
      </c>
      <c r="G4138" t="s">
        <v>9</v>
      </c>
      <c r="H4138" t="s">
        <v>4156</v>
      </c>
      <c r="I4138" s="5">
        <v>120</v>
      </c>
      <c r="J4138" s="5">
        <f>IFERROR('Ventas Pases'!$I4138/'Ventas Pases'!$F4138,"PASE")</f>
        <v>120</v>
      </c>
      <c r="K4138" t="str">
        <f>IFERROR(VLOOKUP('Ventas Pases'!$J4138,'Comisiones HEROIC'!$E$1:$F$6,2,0),"")</f>
        <v/>
      </c>
      <c r="L4138" s="5">
        <f>IF('Ventas Pases'!$D4138="Red HEROIC",IFERROR(VLOOKUP('Ventas Pases'!$G4138,'Comisiones HEROIC'!$A$1:$B$11,2,0),15),IF('Ventas Pases'!$D4138="Red HEROIC",15,0))</f>
        <v>0</v>
      </c>
      <c r="M4138">
        <f>IF(pases[[#This Row],[Días Visita]]&lt;7,0,IF(pases[[#This Row],[Días Visita]]&lt;9,1,IF(pases[[#This Row],[Días Visita]]="Ilimitados",0,2)))</f>
        <v>0</v>
      </c>
      <c r="N4138" s="5">
        <f>IF(AND('Ventas Pases'!$A4138="Fuera de Temporada",'Ventas Pases'!$B4138=2019,pases[[#This Row],[Modo de Compra]]="Paquete"),30,0)</f>
        <v>0</v>
      </c>
      <c r="O4138" s="5">
        <f>-SUMIF(lift[Número de pase],pases[[#This Row],[Numero de Pase]],lift[Costo])</f>
        <v>0</v>
      </c>
    </row>
    <row r="4139" spans="1:15" x14ac:dyDescent="0.25">
      <c r="A4139" t="s">
        <v>13</v>
      </c>
      <c r="B4139">
        <v>2018</v>
      </c>
      <c r="C4139">
        <v>43300</v>
      </c>
      <c r="D4139" t="s">
        <v>8</v>
      </c>
      <c r="E4139">
        <v>42882</v>
      </c>
      <c r="F4139">
        <v>9</v>
      </c>
      <c r="G4139" t="s">
        <v>9</v>
      </c>
      <c r="H4139" t="s">
        <v>4157</v>
      </c>
      <c r="I4139" s="5">
        <v>1080</v>
      </c>
      <c r="J4139" s="5">
        <f>IFERROR('Ventas Pases'!$I4139/'Ventas Pases'!$F4139,"PASE")</f>
        <v>120</v>
      </c>
      <c r="K4139" t="str">
        <f>IFERROR(VLOOKUP('Ventas Pases'!$J4139,'Comisiones HEROIC'!$E$1:$F$6,2,0),"")</f>
        <v/>
      </c>
      <c r="L4139" s="5">
        <f>IF('Ventas Pases'!$D4139="Red HEROIC",IFERROR(VLOOKUP('Ventas Pases'!$G4139,'Comisiones HEROIC'!$A$1:$B$11,2,0),15),IF('Ventas Pases'!$D4139="Red HEROIC",15,0))</f>
        <v>0</v>
      </c>
      <c r="M4139">
        <f>IF(pases[[#This Row],[Días Visita]]&lt;7,0,IF(pases[[#This Row],[Días Visita]]&lt;9,1,IF(pases[[#This Row],[Días Visita]]="Ilimitados",0,2)))</f>
        <v>2</v>
      </c>
      <c r="N4139" s="5">
        <f>IF(AND('Ventas Pases'!$A4139="Fuera de Temporada",'Ventas Pases'!$B4139=2019,pases[[#This Row],[Modo de Compra]]="Paquete"),30,0)</f>
        <v>0</v>
      </c>
      <c r="O4139" s="5">
        <f>-SUMIF(lift[Número de pase],pases[[#This Row],[Numero de Pase]],lift[Costo])</f>
        <v>0</v>
      </c>
    </row>
    <row r="4140" spans="1:15" x14ac:dyDescent="0.25">
      <c r="A4140" t="s">
        <v>7</v>
      </c>
      <c r="B4140">
        <v>2019</v>
      </c>
      <c r="C4140">
        <v>43530</v>
      </c>
      <c r="D4140" t="s">
        <v>8</v>
      </c>
      <c r="E4140">
        <v>43537</v>
      </c>
      <c r="F4140">
        <v>6</v>
      </c>
      <c r="G4140" t="s">
        <v>9</v>
      </c>
      <c r="H4140" t="s">
        <v>4158</v>
      </c>
      <c r="I4140" s="5">
        <v>720</v>
      </c>
      <c r="J4140" s="5">
        <f>IFERROR('Ventas Pases'!$I4140/'Ventas Pases'!$F4140,"PASE")</f>
        <v>120</v>
      </c>
      <c r="K4140" t="str">
        <f>IFERROR(VLOOKUP('Ventas Pases'!$J4140,'Comisiones HEROIC'!$E$1:$F$6,2,0),"")</f>
        <v/>
      </c>
      <c r="L4140" s="5">
        <f>IF('Ventas Pases'!$D4140="Red HEROIC",IFERROR(VLOOKUP('Ventas Pases'!$G4140,'Comisiones HEROIC'!$A$1:$B$11,2,0),15),IF('Ventas Pases'!$D4140="Red HEROIC",15,0))</f>
        <v>0</v>
      </c>
      <c r="M4140">
        <f>IF(pases[[#This Row],[Días Visita]]&lt;7,0,IF(pases[[#This Row],[Días Visita]]&lt;9,1,IF(pases[[#This Row],[Días Visita]]="Ilimitados",0,2)))</f>
        <v>0</v>
      </c>
      <c r="N4140" s="5">
        <f>IF(AND('Ventas Pases'!$A4140="Fuera de Temporada",'Ventas Pases'!$B4140=2019,pases[[#This Row],[Modo de Compra]]="Paquete"),30,0)</f>
        <v>0</v>
      </c>
      <c r="O4140" s="5">
        <f>-SUMIF(lift[Número de pase],pases[[#This Row],[Numero de Pase]],lift[Costo])</f>
        <v>0</v>
      </c>
    </row>
    <row r="4141" spans="1:15" x14ac:dyDescent="0.25">
      <c r="A4141" t="s">
        <v>7</v>
      </c>
      <c r="B4141">
        <v>2018</v>
      </c>
      <c r="C4141">
        <v>43122</v>
      </c>
      <c r="D4141" t="s">
        <v>14</v>
      </c>
      <c r="E4141">
        <v>43149</v>
      </c>
      <c r="F4141">
        <v>5</v>
      </c>
      <c r="G4141" t="s">
        <v>15</v>
      </c>
      <c r="H4141" t="s">
        <v>4159</v>
      </c>
      <c r="I4141" s="5">
        <v>700</v>
      </c>
      <c r="J4141" s="5">
        <f>IFERROR('Ventas Pases'!$I4141/'Ventas Pases'!$F4141,"PASE")</f>
        <v>140</v>
      </c>
      <c r="K4141" t="str">
        <f>IFERROR(VLOOKUP('Ventas Pases'!$J4141,'Comisiones HEROIC'!$E$1:$F$6,2,0),"")</f>
        <v/>
      </c>
      <c r="L4141" s="5">
        <f>IF('Ventas Pases'!$D4141="Red HEROIC",IFERROR(VLOOKUP('Ventas Pases'!$G4141,'Comisiones HEROIC'!$A$1:$B$11,2,0),15),IF('Ventas Pases'!$D4141="Red HEROIC",15,0))</f>
        <v>12</v>
      </c>
      <c r="M4141">
        <f>IF(pases[[#This Row],[Días Visita]]&lt;7,0,IF(pases[[#This Row],[Días Visita]]&lt;9,1,IF(pases[[#This Row],[Días Visita]]="Ilimitados",0,2)))</f>
        <v>0</v>
      </c>
      <c r="N4141" s="5">
        <f>IF(AND('Ventas Pases'!$A4141="Fuera de Temporada",'Ventas Pases'!$B4141=2019,pases[[#This Row],[Modo de Compra]]="Paquete"),30,0)</f>
        <v>0</v>
      </c>
      <c r="O4141" s="5">
        <f>-SUMIF(lift[Número de pase],pases[[#This Row],[Numero de Pase]],lift[Costo])</f>
        <v>0</v>
      </c>
    </row>
    <row r="4142" spans="1:15" x14ac:dyDescent="0.25">
      <c r="A4142" t="s">
        <v>7</v>
      </c>
      <c r="B4142">
        <v>2018</v>
      </c>
      <c r="C4142">
        <v>43163</v>
      </c>
      <c r="D4142" t="s">
        <v>17</v>
      </c>
      <c r="E4142">
        <v>43165</v>
      </c>
      <c r="F4142">
        <v>8</v>
      </c>
      <c r="G4142" t="s">
        <v>9</v>
      </c>
      <c r="H4142" t="s">
        <v>4160</v>
      </c>
      <c r="I4142" s="5">
        <v>600</v>
      </c>
      <c r="J4142" s="5">
        <f>IFERROR('Ventas Pases'!$I4142/'Ventas Pases'!$F4142,"PASE")</f>
        <v>75</v>
      </c>
      <c r="K4142" t="str">
        <f>IFERROR(VLOOKUP('Ventas Pases'!$J4142,'Comisiones HEROIC'!$E$1:$F$6,2,0),"")</f>
        <v>Ski Inn</v>
      </c>
      <c r="L4142" s="5">
        <f>IF('Ventas Pases'!$D4142="Red HEROIC",IFERROR(VLOOKUP('Ventas Pases'!$G4142,'Comisiones HEROIC'!$A$1:$B$11,2,0),15),IF('Ventas Pases'!$D4142="Red HEROIC",15,0))</f>
        <v>0</v>
      </c>
      <c r="M4142">
        <f>IF(pases[[#This Row],[Días Visita]]&lt;7,0,IF(pases[[#This Row],[Días Visita]]&lt;9,1,IF(pases[[#This Row],[Días Visita]]="Ilimitados",0,2)))</f>
        <v>1</v>
      </c>
      <c r="N4142" s="5">
        <f>IF(AND('Ventas Pases'!$A4142="Fuera de Temporada",'Ventas Pases'!$B4142=2019,pases[[#This Row],[Modo de Compra]]="Paquete"),30,0)</f>
        <v>0</v>
      </c>
      <c r="O4142" s="5">
        <f>-SUMIF(lift[Número de pase],pases[[#This Row],[Numero de Pase]],lift[Costo])</f>
        <v>0</v>
      </c>
    </row>
    <row r="4143" spans="1:15" x14ac:dyDescent="0.25">
      <c r="A4143" t="s">
        <v>7</v>
      </c>
      <c r="B4143">
        <v>2018</v>
      </c>
      <c r="C4143">
        <v>43448</v>
      </c>
      <c r="D4143" t="s">
        <v>8</v>
      </c>
      <c r="E4143">
        <v>43115</v>
      </c>
      <c r="F4143">
        <v>7</v>
      </c>
      <c r="G4143" t="s">
        <v>9</v>
      </c>
      <c r="H4143" t="s">
        <v>4161</v>
      </c>
      <c r="I4143" s="5">
        <v>840</v>
      </c>
      <c r="J4143" s="5">
        <f>IFERROR('Ventas Pases'!$I4143/'Ventas Pases'!$F4143,"PASE")</f>
        <v>120</v>
      </c>
      <c r="K4143" t="str">
        <f>IFERROR(VLOOKUP('Ventas Pases'!$J4143,'Comisiones HEROIC'!$E$1:$F$6,2,0),"")</f>
        <v/>
      </c>
      <c r="L4143" s="5">
        <f>IF('Ventas Pases'!$D4143="Red HEROIC",IFERROR(VLOOKUP('Ventas Pases'!$G4143,'Comisiones HEROIC'!$A$1:$B$11,2,0),15),IF('Ventas Pases'!$D4143="Red HEROIC",15,0))</f>
        <v>0</v>
      </c>
      <c r="M4143">
        <f>IF(pases[[#This Row],[Días Visita]]&lt;7,0,IF(pases[[#This Row],[Días Visita]]&lt;9,1,IF(pases[[#This Row],[Días Visita]]="Ilimitados",0,2)))</f>
        <v>1</v>
      </c>
      <c r="N4143" s="5">
        <f>IF(AND('Ventas Pases'!$A4143="Fuera de Temporada",'Ventas Pases'!$B4143=2019,pases[[#This Row],[Modo de Compra]]="Paquete"),30,0)</f>
        <v>0</v>
      </c>
      <c r="O4143" s="5">
        <f>-SUMIF(lift[Número de pase],pases[[#This Row],[Numero de Pase]],lift[Costo])</f>
        <v>0</v>
      </c>
    </row>
    <row r="4144" spans="1:15" x14ac:dyDescent="0.25">
      <c r="A4144" t="s">
        <v>7</v>
      </c>
      <c r="B4144">
        <v>2019</v>
      </c>
      <c r="C4144">
        <v>43494</v>
      </c>
      <c r="D4144" t="s">
        <v>17</v>
      </c>
      <c r="E4144">
        <v>43524</v>
      </c>
      <c r="F4144">
        <v>4</v>
      </c>
      <c r="G4144" t="s">
        <v>9</v>
      </c>
      <c r="H4144" t="s">
        <v>4162</v>
      </c>
      <c r="I4144" s="5">
        <v>400</v>
      </c>
      <c r="J4144" s="5">
        <f>IFERROR('Ventas Pases'!$I4144/'Ventas Pases'!$F4144,"PASE")</f>
        <v>100</v>
      </c>
      <c r="K4144" t="str">
        <f>IFERROR(VLOOKUP('Ventas Pases'!$J4144,'Comisiones HEROIC'!$E$1:$F$6,2,0),"")</f>
        <v>Ridossan Hotel</v>
      </c>
      <c r="L4144" s="5">
        <f>IF('Ventas Pases'!$D4144="Red HEROIC",IFERROR(VLOOKUP('Ventas Pases'!$G4144,'Comisiones HEROIC'!$A$1:$B$11,2,0),15),IF('Ventas Pases'!$D4144="Red HEROIC",15,0))</f>
        <v>0</v>
      </c>
      <c r="M4144">
        <f>IF(pases[[#This Row],[Días Visita]]&lt;7,0,IF(pases[[#This Row],[Días Visita]]&lt;9,1,IF(pases[[#This Row],[Días Visita]]="Ilimitados",0,2)))</f>
        <v>0</v>
      </c>
      <c r="N4144" s="5">
        <f>IF(AND('Ventas Pases'!$A4144="Fuera de Temporada",'Ventas Pases'!$B4144=2019,pases[[#This Row],[Modo de Compra]]="Paquete"),30,0)</f>
        <v>0</v>
      </c>
      <c r="O4144" s="5">
        <f>-SUMIF(lift[Número de pase],pases[[#This Row],[Numero de Pase]],lift[Costo])</f>
        <v>0</v>
      </c>
    </row>
    <row r="4145" spans="1:15" x14ac:dyDescent="0.25">
      <c r="A4145" t="s">
        <v>7</v>
      </c>
      <c r="B4145">
        <v>2019</v>
      </c>
      <c r="C4145">
        <v>43440</v>
      </c>
      <c r="D4145" t="s">
        <v>8</v>
      </c>
      <c r="E4145">
        <v>43437</v>
      </c>
      <c r="F4145">
        <v>6</v>
      </c>
      <c r="G4145" t="s">
        <v>9</v>
      </c>
      <c r="H4145" t="s">
        <v>4163</v>
      </c>
      <c r="I4145" s="5">
        <v>720</v>
      </c>
      <c r="J4145" s="5">
        <f>IFERROR('Ventas Pases'!$I4145/'Ventas Pases'!$F4145,"PASE")</f>
        <v>120</v>
      </c>
      <c r="K4145" t="str">
        <f>IFERROR(VLOOKUP('Ventas Pases'!$J4145,'Comisiones HEROIC'!$E$1:$F$6,2,0),"")</f>
        <v/>
      </c>
      <c r="L4145" s="5">
        <f>IF('Ventas Pases'!$D4145="Red HEROIC",IFERROR(VLOOKUP('Ventas Pases'!$G4145,'Comisiones HEROIC'!$A$1:$B$11,2,0),15),IF('Ventas Pases'!$D4145="Red HEROIC",15,0))</f>
        <v>0</v>
      </c>
      <c r="M4145">
        <f>IF(pases[[#This Row],[Días Visita]]&lt;7,0,IF(pases[[#This Row],[Días Visita]]&lt;9,1,IF(pases[[#This Row],[Días Visita]]="Ilimitados",0,2)))</f>
        <v>0</v>
      </c>
      <c r="N4145" s="5">
        <f>IF(AND('Ventas Pases'!$A4145="Fuera de Temporada",'Ventas Pases'!$B4145=2019,pases[[#This Row],[Modo de Compra]]="Paquete"),30,0)</f>
        <v>0</v>
      </c>
      <c r="O4145" s="5">
        <f>-SUMIF(lift[Número de pase],pases[[#This Row],[Numero de Pase]],lift[Costo])</f>
        <v>0</v>
      </c>
    </row>
    <row r="4146" spans="1:15" x14ac:dyDescent="0.25">
      <c r="A4146" t="s">
        <v>7</v>
      </c>
      <c r="B4146">
        <v>2019</v>
      </c>
      <c r="C4146">
        <v>43512</v>
      </c>
      <c r="D4146" t="s">
        <v>17</v>
      </c>
      <c r="E4146">
        <v>43515</v>
      </c>
      <c r="F4146">
        <v>9</v>
      </c>
      <c r="G4146" t="s">
        <v>9</v>
      </c>
      <c r="H4146" t="s">
        <v>4164</v>
      </c>
      <c r="I4146" s="5">
        <v>990</v>
      </c>
      <c r="J4146" s="5">
        <f>IFERROR('Ventas Pases'!$I4146/'Ventas Pases'!$F4146,"PASE")</f>
        <v>110</v>
      </c>
      <c r="K4146" t="str">
        <f>IFERROR(VLOOKUP('Ventas Pases'!$J4146,'Comisiones HEROIC'!$E$1:$F$6,2,0),"")</f>
        <v>Elton Hotel</v>
      </c>
      <c r="L4146" s="5">
        <f>IF('Ventas Pases'!$D4146="Red HEROIC",IFERROR(VLOOKUP('Ventas Pases'!$G4146,'Comisiones HEROIC'!$A$1:$B$11,2,0),15),IF('Ventas Pases'!$D4146="Red HEROIC",15,0))</f>
        <v>0</v>
      </c>
      <c r="M4146">
        <f>IF(pases[[#This Row],[Días Visita]]&lt;7,0,IF(pases[[#This Row],[Días Visita]]&lt;9,1,IF(pases[[#This Row],[Días Visita]]="Ilimitados",0,2)))</f>
        <v>2</v>
      </c>
      <c r="N4146" s="5">
        <f>IF(AND('Ventas Pases'!$A4146="Fuera de Temporada",'Ventas Pases'!$B4146=2019,pases[[#This Row],[Modo de Compra]]="Paquete"),30,0)</f>
        <v>0</v>
      </c>
      <c r="O4146" s="5">
        <f>-SUMIF(lift[Número de pase],pases[[#This Row],[Numero de Pase]],lift[Costo])</f>
        <v>0</v>
      </c>
    </row>
    <row r="4147" spans="1:15" x14ac:dyDescent="0.25">
      <c r="A4147" t="s">
        <v>7</v>
      </c>
      <c r="B4147">
        <v>2018</v>
      </c>
      <c r="C4147">
        <v>43128</v>
      </c>
      <c r="D4147" t="s">
        <v>14</v>
      </c>
      <c r="E4147">
        <v>43144</v>
      </c>
      <c r="F4147">
        <v>7</v>
      </c>
      <c r="G4147" t="s">
        <v>15</v>
      </c>
      <c r="H4147" t="s">
        <v>4165</v>
      </c>
      <c r="I4147" s="5">
        <v>980</v>
      </c>
      <c r="J4147" s="5">
        <f>IFERROR('Ventas Pases'!$I4147/'Ventas Pases'!$F4147,"PASE")</f>
        <v>140</v>
      </c>
      <c r="K4147" t="str">
        <f>IFERROR(VLOOKUP('Ventas Pases'!$J4147,'Comisiones HEROIC'!$E$1:$F$6,2,0),"")</f>
        <v/>
      </c>
      <c r="L4147" s="5">
        <f>IF('Ventas Pases'!$D4147="Red HEROIC",IFERROR(VLOOKUP('Ventas Pases'!$G4147,'Comisiones HEROIC'!$A$1:$B$11,2,0),15),IF('Ventas Pases'!$D4147="Red HEROIC",15,0))</f>
        <v>12</v>
      </c>
      <c r="M4147">
        <f>IF(pases[[#This Row],[Días Visita]]&lt;7,0,IF(pases[[#This Row],[Días Visita]]&lt;9,1,IF(pases[[#This Row],[Días Visita]]="Ilimitados",0,2)))</f>
        <v>1</v>
      </c>
      <c r="N4147" s="5">
        <f>IF(AND('Ventas Pases'!$A4147="Fuera de Temporada",'Ventas Pases'!$B4147=2019,pases[[#This Row],[Modo de Compra]]="Paquete"),30,0)</f>
        <v>0</v>
      </c>
      <c r="O4147" s="5">
        <f>-SUMIF(lift[Número de pase],pases[[#This Row],[Numero de Pase]],lift[Costo])</f>
        <v>0</v>
      </c>
    </row>
    <row r="4148" spans="1:15" x14ac:dyDescent="0.25">
      <c r="A4148" t="s">
        <v>7</v>
      </c>
      <c r="B4148">
        <v>2019</v>
      </c>
      <c r="C4148">
        <v>43493</v>
      </c>
      <c r="D4148" t="s">
        <v>14</v>
      </c>
      <c r="E4148">
        <v>43534</v>
      </c>
      <c r="F4148">
        <v>8</v>
      </c>
      <c r="G4148" t="s">
        <v>33</v>
      </c>
      <c r="H4148" t="s">
        <v>4166</v>
      </c>
      <c r="I4148" s="5">
        <v>1120</v>
      </c>
      <c r="J4148" s="5">
        <f>IFERROR('Ventas Pases'!$I4148/'Ventas Pases'!$F4148,"PASE")</f>
        <v>140</v>
      </c>
      <c r="K4148" t="str">
        <f>IFERROR(VLOOKUP('Ventas Pases'!$J4148,'Comisiones HEROIC'!$E$1:$F$6,2,0),"")</f>
        <v/>
      </c>
      <c r="L4148" s="5">
        <f>IF('Ventas Pases'!$D4148="Red HEROIC",IFERROR(VLOOKUP('Ventas Pases'!$G4148,'Comisiones HEROIC'!$A$1:$B$11,2,0),15),IF('Ventas Pases'!$D4148="Red HEROIC",15,0))</f>
        <v>15</v>
      </c>
      <c r="M4148">
        <f>IF(pases[[#This Row],[Días Visita]]&lt;7,0,IF(pases[[#This Row],[Días Visita]]&lt;9,1,IF(pases[[#This Row],[Días Visita]]="Ilimitados",0,2)))</f>
        <v>1</v>
      </c>
      <c r="N4148" s="5">
        <f>IF(AND('Ventas Pases'!$A4148="Fuera de Temporada",'Ventas Pases'!$B4148=2019,pases[[#This Row],[Modo de Compra]]="Paquete"),30,0)</f>
        <v>0</v>
      </c>
      <c r="O4148" s="5">
        <f>-SUMIF(lift[Número de pase],pases[[#This Row],[Numero de Pase]],lift[Costo])</f>
        <v>0</v>
      </c>
    </row>
    <row r="4149" spans="1:15" x14ac:dyDescent="0.25">
      <c r="A4149" t="s">
        <v>7</v>
      </c>
      <c r="B4149">
        <v>2019</v>
      </c>
      <c r="C4149">
        <v>43535</v>
      </c>
      <c r="D4149" t="s">
        <v>8</v>
      </c>
      <c r="E4149">
        <v>43419</v>
      </c>
      <c r="F4149" t="s">
        <v>11</v>
      </c>
      <c r="G4149" t="s">
        <v>9</v>
      </c>
      <c r="H4149" t="s">
        <v>4167</v>
      </c>
      <c r="I4149" s="5">
        <v>1950</v>
      </c>
      <c r="J4149" s="5" t="str">
        <f>IFERROR('Ventas Pases'!$I4149/'Ventas Pases'!$F4149,"PASE")</f>
        <v>PASE</v>
      </c>
      <c r="K4149" t="str">
        <f>IFERROR(VLOOKUP('Ventas Pases'!$J4149,'Comisiones HEROIC'!$E$1:$F$6,2,0),"")</f>
        <v/>
      </c>
      <c r="L4149" s="5">
        <f>IF('Ventas Pases'!$D4149="Red HEROIC",IFERROR(VLOOKUP('Ventas Pases'!$G4149,'Comisiones HEROIC'!$A$1:$B$11,2,0),15),IF('Ventas Pases'!$D4149="Red HEROIC",15,0))</f>
        <v>0</v>
      </c>
      <c r="M4149">
        <f>IF(pases[[#This Row],[Días Visita]]&lt;7,0,IF(pases[[#This Row],[Días Visita]]&lt;9,1,IF(pases[[#This Row],[Días Visita]]="Ilimitados",0,2)))</f>
        <v>0</v>
      </c>
      <c r="N4149" s="5">
        <f>IF(AND('Ventas Pases'!$A4149="Fuera de Temporada",'Ventas Pases'!$B4149=2019,pases[[#This Row],[Modo de Compra]]="Paquete"),30,0)</f>
        <v>0</v>
      </c>
      <c r="O4149" s="5">
        <f>-SUMIF(lift[Número de pase],pases[[#This Row],[Numero de Pase]],lift[Costo])</f>
        <v>-460</v>
      </c>
    </row>
    <row r="4150" spans="1:15" x14ac:dyDescent="0.25">
      <c r="A4150" t="s">
        <v>7</v>
      </c>
      <c r="B4150">
        <v>2019</v>
      </c>
      <c r="C4150">
        <v>43423</v>
      </c>
      <c r="D4150" t="s">
        <v>8</v>
      </c>
      <c r="E4150">
        <v>43496</v>
      </c>
      <c r="F4150">
        <v>5</v>
      </c>
      <c r="G4150" t="s">
        <v>9</v>
      </c>
      <c r="H4150" t="s">
        <v>4168</v>
      </c>
      <c r="I4150" s="5">
        <v>600</v>
      </c>
      <c r="J4150" s="5">
        <f>IFERROR('Ventas Pases'!$I4150/'Ventas Pases'!$F4150,"PASE")</f>
        <v>120</v>
      </c>
      <c r="K4150" t="str">
        <f>IFERROR(VLOOKUP('Ventas Pases'!$J4150,'Comisiones HEROIC'!$E$1:$F$6,2,0),"")</f>
        <v/>
      </c>
      <c r="L4150" s="5">
        <f>IF('Ventas Pases'!$D4150="Red HEROIC",IFERROR(VLOOKUP('Ventas Pases'!$G4150,'Comisiones HEROIC'!$A$1:$B$11,2,0),15),IF('Ventas Pases'!$D4150="Red HEROIC",15,0))</f>
        <v>0</v>
      </c>
      <c r="M4150">
        <f>IF(pases[[#This Row],[Días Visita]]&lt;7,0,IF(pases[[#This Row],[Días Visita]]&lt;9,1,IF(pases[[#This Row],[Días Visita]]="Ilimitados",0,2)))</f>
        <v>0</v>
      </c>
      <c r="N4150" s="5">
        <f>IF(AND('Ventas Pases'!$A4150="Fuera de Temporada",'Ventas Pases'!$B4150=2019,pases[[#This Row],[Modo de Compra]]="Paquete"),30,0)</f>
        <v>0</v>
      </c>
      <c r="O4150" s="5">
        <f>-SUMIF(lift[Número de pase],pases[[#This Row],[Numero de Pase]],lift[Costo])</f>
        <v>0</v>
      </c>
    </row>
    <row r="4151" spans="1:15" x14ac:dyDescent="0.25">
      <c r="A4151" t="s">
        <v>7</v>
      </c>
      <c r="B4151">
        <v>2018</v>
      </c>
      <c r="C4151">
        <v>43112</v>
      </c>
      <c r="D4151" t="s">
        <v>8</v>
      </c>
      <c r="E4151">
        <v>43123</v>
      </c>
      <c r="F4151">
        <v>6</v>
      </c>
      <c r="G4151" t="s">
        <v>9</v>
      </c>
      <c r="H4151" t="s">
        <v>4169</v>
      </c>
      <c r="I4151" s="5">
        <v>720</v>
      </c>
      <c r="J4151" s="5">
        <f>IFERROR('Ventas Pases'!$I4151/'Ventas Pases'!$F4151,"PASE")</f>
        <v>120</v>
      </c>
      <c r="K4151" t="str">
        <f>IFERROR(VLOOKUP('Ventas Pases'!$J4151,'Comisiones HEROIC'!$E$1:$F$6,2,0),"")</f>
        <v/>
      </c>
      <c r="L4151" s="5">
        <f>IF('Ventas Pases'!$D4151="Red HEROIC",IFERROR(VLOOKUP('Ventas Pases'!$G4151,'Comisiones HEROIC'!$A$1:$B$11,2,0),15),IF('Ventas Pases'!$D4151="Red HEROIC",15,0))</f>
        <v>0</v>
      </c>
      <c r="M4151">
        <f>IF(pases[[#This Row],[Días Visita]]&lt;7,0,IF(pases[[#This Row],[Días Visita]]&lt;9,1,IF(pases[[#This Row],[Días Visita]]="Ilimitados",0,2)))</f>
        <v>0</v>
      </c>
      <c r="N4151" s="5">
        <f>IF(AND('Ventas Pases'!$A4151="Fuera de Temporada",'Ventas Pases'!$B4151=2019,pases[[#This Row],[Modo de Compra]]="Paquete"),30,0)</f>
        <v>0</v>
      </c>
      <c r="O4151" s="5">
        <f>-SUMIF(lift[Número de pase],pases[[#This Row],[Numero de Pase]],lift[Costo])</f>
        <v>0</v>
      </c>
    </row>
    <row r="4152" spans="1:15" x14ac:dyDescent="0.25">
      <c r="A4152" t="s">
        <v>7</v>
      </c>
      <c r="B4152">
        <v>2019</v>
      </c>
      <c r="C4152">
        <v>43478</v>
      </c>
      <c r="D4152" t="s">
        <v>60</v>
      </c>
      <c r="E4152">
        <v>43512</v>
      </c>
      <c r="F4152">
        <v>3</v>
      </c>
      <c r="G4152" t="s">
        <v>9</v>
      </c>
      <c r="H4152" t="s">
        <v>4170</v>
      </c>
      <c r="I4152" s="5">
        <v>360</v>
      </c>
      <c r="J4152" s="5">
        <f>IFERROR('Ventas Pases'!$I4152/'Ventas Pases'!$F4152,"PASE")</f>
        <v>120</v>
      </c>
      <c r="K4152" t="str">
        <f>IFERROR(VLOOKUP('Ventas Pases'!$J4152,'Comisiones HEROIC'!$E$1:$F$6,2,0),"")</f>
        <v/>
      </c>
      <c r="L4152" s="5">
        <f>IF('Ventas Pases'!$D4152="Red HEROIC",IFERROR(VLOOKUP('Ventas Pases'!$G4152,'Comisiones HEROIC'!$A$1:$B$11,2,0),15),IF('Ventas Pases'!$D4152="Red HEROIC",15,0))</f>
        <v>0</v>
      </c>
      <c r="M4152">
        <f>IF(pases[[#This Row],[Días Visita]]&lt;7,0,IF(pases[[#This Row],[Días Visita]]&lt;9,1,IF(pases[[#This Row],[Días Visita]]="Ilimitados",0,2)))</f>
        <v>0</v>
      </c>
      <c r="N4152" s="5">
        <f>IF(AND('Ventas Pases'!$A4152="Fuera de Temporada",'Ventas Pases'!$B4152=2019,pases[[#This Row],[Modo de Compra]]="Paquete"),30,0)</f>
        <v>0</v>
      </c>
      <c r="O4152" s="5">
        <f>-SUMIF(lift[Número de pase],pases[[#This Row],[Numero de Pase]],lift[Costo])</f>
        <v>0</v>
      </c>
    </row>
    <row r="4153" spans="1:15" x14ac:dyDescent="0.25">
      <c r="A4153" t="s">
        <v>7</v>
      </c>
      <c r="B4153">
        <v>2019</v>
      </c>
      <c r="C4153">
        <v>43537</v>
      </c>
      <c r="D4153" t="s">
        <v>8</v>
      </c>
      <c r="E4153">
        <v>43419</v>
      </c>
      <c r="F4153" t="s">
        <v>11</v>
      </c>
      <c r="G4153" t="s">
        <v>9</v>
      </c>
      <c r="H4153" t="s">
        <v>4171</v>
      </c>
      <c r="I4153" s="5">
        <v>1950</v>
      </c>
      <c r="J4153" s="5" t="str">
        <f>IFERROR('Ventas Pases'!$I4153/'Ventas Pases'!$F4153,"PASE")</f>
        <v>PASE</v>
      </c>
      <c r="K4153" t="str">
        <f>IFERROR(VLOOKUP('Ventas Pases'!$J4153,'Comisiones HEROIC'!$E$1:$F$6,2,0),"")</f>
        <v/>
      </c>
      <c r="L4153" s="5">
        <f>IF('Ventas Pases'!$D4153="Red HEROIC",IFERROR(VLOOKUP('Ventas Pases'!$G4153,'Comisiones HEROIC'!$A$1:$B$11,2,0),15),IF('Ventas Pases'!$D4153="Red HEROIC",15,0))</f>
        <v>0</v>
      </c>
      <c r="M4153">
        <f>IF(pases[[#This Row],[Días Visita]]&lt;7,0,IF(pases[[#This Row],[Días Visita]]&lt;9,1,IF(pases[[#This Row],[Días Visita]]="Ilimitados",0,2)))</f>
        <v>0</v>
      </c>
      <c r="N4153" s="5">
        <f>IF(AND('Ventas Pases'!$A4153="Fuera de Temporada",'Ventas Pases'!$B4153=2019,pases[[#This Row],[Modo de Compra]]="Paquete"),30,0)</f>
        <v>0</v>
      </c>
      <c r="O4153" s="5">
        <f>-SUMIF(lift[Número de pase],pases[[#This Row],[Numero de Pase]],lift[Costo])</f>
        <v>-460</v>
      </c>
    </row>
    <row r="4154" spans="1:15" x14ac:dyDescent="0.25">
      <c r="A4154" t="s">
        <v>7</v>
      </c>
      <c r="B4154">
        <v>2018</v>
      </c>
      <c r="C4154">
        <v>43176</v>
      </c>
      <c r="D4154" t="s">
        <v>8</v>
      </c>
      <c r="E4154">
        <v>43179</v>
      </c>
      <c r="F4154">
        <v>2</v>
      </c>
      <c r="G4154" t="s">
        <v>9</v>
      </c>
      <c r="H4154" t="s">
        <v>4172</v>
      </c>
      <c r="I4154" s="5">
        <v>240</v>
      </c>
      <c r="J4154" s="5">
        <f>IFERROR('Ventas Pases'!$I4154/'Ventas Pases'!$F4154,"PASE")</f>
        <v>120</v>
      </c>
      <c r="K4154" t="str">
        <f>IFERROR(VLOOKUP('Ventas Pases'!$J4154,'Comisiones HEROIC'!$E$1:$F$6,2,0),"")</f>
        <v/>
      </c>
      <c r="L4154" s="5">
        <f>IF('Ventas Pases'!$D4154="Red HEROIC",IFERROR(VLOOKUP('Ventas Pases'!$G4154,'Comisiones HEROIC'!$A$1:$B$11,2,0),15),IF('Ventas Pases'!$D4154="Red HEROIC",15,0))</f>
        <v>0</v>
      </c>
      <c r="M4154">
        <f>IF(pases[[#This Row],[Días Visita]]&lt;7,0,IF(pases[[#This Row],[Días Visita]]&lt;9,1,IF(pases[[#This Row],[Días Visita]]="Ilimitados",0,2)))</f>
        <v>0</v>
      </c>
      <c r="N4154" s="5">
        <f>IF(AND('Ventas Pases'!$A4154="Fuera de Temporada",'Ventas Pases'!$B4154=2019,pases[[#This Row],[Modo de Compra]]="Paquete"),30,0)</f>
        <v>0</v>
      </c>
      <c r="O4154" s="5">
        <f>-SUMIF(lift[Número de pase],pases[[#This Row],[Numero de Pase]],lift[Costo])</f>
        <v>0</v>
      </c>
    </row>
    <row r="4155" spans="1:15" x14ac:dyDescent="0.25">
      <c r="A4155" t="s">
        <v>13</v>
      </c>
      <c r="B4155">
        <v>2019</v>
      </c>
      <c r="C4155">
        <v>43320</v>
      </c>
      <c r="D4155" t="s">
        <v>8</v>
      </c>
      <c r="E4155">
        <v>43298</v>
      </c>
      <c r="F4155">
        <v>9</v>
      </c>
      <c r="G4155" t="s">
        <v>9</v>
      </c>
      <c r="H4155" t="s">
        <v>4173</v>
      </c>
      <c r="I4155" s="5">
        <v>1080</v>
      </c>
      <c r="J4155" s="5">
        <f>IFERROR('Ventas Pases'!$I4155/'Ventas Pases'!$F4155,"PASE")</f>
        <v>120</v>
      </c>
      <c r="K4155" t="str">
        <f>IFERROR(VLOOKUP('Ventas Pases'!$J4155,'Comisiones HEROIC'!$E$1:$F$6,2,0),"")</f>
        <v/>
      </c>
      <c r="L4155" s="5">
        <f>IF('Ventas Pases'!$D4155="Red HEROIC",IFERROR(VLOOKUP('Ventas Pases'!$G4155,'Comisiones HEROIC'!$A$1:$B$11,2,0),15),IF('Ventas Pases'!$D4155="Red HEROIC",15,0))</f>
        <v>0</v>
      </c>
      <c r="M4155">
        <f>IF(pases[[#This Row],[Días Visita]]&lt;7,0,IF(pases[[#This Row],[Días Visita]]&lt;9,1,IF(pases[[#This Row],[Días Visita]]="Ilimitados",0,2)))</f>
        <v>2</v>
      </c>
      <c r="N4155" s="5">
        <f>IF(AND('Ventas Pases'!$A4155="Fuera de Temporada",'Ventas Pases'!$B4155=2019,pases[[#This Row],[Modo de Compra]]="Paquete"),30,0)</f>
        <v>0</v>
      </c>
      <c r="O4155" s="5">
        <f>-SUMIF(lift[Número de pase],pases[[#This Row],[Numero de Pase]],lift[Costo])</f>
        <v>0</v>
      </c>
    </row>
    <row r="4156" spans="1:15" x14ac:dyDescent="0.25">
      <c r="A4156" t="s">
        <v>7</v>
      </c>
      <c r="B4156">
        <v>2019</v>
      </c>
      <c r="C4156">
        <v>43463</v>
      </c>
      <c r="D4156" t="s">
        <v>14</v>
      </c>
      <c r="E4156">
        <v>43470</v>
      </c>
      <c r="F4156">
        <v>9</v>
      </c>
      <c r="G4156" t="s">
        <v>33</v>
      </c>
      <c r="H4156" t="s">
        <v>4174</v>
      </c>
      <c r="I4156" s="5">
        <v>1260</v>
      </c>
      <c r="J4156" s="5">
        <f>IFERROR('Ventas Pases'!$I4156/'Ventas Pases'!$F4156,"PASE")</f>
        <v>140</v>
      </c>
      <c r="K4156" t="str">
        <f>IFERROR(VLOOKUP('Ventas Pases'!$J4156,'Comisiones HEROIC'!$E$1:$F$6,2,0),"")</f>
        <v/>
      </c>
      <c r="L4156" s="5">
        <f>IF('Ventas Pases'!$D4156="Red HEROIC",IFERROR(VLOOKUP('Ventas Pases'!$G4156,'Comisiones HEROIC'!$A$1:$B$11,2,0),15),IF('Ventas Pases'!$D4156="Red HEROIC",15,0))</f>
        <v>15</v>
      </c>
      <c r="M4156">
        <f>IF(pases[[#This Row],[Días Visita]]&lt;7,0,IF(pases[[#This Row],[Días Visita]]&lt;9,1,IF(pases[[#This Row],[Días Visita]]="Ilimitados",0,2)))</f>
        <v>2</v>
      </c>
      <c r="N4156" s="5">
        <f>IF(AND('Ventas Pases'!$A4156="Fuera de Temporada",'Ventas Pases'!$B4156=2019,pases[[#This Row],[Modo de Compra]]="Paquete"),30,0)</f>
        <v>0</v>
      </c>
      <c r="O4156" s="5">
        <f>-SUMIF(lift[Número de pase],pases[[#This Row],[Numero de Pase]],lift[Costo])</f>
        <v>0</v>
      </c>
    </row>
    <row r="4157" spans="1:15" x14ac:dyDescent="0.25">
      <c r="A4157" t="s">
        <v>7</v>
      </c>
      <c r="B4157">
        <v>2019</v>
      </c>
      <c r="C4157">
        <v>43554</v>
      </c>
      <c r="D4157" t="s">
        <v>8</v>
      </c>
      <c r="E4157">
        <v>43546</v>
      </c>
      <c r="F4157">
        <v>7</v>
      </c>
      <c r="G4157" t="s">
        <v>9</v>
      </c>
      <c r="H4157" t="s">
        <v>4175</v>
      </c>
      <c r="I4157" s="5">
        <v>840</v>
      </c>
      <c r="J4157" s="5">
        <f>IFERROR('Ventas Pases'!$I4157/'Ventas Pases'!$F4157,"PASE")</f>
        <v>120</v>
      </c>
      <c r="K4157" t="str">
        <f>IFERROR(VLOOKUP('Ventas Pases'!$J4157,'Comisiones HEROIC'!$E$1:$F$6,2,0),"")</f>
        <v/>
      </c>
      <c r="L4157" s="5">
        <f>IF('Ventas Pases'!$D4157="Red HEROIC",IFERROR(VLOOKUP('Ventas Pases'!$G4157,'Comisiones HEROIC'!$A$1:$B$11,2,0),15),IF('Ventas Pases'!$D4157="Red HEROIC",15,0))</f>
        <v>0</v>
      </c>
      <c r="M4157">
        <f>IF(pases[[#This Row],[Días Visita]]&lt;7,0,IF(pases[[#This Row],[Días Visita]]&lt;9,1,IF(pases[[#This Row],[Días Visita]]="Ilimitados",0,2)))</f>
        <v>1</v>
      </c>
      <c r="N4157" s="5">
        <f>IF(AND('Ventas Pases'!$A4157="Fuera de Temporada",'Ventas Pases'!$B4157=2019,pases[[#This Row],[Modo de Compra]]="Paquete"),30,0)</f>
        <v>0</v>
      </c>
      <c r="O4157" s="5">
        <f>-SUMIF(lift[Número de pase],pases[[#This Row],[Numero de Pase]],lift[Costo])</f>
        <v>0</v>
      </c>
    </row>
    <row r="4158" spans="1:15" x14ac:dyDescent="0.25">
      <c r="A4158" t="s">
        <v>7</v>
      </c>
      <c r="B4158">
        <v>2018</v>
      </c>
      <c r="C4158">
        <v>43131</v>
      </c>
      <c r="D4158" t="s">
        <v>8</v>
      </c>
      <c r="E4158">
        <v>43163</v>
      </c>
      <c r="F4158">
        <v>4</v>
      </c>
      <c r="G4158" t="s">
        <v>9</v>
      </c>
      <c r="H4158" t="s">
        <v>4176</v>
      </c>
      <c r="I4158" s="5">
        <v>480</v>
      </c>
      <c r="J4158" s="5">
        <f>IFERROR('Ventas Pases'!$I4158/'Ventas Pases'!$F4158,"PASE")</f>
        <v>120</v>
      </c>
      <c r="K4158" t="str">
        <f>IFERROR(VLOOKUP('Ventas Pases'!$J4158,'Comisiones HEROIC'!$E$1:$F$6,2,0),"")</f>
        <v/>
      </c>
      <c r="L4158" s="5">
        <f>IF('Ventas Pases'!$D4158="Red HEROIC",IFERROR(VLOOKUP('Ventas Pases'!$G4158,'Comisiones HEROIC'!$A$1:$B$11,2,0),15),IF('Ventas Pases'!$D4158="Red HEROIC",15,0))</f>
        <v>0</v>
      </c>
      <c r="M4158">
        <f>IF(pases[[#This Row],[Días Visita]]&lt;7,0,IF(pases[[#This Row],[Días Visita]]&lt;9,1,IF(pases[[#This Row],[Días Visita]]="Ilimitados",0,2)))</f>
        <v>0</v>
      </c>
      <c r="N4158" s="5">
        <f>IF(AND('Ventas Pases'!$A4158="Fuera de Temporada",'Ventas Pases'!$B4158=2019,pases[[#This Row],[Modo de Compra]]="Paquete"),30,0)</f>
        <v>0</v>
      </c>
      <c r="O4158" s="5">
        <f>-SUMIF(lift[Número de pase],pases[[#This Row],[Numero de Pase]],lift[Costo])</f>
        <v>0</v>
      </c>
    </row>
    <row r="4159" spans="1:15" x14ac:dyDescent="0.25">
      <c r="A4159" t="s">
        <v>7</v>
      </c>
      <c r="B4159">
        <v>2018</v>
      </c>
      <c r="C4159">
        <v>43458</v>
      </c>
      <c r="D4159" t="s">
        <v>8</v>
      </c>
      <c r="E4159">
        <v>43105</v>
      </c>
      <c r="F4159">
        <v>6</v>
      </c>
      <c r="G4159" t="s">
        <v>9</v>
      </c>
      <c r="H4159" t="s">
        <v>4177</v>
      </c>
      <c r="I4159" s="5">
        <v>720</v>
      </c>
      <c r="J4159" s="5">
        <f>IFERROR('Ventas Pases'!$I4159/'Ventas Pases'!$F4159,"PASE")</f>
        <v>120</v>
      </c>
      <c r="K4159" t="str">
        <f>IFERROR(VLOOKUP('Ventas Pases'!$J4159,'Comisiones HEROIC'!$E$1:$F$6,2,0),"")</f>
        <v/>
      </c>
      <c r="L4159" s="5">
        <f>IF('Ventas Pases'!$D4159="Red HEROIC",IFERROR(VLOOKUP('Ventas Pases'!$G4159,'Comisiones HEROIC'!$A$1:$B$11,2,0),15),IF('Ventas Pases'!$D4159="Red HEROIC",15,0))</f>
        <v>0</v>
      </c>
      <c r="M4159">
        <f>IF(pases[[#This Row],[Días Visita]]&lt;7,0,IF(pases[[#This Row],[Días Visita]]&lt;9,1,IF(pases[[#This Row],[Días Visita]]="Ilimitados",0,2)))</f>
        <v>0</v>
      </c>
      <c r="N4159" s="5">
        <f>IF(AND('Ventas Pases'!$A4159="Fuera de Temporada",'Ventas Pases'!$B4159=2019,pases[[#This Row],[Modo de Compra]]="Paquete"),30,0)</f>
        <v>0</v>
      </c>
      <c r="O4159" s="5">
        <f>-SUMIF(lift[Número de pase],pases[[#This Row],[Numero de Pase]],lift[Costo])</f>
        <v>0</v>
      </c>
    </row>
    <row r="4160" spans="1:15" x14ac:dyDescent="0.25">
      <c r="A4160" t="s">
        <v>7</v>
      </c>
      <c r="B4160">
        <v>2019</v>
      </c>
      <c r="C4160">
        <v>43462</v>
      </c>
      <c r="D4160" t="s">
        <v>17</v>
      </c>
      <c r="E4160">
        <v>43457</v>
      </c>
      <c r="F4160">
        <v>3</v>
      </c>
      <c r="G4160" t="s">
        <v>9</v>
      </c>
      <c r="H4160" t="s">
        <v>4178</v>
      </c>
      <c r="I4160" s="5">
        <v>330</v>
      </c>
      <c r="J4160" s="5">
        <f>IFERROR('Ventas Pases'!$I4160/'Ventas Pases'!$F4160,"PASE")</f>
        <v>110</v>
      </c>
      <c r="K4160" t="str">
        <f>IFERROR(VLOOKUP('Ventas Pases'!$J4160,'Comisiones HEROIC'!$E$1:$F$6,2,0),"")</f>
        <v>Elton Hotel</v>
      </c>
      <c r="L4160" s="5">
        <f>IF('Ventas Pases'!$D4160="Red HEROIC",IFERROR(VLOOKUP('Ventas Pases'!$G4160,'Comisiones HEROIC'!$A$1:$B$11,2,0),15),IF('Ventas Pases'!$D4160="Red HEROIC",15,0))</f>
        <v>0</v>
      </c>
      <c r="M4160">
        <f>IF(pases[[#This Row],[Días Visita]]&lt;7,0,IF(pases[[#This Row],[Días Visita]]&lt;9,1,IF(pases[[#This Row],[Días Visita]]="Ilimitados",0,2)))</f>
        <v>0</v>
      </c>
      <c r="N4160" s="5">
        <f>IF(AND('Ventas Pases'!$A4160="Fuera de Temporada",'Ventas Pases'!$B4160=2019,pases[[#This Row],[Modo de Compra]]="Paquete"),30,0)</f>
        <v>0</v>
      </c>
      <c r="O4160" s="5">
        <f>-SUMIF(lift[Número de pase],pases[[#This Row],[Numero de Pase]],lift[Costo])</f>
        <v>0</v>
      </c>
    </row>
    <row r="4161" spans="1:15" x14ac:dyDescent="0.25">
      <c r="A4161" t="s">
        <v>7</v>
      </c>
      <c r="B4161">
        <v>2018</v>
      </c>
      <c r="C4161">
        <v>43167</v>
      </c>
      <c r="D4161" t="s">
        <v>8</v>
      </c>
      <c r="E4161">
        <v>43160</v>
      </c>
      <c r="F4161">
        <v>8</v>
      </c>
      <c r="G4161" t="s">
        <v>9</v>
      </c>
      <c r="H4161" t="s">
        <v>4179</v>
      </c>
      <c r="I4161" s="5">
        <v>960</v>
      </c>
      <c r="J4161" s="5">
        <f>IFERROR('Ventas Pases'!$I4161/'Ventas Pases'!$F4161,"PASE")</f>
        <v>120</v>
      </c>
      <c r="K4161" t="str">
        <f>IFERROR(VLOOKUP('Ventas Pases'!$J4161,'Comisiones HEROIC'!$E$1:$F$6,2,0),"")</f>
        <v/>
      </c>
      <c r="L4161" s="5">
        <f>IF('Ventas Pases'!$D4161="Red HEROIC",IFERROR(VLOOKUP('Ventas Pases'!$G4161,'Comisiones HEROIC'!$A$1:$B$11,2,0),15),IF('Ventas Pases'!$D4161="Red HEROIC",15,0))</f>
        <v>0</v>
      </c>
      <c r="M4161">
        <f>IF(pases[[#This Row],[Días Visita]]&lt;7,0,IF(pases[[#This Row],[Días Visita]]&lt;9,1,IF(pases[[#This Row],[Días Visita]]="Ilimitados",0,2)))</f>
        <v>1</v>
      </c>
      <c r="N4161" s="5">
        <f>IF(AND('Ventas Pases'!$A4161="Fuera de Temporada",'Ventas Pases'!$B4161=2019,pases[[#This Row],[Modo de Compra]]="Paquete"),30,0)</f>
        <v>0</v>
      </c>
      <c r="O4161" s="5">
        <f>-SUMIF(lift[Número de pase],pases[[#This Row],[Numero de Pase]],lift[Costo])</f>
        <v>0</v>
      </c>
    </row>
    <row r="4162" spans="1:15" x14ac:dyDescent="0.25">
      <c r="A4162" t="s">
        <v>13</v>
      </c>
      <c r="B4162">
        <v>2019</v>
      </c>
      <c r="C4162">
        <v>43388</v>
      </c>
      <c r="D4162" t="s">
        <v>60</v>
      </c>
      <c r="E4162">
        <v>43279</v>
      </c>
      <c r="F4162">
        <v>6</v>
      </c>
      <c r="G4162" t="s">
        <v>9</v>
      </c>
      <c r="H4162" t="s">
        <v>4180</v>
      </c>
      <c r="I4162" s="5">
        <v>720</v>
      </c>
      <c r="J4162" s="5">
        <f>IFERROR('Ventas Pases'!$I4162/'Ventas Pases'!$F4162,"PASE")</f>
        <v>120</v>
      </c>
      <c r="K4162" t="str">
        <f>IFERROR(VLOOKUP('Ventas Pases'!$J4162,'Comisiones HEROIC'!$E$1:$F$6,2,0),"")</f>
        <v/>
      </c>
      <c r="L4162" s="5">
        <f>IF('Ventas Pases'!$D4162="Red HEROIC",IFERROR(VLOOKUP('Ventas Pases'!$G4162,'Comisiones HEROIC'!$A$1:$B$11,2,0),15),IF('Ventas Pases'!$D4162="Red HEROIC",15,0))</f>
        <v>0</v>
      </c>
      <c r="M4162">
        <f>IF(pases[[#This Row],[Días Visita]]&lt;7,0,IF(pases[[#This Row],[Días Visita]]&lt;9,1,IF(pases[[#This Row],[Días Visita]]="Ilimitados",0,2)))</f>
        <v>0</v>
      </c>
      <c r="N4162" s="5">
        <f>IF(AND('Ventas Pases'!$A4162="Fuera de Temporada",'Ventas Pases'!$B4162=2019,pases[[#This Row],[Modo de Compra]]="Paquete"),30,0)</f>
        <v>0</v>
      </c>
      <c r="O4162" s="5">
        <f>-SUMIF(lift[Número de pase],pases[[#This Row],[Numero de Pase]],lift[Costo])</f>
        <v>0</v>
      </c>
    </row>
    <row r="4163" spans="1:15" x14ac:dyDescent="0.25">
      <c r="A4163" t="s">
        <v>7</v>
      </c>
      <c r="B4163">
        <v>2018</v>
      </c>
      <c r="C4163">
        <v>43160</v>
      </c>
      <c r="D4163" t="s">
        <v>14</v>
      </c>
      <c r="E4163">
        <v>43173</v>
      </c>
      <c r="F4163">
        <v>2</v>
      </c>
      <c r="G4163" t="s">
        <v>27</v>
      </c>
      <c r="H4163" t="s">
        <v>4181</v>
      </c>
      <c r="I4163" s="5">
        <v>280</v>
      </c>
      <c r="J4163" s="5">
        <f>IFERROR('Ventas Pases'!$I4163/'Ventas Pases'!$F4163,"PASE")</f>
        <v>140</v>
      </c>
      <c r="K4163" t="str">
        <f>IFERROR(VLOOKUP('Ventas Pases'!$J4163,'Comisiones HEROIC'!$E$1:$F$6,2,0),"")</f>
        <v/>
      </c>
      <c r="L4163" s="5">
        <f>IF('Ventas Pases'!$D4163="Red HEROIC",IFERROR(VLOOKUP('Ventas Pases'!$G4163,'Comisiones HEROIC'!$A$1:$B$11,2,0),15),IF('Ventas Pases'!$D4163="Red HEROIC",15,0))</f>
        <v>15</v>
      </c>
      <c r="M4163">
        <f>IF(pases[[#This Row],[Días Visita]]&lt;7,0,IF(pases[[#This Row],[Días Visita]]&lt;9,1,IF(pases[[#This Row],[Días Visita]]="Ilimitados",0,2)))</f>
        <v>0</v>
      </c>
      <c r="N4163" s="5">
        <f>IF(AND('Ventas Pases'!$A4163="Fuera de Temporada",'Ventas Pases'!$B4163=2019,pases[[#This Row],[Modo de Compra]]="Paquete"),30,0)</f>
        <v>0</v>
      </c>
      <c r="O4163" s="5">
        <f>-SUMIF(lift[Número de pase],pases[[#This Row],[Numero de Pase]],lift[Costo])</f>
        <v>0</v>
      </c>
    </row>
    <row r="4164" spans="1:15" x14ac:dyDescent="0.25">
      <c r="A4164" t="s">
        <v>13</v>
      </c>
      <c r="B4164">
        <v>2019</v>
      </c>
      <c r="C4164">
        <v>43272</v>
      </c>
      <c r="D4164" t="s">
        <v>8</v>
      </c>
      <c r="E4164">
        <v>43419</v>
      </c>
      <c r="F4164" t="s">
        <v>11</v>
      </c>
      <c r="G4164" t="s">
        <v>9</v>
      </c>
      <c r="H4164" t="s">
        <v>4182</v>
      </c>
      <c r="I4164" s="5">
        <v>1950</v>
      </c>
      <c r="J4164" s="5" t="str">
        <f>IFERROR('Ventas Pases'!$I4164/'Ventas Pases'!$F4164,"PASE")</f>
        <v>PASE</v>
      </c>
      <c r="K4164" t="str">
        <f>IFERROR(VLOOKUP('Ventas Pases'!$J4164,'Comisiones HEROIC'!$E$1:$F$6,2,0),"")</f>
        <v/>
      </c>
      <c r="L4164" s="5">
        <f>IF('Ventas Pases'!$D4164="Red HEROIC",IFERROR(VLOOKUP('Ventas Pases'!$G4164,'Comisiones HEROIC'!$A$1:$B$11,2,0),15),IF('Ventas Pases'!$D4164="Red HEROIC",15,0))</f>
        <v>0</v>
      </c>
      <c r="M4164">
        <f>IF(pases[[#This Row],[Días Visita]]&lt;7,0,IF(pases[[#This Row],[Días Visita]]&lt;9,1,IF(pases[[#This Row],[Días Visita]]="Ilimitados",0,2)))</f>
        <v>0</v>
      </c>
      <c r="N4164" s="5">
        <f>IF(AND('Ventas Pases'!$A4164="Fuera de Temporada",'Ventas Pases'!$B4164=2019,pases[[#This Row],[Modo de Compra]]="Paquete"),30,0)</f>
        <v>0</v>
      </c>
      <c r="O4164" s="5">
        <f>-SUMIF(lift[Número de pase],pases[[#This Row],[Numero de Pase]],lift[Costo])</f>
        <v>-276</v>
      </c>
    </row>
    <row r="4165" spans="1:15" x14ac:dyDescent="0.25">
      <c r="A4165" t="s">
        <v>7</v>
      </c>
      <c r="B4165">
        <v>2018</v>
      </c>
      <c r="C4165">
        <v>43463</v>
      </c>
      <c r="D4165" t="s">
        <v>14</v>
      </c>
      <c r="E4165">
        <v>43132</v>
      </c>
      <c r="F4165">
        <v>6</v>
      </c>
      <c r="G4165" t="s">
        <v>19</v>
      </c>
      <c r="H4165" t="s">
        <v>4183</v>
      </c>
      <c r="I4165" s="5">
        <v>840</v>
      </c>
      <c r="J4165" s="5">
        <f>IFERROR('Ventas Pases'!$I4165/'Ventas Pases'!$F4165,"PASE")</f>
        <v>140</v>
      </c>
      <c r="K4165" t="str">
        <f>IFERROR(VLOOKUP('Ventas Pases'!$J4165,'Comisiones HEROIC'!$E$1:$F$6,2,0),"")</f>
        <v/>
      </c>
      <c r="L4165" s="5">
        <f>IF('Ventas Pases'!$D4165="Red HEROIC",IFERROR(VLOOKUP('Ventas Pases'!$G4165,'Comisiones HEROIC'!$A$1:$B$11,2,0),15),IF('Ventas Pases'!$D4165="Red HEROIC",15,0))</f>
        <v>15</v>
      </c>
      <c r="M4165">
        <f>IF(pases[[#This Row],[Días Visita]]&lt;7,0,IF(pases[[#This Row],[Días Visita]]&lt;9,1,IF(pases[[#This Row],[Días Visita]]="Ilimitados",0,2)))</f>
        <v>0</v>
      </c>
      <c r="N4165" s="5">
        <f>IF(AND('Ventas Pases'!$A4165="Fuera de Temporada",'Ventas Pases'!$B4165=2019,pases[[#This Row],[Modo de Compra]]="Paquete"),30,0)</f>
        <v>0</v>
      </c>
      <c r="O4165" s="5">
        <f>-SUMIF(lift[Número de pase],pases[[#This Row],[Numero de Pase]],lift[Costo])</f>
        <v>0</v>
      </c>
    </row>
    <row r="4166" spans="1:15" x14ac:dyDescent="0.25">
      <c r="A4166" t="s">
        <v>7</v>
      </c>
      <c r="B4166">
        <v>2018</v>
      </c>
      <c r="C4166">
        <v>43459</v>
      </c>
      <c r="D4166" t="s">
        <v>17</v>
      </c>
      <c r="E4166">
        <v>43137</v>
      </c>
      <c r="F4166">
        <v>8</v>
      </c>
      <c r="G4166" t="s">
        <v>9</v>
      </c>
      <c r="H4166" t="s">
        <v>4184</v>
      </c>
      <c r="I4166" s="5">
        <v>840</v>
      </c>
      <c r="J4166" s="5">
        <f>IFERROR('Ventas Pases'!$I4166/'Ventas Pases'!$F4166,"PASE")</f>
        <v>105</v>
      </c>
      <c r="K4166" t="str">
        <f>IFERROR(VLOOKUP('Ventas Pases'!$J4166,'Comisiones HEROIC'!$E$1:$F$6,2,0),"")</f>
        <v>OI Hotels</v>
      </c>
      <c r="L4166" s="5">
        <f>IF('Ventas Pases'!$D4166="Red HEROIC",IFERROR(VLOOKUP('Ventas Pases'!$G4166,'Comisiones HEROIC'!$A$1:$B$11,2,0),15),IF('Ventas Pases'!$D4166="Red HEROIC",15,0))</f>
        <v>0</v>
      </c>
      <c r="M4166">
        <f>IF(pases[[#This Row],[Días Visita]]&lt;7,0,IF(pases[[#This Row],[Días Visita]]&lt;9,1,IF(pases[[#This Row],[Días Visita]]="Ilimitados",0,2)))</f>
        <v>1</v>
      </c>
      <c r="N4166" s="5">
        <f>IF(AND('Ventas Pases'!$A4166="Fuera de Temporada",'Ventas Pases'!$B4166=2019,pases[[#This Row],[Modo de Compra]]="Paquete"),30,0)</f>
        <v>0</v>
      </c>
      <c r="O4166" s="5">
        <f>-SUMIF(lift[Número de pase],pases[[#This Row],[Numero de Pase]],lift[Costo])</f>
        <v>0</v>
      </c>
    </row>
    <row r="4167" spans="1:15" x14ac:dyDescent="0.25">
      <c r="A4167" t="s">
        <v>7</v>
      </c>
      <c r="B4167">
        <v>2018</v>
      </c>
      <c r="C4167">
        <v>43149</v>
      </c>
      <c r="D4167" t="s">
        <v>8</v>
      </c>
      <c r="E4167">
        <v>43161</v>
      </c>
      <c r="F4167">
        <v>6</v>
      </c>
      <c r="G4167" t="s">
        <v>9</v>
      </c>
      <c r="H4167" t="s">
        <v>4185</v>
      </c>
      <c r="I4167" s="5">
        <v>720</v>
      </c>
      <c r="J4167" s="5">
        <f>IFERROR('Ventas Pases'!$I4167/'Ventas Pases'!$F4167,"PASE")</f>
        <v>120</v>
      </c>
      <c r="K4167" t="str">
        <f>IFERROR(VLOOKUP('Ventas Pases'!$J4167,'Comisiones HEROIC'!$E$1:$F$6,2,0),"")</f>
        <v/>
      </c>
      <c r="L4167" s="5">
        <f>IF('Ventas Pases'!$D4167="Red HEROIC",IFERROR(VLOOKUP('Ventas Pases'!$G4167,'Comisiones HEROIC'!$A$1:$B$11,2,0),15),IF('Ventas Pases'!$D4167="Red HEROIC",15,0))</f>
        <v>0</v>
      </c>
      <c r="M4167">
        <f>IF(pases[[#This Row],[Días Visita]]&lt;7,0,IF(pases[[#This Row],[Días Visita]]&lt;9,1,IF(pases[[#This Row],[Días Visita]]="Ilimitados",0,2)))</f>
        <v>0</v>
      </c>
      <c r="N4167" s="5">
        <f>IF(AND('Ventas Pases'!$A4167="Fuera de Temporada",'Ventas Pases'!$B4167=2019,pases[[#This Row],[Modo de Compra]]="Paquete"),30,0)</f>
        <v>0</v>
      </c>
      <c r="O4167" s="5">
        <f>-SUMIF(lift[Número de pase],pases[[#This Row],[Numero de Pase]],lift[Costo])</f>
        <v>0</v>
      </c>
    </row>
    <row r="4168" spans="1:15" x14ac:dyDescent="0.25">
      <c r="A4168" t="s">
        <v>7</v>
      </c>
      <c r="B4168">
        <v>2019</v>
      </c>
      <c r="C4168">
        <v>43509</v>
      </c>
      <c r="D4168" t="s">
        <v>8</v>
      </c>
      <c r="E4168">
        <v>43527</v>
      </c>
      <c r="F4168">
        <v>1</v>
      </c>
      <c r="G4168" t="s">
        <v>9</v>
      </c>
      <c r="H4168" t="s">
        <v>4186</v>
      </c>
      <c r="I4168" s="5">
        <v>120</v>
      </c>
      <c r="J4168" s="5">
        <f>IFERROR('Ventas Pases'!$I4168/'Ventas Pases'!$F4168,"PASE")</f>
        <v>120</v>
      </c>
      <c r="K4168" t="str">
        <f>IFERROR(VLOOKUP('Ventas Pases'!$J4168,'Comisiones HEROIC'!$E$1:$F$6,2,0),"")</f>
        <v/>
      </c>
      <c r="L4168" s="5">
        <f>IF('Ventas Pases'!$D4168="Red HEROIC",IFERROR(VLOOKUP('Ventas Pases'!$G4168,'Comisiones HEROIC'!$A$1:$B$11,2,0),15),IF('Ventas Pases'!$D4168="Red HEROIC",15,0))</f>
        <v>0</v>
      </c>
      <c r="M4168">
        <f>IF(pases[[#This Row],[Días Visita]]&lt;7,0,IF(pases[[#This Row],[Días Visita]]&lt;9,1,IF(pases[[#This Row],[Días Visita]]="Ilimitados",0,2)))</f>
        <v>0</v>
      </c>
      <c r="N4168" s="5">
        <f>IF(AND('Ventas Pases'!$A4168="Fuera de Temporada",'Ventas Pases'!$B4168=2019,pases[[#This Row],[Modo de Compra]]="Paquete"),30,0)</f>
        <v>0</v>
      </c>
      <c r="O4168" s="5">
        <f>-SUMIF(lift[Número de pase],pases[[#This Row],[Numero de Pase]],lift[Costo])</f>
        <v>0</v>
      </c>
    </row>
    <row r="4169" spans="1:15" x14ac:dyDescent="0.25">
      <c r="A4169" t="s">
        <v>7</v>
      </c>
      <c r="B4169">
        <v>2019</v>
      </c>
      <c r="C4169">
        <v>43543</v>
      </c>
      <c r="D4169" t="s">
        <v>17</v>
      </c>
      <c r="E4169">
        <v>43542</v>
      </c>
      <c r="F4169">
        <v>2</v>
      </c>
      <c r="G4169" t="s">
        <v>9</v>
      </c>
      <c r="H4169" t="s">
        <v>4187</v>
      </c>
      <c r="I4169" s="5">
        <v>220</v>
      </c>
      <c r="J4169" s="5">
        <f>IFERROR('Ventas Pases'!$I4169/'Ventas Pases'!$F4169,"PASE")</f>
        <v>110</v>
      </c>
      <c r="K4169" t="str">
        <f>IFERROR(VLOOKUP('Ventas Pases'!$J4169,'Comisiones HEROIC'!$E$1:$F$6,2,0),"")</f>
        <v>Elton Hotel</v>
      </c>
      <c r="L4169" s="5">
        <f>IF('Ventas Pases'!$D4169="Red HEROIC",IFERROR(VLOOKUP('Ventas Pases'!$G4169,'Comisiones HEROIC'!$A$1:$B$11,2,0),15),IF('Ventas Pases'!$D4169="Red HEROIC",15,0))</f>
        <v>0</v>
      </c>
      <c r="M4169">
        <f>IF(pases[[#This Row],[Días Visita]]&lt;7,0,IF(pases[[#This Row],[Días Visita]]&lt;9,1,IF(pases[[#This Row],[Días Visita]]="Ilimitados",0,2)))</f>
        <v>0</v>
      </c>
      <c r="N4169" s="5">
        <f>IF(AND('Ventas Pases'!$A4169="Fuera de Temporada",'Ventas Pases'!$B4169=2019,pases[[#This Row],[Modo de Compra]]="Paquete"),30,0)</f>
        <v>0</v>
      </c>
      <c r="O4169" s="5">
        <f>-SUMIF(lift[Número de pase],pases[[#This Row],[Numero de Pase]],lift[Costo])</f>
        <v>0</v>
      </c>
    </row>
    <row r="4170" spans="1:15" x14ac:dyDescent="0.25">
      <c r="A4170" t="s">
        <v>7</v>
      </c>
      <c r="B4170">
        <v>2019</v>
      </c>
      <c r="C4170">
        <v>43556</v>
      </c>
      <c r="D4170" t="s">
        <v>17</v>
      </c>
      <c r="E4170">
        <v>43547</v>
      </c>
      <c r="F4170">
        <v>1</v>
      </c>
      <c r="G4170" t="s">
        <v>9</v>
      </c>
      <c r="H4170" t="s">
        <v>4188</v>
      </c>
      <c r="I4170" s="5">
        <v>100</v>
      </c>
      <c r="J4170" s="5">
        <f>IFERROR('Ventas Pases'!$I4170/'Ventas Pases'!$F4170,"PASE")</f>
        <v>100</v>
      </c>
      <c r="K4170" t="str">
        <f>IFERROR(VLOOKUP('Ventas Pases'!$J4170,'Comisiones HEROIC'!$E$1:$F$6,2,0),"")</f>
        <v>Ridossan Hotel</v>
      </c>
      <c r="L4170" s="5">
        <f>IF('Ventas Pases'!$D4170="Red HEROIC",IFERROR(VLOOKUP('Ventas Pases'!$G4170,'Comisiones HEROIC'!$A$1:$B$11,2,0),15),IF('Ventas Pases'!$D4170="Red HEROIC",15,0))</f>
        <v>0</v>
      </c>
      <c r="M4170">
        <f>IF(pases[[#This Row],[Días Visita]]&lt;7,0,IF(pases[[#This Row],[Días Visita]]&lt;9,1,IF(pases[[#This Row],[Días Visita]]="Ilimitados",0,2)))</f>
        <v>0</v>
      </c>
      <c r="N4170" s="5">
        <f>IF(AND('Ventas Pases'!$A4170="Fuera de Temporada",'Ventas Pases'!$B4170=2019,pases[[#This Row],[Modo de Compra]]="Paquete"),30,0)</f>
        <v>0</v>
      </c>
      <c r="O4170" s="5">
        <f>-SUMIF(lift[Número de pase],pases[[#This Row],[Numero de Pase]],lift[Costo])</f>
        <v>0</v>
      </c>
    </row>
    <row r="4171" spans="1:15" x14ac:dyDescent="0.25">
      <c r="A4171" t="s">
        <v>7</v>
      </c>
      <c r="B4171">
        <v>2018</v>
      </c>
      <c r="C4171">
        <v>43135</v>
      </c>
      <c r="D4171" t="s">
        <v>17</v>
      </c>
      <c r="E4171">
        <v>43128</v>
      </c>
      <c r="F4171">
        <v>4</v>
      </c>
      <c r="G4171" t="s">
        <v>9</v>
      </c>
      <c r="H4171" t="s">
        <v>4189</v>
      </c>
      <c r="I4171" s="5">
        <v>420</v>
      </c>
      <c r="J4171" s="5">
        <f>IFERROR('Ventas Pases'!$I4171/'Ventas Pases'!$F4171,"PASE")</f>
        <v>105</v>
      </c>
      <c r="K4171" t="str">
        <f>IFERROR(VLOOKUP('Ventas Pases'!$J4171,'Comisiones HEROIC'!$E$1:$F$6,2,0),"")</f>
        <v>OI Hotels</v>
      </c>
      <c r="L4171" s="5">
        <f>IF('Ventas Pases'!$D4171="Red HEROIC",IFERROR(VLOOKUP('Ventas Pases'!$G4171,'Comisiones HEROIC'!$A$1:$B$11,2,0),15),IF('Ventas Pases'!$D4171="Red HEROIC",15,0))</f>
        <v>0</v>
      </c>
      <c r="M4171">
        <f>IF(pases[[#This Row],[Días Visita]]&lt;7,0,IF(pases[[#This Row],[Días Visita]]&lt;9,1,IF(pases[[#This Row],[Días Visita]]="Ilimitados",0,2)))</f>
        <v>0</v>
      </c>
      <c r="N4171" s="5">
        <f>IF(AND('Ventas Pases'!$A4171="Fuera de Temporada",'Ventas Pases'!$B4171=2019,pases[[#This Row],[Modo de Compra]]="Paquete"),30,0)</f>
        <v>0</v>
      </c>
      <c r="O4171" s="5">
        <f>-SUMIF(lift[Número de pase],pases[[#This Row],[Numero de Pase]],lift[Costo])</f>
        <v>0</v>
      </c>
    </row>
    <row r="4172" spans="1:15" x14ac:dyDescent="0.25">
      <c r="A4172" t="s">
        <v>7</v>
      </c>
      <c r="B4172">
        <v>2019</v>
      </c>
      <c r="C4172">
        <v>43471</v>
      </c>
      <c r="D4172" t="s">
        <v>17</v>
      </c>
      <c r="E4172">
        <v>43499</v>
      </c>
      <c r="F4172">
        <v>3</v>
      </c>
      <c r="G4172" t="s">
        <v>9</v>
      </c>
      <c r="H4172" t="s">
        <v>4190</v>
      </c>
      <c r="I4172" s="5">
        <v>315</v>
      </c>
      <c r="J4172" s="5">
        <f>IFERROR('Ventas Pases'!$I4172/'Ventas Pases'!$F4172,"PASE")</f>
        <v>105</v>
      </c>
      <c r="K4172" t="str">
        <f>IFERROR(VLOOKUP('Ventas Pases'!$J4172,'Comisiones HEROIC'!$E$1:$F$6,2,0),"")</f>
        <v>OI Hotels</v>
      </c>
      <c r="L4172" s="5">
        <f>IF('Ventas Pases'!$D4172="Red HEROIC",IFERROR(VLOOKUP('Ventas Pases'!$G4172,'Comisiones HEROIC'!$A$1:$B$11,2,0),15),IF('Ventas Pases'!$D4172="Red HEROIC",15,0))</f>
        <v>0</v>
      </c>
      <c r="M4172">
        <f>IF(pases[[#This Row],[Días Visita]]&lt;7,0,IF(pases[[#This Row],[Días Visita]]&lt;9,1,IF(pases[[#This Row],[Días Visita]]="Ilimitados",0,2)))</f>
        <v>0</v>
      </c>
      <c r="N4172" s="5">
        <f>IF(AND('Ventas Pases'!$A4172="Fuera de Temporada",'Ventas Pases'!$B4172=2019,pases[[#This Row],[Modo de Compra]]="Paquete"),30,0)</f>
        <v>0</v>
      </c>
      <c r="O4172" s="5">
        <f>-SUMIF(lift[Número de pase],pases[[#This Row],[Numero de Pase]],lift[Costo])</f>
        <v>0</v>
      </c>
    </row>
    <row r="4173" spans="1:15" x14ac:dyDescent="0.25">
      <c r="A4173" t="s">
        <v>7</v>
      </c>
      <c r="B4173">
        <v>2019</v>
      </c>
      <c r="C4173">
        <v>43539</v>
      </c>
      <c r="D4173" t="s">
        <v>8</v>
      </c>
      <c r="E4173">
        <v>43419</v>
      </c>
      <c r="F4173" t="s">
        <v>11</v>
      </c>
      <c r="G4173" t="s">
        <v>9</v>
      </c>
      <c r="H4173" t="s">
        <v>4191</v>
      </c>
      <c r="I4173" s="5">
        <v>1950</v>
      </c>
      <c r="J4173" s="5" t="str">
        <f>IFERROR('Ventas Pases'!$I4173/'Ventas Pases'!$F4173,"PASE")</f>
        <v>PASE</v>
      </c>
      <c r="K4173" t="str">
        <f>IFERROR(VLOOKUP('Ventas Pases'!$J4173,'Comisiones HEROIC'!$E$1:$F$6,2,0),"")</f>
        <v/>
      </c>
      <c r="L4173" s="5">
        <f>IF('Ventas Pases'!$D4173="Red HEROIC",IFERROR(VLOOKUP('Ventas Pases'!$G4173,'Comisiones HEROIC'!$A$1:$B$11,2,0),15),IF('Ventas Pases'!$D4173="Red HEROIC",15,0))</f>
        <v>0</v>
      </c>
      <c r="M4173">
        <f>IF(pases[[#This Row],[Días Visita]]&lt;7,0,IF(pases[[#This Row],[Días Visita]]&lt;9,1,IF(pases[[#This Row],[Días Visita]]="Ilimitados",0,2)))</f>
        <v>0</v>
      </c>
      <c r="N4173" s="5">
        <f>IF(AND('Ventas Pases'!$A4173="Fuera de Temporada",'Ventas Pases'!$B4173=2019,pases[[#This Row],[Modo de Compra]]="Paquete"),30,0)</f>
        <v>0</v>
      </c>
      <c r="O4173" s="5">
        <f>-SUMIF(lift[Número de pase],pases[[#This Row],[Numero de Pase]],lift[Costo])</f>
        <v>-644</v>
      </c>
    </row>
    <row r="4174" spans="1:15" x14ac:dyDescent="0.25">
      <c r="A4174" t="s">
        <v>7</v>
      </c>
      <c r="B4174">
        <v>2018</v>
      </c>
      <c r="C4174">
        <v>43445</v>
      </c>
      <c r="D4174" t="s">
        <v>8</v>
      </c>
      <c r="E4174">
        <v>43086</v>
      </c>
      <c r="F4174">
        <v>7</v>
      </c>
      <c r="G4174" t="s">
        <v>9</v>
      </c>
      <c r="H4174" t="s">
        <v>4192</v>
      </c>
      <c r="I4174" s="5">
        <v>840</v>
      </c>
      <c r="J4174" s="5">
        <f>IFERROR('Ventas Pases'!$I4174/'Ventas Pases'!$F4174,"PASE")</f>
        <v>120</v>
      </c>
      <c r="K4174" t="str">
        <f>IFERROR(VLOOKUP('Ventas Pases'!$J4174,'Comisiones HEROIC'!$E$1:$F$6,2,0),"")</f>
        <v/>
      </c>
      <c r="L4174" s="5">
        <f>IF('Ventas Pases'!$D4174="Red HEROIC",IFERROR(VLOOKUP('Ventas Pases'!$G4174,'Comisiones HEROIC'!$A$1:$B$11,2,0),15),IF('Ventas Pases'!$D4174="Red HEROIC",15,0))</f>
        <v>0</v>
      </c>
      <c r="M4174">
        <f>IF(pases[[#This Row],[Días Visita]]&lt;7,0,IF(pases[[#This Row],[Días Visita]]&lt;9,1,IF(pases[[#This Row],[Días Visita]]="Ilimitados",0,2)))</f>
        <v>1</v>
      </c>
      <c r="N4174" s="5">
        <f>IF(AND('Ventas Pases'!$A4174="Fuera de Temporada",'Ventas Pases'!$B4174=2019,pases[[#This Row],[Modo de Compra]]="Paquete"),30,0)</f>
        <v>0</v>
      </c>
      <c r="O4174" s="5">
        <f>-SUMIF(lift[Número de pase],pases[[#This Row],[Numero de Pase]],lift[Costo])</f>
        <v>0</v>
      </c>
    </row>
    <row r="4175" spans="1:15" x14ac:dyDescent="0.25">
      <c r="A4175" t="s">
        <v>7</v>
      </c>
      <c r="B4175">
        <v>2019</v>
      </c>
      <c r="C4175">
        <v>43422</v>
      </c>
      <c r="D4175" t="s">
        <v>17</v>
      </c>
      <c r="E4175">
        <v>43541</v>
      </c>
      <c r="F4175">
        <v>5</v>
      </c>
      <c r="G4175" t="s">
        <v>9</v>
      </c>
      <c r="H4175" t="s">
        <v>4193</v>
      </c>
      <c r="I4175" s="5">
        <v>550</v>
      </c>
      <c r="J4175" s="5">
        <f>IFERROR('Ventas Pases'!$I4175/'Ventas Pases'!$F4175,"PASE")</f>
        <v>110</v>
      </c>
      <c r="K4175" t="str">
        <f>IFERROR(VLOOKUP('Ventas Pases'!$J4175,'Comisiones HEROIC'!$E$1:$F$6,2,0),"")</f>
        <v>Elton Hotel</v>
      </c>
      <c r="L4175" s="5">
        <f>IF('Ventas Pases'!$D4175="Red HEROIC",IFERROR(VLOOKUP('Ventas Pases'!$G4175,'Comisiones HEROIC'!$A$1:$B$11,2,0),15),IF('Ventas Pases'!$D4175="Red HEROIC",15,0))</f>
        <v>0</v>
      </c>
      <c r="M4175">
        <f>IF(pases[[#This Row],[Días Visita]]&lt;7,0,IF(pases[[#This Row],[Días Visita]]&lt;9,1,IF(pases[[#This Row],[Días Visita]]="Ilimitados",0,2)))</f>
        <v>0</v>
      </c>
      <c r="N4175" s="5">
        <f>IF(AND('Ventas Pases'!$A4175="Fuera de Temporada",'Ventas Pases'!$B4175=2019,pases[[#This Row],[Modo de Compra]]="Paquete"),30,0)</f>
        <v>0</v>
      </c>
      <c r="O4175" s="5">
        <f>-SUMIF(lift[Número de pase],pases[[#This Row],[Numero de Pase]],lift[Costo])</f>
        <v>0</v>
      </c>
    </row>
    <row r="4176" spans="1:15" x14ac:dyDescent="0.25">
      <c r="A4176" t="s">
        <v>7</v>
      </c>
      <c r="B4176">
        <v>2019</v>
      </c>
      <c r="C4176">
        <v>43507</v>
      </c>
      <c r="D4176" t="s">
        <v>8</v>
      </c>
      <c r="E4176">
        <v>43419</v>
      </c>
      <c r="F4176" t="s">
        <v>11</v>
      </c>
      <c r="G4176" t="s">
        <v>9</v>
      </c>
      <c r="H4176" t="s">
        <v>4194</v>
      </c>
      <c r="I4176" s="5">
        <v>1950</v>
      </c>
      <c r="J4176" s="5" t="str">
        <f>IFERROR('Ventas Pases'!$I4176/'Ventas Pases'!$F4176,"PASE")</f>
        <v>PASE</v>
      </c>
      <c r="K4176" t="str">
        <f>IFERROR(VLOOKUP('Ventas Pases'!$J4176,'Comisiones HEROIC'!$E$1:$F$6,2,0),"")</f>
        <v/>
      </c>
      <c r="L4176" s="5">
        <f>IF('Ventas Pases'!$D4176="Red HEROIC",IFERROR(VLOOKUP('Ventas Pases'!$G4176,'Comisiones HEROIC'!$A$1:$B$11,2,0),15),IF('Ventas Pases'!$D4176="Red HEROIC",15,0))</f>
        <v>0</v>
      </c>
      <c r="M4176">
        <f>IF(pases[[#This Row],[Días Visita]]&lt;7,0,IF(pases[[#This Row],[Días Visita]]&lt;9,1,IF(pases[[#This Row],[Días Visita]]="Ilimitados",0,2)))</f>
        <v>0</v>
      </c>
      <c r="N4176" s="5">
        <f>IF(AND('Ventas Pases'!$A4176="Fuera de Temporada",'Ventas Pases'!$B4176=2019,pases[[#This Row],[Modo de Compra]]="Paquete"),30,0)</f>
        <v>0</v>
      </c>
      <c r="O4176" s="5">
        <f>-SUMIF(lift[Número de pase],pases[[#This Row],[Numero de Pase]],lift[Costo])</f>
        <v>-184</v>
      </c>
    </row>
    <row r="4177" spans="1:15" x14ac:dyDescent="0.25">
      <c r="A4177" t="s">
        <v>7</v>
      </c>
      <c r="B4177">
        <v>2018</v>
      </c>
      <c r="C4177">
        <v>43432</v>
      </c>
      <c r="D4177" t="s">
        <v>8</v>
      </c>
      <c r="E4177">
        <v>43054</v>
      </c>
      <c r="F4177" t="s">
        <v>11</v>
      </c>
      <c r="G4177" t="s">
        <v>9</v>
      </c>
      <c r="H4177" t="s">
        <v>4195</v>
      </c>
      <c r="I4177" s="5">
        <v>1950</v>
      </c>
      <c r="J4177" s="5" t="str">
        <f>IFERROR('Ventas Pases'!$I4177/'Ventas Pases'!$F4177,"PASE")</f>
        <v>PASE</v>
      </c>
      <c r="K4177" t="str">
        <f>IFERROR(VLOOKUP('Ventas Pases'!$J4177,'Comisiones HEROIC'!$E$1:$F$6,2,0),"")</f>
        <v/>
      </c>
      <c r="L4177" s="5">
        <f>IF('Ventas Pases'!$D4177="Red HEROIC",IFERROR(VLOOKUP('Ventas Pases'!$G4177,'Comisiones HEROIC'!$A$1:$B$11,2,0),15),IF('Ventas Pases'!$D4177="Red HEROIC",15,0))</f>
        <v>0</v>
      </c>
      <c r="M4177">
        <f>IF(pases[[#This Row],[Días Visita]]&lt;7,0,IF(pases[[#This Row],[Días Visita]]&lt;9,1,IF(pases[[#This Row],[Días Visita]]="Ilimitados",0,2)))</f>
        <v>0</v>
      </c>
      <c r="N4177" s="5">
        <f>IF(AND('Ventas Pases'!$A4177="Fuera de Temporada",'Ventas Pases'!$B4177=2019,pases[[#This Row],[Modo de Compra]]="Paquete"),30,0)</f>
        <v>0</v>
      </c>
      <c r="O4177" s="5">
        <f>-SUMIF(lift[Número de pase],pases[[#This Row],[Numero de Pase]],lift[Costo])</f>
        <v>-368</v>
      </c>
    </row>
    <row r="4178" spans="1:15" x14ac:dyDescent="0.25">
      <c r="A4178" t="s">
        <v>7</v>
      </c>
      <c r="B4178">
        <v>2018</v>
      </c>
      <c r="C4178">
        <v>43123</v>
      </c>
      <c r="D4178" t="s">
        <v>17</v>
      </c>
      <c r="E4178">
        <v>43116</v>
      </c>
      <c r="F4178">
        <v>7</v>
      </c>
      <c r="G4178" t="s">
        <v>9</v>
      </c>
      <c r="H4178" t="s">
        <v>4196</v>
      </c>
      <c r="I4178" s="5">
        <v>525</v>
      </c>
      <c r="J4178" s="5">
        <f>IFERROR('Ventas Pases'!$I4178/'Ventas Pases'!$F4178,"PASE")</f>
        <v>75</v>
      </c>
      <c r="K4178" t="str">
        <f>IFERROR(VLOOKUP('Ventas Pases'!$J4178,'Comisiones HEROIC'!$E$1:$F$6,2,0),"")</f>
        <v>Ski Inn</v>
      </c>
      <c r="L4178" s="5">
        <f>IF('Ventas Pases'!$D4178="Red HEROIC",IFERROR(VLOOKUP('Ventas Pases'!$G4178,'Comisiones HEROIC'!$A$1:$B$11,2,0),15),IF('Ventas Pases'!$D4178="Red HEROIC",15,0))</f>
        <v>0</v>
      </c>
      <c r="M4178">
        <f>IF(pases[[#This Row],[Días Visita]]&lt;7,0,IF(pases[[#This Row],[Días Visita]]&lt;9,1,IF(pases[[#This Row],[Días Visita]]="Ilimitados",0,2)))</f>
        <v>1</v>
      </c>
      <c r="N4178" s="5">
        <f>IF(AND('Ventas Pases'!$A4178="Fuera de Temporada",'Ventas Pases'!$B4178=2019,pases[[#This Row],[Modo de Compra]]="Paquete"),30,0)</f>
        <v>0</v>
      </c>
      <c r="O4178" s="5">
        <f>-SUMIF(lift[Número de pase],pases[[#This Row],[Numero de Pase]],lift[Costo])</f>
        <v>0</v>
      </c>
    </row>
    <row r="4179" spans="1:15" x14ac:dyDescent="0.25">
      <c r="A4179" t="s">
        <v>7</v>
      </c>
      <c r="B4179">
        <v>2019</v>
      </c>
      <c r="C4179">
        <v>43497</v>
      </c>
      <c r="D4179" t="s">
        <v>60</v>
      </c>
      <c r="E4179">
        <v>43419</v>
      </c>
      <c r="F4179" t="s">
        <v>11</v>
      </c>
      <c r="G4179" t="s">
        <v>9</v>
      </c>
      <c r="H4179" t="s">
        <v>4197</v>
      </c>
      <c r="I4179" s="5">
        <v>1950</v>
      </c>
      <c r="J4179" s="5" t="str">
        <f>IFERROR('Ventas Pases'!$I4179/'Ventas Pases'!$F4179,"PASE")</f>
        <v>PASE</v>
      </c>
      <c r="K4179" t="str">
        <f>IFERROR(VLOOKUP('Ventas Pases'!$J4179,'Comisiones HEROIC'!$E$1:$F$6,2,0),"")</f>
        <v/>
      </c>
      <c r="L4179" s="5">
        <f>IF('Ventas Pases'!$D4179="Red HEROIC",IFERROR(VLOOKUP('Ventas Pases'!$G4179,'Comisiones HEROIC'!$A$1:$B$11,2,0),15),IF('Ventas Pases'!$D4179="Red HEROIC",15,0))</f>
        <v>0</v>
      </c>
      <c r="M4179">
        <f>IF(pases[[#This Row],[Días Visita]]&lt;7,0,IF(pases[[#This Row],[Días Visita]]&lt;9,1,IF(pases[[#This Row],[Días Visita]]="Ilimitados",0,2)))</f>
        <v>0</v>
      </c>
      <c r="N4179" s="5">
        <f>IF(AND('Ventas Pases'!$A4179="Fuera de Temporada",'Ventas Pases'!$B4179=2019,pases[[#This Row],[Modo de Compra]]="Paquete"),30,0)</f>
        <v>0</v>
      </c>
      <c r="O4179" s="5">
        <f>-SUMIF(lift[Número de pase],pases[[#This Row],[Numero de Pase]],lift[Costo])</f>
        <v>-276</v>
      </c>
    </row>
    <row r="4180" spans="1:15" x14ac:dyDescent="0.25">
      <c r="A4180" t="s">
        <v>7</v>
      </c>
      <c r="B4180">
        <v>2018</v>
      </c>
      <c r="C4180">
        <v>43147</v>
      </c>
      <c r="D4180" t="s">
        <v>8</v>
      </c>
      <c r="E4180">
        <v>43177</v>
      </c>
      <c r="F4180">
        <v>9</v>
      </c>
      <c r="G4180" t="s">
        <v>9</v>
      </c>
      <c r="H4180" t="s">
        <v>4198</v>
      </c>
      <c r="I4180" s="5">
        <v>1080</v>
      </c>
      <c r="J4180" s="5">
        <f>IFERROR('Ventas Pases'!$I4180/'Ventas Pases'!$F4180,"PASE")</f>
        <v>120</v>
      </c>
      <c r="K4180" t="str">
        <f>IFERROR(VLOOKUP('Ventas Pases'!$J4180,'Comisiones HEROIC'!$E$1:$F$6,2,0),"")</f>
        <v/>
      </c>
      <c r="L4180" s="5">
        <f>IF('Ventas Pases'!$D4180="Red HEROIC",IFERROR(VLOOKUP('Ventas Pases'!$G4180,'Comisiones HEROIC'!$A$1:$B$11,2,0),15),IF('Ventas Pases'!$D4180="Red HEROIC",15,0))</f>
        <v>0</v>
      </c>
      <c r="M4180">
        <f>IF(pases[[#This Row],[Días Visita]]&lt;7,0,IF(pases[[#This Row],[Días Visita]]&lt;9,1,IF(pases[[#This Row],[Días Visita]]="Ilimitados",0,2)))</f>
        <v>2</v>
      </c>
      <c r="N4180" s="5">
        <f>IF(AND('Ventas Pases'!$A4180="Fuera de Temporada",'Ventas Pases'!$B4180=2019,pases[[#This Row],[Modo de Compra]]="Paquete"),30,0)</f>
        <v>0</v>
      </c>
      <c r="O4180" s="5">
        <f>-SUMIF(lift[Número de pase],pases[[#This Row],[Numero de Pase]],lift[Costo])</f>
        <v>0</v>
      </c>
    </row>
    <row r="4181" spans="1:15" x14ac:dyDescent="0.25">
      <c r="A4181" t="s">
        <v>13</v>
      </c>
      <c r="B4181">
        <v>2018</v>
      </c>
      <c r="C4181">
        <v>43372</v>
      </c>
      <c r="D4181" t="s">
        <v>14</v>
      </c>
      <c r="E4181">
        <v>42895</v>
      </c>
      <c r="F4181">
        <v>5</v>
      </c>
      <c r="G4181" t="s">
        <v>35</v>
      </c>
      <c r="H4181" t="s">
        <v>4199</v>
      </c>
      <c r="I4181" s="5">
        <v>700</v>
      </c>
      <c r="J4181" s="5">
        <f>IFERROR('Ventas Pases'!$I4181/'Ventas Pases'!$F4181,"PASE")</f>
        <v>140</v>
      </c>
      <c r="K4181" t="str">
        <f>IFERROR(VLOOKUP('Ventas Pases'!$J4181,'Comisiones HEROIC'!$E$1:$F$6,2,0),"")</f>
        <v/>
      </c>
      <c r="L4181" s="5">
        <f>IF('Ventas Pases'!$D4181="Red HEROIC",IFERROR(VLOOKUP('Ventas Pases'!$G4181,'Comisiones HEROIC'!$A$1:$B$11,2,0),15),IF('Ventas Pases'!$D4181="Red HEROIC",15,0))</f>
        <v>16</v>
      </c>
      <c r="M4181">
        <f>IF(pases[[#This Row],[Días Visita]]&lt;7,0,IF(pases[[#This Row],[Días Visita]]&lt;9,1,IF(pases[[#This Row],[Días Visita]]="Ilimitados",0,2)))</f>
        <v>0</v>
      </c>
      <c r="N4181" s="5">
        <f>IF(AND('Ventas Pases'!$A4181="Fuera de Temporada",'Ventas Pases'!$B4181=2019,pases[[#This Row],[Modo de Compra]]="Paquete"),30,0)</f>
        <v>0</v>
      </c>
      <c r="O4181" s="5">
        <f>-SUMIF(lift[Número de pase],pases[[#This Row],[Numero de Pase]],lift[Costo])</f>
        <v>0</v>
      </c>
    </row>
    <row r="4182" spans="1:15" x14ac:dyDescent="0.25">
      <c r="A4182" t="s">
        <v>7</v>
      </c>
      <c r="B4182">
        <v>2019</v>
      </c>
      <c r="C4182">
        <v>43545</v>
      </c>
      <c r="D4182" t="s">
        <v>60</v>
      </c>
      <c r="E4182">
        <v>43547</v>
      </c>
      <c r="F4182">
        <v>4</v>
      </c>
      <c r="G4182" t="s">
        <v>9</v>
      </c>
      <c r="H4182" t="s">
        <v>4200</v>
      </c>
      <c r="I4182" s="5">
        <v>480</v>
      </c>
      <c r="J4182" s="5">
        <f>IFERROR('Ventas Pases'!$I4182/'Ventas Pases'!$F4182,"PASE")</f>
        <v>120</v>
      </c>
      <c r="K4182" t="str">
        <f>IFERROR(VLOOKUP('Ventas Pases'!$J4182,'Comisiones HEROIC'!$E$1:$F$6,2,0),"")</f>
        <v/>
      </c>
      <c r="L4182" s="5">
        <f>IF('Ventas Pases'!$D4182="Red HEROIC",IFERROR(VLOOKUP('Ventas Pases'!$G4182,'Comisiones HEROIC'!$A$1:$B$11,2,0),15),IF('Ventas Pases'!$D4182="Red HEROIC",15,0))</f>
        <v>0</v>
      </c>
      <c r="M4182">
        <f>IF(pases[[#This Row],[Días Visita]]&lt;7,0,IF(pases[[#This Row],[Días Visita]]&lt;9,1,IF(pases[[#This Row],[Días Visita]]="Ilimitados",0,2)))</f>
        <v>0</v>
      </c>
      <c r="N4182" s="5">
        <f>IF(AND('Ventas Pases'!$A4182="Fuera de Temporada",'Ventas Pases'!$B4182=2019,pases[[#This Row],[Modo de Compra]]="Paquete"),30,0)</f>
        <v>0</v>
      </c>
      <c r="O4182" s="5">
        <f>-SUMIF(lift[Número de pase],pases[[#This Row],[Numero de Pase]],lift[Costo])</f>
        <v>0</v>
      </c>
    </row>
    <row r="4183" spans="1:15" x14ac:dyDescent="0.25">
      <c r="A4183" t="s">
        <v>7</v>
      </c>
      <c r="B4183">
        <v>2019</v>
      </c>
      <c r="C4183">
        <v>43495</v>
      </c>
      <c r="D4183" t="s">
        <v>8</v>
      </c>
      <c r="E4183">
        <v>43419</v>
      </c>
      <c r="F4183" t="s">
        <v>11</v>
      </c>
      <c r="G4183" t="s">
        <v>9</v>
      </c>
      <c r="H4183" t="s">
        <v>4201</v>
      </c>
      <c r="I4183" s="5">
        <v>1950</v>
      </c>
      <c r="J4183" s="5" t="str">
        <f>IFERROR('Ventas Pases'!$I4183/'Ventas Pases'!$F4183,"PASE")</f>
        <v>PASE</v>
      </c>
      <c r="K4183" t="str">
        <f>IFERROR(VLOOKUP('Ventas Pases'!$J4183,'Comisiones HEROIC'!$E$1:$F$6,2,0),"")</f>
        <v/>
      </c>
      <c r="L4183" s="5">
        <f>IF('Ventas Pases'!$D4183="Red HEROIC",IFERROR(VLOOKUP('Ventas Pases'!$G4183,'Comisiones HEROIC'!$A$1:$B$11,2,0),15),IF('Ventas Pases'!$D4183="Red HEROIC",15,0))</f>
        <v>0</v>
      </c>
      <c r="M4183">
        <f>IF(pases[[#This Row],[Días Visita]]&lt;7,0,IF(pases[[#This Row],[Días Visita]]&lt;9,1,IF(pases[[#This Row],[Días Visita]]="Ilimitados",0,2)))</f>
        <v>0</v>
      </c>
      <c r="N4183" s="5">
        <f>IF(AND('Ventas Pases'!$A4183="Fuera de Temporada",'Ventas Pases'!$B4183=2019,pases[[#This Row],[Modo de Compra]]="Paquete"),30,0)</f>
        <v>0</v>
      </c>
      <c r="O4183" s="5">
        <f>-SUMIF(lift[Número de pase],pases[[#This Row],[Numero de Pase]],lift[Costo])</f>
        <v>-184</v>
      </c>
    </row>
    <row r="4184" spans="1:15" x14ac:dyDescent="0.25">
      <c r="A4184" t="s">
        <v>13</v>
      </c>
      <c r="B4184">
        <v>2018</v>
      </c>
      <c r="C4184">
        <v>43194</v>
      </c>
      <c r="D4184" t="s">
        <v>8</v>
      </c>
      <c r="E4184">
        <v>43054</v>
      </c>
      <c r="F4184" t="s">
        <v>11</v>
      </c>
      <c r="G4184" t="s">
        <v>9</v>
      </c>
      <c r="H4184" t="s">
        <v>4202</v>
      </c>
      <c r="I4184" s="5">
        <v>1950</v>
      </c>
      <c r="J4184" s="5" t="str">
        <f>IFERROR('Ventas Pases'!$I4184/'Ventas Pases'!$F4184,"PASE")</f>
        <v>PASE</v>
      </c>
      <c r="K4184" t="str">
        <f>IFERROR(VLOOKUP('Ventas Pases'!$J4184,'Comisiones HEROIC'!$E$1:$F$6,2,0),"")</f>
        <v/>
      </c>
      <c r="L4184" s="5">
        <f>IF('Ventas Pases'!$D4184="Red HEROIC",IFERROR(VLOOKUP('Ventas Pases'!$G4184,'Comisiones HEROIC'!$A$1:$B$11,2,0),15),IF('Ventas Pases'!$D4184="Red HEROIC",15,0))</f>
        <v>0</v>
      </c>
      <c r="M4184">
        <f>IF(pases[[#This Row],[Días Visita]]&lt;7,0,IF(pases[[#This Row],[Días Visita]]&lt;9,1,IF(pases[[#This Row],[Días Visita]]="Ilimitados",0,2)))</f>
        <v>0</v>
      </c>
      <c r="N4184" s="5">
        <f>IF(AND('Ventas Pases'!$A4184="Fuera de Temporada",'Ventas Pases'!$B4184=2019,pases[[#This Row],[Modo de Compra]]="Paquete"),30,0)</f>
        <v>0</v>
      </c>
      <c r="O4184" s="5">
        <f>-SUMIF(lift[Número de pase],pases[[#This Row],[Numero de Pase]],lift[Costo])</f>
        <v>-368</v>
      </c>
    </row>
    <row r="4185" spans="1:15" x14ac:dyDescent="0.25">
      <c r="A4185" t="s">
        <v>7</v>
      </c>
      <c r="B4185">
        <v>2018</v>
      </c>
      <c r="C4185">
        <v>43103</v>
      </c>
      <c r="D4185" t="s">
        <v>14</v>
      </c>
      <c r="E4185">
        <v>43175</v>
      </c>
      <c r="F4185">
        <v>9</v>
      </c>
      <c r="G4185" t="s">
        <v>27</v>
      </c>
      <c r="H4185" t="s">
        <v>4203</v>
      </c>
      <c r="I4185" s="5">
        <v>1260</v>
      </c>
      <c r="J4185" s="5">
        <f>IFERROR('Ventas Pases'!$I4185/'Ventas Pases'!$F4185,"PASE")</f>
        <v>140</v>
      </c>
      <c r="K4185" t="str">
        <f>IFERROR(VLOOKUP('Ventas Pases'!$J4185,'Comisiones HEROIC'!$E$1:$F$6,2,0),"")</f>
        <v/>
      </c>
      <c r="L4185" s="5">
        <f>IF('Ventas Pases'!$D4185="Red HEROIC",IFERROR(VLOOKUP('Ventas Pases'!$G4185,'Comisiones HEROIC'!$A$1:$B$11,2,0),15),IF('Ventas Pases'!$D4185="Red HEROIC",15,0))</f>
        <v>15</v>
      </c>
      <c r="M4185">
        <f>IF(pases[[#This Row],[Días Visita]]&lt;7,0,IF(pases[[#This Row],[Días Visita]]&lt;9,1,IF(pases[[#This Row],[Días Visita]]="Ilimitados",0,2)))</f>
        <v>2</v>
      </c>
      <c r="N4185" s="5">
        <f>IF(AND('Ventas Pases'!$A4185="Fuera de Temporada",'Ventas Pases'!$B4185=2019,pases[[#This Row],[Modo de Compra]]="Paquete"),30,0)</f>
        <v>0</v>
      </c>
      <c r="O4185" s="5">
        <f>-SUMIF(lift[Número de pase],pases[[#This Row],[Numero de Pase]],lift[Costo])</f>
        <v>0</v>
      </c>
    </row>
    <row r="4186" spans="1:15" x14ac:dyDescent="0.25">
      <c r="A4186" t="s">
        <v>7</v>
      </c>
      <c r="B4186">
        <v>2019</v>
      </c>
      <c r="C4186">
        <v>43479</v>
      </c>
      <c r="D4186" t="s">
        <v>8</v>
      </c>
      <c r="E4186">
        <v>43419</v>
      </c>
      <c r="F4186" t="s">
        <v>11</v>
      </c>
      <c r="G4186" t="s">
        <v>9</v>
      </c>
      <c r="H4186" t="s">
        <v>4204</v>
      </c>
      <c r="I4186" s="5">
        <v>1950</v>
      </c>
      <c r="J4186" s="5" t="str">
        <f>IFERROR('Ventas Pases'!$I4186/'Ventas Pases'!$F4186,"PASE")</f>
        <v>PASE</v>
      </c>
      <c r="K4186" t="str">
        <f>IFERROR(VLOOKUP('Ventas Pases'!$J4186,'Comisiones HEROIC'!$E$1:$F$6,2,0),"")</f>
        <v/>
      </c>
      <c r="L4186" s="5">
        <f>IF('Ventas Pases'!$D4186="Red HEROIC",IFERROR(VLOOKUP('Ventas Pases'!$G4186,'Comisiones HEROIC'!$A$1:$B$11,2,0),15),IF('Ventas Pases'!$D4186="Red HEROIC",15,0))</f>
        <v>0</v>
      </c>
      <c r="M4186">
        <f>IF(pases[[#This Row],[Días Visita]]&lt;7,0,IF(pases[[#This Row],[Días Visita]]&lt;9,1,IF(pases[[#This Row],[Días Visita]]="Ilimitados",0,2)))</f>
        <v>0</v>
      </c>
      <c r="N4186" s="5">
        <f>IF(AND('Ventas Pases'!$A4186="Fuera de Temporada",'Ventas Pases'!$B4186=2019,pases[[#This Row],[Modo de Compra]]="Paquete"),30,0)</f>
        <v>0</v>
      </c>
      <c r="O4186" s="5">
        <f>-SUMIF(lift[Número de pase],pases[[#This Row],[Numero de Pase]],lift[Costo])</f>
        <v>-368</v>
      </c>
    </row>
    <row r="4187" spans="1:15" x14ac:dyDescent="0.25">
      <c r="A4187" t="s">
        <v>7</v>
      </c>
      <c r="B4187">
        <v>2019</v>
      </c>
      <c r="C4187">
        <v>43507</v>
      </c>
      <c r="D4187" t="s">
        <v>8</v>
      </c>
      <c r="E4187">
        <v>43419</v>
      </c>
      <c r="F4187" t="s">
        <v>11</v>
      </c>
      <c r="G4187" t="s">
        <v>9</v>
      </c>
      <c r="H4187" t="s">
        <v>4205</v>
      </c>
      <c r="I4187" s="5">
        <v>1950</v>
      </c>
      <c r="J4187" s="5" t="str">
        <f>IFERROR('Ventas Pases'!$I4187/'Ventas Pases'!$F4187,"PASE")</f>
        <v>PASE</v>
      </c>
      <c r="K4187" t="str">
        <f>IFERROR(VLOOKUP('Ventas Pases'!$J4187,'Comisiones HEROIC'!$E$1:$F$6,2,0),"")</f>
        <v/>
      </c>
      <c r="L4187" s="5">
        <f>IF('Ventas Pases'!$D4187="Red HEROIC",IFERROR(VLOOKUP('Ventas Pases'!$G4187,'Comisiones HEROIC'!$A$1:$B$11,2,0),15),IF('Ventas Pases'!$D4187="Red HEROIC",15,0))</f>
        <v>0</v>
      </c>
      <c r="M4187">
        <f>IF(pases[[#This Row],[Días Visita]]&lt;7,0,IF(pases[[#This Row],[Días Visita]]&lt;9,1,IF(pases[[#This Row],[Días Visita]]="Ilimitados",0,2)))</f>
        <v>0</v>
      </c>
      <c r="N4187" s="5">
        <f>IF(AND('Ventas Pases'!$A4187="Fuera de Temporada",'Ventas Pases'!$B4187=2019,pases[[#This Row],[Modo de Compra]]="Paquete"),30,0)</f>
        <v>0</v>
      </c>
      <c r="O4187" s="5">
        <f>-SUMIF(lift[Número de pase],pases[[#This Row],[Numero de Pase]],lift[Costo])</f>
        <v>-644</v>
      </c>
    </row>
    <row r="4188" spans="1:15" x14ac:dyDescent="0.25">
      <c r="A4188" t="s">
        <v>7</v>
      </c>
      <c r="B4188">
        <v>2018</v>
      </c>
      <c r="C4188">
        <v>43186</v>
      </c>
      <c r="D4188" t="s">
        <v>17</v>
      </c>
      <c r="E4188">
        <v>43182</v>
      </c>
      <c r="F4188">
        <v>6</v>
      </c>
      <c r="G4188" t="s">
        <v>9</v>
      </c>
      <c r="H4188" t="s">
        <v>4206</v>
      </c>
      <c r="I4188" s="5">
        <v>660</v>
      </c>
      <c r="J4188" s="5">
        <f>IFERROR('Ventas Pases'!$I4188/'Ventas Pases'!$F4188,"PASE")</f>
        <v>110</v>
      </c>
      <c r="K4188" t="str">
        <f>IFERROR(VLOOKUP('Ventas Pases'!$J4188,'Comisiones HEROIC'!$E$1:$F$6,2,0),"")</f>
        <v>Elton Hotel</v>
      </c>
      <c r="L4188" s="5">
        <f>IF('Ventas Pases'!$D4188="Red HEROIC",IFERROR(VLOOKUP('Ventas Pases'!$G4188,'Comisiones HEROIC'!$A$1:$B$11,2,0),15),IF('Ventas Pases'!$D4188="Red HEROIC",15,0))</f>
        <v>0</v>
      </c>
      <c r="M4188">
        <f>IF(pases[[#This Row],[Días Visita]]&lt;7,0,IF(pases[[#This Row],[Días Visita]]&lt;9,1,IF(pases[[#This Row],[Días Visita]]="Ilimitados",0,2)))</f>
        <v>0</v>
      </c>
      <c r="N4188" s="5">
        <f>IF(AND('Ventas Pases'!$A4188="Fuera de Temporada",'Ventas Pases'!$B4188=2019,pases[[#This Row],[Modo de Compra]]="Paquete"),30,0)</f>
        <v>0</v>
      </c>
      <c r="O4188" s="5">
        <f>-SUMIF(lift[Número de pase],pases[[#This Row],[Numero de Pase]],lift[Costo])</f>
        <v>0</v>
      </c>
    </row>
    <row r="4189" spans="1:15" x14ac:dyDescent="0.25">
      <c r="A4189" t="s">
        <v>7</v>
      </c>
      <c r="B4189">
        <v>2019</v>
      </c>
      <c r="C4189">
        <v>43556</v>
      </c>
      <c r="D4189" t="s">
        <v>14</v>
      </c>
      <c r="E4189">
        <v>43547</v>
      </c>
      <c r="F4189">
        <v>9</v>
      </c>
      <c r="G4189" t="s">
        <v>35</v>
      </c>
      <c r="H4189" t="s">
        <v>4207</v>
      </c>
      <c r="I4189" s="5">
        <v>1260</v>
      </c>
      <c r="J4189" s="5">
        <f>IFERROR('Ventas Pases'!$I4189/'Ventas Pases'!$F4189,"PASE")</f>
        <v>140</v>
      </c>
      <c r="K4189" t="str">
        <f>IFERROR(VLOOKUP('Ventas Pases'!$J4189,'Comisiones HEROIC'!$E$1:$F$6,2,0),"")</f>
        <v/>
      </c>
      <c r="L4189" s="5">
        <f>IF('Ventas Pases'!$D4189="Red HEROIC",IFERROR(VLOOKUP('Ventas Pases'!$G4189,'Comisiones HEROIC'!$A$1:$B$11,2,0),15),IF('Ventas Pases'!$D4189="Red HEROIC",15,0))</f>
        <v>16</v>
      </c>
      <c r="M4189">
        <f>IF(pases[[#This Row],[Días Visita]]&lt;7,0,IF(pases[[#This Row],[Días Visita]]&lt;9,1,IF(pases[[#This Row],[Días Visita]]="Ilimitados",0,2)))</f>
        <v>2</v>
      </c>
      <c r="N4189" s="5">
        <f>IF(AND('Ventas Pases'!$A4189="Fuera de Temporada",'Ventas Pases'!$B4189=2019,pases[[#This Row],[Modo de Compra]]="Paquete"),30,0)</f>
        <v>0</v>
      </c>
      <c r="O4189" s="5">
        <f>-SUMIF(lift[Número de pase],pases[[#This Row],[Numero de Pase]],lift[Costo])</f>
        <v>0</v>
      </c>
    </row>
    <row r="4190" spans="1:15" x14ac:dyDescent="0.25">
      <c r="A4190" t="s">
        <v>7</v>
      </c>
      <c r="B4190">
        <v>2019</v>
      </c>
      <c r="C4190">
        <v>43419</v>
      </c>
      <c r="D4190" t="s">
        <v>8</v>
      </c>
      <c r="E4190">
        <v>43419</v>
      </c>
      <c r="F4190" t="s">
        <v>11</v>
      </c>
      <c r="G4190" t="s">
        <v>9</v>
      </c>
      <c r="H4190" t="s">
        <v>4208</v>
      </c>
      <c r="I4190" s="5">
        <v>1950</v>
      </c>
      <c r="J4190" s="5" t="str">
        <f>IFERROR('Ventas Pases'!$I4190/'Ventas Pases'!$F4190,"PASE")</f>
        <v>PASE</v>
      </c>
      <c r="K4190" t="str">
        <f>IFERROR(VLOOKUP('Ventas Pases'!$J4190,'Comisiones HEROIC'!$E$1:$F$6,2,0),"")</f>
        <v/>
      </c>
      <c r="L4190" s="5">
        <f>IF('Ventas Pases'!$D4190="Red HEROIC",IFERROR(VLOOKUP('Ventas Pases'!$G4190,'Comisiones HEROIC'!$A$1:$B$11,2,0),15),IF('Ventas Pases'!$D4190="Red HEROIC",15,0))</f>
        <v>0</v>
      </c>
      <c r="M4190">
        <f>IF(pases[[#This Row],[Días Visita]]&lt;7,0,IF(pases[[#This Row],[Días Visita]]&lt;9,1,IF(pases[[#This Row],[Días Visita]]="Ilimitados",0,2)))</f>
        <v>0</v>
      </c>
      <c r="N4190" s="5">
        <f>IF(AND('Ventas Pases'!$A4190="Fuera de Temporada",'Ventas Pases'!$B4190=2019,pases[[#This Row],[Modo de Compra]]="Paquete"),30,0)</f>
        <v>0</v>
      </c>
      <c r="O4190" s="5">
        <f>-SUMIF(lift[Número de pase],pases[[#This Row],[Numero de Pase]],lift[Costo])</f>
        <v>-92</v>
      </c>
    </row>
    <row r="4191" spans="1:15" x14ac:dyDescent="0.25">
      <c r="A4191" t="s">
        <v>7</v>
      </c>
      <c r="B4191">
        <v>2019</v>
      </c>
      <c r="C4191">
        <v>43473</v>
      </c>
      <c r="D4191" t="s">
        <v>14</v>
      </c>
      <c r="E4191">
        <v>43516</v>
      </c>
      <c r="F4191">
        <v>1</v>
      </c>
      <c r="G4191" t="s">
        <v>19</v>
      </c>
      <c r="H4191" t="s">
        <v>4209</v>
      </c>
      <c r="I4191" s="5">
        <v>140</v>
      </c>
      <c r="J4191" s="5">
        <f>IFERROR('Ventas Pases'!$I4191/'Ventas Pases'!$F4191,"PASE")</f>
        <v>140</v>
      </c>
      <c r="K4191" t="str">
        <f>IFERROR(VLOOKUP('Ventas Pases'!$J4191,'Comisiones HEROIC'!$E$1:$F$6,2,0),"")</f>
        <v/>
      </c>
      <c r="L4191" s="5">
        <f>IF('Ventas Pases'!$D4191="Red HEROIC",IFERROR(VLOOKUP('Ventas Pases'!$G4191,'Comisiones HEROIC'!$A$1:$B$11,2,0),15),IF('Ventas Pases'!$D4191="Red HEROIC",15,0))</f>
        <v>15</v>
      </c>
      <c r="M4191">
        <f>IF(pases[[#This Row],[Días Visita]]&lt;7,0,IF(pases[[#This Row],[Días Visita]]&lt;9,1,IF(pases[[#This Row],[Días Visita]]="Ilimitados",0,2)))</f>
        <v>0</v>
      </c>
      <c r="N4191" s="5">
        <f>IF(AND('Ventas Pases'!$A4191="Fuera de Temporada",'Ventas Pases'!$B4191=2019,pases[[#This Row],[Modo de Compra]]="Paquete"),30,0)</f>
        <v>0</v>
      </c>
      <c r="O4191" s="5">
        <f>-SUMIF(lift[Número de pase],pases[[#This Row],[Numero de Pase]],lift[Costo])</f>
        <v>0</v>
      </c>
    </row>
    <row r="4192" spans="1:15" x14ac:dyDescent="0.25">
      <c r="A4192" t="s">
        <v>7</v>
      </c>
      <c r="B4192">
        <v>2018</v>
      </c>
      <c r="C4192">
        <v>43109</v>
      </c>
      <c r="D4192" t="s">
        <v>8</v>
      </c>
      <c r="E4192">
        <v>43179</v>
      </c>
      <c r="F4192">
        <v>6</v>
      </c>
      <c r="G4192" t="s">
        <v>9</v>
      </c>
      <c r="H4192" t="s">
        <v>4210</v>
      </c>
      <c r="I4192" s="5">
        <v>720</v>
      </c>
      <c r="J4192" s="5">
        <f>IFERROR('Ventas Pases'!$I4192/'Ventas Pases'!$F4192,"PASE")</f>
        <v>120</v>
      </c>
      <c r="K4192" t="str">
        <f>IFERROR(VLOOKUP('Ventas Pases'!$J4192,'Comisiones HEROIC'!$E$1:$F$6,2,0),"")</f>
        <v/>
      </c>
      <c r="L4192" s="5">
        <f>IF('Ventas Pases'!$D4192="Red HEROIC",IFERROR(VLOOKUP('Ventas Pases'!$G4192,'Comisiones HEROIC'!$A$1:$B$11,2,0),15),IF('Ventas Pases'!$D4192="Red HEROIC",15,0))</f>
        <v>0</v>
      </c>
      <c r="M4192">
        <f>IF(pases[[#This Row],[Días Visita]]&lt;7,0,IF(pases[[#This Row],[Días Visita]]&lt;9,1,IF(pases[[#This Row],[Días Visita]]="Ilimitados",0,2)))</f>
        <v>0</v>
      </c>
      <c r="N4192" s="5">
        <f>IF(AND('Ventas Pases'!$A4192="Fuera de Temporada",'Ventas Pases'!$B4192=2019,pases[[#This Row],[Modo de Compra]]="Paquete"),30,0)</f>
        <v>0</v>
      </c>
      <c r="O4192" s="5">
        <f>-SUMIF(lift[Número de pase],pases[[#This Row],[Numero de Pase]],lift[Costo])</f>
        <v>0</v>
      </c>
    </row>
    <row r="4193" spans="1:15" x14ac:dyDescent="0.25">
      <c r="A4193" t="s">
        <v>13</v>
      </c>
      <c r="B4193">
        <v>2019</v>
      </c>
      <c r="C4193">
        <v>43304</v>
      </c>
      <c r="D4193" t="s">
        <v>8</v>
      </c>
      <c r="E4193">
        <v>43218</v>
      </c>
      <c r="F4193">
        <v>8</v>
      </c>
      <c r="G4193" t="s">
        <v>9</v>
      </c>
      <c r="H4193" t="s">
        <v>4211</v>
      </c>
      <c r="I4193" s="5">
        <v>960</v>
      </c>
      <c r="J4193" s="5">
        <f>IFERROR('Ventas Pases'!$I4193/'Ventas Pases'!$F4193,"PASE")</f>
        <v>120</v>
      </c>
      <c r="K4193" t="str">
        <f>IFERROR(VLOOKUP('Ventas Pases'!$J4193,'Comisiones HEROIC'!$E$1:$F$6,2,0),"")</f>
        <v/>
      </c>
      <c r="L4193" s="5">
        <f>IF('Ventas Pases'!$D4193="Red HEROIC",IFERROR(VLOOKUP('Ventas Pases'!$G4193,'Comisiones HEROIC'!$A$1:$B$11,2,0),15),IF('Ventas Pases'!$D4193="Red HEROIC",15,0))</f>
        <v>0</v>
      </c>
      <c r="M4193">
        <f>IF(pases[[#This Row],[Días Visita]]&lt;7,0,IF(pases[[#This Row],[Días Visita]]&lt;9,1,IF(pases[[#This Row],[Días Visita]]="Ilimitados",0,2)))</f>
        <v>1</v>
      </c>
      <c r="N4193" s="5">
        <f>IF(AND('Ventas Pases'!$A4193="Fuera de Temporada",'Ventas Pases'!$B4193=2019,pases[[#This Row],[Modo de Compra]]="Paquete"),30,0)</f>
        <v>0</v>
      </c>
      <c r="O4193" s="5">
        <f>-SUMIF(lift[Número de pase],pases[[#This Row],[Numero de Pase]],lift[Costo])</f>
        <v>0</v>
      </c>
    </row>
    <row r="4194" spans="1:15" x14ac:dyDescent="0.25">
      <c r="A4194" t="s">
        <v>7</v>
      </c>
      <c r="B4194">
        <v>2019</v>
      </c>
      <c r="C4194">
        <v>43550</v>
      </c>
      <c r="D4194" t="s">
        <v>8</v>
      </c>
      <c r="E4194">
        <v>43542</v>
      </c>
      <c r="F4194">
        <v>5</v>
      </c>
      <c r="G4194" t="s">
        <v>9</v>
      </c>
      <c r="H4194" t="s">
        <v>4212</v>
      </c>
      <c r="I4194" s="5">
        <v>600</v>
      </c>
      <c r="J4194" s="5">
        <f>IFERROR('Ventas Pases'!$I4194/'Ventas Pases'!$F4194,"PASE")</f>
        <v>120</v>
      </c>
      <c r="K4194" t="str">
        <f>IFERROR(VLOOKUP('Ventas Pases'!$J4194,'Comisiones HEROIC'!$E$1:$F$6,2,0),"")</f>
        <v/>
      </c>
      <c r="L4194" s="5">
        <f>IF('Ventas Pases'!$D4194="Red HEROIC",IFERROR(VLOOKUP('Ventas Pases'!$G4194,'Comisiones HEROIC'!$A$1:$B$11,2,0),15),IF('Ventas Pases'!$D4194="Red HEROIC",15,0))</f>
        <v>0</v>
      </c>
      <c r="M4194">
        <f>IF(pases[[#This Row],[Días Visita]]&lt;7,0,IF(pases[[#This Row],[Días Visita]]&lt;9,1,IF(pases[[#This Row],[Días Visita]]="Ilimitados",0,2)))</f>
        <v>0</v>
      </c>
      <c r="N4194" s="5">
        <f>IF(AND('Ventas Pases'!$A4194="Fuera de Temporada",'Ventas Pases'!$B4194=2019,pases[[#This Row],[Modo de Compra]]="Paquete"),30,0)</f>
        <v>0</v>
      </c>
      <c r="O4194" s="5">
        <f>-SUMIF(lift[Número de pase],pases[[#This Row],[Numero de Pase]],lift[Costo])</f>
        <v>0</v>
      </c>
    </row>
    <row r="4195" spans="1:15" x14ac:dyDescent="0.25">
      <c r="A4195" t="s">
        <v>13</v>
      </c>
      <c r="B4195">
        <v>2018</v>
      </c>
      <c r="C4195">
        <v>43360</v>
      </c>
      <c r="D4195" t="s">
        <v>8</v>
      </c>
      <c r="E4195">
        <v>43054</v>
      </c>
      <c r="F4195" t="s">
        <v>11</v>
      </c>
      <c r="G4195" t="s">
        <v>9</v>
      </c>
      <c r="H4195" t="s">
        <v>4213</v>
      </c>
      <c r="I4195" s="5">
        <v>1950</v>
      </c>
      <c r="J4195" s="5" t="str">
        <f>IFERROR('Ventas Pases'!$I4195/'Ventas Pases'!$F4195,"PASE")</f>
        <v>PASE</v>
      </c>
      <c r="K4195" t="str">
        <f>IFERROR(VLOOKUP('Ventas Pases'!$J4195,'Comisiones HEROIC'!$E$1:$F$6,2,0),"")</f>
        <v/>
      </c>
      <c r="L4195" s="5">
        <f>IF('Ventas Pases'!$D4195="Red HEROIC",IFERROR(VLOOKUP('Ventas Pases'!$G4195,'Comisiones HEROIC'!$A$1:$B$11,2,0),15),IF('Ventas Pases'!$D4195="Red HEROIC",15,0))</f>
        <v>0</v>
      </c>
      <c r="M4195">
        <f>IF(pases[[#This Row],[Días Visita]]&lt;7,0,IF(pases[[#This Row],[Días Visita]]&lt;9,1,IF(pases[[#This Row],[Días Visita]]="Ilimitados",0,2)))</f>
        <v>0</v>
      </c>
      <c r="N4195" s="5">
        <f>IF(AND('Ventas Pases'!$A4195="Fuera de Temporada",'Ventas Pases'!$B4195=2019,pases[[#This Row],[Modo de Compra]]="Paquete"),30,0)</f>
        <v>0</v>
      </c>
      <c r="O4195" s="5">
        <f>-SUMIF(lift[Número de pase],pases[[#This Row],[Numero de Pase]],lift[Costo])</f>
        <v>-460</v>
      </c>
    </row>
    <row r="4196" spans="1:15" x14ac:dyDescent="0.25">
      <c r="A4196" t="s">
        <v>7</v>
      </c>
      <c r="B4196">
        <v>2019</v>
      </c>
      <c r="C4196">
        <v>43419</v>
      </c>
      <c r="D4196" t="s">
        <v>8</v>
      </c>
      <c r="E4196">
        <v>43468</v>
      </c>
      <c r="F4196">
        <v>7</v>
      </c>
      <c r="G4196" t="s">
        <v>9</v>
      </c>
      <c r="H4196" t="s">
        <v>4214</v>
      </c>
      <c r="I4196" s="5">
        <v>840</v>
      </c>
      <c r="J4196" s="5">
        <f>IFERROR('Ventas Pases'!$I4196/'Ventas Pases'!$F4196,"PASE")</f>
        <v>120</v>
      </c>
      <c r="K4196" t="str">
        <f>IFERROR(VLOOKUP('Ventas Pases'!$J4196,'Comisiones HEROIC'!$E$1:$F$6,2,0),"")</f>
        <v/>
      </c>
      <c r="L4196" s="5">
        <f>IF('Ventas Pases'!$D4196="Red HEROIC",IFERROR(VLOOKUP('Ventas Pases'!$G4196,'Comisiones HEROIC'!$A$1:$B$11,2,0),15),IF('Ventas Pases'!$D4196="Red HEROIC",15,0))</f>
        <v>0</v>
      </c>
      <c r="M4196">
        <f>IF(pases[[#This Row],[Días Visita]]&lt;7,0,IF(pases[[#This Row],[Días Visita]]&lt;9,1,IF(pases[[#This Row],[Días Visita]]="Ilimitados",0,2)))</f>
        <v>1</v>
      </c>
      <c r="N4196" s="5">
        <f>IF(AND('Ventas Pases'!$A4196="Fuera de Temporada",'Ventas Pases'!$B4196=2019,pases[[#This Row],[Modo de Compra]]="Paquete"),30,0)</f>
        <v>0</v>
      </c>
      <c r="O4196" s="5">
        <f>-SUMIF(lift[Número de pase],pases[[#This Row],[Numero de Pase]],lift[Costo])</f>
        <v>0</v>
      </c>
    </row>
    <row r="4197" spans="1:15" x14ac:dyDescent="0.25">
      <c r="A4197" t="s">
        <v>7</v>
      </c>
      <c r="B4197">
        <v>2018</v>
      </c>
      <c r="C4197">
        <v>43104</v>
      </c>
      <c r="D4197" t="s">
        <v>60</v>
      </c>
      <c r="E4197">
        <v>43109</v>
      </c>
      <c r="F4197">
        <v>2</v>
      </c>
      <c r="G4197" t="s">
        <v>9</v>
      </c>
      <c r="H4197" t="s">
        <v>4215</v>
      </c>
      <c r="I4197" s="5">
        <v>240</v>
      </c>
      <c r="J4197" s="5">
        <f>IFERROR('Ventas Pases'!$I4197/'Ventas Pases'!$F4197,"PASE")</f>
        <v>120</v>
      </c>
      <c r="K4197" t="str">
        <f>IFERROR(VLOOKUP('Ventas Pases'!$J4197,'Comisiones HEROIC'!$E$1:$F$6,2,0),"")</f>
        <v/>
      </c>
      <c r="L4197" s="5">
        <f>IF('Ventas Pases'!$D4197="Red HEROIC",IFERROR(VLOOKUP('Ventas Pases'!$G4197,'Comisiones HEROIC'!$A$1:$B$11,2,0),15),IF('Ventas Pases'!$D4197="Red HEROIC",15,0))</f>
        <v>0</v>
      </c>
      <c r="M4197">
        <f>IF(pases[[#This Row],[Días Visita]]&lt;7,0,IF(pases[[#This Row],[Días Visita]]&lt;9,1,IF(pases[[#This Row],[Días Visita]]="Ilimitados",0,2)))</f>
        <v>0</v>
      </c>
      <c r="N4197" s="5">
        <f>IF(AND('Ventas Pases'!$A4197="Fuera de Temporada",'Ventas Pases'!$B4197=2019,pases[[#This Row],[Modo de Compra]]="Paquete"),30,0)</f>
        <v>0</v>
      </c>
      <c r="O4197" s="5">
        <f>-SUMIF(lift[Número de pase],pases[[#This Row],[Numero de Pase]],lift[Costo])</f>
        <v>0</v>
      </c>
    </row>
    <row r="4198" spans="1:15" x14ac:dyDescent="0.25">
      <c r="A4198" t="s">
        <v>7</v>
      </c>
      <c r="B4198">
        <v>2019</v>
      </c>
      <c r="C4198">
        <v>43442</v>
      </c>
      <c r="D4198" t="s">
        <v>8</v>
      </c>
      <c r="E4198">
        <v>43457</v>
      </c>
      <c r="F4198">
        <v>5</v>
      </c>
      <c r="G4198" t="s">
        <v>9</v>
      </c>
      <c r="H4198" t="s">
        <v>4216</v>
      </c>
      <c r="I4198" s="5">
        <v>600</v>
      </c>
      <c r="J4198" s="5">
        <f>IFERROR('Ventas Pases'!$I4198/'Ventas Pases'!$F4198,"PASE")</f>
        <v>120</v>
      </c>
      <c r="K4198" t="str">
        <f>IFERROR(VLOOKUP('Ventas Pases'!$J4198,'Comisiones HEROIC'!$E$1:$F$6,2,0),"")</f>
        <v/>
      </c>
      <c r="L4198" s="5">
        <f>IF('Ventas Pases'!$D4198="Red HEROIC",IFERROR(VLOOKUP('Ventas Pases'!$G4198,'Comisiones HEROIC'!$A$1:$B$11,2,0),15),IF('Ventas Pases'!$D4198="Red HEROIC",15,0))</f>
        <v>0</v>
      </c>
      <c r="M4198">
        <f>IF(pases[[#This Row],[Días Visita]]&lt;7,0,IF(pases[[#This Row],[Días Visita]]&lt;9,1,IF(pases[[#This Row],[Días Visita]]="Ilimitados",0,2)))</f>
        <v>0</v>
      </c>
      <c r="N4198" s="5">
        <f>IF(AND('Ventas Pases'!$A4198="Fuera de Temporada",'Ventas Pases'!$B4198=2019,pases[[#This Row],[Modo de Compra]]="Paquete"),30,0)</f>
        <v>0</v>
      </c>
      <c r="O4198" s="5">
        <f>-SUMIF(lift[Número de pase],pases[[#This Row],[Numero de Pase]],lift[Costo])</f>
        <v>0</v>
      </c>
    </row>
    <row r="4199" spans="1:15" x14ac:dyDescent="0.25">
      <c r="A4199" t="s">
        <v>7</v>
      </c>
      <c r="B4199">
        <v>2019</v>
      </c>
      <c r="C4199">
        <v>43556</v>
      </c>
      <c r="D4199" t="s">
        <v>17</v>
      </c>
      <c r="E4199">
        <v>43547</v>
      </c>
      <c r="F4199">
        <v>9</v>
      </c>
      <c r="G4199" t="s">
        <v>9</v>
      </c>
      <c r="H4199" t="s">
        <v>4217</v>
      </c>
      <c r="I4199" s="5">
        <v>900</v>
      </c>
      <c r="J4199" s="5">
        <f>IFERROR('Ventas Pases'!$I4199/'Ventas Pases'!$F4199,"PASE")</f>
        <v>100</v>
      </c>
      <c r="K4199" t="str">
        <f>IFERROR(VLOOKUP('Ventas Pases'!$J4199,'Comisiones HEROIC'!$E$1:$F$6,2,0),"")</f>
        <v>Ridossan Hotel</v>
      </c>
      <c r="L4199" s="5">
        <f>IF('Ventas Pases'!$D4199="Red HEROIC",IFERROR(VLOOKUP('Ventas Pases'!$G4199,'Comisiones HEROIC'!$A$1:$B$11,2,0),15),IF('Ventas Pases'!$D4199="Red HEROIC",15,0))</f>
        <v>0</v>
      </c>
      <c r="M4199">
        <f>IF(pases[[#This Row],[Días Visita]]&lt;7,0,IF(pases[[#This Row],[Días Visita]]&lt;9,1,IF(pases[[#This Row],[Días Visita]]="Ilimitados",0,2)))</f>
        <v>2</v>
      </c>
      <c r="N4199" s="5">
        <f>IF(AND('Ventas Pases'!$A4199="Fuera de Temporada",'Ventas Pases'!$B4199=2019,pases[[#This Row],[Modo de Compra]]="Paquete"),30,0)</f>
        <v>0</v>
      </c>
      <c r="O4199" s="5">
        <f>-SUMIF(lift[Número de pase],pases[[#This Row],[Numero de Pase]],lift[Costo])</f>
        <v>0</v>
      </c>
    </row>
    <row r="4200" spans="1:15" x14ac:dyDescent="0.25">
      <c r="A4200" t="s">
        <v>7</v>
      </c>
      <c r="B4200">
        <v>2019</v>
      </c>
      <c r="C4200">
        <v>43424</v>
      </c>
      <c r="D4200" t="s">
        <v>14</v>
      </c>
      <c r="E4200">
        <v>43437</v>
      </c>
      <c r="F4200">
        <v>9</v>
      </c>
      <c r="G4200" t="s">
        <v>19</v>
      </c>
      <c r="H4200" t="s">
        <v>4218</v>
      </c>
      <c r="I4200" s="5">
        <v>1260</v>
      </c>
      <c r="J4200" s="5">
        <f>IFERROR('Ventas Pases'!$I4200/'Ventas Pases'!$F4200,"PASE")</f>
        <v>140</v>
      </c>
      <c r="K4200" t="str">
        <f>IFERROR(VLOOKUP('Ventas Pases'!$J4200,'Comisiones HEROIC'!$E$1:$F$6,2,0),"")</f>
        <v/>
      </c>
      <c r="L4200" s="5">
        <f>IF('Ventas Pases'!$D4200="Red HEROIC",IFERROR(VLOOKUP('Ventas Pases'!$G4200,'Comisiones HEROIC'!$A$1:$B$11,2,0),15),IF('Ventas Pases'!$D4200="Red HEROIC",15,0))</f>
        <v>15</v>
      </c>
      <c r="M4200">
        <f>IF(pases[[#This Row],[Días Visita]]&lt;7,0,IF(pases[[#This Row],[Días Visita]]&lt;9,1,IF(pases[[#This Row],[Días Visita]]="Ilimitados",0,2)))</f>
        <v>2</v>
      </c>
      <c r="N4200" s="5">
        <f>IF(AND('Ventas Pases'!$A4200="Fuera de Temporada",'Ventas Pases'!$B4200=2019,pases[[#This Row],[Modo de Compra]]="Paquete"),30,0)</f>
        <v>0</v>
      </c>
      <c r="O4200" s="5">
        <f>-SUMIF(lift[Número de pase],pases[[#This Row],[Numero de Pase]],lift[Costo])</f>
        <v>0</v>
      </c>
    </row>
    <row r="4201" spans="1:15" x14ac:dyDescent="0.25">
      <c r="A4201" t="s">
        <v>7</v>
      </c>
      <c r="B4201">
        <v>2019</v>
      </c>
      <c r="C4201">
        <v>43522</v>
      </c>
      <c r="D4201" t="s">
        <v>8</v>
      </c>
      <c r="E4201">
        <v>43419</v>
      </c>
      <c r="F4201" t="s">
        <v>11</v>
      </c>
      <c r="G4201" t="s">
        <v>9</v>
      </c>
      <c r="H4201" t="s">
        <v>4219</v>
      </c>
      <c r="I4201" s="5">
        <v>1950</v>
      </c>
      <c r="J4201" s="5" t="str">
        <f>IFERROR('Ventas Pases'!$I4201/'Ventas Pases'!$F4201,"PASE")</f>
        <v>PASE</v>
      </c>
      <c r="K4201" t="str">
        <f>IFERROR(VLOOKUP('Ventas Pases'!$J4201,'Comisiones HEROIC'!$E$1:$F$6,2,0),"")</f>
        <v/>
      </c>
      <c r="L4201" s="5">
        <f>IF('Ventas Pases'!$D4201="Red HEROIC",IFERROR(VLOOKUP('Ventas Pases'!$G4201,'Comisiones HEROIC'!$A$1:$B$11,2,0),15),IF('Ventas Pases'!$D4201="Red HEROIC",15,0))</f>
        <v>0</v>
      </c>
      <c r="M4201">
        <f>IF(pases[[#This Row],[Días Visita]]&lt;7,0,IF(pases[[#This Row],[Días Visita]]&lt;9,1,IF(pases[[#This Row],[Días Visita]]="Ilimitados",0,2)))</f>
        <v>0</v>
      </c>
      <c r="N4201" s="5">
        <f>IF(AND('Ventas Pases'!$A4201="Fuera de Temporada",'Ventas Pases'!$B4201=2019,pases[[#This Row],[Modo de Compra]]="Paquete"),30,0)</f>
        <v>0</v>
      </c>
      <c r="O4201" s="5">
        <f>-SUMIF(lift[Número de pase],pases[[#This Row],[Numero de Pase]],lift[Costo])</f>
        <v>-552</v>
      </c>
    </row>
    <row r="4202" spans="1:15" x14ac:dyDescent="0.25">
      <c r="A4202" t="s">
        <v>7</v>
      </c>
      <c r="B4202">
        <v>2018</v>
      </c>
      <c r="C4202">
        <v>43448</v>
      </c>
      <c r="D4202" t="s">
        <v>17</v>
      </c>
      <c r="E4202">
        <v>43177</v>
      </c>
      <c r="F4202">
        <v>6</v>
      </c>
      <c r="G4202" t="s">
        <v>9</v>
      </c>
      <c r="H4202" t="s">
        <v>4220</v>
      </c>
      <c r="I4202" s="5">
        <v>660</v>
      </c>
      <c r="J4202" s="5">
        <f>IFERROR('Ventas Pases'!$I4202/'Ventas Pases'!$F4202,"PASE")</f>
        <v>110</v>
      </c>
      <c r="K4202" t="str">
        <f>IFERROR(VLOOKUP('Ventas Pases'!$J4202,'Comisiones HEROIC'!$E$1:$F$6,2,0),"")</f>
        <v>Elton Hotel</v>
      </c>
      <c r="L4202" s="5">
        <f>IF('Ventas Pases'!$D4202="Red HEROIC",IFERROR(VLOOKUP('Ventas Pases'!$G4202,'Comisiones HEROIC'!$A$1:$B$11,2,0),15),IF('Ventas Pases'!$D4202="Red HEROIC",15,0))</f>
        <v>0</v>
      </c>
      <c r="M4202">
        <f>IF(pases[[#This Row],[Días Visita]]&lt;7,0,IF(pases[[#This Row],[Días Visita]]&lt;9,1,IF(pases[[#This Row],[Días Visita]]="Ilimitados",0,2)))</f>
        <v>0</v>
      </c>
      <c r="N4202" s="5">
        <f>IF(AND('Ventas Pases'!$A4202="Fuera de Temporada",'Ventas Pases'!$B4202=2019,pases[[#This Row],[Modo de Compra]]="Paquete"),30,0)</f>
        <v>0</v>
      </c>
      <c r="O4202" s="5">
        <f>-SUMIF(lift[Número de pase],pases[[#This Row],[Numero de Pase]],lift[Costo])</f>
        <v>0</v>
      </c>
    </row>
    <row r="4203" spans="1:15" x14ac:dyDescent="0.25">
      <c r="A4203" t="s">
        <v>7</v>
      </c>
      <c r="B4203">
        <v>2019</v>
      </c>
      <c r="C4203">
        <v>43515</v>
      </c>
      <c r="D4203" t="s">
        <v>17</v>
      </c>
      <c r="E4203">
        <v>43522</v>
      </c>
      <c r="F4203">
        <v>8</v>
      </c>
      <c r="G4203" t="s">
        <v>9</v>
      </c>
      <c r="H4203" t="s">
        <v>4221</v>
      </c>
      <c r="I4203" s="5">
        <v>840</v>
      </c>
      <c r="J4203" s="5">
        <f>IFERROR('Ventas Pases'!$I4203/'Ventas Pases'!$F4203,"PASE")</f>
        <v>105</v>
      </c>
      <c r="K4203" t="str">
        <f>IFERROR(VLOOKUP('Ventas Pases'!$J4203,'Comisiones HEROIC'!$E$1:$F$6,2,0),"")</f>
        <v>OI Hotels</v>
      </c>
      <c r="L4203" s="5">
        <f>IF('Ventas Pases'!$D4203="Red HEROIC",IFERROR(VLOOKUP('Ventas Pases'!$G4203,'Comisiones HEROIC'!$A$1:$B$11,2,0),15),IF('Ventas Pases'!$D4203="Red HEROIC",15,0))</f>
        <v>0</v>
      </c>
      <c r="M4203">
        <f>IF(pases[[#This Row],[Días Visita]]&lt;7,0,IF(pases[[#This Row],[Días Visita]]&lt;9,1,IF(pases[[#This Row],[Días Visita]]="Ilimitados",0,2)))</f>
        <v>1</v>
      </c>
      <c r="N4203" s="5">
        <f>IF(AND('Ventas Pases'!$A4203="Fuera de Temporada",'Ventas Pases'!$B4203=2019,pases[[#This Row],[Modo de Compra]]="Paquete"),30,0)</f>
        <v>0</v>
      </c>
      <c r="O4203" s="5">
        <f>-SUMIF(lift[Número de pase],pases[[#This Row],[Numero de Pase]],lift[Costo])</f>
        <v>0</v>
      </c>
    </row>
    <row r="4204" spans="1:15" x14ac:dyDescent="0.25">
      <c r="A4204" t="s">
        <v>7</v>
      </c>
      <c r="B4204">
        <v>2018</v>
      </c>
      <c r="C4204">
        <v>43171</v>
      </c>
      <c r="D4204" t="s">
        <v>8</v>
      </c>
      <c r="E4204">
        <v>43054</v>
      </c>
      <c r="F4204" t="s">
        <v>11</v>
      </c>
      <c r="G4204" t="s">
        <v>9</v>
      </c>
      <c r="H4204" t="s">
        <v>4222</v>
      </c>
      <c r="I4204" s="5">
        <v>1950</v>
      </c>
      <c r="J4204" s="5" t="str">
        <f>IFERROR('Ventas Pases'!$I4204/'Ventas Pases'!$F4204,"PASE")</f>
        <v>PASE</v>
      </c>
      <c r="K4204" t="str">
        <f>IFERROR(VLOOKUP('Ventas Pases'!$J4204,'Comisiones HEROIC'!$E$1:$F$6,2,0),"")</f>
        <v/>
      </c>
      <c r="L4204" s="5">
        <f>IF('Ventas Pases'!$D4204="Red HEROIC",IFERROR(VLOOKUP('Ventas Pases'!$G4204,'Comisiones HEROIC'!$A$1:$B$11,2,0),15),IF('Ventas Pases'!$D4204="Red HEROIC",15,0))</f>
        <v>0</v>
      </c>
      <c r="M4204">
        <f>IF(pases[[#This Row],[Días Visita]]&lt;7,0,IF(pases[[#This Row],[Días Visita]]&lt;9,1,IF(pases[[#This Row],[Días Visita]]="Ilimitados",0,2)))</f>
        <v>0</v>
      </c>
      <c r="N4204" s="5">
        <f>IF(AND('Ventas Pases'!$A4204="Fuera de Temporada",'Ventas Pases'!$B4204=2019,pases[[#This Row],[Modo de Compra]]="Paquete"),30,0)</f>
        <v>0</v>
      </c>
      <c r="O4204" s="5">
        <f>-SUMIF(lift[Número de pase],pases[[#This Row],[Numero de Pase]],lift[Costo])</f>
        <v>-184</v>
      </c>
    </row>
    <row r="4205" spans="1:15" x14ac:dyDescent="0.25">
      <c r="A4205" t="s">
        <v>7</v>
      </c>
      <c r="B4205">
        <v>2019</v>
      </c>
      <c r="C4205">
        <v>43555</v>
      </c>
      <c r="D4205" t="s">
        <v>60</v>
      </c>
      <c r="E4205">
        <v>43547</v>
      </c>
      <c r="F4205">
        <v>8</v>
      </c>
      <c r="G4205" t="s">
        <v>9</v>
      </c>
      <c r="H4205" t="s">
        <v>4223</v>
      </c>
      <c r="I4205" s="5">
        <v>960</v>
      </c>
      <c r="J4205" s="5">
        <f>IFERROR('Ventas Pases'!$I4205/'Ventas Pases'!$F4205,"PASE")</f>
        <v>120</v>
      </c>
      <c r="K4205" t="str">
        <f>IFERROR(VLOOKUP('Ventas Pases'!$J4205,'Comisiones HEROIC'!$E$1:$F$6,2,0),"")</f>
        <v/>
      </c>
      <c r="L4205" s="5">
        <f>IF('Ventas Pases'!$D4205="Red HEROIC",IFERROR(VLOOKUP('Ventas Pases'!$G4205,'Comisiones HEROIC'!$A$1:$B$11,2,0),15),IF('Ventas Pases'!$D4205="Red HEROIC",15,0))</f>
        <v>0</v>
      </c>
      <c r="M4205">
        <f>IF(pases[[#This Row],[Días Visita]]&lt;7,0,IF(pases[[#This Row],[Días Visita]]&lt;9,1,IF(pases[[#This Row],[Días Visita]]="Ilimitados",0,2)))</f>
        <v>1</v>
      </c>
      <c r="N4205" s="5">
        <f>IF(AND('Ventas Pases'!$A4205="Fuera de Temporada",'Ventas Pases'!$B4205=2019,pases[[#This Row],[Modo de Compra]]="Paquete"),30,0)</f>
        <v>0</v>
      </c>
      <c r="O4205" s="5">
        <f>-SUMIF(lift[Número de pase],pases[[#This Row],[Numero de Pase]],lift[Costo])</f>
        <v>0</v>
      </c>
    </row>
    <row r="4206" spans="1:15" x14ac:dyDescent="0.25">
      <c r="A4206" t="s">
        <v>7</v>
      </c>
      <c r="B4206">
        <v>2018</v>
      </c>
      <c r="C4206">
        <v>43432</v>
      </c>
      <c r="D4206" t="s">
        <v>17</v>
      </c>
      <c r="E4206">
        <v>43108</v>
      </c>
      <c r="F4206">
        <v>1</v>
      </c>
      <c r="G4206" t="s">
        <v>9</v>
      </c>
      <c r="H4206" t="s">
        <v>4224</v>
      </c>
      <c r="I4206" s="5">
        <v>110</v>
      </c>
      <c r="J4206" s="5">
        <f>IFERROR('Ventas Pases'!$I4206/'Ventas Pases'!$F4206,"PASE")</f>
        <v>110</v>
      </c>
      <c r="K4206" t="str">
        <f>IFERROR(VLOOKUP('Ventas Pases'!$J4206,'Comisiones HEROIC'!$E$1:$F$6,2,0),"")</f>
        <v>Elton Hotel</v>
      </c>
      <c r="L4206" s="5">
        <f>IF('Ventas Pases'!$D4206="Red HEROIC",IFERROR(VLOOKUP('Ventas Pases'!$G4206,'Comisiones HEROIC'!$A$1:$B$11,2,0),15),IF('Ventas Pases'!$D4206="Red HEROIC",15,0))</f>
        <v>0</v>
      </c>
      <c r="M4206">
        <f>IF(pases[[#This Row],[Días Visita]]&lt;7,0,IF(pases[[#This Row],[Días Visita]]&lt;9,1,IF(pases[[#This Row],[Días Visita]]="Ilimitados",0,2)))</f>
        <v>0</v>
      </c>
      <c r="N4206" s="5">
        <f>IF(AND('Ventas Pases'!$A4206="Fuera de Temporada",'Ventas Pases'!$B4206=2019,pases[[#This Row],[Modo de Compra]]="Paquete"),30,0)</f>
        <v>0</v>
      </c>
      <c r="O4206" s="5">
        <f>-SUMIF(lift[Número de pase],pases[[#This Row],[Numero de Pase]],lift[Costo])</f>
        <v>0</v>
      </c>
    </row>
    <row r="4207" spans="1:15" x14ac:dyDescent="0.25">
      <c r="A4207" t="s">
        <v>7</v>
      </c>
      <c r="B4207">
        <v>2019</v>
      </c>
      <c r="C4207">
        <v>43454</v>
      </c>
      <c r="D4207" t="s">
        <v>17</v>
      </c>
      <c r="E4207">
        <v>43460</v>
      </c>
      <c r="F4207">
        <v>1</v>
      </c>
      <c r="G4207" t="s">
        <v>9</v>
      </c>
      <c r="H4207" t="s">
        <v>4225</v>
      </c>
      <c r="I4207" s="5">
        <v>105</v>
      </c>
      <c r="J4207" s="5">
        <f>IFERROR('Ventas Pases'!$I4207/'Ventas Pases'!$F4207,"PASE")</f>
        <v>105</v>
      </c>
      <c r="K4207" t="str">
        <f>IFERROR(VLOOKUP('Ventas Pases'!$J4207,'Comisiones HEROIC'!$E$1:$F$6,2,0),"")</f>
        <v>OI Hotels</v>
      </c>
      <c r="L4207" s="5">
        <f>IF('Ventas Pases'!$D4207="Red HEROIC",IFERROR(VLOOKUP('Ventas Pases'!$G4207,'Comisiones HEROIC'!$A$1:$B$11,2,0),15),IF('Ventas Pases'!$D4207="Red HEROIC",15,0))</f>
        <v>0</v>
      </c>
      <c r="M4207">
        <f>IF(pases[[#This Row],[Días Visita]]&lt;7,0,IF(pases[[#This Row],[Días Visita]]&lt;9,1,IF(pases[[#This Row],[Días Visita]]="Ilimitados",0,2)))</f>
        <v>0</v>
      </c>
      <c r="N4207" s="5">
        <f>IF(AND('Ventas Pases'!$A4207="Fuera de Temporada",'Ventas Pases'!$B4207=2019,pases[[#This Row],[Modo de Compra]]="Paquete"),30,0)</f>
        <v>0</v>
      </c>
      <c r="O4207" s="5">
        <f>-SUMIF(lift[Número de pase],pases[[#This Row],[Numero de Pase]],lift[Costo])</f>
        <v>0</v>
      </c>
    </row>
    <row r="4208" spans="1:15" x14ac:dyDescent="0.25">
      <c r="A4208" t="s">
        <v>7</v>
      </c>
      <c r="B4208">
        <v>2019</v>
      </c>
      <c r="C4208">
        <v>43493</v>
      </c>
      <c r="D4208" t="s">
        <v>8</v>
      </c>
      <c r="E4208">
        <v>43547</v>
      </c>
      <c r="F4208">
        <v>6</v>
      </c>
      <c r="G4208" t="s">
        <v>9</v>
      </c>
      <c r="H4208" t="s">
        <v>4226</v>
      </c>
      <c r="I4208" s="5">
        <v>720</v>
      </c>
      <c r="J4208" s="5">
        <f>IFERROR('Ventas Pases'!$I4208/'Ventas Pases'!$F4208,"PASE")</f>
        <v>120</v>
      </c>
      <c r="K4208" t="str">
        <f>IFERROR(VLOOKUP('Ventas Pases'!$J4208,'Comisiones HEROIC'!$E$1:$F$6,2,0),"")</f>
        <v/>
      </c>
      <c r="L4208" s="5">
        <f>IF('Ventas Pases'!$D4208="Red HEROIC",IFERROR(VLOOKUP('Ventas Pases'!$G4208,'Comisiones HEROIC'!$A$1:$B$11,2,0),15),IF('Ventas Pases'!$D4208="Red HEROIC",15,0))</f>
        <v>0</v>
      </c>
      <c r="M4208">
        <f>IF(pases[[#This Row],[Días Visita]]&lt;7,0,IF(pases[[#This Row],[Días Visita]]&lt;9,1,IF(pases[[#This Row],[Días Visita]]="Ilimitados",0,2)))</f>
        <v>0</v>
      </c>
      <c r="N4208" s="5">
        <f>IF(AND('Ventas Pases'!$A4208="Fuera de Temporada",'Ventas Pases'!$B4208=2019,pases[[#This Row],[Modo de Compra]]="Paquete"),30,0)</f>
        <v>0</v>
      </c>
      <c r="O4208" s="5">
        <f>-SUMIF(lift[Número de pase],pases[[#This Row],[Numero de Pase]],lift[Costo])</f>
        <v>0</v>
      </c>
    </row>
    <row r="4209" spans="1:15" x14ac:dyDescent="0.25">
      <c r="A4209" t="s">
        <v>7</v>
      </c>
      <c r="B4209">
        <v>2019</v>
      </c>
      <c r="C4209">
        <v>43523</v>
      </c>
      <c r="D4209" t="s">
        <v>8</v>
      </c>
      <c r="E4209">
        <v>43531</v>
      </c>
      <c r="F4209">
        <v>8</v>
      </c>
      <c r="G4209" t="s">
        <v>9</v>
      </c>
      <c r="H4209" t="s">
        <v>4227</v>
      </c>
      <c r="I4209" s="5">
        <v>960</v>
      </c>
      <c r="J4209" s="5">
        <f>IFERROR('Ventas Pases'!$I4209/'Ventas Pases'!$F4209,"PASE")</f>
        <v>120</v>
      </c>
      <c r="K4209" t="str">
        <f>IFERROR(VLOOKUP('Ventas Pases'!$J4209,'Comisiones HEROIC'!$E$1:$F$6,2,0),"")</f>
        <v/>
      </c>
      <c r="L4209" s="5">
        <f>IF('Ventas Pases'!$D4209="Red HEROIC",IFERROR(VLOOKUP('Ventas Pases'!$G4209,'Comisiones HEROIC'!$A$1:$B$11,2,0),15),IF('Ventas Pases'!$D4209="Red HEROIC",15,0))</f>
        <v>0</v>
      </c>
      <c r="M4209">
        <f>IF(pases[[#This Row],[Días Visita]]&lt;7,0,IF(pases[[#This Row],[Días Visita]]&lt;9,1,IF(pases[[#This Row],[Días Visita]]="Ilimitados",0,2)))</f>
        <v>1</v>
      </c>
      <c r="N4209" s="5">
        <f>IF(AND('Ventas Pases'!$A4209="Fuera de Temporada",'Ventas Pases'!$B4209=2019,pases[[#This Row],[Modo de Compra]]="Paquete"),30,0)</f>
        <v>0</v>
      </c>
      <c r="O4209" s="5">
        <f>-SUMIF(lift[Número de pase],pases[[#This Row],[Numero de Pase]],lift[Costo])</f>
        <v>0</v>
      </c>
    </row>
    <row r="4210" spans="1:15" x14ac:dyDescent="0.25">
      <c r="A4210" t="s">
        <v>7</v>
      </c>
      <c r="B4210">
        <v>2018</v>
      </c>
      <c r="C4210">
        <v>43420</v>
      </c>
      <c r="D4210" t="s">
        <v>60</v>
      </c>
      <c r="E4210">
        <v>43115</v>
      </c>
      <c r="F4210">
        <v>2</v>
      </c>
      <c r="G4210" t="s">
        <v>9</v>
      </c>
      <c r="H4210" t="s">
        <v>4228</v>
      </c>
      <c r="I4210" s="5">
        <v>240</v>
      </c>
      <c r="J4210" s="5">
        <f>IFERROR('Ventas Pases'!$I4210/'Ventas Pases'!$F4210,"PASE")</f>
        <v>120</v>
      </c>
      <c r="K4210" t="str">
        <f>IFERROR(VLOOKUP('Ventas Pases'!$J4210,'Comisiones HEROIC'!$E$1:$F$6,2,0),"")</f>
        <v/>
      </c>
      <c r="L4210" s="5">
        <f>IF('Ventas Pases'!$D4210="Red HEROIC",IFERROR(VLOOKUP('Ventas Pases'!$G4210,'Comisiones HEROIC'!$A$1:$B$11,2,0),15),IF('Ventas Pases'!$D4210="Red HEROIC",15,0))</f>
        <v>0</v>
      </c>
      <c r="M4210">
        <f>IF(pases[[#This Row],[Días Visita]]&lt;7,0,IF(pases[[#This Row],[Días Visita]]&lt;9,1,IF(pases[[#This Row],[Días Visita]]="Ilimitados",0,2)))</f>
        <v>0</v>
      </c>
      <c r="N4210" s="5">
        <f>IF(AND('Ventas Pases'!$A4210="Fuera de Temporada",'Ventas Pases'!$B4210=2019,pases[[#This Row],[Modo de Compra]]="Paquete"),30,0)</f>
        <v>0</v>
      </c>
      <c r="O4210" s="5">
        <f>-SUMIF(lift[Número de pase],pases[[#This Row],[Numero de Pase]],lift[Costo])</f>
        <v>0</v>
      </c>
    </row>
    <row r="4211" spans="1:15" x14ac:dyDescent="0.25">
      <c r="A4211" t="s">
        <v>7</v>
      </c>
      <c r="B4211">
        <v>2019</v>
      </c>
      <c r="C4211">
        <v>43480</v>
      </c>
      <c r="D4211" t="s">
        <v>17</v>
      </c>
      <c r="E4211">
        <v>43489</v>
      </c>
      <c r="F4211">
        <v>4</v>
      </c>
      <c r="G4211" t="s">
        <v>9</v>
      </c>
      <c r="H4211" t="s">
        <v>4229</v>
      </c>
      <c r="I4211" s="5">
        <v>440</v>
      </c>
      <c r="J4211" s="5">
        <f>IFERROR('Ventas Pases'!$I4211/'Ventas Pases'!$F4211,"PASE")</f>
        <v>110</v>
      </c>
      <c r="K4211" t="str">
        <f>IFERROR(VLOOKUP('Ventas Pases'!$J4211,'Comisiones HEROIC'!$E$1:$F$6,2,0),"")</f>
        <v>Elton Hotel</v>
      </c>
      <c r="L4211" s="5">
        <f>IF('Ventas Pases'!$D4211="Red HEROIC",IFERROR(VLOOKUP('Ventas Pases'!$G4211,'Comisiones HEROIC'!$A$1:$B$11,2,0),15),IF('Ventas Pases'!$D4211="Red HEROIC",15,0))</f>
        <v>0</v>
      </c>
      <c r="M4211">
        <f>IF(pases[[#This Row],[Días Visita]]&lt;7,0,IF(pases[[#This Row],[Días Visita]]&lt;9,1,IF(pases[[#This Row],[Días Visita]]="Ilimitados",0,2)))</f>
        <v>0</v>
      </c>
      <c r="N4211" s="5">
        <f>IF(AND('Ventas Pases'!$A4211="Fuera de Temporada",'Ventas Pases'!$B4211=2019,pases[[#This Row],[Modo de Compra]]="Paquete"),30,0)</f>
        <v>0</v>
      </c>
      <c r="O4211" s="5">
        <f>-SUMIF(lift[Número de pase],pases[[#This Row],[Numero de Pase]],lift[Costo])</f>
        <v>0</v>
      </c>
    </row>
    <row r="4212" spans="1:15" x14ac:dyDescent="0.25">
      <c r="A4212" t="s">
        <v>13</v>
      </c>
      <c r="B4212">
        <v>2019</v>
      </c>
      <c r="C4212">
        <v>43278</v>
      </c>
      <c r="D4212" t="s">
        <v>8</v>
      </c>
      <c r="E4212">
        <v>43268</v>
      </c>
      <c r="F4212">
        <v>8</v>
      </c>
      <c r="G4212" t="s">
        <v>9</v>
      </c>
      <c r="H4212" t="s">
        <v>4230</v>
      </c>
      <c r="I4212" s="5">
        <v>960</v>
      </c>
      <c r="J4212" s="5">
        <f>IFERROR('Ventas Pases'!$I4212/'Ventas Pases'!$F4212,"PASE")</f>
        <v>120</v>
      </c>
      <c r="K4212" t="str">
        <f>IFERROR(VLOOKUP('Ventas Pases'!$J4212,'Comisiones HEROIC'!$E$1:$F$6,2,0),"")</f>
        <v/>
      </c>
      <c r="L4212" s="5">
        <f>IF('Ventas Pases'!$D4212="Red HEROIC",IFERROR(VLOOKUP('Ventas Pases'!$G4212,'Comisiones HEROIC'!$A$1:$B$11,2,0),15),IF('Ventas Pases'!$D4212="Red HEROIC",15,0))</f>
        <v>0</v>
      </c>
      <c r="M4212">
        <f>IF(pases[[#This Row],[Días Visita]]&lt;7,0,IF(pases[[#This Row],[Días Visita]]&lt;9,1,IF(pases[[#This Row],[Días Visita]]="Ilimitados",0,2)))</f>
        <v>1</v>
      </c>
      <c r="N4212" s="5">
        <f>IF(AND('Ventas Pases'!$A4212="Fuera de Temporada",'Ventas Pases'!$B4212=2019,pases[[#This Row],[Modo de Compra]]="Paquete"),30,0)</f>
        <v>0</v>
      </c>
      <c r="O4212" s="5">
        <f>-SUMIF(lift[Número de pase],pases[[#This Row],[Numero de Pase]],lift[Costo])</f>
        <v>0</v>
      </c>
    </row>
    <row r="4213" spans="1:15" x14ac:dyDescent="0.25">
      <c r="A4213" t="s">
        <v>13</v>
      </c>
      <c r="B4213">
        <v>2019</v>
      </c>
      <c r="C4213">
        <v>43256</v>
      </c>
      <c r="D4213" t="s">
        <v>8</v>
      </c>
      <c r="E4213">
        <v>43225</v>
      </c>
      <c r="F4213">
        <v>6</v>
      </c>
      <c r="G4213" t="s">
        <v>9</v>
      </c>
      <c r="H4213" t="s">
        <v>4231</v>
      </c>
      <c r="I4213" s="5">
        <v>720</v>
      </c>
      <c r="J4213" s="5">
        <f>IFERROR('Ventas Pases'!$I4213/'Ventas Pases'!$F4213,"PASE")</f>
        <v>120</v>
      </c>
      <c r="K4213" t="str">
        <f>IFERROR(VLOOKUP('Ventas Pases'!$J4213,'Comisiones HEROIC'!$E$1:$F$6,2,0),"")</f>
        <v/>
      </c>
      <c r="L4213" s="5">
        <f>IF('Ventas Pases'!$D4213="Red HEROIC",IFERROR(VLOOKUP('Ventas Pases'!$G4213,'Comisiones HEROIC'!$A$1:$B$11,2,0),15),IF('Ventas Pases'!$D4213="Red HEROIC",15,0))</f>
        <v>0</v>
      </c>
      <c r="M4213">
        <f>IF(pases[[#This Row],[Días Visita]]&lt;7,0,IF(pases[[#This Row],[Días Visita]]&lt;9,1,IF(pases[[#This Row],[Días Visita]]="Ilimitados",0,2)))</f>
        <v>0</v>
      </c>
      <c r="N4213" s="5">
        <f>IF(AND('Ventas Pases'!$A4213="Fuera de Temporada",'Ventas Pases'!$B4213=2019,pases[[#This Row],[Modo de Compra]]="Paquete"),30,0)</f>
        <v>0</v>
      </c>
      <c r="O4213" s="5">
        <f>-SUMIF(lift[Número de pase],pases[[#This Row],[Numero de Pase]],lift[Costo])</f>
        <v>0</v>
      </c>
    </row>
    <row r="4214" spans="1:15" x14ac:dyDescent="0.25">
      <c r="A4214" t="s">
        <v>7</v>
      </c>
      <c r="B4214">
        <v>2018</v>
      </c>
      <c r="C4214">
        <v>43178</v>
      </c>
      <c r="D4214" t="s">
        <v>8</v>
      </c>
      <c r="E4214">
        <v>43181</v>
      </c>
      <c r="F4214">
        <v>4</v>
      </c>
      <c r="G4214" t="s">
        <v>9</v>
      </c>
      <c r="H4214" t="s">
        <v>4232</v>
      </c>
      <c r="I4214" s="5">
        <v>480</v>
      </c>
      <c r="J4214" s="5">
        <f>IFERROR('Ventas Pases'!$I4214/'Ventas Pases'!$F4214,"PASE")</f>
        <v>120</v>
      </c>
      <c r="K4214" t="str">
        <f>IFERROR(VLOOKUP('Ventas Pases'!$J4214,'Comisiones HEROIC'!$E$1:$F$6,2,0),"")</f>
        <v/>
      </c>
      <c r="L4214" s="5">
        <f>IF('Ventas Pases'!$D4214="Red HEROIC",IFERROR(VLOOKUP('Ventas Pases'!$G4214,'Comisiones HEROIC'!$A$1:$B$11,2,0),15),IF('Ventas Pases'!$D4214="Red HEROIC",15,0))</f>
        <v>0</v>
      </c>
      <c r="M4214">
        <f>IF(pases[[#This Row],[Días Visita]]&lt;7,0,IF(pases[[#This Row],[Días Visita]]&lt;9,1,IF(pases[[#This Row],[Días Visita]]="Ilimitados",0,2)))</f>
        <v>0</v>
      </c>
      <c r="N4214" s="5">
        <f>IF(AND('Ventas Pases'!$A4214="Fuera de Temporada",'Ventas Pases'!$B4214=2019,pases[[#This Row],[Modo de Compra]]="Paquete"),30,0)</f>
        <v>0</v>
      </c>
      <c r="O4214" s="5">
        <f>-SUMIF(lift[Número de pase],pases[[#This Row],[Numero de Pase]],lift[Costo])</f>
        <v>0</v>
      </c>
    </row>
    <row r="4215" spans="1:15" x14ac:dyDescent="0.25">
      <c r="A4215" t="s">
        <v>7</v>
      </c>
      <c r="B4215">
        <v>2018</v>
      </c>
      <c r="C4215">
        <v>43119</v>
      </c>
      <c r="D4215" t="s">
        <v>14</v>
      </c>
      <c r="E4215">
        <v>43176</v>
      </c>
      <c r="F4215">
        <v>1</v>
      </c>
      <c r="G4215" t="s">
        <v>15</v>
      </c>
      <c r="H4215" t="s">
        <v>4233</v>
      </c>
      <c r="I4215" s="5">
        <v>140</v>
      </c>
      <c r="J4215" s="5">
        <f>IFERROR('Ventas Pases'!$I4215/'Ventas Pases'!$F4215,"PASE")</f>
        <v>140</v>
      </c>
      <c r="K4215" t="str">
        <f>IFERROR(VLOOKUP('Ventas Pases'!$J4215,'Comisiones HEROIC'!$E$1:$F$6,2,0),"")</f>
        <v/>
      </c>
      <c r="L4215" s="5">
        <f>IF('Ventas Pases'!$D4215="Red HEROIC",IFERROR(VLOOKUP('Ventas Pases'!$G4215,'Comisiones HEROIC'!$A$1:$B$11,2,0),15),IF('Ventas Pases'!$D4215="Red HEROIC",15,0))</f>
        <v>12</v>
      </c>
      <c r="M4215">
        <f>IF(pases[[#This Row],[Días Visita]]&lt;7,0,IF(pases[[#This Row],[Días Visita]]&lt;9,1,IF(pases[[#This Row],[Días Visita]]="Ilimitados",0,2)))</f>
        <v>0</v>
      </c>
      <c r="N4215" s="5">
        <f>IF(AND('Ventas Pases'!$A4215="Fuera de Temporada",'Ventas Pases'!$B4215=2019,pases[[#This Row],[Modo de Compra]]="Paquete"),30,0)</f>
        <v>0</v>
      </c>
      <c r="O4215" s="5">
        <f>-SUMIF(lift[Número de pase],pases[[#This Row],[Numero de Pase]],lift[Costo])</f>
        <v>0</v>
      </c>
    </row>
    <row r="4216" spans="1:15" x14ac:dyDescent="0.25">
      <c r="A4216" t="s">
        <v>7</v>
      </c>
      <c r="B4216">
        <v>2019</v>
      </c>
      <c r="C4216">
        <v>43550</v>
      </c>
      <c r="D4216" t="s">
        <v>17</v>
      </c>
      <c r="E4216">
        <v>43547</v>
      </c>
      <c r="F4216">
        <v>2</v>
      </c>
      <c r="G4216" t="s">
        <v>9</v>
      </c>
      <c r="H4216" t="s">
        <v>4234</v>
      </c>
      <c r="I4216" s="5">
        <v>220</v>
      </c>
      <c r="J4216" s="5">
        <f>IFERROR('Ventas Pases'!$I4216/'Ventas Pases'!$F4216,"PASE")</f>
        <v>110</v>
      </c>
      <c r="K4216" t="str">
        <f>IFERROR(VLOOKUP('Ventas Pases'!$J4216,'Comisiones HEROIC'!$E$1:$F$6,2,0),"")</f>
        <v>Elton Hotel</v>
      </c>
      <c r="L4216" s="5">
        <f>IF('Ventas Pases'!$D4216="Red HEROIC",IFERROR(VLOOKUP('Ventas Pases'!$G4216,'Comisiones HEROIC'!$A$1:$B$11,2,0),15),IF('Ventas Pases'!$D4216="Red HEROIC",15,0))</f>
        <v>0</v>
      </c>
      <c r="M4216">
        <f>IF(pases[[#This Row],[Días Visita]]&lt;7,0,IF(pases[[#This Row],[Días Visita]]&lt;9,1,IF(pases[[#This Row],[Días Visita]]="Ilimitados",0,2)))</f>
        <v>0</v>
      </c>
      <c r="N4216" s="5">
        <f>IF(AND('Ventas Pases'!$A4216="Fuera de Temporada",'Ventas Pases'!$B4216=2019,pases[[#This Row],[Modo de Compra]]="Paquete"),30,0)</f>
        <v>0</v>
      </c>
      <c r="O4216" s="5">
        <f>-SUMIF(lift[Número de pase],pases[[#This Row],[Numero de Pase]],lift[Costo])</f>
        <v>0</v>
      </c>
    </row>
    <row r="4217" spans="1:15" x14ac:dyDescent="0.25">
      <c r="A4217" t="s">
        <v>7</v>
      </c>
      <c r="B4217">
        <v>2019</v>
      </c>
      <c r="C4217">
        <v>43553</v>
      </c>
      <c r="D4217" t="s">
        <v>8</v>
      </c>
      <c r="E4217">
        <v>43545</v>
      </c>
      <c r="F4217">
        <v>4</v>
      </c>
      <c r="G4217" t="s">
        <v>9</v>
      </c>
      <c r="H4217" t="s">
        <v>4235</v>
      </c>
      <c r="I4217" s="5">
        <v>480</v>
      </c>
      <c r="J4217" s="5">
        <f>IFERROR('Ventas Pases'!$I4217/'Ventas Pases'!$F4217,"PASE")</f>
        <v>120</v>
      </c>
      <c r="K4217" t="str">
        <f>IFERROR(VLOOKUP('Ventas Pases'!$J4217,'Comisiones HEROIC'!$E$1:$F$6,2,0),"")</f>
        <v/>
      </c>
      <c r="L4217" s="5">
        <f>IF('Ventas Pases'!$D4217="Red HEROIC",IFERROR(VLOOKUP('Ventas Pases'!$G4217,'Comisiones HEROIC'!$A$1:$B$11,2,0),15),IF('Ventas Pases'!$D4217="Red HEROIC",15,0))</f>
        <v>0</v>
      </c>
      <c r="M4217">
        <f>IF(pases[[#This Row],[Días Visita]]&lt;7,0,IF(pases[[#This Row],[Días Visita]]&lt;9,1,IF(pases[[#This Row],[Días Visita]]="Ilimitados",0,2)))</f>
        <v>0</v>
      </c>
      <c r="N4217" s="5">
        <f>IF(AND('Ventas Pases'!$A4217="Fuera de Temporada",'Ventas Pases'!$B4217=2019,pases[[#This Row],[Modo de Compra]]="Paquete"),30,0)</f>
        <v>0</v>
      </c>
      <c r="O4217" s="5">
        <f>-SUMIF(lift[Número de pase],pases[[#This Row],[Numero de Pase]],lift[Costo])</f>
        <v>0</v>
      </c>
    </row>
    <row r="4218" spans="1:15" x14ac:dyDescent="0.25">
      <c r="A4218" t="s">
        <v>7</v>
      </c>
      <c r="B4218">
        <v>2019</v>
      </c>
      <c r="C4218">
        <v>43441</v>
      </c>
      <c r="D4218" t="s">
        <v>8</v>
      </c>
      <c r="E4218">
        <v>43476</v>
      </c>
      <c r="F4218">
        <v>2</v>
      </c>
      <c r="G4218" t="s">
        <v>9</v>
      </c>
      <c r="H4218" t="s">
        <v>4236</v>
      </c>
      <c r="I4218" s="5">
        <v>240</v>
      </c>
      <c r="J4218" s="5">
        <f>IFERROR('Ventas Pases'!$I4218/'Ventas Pases'!$F4218,"PASE")</f>
        <v>120</v>
      </c>
      <c r="K4218" t="str">
        <f>IFERROR(VLOOKUP('Ventas Pases'!$J4218,'Comisiones HEROIC'!$E$1:$F$6,2,0),"")</f>
        <v/>
      </c>
      <c r="L4218" s="5">
        <f>IF('Ventas Pases'!$D4218="Red HEROIC",IFERROR(VLOOKUP('Ventas Pases'!$G4218,'Comisiones HEROIC'!$A$1:$B$11,2,0),15),IF('Ventas Pases'!$D4218="Red HEROIC",15,0))</f>
        <v>0</v>
      </c>
      <c r="M4218">
        <f>IF(pases[[#This Row],[Días Visita]]&lt;7,0,IF(pases[[#This Row],[Días Visita]]&lt;9,1,IF(pases[[#This Row],[Días Visita]]="Ilimitados",0,2)))</f>
        <v>0</v>
      </c>
      <c r="N4218" s="5">
        <f>IF(AND('Ventas Pases'!$A4218="Fuera de Temporada",'Ventas Pases'!$B4218=2019,pases[[#This Row],[Modo de Compra]]="Paquete"),30,0)</f>
        <v>0</v>
      </c>
      <c r="O4218" s="5">
        <f>-SUMIF(lift[Número de pase],pases[[#This Row],[Numero de Pase]],lift[Costo])</f>
        <v>0</v>
      </c>
    </row>
    <row r="4219" spans="1:15" x14ac:dyDescent="0.25">
      <c r="A4219" t="s">
        <v>13</v>
      </c>
      <c r="B4219">
        <v>2018</v>
      </c>
      <c r="C4219">
        <v>43384</v>
      </c>
      <c r="D4219" t="s">
        <v>8</v>
      </c>
      <c r="E4219">
        <v>42940</v>
      </c>
      <c r="F4219">
        <v>1</v>
      </c>
      <c r="G4219" t="s">
        <v>9</v>
      </c>
      <c r="H4219" t="s">
        <v>4237</v>
      </c>
      <c r="I4219" s="5">
        <v>120</v>
      </c>
      <c r="J4219" s="5">
        <f>IFERROR('Ventas Pases'!$I4219/'Ventas Pases'!$F4219,"PASE")</f>
        <v>120</v>
      </c>
      <c r="K4219" t="str">
        <f>IFERROR(VLOOKUP('Ventas Pases'!$J4219,'Comisiones HEROIC'!$E$1:$F$6,2,0),"")</f>
        <v/>
      </c>
      <c r="L4219" s="5">
        <f>IF('Ventas Pases'!$D4219="Red HEROIC",IFERROR(VLOOKUP('Ventas Pases'!$G4219,'Comisiones HEROIC'!$A$1:$B$11,2,0),15),IF('Ventas Pases'!$D4219="Red HEROIC",15,0))</f>
        <v>0</v>
      </c>
      <c r="M4219">
        <f>IF(pases[[#This Row],[Días Visita]]&lt;7,0,IF(pases[[#This Row],[Días Visita]]&lt;9,1,IF(pases[[#This Row],[Días Visita]]="Ilimitados",0,2)))</f>
        <v>0</v>
      </c>
      <c r="N4219" s="5">
        <f>IF(AND('Ventas Pases'!$A4219="Fuera de Temporada",'Ventas Pases'!$B4219=2019,pases[[#This Row],[Modo de Compra]]="Paquete"),30,0)</f>
        <v>0</v>
      </c>
      <c r="O4219" s="5">
        <f>-SUMIF(lift[Número de pase],pases[[#This Row],[Numero de Pase]],lift[Costo])</f>
        <v>0</v>
      </c>
    </row>
    <row r="4220" spans="1:15" x14ac:dyDescent="0.25">
      <c r="A4220" t="s">
        <v>13</v>
      </c>
      <c r="B4220">
        <v>2019</v>
      </c>
      <c r="C4220">
        <v>43414</v>
      </c>
      <c r="D4220" t="s">
        <v>14</v>
      </c>
      <c r="E4220">
        <v>43208</v>
      </c>
      <c r="F4220">
        <v>3</v>
      </c>
      <c r="G4220" t="s">
        <v>19</v>
      </c>
      <c r="H4220" t="s">
        <v>4238</v>
      </c>
      <c r="I4220" s="5">
        <v>420</v>
      </c>
      <c r="J4220" s="5">
        <f>IFERROR('Ventas Pases'!$I4220/'Ventas Pases'!$F4220,"PASE")</f>
        <v>140</v>
      </c>
      <c r="K4220" t="str">
        <f>IFERROR(VLOOKUP('Ventas Pases'!$J4220,'Comisiones HEROIC'!$E$1:$F$6,2,0),"")</f>
        <v/>
      </c>
      <c r="L4220" s="5">
        <f>IF('Ventas Pases'!$D4220="Red HEROIC",IFERROR(VLOOKUP('Ventas Pases'!$G4220,'Comisiones HEROIC'!$A$1:$B$11,2,0),15),IF('Ventas Pases'!$D4220="Red HEROIC",15,0))</f>
        <v>15</v>
      </c>
      <c r="M4220">
        <f>IF(pases[[#This Row],[Días Visita]]&lt;7,0,IF(pases[[#This Row],[Días Visita]]&lt;9,1,IF(pases[[#This Row],[Días Visita]]="Ilimitados",0,2)))</f>
        <v>0</v>
      </c>
      <c r="N4220" s="5">
        <f>IF(AND('Ventas Pases'!$A4220="Fuera de Temporada",'Ventas Pases'!$B4220=2019,pases[[#This Row],[Modo de Compra]]="Paquete"),30,0)</f>
        <v>0</v>
      </c>
      <c r="O4220" s="5">
        <f>-SUMIF(lift[Número de pase],pases[[#This Row],[Numero de Pase]],lift[Costo])</f>
        <v>0</v>
      </c>
    </row>
    <row r="4221" spans="1:15" x14ac:dyDescent="0.25">
      <c r="A4221" t="s">
        <v>7</v>
      </c>
      <c r="B4221">
        <v>2019</v>
      </c>
      <c r="C4221">
        <v>43476</v>
      </c>
      <c r="D4221" t="s">
        <v>14</v>
      </c>
      <c r="E4221">
        <v>43519</v>
      </c>
      <c r="F4221">
        <v>4</v>
      </c>
      <c r="G4221" t="s">
        <v>27</v>
      </c>
      <c r="H4221" t="s">
        <v>4239</v>
      </c>
      <c r="I4221" s="5">
        <v>560</v>
      </c>
      <c r="J4221" s="5">
        <f>IFERROR('Ventas Pases'!$I4221/'Ventas Pases'!$F4221,"PASE")</f>
        <v>140</v>
      </c>
      <c r="K4221" t="str">
        <f>IFERROR(VLOOKUP('Ventas Pases'!$J4221,'Comisiones HEROIC'!$E$1:$F$6,2,0),"")</f>
        <v/>
      </c>
      <c r="L4221" s="5">
        <f>IF('Ventas Pases'!$D4221="Red HEROIC",IFERROR(VLOOKUP('Ventas Pases'!$G4221,'Comisiones HEROIC'!$A$1:$B$11,2,0),15),IF('Ventas Pases'!$D4221="Red HEROIC",15,0))</f>
        <v>15</v>
      </c>
      <c r="M4221">
        <f>IF(pases[[#This Row],[Días Visita]]&lt;7,0,IF(pases[[#This Row],[Días Visita]]&lt;9,1,IF(pases[[#This Row],[Días Visita]]="Ilimitados",0,2)))</f>
        <v>0</v>
      </c>
      <c r="N4221" s="5">
        <f>IF(AND('Ventas Pases'!$A4221="Fuera de Temporada",'Ventas Pases'!$B4221=2019,pases[[#This Row],[Modo de Compra]]="Paquete"),30,0)</f>
        <v>0</v>
      </c>
      <c r="O4221" s="5">
        <f>-SUMIF(lift[Número de pase],pases[[#This Row],[Numero de Pase]],lift[Costo])</f>
        <v>0</v>
      </c>
    </row>
    <row r="4222" spans="1:15" x14ac:dyDescent="0.25">
      <c r="A4222" t="s">
        <v>7</v>
      </c>
      <c r="B4222">
        <v>2019</v>
      </c>
      <c r="C4222">
        <v>43530</v>
      </c>
      <c r="D4222" t="s">
        <v>8</v>
      </c>
      <c r="E4222">
        <v>43547</v>
      </c>
      <c r="F4222">
        <v>9</v>
      </c>
      <c r="G4222" t="s">
        <v>9</v>
      </c>
      <c r="H4222" t="s">
        <v>4240</v>
      </c>
      <c r="I4222" s="5">
        <v>1080</v>
      </c>
      <c r="J4222" s="5">
        <f>IFERROR('Ventas Pases'!$I4222/'Ventas Pases'!$F4222,"PASE")</f>
        <v>120</v>
      </c>
      <c r="K4222" t="str">
        <f>IFERROR(VLOOKUP('Ventas Pases'!$J4222,'Comisiones HEROIC'!$E$1:$F$6,2,0),"")</f>
        <v/>
      </c>
      <c r="L4222" s="5">
        <f>IF('Ventas Pases'!$D4222="Red HEROIC",IFERROR(VLOOKUP('Ventas Pases'!$G4222,'Comisiones HEROIC'!$A$1:$B$11,2,0),15),IF('Ventas Pases'!$D4222="Red HEROIC",15,0))</f>
        <v>0</v>
      </c>
      <c r="M4222">
        <f>IF(pases[[#This Row],[Días Visita]]&lt;7,0,IF(pases[[#This Row],[Días Visita]]&lt;9,1,IF(pases[[#This Row],[Días Visita]]="Ilimitados",0,2)))</f>
        <v>2</v>
      </c>
      <c r="N4222" s="5">
        <f>IF(AND('Ventas Pases'!$A4222="Fuera de Temporada",'Ventas Pases'!$B4222=2019,pases[[#This Row],[Modo de Compra]]="Paquete"),30,0)</f>
        <v>0</v>
      </c>
      <c r="O4222" s="5">
        <f>-SUMIF(lift[Número de pase],pases[[#This Row],[Numero de Pase]],lift[Costo])</f>
        <v>0</v>
      </c>
    </row>
    <row r="4223" spans="1:15" x14ac:dyDescent="0.25">
      <c r="A4223" t="s">
        <v>7</v>
      </c>
      <c r="B4223">
        <v>2019</v>
      </c>
      <c r="C4223">
        <v>43526</v>
      </c>
      <c r="D4223" t="s">
        <v>60</v>
      </c>
      <c r="E4223">
        <v>43419</v>
      </c>
      <c r="F4223" t="s">
        <v>11</v>
      </c>
      <c r="G4223" t="s">
        <v>9</v>
      </c>
      <c r="H4223" t="s">
        <v>4241</v>
      </c>
      <c r="I4223" s="5">
        <v>1950</v>
      </c>
      <c r="J4223" s="5" t="str">
        <f>IFERROR('Ventas Pases'!$I4223/'Ventas Pases'!$F4223,"PASE")</f>
        <v>PASE</v>
      </c>
      <c r="K4223" t="str">
        <f>IFERROR(VLOOKUP('Ventas Pases'!$J4223,'Comisiones HEROIC'!$E$1:$F$6,2,0),"")</f>
        <v/>
      </c>
      <c r="L4223" s="5">
        <f>IF('Ventas Pases'!$D4223="Red HEROIC",IFERROR(VLOOKUP('Ventas Pases'!$G4223,'Comisiones HEROIC'!$A$1:$B$11,2,0),15),IF('Ventas Pases'!$D4223="Red HEROIC",15,0))</f>
        <v>0</v>
      </c>
      <c r="M4223">
        <f>IF(pases[[#This Row],[Días Visita]]&lt;7,0,IF(pases[[#This Row],[Días Visita]]&lt;9,1,IF(pases[[#This Row],[Días Visita]]="Ilimitados",0,2)))</f>
        <v>0</v>
      </c>
      <c r="N4223" s="5">
        <f>IF(AND('Ventas Pases'!$A4223="Fuera de Temporada",'Ventas Pases'!$B4223=2019,pases[[#This Row],[Modo de Compra]]="Paquete"),30,0)</f>
        <v>0</v>
      </c>
      <c r="O4223" s="5">
        <f>-SUMIF(lift[Número de pase],pases[[#This Row],[Numero de Pase]],lift[Costo])</f>
        <v>-644</v>
      </c>
    </row>
    <row r="4224" spans="1:15" x14ac:dyDescent="0.25">
      <c r="A4224" t="s">
        <v>7</v>
      </c>
      <c r="B4224">
        <v>2018</v>
      </c>
      <c r="C4224">
        <v>43436</v>
      </c>
      <c r="D4224" t="s">
        <v>8</v>
      </c>
      <c r="E4224">
        <v>43081</v>
      </c>
      <c r="F4224">
        <v>8</v>
      </c>
      <c r="G4224" t="s">
        <v>9</v>
      </c>
      <c r="H4224" t="s">
        <v>4242</v>
      </c>
      <c r="I4224" s="5">
        <v>960</v>
      </c>
      <c r="J4224" s="5">
        <f>IFERROR('Ventas Pases'!$I4224/'Ventas Pases'!$F4224,"PASE")</f>
        <v>120</v>
      </c>
      <c r="K4224" t="str">
        <f>IFERROR(VLOOKUP('Ventas Pases'!$J4224,'Comisiones HEROIC'!$E$1:$F$6,2,0),"")</f>
        <v/>
      </c>
      <c r="L4224" s="5">
        <f>IF('Ventas Pases'!$D4224="Red HEROIC",IFERROR(VLOOKUP('Ventas Pases'!$G4224,'Comisiones HEROIC'!$A$1:$B$11,2,0),15),IF('Ventas Pases'!$D4224="Red HEROIC",15,0))</f>
        <v>0</v>
      </c>
      <c r="M4224">
        <f>IF(pases[[#This Row],[Días Visita]]&lt;7,0,IF(pases[[#This Row],[Días Visita]]&lt;9,1,IF(pases[[#This Row],[Días Visita]]="Ilimitados",0,2)))</f>
        <v>1</v>
      </c>
      <c r="N4224" s="5">
        <f>IF(AND('Ventas Pases'!$A4224="Fuera de Temporada",'Ventas Pases'!$B4224=2019,pases[[#This Row],[Modo de Compra]]="Paquete"),30,0)</f>
        <v>0</v>
      </c>
      <c r="O4224" s="5">
        <f>-SUMIF(lift[Número de pase],pases[[#This Row],[Numero de Pase]],lift[Costo])</f>
        <v>0</v>
      </c>
    </row>
    <row r="4225" spans="1:15" x14ac:dyDescent="0.25">
      <c r="A4225" t="s">
        <v>7</v>
      </c>
      <c r="B4225">
        <v>2018</v>
      </c>
      <c r="C4225">
        <v>43177</v>
      </c>
      <c r="D4225" t="s">
        <v>8</v>
      </c>
      <c r="E4225">
        <v>43054</v>
      </c>
      <c r="F4225" t="s">
        <v>11</v>
      </c>
      <c r="G4225" t="s">
        <v>9</v>
      </c>
      <c r="H4225" t="s">
        <v>4243</v>
      </c>
      <c r="I4225" s="5">
        <v>1950</v>
      </c>
      <c r="J4225" s="5" t="str">
        <f>IFERROR('Ventas Pases'!$I4225/'Ventas Pases'!$F4225,"PASE")</f>
        <v>PASE</v>
      </c>
      <c r="K4225" t="str">
        <f>IFERROR(VLOOKUP('Ventas Pases'!$J4225,'Comisiones HEROIC'!$E$1:$F$6,2,0),"")</f>
        <v/>
      </c>
      <c r="L4225" s="5">
        <f>IF('Ventas Pases'!$D4225="Red HEROIC",IFERROR(VLOOKUP('Ventas Pases'!$G4225,'Comisiones HEROIC'!$A$1:$B$11,2,0),15),IF('Ventas Pases'!$D4225="Red HEROIC",15,0))</f>
        <v>0</v>
      </c>
      <c r="M4225">
        <f>IF(pases[[#This Row],[Días Visita]]&lt;7,0,IF(pases[[#This Row],[Días Visita]]&lt;9,1,IF(pases[[#This Row],[Días Visita]]="Ilimitados",0,2)))</f>
        <v>0</v>
      </c>
      <c r="N4225" s="5">
        <f>IF(AND('Ventas Pases'!$A4225="Fuera de Temporada",'Ventas Pases'!$B4225=2019,pases[[#This Row],[Modo de Compra]]="Paquete"),30,0)</f>
        <v>0</v>
      </c>
      <c r="O4225" s="5">
        <f>-SUMIF(lift[Número de pase],pases[[#This Row],[Numero de Pase]],lift[Costo])</f>
        <v>-184</v>
      </c>
    </row>
    <row r="4226" spans="1:15" x14ac:dyDescent="0.25">
      <c r="A4226" t="s">
        <v>7</v>
      </c>
      <c r="B4226">
        <v>2019</v>
      </c>
      <c r="C4226">
        <v>43547</v>
      </c>
      <c r="D4226" t="s">
        <v>8</v>
      </c>
      <c r="E4226">
        <v>43543</v>
      </c>
      <c r="F4226">
        <v>9</v>
      </c>
      <c r="G4226" t="s">
        <v>9</v>
      </c>
      <c r="H4226" t="s">
        <v>4244</v>
      </c>
      <c r="I4226" s="5">
        <v>1080</v>
      </c>
      <c r="J4226" s="5">
        <f>IFERROR('Ventas Pases'!$I4226/'Ventas Pases'!$F4226,"PASE")</f>
        <v>120</v>
      </c>
      <c r="K4226" t="str">
        <f>IFERROR(VLOOKUP('Ventas Pases'!$J4226,'Comisiones HEROIC'!$E$1:$F$6,2,0),"")</f>
        <v/>
      </c>
      <c r="L4226" s="5">
        <f>IF('Ventas Pases'!$D4226="Red HEROIC",IFERROR(VLOOKUP('Ventas Pases'!$G4226,'Comisiones HEROIC'!$A$1:$B$11,2,0),15),IF('Ventas Pases'!$D4226="Red HEROIC",15,0))</f>
        <v>0</v>
      </c>
      <c r="M4226">
        <f>IF(pases[[#This Row],[Días Visita]]&lt;7,0,IF(pases[[#This Row],[Días Visita]]&lt;9,1,IF(pases[[#This Row],[Días Visita]]="Ilimitados",0,2)))</f>
        <v>2</v>
      </c>
      <c r="N4226" s="5">
        <f>IF(AND('Ventas Pases'!$A4226="Fuera de Temporada",'Ventas Pases'!$B4226=2019,pases[[#This Row],[Modo de Compra]]="Paquete"),30,0)</f>
        <v>0</v>
      </c>
      <c r="O4226" s="5">
        <f>-SUMIF(lift[Número de pase],pases[[#This Row],[Numero de Pase]],lift[Costo])</f>
        <v>0</v>
      </c>
    </row>
    <row r="4227" spans="1:15" x14ac:dyDescent="0.25">
      <c r="A4227" t="s">
        <v>7</v>
      </c>
      <c r="B4227">
        <v>2019</v>
      </c>
      <c r="C4227">
        <v>43424</v>
      </c>
      <c r="D4227" t="s">
        <v>8</v>
      </c>
      <c r="E4227">
        <v>43419</v>
      </c>
      <c r="F4227" t="s">
        <v>11</v>
      </c>
      <c r="G4227" t="s">
        <v>9</v>
      </c>
      <c r="H4227" t="s">
        <v>4245</v>
      </c>
      <c r="I4227" s="5">
        <v>1950</v>
      </c>
      <c r="J4227" s="5" t="str">
        <f>IFERROR('Ventas Pases'!$I4227/'Ventas Pases'!$F4227,"PASE")</f>
        <v>PASE</v>
      </c>
      <c r="K4227" t="str">
        <f>IFERROR(VLOOKUP('Ventas Pases'!$J4227,'Comisiones HEROIC'!$E$1:$F$6,2,0),"")</f>
        <v/>
      </c>
      <c r="L4227" s="5">
        <f>IF('Ventas Pases'!$D4227="Red HEROIC",IFERROR(VLOOKUP('Ventas Pases'!$G4227,'Comisiones HEROIC'!$A$1:$B$11,2,0),15),IF('Ventas Pases'!$D4227="Red HEROIC",15,0))</f>
        <v>0</v>
      </c>
      <c r="M4227">
        <f>IF(pases[[#This Row],[Días Visita]]&lt;7,0,IF(pases[[#This Row],[Días Visita]]&lt;9,1,IF(pases[[#This Row],[Días Visita]]="Ilimitados",0,2)))</f>
        <v>0</v>
      </c>
      <c r="N4227" s="5">
        <f>IF(AND('Ventas Pases'!$A4227="Fuera de Temporada",'Ventas Pases'!$B4227=2019,pases[[#This Row],[Modo de Compra]]="Paquete"),30,0)</f>
        <v>0</v>
      </c>
      <c r="O4227" s="5">
        <f>-SUMIF(lift[Número de pase],pases[[#This Row],[Numero de Pase]],lift[Costo])</f>
        <v>-276</v>
      </c>
    </row>
    <row r="4228" spans="1:15" x14ac:dyDescent="0.25">
      <c r="A4228" t="s">
        <v>7</v>
      </c>
      <c r="B4228">
        <v>2018</v>
      </c>
      <c r="C4228">
        <v>43101</v>
      </c>
      <c r="D4228" t="s">
        <v>8</v>
      </c>
      <c r="E4228">
        <v>43128</v>
      </c>
      <c r="F4228">
        <v>3</v>
      </c>
      <c r="G4228" t="s">
        <v>9</v>
      </c>
      <c r="H4228" t="s">
        <v>4246</v>
      </c>
      <c r="I4228" s="5">
        <v>360</v>
      </c>
      <c r="J4228" s="5">
        <f>IFERROR('Ventas Pases'!$I4228/'Ventas Pases'!$F4228,"PASE")</f>
        <v>120</v>
      </c>
      <c r="K4228" t="str">
        <f>IFERROR(VLOOKUP('Ventas Pases'!$J4228,'Comisiones HEROIC'!$E$1:$F$6,2,0),"")</f>
        <v/>
      </c>
      <c r="L4228" s="5">
        <f>IF('Ventas Pases'!$D4228="Red HEROIC",IFERROR(VLOOKUP('Ventas Pases'!$G4228,'Comisiones HEROIC'!$A$1:$B$11,2,0),15),IF('Ventas Pases'!$D4228="Red HEROIC",15,0))</f>
        <v>0</v>
      </c>
      <c r="M4228">
        <f>IF(pases[[#This Row],[Días Visita]]&lt;7,0,IF(pases[[#This Row],[Días Visita]]&lt;9,1,IF(pases[[#This Row],[Días Visita]]="Ilimitados",0,2)))</f>
        <v>0</v>
      </c>
      <c r="N4228" s="5">
        <f>IF(AND('Ventas Pases'!$A4228="Fuera de Temporada",'Ventas Pases'!$B4228=2019,pases[[#This Row],[Modo de Compra]]="Paquete"),30,0)</f>
        <v>0</v>
      </c>
      <c r="O4228" s="5">
        <f>-SUMIF(lift[Número de pase],pases[[#This Row],[Numero de Pase]],lift[Costo])</f>
        <v>0</v>
      </c>
    </row>
    <row r="4229" spans="1:15" x14ac:dyDescent="0.25">
      <c r="A4229" t="s">
        <v>7</v>
      </c>
      <c r="B4229">
        <v>2019</v>
      </c>
      <c r="C4229">
        <v>43497</v>
      </c>
      <c r="D4229" t="s">
        <v>60</v>
      </c>
      <c r="E4229">
        <v>43502</v>
      </c>
      <c r="F4229">
        <v>4</v>
      </c>
      <c r="G4229" t="s">
        <v>9</v>
      </c>
      <c r="H4229" t="s">
        <v>4247</v>
      </c>
      <c r="I4229" s="5">
        <v>480</v>
      </c>
      <c r="J4229" s="5">
        <f>IFERROR('Ventas Pases'!$I4229/'Ventas Pases'!$F4229,"PASE")</f>
        <v>120</v>
      </c>
      <c r="K4229" t="str">
        <f>IFERROR(VLOOKUP('Ventas Pases'!$J4229,'Comisiones HEROIC'!$E$1:$F$6,2,0),"")</f>
        <v/>
      </c>
      <c r="L4229" s="5">
        <f>IF('Ventas Pases'!$D4229="Red HEROIC",IFERROR(VLOOKUP('Ventas Pases'!$G4229,'Comisiones HEROIC'!$A$1:$B$11,2,0),15),IF('Ventas Pases'!$D4229="Red HEROIC",15,0))</f>
        <v>0</v>
      </c>
      <c r="M4229">
        <f>IF(pases[[#This Row],[Días Visita]]&lt;7,0,IF(pases[[#This Row],[Días Visita]]&lt;9,1,IF(pases[[#This Row],[Días Visita]]="Ilimitados",0,2)))</f>
        <v>0</v>
      </c>
      <c r="N4229" s="5">
        <f>IF(AND('Ventas Pases'!$A4229="Fuera de Temporada",'Ventas Pases'!$B4229=2019,pases[[#This Row],[Modo de Compra]]="Paquete"),30,0)</f>
        <v>0</v>
      </c>
      <c r="O4229" s="5">
        <f>-SUMIF(lift[Número de pase],pases[[#This Row],[Numero de Pase]],lift[Costo])</f>
        <v>0</v>
      </c>
    </row>
    <row r="4230" spans="1:15" x14ac:dyDescent="0.25">
      <c r="A4230" t="s">
        <v>7</v>
      </c>
      <c r="B4230">
        <v>2019</v>
      </c>
      <c r="C4230">
        <v>43520</v>
      </c>
      <c r="D4230" t="s">
        <v>14</v>
      </c>
      <c r="E4230">
        <v>43528</v>
      </c>
      <c r="F4230">
        <v>2</v>
      </c>
      <c r="G4230" t="s">
        <v>19</v>
      </c>
      <c r="H4230" t="s">
        <v>4248</v>
      </c>
      <c r="I4230" s="5">
        <v>280</v>
      </c>
      <c r="J4230" s="5">
        <f>IFERROR('Ventas Pases'!$I4230/'Ventas Pases'!$F4230,"PASE")</f>
        <v>140</v>
      </c>
      <c r="K4230" t="str">
        <f>IFERROR(VLOOKUP('Ventas Pases'!$J4230,'Comisiones HEROIC'!$E$1:$F$6,2,0),"")</f>
        <v/>
      </c>
      <c r="L4230" s="5">
        <f>IF('Ventas Pases'!$D4230="Red HEROIC",IFERROR(VLOOKUP('Ventas Pases'!$G4230,'Comisiones HEROIC'!$A$1:$B$11,2,0),15),IF('Ventas Pases'!$D4230="Red HEROIC",15,0))</f>
        <v>15</v>
      </c>
      <c r="M4230">
        <f>IF(pases[[#This Row],[Días Visita]]&lt;7,0,IF(pases[[#This Row],[Días Visita]]&lt;9,1,IF(pases[[#This Row],[Días Visita]]="Ilimitados",0,2)))</f>
        <v>0</v>
      </c>
      <c r="N4230" s="5">
        <f>IF(AND('Ventas Pases'!$A4230="Fuera de Temporada",'Ventas Pases'!$B4230=2019,pases[[#This Row],[Modo de Compra]]="Paquete"),30,0)</f>
        <v>0</v>
      </c>
      <c r="O4230" s="5">
        <f>-SUMIF(lift[Número de pase],pases[[#This Row],[Numero de Pase]],lift[Costo])</f>
        <v>0</v>
      </c>
    </row>
    <row r="4231" spans="1:15" x14ac:dyDescent="0.25">
      <c r="A4231" t="s">
        <v>7</v>
      </c>
      <c r="B4231">
        <v>2019</v>
      </c>
      <c r="C4231">
        <v>43498</v>
      </c>
      <c r="D4231" t="s">
        <v>17</v>
      </c>
      <c r="E4231">
        <v>43510</v>
      </c>
      <c r="F4231">
        <v>7</v>
      </c>
      <c r="G4231" t="s">
        <v>9</v>
      </c>
      <c r="H4231" t="s">
        <v>4249</v>
      </c>
      <c r="I4231" s="5">
        <v>700</v>
      </c>
      <c r="J4231" s="5">
        <f>IFERROR('Ventas Pases'!$I4231/'Ventas Pases'!$F4231,"PASE")</f>
        <v>100</v>
      </c>
      <c r="K4231" t="str">
        <f>IFERROR(VLOOKUP('Ventas Pases'!$J4231,'Comisiones HEROIC'!$E$1:$F$6,2,0),"")</f>
        <v>Ridossan Hotel</v>
      </c>
      <c r="L4231" s="5">
        <f>IF('Ventas Pases'!$D4231="Red HEROIC",IFERROR(VLOOKUP('Ventas Pases'!$G4231,'Comisiones HEROIC'!$A$1:$B$11,2,0),15),IF('Ventas Pases'!$D4231="Red HEROIC",15,0))</f>
        <v>0</v>
      </c>
      <c r="M4231">
        <f>IF(pases[[#This Row],[Días Visita]]&lt;7,0,IF(pases[[#This Row],[Días Visita]]&lt;9,1,IF(pases[[#This Row],[Días Visita]]="Ilimitados",0,2)))</f>
        <v>1</v>
      </c>
      <c r="N4231" s="5">
        <f>IF(AND('Ventas Pases'!$A4231="Fuera de Temporada",'Ventas Pases'!$B4231=2019,pases[[#This Row],[Modo de Compra]]="Paquete"),30,0)</f>
        <v>0</v>
      </c>
      <c r="O4231" s="5">
        <f>-SUMIF(lift[Número de pase],pases[[#This Row],[Numero de Pase]],lift[Costo])</f>
        <v>0</v>
      </c>
    </row>
    <row r="4232" spans="1:15" x14ac:dyDescent="0.25">
      <c r="A4232" t="s">
        <v>7</v>
      </c>
      <c r="B4232">
        <v>2018</v>
      </c>
      <c r="C4232">
        <v>43436</v>
      </c>
      <c r="D4232" t="s">
        <v>8</v>
      </c>
      <c r="E4232">
        <v>43096</v>
      </c>
      <c r="F4232">
        <v>4</v>
      </c>
      <c r="G4232" t="s">
        <v>9</v>
      </c>
      <c r="H4232" t="s">
        <v>4250</v>
      </c>
      <c r="I4232" s="5">
        <v>480</v>
      </c>
      <c r="J4232" s="5">
        <f>IFERROR('Ventas Pases'!$I4232/'Ventas Pases'!$F4232,"PASE")</f>
        <v>120</v>
      </c>
      <c r="K4232" t="str">
        <f>IFERROR(VLOOKUP('Ventas Pases'!$J4232,'Comisiones HEROIC'!$E$1:$F$6,2,0),"")</f>
        <v/>
      </c>
      <c r="L4232" s="5">
        <f>IF('Ventas Pases'!$D4232="Red HEROIC",IFERROR(VLOOKUP('Ventas Pases'!$G4232,'Comisiones HEROIC'!$A$1:$B$11,2,0),15),IF('Ventas Pases'!$D4232="Red HEROIC",15,0))</f>
        <v>0</v>
      </c>
      <c r="M4232">
        <f>IF(pases[[#This Row],[Días Visita]]&lt;7,0,IF(pases[[#This Row],[Días Visita]]&lt;9,1,IF(pases[[#This Row],[Días Visita]]="Ilimitados",0,2)))</f>
        <v>0</v>
      </c>
      <c r="N4232" s="5">
        <f>IF(AND('Ventas Pases'!$A4232="Fuera de Temporada",'Ventas Pases'!$B4232=2019,pases[[#This Row],[Modo de Compra]]="Paquete"),30,0)</f>
        <v>0</v>
      </c>
      <c r="O4232" s="5">
        <f>-SUMIF(lift[Número de pase],pases[[#This Row],[Numero de Pase]],lift[Costo])</f>
        <v>0</v>
      </c>
    </row>
    <row r="4233" spans="1:15" x14ac:dyDescent="0.25">
      <c r="A4233" t="s">
        <v>7</v>
      </c>
      <c r="B4233">
        <v>2019</v>
      </c>
      <c r="C4233">
        <v>43457</v>
      </c>
      <c r="D4233" t="s">
        <v>8</v>
      </c>
      <c r="E4233">
        <v>43490</v>
      </c>
      <c r="F4233">
        <v>9</v>
      </c>
      <c r="G4233" t="s">
        <v>9</v>
      </c>
      <c r="H4233" t="s">
        <v>4251</v>
      </c>
      <c r="I4233" s="5">
        <v>1080</v>
      </c>
      <c r="J4233" s="5">
        <f>IFERROR('Ventas Pases'!$I4233/'Ventas Pases'!$F4233,"PASE")</f>
        <v>120</v>
      </c>
      <c r="K4233" t="str">
        <f>IFERROR(VLOOKUP('Ventas Pases'!$J4233,'Comisiones HEROIC'!$E$1:$F$6,2,0),"")</f>
        <v/>
      </c>
      <c r="L4233" s="5">
        <f>IF('Ventas Pases'!$D4233="Red HEROIC",IFERROR(VLOOKUP('Ventas Pases'!$G4233,'Comisiones HEROIC'!$A$1:$B$11,2,0),15),IF('Ventas Pases'!$D4233="Red HEROIC",15,0))</f>
        <v>0</v>
      </c>
      <c r="M4233">
        <f>IF(pases[[#This Row],[Días Visita]]&lt;7,0,IF(pases[[#This Row],[Días Visita]]&lt;9,1,IF(pases[[#This Row],[Días Visita]]="Ilimitados",0,2)))</f>
        <v>2</v>
      </c>
      <c r="N4233" s="5">
        <f>IF(AND('Ventas Pases'!$A4233="Fuera de Temporada",'Ventas Pases'!$B4233=2019,pases[[#This Row],[Modo de Compra]]="Paquete"),30,0)</f>
        <v>0</v>
      </c>
      <c r="O4233" s="5">
        <f>-SUMIF(lift[Número de pase],pases[[#This Row],[Numero de Pase]],lift[Costo])</f>
        <v>0</v>
      </c>
    </row>
    <row r="4234" spans="1:15" x14ac:dyDescent="0.25">
      <c r="A4234" t="s">
        <v>7</v>
      </c>
      <c r="B4234">
        <v>2019</v>
      </c>
      <c r="C4234">
        <v>43477</v>
      </c>
      <c r="D4234" t="s">
        <v>8</v>
      </c>
      <c r="E4234">
        <v>43477</v>
      </c>
      <c r="F4234">
        <v>7</v>
      </c>
      <c r="G4234" t="s">
        <v>9</v>
      </c>
      <c r="H4234" t="s">
        <v>4252</v>
      </c>
      <c r="I4234" s="5">
        <v>840</v>
      </c>
      <c r="J4234" s="5">
        <f>IFERROR('Ventas Pases'!$I4234/'Ventas Pases'!$F4234,"PASE")</f>
        <v>120</v>
      </c>
      <c r="K4234" t="str">
        <f>IFERROR(VLOOKUP('Ventas Pases'!$J4234,'Comisiones HEROIC'!$E$1:$F$6,2,0),"")</f>
        <v/>
      </c>
      <c r="L4234" s="5">
        <f>IF('Ventas Pases'!$D4234="Red HEROIC",IFERROR(VLOOKUP('Ventas Pases'!$G4234,'Comisiones HEROIC'!$A$1:$B$11,2,0),15),IF('Ventas Pases'!$D4234="Red HEROIC",15,0))</f>
        <v>0</v>
      </c>
      <c r="M4234">
        <f>IF(pases[[#This Row],[Días Visita]]&lt;7,0,IF(pases[[#This Row],[Días Visita]]&lt;9,1,IF(pases[[#This Row],[Días Visita]]="Ilimitados",0,2)))</f>
        <v>1</v>
      </c>
      <c r="N4234" s="5">
        <f>IF(AND('Ventas Pases'!$A4234="Fuera de Temporada",'Ventas Pases'!$B4234=2019,pases[[#This Row],[Modo de Compra]]="Paquete"),30,0)</f>
        <v>0</v>
      </c>
      <c r="O4234" s="5">
        <f>-SUMIF(lift[Número de pase],pases[[#This Row],[Numero de Pase]],lift[Costo])</f>
        <v>0</v>
      </c>
    </row>
    <row r="4235" spans="1:15" x14ac:dyDescent="0.25">
      <c r="A4235" t="s">
        <v>13</v>
      </c>
      <c r="B4235">
        <v>2018</v>
      </c>
      <c r="C4235">
        <v>43246</v>
      </c>
      <c r="D4235" t="s">
        <v>8</v>
      </c>
      <c r="E4235">
        <v>42898</v>
      </c>
      <c r="F4235">
        <v>9</v>
      </c>
      <c r="G4235" t="s">
        <v>9</v>
      </c>
      <c r="H4235" t="s">
        <v>4253</v>
      </c>
      <c r="I4235" s="5">
        <v>1080</v>
      </c>
      <c r="J4235" s="5">
        <f>IFERROR('Ventas Pases'!$I4235/'Ventas Pases'!$F4235,"PASE")</f>
        <v>120</v>
      </c>
      <c r="K4235" t="str">
        <f>IFERROR(VLOOKUP('Ventas Pases'!$J4235,'Comisiones HEROIC'!$E$1:$F$6,2,0),"")</f>
        <v/>
      </c>
      <c r="L4235" s="5">
        <f>IF('Ventas Pases'!$D4235="Red HEROIC",IFERROR(VLOOKUP('Ventas Pases'!$G4235,'Comisiones HEROIC'!$A$1:$B$11,2,0),15),IF('Ventas Pases'!$D4235="Red HEROIC",15,0))</f>
        <v>0</v>
      </c>
      <c r="M4235">
        <f>IF(pases[[#This Row],[Días Visita]]&lt;7,0,IF(pases[[#This Row],[Días Visita]]&lt;9,1,IF(pases[[#This Row],[Días Visita]]="Ilimitados",0,2)))</f>
        <v>2</v>
      </c>
      <c r="N4235" s="5">
        <f>IF(AND('Ventas Pases'!$A4235="Fuera de Temporada",'Ventas Pases'!$B4235=2019,pases[[#This Row],[Modo de Compra]]="Paquete"),30,0)</f>
        <v>0</v>
      </c>
      <c r="O4235" s="5">
        <f>-SUMIF(lift[Número de pase],pases[[#This Row],[Numero de Pase]],lift[Costo])</f>
        <v>0</v>
      </c>
    </row>
    <row r="4236" spans="1:15" x14ac:dyDescent="0.25">
      <c r="A4236" t="s">
        <v>7</v>
      </c>
      <c r="B4236">
        <v>2018</v>
      </c>
      <c r="C4236">
        <v>43447</v>
      </c>
      <c r="D4236" t="s">
        <v>17</v>
      </c>
      <c r="E4236">
        <v>43104</v>
      </c>
      <c r="F4236">
        <v>6</v>
      </c>
      <c r="G4236" t="s">
        <v>9</v>
      </c>
      <c r="H4236" t="s">
        <v>4254</v>
      </c>
      <c r="I4236" s="5">
        <v>600</v>
      </c>
      <c r="J4236" s="5">
        <f>IFERROR('Ventas Pases'!$I4236/'Ventas Pases'!$F4236,"PASE")</f>
        <v>100</v>
      </c>
      <c r="K4236" t="str">
        <f>IFERROR(VLOOKUP('Ventas Pases'!$J4236,'Comisiones HEROIC'!$E$1:$F$6,2,0),"")</f>
        <v>Ridossan Hotel</v>
      </c>
      <c r="L4236" s="5">
        <f>IF('Ventas Pases'!$D4236="Red HEROIC",IFERROR(VLOOKUP('Ventas Pases'!$G4236,'Comisiones HEROIC'!$A$1:$B$11,2,0),15),IF('Ventas Pases'!$D4236="Red HEROIC",15,0))</f>
        <v>0</v>
      </c>
      <c r="M4236">
        <f>IF(pases[[#This Row],[Días Visita]]&lt;7,0,IF(pases[[#This Row],[Días Visita]]&lt;9,1,IF(pases[[#This Row],[Días Visita]]="Ilimitados",0,2)))</f>
        <v>0</v>
      </c>
      <c r="N4236" s="5">
        <f>IF(AND('Ventas Pases'!$A4236="Fuera de Temporada",'Ventas Pases'!$B4236=2019,pases[[#This Row],[Modo de Compra]]="Paquete"),30,0)</f>
        <v>0</v>
      </c>
      <c r="O4236" s="5">
        <f>-SUMIF(lift[Número de pase],pases[[#This Row],[Numero de Pase]],lift[Costo])</f>
        <v>0</v>
      </c>
    </row>
    <row r="4237" spans="1:15" x14ac:dyDescent="0.25">
      <c r="A4237" t="s">
        <v>7</v>
      </c>
      <c r="B4237">
        <v>2019</v>
      </c>
      <c r="C4237">
        <v>43518</v>
      </c>
      <c r="D4237" t="s">
        <v>8</v>
      </c>
      <c r="E4237">
        <v>43527</v>
      </c>
      <c r="F4237">
        <v>5</v>
      </c>
      <c r="G4237" t="s">
        <v>9</v>
      </c>
      <c r="H4237" t="s">
        <v>4255</v>
      </c>
      <c r="I4237" s="5">
        <v>600</v>
      </c>
      <c r="J4237" s="5">
        <f>IFERROR('Ventas Pases'!$I4237/'Ventas Pases'!$F4237,"PASE")</f>
        <v>120</v>
      </c>
      <c r="K4237" t="str">
        <f>IFERROR(VLOOKUP('Ventas Pases'!$J4237,'Comisiones HEROIC'!$E$1:$F$6,2,0),"")</f>
        <v/>
      </c>
      <c r="L4237" s="5">
        <f>IF('Ventas Pases'!$D4237="Red HEROIC",IFERROR(VLOOKUP('Ventas Pases'!$G4237,'Comisiones HEROIC'!$A$1:$B$11,2,0),15),IF('Ventas Pases'!$D4237="Red HEROIC",15,0))</f>
        <v>0</v>
      </c>
      <c r="M4237">
        <f>IF(pases[[#This Row],[Días Visita]]&lt;7,0,IF(pases[[#This Row],[Días Visita]]&lt;9,1,IF(pases[[#This Row],[Días Visita]]="Ilimitados",0,2)))</f>
        <v>0</v>
      </c>
      <c r="N4237" s="5">
        <f>IF(AND('Ventas Pases'!$A4237="Fuera de Temporada",'Ventas Pases'!$B4237=2019,pases[[#This Row],[Modo de Compra]]="Paquete"),30,0)</f>
        <v>0</v>
      </c>
      <c r="O4237" s="5">
        <f>-SUMIF(lift[Número de pase],pases[[#This Row],[Numero de Pase]],lift[Costo])</f>
        <v>0</v>
      </c>
    </row>
    <row r="4238" spans="1:15" x14ac:dyDescent="0.25">
      <c r="A4238" t="s">
        <v>7</v>
      </c>
      <c r="B4238">
        <v>2018</v>
      </c>
      <c r="C4238">
        <v>43103</v>
      </c>
      <c r="D4238" t="s">
        <v>8</v>
      </c>
      <c r="E4238">
        <v>43121</v>
      </c>
      <c r="F4238">
        <v>1</v>
      </c>
      <c r="G4238" t="s">
        <v>9</v>
      </c>
      <c r="H4238" t="s">
        <v>4256</v>
      </c>
      <c r="I4238" s="5">
        <v>120</v>
      </c>
      <c r="J4238" s="5">
        <f>IFERROR('Ventas Pases'!$I4238/'Ventas Pases'!$F4238,"PASE")</f>
        <v>120</v>
      </c>
      <c r="K4238" t="str">
        <f>IFERROR(VLOOKUP('Ventas Pases'!$J4238,'Comisiones HEROIC'!$E$1:$F$6,2,0),"")</f>
        <v/>
      </c>
      <c r="L4238" s="5">
        <f>IF('Ventas Pases'!$D4238="Red HEROIC",IFERROR(VLOOKUP('Ventas Pases'!$G4238,'Comisiones HEROIC'!$A$1:$B$11,2,0),15),IF('Ventas Pases'!$D4238="Red HEROIC",15,0))</f>
        <v>0</v>
      </c>
      <c r="M4238">
        <f>IF(pases[[#This Row],[Días Visita]]&lt;7,0,IF(pases[[#This Row],[Días Visita]]&lt;9,1,IF(pases[[#This Row],[Días Visita]]="Ilimitados",0,2)))</f>
        <v>0</v>
      </c>
      <c r="N4238" s="5">
        <f>IF(AND('Ventas Pases'!$A4238="Fuera de Temporada",'Ventas Pases'!$B4238=2019,pases[[#This Row],[Modo de Compra]]="Paquete"),30,0)</f>
        <v>0</v>
      </c>
      <c r="O4238" s="5">
        <f>-SUMIF(lift[Número de pase],pases[[#This Row],[Numero de Pase]],lift[Costo])</f>
        <v>0</v>
      </c>
    </row>
    <row r="4239" spans="1:15" x14ac:dyDescent="0.25">
      <c r="A4239" t="s">
        <v>7</v>
      </c>
      <c r="B4239">
        <v>2018</v>
      </c>
      <c r="C4239">
        <v>43148</v>
      </c>
      <c r="D4239" t="s">
        <v>14</v>
      </c>
      <c r="E4239">
        <v>43162</v>
      </c>
      <c r="F4239">
        <v>8</v>
      </c>
      <c r="G4239" t="s">
        <v>19</v>
      </c>
      <c r="H4239" t="s">
        <v>4257</v>
      </c>
      <c r="I4239" s="5">
        <v>1120</v>
      </c>
      <c r="J4239" s="5">
        <f>IFERROR('Ventas Pases'!$I4239/'Ventas Pases'!$F4239,"PASE")</f>
        <v>140</v>
      </c>
      <c r="K4239" t="str">
        <f>IFERROR(VLOOKUP('Ventas Pases'!$J4239,'Comisiones HEROIC'!$E$1:$F$6,2,0),"")</f>
        <v/>
      </c>
      <c r="L4239" s="5">
        <f>IF('Ventas Pases'!$D4239="Red HEROIC",IFERROR(VLOOKUP('Ventas Pases'!$G4239,'Comisiones HEROIC'!$A$1:$B$11,2,0),15),IF('Ventas Pases'!$D4239="Red HEROIC",15,0))</f>
        <v>15</v>
      </c>
      <c r="M4239">
        <f>IF(pases[[#This Row],[Días Visita]]&lt;7,0,IF(pases[[#This Row],[Días Visita]]&lt;9,1,IF(pases[[#This Row],[Días Visita]]="Ilimitados",0,2)))</f>
        <v>1</v>
      </c>
      <c r="N4239" s="5">
        <f>IF(AND('Ventas Pases'!$A4239="Fuera de Temporada",'Ventas Pases'!$B4239=2019,pases[[#This Row],[Modo de Compra]]="Paquete"),30,0)</f>
        <v>0</v>
      </c>
      <c r="O4239" s="5">
        <f>-SUMIF(lift[Número de pase],pases[[#This Row],[Numero de Pase]],lift[Costo])</f>
        <v>0</v>
      </c>
    </row>
    <row r="4240" spans="1:15" x14ac:dyDescent="0.25">
      <c r="A4240" t="s">
        <v>7</v>
      </c>
      <c r="B4240">
        <v>2019</v>
      </c>
      <c r="C4240">
        <v>43486</v>
      </c>
      <c r="D4240" t="s">
        <v>8</v>
      </c>
      <c r="E4240">
        <v>43482</v>
      </c>
      <c r="F4240">
        <v>1</v>
      </c>
      <c r="G4240" t="s">
        <v>9</v>
      </c>
      <c r="H4240" t="s">
        <v>4258</v>
      </c>
      <c r="I4240" s="5">
        <v>120</v>
      </c>
      <c r="J4240" s="5">
        <f>IFERROR('Ventas Pases'!$I4240/'Ventas Pases'!$F4240,"PASE")</f>
        <v>120</v>
      </c>
      <c r="K4240" t="str">
        <f>IFERROR(VLOOKUP('Ventas Pases'!$J4240,'Comisiones HEROIC'!$E$1:$F$6,2,0),"")</f>
        <v/>
      </c>
      <c r="L4240" s="5">
        <f>IF('Ventas Pases'!$D4240="Red HEROIC",IFERROR(VLOOKUP('Ventas Pases'!$G4240,'Comisiones HEROIC'!$A$1:$B$11,2,0),15),IF('Ventas Pases'!$D4240="Red HEROIC",15,0))</f>
        <v>0</v>
      </c>
      <c r="M4240">
        <f>IF(pases[[#This Row],[Días Visita]]&lt;7,0,IF(pases[[#This Row],[Días Visita]]&lt;9,1,IF(pases[[#This Row],[Días Visita]]="Ilimitados",0,2)))</f>
        <v>0</v>
      </c>
      <c r="N4240" s="5">
        <f>IF(AND('Ventas Pases'!$A4240="Fuera de Temporada",'Ventas Pases'!$B4240=2019,pases[[#This Row],[Modo de Compra]]="Paquete"),30,0)</f>
        <v>0</v>
      </c>
      <c r="O4240" s="5">
        <f>-SUMIF(lift[Número de pase],pases[[#This Row],[Numero de Pase]],lift[Costo])</f>
        <v>0</v>
      </c>
    </row>
    <row r="4241" spans="1:15" x14ac:dyDescent="0.25">
      <c r="A4241" t="s">
        <v>13</v>
      </c>
      <c r="B4241">
        <v>2018</v>
      </c>
      <c r="C4241">
        <v>43239</v>
      </c>
      <c r="D4241" t="s">
        <v>8</v>
      </c>
      <c r="E4241">
        <v>43054</v>
      </c>
      <c r="F4241" t="s">
        <v>11</v>
      </c>
      <c r="G4241" t="s">
        <v>9</v>
      </c>
      <c r="H4241" t="s">
        <v>4259</v>
      </c>
      <c r="I4241" s="5">
        <v>1950</v>
      </c>
      <c r="J4241" s="5" t="str">
        <f>IFERROR('Ventas Pases'!$I4241/'Ventas Pases'!$F4241,"PASE")</f>
        <v>PASE</v>
      </c>
      <c r="K4241" t="str">
        <f>IFERROR(VLOOKUP('Ventas Pases'!$J4241,'Comisiones HEROIC'!$E$1:$F$6,2,0),"")</f>
        <v/>
      </c>
      <c r="L4241" s="5">
        <f>IF('Ventas Pases'!$D4241="Red HEROIC",IFERROR(VLOOKUP('Ventas Pases'!$G4241,'Comisiones HEROIC'!$A$1:$B$11,2,0),15),IF('Ventas Pases'!$D4241="Red HEROIC",15,0))</f>
        <v>0</v>
      </c>
      <c r="M4241">
        <f>IF(pases[[#This Row],[Días Visita]]&lt;7,0,IF(pases[[#This Row],[Días Visita]]&lt;9,1,IF(pases[[#This Row],[Días Visita]]="Ilimitados",0,2)))</f>
        <v>0</v>
      </c>
      <c r="N4241" s="5">
        <f>IF(AND('Ventas Pases'!$A4241="Fuera de Temporada",'Ventas Pases'!$B4241=2019,pases[[#This Row],[Modo de Compra]]="Paquete"),30,0)</f>
        <v>0</v>
      </c>
      <c r="O4241" s="5">
        <f>-SUMIF(lift[Número de pase],pases[[#This Row],[Numero de Pase]],lift[Costo])</f>
        <v>-276</v>
      </c>
    </row>
    <row r="4242" spans="1:15" x14ac:dyDescent="0.25">
      <c r="A4242" t="s">
        <v>13</v>
      </c>
      <c r="B4242">
        <v>2019</v>
      </c>
      <c r="C4242">
        <v>43321</v>
      </c>
      <c r="D4242" t="s">
        <v>8</v>
      </c>
      <c r="E4242">
        <v>43419</v>
      </c>
      <c r="F4242" t="s">
        <v>11</v>
      </c>
      <c r="G4242" t="s">
        <v>9</v>
      </c>
      <c r="H4242" t="s">
        <v>4260</v>
      </c>
      <c r="I4242" s="5">
        <v>1950</v>
      </c>
      <c r="J4242" s="5" t="str">
        <f>IFERROR('Ventas Pases'!$I4242/'Ventas Pases'!$F4242,"PASE")</f>
        <v>PASE</v>
      </c>
      <c r="K4242" t="str">
        <f>IFERROR(VLOOKUP('Ventas Pases'!$J4242,'Comisiones HEROIC'!$E$1:$F$6,2,0),"")</f>
        <v/>
      </c>
      <c r="L4242" s="5">
        <f>IF('Ventas Pases'!$D4242="Red HEROIC",IFERROR(VLOOKUP('Ventas Pases'!$G4242,'Comisiones HEROIC'!$A$1:$B$11,2,0),15),IF('Ventas Pases'!$D4242="Red HEROIC",15,0))</f>
        <v>0</v>
      </c>
      <c r="M4242">
        <f>IF(pases[[#This Row],[Días Visita]]&lt;7,0,IF(pases[[#This Row],[Días Visita]]&lt;9,1,IF(pases[[#This Row],[Días Visita]]="Ilimitados",0,2)))</f>
        <v>0</v>
      </c>
      <c r="N4242" s="5">
        <f>IF(AND('Ventas Pases'!$A4242="Fuera de Temporada",'Ventas Pases'!$B4242=2019,pases[[#This Row],[Modo de Compra]]="Paquete"),30,0)</f>
        <v>0</v>
      </c>
      <c r="O4242" s="5">
        <f>-SUMIF(lift[Número de pase],pases[[#This Row],[Numero de Pase]],lift[Costo])</f>
        <v>-828</v>
      </c>
    </row>
    <row r="4243" spans="1:15" x14ac:dyDescent="0.25">
      <c r="A4243" t="s">
        <v>7</v>
      </c>
      <c r="B4243">
        <v>2019</v>
      </c>
      <c r="C4243">
        <v>43494</v>
      </c>
      <c r="D4243" t="s">
        <v>8</v>
      </c>
      <c r="E4243">
        <v>43543</v>
      </c>
      <c r="F4243">
        <v>3</v>
      </c>
      <c r="G4243" t="s">
        <v>9</v>
      </c>
      <c r="H4243" t="s">
        <v>4261</v>
      </c>
      <c r="I4243" s="5">
        <v>360</v>
      </c>
      <c r="J4243" s="5">
        <f>IFERROR('Ventas Pases'!$I4243/'Ventas Pases'!$F4243,"PASE")</f>
        <v>120</v>
      </c>
      <c r="K4243" t="str">
        <f>IFERROR(VLOOKUP('Ventas Pases'!$J4243,'Comisiones HEROIC'!$E$1:$F$6,2,0),"")</f>
        <v/>
      </c>
      <c r="L4243" s="5">
        <f>IF('Ventas Pases'!$D4243="Red HEROIC",IFERROR(VLOOKUP('Ventas Pases'!$G4243,'Comisiones HEROIC'!$A$1:$B$11,2,0),15),IF('Ventas Pases'!$D4243="Red HEROIC",15,0))</f>
        <v>0</v>
      </c>
      <c r="M4243">
        <f>IF(pases[[#This Row],[Días Visita]]&lt;7,0,IF(pases[[#This Row],[Días Visita]]&lt;9,1,IF(pases[[#This Row],[Días Visita]]="Ilimitados",0,2)))</f>
        <v>0</v>
      </c>
      <c r="N4243" s="5">
        <f>IF(AND('Ventas Pases'!$A4243="Fuera de Temporada",'Ventas Pases'!$B4243=2019,pases[[#This Row],[Modo de Compra]]="Paquete"),30,0)</f>
        <v>0</v>
      </c>
      <c r="O4243" s="5">
        <f>-SUMIF(lift[Número de pase],pases[[#This Row],[Numero de Pase]],lift[Costo])</f>
        <v>0</v>
      </c>
    </row>
    <row r="4244" spans="1:15" x14ac:dyDescent="0.25">
      <c r="A4244" t="s">
        <v>7</v>
      </c>
      <c r="B4244">
        <v>2018</v>
      </c>
      <c r="C4244">
        <v>43119</v>
      </c>
      <c r="D4244" t="s">
        <v>17</v>
      </c>
      <c r="E4244">
        <v>43169</v>
      </c>
      <c r="F4244">
        <v>8</v>
      </c>
      <c r="G4244" t="s">
        <v>9</v>
      </c>
      <c r="H4244" t="s">
        <v>4262</v>
      </c>
      <c r="I4244" s="5">
        <v>800</v>
      </c>
      <c r="J4244" s="5">
        <f>IFERROR('Ventas Pases'!$I4244/'Ventas Pases'!$F4244,"PASE")</f>
        <v>100</v>
      </c>
      <c r="K4244" t="str">
        <f>IFERROR(VLOOKUP('Ventas Pases'!$J4244,'Comisiones HEROIC'!$E$1:$F$6,2,0),"")</f>
        <v>Ridossan Hotel</v>
      </c>
      <c r="L4244" s="5">
        <f>IF('Ventas Pases'!$D4244="Red HEROIC",IFERROR(VLOOKUP('Ventas Pases'!$G4244,'Comisiones HEROIC'!$A$1:$B$11,2,0),15),IF('Ventas Pases'!$D4244="Red HEROIC",15,0))</f>
        <v>0</v>
      </c>
      <c r="M4244">
        <f>IF(pases[[#This Row],[Días Visita]]&lt;7,0,IF(pases[[#This Row],[Días Visita]]&lt;9,1,IF(pases[[#This Row],[Días Visita]]="Ilimitados",0,2)))</f>
        <v>1</v>
      </c>
      <c r="N4244" s="5">
        <f>IF(AND('Ventas Pases'!$A4244="Fuera de Temporada",'Ventas Pases'!$B4244=2019,pases[[#This Row],[Modo de Compra]]="Paquete"),30,0)</f>
        <v>0</v>
      </c>
      <c r="O4244" s="5">
        <f>-SUMIF(lift[Número de pase],pases[[#This Row],[Numero de Pase]],lift[Costo])</f>
        <v>0</v>
      </c>
    </row>
    <row r="4245" spans="1:15" x14ac:dyDescent="0.25">
      <c r="A4245" t="s">
        <v>13</v>
      </c>
      <c r="B4245">
        <v>2019</v>
      </c>
      <c r="C4245">
        <v>43228</v>
      </c>
      <c r="D4245" t="s">
        <v>17</v>
      </c>
      <c r="E4245">
        <v>43282</v>
      </c>
      <c r="F4245">
        <v>5</v>
      </c>
      <c r="G4245" t="s">
        <v>9</v>
      </c>
      <c r="H4245" t="s">
        <v>4263</v>
      </c>
      <c r="I4245" s="5">
        <v>525</v>
      </c>
      <c r="J4245" s="5">
        <f>IFERROR('Ventas Pases'!$I4245/'Ventas Pases'!$F4245,"PASE")</f>
        <v>105</v>
      </c>
      <c r="K4245" t="str">
        <f>IFERROR(VLOOKUP('Ventas Pases'!$J4245,'Comisiones HEROIC'!$E$1:$F$6,2,0),"")</f>
        <v>OI Hotels</v>
      </c>
      <c r="L4245" s="5">
        <f>IF('Ventas Pases'!$D4245="Red HEROIC",IFERROR(VLOOKUP('Ventas Pases'!$G4245,'Comisiones HEROIC'!$A$1:$B$11,2,0),15),IF('Ventas Pases'!$D4245="Red HEROIC",15,0))</f>
        <v>0</v>
      </c>
      <c r="M4245">
        <f>IF(pases[[#This Row],[Días Visita]]&lt;7,0,IF(pases[[#This Row],[Días Visita]]&lt;9,1,IF(pases[[#This Row],[Días Visita]]="Ilimitados",0,2)))</f>
        <v>0</v>
      </c>
      <c r="N4245" s="5">
        <f>IF(AND('Ventas Pases'!$A4245="Fuera de Temporada",'Ventas Pases'!$B4245=2019,pases[[#This Row],[Modo de Compra]]="Paquete"),30,0)</f>
        <v>30</v>
      </c>
      <c r="O4245" s="5">
        <f>-SUMIF(lift[Número de pase],pases[[#This Row],[Numero de Pase]],lift[Costo])</f>
        <v>0</v>
      </c>
    </row>
    <row r="4246" spans="1:15" x14ac:dyDescent="0.25">
      <c r="A4246" t="s">
        <v>7</v>
      </c>
      <c r="B4246">
        <v>2019</v>
      </c>
      <c r="C4246">
        <v>43523</v>
      </c>
      <c r="D4246" t="s">
        <v>17</v>
      </c>
      <c r="E4246">
        <v>43541</v>
      </c>
      <c r="F4246">
        <v>4</v>
      </c>
      <c r="G4246" t="s">
        <v>9</v>
      </c>
      <c r="H4246" t="s">
        <v>4264</v>
      </c>
      <c r="I4246" s="5">
        <v>420</v>
      </c>
      <c r="J4246" s="5">
        <f>IFERROR('Ventas Pases'!$I4246/'Ventas Pases'!$F4246,"PASE")</f>
        <v>105</v>
      </c>
      <c r="K4246" t="str">
        <f>IFERROR(VLOOKUP('Ventas Pases'!$J4246,'Comisiones HEROIC'!$E$1:$F$6,2,0),"")</f>
        <v>OI Hotels</v>
      </c>
      <c r="L4246" s="5">
        <f>IF('Ventas Pases'!$D4246="Red HEROIC",IFERROR(VLOOKUP('Ventas Pases'!$G4246,'Comisiones HEROIC'!$A$1:$B$11,2,0),15),IF('Ventas Pases'!$D4246="Red HEROIC",15,0))</f>
        <v>0</v>
      </c>
      <c r="M4246">
        <f>IF(pases[[#This Row],[Días Visita]]&lt;7,0,IF(pases[[#This Row],[Días Visita]]&lt;9,1,IF(pases[[#This Row],[Días Visita]]="Ilimitados",0,2)))</f>
        <v>0</v>
      </c>
      <c r="N4246" s="5">
        <f>IF(AND('Ventas Pases'!$A4246="Fuera de Temporada",'Ventas Pases'!$B4246=2019,pases[[#This Row],[Modo de Compra]]="Paquete"),30,0)</f>
        <v>0</v>
      </c>
      <c r="O4246" s="5">
        <f>-SUMIF(lift[Número de pase],pases[[#This Row],[Numero de Pase]],lift[Costo])</f>
        <v>0</v>
      </c>
    </row>
    <row r="4247" spans="1:15" x14ac:dyDescent="0.25">
      <c r="A4247" t="s">
        <v>7</v>
      </c>
      <c r="B4247">
        <v>2019</v>
      </c>
      <c r="C4247">
        <v>43450</v>
      </c>
      <c r="D4247" t="s">
        <v>14</v>
      </c>
      <c r="E4247">
        <v>43510</v>
      </c>
      <c r="F4247">
        <v>4</v>
      </c>
      <c r="G4247" t="s">
        <v>33</v>
      </c>
      <c r="H4247" t="s">
        <v>4265</v>
      </c>
      <c r="I4247" s="5">
        <v>560</v>
      </c>
      <c r="J4247" s="5">
        <f>IFERROR('Ventas Pases'!$I4247/'Ventas Pases'!$F4247,"PASE")</f>
        <v>140</v>
      </c>
      <c r="K4247" t="str">
        <f>IFERROR(VLOOKUP('Ventas Pases'!$J4247,'Comisiones HEROIC'!$E$1:$F$6,2,0),"")</f>
        <v/>
      </c>
      <c r="L4247" s="5">
        <f>IF('Ventas Pases'!$D4247="Red HEROIC",IFERROR(VLOOKUP('Ventas Pases'!$G4247,'Comisiones HEROIC'!$A$1:$B$11,2,0),15),IF('Ventas Pases'!$D4247="Red HEROIC",15,0))</f>
        <v>15</v>
      </c>
      <c r="M4247">
        <f>IF(pases[[#This Row],[Días Visita]]&lt;7,0,IF(pases[[#This Row],[Días Visita]]&lt;9,1,IF(pases[[#This Row],[Días Visita]]="Ilimitados",0,2)))</f>
        <v>0</v>
      </c>
      <c r="N4247" s="5">
        <f>IF(AND('Ventas Pases'!$A4247="Fuera de Temporada",'Ventas Pases'!$B4247=2019,pases[[#This Row],[Modo de Compra]]="Paquete"),30,0)</f>
        <v>0</v>
      </c>
      <c r="O4247" s="5">
        <f>-SUMIF(lift[Número de pase],pases[[#This Row],[Numero de Pase]],lift[Costo])</f>
        <v>0</v>
      </c>
    </row>
    <row r="4248" spans="1:15" x14ac:dyDescent="0.25">
      <c r="A4248" t="s">
        <v>7</v>
      </c>
      <c r="B4248">
        <v>2019</v>
      </c>
      <c r="C4248">
        <v>43505</v>
      </c>
      <c r="D4248" t="s">
        <v>14</v>
      </c>
      <c r="E4248">
        <v>43499</v>
      </c>
      <c r="F4248">
        <v>1</v>
      </c>
      <c r="G4248" t="s">
        <v>19</v>
      </c>
      <c r="H4248" t="s">
        <v>4266</v>
      </c>
      <c r="I4248" s="5">
        <v>140</v>
      </c>
      <c r="J4248" s="5">
        <f>IFERROR('Ventas Pases'!$I4248/'Ventas Pases'!$F4248,"PASE")</f>
        <v>140</v>
      </c>
      <c r="K4248" t="str">
        <f>IFERROR(VLOOKUP('Ventas Pases'!$J4248,'Comisiones HEROIC'!$E$1:$F$6,2,0),"")</f>
        <v/>
      </c>
      <c r="L4248" s="5">
        <f>IF('Ventas Pases'!$D4248="Red HEROIC",IFERROR(VLOOKUP('Ventas Pases'!$G4248,'Comisiones HEROIC'!$A$1:$B$11,2,0),15),IF('Ventas Pases'!$D4248="Red HEROIC",15,0))</f>
        <v>15</v>
      </c>
      <c r="M4248">
        <f>IF(pases[[#This Row],[Días Visita]]&lt;7,0,IF(pases[[#This Row],[Días Visita]]&lt;9,1,IF(pases[[#This Row],[Días Visita]]="Ilimitados",0,2)))</f>
        <v>0</v>
      </c>
      <c r="N4248" s="5">
        <f>IF(AND('Ventas Pases'!$A4248="Fuera de Temporada",'Ventas Pases'!$B4248=2019,pases[[#This Row],[Modo de Compra]]="Paquete"),30,0)</f>
        <v>0</v>
      </c>
      <c r="O4248" s="5">
        <f>-SUMIF(lift[Número de pase],pases[[#This Row],[Numero de Pase]],lift[Costo])</f>
        <v>0</v>
      </c>
    </row>
    <row r="4249" spans="1:15" x14ac:dyDescent="0.25">
      <c r="A4249" t="s">
        <v>7</v>
      </c>
      <c r="B4249">
        <v>2018</v>
      </c>
      <c r="C4249">
        <v>43145</v>
      </c>
      <c r="D4249" t="s">
        <v>14</v>
      </c>
      <c r="E4249">
        <v>43168</v>
      </c>
      <c r="F4249">
        <v>2</v>
      </c>
      <c r="G4249" t="s">
        <v>27</v>
      </c>
      <c r="H4249" t="s">
        <v>4267</v>
      </c>
      <c r="I4249" s="5">
        <v>280</v>
      </c>
      <c r="J4249" s="5">
        <f>IFERROR('Ventas Pases'!$I4249/'Ventas Pases'!$F4249,"PASE")</f>
        <v>140</v>
      </c>
      <c r="K4249" t="str">
        <f>IFERROR(VLOOKUP('Ventas Pases'!$J4249,'Comisiones HEROIC'!$E$1:$F$6,2,0),"")</f>
        <v/>
      </c>
      <c r="L4249" s="5">
        <f>IF('Ventas Pases'!$D4249="Red HEROIC",IFERROR(VLOOKUP('Ventas Pases'!$G4249,'Comisiones HEROIC'!$A$1:$B$11,2,0),15),IF('Ventas Pases'!$D4249="Red HEROIC",15,0))</f>
        <v>15</v>
      </c>
      <c r="M4249">
        <f>IF(pases[[#This Row],[Días Visita]]&lt;7,0,IF(pases[[#This Row],[Días Visita]]&lt;9,1,IF(pases[[#This Row],[Días Visita]]="Ilimitados",0,2)))</f>
        <v>0</v>
      </c>
      <c r="N4249" s="5">
        <f>IF(AND('Ventas Pases'!$A4249="Fuera de Temporada",'Ventas Pases'!$B4249=2019,pases[[#This Row],[Modo de Compra]]="Paquete"),30,0)</f>
        <v>0</v>
      </c>
      <c r="O4249" s="5">
        <f>-SUMIF(lift[Número de pase],pases[[#This Row],[Numero de Pase]],lift[Costo])</f>
        <v>0</v>
      </c>
    </row>
    <row r="4250" spans="1:15" x14ac:dyDescent="0.25">
      <c r="A4250" t="s">
        <v>7</v>
      </c>
      <c r="B4250">
        <v>2018</v>
      </c>
      <c r="C4250">
        <v>43440</v>
      </c>
      <c r="D4250" t="s">
        <v>14</v>
      </c>
      <c r="E4250">
        <v>43099</v>
      </c>
      <c r="F4250">
        <v>7</v>
      </c>
      <c r="G4250" t="s">
        <v>15</v>
      </c>
      <c r="H4250" t="s">
        <v>4268</v>
      </c>
      <c r="I4250" s="5">
        <v>980</v>
      </c>
      <c r="J4250" s="5">
        <f>IFERROR('Ventas Pases'!$I4250/'Ventas Pases'!$F4250,"PASE")</f>
        <v>140</v>
      </c>
      <c r="K4250" t="str">
        <f>IFERROR(VLOOKUP('Ventas Pases'!$J4250,'Comisiones HEROIC'!$E$1:$F$6,2,0),"")</f>
        <v/>
      </c>
      <c r="L4250" s="5">
        <f>IF('Ventas Pases'!$D4250="Red HEROIC",IFERROR(VLOOKUP('Ventas Pases'!$G4250,'Comisiones HEROIC'!$A$1:$B$11,2,0),15),IF('Ventas Pases'!$D4250="Red HEROIC",15,0))</f>
        <v>12</v>
      </c>
      <c r="M4250">
        <f>IF(pases[[#This Row],[Días Visita]]&lt;7,0,IF(pases[[#This Row],[Días Visita]]&lt;9,1,IF(pases[[#This Row],[Días Visita]]="Ilimitados",0,2)))</f>
        <v>1</v>
      </c>
      <c r="N4250" s="5">
        <f>IF(AND('Ventas Pases'!$A4250="Fuera de Temporada",'Ventas Pases'!$B4250=2019,pases[[#This Row],[Modo de Compra]]="Paquete"),30,0)</f>
        <v>0</v>
      </c>
      <c r="O4250" s="5">
        <f>-SUMIF(lift[Número de pase],pases[[#This Row],[Numero de Pase]],lift[Costo])</f>
        <v>0</v>
      </c>
    </row>
    <row r="4251" spans="1:15" x14ac:dyDescent="0.25">
      <c r="A4251" t="s">
        <v>7</v>
      </c>
      <c r="B4251">
        <v>2019</v>
      </c>
      <c r="C4251">
        <v>43496</v>
      </c>
      <c r="D4251" t="s">
        <v>60</v>
      </c>
      <c r="E4251">
        <v>43499</v>
      </c>
      <c r="F4251">
        <v>7</v>
      </c>
      <c r="G4251" t="s">
        <v>9</v>
      </c>
      <c r="H4251" t="s">
        <v>4269</v>
      </c>
      <c r="I4251" s="5">
        <v>840</v>
      </c>
      <c r="J4251" s="5">
        <f>IFERROR('Ventas Pases'!$I4251/'Ventas Pases'!$F4251,"PASE")</f>
        <v>120</v>
      </c>
      <c r="K4251" t="str">
        <f>IFERROR(VLOOKUP('Ventas Pases'!$J4251,'Comisiones HEROIC'!$E$1:$F$6,2,0),"")</f>
        <v/>
      </c>
      <c r="L4251" s="5">
        <f>IF('Ventas Pases'!$D4251="Red HEROIC",IFERROR(VLOOKUP('Ventas Pases'!$G4251,'Comisiones HEROIC'!$A$1:$B$11,2,0),15),IF('Ventas Pases'!$D4251="Red HEROIC",15,0))</f>
        <v>0</v>
      </c>
      <c r="M4251">
        <f>IF(pases[[#This Row],[Días Visita]]&lt;7,0,IF(pases[[#This Row],[Días Visita]]&lt;9,1,IF(pases[[#This Row],[Días Visita]]="Ilimitados",0,2)))</f>
        <v>1</v>
      </c>
      <c r="N4251" s="5">
        <f>IF(AND('Ventas Pases'!$A4251="Fuera de Temporada",'Ventas Pases'!$B4251=2019,pases[[#This Row],[Modo de Compra]]="Paquete"),30,0)</f>
        <v>0</v>
      </c>
      <c r="O4251" s="5">
        <f>-SUMIF(lift[Número de pase],pases[[#This Row],[Numero de Pase]],lift[Costo])</f>
        <v>0</v>
      </c>
    </row>
    <row r="4252" spans="1:15" x14ac:dyDescent="0.25">
      <c r="A4252" t="s">
        <v>13</v>
      </c>
      <c r="B4252">
        <v>2018</v>
      </c>
      <c r="C4252">
        <v>43388</v>
      </c>
      <c r="D4252" t="s">
        <v>14</v>
      </c>
      <c r="E4252">
        <v>42838</v>
      </c>
      <c r="F4252">
        <v>3</v>
      </c>
      <c r="G4252" t="s">
        <v>19</v>
      </c>
      <c r="H4252" t="s">
        <v>4270</v>
      </c>
      <c r="I4252" s="5">
        <v>420</v>
      </c>
      <c r="J4252" s="5">
        <f>IFERROR('Ventas Pases'!$I4252/'Ventas Pases'!$F4252,"PASE")</f>
        <v>140</v>
      </c>
      <c r="K4252" t="str">
        <f>IFERROR(VLOOKUP('Ventas Pases'!$J4252,'Comisiones HEROIC'!$E$1:$F$6,2,0),"")</f>
        <v/>
      </c>
      <c r="L4252" s="5">
        <f>IF('Ventas Pases'!$D4252="Red HEROIC",IFERROR(VLOOKUP('Ventas Pases'!$G4252,'Comisiones HEROIC'!$A$1:$B$11,2,0),15),IF('Ventas Pases'!$D4252="Red HEROIC",15,0))</f>
        <v>15</v>
      </c>
      <c r="M4252">
        <f>IF(pases[[#This Row],[Días Visita]]&lt;7,0,IF(pases[[#This Row],[Días Visita]]&lt;9,1,IF(pases[[#This Row],[Días Visita]]="Ilimitados",0,2)))</f>
        <v>0</v>
      </c>
      <c r="N4252" s="5">
        <f>IF(AND('Ventas Pases'!$A4252="Fuera de Temporada",'Ventas Pases'!$B4252=2019,pases[[#This Row],[Modo de Compra]]="Paquete"),30,0)</f>
        <v>0</v>
      </c>
      <c r="O4252" s="5">
        <f>-SUMIF(lift[Número de pase],pases[[#This Row],[Numero de Pase]],lift[Costo])</f>
        <v>0</v>
      </c>
    </row>
    <row r="4253" spans="1:15" x14ac:dyDescent="0.25">
      <c r="A4253" t="s">
        <v>7</v>
      </c>
      <c r="B4253">
        <v>2018</v>
      </c>
      <c r="C4253">
        <v>43153</v>
      </c>
      <c r="D4253" t="s">
        <v>17</v>
      </c>
      <c r="E4253">
        <v>43148</v>
      </c>
      <c r="F4253">
        <v>2</v>
      </c>
      <c r="G4253" t="s">
        <v>9</v>
      </c>
      <c r="H4253" t="s">
        <v>4271</v>
      </c>
      <c r="I4253" s="5">
        <v>220</v>
      </c>
      <c r="J4253" s="5">
        <f>IFERROR('Ventas Pases'!$I4253/'Ventas Pases'!$F4253,"PASE")</f>
        <v>110</v>
      </c>
      <c r="K4253" t="str">
        <f>IFERROR(VLOOKUP('Ventas Pases'!$J4253,'Comisiones HEROIC'!$E$1:$F$6,2,0),"")</f>
        <v>Elton Hotel</v>
      </c>
      <c r="L4253" s="5">
        <f>IF('Ventas Pases'!$D4253="Red HEROIC",IFERROR(VLOOKUP('Ventas Pases'!$G4253,'Comisiones HEROIC'!$A$1:$B$11,2,0),15),IF('Ventas Pases'!$D4253="Red HEROIC",15,0))</f>
        <v>0</v>
      </c>
      <c r="M4253">
        <f>IF(pases[[#This Row],[Días Visita]]&lt;7,0,IF(pases[[#This Row],[Días Visita]]&lt;9,1,IF(pases[[#This Row],[Días Visita]]="Ilimitados",0,2)))</f>
        <v>0</v>
      </c>
      <c r="N4253" s="5">
        <f>IF(AND('Ventas Pases'!$A4253="Fuera de Temporada",'Ventas Pases'!$B4253=2019,pases[[#This Row],[Modo de Compra]]="Paquete"),30,0)</f>
        <v>0</v>
      </c>
      <c r="O4253" s="5">
        <f>-SUMIF(lift[Número de pase],pases[[#This Row],[Numero de Pase]],lift[Costo])</f>
        <v>0</v>
      </c>
    </row>
    <row r="4254" spans="1:15" x14ac:dyDescent="0.25">
      <c r="A4254" t="s">
        <v>13</v>
      </c>
      <c r="B4254">
        <v>2019</v>
      </c>
      <c r="C4254">
        <v>43268</v>
      </c>
      <c r="D4254" t="s">
        <v>8</v>
      </c>
      <c r="E4254">
        <v>43419</v>
      </c>
      <c r="F4254" t="s">
        <v>11</v>
      </c>
      <c r="G4254" t="s">
        <v>9</v>
      </c>
      <c r="H4254" t="s">
        <v>4272</v>
      </c>
      <c r="I4254" s="5">
        <v>1950</v>
      </c>
      <c r="J4254" s="5" t="str">
        <f>IFERROR('Ventas Pases'!$I4254/'Ventas Pases'!$F4254,"PASE")</f>
        <v>PASE</v>
      </c>
      <c r="K4254" t="str">
        <f>IFERROR(VLOOKUP('Ventas Pases'!$J4254,'Comisiones HEROIC'!$E$1:$F$6,2,0),"")</f>
        <v/>
      </c>
      <c r="L4254" s="5">
        <f>IF('Ventas Pases'!$D4254="Red HEROIC",IFERROR(VLOOKUP('Ventas Pases'!$G4254,'Comisiones HEROIC'!$A$1:$B$11,2,0),15),IF('Ventas Pases'!$D4254="Red HEROIC",15,0))</f>
        <v>0</v>
      </c>
      <c r="M4254">
        <f>IF(pases[[#This Row],[Días Visita]]&lt;7,0,IF(pases[[#This Row],[Días Visita]]&lt;9,1,IF(pases[[#This Row],[Días Visita]]="Ilimitados",0,2)))</f>
        <v>0</v>
      </c>
      <c r="N4254" s="5">
        <f>IF(AND('Ventas Pases'!$A4254="Fuera de Temporada",'Ventas Pases'!$B4254=2019,pases[[#This Row],[Modo de Compra]]="Paquete"),30,0)</f>
        <v>0</v>
      </c>
      <c r="O4254" s="5">
        <f>-SUMIF(lift[Número de pase],pases[[#This Row],[Numero de Pase]],lift[Costo])</f>
        <v>-92</v>
      </c>
    </row>
    <row r="4255" spans="1:15" x14ac:dyDescent="0.25">
      <c r="A4255" t="s">
        <v>13</v>
      </c>
      <c r="B4255">
        <v>2018</v>
      </c>
      <c r="C4255">
        <v>43330</v>
      </c>
      <c r="D4255" t="s">
        <v>8</v>
      </c>
      <c r="E4255">
        <v>42858</v>
      </c>
      <c r="F4255">
        <v>2</v>
      </c>
      <c r="G4255" t="s">
        <v>9</v>
      </c>
      <c r="H4255" t="s">
        <v>4273</v>
      </c>
      <c r="I4255" s="5">
        <v>240</v>
      </c>
      <c r="J4255" s="5">
        <f>IFERROR('Ventas Pases'!$I4255/'Ventas Pases'!$F4255,"PASE")</f>
        <v>120</v>
      </c>
      <c r="K4255" t="str">
        <f>IFERROR(VLOOKUP('Ventas Pases'!$J4255,'Comisiones HEROIC'!$E$1:$F$6,2,0),"")</f>
        <v/>
      </c>
      <c r="L4255" s="5">
        <f>IF('Ventas Pases'!$D4255="Red HEROIC",IFERROR(VLOOKUP('Ventas Pases'!$G4255,'Comisiones HEROIC'!$A$1:$B$11,2,0),15),IF('Ventas Pases'!$D4255="Red HEROIC",15,0))</f>
        <v>0</v>
      </c>
      <c r="M4255">
        <f>IF(pases[[#This Row],[Días Visita]]&lt;7,0,IF(pases[[#This Row],[Días Visita]]&lt;9,1,IF(pases[[#This Row],[Días Visita]]="Ilimitados",0,2)))</f>
        <v>0</v>
      </c>
      <c r="N4255" s="5">
        <f>IF(AND('Ventas Pases'!$A4255="Fuera de Temporada",'Ventas Pases'!$B4255=2019,pases[[#This Row],[Modo de Compra]]="Paquete"),30,0)</f>
        <v>0</v>
      </c>
      <c r="O4255" s="5">
        <f>-SUMIF(lift[Número de pase],pases[[#This Row],[Numero de Pase]],lift[Costo])</f>
        <v>0</v>
      </c>
    </row>
    <row r="4256" spans="1:15" x14ac:dyDescent="0.25">
      <c r="A4256" t="s">
        <v>7</v>
      </c>
      <c r="B4256">
        <v>2019</v>
      </c>
      <c r="C4256">
        <v>43544</v>
      </c>
      <c r="D4256" t="s">
        <v>8</v>
      </c>
      <c r="E4256">
        <v>43543</v>
      </c>
      <c r="F4256">
        <v>6</v>
      </c>
      <c r="G4256" t="s">
        <v>9</v>
      </c>
      <c r="H4256" t="s">
        <v>4274</v>
      </c>
      <c r="I4256" s="5">
        <v>720</v>
      </c>
      <c r="J4256" s="5">
        <f>IFERROR('Ventas Pases'!$I4256/'Ventas Pases'!$F4256,"PASE")</f>
        <v>120</v>
      </c>
      <c r="K4256" t="str">
        <f>IFERROR(VLOOKUP('Ventas Pases'!$J4256,'Comisiones HEROIC'!$E$1:$F$6,2,0),"")</f>
        <v/>
      </c>
      <c r="L4256" s="5">
        <f>IF('Ventas Pases'!$D4256="Red HEROIC",IFERROR(VLOOKUP('Ventas Pases'!$G4256,'Comisiones HEROIC'!$A$1:$B$11,2,0),15),IF('Ventas Pases'!$D4256="Red HEROIC",15,0))</f>
        <v>0</v>
      </c>
      <c r="M4256">
        <f>IF(pases[[#This Row],[Días Visita]]&lt;7,0,IF(pases[[#This Row],[Días Visita]]&lt;9,1,IF(pases[[#This Row],[Días Visita]]="Ilimitados",0,2)))</f>
        <v>0</v>
      </c>
      <c r="N4256" s="5">
        <f>IF(AND('Ventas Pases'!$A4256="Fuera de Temporada",'Ventas Pases'!$B4256=2019,pases[[#This Row],[Modo de Compra]]="Paquete"),30,0)</f>
        <v>0</v>
      </c>
      <c r="O4256" s="5">
        <f>-SUMIF(lift[Número de pase],pases[[#This Row],[Numero de Pase]],lift[Costo])</f>
        <v>0</v>
      </c>
    </row>
    <row r="4257" spans="1:15" x14ac:dyDescent="0.25">
      <c r="A4257" t="s">
        <v>7</v>
      </c>
      <c r="B4257">
        <v>2018</v>
      </c>
      <c r="C4257">
        <v>43188</v>
      </c>
      <c r="D4257" t="s">
        <v>14</v>
      </c>
      <c r="E4257">
        <v>43180</v>
      </c>
      <c r="F4257">
        <v>7</v>
      </c>
      <c r="G4257" t="s">
        <v>15</v>
      </c>
      <c r="H4257" t="s">
        <v>4275</v>
      </c>
      <c r="I4257" s="5">
        <v>980</v>
      </c>
      <c r="J4257" s="5">
        <f>IFERROR('Ventas Pases'!$I4257/'Ventas Pases'!$F4257,"PASE")</f>
        <v>140</v>
      </c>
      <c r="K4257" t="str">
        <f>IFERROR(VLOOKUP('Ventas Pases'!$J4257,'Comisiones HEROIC'!$E$1:$F$6,2,0),"")</f>
        <v/>
      </c>
      <c r="L4257" s="5">
        <f>IF('Ventas Pases'!$D4257="Red HEROIC",IFERROR(VLOOKUP('Ventas Pases'!$G4257,'Comisiones HEROIC'!$A$1:$B$11,2,0),15),IF('Ventas Pases'!$D4257="Red HEROIC",15,0))</f>
        <v>12</v>
      </c>
      <c r="M4257">
        <f>IF(pases[[#This Row],[Días Visita]]&lt;7,0,IF(pases[[#This Row],[Días Visita]]&lt;9,1,IF(pases[[#This Row],[Días Visita]]="Ilimitados",0,2)))</f>
        <v>1</v>
      </c>
      <c r="N4257" s="5">
        <f>IF(AND('Ventas Pases'!$A4257="Fuera de Temporada",'Ventas Pases'!$B4257=2019,pases[[#This Row],[Modo de Compra]]="Paquete"),30,0)</f>
        <v>0</v>
      </c>
      <c r="O4257" s="5">
        <f>-SUMIF(lift[Número de pase],pases[[#This Row],[Numero de Pase]],lift[Costo])</f>
        <v>0</v>
      </c>
    </row>
    <row r="4258" spans="1:15" x14ac:dyDescent="0.25">
      <c r="A4258" t="s">
        <v>7</v>
      </c>
      <c r="B4258">
        <v>2018</v>
      </c>
      <c r="C4258">
        <v>43150</v>
      </c>
      <c r="D4258" t="s">
        <v>8</v>
      </c>
      <c r="E4258">
        <v>43144</v>
      </c>
      <c r="F4258">
        <v>9</v>
      </c>
      <c r="G4258" t="s">
        <v>9</v>
      </c>
      <c r="H4258" t="s">
        <v>4276</v>
      </c>
      <c r="I4258" s="5">
        <v>1080</v>
      </c>
      <c r="J4258" s="5">
        <f>IFERROR('Ventas Pases'!$I4258/'Ventas Pases'!$F4258,"PASE")</f>
        <v>120</v>
      </c>
      <c r="K4258" t="str">
        <f>IFERROR(VLOOKUP('Ventas Pases'!$J4258,'Comisiones HEROIC'!$E$1:$F$6,2,0),"")</f>
        <v/>
      </c>
      <c r="L4258" s="5">
        <f>IF('Ventas Pases'!$D4258="Red HEROIC",IFERROR(VLOOKUP('Ventas Pases'!$G4258,'Comisiones HEROIC'!$A$1:$B$11,2,0),15),IF('Ventas Pases'!$D4258="Red HEROIC",15,0))</f>
        <v>0</v>
      </c>
      <c r="M4258">
        <f>IF(pases[[#This Row],[Días Visita]]&lt;7,0,IF(pases[[#This Row],[Días Visita]]&lt;9,1,IF(pases[[#This Row],[Días Visita]]="Ilimitados",0,2)))</f>
        <v>2</v>
      </c>
      <c r="N4258" s="5">
        <f>IF(AND('Ventas Pases'!$A4258="Fuera de Temporada",'Ventas Pases'!$B4258=2019,pases[[#This Row],[Modo de Compra]]="Paquete"),30,0)</f>
        <v>0</v>
      </c>
      <c r="O4258" s="5">
        <f>-SUMIF(lift[Número de pase],pases[[#This Row],[Numero de Pase]],lift[Costo])</f>
        <v>0</v>
      </c>
    </row>
    <row r="4259" spans="1:15" x14ac:dyDescent="0.25">
      <c r="A4259" t="s">
        <v>7</v>
      </c>
      <c r="B4259">
        <v>2018</v>
      </c>
      <c r="C4259">
        <v>43459</v>
      </c>
      <c r="D4259" t="s">
        <v>17</v>
      </c>
      <c r="E4259">
        <v>43134</v>
      </c>
      <c r="F4259">
        <v>4</v>
      </c>
      <c r="G4259" t="s">
        <v>9</v>
      </c>
      <c r="H4259" t="s">
        <v>4277</v>
      </c>
      <c r="I4259" s="5">
        <v>440</v>
      </c>
      <c r="J4259" s="5">
        <f>IFERROR('Ventas Pases'!$I4259/'Ventas Pases'!$F4259,"PASE")</f>
        <v>110</v>
      </c>
      <c r="K4259" t="str">
        <f>IFERROR(VLOOKUP('Ventas Pases'!$J4259,'Comisiones HEROIC'!$E$1:$F$6,2,0),"")</f>
        <v>Elton Hotel</v>
      </c>
      <c r="L4259" s="5">
        <f>IF('Ventas Pases'!$D4259="Red HEROIC",IFERROR(VLOOKUP('Ventas Pases'!$G4259,'Comisiones HEROIC'!$A$1:$B$11,2,0),15),IF('Ventas Pases'!$D4259="Red HEROIC",15,0))</f>
        <v>0</v>
      </c>
      <c r="M4259">
        <f>IF(pases[[#This Row],[Días Visita]]&lt;7,0,IF(pases[[#This Row],[Días Visita]]&lt;9,1,IF(pases[[#This Row],[Días Visita]]="Ilimitados",0,2)))</f>
        <v>0</v>
      </c>
      <c r="N4259" s="5">
        <f>IF(AND('Ventas Pases'!$A4259="Fuera de Temporada",'Ventas Pases'!$B4259=2019,pases[[#This Row],[Modo de Compra]]="Paquete"),30,0)</f>
        <v>0</v>
      </c>
      <c r="O4259" s="5">
        <f>-SUMIF(lift[Número de pase],pases[[#This Row],[Numero de Pase]],lift[Costo])</f>
        <v>0</v>
      </c>
    </row>
    <row r="4260" spans="1:15" x14ac:dyDescent="0.25">
      <c r="A4260" t="s">
        <v>7</v>
      </c>
      <c r="B4260">
        <v>2018</v>
      </c>
      <c r="C4260">
        <v>43107</v>
      </c>
      <c r="D4260" t="s">
        <v>17</v>
      </c>
      <c r="E4260">
        <v>43109</v>
      </c>
      <c r="F4260">
        <v>1</v>
      </c>
      <c r="G4260" t="s">
        <v>9</v>
      </c>
      <c r="H4260" t="s">
        <v>4278</v>
      </c>
      <c r="I4260" s="5">
        <v>110</v>
      </c>
      <c r="J4260" s="5">
        <f>IFERROR('Ventas Pases'!$I4260/'Ventas Pases'!$F4260,"PASE")</f>
        <v>110</v>
      </c>
      <c r="K4260" t="str">
        <f>IFERROR(VLOOKUP('Ventas Pases'!$J4260,'Comisiones HEROIC'!$E$1:$F$6,2,0),"")</f>
        <v>Elton Hotel</v>
      </c>
      <c r="L4260" s="5">
        <f>IF('Ventas Pases'!$D4260="Red HEROIC",IFERROR(VLOOKUP('Ventas Pases'!$G4260,'Comisiones HEROIC'!$A$1:$B$11,2,0),15),IF('Ventas Pases'!$D4260="Red HEROIC",15,0))</f>
        <v>0</v>
      </c>
      <c r="M4260">
        <f>IF(pases[[#This Row],[Días Visita]]&lt;7,0,IF(pases[[#This Row],[Días Visita]]&lt;9,1,IF(pases[[#This Row],[Días Visita]]="Ilimitados",0,2)))</f>
        <v>0</v>
      </c>
      <c r="N4260" s="5">
        <f>IF(AND('Ventas Pases'!$A4260="Fuera de Temporada",'Ventas Pases'!$B4260=2019,pases[[#This Row],[Modo de Compra]]="Paquete"),30,0)</f>
        <v>0</v>
      </c>
      <c r="O4260" s="5">
        <f>-SUMIF(lift[Número de pase],pases[[#This Row],[Numero de Pase]],lift[Costo])</f>
        <v>0</v>
      </c>
    </row>
    <row r="4261" spans="1:15" x14ac:dyDescent="0.25">
      <c r="A4261" t="s">
        <v>7</v>
      </c>
      <c r="B4261">
        <v>2018</v>
      </c>
      <c r="C4261">
        <v>43422</v>
      </c>
      <c r="D4261" t="s">
        <v>8</v>
      </c>
      <c r="E4261">
        <v>43161</v>
      </c>
      <c r="F4261">
        <v>5</v>
      </c>
      <c r="G4261" t="s">
        <v>9</v>
      </c>
      <c r="H4261" t="s">
        <v>4279</v>
      </c>
      <c r="I4261" s="5">
        <v>600</v>
      </c>
      <c r="J4261" s="5">
        <f>IFERROR('Ventas Pases'!$I4261/'Ventas Pases'!$F4261,"PASE")</f>
        <v>120</v>
      </c>
      <c r="K4261" t="str">
        <f>IFERROR(VLOOKUP('Ventas Pases'!$J4261,'Comisiones HEROIC'!$E$1:$F$6,2,0),"")</f>
        <v/>
      </c>
      <c r="L4261" s="5">
        <f>IF('Ventas Pases'!$D4261="Red HEROIC",IFERROR(VLOOKUP('Ventas Pases'!$G4261,'Comisiones HEROIC'!$A$1:$B$11,2,0),15),IF('Ventas Pases'!$D4261="Red HEROIC",15,0))</f>
        <v>0</v>
      </c>
      <c r="M4261">
        <f>IF(pases[[#This Row],[Días Visita]]&lt;7,0,IF(pases[[#This Row],[Días Visita]]&lt;9,1,IF(pases[[#This Row],[Días Visita]]="Ilimitados",0,2)))</f>
        <v>0</v>
      </c>
      <c r="N4261" s="5">
        <f>IF(AND('Ventas Pases'!$A4261="Fuera de Temporada",'Ventas Pases'!$B4261=2019,pases[[#This Row],[Modo de Compra]]="Paquete"),30,0)</f>
        <v>0</v>
      </c>
      <c r="O4261" s="5">
        <f>-SUMIF(lift[Número de pase],pases[[#This Row],[Numero de Pase]],lift[Costo])</f>
        <v>0</v>
      </c>
    </row>
    <row r="4262" spans="1:15" x14ac:dyDescent="0.25">
      <c r="A4262" t="s">
        <v>7</v>
      </c>
      <c r="B4262">
        <v>2019</v>
      </c>
      <c r="C4262">
        <v>43489</v>
      </c>
      <c r="D4262" t="s">
        <v>8</v>
      </c>
      <c r="E4262">
        <v>43491</v>
      </c>
      <c r="F4262">
        <v>7</v>
      </c>
      <c r="G4262" t="s">
        <v>9</v>
      </c>
      <c r="H4262" t="s">
        <v>4280</v>
      </c>
      <c r="I4262" s="5">
        <v>840</v>
      </c>
      <c r="J4262" s="5">
        <f>IFERROR('Ventas Pases'!$I4262/'Ventas Pases'!$F4262,"PASE")</f>
        <v>120</v>
      </c>
      <c r="K4262" t="str">
        <f>IFERROR(VLOOKUP('Ventas Pases'!$J4262,'Comisiones HEROIC'!$E$1:$F$6,2,0),"")</f>
        <v/>
      </c>
      <c r="L4262" s="5">
        <f>IF('Ventas Pases'!$D4262="Red HEROIC",IFERROR(VLOOKUP('Ventas Pases'!$G4262,'Comisiones HEROIC'!$A$1:$B$11,2,0),15),IF('Ventas Pases'!$D4262="Red HEROIC",15,0))</f>
        <v>0</v>
      </c>
      <c r="M4262">
        <f>IF(pases[[#This Row],[Días Visita]]&lt;7,0,IF(pases[[#This Row],[Días Visita]]&lt;9,1,IF(pases[[#This Row],[Días Visita]]="Ilimitados",0,2)))</f>
        <v>1</v>
      </c>
      <c r="N4262" s="5">
        <f>IF(AND('Ventas Pases'!$A4262="Fuera de Temporada",'Ventas Pases'!$B4262=2019,pases[[#This Row],[Modo de Compra]]="Paquete"),30,0)</f>
        <v>0</v>
      </c>
      <c r="O4262" s="5">
        <f>-SUMIF(lift[Número de pase],pases[[#This Row],[Numero de Pase]],lift[Costo])</f>
        <v>0</v>
      </c>
    </row>
    <row r="4263" spans="1:15" x14ac:dyDescent="0.25">
      <c r="A4263" t="s">
        <v>7</v>
      </c>
      <c r="B4263">
        <v>2018</v>
      </c>
      <c r="C4263">
        <v>43465</v>
      </c>
      <c r="D4263" t="s">
        <v>8</v>
      </c>
      <c r="E4263">
        <v>43134</v>
      </c>
      <c r="F4263">
        <v>4</v>
      </c>
      <c r="G4263" t="s">
        <v>9</v>
      </c>
      <c r="H4263" t="s">
        <v>4281</v>
      </c>
      <c r="I4263" s="5">
        <v>480</v>
      </c>
      <c r="J4263" s="5">
        <f>IFERROR('Ventas Pases'!$I4263/'Ventas Pases'!$F4263,"PASE")</f>
        <v>120</v>
      </c>
      <c r="K4263" t="str">
        <f>IFERROR(VLOOKUP('Ventas Pases'!$J4263,'Comisiones HEROIC'!$E$1:$F$6,2,0),"")</f>
        <v/>
      </c>
      <c r="L4263" s="5">
        <f>IF('Ventas Pases'!$D4263="Red HEROIC",IFERROR(VLOOKUP('Ventas Pases'!$G4263,'Comisiones HEROIC'!$A$1:$B$11,2,0),15),IF('Ventas Pases'!$D4263="Red HEROIC",15,0))</f>
        <v>0</v>
      </c>
      <c r="M4263">
        <f>IF(pases[[#This Row],[Días Visita]]&lt;7,0,IF(pases[[#This Row],[Días Visita]]&lt;9,1,IF(pases[[#This Row],[Días Visita]]="Ilimitados",0,2)))</f>
        <v>0</v>
      </c>
      <c r="N4263" s="5">
        <f>IF(AND('Ventas Pases'!$A4263="Fuera de Temporada",'Ventas Pases'!$B4263=2019,pases[[#This Row],[Modo de Compra]]="Paquete"),30,0)</f>
        <v>0</v>
      </c>
      <c r="O4263" s="5">
        <f>-SUMIF(lift[Número de pase],pases[[#This Row],[Numero de Pase]],lift[Costo])</f>
        <v>0</v>
      </c>
    </row>
    <row r="4264" spans="1:15" x14ac:dyDescent="0.25">
      <c r="A4264" t="s">
        <v>7</v>
      </c>
      <c r="B4264">
        <v>2019</v>
      </c>
      <c r="C4264">
        <v>43483</v>
      </c>
      <c r="D4264" t="s">
        <v>8</v>
      </c>
      <c r="E4264">
        <v>43482</v>
      </c>
      <c r="F4264">
        <v>2</v>
      </c>
      <c r="G4264" t="s">
        <v>9</v>
      </c>
      <c r="H4264" t="s">
        <v>4282</v>
      </c>
      <c r="I4264" s="5">
        <v>240</v>
      </c>
      <c r="J4264" s="5">
        <f>IFERROR('Ventas Pases'!$I4264/'Ventas Pases'!$F4264,"PASE")</f>
        <v>120</v>
      </c>
      <c r="K4264" t="str">
        <f>IFERROR(VLOOKUP('Ventas Pases'!$J4264,'Comisiones HEROIC'!$E$1:$F$6,2,0),"")</f>
        <v/>
      </c>
      <c r="L4264" s="5">
        <f>IF('Ventas Pases'!$D4264="Red HEROIC",IFERROR(VLOOKUP('Ventas Pases'!$G4264,'Comisiones HEROIC'!$A$1:$B$11,2,0),15),IF('Ventas Pases'!$D4264="Red HEROIC",15,0))</f>
        <v>0</v>
      </c>
      <c r="M4264">
        <f>IF(pases[[#This Row],[Días Visita]]&lt;7,0,IF(pases[[#This Row],[Días Visita]]&lt;9,1,IF(pases[[#This Row],[Días Visita]]="Ilimitados",0,2)))</f>
        <v>0</v>
      </c>
      <c r="N4264" s="5">
        <f>IF(AND('Ventas Pases'!$A4264="Fuera de Temporada",'Ventas Pases'!$B4264=2019,pases[[#This Row],[Modo de Compra]]="Paquete"),30,0)</f>
        <v>0</v>
      </c>
      <c r="O4264" s="5">
        <f>-SUMIF(lift[Número de pase],pases[[#This Row],[Numero de Pase]],lift[Costo])</f>
        <v>0</v>
      </c>
    </row>
    <row r="4265" spans="1:15" x14ac:dyDescent="0.25">
      <c r="A4265" t="s">
        <v>13</v>
      </c>
      <c r="B4265">
        <v>2019</v>
      </c>
      <c r="C4265">
        <v>43286</v>
      </c>
      <c r="D4265" t="s">
        <v>17</v>
      </c>
      <c r="E4265">
        <v>43211</v>
      </c>
      <c r="F4265">
        <v>7</v>
      </c>
      <c r="G4265" t="s">
        <v>9</v>
      </c>
      <c r="H4265" t="s">
        <v>4283</v>
      </c>
      <c r="I4265" s="5">
        <v>735</v>
      </c>
      <c r="J4265" s="5">
        <f>IFERROR('Ventas Pases'!$I4265/'Ventas Pases'!$F4265,"PASE")</f>
        <v>105</v>
      </c>
      <c r="K4265" t="str">
        <f>IFERROR(VLOOKUP('Ventas Pases'!$J4265,'Comisiones HEROIC'!$E$1:$F$6,2,0),"")</f>
        <v>OI Hotels</v>
      </c>
      <c r="L4265" s="5">
        <f>IF('Ventas Pases'!$D4265="Red HEROIC",IFERROR(VLOOKUP('Ventas Pases'!$G4265,'Comisiones HEROIC'!$A$1:$B$11,2,0),15),IF('Ventas Pases'!$D4265="Red HEROIC",15,0))</f>
        <v>0</v>
      </c>
      <c r="M4265">
        <f>IF(pases[[#This Row],[Días Visita]]&lt;7,0,IF(pases[[#This Row],[Días Visita]]&lt;9,1,IF(pases[[#This Row],[Días Visita]]="Ilimitados",0,2)))</f>
        <v>1</v>
      </c>
      <c r="N4265" s="5">
        <f>IF(AND('Ventas Pases'!$A4265="Fuera de Temporada",'Ventas Pases'!$B4265=2019,pases[[#This Row],[Modo de Compra]]="Paquete"),30,0)</f>
        <v>30</v>
      </c>
      <c r="O4265" s="5">
        <f>-SUMIF(lift[Número de pase],pases[[#This Row],[Numero de Pase]],lift[Costo])</f>
        <v>0</v>
      </c>
    </row>
    <row r="4266" spans="1:15" x14ac:dyDescent="0.25">
      <c r="A4266" t="s">
        <v>13</v>
      </c>
      <c r="B4266">
        <v>2019</v>
      </c>
      <c r="C4266">
        <v>43244</v>
      </c>
      <c r="D4266" t="s">
        <v>14</v>
      </c>
      <c r="E4266">
        <v>43251</v>
      </c>
      <c r="F4266">
        <v>1</v>
      </c>
      <c r="G4266" t="s">
        <v>33</v>
      </c>
      <c r="H4266" t="s">
        <v>4284</v>
      </c>
      <c r="I4266" s="5">
        <v>140</v>
      </c>
      <c r="J4266" s="5">
        <f>IFERROR('Ventas Pases'!$I4266/'Ventas Pases'!$F4266,"PASE")</f>
        <v>140</v>
      </c>
      <c r="K4266" t="str">
        <f>IFERROR(VLOOKUP('Ventas Pases'!$J4266,'Comisiones HEROIC'!$E$1:$F$6,2,0),"")</f>
        <v/>
      </c>
      <c r="L4266" s="5">
        <f>IF('Ventas Pases'!$D4266="Red HEROIC",IFERROR(VLOOKUP('Ventas Pases'!$G4266,'Comisiones HEROIC'!$A$1:$B$11,2,0),15),IF('Ventas Pases'!$D4266="Red HEROIC",15,0))</f>
        <v>15</v>
      </c>
      <c r="M4266">
        <f>IF(pases[[#This Row],[Días Visita]]&lt;7,0,IF(pases[[#This Row],[Días Visita]]&lt;9,1,IF(pases[[#This Row],[Días Visita]]="Ilimitados",0,2)))</f>
        <v>0</v>
      </c>
      <c r="N4266" s="5">
        <f>IF(AND('Ventas Pases'!$A4266="Fuera de Temporada",'Ventas Pases'!$B4266=2019,pases[[#This Row],[Modo de Compra]]="Paquete"),30,0)</f>
        <v>0</v>
      </c>
      <c r="O4266" s="5">
        <f>-SUMIF(lift[Número de pase],pases[[#This Row],[Numero de Pase]],lift[Costo])</f>
        <v>0</v>
      </c>
    </row>
    <row r="4267" spans="1:15" x14ac:dyDescent="0.25">
      <c r="A4267" t="s">
        <v>7</v>
      </c>
      <c r="B4267">
        <v>2018</v>
      </c>
      <c r="C4267">
        <v>43447</v>
      </c>
      <c r="D4267" t="s">
        <v>17</v>
      </c>
      <c r="E4267">
        <v>43170</v>
      </c>
      <c r="F4267">
        <v>7</v>
      </c>
      <c r="G4267" t="s">
        <v>9</v>
      </c>
      <c r="H4267" t="s">
        <v>4285</v>
      </c>
      <c r="I4267" s="5">
        <v>770</v>
      </c>
      <c r="J4267" s="5">
        <f>IFERROR('Ventas Pases'!$I4267/'Ventas Pases'!$F4267,"PASE")</f>
        <v>110</v>
      </c>
      <c r="K4267" t="str">
        <f>IFERROR(VLOOKUP('Ventas Pases'!$J4267,'Comisiones HEROIC'!$E$1:$F$6,2,0),"")</f>
        <v>Elton Hotel</v>
      </c>
      <c r="L4267" s="5">
        <f>IF('Ventas Pases'!$D4267="Red HEROIC",IFERROR(VLOOKUP('Ventas Pases'!$G4267,'Comisiones HEROIC'!$A$1:$B$11,2,0),15),IF('Ventas Pases'!$D4267="Red HEROIC",15,0))</f>
        <v>0</v>
      </c>
      <c r="M4267">
        <f>IF(pases[[#This Row],[Días Visita]]&lt;7,0,IF(pases[[#This Row],[Días Visita]]&lt;9,1,IF(pases[[#This Row],[Días Visita]]="Ilimitados",0,2)))</f>
        <v>1</v>
      </c>
      <c r="N4267" s="5">
        <f>IF(AND('Ventas Pases'!$A4267="Fuera de Temporada",'Ventas Pases'!$B4267=2019,pases[[#This Row],[Modo de Compra]]="Paquete"),30,0)</f>
        <v>0</v>
      </c>
      <c r="O4267" s="5">
        <f>-SUMIF(lift[Número de pase],pases[[#This Row],[Numero de Pase]],lift[Costo])</f>
        <v>0</v>
      </c>
    </row>
    <row r="4268" spans="1:15" x14ac:dyDescent="0.25">
      <c r="A4268" t="s">
        <v>7</v>
      </c>
      <c r="B4268">
        <v>2018</v>
      </c>
      <c r="C4268">
        <v>43450</v>
      </c>
      <c r="D4268" t="s">
        <v>8</v>
      </c>
      <c r="E4268">
        <v>43054</v>
      </c>
      <c r="F4268" t="s">
        <v>11</v>
      </c>
      <c r="G4268" t="s">
        <v>9</v>
      </c>
      <c r="H4268" t="s">
        <v>4286</v>
      </c>
      <c r="I4268" s="5">
        <v>1950</v>
      </c>
      <c r="J4268" s="5" t="str">
        <f>IFERROR('Ventas Pases'!$I4268/'Ventas Pases'!$F4268,"PASE")</f>
        <v>PASE</v>
      </c>
      <c r="K4268" t="str">
        <f>IFERROR(VLOOKUP('Ventas Pases'!$J4268,'Comisiones HEROIC'!$E$1:$F$6,2,0),"")</f>
        <v/>
      </c>
      <c r="L4268" s="5">
        <f>IF('Ventas Pases'!$D4268="Red HEROIC",IFERROR(VLOOKUP('Ventas Pases'!$G4268,'Comisiones HEROIC'!$A$1:$B$11,2,0),15),IF('Ventas Pases'!$D4268="Red HEROIC",15,0))</f>
        <v>0</v>
      </c>
      <c r="M4268">
        <f>IF(pases[[#This Row],[Días Visita]]&lt;7,0,IF(pases[[#This Row],[Días Visita]]&lt;9,1,IF(pases[[#This Row],[Días Visita]]="Ilimitados",0,2)))</f>
        <v>0</v>
      </c>
      <c r="N4268" s="5">
        <f>IF(AND('Ventas Pases'!$A4268="Fuera de Temporada",'Ventas Pases'!$B4268=2019,pases[[#This Row],[Modo de Compra]]="Paquete"),30,0)</f>
        <v>0</v>
      </c>
      <c r="O4268" s="5">
        <f>-SUMIF(lift[Número de pase],pases[[#This Row],[Numero de Pase]],lift[Costo])</f>
        <v>-1104</v>
      </c>
    </row>
    <row r="4269" spans="1:15" x14ac:dyDescent="0.25">
      <c r="A4269" t="s">
        <v>7</v>
      </c>
      <c r="B4269">
        <v>2018</v>
      </c>
      <c r="C4269">
        <v>43120</v>
      </c>
      <c r="D4269" t="s">
        <v>14</v>
      </c>
      <c r="E4269">
        <v>43122</v>
      </c>
      <c r="F4269">
        <v>9</v>
      </c>
      <c r="G4269" t="s">
        <v>19</v>
      </c>
      <c r="H4269" t="s">
        <v>4287</v>
      </c>
      <c r="I4269" s="5">
        <v>1260</v>
      </c>
      <c r="J4269" s="5">
        <f>IFERROR('Ventas Pases'!$I4269/'Ventas Pases'!$F4269,"PASE")</f>
        <v>140</v>
      </c>
      <c r="K4269" t="str">
        <f>IFERROR(VLOOKUP('Ventas Pases'!$J4269,'Comisiones HEROIC'!$E$1:$F$6,2,0),"")</f>
        <v/>
      </c>
      <c r="L4269" s="5">
        <f>IF('Ventas Pases'!$D4269="Red HEROIC",IFERROR(VLOOKUP('Ventas Pases'!$G4269,'Comisiones HEROIC'!$A$1:$B$11,2,0),15),IF('Ventas Pases'!$D4269="Red HEROIC",15,0))</f>
        <v>15</v>
      </c>
      <c r="M4269">
        <f>IF(pases[[#This Row],[Días Visita]]&lt;7,0,IF(pases[[#This Row],[Días Visita]]&lt;9,1,IF(pases[[#This Row],[Días Visita]]="Ilimitados",0,2)))</f>
        <v>2</v>
      </c>
      <c r="N4269" s="5">
        <f>IF(AND('Ventas Pases'!$A4269="Fuera de Temporada",'Ventas Pases'!$B4269=2019,pases[[#This Row],[Modo de Compra]]="Paquete"),30,0)</f>
        <v>0</v>
      </c>
      <c r="O4269" s="5">
        <f>-SUMIF(lift[Número de pase],pases[[#This Row],[Numero de Pase]],lift[Costo])</f>
        <v>0</v>
      </c>
    </row>
    <row r="4270" spans="1:15" x14ac:dyDescent="0.25">
      <c r="A4270" t="s">
        <v>13</v>
      </c>
      <c r="B4270">
        <v>2018</v>
      </c>
      <c r="C4270">
        <v>43355</v>
      </c>
      <c r="D4270" t="s">
        <v>14</v>
      </c>
      <c r="E4270">
        <v>42830</v>
      </c>
      <c r="F4270">
        <v>9</v>
      </c>
      <c r="G4270" t="s">
        <v>19</v>
      </c>
      <c r="H4270" t="s">
        <v>4288</v>
      </c>
      <c r="I4270" s="5">
        <v>1260</v>
      </c>
      <c r="J4270" s="5">
        <f>IFERROR('Ventas Pases'!$I4270/'Ventas Pases'!$F4270,"PASE")</f>
        <v>140</v>
      </c>
      <c r="K4270" t="str">
        <f>IFERROR(VLOOKUP('Ventas Pases'!$J4270,'Comisiones HEROIC'!$E$1:$F$6,2,0),"")</f>
        <v/>
      </c>
      <c r="L4270" s="5">
        <f>IF('Ventas Pases'!$D4270="Red HEROIC",IFERROR(VLOOKUP('Ventas Pases'!$G4270,'Comisiones HEROIC'!$A$1:$B$11,2,0),15),IF('Ventas Pases'!$D4270="Red HEROIC",15,0))</f>
        <v>15</v>
      </c>
      <c r="M4270">
        <f>IF(pases[[#This Row],[Días Visita]]&lt;7,0,IF(pases[[#This Row],[Días Visita]]&lt;9,1,IF(pases[[#This Row],[Días Visita]]="Ilimitados",0,2)))</f>
        <v>2</v>
      </c>
      <c r="N4270" s="5">
        <f>IF(AND('Ventas Pases'!$A4270="Fuera de Temporada",'Ventas Pases'!$B4270=2019,pases[[#This Row],[Modo de Compra]]="Paquete"),30,0)</f>
        <v>0</v>
      </c>
      <c r="O4270" s="5">
        <f>-SUMIF(lift[Número de pase],pases[[#This Row],[Numero de Pase]],lift[Costo])</f>
        <v>0</v>
      </c>
    </row>
    <row r="4271" spans="1:15" x14ac:dyDescent="0.25">
      <c r="A4271" t="s">
        <v>7</v>
      </c>
      <c r="B4271">
        <v>2019</v>
      </c>
      <c r="C4271">
        <v>43436</v>
      </c>
      <c r="D4271" t="s">
        <v>14</v>
      </c>
      <c r="E4271">
        <v>43484</v>
      </c>
      <c r="F4271">
        <v>5</v>
      </c>
      <c r="G4271" t="s">
        <v>19</v>
      </c>
      <c r="H4271" t="s">
        <v>4289</v>
      </c>
      <c r="I4271" s="5">
        <v>700</v>
      </c>
      <c r="J4271" s="5">
        <f>IFERROR('Ventas Pases'!$I4271/'Ventas Pases'!$F4271,"PASE")</f>
        <v>140</v>
      </c>
      <c r="K4271" t="str">
        <f>IFERROR(VLOOKUP('Ventas Pases'!$J4271,'Comisiones HEROIC'!$E$1:$F$6,2,0),"")</f>
        <v/>
      </c>
      <c r="L4271" s="5">
        <f>IF('Ventas Pases'!$D4271="Red HEROIC",IFERROR(VLOOKUP('Ventas Pases'!$G4271,'Comisiones HEROIC'!$A$1:$B$11,2,0),15),IF('Ventas Pases'!$D4271="Red HEROIC",15,0))</f>
        <v>15</v>
      </c>
      <c r="M4271">
        <f>IF(pases[[#This Row],[Días Visita]]&lt;7,0,IF(pases[[#This Row],[Días Visita]]&lt;9,1,IF(pases[[#This Row],[Días Visita]]="Ilimitados",0,2)))</f>
        <v>0</v>
      </c>
      <c r="N4271" s="5">
        <f>IF(AND('Ventas Pases'!$A4271="Fuera de Temporada",'Ventas Pases'!$B4271=2019,pases[[#This Row],[Modo de Compra]]="Paquete"),30,0)</f>
        <v>0</v>
      </c>
      <c r="O4271" s="5">
        <f>-SUMIF(lift[Número de pase],pases[[#This Row],[Numero de Pase]],lift[Costo])</f>
        <v>0</v>
      </c>
    </row>
    <row r="4272" spans="1:15" x14ac:dyDescent="0.25">
      <c r="A4272" t="s">
        <v>7</v>
      </c>
      <c r="B4272">
        <v>2019</v>
      </c>
      <c r="C4272">
        <v>43431</v>
      </c>
      <c r="D4272" t="s">
        <v>8</v>
      </c>
      <c r="E4272">
        <v>43419</v>
      </c>
      <c r="F4272" t="s">
        <v>11</v>
      </c>
      <c r="G4272" t="s">
        <v>9</v>
      </c>
      <c r="H4272" t="s">
        <v>4290</v>
      </c>
      <c r="I4272" s="5">
        <v>1950</v>
      </c>
      <c r="J4272" s="5" t="str">
        <f>IFERROR('Ventas Pases'!$I4272/'Ventas Pases'!$F4272,"PASE")</f>
        <v>PASE</v>
      </c>
      <c r="K4272" t="str">
        <f>IFERROR(VLOOKUP('Ventas Pases'!$J4272,'Comisiones HEROIC'!$E$1:$F$6,2,0),"")</f>
        <v/>
      </c>
      <c r="L4272" s="5">
        <f>IF('Ventas Pases'!$D4272="Red HEROIC",IFERROR(VLOOKUP('Ventas Pases'!$G4272,'Comisiones HEROIC'!$A$1:$B$11,2,0),15),IF('Ventas Pases'!$D4272="Red HEROIC",15,0))</f>
        <v>0</v>
      </c>
      <c r="M4272">
        <f>IF(pases[[#This Row],[Días Visita]]&lt;7,0,IF(pases[[#This Row],[Días Visita]]&lt;9,1,IF(pases[[#This Row],[Días Visita]]="Ilimitados",0,2)))</f>
        <v>0</v>
      </c>
      <c r="N4272" s="5">
        <f>IF(AND('Ventas Pases'!$A4272="Fuera de Temporada",'Ventas Pases'!$B4272=2019,pases[[#This Row],[Modo de Compra]]="Paquete"),30,0)</f>
        <v>0</v>
      </c>
      <c r="O4272" s="5">
        <f>-SUMIF(lift[Número de pase],pases[[#This Row],[Numero de Pase]],lift[Costo])</f>
        <v>-368</v>
      </c>
    </row>
    <row r="4273" spans="1:15" x14ac:dyDescent="0.25">
      <c r="A4273" t="s">
        <v>7</v>
      </c>
      <c r="B4273">
        <v>2019</v>
      </c>
      <c r="C4273">
        <v>43476</v>
      </c>
      <c r="D4273" t="s">
        <v>14</v>
      </c>
      <c r="E4273">
        <v>43524</v>
      </c>
      <c r="F4273">
        <v>2</v>
      </c>
      <c r="G4273" t="s">
        <v>33</v>
      </c>
      <c r="H4273" t="s">
        <v>4291</v>
      </c>
      <c r="I4273" s="5">
        <v>280</v>
      </c>
      <c r="J4273" s="5">
        <f>IFERROR('Ventas Pases'!$I4273/'Ventas Pases'!$F4273,"PASE")</f>
        <v>140</v>
      </c>
      <c r="K4273" t="str">
        <f>IFERROR(VLOOKUP('Ventas Pases'!$J4273,'Comisiones HEROIC'!$E$1:$F$6,2,0),"")</f>
        <v/>
      </c>
      <c r="L4273" s="5">
        <f>IF('Ventas Pases'!$D4273="Red HEROIC",IFERROR(VLOOKUP('Ventas Pases'!$G4273,'Comisiones HEROIC'!$A$1:$B$11,2,0),15),IF('Ventas Pases'!$D4273="Red HEROIC",15,0))</f>
        <v>15</v>
      </c>
      <c r="M4273">
        <f>IF(pases[[#This Row],[Días Visita]]&lt;7,0,IF(pases[[#This Row],[Días Visita]]&lt;9,1,IF(pases[[#This Row],[Días Visita]]="Ilimitados",0,2)))</f>
        <v>0</v>
      </c>
      <c r="N4273" s="5">
        <f>IF(AND('Ventas Pases'!$A4273="Fuera de Temporada",'Ventas Pases'!$B4273=2019,pases[[#This Row],[Modo de Compra]]="Paquete"),30,0)</f>
        <v>0</v>
      </c>
      <c r="O4273" s="5">
        <f>-SUMIF(lift[Número de pase],pases[[#This Row],[Numero de Pase]],lift[Costo])</f>
        <v>0</v>
      </c>
    </row>
    <row r="4274" spans="1:15" x14ac:dyDescent="0.25">
      <c r="A4274" t="s">
        <v>7</v>
      </c>
      <c r="B4274">
        <v>2019</v>
      </c>
      <c r="C4274">
        <v>43467</v>
      </c>
      <c r="D4274" t="s">
        <v>8</v>
      </c>
      <c r="E4274">
        <v>43541</v>
      </c>
      <c r="F4274">
        <v>5</v>
      </c>
      <c r="G4274" t="s">
        <v>9</v>
      </c>
      <c r="H4274" t="s">
        <v>4292</v>
      </c>
      <c r="I4274" s="5">
        <v>600</v>
      </c>
      <c r="J4274" s="5">
        <f>IFERROR('Ventas Pases'!$I4274/'Ventas Pases'!$F4274,"PASE")</f>
        <v>120</v>
      </c>
      <c r="K4274" t="str">
        <f>IFERROR(VLOOKUP('Ventas Pases'!$J4274,'Comisiones HEROIC'!$E$1:$F$6,2,0),"")</f>
        <v/>
      </c>
      <c r="L4274" s="5">
        <f>IF('Ventas Pases'!$D4274="Red HEROIC",IFERROR(VLOOKUP('Ventas Pases'!$G4274,'Comisiones HEROIC'!$A$1:$B$11,2,0),15),IF('Ventas Pases'!$D4274="Red HEROIC",15,0))</f>
        <v>0</v>
      </c>
      <c r="M4274">
        <f>IF(pases[[#This Row],[Días Visita]]&lt;7,0,IF(pases[[#This Row],[Días Visita]]&lt;9,1,IF(pases[[#This Row],[Días Visita]]="Ilimitados",0,2)))</f>
        <v>0</v>
      </c>
      <c r="N4274" s="5">
        <f>IF(AND('Ventas Pases'!$A4274="Fuera de Temporada",'Ventas Pases'!$B4274=2019,pases[[#This Row],[Modo de Compra]]="Paquete"),30,0)</f>
        <v>0</v>
      </c>
      <c r="O4274" s="5">
        <f>-SUMIF(lift[Número de pase],pases[[#This Row],[Numero de Pase]],lift[Costo])</f>
        <v>0</v>
      </c>
    </row>
    <row r="4275" spans="1:15" x14ac:dyDescent="0.25">
      <c r="A4275" t="s">
        <v>7</v>
      </c>
      <c r="B4275">
        <v>2019</v>
      </c>
      <c r="C4275">
        <v>43456</v>
      </c>
      <c r="D4275" t="s">
        <v>8</v>
      </c>
      <c r="E4275">
        <v>43512</v>
      </c>
      <c r="F4275">
        <v>9</v>
      </c>
      <c r="G4275" t="s">
        <v>9</v>
      </c>
      <c r="H4275" t="s">
        <v>4293</v>
      </c>
      <c r="I4275" s="5">
        <v>1080</v>
      </c>
      <c r="J4275" s="5">
        <f>IFERROR('Ventas Pases'!$I4275/'Ventas Pases'!$F4275,"PASE")</f>
        <v>120</v>
      </c>
      <c r="K4275" t="str">
        <f>IFERROR(VLOOKUP('Ventas Pases'!$J4275,'Comisiones HEROIC'!$E$1:$F$6,2,0),"")</f>
        <v/>
      </c>
      <c r="L4275" s="5">
        <f>IF('Ventas Pases'!$D4275="Red HEROIC",IFERROR(VLOOKUP('Ventas Pases'!$G4275,'Comisiones HEROIC'!$A$1:$B$11,2,0),15),IF('Ventas Pases'!$D4275="Red HEROIC",15,0))</f>
        <v>0</v>
      </c>
      <c r="M4275">
        <f>IF(pases[[#This Row],[Días Visita]]&lt;7,0,IF(pases[[#This Row],[Días Visita]]&lt;9,1,IF(pases[[#This Row],[Días Visita]]="Ilimitados",0,2)))</f>
        <v>2</v>
      </c>
      <c r="N4275" s="5">
        <f>IF(AND('Ventas Pases'!$A4275="Fuera de Temporada",'Ventas Pases'!$B4275=2019,pases[[#This Row],[Modo de Compra]]="Paquete"),30,0)</f>
        <v>0</v>
      </c>
      <c r="O4275" s="5">
        <f>-SUMIF(lift[Número de pase],pases[[#This Row],[Numero de Pase]],lift[Costo])</f>
        <v>0</v>
      </c>
    </row>
    <row r="4276" spans="1:15" x14ac:dyDescent="0.25">
      <c r="A4276" t="s">
        <v>13</v>
      </c>
      <c r="B4276">
        <v>2018</v>
      </c>
      <c r="C4276">
        <v>43225</v>
      </c>
      <c r="D4276" t="s">
        <v>8</v>
      </c>
      <c r="E4276">
        <v>42898</v>
      </c>
      <c r="F4276">
        <v>2</v>
      </c>
      <c r="G4276" t="s">
        <v>9</v>
      </c>
      <c r="H4276" t="s">
        <v>4294</v>
      </c>
      <c r="I4276" s="5">
        <v>240</v>
      </c>
      <c r="J4276" s="5">
        <f>IFERROR('Ventas Pases'!$I4276/'Ventas Pases'!$F4276,"PASE")</f>
        <v>120</v>
      </c>
      <c r="K4276" t="str">
        <f>IFERROR(VLOOKUP('Ventas Pases'!$J4276,'Comisiones HEROIC'!$E$1:$F$6,2,0),"")</f>
        <v/>
      </c>
      <c r="L4276" s="5">
        <f>IF('Ventas Pases'!$D4276="Red HEROIC",IFERROR(VLOOKUP('Ventas Pases'!$G4276,'Comisiones HEROIC'!$A$1:$B$11,2,0),15),IF('Ventas Pases'!$D4276="Red HEROIC",15,0))</f>
        <v>0</v>
      </c>
      <c r="M4276">
        <f>IF(pases[[#This Row],[Días Visita]]&lt;7,0,IF(pases[[#This Row],[Días Visita]]&lt;9,1,IF(pases[[#This Row],[Días Visita]]="Ilimitados",0,2)))</f>
        <v>0</v>
      </c>
      <c r="N4276" s="5">
        <f>IF(AND('Ventas Pases'!$A4276="Fuera de Temporada",'Ventas Pases'!$B4276=2019,pases[[#This Row],[Modo de Compra]]="Paquete"),30,0)</f>
        <v>0</v>
      </c>
      <c r="O4276" s="5">
        <f>-SUMIF(lift[Número de pase],pases[[#This Row],[Numero de Pase]],lift[Costo])</f>
        <v>0</v>
      </c>
    </row>
    <row r="4277" spans="1:15" x14ac:dyDescent="0.25">
      <c r="A4277" t="s">
        <v>7</v>
      </c>
      <c r="B4277">
        <v>2018</v>
      </c>
      <c r="C4277">
        <v>43431</v>
      </c>
      <c r="D4277" t="s">
        <v>17</v>
      </c>
      <c r="E4277">
        <v>43086</v>
      </c>
      <c r="F4277">
        <v>7</v>
      </c>
      <c r="G4277" t="s">
        <v>9</v>
      </c>
      <c r="H4277" t="s">
        <v>4295</v>
      </c>
      <c r="I4277" s="5">
        <v>700</v>
      </c>
      <c r="J4277" s="5">
        <f>IFERROR('Ventas Pases'!$I4277/'Ventas Pases'!$F4277,"PASE")</f>
        <v>100</v>
      </c>
      <c r="K4277" t="str">
        <f>IFERROR(VLOOKUP('Ventas Pases'!$J4277,'Comisiones HEROIC'!$E$1:$F$6,2,0),"")</f>
        <v>Ridossan Hotel</v>
      </c>
      <c r="L4277" s="5">
        <f>IF('Ventas Pases'!$D4277="Red HEROIC",IFERROR(VLOOKUP('Ventas Pases'!$G4277,'Comisiones HEROIC'!$A$1:$B$11,2,0),15),IF('Ventas Pases'!$D4277="Red HEROIC",15,0))</f>
        <v>0</v>
      </c>
      <c r="M4277">
        <f>IF(pases[[#This Row],[Días Visita]]&lt;7,0,IF(pases[[#This Row],[Días Visita]]&lt;9,1,IF(pases[[#This Row],[Días Visita]]="Ilimitados",0,2)))</f>
        <v>1</v>
      </c>
      <c r="N4277" s="5">
        <f>IF(AND('Ventas Pases'!$A4277="Fuera de Temporada",'Ventas Pases'!$B4277=2019,pases[[#This Row],[Modo de Compra]]="Paquete"),30,0)</f>
        <v>0</v>
      </c>
      <c r="O4277" s="5">
        <f>-SUMIF(lift[Número de pase],pases[[#This Row],[Numero de Pase]],lift[Costo])</f>
        <v>0</v>
      </c>
    </row>
    <row r="4278" spans="1:15" x14ac:dyDescent="0.25">
      <c r="A4278" t="s">
        <v>7</v>
      </c>
      <c r="B4278">
        <v>2019</v>
      </c>
      <c r="C4278">
        <v>43482</v>
      </c>
      <c r="D4278" t="s">
        <v>8</v>
      </c>
      <c r="E4278">
        <v>43481</v>
      </c>
      <c r="F4278">
        <v>6</v>
      </c>
      <c r="G4278" t="s">
        <v>9</v>
      </c>
      <c r="H4278" t="s">
        <v>4296</v>
      </c>
      <c r="I4278" s="5">
        <v>720</v>
      </c>
      <c r="J4278" s="5">
        <f>IFERROR('Ventas Pases'!$I4278/'Ventas Pases'!$F4278,"PASE")</f>
        <v>120</v>
      </c>
      <c r="K4278" t="str">
        <f>IFERROR(VLOOKUP('Ventas Pases'!$J4278,'Comisiones HEROIC'!$E$1:$F$6,2,0),"")</f>
        <v/>
      </c>
      <c r="L4278" s="5">
        <f>IF('Ventas Pases'!$D4278="Red HEROIC",IFERROR(VLOOKUP('Ventas Pases'!$G4278,'Comisiones HEROIC'!$A$1:$B$11,2,0),15),IF('Ventas Pases'!$D4278="Red HEROIC",15,0))</f>
        <v>0</v>
      </c>
      <c r="M4278">
        <f>IF(pases[[#This Row],[Días Visita]]&lt;7,0,IF(pases[[#This Row],[Días Visita]]&lt;9,1,IF(pases[[#This Row],[Días Visita]]="Ilimitados",0,2)))</f>
        <v>0</v>
      </c>
      <c r="N4278" s="5">
        <f>IF(AND('Ventas Pases'!$A4278="Fuera de Temporada",'Ventas Pases'!$B4278=2019,pases[[#This Row],[Modo de Compra]]="Paquete"),30,0)</f>
        <v>0</v>
      </c>
      <c r="O4278" s="5">
        <f>-SUMIF(lift[Número de pase],pases[[#This Row],[Numero de Pase]],lift[Costo])</f>
        <v>0</v>
      </c>
    </row>
    <row r="4279" spans="1:15" x14ac:dyDescent="0.25">
      <c r="A4279" t="s">
        <v>7</v>
      </c>
      <c r="B4279">
        <v>2018</v>
      </c>
      <c r="C4279">
        <v>43107</v>
      </c>
      <c r="D4279" t="s">
        <v>14</v>
      </c>
      <c r="E4279">
        <v>43168</v>
      </c>
      <c r="F4279">
        <v>7</v>
      </c>
      <c r="G4279" t="s">
        <v>19</v>
      </c>
      <c r="H4279" t="s">
        <v>4297</v>
      </c>
      <c r="I4279" s="5">
        <v>980</v>
      </c>
      <c r="J4279" s="5">
        <f>IFERROR('Ventas Pases'!$I4279/'Ventas Pases'!$F4279,"PASE")</f>
        <v>140</v>
      </c>
      <c r="K4279" t="str">
        <f>IFERROR(VLOOKUP('Ventas Pases'!$J4279,'Comisiones HEROIC'!$E$1:$F$6,2,0),"")</f>
        <v/>
      </c>
      <c r="L4279" s="5">
        <f>IF('Ventas Pases'!$D4279="Red HEROIC",IFERROR(VLOOKUP('Ventas Pases'!$G4279,'Comisiones HEROIC'!$A$1:$B$11,2,0),15),IF('Ventas Pases'!$D4279="Red HEROIC",15,0))</f>
        <v>15</v>
      </c>
      <c r="M4279">
        <f>IF(pases[[#This Row],[Días Visita]]&lt;7,0,IF(pases[[#This Row],[Días Visita]]&lt;9,1,IF(pases[[#This Row],[Días Visita]]="Ilimitados",0,2)))</f>
        <v>1</v>
      </c>
      <c r="N4279" s="5">
        <f>IF(AND('Ventas Pases'!$A4279="Fuera de Temporada",'Ventas Pases'!$B4279=2019,pases[[#This Row],[Modo de Compra]]="Paquete"),30,0)</f>
        <v>0</v>
      </c>
      <c r="O4279" s="5">
        <f>-SUMIF(lift[Número de pase],pases[[#This Row],[Numero de Pase]],lift[Costo])</f>
        <v>0</v>
      </c>
    </row>
    <row r="4280" spans="1:15" x14ac:dyDescent="0.25">
      <c r="A4280" t="s">
        <v>7</v>
      </c>
      <c r="B4280">
        <v>2019</v>
      </c>
      <c r="C4280">
        <v>43501</v>
      </c>
      <c r="D4280" t="s">
        <v>8</v>
      </c>
      <c r="E4280">
        <v>43419</v>
      </c>
      <c r="F4280" t="s">
        <v>11</v>
      </c>
      <c r="G4280" t="s">
        <v>9</v>
      </c>
      <c r="H4280" t="s">
        <v>4298</v>
      </c>
      <c r="I4280" s="5">
        <v>1950</v>
      </c>
      <c r="J4280" s="5" t="str">
        <f>IFERROR('Ventas Pases'!$I4280/'Ventas Pases'!$F4280,"PASE")</f>
        <v>PASE</v>
      </c>
      <c r="K4280" t="str">
        <f>IFERROR(VLOOKUP('Ventas Pases'!$J4280,'Comisiones HEROIC'!$E$1:$F$6,2,0),"")</f>
        <v/>
      </c>
      <c r="L4280" s="5">
        <f>IF('Ventas Pases'!$D4280="Red HEROIC",IFERROR(VLOOKUP('Ventas Pases'!$G4280,'Comisiones HEROIC'!$A$1:$B$11,2,0),15),IF('Ventas Pases'!$D4280="Red HEROIC",15,0))</f>
        <v>0</v>
      </c>
      <c r="M4280">
        <f>IF(pases[[#This Row],[Días Visita]]&lt;7,0,IF(pases[[#This Row],[Días Visita]]&lt;9,1,IF(pases[[#This Row],[Días Visita]]="Ilimitados",0,2)))</f>
        <v>0</v>
      </c>
      <c r="N4280" s="5">
        <f>IF(AND('Ventas Pases'!$A4280="Fuera de Temporada",'Ventas Pases'!$B4280=2019,pases[[#This Row],[Modo de Compra]]="Paquete"),30,0)</f>
        <v>0</v>
      </c>
      <c r="O4280" s="5">
        <f>-SUMIF(lift[Número de pase],pases[[#This Row],[Numero de Pase]],lift[Costo])</f>
        <v>-276</v>
      </c>
    </row>
    <row r="4281" spans="1:15" x14ac:dyDescent="0.25">
      <c r="A4281" t="s">
        <v>7</v>
      </c>
      <c r="B4281">
        <v>2019</v>
      </c>
      <c r="C4281">
        <v>43540</v>
      </c>
      <c r="D4281" t="s">
        <v>8</v>
      </c>
      <c r="E4281">
        <v>43546</v>
      </c>
      <c r="F4281">
        <v>8</v>
      </c>
      <c r="G4281" t="s">
        <v>9</v>
      </c>
      <c r="H4281" t="s">
        <v>4299</v>
      </c>
      <c r="I4281" s="5">
        <v>960</v>
      </c>
      <c r="J4281" s="5">
        <f>IFERROR('Ventas Pases'!$I4281/'Ventas Pases'!$F4281,"PASE")</f>
        <v>120</v>
      </c>
      <c r="K4281" t="str">
        <f>IFERROR(VLOOKUP('Ventas Pases'!$J4281,'Comisiones HEROIC'!$E$1:$F$6,2,0),"")</f>
        <v/>
      </c>
      <c r="L4281" s="5">
        <f>IF('Ventas Pases'!$D4281="Red HEROIC",IFERROR(VLOOKUP('Ventas Pases'!$G4281,'Comisiones HEROIC'!$A$1:$B$11,2,0),15),IF('Ventas Pases'!$D4281="Red HEROIC",15,0))</f>
        <v>0</v>
      </c>
      <c r="M4281">
        <f>IF(pases[[#This Row],[Días Visita]]&lt;7,0,IF(pases[[#This Row],[Días Visita]]&lt;9,1,IF(pases[[#This Row],[Días Visita]]="Ilimitados",0,2)))</f>
        <v>1</v>
      </c>
      <c r="N4281" s="5">
        <f>IF(AND('Ventas Pases'!$A4281="Fuera de Temporada",'Ventas Pases'!$B4281=2019,pases[[#This Row],[Modo de Compra]]="Paquete"),30,0)</f>
        <v>0</v>
      </c>
      <c r="O4281" s="5">
        <f>-SUMIF(lift[Número de pase],pases[[#This Row],[Numero de Pase]],lift[Costo])</f>
        <v>0</v>
      </c>
    </row>
    <row r="4282" spans="1:15" x14ac:dyDescent="0.25">
      <c r="A4282" t="s">
        <v>7</v>
      </c>
      <c r="B4282">
        <v>2018</v>
      </c>
      <c r="C4282">
        <v>43119</v>
      </c>
      <c r="D4282" t="s">
        <v>17</v>
      </c>
      <c r="E4282">
        <v>43115</v>
      </c>
      <c r="F4282">
        <v>1</v>
      </c>
      <c r="G4282" t="s">
        <v>9</v>
      </c>
      <c r="H4282" t="s">
        <v>4300</v>
      </c>
      <c r="I4282" s="5">
        <v>75</v>
      </c>
      <c r="J4282" s="5">
        <f>IFERROR('Ventas Pases'!$I4282/'Ventas Pases'!$F4282,"PASE")</f>
        <v>75</v>
      </c>
      <c r="K4282" t="str">
        <f>IFERROR(VLOOKUP('Ventas Pases'!$J4282,'Comisiones HEROIC'!$E$1:$F$6,2,0),"")</f>
        <v>Ski Inn</v>
      </c>
      <c r="L4282" s="5">
        <f>IF('Ventas Pases'!$D4282="Red HEROIC",IFERROR(VLOOKUP('Ventas Pases'!$G4282,'Comisiones HEROIC'!$A$1:$B$11,2,0),15),IF('Ventas Pases'!$D4282="Red HEROIC",15,0))</f>
        <v>0</v>
      </c>
      <c r="M4282">
        <f>IF(pases[[#This Row],[Días Visita]]&lt;7,0,IF(pases[[#This Row],[Días Visita]]&lt;9,1,IF(pases[[#This Row],[Días Visita]]="Ilimitados",0,2)))</f>
        <v>0</v>
      </c>
      <c r="N4282" s="5">
        <f>IF(AND('Ventas Pases'!$A4282="Fuera de Temporada",'Ventas Pases'!$B4282=2019,pases[[#This Row],[Modo de Compra]]="Paquete"),30,0)</f>
        <v>0</v>
      </c>
      <c r="O4282" s="5">
        <f>-SUMIF(lift[Número de pase],pases[[#This Row],[Numero de Pase]],lift[Costo])</f>
        <v>0</v>
      </c>
    </row>
    <row r="4283" spans="1:15" x14ac:dyDescent="0.25">
      <c r="A4283" t="s">
        <v>7</v>
      </c>
      <c r="B4283">
        <v>2019</v>
      </c>
      <c r="C4283">
        <v>43483</v>
      </c>
      <c r="D4283" t="s">
        <v>14</v>
      </c>
      <c r="E4283">
        <v>43491</v>
      </c>
      <c r="F4283">
        <v>9</v>
      </c>
      <c r="G4283" t="s">
        <v>15</v>
      </c>
      <c r="H4283" t="s">
        <v>4301</v>
      </c>
      <c r="I4283" s="5">
        <v>1260</v>
      </c>
      <c r="J4283" s="5">
        <f>IFERROR('Ventas Pases'!$I4283/'Ventas Pases'!$F4283,"PASE")</f>
        <v>140</v>
      </c>
      <c r="K4283" t="str">
        <f>IFERROR(VLOOKUP('Ventas Pases'!$J4283,'Comisiones HEROIC'!$E$1:$F$6,2,0),"")</f>
        <v/>
      </c>
      <c r="L4283" s="5">
        <f>IF('Ventas Pases'!$D4283="Red HEROIC",IFERROR(VLOOKUP('Ventas Pases'!$G4283,'Comisiones HEROIC'!$A$1:$B$11,2,0),15),IF('Ventas Pases'!$D4283="Red HEROIC",15,0))</f>
        <v>12</v>
      </c>
      <c r="M4283">
        <f>IF(pases[[#This Row],[Días Visita]]&lt;7,0,IF(pases[[#This Row],[Días Visita]]&lt;9,1,IF(pases[[#This Row],[Días Visita]]="Ilimitados",0,2)))</f>
        <v>2</v>
      </c>
      <c r="N4283" s="5">
        <f>IF(AND('Ventas Pases'!$A4283="Fuera de Temporada",'Ventas Pases'!$B4283=2019,pases[[#This Row],[Modo de Compra]]="Paquete"),30,0)</f>
        <v>0</v>
      </c>
      <c r="O4283" s="5">
        <f>-SUMIF(lift[Número de pase],pases[[#This Row],[Numero de Pase]],lift[Costo])</f>
        <v>0</v>
      </c>
    </row>
    <row r="4284" spans="1:15" x14ac:dyDescent="0.25">
      <c r="A4284" t="s">
        <v>7</v>
      </c>
      <c r="B4284">
        <v>2019</v>
      </c>
      <c r="C4284">
        <v>43553</v>
      </c>
      <c r="D4284" t="s">
        <v>8</v>
      </c>
      <c r="E4284">
        <v>43419</v>
      </c>
      <c r="F4284" t="s">
        <v>11</v>
      </c>
      <c r="G4284" t="s">
        <v>9</v>
      </c>
      <c r="H4284" t="s">
        <v>4302</v>
      </c>
      <c r="I4284" s="5">
        <v>1950</v>
      </c>
      <c r="J4284" s="5" t="str">
        <f>IFERROR('Ventas Pases'!$I4284/'Ventas Pases'!$F4284,"PASE")</f>
        <v>PASE</v>
      </c>
      <c r="K4284" t="str">
        <f>IFERROR(VLOOKUP('Ventas Pases'!$J4284,'Comisiones HEROIC'!$E$1:$F$6,2,0),"")</f>
        <v/>
      </c>
      <c r="L4284" s="5">
        <f>IF('Ventas Pases'!$D4284="Red HEROIC",IFERROR(VLOOKUP('Ventas Pases'!$G4284,'Comisiones HEROIC'!$A$1:$B$11,2,0),15),IF('Ventas Pases'!$D4284="Red HEROIC",15,0))</f>
        <v>0</v>
      </c>
      <c r="M4284">
        <f>IF(pases[[#This Row],[Días Visita]]&lt;7,0,IF(pases[[#This Row],[Días Visita]]&lt;9,1,IF(pases[[#This Row],[Días Visita]]="Ilimitados",0,2)))</f>
        <v>0</v>
      </c>
      <c r="N4284" s="5">
        <f>IF(AND('Ventas Pases'!$A4284="Fuera de Temporada",'Ventas Pases'!$B4284=2019,pases[[#This Row],[Modo de Compra]]="Paquete"),30,0)</f>
        <v>0</v>
      </c>
      <c r="O4284" s="5">
        <f>-SUMIF(lift[Número de pase],pases[[#This Row],[Numero de Pase]],lift[Costo])</f>
        <v>-92</v>
      </c>
    </row>
    <row r="4285" spans="1:15" x14ac:dyDescent="0.25">
      <c r="A4285" t="s">
        <v>7</v>
      </c>
      <c r="B4285">
        <v>2019</v>
      </c>
      <c r="C4285">
        <v>43451</v>
      </c>
      <c r="D4285" t="s">
        <v>14</v>
      </c>
      <c r="E4285">
        <v>43469</v>
      </c>
      <c r="F4285">
        <v>9</v>
      </c>
      <c r="G4285" t="s">
        <v>19</v>
      </c>
      <c r="H4285" t="s">
        <v>4303</v>
      </c>
      <c r="I4285" s="5">
        <v>1260</v>
      </c>
      <c r="J4285" s="5">
        <f>IFERROR('Ventas Pases'!$I4285/'Ventas Pases'!$F4285,"PASE")</f>
        <v>140</v>
      </c>
      <c r="K4285" t="str">
        <f>IFERROR(VLOOKUP('Ventas Pases'!$J4285,'Comisiones HEROIC'!$E$1:$F$6,2,0),"")</f>
        <v/>
      </c>
      <c r="L4285" s="5">
        <f>IF('Ventas Pases'!$D4285="Red HEROIC",IFERROR(VLOOKUP('Ventas Pases'!$G4285,'Comisiones HEROIC'!$A$1:$B$11,2,0),15),IF('Ventas Pases'!$D4285="Red HEROIC",15,0))</f>
        <v>15</v>
      </c>
      <c r="M4285">
        <f>IF(pases[[#This Row],[Días Visita]]&lt;7,0,IF(pases[[#This Row],[Días Visita]]&lt;9,1,IF(pases[[#This Row],[Días Visita]]="Ilimitados",0,2)))</f>
        <v>2</v>
      </c>
      <c r="N4285" s="5">
        <f>IF(AND('Ventas Pases'!$A4285="Fuera de Temporada",'Ventas Pases'!$B4285=2019,pases[[#This Row],[Modo de Compra]]="Paquete"),30,0)</f>
        <v>0</v>
      </c>
      <c r="O4285" s="5">
        <f>-SUMIF(lift[Número de pase],pases[[#This Row],[Numero de Pase]],lift[Costo])</f>
        <v>0</v>
      </c>
    </row>
    <row r="4286" spans="1:15" x14ac:dyDescent="0.25">
      <c r="A4286" t="s">
        <v>7</v>
      </c>
      <c r="B4286">
        <v>2019</v>
      </c>
      <c r="C4286">
        <v>43486</v>
      </c>
      <c r="D4286" t="s">
        <v>8</v>
      </c>
      <c r="E4286">
        <v>43479</v>
      </c>
      <c r="F4286">
        <v>5</v>
      </c>
      <c r="G4286" t="s">
        <v>9</v>
      </c>
      <c r="H4286" t="s">
        <v>4304</v>
      </c>
      <c r="I4286" s="5">
        <v>600</v>
      </c>
      <c r="J4286" s="5">
        <f>IFERROR('Ventas Pases'!$I4286/'Ventas Pases'!$F4286,"PASE")</f>
        <v>120</v>
      </c>
      <c r="K4286" t="str">
        <f>IFERROR(VLOOKUP('Ventas Pases'!$J4286,'Comisiones HEROIC'!$E$1:$F$6,2,0),"")</f>
        <v/>
      </c>
      <c r="L4286" s="5">
        <f>IF('Ventas Pases'!$D4286="Red HEROIC",IFERROR(VLOOKUP('Ventas Pases'!$G4286,'Comisiones HEROIC'!$A$1:$B$11,2,0),15),IF('Ventas Pases'!$D4286="Red HEROIC",15,0))</f>
        <v>0</v>
      </c>
      <c r="M4286">
        <f>IF(pases[[#This Row],[Días Visita]]&lt;7,0,IF(pases[[#This Row],[Días Visita]]&lt;9,1,IF(pases[[#This Row],[Días Visita]]="Ilimitados",0,2)))</f>
        <v>0</v>
      </c>
      <c r="N4286" s="5">
        <f>IF(AND('Ventas Pases'!$A4286="Fuera de Temporada",'Ventas Pases'!$B4286=2019,pases[[#This Row],[Modo de Compra]]="Paquete"),30,0)</f>
        <v>0</v>
      </c>
      <c r="O4286" s="5">
        <f>-SUMIF(lift[Número de pase],pases[[#This Row],[Numero de Pase]],lift[Costo])</f>
        <v>0</v>
      </c>
    </row>
    <row r="4287" spans="1:15" x14ac:dyDescent="0.25">
      <c r="A4287" t="s">
        <v>7</v>
      </c>
      <c r="B4287">
        <v>2018</v>
      </c>
      <c r="C4287">
        <v>43430</v>
      </c>
      <c r="D4287" t="s">
        <v>14</v>
      </c>
      <c r="E4287">
        <v>43101</v>
      </c>
      <c r="F4287">
        <v>5</v>
      </c>
      <c r="G4287" t="s">
        <v>19</v>
      </c>
      <c r="H4287" t="s">
        <v>4305</v>
      </c>
      <c r="I4287" s="5">
        <v>700</v>
      </c>
      <c r="J4287" s="5">
        <f>IFERROR('Ventas Pases'!$I4287/'Ventas Pases'!$F4287,"PASE")</f>
        <v>140</v>
      </c>
      <c r="K4287" t="str">
        <f>IFERROR(VLOOKUP('Ventas Pases'!$J4287,'Comisiones HEROIC'!$E$1:$F$6,2,0),"")</f>
        <v/>
      </c>
      <c r="L4287" s="5">
        <f>IF('Ventas Pases'!$D4287="Red HEROIC",IFERROR(VLOOKUP('Ventas Pases'!$G4287,'Comisiones HEROIC'!$A$1:$B$11,2,0),15),IF('Ventas Pases'!$D4287="Red HEROIC",15,0))</f>
        <v>15</v>
      </c>
      <c r="M4287">
        <f>IF(pases[[#This Row],[Días Visita]]&lt;7,0,IF(pases[[#This Row],[Días Visita]]&lt;9,1,IF(pases[[#This Row],[Días Visita]]="Ilimitados",0,2)))</f>
        <v>0</v>
      </c>
      <c r="N4287" s="5">
        <f>IF(AND('Ventas Pases'!$A4287="Fuera de Temporada",'Ventas Pases'!$B4287=2019,pases[[#This Row],[Modo de Compra]]="Paquete"),30,0)</f>
        <v>0</v>
      </c>
      <c r="O4287" s="5">
        <f>-SUMIF(lift[Número de pase],pases[[#This Row],[Numero de Pase]],lift[Costo])</f>
        <v>0</v>
      </c>
    </row>
    <row r="4288" spans="1:15" x14ac:dyDescent="0.25">
      <c r="A4288" t="s">
        <v>7</v>
      </c>
      <c r="B4288">
        <v>2019</v>
      </c>
      <c r="C4288">
        <v>43437</v>
      </c>
      <c r="D4288" t="s">
        <v>14</v>
      </c>
      <c r="E4288">
        <v>43463</v>
      </c>
      <c r="F4288">
        <v>2</v>
      </c>
      <c r="G4288" t="s">
        <v>27</v>
      </c>
      <c r="H4288" t="s">
        <v>4306</v>
      </c>
      <c r="I4288" s="5">
        <v>280</v>
      </c>
      <c r="J4288" s="5">
        <f>IFERROR('Ventas Pases'!$I4288/'Ventas Pases'!$F4288,"PASE")</f>
        <v>140</v>
      </c>
      <c r="K4288" t="str">
        <f>IFERROR(VLOOKUP('Ventas Pases'!$J4288,'Comisiones HEROIC'!$E$1:$F$6,2,0),"")</f>
        <v/>
      </c>
      <c r="L4288" s="5">
        <f>IF('Ventas Pases'!$D4288="Red HEROIC",IFERROR(VLOOKUP('Ventas Pases'!$G4288,'Comisiones HEROIC'!$A$1:$B$11,2,0),15),IF('Ventas Pases'!$D4288="Red HEROIC",15,0))</f>
        <v>15</v>
      </c>
      <c r="M4288">
        <f>IF(pases[[#This Row],[Días Visita]]&lt;7,0,IF(pases[[#This Row],[Días Visita]]&lt;9,1,IF(pases[[#This Row],[Días Visita]]="Ilimitados",0,2)))</f>
        <v>0</v>
      </c>
      <c r="N4288" s="5">
        <f>IF(AND('Ventas Pases'!$A4288="Fuera de Temporada",'Ventas Pases'!$B4288=2019,pases[[#This Row],[Modo de Compra]]="Paquete"),30,0)</f>
        <v>0</v>
      </c>
      <c r="O4288" s="5">
        <f>-SUMIF(lift[Número de pase],pases[[#This Row],[Numero de Pase]],lift[Costo])</f>
        <v>0</v>
      </c>
    </row>
    <row r="4289" spans="1:15" x14ac:dyDescent="0.25">
      <c r="A4289" t="s">
        <v>7</v>
      </c>
      <c r="B4289">
        <v>2018</v>
      </c>
      <c r="C4289">
        <v>43136</v>
      </c>
      <c r="D4289" t="s">
        <v>17</v>
      </c>
      <c r="E4289">
        <v>43129</v>
      </c>
      <c r="F4289">
        <v>4</v>
      </c>
      <c r="G4289" t="s">
        <v>9</v>
      </c>
      <c r="H4289" t="s">
        <v>4307</v>
      </c>
      <c r="I4289" s="5">
        <v>300</v>
      </c>
      <c r="J4289" s="5">
        <f>IFERROR('Ventas Pases'!$I4289/'Ventas Pases'!$F4289,"PASE")</f>
        <v>75</v>
      </c>
      <c r="K4289" t="str">
        <f>IFERROR(VLOOKUP('Ventas Pases'!$J4289,'Comisiones HEROIC'!$E$1:$F$6,2,0),"")</f>
        <v>Ski Inn</v>
      </c>
      <c r="L4289" s="5">
        <f>IF('Ventas Pases'!$D4289="Red HEROIC",IFERROR(VLOOKUP('Ventas Pases'!$G4289,'Comisiones HEROIC'!$A$1:$B$11,2,0),15),IF('Ventas Pases'!$D4289="Red HEROIC",15,0))</f>
        <v>0</v>
      </c>
      <c r="M4289">
        <f>IF(pases[[#This Row],[Días Visita]]&lt;7,0,IF(pases[[#This Row],[Días Visita]]&lt;9,1,IF(pases[[#This Row],[Días Visita]]="Ilimitados",0,2)))</f>
        <v>0</v>
      </c>
      <c r="N4289" s="5">
        <f>IF(AND('Ventas Pases'!$A4289="Fuera de Temporada",'Ventas Pases'!$B4289=2019,pases[[#This Row],[Modo de Compra]]="Paquete"),30,0)</f>
        <v>0</v>
      </c>
      <c r="O4289" s="5">
        <f>-SUMIF(lift[Número de pase],pases[[#This Row],[Numero de Pase]],lift[Costo])</f>
        <v>0</v>
      </c>
    </row>
    <row r="4290" spans="1:15" x14ac:dyDescent="0.25">
      <c r="A4290" t="s">
        <v>7</v>
      </c>
      <c r="B4290">
        <v>2018</v>
      </c>
      <c r="C4290">
        <v>43107</v>
      </c>
      <c r="D4290" t="s">
        <v>8</v>
      </c>
      <c r="E4290">
        <v>43112</v>
      </c>
      <c r="F4290">
        <v>7</v>
      </c>
      <c r="G4290" t="s">
        <v>9</v>
      </c>
      <c r="H4290" t="s">
        <v>4308</v>
      </c>
      <c r="I4290" s="5">
        <v>840</v>
      </c>
      <c r="J4290" s="5">
        <f>IFERROR('Ventas Pases'!$I4290/'Ventas Pases'!$F4290,"PASE")</f>
        <v>120</v>
      </c>
      <c r="K4290" t="str">
        <f>IFERROR(VLOOKUP('Ventas Pases'!$J4290,'Comisiones HEROIC'!$E$1:$F$6,2,0),"")</f>
        <v/>
      </c>
      <c r="L4290" s="5">
        <f>IF('Ventas Pases'!$D4290="Red HEROIC",IFERROR(VLOOKUP('Ventas Pases'!$G4290,'Comisiones HEROIC'!$A$1:$B$11,2,0),15),IF('Ventas Pases'!$D4290="Red HEROIC",15,0))</f>
        <v>0</v>
      </c>
      <c r="M4290">
        <f>IF(pases[[#This Row],[Días Visita]]&lt;7,0,IF(pases[[#This Row],[Días Visita]]&lt;9,1,IF(pases[[#This Row],[Días Visita]]="Ilimitados",0,2)))</f>
        <v>1</v>
      </c>
      <c r="N4290" s="5">
        <f>IF(AND('Ventas Pases'!$A4290="Fuera de Temporada",'Ventas Pases'!$B4290=2019,pases[[#This Row],[Modo de Compra]]="Paquete"),30,0)</f>
        <v>0</v>
      </c>
      <c r="O4290" s="5">
        <f>-SUMIF(lift[Número de pase],pases[[#This Row],[Numero de Pase]],lift[Costo])</f>
        <v>0</v>
      </c>
    </row>
    <row r="4291" spans="1:15" x14ac:dyDescent="0.25">
      <c r="A4291" t="s">
        <v>13</v>
      </c>
      <c r="B4291">
        <v>2019</v>
      </c>
      <c r="C4291">
        <v>43409</v>
      </c>
      <c r="D4291" t="s">
        <v>8</v>
      </c>
      <c r="E4291">
        <v>43254</v>
      </c>
      <c r="F4291">
        <v>6</v>
      </c>
      <c r="G4291" t="s">
        <v>9</v>
      </c>
      <c r="H4291" t="s">
        <v>4309</v>
      </c>
      <c r="I4291" s="5">
        <v>720</v>
      </c>
      <c r="J4291" s="5">
        <f>IFERROR('Ventas Pases'!$I4291/'Ventas Pases'!$F4291,"PASE")</f>
        <v>120</v>
      </c>
      <c r="K4291" t="str">
        <f>IFERROR(VLOOKUP('Ventas Pases'!$J4291,'Comisiones HEROIC'!$E$1:$F$6,2,0),"")</f>
        <v/>
      </c>
      <c r="L4291" s="5">
        <f>IF('Ventas Pases'!$D4291="Red HEROIC",IFERROR(VLOOKUP('Ventas Pases'!$G4291,'Comisiones HEROIC'!$A$1:$B$11,2,0),15),IF('Ventas Pases'!$D4291="Red HEROIC",15,0))</f>
        <v>0</v>
      </c>
      <c r="M4291">
        <f>IF(pases[[#This Row],[Días Visita]]&lt;7,0,IF(pases[[#This Row],[Días Visita]]&lt;9,1,IF(pases[[#This Row],[Días Visita]]="Ilimitados",0,2)))</f>
        <v>0</v>
      </c>
      <c r="N4291" s="5">
        <f>IF(AND('Ventas Pases'!$A4291="Fuera de Temporada",'Ventas Pases'!$B4291=2019,pases[[#This Row],[Modo de Compra]]="Paquete"),30,0)</f>
        <v>0</v>
      </c>
      <c r="O4291" s="5">
        <f>-SUMIF(lift[Número de pase],pases[[#This Row],[Numero de Pase]],lift[Costo])</f>
        <v>0</v>
      </c>
    </row>
    <row r="4292" spans="1:15" x14ac:dyDescent="0.25">
      <c r="A4292" t="s">
        <v>7</v>
      </c>
      <c r="B4292">
        <v>2019</v>
      </c>
      <c r="C4292">
        <v>43508</v>
      </c>
      <c r="D4292" t="s">
        <v>8</v>
      </c>
      <c r="E4292">
        <v>43531</v>
      </c>
      <c r="F4292">
        <v>1</v>
      </c>
      <c r="G4292" t="s">
        <v>9</v>
      </c>
      <c r="H4292" t="s">
        <v>4310</v>
      </c>
      <c r="I4292" s="5">
        <v>120</v>
      </c>
      <c r="J4292" s="5">
        <f>IFERROR('Ventas Pases'!$I4292/'Ventas Pases'!$F4292,"PASE")</f>
        <v>120</v>
      </c>
      <c r="K4292" t="str">
        <f>IFERROR(VLOOKUP('Ventas Pases'!$J4292,'Comisiones HEROIC'!$E$1:$F$6,2,0),"")</f>
        <v/>
      </c>
      <c r="L4292" s="5">
        <f>IF('Ventas Pases'!$D4292="Red HEROIC",IFERROR(VLOOKUP('Ventas Pases'!$G4292,'Comisiones HEROIC'!$A$1:$B$11,2,0),15),IF('Ventas Pases'!$D4292="Red HEROIC",15,0))</f>
        <v>0</v>
      </c>
      <c r="M4292">
        <f>IF(pases[[#This Row],[Días Visita]]&lt;7,0,IF(pases[[#This Row],[Días Visita]]&lt;9,1,IF(pases[[#This Row],[Días Visita]]="Ilimitados",0,2)))</f>
        <v>0</v>
      </c>
      <c r="N4292" s="5">
        <f>IF(AND('Ventas Pases'!$A4292="Fuera de Temporada",'Ventas Pases'!$B4292=2019,pases[[#This Row],[Modo de Compra]]="Paquete"),30,0)</f>
        <v>0</v>
      </c>
      <c r="O4292" s="5">
        <f>-SUMIF(lift[Número de pase],pases[[#This Row],[Numero de Pase]],lift[Costo])</f>
        <v>0</v>
      </c>
    </row>
    <row r="4293" spans="1:15" x14ac:dyDescent="0.25">
      <c r="A4293" t="s">
        <v>13</v>
      </c>
      <c r="B4293">
        <v>2018</v>
      </c>
      <c r="C4293">
        <v>43325</v>
      </c>
      <c r="D4293" t="s">
        <v>8</v>
      </c>
      <c r="E4293">
        <v>42863</v>
      </c>
      <c r="F4293">
        <v>1</v>
      </c>
      <c r="G4293" t="s">
        <v>9</v>
      </c>
      <c r="H4293" t="s">
        <v>4311</v>
      </c>
      <c r="I4293" s="5">
        <v>120</v>
      </c>
      <c r="J4293" s="5">
        <f>IFERROR('Ventas Pases'!$I4293/'Ventas Pases'!$F4293,"PASE")</f>
        <v>120</v>
      </c>
      <c r="K4293" t="str">
        <f>IFERROR(VLOOKUP('Ventas Pases'!$J4293,'Comisiones HEROIC'!$E$1:$F$6,2,0),"")</f>
        <v/>
      </c>
      <c r="L4293" s="5">
        <f>IF('Ventas Pases'!$D4293="Red HEROIC",IFERROR(VLOOKUP('Ventas Pases'!$G4293,'Comisiones HEROIC'!$A$1:$B$11,2,0),15),IF('Ventas Pases'!$D4293="Red HEROIC",15,0))</f>
        <v>0</v>
      </c>
      <c r="M4293">
        <f>IF(pases[[#This Row],[Días Visita]]&lt;7,0,IF(pases[[#This Row],[Días Visita]]&lt;9,1,IF(pases[[#This Row],[Días Visita]]="Ilimitados",0,2)))</f>
        <v>0</v>
      </c>
      <c r="N4293" s="5">
        <f>IF(AND('Ventas Pases'!$A4293="Fuera de Temporada",'Ventas Pases'!$B4293=2019,pases[[#This Row],[Modo de Compra]]="Paquete"),30,0)</f>
        <v>0</v>
      </c>
      <c r="O4293" s="5">
        <f>-SUMIF(lift[Número de pase],pases[[#This Row],[Numero de Pase]],lift[Costo])</f>
        <v>0</v>
      </c>
    </row>
    <row r="4294" spans="1:15" x14ac:dyDescent="0.25">
      <c r="A4294" t="s">
        <v>7</v>
      </c>
      <c r="B4294">
        <v>2018</v>
      </c>
      <c r="C4294">
        <v>43425</v>
      </c>
      <c r="D4294" t="s">
        <v>8</v>
      </c>
      <c r="E4294">
        <v>43054</v>
      </c>
      <c r="F4294" t="s">
        <v>11</v>
      </c>
      <c r="G4294" t="s">
        <v>9</v>
      </c>
      <c r="H4294" t="s">
        <v>4312</v>
      </c>
      <c r="I4294" s="5">
        <v>1950</v>
      </c>
      <c r="J4294" s="5" t="str">
        <f>IFERROR('Ventas Pases'!$I4294/'Ventas Pases'!$F4294,"PASE")</f>
        <v>PASE</v>
      </c>
      <c r="K4294" t="str">
        <f>IFERROR(VLOOKUP('Ventas Pases'!$J4294,'Comisiones HEROIC'!$E$1:$F$6,2,0),"")</f>
        <v/>
      </c>
      <c r="L4294" s="5">
        <f>IF('Ventas Pases'!$D4294="Red HEROIC",IFERROR(VLOOKUP('Ventas Pases'!$G4294,'Comisiones HEROIC'!$A$1:$B$11,2,0),15),IF('Ventas Pases'!$D4294="Red HEROIC",15,0))</f>
        <v>0</v>
      </c>
      <c r="M4294">
        <f>IF(pases[[#This Row],[Días Visita]]&lt;7,0,IF(pases[[#This Row],[Días Visita]]&lt;9,1,IF(pases[[#This Row],[Días Visita]]="Ilimitados",0,2)))</f>
        <v>0</v>
      </c>
      <c r="N4294" s="5">
        <f>IF(AND('Ventas Pases'!$A4294="Fuera de Temporada",'Ventas Pases'!$B4294=2019,pases[[#This Row],[Modo de Compra]]="Paquete"),30,0)</f>
        <v>0</v>
      </c>
      <c r="O4294" s="5">
        <f>-SUMIF(lift[Número de pase],pases[[#This Row],[Numero de Pase]],lift[Costo])</f>
        <v>-276</v>
      </c>
    </row>
    <row r="4295" spans="1:15" x14ac:dyDescent="0.25">
      <c r="A4295" t="s">
        <v>7</v>
      </c>
      <c r="B4295">
        <v>2019</v>
      </c>
      <c r="C4295">
        <v>43488</v>
      </c>
      <c r="D4295" t="s">
        <v>8</v>
      </c>
      <c r="E4295">
        <v>43546</v>
      </c>
      <c r="F4295">
        <v>8</v>
      </c>
      <c r="G4295" t="s">
        <v>9</v>
      </c>
      <c r="H4295" t="s">
        <v>4313</v>
      </c>
      <c r="I4295" s="5">
        <v>960</v>
      </c>
      <c r="J4295" s="5">
        <f>IFERROR('Ventas Pases'!$I4295/'Ventas Pases'!$F4295,"PASE")</f>
        <v>120</v>
      </c>
      <c r="K4295" t="str">
        <f>IFERROR(VLOOKUP('Ventas Pases'!$J4295,'Comisiones HEROIC'!$E$1:$F$6,2,0),"")</f>
        <v/>
      </c>
      <c r="L4295" s="5">
        <f>IF('Ventas Pases'!$D4295="Red HEROIC",IFERROR(VLOOKUP('Ventas Pases'!$G4295,'Comisiones HEROIC'!$A$1:$B$11,2,0),15),IF('Ventas Pases'!$D4295="Red HEROIC",15,0))</f>
        <v>0</v>
      </c>
      <c r="M4295">
        <f>IF(pases[[#This Row],[Días Visita]]&lt;7,0,IF(pases[[#This Row],[Días Visita]]&lt;9,1,IF(pases[[#This Row],[Días Visita]]="Ilimitados",0,2)))</f>
        <v>1</v>
      </c>
      <c r="N4295" s="5">
        <f>IF(AND('Ventas Pases'!$A4295="Fuera de Temporada",'Ventas Pases'!$B4295=2019,pases[[#This Row],[Modo de Compra]]="Paquete"),30,0)</f>
        <v>0</v>
      </c>
      <c r="O4295" s="5">
        <f>-SUMIF(lift[Número de pase],pases[[#This Row],[Numero de Pase]],lift[Costo])</f>
        <v>0</v>
      </c>
    </row>
    <row r="4296" spans="1:15" x14ac:dyDescent="0.25">
      <c r="A4296" t="s">
        <v>7</v>
      </c>
      <c r="B4296">
        <v>2019</v>
      </c>
      <c r="C4296">
        <v>43477</v>
      </c>
      <c r="D4296" t="s">
        <v>8</v>
      </c>
      <c r="E4296">
        <v>43501</v>
      </c>
      <c r="F4296">
        <v>8</v>
      </c>
      <c r="G4296" t="s">
        <v>9</v>
      </c>
      <c r="H4296" t="s">
        <v>4314</v>
      </c>
      <c r="I4296" s="5">
        <v>960</v>
      </c>
      <c r="J4296" s="5">
        <f>IFERROR('Ventas Pases'!$I4296/'Ventas Pases'!$F4296,"PASE")</f>
        <v>120</v>
      </c>
      <c r="K4296" t="str">
        <f>IFERROR(VLOOKUP('Ventas Pases'!$J4296,'Comisiones HEROIC'!$E$1:$F$6,2,0),"")</f>
        <v/>
      </c>
      <c r="L4296" s="5">
        <f>IF('Ventas Pases'!$D4296="Red HEROIC",IFERROR(VLOOKUP('Ventas Pases'!$G4296,'Comisiones HEROIC'!$A$1:$B$11,2,0),15),IF('Ventas Pases'!$D4296="Red HEROIC",15,0))</f>
        <v>0</v>
      </c>
      <c r="M4296">
        <f>IF(pases[[#This Row],[Días Visita]]&lt;7,0,IF(pases[[#This Row],[Días Visita]]&lt;9,1,IF(pases[[#This Row],[Días Visita]]="Ilimitados",0,2)))</f>
        <v>1</v>
      </c>
      <c r="N4296" s="5">
        <f>IF(AND('Ventas Pases'!$A4296="Fuera de Temporada",'Ventas Pases'!$B4296=2019,pases[[#This Row],[Modo de Compra]]="Paquete"),30,0)</f>
        <v>0</v>
      </c>
      <c r="O4296" s="5">
        <f>-SUMIF(lift[Número de pase],pases[[#This Row],[Numero de Pase]],lift[Costo])</f>
        <v>0</v>
      </c>
    </row>
    <row r="4297" spans="1:15" x14ac:dyDescent="0.25">
      <c r="A4297" t="s">
        <v>7</v>
      </c>
      <c r="B4297">
        <v>2019</v>
      </c>
      <c r="C4297">
        <v>43556</v>
      </c>
      <c r="D4297" t="s">
        <v>8</v>
      </c>
      <c r="E4297">
        <v>43547</v>
      </c>
      <c r="F4297">
        <v>3</v>
      </c>
      <c r="G4297" t="s">
        <v>9</v>
      </c>
      <c r="H4297" t="s">
        <v>4315</v>
      </c>
      <c r="I4297" s="5">
        <v>360</v>
      </c>
      <c r="J4297" s="5">
        <f>IFERROR('Ventas Pases'!$I4297/'Ventas Pases'!$F4297,"PASE")</f>
        <v>120</v>
      </c>
      <c r="K4297" t="str">
        <f>IFERROR(VLOOKUP('Ventas Pases'!$J4297,'Comisiones HEROIC'!$E$1:$F$6,2,0),"")</f>
        <v/>
      </c>
      <c r="L4297" s="5">
        <f>IF('Ventas Pases'!$D4297="Red HEROIC",IFERROR(VLOOKUP('Ventas Pases'!$G4297,'Comisiones HEROIC'!$A$1:$B$11,2,0),15),IF('Ventas Pases'!$D4297="Red HEROIC",15,0))</f>
        <v>0</v>
      </c>
      <c r="M4297">
        <f>IF(pases[[#This Row],[Días Visita]]&lt;7,0,IF(pases[[#This Row],[Días Visita]]&lt;9,1,IF(pases[[#This Row],[Días Visita]]="Ilimitados",0,2)))</f>
        <v>0</v>
      </c>
      <c r="N4297" s="5">
        <f>IF(AND('Ventas Pases'!$A4297="Fuera de Temporada",'Ventas Pases'!$B4297=2019,pases[[#This Row],[Modo de Compra]]="Paquete"),30,0)</f>
        <v>0</v>
      </c>
      <c r="O4297" s="5">
        <f>-SUMIF(lift[Número de pase],pases[[#This Row],[Numero de Pase]],lift[Costo])</f>
        <v>0</v>
      </c>
    </row>
    <row r="4298" spans="1:15" x14ac:dyDescent="0.25">
      <c r="A4298" t="s">
        <v>7</v>
      </c>
      <c r="B4298">
        <v>2018</v>
      </c>
      <c r="C4298">
        <v>43141</v>
      </c>
      <c r="D4298" t="s">
        <v>14</v>
      </c>
      <c r="E4298">
        <v>43161</v>
      </c>
      <c r="F4298">
        <v>3</v>
      </c>
      <c r="G4298" t="s">
        <v>33</v>
      </c>
      <c r="H4298" t="s">
        <v>4316</v>
      </c>
      <c r="I4298" s="5">
        <v>420</v>
      </c>
      <c r="J4298" s="5">
        <f>IFERROR('Ventas Pases'!$I4298/'Ventas Pases'!$F4298,"PASE")</f>
        <v>140</v>
      </c>
      <c r="K4298" t="str">
        <f>IFERROR(VLOOKUP('Ventas Pases'!$J4298,'Comisiones HEROIC'!$E$1:$F$6,2,0),"")</f>
        <v/>
      </c>
      <c r="L4298" s="5">
        <f>IF('Ventas Pases'!$D4298="Red HEROIC",IFERROR(VLOOKUP('Ventas Pases'!$G4298,'Comisiones HEROIC'!$A$1:$B$11,2,0),15),IF('Ventas Pases'!$D4298="Red HEROIC",15,0))</f>
        <v>15</v>
      </c>
      <c r="M4298">
        <f>IF(pases[[#This Row],[Días Visita]]&lt;7,0,IF(pases[[#This Row],[Días Visita]]&lt;9,1,IF(pases[[#This Row],[Días Visita]]="Ilimitados",0,2)))</f>
        <v>0</v>
      </c>
      <c r="N4298" s="5">
        <f>IF(AND('Ventas Pases'!$A4298="Fuera de Temporada",'Ventas Pases'!$B4298=2019,pases[[#This Row],[Modo de Compra]]="Paquete"),30,0)</f>
        <v>0</v>
      </c>
      <c r="O4298" s="5">
        <f>-SUMIF(lift[Número de pase],pases[[#This Row],[Numero de Pase]],lift[Costo])</f>
        <v>0</v>
      </c>
    </row>
    <row r="4299" spans="1:15" x14ac:dyDescent="0.25">
      <c r="A4299" t="s">
        <v>13</v>
      </c>
      <c r="B4299">
        <v>2018</v>
      </c>
      <c r="C4299">
        <v>43355</v>
      </c>
      <c r="D4299" t="s">
        <v>8</v>
      </c>
      <c r="E4299">
        <v>42880</v>
      </c>
      <c r="F4299">
        <v>3</v>
      </c>
      <c r="G4299" t="s">
        <v>9</v>
      </c>
      <c r="H4299" t="s">
        <v>4317</v>
      </c>
      <c r="I4299" s="5">
        <v>360</v>
      </c>
      <c r="J4299" s="5">
        <f>IFERROR('Ventas Pases'!$I4299/'Ventas Pases'!$F4299,"PASE")</f>
        <v>120</v>
      </c>
      <c r="K4299" t="str">
        <f>IFERROR(VLOOKUP('Ventas Pases'!$J4299,'Comisiones HEROIC'!$E$1:$F$6,2,0),"")</f>
        <v/>
      </c>
      <c r="L4299" s="5">
        <f>IF('Ventas Pases'!$D4299="Red HEROIC",IFERROR(VLOOKUP('Ventas Pases'!$G4299,'Comisiones HEROIC'!$A$1:$B$11,2,0),15),IF('Ventas Pases'!$D4299="Red HEROIC",15,0))</f>
        <v>0</v>
      </c>
      <c r="M4299">
        <f>IF(pases[[#This Row],[Días Visita]]&lt;7,0,IF(pases[[#This Row],[Días Visita]]&lt;9,1,IF(pases[[#This Row],[Días Visita]]="Ilimitados",0,2)))</f>
        <v>0</v>
      </c>
      <c r="N4299" s="5">
        <f>IF(AND('Ventas Pases'!$A4299="Fuera de Temporada",'Ventas Pases'!$B4299=2019,pases[[#This Row],[Modo de Compra]]="Paquete"),30,0)</f>
        <v>0</v>
      </c>
      <c r="O4299" s="5">
        <f>-SUMIF(lift[Número de pase],pases[[#This Row],[Numero de Pase]],lift[Costo])</f>
        <v>0</v>
      </c>
    </row>
    <row r="4300" spans="1:15" x14ac:dyDescent="0.25">
      <c r="A4300" t="s">
        <v>7</v>
      </c>
      <c r="B4300">
        <v>2019</v>
      </c>
      <c r="C4300">
        <v>43465</v>
      </c>
      <c r="D4300" t="s">
        <v>60</v>
      </c>
      <c r="E4300">
        <v>43537</v>
      </c>
      <c r="F4300">
        <v>4</v>
      </c>
      <c r="G4300" t="s">
        <v>9</v>
      </c>
      <c r="H4300" t="s">
        <v>4318</v>
      </c>
      <c r="I4300" s="5">
        <v>480</v>
      </c>
      <c r="J4300" s="5">
        <f>IFERROR('Ventas Pases'!$I4300/'Ventas Pases'!$F4300,"PASE")</f>
        <v>120</v>
      </c>
      <c r="K4300" t="str">
        <f>IFERROR(VLOOKUP('Ventas Pases'!$J4300,'Comisiones HEROIC'!$E$1:$F$6,2,0),"")</f>
        <v/>
      </c>
      <c r="L4300" s="5">
        <f>IF('Ventas Pases'!$D4300="Red HEROIC",IFERROR(VLOOKUP('Ventas Pases'!$G4300,'Comisiones HEROIC'!$A$1:$B$11,2,0),15),IF('Ventas Pases'!$D4300="Red HEROIC",15,0))</f>
        <v>0</v>
      </c>
      <c r="M4300">
        <f>IF(pases[[#This Row],[Días Visita]]&lt;7,0,IF(pases[[#This Row],[Días Visita]]&lt;9,1,IF(pases[[#This Row],[Días Visita]]="Ilimitados",0,2)))</f>
        <v>0</v>
      </c>
      <c r="N4300" s="5">
        <f>IF(AND('Ventas Pases'!$A4300="Fuera de Temporada",'Ventas Pases'!$B4300=2019,pases[[#This Row],[Modo de Compra]]="Paquete"),30,0)</f>
        <v>0</v>
      </c>
      <c r="O4300" s="5">
        <f>-SUMIF(lift[Número de pase],pases[[#This Row],[Numero de Pase]],lift[Costo])</f>
        <v>0</v>
      </c>
    </row>
    <row r="4301" spans="1:15" x14ac:dyDescent="0.25">
      <c r="A4301" t="s">
        <v>7</v>
      </c>
      <c r="B4301">
        <v>2018</v>
      </c>
      <c r="C4301">
        <v>43120</v>
      </c>
      <c r="D4301" t="s">
        <v>17</v>
      </c>
      <c r="E4301">
        <v>43180</v>
      </c>
      <c r="F4301">
        <v>7</v>
      </c>
      <c r="G4301" t="s">
        <v>9</v>
      </c>
      <c r="H4301" t="s">
        <v>4319</v>
      </c>
      <c r="I4301" s="5">
        <v>770</v>
      </c>
      <c r="J4301" s="5">
        <f>IFERROR('Ventas Pases'!$I4301/'Ventas Pases'!$F4301,"PASE")</f>
        <v>110</v>
      </c>
      <c r="K4301" t="str">
        <f>IFERROR(VLOOKUP('Ventas Pases'!$J4301,'Comisiones HEROIC'!$E$1:$F$6,2,0),"")</f>
        <v>Elton Hotel</v>
      </c>
      <c r="L4301" s="5">
        <f>IF('Ventas Pases'!$D4301="Red HEROIC",IFERROR(VLOOKUP('Ventas Pases'!$G4301,'Comisiones HEROIC'!$A$1:$B$11,2,0),15),IF('Ventas Pases'!$D4301="Red HEROIC",15,0))</f>
        <v>0</v>
      </c>
      <c r="M4301">
        <f>IF(pases[[#This Row],[Días Visita]]&lt;7,0,IF(pases[[#This Row],[Días Visita]]&lt;9,1,IF(pases[[#This Row],[Días Visita]]="Ilimitados",0,2)))</f>
        <v>1</v>
      </c>
      <c r="N4301" s="5">
        <f>IF(AND('Ventas Pases'!$A4301="Fuera de Temporada",'Ventas Pases'!$B4301=2019,pases[[#This Row],[Modo de Compra]]="Paquete"),30,0)</f>
        <v>0</v>
      </c>
      <c r="O4301" s="5">
        <f>-SUMIF(lift[Número de pase],pases[[#This Row],[Numero de Pase]],lift[Costo])</f>
        <v>0</v>
      </c>
    </row>
    <row r="4302" spans="1:15" x14ac:dyDescent="0.25">
      <c r="A4302" t="s">
        <v>7</v>
      </c>
      <c r="B4302">
        <v>2018</v>
      </c>
      <c r="C4302">
        <v>43103</v>
      </c>
      <c r="D4302" t="s">
        <v>8</v>
      </c>
      <c r="E4302">
        <v>43177</v>
      </c>
      <c r="F4302">
        <v>8</v>
      </c>
      <c r="G4302" t="s">
        <v>9</v>
      </c>
      <c r="H4302" t="s">
        <v>4320</v>
      </c>
      <c r="I4302" s="5">
        <v>960</v>
      </c>
      <c r="J4302" s="5">
        <f>IFERROR('Ventas Pases'!$I4302/'Ventas Pases'!$F4302,"PASE")</f>
        <v>120</v>
      </c>
      <c r="K4302" t="str">
        <f>IFERROR(VLOOKUP('Ventas Pases'!$J4302,'Comisiones HEROIC'!$E$1:$F$6,2,0),"")</f>
        <v/>
      </c>
      <c r="L4302" s="5">
        <f>IF('Ventas Pases'!$D4302="Red HEROIC",IFERROR(VLOOKUP('Ventas Pases'!$G4302,'Comisiones HEROIC'!$A$1:$B$11,2,0),15),IF('Ventas Pases'!$D4302="Red HEROIC",15,0))</f>
        <v>0</v>
      </c>
      <c r="M4302">
        <f>IF(pases[[#This Row],[Días Visita]]&lt;7,0,IF(pases[[#This Row],[Días Visita]]&lt;9,1,IF(pases[[#This Row],[Días Visita]]="Ilimitados",0,2)))</f>
        <v>1</v>
      </c>
      <c r="N4302" s="5">
        <f>IF(AND('Ventas Pases'!$A4302="Fuera de Temporada",'Ventas Pases'!$B4302=2019,pases[[#This Row],[Modo de Compra]]="Paquete"),30,0)</f>
        <v>0</v>
      </c>
      <c r="O4302" s="5">
        <f>-SUMIF(lift[Número de pase],pases[[#This Row],[Numero de Pase]],lift[Costo])</f>
        <v>0</v>
      </c>
    </row>
    <row r="4303" spans="1:15" x14ac:dyDescent="0.25">
      <c r="A4303" t="s">
        <v>7</v>
      </c>
      <c r="B4303">
        <v>2019</v>
      </c>
      <c r="C4303">
        <v>43500</v>
      </c>
      <c r="D4303" t="s">
        <v>8</v>
      </c>
      <c r="E4303">
        <v>43496</v>
      </c>
      <c r="F4303">
        <v>8</v>
      </c>
      <c r="G4303" t="s">
        <v>9</v>
      </c>
      <c r="H4303" t="s">
        <v>4321</v>
      </c>
      <c r="I4303" s="5">
        <v>960</v>
      </c>
      <c r="J4303" s="5">
        <f>IFERROR('Ventas Pases'!$I4303/'Ventas Pases'!$F4303,"PASE")</f>
        <v>120</v>
      </c>
      <c r="K4303" t="str">
        <f>IFERROR(VLOOKUP('Ventas Pases'!$J4303,'Comisiones HEROIC'!$E$1:$F$6,2,0),"")</f>
        <v/>
      </c>
      <c r="L4303" s="5">
        <f>IF('Ventas Pases'!$D4303="Red HEROIC",IFERROR(VLOOKUP('Ventas Pases'!$G4303,'Comisiones HEROIC'!$A$1:$B$11,2,0),15),IF('Ventas Pases'!$D4303="Red HEROIC",15,0))</f>
        <v>0</v>
      </c>
      <c r="M4303">
        <f>IF(pases[[#This Row],[Días Visita]]&lt;7,0,IF(pases[[#This Row],[Días Visita]]&lt;9,1,IF(pases[[#This Row],[Días Visita]]="Ilimitados",0,2)))</f>
        <v>1</v>
      </c>
      <c r="N4303" s="5">
        <f>IF(AND('Ventas Pases'!$A4303="Fuera de Temporada",'Ventas Pases'!$B4303=2019,pases[[#This Row],[Modo de Compra]]="Paquete"),30,0)</f>
        <v>0</v>
      </c>
      <c r="O4303" s="5">
        <f>-SUMIF(lift[Número de pase],pases[[#This Row],[Numero de Pase]],lift[Costo])</f>
        <v>0</v>
      </c>
    </row>
    <row r="4304" spans="1:15" x14ac:dyDescent="0.25">
      <c r="A4304" t="s">
        <v>13</v>
      </c>
      <c r="B4304">
        <v>2019</v>
      </c>
      <c r="C4304">
        <v>43316</v>
      </c>
      <c r="D4304" t="s">
        <v>17</v>
      </c>
      <c r="E4304">
        <v>43269</v>
      </c>
      <c r="F4304">
        <v>8</v>
      </c>
      <c r="G4304" t="s">
        <v>9</v>
      </c>
      <c r="H4304" t="s">
        <v>4322</v>
      </c>
      <c r="I4304" s="5">
        <v>840</v>
      </c>
      <c r="J4304" s="5">
        <f>IFERROR('Ventas Pases'!$I4304/'Ventas Pases'!$F4304,"PASE")</f>
        <v>105</v>
      </c>
      <c r="K4304" t="str">
        <f>IFERROR(VLOOKUP('Ventas Pases'!$J4304,'Comisiones HEROIC'!$E$1:$F$6,2,0),"")</f>
        <v>OI Hotels</v>
      </c>
      <c r="L4304" s="5">
        <f>IF('Ventas Pases'!$D4304="Red HEROIC",IFERROR(VLOOKUP('Ventas Pases'!$G4304,'Comisiones HEROIC'!$A$1:$B$11,2,0),15),IF('Ventas Pases'!$D4304="Red HEROIC",15,0))</f>
        <v>0</v>
      </c>
      <c r="M4304">
        <f>IF(pases[[#This Row],[Días Visita]]&lt;7,0,IF(pases[[#This Row],[Días Visita]]&lt;9,1,IF(pases[[#This Row],[Días Visita]]="Ilimitados",0,2)))</f>
        <v>1</v>
      </c>
      <c r="N4304" s="5">
        <f>IF(AND('Ventas Pases'!$A4304="Fuera de Temporada",'Ventas Pases'!$B4304=2019,pases[[#This Row],[Modo de Compra]]="Paquete"),30,0)</f>
        <v>30</v>
      </c>
      <c r="O4304" s="5">
        <f>-SUMIF(lift[Número de pase],pases[[#This Row],[Numero de Pase]],lift[Costo])</f>
        <v>0</v>
      </c>
    </row>
    <row r="4305" spans="1:15" x14ac:dyDescent="0.25">
      <c r="A4305" t="s">
        <v>7</v>
      </c>
      <c r="B4305">
        <v>2019</v>
      </c>
      <c r="C4305">
        <v>43509</v>
      </c>
      <c r="D4305" t="s">
        <v>8</v>
      </c>
      <c r="E4305">
        <v>43419</v>
      </c>
      <c r="F4305" t="s">
        <v>11</v>
      </c>
      <c r="G4305" t="s">
        <v>9</v>
      </c>
      <c r="H4305" t="s">
        <v>4323</v>
      </c>
      <c r="I4305" s="5">
        <v>1950</v>
      </c>
      <c r="J4305" s="5" t="str">
        <f>IFERROR('Ventas Pases'!$I4305/'Ventas Pases'!$F4305,"PASE")</f>
        <v>PASE</v>
      </c>
      <c r="K4305" t="str">
        <f>IFERROR(VLOOKUP('Ventas Pases'!$J4305,'Comisiones HEROIC'!$E$1:$F$6,2,0),"")</f>
        <v/>
      </c>
      <c r="L4305" s="5">
        <f>IF('Ventas Pases'!$D4305="Red HEROIC",IFERROR(VLOOKUP('Ventas Pases'!$G4305,'Comisiones HEROIC'!$A$1:$B$11,2,0),15),IF('Ventas Pases'!$D4305="Red HEROIC",15,0))</f>
        <v>0</v>
      </c>
      <c r="M4305">
        <f>IF(pases[[#This Row],[Días Visita]]&lt;7,0,IF(pases[[#This Row],[Días Visita]]&lt;9,1,IF(pases[[#This Row],[Días Visita]]="Ilimitados",0,2)))</f>
        <v>0</v>
      </c>
      <c r="N4305" s="5">
        <f>IF(AND('Ventas Pases'!$A4305="Fuera de Temporada",'Ventas Pases'!$B4305=2019,pases[[#This Row],[Modo de Compra]]="Paquete"),30,0)</f>
        <v>0</v>
      </c>
      <c r="O4305" s="5">
        <f>-SUMIF(lift[Número de pase],pases[[#This Row],[Numero de Pase]],lift[Costo])</f>
        <v>-828</v>
      </c>
    </row>
    <row r="4306" spans="1:15" x14ac:dyDescent="0.25">
      <c r="A4306" t="s">
        <v>7</v>
      </c>
      <c r="B4306">
        <v>2019</v>
      </c>
      <c r="C4306">
        <v>43528</v>
      </c>
      <c r="D4306" t="s">
        <v>8</v>
      </c>
      <c r="E4306">
        <v>43543</v>
      </c>
      <c r="F4306">
        <v>6</v>
      </c>
      <c r="G4306" t="s">
        <v>9</v>
      </c>
      <c r="H4306" t="s">
        <v>4324</v>
      </c>
      <c r="I4306" s="5">
        <v>720</v>
      </c>
      <c r="J4306" s="5">
        <f>IFERROR('Ventas Pases'!$I4306/'Ventas Pases'!$F4306,"PASE")</f>
        <v>120</v>
      </c>
      <c r="K4306" t="str">
        <f>IFERROR(VLOOKUP('Ventas Pases'!$J4306,'Comisiones HEROIC'!$E$1:$F$6,2,0),"")</f>
        <v/>
      </c>
      <c r="L4306" s="5">
        <f>IF('Ventas Pases'!$D4306="Red HEROIC",IFERROR(VLOOKUP('Ventas Pases'!$G4306,'Comisiones HEROIC'!$A$1:$B$11,2,0),15),IF('Ventas Pases'!$D4306="Red HEROIC",15,0))</f>
        <v>0</v>
      </c>
      <c r="M4306">
        <f>IF(pases[[#This Row],[Días Visita]]&lt;7,0,IF(pases[[#This Row],[Días Visita]]&lt;9,1,IF(pases[[#This Row],[Días Visita]]="Ilimitados",0,2)))</f>
        <v>0</v>
      </c>
      <c r="N4306" s="5">
        <f>IF(AND('Ventas Pases'!$A4306="Fuera de Temporada",'Ventas Pases'!$B4306=2019,pases[[#This Row],[Modo de Compra]]="Paquete"),30,0)</f>
        <v>0</v>
      </c>
      <c r="O4306" s="5">
        <f>-SUMIF(lift[Número de pase],pases[[#This Row],[Numero de Pase]],lift[Costo])</f>
        <v>0</v>
      </c>
    </row>
    <row r="4307" spans="1:15" x14ac:dyDescent="0.25">
      <c r="A4307" t="s">
        <v>7</v>
      </c>
      <c r="B4307">
        <v>2018</v>
      </c>
      <c r="C4307">
        <v>43112</v>
      </c>
      <c r="D4307" t="s">
        <v>8</v>
      </c>
      <c r="E4307">
        <v>43106</v>
      </c>
      <c r="F4307">
        <v>1</v>
      </c>
      <c r="G4307" t="s">
        <v>9</v>
      </c>
      <c r="H4307" t="s">
        <v>4325</v>
      </c>
      <c r="I4307" s="5">
        <v>120</v>
      </c>
      <c r="J4307" s="5">
        <f>IFERROR('Ventas Pases'!$I4307/'Ventas Pases'!$F4307,"PASE")</f>
        <v>120</v>
      </c>
      <c r="K4307" t="str">
        <f>IFERROR(VLOOKUP('Ventas Pases'!$J4307,'Comisiones HEROIC'!$E$1:$F$6,2,0),"")</f>
        <v/>
      </c>
      <c r="L4307" s="5">
        <f>IF('Ventas Pases'!$D4307="Red HEROIC",IFERROR(VLOOKUP('Ventas Pases'!$G4307,'Comisiones HEROIC'!$A$1:$B$11,2,0),15),IF('Ventas Pases'!$D4307="Red HEROIC",15,0))</f>
        <v>0</v>
      </c>
      <c r="M4307">
        <f>IF(pases[[#This Row],[Días Visita]]&lt;7,0,IF(pases[[#This Row],[Días Visita]]&lt;9,1,IF(pases[[#This Row],[Días Visita]]="Ilimitados",0,2)))</f>
        <v>0</v>
      </c>
      <c r="N4307" s="5">
        <f>IF(AND('Ventas Pases'!$A4307="Fuera de Temporada",'Ventas Pases'!$B4307=2019,pases[[#This Row],[Modo de Compra]]="Paquete"),30,0)</f>
        <v>0</v>
      </c>
      <c r="O4307" s="5">
        <f>-SUMIF(lift[Número de pase],pases[[#This Row],[Numero de Pase]],lift[Costo])</f>
        <v>0</v>
      </c>
    </row>
    <row r="4308" spans="1:15" x14ac:dyDescent="0.25">
      <c r="A4308" t="s">
        <v>7</v>
      </c>
      <c r="B4308">
        <v>2018</v>
      </c>
      <c r="C4308">
        <v>43191</v>
      </c>
      <c r="D4308" t="s">
        <v>8</v>
      </c>
      <c r="E4308">
        <v>43054</v>
      </c>
      <c r="F4308" t="s">
        <v>11</v>
      </c>
      <c r="G4308" t="s">
        <v>9</v>
      </c>
      <c r="H4308" t="s">
        <v>4326</v>
      </c>
      <c r="I4308" s="5">
        <v>1950</v>
      </c>
      <c r="J4308" s="5" t="str">
        <f>IFERROR('Ventas Pases'!$I4308/'Ventas Pases'!$F4308,"PASE")</f>
        <v>PASE</v>
      </c>
      <c r="K4308" t="str">
        <f>IFERROR(VLOOKUP('Ventas Pases'!$J4308,'Comisiones HEROIC'!$E$1:$F$6,2,0),"")</f>
        <v/>
      </c>
      <c r="L4308" s="5">
        <f>IF('Ventas Pases'!$D4308="Red HEROIC",IFERROR(VLOOKUP('Ventas Pases'!$G4308,'Comisiones HEROIC'!$A$1:$B$11,2,0),15),IF('Ventas Pases'!$D4308="Red HEROIC",15,0))</f>
        <v>0</v>
      </c>
      <c r="M4308">
        <f>IF(pases[[#This Row],[Días Visita]]&lt;7,0,IF(pases[[#This Row],[Días Visita]]&lt;9,1,IF(pases[[#This Row],[Días Visita]]="Ilimitados",0,2)))</f>
        <v>0</v>
      </c>
      <c r="N4308" s="5">
        <f>IF(AND('Ventas Pases'!$A4308="Fuera de Temporada",'Ventas Pases'!$B4308=2019,pases[[#This Row],[Modo de Compra]]="Paquete"),30,0)</f>
        <v>0</v>
      </c>
      <c r="O4308" s="5">
        <f>-SUMIF(lift[Número de pase],pases[[#This Row],[Numero de Pase]],lift[Costo])</f>
        <v>-460</v>
      </c>
    </row>
    <row r="4309" spans="1:15" x14ac:dyDescent="0.25">
      <c r="A4309" t="s">
        <v>7</v>
      </c>
      <c r="B4309">
        <v>2019</v>
      </c>
      <c r="C4309">
        <v>43524</v>
      </c>
      <c r="D4309" t="s">
        <v>17</v>
      </c>
      <c r="E4309">
        <v>43540</v>
      </c>
      <c r="F4309">
        <v>7</v>
      </c>
      <c r="G4309" t="s">
        <v>9</v>
      </c>
      <c r="H4309" t="s">
        <v>4327</v>
      </c>
      <c r="I4309" s="5">
        <v>525</v>
      </c>
      <c r="J4309" s="5">
        <f>IFERROR('Ventas Pases'!$I4309/'Ventas Pases'!$F4309,"PASE")</f>
        <v>75</v>
      </c>
      <c r="K4309" t="str">
        <f>IFERROR(VLOOKUP('Ventas Pases'!$J4309,'Comisiones HEROIC'!$E$1:$F$6,2,0),"")</f>
        <v>Ski Inn</v>
      </c>
      <c r="L4309" s="5">
        <f>IF('Ventas Pases'!$D4309="Red HEROIC",IFERROR(VLOOKUP('Ventas Pases'!$G4309,'Comisiones HEROIC'!$A$1:$B$11,2,0),15),IF('Ventas Pases'!$D4309="Red HEROIC",15,0))</f>
        <v>0</v>
      </c>
      <c r="M4309">
        <f>IF(pases[[#This Row],[Días Visita]]&lt;7,0,IF(pases[[#This Row],[Días Visita]]&lt;9,1,IF(pases[[#This Row],[Días Visita]]="Ilimitados",0,2)))</f>
        <v>1</v>
      </c>
      <c r="N4309" s="5">
        <f>IF(AND('Ventas Pases'!$A4309="Fuera de Temporada",'Ventas Pases'!$B4309=2019,pases[[#This Row],[Modo de Compra]]="Paquete"),30,0)</f>
        <v>0</v>
      </c>
      <c r="O4309" s="5">
        <f>-SUMIF(lift[Número de pase],pases[[#This Row],[Numero de Pase]],lift[Costo])</f>
        <v>0</v>
      </c>
    </row>
    <row r="4310" spans="1:15" x14ac:dyDescent="0.25">
      <c r="A4310" t="s">
        <v>7</v>
      </c>
      <c r="B4310">
        <v>2019</v>
      </c>
      <c r="C4310">
        <v>43545</v>
      </c>
      <c r="D4310" t="s">
        <v>8</v>
      </c>
      <c r="E4310">
        <v>43544</v>
      </c>
      <c r="F4310">
        <v>6</v>
      </c>
      <c r="G4310" t="s">
        <v>9</v>
      </c>
      <c r="H4310" t="s">
        <v>4328</v>
      </c>
      <c r="I4310" s="5">
        <v>720</v>
      </c>
      <c r="J4310" s="5">
        <f>IFERROR('Ventas Pases'!$I4310/'Ventas Pases'!$F4310,"PASE")</f>
        <v>120</v>
      </c>
      <c r="K4310" t="str">
        <f>IFERROR(VLOOKUP('Ventas Pases'!$J4310,'Comisiones HEROIC'!$E$1:$F$6,2,0),"")</f>
        <v/>
      </c>
      <c r="L4310" s="5">
        <f>IF('Ventas Pases'!$D4310="Red HEROIC",IFERROR(VLOOKUP('Ventas Pases'!$G4310,'Comisiones HEROIC'!$A$1:$B$11,2,0),15),IF('Ventas Pases'!$D4310="Red HEROIC",15,0))</f>
        <v>0</v>
      </c>
      <c r="M4310">
        <f>IF(pases[[#This Row],[Días Visita]]&lt;7,0,IF(pases[[#This Row],[Días Visita]]&lt;9,1,IF(pases[[#This Row],[Días Visita]]="Ilimitados",0,2)))</f>
        <v>0</v>
      </c>
      <c r="N4310" s="5">
        <f>IF(AND('Ventas Pases'!$A4310="Fuera de Temporada",'Ventas Pases'!$B4310=2019,pases[[#This Row],[Modo de Compra]]="Paquete"),30,0)</f>
        <v>0</v>
      </c>
      <c r="O4310" s="5">
        <f>-SUMIF(lift[Número de pase],pases[[#This Row],[Numero de Pase]],lift[Costo])</f>
        <v>0</v>
      </c>
    </row>
    <row r="4311" spans="1:15" x14ac:dyDescent="0.25">
      <c r="A4311" t="s">
        <v>7</v>
      </c>
      <c r="B4311">
        <v>2018</v>
      </c>
      <c r="C4311">
        <v>43183</v>
      </c>
      <c r="D4311" t="s">
        <v>14</v>
      </c>
      <c r="E4311">
        <v>43176</v>
      </c>
      <c r="F4311">
        <v>2</v>
      </c>
      <c r="G4311" t="s">
        <v>33</v>
      </c>
      <c r="H4311" t="s">
        <v>4329</v>
      </c>
      <c r="I4311" s="5">
        <v>280</v>
      </c>
      <c r="J4311" s="5">
        <f>IFERROR('Ventas Pases'!$I4311/'Ventas Pases'!$F4311,"PASE")</f>
        <v>140</v>
      </c>
      <c r="K4311" t="str">
        <f>IFERROR(VLOOKUP('Ventas Pases'!$J4311,'Comisiones HEROIC'!$E$1:$F$6,2,0),"")</f>
        <v/>
      </c>
      <c r="L4311" s="5">
        <f>IF('Ventas Pases'!$D4311="Red HEROIC",IFERROR(VLOOKUP('Ventas Pases'!$G4311,'Comisiones HEROIC'!$A$1:$B$11,2,0),15),IF('Ventas Pases'!$D4311="Red HEROIC",15,0))</f>
        <v>15</v>
      </c>
      <c r="M4311">
        <f>IF(pases[[#This Row],[Días Visita]]&lt;7,0,IF(pases[[#This Row],[Días Visita]]&lt;9,1,IF(pases[[#This Row],[Días Visita]]="Ilimitados",0,2)))</f>
        <v>0</v>
      </c>
      <c r="N4311" s="5">
        <f>IF(AND('Ventas Pases'!$A4311="Fuera de Temporada",'Ventas Pases'!$B4311=2019,pases[[#This Row],[Modo de Compra]]="Paquete"),30,0)</f>
        <v>0</v>
      </c>
      <c r="O4311" s="5">
        <f>-SUMIF(lift[Número de pase],pases[[#This Row],[Numero de Pase]],lift[Costo])</f>
        <v>0</v>
      </c>
    </row>
    <row r="4312" spans="1:15" x14ac:dyDescent="0.25">
      <c r="A4312" t="s">
        <v>7</v>
      </c>
      <c r="B4312">
        <v>2019</v>
      </c>
      <c r="C4312">
        <v>43444</v>
      </c>
      <c r="D4312" t="s">
        <v>8</v>
      </c>
      <c r="E4312">
        <v>43461</v>
      </c>
      <c r="F4312">
        <v>4</v>
      </c>
      <c r="G4312" t="s">
        <v>9</v>
      </c>
      <c r="H4312" t="s">
        <v>4330</v>
      </c>
      <c r="I4312" s="5">
        <v>480</v>
      </c>
      <c r="J4312" s="5">
        <f>IFERROR('Ventas Pases'!$I4312/'Ventas Pases'!$F4312,"PASE")</f>
        <v>120</v>
      </c>
      <c r="K4312" t="str">
        <f>IFERROR(VLOOKUP('Ventas Pases'!$J4312,'Comisiones HEROIC'!$E$1:$F$6,2,0),"")</f>
        <v/>
      </c>
      <c r="L4312" s="5">
        <f>IF('Ventas Pases'!$D4312="Red HEROIC",IFERROR(VLOOKUP('Ventas Pases'!$G4312,'Comisiones HEROIC'!$A$1:$B$11,2,0),15),IF('Ventas Pases'!$D4312="Red HEROIC",15,0))</f>
        <v>0</v>
      </c>
      <c r="M4312">
        <f>IF(pases[[#This Row],[Días Visita]]&lt;7,0,IF(pases[[#This Row],[Días Visita]]&lt;9,1,IF(pases[[#This Row],[Días Visita]]="Ilimitados",0,2)))</f>
        <v>0</v>
      </c>
      <c r="N4312" s="5">
        <f>IF(AND('Ventas Pases'!$A4312="Fuera de Temporada",'Ventas Pases'!$B4312=2019,pases[[#This Row],[Modo de Compra]]="Paquete"),30,0)</f>
        <v>0</v>
      </c>
      <c r="O4312" s="5">
        <f>-SUMIF(lift[Número de pase],pases[[#This Row],[Numero de Pase]],lift[Costo])</f>
        <v>0</v>
      </c>
    </row>
    <row r="4313" spans="1:15" x14ac:dyDescent="0.25">
      <c r="A4313" t="s">
        <v>7</v>
      </c>
      <c r="B4313">
        <v>2018</v>
      </c>
      <c r="C4313">
        <v>43429</v>
      </c>
      <c r="D4313" t="s">
        <v>60</v>
      </c>
      <c r="E4313">
        <v>43163</v>
      </c>
      <c r="F4313">
        <v>9</v>
      </c>
      <c r="G4313" t="s">
        <v>9</v>
      </c>
      <c r="H4313" t="s">
        <v>4331</v>
      </c>
      <c r="I4313" s="5">
        <v>1080</v>
      </c>
      <c r="J4313" s="5">
        <f>IFERROR('Ventas Pases'!$I4313/'Ventas Pases'!$F4313,"PASE")</f>
        <v>120</v>
      </c>
      <c r="K4313" t="str">
        <f>IFERROR(VLOOKUP('Ventas Pases'!$J4313,'Comisiones HEROIC'!$E$1:$F$6,2,0),"")</f>
        <v/>
      </c>
      <c r="L4313" s="5">
        <f>IF('Ventas Pases'!$D4313="Red HEROIC",IFERROR(VLOOKUP('Ventas Pases'!$G4313,'Comisiones HEROIC'!$A$1:$B$11,2,0),15),IF('Ventas Pases'!$D4313="Red HEROIC",15,0))</f>
        <v>0</v>
      </c>
      <c r="M4313">
        <f>IF(pases[[#This Row],[Días Visita]]&lt;7,0,IF(pases[[#This Row],[Días Visita]]&lt;9,1,IF(pases[[#This Row],[Días Visita]]="Ilimitados",0,2)))</f>
        <v>2</v>
      </c>
      <c r="N4313" s="5">
        <f>IF(AND('Ventas Pases'!$A4313="Fuera de Temporada",'Ventas Pases'!$B4313=2019,pases[[#This Row],[Modo de Compra]]="Paquete"),30,0)</f>
        <v>0</v>
      </c>
      <c r="O4313" s="5">
        <f>-SUMIF(lift[Número de pase],pases[[#This Row],[Numero de Pase]],lift[Costo])</f>
        <v>0</v>
      </c>
    </row>
    <row r="4314" spans="1:15" x14ac:dyDescent="0.25">
      <c r="A4314" t="s">
        <v>7</v>
      </c>
      <c r="B4314">
        <v>2019</v>
      </c>
      <c r="C4314">
        <v>43499</v>
      </c>
      <c r="D4314" t="s">
        <v>8</v>
      </c>
      <c r="E4314">
        <v>43419</v>
      </c>
      <c r="F4314" t="s">
        <v>11</v>
      </c>
      <c r="G4314" t="s">
        <v>9</v>
      </c>
      <c r="H4314" t="s">
        <v>4332</v>
      </c>
      <c r="I4314" s="5">
        <v>1950</v>
      </c>
      <c r="J4314" s="5" t="str">
        <f>IFERROR('Ventas Pases'!$I4314/'Ventas Pases'!$F4314,"PASE")</f>
        <v>PASE</v>
      </c>
      <c r="K4314" t="str">
        <f>IFERROR(VLOOKUP('Ventas Pases'!$J4314,'Comisiones HEROIC'!$E$1:$F$6,2,0),"")</f>
        <v/>
      </c>
      <c r="L4314" s="5">
        <f>IF('Ventas Pases'!$D4314="Red HEROIC",IFERROR(VLOOKUP('Ventas Pases'!$G4314,'Comisiones HEROIC'!$A$1:$B$11,2,0),15),IF('Ventas Pases'!$D4314="Red HEROIC",15,0))</f>
        <v>0</v>
      </c>
      <c r="M4314">
        <f>IF(pases[[#This Row],[Días Visita]]&lt;7,0,IF(pases[[#This Row],[Días Visita]]&lt;9,1,IF(pases[[#This Row],[Días Visita]]="Ilimitados",0,2)))</f>
        <v>0</v>
      </c>
      <c r="N4314" s="5">
        <f>IF(AND('Ventas Pases'!$A4314="Fuera de Temporada",'Ventas Pases'!$B4314=2019,pases[[#This Row],[Modo de Compra]]="Paquete"),30,0)</f>
        <v>0</v>
      </c>
      <c r="O4314" s="5">
        <f>-SUMIF(lift[Número de pase],pases[[#This Row],[Numero de Pase]],lift[Costo])</f>
        <v>-460</v>
      </c>
    </row>
    <row r="4315" spans="1:15" x14ac:dyDescent="0.25">
      <c r="A4315" t="s">
        <v>7</v>
      </c>
      <c r="B4315">
        <v>2019</v>
      </c>
      <c r="C4315">
        <v>43439</v>
      </c>
      <c r="D4315" t="s">
        <v>60</v>
      </c>
      <c r="E4315">
        <v>43513</v>
      </c>
      <c r="F4315">
        <v>1</v>
      </c>
      <c r="G4315" t="s">
        <v>9</v>
      </c>
      <c r="H4315" t="s">
        <v>4333</v>
      </c>
      <c r="I4315" s="5">
        <v>120</v>
      </c>
      <c r="J4315" s="5">
        <f>IFERROR('Ventas Pases'!$I4315/'Ventas Pases'!$F4315,"PASE")</f>
        <v>120</v>
      </c>
      <c r="K4315" t="str">
        <f>IFERROR(VLOOKUP('Ventas Pases'!$J4315,'Comisiones HEROIC'!$E$1:$F$6,2,0),"")</f>
        <v/>
      </c>
      <c r="L4315" s="5">
        <f>IF('Ventas Pases'!$D4315="Red HEROIC",IFERROR(VLOOKUP('Ventas Pases'!$G4315,'Comisiones HEROIC'!$A$1:$B$11,2,0),15),IF('Ventas Pases'!$D4315="Red HEROIC",15,0))</f>
        <v>0</v>
      </c>
      <c r="M4315">
        <f>IF(pases[[#This Row],[Días Visita]]&lt;7,0,IF(pases[[#This Row],[Días Visita]]&lt;9,1,IF(pases[[#This Row],[Días Visita]]="Ilimitados",0,2)))</f>
        <v>0</v>
      </c>
      <c r="N4315" s="5">
        <f>IF(AND('Ventas Pases'!$A4315="Fuera de Temporada",'Ventas Pases'!$B4315=2019,pases[[#This Row],[Modo de Compra]]="Paquete"),30,0)</f>
        <v>0</v>
      </c>
      <c r="O4315" s="5">
        <f>-SUMIF(lift[Número de pase],pases[[#This Row],[Numero de Pase]],lift[Costo])</f>
        <v>0</v>
      </c>
    </row>
    <row r="4316" spans="1:15" x14ac:dyDescent="0.25">
      <c r="A4316" t="s">
        <v>7</v>
      </c>
      <c r="B4316">
        <v>2019</v>
      </c>
      <c r="C4316">
        <v>43479</v>
      </c>
      <c r="D4316" t="s">
        <v>8</v>
      </c>
      <c r="E4316">
        <v>43419</v>
      </c>
      <c r="F4316" t="s">
        <v>11</v>
      </c>
      <c r="G4316" t="s">
        <v>9</v>
      </c>
      <c r="H4316" t="s">
        <v>4334</v>
      </c>
      <c r="I4316" s="5">
        <v>1950</v>
      </c>
      <c r="J4316" s="5" t="str">
        <f>IFERROR('Ventas Pases'!$I4316/'Ventas Pases'!$F4316,"PASE")</f>
        <v>PASE</v>
      </c>
      <c r="K4316" t="str">
        <f>IFERROR(VLOOKUP('Ventas Pases'!$J4316,'Comisiones HEROIC'!$E$1:$F$6,2,0),"")</f>
        <v/>
      </c>
      <c r="L4316" s="5">
        <f>IF('Ventas Pases'!$D4316="Red HEROIC",IFERROR(VLOOKUP('Ventas Pases'!$G4316,'Comisiones HEROIC'!$A$1:$B$11,2,0),15),IF('Ventas Pases'!$D4316="Red HEROIC",15,0))</f>
        <v>0</v>
      </c>
      <c r="M4316">
        <f>IF(pases[[#This Row],[Días Visita]]&lt;7,0,IF(pases[[#This Row],[Días Visita]]&lt;9,1,IF(pases[[#This Row],[Días Visita]]="Ilimitados",0,2)))</f>
        <v>0</v>
      </c>
      <c r="N4316" s="5">
        <f>IF(AND('Ventas Pases'!$A4316="Fuera de Temporada",'Ventas Pases'!$B4316=2019,pases[[#This Row],[Modo de Compra]]="Paquete"),30,0)</f>
        <v>0</v>
      </c>
      <c r="O4316" s="5">
        <f>-SUMIF(lift[Número de pase],pases[[#This Row],[Numero de Pase]],lift[Costo])</f>
        <v>-92</v>
      </c>
    </row>
    <row r="4317" spans="1:15" x14ac:dyDescent="0.25">
      <c r="A4317" t="s">
        <v>13</v>
      </c>
      <c r="B4317">
        <v>2019</v>
      </c>
      <c r="C4317">
        <v>43266</v>
      </c>
      <c r="D4317" t="s">
        <v>60</v>
      </c>
      <c r="E4317">
        <v>43228</v>
      </c>
      <c r="F4317">
        <v>1</v>
      </c>
      <c r="G4317" t="s">
        <v>9</v>
      </c>
      <c r="H4317" t="s">
        <v>4335</v>
      </c>
      <c r="I4317" s="5">
        <v>120</v>
      </c>
      <c r="J4317" s="5">
        <f>IFERROR('Ventas Pases'!$I4317/'Ventas Pases'!$F4317,"PASE")</f>
        <v>120</v>
      </c>
      <c r="K4317" t="str">
        <f>IFERROR(VLOOKUP('Ventas Pases'!$J4317,'Comisiones HEROIC'!$E$1:$F$6,2,0),"")</f>
        <v/>
      </c>
      <c r="L4317" s="5">
        <f>IF('Ventas Pases'!$D4317="Red HEROIC",IFERROR(VLOOKUP('Ventas Pases'!$G4317,'Comisiones HEROIC'!$A$1:$B$11,2,0),15),IF('Ventas Pases'!$D4317="Red HEROIC",15,0))</f>
        <v>0</v>
      </c>
      <c r="M4317">
        <f>IF(pases[[#This Row],[Días Visita]]&lt;7,0,IF(pases[[#This Row],[Días Visita]]&lt;9,1,IF(pases[[#This Row],[Días Visita]]="Ilimitados",0,2)))</f>
        <v>0</v>
      </c>
      <c r="N4317" s="5">
        <f>IF(AND('Ventas Pases'!$A4317="Fuera de Temporada",'Ventas Pases'!$B4317=2019,pases[[#This Row],[Modo de Compra]]="Paquete"),30,0)</f>
        <v>0</v>
      </c>
      <c r="O4317" s="5">
        <f>-SUMIF(lift[Número de pase],pases[[#This Row],[Numero de Pase]],lift[Costo])</f>
        <v>0</v>
      </c>
    </row>
    <row r="4318" spans="1:15" x14ac:dyDescent="0.25">
      <c r="A4318" t="s">
        <v>7</v>
      </c>
      <c r="B4318">
        <v>2019</v>
      </c>
      <c r="C4318">
        <v>43510</v>
      </c>
      <c r="D4318" t="s">
        <v>14</v>
      </c>
      <c r="E4318">
        <v>43534</v>
      </c>
      <c r="F4318">
        <v>1</v>
      </c>
      <c r="G4318" t="s">
        <v>27</v>
      </c>
      <c r="H4318" t="s">
        <v>4336</v>
      </c>
      <c r="I4318" s="5">
        <v>140</v>
      </c>
      <c r="J4318" s="5">
        <f>IFERROR('Ventas Pases'!$I4318/'Ventas Pases'!$F4318,"PASE")</f>
        <v>140</v>
      </c>
      <c r="K4318" t="str">
        <f>IFERROR(VLOOKUP('Ventas Pases'!$J4318,'Comisiones HEROIC'!$E$1:$F$6,2,0),"")</f>
        <v/>
      </c>
      <c r="L4318" s="5">
        <f>IF('Ventas Pases'!$D4318="Red HEROIC",IFERROR(VLOOKUP('Ventas Pases'!$G4318,'Comisiones HEROIC'!$A$1:$B$11,2,0),15),IF('Ventas Pases'!$D4318="Red HEROIC",15,0))</f>
        <v>15</v>
      </c>
      <c r="M4318">
        <f>IF(pases[[#This Row],[Días Visita]]&lt;7,0,IF(pases[[#This Row],[Días Visita]]&lt;9,1,IF(pases[[#This Row],[Días Visita]]="Ilimitados",0,2)))</f>
        <v>0</v>
      </c>
      <c r="N4318" s="5">
        <f>IF(AND('Ventas Pases'!$A4318="Fuera de Temporada",'Ventas Pases'!$B4318=2019,pases[[#This Row],[Modo de Compra]]="Paquete"),30,0)</f>
        <v>0</v>
      </c>
      <c r="O4318" s="5">
        <f>-SUMIF(lift[Número de pase],pases[[#This Row],[Numero de Pase]],lift[Costo])</f>
        <v>0</v>
      </c>
    </row>
    <row r="4319" spans="1:15" x14ac:dyDescent="0.25">
      <c r="A4319" t="s">
        <v>7</v>
      </c>
      <c r="B4319">
        <v>2019</v>
      </c>
      <c r="C4319">
        <v>43498</v>
      </c>
      <c r="D4319" t="s">
        <v>14</v>
      </c>
      <c r="E4319">
        <v>43510</v>
      </c>
      <c r="F4319">
        <v>3</v>
      </c>
      <c r="G4319" t="s">
        <v>15</v>
      </c>
      <c r="H4319" t="s">
        <v>4337</v>
      </c>
      <c r="I4319" s="5">
        <v>420</v>
      </c>
      <c r="J4319" s="5">
        <f>IFERROR('Ventas Pases'!$I4319/'Ventas Pases'!$F4319,"PASE")</f>
        <v>140</v>
      </c>
      <c r="K4319" t="str">
        <f>IFERROR(VLOOKUP('Ventas Pases'!$J4319,'Comisiones HEROIC'!$E$1:$F$6,2,0),"")</f>
        <v/>
      </c>
      <c r="L4319" s="5">
        <f>IF('Ventas Pases'!$D4319="Red HEROIC",IFERROR(VLOOKUP('Ventas Pases'!$G4319,'Comisiones HEROIC'!$A$1:$B$11,2,0),15),IF('Ventas Pases'!$D4319="Red HEROIC",15,0))</f>
        <v>12</v>
      </c>
      <c r="M4319">
        <f>IF(pases[[#This Row],[Días Visita]]&lt;7,0,IF(pases[[#This Row],[Días Visita]]&lt;9,1,IF(pases[[#This Row],[Días Visita]]="Ilimitados",0,2)))</f>
        <v>0</v>
      </c>
      <c r="N4319" s="5">
        <f>IF(AND('Ventas Pases'!$A4319="Fuera de Temporada",'Ventas Pases'!$B4319=2019,pases[[#This Row],[Modo de Compra]]="Paquete"),30,0)</f>
        <v>0</v>
      </c>
      <c r="O4319" s="5">
        <f>-SUMIF(lift[Número de pase],pases[[#This Row],[Numero de Pase]],lift[Costo])</f>
        <v>0</v>
      </c>
    </row>
    <row r="4320" spans="1:15" x14ac:dyDescent="0.25">
      <c r="A4320" t="s">
        <v>7</v>
      </c>
      <c r="B4320">
        <v>2019</v>
      </c>
      <c r="C4320">
        <v>43536</v>
      </c>
      <c r="D4320" t="s">
        <v>14</v>
      </c>
      <c r="E4320">
        <v>43543</v>
      </c>
      <c r="F4320">
        <v>7</v>
      </c>
      <c r="G4320" t="s">
        <v>35</v>
      </c>
      <c r="H4320" t="s">
        <v>4338</v>
      </c>
      <c r="I4320" s="5">
        <v>980</v>
      </c>
      <c r="J4320" s="5">
        <f>IFERROR('Ventas Pases'!$I4320/'Ventas Pases'!$F4320,"PASE")</f>
        <v>140</v>
      </c>
      <c r="K4320" t="str">
        <f>IFERROR(VLOOKUP('Ventas Pases'!$J4320,'Comisiones HEROIC'!$E$1:$F$6,2,0),"")</f>
        <v/>
      </c>
      <c r="L4320" s="5">
        <f>IF('Ventas Pases'!$D4320="Red HEROIC",IFERROR(VLOOKUP('Ventas Pases'!$G4320,'Comisiones HEROIC'!$A$1:$B$11,2,0),15),IF('Ventas Pases'!$D4320="Red HEROIC",15,0))</f>
        <v>16</v>
      </c>
      <c r="M4320">
        <f>IF(pases[[#This Row],[Días Visita]]&lt;7,0,IF(pases[[#This Row],[Días Visita]]&lt;9,1,IF(pases[[#This Row],[Días Visita]]="Ilimitados",0,2)))</f>
        <v>1</v>
      </c>
      <c r="N4320" s="5">
        <f>IF(AND('Ventas Pases'!$A4320="Fuera de Temporada",'Ventas Pases'!$B4320=2019,pases[[#This Row],[Modo de Compra]]="Paquete"),30,0)</f>
        <v>0</v>
      </c>
      <c r="O4320" s="5">
        <f>-SUMIF(lift[Número de pase],pases[[#This Row],[Numero de Pase]],lift[Costo])</f>
        <v>0</v>
      </c>
    </row>
    <row r="4321" spans="1:15" x14ac:dyDescent="0.25">
      <c r="A4321" t="s">
        <v>7</v>
      </c>
      <c r="B4321">
        <v>2019</v>
      </c>
      <c r="C4321">
        <v>43438</v>
      </c>
      <c r="D4321" t="s">
        <v>8</v>
      </c>
      <c r="E4321">
        <v>43419</v>
      </c>
      <c r="F4321" t="s">
        <v>11</v>
      </c>
      <c r="G4321" t="s">
        <v>9</v>
      </c>
      <c r="H4321" t="s">
        <v>4339</v>
      </c>
      <c r="I4321" s="5">
        <v>1950</v>
      </c>
      <c r="J4321" s="5" t="str">
        <f>IFERROR('Ventas Pases'!$I4321/'Ventas Pases'!$F4321,"PASE")</f>
        <v>PASE</v>
      </c>
      <c r="K4321" t="str">
        <f>IFERROR(VLOOKUP('Ventas Pases'!$J4321,'Comisiones HEROIC'!$E$1:$F$6,2,0),"")</f>
        <v/>
      </c>
      <c r="L4321" s="5">
        <f>IF('Ventas Pases'!$D4321="Red HEROIC",IFERROR(VLOOKUP('Ventas Pases'!$G4321,'Comisiones HEROIC'!$A$1:$B$11,2,0),15),IF('Ventas Pases'!$D4321="Red HEROIC",15,0))</f>
        <v>0</v>
      </c>
      <c r="M4321">
        <f>IF(pases[[#This Row],[Días Visita]]&lt;7,0,IF(pases[[#This Row],[Días Visita]]&lt;9,1,IF(pases[[#This Row],[Días Visita]]="Ilimitados",0,2)))</f>
        <v>0</v>
      </c>
      <c r="N4321" s="5">
        <f>IF(AND('Ventas Pases'!$A4321="Fuera de Temporada",'Ventas Pases'!$B4321=2019,pases[[#This Row],[Modo de Compra]]="Paquete"),30,0)</f>
        <v>0</v>
      </c>
      <c r="O4321" s="5">
        <f>-SUMIF(lift[Número de pase],pases[[#This Row],[Numero de Pase]],lift[Costo])</f>
        <v>-276</v>
      </c>
    </row>
    <row r="4322" spans="1:15" x14ac:dyDescent="0.25">
      <c r="A4322" t="s">
        <v>7</v>
      </c>
      <c r="B4322">
        <v>2019</v>
      </c>
      <c r="C4322">
        <v>43533</v>
      </c>
      <c r="D4322" t="s">
        <v>8</v>
      </c>
      <c r="E4322">
        <v>43524</v>
      </c>
      <c r="F4322">
        <v>6</v>
      </c>
      <c r="G4322" t="s">
        <v>9</v>
      </c>
      <c r="H4322" t="s">
        <v>4340</v>
      </c>
      <c r="I4322" s="5">
        <v>720</v>
      </c>
      <c r="J4322" s="5">
        <f>IFERROR('Ventas Pases'!$I4322/'Ventas Pases'!$F4322,"PASE")</f>
        <v>120</v>
      </c>
      <c r="K4322" t="str">
        <f>IFERROR(VLOOKUP('Ventas Pases'!$J4322,'Comisiones HEROIC'!$E$1:$F$6,2,0),"")</f>
        <v/>
      </c>
      <c r="L4322" s="5">
        <f>IF('Ventas Pases'!$D4322="Red HEROIC",IFERROR(VLOOKUP('Ventas Pases'!$G4322,'Comisiones HEROIC'!$A$1:$B$11,2,0),15),IF('Ventas Pases'!$D4322="Red HEROIC",15,0))</f>
        <v>0</v>
      </c>
      <c r="M4322">
        <f>IF(pases[[#This Row],[Días Visita]]&lt;7,0,IF(pases[[#This Row],[Días Visita]]&lt;9,1,IF(pases[[#This Row],[Días Visita]]="Ilimitados",0,2)))</f>
        <v>0</v>
      </c>
      <c r="N4322" s="5">
        <f>IF(AND('Ventas Pases'!$A4322="Fuera de Temporada",'Ventas Pases'!$B4322=2019,pases[[#This Row],[Modo de Compra]]="Paquete"),30,0)</f>
        <v>0</v>
      </c>
      <c r="O4322" s="5">
        <f>-SUMIF(lift[Número de pase],pases[[#This Row],[Numero de Pase]],lift[Costo])</f>
        <v>0</v>
      </c>
    </row>
    <row r="4323" spans="1:15" x14ac:dyDescent="0.25">
      <c r="A4323" t="s">
        <v>13</v>
      </c>
      <c r="B4323">
        <v>2019</v>
      </c>
      <c r="C4323">
        <v>43360</v>
      </c>
      <c r="D4323" t="s">
        <v>17</v>
      </c>
      <c r="E4323">
        <v>43285</v>
      </c>
      <c r="F4323">
        <v>8</v>
      </c>
      <c r="G4323" t="s">
        <v>9</v>
      </c>
      <c r="H4323" t="s">
        <v>4341</v>
      </c>
      <c r="I4323" s="5">
        <v>840</v>
      </c>
      <c r="J4323" s="5">
        <f>IFERROR('Ventas Pases'!$I4323/'Ventas Pases'!$F4323,"PASE")</f>
        <v>105</v>
      </c>
      <c r="K4323" t="str">
        <f>IFERROR(VLOOKUP('Ventas Pases'!$J4323,'Comisiones HEROIC'!$E$1:$F$6,2,0),"")</f>
        <v>OI Hotels</v>
      </c>
      <c r="L4323" s="5">
        <f>IF('Ventas Pases'!$D4323="Red HEROIC",IFERROR(VLOOKUP('Ventas Pases'!$G4323,'Comisiones HEROIC'!$A$1:$B$11,2,0),15),IF('Ventas Pases'!$D4323="Red HEROIC",15,0))</f>
        <v>0</v>
      </c>
      <c r="M4323">
        <f>IF(pases[[#This Row],[Días Visita]]&lt;7,0,IF(pases[[#This Row],[Días Visita]]&lt;9,1,IF(pases[[#This Row],[Días Visita]]="Ilimitados",0,2)))</f>
        <v>1</v>
      </c>
      <c r="N4323" s="5">
        <f>IF(AND('Ventas Pases'!$A4323="Fuera de Temporada",'Ventas Pases'!$B4323=2019,pases[[#This Row],[Modo de Compra]]="Paquete"),30,0)</f>
        <v>30</v>
      </c>
      <c r="O4323" s="5">
        <f>-SUMIF(lift[Número de pase],pases[[#This Row],[Numero de Pase]],lift[Costo])</f>
        <v>0</v>
      </c>
    </row>
    <row r="4324" spans="1:15" x14ac:dyDescent="0.25">
      <c r="A4324" t="s">
        <v>7</v>
      </c>
      <c r="B4324">
        <v>2019</v>
      </c>
      <c r="C4324">
        <v>43463</v>
      </c>
      <c r="D4324" t="s">
        <v>60</v>
      </c>
      <c r="E4324">
        <v>43419</v>
      </c>
      <c r="F4324" t="s">
        <v>11</v>
      </c>
      <c r="G4324" t="s">
        <v>9</v>
      </c>
      <c r="H4324" t="s">
        <v>4342</v>
      </c>
      <c r="I4324" s="5">
        <v>1950</v>
      </c>
      <c r="J4324" s="5" t="str">
        <f>IFERROR('Ventas Pases'!$I4324/'Ventas Pases'!$F4324,"PASE")</f>
        <v>PASE</v>
      </c>
      <c r="K4324" t="str">
        <f>IFERROR(VLOOKUP('Ventas Pases'!$J4324,'Comisiones HEROIC'!$E$1:$F$6,2,0),"")</f>
        <v/>
      </c>
      <c r="L4324" s="5">
        <f>IF('Ventas Pases'!$D4324="Red HEROIC",IFERROR(VLOOKUP('Ventas Pases'!$G4324,'Comisiones HEROIC'!$A$1:$B$11,2,0),15),IF('Ventas Pases'!$D4324="Red HEROIC",15,0))</f>
        <v>0</v>
      </c>
      <c r="M4324">
        <f>IF(pases[[#This Row],[Días Visita]]&lt;7,0,IF(pases[[#This Row],[Días Visita]]&lt;9,1,IF(pases[[#This Row],[Días Visita]]="Ilimitados",0,2)))</f>
        <v>0</v>
      </c>
      <c r="N4324" s="5">
        <f>IF(AND('Ventas Pases'!$A4324="Fuera de Temporada",'Ventas Pases'!$B4324=2019,pases[[#This Row],[Modo de Compra]]="Paquete"),30,0)</f>
        <v>0</v>
      </c>
      <c r="O4324" s="5">
        <f>-SUMIF(lift[Número de pase],pases[[#This Row],[Numero de Pase]],lift[Costo])</f>
        <v>-276</v>
      </c>
    </row>
    <row r="4325" spans="1:15" x14ac:dyDescent="0.25">
      <c r="A4325" t="s">
        <v>7</v>
      </c>
      <c r="B4325">
        <v>2019</v>
      </c>
      <c r="C4325">
        <v>43430</v>
      </c>
      <c r="D4325" t="s">
        <v>14</v>
      </c>
      <c r="E4325">
        <v>43507</v>
      </c>
      <c r="F4325">
        <v>1</v>
      </c>
      <c r="G4325" t="s">
        <v>33</v>
      </c>
      <c r="H4325" t="s">
        <v>4343</v>
      </c>
      <c r="I4325" s="5">
        <v>140</v>
      </c>
      <c r="J4325" s="5">
        <f>IFERROR('Ventas Pases'!$I4325/'Ventas Pases'!$F4325,"PASE")</f>
        <v>140</v>
      </c>
      <c r="K4325" t="str">
        <f>IFERROR(VLOOKUP('Ventas Pases'!$J4325,'Comisiones HEROIC'!$E$1:$F$6,2,0),"")</f>
        <v/>
      </c>
      <c r="L4325" s="5">
        <f>IF('Ventas Pases'!$D4325="Red HEROIC",IFERROR(VLOOKUP('Ventas Pases'!$G4325,'Comisiones HEROIC'!$A$1:$B$11,2,0),15),IF('Ventas Pases'!$D4325="Red HEROIC",15,0))</f>
        <v>15</v>
      </c>
      <c r="M4325">
        <f>IF(pases[[#This Row],[Días Visita]]&lt;7,0,IF(pases[[#This Row],[Días Visita]]&lt;9,1,IF(pases[[#This Row],[Días Visita]]="Ilimitados",0,2)))</f>
        <v>0</v>
      </c>
      <c r="N4325" s="5">
        <f>IF(AND('Ventas Pases'!$A4325="Fuera de Temporada",'Ventas Pases'!$B4325=2019,pases[[#This Row],[Modo de Compra]]="Paquete"),30,0)</f>
        <v>0</v>
      </c>
      <c r="O4325" s="5">
        <f>-SUMIF(lift[Número de pase],pases[[#This Row],[Numero de Pase]],lift[Costo])</f>
        <v>0</v>
      </c>
    </row>
    <row r="4326" spans="1:15" x14ac:dyDescent="0.25">
      <c r="A4326" t="s">
        <v>7</v>
      </c>
      <c r="B4326">
        <v>2019</v>
      </c>
      <c r="C4326">
        <v>43497</v>
      </c>
      <c r="D4326" t="s">
        <v>8</v>
      </c>
      <c r="E4326">
        <v>43497</v>
      </c>
      <c r="F4326">
        <v>4</v>
      </c>
      <c r="G4326" t="s">
        <v>9</v>
      </c>
      <c r="H4326" t="s">
        <v>4344</v>
      </c>
      <c r="I4326" s="5">
        <v>480</v>
      </c>
      <c r="J4326" s="5">
        <f>IFERROR('Ventas Pases'!$I4326/'Ventas Pases'!$F4326,"PASE")</f>
        <v>120</v>
      </c>
      <c r="K4326" t="str">
        <f>IFERROR(VLOOKUP('Ventas Pases'!$J4326,'Comisiones HEROIC'!$E$1:$F$6,2,0),"")</f>
        <v/>
      </c>
      <c r="L4326" s="5">
        <f>IF('Ventas Pases'!$D4326="Red HEROIC",IFERROR(VLOOKUP('Ventas Pases'!$G4326,'Comisiones HEROIC'!$A$1:$B$11,2,0),15),IF('Ventas Pases'!$D4326="Red HEROIC",15,0))</f>
        <v>0</v>
      </c>
      <c r="M4326">
        <f>IF(pases[[#This Row],[Días Visita]]&lt;7,0,IF(pases[[#This Row],[Días Visita]]&lt;9,1,IF(pases[[#This Row],[Días Visita]]="Ilimitados",0,2)))</f>
        <v>0</v>
      </c>
      <c r="N4326" s="5">
        <f>IF(AND('Ventas Pases'!$A4326="Fuera de Temporada",'Ventas Pases'!$B4326=2019,pases[[#This Row],[Modo de Compra]]="Paquete"),30,0)</f>
        <v>0</v>
      </c>
      <c r="O4326" s="5">
        <f>-SUMIF(lift[Número de pase],pases[[#This Row],[Numero de Pase]],lift[Costo])</f>
        <v>0</v>
      </c>
    </row>
    <row r="4327" spans="1:15" x14ac:dyDescent="0.25">
      <c r="A4327" t="s">
        <v>13</v>
      </c>
      <c r="B4327">
        <v>2018</v>
      </c>
      <c r="C4327">
        <v>43396</v>
      </c>
      <c r="D4327" t="s">
        <v>8</v>
      </c>
      <c r="E4327">
        <v>42894</v>
      </c>
      <c r="F4327">
        <v>3</v>
      </c>
      <c r="G4327" t="s">
        <v>9</v>
      </c>
      <c r="H4327" t="s">
        <v>4345</v>
      </c>
      <c r="I4327" s="5">
        <v>360</v>
      </c>
      <c r="J4327" s="5">
        <f>IFERROR('Ventas Pases'!$I4327/'Ventas Pases'!$F4327,"PASE")</f>
        <v>120</v>
      </c>
      <c r="K4327" t="str">
        <f>IFERROR(VLOOKUP('Ventas Pases'!$J4327,'Comisiones HEROIC'!$E$1:$F$6,2,0),"")</f>
        <v/>
      </c>
      <c r="L4327" s="5">
        <f>IF('Ventas Pases'!$D4327="Red HEROIC",IFERROR(VLOOKUP('Ventas Pases'!$G4327,'Comisiones HEROIC'!$A$1:$B$11,2,0),15),IF('Ventas Pases'!$D4327="Red HEROIC",15,0))</f>
        <v>0</v>
      </c>
      <c r="M4327">
        <f>IF(pases[[#This Row],[Días Visita]]&lt;7,0,IF(pases[[#This Row],[Días Visita]]&lt;9,1,IF(pases[[#This Row],[Días Visita]]="Ilimitados",0,2)))</f>
        <v>0</v>
      </c>
      <c r="N4327" s="5">
        <f>IF(AND('Ventas Pases'!$A4327="Fuera de Temporada",'Ventas Pases'!$B4327=2019,pases[[#This Row],[Modo de Compra]]="Paquete"),30,0)</f>
        <v>0</v>
      </c>
      <c r="O4327" s="5">
        <f>-SUMIF(lift[Número de pase],pases[[#This Row],[Numero de Pase]],lift[Costo])</f>
        <v>0</v>
      </c>
    </row>
    <row r="4328" spans="1:15" x14ac:dyDescent="0.25">
      <c r="A4328" t="s">
        <v>7</v>
      </c>
      <c r="B4328">
        <v>2018</v>
      </c>
      <c r="C4328">
        <v>43112</v>
      </c>
      <c r="D4328" t="s">
        <v>14</v>
      </c>
      <c r="E4328">
        <v>43117</v>
      </c>
      <c r="F4328">
        <v>1</v>
      </c>
      <c r="G4328" t="s">
        <v>19</v>
      </c>
      <c r="H4328" t="s">
        <v>4346</v>
      </c>
      <c r="I4328" s="5">
        <v>140</v>
      </c>
      <c r="J4328" s="5">
        <f>IFERROR('Ventas Pases'!$I4328/'Ventas Pases'!$F4328,"PASE")</f>
        <v>140</v>
      </c>
      <c r="K4328" t="str">
        <f>IFERROR(VLOOKUP('Ventas Pases'!$J4328,'Comisiones HEROIC'!$E$1:$F$6,2,0),"")</f>
        <v/>
      </c>
      <c r="L4328" s="5">
        <f>IF('Ventas Pases'!$D4328="Red HEROIC",IFERROR(VLOOKUP('Ventas Pases'!$G4328,'Comisiones HEROIC'!$A$1:$B$11,2,0),15),IF('Ventas Pases'!$D4328="Red HEROIC",15,0))</f>
        <v>15</v>
      </c>
      <c r="M4328">
        <f>IF(pases[[#This Row],[Días Visita]]&lt;7,0,IF(pases[[#This Row],[Días Visita]]&lt;9,1,IF(pases[[#This Row],[Días Visita]]="Ilimitados",0,2)))</f>
        <v>0</v>
      </c>
      <c r="N4328" s="5">
        <f>IF(AND('Ventas Pases'!$A4328="Fuera de Temporada",'Ventas Pases'!$B4328=2019,pases[[#This Row],[Modo de Compra]]="Paquete"),30,0)</f>
        <v>0</v>
      </c>
      <c r="O4328" s="5">
        <f>-SUMIF(lift[Número de pase],pases[[#This Row],[Numero de Pase]],lift[Costo])</f>
        <v>0</v>
      </c>
    </row>
    <row r="4329" spans="1:15" x14ac:dyDescent="0.25">
      <c r="A4329" t="s">
        <v>7</v>
      </c>
      <c r="B4329">
        <v>2018</v>
      </c>
      <c r="C4329">
        <v>43150</v>
      </c>
      <c r="D4329" t="s">
        <v>8</v>
      </c>
      <c r="E4329">
        <v>43150</v>
      </c>
      <c r="F4329">
        <v>1</v>
      </c>
      <c r="G4329" t="s">
        <v>9</v>
      </c>
      <c r="H4329" t="s">
        <v>4347</v>
      </c>
      <c r="I4329" s="5">
        <v>120</v>
      </c>
      <c r="J4329" s="5">
        <f>IFERROR('Ventas Pases'!$I4329/'Ventas Pases'!$F4329,"PASE")</f>
        <v>120</v>
      </c>
      <c r="K4329" t="str">
        <f>IFERROR(VLOOKUP('Ventas Pases'!$J4329,'Comisiones HEROIC'!$E$1:$F$6,2,0),"")</f>
        <v/>
      </c>
      <c r="L4329" s="5">
        <f>IF('Ventas Pases'!$D4329="Red HEROIC",IFERROR(VLOOKUP('Ventas Pases'!$G4329,'Comisiones HEROIC'!$A$1:$B$11,2,0),15),IF('Ventas Pases'!$D4329="Red HEROIC",15,0))</f>
        <v>0</v>
      </c>
      <c r="M4329">
        <f>IF(pases[[#This Row],[Días Visita]]&lt;7,0,IF(pases[[#This Row],[Días Visita]]&lt;9,1,IF(pases[[#This Row],[Días Visita]]="Ilimitados",0,2)))</f>
        <v>0</v>
      </c>
      <c r="N4329" s="5">
        <f>IF(AND('Ventas Pases'!$A4329="Fuera de Temporada",'Ventas Pases'!$B4329=2019,pases[[#This Row],[Modo de Compra]]="Paquete"),30,0)</f>
        <v>0</v>
      </c>
      <c r="O4329" s="5">
        <f>-SUMIF(lift[Número de pase],pases[[#This Row],[Numero de Pase]],lift[Costo])</f>
        <v>0</v>
      </c>
    </row>
    <row r="4330" spans="1:15" x14ac:dyDescent="0.25">
      <c r="A4330" t="s">
        <v>13</v>
      </c>
      <c r="B4330">
        <v>2018</v>
      </c>
      <c r="C4330">
        <v>43386</v>
      </c>
      <c r="D4330" t="s">
        <v>8</v>
      </c>
      <c r="E4330">
        <v>42951</v>
      </c>
      <c r="F4330">
        <v>1</v>
      </c>
      <c r="G4330" t="s">
        <v>9</v>
      </c>
      <c r="H4330" t="s">
        <v>4348</v>
      </c>
      <c r="I4330" s="5">
        <v>120</v>
      </c>
      <c r="J4330" s="5">
        <f>IFERROR('Ventas Pases'!$I4330/'Ventas Pases'!$F4330,"PASE")</f>
        <v>120</v>
      </c>
      <c r="K4330" t="str">
        <f>IFERROR(VLOOKUP('Ventas Pases'!$J4330,'Comisiones HEROIC'!$E$1:$F$6,2,0),"")</f>
        <v/>
      </c>
      <c r="L4330" s="5">
        <f>IF('Ventas Pases'!$D4330="Red HEROIC",IFERROR(VLOOKUP('Ventas Pases'!$G4330,'Comisiones HEROIC'!$A$1:$B$11,2,0),15),IF('Ventas Pases'!$D4330="Red HEROIC",15,0))</f>
        <v>0</v>
      </c>
      <c r="M4330">
        <f>IF(pases[[#This Row],[Días Visita]]&lt;7,0,IF(pases[[#This Row],[Días Visita]]&lt;9,1,IF(pases[[#This Row],[Días Visita]]="Ilimitados",0,2)))</f>
        <v>0</v>
      </c>
      <c r="N4330" s="5">
        <f>IF(AND('Ventas Pases'!$A4330="Fuera de Temporada",'Ventas Pases'!$B4330=2019,pases[[#This Row],[Modo de Compra]]="Paquete"),30,0)</f>
        <v>0</v>
      </c>
      <c r="O4330" s="5">
        <f>-SUMIF(lift[Número de pase],pases[[#This Row],[Numero de Pase]],lift[Costo])</f>
        <v>0</v>
      </c>
    </row>
    <row r="4331" spans="1:15" x14ac:dyDescent="0.25">
      <c r="A4331" t="s">
        <v>13</v>
      </c>
      <c r="B4331">
        <v>2019</v>
      </c>
      <c r="C4331">
        <v>43233</v>
      </c>
      <c r="D4331" t="s">
        <v>14</v>
      </c>
      <c r="E4331">
        <v>43221</v>
      </c>
      <c r="F4331">
        <v>4</v>
      </c>
      <c r="G4331" t="s">
        <v>33</v>
      </c>
      <c r="H4331" t="s">
        <v>4349</v>
      </c>
      <c r="I4331" s="5">
        <v>560</v>
      </c>
      <c r="J4331" s="5">
        <f>IFERROR('Ventas Pases'!$I4331/'Ventas Pases'!$F4331,"PASE")</f>
        <v>140</v>
      </c>
      <c r="K4331" t="str">
        <f>IFERROR(VLOOKUP('Ventas Pases'!$J4331,'Comisiones HEROIC'!$E$1:$F$6,2,0),"")</f>
        <v/>
      </c>
      <c r="L4331" s="5">
        <f>IF('Ventas Pases'!$D4331="Red HEROIC",IFERROR(VLOOKUP('Ventas Pases'!$G4331,'Comisiones HEROIC'!$A$1:$B$11,2,0),15),IF('Ventas Pases'!$D4331="Red HEROIC",15,0))</f>
        <v>15</v>
      </c>
      <c r="M4331">
        <f>IF(pases[[#This Row],[Días Visita]]&lt;7,0,IF(pases[[#This Row],[Días Visita]]&lt;9,1,IF(pases[[#This Row],[Días Visita]]="Ilimitados",0,2)))</f>
        <v>0</v>
      </c>
      <c r="N4331" s="5">
        <f>IF(AND('Ventas Pases'!$A4331="Fuera de Temporada",'Ventas Pases'!$B4331=2019,pases[[#This Row],[Modo de Compra]]="Paquete"),30,0)</f>
        <v>0</v>
      </c>
      <c r="O4331" s="5">
        <f>-SUMIF(lift[Número de pase],pases[[#This Row],[Numero de Pase]],lift[Costo])</f>
        <v>0</v>
      </c>
    </row>
    <row r="4332" spans="1:15" x14ac:dyDescent="0.25">
      <c r="A4332" t="s">
        <v>7</v>
      </c>
      <c r="B4332">
        <v>2018</v>
      </c>
      <c r="C4332">
        <v>43450</v>
      </c>
      <c r="D4332" t="s">
        <v>8</v>
      </c>
      <c r="E4332">
        <v>43129</v>
      </c>
      <c r="F4332">
        <v>5</v>
      </c>
      <c r="G4332" t="s">
        <v>9</v>
      </c>
      <c r="H4332" t="s">
        <v>4350</v>
      </c>
      <c r="I4332" s="5">
        <v>600</v>
      </c>
      <c r="J4332" s="5">
        <f>IFERROR('Ventas Pases'!$I4332/'Ventas Pases'!$F4332,"PASE")</f>
        <v>120</v>
      </c>
      <c r="K4332" t="str">
        <f>IFERROR(VLOOKUP('Ventas Pases'!$J4332,'Comisiones HEROIC'!$E$1:$F$6,2,0),"")</f>
        <v/>
      </c>
      <c r="L4332" s="5">
        <f>IF('Ventas Pases'!$D4332="Red HEROIC",IFERROR(VLOOKUP('Ventas Pases'!$G4332,'Comisiones HEROIC'!$A$1:$B$11,2,0),15),IF('Ventas Pases'!$D4332="Red HEROIC",15,0))</f>
        <v>0</v>
      </c>
      <c r="M4332">
        <f>IF(pases[[#This Row],[Días Visita]]&lt;7,0,IF(pases[[#This Row],[Días Visita]]&lt;9,1,IF(pases[[#This Row],[Días Visita]]="Ilimitados",0,2)))</f>
        <v>0</v>
      </c>
      <c r="N4332" s="5">
        <f>IF(AND('Ventas Pases'!$A4332="Fuera de Temporada",'Ventas Pases'!$B4332=2019,pases[[#This Row],[Modo de Compra]]="Paquete"),30,0)</f>
        <v>0</v>
      </c>
      <c r="O4332" s="5">
        <f>-SUMIF(lift[Número de pase],pases[[#This Row],[Numero de Pase]],lift[Costo])</f>
        <v>0</v>
      </c>
    </row>
    <row r="4333" spans="1:15" x14ac:dyDescent="0.25">
      <c r="A4333" t="s">
        <v>7</v>
      </c>
      <c r="B4333">
        <v>2018</v>
      </c>
      <c r="C4333">
        <v>43155</v>
      </c>
      <c r="D4333" t="s">
        <v>8</v>
      </c>
      <c r="E4333">
        <v>43163</v>
      </c>
      <c r="F4333">
        <v>2</v>
      </c>
      <c r="G4333" t="s">
        <v>9</v>
      </c>
      <c r="H4333" t="s">
        <v>4351</v>
      </c>
      <c r="I4333" s="5">
        <v>240</v>
      </c>
      <c r="J4333" s="5">
        <f>IFERROR('Ventas Pases'!$I4333/'Ventas Pases'!$F4333,"PASE")</f>
        <v>120</v>
      </c>
      <c r="K4333" t="str">
        <f>IFERROR(VLOOKUP('Ventas Pases'!$J4333,'Comisiones HEROIC'!$E$1:$F$6,2,0),"")</f>
        <v/>
      </c>
      <c r="L4333" s="5">
        <f>IF('Ventas Pases'!$D4333="Red HEROIC",IFERROR(VLOOKUP('Ventas Pases'!$G4333,'Comisiones HEROIC'!$A$1:$B$11,2,0),15),IF('Ventas Pases'!$D4333="Red HEROIC",15,0))</f>
        <v>0</v>
      </c>
      <c r="M4333">
        <f>IF(pases[[#This Row],[Días Visita]]&lt;7,0,IF(pases[[#This Row],[Días Visita]]&lt;9,1,IF(pases[[#This Row],[Días Visita]]="Ilimitados",0,2)))</f>
        <v>0</v>
      </c>
      <c r="N4333" s="5">
        <f>IF(AND('Ventas Pases'!$A4333="Fuera de Temporada",'Ventas Pases'!$B4333=2019,pases[[#This Row],[Modo de Compra]]="Paquete"),30,0)</f>
        <v>0</v>
      </c>
      <c r="O4333" s="5">
        <f>-SUMIF(lift[Número de pase],pases[[#This Row],[Numero de Pase]],lift[Costo])</f>
        <v>0</v>
      </c>
    </row>
    <row r="4334" spans="1:15" x14ac:dyDescent="0.25">
      <c r="A4334" t="s">
        <v>13</v>
      </c>
      <c r="B4334">
        <v>2018</v>
      </c>
      <c r="C4334">
        <v>43375</v>
      </c>
      <c r="D4334" t="s">
        <v>60</v>
      </c>
      <c r="E4334">
        <v>42882</v>
      </c>
      <c r="F4334">
        <v>5</v>
      </c>
      <c r="G4334" t="s">
        <v>9</v>
      </c>
      <c r="H4334" t="s">
        <v>4352</v>
      </c>
      <c r="I4334" s="5">
        <v>600</v>
      </c>
      <c r="J4334" s="5">
        <f>IFERROR('Ventas Pases'!$I4334/'Ventas Pases'!$F4334,"PASE")</f>
        <v>120</v>
      </c>
      <c r="K4334" t="str">
        <f>IFERROR(VLOOKUP('Ventas Pases'!$J4334,'Comisiones HEROIC'!$E$1:$F$6,2,0),"")</f>
        <v/>
      </c>
      <c r="L4334" s="5">
        <f>IF('Ventas Pases'!$D4334="Red HEROIC",IFERROR(VLOOKUP('Ventas Pases'!$G4334,'Comisiones HEROIC'!$A$1:$B$11,2,0),15),IF('Ventas Pases'!$D4334="Red HEROIC",15,0))</f>
        <v>0</v>
      </c>
      <c r="M4334">
        <f>IF(pases[[#This Row],[Días Visita]]&lt;7,0,IF(pases[[#This Row],[Días Visita]]&lt;9,1,IF(pases[[#This Row],[Días Visita]]="Ilimitados",0,2)))</f>
        <v>0</v>
      </c>
      <c r="N4334" s="5">
        <f>IF(AND('Ventas Pases'!$A4334="Fuera de Temporada",'Ventas Pases'!$B4334=2019,pases[[#This Row],[Modo de Compra]]="Paquete"),30,0)</f>
        <v>0</v>
      </c>
      <c r="O4334" s="5">
        <f>-SUMIF(lift[Número de pase],pases[[#This Row],[Numero de Pase]],lift[Costo])</f>
        <v>0</v>
      </c>
    </row>
    <row r="4335" spans="1:15" x14ac:dyDescent="0.25">
      <c r="A4335" t="s">
        <v>7</v>
      </c>
      <c r="B4335">
        <v>2019</v>
      </c>
      <c r="C4335">
        <v>43432</v>
      </c>
      <c r="D4335" t="s">
        <v>8</v>
      </c>
      <c r="E4335">
        <v>43419</v>
      </c>
      <c r="F4335" t="s">
        <v>11</v>
      </c>
      <c r="G4335" t="s">
        <v>9</v>
      </c>
      <c r="H4335" t="s">
        <v>4353</v>
      </c>
      <c r="I4335" s="5">
        <v>1950</v>
      </c>
      <c r="J4335" s="5" t="str">
        <f>IFERROR('Ventas Pases'!$I4335/'Ventas Pases'!$F4335,"PASE")</f>
        <v>PASE</v>
      </c>
      <c r="K4335" t="str">
        <f>IFERROR(VLOOKUP('Ventas Pases'!$J4335,'Comisiones HEROIC'!$E$1:$F$6,2,0),"")</f>
        <v/>
      </c>
      <c r="L4335" s="5">
        <f>IF('Ventas Pases'!$D4335="Red HEROIC",IFERROR(VLOOKUP('Ventas Pases'!$G4335,'Comisiones HEROIC'!$A$1:$B$11,2,0),15),IF('Ventas Pases'!$D4335="Red HEROIC",15,0))</f>
        <v>0</v>
      </c>
      <c r="M4335">
        <f>IF(pases[[#This Row],[Días Visita]]&lt;7,0,IF(pases[[#This Row],[Días Visita]]&lt;9,1,IF(pases[[#This Row],[Días Visita]]="Ilimitados",0,2)))</f>
        <v>0</v>
      </c>
      <c r="N4335" s="5">
        <f>IF(AND('Ventas Pases'!$A4335="Fuera de Temporada",'Ventas Pases'!$B4335=2019,pases[[#This Row],[Modo de Compra]]="Paquete"),30,0)</f>
        <v>0</v>
      </c>
      <c r="O4335" s="5">
        <f>-SUMIF(lift[Número de pase],pases[[#This Row],[Numero de Pase]],lift[Costo])</f>
        <v>-276</v>
      </c>
    </row>
    <row r="4336" spans="1:15" x14ac:dyDescent="0.25">
      <c r="A4336" t="s">
        <v>7</v>
      </c>
      <c r="B4336">
        <v>2019</v>
      </c>
      <c r="C4336">
        <v>43553</v>
      </c>
      <c r="D4336" t="s">
        <v>8</v>
      </c>
      <c r="E4336">
        <v>43547</v>
      </c>
      <c r="F4336">
        <v>1</v>
      </c>
      <c r="G4336" t="s">
        <v>9</v>
      </c>
      <c r="H4336" t="s">
        <v>4354</v>
      </c>
      <c r="I4336" s="5">
        <v>120</v>
      </c>
      <c r="J4336" s="5">
        <f>IFERROR('Ventas Pases'!$I4336/'Ventas Pases'!$F4336,"PASE")</f>
        <v>120</v>
      </c>
      <c r="K4336" t="str">
        <f>IFERROR(VLOOKUP('Ventas Pases'!$J4336,'Comisiones HEROIC'!$E$1:$F$6,2,0),"")</f>
        <v/>
      </c>
      <c r="L4336" s="5">
        <f>IF('Ventas Pases'!$D4336="Red HEROIC",IFERROR(VLOOKUP('Ventas Pases'!$G4336,'Comisiones HEROIC'!$A$1:$B$11,2,0),15),IF('Ventas Pases'!$D4336="Red HEROIC",15,0))</f>
        <v>0</v>
      </c>
      <c r="M4336">
        <f>IF(pases[[#This Row],[Días Visita]]&lt;7,0,IF(pases[[#This Row],[Días Visita]]&lt;9,1,IF(pases[[#This Row],[Días Visita]]="Ilimitados",0,2)))</f>
        <v>0</v>
      </c>
      <c r="N4336" s="5">
        <f>IF(AND('Ventas Pases'!$A4336="Fuera de Temporada",'Ventas Pases'!$B4336=2019,pases[[#This Row],[Modo de Compra]]="Paquete"),30,0)</f>
        <v>0</v>
      </c>
      <c r="O4336" s="5">
        <f>-SUMIF(lift[Número de pase],pases[[#This Row],[Numero de Pase]],lift[Costo])</f>
        <v>0</v>
      </c>
    </row>
    <row r="4337" spans="1:15" x14ac:dyDescent="0.25">
      <c r="A4337" t="s">
        <v>7</v>
      </c>
      <c r="B4337">
        <v>2018</v>
      </c>
      <c r="C4337">
        <v>43178</v>
      </c>
      <c r="D4337" t="s">
        <v>17</v>
      </c>
      <c r="E4337">
        <v>43170</v>
      </c>
      <c r="F4337">
        <v>2</v>
      </c>
      <c r="G4337" t="s">
        <v>9</v>
      </c>
      <c r="H4337" t="s">
        <v>4355</v>
      </c>
      <c r="I4337" s="5">
        <v>200</v>
      </c>
      <c r="J4337" s="5">
        <f>IFERROR('Ventas Pases'!$I4337/'Ventas Pases'!$F4337,"PASE")</f>
        <v>100</v>
      </c>
      <c r="K4337" t="str">
        <f>IFERROR(VLOOKUP('Ventas Pases'!$J4337,'Comisiones HEROIC'!$E$1:$F$6,2,0),"")</f>
        <v>Ridossan Hotel</v>
      </c>
      <c r="L4337" s="5">
        <f>IF('Ventas Pases'!$D4337="Red HEROIC",IFERROR(VLOOKUP('Ventas Pases'!$G4337,'Comisiones HEROIC'!$A$1:$B$11,2,0),15),IF('Ventas Pases'!$D4337="Red HEROIC",15,0))</f>
        <v>0</v>
      </c>
      <c r="M4337">
        <f>IF(pases[[#This Row],[Días Visita]]&lt;7,0,IF(pases[[#This Row],[Días Visita]]&lt;9,1,IF(pases[[#This Row],[Días Visita]]="Ilimitados",0,2)))</f>
        <v>0</v>
      </c>
      <c r="N4337" s="5">
        <f>IF(AND('Ventas Pases'!$A4337="Fuera de Temporada",'Ventas Pases'!$B4337=2019,pases[[#This Row],[Modo de Compra]]="Paquete"),30,0)</f>
        <v>0</v>
      </c>
      <c r="O4337" s="5">
        <f>-SUMIF(lift[Número de pase],pases[[#This Row],[Numero de Pase]],lift[Costo])</f>
        <v>0</v>
      </c>
    </row>
    <row r="4338" spans="1:15" x14ac:dyDescent="0.25">
      <c r="A4338" t="s">
        <v>7</v>
      </c>
      <c r="B4338">
        <v>2018</v>
      </c>
      <c r="C4338">
        <v>43151</v>
      </c>
      <c r="D4338" t="s">
        <v>8</v>
      </c>
      <c r="E4338">
        <v>43164</v>
      </c>
      <c r="F4338">
        <v>4</v>
      </c>
      <c r="G4338" t="s">
        <v>9</v>
      </c>
      <c r="H4338" t="s">
        <v>4356</v>
      </c>
      <c r="I4338" s="5">
        <v>480</v>
      </c>
      <c r="J4338" s="5">
        <f>IFERROR('Ventas Pases'!$I4338/'Ventas Pases'!$F4338,"PASE")</f>
        <v>120</v>
      </c>
      <c r="K4338" t="str">
        <f>IFERROR(VLOOKUP('Ventas Pases'!$J4338,'Comisiones HEROIC'!$E$1:$F$6,2,0),"")</f>
        <v/>
      </c>
      <c r="L4338" s="5">
        <f>IF('Ventas Pases'!$D4338="Red HEROIC",IFERROR(VLOOKUP('Ventas Pases'!$G4338,'Comisiones HEROIC'!$A$1:$B$11,2,0),15),IF('Ventas Pases'!$D4338="Red HEROIC",15,0))</f>
        <v>0</v>
      </c>
      <c r="M4338">
        <f>IF(pases[[#This Row],[Días Visita]]&lt;7,0,IF(pases[[#This Row],[Días Visita]]&lt;9,1,IF(pases[[#This Row],[Días Visita]]="Ilimitados",0,2)))</f>
        <v>0</v>
      </c>
      <c r="N4338" s="5">
        <f>IF(AND('Ventas Pases'!$A4338="Fuera de Temporada",'Ventas Pases'!$B4338=2019,pases[[#This Row],[Modo de Compra]]="Paquete"),30,0)</f>
        <v>0</v>
      </c>
      <c r="O4338" s="5">
        <f>-SUMIF(lift[Número de pase],pases[[#This Row],[Numero de Pase]],lift[Costo])</f>
        <v>0</v>
      </c>
    </row>
    <row r="4339" spans="1:15" x14ac:dyDescent="0.25">
      <c r="A4339" t="s">
        <v>13</v>
      </c>
      <c r="B4339">
        <v>2019</v>
      </c>
      <c r="C4339">
        <v>43327</v>
      </c>
      <c r="D4339" t="s">
        <v>8</v>
      </c>
      <c r="E4339">
        <v>43301</v>
      </c>
      <c r="F4339">
        <v>7</v>
      </c>
      <c r="G4339" t="s">
        <v>9</v>
      </c>
      <c r="H4339" t="s">
        <v>4357</v>
      </c>
      <c r="I4339" s="5">
        <v>840</v>
      </c>
      <c r="J4339" s="5">
        <f>IFERROR('Ventas Pases'!$I4339/'Ventas Pases'!$F4339,"PASE")</f>
        <v>120</v>
      </c>
      <c r="K4339" t="str">
        <f>IFERROR(VLOOKUP('Ventas Pases'!$J4339,'Comisiones HEROIC'!$E$1:$F$6,2,0),"")</f>
        <v/>
      </c>
      <c r="L4339" s="5">
        <f>IF('Ventas Pases'!$D4339="Red HEROIC",IFERROR(VLOOKUP('Ventas Pases'!$G4339,'Comisiones HEROIC'!$A$1:$B$11,2,0),15),IF('Ventas Pases'!$D4339="Red HEROIC",15,0))</f>
        <v>0</v>
      </c>
      <c r="M4339">
        <f>IF(pases[[#This Row],[Días Visita]]&lt;7,0,IF(pases[[#This Row],[Días Visita]]&lt;9,1,IF(pases[[#This Row],[Días Visita]]="Ilimitados",0,2)))</f>
        <v>1</v>
      </c>
      <c r="N4339" s="5">
        <f>IF(AND('Ventas Pases'!$A4339="Fuera de Temporada",'Ventas Pases'!$B4339=2019,pases[[#This Row],[Modo de Compra]]="Paquete"),30,0)</f>
        <v>0</v>
      </c>
      <c r="O4339" s="5">
        <f>-SUMIF(lift[Número de pase],pases[[#This Row],[Numero de Pase]],lift[Costo])</f>
        <v>0</v>
      </c>
    </row>
    <row r="4340" spans="1:15" x14ac:dyDescent="0.25">
      <c r="A4340" t="s">
        <v>13</v>
      </c>
      <c r="B4340">
        <v>2019</v>
      </c>
      <c r="C4340">
        <v>43324</v>
      </c>
      <c r="D4340" t="s">
        <v>8</v>
      </c>
      <c r="E4340">
        <v>43292</v>
      </c>
      <c r="F4340">
        <v>6</v>
      </c>
      <c r="G4340" t="s">
        <v>9</v>
      </c>
      <c r="H4340" t="s">
        <v>4358</v>
      </c>
      <c r="I4340" s="5">
        <v>720</v>
      </c>
      <c r="J4340" s="5">
        <f>IFERROR('Ventas Pases'!$I4340/'Ventas Pases'!$F4340,"PASE")</f>
        <v>120</v>
      </c>
      <c r="K4340" t="str">
        <f>IFERROR(VLOOKUP('Ventas Pases'!$J4340,'Comisiones HEROIC'!$E$1:$F$6,2,0),"")</f>
        <v/>
      </c>
      <c r="L4340" s="5">
        <f>IF('Ventas Pases'!$D4340="Red HEROIC",IFERROR(VLOOKUP('Ventas Pases'!$G4340,'Comisiones HEROIC'!$A$1:$B$11,2,0),15),IF('Ventas Pases'!$D4340="Red HEROIC",15,0))</f>
        <v>0</v>
      </c>
      <c r="M4340">
        <f>IF(pases[[#This Row],[Días Visita]]&lt;7,0,IF(pases[[#This Row],[Días Visita]]&lt;9,1,IF(pases[[#This Row],[Días Visita]]="Ilimitados",0,2)))</f>
        <v>0</v>
      </c>
      <c r="N4340" s="5">
        <f>IF(AND('Ventas Pases'!$A4340="Fuera de Temporada",'Ventas Pases'!$B4340=2019,pases[[#This Row],[Modo de Compra]]="Paquete"),30,0)</f>
        <v>0</v>
      </c>
      <c r="O4340" s="5">
        <f>-SUMIF(lift[Número de pase],pases[[#This Row],[Numero de Pase]],lift[Costo])</f>
        <v>0</v>
      </c>
    </row>
    <row r="4341" spans="1:15" x14ac:dyDescent="0.25">
      <c r="A4341" t="s">
        <v>7</v>
      </c>
      <c r="B4341">
        <v>2018</v>
      </c>
      <c r="C4341">
        <v>43123</v>
      </c>
      <c r="D4341" t="s">
        <v>14</v>
      </c>
      <c r="E4341">
        <v>43117</v>
      </c>
      <c r="F4341">
        <v>2</v>
      </c>
      <c r="G4341" t="s">
        <v>19</v>
      </c>
      <c r="H4341" t="s">
        <v>4359</v>
      </c>
      <c r="I4341" s="5">
        <v>280</v>
      </c>
      <c r="J4341" s="5">
        <f>IFERROR('Ventas Pases'!$I4341/'Ventas Pases'!$F4341,"PASE")</f>
        <v>140</v>
      </c>
      <c r="K4341" t="str">
        <f>IFERROR(VLOOKUP('Ventas Pases'!$J4341,'Comisiones HEROIC'!$E$1:$F$6,2,0),"")</f>
        <v/>
      </c>
      <c r="L4341" s="5">
        <f>IF('Ventas Pases'!$D4341="Red HEROIC",IFERROR(VLOOKUP('Ventas Pases'!$G4341,'Comisiones HEROIC'!$A$1:$B$11,2,0),15),IF('Ventas Pases'!$D4341="Red HEROIC",15,0))</f>
        <v>15</v>
      </c>
      <c r="M4341">
        <f>IF(pases[[#This Row],[Días Visita]]&lt;7,0,IF(pases[[#This Row],[Días Visita]]&lt;9,1,IF(pases[[#This Row],[Días Visita]]="Ilimitados",0,2)))</f>
        <v>0</v>
      </c>
      <c r="N4341" s="5">
        <f>IF(AND('Ventas Pases'!$A4341="Fuera de Temporada",'Ventas Pases'!$B4341=2019,pases[[#This Row],[Modo de Compra]]="Paquete"),30,0)</f>
        <v>0</v>
      </c>
      <c r="O4341" s="5">
        <f>-SUMIF(lift[Número de pase],pases[[#This Row],[Numero de Pase]],lift[Costo])</f>
        <v>0</v>
      </c>
    </row>
    <row r="4342" spans="1:15" x14ac:dyDescent="0.25">
      <c r="A4342" t="s">
        <v>13</v>
      </c>
      <c r="B4342">
        <v>2019</v>
      </c>
      <c r="C4342">
        <v>43349</v>
      </c>
      <c r="D4342" t="s">
        <v>8</v>
      </c>
      <c r="E4342">
        <v>43419</v>
      </c>
      <c r="F4342" t="s">
        <v>11</v>
      </c>
      <c r="G4342" t="s">
        <v>9</v>
      </c>
      <c r="H4342" t="s">
        <v>4360</v>
      </c>
      <c r="I4342" s="5">
        <v>1950</v>
      </c>
      <c r="J4342" s="5" t="str">
        <f>IFERROR('Ventas Pases'!$I4342/'Ventas Pases'!$F4342,"PASE")</f>
        <v>PASE</v>
      </c>
      <c r="K4342" t="str">
        <f>IFERROR(VLOOKUP('Ventas Pases'!$J4342,'Comisiones HEROIC'!$E$1:$F$6,2,0),"")</f>
        <v/>
      </c>
      <c r="L4342" s="5">
        <f>IF('Ventas Pases'!$D4342="Red HEROIC",IFERROR(VLOOKUP('Ventas Pases'!$G4342,'Comisiones HEROIC'!$A$1:$B$11,2,0),15),IF('Ventas Pases'!$D4342="Red HEROIC",15,0))</f>
        <v>0</v>
      </c>
      <c r="M4342">
        <f>IF(pases[[#This Row],[Días Visita]]&lt;7,0,IF(pases[[#This Row],[Días Visita]]&lt;9,1,IF(pases[[#This Row],[Días Visita]]="Ilimitados",0,2)))</f>
        <v>0</v>
      </c>
      <c r="N4342" s="5">
        <f>IF(AND('Ventas Pases'!$A4342="Fuera de Temporada",'Ventas Pases'!$B4342=2019,pases[[#This Row],[Modo de Compra]]="Paquete"),30,0)</f>
        <v>0</v>
      </c>
      <c r="O4342" s="5">
        <f>-SUMIF(lift[Número de pase],pases[[#This Row],[Numero de Pase]],lift[Costo])</f>
        <v>-276</v>
      </c>
    </row>
    <row r="4343" spans="1:15" x14ac:dyDescent="0.25">
      <c r="A4343" t="s">
        <v>13</v>
      </c>
      <c r="B4343">
        <v>2018</v>
      </c>
      <c r="C4343">
        <v>43258</v>
      </c>
      <c r="D4343" t="s">
        <v>8</v>
      </c>
      <c r="E4343">
        <v>42856</v>
      </c>
      <c r="F4343">
        <v>9</v>
      </c>
      <c r="G4343" t="s">
        <v>9</v>
      </c>
      <c r="H4343" t="s">
        <v>4361</v>
      </c>
      <c r="I4343" s="5">
        <v>1080</v>
      </c>
      <c r="J4343" s="5">
        <f>IFERROR('Ventas Pases'!$I4343/'Ventas Pases'!$F4343,"PASE")</f>
        <v>120</v>
      </c>
      <c r="K4343" t="str">
        <f>IFERROR(VLOOKUP('Ventas Pases'!$J4343,'Comisiones HEROIC'!$E$1:$F$6,2,0),"")</f>
        <v/>
      </c>
      <c r="L4343" s="5">
        <f>IF('Ventas Pases'!$D4343="Red HEROIC",IFERROR(VLOOKUP('Ventas Pases'!$G4343,'Comisiones HEROIC'!$A$1:$B$11,2,0),15),IF('Ventas Pases'!$D4343="Red HEROIC",15,0))</f>
        <v>0</v>
      </c>
      <c r="M4343">
        <f>IF(pases[[#This Row],[Días Visita]]&lt;7,0,IF(pases[[#This Row],[Días Visita]]&lt;9,1,IF(pases[[#This Row],[Días Visita]]="Ilimitados",0,2)))</f>
        <v>2</v>
      </c>
      <c r="N4343" s="5">
        <f>IF(AND('Ventas Pases'!$A4343="Fuera de Temporada",'Ventas Pases'!$B4343=2019,pases[[#This Row],[Modo de Compra]]="Paquete"),30,0)</f>
        <v>0</v>
      </c>
      <c r="O4343" s="5">
        <f>-SUMIF(lift[Número de pase],pases[[#This Row],[Numero de Pase]],lift[Costo])</f>
        <v>0</v>
      </c>
    </row>
    <row r="4344" spans="1:15" x14ac:dyDescent="0.25">
      <c r="A4344" t="s">
        <v>7</v>
      </c>
      <c r="B4344">
        <v>2018</v>
      </c>
      <c r="C4344">
        <v>43436</v>
      </c>
      <c r="D4344" t="s">
        <v>8</v>
      </c>
      <c r="E4344">
        <v>43169</v>
      </c>
      <c r="F4344">
        <v>4</v>
      </c>
      <c r="G4344" t="s">
        <v>9</v>
      </c>
      <c r="H4344" t="s">
        <v>4362</v>
      </c>
      <c r="I4344" s="5">
        <v>480</v>
      </c>
      <c r="J4344" s="5">
        <f>IFERROR('Ventas Pases'!$I4344/'Ventas Pases'!$F4344,"PASE")</f>
        <v>120</v>
      </c>
      <c r="K4344" t="str">
        <f>IFERROR(VLOOKUP('Ventas Pases'!$J4344,'Comisiones HEROIC'!$E$1:$F$6,2,0),"")</f>
        <v/>
      </c>
      <c r="L4344" s="5">
        <f>IF('Ventas Pases'!$D4344="Red HEROIC",IFERROR(VLOOKUP('Ventas Pases'!$G4344,'Comisiones HEROIC'!$A$1:$B$11,2,0),15),IF('Ventas Pases'!$D4344="Red HEROIC",15,0))</f>
        <v>0</v>
      </c>
      <c r="M4344">
        <f>IF(pases[[#This Row],[Días Visita]]&lt;7,0,IF(pases[[#This Row],[Días Visita]]&lt;9,1,IF(pases[[#This Row],[Días Visita]]="Ilimitados",0,2)))</f>
        <v>0</v>
      </c>
      <c r="N4344" s="5">
        <f>IF(AND('Ventas Pases'!$A4344="Fuera de Temporada",'Ventas Pases'!$B4344=2019,pases[[#This Row],[Modo de Compra]]="Paquete"),30,0)</f>
        <v>0</v>
      </c>
      <c r="O4344" s="5">
        <f>-SUMIF(lift[Número de pase],pases[[#This Row],[Numero de Pase]],lift[Costo])</f>
        <v>0</v>
      </c>
    </row>
    <row r="4345" spans="1:15" x14ac:dyDescent="0.25">
      <c r="A4345" t="s">
        <v>7</v>
      </c>
      <c r="B4345">
        <v>2018</v>
      </c>
      <c r="C4345">
        <v>43451</v>
      </c>
      <c r="D4345" t="s">
        <v>14</v>
      </c>
      <c r="E4345">
        <v>43121</v>
      </c>
      <c r="F4345">
        <v>2</v>
      </c>
      <c r="G4345" t="s">
        <v>33</v>
      </c>
      <c r="H4345" t="s">
        <v>4363</v>
      </c>
      <c r="I4345" s="5">
        <v>280</v>
      </c>
      <c r="J4345" s="5">
        <f>IFERROR('Ventas Pases'!$I4345/'Ventas Pases'!$F4345,"PASE")</f>
        <v>140</v>
      </c>
      <c r="K4345" t="str">
        <f>IFERROR(VLOOKUP('Ventas Pases'!$J4345,'Comisiones HEROIC'!$E$1:$F$6,2,0),"")</f>
        <v/>
      </c>
      <c r="L4345" s="5">
        <f>IF('Ventas Pases'!$D4345="Red HEROIC",IFERROR(VLOOKUP('Ventas Pases'!$G4345,'Comisiones HEROIC'!$A$1:$B$11,2,0),15),IF('Ventas Pases'!$D4345="Red HEROIC",15,0))</f>
        <v>15</v>
      </c>
      <c r="M4345">
        <f>IF(pases[[#This Row],[Días Visita]]&lt;7,0,IF(pases[[#This Row],[Días Visita]]&lt;9,1,IF(pases[[#This Row],[Días Visita]]="Ilimitados",0,2)))</f>
        <v>0</v>
      </c>
      <c r="N4345" s="5">
        <f>IF(AND('Ventas Pases'!$A4345="Fuera de Temporada",'Ventas Pases'!$B4345=2019,pases[[#This Row],[Modo de Compra]]="Paquete"),30,0)</f>
        <v>0</v>
      </c>
      <c r="O4345" s="5">
        <f>-SUMIF(lift[Número de pase],pases[[#This Row],[Numero de Pase]],lift[Costo])</f>
        <v>0</v>
      </c>
    </row>
    <row r="4346" spans="1:15" x14ac:dyDescent="0.25">
      <c r="A4346" t="s">
        <v>7</v>
      </c>
      <c r="B4346">
        <v>2019</v>
      </c>
      <c r="C4346">
        <v>43472</v>
      </c>
      <c r="D4346" t="s">
        <v>14</v>
      </c>
      <c r="E4346">
        <v>43531</v>
      </c>
      <c r="F4346">
        <v>7</v>
      </c>
      <c r="G4346" t="s">
        <v>19</v>
      </c>
      <c r="H4346" t="s">
        <v>4364</v>
      </c>
      <c r="I4346" s="5">
        <v>980</v>
      </c>
      <c r="J4346" s="5">
        <f>IFERROR('Ventas Pases'!$I4346/'Ventas Pases'!$F4346,"PASE")</f>
        <v>140</v>
      </c>
      <c r="K4346" t="str">
        <f>IFERROR(VLOOKUP('Ventas Pases'!$J4346,'Comisiones HEROIC'!$E$1:$F$6,2,0),"")</f>
        <v/>
      </c>
      <c r="L4346" s="5">
        <f>IF('Ventas Pases'!$D4346="Red HEROIC",IFERROR(VLOOKUP('Ventas Pases'!$G4346,'Comisiones HEROIC'!$A$1:$B$11,2,0),15),IF('Ventas Pases'!$D4346="Red HEROIC",15,0))</f>
        <v>15</v>
      </c>
      <c r="M4346">
        <f>IF(pases[[#This Row],[Días Visita]]&lt;7,0,IF(pases[[#This Row],[Días Visita]]&lt;9,1,IF(pases[[#This Row],[Días Visita]]="Ilimitados",0,2)))</f>
        <v>1</v>
      </c>
      <c r="N4346" s="5">
        <f>IF(AND('Ventas Pases'!$A4346="Fuera de Temporada",'Ventas Pases'!$B4346=2019,pases[[#This Row],[Modo de Compra]]="Paquete"),30,0)</f>
        <v>0</v>
      </c>
      <c r="O4346" s="5">
        <f>-SUMIF(lift[Número de pase],pases[[#This Row],[Numero de Pase]],lift[Costo])</f>
        <v>0</v>
      </c>
    </row>
    <row r="4347" spans="1:15" x14ac:dyDescent="0.25">
      <c r="A4347" t="s">
        <v>13</v>
      </c>
      <c r="B4347">
        <v>2018</v>
      </c>
      <c r="C4347">
        <v>43244</v>
      </c>
      <c r="D4347" t="s">
        <v>8</v>
      </c>
      <c r="E4347">
        <v>42862</v>
      </c>
      <c r="F4347">
        <v>9</v>
      </c>
      <c r="G4347" t="s">
        <v>9</v>
      </c>
      <c r="H4347" t="s">
        <v>4365</v>
      </c>
      <c r="I4347" s="5">
        <v>1080</v>
      </c>
      <c r="J4347" s="5">
        <f>IFERROR('Ventas Pases'!$I4347/'Ventas Pases'!$F4347,"PASE")</f>
        <v>120</v>
      </c>
      <c r="K4347" t="str">
        <f>IFERROR(VLOOKUP('Ventas Pases'!$J4347,'Comisiones HEROIC'!$E$1:$F$6,2,0),"")</f>
        <v/>
      </c>
      <c r="L4347" s="5">
        <f>IF('Ventas Pases'!$D4347="Red HEROIC",IFERROR(VLOOKUP('Ventas Pases'!$G4347,'Comisiones HEROIC'!$A$1:$B$11,2,0),15),IF('Ventas Pases'!$D4347="Red HEROIC",15,0))</f>
        <v>0</v>
      </c>
      <c r="M4347">
        <f>IF(pases[[#This Row],[Días Visita]]&lt;7,0,IF(pases[[#This Row],[Días Visita]]&lt;9,1,IF(pases[[#This Row],[Días Visita]]="Ilimitados",0,2)))</f>
        <v>2</v>
      </c>
      <c r="N4347" s="5">
        <f>IF(AND('Ventas Pases'!$A4347="Fuera de Temporada",'Ventas Pases'!$B4347=2019,pases[[#This Row],[Modo de Compra]]="Paquete"),30,0)</f>
        <v>0</v>
      </c>
      <c r="O4347" s="5">
        <f>-SUMIF(lift[Número de pase],pases[[#This Row],[Numero de Pase]],lift[Costo])</f>
        <v>0</v>
      </c>
    </row>
    <row r="4348" spans="1:15" x14ac:dyDescent="0.25">
      <c r="A4348" t="s">
        <v>7</v>
      </c>
      <c r="B4348">
        <v>2019</v>
      </c>
      <c r="C4348">
        <v>43420</v>
      </c>
      <c r="D4348" t="s">
        <v>14</v>
      </c>
      <c r="E4348">
        <v>43432</v>
      </c>
      <c r="F4348">
        <v>5</v>
      </c>
      <c r="G4348" t="s">
        <v>33</v>
      </c>
      <c r="H4348" t="s">
        <v>4366</v>
      </c>
      <c r="I4348" s="5">
        <v>700</v>
      </c>
      <c r="J4348" s="5">
        <f>IFERROR('Ventas Pases'!$I4348/'Ventas Pases'!$F4348,"PASE")</f>
        <v>140</v>
      </c>
      <c r="K4348" t="str">
        <f>IFERROR(VLOOKUP('Ventas Pases'!$J4348,'Comisiones HEROIC'!$E$1:$F$6,2,0),"")</f>
        <v/>
      </c>
      <c r="L4348" s="5">
        <f>IF('Ventas Pases'!$D4348="Red HEROIC",IFERROR(VLOOKUP('Ventas Pases'!$G4348,'Comisiones HEROIC'!$A$1:$B$11,2,0),15),IF('Ventas Pases'!$D4348="Red HEROIC",15,0))</f>
        <v>15</v>
      </c>
      <c r="M4348">
        <f>IF(pases[[#This Row],[Días Visita]]&lt;7,0,IF(pases[[#This Row],[Días Visita]]&lt;9,1,IF(pases[[#This Row],[Días Visita]]="Ilimitados",0,2)))</f>
        <v>0</v>
      </c>
      <c r="N4348" s="5">
        <f>IF(AND('Ventas Pases'!$A4348="Fuera de Temporada",'Ventas Pases'!$B4348=2019,pases[[#This Row],[Modo de Compra]]="Paquete"),30,0)</f>
        <v>0</v>
      </c>
      <c r="O4348" s="5">
        <f>-SUMIF(lift[Número de pase],pases[[#This Row],[Numero de Pase]],lift[Costo])</f>
        <v>0</v>
      </c>
    </row>
    <row r="4349" spans="1:15" x14ac:dyDescent="0.25">
      <c r="A4349" t="s">
        <v>7</v>
      </c>
      <c r="B4349">
        <v>2019</v>
      </c>
      <c r="C4349">
        <v>43456</v>
      </c>
      <c r="D4349" t="s">
        <v>17</v>
      </c>
      <c r="E4349">
        <v>43522</v>
      </c>
      <c r="F4349">
        <v>7</v>
      </c>
      <c r="G4349" t="s">
        <v>9</v>
      </c>
      <c r="H4349" t="s">
        <v>4367</v>
      </c>
      <c r="I4349" s="5">
        <v>700</v>
      </c>
      <c r="J4349" s="5">
        <f>IFERROR('Ventas Pases'!$I4349/'Ventas Pases'!$F4349,"PASE")</f>
        <v>100</v>
      </c>
      <c r="K4349" t="str">
        <f>IFERROR(VLOOKUP('Ventas Pases'!$J4349,'Comisiones HEROIC'!$E$1:$F$6,2,0),"")</f>
        <v>Ridossan Hotel</v>
      </c>
      <c r="L4349" s="5">
        <f>IF('Ventas Pases'!$D4349="Red HEROIC",IFERROR(VLOOKUP('Ventas Pases'!$G4349,'Comisiones HEROIC'!$A$1:$B$11,2,0),15),IF('Ventas Pases'!$D4349="Red HEROIC",15,0))</f>
        <v>0</v>
      </c>
      <c r="M4349">
        <f>IF(pases[[#This Row],[Días Visita]]&lt;7,0,IF(pases[[#This Row],[Días Visita]]&lt;9,1,IF(pases[[#This Row],[Días Visita]]="Ilimitados",0,2)))</f>
        <v>1</v>
      </c>
      <c r="N4349" s="5">
        <f>IF(AND('Ventas Pases'!$A4349="Fuera de Temporada",'Ventas Pases'!$B4349=2019,pases[[#This Row],[Modo de Compra]]="Paquete"),30,0)</f>
        <v>0</v>
      </c>
      <c r="O4349" s="5">
        <f>-SUMIF(lift[Número de pase],pases[[#This Row],[Numero de Pase]],lift[Costo])</f>
        <v>0</v>
      </c>
    </row>
    <row r="4350" spans="1:15" x14ac:dyDescent="0.25">
      <c r="A4350" t="s">
        <v>7</v>
      </c>
      <c r="B4350">
        <v>2018</v>
      </c>
      <c r="C4350">
        <v>43126</v>
      </c>
      <c r="D4350" t="s">
        <v>8</v>
      </c>
      <c r="E4350">
        <v>43124</v>
      </c>
      <c r="F4350">
        <v>1</v>
      </c>
      <c r="G4350" t="s">
        <v>9</v>
      </c>
      <c r="H4350" t="s">
        <v>4368</v>
      </c>
      <c r="I4350" s="5">
        <v>120</v>
      </c>
      <c r="J4350" s="5">
        <f>IFERROR('Ventas Pases'!$I4350/'Ventas Pases'!$F4350,"PASE")</f>
        <v>120</v>
      </c>
      <c r="K4350" t="str">
        <f>IFERROR(VLOOKUP('Ventas Pases'!$J4350,'Comisiones HEROIC'!$E$1:$F$6,2,0),"")</f>
        <v/>
      </c>
      <c r="L4350" s="5">
        <f>IF('Ventas Pases'!$D4350="Red HEROIC",IFERROR(VLOOKUP('Ventas Pases'!$G4350,'Comisiones HEROIC'!$A$1:$B$11,2,0),15),IF('Ventas Pases'!$D4350="Red HEROIC",15,0))</f>
        <v>0</v>
      </c>
      <c r="M4350">
        <f>IF(pases[[#This Row],[Días Visita]]&lt;7,0,IF(pases[[#This Row],[Días Visita]]&lt;9,1,IF(pases[[#This Row],[Días Visita]]="Ilimitados",0,2)))</f>
        <v>0</v>
      </c>
      <c r="N4350" s="5">
        <f>IF(AND('Ventas Pases'!$A4350="Fuera de Temporada",'Ventas Pases'!$B4350=2019,pases[[#This Row],[Modo de Compra]]="Paquete"),30,0)</f>
        <v>0</v>
      </c>
      <c r="O4350" s="5">
        <f>-SUMIF(lift[Número de pase],pases[[#This Row],[Numero de Pase]],lift[Costo])</f>
        <v>0</v>
      </c>
    </row>
    <row r="4351" spans="1:15" x14ac:dyDescent="0.25">
      <c r="A4351" t="s">
        <v>13</v>
      </c>
      <c r="B4351">
        <v>2018</v>
      </c>
      <c r="C4351">
        <v>43414</v>
      </c>
      <c r="D4351" t="s">
        <v>14</v>
      </c>
      <c r="E4351">
        <v>42889</v>
      </c>
      <c r="F4351">
        <v>3</v>
      </c>
      <c r="G4351" t="s">
        <v>33</v>
      </c>
      <c r="H4351" t="s">
        <v>4369</v>
      </c>
      <c r="I4351" s="5">
        <v>420</v>
      </c>
      <c r="J4351" s="5">
        <f>IFERROR('Ventas Pases'!$I4351/'Ventas Pases'!$F4351,"PASE")</f>
        <v>140</v>
      </c>
      <c r="K4351" t="str">
        <f>IFERROR(VLOOKUP('Ventas Pases'!$J4351,'Comisiones HEROIC'!$E$1:$F$6,2,0),"")</f>
        <v/>
      </c>
      <c r="L4351" s="5">
        <f>IF('Ventas Pases'!$D4351="Red HEROIC",IFERROR(VLOOKUP('Ventas Pases'!$G4351,'Comisiones HEROIC'!$A$1:$B$11,2,0),15),IF('Ventas Pases'!$D4351="Red HEROIC",15,0))</f>
        <v>15</v>
      </c>
      <c r="M4351">
        <f>IF(pases[[#This Row],[Días Visita]]&lt;7,0,IF(pases[[#This Row],[Días Visita]]&lt;9,1,IF(pases[[#This Row],[Días Visita]]="Ilimitados",0,2)))</f>
        <v>0</v>
      </c>
      <c r="N4351" s="5">
        <f>IF(AND('Ventas Pases'!$A4351="Fuera de Temporada",'Ventas Pases'!$B4351=2019,pases[[#This Row],[Modo de Compra]]="Paquete"),30,0)</f>
        <v>0</v>
      </c>
      <c r="O4351" s="5">
        <f>-SUMIF(lift[Número de pase],pases[[#This Row],[Numero de Pase]],lift[Costo])</f>
        <v>0</v>
      </c>
    </row>
    <row r="4352" spans="1:15" x14ac:dyDescent="0.25">
      <c r="A4352" t="s">
        <v>7</v>
      </c>
      <c r="B4352">
        <v>2019</v>
      </c>
      <c r="C4352">
        <v>43556</v>
      </c>
      <c r="D4352" t="s">
        <v>8</v>
      </c>
      <c r="E4352">
        <v>43547</v>
      </c>
      <c r="F4352">
        <v>7</v>
      </c>
      <c r="G4352" t="s">
        <v>9</v>
      </c>
      <c r="H4352" t="s">
        <v>4370</v>
      </c>
      <c r="I4352" s="5">
        <v>840</v>
      </c>
      <c r="J4352" s="5">
        <f>IFERROR('Ventas Pases'!$I4352/'Ventas Pases'!$F4352,"PASE")</f>
        <v>120</v>
      </c>
      <c r="K4352" t="str">
        <f>IFERROR(VLOOKUP('Ventas Pases'!$J4352,'Comisiones HEROIC'!$E$1:$F$6,2,0),"")</f>
        <v/>
      </c>
      <c r="L4352" s="5">
        <f>IF('Ventas Pases'!$D4352="Red HEROIC",IFERROR(VLOOKUP('Ventas Pases'!$G4352,'Comisiones HEROIC'!$A$1:$B$11,2,0),15),IF('Ventas Pases'!$D4352="Red HEROIC",15,0))</f>
        <v>0</v>
      </c>
      <c r="M4352">
        <f>IF(pases[[#This Row],[Días Visita]]&lt;7,0,IF(pases[[#This Row],[Días Visita]]&lt;9,1,IF(pases[[#This Row],[Días Visita]]="Ilimitados",0,2)))</f>
        <v>1</v>
      </c>
      <c r="N4352" s="5">
        <f>IF(AND('Ventas Pases'!$A4352="Fuera de Temporada",'Ventas Pases'!$B4352=2019,pases[[#This Row],[Modo de Compra]]="Paquete"),30,0)</f>
        <v>0</v>
      </c>
      <c r="O4352" s="5">
        <f>-SUMIF(lift[Número de pase],pases[[#This Row],[Numero de Pase]],lift[Costo])</f>
        <v>0</v>
      </c>
    </row>
    <row r="4353" spans="1:15" x14ac:dyDescent="0.25">
      <c r="A4353" t="s">
        <v>7</v>
      </c>
      <c r="B4353">
        <v>2018</v>
      </c>
      <c r="C4353">
        <v>43122</v>
      </c>
      <c r="D4353" t="s">
        <v>14</v>
      </c>
      <c r="E4353">
        <v>43126</v>
      </c>
      <c r="F4353">
        <v>4</v>
      </c>
      <c r="G4353" t="s">
        <v>33</v>
      </c>
      <c r="H4353" t="s">
        <v>4371</v>
      </c>
      <c r="I4353" s="5">
        <v>560</v>
      </c>
      <c r="J4353" s="5">
        <f>IFERROR('Ventas Pases'!$I4353/'Ventas Pases'!$F4353,"PASE")</f>
        <v>140</v>
      </c>
      <c r="K4353" t="str">
        <f>IFERROR(VLOOKUP('Ventas Pases'!$J4353,'Comisiones HEROIC'!$E$1:$F$6,2,0),"")</f>
        <v/>
      </c>
      <c r="L4353" s="5">
        <f>IF('Ventas Pases'!$D4353="Red HEROIC",IFERROR(VLOOKUP('Ventas Pases'!$G4353,'Comisiones HEROIC'!$A$1:$B$11,2,0),15),IF('Ventas Pases'!$D4353="Red HEROIC",15,0))</f>
        <v>15</v>
      </c>
      <c r="M4353">
        <f>IF(pases[[#This Row],[Días Visita]]&lt;7,0,IF(pases[[#This Row],[Días Visita]]&lt;9,1,IF(pases[[#This Row],[Días Visita]]="Ilimitados",0,2)))</f>
        <v>0</v>
      </c>
      <c r="N4353" s="5">
        <f>IF(AND('Ventas Pases'!$A4353="Fuera de Temporada",'Ventas Pases'!$B4353=2019,pases[[#This Row],[Modo de Compra]]="Paquete"),30,0)</f>
        <v>0</v>
      </c>
      <c r="O4353" s="5">
        <f>-SUMIF(lift[Número de pase],pases[[#This Row],[Numero de Pase]],lift[Costo])</f>
        <v>0</v>
      </c>
    </row>
    <row r="4354" spans="1:15" x14ac:dyDescent="0.25">
      <c r="A4354" t="s">
        <v>13</v>
      </c>
      <c r="B4354">
        <v>2018</v>
      </c>
      <c r="C4354">
        <v>43366</v>
      </c>
      <c r="D4354" t="s">
        <v>17</v>
      </c>
      <c r="E4354">
        <v>42838</v>
      </c>
      <c r="F4354">
        <v>4</v>
      </c>
      <c r="G4354" t="s">
        <v>9</v>
      </c>
      <c r="H4354" t="s">
        <v>4372</v>
      </c>
      <c r="I4354" s="5">
        <v>460</v>
      </c>
      <c r="J4354" s="5">
        <f>IFERROR('Ventas Pases'!$I4354/'Ventas Pases'!$F4354,"PASE")</f>
        <v>115</v>
      </c>
      <c r="K4354" t="str">
        <f>IFERROR(VLOOKUP('Ventas Pases'!$J4354,'Comisiones HEROIC'!$E$1:$F$6,2,0),"")</f>
        <v>Haiit Hotel</v>
      </c>
      <c r="L4354" s="5">
        <f>IF('Ventas Pases'!$D4354="Red HEROIC",IFERROR(VLOOKUP('Ventas Pases'!$G4354,'Comisiones HEROIC'!$A$1:$B$11,2,0),15),IF('Ventas Pases'!$D4354="Red HEROIC",15,0))</f>
        <v>0</v>
      </c>
      <c r="M4354">
        <f>IF(pases[[#This Row],[Días Visita]]&lt;7,0,IF(pases[[#This Row],[Días Visita]]&lt;9,1,IF(pases[[#This Row],[Días Visita]]="Ilimitados",0,2)))</f>
        <v>0</v>
      </c>
      <c r="N4354" s="5">
        <f>IF(AND('Ventas Pases'!$A4354="Fuera de Temporada",'Ventas Pases'!$B4354=2019,pases[[#This Row],[Modo de Compra]]="Paquete"),30,0)</f>
        <v>0</v>
      </c>
      <c r="O4354" s="5">
        <f>-SUMIF(lift[Número de pase],pases[[#This Row],[Numero de Pase]],lift[Costo])</f>
        <v>0</v>
      </c>
    </row>
    <row r="4355" spans="1:15" x14ac:dyDescent="0.25">
      <c r="A4355" t="s">
        <v>13</v>
      </c>
      <c r="B4355">
        <v>2018</v>
      </c>
      <c r="C4355">
        <v>43288</v>
      </c>
      <c r="D4355" t="s">
        <v>8</v>
      </c>
      <c r="E4355">
        <v>42880</v>
      </c>
      <c r="F4355">
        <v>4</v>
      </c>
      <c r="G4355" t="s">
        <v>9</v>
      </c>
      <c r="H4355" t="s">
        <v>4373</v>
      </c>
      <c r="I4355" s="5">
        <v>480</v>
      </c>
      <c r="J4355" s="5">
        <f>IFERROR('Ventas Pases'!$I4355/'Ventas Pases'!$F4355,"PASE")</f>
        <v>120</v>
      </c>
      <c r="K4355" t="str">
        <f>IFERROR(VLOOKUP('Ventas Pases'!$J4355,'Comisiones HEROIC'!$E$1:$F$6,2,0),"")</f>
        <v/>
      </c>
      <c r="L4355" s="5">
        <f>IF('Ventas Pases'!$D4355="Red HEROIC",IFERROR(VLOOKUP('Ventas Pases'!$G4355,'Comisiones HEROIC'!$A$1:$B$11,2,0),15),IF('Ventas Pases'!$D4355="Red HEROIC",15,0))</f>
        <v>0</v>
      </c>
      <c r="M4355">
        <f>IF(pases[[#This Row],[Días Visita]]&lt;7,0,IF(pases[[#This Row],[Días Visita]]&lt;9,1,IF(pases[[#This Row],[Días Visita]]="Ilimitados",0,2)))</f>
        <v>0</v>
      </c>
      <c r="N4355" s="5">
        <f>IF(AND('Ventas Pases'!$A4355="Fuera de Temporada",'Ventas Pases'!$B4355=2019,pases[[#This Row],[Modo de Compra]]="Paquete"),30,0)</f>
        <v>0</v>
      </c>
      <c r="O4355" s="5">
        <f>-SUMIF(lift[Número de pase],pases[[#This Row],[Numero de Pase]],lift[Costo])</f>
        <v>0</v>
      </c>
    </row>
    <row r="4356" spans="1:15" x14ac:dyDescent="0.25">
      <c r="A4356" t="s">
        <v>7</v>
      </c>
      <c r="B4356">
        <v>2018</v>
      </c>
      <c r="C4356">
        <v>43114</v>
      </c>
      <c r="D4356" t="s">
        <v>8</v>
      </c>
      <c r="E4356">
        <v>43117</v>
      </c>
      <c r="F4356">
        <v>1</v>
      </c>
      <c r="G4356" t="s">
        <v>9</v>
      </c>
      <c r="H4356" t="s">
        <v>4374</v>
      </c>
      <c r="I4356" s="5">
        <v>120</v>
      </c>
      <c r="J4356" s="5">
        <f>IFERROR('Ventas Pases'!$I4356/'Ventas Pases'!$F4356,"PASE")</f>
        <v>120</v>
      </c>
      <c r="K4356" t="str">
        <f>IFERROR(VLOOKUP('Ventas Pases'!$J4356,'Comisiones HEROIC'!$E$1:$F$6,2,0),"")</f>
        <v/>
      </c>
      <c r="L4356" s="5">
        <f>IF('Ventas Pases'!$D4356="Red HEROIC",IFERROR(VLOOKUP('Ventas Pases'!$G4356,'Comisiones HEROIC'!$A$1:$B$11,2,0),15),IF('Ventas Pases'!$D4356="Red HEROIC",15,0))</f>
        <v>0</v>
      </c>
      <c r="M4356">
        <f>IF(pases[[#This Row],[Días Visita]]&lt;7,0,IF(pases[[#This Row],[Días Visita]]&lt;9,1,IF(pases[[#This Row],[Días Visita]]="Ilimitados",0,2)))</f>
        <v>0</v>
      </c>
      <c r="N4356" s="5">
        <f>IF(AND('Ventas Pases'!$A4356="Fuera de Temporada",'Ventas Pases'!$B4356=2019,pases[[#This Row],[Modo de Compra]]="Paquete"),30,0)</f>
        <v>0</v>
      </c>
      <c r="O4356" s="5">
        <f>-SUMIF(lift[Número de pase],pases[[#This Row],[Numero de Pase]],lift[Costo])</f>
        <v>0</v>
      </c>
    </row>
    <row r="4357" spans="1:15" x14ac:dyDescent="0.25">
      <c r="A4357" t="s">
        <v>7</v>
      </c>
      <c r="B4357">
        <v>2018</v>
      </c>
      <c r="C4357">
        <v>43451</v>
      </c>
      <c r="D4357" t="s">
        <v>8</v>
      </c>
      <c r="E4357">
        <v>43133</v>
      </c>
      <c r="F4357">
        <v>5</v>
      </c>
      <c r="G4357" t="s">
        <v>9</v>
      </c>
      <c r="H4357" t="s">
        <v>4375</v>
      </c>
      <c r="I4357" s="5">
        <v>600</v>
      </c>
      <c r="J4357" s="5">
        <f>IFERROR('Ventas Pases'!$I4357/'Ventas Pases'!$F4357,"PASE")</f>
        <v>120</v>
      </c>
      <c r="K4357" t="str">
        <f>IFERROR(VLOOKUP('Ventas Pases'!$J4357,'Comisiones HEROIC'!$E$1:$F$6,2,0),"")</f>
        <v/>
      </c>
      <c r="L4357" s="5">
        <f>IF('Ventas Pases'!$D4357="Red HEROIC",IFERROR(VLOOKUP('Ventas Pases'!$G4357,'Comisiones HEROIC'!$A$1:$B$11,2,0),15),IF('Ventas Pases'!$D4357="Red HEROIC",15,0))</f>
        <v>0</v>
      </c>
      <c r="M4357">
        <f>IF(pases[[#This Row],[Días Visita]]&lt;7,0,IF(pases[[#This Row],[Días Visita]]&lt;9,1,IF(pases[[#This Row],[Días Visita]]="Ilimitados",0,2)))</f>
        <v>0</v>
      </c>
      <c r="N4357" s="5">
        <f>IF(AND('Ventas Pases'!$A4357="Fuera de Temporada",'Ventas Pases'!$B4357=2019,pases[[#This Row],[Modo de Compra]]="Paquete"),30,0)</f>
        <v>0</v>
      </c>
      <c r="O4357" s="5">
        <f>-SUMIF(lift[Número de pase],pases[[#This Row],[Numero de Pase]],lift[Costo])</f>
        <v>0</v>
      </c>
    </row>
    <row r="4358" spans="1:15" x14ac:dyDescent="0.25">
      <c r="A4358" t="s">
        <v>13</v>
      </c>
      <c r="B4358">
        <v>2018</v>
      </c>
      <c r="C4358">
        <v>43319</v>
      </c>
      <c r="D4358" t="s">
        <v>8</v>
      </c>
      <c r="E4358">
        <v>42919</v>
      </c>
      <c r="F4358">
        <v>6</v>
      </c>
      <c r="G4358" t="s">
        <v>9</v>
      </c>
      <c r="H4358" t="s">
        <v>4376</v>
      </c>
      <c r="I4358" s="5">
        <v>720</v>
      </c>
      <c r="J4358" s="5">
        <f>IFERROR('Ventas Pases'!$I4358/'Ventas Pases'!$F4358,"PASE")</f>
        <v>120</v>
      </c>
      <c r="K4358" t="str">
        <f>IFERROR(VLOOKUP('Ventas Pases'!$J4358,'Comisiones HEROIC'!$E$1:$F$6,2,0),"")</f>
        <v/>
      </c>
      <c r="L4358" s="5">
        <f>IF('Ventas Pases'!$D4358="Red HEROIC",IFERROR(VLOOKUP('Ventas Pases'!$G4358,'Comisiones HEROIC'!$A$1:$B$11,2,0),15),IF('Ventas Pases'!$D4358="Red HEROIC",15,0))</f>
        <v>0</v>
      </c>
      <c r="M4358">
        <f>IF(pases[[#This Row],[Días Visita]]&lt;7,0,IF(pases[[#This Row],[Días Visita]]&lt;9,1,IF(pases[[#This Row],[Días Visita]]="Ilimitados",0,2)))</f>
        <v>0</v>
      </c>
      <c r="N4358" s="5">
        <f>IF(AND('Ventas Pases'!$A4358="Fuera de Temporada",'Ventas Pases'!$B4358=2019,pases[[#This Row],[Modo de Compra]]="Paquete"),30,0)</f>
        <v>0</v>
      </c>
      <c r="O4358" s="5">
        <f>-SUMIF(lift[Número de pase],pases[[#This Row],[Numero de Pase]],lift[Costo])</f>
        <v>0</v>
      </c>
    </row>
    <row r="4359" spans="1:15" x14ac:dyDescent="0.25">
      <c r="A4359" t="s">
        <v>7</v>
      </c>
      <c r="B4359">
        <v>2019</v>
      </c>
      <c r="C4359">
        <v>43507</v>
      </c>
      <c r="D4359" t="s">
        <v>60</v>
      </c>
      <c r="E4359">
        <v>43520</v>
      </c>
      <c r="F4359">
        <v>5</v>
      </c>
      <c r="G4359" t="s">
        <v>9</v>
      </c>
      <c r="H4359" t="s">
        <v>4377</v>
      </c>
      <c r="I4359" s="5">
        <v>600</v>
      </c>
      <c r="J4359" s="5">
        <f>IFERROR('Ventas Pases'!$I4359/'Ventas Pases'!$F4359,"PASE")</f>
        <v>120</v>
      </c>
      <c r="K4359" t="str">
        <f>IFERROR(VLOOKUP('Ventas Pases'!$J4359,'Comisiones HEROIC'!$E$1:$F$6,2,0),"")</f>
        <v/>
      </c>
      <c r="L4359" s="5">
        <f>IF('Ventas Pases'!$D4359="Red HEROIC",IFERROR(VLOOKUP('Ventas Pases'!$G4359,'Comisiones HEROIC'!$A$1:$B$11,2,0),15),IF('Ventas Pases'!$D4359="Red HEROIC",15,0))</f>
        <v>0</v>
      </c>
      <c r="M4359">
        <f>IF(pases[[#This Row],[Días Visita]]&lt;7,0,IF(pases[[#This Row],[Días Visita]]&lt;9,1,IF(pases[[#This Row],[Días Visita]]="Ilimitados",0,2)))</f>
        <v>0</v>
      </c>
      <c r="N4359" s="5">
        <f>IF(AND('Ventas Pases'!$A4359="Fuera de Temporada",'Ventas Pases'!$B4359=2019,pases[[#This Row],[Modo de Compra]]="Paquete"),30,0)</f>
        <v>0</v>
      </c>
      <c r="O4359" s="5">
        <f>-SUMIF(lift[Número de pase],pases[[#This Row],[Numero de Pase]],lift[Costo])</f>
        <v>0</v>
      </c>
    </row>
    <row r="4360" spans="1:15" x14ac:dyDescent="0.25">
      <c r="A4360" t="s">
        <v>7</v>
      </c>
      <c r="B4360">
        <v>2019</v>
      </c>
      <c r="C4360">
        <v>43478</v>
      </c>
      <c r="D4360" t="s">
        <v>14</v>
      </c>
      <c r="E4360">
        <v>43500</v>
      </c>
      <c r="F4360">
        <v>4</v>
      </c>
      <c r="G4360" t="s">
        <v>15</v>
      </c>
      <c r="H4360" t="s">
        <v>4378</v>
      </c>
      <c r="I4360" s="5">
        <v>560</v>
      </c>
      <c r="J4360" s="5">
        <f>IFERROR('Ventas Pases'!$I4360/'Ventas Pases'!$F4360,"PASE")</f>
        <v>140</v>
      </c>
      <c r="K4360" t="str">
        <f>IFERROR(VLOOKUP('Ventas Pases'!$J4360,'Comisiones HEROIC'!$E$1:$F$6,2,0),"")</f>
        <v/>
      </c>
      <c r="L4360" s="5">
        <f>IF('Ventas Pases'!$D4360="Red HEROIC",IFERROR(VLOOKUP('Ventas Pases'!$G4360,'Comisiones HEROIC'!$A$1:$B$11,2,0),15),IF('Ventas Pases'!$D4360="Red HEROIC",15,0))</f>
        <v>12</v>
      </c>
      <c r="M4360">
        <f>IF(pases[[#This Row],[Días Visita]]&lt;7,0,IF(pases[[#This Row],[Días Visita]]&lt;9,1,IF(pases[[#This Row],[Días Visita]]="Ilimitados",0,2)))</f>
        <v>0</v>
      </c>
      <c r="N4360" s="5">
        <f>IF(AND('Ventas Pases'!$A4360="Fuera de Temporada",'Ventas Pases'!$B4360=2019,pases[[#This Row],[Modo de Compra]]="Paquete"),30,0)</f>
        <v>0</v>
      </c>
      <c r="O4360" s="5">
        <f>-SUMIF(lift[Número de pase],pases[[#This Row],[Numero de Pase]],lift[Costo])</f>
        <v>0</v>
      </c>
    </row>
    <row r="4361" spans="1:15" x14ac:dyDescent="0.25">
      <c r="A4361" t="s">
        <v>13</v>
      </c>
      <c r="B4361">
        <v>2019</v>
      </c>
      <c r="C4361">
        <v>43373</v>
      </c>
      <c r="D4361" t="s">
        <v>17</v>
      </c>
      <c r="E4361">
        <v>43302</v>
      </c>
      <c r="F4361">
        <v>5</v>
      </c>
      <c r="G4361" t="s">
        <v>9</v>
      </c>
      <c r="H4361" t="s">
        <v>4379</v>
      </c>
      <c r="I4361" s="5">
        <v>525</v>
      </c>
      <c r="J4361" s="5">
        <f>IFERROR('Ventas Pases'!$I4361/'Ventas Pases'!$F4361,"PASE")</f>
        <v>105</v>
      </c>
      <c r="K4361" t="str">
        <f>IFERROR(VLOOKUP('Ventas Pases'!$J4361,'Comisiones HEROIC'!$E$1:$F$6,2,0),"")</f>
        <v>OI Hotels</v>
      </c>
      <c r="L4361" s="5">
        <f>IF('Ventas Pases'!$D4361="Red HEROIC",IFERROR(VLOOKUP('Ventas Pases'!$G4361,'Comisiones HEROIC'!$A$1:$B$11,2,0),15),IF('Ventas Pases'!$D4361="Red HEROIC",15,0))</f>
        <v>0</v>
      </c>
      <c r="M4361">
        <f>IF(pases[[#This Row],[Días Visita]]&lt;7,0,IF(pases[[#This Row],[Días Visita]]&lt;9,1,IF(pases[[#This Row],[Días Visita]]="Ilimitados",0,2)))</f>
        <v>0</v>
      </c>
      <c r="N4361" s="5">
        <f>IF(AND('Ventas Pases'!$A4361="Fuera de Temporada",'Ventas Pases'!$B4361=2019,pases[[#This Row],[Modo de Compra]]="Paquete"),30,0)</f>
        <v>30</v>
      </c>
      <c r="O4361" s="5">
        <f>-SUMIF(lift[Número de pase],pases[[#This Row],[Numero de Pase]],lift[Costo])</f>
        <v>0</v>
      </c>
    </row>
    <row r="4362" spans="1:15" x14ac:dyDescent="0.25">
      <c r="A4362" t="s">
        <v>13</v>
      </c>
      <c r="B4362">
        <v>2019</v>
      </c>
      <c r="C4362">
        <v>43217</v>
      </c>
      <c r="D4362" t="s">
        <v>8</v>
      </c>
      <c r="E4362">
        <v>43286</v>
      </c>
      <c r="F4362">
        <v>8</v>
      </c>
      <c r="G4362" t="s">
        <v>9</v>
      </c>
      <c r="H4362" t="s">
        <v>4380</v>
      </c>
      <c r="I4362" s="5">
        <v>960</v>
      </c>
      <c r="J4362" s="5">
        <f>IFERROR('Ventas Pases'!$I4362/'Ventas Pases'!$F4362,"PASE")</f>
        <v>120</v>
      </c>
      <c r="K4362" t="str">
        <f>IFERROR(VLOOKUP('Ventas Pases'!$J4362,'Comisiones HEROIC'!$E$1:$F$6,2,0),"")</f>
        <v/>
      </c>
      <c r="L4362" s="5">
        <f>IF('Ventas Pases'!$D4362="Red HEROIC",IFERROR(VLOOKUP('Ventas Pases'!$G4362,'Comisiones HEROIC'!$A$1:$B$11,2,0),15),IF('Ventas Pases'!$D4362="Red HEROIC",15,0))</f>
        <v>0</v>
      </c>
      <c r="M4362">
        <f>IF(pases[[#This Row],[Días Visita]]&lt;7,0,IF(pases[[#This Row],[Días Visita]]&lt;9,1,IF(pases[[#This Row],[Días Visita]]="Ilimitados",0,2)))</f>
        <v>1</v>
      </c>
      <c r="N4362" s="5">
        <f>IF(AND('Ventas Pases'!$A4362="Fuera de Temporada",'Ventas Pases'!$B4362=2019,pases[[#This Row],[Modo de Compra]]="Paquete"),30,0)</f>
        <v>0</v>
      </c>
      <c r="O4362" s="5">
        <f>-SUMIF(lift[Número de pase],pases[[#This Row],[Numero de Pase]],lift[Costo])</f>
        <v>0</v>
      </c>
    </row>
    <row r="4363" spans="1:15" x14ac:dyDescent="0.25">
      <c r="A4363" t="s">
        <v>7</v>
      </c>
      <c r="B4363">
        <v>2018</v>
      </c>
      <c r="C4363">
        <v>43162</v>
      </c>
      <c r="D4363" t="s">
        <v>14</v>
      </c>
      <c r="E4363">
        <v>43160</v>
      </c>
      <c r="F4363">
        <v>9</v>
      </c>
      <c r="G4363" t="s">
        <v>15</v>
      </c>
      <c r="H4363" t="s">
        <v>4381</v>
      </c>
      <c r="I4363" s="5">
        <v>1260</v>
      </c>
      <c r="J4363" s="5">
        <f>IFERROR('Ventas Pases'!$I4363/'Ventas Pases'!$F4363,"PASE")</f>
        <v>140</v>
      </c>
      <c r="K4363" t="str">
        <f>IFERROR(VLOOKUP('Ventas Pases'!$J4363,'Comisiones HEROIC'!$E$1:$F$6,2,0),"")</f>
        <v/>
      </c>
      <c r="L4363" s="5">
        <f>IF('Ventas Pases'!$D4363="Red HEROIC",IFERROR(VLOOKUP('Ventas Pases'!$G4363,'Comisiones HEROIC'!$A$1:$B$11,2,0),15),IF('Ventas Pases'!$D4363="Red HEROIC",15,0))</f>
        <v>12</v>
      </c>
      <c r="M4363">
        <f>IF(pases[[#This Row],[Días Visita]]&lt;7,0,IF(pases[[#This Row],[Días Visita]]&lt;9,1,IF(pases[[#This Row],[Días Visita]]="Ilimitados",0,2)))</f>
        <v>2</v>
      </c>
      <c r="N4363" s="5">
        <f>IF(AND('Ventas Pases'!$A4363="Fuera de Temporada",'Ventas Pases'!$B4363=2019,pases[[#This Row],[Modo de Compra]]="Paquete"),30,0)</f>
        <v>0</v>
      </c>
      <c r="O4363" s="5">
        <f>-SUMIF(lift[Número de pase],pases[[#This Row],[Numero de Pase]],lift[Costo])</f>
        <v>0</v>
      </c>
    </row>
    <row r="4364" spans="1:15" x14ac:dyDescent="0.25">
      <c r="A4364" t="s">
        <v>13</v>
      </c>
      <c r="B4364">
        <v>2019</v>
      </c>
      <c r="C4364">
        <v>43253</v>
      </c>
      <c r="D4364" t="s">
        <v>14</v>
      </c>
      <c r="E4364">
        <v>43213</v>
      </c>
      <c r="F4364">
        <v>8</v>
      </c>
      <c r="G4364" t="s">
        <v>19</v>
      </c>
      <c r="H4364" t="s">
        <v>4382</v>
      </c>
      <c r="I4364" s="5">
        <v>1120</v>
      </c>
      <c r="J4364" s="5">
        <f>IFERROR('Ventas Pases'!$I4364/'Ventas Pases'!$F4364,"PASE")</f>
        <v>140</v>
      </c>
      <c r="K4364" t="str">
        <f>IFERROR(VLOOKUP('Ventas Pases'!$J4364,'Comisiones HEROIC'!$E$1:$F$6,2,0),"")</f>
        <v/>
      </c>
      <c r="L4364" s="5">
        <f>IF('Ventas Pases'!$D4364="Red HEROIC",IFERROR(VLOOKUP('Ventas Pases'!$G4364,'Comisiones HEROIC'!$A$1:$B$11,2,0),15),IF('Ventas Pases'!$D4364="Red HEROIC",15,0))</f>
        <v>15</v>
      </c>
      <c r="M4364">
        <f>IF(pases[[#This Row],[Días Visita]]&lt;7,0,IF(pases[[#This Row],[Días Visita]]&lt;9,1,IF(pases[[#This Row],[Días Visita]]="Ilimitados",0,2)))</f>
        <v>1</v>
      </c>
      <c r="N4364" s="5">
        <f>IF(AND('Ventas Pases'!$A4364="Fuera de Temporada",'Ventas Pases'!$B4364=2019,pases[[#This Row],[Modo de Compra]]="Paquete"),30,0)</f>
        <v>0</v>
      </c>
      <c r="O4364" s="5">
        <f>-SUMIF(lift[Número de pase],pases[[#This Row],[Numero de Pase]],lift[Costo])</f>
        <v>0</v>
      </c>
    </row>
    <row r="4365" spans="1:15" x14ac:dyDescent="0.25">
      <c r="A4365" t="s">
        <v>13</v>
      </c>
      <c r="B4365">
        <v>2018</v>
      </c>
      <c r="C4365">
        <v>43236</v>
      </c>
      <c r="D4365" t="s">
        <v>8</v>
      </c>
      <c r="E4365">
        <v>43054</v>
      </c>
      <c r="F4365" t="s">
        <v>11</v>
      </c>
      <c r="G4365" t="s">
        <v>9</v>
      </c>
      <c r="H4365" t="s">
        <v>4383</v>
      </c>
      <c r="I4365" s="5">
        <v>1950</v>
      </c>
      <c r="J4365" s="5" t="str">
        <f>IFERROR('Ventas Pases'!$I4365/'Ventas Pases'!$F4365,"PASE")</f>
        <v>PASE</v>
      </c>
      <c r="K4365" t="str">
        <f>IFERROR(VLOOKUP('Ventas Pases'!$J4365,'Comisiones HEROIC'!$E$1:$F$6,2,0),"")</f>
        <v/>
      </c>
      <c r="L4365" s="5">
        <f>IF('Ventas Pases'!$D4365="Red HEROIC",IFERROR(VLOOKUP('Ventas Pases'!$G4365,'Comisiones HEROIC'!$A$1:$B$11,2,0),15),IF('Ventas Pases'!$D4365="Red HEROIC",15,0))</f>
        <v>0</v>
      </c>
      <c r="M4365">
        <f>IF(pases[[#This Row],[Días Visita]]&lt;7,0,IF(pases[[#This Row],[Días Visita]]&lt;9,1,IF(pases[[#This Row],[Días Visita]]="Ilimitados",0,2)))</f>
        <v>0</v>
      </c>
      <c r="N4365" s="5">
        <f>IF(AND('Ventas Pases'!$A4365="Fuera de Temporada",'Ventas Pases'!$B4365=2019,pases[[#This Row],[Modo de Compra]]="Paquete"),30,0)</f>
        <v>0</v>
      </c>
      <c r="O4365" s="5">
        <f>-SUMIF(lift[Número de pase],pases[[#This Row],[Numero de Pase]],lift[Costo])</f>
        <v>-276</v>
      </c>
    </row>
    <row r="4366" spans="1:15" x14ac:dyDescent="0.25">
      <c r="A4366" t="s">
        <v>7</v>
      </c>
      <c r="B4366">
        <v>2019</v>
      </c>
      <c r="C4366">
        <v>43501</v>
      </c>
      <c r="D4366" t="s">
        <v>14</v>
      </c>
      <c r="E4366">
        <v>43508</v>
      </c>
      <c r="F4366">
        <v>7</v>
      </c>
      <c r="G4366" t="s">
        <v>19</v>
      </c>
      <c r="H4366" t="s">
        <v>4384</v>
      </c>
      <c r="I4366" s="5">
        <v>980</v>
      </c>
      <c r="J4366" s="5">
        <f>IFERROR('Ventas Pases'!$I4366/'Ventas Pases'!$F4366,"PASE")</f>
        <v>140</v>
      </c>
      <c r="K4366" t="str">
        <f>IFERROR(VLOOKUP('Ventas Pases'!$J4366,'Comisiones HEROIC'!$E$1:$F$6,2,0),"")</f>
        <v/>
      </c>
      <c r="L4366" s="5">
        <f>IF('Ventas Pases'!$D4366="Red HEROIC",IFERROR(VLOOKUP('Ventas Pases'!$G4366,'Comisiones HEROIC'!$A$1:$B$11,2,0),15),IF('Ventas Pases'!$D4366="Red HEROIC",15,0))</f>
        <v>15</v>
      </c>
      <c r="M4366">
        <f>IF(pases[[#This Row],[Días Visita]]&lt;7,0,IF(pases[[#This Row],[Días Visita]]&lt;9,1,IF(pases[[#This Row],[Días Visita]]="Ilimitados",0,2)))</f>
        <v>1</v>
      </c>
      <c r="N4366" s="5">
        <f>IF(AND('Ventas Pases'!$A4366="Fuera de Temporada",'Ventas Pases'!$B4366=2019,pases[[#This Row],[Modo de Compra]]="Paquete"),30,0)</f>
        <v>0</v>
      </c>
      <c r="O4366" s="5">
        <f>-SUMIF(lift[Número de pase],pases[[#This Row],[Numero de Pase]],lift[Costo])</f>
        <v>0</v>
      </c>
    </row>
    <row r="4367" spans="1:15" x14ac:dyDescent="0.25">
      <c r="A4367" t="s">
        <v>7</v>
      </c>
      <c r="B4367">
        <v>2019</v>
      </c>
      <c r="C4367">
        <v>43464</v>
      </c>
      <c r="D4367" t="s">
        <v>8</v>
      </c>
      <c r="E4367">
        <v>43501</v>
      </c>
      <c r="F4367">
        <v>9</v>
      </c>
      <c r="G4367" t="s">
        <v>9</v>
      </c>
      <c r="H4367" t="s">
        <v>4385</v>
      </c>
      <c r="I4367" s="5">
        <v>1080</v>
      </c>
      <c r="J4367" s="5">
        <f>IFERROR('Ventas Pases'!$I4367/'Ventas Pases'!$F4367,"PASE")</f>
        <v>120</v>
      </c>
      <c r="K4367" t="str">
        <f>IFERROR(VLOOKUP('Ventas Pases'!$J4367,'Comisiones HEROIC'!$E$1:$F$6,2,0),"")</f>
        <v/>
      </c>
      <c r="L4367" s="5">
        <f>IF('Ventas Pases'!$D4367="Red HEROIC",IFERROR(VLOOKUP('Ventas Pases'!$G4367,'Comisiones HEROIC'!$A$1:$B$11,2,0),15),IF('Ventas Pases'!$D4367="Red HEROIC",15,0))</f>
        <v>0</v>
      </c>
      <c r="M4367">
        <f>IF(pases[[#This Row],[Días Visita]]&lt;7,0,IF(pases[[#This Row],[Días Visita]]&lt;9,1,IF(pases[[#This Row],[Días Visita]]="Ilimitados",0,2)))</f>
        <v>2</v>
      </c>
      <c r="N4367" s="5">
        <f>IF(AND('Ventas Pases'!$A4367="Fuera de Temporada",'Ventas Pases'!$B4367=2019,pases[[#This Row],[Modo de Compra]]="Paquete"),30,0)</f>
        <v>0</v>
      </c>
      <c r="O4367" s="5">
        <f>-SUMIF(lift[Número de pase],pases[[#This Row],[Numero de Pase]],lift[Costo])</f>
        <v>0</v>
      </c>
    </row>
    <row r="4368" spans="1:15" x14ac:dyDescent="0.25">
      <c r="A4368" t="s">
        <v>7</v>
      </c>
      <c r="B4368">
        <v>2019</v>
      </c>
      <c r="C4368">
        <v>43502</v>
      </c>
      <c r="D4368" t="s">
        <v>17</v>
      </c>
      <c r="E4368">
        <v>43496</v>
      </c>
      <c r="F4368">
        <v>5</v>
      </c>
      <c r="G4368" t="s">
        <v>9</v>
      </c>
      <c r="H4368" t="s">
        <v>4386</v>
      </c>
      <c r="I4368" s="5">
        <v>525</v>
      </c>
      <c r="J4368" s="5">
        <f>IFERROR('Ventas Pases'!$I4368/'Ventas Pases'!$F4368,"PASE")</f>
        <v>105</v>
      </c>
      <c r="K4368" t="str">
        <f>IFERROR(VLOOKUP('Ventas Pases'!$J4368,'Comisiones HEROIC'!$E$1:$F$6,2,0),"")</f>
        <v>OI Hotels</v>
      </c>
      <c r="L4368" s="5">
        <f>IF('Ventas Pases'!$D4368="Red HEROIC",IFERROR(VLOOKUP('Ventas Pases'!$G4368,'Comisiones HEROIC'!$A$1:$B$11,2,0),15),IF('Ventas Pases'!$D4368="Red HEROIC",15,0))</f>
        <v>0</v>
      </c>
      <c r="M4368">
        <f>IF(pases[[#This Row],[Días Visita]]&lt;7,0,IF(pases[[#This Row],[Días Visita]]&lt;9,1,IF(pases[[#This Row],[Días Visita]]="Ilimitados",0,2)))</f>
        <v>0</v>
      </c>
      <c r="N4368" s="5">
        <f>IF(AND('Ventas Pases'!$A4368="Fuera de Temporada",'Ventas Pases'!$B4368=2019,pases[[#This Row],[Modo de Compra]]="Paquete"),30,0)</f>
        <v>0</v>
      </c>
      <c r="O4368" s="5">
        <f>-SUMIF(lift[Número de pase],pases[[#This Row],[Numero de Pase]],lift[Costo])</f>
        <v>0</v>
      </c>
    </row>
    <row r="4369" spans="1:15" x14ac:dyDescent="0.25">
      <c r="A4369" t="s">
        <v>7</v>
      </c>
      <c r="B4369">
        <v>2018</v>
      </c>
      <c r="C4369">
        <v>43181</v>
      </c>
      <c r="D4369" t="s">
        <v>14</v>
      </c>
      <c r="E4369">
        <v>43174</v>
      </c>
      <c r="F4369">
        <v>9</v>
      </c>
      <c r="G4369" t="s">
        <v>15</v>
      </c>
      <c r="H4369" t="s">
        <v>4387</v>
      </c>
      <c r="I4369" s="5">
        <v>1260</v>
      </c>
      <c r="J4369" s="5">
        <f>IFERROR('Ventas Pases'!$I4369/'Ventas Pases'!$F4369,"PASE")</f>
        <v>140</v>
      </c>
      <c r="K4369" t="str">
        <f>IFERROR(VLOOKUP('Ventas Pases'!$J4369,'Comisiones HEROIC'!$E$1:$F$6,2,0),"")</f>
        <v/>
      </c>
      <c r="L4369" s="5">
        <f>IF('Ventas Pases'!$D4369="Red HEROIC",IFERROR(VLOOKUP('Ventas Pases'!$G4369,'Comisiones HEROIC'!$A$1:$B$11,2,0),15),IF('Ventas Pases'!$D4369="Red HEROIC",15,0))</f>
        <v>12</v>
      </c>
      <c r="M4369">
        <f>IF(pases[[#This Row],[Días Visita]]&lt;7,0,IF(pases[[#This Row],[Días Visita]]&lt;9,1,IF(pases[[#This Row],[Días Visita]]="Ilimitados",0,2)))</f>
        <v>2</v>
      </c>
      <c r="N4369" s="5">
        <f>IF(AND('Ventas Pases'!$A4369="Fuera de Temporada",'Ventas Pases'!$B4369=2019,pases[[#This Row],[Modo de Compra]]="Paquete"),30,0)</f>
        <v>0</v>
      </c>
      <c r="O4369" s="5">
        <f>-SUMIF(lift[Número de pase],pases[[#This Row],[Numero de Pase]],lift[Costo])</f>
        <v>0</v>
      </c>
    </row>
    <row r="4370" spans="1:15" x14ac:dyDescent="0.25">
      <c r="A4370" t="s">
        <v>7</v>
      </c>
      <c r="B4370">
        <v>2019</v>
      </c>
      <c r="C4370">
        <v>43443</v>
      </c>
      <c r="D4370" t="s">
        <v>8</v>
      </c>
      <c r="E4370">
        <v>43435</v>
      </c>
      <c r="F4370">
        <v>2</v>
      </c>
      <c r="G4370" t="s">
        <v>9</v>
      </c>
      <c r="H4370" t="s">
        <v>4388</v>
      </c>
      <c r="I4370" s="5">
        <v>240</v>
      </c>
      <c r="J4370" s="5">
        <f>IFERROR('Ventas Pases'!$I4370/'Ventas Pases'!$F4370,"PASE")</f>
        <v>120</v>
      </c>
      <c r="K4370" t="str">
        <f>IFERROR(VLOOKUP('Ventas Pases'!$J4370,'Comisiones HEROIC'!$E$1:$F$6,2,0),"")</f>
        <v/>
      </c>
      <c r="L4370" s="5">
        <f>IF('Ventas Pases'!$D4370="Red HEROIC",IFERROR(VLOOKUP('Ventas Pases'!$G4370,'Comisiones HEROIC'!$A$1:$B$11,2,0),15),IF('Ventas Pases'!$D4370="Red HEROIC",15,0))</f>
        <v>0</v>
      </c>
      <c r="M4370">
        <f>IF(pases[[#This Row],[Días Visita]]&lt;7,0,IF(pases[[#This Row],[Días Visita]]&lt;9,1,IF(pases[[#This Row],[Días Visita]]="Ilimitados",0,2)))</f>
        <v>0</v>
      </c>
      <c r="N4370" s="5">
        <f>IF(AND('Ventas Pases'!$A4370="Fuera de Temporada",'Ventas Pases'!$B4370=2019,pases[[#This Row],[Modo de Compra]]="Paquete"),30,0)</f>
        <v>0</v>
      </c>
      <c r="O4370" s="5">
        <f>-SUMIF(lift[Número de pase],pases[[#This Row],[Numero de Pase]],lift[Costo])</f>
        <v>0</v>
      </c>
    </row>
    <row r="4371" spans="1:15" x14ac:dyDescent="0.25">
      <c r="A4371" t="s">
        <v>7</v>
      </c>
      <c r="B4371">
        <v>2018</v>
      </c>
      <c r="C4371">
        <v>43423</v>
      </c>
      <c r="D4371" t="s">
        <v>17</v>
      </c>
      <c r="E4371">
        <v>43138</v>
      </c>
      <c r="F4371">
        <v>1</v>
      </c>
      <c r="G4371" t="s">
        <v>9</v>
      </c>
      <c r="H4371" t="s">
        <v>4389</v>
      </c>
      <c r="I4371" s="5">
        <v>110</v>
      </c>
      <c r="J4371" s="5">
        <f>IFERROR('Ventas Pases'!$I4371/'Ventas Pases'!$F4371,"PASE")</f>
        <v>110</v>
      </c>
      <c r="K4371" t="str">
        <f>IFERROR(VLOOKUP('Ventas Pases'!$J4371,'Comisiones HEROIC'!$E$1:$F$6,2,0),"")</f>
        <v>Elton Hotel</v>
      </c>
      <c r="L4371" s="5">
        <f>IF('Ventas Pases'!$D4371="Red HEROIC",IFERROR(VLOOKUP('Ventas Pases'!$G4371,'Comisiones HEROIC'!$A$1:$B$11,2,0),15),IF('Ventas Pases'!$D4371="Red HEROIC",15,0))</f>
        <v>0</v>
      </c>
      <c r="M4371">
        <f>IF(pases[[#This Row],[Días Visita]]&lt;7,0,IF(pases[[#This Row],[Días Visita]]&lt;9,1,IF(pases[[#This Row],[Días Visita]]="Ilimitados",0,2)))</f>
        <v>0</v>
      </c>
      <c r="N4371" s="5">
        <f>IF(AND('Ventas Pases'!$A4371="Fuera de Temporada",'Ventas Pases'!$B4371=2019,pases[[#This Row],[Modo de Compra]]="Paquete"),30,0)</f>
        <v>0</v>
      </c>
      <c r="O4371" s="5">
        <f>-SUMIF(lift[Número de pase],pases[[#This Row],[Numero de Pase]],lift[Costo])</f>
        <v>0</v>
      </c>
    </row>
    <row r="4372" spans="1:15" x14ac:dyDescent="0.25">
      <c r="A4372" t="s">
        <v>7</v>
      </c>
      <c r="B4372">
        <v>2019</v>
      </c>
      <c r="C4372">
        <v>43545</v>
      </c>
      <c r="D4372" t="s">
        <v>8</v>
      </c>
      <c r="E4372">
        <v>43538</v>
      </c>
      <c r="F4372">
        <v>3</v>
      </c>
      <c r="G4372" t="s">
        <v>9</v>
      </c>
      <c r="H4372" t="s">
        <v>4390</v>
      </c>
      <c r="I4372" s="5">
        <v>360</v>
      </c>
      <c r="J4372" s="5">
        <f>IFERROR('Ventas Pases'!$I4372/'Ventas Pases'!$F4372,"PASE")</f>
        <v>120</v>
      </c>
      <c r="K4372" t="str">
        <f>IFERROR(VLOOKUP('Ventas Pases'!$J4372,'Comisiones HEROIC'!$E$1:$F$6,2,0),"")</f>
        <v/>
      </c>
      <c r="L4372" s="5">
        <f>IF('Ventas Pases'!$D4372="Red HEROIC",IFERROR(VLOOKUP('Ventas Pases'!$G4372,'Comisiones HEROIC'!$A$1:$B$11,2,0),15),IF('Ventas Pases'!$D4372="Red HEROIC",15,0))</f>
        <v>0</v>
      </c>
      <c r="M4372">
        <f>IF(pases[[#This Row],[Días Visita]]&lt;7,0,IF(pases[[#This Row],[Días Visita]]&lt;9,1,IF(pases[[#This Row],[Días Visita]]="Ilimitados",0,2)))</f>
        <v>0</v>
      </c>
      <c r="N4372" s="5">
        <f>IF(AND('Ventas Pases'!$A4372="Fuera de Temporada",'Ventas Pases'!$B4372=2019,pases[[#This Row],[Modo de Compra]]="Paquete"),30,0)</f>
        <v>0</v>
      </c>
      <c r="O4372" s="5">
        <f>-SUMIF(lift[Número de pase],pases[[#This Row],[Numero de Pase]],lift[Costo])</f>
        <v>0</v>
      </c>
    </row>
    <row r="4373" spans="1:15" x14ac:dyDescent="0.25">
      <c r="A4373" t="s">
        <v>7</v>
      </c>
      <c r="B4373">
        <v>2019</v>
      </c>
      <c r="C4373">
        <v>43554</v>
      </c>
      <c r="D4373" t="s">
        <v>17</v>
      </c>
      <c r="E4373">
        <v>43547</v>
      </c>
      <c r="F4373">
        <v>3</v>
      </c>
      <c r="G4373" t="s">
        <v>9</v>
      </c>
      <c r="H4373" t="s">
        <v>4391</v>
      </c>
      <c r="I4373" s="5">
        <v>330</v>
      </c>
      <c r="J4373" s="5">
        <f>IFERROR('Ventas Pases'!$I4373/'Ventas Pases'!$F4373,"PASE")</f>
        <v>110</v>
      </c>
      <c r="K4373" t="str">
        <f>IFERROR(VLOOKUP('Ventas Pases'!$J4373,'Comisiones HEROIC'!$E$1:$F$6,2,0),"")</f>
        <v>Elton Hotel</v>
      </c>
      <c r="L4373" s="5">
        <f>IF('Ventas Pases'!$D4373="Red HEROIC",IFERROR(VLOOKUP('Ventas Pases'!$G4373,'Comisiones HEROIC'!$A$1:$B$11,2,0),15),IF('Ventas Pases'!$D4373="Red HEROIC",15,0))</f>
        <v>0</v>
      </c>
      <c r="M4373">
        <f>IF(pases[[#This Row],[Días Visita]]&lt;7,0,IF(pases[[#This Row],[Días Visita]]&lt;9,1,IF(pases[[#This Row],[Días Visita]]="Ilimitados",0,2)))</f>
        <v>0</v>
      </c>
      <c r="N4373" s="5">
        <f>IF(AND('Ventas Pases'!$A4373="Fuera de Temporada",'Ventas Pases'!$B4373=2019,pases[[#This Row],[Modo de Compra]]="Paquete"),30,0)</f>
        <v>0</v>
      </c>
      <c r="O4373" s="5">
        <f>-SUMIF(lift[Número de pase],pases[[#This Row],[Numero de Pase]],lift[Costo])</f>
        <v>0</v>
      </c>
    </row>
    <row r="4374" spans="1:15" x14ac:dyDescent="0.25">
      <c r="A4374" t="s">
        <v>13</v>
      </c>
      <c r="B4374">
        <v>2019</v>
      </c>
      <c r="C4374">
        <v>43192</v>
      </c>
      <c r="D4374" t="s">
        <v>8</v>
      </c>
      <c r="E4374">
        <v>43316</v>
      </c>
      <c r="F4374">
        <v>1</v>
      </c>
      <c r="G4374" t="s">
        <v>9</v>
      </c>
      <c r="H4374" t="s">
        <v>4392</v>
      </c>
      <c r="I4374" s="5">
        <v>120</v>
      </c>
      <c r="J4374" s="5">
        <f>IFERROR('Ventas Pases'!$I4374/'Ventas Pases'!$F4374,"PASE")</f>
        <v>120</v>
      </c>
      <c r="K4374" t="str">
        <f>IFERROR(VLOOKUP('Ventas Pases'!$J4374,'Comisiones HEROIC'!$E$1:$F$6,2,0),"")</f>
        <v/>
      </c>
      <c r="L4374" s="5">
        <f>IF('Ventas Pases'!$D4374="Red HEROIC",IFERROR(VLOOKUP('Ventas Pases'!$G4374,'Comisiones HEROIC'!$A$1:$B$11,2,0),15),IF('Ventas Pases'!$D4374="Red HEROIC",15,0))</f>
        <v>0</v>
      </c>
      <c r="M4374">
        <f>IF(pases[[#This Row],[Días Visita]]&lt;7,0,IF(pases[[#This Row],[Días Visita]]&lt;9,1,IF(pases[[#This Row],[Días Visita]]="Ilimitados",0,2)))</f>
        <v>0</v>
      </c>
      <c r="N4374" s="5">
        <f>IF(AND('Ventas Pases'!$A4374="Fuera de Temporada",'Ventas Pases'!$B4374=2019,pases[[#This Row],[Modo de Compra]]="Paquete"),30,0)</f>
        <v>0</v>
      </c>
      <c r="O4374" s="5">
        <f>-SUMIF(lift[Número de pase],pases[[#This Row],[Numero de Pase]],lift[Costo])</f>
        <v>0</v>
      </c>
    </row>
    <row r="4375" spans="1:15" x14ac:dyDescent="0.25">
      <c r="A4375" t="s">
        <v>7</v>
      </c>
      <c r="B4375">
        <v>2019</v>
      </c>
      <c r="C4375">
        <v>43441</v>
      </c>
      <c r="D4375" t="s">
        <v>8</v>
      </c>
      <c r="E4375">
        <v>43419</v>
      </c>
      <c r="F4375" t="s">
        <v>11</v>
      </c>
      <c r="G4375" t="s">
        <v>9</v>
      </c>
      <c r="H4375" t="s">
        <v>4393</v>
      </c>
      <c r="I4375" s="5">
        <v>1950</v>
      </c>
      <c r="J4375" s="5" t="str">
        <f>IFERROR('Ventas Pases'!$I4375/'Ventas Pases'!$F4375,"PASE")</f>
        <v>PASE</v>
      </c>
      <c r="K4375" t="str">
        <f>IFERROR(VLOOKUP('Ventas Pases'!$J4375,'Comisiones HEROIC'!$E$1:$F$6,2,0),"")</f>
        <v/>
      </c>
      <c r="L4375" s="5">
        <f>IF('Ventas Pases'!$D4375="Red HEROIC",IFERROR(VLOOKUP('Ventas Pases'!$G4375,'Comisiones HEROIC'!$A$1:$B$11,2,0),15),IF('Ventas Pases'!$D4375="Red HEROIC",15,0))</f>
        <v>0</v>
      </c>
      <c r="M4375">
        <f>IF(pases[[#This Row],[Días Visita]]&lt;7,0,IF(pases[[#This Row],[Días Visita]]&lt;9,1,IF(pases[[#This Row],[Días Visita]]="Ilimitados",0,2)))</f>
        <v>0</v>
      </c>
      <c r="N4375" s="5">
        <f>IF(AND('Ventas Pases'!$A4375="Fuera de Temporada",'Ventas Pases'!$B4375=2019,pases[[#This Row],[Modo de Compra]]="Paquete"),30,0)</f>
        <v>0</v>
      </c>
      <c r="O4375" s="5">
        <f>-SUMIF(lift[Número de pase],pases[[#This Row],[Numero de Pase]],lift[Costo])</f>
        <v>-276</v>
      </c>
    </row>
    <row r="4376" spans="1:15" x14ac:dyDescent="0.25">
      <c r="A4376" t="s">
        <v>7</v>
      </c>
      <c r="B4376">
        <v>2019</v>
      </c>
      <c r="C4376">
        <v>43556</v>
      </c>
      <c r="D4376" t="s">
        <v>8</v>
      </c>
      <c r="E4376">
        <v>43547</v>
      </c>
      <c r="F4376">
        <v>8</v>
      </c>
      <c r="G4376" t="s">
        <v>9</v>
      </c>
      <c r="H4376" t="s">
        <v>4394</v>
      </c>
      <c r="I4376" s="5">
        <v>960</v>
      </c>
      <c r="J4376" s="5">
        <f>IFERROR('Ventas Pases'!$I4376/'Ventas Pases'!$F4376,"PASE")</f>
        <v>120</v>
      </c>
      <c r="K4376" t="str">
        <f>IFERROR(VLOOKUP('Ventas Pases'!$J4376,'Comisiones HEROIC'!$E$1:$F$6,2,0),"")</f>
        <v/>
      </c>
      <c r="L4376" s="5">
        <f>IF('Ventas Pases'!$D4376="Red HEROIC",IFERROR(VLOOKUP('Ventas Pases'!$G4376,'Comisiones HEROIC'!$A$1:$B$11,2,0),15),IF('Ventas Pases'!$D4376="Red HEROIC",15,0))</f>
        <v>0</v>
      </c>
      <c r="M4376">
        <f>IF(pases[[#This Row],[Días Visita]]&lt;7,0,IF(pases[[#This Row],[Días Visita]]&lt;9,1,IF(pases[[#This Row],[Días Visita]]="Ilimitados",0,2)))</f>
        <v>1</v>
      </c>
      <c r="N4376" s="5">
        <f>IF(AND('Ventas Pases'!$A4376="Fuera de Temporada",'Ventas Pases'!$B4376=2019,pases[[#This Row],[Modo de Compra]]="Paquete"),30,0)</f>
        <v>0</v>
      </c>
      <c r="O4376" s="5">
        <f>-SUMIF(lift[Número de pase],pases[[#This Row],[Numero de Pase]],lift[Costo])</f>
        <v>0</v>
      </c>
    </row>
    <row r="4377" spans="1:15" x14ac:dyDescent="0.25">
      <c r="A4377" t="s">
        <v>7</v>
      </c>
      <c r="B4377">
        <v>2018</v>
      </c>
      <c r="C4377">
        <v>43441</v>
      </c>
      <c r="D4377" t="s">
        <v>8</v>
      </c>
      <c r="E4377">
        <v>43054</v>
      </c>
      <c r="F4377" t="s">
        <v>11</v>
      </c>
      <c r="G4377" t="s">
        <v>9</v>
      </c>
      <c r="H4377" t="s">
        <v>4395</v>
      </c>
      <c r="I4377" s="5">
        <v>1950</v>
      </c>
      <c r="J4377" s="5" t="str">
        <f>IFERROR('Ventas Pases'!$I4377/'Ventas Pases'!$F4377,"PASE")</f>
        <v>PASE</v>
      </c>
      <c r="K4377" t="str">
        <f>IFERROR(VLOOKUP('Ventas Pases'!$J4377,'Comisiones HEROIC'!$E$1:$F$6,2,0),"")</f>
        <v/>
      </c>
      <c r="L4377" s="5">
        <f>IF('Ventas Pases'!$D4377="Red HEROIC",IFERROR(VLOOKUP('Ventas Pases'!$G4377,'Comisiones HEROIC'!$A$1:$B$11,2,0),15),IF('Ventas Pases'!$D4377="Red HEROIC",15,0))</f>
        <v>0</v>
      </c>
      <c r="M4377">
        <f>IF(pases[[#This Row],[Días Visita]]&lt;7,0,IF(pases[[#This Row],[Días Visita]]&lt;9,1,IF(pases[[#This Row],[Días Visita]]="Ilimitados",0,2)))</f>
        <v>0</v>
      </c>
      <c r="N4377" s="5">
        <f>IF(AND('Ventas Pases'!$A4377="Fuera de Temporada",'Ventas Pases'!$B4377=2019,pases[[#This Row],[Modo de Compra]]="Paquete"),30,0)</f>
        <v>0</v>
      </c>
      <c r="O4377" s="5">
        <f>-SUMIF(lift[Número de pase],pases[[#This Row],[Numero de Pase]],lift[Costo])</f>
        <v>-920</v>
      </c>
    </row>
    <row r="4378" spans="1:15" x14ac:dyDescent="0.25">
      <c r="A4378" t="s">
        <v>7</v>
      </c>
      <c r="B4378">
        <v>2019</v>
      </c>
      <c r="C4378">
        <v>43450</v>
      </c>
      <c r="D4378" t="s">
        <v>14</v>
      </c>
      <c r="E4378">
        <v>43487</v>
      </c>
      <c r="F4378">
        <v>3</v>
      </c>
      <c r="G4378" t="s">
        <v>35</v>
      </c>
      <c r="H4378" t="s">
        <v>4396</v>
      </c>
      <c r="I4378" s="5">
        <v>420</v>
      </c>
      <c r="J4378" s="5">
        <f>IFERROR('Ventas Pases'!$I4378/'Ventas Pases'!$F4378,"PASE")</f>
        <v>140</v>
      </c>
      <c r="K4378" t="str">
        <f>IFERROR(VLOOKUP('Ventas Pases'!$J4378,'Comisiones HEROIC'!$E$1:$F$6,2,0),"")</f>
        <v/>
      </c>
      <c r="L4378" s="5">
        <f>IF('Ventas Pases'!$D4378="Red HEROIC",IFERROR(VLOOKUP('Ventas Pases'!$G4378,'Comisiones HEROIC'!$A$1:$B$11,2,0),15),IF('Ventas Pases'!$D4378="Red HEROIC",15,0))</f>
        <v>16</v>
      </c>
      <c r="M4378">
        <f>IF(pases[[#This Row],[Días Visita]]&lt;7,0,IF(pases[[#This Row],[Días Visita]]&lt;9,1,IF(pases[[#This Row],[Días Visita]]="Ilimitados",0,2)))</f>
        <v>0</v>
      </c>
      <c r="N4378" s="5">
        <f>IF(AND('Ventas Pases'!$A4378="Fuera de Temporada",'Ventas Pases'!$B4378=2019,pases[[#This Row],[Modo de Compra]]="Paquete"),30,0)</f>
        <v>0</v>
      </c>
      <c r="O4378" s="5">
        <f>-SUMIF(lift[Número de pase],pases[[#This Row],[Numero de Pase]],lift[Costo])</f>
        <v>0</v>
      </c>
    </row>
    <row r="4379" spans="1:15" x14ac:dyDescent="0.25">
      <c r="A4379" t="s">
        <v>7</v>
      </c>
      <c r="B4379">
        <v>2019</v>
      </c>
      <c r="C4379">
        <v>43454</v>
      </c>
      <c r="D4379" t="s">
        <v>8</v>
      </c>
      <c r="E4379">
        <v>43419</v>
      </c>
      <c r="F4379" t="s">
        <v>11</v>
      </c>
      <c r="G4379" t="s">
        <v>9</v>
      </c>
      <c r="H4379" t="s">
        <v>4397</v>
      </c>
      <c r="I4379" s="5">
        <v>1950</v>
      </c>
      <c r="J4379" s="5" t="str">
        <f>IFERROR('Ventas Pases'!$I4379/'Ventas Pases'!$F4379,"PASE")</f>
        <v>PASE</v>
      </c>
      <c r="K4379" t="str">
        <f>IFERROR(VLOOKUP('Ventas Pases'!$J4379,'Comisiones HEROIC'!$E$1:$F$6,2,0),"")</f>
        <v/>
      </c>
      <c r="L4379" s="5">
        <f>IF('Ventas Pases'!$D4379="Red HEROIC",IFERROR(VLOOKUP('Ventas Pases'!$G4379,'Comisiones HEROIC'!$A$1:$B$11,2,0),15),IF('Ventas Pases'!$D4379="Red HEROIC",15,0))</f>
        <v>0</v>
      </c>
      <c r="M4379">
        <f>IF(pases[[#This Row],[Días Visita]]&lt;7,0,IF(pases[[#This Row],[Días Visita]]&lt;9,1,IF(pases[[#This Row],[Días Visita]]="Ilimitados",0,2)))</f>
        <v>0</v>
      </c>
      <c r="N4379" s="5">
        <f>IF(AND('Ventas Pases'!$A4379="Fuera de Temporada",'Ventas Pases'!$B4379=2019,pases[[#This Row],[Modo de Compra]]="Paquete"),30,0)</f>
        <v>0</v>
      </c>
      <c r="O4379" s="5">
        <f>-SUMIF(lift[Número de pase],pases[[#This Row],[Numero de Pase]],lift[Costo])</f>
        <v>-552</v>
      </c>
    </row>
    <row r="4380" spans="1:15" x14ac:dyDescent="0.25">
      <c r="A4380" t="s">
        <v>7</v>
      </c>
      <c r="B4380">
        <v>2019</v>
      </c>
      <c r="C4380">
        <v>43519</v>
      </c>
      <c r="D4380" t="s">
        <v>17</v>
      </c>
      <c r="E4380">
        <v>43525</v>
      </c>
      <c r="F4380">
        <v>4</v>
      </c>
      <c r="G4380" t="s">
        <v>9</v>
      </c>
      <c r="H4380" t="s">
        <v>4398</v>
      </c>
      <c r="I4380" s="5">
        <v>420</v>
      </c>
      <c r="J4380" s="5">
        <f>IFERROR('Ventas Pases'!$I4380/'Ventas Pases'!$F4380,"PASE")</f>
        <v>105</v>
      </c>
      <c r="K4380" t="str">
        <f>IFERROR(VLOOKUP('Ventas Pases'!$J4380,'Comisiones HEROIC'!$E$1:$F$6,2,0),"")</f>
        <v>OI Hotels</v>
      </c>
      <c r="L4380" s="5">
        <f>IF('Ventas Pases'!$D4380="Red HEROIC",IFERROR(VLOOKUP('Ventas Pases'!$G4380,'Comisiones HEROIC'!$A$1:$B$11,2,0),15),IF('Ventas Pases'!$D4380="Red HEROIC",15,0))</f>
        <v>0</v>
      </c>
      <c r="M4380">
        <f>IF(pases[[#This Row],[Días Visita]]&lt;7,0,IF(pases[[#This Row],[Días Visita]]&lt;9,1,IF(pases[[#This Row],[Días Visita]]="Ilimitados",0,2)))</f>
        <v>0</v>
      </c>
      <c r="N4380" s="5">
        <f>IF(AND('Ventas Pases'!$A4380="Fuera de Temporada",'Ventas Pases'!$B4380=2019,pases[[#This Row],[Modo de Compra]]="Paquete"),30,0)</f>
        <v>0</v>
      </c>
      <c r="O4380" s="5">
        <f>-SUMIF(lift[Número de pase],pases[[#This Row],[Numero de Pase]],lift[Costo])</f>
        <v>0</v>
      </c>
    </row>
    <row r="4381" spans="1:15" x14ac:dyDescent="0.25">
      <c r="A4381" t="s">
        <v>13</v>
      </c>
      <c r="B4381">
        <v>2019</v>
      </c>
      <c r="C4381">
        <v>43198</v>
      </c>
      <c r="D4381" t="s">
        <v>60</v>
      </c>
      <c r="E4381">
        <v>43271</v>
      </c>
      <c r="F4381">
        <v>2</v>
      </c>
      <c r="G4381" t="s">
        <v>9</v>
      </c>
      <c r="H4381" t="s">
        <v>4399</v>
      </c>
      <c r="I4381" s="5">
        <v>240</v>
      </c>
      <c r="J4381" s="5">
        <f>IFERROR('Ventas Pases'!$I4381/'Ventas Pases'!$F4381,"PASE")</f>
        <v>120</v>
      </c>
      <c r="K4381" t="str">
        <f>IFERROR(VLOOKUP('Ventas Pases'!$J4381,'Comisiones HEROIC'!$E$1:$F$6,2,0),"")</f>
        <v/>
      </c>
      <c r="L4381" s="5">
        <f>IF('Ventas Pases'!$D4381="Red HEROIC",IFERROR(VLOOKUP('Ventas Pases'!$G4381,'Comisiones HEROIC'!$A$1:$B$11,2,0),15),IF('Ventas Pases'!$D4381="Red HEROIC",15,0))</f>
        <v>0</v>
      </c>
      <c r="M4381">
        <f>IF(pases[[#This Row],[Días Visita]]&lt;7,0,IF(pases[[#This Row],[Días Visita]]&lt;9,1,IF(pases[[#This Row],[Días Visita]]="Ilimitados",0,2)))</f>
        <v>0</v>
      </c>
      <c r="N4381" s="5">
        <f>IF(AND('Ventas Pases'!$A4381="Fuera de Temporada",'Ventas Pases'!$B4381=2019,pases[[#This Row],[Modo de Compra]]="Paquete"),30,0)</f>
        <v>0</v>
      </c>
      <c r="O4381" s="5">
        <f>-SUMIF(lift[Número de pase],pases[[#This Row],[Numero de Pase]],lift[Costo])</f>
        <v>0</v>
      </c>
    </row>
    <row r="4382" spans="1:15" x14ac:dyDescent="0.25">
      <c r="A4382" t="s">
        <v>7</v>
      </c>
      <c r="B4382">
        <v>2019</v>
      </c>
      <c r="C4382">
        <v>43430</v>
      </c>
      <c r="D4382" t="s">
        <v>14</v>
      </c>
      <c r="E4382">
        <v>43474</v>
      </c>
      <c r="F4382">
        <v>6</v>
      </c>
      <c r="G4382" t="s">
        <v>19</v>
      </c>
      <c r="H4382" t="s">
        <v>4400</v>
      </c>
      <c r="I4382" s="5">
        <v>840</v>
      </c>
      <c r="J4382" s="5">
        <f>IFERROR('Ventas Pases'!$I4382/'Ventas Pases'!$F4382,"PASE")</f>
        <v>140</v>
      </c>
      <c r="K4382" t="str">
        <f>IFERROR(VLOOKUP('Ventas Pases'!$J4382,'Comisiones HEROIC'!$E$1:$F$6,2,0),"")</f>
        <v/>
      </c>
      <c r="L4382" s="5">
        <f>IF('Ventas Pases'!$D4382="Red HEROIC",IFERROR(VLOOKUP('Ventas Pases'!$G4382,'Comisiones HEROIC'!$A$1:$B$11,2,0),15),IF('Ventas Pases'!$D4382="Red HEROIC",15,0))</f>
        <v>15</v>
      </c>
      <c r="M4382">
        <f>IF(pases[[#This Row],[Días Visita]]&lt;7,0,IF(pases[[#This Row],[Días Visita]]&lt;9,1,IF(pases[[#This Row],[Días Visita]]="Ilimitados",0,2)))</f>
        <v>0</v>
      </c>
      <c r="N4382" s="5">
        <f>IF(AND('Ventas Pases'!$A4382="Fuera de Temporada",'Ventas Pases'!$B4382=2019,pases[[#This Row],[Modo de Compra]]="Paquete"),30,0)</f>
        <v>0</v>
      </c>
      <c r="O4382" s="5">
        <f>-SUMIF(lift[Número de pase],pases[[#This Row],[Numero de Pase]],lift[Costo])</f>
        <v>0</v>
      </c>
    </row>
    <row r="4383" spans="1:15" x14ac:dyDescent="0.25">
      <c r="A4383" t="s">
        <v>7</v>
      </c>
      <c r="B4383">
        <v>2018</v>
      </c>
      <c r="C4383">
        <v>43452</v>
      </c>
      <c r="D4383" t="s">
        <v>8</v>
      </c>
      <c r="E4383">
        <v>43171</v>
      </c>
      <c r="F4383">
        <v>1</v>
      </c>
      <c r="G4383" t="s">
        <v>9</v>
      </c>
      <c r="H4383" t="s">
        <v>4401</v>
      </c>
      <c r="I4383" s="5">
        <v>120</v>
      </c>
      <c r="J4383" s="5">
        <f>IFERROR('Ventas Pases'!$I4383/'Ventas Pases'!$F4383,"PASE")</f>
        <v>120</v>
      </c>
      <c r="K4383" t="str">
        <f>IFERROR(VLOOKUP('Ventas Pases'!$J4383,'Comisiones HEROIC'!$E$1:$F$6,2,0),"")</f>
        <v/>
      </c>
      <c r="L4383" s="5">
        <f>IF('Ventas Pases'!$D4383="Red HEROIC",IFERROR(VLOOKUP('Ventas Pases'!$G4383,'Comisiones HEROIC'!$A$1:$B$11,2,0),15),IF('Ventas Pases'!$D4383="Red HEROIC",15,0))</f>
        <v>0</v>
      </c>
      <c r="M4383">
        <f>IF(pases[[#This Row],[Días Visita]]&lt;7,0,IF(pases[[#This Row],[Días Visita]]&lt;9,1,IF(pases[[#This Row],[Días Visita]]="Ilimitados",0,2)))</f>
        <v>0</v>
      </c>
      <c r="N4383" s="5">
        <f>IF(AND('Ventas Pases'!$A4383="Fuera de Temporada",'Ventas Pases'!$B4383=2019,pases[[#This Row],[Modo de Compra]]="Paquete"),30,0)</f>
        <v>0</v>
      </c>
      <c r="O4383" s="5">
        <f>-SUMIF(lift[Número de pase],pases[[#This Row],[Numero de Pase]],lift[Costo])</f>
        <v>0</v>
      </c>
    </row>
    <row r="4384" spans="1:15" x14ac:dyDescent="0.25">
      <c r="A4384" t="s">
        <v>7</v>
      </c>
      <c r="B4384">
        <v>2018</v>
      </c>
      <c r="C4384">
        <v>43118</v>
      </c>
      <c r="D4384" t="s">
        <v>8</v>
      </c>
      <c r="E4384">
        <v>43123</v>
      </c>
      <c r="F4384">
        <v>1</v>
      </c>
      <c r="G4384" t="s">
        <v>9</v>
      </c>
      <c r="H4384" t="s">
        <v>4402</v>
      </c>
      <c r="I4384" s="5">
        <v>120</v>
      </c>
      <c r="J4384" s="5">
        <f>IFERROR('Ventas Pases'!$I4384/'Ventas Pases'!$F4384,"PASE")</f>
        <v>120</v>
      </c>
      <c r="K4384" t="str">
        <f>IFERROR(VLOOKUP('Ventas Pases'!$J4384,'Comisiones HEROIC'!$E$1:$F$6,2,0),"")</f>
        <v/>
      </c>
      <c r="L4384" s="5">
        <f>IF('Ventas Pases'!$D4384="Red HEROIC",IFERROR(VLOOKUP('Ventas Pases'!$G4384,'Comisiones HEROIC'!$A$1:$B$11,2,0),15),IF('Ventas Pases'!$D4384="Red HEROIC",15,0))</f>
        <v>0</v>
      </c>
      <c r="M4384">
        <f>IF(pases[[#This Row],[Días Visita]]&lt;7,0,IF(pases[[#This Row],[Días Visita]]&lt;9,1,IF(pases[[#This Row],[Días Visita]]="Ilimitados",0,2)))</f>
        <v>0</v>
      </c>
      <c r="N4384" s="5">
        <f>IF(AND('Ventas Pases'!$A4384="Fuera de Temporada",'Ventas Pases'!$B4384=2019,pases[[#This Row],[Modo de Compra]]="Paquete"),30,0)</f>
        <v>0</v>
      </c>
      <c r="O4384" s="5">
        <f>-SUMIF(lift[Número de pase],pases[[#This Row],[Numero de Pase]],lift[Costo])</f>
        <v>0</v>
      </c>
    </row>
    <row r="4385" spans="1:15" x14ac:dyDescent="0.25">
      <c r="A4385" t="s">
        <v>7</v>
      </c>
      <c r="B4385">
        <v>2019</v>
      </c>
      <c r="C4385">
        <v>43517</v>
      </c>
      <c r="D4385" t="s">
        <v>14</v>
      </c>
      <c r="E4385">
        <v>43518</v>
      </c>
      <c r="F4385">
        <v>5</v>
      </c>
      <c r="G4385" t="s">
        <v>33</v>
      </c>
      <c r="H4385" t="s">
        <v>4403</v>
      </c>
      <c r="I4385" s="5">
        <v>700</v>
      </c>
      <c r="J4385" s="5">
        <f>IFERROR('Ventas Pases'!$I4385/'Ventas Pases'!$F4385,"PASE")</f>
        <v>140</v>
      </c>
      <c r="K4385" t="str">
        <f>IFERROR(VLOOKUP('Ventas Pases'!$J4385,'Comisiones HEROIC'!$E$1:$F$6,2,0),"")</f>
        <v/>
      </c>
      <c r="L4385" s="5">
        <f>IF('Ventas Pases'!$D4385="Red HEROIC",IFERROR(VLOOKUP('Ventas Pases'!$G4385,'Comisiones HEROIC'!$A$1:$B$11,2,0),15),IF('Ventas Pases'!$D4385="Red HEROIC",15,0))</f>
        <v>15</v>
      </c>
      <c r="M4385">
        <f>IF(pases[[#This Row],[Días Visita]]&lt;7,0,IF(pases[[#This Row],[Días Visita]]&lt;9,1,IF(pases[[#This Row],[Días Visita]]="Ilimitados",0,2)))</f>
        <v>0</v>
      </c>
      <c r="N4385" s="5">
        <f>IF(AND('Ventas Pases'!$A4385="Fuera de Temporada",'Ventas Pases'!$B4385=2019,pases[[#This Row],[Modo de Compra]]="Paquete"),30,0)</f>
        <v>0</v>
      </c>
      <c r="O4385" s="5">
        <f>-SUMIF(lift[Número de pase],pases[[#This Row],[Numero de Pase]],lift[Costo])</f>
        <v>0</v>
      </c>
    </row>
    <row r="4386" spans="1:15" x14ac:dyDescent="0.25">
      <c r="A4386" t="s">
        <v>7</v>
      </c>
      <c r="B4386">
        <v>2018</v>
      </c>
      <c r="C4386">
        <v>43102</v>
      </c>
      <c r="D4386" t="s">
        <v>60</v>
      </c>
      <c r="E4386">
        <v>43054</v>
      </c>
      <c r="F4386" t="s">
        <v>11</v>
      </c>
      <c r="G4386" t="s">
        <v>9</v>
      </c>
      <c r="H4386" t="s">
        <v>4404</v>
      </c>
      <c r="I4386" s="5">
        <v>1950</v>
      </c>
      <c r="J4386" s="5" t="str">
        <f>IFERROR('Ventas Pases'!$I4386/'Ventas Pases'!$F4386,"PASE")</f>
        <v>PASE</v>
      </c>
      <c r="K4386" t="str">
        <f>IFERROR(VLOOKUP('Ventas Pases'!$J4386,'Comisiones HEROIC'!$E$1:$F$6,2,0),"")</f>
        <v/>
      </c>
      <c r="L4386" s="5">
        <f>IF('Ventas Pases'!$D4386="Red HEROIC",IFERROR(VLOOKUP('Ventas Pases'!$G4386,'Comisiones HEROIC'!$A$1:$B$11,2,0),15),IF('Ventas Pases'!$D4386="Red HEROIC",15,0))</f>
        <v>0</v>
      </c>
      <c r="M4386">
        <f>IF(pases[[#This Row],[Días Visita]]&lt;7,0,IF(pases[[#This Row],[Días Visita]]&lt;9,1,IF(pases[[#This Row],[Días Visita]]="Ilimitados",0,2)))</f>
        <v>0</v>
      </c>
      <c r="N4386" s="5">
        <f>IF(AND('Ventas Pases'!$A4386="Fuera de Temporada",'Ventas Pases'!$B4386=2019,pases[[#This Row],[Modo de Compra]]="Paquete"),30,0)</f>
        <v>0</v>
      </c>
      <c r="O4386" s="5">
        <f>-SUMIF(lift[Número de pase],pases[[#This Row],[Numero de Pase]],lift[Costo])</f>
        <v>-552</v>
      </c>
    </row>
    <row r="4387" spans="1:15" x14ac:dyDescent="0.25">
      <c r="A4387" t="s">
        <v>7</v>
      </c>
      <c r="B4387">
        <v>2019</v>
      </c>
      <c r="C4387">
        <v>43492</v>
      </c>
      <c r="D4387" t="s">
        <v>8</v>
      </c>
      <c r="E4387">
        <v>43523</v>
      </c>
      <c r="F4387">
        <v>4</v>
      </c>
      <c r="G4387" t="s">
        <v>9</v>
      </c>
      <c r="H4387" t="s">
        <v>4405</v>
      </c>
      <c r="I4387" s="5">
        <v>480</v>
      </c>
      <c r="J4387" s="5">
        <f>IFERROR('Ventas Pases'!$I4387/'Ventas Pases'!$F4387,"PASE")</f>
        <v>120</v>
      </c>
      <c r="K4387" t="str">
        <f>IFERROR(VLOOKUP('Ventas Pases'!$J4387,'Comisiones HEROIC'!$E$1:$F$6,2,0),"")</f>
        <v/>
      </c>
      <c r="L4387" s="5">
        <f>IF('Ventas Pases'!$D4387="Red HEROIC",IFERROR(VLOOKUP('Ventas Pases'!$G4387,'Comisiones HEROIC'!$A$1:$B$11,2,0),15),IF('Ventas Pases'!$D4387="Red HEROIC",15,0))</f>
        <v>0</v>
      </c>
      <c r="M4387">
        <f>IF(pases[[#This Row],[Días Visita]]&lt;7,0,IF(pases[[#This Row],[Días Visita]]&lt;9,1,IF(pases[[#This Row],[Días Visita]]="Ilimitados",0,2)))</f>
        <v>0</v>
      </c>
      <c r="N4387" s="5">
        <f>IF(AND('Ventas Pases'!$A4387="Fuera de Temporada",'Ventas Pases'!$B4387=2019,pases[[#This Row],[Modo de Compra]]="Paquete"),30,0)</f>
        <v>0</v>
      </c>
      <c r="O4387" s="5">
        <f>-SUMIF(lift[Número de pase],pases[[#This Row],[Numero de Pase]],lift[Costo])</f>
        <v>0</v>
      </c>
    </row>
    <row r="4388" spans="1:15" x14ac:dyDescent="0.25">
      <c r="A4388" t="s">
        <v>7</v>
      </c>
      <c r="B4388">
        <v>2019</v>
      </c>
      <c r="C4388">
        <v>43492</v>
      </c>
      <c r="D4388" t="s">
        <v>14</v>
      </c>
      <c r="E4388">
        <v>43507</v>
      </c>
      <c r="F4388">
        <v>8</v>
      </c>
      <c r="G4388" t="s">
        <v>35</v>
      </c>
      <c r="H4388" t="s">
        <v>4406</v>
      </c>
      <c r="I4388" s="5">
        <v>1120</v>
      </c>
      <c r="J4388" s="5">
        <f>IFERROR('Ventas Pases'!$I4388/'Ventas Pases'!$F4388,"PASE")</f>
        <v>140</v>
      </c>
      <c r="K4388" t="str">
        <f>IFERROR(VLOOKUP('Ventas Pases'!$J4388,'Comisiones HEROIC'!$E$1:$F$6,2,0),"")</f>
        <v/>
      </c>
      <c r="L4388" s="5">
        <f>IF('Ventas Pases'!$D4388="Red HEROIC",IFERROR(VLOOKUP('Ventas Pases'!$G4388,'Comisiones HEROIC'!$A$1:$B$11,2,0),15),IF('Ventas Pases'!$D4388="Red HEROIC",15,0))</f>
        <v>16</v>
      </c>
      <c r="M4388">
        <f>IF(pases[[#This Row],[Días Visita]]&lt;7,0,IF(pases[[#This Row],[Días Visita]]&lt;9,1,IF(pases[[#This Row],[Días Visita]]="Ilimitados",0,2)))</f>
        <v>1</v>
      </c>
      <c r="N4388" s="5">
        <f>IF(AND('Ventas Pases'!$A4388="Fuera de Temporada",'Ventas Pases'!$B4388=2019,pases[[#This Row],[Modo de Compra]]="Paquete"),30,0)</f>
        <v>0</v>
      </c>
      <c r="O4388" s="5">
        <f>-SUMIF(lift[Número de pase],pases[[#This Row],[Numero de Pase]],lift[Costo])</f>
        <v>0</v>
      </c>
    </row>
    <row r="4389" spans="1:15" x14ac:dyDescent="0.25">
      <c r="A4389" t="s">
        <v>7</v>
      </c>
      <c r="B4389">
        <v>2019</v>
      </c>
      <c r="C4389">
        <v>43487</v>
      </c>
      <c r="D4389" t="s">
        <v>60</v>
      </c>
      <c r="E4389">
        <v>43504</v>
      </c>
      <c r="F4389">
        <v>1</v>
      </c>
      <c r="G4389" t="s">
        <v>9</v>
      </c>
      <c r="H4389" t="s">
        <v>4407</v>
      </c>
      <c r="I4389" s="5">
        <v>120</v>
      </c>
      <c r="J4389" s="5">
        <f>IFERROR('Ventas Pases'!$I4389/'Ventas Pases'!$F4389,"PASE")</f>
        <v>120</v>
      </c>
      <c r="K4389" t="str">
        <f>IFERROR(VLOOKUP('Ventas Pases'!$J4389,'Comisiones HEROIC'!$E$1:$F$6,2,0),"")</f>
        <v/>
      </c>
      <c r="L4389" s="5">
        <f>IF('Ventas Pases'!$D4389="Red HEROIC",IFERROR(VLOOKUP('Ventas Pases'!$G4389,'Comisiones HEROIC'!$A$1:$B$11,2,0),15),IF('Ventas Pases'!$D4389="Red HEROIC",15,0))</f>
        <v>0</v>
      </c>
      <c r="M4389">
        <f>IF(pases[[#This Row],[Días Visita]]&lt;7,0,IF(pases[[#This Row],[Días Visita]]&lt;9,1,IF(pases[[#This Row],[Días Visita]]="Ilimitados",0,2)))</f>
        <v>0</v>
      </c>
      <c r="N4389" s="5">
        <f>IF(AND('Ventas Pases'!$A4389="Fuera de Temporada",'Ventas Pases'!$B4389=2019,pases[[#This Row],[Modo de Compra]]="Paquete"),30,0)</f>
        <v>0</v>
      </c>
      <c r="O4389" s="5">
        <f>-SUMIF(lift[Número de pase],pases[[#This Row],[Numero de Pase]],lift[Costo])</f>
        <v>0</v>
      </c>
    </row>
    <row r="4390" spans="1:15" x14ac:dyDescent="0.25">
      <c r="A4390" t="s">
        <v>7</v>
      </c>
      <c r="B4390">
        <v>2019</v>
      </c>
      <c r="C4390">
        <v>43438</v>
      </c>
      <c r="D4390" t="s">
        <v>14</v>
      </c>
      <c r="E4390">
        <v>43534</v>
      </c>
      <c r="F4390">
        <v>1</v>
      </c>
      <c r="G4390" t="s">
        <v>33</v>
      </c>
      <c r="H4390" t="s">
        <v>4408</v>
      </c>
      <c r="I4390" s="5">
        <v>140</v>
      </c>
      <c r="J4390" s="5">
        <f>IFERROR('Ventas Pases'!$I4390/'Ventas Pases'!$F4390,"PASE")</f>
        <v>140</v>
      </c>
      <c r="K4390" t="str">
        <f>IFERROR(VLOOKUP('Ventas Pases'!$J4390,'Comisiones HEROIC'!$E$1:$F$6,2,0),"")</f>
        <v/>
      </c>
      <c r="L4390" s="5">
        <f>IF('Ventas Pases'!$D4390="Red HEROIC",IFERROR(VLOOKUP('Ventas Pases'!$G4390,'Comisiones HEROIC'!$A$1:$B$11,2,0),15),IF('Ventas Pases'!$D4390="Red HEROIC",15,0))</f>
        <v>15</v>
      </c>
      <c r="M4390">
        <f>IF(pases[[#This Row],[Días Visita]]&lt;7,0,IF(pases[[#This Row],[Días Visita]]&lt;9,1,IF(pases[[#This Row],[Días Visita]]="Ilimitados",0,2)))</f>
        <v>0</v>
      </c>
      <c r="N4390" s="5">
        <f>IF(AND('Ventas Pases'!$A4390="Fuera de Temporada",'Ventas Pases'!$B4390=2019,pases[[#This Row],[Modo de Compra]]="Paquete"),30,0)</f>
        <v>0</v>
      </c>
      <c r="O4390" s="5">
        <f>-SUMIF(lift[Número de pase],pases[[#This Row],[Numero de Pase]],lift[Costo])</f>
        <v>0</v>
      </c>
    </row>
    <row r="4391" spans="1:15" x14ac:dyDescent="0.25">
      <c r="A4391" t="s">
        <v>7</v>
      </c>
      <c r="B4391">
        <v>2018</v>
      </c>
      <c r="C4391">
        <v>43114</v>
      </c>
      <c r="D4391" t="s">
        <v>17</v>
      </c>
      <c r="E4391">
        <v>43142</v>
      </c>
      <c r="F4391">
        <v>8</v>
      </c>
      <c r="G4391" t="s">
        <v>9</v>
      </c>
      <c r="H4391" t="s">
        <v>4409</v>
      </c>
      <c r="I4391" s="5">
        <v>880</v>
      </c>
      <c r="J4391" s="5">
        <f>IFERROR('Ventas Pases'!$I4391/'Ventas Pases'!$F4391,"PASE")</f>
        <v>110</v>
      </c>
      <c r="K4391" t="str">
        <f>IFERROR(VLOOKUP('Ventas Pases'!$J4391,'Comisiones HEROIC'!$E$1:$F$6,2,0),"")</f>
        <v>Elton Hotel</v>
      </c>
      <c r="L4391" s="5">
        <f>IF('Ventas Pases'!$D4391="Red HEROIC",IFERROR(VLOOKUP('Ventas Pases'!$G4391,'Comisiones HEROIC'!$A$1:$B$11,2,0),15),IF('Ventas Pases'!$D4391="Red HEROIC",15,0))</f>
        <v>0</v>
      </c>
      <c r="M4391">
        <f>IF(pases[[#This Row],[Días Visita]]&lt;7,0,IF(pases[[#This Row],[Días Visita]]&lt;9,1,IF(pases[[#This Row],[Días Visita]]="Ilimitados",0,2)))</f>
        <v>1</v>
      </c>
      <c r="N4391" s="5">
        <f>IF(AND('Ventas Pases'!$A4391="Fuera de Temporada",'Ventas Pases'!$B4391=2019,pases[[#This Row],[Modo de Compra]]="Paquete"),30,0)</f>
        <v>0</v>
      </c>
      <c r="O4391" s="5">
        <f>-SUMIF(lift[Número de pase],pases[[#This Row],[Numero de Pase]],lift[Costo])</f>
        <v>0</v>
      </c>
    </row>
    <row r="4392" spans="1:15" x14ac:dyDescent="0.25">
      <c r="A4392" t="s">
        <v>7</v>
      </c>
      <c r="B4392">
        <v>2018</v>
      </c>
      <c r="C4392">
        <v>43428</v>
      </c>
      <c r="D4392" t="s">
        <v>8</v>
      </c>
      <c r="E4392">
        <v>43123</v>
      </c>
      <c r="F4392">
        <v>2</v>
      </c>
      <c r="G4392" t="s">
        <v>9</v>
      </c>
      <c r="H4392" t="s">
        <v>4410</v>
      </c>
      <c r="I4392" s="5">
        <v>240</v>
      </c>
      <c r="J4392" s="5">
        <f>IFERROR('Ventas Pases'!$I4392/'Ventas Pases'!$F4392,"PASE")</f>
        <v>120</v>
      </c>
      <c r="K4392" t="str">
        <f>IFERROR(VLOOKUP('Ventas Pases'!$J4392,'Comisiones HEROIC'!$E$1:$F$6,2,0),"")</f>
        <v/>
      </c>
      <c r="L4392" s="5">
        <f>IF('Ventas Pases'!$D4392="Red HEROIC",IFERROR(VLOOKUP('Ventas Pases'!$G4392,'Comisiones HEROIC'!$A$1:$B$11,2,0),15),IF('Ventas Pases'!$D4392="Red HEROIC",15,0))</f>
        <v>0</v>
      </c>
      <c r="M4392">
        <f>IF(pases[[#This Row],[Días Visita]]&lt;7,0,IF(pases[[#This Row],[Días Visita]]&lt;9,1,IF(pases[[#This Row],[Días Visita]]="Ilimitados",0,2)))</f>
        <v>0</v>
      </c>
      <c r="N4392" s="5">
        <f>IF(AND('Ventas Pases'!$A4392="Fuera de Temporada",'Ventas Pases'!$B4392=2019,pases[[#This Row],[Modo de Compra]]="Paquete"),30,0)</f>
        <v>0</v>
      </c>
      <c r="O4392" s="5">
        <f>-SUMIF(lift[Número de pase],pases[[#This Row],[Numero de Pase]],lift[Costo])</f>
        <v>0</v>
      </c>
    </row>
    <row r="4393" spans="1:15" x14ac:dyDescent="0.25">
      <c r="A4393" t="s">
        <v>7</v>
      </c>
      <c r="B4393">
        <v>2019</v>
      </c>
      <c r="C4393">
        <v>43428</v>
      </c>
      <c r="D4393" t="s">
        <v>60</v>
      </c>
      <c r="E4393">
        <v>43544</v>
      </c>
      <c r="F4393">
        <v>1</v>
      </c>
      <c r="G4393" t="s">
        <v>9</v>
      </c>
      <c r="H4393" t="s">
        <v>4411</v>
      </c>
      <c r="I4393" s="5">
        <v>120</v>
      </c>
      <c r="J4393" s="5">
        <f>IFERROR('Ventas Pases'!$I4393/'Ventas Pases'!$F4393,"PASE")</f>
        <v>120</v>
      </c>
      <c r="K4393" t="str">
        <f>IFERROR(VLOOKUP('Ventas Pases'!$J4393,'Comisiones HEROIC'!$E$1:$F$6,2,0),"")</f>
        <v/>
      </c>
      <c r="L4393" s="5">
        <f>IF('Ventas Pases'!$D4393="Red HEROIC",IFERROR(VLOOKUP('Ventas Pases'!$G4393,'Comisiones HEROIC'!$A$1:$B$11,2,0),15),IF('Ventas Pases'!$D4393="Red HEROIC",15,0))</f>
        <v>0</v>
      </c>
      <c r="M4393">
        <f>IF(pases[[#This Row],[Días Visita]]&lt;7,0,IF(pases[[#This Row],[Días Visita]]&lt;9,1,IF(pases[[#This Row],[Días Visita]]="Ilimitados",0,2)))</f>
        <v>0</v>
      </c>
      <c r="N4393" s="5">
        <f>IF(AND('Ventas Pases'!$A4393="Fuera de Temporada",'Ventas Pases'!$B4393=2019,pases[[#This Row],[Modo de Compra]]="Paquete"),30,0)</f>
        <v>0</v>
      </c>
      <c r="O4393" s="5">
        <f>-SUMIF(lift[Número de pase],pases[[#This Row],[Numero de Pase]],lift[Costo])</f>
        <v>0</v>
      </c>
    </row>
    <row r="4394" spans="1:15" x14ac:dyDescent="0.25">
      <c r="A4394" t="s">
        <v>7</v>
      </c>
      <c r="B4394">
        <v>2019</v>
      </c>
      <c r="C4394">
        <v>43462</v>
      </c>
      <c r="D4394" t="s">
        <v>8</v>
      </c>
      <c r="E4394">
        <v>43519</v>
      </c>
      <c r="F4394">
        <v>3</v>
      </c>
      <c r="G4394" t="s">
        <v>9</v>
      </c>
      <c r="H4394" t="s">
        <v>4412</v>
      </c>
      <c r="I4394" s="5">
        <v>360</v>
      </c>
      <c r="J4394" s="5">
        <f>IFERROR('Ventas Pases'!$I4394/'Ventas Pases'!$F4394,"PASE")</f>
        <v>120</v>
      </c>
      <c r="K4394" t="str">
        <f>IFERROR(VLOOKUP('Ventas Pases'!$J4394,'Comisiones HEROIC'!$E$1:$F$6,2,0),"")</f>
        <v/>
      </c>
      <c r="L4394" s="5">
        <f>IF('Ventas Pases'!$D4394="Red HEROIC",IFERROR(VLOOKUP('Ventas Pases'!$G4394,'Comisiones HEROIC'!$A$1:$B$11,2,0),15),IF('Ventas Pases'!$D4394="Red HEROIC",15,0))</f>
        <v>0</v>
      </c>
      <c r="M4394">
        <f>IF(pases[[#This Row],[Días Visita]]&lt;7,0,IF(pases[[#This Row],[Días Visita]]&lt;9,1,IF(pases[[#This Row],[Días Visita]]="Ilimitados",0,2)))</f>
        <v>0</v>
      </c>
      <c r="N4394" s="5">
        <f>IF(AND('Ventas Pases'!$A4394="Fuera de Temporada",'Ventas Pases'!$B4394=2019,pases[[#This Row],[Modo de Compra]]="Paquete"),30,0)</f>
        <v>0</v>
      </c>
      <c r="O4394" s="5">
        <f>-SUMIF(lift[Número de pase],pases[[#This Row],[Numero de Pase]],lift[Costo])</f>
        <v>0</v>
      </c>
    </row>
    <row r="4395" spans="1:15" x14ac:dyDescent="0.25">
      <c r="A4395" t="s">
        <v>7</v>
      </c>
      <c r="B4395">
        <v>2019</v>
      </c>
      <c r="C4395">
        <v>43547</v>
      </c>
      <c r="D4395" t="s">
        <v>8</v>
      </c>
      <c r="E4395">
        <v>43540</v>
      </c>
      <c r="F4395">
        <v>5</v>
      </c>
      <c r="G4395" t="s">
        <v>9</v>
      </c>
      <c r="H4395" t="s">
        <v>4413</v>
      </c>
      <c r="I4395" s="5">
        <v>600</v>
      </c>
      <c r="J4395" s="5">
        <f>IFERROR('Ventas Pases'!$I4395/'Ventas Pases'!$F4395,"PASE")</f>
        <v>120</v>
      </c>
      <c r="K4395" t="str">
        <f>IFERROR(VLOOKUP('Ventas Pases'!$J4395,'Comisiones HEROIC'!$E$1:$F$6,2,0),"")</f>
        <v/>
      </c>
      <c r="L4395" s="5">
        <f>IF('Ventas Pases'!$D4395="Red HEROIC",IFERROR(VLOOKUP('Ventas Pases'!$G4395,'Comisiones HEROIC'!$A$1:$B$11,2,0),15),IF('Ventas Pases'!$D4395="Red HEROIC",15,0))</f>
        <v>0</v>
      </c>
      <c r="M4395">
        <f>IF(pases[[#This Row],[Días Visita]]&lt;7,0,IF(pases[[#This Row],[Días Visita]]&lt;9,1,IF(pases[[#This Row],[Días Visita]]="Ilimitados",0,2)))</f>
        <v>0</v>
      </c>
      <c r="N4395" s="5">
        <f>IF(AND('Ventas Pases'!$A4395="Fuera de Temporada",'Ventas Pases'!$B4395=2019,pases[[#This Row],[Modo de Compra]]="Paquete"),30,0)</f>
        <v>0</v>
      </c>
      <c r="O4395" s="5">
        <f>-SUMIF(lift[Número de pase],pases[[#This Row],[Numero de Pase]],lift[Costo])</f>
        <v>0</v>
      </c>
    </row>
    <row r="4396" spans="1:15" x14ac:dyDescent="0.25">
      <c r="A4396" t="s">
        <v>7</v>
      </c>
      <c r="B4396">
        <v>2019</v>
      </c>
      <c r="C4396">
        <v>43474</v>
      </c>
      <c r="D4396" t="s">
        <v>14</v>
      </c>
      <c r="E4396">
        <v>43486</v>
      </c>
      <c r="F4396">
        <v>2</v>
      </c>
      <c r="G4396" t="s">
        <v>19</v>
      </c>
      <c r="H4396" t="s">
        <v>4414</v>
      </c>
      <c r="I4396" s="5">
        <v>280</v>
      </c>
      <c r="J4396" s="5">
        <f>IFERROR('Ventas Pases'!$I4396/'Ventas Pases'!$F4396,"PASE")</f>
        <v>140</v>
      </c>
      <c r="K4396" t="str">
        <f>IFERROR(VLOOKUP('Ventas Pases'!$J4396,'Comisiones HEROIC'!$E$1:$F$6,2,0),"")</f>
        <v/>
      </c>
      <c r="L4396" s="5">
        <f>IF('Ventas Pases'!$D4396="Red HEROIC",IFERROR(VLOOKUP('Ventas Pases'!$G4396,'Comisiones HEROIC'!$A$1:$B$11,2,0),15),IF('Ventas Pases'!$D4396="Red HEROIC",15,0))</f>
        <v>15</v>
      </c>
      <c r="M4396">
        <f>IF(pases[[#This Row],[Días Visita]]&lt;7,0,IF(pases[[#This Row],[Días Visita]]&lt;9,1,IF(pases[[#This Row],[Días Visita]]="Ilimitados",0,2)))</f>
        <v>0</v>
      </c>
      <c r="N4396" s="5">
        <f>IF(AND('Ventas Pases'!$A4396="Fuera de Temporada",'Ventas Pases'!$B4396=2019,pases[[#This Row],[Modo de Compra]]="Paquete"),30,0)</f>
        <v>0</v>
      </c>
      <c r="O4396" s="5">
        <f>-SUMIF(lift[Número de pase],pases[[#This Row],[Numero de Pase]],lift[Costo])</f>
        <v>0</v>
      </c>
    </row>
    <row r="4397" spans="1:15" x14ac:dyDescent="0.25">
      <c r="A4397" t="s">
        <v>7</v>
      </c>
      <c r="B4397">
        <v>2019</v>
      </c>
      <c r="C4397">
        <v>43546</v>
      </c>
      <c r="D4397" t="s">
        <v>14</v>
      </c>
      <c r="E4397">
        <v>43545</v>
      </c>
      <c r="F4397">
        <v>8</v>
      </c>
      <c r="G4397" t="s">
        <v>33</v>
      </c>
      <c r="H4397" t="s">
        <v>4415</v>
      </c>
      <c r="I4397" s="5">
        <v>1120</v>
      </c>
      <c r="J4397" s="5">
        <f>IFERROR('Ventas Pases'!$I4397/'Ventas Pases'!$F4397,"PASE")</f>
        <v>140</v>
      </c>
      <c r="K4397" t="str">
        <f>IFERROR(VLOOKUP('Ventas Pases'!$J4397,'Comisiones HEROIC'!$E$1:$F$6,2,0),"")</f>
        <v/>
      </c>
      <c r="L4397" s="5">
        <f>IF('Ventas Pases'!$D4397="Red HEROIC",IFERROR(VLOOKUP('Ventas Pases'!$G4397,'Comisiones HEROIC'!$A$1:$B$11,2,0),15),IF('Ventas Pases'!$D4397="Red HEROIC",15,0))</f>
        <v>15</v>
      </c>
      <c r="M4397">
        <f>IF(pases[[#This Row],[Días Visita]]&lt;7,0,IF(pases[[#This Row],[Días Visita]]&lt;9,1,IF(pases[[#This Row],[Días Visita]]="Ilimitados",0,2)))</f>
        <v>1</v>
      </c>
      <c r="N4397" s="5">
        <f>IF(AND('Ventas Pases'!$A4397="Fuera de Temporada",'Ventas Pases'!$B4397=2019,pases[[#This Row],[Modo de Compra]]="Paquete"),30,0)</f>
        <v>0</v>
      </c>
      <c r="O4397" s="5">
        <f>-SUMIF(lift[Número de pase],pases[[#This Row],[Numero de Pase]],lift[Costo])</f>
        <v>0</v>
      </c>
    </row>
    <row r="4398" spans="1:15" x14ac:dyDescent="0.25">
      <c r="A4398" t="s">
        <v>13</v>
      </c>
      <c r="B4398">
        <v>2018</v>
      </c>
      <c r="C4398">
        <v>43340</v>
      </c>
      <c r="D4398" t="s">
        <v>14</v>
      </c>
      <c r="E4398">
        <v>42904</v>
      </c>
      <c r="F4398">
        <v>5</v>
      </c>
      <c r="G4398" t="s">
        <v>19</v>
      </c>
      <c r="H4398" t="s">
        <v>4416</v>
      </c>
      <c r="I4398" s="5">
        <v>700</v>
      </c>
      <c r="J4398" s="5">
        <f>IFERROR('Ventas Pases'!$I4398/'Ventas Pases'!$F4398,"PASE")</f>
        <v>140</v>
      </c>
      <c r="K4398" t="str">
        <f>IFERROR(VLOOKUP('Ventas Pases'!$J4398,'Comisiones HEROIC'!$E$1:$F$6,2,0),"")</f>
        <v/>
      </c>
      <c r="L4398" s="5">
        <f>IF('Ventas Pases'!$D4398="Red HEROIC",IFERROR(VLOOKUP('Ventas Pases'!$G4398,'Comisiones HEROIC'!$A$1:$B$11,2,0),15),IF('Ventas Pases'!$D4398="Red HEROIC",15,0))</f>
        <v>15</v>
      </c>
      <c r="M4398">
        <f>IF(pases[[#This Row],[Días Visita]]&lt;7,0,IF(pases[[#This Row],[Días Visita]]&lt;9,1,IF(pases[[#This Row],[Días Visita]]="Ilimitados",0,2)))</f>
        <v>0</v>
      </c>
      <c r="N4398" s="5">
        <f>IF(AND('Ventas Pases'!$A4398="Fuera de Temporada",'Ventas Pases'!$B4398=2019,pases[[#This Row],[Modo de Compra]]="Paquete"),30,0)</f>
        <v>0</v>
      </c>
      <c r="O4398" s="5">
        <f>-SUMIF(lift[Número de pase],pases[[#This Row],[Numero de Pase]],lift[Costo])</f>
        <v>0</v>
      </c>
    </row>
    <row r="4399" spans="1:15" x14ac:dyDescent="0.25">
      <c r="A4399" t="s">
        <v>7</v>
      </c>
      <c r="B4399">
        <v>2019</v>
      </c>
      <c r="C4399">
        <v>43483</v>
      </c>
      <c r="D4399" t="s">
        <v>60</v>
      </c>
      <c r="E4399">
        <v>43545</v>
      </c>
      <c r="F4399">
        <v>5</v>
      </c>
      <c r="G4399" t="s">
        <v>9</v>
      </c>
      <c r="H4399" t="s">
        <v>4417</v>
      </c>
      <c r="I4399" s="5">
        <v>600</v>
      </c>
      <c r="J4399" s="5">
        <f>IFERROR('Ventas Pases'!$I4399/'Ventas Pases'!$F4399,"PASE")</f>
        <v>120</v>
      </c>
      <c r="K4399" t="str">
        <f>IFERROR(VLOOKUP('Ventas Pases'!$J4399,'Comisiones HEROIC'!$E$1:$F$6,2,0),"")</f>
        <v/>
      </c>
      <c r="L4399" s="5">
        <f>IF('Ventas Pases'!$D4399="Red HEROIC",IFERROR(VLOOKUP('Ventas Pases'!$G4399,'Comisiones HEROIC'!$A$1:$B$11,2,0),15),IF('Ventas Pases'!$D4399="Red HEROIC",15,0))</f>
        <v>0</v>
      </c>
      <c r="M4399">
        <f>IF(pases[[#This Row],[Días Visita]]&lt;7,0,IF(pases[[#This Row],[Días Visita]]&lt;9,1,IF(pases[[#This Row],[Días Visita]]="Ilimitados",0,2)))</f>
        <v>0</v>
      </c>
      <c r="N4399" s="5">
        <f>IF(AND('Ventas Pases'!$A4399="Fuera de Temporada",'Ventas Pases'!$B4399=2019,pases[[#This Row],[Modo de Compra]]="Paquete"),30,0)</f>
        <v>0</v>
      </c>
      <c r="O4399" s="5">
        <f>-SUMIF(lift[Número de pase],pases[[#This Row],[Numero de Pase]],lift[Costo])</f>
        <v>0</v>
      </c>
    </row>
    <row r="4400" spans="1:15" x14ac:dyDescent="0.25">
      <c r="A4400" t="s">
        <v>7</v>
      </c>
      <c r="B4400">
        <v>2019</v>
      </c>
      <c r="C4400">
        <v>43534</v>
      </c>
      <c r="D4400" t="s">
        <v>60</v>
      </c>
      <c r="E4400">
        <v>43541</v>
      </c>
      <c r="F4400">
        <v>7</v>
      </c>
      <c r="G4400" t="s">
        <v>9</v>
      </c>
      <c r="H4400" t="s">
        <v>4418</v>
      </c>
      <c r="I4400" s="5">
        <v>840</v>
      </c>
      <c r="J4400" s="5">
        <f>IFERROR('Ventas Pases'!$I4400/'Ventas Pases'!$F4400,"PASE")</f>
        <v>120</v>
      </c>
      <c r="K4400" t="str">
        <f>IFERROR(VLOOKUP('Ventas Pases'!$J4400,'Comisiones HEROIC'!$E$1:$F$6,2,0),"")</f>
        <v/>
      </c>
      <c r="L4400" s="5">
        <f>IF('Ventas Pases'!$D4400="Red HEROIC",IFERROR(VLOOKUP('Ventas Pases'!$G4400,'Comisiones HEROIC'!$A$1:$B$11,2,0),15),IF('Ventas Pases'!$D4400="Red HEROIC",15,0))</f>
        <v>0</v>
      </c>
      <c r="M4400">
        <f>IF(pases[[#This Row],[Días Visita]]&lt;7,0,IF(pases[[#This Row],[Días Visita]]&lt;9,1,IF(pases[[#This Row],[Días Visita]]="Ilimitados",0,2)))</f>
        <v>1</v>
      </c>
      <c r="N4400" s="5">
        <f>IF(AND('Ventas Pases'!$A4400="Fuera de Temporada",'Ventas Pases'!$B4400=2019,pases[[#This Row],[Modo de Compra]]="Paquete"),30,0)</f>
        <v>0</v>
      </c>
      <c r="O4400" s="5">
        <f>-SUMIF(lift[Número de pase],pases[[#This Row],[Numero de Pase]],lift[Costo])</f>
        <v>0</v>
      </c>
    </row>
    <row r="4401" spans="1:15" x14ac:dyDescent="0.25">
      <c r="A4401" t="s">
        <v>7</v>
      </c>
      <c r="B4401">
        <v>2019</v>
      </c>
      <c r="C4401">
        <v>43427</v>
      </c>
      <c r="D4401" t="s">
        <v>8</v>
      </c>
      <c r="E4401">
        <v>43428</v>
      </c>
      <c r="F4401">
        <v>3</v>
      </c>
      <c r="G4401" t="s">
        <v>9</v>
      </c>
      <c r="H4401" t="s">
        <v>4419</v>
      </c>
      <c r="I4401" s="5">
        <v>360</v>
      </c>
      <c r="J4401" s="5">
        <f>IFERROR('Ventas Pases'!$I4401/'Ventas Pases'!$F4401,"PASE")</f>
        <v>120</v>
      </c>
      <c r="K4401" t="str">
        <f>IFERROR(VLOOKUP('Ventas Pases'!$J4401,'Comisiones HEROIC'!$E$1:$F$6,2,0),"")</f>
        <v/>
      </c>
      <c r="L4401" s="5">
        <f>IF('Ventas Pases'!$D4401="Red HEROIC",IFERROR(VLOOKUP('Ventas Pases'!$G4401,'Comisiones HEROIC'!$A$1:$B$11,2,0),15),IF('Ventas Pases'!$D4401="Red HEROIC",15,0))</f>
        <v>0</v>
      </c>
      <c r="M4401">
        <f>IF(pases[[#This Row],[Días Visita]]&lt;7,0,IF(pases[[#This Row],[Días Visita]]&lt;9,1,IF(pases[[#This Row],[Días Visita]]="Ilimitados",0,2)))</f>
        <v>0</v>
      </c>
      <c r="N4401" s="5">
        <f>IF(AND('Ventas Pases'!$A4401="Fuera de Temporada",'Ventas Pases'!$B4401=2019,pases[[#This Row],[Modo de Compra]]="Paquete"),30,0)</f>
        <v>0</v>
      </c>
      <c r="O4401" s="5">
        <f>-SUMIF(lift[Número de pase],pases[[#This Row],[Numero de Pase]],lift[Costo])</f>
        <v>0</v>
      </c>
    </row>
    <row r="4402" spans="1:15" x14ac:dyDescent="0.25">
      <c r="A4402" t="s">
        <v>7</v>
      </c>
      <c r="B4402">
        <v>2019</v>
      </c>
      <c r="C4402">
        <v>43437</v>
      </c>
      <c r="D4402" t="s">
        <v>8</v>
      </c>
      <c r="E4402">
        <v>43506</v>
      </c>
      <c r="F4402">
        <v>1</v>
      </c>
      <c r="G4402" t="s">
        <v>9</v>
      </c>
      <c r="H4402" t="s">
        <v>4420</v>
      </c>
      <c r="I4402" s="5">
        <v>120</v>
      </c>
      <c r="J4402" s="5">
        <f>IFERROR('Ventas Pases'!$I4402/'Ventas Pases'!$F4402,"PASE")</f>
        <v>120</v>
      </c>
      <c r="K4402" t="str">
        <f>IFERROR(VLOOKUP('Ventas Pases'!$J4402,'Comisiones HEROIC'!$E$1:$F$6,2,0),"")</f>
        <v/>
      </c>
      <c r="L4402" s="5">
        <f>IF('Ventas Pases'!$D4402="Red HEROIC",IFERROR(VLOOKUP('Ventas Pases'!$G4402,'Comisiones HEROIC'!$A$1:$B$11,2,0),15),IF('Ventas Pases'!$D4402="Red HEROIC",15,0))</f>
        <v>0</v>
      </c>
      <c r="M4402">
        <f>IF(pases[[#This Row],[Días Visita]]&lt;7,0,IF(pases[[#This Row],[Días Visita]]&lt;9,1,IF(pases[[#This Row],[Días Visita]]="Ilimitados",0,2)))</f>
        <v>0</v>
      </c>
      <c r="N4402" s="5">
        <f>IF(AND('Ventas Pases'!$A4402="Fuera de Temporada",'Ventas Pases'!$B4402=2019,pases[[#This Row],[Modo de Compra]]="Paquete"),30,0)</f>
        <v>0</v>
      </c>
      <c r="O4402" s="5">
        <f>-SUMIF(lift[Número de pase],pases[[#This Row],[Numero de Pase]],lift[Costo])</f>
        <v>0</v>
      </c>
    </row>
    <row r="4403" spans="1:15" x14ac:dyDescent="0.25">
      <c r="A4403" t="s">
        <v>7</v>
      </c>
      <c r="B4403">
        <v>2019</v>
      </c>
      <c r="C4403">
        <v>43538</v>
      </c>
      <c r="D4403" t="s">
        <v>8</v>
      </c>
      <c r="E4403">
        <v>43541</v>
      </c>
      <c r="F4403">
        <v>7</v>
      </c>
      <c r="G4403" t="s">
        <v>9</v>
      </c>
      <c r="H4403" t="s">
        <v>4421</v>
      </c>
      <c r="I4403" s="5">
        <v>840</v>
      </c>
      <c r="J4403" s="5">
        <f>IFERROR('Ventas Pases'!$I4403/'Ventas Pases'!$F4403,"PASE")</f>
        <v>120</v>
      </c>
      <c r="K4403" t="str">
        <f>IFERROR(VLOOKUP('Ventas Pases'!$J4403,'Comisiones HEROIC'!$E$1:$F$6,2,0),"")</f>
        <v/>
      </c>
      <c r="L4403" s="5">
        <f>IF('Ventas Pases'!$D4403="Red HEROIC",IFERROR(VLOOKUP('Ventas Pases'!$G4403,'Comisiones HEROIC'!$A$1:$B$11,2,0),15),IF('Ventas Pases'!$D4403="Red HEROIC",15,0))</f>
        <v>0</v>
      </c>
      <c r="M4403">
        <f>IF(pases[[#This Row],[Días Visita]]&lt;7,0,IF(pases[[#This Row],[Días Visita]]&lt;9,1,IF(pases[[#This Row],[Días Visita]]="Ilimitados",0,2)))</f>
        <v>1</v>
      </c>
      <c r="N4403" s="5">
        <f>IF(AND('Ventas Pases'!$A4403="Fuera de Temporada",'Ventas Pases'!$B4403=2019,pases[[#This Row],[Modo de Compra]]="Paquete"),30,0)</f>
        <v>0</v>
      </c>
      <c r="O4403" s="5">
        <f>-SUMIF(lift[Número de pase],pases[[#This Row],[Numero de Pase]],lift[Costo])</f>
        <v>0</v>
      </c>
    </row>
    <row r="4404" spans="1:15" x14ac:dyDescent="0.25">
      <c r="A4404" t="s">
        <v>7</v>
      </c>
      <c r="B4404">
        <v>2018</v>
      </c>
      <c r="C4404">
        <v>43122</v>
      </c>
      <c r="D4404" t="s">
        <v>8</v>
      </c>
      <c r="E4404">
        <v>43143</v>
      </c>
      <c r="F4404">
        <v>5</v>
      </c>
      <c r="G4404" t="s">
        <v>9</v>
      </c>
      <c r="H4404" t="s">
        <v>4422</v>
      </c>
      <c r="I4404" s="5">
        <v>600</v>
      </c>
      <c r="J4404" s="5">
        <f>IFERROR('Ventas Pases'!$I4404/'Ventas Pases'!$F4404,"PASE")</f>
        <v>120</v>
      </c>
      <c r="K4404" t="str">
        <f>IFERROR(VLOOKUP('Ventas Pases'!$J4404,'Comisiones HEROIC'!$E$1:$F$6,2,0),"")</f>
        <v/>
      </c>
      <c r="L4404" s="5">
        <f>IF('Ventas Pases'!$D4404="Red HEROIC",IFERROR(VLOOKUP('Ventas Pases'!$G4404,'Comisiones HEROIC'!$A$1:$B$11,2,0),15),IF('Ventas Pases'!$D4404="Red HEROIC",15,0))</f>
        <v>0</v>
      </c>
      <c r="M4404">
        <f>IF(pases[[#This Row],[Días Visita]]&lt;7,0,IF(pases[[#This Row],[Días Visita]]&lt;9,1,IF(pases[[#This Row],[Días Visita]]="Ilimitados",0,2)))</f>
        <v>0</v>
      </c>
      <c r="N4404" s="5">
        <f>IF(AND('Ventas Pases'!$A4404="Fuera de Temporada",'Ventas Pases'!$B4404=2019,pases[[#This Row],[Modo de Compra]]="Paquete"),30,0)</f>
        <v>0</v>
      </c>
      <c r="O4404" s="5">
        <f>-SUMIF(lift[Número de pase],pases[[#This Row],[Numero de Pase]],lift[Costo])</f>
        <v>0</v>
      </c>
    </row>
    <row r="4405" spans="1:15" x14ac:dyDescent="0.25">
      <c r="A4405" t="s">
        <v>7</v>
      </c>
      <c r="B4405">
        <v>2019</v>
      </c>
      <c r="C4405">
        <v>43508</v>
      </c>
      <c r="D4405" t="s">
        <v>8</v>
      </c>
      <c r="E4405">
        <v>43522</v>
      </c>
      <c r="F4405">
        <v>3</v>
      </c>
      <c r="G4405" t="s">
        <v>9</v>
      </c>
      <c r="H4405" t="s">
        <v>4423</v>
      </c>
      <c r="I4405" s="5">
        <v>360</v>
      </c>
      <c r="J4405" s="5">
        <f>IFERROR('Ventas Pases'!$I4405/'Ventas Pases'!$F4405,"PASE")</f>
        <v>120</v>
      </c>
      <c r="K4405" t="str">
        <f>IFERROR(VLOOKUP('Ventas Pases'!$J4405,'Comisiones HEROIC'!$E$1:$F$6,2,0),"")</f>
        <v/>
      </c>
      <c r="L4405" s="5">
        <f>IF('Ventas Pases'!$D4405="Red HEROIC",IFERROR(VLOOKUP('Ventas Pases'!$G4405,'Comisiones HEROIC'!$A$1:$B$11,2,0),15),IF('Ventas Pases'!$D4405="Red HEROIC",15,0))</f>
        <v>0</v>
      </c>
      <c r="M4405">
        <f>IF(pases[[#This Row],[Días Visita]]&lt;7,0,IF(pases[[#This Row],[Días Visita]]&lt;9,1,IF(pases[[#This Row],[Días Visita]]="Ilimitados",0,2)))</f>
        <v>0</v>
      </c>
      <c r="N4405" s="5">
        <f>IF(AND('Ventas Pases'!$A4405="Fuera de Temporada",'Ventas Pases'!$B4405=2019,pases[[#This Row],[Modo de Compra]]="Paquete"),30,0)</f>
        <v>0</v>
      </c>
      <c r="O4405" s="5">
        <f>-SUMIF(lift[Número de pase],pases[[#This Row],[Numero de Pase]],lift[Costo])</f>
        <v>0</v>
      </c>
    </row>
    <row r="4406" spans="1:15" x14ac:dyDescent="0.25">
      <c r="A4406" t="s">
        <v>7</v>
      </c>
      <c r="B4406">
        <v>2018</v>
      </c>
      <c r="C4406">
        <v>43158</v>
      </c>
      <c r="D4406" t="s">
        <v>14</v>
      </c>
      <c r="E4406">
        <v>43149</v>
      </c>
      <c r="F4406">
        <v>9</v>
      </c>
      <c r="G4406" t="s">
        <v>19</v>
      </c>
      <c r="H4406" t="s">
        <v>4424</v>
      </c>
      <c r="I4406" s="5">
        <v>1260</v>
      </c>
      <c r="J4406" s="5">
        <f>IFERROR('Ventas Pases'!$I4406/'Ventas Pases'!$F4406,"PASE")</f>
        <v>140</v>
      </c>
      <c r="K4406" t="str">
        <f>IFERROR(VLOOKUP('Ventas Pases'!$J4406,'Comisiones HEROIC'!$E$1:$F$6,2,0),"")</f>
        <v/>
      </c>
      <c r="L4406" s="5">
        <f>IF('Ventas Pases'!$D4406="Red HEROIC",IFERROR(VLOOKUP('Ventas Pases'!$G4406,'Comisiones HEROIC'!$A$1:$B$11,2,0),15),IF('Ventas Pases'!$D4406="Red HEROIC",15,0))</f>
        <v>15</v>
      </c>
      <c r="M4406">
        <f>IF(pases[[#This Row],[Días Visita]]&lt;7,0,IF(pases[[#This Row],[Días Visita]]&lt;9,1,IF(pases[[#This Row],[Días Visita]]="Ilimitados",0,2)))</f>
        <v>2</v>
      </c>
      <c r="N4406" s="5">
        <f>IF(AND('Ventas Pases'!$A4406="Fuera de Temporada",'Ventas Pases'!$B4406=2019,pases[[#This Row],[Modo de Compra]]="Paquete"),30,0)</f>
        <v>0</v>
      </c>
      <c r="O4406" s="5">
        <f>-SUMIF(lift[Número de pase],pases[[#This Row],[Numero de Pase]],lift[Costo])</f>
        <v>0</v>
      </c>
    </row>
    <row r="4407" spans="1:15" x14ac:dyDescent="0.25">
      <c r="A4407" t="s">
        <v>7</v>
      </c>
      <c r="B4407">
        <v>2019</v>
      </c>
      <c r="C4407">
        <v>43520</v>
      </c>
      <c r="D4407" t="s">
        <v>14</v>
      </c>
      <c r="E4407">
        <v>43522</v>
      </c>
      <c r="F4407">
        <v>5</v>
      </c>
      <c r="G4407" t="s">
        <v>15</v>
      </c>
      <c r="H4407" t="s">
        <v>4425</v>
      </c>
      <c r="I4407" s="5">
        <v>700</v>
      </c>
      <c r="J4407" s="5">
        <f>IFERROR('Ventas Pases'!$I4407/'Ventas Pases'!$F4407,"PASE")</f>
        <v>140</v>
      </c>
      <c r="K4407" t="str">
        <f>IFERROR(VLOOKUP('Ventas Pases'!$J4407,'Comisiones HEROIC'!$E$1:$F$6,2,0),"")</f>
        <v/>
      </c>
      <c r="L4407" s="5">
        <f>IF('Ventas Pases'!$D4407="Red HEROIC",IFERROR(VLOOKUP('Ventas Pases'!$G4407,'Comisiones HEROIC'!$A$1:$B$11,2,0),15),IF('Ventas Pases'!$D4407="Red HEROIC",15,0))</f>
        <v>12</v>
      </c>
      <c r="M4407">
        <f>IF(pases[[#This Row],[Días Visita]]&lt;7,0,IF(pases[[#This Row],[Días Visita]]&lt;9,1,IF(pases[[#This Row],[Días Visita]]="Ilimitados",0,2)))</f>
        <v>0</v>
      </c>
      <c r="N4407" s="5">
        <f>IF(AND('Ventas Pases'!$A4407="Fuera de Temporada",'Ventas Pases'!$B4407=2019,pases[[#This Row],[Modo de Compra]]="Paquete"),30,0)</f>
        <v>0</v>
      </c>
      <c r="O4407" s="5">
        <f>-SUMIF(lift[Número de pase],pases[[#This Row],[Numero de Pase]],lift[Costo])</f>
        <v>0</v>
      </c>
    </row>
    <row r="4408" spans="1:15" x14ac:dyDescent="0.25">
      <c r="A4408" t="s">
        <v>7</v>
      </c>
      <c r="B4408">
        <v>2018</v>
      </c>
      <c r="C4408">
        <v>43436</v>
      </c>
      <c r="D4408" t="s">
        <v>8</v>
      </c>
      <c r="E4408">
        <v>43136</v>
      </c>
      <c r="F4408">
        <v>5</v>
      </c>
      <c r="G4408" t="s">
        <v>9</v>
      </c>
      <c r="H4408" t="s">
        <v>4426</v>
      </c>
      <c r="I4408" s="5">
        <v>600</v>
      </c>
      <c r="J4408" s="5">
        <f>IFERROR('Ventas Pases'!$I4408/'Ventas Pases'!$F4408,"PASE")</f>
        <v>120</v>
      </c>
      <c r="K4408" t="str">
        <f>IFERROR(VLOOKUP('Ventas Pases'!$J4408,'Comisiones HEROIC'!$E$1:$F$6,2,0),"")</f>
        <v/>
      </c>
      <c r="L4408" s="5">
        <f>IF('Ventas Pases'!$D4408="Red HEROIC",IFERROR(VLOOKUP('Ventas Pases'!$G4408,'Comisiones HEROIC'!$A$1:$B$11,2,0),15),IF('Ventas Pases'!$D4408="Red HEROIC",15,0))</f>
        <v>0</v>
      </c>
      <c r="M4408">
        <f>IF(pases[[#This Row],[Días Visita]]&lt;7,0,IF(pases[[#This Row],[Días Visita]]&lt;9,1,IF(pases[[#This Row],[Días Visita]]="Ilimitados",0,2)))</f>
        <v>0</v>
      </c>
      <c r="N4408" s="5">
        <f>IF(AND('Ventas Pases'!$A4408="Fuera de Temporada",'Ventas Pases'!$B4408=2019,pases[[#This Row],[Modo de Compra]]="Paquete"),30,0)</f>
        <v>0</v>
      </c>
      <c r="O4408" s="5">
        <f>-SUMIF(lift[Número de pase],pases[[#This Row],[Numero de Pase]],lift[Costo])</f>
        <v>0</v>
      </c>
    </row>
    <row r="4409" spans="1:15" x14ac:dyDescent="0.25">
      <c r="A4409" t="s">
        <v>7</v>
      </c>
      <c r="B4409">
        <v>2019</v>
      </c>
      <c r="C4409">
        <v>43517</v>
      </c>
      <c r="D4409" t="s">
        <v>8</v>
      </c>
      <c r="E4409">
        <v>43419</v>
      </c>
      <c r="F4409" t="s">
        <v>11</v>
      </c>
      <c r="G4409" t="s">
        <v>9</v>
      </c>
      <c r="H4409" t="s">
        <v>4427</v>
      </c>
      <c r="I4409" s="5">
        <v>1950</v>
      </c>
      <c r="J4409" s="5" t="str">
        <f>IFERROR('Ventas Pases'!$I4409/'Ventas Pases'!$F4409,"PASE")</f>
        <v>PASE</v>
      </c>
      <c r="K4409" t="str">
        <f>IFERROR(VLOOKUP('Ventas Pases'!$J4409,'Comisiones HEROIC'!$E$1:$F$6,2,0),"")</f>
        <v/>
      </c>
      <c r="L4409" s="5">
        <f>IF('Ventas Pases'!$D4409="Red HEROIC",IFERROR(VLOOKUP('Ventas Pases'!$G4409,'Comisiones HEROIC'!$A$1:$B$11,2,0),15),IF('Ventas Pases'!$D4409="Red HEROIC",15,0))</f>
        <v>0</v>
      </c>
      <c r="M4409">
        <f>IF(pases[[#This Row],[Días Visita]]&lt;7,0,IF(pases[[#This Row],[Días Visita]]&lt;9,1,IF(pases[[#This Row],[Días Visita]]="Ilimitados",0,2)))</f>
        <v>0</v>
      </c>
      <c r="N4409" s="5">
        <f>IF(AND('Ventas Pases'!$A4409="Fuera de Temporada",'Ventas Pases'!$B4409=2019,pases[[#This Row],[Modo de Compra]]="Paquete"),30,0)</f>
        <v>0</v>
      </c>
      <c r="O4409" s="5">
        <f>-SUMIF(lift[Número de pase],pases[[#This Row],[Numero de Pase]],lift[Costo])</f>
        <v>-368</v>
      </c>
    </row>
    <row r="4410" spans="1:15" x14ac:dyDescent="0.25">
      <c r="A4410" t="s">
        <v>7</v>
      </c>
      <c r="B4410">
        <v>2019</v>
      </c>
      <c r="C4410">
        <v>43446</v>
      </c>
      <c r="D4410" t="s">
        <v>8</v>
      </c>
      <c r="E4410">
        <v>43465</v>
      </c>
      <c r="F4410">
        <v>4</v>
      </c>
      <c r="G4410" t="s">
        <v>9</v>
      </c>
      <c r="H4410" t="s">
        <v>4428</v>
      </c>
      <c r="I4410" s="5">
        <v>480</v>
      </c>
      <c r="J4410" s="5">
        <f>IFERROR('Ventas Pases'!$I4410/'Ventas Pases'!$F4410,"PASE")</f>
        <v>120</v>
      </c>
      <c r="K4410" t="str">
        <f>IFERROR(VLOOKUP('Ventas Pases'!$J4410,'Comisiones HEROIC'!$E$1:$F$6,2,0),"")</f>
        <v/>
      </c>
      <c r="L4410" s="5">
        <f>IF('Ventas Pases'!$D4410="Red HEROIC",IFERROR(VLOOKUP('Ventas Pases'!$G4410,'Comisiones HEROIC'!$A$1:$B$11,2,0),15),IF('Ventas Pases'!$D4410="Red HEROIC",15,0))</f>
        <v>0</v>
      </c>
      <c r="M4410">
        <f>IF(pases[[#This Row],[Días Visita]]&lt;7,0,IF(pases[[#This Row],[Días Visita]]&lt;9,1,IF(pases[[#This Row],[Días Visita]]="Ilimitados",0,2)))</f>
        <v>0</v>
      </c>
      <c r="N4410" s="5">
        <f>IF(AND('Ventas Pases'!$A4410="Fuera de Temporada",'Ventas Pases'!$B4410=2019,pases[[#This Row],[Modo de Compra]]="Paquete"),30,0)</f>
        <v>0</v>
      </c>
      <c r="O4410" s="5">
        <f>-SUMIF(lift[Número de pase],pases[[#This Row],[Numero de Pase]],lift[Costo])</f>
        <v>0</v>
      </c>
    </row>
    <row r="4411" spans="1:15" x14ac:dyDescent="0.25">
      <c r="A4411" t="s">
        <v>13</v>
      </c>
      <c r="B4411">
        <v>2018</v>
      </c>
      <c r="C4411">
        <v>43230</v>
      </c>
      <c r="D4411" t="s">
        <v>17</v>
      </c>
      <c r="E4411">
        <v>42834</v>
      </c>
      <c r="F4411">
        <v>3</v>
      </c>
      <c r="G4411" t="s">
        <v>9</v>
      </c>
      <c r="H4411" t="s">
        <v>4429</v>
      </c>
      <c r="I4411" s="5">
        <v>315</v>
      </c>
      <c r="J4411" s="5">
        <f>IFERROR('Ventas Pases'!$I4411/'Ventas Pases'!$F4411,"PASE")</f>
        <v>105</v>
      </c>
      <c r="K4411" t="str">
        <f>IFERROR(VLOOKUP('Ventas Pases'!$J4411,'Comisiones HEROIC'!$E$1:$F$6,2,0),"")</f>
        <v>OI Hotels</v>
      </c>
      <c r="L4411" s="5">
        <f>IF('Ventas Pases'!$D4411="Red HEROIC",IFERROR(VLOOKUP('Ventas Pases'!$G4411,'Comisiones HEROIC'!$A$1:$B$11,2,0),15),IF('Ventas Pases'!$D4411="Red HEROIC",15,0))</f>
        <v>0</v>
      </c>
      <c r="M4411">
        <f>IF(pases[[#This Row],[Días Visita]]&lt;7,0,IF(pases[[#This Row],[Días Visita]]&lt;9,1,IF(pases[[#This Row],[Días Visita]]="Ilimitados",0,2)))</f>
        <v>0</v>
      </c>
      <c r="N4411" s="5">
        <f>IF(AND('Ventas Pases'!$A4411="Fuera de Temporada",'Ventas Pases'!$B4411=2019,pases[[#This Row],[Modo de Compra]]="Paquete"),30,0)</f>
        <v>0</v>
      </c>
      <c r="O4411" s="5">
        <f>-SUMIF(lift[Número de pase],pases[[#This Row],[Numero de Pase]],lift[Costo])</f>
        <v>0</v>
      </c>
    </row>
    <row r="4412" spans="1:15" x14ac:dyDescent="0.25">
      <c r="A4412" t="s">
        <v>13</v>
      </c>
      <c r="B4412">
        <v>2019</v>
      </c>
      <c r="C4412">
        <v>43200</v>
      </c>
      <c r="D4412" t="s">
        <v>8</v>
      </c>
      <c r="E4412">
        <v>43245</v>
      </c>
      <c r="F4412">
        <v>4</v>
      </c>
      <c r="G4412" t="s">
        <v>9</v>
      </c>
      <c r="H4412" t="s">
        <v>4430</v>
      </c>
      <c r="I4412" s="5">
        <v>480</v>
      </c>
      <c r="J4412" s="5">
        <f>IFERROR('Ventas Pases'!$I4412/'Ventas Pases'!$F4412,"PASE")</f>
        <v>120</v>
      </c>
      <c r="K4412" t="str">
        <f>IFERROR(VLOOKUP('Ventas Pases'!$J4412,'Comisiones HEROIC'!$E$1:$F$6,2,0),"")</f>
        <v/>
      </c>
      <c r="L4412" s="5">
        <f>IF('Ventas Pases'!$D4412="Red HEROIC",IFERROR(VLOOKUP('Ventas Pases'!$G4412,'Comisiones HEROIC'!$A$1:$B$11,2,0),15),IF('Ventas Pases'!$D4412="Red HEROIC",15,0))</f>
        <v>0</v>
      </c>
      <c r="M4412">
        <f>IF(pases[[#This Row],[Días Visita]]&lt;7,0,IF(pases[[#This Row],[Días Visita]]&lt;9,1,IF(pases[[#This Row],[Días Visita]]="Ilimitados",0,2)))</f>
        <v>0</v>
      </c>
      <c r="N4412" s="5">
        <f>IF(AND('Ventas Pases'!$A4412="Fuera de Temporada",'Ventas Pases'!$B4412=2019,pases[[#This Row],[Modo de Compra]]="Paquete"),30,0)</f>
        <v>0</v>
      </c>
      <c r="O4412" s="5">
        <f>-SUMIF(lift[Número de pase],pases[[#This Row],[Numero de Pase]],lift[Costo])</f>
        <v>0</v>
      </c>
    </row>
    <row r="4413" spans="1:15" x14ac:dyDescent="0.25">
      <c r="A4413" t="s">
        <v>13</v>
      </c>
      <c r="B4413">
        <v>2019</v>
      </c>
      <c r="C4413">
        <v>43197</v>
      </c>
      <c r="D4413" t="s">
        <v>14</v>
      </c>
      <c r="E4413">
        <v>43269</v>
      </c>
      <c r="F4413">
        <v>4</v>
      </c>
      <c r="G4413" t="s">
        <v>27</v>
      </c>
      <c r="H4413" t="s">
        <v>4431</v>
      </c>
      <c r="I4413" s="5">
        <v>560</v>
      </c>
      <c r="J4413" s="5">
        <f>IFERROR('Ventas Pases'!$I4413/'Ventas Pases'!$F4413,"PASE")</f>
        <v>140</v>
      </c>
      <c r="K4413" t="str">
        <f>IFERROR(VLOOKUP('Ventas Pases'!$J4413,'Comisiones HEROIC'!$E$1:$F$6,2,0),"")</f>
        <v/>
      </c>
      <c r="L4413" s="5">
        <f>IF('Ventas Pases'!$D4413="Red HEROIC",IFERROR(VLOOKUP('Ventas Pases'!$G4413,'Comisiones HEROIC'!$A$1:$B$11,2,0),15),IF('Ventas Pases'!$D4413="Red HEROIC",15,0))</f>
        <v>15</v>
      </c>
      <c r="M4413">
        <f>IF(pases[[#This Row],[Días Visita]]&lt;7,0,IF(pases[[#This Row],[Días Visita]]&lt;9,1,IF(pases[[#This Row],[Días Visita]]="Ilimitados",0,2)))</f>
        <v>0</v>
      </c>
      <c r="N4413" s="5">
        <f>IF(AND('Ventas Pases'!$A4413="Fuera de Temporada",'Ventas Pases'!$B4413=2019,pases[[#This Row],[Modo de Compra]]="Paquete"),30,0)</f>
        <v>0</v>
      </c>
      <c r="O4413" s="5">
        <f>-SUMIF(lift[Número de pase],pases[[#This Row],[Numero de Pase]],lift[Costo])</f>
        <v>0</v>
      </c>
    </row>
    <row r="4414" spans="1:15" x14ac:dyDescent="0.25">
      <c r="A4414" t="s">
        <v>7</v>
      </c>
      <c r="B4414">
        <v>2019</v>
      </c>
      <c r="C4414">
        <v>43483</v>
      </c>
      <c r="D4414" t="s">
        <v>8</v>
      </c>
      <c r="E4414">
        <v>43479</v>
      </c>
      <c r="F4414">
        <v>2</v>
      </c>
      <c r="G4414" t="s">
        <v>9</v>
      </c>
      <c r="H4414" t="s">
        <v>4432</v>
      </c>
      <c r="I4414" s="5">
        <v>240</v>
      </c>
      <c r="J4414" s="5">
        <f>IFERROR('Ventas Pases'!$I4414/'Ventas Pases'!$F4414,"PASE")</f>
        <v>120</v>
      </c>
      <c r="K4414" t="str">
        <f>IFERROR(VLOOKUP('Ventas Pases'!$J4414,'Comisiones HEROIC'!$E$1:$F$6,2,0),"")</f>
        <v/>
      </c>
      <c r="L4414" s="5">
        <f>IF('Ventas Pases'!$D4414="Red HEROIC",IFERROR(VLOOKUP('Ventas Pases'!$G4414,'Comisiones HEROIC'!$A$1:$B$11,2,0),15),IF('Ventas Pases'!$D4414="Red HEROIC",15,0))</f>
        <v>0</v>
      </c>
      <c r="M4414">
        <f>IF(pases[[#This Row],[Días Visita]]&lt;7,0,IF(pases[[#This Row],[Días Visita]]&lt;9,1,IF(pases[[#This Row],[Días Visita]]="Ilimitados",0,2)))</f>
        <v>0</v>
      </c>
      <c r="N4414" s="5">
        <f>IF(AND('Ventas Pases'!$A4414="Fuera de Temporada",'Ventas Pases'!$B4414=2019,pases[[#This Row],[Modo de Compra]]="Paquete"),30,0)</f>
        <v>0</v>
      </c>
      <c r="O4414" s="5">
        <f>-SUMIF(lift[Número de pase],pases[[#This Row],[Numero de Pase]],lift[Costo])</f>
        <v>0</v>
      </c>
    </row>
    <row r="4415" spans="1:15" x14ac:dyDescent="0.25">
      <c r="A4415" t="s">
        <v>7</v>
      </c>
      <c r="B4415">
        <v>2019</v>
      </c>
      <c r="C4415">
        <v>43483</v>
      </c>
      <c r="D4415" t="s">
        <v>14</v>
      </c>
      <c r="E4415">
        <v>43528</v>
      </c>
      <c r="F4415">
        <v>4</v>
      </c>
      <c r="G4415" t="s">
        <v>15</v>
      </c>
      <c r="H4415" t="s">
        <v>4433</v>
      </c>
      <c r="I4415" s="5">
        <v>560</v>
      </c>
      <c r="J4415" s="5">
        <f>IFERROR('Ventas Pases'!$I4415/'Ventas Pases'!$F4415,"PASE")</f>
        <v>140</v>
      </c>
      <c r="K4415" t="str">
        <f>IFERROR(VLOOKUP('Ventas Pases'!$J4415,'Comisiones HEROIC'!$E$1:$F$6,2,0),"")</f>
        <v/>
      </c>
      <c r="L4415" s="5">
        <f>IF('Ventas Pases'!$D4415="Red HEROIC",IFERROR(VLOOKUP('Ventas Pases'!$G4415,'Comisiones HEROIC'!$A$1:$B$11,2,0),15),IF('Ventas Pases'!$D4415="Red HEROIC",15,0))</f>
        <v>12</v>
      </c>
      <c r="M4415">
        <f>IF(pases[[#This Row],[Días Visita]]&lt;7,0,IF(pases[[#This Row],[Días Visita]]&lt;9,1,IF(pases[[#This Row],[Días Visita]]="Ilimitados",0,2)))</f>
        <v>0</v>
      </c>
      <c r="N4415" s="5">
        <f>IF(AND('Ventas Pases'!$A4415="Fuera de Temporada",'Ventas Pases'!$B4415=2019,pases[[#This Row],[Modo de Compra]]="Paquete"),30,0)</f>
        <v>0</v>
      </c>
      <c r="O4415" s="5">
        <f>-SUMIF(lift[Número de pase],pases[[#This Row],[Numero de Pase]],lift[Costo])</f>
        <v>0</v>
      </c>
    </row>
    <row r="4416" spans="1:15" x14ac:dyDescent="0.25">
      <c r="A4416" t="s">
        <v>7</v>
      </c>
      <c r="B4416">
        <v>2019</v>
      </c>
      <c r="C4416">
        <v>43452</v>
      </c>
      <c r="D4416" t="s">
        <v>8</v>
      </c>
      <c r="E4416">
        <v>43419</v>
      </c>
      <c r="F4416" t="s">
        <v>11</v>
      </c>
      <c r="G4416" t="s">
        <v>9</v>
      </c>
      <c r="H4416" t="s">
        <v>4434</v>
      </c>
      <c r="I4416" s="5">
        <v>1950</v>
      </c>
      <c r="J4416" s="5" t="str">
        <f>IFERROR('Ventas Pases'!$I4416/'Ventas Pases'!$F4416,"PASE")</f>
        <v>PASE</v>
      </c>
      <c r="K4416" t="str">
        <f>IFERROR(VLOOKUP('Ventas Pases'!$J4416,'Comisiones HEROIC'!$E$1:$F$6,2,0),"")</f>
        <v/>
      </c>
      <c r="L4416" s="5">
        <f>IF('Ventas Pases'!$D4416="Red HEROIC",IFERROR(VLOOKUP('Ventas Pases'!$G4416,'Comisiones HEROIC'!$A$1:$B$11,2,0),15),IF('Ventas Pases'!$D4416="Red HEROIC",15,0))</f>
        <v>0</v>
      </c>
      <c r="M4416">
        <f>IF(pases[[#This Row],[Días Visita]]&lt;7,0,IF(pases[[#This Row],[Días Visita]]&lt;9,1,IF(pases[[#This Row],[Días Visita]]="Ilimitados",0,2)))</f>
        <v>0</v>
      </c>
      <c r="N4416" s="5">
        <f>IF(AND('Ventas Pases'!$A4416="Fuera de Temporada",'Ventas Pases'!$B4416=2019,pases[[#This Row],[Modo de Compra]]="Paquete"),30,0)</f>
        <v>0</v>
      </c>
      <c r="O4416" s="5">
        <f>-SUMIF(lift[Número de pase],pases[[#This Row],[Numero de Pase]],lift[Costo])</f>
        <v>-92</v>
      </c>
    </row>
    <row r="4417" spans="1:15" x14ac:dyDescent="0.25">
      <c r="A4417" t="s">
        <v>7</v>
      </c>
      <c r="B4417">
        <v>2018</v>
      </c>
      <c r="C4417">
        <v>43422</v>
      </c>
      <c r="D4417" t="s">
        <v>17</v>
      </c>
      <c r="E4417">
        <v>43178</v>
      </c>
      <c r="F4417">
        <v>9</v>
      </c>
      <c r="G4417" t="s">
        <v>9</v>
      </c>
      <c r="H4417" t="s">
        <v>4435</v>
      </c>
      <c r="I4417" s="5">
        <v>990</v>
      </c>
      <c r="J4417" s="5">
        <f>IFERROR('Ventas Pases'!$I4417/'Ventas Pases'!$F4417,"PASE")</f>
        <v>110</v>
      </c>
      <c r="K4417" t="str">
        <f>IFERROR(VLOOKUP('Ventas Pases'!$J4417,'Comisiones HEROIC'!$E$1:$F$6,2,0),"")</f>
        <v>Elton Hotel</v>
      </c>
      <c r="L4417" s="5">
        <f>IF('Ventas Pases'!$D4417="Red HEROIC",IFERROR(VLOOKUP('Ventas Pases'!$G4417,'Comisiones HEROIC'!$A$1:$B$11,2,0),15),IF('Ventas Pases'!$D4417="Red HEROIC",15,0))</f>
        <v>0</v>
      </c>
      <c r="M4417">
        <f>IF(pases[[#This Row],[Días Visita]]&lt;7,0,IF(pases[[#This Row],[Días Visita]]&lt;9,1,IF(pases[[#This Row],[Días Visita]]="Ilimitados",0,2)))</f>
        <v>2</v>
      </c>
      <c r="N4417" s="5">
        <f>IF(AND('Ventas Pases'!$A4417="Fuera de Temporada",'Ventas Pases'!$B4417=2019,pases[[#This Row],[Modo de Compra]]="Paquete"),30,0)</f>
        <v>0</v>
      </c>
      <c r="O4417" s="5">
        <f>-SUMIF(lift[Número de pase],pases[[#This Row],[Numero de Pase]],lift[Costo])</f>
        <v>0</v>
      </c>
    </row>
    <row r="4418" spans="1:15" x14ac:dyDescent="0.25">
      <c r="A4418" t="s">
        <v>7</v>
      </c>
      <c r="B4418">
        <v>2019</v>
      </c>
      <c r="C4418">
        <v>43430</v>
      </c>
      <c r="D4418" t="s">
        <v>14</v>
      </c>
      <c r="E4418">
        <v>43519</v>
      </c>
      <c r="F4418">
        <v>1</v>
      </c>
      <c r="G4418" t="s">
        <v>33</v>
      </c>
      <c r="H4418" t="s">
        <v>4436</v>
      </c>
      <c r="I4418" s="5">
        <v>140</v>
      </c>
      <c r="J4418" s="5">
        <f>IFERROR('Ventas Pases'!$I4418/'Ventas Pases'!$F4418,"PASE")</f>
        <v>140</v>
      </c>
      <c r="K4418" t="str">
        <f>IFERROR(VLOOKUP('Ventas Pases'!$J4418,'Comisiones HEROIC'!$E$1:$F$6,2,0),"")</f>
        <v/>
      </c>
      <c r="L4418" s="5">
        <f>IF('Ventas Pases'!$D4418="Red HEROIC",IFERROR(VLOOKUP('Ventas Pases'!$G4418,'Comisiones HEROIC'!$A$1:$B$11,2,0),15),IF('Ventas Pases'!$D4418="Red HEROIC",15,0))</f>
        <v>15</v>
      </c>
      <c r="M4418">
        <f>IF(pases[[#This Row],[Días Visita]]&lt;7,0,IF(pases[[#This Row],[Días Visita]]&lt;9,1,IF(pases[[#This Row],[Días Visita]]="Ilimitados",0,2)))</f>
        <v>0</v>
      </c>
      <c r="N4418" s="5">
        <f>IF(AND('Ventas Pases'!$A4418="Fuera de Temporada",'Ventas Pases'!$B4418=2019,pases[[#This Row],[Modo de Compra]]="Paquete"),30,0)</f>
        <v>0</v>
      </c>
      <c r="O4418" s="5">
        <f>-SUMIF(lift[Número de pase],pases[[#This Row],[Numero de Pase]],lift[Costo])</f>
        <v>0</v>
      </c>
    </row>
    <row r="4419" spans="1:15" x14ac:dyDescent="0.25">
      <c r="A4419" t="s">
        <v>7</v>
      </c>
      <c r="B4419">
        <v>2019</v>
      </c>
      <c r="C4419">
        <v>43538</v>
      </c>
      <c r="D4419" t="s">
        <v>60</v>
      </c>
      <c r="E4419">
        <v>43543</v>
      </c>
      <c r="F4419">
        <v>7</v>
      </c>
      <c r="G4419" t="s">
        <v>9</v>
      </c>
      <c r="H4419" t="s">
        <v>4437</v>
      </c>
      <c r="I4419" s="5">
        <v>840</v>
      </c>
      <c r="J4419" s="5">
        <f>IFERROR('Ventas Pases'!$I4419/'Ventas Pases'!$F4419,"PASE")</f>
        <v>120</v>
      </c>
      <c r="K4419" t="str">
        <f>IFERROR(VLOOKUP('Ventas Pases'!$J4419,'Comisiones HEROIC'!$E$1:$F$6,2,0),"")</f>
        <v/>
      </c>
      <c r="L4419" s="5">
        <f>IF('Ventas Pases'!$D4419="Red HEROIC",IFERROR(VLOOKUP('Ventas Pases'!$G4419,'Comisiones HEROIC'!$A$1:$B$11,2,0),15),IF('Ventas Pases'!$D4419="Red HEROIC",15,0))</f>
        <v>0</v>
      </c>
      <c r="M4419">
        <f>IF(pases[[#This Row],[Días Visita]]&lt;7,0,IF(pases[[#This Row],[Días Visita]]&lt;9,1,IF(pases[[#This Row],[Días Visita]]="Ilimitados",0,2)))</f>
        <v>1</v>
      </c>
      <c r="N4419" s="5">
        <f>IF(AND('Ventas Pases'!$A4419="Fuera de Temporada",'Ventas Pases'!$B4419=2019,pases[[#This Row],[Modo de Compra]]="Paquete"),30,0)</f>
        <v>0</v>
      </c>
      <c r="O4419" s="5">
        <f>-SUMIF(lift[Número de pase],pases[[#This Row],[Numero de Pase]],lift[Costo])</f>
        <v>0</v>
      </c>
    </row>
    <row r="4420" spans="1:15" x14ac:dyDescent="0.25">
      <c r="A4420" t="s">
        <v>7</v>
      </c>
      <c r="B4420">
        <v>2018</v>
      </c>
      <c r="C4420">
        <v>43424</v>
      </c>
      <c r="D4420" t="s">
        <v>8</v>
      </c>
      <c r="E4420">
        <v>43095</v>
      </c>
      <c r="F4420">
        <v>1</v>
      </c>
      <c r="G4420" t="s">
        <v>9</v>
      </c>
      <c r="H4420" t="s">
        <v>4438</v>
      </c>
      <c r="I4420" s="5">
        <v>120</v>
      </c>
      <c r="J4420" s="5">
        <f>IFERROR('Ventas Pases'!$I4420/'Ventas Pases'!$F4420,"PASE")</f>
        <v>120</v>
      </c>
      <c r="K4420" t="str">
        <f>IFERROR(VLOOKUP('Ventas Pases'!$J4420,'Comisiones HEROIC'!$E$1:$F$6,2,0),"")</f>
        <v/>
      </c>
      <c r="L4420" s="5">
        <f>IF('Ventas Pases'!$D4420="Red HEROIC",IFERROR(VLOOKUP('Ventas Pases'!$G4420,'Comisiones HEROIC'!$A$1:$B$11,2,0),15),IF('Ventas Pases'!$D4420="Red HEROIC",15,0))</f>
        <v>0</v>
      </c>
      <c r="M4420">
        <f>IF(pases[[#This Row],[Días Visita]]&lt;7,0,IF(pases[[#This Row],[Días Visita]]&lt;9,1,IF(pases[[#This Row],[Días Visita]]="Ilimitados",0,2)))</f>
        <v>0</v>
      </c>
      <c r="N4420" s="5">
        <f>IF(AND('Ventas Pases'!$A4420="Fuera de Temporada",'Ventas Pases'!$B4420=2019,pases[[#This Row],[Modo de Compra]]="Paquete"),30,0)</f>
        <v>0</v>
      </c>
      <c r="O4420" s="5">
        <f>-SUMIF(lift[Número de pase],pases[[#This Row],[Numero de Pase]],lift[Costo])</f>
        <v>0</v>
      </c>
    </row>
    <row r="4421" spans="1:15" x14ac:dyDescent="0.25">
      <c r="A4421" t="s">
        <v>13</v>
      </c>
      <c r="B4421">
        <v>2019</v>
      </c>
      <c r="C4421">
        <v>43275</v>
      </c>
      <c r="D4421" t="s">
        <v>17</v>
      </c>
      <c r="E4421">
        <v>43241</v>
      </c>
      <c r="F4421">
        <v>2</v>
      </c>
      <c r="G4421" t="s">
        <v>9</v>
      </c>
      <c r="H4421" t="s">
        <v>4439</v>
      </c>
      <c r="I4421" s="5">
        <v>220</v>
      </c>
      <c r="J4421" s="5">
        <f>IFERROR('Ventas Pases'!$I4421/'Ventas Pases'!$F4421,"PASE")</f>
        <v>110</v>
      </c>
      <c r="K4421" t="str">
        <f>IFERROR(VLOOKUP('Ventas Pases'!$J4421,'Comisiones HEROIC'!$E$1:$F$6,2,0),"")</f>
        <v>Elton Hotel</v>
      </c>
      <c r="L4421" s="5">
        <f>IF('Ventas Pases'!$D4421="Red HEROIC",IFERROR(VLOOKUP('Ventas Pases'!$G4421,'Comisiones HEROIC'!$A$1:$B$11,2,0),15),IF('Ventas Pases'!$D4421="Red HEROIC",15,0))</f>
        <v>0</v>
      </c>
      <c r="M4421">
        <f>IF(pases[[#This Row],[Días Visita]]&lt;7,0,IF(pases[[#This Row],[Días Visita]]&lt;9,1,IF(pases[[#This Row],[Días Visita]]="Ilimitados",0,2)))</f>
        <v>0</v>
      </c>
      <c r="N4421" s="5">
        <f>IF(AND('Ventas Pases'!$A4421="Fuera de Temporada",'Ventas Pases'!$B4421=2019,pases[[#This Row],[Modo de Compra]]="Paquete"),30,0)</f>
        <v>30</v>
      </c>
      <c r="O4421" s="5">
        <f>-SUMIF(lift[Número de pase],pases[[#This Row],[Numero de Pase]],lift[Costo])</f>
        <v>0</v>
      </c>
    </row>
    <row r="4422" spans="1:15" x14ac:dyDescent="0.25">
      <c r="A4422" t="s">
        <v>7</v>
      </c>
      <c r="B4422">
        <v>2019</v>
      </c>
      <c r="C4422">
        <v>43447</v>
      </c>
      <c r="D4422" t="s">
        <v>17</v>
      </c>
      <c r="E4422">
        <v>43459</v>
      </c>
      <c r="F4422">
        <v>3</v>
      </c>
      <c r="G4422" t="s">
        <v>9</v>
      </c>
      <c r="H4422" t="s">
        <v>4440</v>
      </c>
      <c r="I4422" s="5">
        <v>300</v>
      </c>
      <c r="J4422" s="5">
        <f>IFERROR('Ventas Pases'!$I4422/'Ventas Pases'!$F4422,"PASE")</f>
        <v>100</v>
      </c>
      <c r="K4422" t="str">
        <f>IFERROR(VLOOKUP('Ventas Pases'!$J4422,'Comisiones HEROIC'!$E$1:$F$6,2,0),"")</f>
        <v>Ridossan Hotel</v>
      </c>
      <c r="L4422" s="5">
        <f>IF('Ventas Pases'!$D4422="Red HEROIC",IFERROR(VLOOKUP('Ventas Pases'!$G4422,'Comisiones HEROIC'!$A$1:$B$11,2,0),15),IF('Ventas Pases'!$D4422="Red HEROIC",15,0))</f>
        <v>0</v>
      </c>
      <c r="M4422">
        <f>IF(pases[[#This Row],[Días Visita]]&lt;7,0,IF(pases[[#This Row],[Días Visita]]&lt;9,1,IF(pases[[#This Row],[Días Visita]]="Ilimitados",0,2)))</f>
        <v>0</v>
      </c>
      <c r="N4422" s="5">
        <f>IF(AND('Ventas Pases'!$A4422="Fuera de Temporada",'Ventas Pases'!$B4422=2019,pases[[#This Row],[Modo de Compra]]="Paquete"),30,0)</f>
        <v>0</v>
      </c>
      <c r="O4422" s="5">
        <f>-SUMIF(lift[Número de pase],pases[[#This Row],[Numero de Pase]],lift[Costo])</f>
        <v>0</v>
      </c>
    </row>
    <row r="4423" spans="1:15" x14ac:dyDescent="0.25">
      <c r="A4423" t="s">
        <v>7</v>
      </c>
      <c r="B4423">
        <v>2018</v>
      </c>
      <c r="C4423">
        <v>43453</v>
      </c>
      <c r="D4423" t="s">
        <v>8</v>
      </c>
      <c r="E4423">
        <v>43054</v>
      </c>
      <c r="F4423" t="s">
        <v>11</v>
      </c>
      <c r="G4423" t="s">
        <v>9</v>
      </c>
      <c r="H4423" t="s">
        <v>4441</v>
      </c>
      <c r="I4423" s="5">
        <v>1950</v>
      </c>
      <c r="J4423" s="5" t="str">
        <f>IFERROR('Ventas Pases'!$I4423/'Ventas Pases'!$F4423,"PASE")</f>
        <v>PASE</v>
      </c>
      <c r="K4423" t="str">
        <f>IFERROR(VLOOKUP('Ventas Pases'!$J4423,'Comisiones HEROIC'!$E$1:$F$6,2,0),"")</f>
        <v/>
      </c>
      <c r="L4423" s="5">
        <f>IF('Ventas Pases'!$D4423="Red HEROIC",IFERROR(VLOOKUP('Ventas Pases'!$G4423,'Comisiones HEROIC'!$A$1:$B$11,2,0),15),IF('Ventas Pases'!$D4423="Red HEROIC",15,0))</f>
        <v>0</v>
      </c>
      <c r="M4423">
        <f>IF(pases[[#This Row],[Días Visita]]&lt;7,0,IF(pases[[#This Row],[Días Visita]]&lt;9,1,IF(pases[[#This Row],[Días Visita]]="Ilimitados",0,2)))</f>
        <v>0</v>
      </c>
      <c r="N4423" s="5">
        <f>IF(AND('Ventas Pases'!$A4423="Fuera de Temporada",'Ventas Pases'!$B4423=2019,pases[[#This Row],[Modo de Compra]]="Paquete"),30,0)</f>
        <v>0</v>
      </c>
      <c r="O4423" s="5">
        <f>-SUMIF(lift[Número de pase],pases[[#This Row],[Numero de Pase]],lift[Costo])</f>
        <v>-552</v>
      </c>
    </row>
    <row r="4424" spans="1:15" x14ac:dyDescent="0.25">
      <c r="A4424" t="s">
        <v>7</v>
      </c>
      <c r="B4424">
        <v>2019</v>
      </c>
      <c r="C4424">
        <v>43479</v>
      </c>
      <c r="D4424" t="s">
        <v>60</v>
      </c>
      <c r="E4424">
        <v>43541</v>
      </c>
      <c r="F4424">
        <v>7</v>
      </c>
      <c r="G4424" t="s">
        <v>9</v>
      </c>
      <c r="H4424" t="s">
        <v>4442</v>
      </c>
      <c r="I4424" s="5">
        <v>840</v>
      </c>
      <c r="J4424" s="5">
        <f>IFERROR('Ventas Pases'!$I4424/'Ventas Pases'!$F4424,"PASE")</f>
        <v>120</v>
      </c>
      <c r="K4424" t="str">
        <f>IFERROR(VLOOKUP('Ventas Pases'!$J4424,'Comisiones HEROIC'!$E$1:$F$6,2,0),"")</f>
        <v/>
      </c>
      <c r="L4424" s="5">
        <f>IF('Ventas Pases'!$D4424="Red HEROIC",IFERROR(VLOOKUP('Ventas Pases'!$G4424,'Comisiones HEROIC'!$A$1:$B$11,2,0),15),IF('Ventas Pases'!$D4424="Red HEROIC",15,0))</f>
        <v>0</v>
      </c>
      <c r="M4424">
        <f>IF(pases[[#This Row],[Días Visita]]&lt;7,0,IF(pases[[#This Row],[Días Visita]]&lt;9,1,IF(pases[[#This Row],[Días Visita]]="Ilimitados",0,2)))</f>
        <v>1</v>
      </c>
      <c r="N4424" s="5">
        <f>IF(AND('Ventas Pases'!$A4424="Fuera de Temporada",'Ventas Pases'!$B4424=2019,pases[[#This Row],[Modo de Compra]]="Paquete"),30,0)</f>
        <v>0</v>
      </c>
      <c r="O4424" s="5">
        <f>-SUMIF(lift[Número de pase],pases[[#This Row],[Numero de Pase]],lift[Costo])</f>
        <v>0</v>
      </c>
    </row>
    <row r="4425" spans="1:15" x14ac:dyDescent="0.25">
      <c r="A4425" t="s">
        <v>7</v>
      </c>
      <c r="B4425">
        <v>2018</v>
      </c>
      <c r="C4425">
        <v>43424</v>
      </c>
      <c r="D4425" t="s">
        <v>8</v>
      </c>
      <c r="E4425">
        <v>43054</v>
      </c>
      <c r="F4425" t="s">
        <v>11</v>
      </c>
      <c r="G4425" t="s">
        <v>9</v>
      </c>
      <c r="H4425" t="s">
        <v>4443</v>
      </c>
      <c r="I4425" s="5">
        <v>1950</v>
      </c>
      <c r="J4425" s="5" t="str">
        <f>IFERROR('Ventas Pases'!$I4425/'Ventas Pases'!$F4425,"PASE")</f>
        <v>PASE</v>
      </c>
      <c r="K4425" t="str">
        <f>IFERROR(VLOOKUP('Ventas Pases'!$J4425,'Comisiones HEROIC'!$E$1:$F$6,2,0),"")</f>
        <v/>
      </c>
      <c r="L4425" s="5">
        <f>IF('Ventas Pases'!$D4425="Red HEROIC",IFERROR(VLOOKUP('Ventas Pases'!$G4425,'Comisiones HEROIC'!$A$1:$B$11,2,0),15),IF('Ventas Pases'!$D4425="Red HEROIC",15,0))</f>
        <v>0</v>
      </c>
      <c r="M4425">
        <f>IF(pases[[#This Row],[Días Visita]]&lt;7,0,IF(pases[[#This Row],[Días Visita]]&lt;9,1,IF(pases[[#This Row],[Días Visita]]="Ilimitados",0,2)))</f>
        <v>0</v>
      </c>
      <c r="N4425" s="5">
        <f>IF(AND('Ventas Pases'!$A4425="Fuera de Temporada",'Ventas Pases'!$B4425=2019,pases[[#This Row],[Modo de Compra]]="Paquete"),30,0)</f>
        <v>0</v>
      </c>
      <c r="O4425" s="5">
        <f>-SUMIF(lift[Número de pase],pases[[#This Row],[Numero de Pase]],lift[Costo])</f>
        <v>-276</v>
      </c>
    </row>
    <row r="4426" spans="1:15" x14ac:dyDescent="0.25">
      <c r="A4426" t="s">
        <v>7</v>
      </c>
      <c r="B4426">
        <v>2019</v>
      </c>
      <c r="C4426">
        <v>43438</v>
      </c>
      <c r="D4426" t="s">
        <v>8</v>
      </c>
      <c r="E4426">
        <v>43433</v>
      </c>
      <c r="F4426">
        <v>1</v>
      </c>
      <c r="G4426" t="s">
        <v>9</v>
      </c>
      <c r="H4426" t="s">
        <v>4444</v>
      </c>
      <c r="I4426" s="5">
        <v>120</v>
      </c>
      <c r="J4426" s="5">
        <f>IFERROR('Ventas Pases'!$I4426/'Ventas Pases'!$F4426,"PASE")</f>
        <v>120</v>
      </c>
      <c r="K4426" t="str">
        <f>IFERROR(VLOOKUP('Ventas Pases'!$J4426,'Comisiones HEROIC'!$E$1:$F$6,2,0),"")</f>
        <v/>
      </c>
      <c r="L4426" s="5">
        <f>IF('Ventas Pases'!$D4426="Red HEROIC",IFERROR(VLOOKUP('Ventas Pases'!$G4426,'Comisiones HEROIC'!$A$1:$B$11,2,0),15),IF('Ventas Pases'!$D4426="Red HEROIC",15,0))</f>
        <v>0</v>
      </c>
      <c r="M4426">
        <f>IF(pases[[#This Row],[Días Visita]]&lt;7,0,IF(pases[[#This Row],[Días Visita]]&lt;9,1,IF(pases[[#This Row],[Días Visita]]="Ilimitados",0,2)))</f>
        <v>0</v>
      </c>
      <c r="N4426" s="5">
        <f>IF(AND('Ventas Pases'!$A4426="Fuera de Temporada",'Ventas Pases'!$B4426=2019,pases[[#This Row],[Modo de Compra]]="Paquete"),30,0)</f>
        <v>0</v>
      </c>
      <c r="O4426" s="5">
        <f>-SUMIF(lift[Número de pase],pases[[#This Row],[Numero de Pase]],lift[Costo])</f>
        <v>0</v>
      </c>
    </row>
    <row r="4427" spans="1:15" x14ac:dyDescent="0.25">
      <c r="A4427" t="s">
        <v>7</v>
      </c>
      <c r="B4427">
        <v>2018</v>
      </c>
      <c r="C4427">
        <v>43116</v>
      </c>
      <c r="D4427" t="s">
        <v>8</v>
      </c>
      <c r="E4427">
        <v>43171</v>
      </c>
      <c r="F4427">
        <v>1</v>
      </c>
      <c r="G4427" t="s">
        <v>9</v>
      </c>
      <c r="H4427" t="s">
        <v>4445</v>
      </c>
      <c r="I4427" s="5">
        <v>120</v>
      </c>
      <c r="J4427" s="5">
        <f>IFERROR('Ventas Pases'!$I4427/'Ventas Pases'!$F4427,"PASE")</f>
        <v>120</v>
      </c>
      <c r="K4427" t="str">
        <f>IFERROR(VLOOKUP('Ventas Pases'!$J4427,'Comisiones HEROIC'!$E$1:$F$6,2,0),"")</f>
        <v/>
      </c>
      <c r="L4427" s="5">
        <f>IF('Ventas Pases'!$D4427="Red HEROIC",IFERROR(VLOOKUP('Ventas Pases'!$G4427,'Comisiones HEROIC'!$A$1:$B$11,2,0),15),IF('Ventas Pases'!$D4427="Red HEROIC",15,0))</f>
        <v>0</v>
      </c>
      <c r="M4427">
        <f>IF(pases[[#This Row],[Días Visita]]&lt;7,0,IF(pases[[#This Row],[Días Visita]]&lt;9,1,IF(pases[[#This Row],[Días Visita]]="Ilimitados",0,2)))</f>
        <v>0</v>
      </c>
      <c r="N4427" s="5">
        <f>IF(AND('Ventas Pases'!$A4427="Fuera de Temporada",'Ventas Pases'!$B4427=2019,pases[[#This Row],[Modo de Compra]]="Paquete"),30,0)</f>
        <v>0</v>
      </c>
      <c r="O4427" s="5">
        <f>-SUMIF(lift[Número de pase],pases[[#This Row],[Numero de Pase]],lift[Costo])</f>
        <v>0</v>
      </c>
    </row>
    <row r="4428" spans="1:15" x14ac:dyDescent="0.25">
      <c r="A4428" t="s">
        <v>7</v>
      </c>
      <c r="B4428">
        <v>2019</v>
      </c>
      <c r="C4428">
        <v>43430</v>
      </c>
      <c r="D4428" t="s">
        <v>60</v>
      </c>
      <c r="E4428">
        <v>43427</v>
      </c>
      <c r="F4428">
        <v>3</v>
      </c>
      <c r="G4428" t="s">
        <v>9</v>
      </c>
      <c r="H4428" t="s">
        <v>4446</v>
      </c>
      <c r="I4428" s="5">
        <v>360</v>
      </c>
      <c r="J4428" s="5">
        <f>IFERROR('Ventas Pases'!$I4428/'Ventas Pases'!$F4428,"PASE")</f>
        <v>120</v>
      </c>
      <c r="K4428" t="str">
        <f>IFERROR(VLOOKUP('Ventas Pases'!$J4428,'Comisiones HEROIC'!$E$1:$F$6,2,0),"")</f>
        <v/>
      </c>
      <c r="L4428" s="5">
        <f>IF('Ventas Pases'!$D4428="Red HEROIC",IFERROR(VLOOKUP('Ventas Pases'!$G4428,'Comisiones HEROIC'!$A$1:$B$11,2,0),15),IF('Ventas Pases'!$D4428="Red HEROIC",15,0))</f>
        <v>0</v>
      </c>
      <c r="M4428">
        <f>IF(pases[[#This Row],[Días Visita]]&lt;7,0,IF(pases[[#This Row],[Días Visita]]&lt;9,1,IF(pases[[#This Row],[Días Visita]]="Ilimitados",0,2)))</f>
        <v>0</v>
      </c>
      <c r="N4428" s="5">
        <f>IF(AND('Ventas Pases'!$A4428="Fuera de Temporada",'Ventas Pases'!$B4428=2019,pases[[#This Row],[Modo de Compra]]="Paquete"),30,0)</f>
        <v>0</v>
      </c>
      <c r="O4428" s="5">
        <f>-SUMIF(lift[Número de pase],pases[[#This Row],[Numero de Pase]],lift[Costo])</f>
        <v>0</v>
      </c>
    </row>
    <row r="4429" spans="1:15" x14ac:dyDescent="0.25">
      <c r="A4429" t="s">
        <v>7</v>
      </c>
      <c r="B4429">
        <v>2019</v>
      </c>
      <c r="C4429">
        <v>43508</v>
      </c>
      <c r="D4429" t="s">
        <v>8</v>
      </c>
      <c r="E4429">
        <v>43500</v>
      </c>
      <c r="F4429">
        <v>8</v>
      </c>
      <c r="G4429" t="s">
        <v>9</v>
      </c>
      <c r="H4429" t="s">
        <v>4447</v>
      </c>
      <c r="I4429" s="5">
        <v>960</v>
      </c>
      <c r="J4429" s="5">
        <f>IFERROR('Ventas Pases'!$I4429/'Ventas Pases'!$F4429,"PASE")</f>
        <v>120</v>
      </c>
      <c r="K4429" t="str">
        <f>IFERROR(VLOOKUP('Ventas Pases'!$J4429,'Comisiones HEROIC'!$E$1:$F$6,2,0),"")</f>
        <v/>
      </c>
      <c r="L4429" s="5">
        <f>IF('Ventas Pases'!$D4429="Red HEROIC",IFERROR(VLOOKUP('Ventas Pases'!$G4429,'Comisiones HEROIC'!$A$1:$B$11,2,0),15),IF('Ventas Pases'!$D4429="Red HEROIC",15,0))</f>
        <v>0</v>
      </c>
      <c r="M4429">
        <f>IF(pases[[#This Row],[Días Visita]]&lt;7,0,IF(pases[[#This Row],[Días Visita]]&lt;9,1,IF(pases[[#This Row],[Días Visita]]="Ilimitados",0,2)))</f>
        <v>1</v>
      </c>
      <c r="N4429" s="5">
        <f>IF(AND('Ventas Pases'!$A4429="Fuera de Temporada",'Ventas Pases'!$B4429=2019,pases[[#This Row],[Modo de Compra]]="Paquete"),30,0)</f>
        <v>0</v>
      </c>
      <c r="O4429" s="5">
        <f>-SUMIF(lift[Número de pase],pases[[#This Row],[Numero de Pase]],lift[Costo])</f>
        <v>0</v>
      </c>
    </row>
    <row r="4430" spans="1:15" x14ac:dyDescent="0.25">
      <c r="A4430" t="s">
        <v>7</v>
      </c>
      <c r="B4430">
        <v>2019</v>
      </c>
      <c r="C4430">
        <v>43495</v>
      </c>
      <c r="D4430" t="s">
        <v>8</v>
      </c>
      <c r="E4430">
        <v>43495</v>
      </c>
      <c r="F4430">
        <v>6</v>
      </c>
      <c r="G4430" t="s">
        <v>9</v>
      </c>
      <c r="H4430" t="s">
        <v>4448</v>
      </c>
      <c r="I4430" s="5">
        <v>720</v>
      </c>
      <c r="J4430" s="5">
        <f>IFERROR('Ventas Pases'!$I4430/'Ventas Pases'!$F4430,"PASE")</f>
        <v>120</v>
      </c>
      <c r="K4430" t="str">
        <f>IFERROR(VLOOKUP('Ventas Pases'!$J4430,'Comisiones HEROIC'!$E$1:$F$6,2,0),"")</f>
        <v/>
      </c>
      <c r="L4430" s="5">
        <f>IF('Ventas Pases'!$D4430="Red HEROIC",IFERROR(VLOOKUP('Ventas Pases'!$G4430,'Comisiones HEROIC'!$A$1:$B$11,2,0),15),IF('Ventas Pases'!$D4430="Red HEROIC",15,0))</f>
        <v>0</v>
      </c>
      <c r="M4430">
        <f>IF(pases[[#This Row],[Días Visita]]&lt;7,0,IF(pases[[#This Row],[Días Visita]]&lt;9,1,IF(pases[[#This Row],[Días Visita]]="Ilimitados",0,2)))</f>
        <v>0</v>
      </c>
      <c r="N4430" s="5">
        <f>IF(AND('Ventas Pases'!$A4430="Fuera de Temporada",'Ventas Pases'!$B4430=2019,pases[[#This Row],[Modo de Compra]]="Paquete"),30,0)</f>
        <v>0</v>
      </c>
      <c r="O4430" s="5">
        <f>-SUMIF(lift[Número de pase],pases[[#This Row],[Numero de Pase]],lift[Costo])</f>
        <v>0</v>
      </c>
    </row>
    <row r="4431" spans="1:15" x14ac:dyDescent="0.25">
      <c r="A4431" t="s">
        <v>7</v>
      </c>
      <c r="B4431">
        <v>2018</v>
      </c>
      <c r="C4431">
        <v>43448</v>
      </c>
      <c r="D4431" t="s">
        <v>60</v>
      </c>
      <c r="E4431">
        <v>43087</v>
      </c>
      <c r="F4431">
        <v>5</v>
      </c>
      <c r="G4431" t="s">
        <v>9</v>
      </c>
      <c r="H4431" t="s">
        <v>4449</v>
      </c>
      <c r="I4431" s="5">
        <v>600</v>
      </c>
      <c r="J4431" s="5">
        <f>IFERROR('Ventas Pases'!$I4431/'Ventas Pases'!$F4431,"PASE")</f>
        <v>120</v>
      </c>
      <c r="K4431" t="str">
        <f>IFERROR(VLOOKUP('Ventas Pases'!$J4431,'Comisiones HEROIC'!$E$1:$F$6,2,0),"")</f>
        <v/>
      </c>
      <c r="L4431" s="5">
        <f>IF('Ventas Pases'!$D4431="Red HEROIC",IFERROR(VLOOKUP('Ventas Pases'!$G4431,'Comisiones HEROIC'!$A$1:$B$11,2,0),15),IF('Ventas Pases'!$D4431="Red HEROIC",15,0))</f>
        <v>0</v>
      </c>
      <c r="M4431">
        <f>IF(pases[[#This Row],[Días Visita]]&lt;7,0,IF(pases[[#This Row],[Días Visita]]&lt;9,1,IF(pases[[#This Row],[Días Visita]]="Ilimitados",0,2)))</f>
        <v>0</v>
      </c>
      <c r="N4431" s="5">
        <f>IF(AND('Ventas Pases'!$A4431="Fuera de Temporada",'Ventas Pases'!$B4431=2019,pases[[#This Row],[Modo de Compra]]="Paquete"),30,0)</f>
        <v>0</v>
      </c>
      <c r="O4431" s="5">
        <f>-SUMIF(lift[Número de pase],pases[[#This Row],[Numero de Pase]],lift[Costo])</f>
        <v>0</v>
      </c>
    </row>
    <row r="4432" spans="1:15" x14ac:dyDescent="0.25">
      <c r="A4432" t="s">
        <v>13</v>
      </c>
      <c r="B4432">
        <v>2018</v>
      </c>
      <c r="C4432">
        <v>43222</v>
      </c>
      <c r="D4432" t="s">
        <v>17</v>
      </c>
      <c r="E4432">
        <v>42854</v>
      </c>
      <c r="F4432">
        <v>3</v>
      </c>
      <c r="G4432" t="s">
        <v>9</v>
      </c>
      <c r="H4432" t="s">
        <v>4450</v>
      </c>
      <c r="I4432" s="5">
        <v>315</v>
      </c>
      <c r="J4432" s="5">
        <f>IFERROR('Ventas Pases'!$I4432/'Ventas Pases'!$F4432,"PASE")</f>
        <v>105</v>
      </c>
      <c r="K4432" t="str">
        <f>IFERROR(VLOOKUP('Ventas Pases'!$J4432,'Comisiones HEROIC'!$E$1:$F$6,2,0),"")</f>
        <v>OI Hotels</v>
      </c>
      <c r="L4432" s="5">
        <f>IF('Ventas Pases'!$D4432="Red HEROIC",IFERROR(VLOOKUP('Ventas Pases'!$G4432,'Comisiones HEROIC'!$A$1:$B$11,2,0),15),IF('Ventas Pases'!$D4432="Red HEROIC",15,0))</f>
        <v>0</v>
      </c>
      <c r="M4432">
        <f>IF(pases[[#This Row],[Días Visita]]&lt;7,0,IF(pases[[#This Row],[Días Visita]]&lt;9,1,IF(pases[[#This Row],[Días Visita]]="Ilimitados",0,2)))</f>
        <v>0</v>
      </c>
      <c r="N4432" s="5">
        <f>IF(AND('Ventas Pases'!$A4432="Fuera de Temporada",'Ventas Pases'!$B4432=2019,pases[[#This Row],[Modo de Compra]]="Paquete"),30,0)</f>
        <v>0</v>
      </c>
      <c r="O4432" s="5">
        <f>-SUMIF(lift[Número de pase],pases[[#This Row],[Numero de Pase]],lift[Costo])</f>
        <v>0</v>
      </c>
    </row>
    <row r="4433" spans="1:15" x14ac:dyDescent="0.25">
      <c r="A4433" t="s">
        <v>7</v>
      </c>
      <c r="B4433">
        <v>2018</v>
      </c>
      <c r="C4433">
        <v>43145</v>
      </c>
      <c r="D4433" t="s">
        <v>14</v>
      </c>
      <c r="E4433">
        <v>43177</v>
      </c>
      <c r="F4433">
        <v>2</v>
      </c>
      <c r="G4433" t="s">
        <v>33</v>
      </c>
      <c r="H4433" t="s">
        <v>4451</v>
      </c>
      <c r="I4433" s="5">
        <v>280</v>
      </c>
      <c r="J4433" s="5">
        <f>IFERROR('Ventas Pases'!$I4433/'Ventas Pases'!$F4433,"PASE")</f>
        <v>140</v>
      </c>
      <c r="K4433" t="str">
        <f>IFERROR(VLOOKUP('Ventas Pases'!$J4433,'Comisiones HEROIC'!$E$1:$F$6,2,0),"")</f>
        <v/>
      </c>
      <c r="L4433" s="5">
        <f>IF('Ventas Pases'!$D4433="Red HEROIC",IFERROR(VLOOKUP('Ventas Pases'!$G4433,'Comisiones HEROIC'!$A$1:$B$11,2,0),15),IF('Ventas Pases'!$D4433="Red HEROIC",15,0))</f>
        <v>15</v>
      </c>
      <c r="M4433">
        <f>IF(pases[[#This Row],[Días Visita]]&lt;7,0,IF(pases[[#This Row],[Días Visita]]&lt;9,1,IF(pases[[#This Row],[Días Visita]]="Ilimitados",0,2)))</f>
        <v>0</v>
      </c>
      <c r="N4433" s="5">
        <f>IF(AND('Ventas Pases'!$A4433="Fuera de Temporada",'Ventas Pases'!$B4433=2019,pases[[#This Row],[Modo de Compra]]="Paquete"),30,0)</f>
        <v>0</v>
      </c>
      <c r="O4433" s="5">
        <f>-SUMIF(lift[Número de pase],pases[[#This Row],[Numero de Pase]],lift[Costo])</f>
        <v>0</v>
      </c>
    </row>
    <row r="4434" spans="1:15" x14ac:dyDescent="0.25">
      <c r="A4434" t="s">
        <v>7</v>
      </c>
      <c r="B4434">
        <v>2019</v>
      </c>
      <c r="C4434">
        <v>43494</v>
      </c>
      <c r="D4434" t="s">
        <v>14</v>
      </c>
      <c r="E4434">
        <v>43519</v>
      </c>
      <c r="F4434">
        <v>6</v>
      </c>
      <c r="G4434" t="s">
        <v>19</v>
      </c>
      <c r="H4434" t="s">
        <v>4452</v>
      </c>
      <c r="I4434" s="5">
        <v>840</v>
      </c>
      <c r="J4434" s="5">
        <f>IFERROR('Ventas Pases'!$I4434/'Ventas Pases'!$F4434,"PASE")</f>
        <v>140</v>
      </c>
      <c r="K4434" t="str">
        <f>IFERROR(VLOOKUP('Ventas Pases'!$J4434,'Comisiones HEROIC'!$E$1:$F$6,2,0),"")</f>
        <v/>
      </c>
      <c r="L4434" s="5">
        <f>IF('Ventas Pases'!$D4434="Red HEROIC",IFERROR(VLOOKUP('Ventas Pases'!$G4434,'Comisiones HEROIC'!$A$1:$B$11,2,0),15),IF('Ventas Pases'!$D4434="Red HEROIC",15,0))</f>
        <v>15</v>
      </c>
      <c r="M4434">
        <f>IF(pases[[#This Row],[Días Visita]]&lt;7,0,IF(pases[[#This Row],[Días Visita]]&lt;9,1,IF(pases[[#This Row],[Días Visita]]="Ilimitados",0,2)))</f>
        <v>0</v>
      </c>
      <c r="N4434" s="5">
        <f>IF(AND('Ventas Pases'!$A4434="Fuera de Temporada",'Ventas Pases'!$B4434=2019,pases[[#This Row],[Modo de Compra]]="Paquete"),30,0)</f>
        <v>0</v>
      </c>
      <c r="O4434" s="5">
        <f>-SUMIF(lift[Número de pase],pases[[#This Row],[Numero de Pase]],lift[Costo])</f>
        <v>0</v>
      </c>
    </row>
    <row r="4435" spans="1:15" x14ac:dyDescent="0.25">
      <c r="A4435" t="s">
        <v>7</v>
      </c>
      <c r="B4435">
        <v>2018</v>
      </c>
      <c r="C4435">
        <v>43181</v>
      </c>
      <c r="D4435" t="s">
        <v>17</v>
      </c>
      <c r="E4435">
        <v>43175</v>
      </c>
      <c r="F4435">
        <v>1</v>
      </c>
      <c r="G4435" t="s">
        <v>9</v>
      </c>
      <c r="H4435" t="s">
        <v>4453</v>
      </c>
      <c r="I4435" s="5">
        <v>110</v>
      </c>
      <c r="J4435" s="5">
        <f>IFERROR('Ventas Pases'!$I4435/'Ventas Pases'!$F4435,"PASE")</f>
        <v>110</v>
      </c>
      <c r="K4435" t="str">
        <f>IFERROR(VLOOKUP('Ventas Pases'!$J4435,'Comisiones HEROIC'!$E$1:$F$6,2,0),"")</f>
        <v>Elton Hotel</v>
      </c>
      <c r="L4435" s="5">
        <f>IF('Ventas Pases'!$D4435="Red HEROIC",IFERROR(VLOOKUP('Ventas Pases'!$G4435,'Comisiones HEROIC'!$A$1:$B$11,2,0),15),IF('Ventas Pases'!$D4435="Red HEROIC",15,0))</f>
        <v>0</v>
      </c>
      <c r="M4435">
        <f>IF(pases[[#This Row],[Días Visita]]&lt;7,0,IF(pases[[#This Row],[Días Visita]]&lt;9,1,IF(pases[[#This Row],[Días Visita]]="Ilimitados",0,2)))</f>
        <v>0</v>
      </c>
      <c r="N4435" s="5">
        <f>IF(AND('Ventas Pases'!$A4435="Fuera de Temporada",'Ventas Pases'!$B4435=2019,pases[[#This Row],[Modo de Compra]]="Paquete"),30,0)</f>
        <v>0</v>
      </c>
      <c r="O4435" s="5">
        <f>-SUMIF(lift[Número de pase],pases[[#This Row],[Numero de Pase]],lift[Costo])</f>
        <v>0</v>
      </c>
    </row>
    <row r="4436" spans="1:15" x14ac:dyDescent="0.25">
      <c r="A4436" t="s">
        <v>7</v>
      </c>
      <c r="B4436">
        <v>2019</v>
      </c>
      <c r="C4436">
        <v>43519</v>
      </c>
      <c r="D4436" t="s">
        <v>8</v>
      </c>
      <c r="E4436">
        <v>43531</v>
      </c>
      <c r="F4436">
        <v>5</v>
      </c>
      <c r="G4436" t="s">
        <v>9</v>
      </c>
      <c r="H4436" t="s">
        <v>4454</v>
      </c>
      <c r="I4436" s="5">
        <v>600</v>
      </c>
      <c r="J4436" s="5">
        <f>IFERROR('Ventas Pases'!$I4436/'Ventas Pases'!$F4436,"PASE")</f>
        <v>120</v>
      </c>
      <c r="K4436" t="str">
        <f>IFERROR(VLOOKUP('Ventas Pases'!$J4436,'Comisiones HEROIC'!$E$1:$F$6,2,0),"")</f>
        <v/>
      </c>
      <c r="L4436" s="5">
        <f>IF('Ventas Pases'!$D4436="Red HEROIC",IFERROR(VLOOKUP('Ventas Pases'!$G4436,'Comisiones HEROIC'!$A$1:$B$11,2,0),15),IF('Ventas Pases'!$D4436="Red HEROIC",15,0))</f>
        <v>0</v>
      </c>
      <c r="M4436">
        <f>IF(pases[[#This Row],[Días Visita]]&lt;7,0,IF(pases[[#This Row],[Días Visita]]&lt;9,1,IF(pases[[#This Row],[Días Visita]]="Ilimitados",0,2)))</f>
        <v>0</v>
      </c>
      <c r="N4436" s="5">
        <f>IF(AND('Ventas Pases'!$A4436="Fuera de Temporada",'Ventas Pases'!$B4436=2019,pases[[#This Row],[Modo de Compra]]="Paquete"),30,0)</f>
        <v>0</v>
      </c>
      <c r="O4436" s="5">
        <f>-SUMIF(lift[Número de pase],pases[[#This Row],[Numero de Pase]],lift[Costo])</f>
        <v>0</v>
      </c>
    </row>
    <row r="4437" spans="1:15" x14ac:dyDescent="0.25">
      <c r="A4437" t="s">
        <v>7</v>
      </c>
      <c r="B4437">
        <v>2019</v>
      </c>
      <c r="C4437">
        <v>43430</v>
      </c>
      <c r="D4437" t="s">
        <v>8</v>
      </c>
      <c r="E4437">
        <v>43426</v>
      </c>
      <c r="F4437">
        <v>7</v>
      </c>
      <c r="G4437" t="s">
        <v>9</v>
      </c>
      <c r="H4437" t="s">
        <v>4455</v>
      </c>
      <c r="I4437" s="5">
        <v>840</v>
      </c>
      <c r="J4437" s="5">
        <f>IFERROR('Ventas Pases'!$I4437/'Ventas Pases'!$F4437,"PASE")</f>
        <v>120</v>
      </c>
      <c r="K4437" t="str">
        <f>IFERROR(VLOOKUP('Ventas Pases'!$J4437,'Comisiones HEROIC'!$E$1:$F$6,2,0),"")</f>
        <v/>
      </c>
      <c r="L4437" s="5">
        <f>IF('Ventas Pases'!$D4437="Red HEROIC",IFERROR(VLOOKUP('Ventas Pases'!$G4437,'Comisiones HEROIC'!$A$1:$B$11,2,0),15),IF('Ventas Pases'!$D4437="Red HEROIC",15,0))</f>
        <v>0</v>
      </c>
      <c r="M4437">
        <f>IF(pases[[#This Row],[Días Visita]]&lt;7,0,IF(pases[[#This Row],[Días Visita]]&lt;9,1,IF(pases[[#This Row],[Días Visita]]="Ilimitados",0,2)))</f>
        <v>1</v>
      </c>
      <c r="N4437" s="5">
        <f>IF(AND('Ventas Pases'!$A4437="Fuera de Temporada",'Ventas Pases'!$B4437=2019,pases[[#This Row],[Modo de Compra]]="Paquete"),30,0)</f>
        <v>0</v>
      </c>
      <c r="O4437" s="5">
        <f>-SUMIF(lift[Número de pase],pases[[#This Row],[Numero de Pase]],lift[Costo])</f>
        <v>0</v>
      </c>
    </row>
    <row r="4438" spans="1:15" x14ac:dyDescent="0.25">
      <c r="A4438" t="s">
        <v>7</v>
      </c>
      <c r="B4438">
        <v>2018</v>
      </c>
      <c r="C4438">
        <v>43443</v>
      </c>
      <c r="D4438" t="s">
        <v>14</v>
      </c>
      <c r="E4438">
        <v>43083</v>
      </c>
      <c r="F4438">
        <v>7</v>
      </c>
      <c r="G4438" t="s">
        <v>27</v>
      </c>
      <c r="H4438" t="s">
        <v>4456</v>
      </c>
      <c r="I4438" s="5">
        <v>980</v>
      </c>
      <c r="J4438" s="5">
        <f>IFERROR('Ventas Pases'!$I4438/'Ventas Pases'!$F4438,"PASE")</f>
        <v>140</v>
      </c>
      <c r="K4438" t="str">
        <f>IFERROR(VLOOKUP('Ventas Pases'!$J4438,'Comisiones HEROIC'!$E$1:$F$6,2,0),"")</f>
        <v/>
      </c>
      <c r="L4438" s="5">
        <f>IF('Ventas Pases'!$D4438="Red HEROIC",IFERROR(VLOOKUP('Ventas Pases'!$G4438,'Comisiones HEROIC'!$A$1:$B$11,2,0),15),IF('Ventas Pases'!$D4438="Red HEROIC",15,0))</f>
        <v>15</v>
      </c>
      <c r="M4438">
        <f>IF(pases[[#This Row],[Días Visita]]&lt;7,0,IF(pases[[#This Row],[Días Visita]]&lt;9,1,IF(pases[[#This Row],[Días Visita]]="Ilimitados",0,2)))</f>
        <v>1</v>
      </c>
      <c r="N4438" s="5">
        <f>IF(AND('Ventas Pases'!$A4438="Fuera de Temporada",'Ventas Pases'!$B4438=2019,pases[[#This Row],[Modo de Compra]]="Paquete"),30,0)</f>
        <v>0</v>
      </c>
      <c r="O4438" s="5">
        <f>-SUMIF(lift[Número de pase],pases[[#This Row],[Numero de Pase]],lift[Costo])</f>
        <v>0</v>
      </c>
    </row>
    <row r="4439" spans="1:15" x14ac:dyDescent="0.25">
      <c r="A4439" t="s">
        <v>7</v>
      </c>
      <c r="B4439">
        <v>2019</v>
      </c>
      <c r="C4439">
        <v>43490</v>
      </c>
      <c r="D4439" t="s">
        <v>8</v>
      </c>
      <c r="E4439">
        <v>43419</v>
      </c>
      <c r="F4439" t="s">
        <v>11</v>
      </c>
      <c r="G4439" t="s">
        <v>9</v>
      </c>
      <c r="H4439" t="s">
        <v>4457</v>
      </c>
      <c r="I4439" s="5">
        <v>1950</v>
      </c>
      <c r="J4439" s="5" t="str">
        <f>IFERROR('Ventas Pases'!$I4439/'Ventas Pases'!$F4439,"PASE")</f>
        <v>PASE</v>
      </c>
      <c r="K4439" t="str">
        <f>IFERROR(VLOOKUP('Ventas Pases'!$J4439,'Comisiones HEROIC'!$E$1:$F$6,2,0),"")</f>
        <v/>
      </c>
      <c r="L4439" s="5">
        <f>IF('Ventas Pases'!$D4439="Red HEROIC",IFERROR(VLOOKUP('Ventas Pases'!$G4439,'Comisiones HEROIC'!$A$1:$B$11,2,0),15),IF('Ventas Pases'!$D4439="Red HEROIC",15,0))</f>
        <v>0</v>
      </c>
      <c r="M4439">
        <f>IF(pases[[#This Row],[Días Visita]]&lt;7,0,IF(pases[[#This Row],[Días Visita]]&lt;9,1,IF(pases[[#This Row],[Días Visita]]="Ilimitados",0,2)))</f>
        <v>0</v>
      </c>
      <c r="N4439" s="5">
        <f>IF(AND('Ventas Pases'!$A4439="Fuera de Temporada",'Ventas Pases'!$B4439=2019,pases[[#This Row],[Modo de Compra]]="Paquete"),30,0)</f>
        <v>0</v>
      </c>
      <c r="O4439" s="5">
        <f>-SUMIF(lift[Número de pase],pases[[#This Row],[Numero de Pase]],lift[Costo])</f>
        <v>-184</v>
      </c>
    </row>
    <row r="4440" spans="1:15" x14ac:dyDescent="0.25">
      <c r="A4440" t="s">
        <v>7</v>
      </c>
      <c r="B4440">
        <v>2018</v>
      </c>
      <c r="C4440">
        <v>43119</v>
      </c>
      <c r="D4440" t="s">
        <v>8</v>
      </c>
      <c r="E4440">
        <v>43166</v>
      </c>
      <c r="F4440">
        <v>3</v>
      </c>
      <c r="G4440" t="s">
        <v>9</v>
      </c>
      <c r="H4440" t="s">
        <v>4458</v>
      </c>
      <c r="I4440" s="5">
        <v>360</v>
      </c>
      <c r="J4440" s="5">
        <f>IFERROR('Ventas Pases'!$I4440/'Ventas Pases'!$F4440,"PASE")</f>
        <v>120</v>
      </c>
      <c r="K4440" t="str">
        <f>IFERROR(VLOOKUP('Ventas Pases'!$J4440,'Comisiones HEROIC'!$E$1:$F$6,2,0),"")</f>
        <v/>
      </c>
      <c r="L4440" s="5">
        <f>IF('Ventas Pases'!$D4440="Red HEROIC",IFERROR(VLOOKUP('Ventas Pases'!$G4440,'Comisiones HEROIC'!$A$1:$B$11,2,0),15),IF('Ventas Pases'!$D4440="Red HEROIC",15,0))</f>
        <v>0</v>
      </c>
      <c r="M4440">
        <f>IF(pases[[#This Row],[Días Visita]]&lt;7,0,IF(pases[[#This Row],[Días Visita]]&lt;9,1,IF(pases[[#This Row],[Días Visita]]="Ilimitados",0,2)))</f>
        <v>0</v>
      </c>
      <c r="N4440" s="5">
        <f>IF(AND('Ventas Pases'!$A4440="Fuera de Temporada",'Ventas Pases'!$B4440=2019,pases[[#This Row],[Modo de Compra]]="Paquete"),30,0)</f>
        <v>0</v>
      </c>
      <c r="O4440" s="5">
        <f>-SUMIF(lift[Número de pase],pases[[#This Row],[Numero de Pase]],lift[Costo])</f>
        <v>0</v>
      </c>
    </row>
    <row r="4441" spans="1:15" x14ac:dyDescent="0.25">
      <c r="A4441" t="s">
        <v>7</v>
      </c>
      <c r="B4441">
        <v>2019</v>
      </c>
      <c r="C4441">
        <v>43509</v>
      </c>
      <c r="D4441" t="s">
        <v>17</v>
      </c>
      <c r="E4441">
        <v>43513</v>
      </c>
      <c r="F4441">
        <v>7</v>
      </c>
      <c r="G4441" t="s">
        <v>9</v>
      </c>
      <c r="H4441" t="s">
        <v>4459</v>
      </c>
      <c r="I4441" s="5">
        <v>735</v>
      </c>
      <c r="J4441" s="5">
        <f>IFERROR('Ventas Pases'!$I4441/'Ventas Pases'!$F4441,"PASE")</f>
        <v>105</v>
      </c>
      <c r="K4441" t="str">
        <f>IFERROR(VLOOKUP('Ventas Pases'!$J4441,'Comisiones HEROIC'!$E$1:$F$6,2,0),"")</f>
        <v>OI Hotels</v>
      </c>
      <c r="L4441" s="5">
        <f>IF('Ventas Pases'!$D4441="Red HEROIC",IFERROR(VLOOKUP('Ventas Pases'!$G4441,'Comisiones HEROIC'!$A$1:$B$11,2,0),15),IF('Ventas Pases'!$D4441="Red HEROIC",15,0))</f>
        <v>0</v>
      </c>
      <c r="M4441">
        <f>IF(pases[[#This Row],[Días Visita]]&lt;7,0,IF(pases[[#This Row],[Días Visita]]&lt;9,1,IF(pases[[#This Row],[Días Visita]]="Ilimitados",0,2)))</f>
        <v>1</v>
      </c>
      <c r="N4441" s="5">
        <f>IF(AND('Ventas Pases'!$A4441="Fuera de Temporada",'Ventas Pases'!$B4441=2019,pases[[#This Row],[Modo de Compra]]="Paquete"),30,0)</f>
        <v>0</v>
      </c>
      <c r="O4441" s="5">
        <f>-SUMIF(lift[Número de pase],pases[[#This Row],[Numero de Pase]],lift[Costo])</f>
        <v>0</v>
      </c>
    </row>
    <row r="4442" spans="1:15" x14ac:dyDescent="0.25">
      <c r="A4442" t="s">
        <v>7</v>
      </c>
      <c r="B4442">
        <v>2018</v>
      </c>
      <c r="C4442">
        <v>43114</v>
      </c>
      <c r="D4442" t="s">
        <v>8</v>
      </c>
      <c r="E4442">
        <v>43164</v>
      </c>
      <c r="F4442">
        <v>9</v>
      </c>
      <c r="G4442" t="s">
        <v>9</v>
      </c>
      <c r="H4442" t="s">
        <v>4460</v>
      </c>
      <c r="I4442" s="5">
        <v>1080</v>
      </c>
      <c r="J4442" s="5">
        <f>IFERROR('Ventas Pases'!$I4442/'Ventas Pases'!$F4442,"PASE")</f>
        <v>120</v>
      </c>
      <c r="K4442" t="str">
        <f>IFERROR(VLOOKUP('Ventas Pases'!$J4442,'Comisiones HEROIC'!$E$1:$F$6,2,0),"")</f>
        <v/>
      </c>
      <c r="L4442" s="5">
        <f>IF('Ventas Pases'!$D4442="Red HEROIC",IFERROR(VLOOKUP('Ventas Pases'!$G4442,'Comisiones HEROIC'!$A$1:$B$11,2,0),15),IF('Ventas Pases'!$D4442="Red HEROIC",15,0))</f>
        <v>0</v>
      </c>
      <c r="M4442">
        <f>IF(pases[[#This Row],[Días Visita]]&lt;7,0,IF(pases[[#This Row],[Días Visita]]&lt;9,1,IF(pases[[#This Row],[Días Visita]]="Ilimitados",0,2)))</f>
        <v>2</v>
      </c>
      <c r="N4442" s="5">
        <f>IF(AND('Ventas Pases'!$A4442="Fuera de Temporada",'Ventas Pases'!$B4442=2019,pases[[#This Row],[Modo de Compra]]="Paquete"),30,0)</f>
        <v>0</v>
      </c>
      <c r="O4442" s="5">
        <f>-SUMIF(lift[Número de pase],pases[[#This Row],[Numero de Pase]],lift[Costo])</f>
        <v>0</v>
      </c>
    </row>
    <row r="4443" spans="1:15" x14ac:dyDescent="0.25">
      <c r="A4443" t="s">
        <v>7</v>
      </c>
      <c r="B4443">
        <v>2019</v>
      </c>
      <c r="C4443">
        <v>43532</v>
      </c>
      <c r="D4443" t="s">
        <v>17</v>
      </c>
      <c r="E4443">
        <v>43524</v>
      </c>
      <c r="F4443">
        <v>3</v>
      </c>
      <c r="G4443" t="s">
        <v>9</v>
      </c>
      <c r="H4443" t="s">
        <v>4461</v>
      </c>
      <c r="I4443" s="5">
        <v>330</v>
      </c>
      <c r="J4443" s="5">
        <f>IFERROR('Ventas Pases'!$I4443/'Ventas Pases'!$F4443,"PASE")</f>
        <v>110</v>
      </c>
      <c r="K4443" t="str">
        <f>IFERROR(VLOOKUP('Ventas Pases'!$J4443,'Comisiones HEROIC'!$E$1:$F$6,2,0),"")</f>
        <v>Elton Hotel</v>
      </c>
      <c r="L4443" s="5">
        <f>IF('Ventas Pases'!$D4443="Red HEROIC",IFERROR(VLOOKUP('Ventas Pases'!$G4443,'Comisiones HEROIC'!$A$1:$B$11,2,0),15),IF('Ventas Pases'!$D4443="Red HEROIC",15,0))</f>
        <v>0</v>
      </c>
      <c r="M4443">
        <f>IF(pases[[#This Row],[Días Visita]]&lt;7,0,IF(pases[[#This Row],[Días Visita]]&lt;9,1,IF(pases[[#This Row],[Días Visita]]="Ilimitados",0,2)))</f>
        <v>0</v>
      </c>
      <c r="N4443" s="5">
        <f>IF(AND('Ventas Pases'!$A4443="Fuera de Temporada",'Ventas Pases'!$B4443=2019,pases[[#This Row],[Modo de Compra]]="Paquete"),30,0)</f>
        <v>0</v>
      </c>
      <c r="O4443" s="5">
        <f>-SUMIF(lift[Número de pase],pases[[#This Row],[Numero de Pase]],lift[Costo])</f>
        <v>0</v>
      </c>
    </row>
    <row r="4444" spans="1:15" x14ac:dyDescent="0.25">
      <c r="A4444" t="s">
        <v>13</v>
      </c>
      <c r="B4444">
        <v>2019</v>
      </c>
      <c r="C4444">
        <v>43303</v>
      </c>
      <c r="D4444" t="s">
        <v>14</v>
      </c>
      <c r="E4444">
        <v>43218</v>
      </c>
      <c r="F4444">
        <v>8</v>
      </c>
      <c r="G4444" t="s">
        <v>15</v>
      </c>
      <c r="H4444" t="s">
        <v>4462</v>
      </c>
      <c r="I4444" s="5">
        <v>1120</v>
      </c>
      <c r="J4444" s="5">
        <f>IFERROR('Ventas Pases'!$I4444/'Ventas Pases'!$F4444,"PASE")</f>
        <v>140</v>
      </c>
      <c r="K4444" t="str">
        <f>IFERROR(VLOOKUP('Ventas Pases'!$J4444,'Comisiones HEROIC'!$E$1:$F$6,2,0),"")</f>
        <v/>
      </c>
      <c r="L4444" s="5">
        <f>IF('Ventas Pases'!$D4444="Red HEROIC",IFERROR(VLOOKUP('Ventas Pases'!$G4444,'Comisiones HEROIC'!$A$1:$B$11,2,0),15),IF('Ventas Pases'!$D4444="Red HEROIC",15,0))</f>
        <v>12</v>
      </c>
      <c r="M4444">
        <f>IF(pases[[#This Row],[Días Visita]]&lt;7,0,IF(pases[[#This Row],[Días Visita]]&lt;9,1,IF(pases[[#This Row],[Días Visita]]="Ilimitados",0,2)))</f>
        <v>1</v>
      </c>
      <c r="N4444" s="5">
        <f>IF(AND('Ventas Pases'!$A4444="Fuera de Temporada",'Ventas Pases'!$B4444=2019,pases[[#This Row],[Modo de Compra]]="Paquete"),30,0)</f>
        <v>0</v>
      </c>
      <c r="O4444" s="5">
        <f>-SUMIF(lift[Número de pase],pases[[#This Row],[Numero de Pase]],lift[Costo])</f>
        <v>0</v>
      </c>
    </row>
    <row r="4445" spans="1:15" x14ac:dyDescent="0.25">
      <c r="A4445" t="s">
        <v>7</v>
      </c>
      <c r="B4445">
        <v>2019</v>
      </c>
      <c r="C4445">
        <v>43507</v>
      </c>
      <c r="D4445" t="s">
        <v>17</v>
      </c>
      <c r="E4445">
        <v>43511</v>
      </c>
      <c r="F4445">
        <v>2</v>
      </c>
      <c r="G4445" t="s">
        <v>9</v>
      </c>
      <c r="H4445" t="s">
        <v>4463</v>
      </c>
      <c r="I4445" s="5">
        <v>220</v>
      </c>
      <c r="J4445" s="5">
        <f>IFERROR('Ventas Pases'!$I4445/'Ventas Pases'!$F4445,"PASE")</f>
        <v>110</v>
      </c>
      <c r="K4445" t="str">
        <f>IFERROR(VLOOKUP('Ventas Pases'!$J4445,'Comisiones HEROIC'!$E$1:$F$6,2,0),"")</f>
        <v>Elton Hotel</v>
      </c>
      <c r="L4445" s="5">
        <f>IF('Ventas Pases'!$D4445="Red HEROIC",IFERROR(VLOOKUP('Ventas Pases'!$G4445,'Comisiones HEROIC'!$A$1:$B$11,2,0),15),IF('Ventas Pases'!$D4445="Red HEROIC",15,0))</f>
        <v>0</v>
      </c>
      <c r="M4445">
        <f>IF(pases[[#This Row],[Días Visita]]&lt;7,0,IF(pases[[#This Row],[Días Visita]]&lt;9,1,IF(pases[[#This Row],[Días Visita]]="Ilimitados",0,2)))</f>
        <v>0</v>
      </c>
      <c r="N4445" s="5">
        <f>IF(AND('Ventas Pases'!$A4445="Fuera de Temporada",'Ventas Pases'!$B4445=2019,pases[[#This Row],[Modo de Compra]]="Paquete"),30,0)</f>
        <v>0</v>
      </c>
      <c r="O4445" s="5">
        <f>-SUMIF(lift[Número de pase],pases[[#This Row],[Numero de Pase]],lift[Costo])</f>
        <v>0</v>
      </c>
    </row>
    <row r="4446" spans="1:15" x14ac:dyDescent="0.25">
      <c r="A4446" t="s">
        <v>7</v>
      </c>
      <c r="B4446">
        <v>2018</v>
      </c>
      <c r="C4446">
        <v>43172</v>
      </c>
      <c r="D4446" t="s">
        <v>8</v>
      </c>
      <c r="E4446">
        <v>43054</v>
      </c>
      <c r="F4446" t="s">
        <v>11</v>
      </c>
      <c r="G4446" t="s">
        <v>9</v>
      </c>
      <c r="H4446" t="s">
        <v>4464</v>
      </c>
      <c r="I4446" s="5">
        <v>1950</v>
      </c>
      <c r="J4446" s="5" t="str">
        <f>IFERROR('Ventas Pases'!$I4446/'Ventas Pases'!$F4446,"PASE")</f>
        <v>PASE</v>
      </c>
      <c r="K4446" t="str">
        <f>IFERROR(VLOOKUP('Ventas Pases'!$J4446,'Comisiones HEROIC'!$E$1:$F$6,2,0),"")</f>
        <v/>
      </c>
      <c r="L4446" s="5">
        <f>IF('Ventas Pases'!$D4446="Red HEROIC",IFERROR(VLOOKUP('Ventas Pases'!$G4446,'Comisiones HEROIC'!$A$1:$B$11,2,0),15),IF('Ventas Pases'!$D4446="Red HEROIC",15,0))</f>
        <v>0</v>
      </c>
      <c r="M4446">
        <f>IF(pases[[#This Row],[Días Visita]]&lt;7,0,IF(pases[[#This Row],[Días Visita]]&lt;9,1,IF(pases[[#This Row],[Días Visita]]="Ilimitados",0,2)))</f>
        <v>0</v>
      </c>
      <c r="N4446" s="5">
        <f>IF(AND('Ventas Pases'!$A4446="Fuera de Temporada",'Ventas Pases'!$B4446=2019,pases[[#This Row],[Modo de Compra]]="Paquete"),30,0)</f>
        <v>0</v>
      </c>
      <c r="O4446" s="5">
        <f>-SUMIF(lift[Número de pase],pases[[#This Row],[Numero de Pase]],lift[Costo])</f>
        <v>-276</v>
      </c>
    </row>
    <row r="4447" spans="1:15" x14ac:dyDescent="0.25">
      <c r="A4447" t="s">
        <v>13</v>
      </c>
      <c r="B4447">
        <v>2019</v>
      </c>
      <c r="C4447">
        <v>43300</v>
      </c>
      <c r="D4447" t="s">
        <v>8</v>
      </c>
      <c r="E4447">
        <v>43419</v>
      </c>
      <c r="F4447" t="s">
        <v>11</v>
      </c>
      <c r="G4447" t="s">
        <v>9</v>
      </c>
      <c r="H4447" t="s">
        <v>4465</v>
      </c>
      <c r="I4447" s="5">
        <v>1950</v>
      </c>
      <c r="J4447" s="5" t="str">
        <f>IFERROR('Ventas Pases'!$I4447/'Ventas Pases'!$F4447,"PASE")</f>
        <v>PASE</v>
      </c>
      <c r="K4447" t="str">
        <f>IFERROR(VLOOKUP('Ventas Pases'!$J4447,'Comisiones HEROIC'!$E$1:$F$6,2,0),"")</f>
        <v/>
      </c>
      <c r="L4447" s="5">
        <f>IF('Ventas Pases'!$D4447="Red HEROIC",IFERROR(VLOOKUP('Ventas Pases'!$G4447,'Comisiones HEROIC'!$A$1:$B$11,2,0),15),IF('Ventas Pases'!$D4447="Red HEROIC",15,0))</f>
        <v>0</v>
      </c>
      <c r="M4447">
        <f>IF(pases[[#This Row],[Días Visita]]&lt;7,0,IF(pases[[#This Row],[Días Visita]]&lt;9,1,IF(pases[[#This Row],[Días Visita]]="Ilimitados",0,2)))</f>
        <v>0</v>
      </c>
      <c r="N4447" s="5">
        <f>IF(AND('Ventas Pases'!$A4447="Fuera de Temporada",'Ventas Pases'!$B4447=2019,pases[[#This Row],[Modo de Compra]]="Paquete"),30,0)</f>
        <v>0</v>
      </c>
      <c r="O4447" s="5">
        <f>-SUMIF(lift[Número de pase],pases[[#This Row],[Numero de Pase]],lift[Costo])</f>
        <v>-644</v>
      </c>
    </row>
    <row r="4448" spans="1:15" x14ac:dyDescent="0.25">
      <c r="A4448" t="s">
        <v>7</v>
      </c>
      <c r="B4448">
        <v>2018</v>
      </c>
      <c r="C4448">
        <v>43188</v>
      </c>
      <c r="D4448" t="s">
        <v>14</v>
      </c>
      <c r="E4448">
        <v>43182</v>
      </c>
      <c r="F4448">
        <v>9</v>
      </c>
      <c r="G4448" t="s">
        <v>19</v>
      </c>
      <c r="H4448" t="s">
        <v>4466</v>
      </c>
      <c r="I4448" s="5">
        <v>1260</v>
      </c>
      <c r="J4448" s="5">
        <f>IFERROR('Ventas Pases'!$I4448/'Ventas Pases'!$F4448,"PASE")</f>
        <v>140</v>
      </c>
      <c r="K4448" t="str">
        <f>IFERROR(VLOOKUP('Ventas Pases'!$J4448,'Comisiones HEROIC'!$E$1:$F$6,2,0),"")</f>
        <v/>
      </c>
      <c r="L4448" s="5">
        <f>IF('Ventas Pases'!$D4448="Red HEROIC",IFERROR(VLOOKUP('Ventas Pases'!$G4448,'Comisiones HEROIC'!$A$1:$B$11,2,0),15),IF('Ventas Pases'!$D4448="Red HEROIC",15,0))</f>
        <v>15</v>
      </c>
      <c r="M4448">
        <f>IF(pases[[#This Row],[Días Visita]]&lt;7,0,IF(pases[[#This Row],[Días Visita]]&lt;9,1,IF(pases[[#This Row],[Días Visita]]="Ilimitados",0,2)))</f>
        <v>2</v>
      </c>
      <c r="N4448" s="5">
        <f>IF(AND('Ventas Pases'!$A4448="Fuera de Temporada",'Ventas Pases'!$B4448=2019,pases[[#This Row],[Modo de Compra]]="Paquete"),30,0)</f>
        <v>0</v>
      </c>
      <c r="O4448" s="5">
        <f>-SUMIF(lift[Número de pase],pases[[#This Row],[Numero de Pase]],lift[Costo])</f>
        <v>0</v>
      </c>
    </row>
    <row r="4449" spans="1:15" x14ac:dyDescent="0.25">
      <c r="A4449" t="s">
        <v>13</v>
      </c>
      <c r="B4449">
        <v>2018</v>
      </c>
      <c r="C4449">
        <v>43265</v>
      </c>
      <c r="D4449" t="s">
        <v>14</v>
      </c>
      <c r="E4449">
        <v>42948</v>
      </c>
      <c r="F4449">
        <v>9</v>
      </c>
      <c r="G4449" t="s">
        <v>33</v>
      </c>
      <c r="H4449" t="s">
        <v>4467</v>
      </c>
      <c r="I4449" s="5">
        <v>1260</v>
      </c>
      <c r="J4449" s="5">
        <f>IFERROR('Ventas Pases'!$I4449/'Ventas Pases'!$F4449,"PASE")</f>
        <v>140</v>
      </c>
      <c r="K4449" t="str">
        <f>IFERROR(VLOOKUP('Ventas Pases'!$J4449,'Comisiones HEROIC'!$E$1:$F$6,2,0),"")</f>
        <v/>
      </c>
      <c r="L4449" s="5">
        <f>IF('Ventas Pases'!$D4449="Red HEROIC",IFERROR(VLOOKUP('Ventas Pases'!$G4449,'Comisiones HEROIC'!$A$1:$B$11,2,0),15),IF('Ventas Pases'!$D4449="Red HEROIC",15,0))</f>
        <v>15</v>
      </c>
      <c r="M4449">
        <f>IF(pases[[#This Row],[Días Visita]]&lt;7,0,IF(pases[[#This Row],[Días Visita]]&lt;9,1,IF(pases[[#This Row],[Días Visita]]="Ilimitados",0,2)))</f>
        <v>2</v>
      </c>
      <c r="N4449" s="5">
        <f>IF(AND('Ventas Pases'!$A4449="Fuera de Temporada",'Ventas Pases'!$B4449=2019,pases[[#This Row],[Modo de Compra]]="Paquete"),30,0)</f>
        <v>0</v>
      </c>
      <c r="O4449" s="5">
        <f>-SUMIF(lift[Número de pase],pases[[#This Row],[Numero de Pase]],lift[Costo])</f>
        <v>0</v>
      </c>
    </row>
    <row r="4450" spans="1:15" x14ac:dyDescent="0.25">
      <c r="A4450" t="s">
        <v>7</v>
      </c>
      <c r="B4450">
        <v>2018</v>
      </c>
      <c r="C4450">
        <v>43167</v>
      </c>
      <c r="D4450" t="s">
        <v>8</v>
      </c>
      <c r="E4450">
        <v>43171</v>
      </c>
      <c r="F4450">
        <v>4</v>
      </c>
      <c r="G4450" t="s">
        <v>9</v>
      </c>
      <c r="H4450" t="s">
        <v>4468</v>
      </c>
      <c r="I4450" s="5">
        <v>480</v>
      </c>
      <c r="J4450" s="5">
        <f>IFERROR('Ventas Pases'!$I4450/'Ventas Pases'!$F4450,"PASE")</f>
        <v>120</v>
      </c>
      <c r="K4450" t="str">
        <f>IFERROR(VLOOKUP('Ventas Pases'!$J4450,'Comisiones HEROIC'!$E$1:$F$6,2,0),"")</f>
        <v/>
      </c>
      <c r="L4450" s="5">
        <f>IF('Ventas Pases'!$D4450="Red HEROIC",IFERROR(VLOOKUP('Ventas Pases'!$G4450,'Comisiones HEROIC'!$A$1:$B$11,2,0),15),IF('Ventas Pases'!$D4450="Red HEROIC",15,0))</f>
        <v>0</v>
      </c>
      <c r="M4450">
        <f>IF(pases[[#This Row],[Días Visita]]&lt;7,0,IF(pases[[#This Row],[Días Visita]]&lt;9,1,IF(pases[[#This Row],[Días Visita]]="Ilimitados",0,2)))</f>
        <v>0</v>
      </c>
      <c r="N4450" s="5">
        <f>IF(AND('Ventas Pases'!$A4450="Fuera de Temporada",'Ventas Pases'!$B4450=2019,pases[[#This Row],[Modo de Compra]]="Paquete"),30,0)</f>
        <v>0</v>
      </c>
      <c r="O4450" s="5">
        <f>-SUMIF(lift[Número de pase],pases[[#This Row],[Numero de Pase]],lift[Costo])</f>
        <v>0</v>
      </c>
    </row>
    <row r="4451" spans="1:15" x14ac:dyDescent="0.25">
      <c r="A4451" t="s">
        <v>13</v>
      </c>
      <c r="B4451">
        <v>2018</v>
      </c>
      <c r="C4451">
        <v>43244</v>
      </c>
      <c r="D4451" t="s">
        <v>8</v>
      </c>
      <c r="E4451">
        <v>42886</v>
      </c>
      <c r="F4451">
        <v>5</v>
      </c>
      <c r="G4451" t="s">
        <v>9</v>
      </c>
      <c r="H4451" t="s">
        <v>4469</v>
      </c>
      <c r="I4451" s="5">
        <v>600</v>
      </c>
      <c r="J4451" s="5">
        <f>IFERROR('Ventas Pases'!$I4451/'Ventas Pases'!$F4451,"PASE")</f>
        <v>120</v>
      </c>
      <c r="K4451" t="str">
        <f>IFERROR(VLOOKUP('Ventas Pases'!$J4451,'Comisiones HEROIC'!$E$1:$F$6,2,0),"")</f>
        <v/>
      </c>
      <c r="L4451" s="5">
        <f>IF('Ventas Pases'!$D4451="Red HEROIC",IFERROR(VLOOKUP('Ventas Pases'!$G4451,'Comisiones HEROIC'!$A$1:$B$11,2,0),15),IF('Ventas Pases'!$D4451="Red HEROIC",15,0))</f>
        <v>0</v>
      </c>
      <c r="M4451">
        <f>IF(pases[[#This Row],[Días Visita]]&lt;7,0,IF(pases[[#This Row],[Días Visita]]&lt;9,1,IF(pases[[#This Row],[Días Visita]]="Ilimitados",0,2)))</f>
        <v>0</v>
      </c>
      <c r="N4451" s="5">
        <f>IF(AND('Ventas Pases'!$A4451="Fuera de Temporada",'Ventas Pases'!$B4451=2019,pases[[#This Row],[Modo de Compra]]="Paquete"),30,0)</f>
        <v>0</v>
      </c>
      <c r="O4451" s="5">
        <f>-SUMIF(lift[Número de pase],pases[[#This Row],[Numero de Pase]],lift[Costo])</f>
        <v>0</v>
      </c>
    </row>
    <row r="4452" spans="1:15" x14ac:dyDescent="0.25">
      <c r="A4452" t="s">
        <v>7</v>
      </c>
      <c r="B4452">
        <v>2019</v>
      </c>
      <c r="C4452">
        <v>43468</v>
      </c>
      <c r="D4452" t="s">
        <v>8</v>
      </c>
      <c r="E4452">
        <v>43472</v>
      </c>
      <c r="F4452">
        <v>6</v>
      </c>
      <c r="G4452" t="s">
        <v>9</v>
      </c>
      <c r="H4452" t="s">
        <v>4470</v>
      </c>
      <c r="I4452" s="5">
        <v>720</v>
      </c>
      <c r="J4452" s="5">
        <f>IFERROR('Ventas Pases'!$I4452/'Ventas Pases'!$F4452,"PASE")</f>
        <v>120</v>
      </c>
      <c r="K4452" t="str">
        <f>IFERROR(VLOOKUP('Ventas Pases'!$J4452,'Comisiones HEROIC'!$E$1:$F$6,2,0),"")</f>
        <v/>
      </c>
      <c r="L4452" s="5">
        <f>IF('Ventas Pases'!$D4452="Red HEROIC",IFERROR(VLOOKUP('Ventas Pases'!$G4452,'Comisiones HEROIC'!$A$1:$B$11,2,0),15),IF('Ventas Pases'!$D4452="Red HEROIC",15,0))</f>
        <v>0</v>
      </c>
      <c r="M4452">
        <f>IF(pases[[#This Row],[Días Visita]]&lt;7,0,IF(pases[[#This Row],[Días Visita]]&lt;9,1,IF(pases[[#This Row],[Días Visita]]="Ilimitados",0,2)))</f>
        <v>0</v>
      </c>
      <c r="N4452" s="5">
        <f>IF(AND('Ventas Pases'!$A4452="Fuera de Temporada",'Ventas Pases'!$B4452=2019,pases[[#This Row],[Modo de Compra]]="Paquete"),30,0)</f>
        <v>0</v>
      </c>
      <c r="O4452" s="5">
        <f>-SUMIF(lift[Número de pase],pases[[#This Row],[Numero de Pase]],lift[Costo])</f>
        <v>0</v>
      </c>
    </row>
    <row r="4453" spans="1:15" x14ac:dyDescent="0.25">
      <c r="A4453" t="s">
        <v>7</v>
      </c>
      <c r="B4453">
        <v>2019</v>
      </c>
      <c r="C4453">
        <v>43423</v>
      </c>
      <c r="D4453" t="s">
        <v>14</v>
      </c>
      <c r="E4453">
        <v>43529</v>
      </c>
      <c r="F4453">
        <v>6</v>
      </c>
      <c r="G4453" t="s">
        <v>19</v>
      </c>
      <c r="H4453" t="s">
        <v>4471</v>
      </c>
      <c r="I4453" s="5">
        <v>840</v>
      </c>
      <c r="J4453" s="5">
        <f>IFERROR('Ventas Pases'!$I4453/'Ventas Pases'!$F4453,"PASE")</f>
        <v>140</v>
      </c>
      <c r="K4453" t="str">
        <f>IFERROR(VLOOKUP('Ventas Pases'!$J4453,'Comisiones HEROIC'!$E$1:$F$6,2,0),"")</f>
        <v/>
      </c>
      <c r="L4453" s="5">
        <f>IF('Ventas Pases'!$D4453="Red HEROIC",IFERROR(VLOOKUP('Ventas Pases'!$G4453,'Comisiones HEROIC'!$A$1:$B$11,2,0),15),IF('Ventas Pases'!$D4453="Red HEROIC",15,0))</f>
        <v>15</v>
      </c>
      <c r="M4453">
        <f>IF(pases[[#This Row],[Días Visita]]&lt;7,0,IF(pases[[#This Row],[Días Visita]]&lt;9,1,IF(pases[[#This Row],[Días Visita]]="Ilimitados",0,2)))</f>
        <v>0</v>
      </c>
      <c r="N4453" s="5">
        <f>IF(AND('Ventas Pases'!$A4453="Fuera de Temporada",'Ventas Pases'!$B4453=2019,pases[[#This Row],[Modo de Compra]]="Paquete"),30,0)</f>
        <v>0</v>
      </c>
      <c r="O4453" s="5">
        <f>-SUMIF(lift[Número de pase],pases[[#This Row],[Numero de Pase]],lift[Costo])</f>
        <v>0</v>
      </c>
    </row>
    <row r="4454" spans="1:15" x14ac:dyDescent="0.25">
      <c r="A4454" t="s">
        <v>7</v>
      </c>
      <c r="B4454">
        <v>2019</v>
      </c>
      <c r="C4454">
        <v>43445</v>
      </c>
      <c r="D4454" t="s">
        <v>60</v>
      </c>
      <c r="E4454">
        <v>43419</v>
      </c>
      <c r="F4454" t="s">
        <v>11</v>
      </c>
      <c r="G4454" t="s">
        <v>9</v>
      </c>
      <c r="H4454" t="s">
        <v>4472</v>
      </c>
      <c r="I4454" s="5">
        <v>1950</v>
      </c>
      <c r="J4454" s="5" t="str">
        <f>IFERROR('Ventas Pases'!$I4454/'Ventas Pases'!$F4454,"PASE")</f>
        <v>PASE</v>
      </c>
      <c r="K4454" t="str">
        <f>IFERROR(VLOOKUP('Ventas Pases'!$J4454,'Comisiones HEROIC'!$E$1:$F$6,2,0),"")</f>
        <v/>
      </c>
      <c r="L4454" s="5">
        <f>IF('Ventas Pases'!$D4454="Red HEROIC",IFERROR(VLOOKUP('Ventas Pases'!$G4454,'Comisiones HEROIC'!$A$1:$B$11,2,0),15),IF('Ventas Pases'!$D4454="Red HEROIC",15,0))</f>
        <v>0</v>
      </c>
      <c r="M4454">
        <f>IF(pases[[#This Row],[Días Visita]]&lt;7,0,IF(pases[[#This Row],[Días Visita]]&lt;9,1,IF(pases[[#This Row],[Días Visita]]="Ilimitados",0,2)))</f>
        <v>0</v>
      </c>
      <c r="N4454" s="5">
        <f>IF(AND('Ventas Pases'!$A4454="Fuera de Temporada",'Ventas Pases'!$B4454=2019,pases[[#This Row],[Modo de Compra]]="Paquete"),30,0)</f>
        <v>0</v>
      </c>
      <c r="O4454" s="5">
        <f>-SUMIF(lift[Número de pase],pases[[#This Row],[Numero de Pase]],lift[Costo])</f>
        <v>-276</v>
      </c>
    </row>
    <row r="4455" spans="1:15" x14ac:dyDescent="0.25">
      <c r="A4455" t="s">
        <v>7</v>
      </c>
      <c r="B4455">
        <v>2018</v>
      </c>
      <c r="C4455">
        <v>43158</v>
      </c>
      <c r="D4455" t="s">
        <v>8</v>
      </c>
      <c r="E4455">
        <v>43157</v>
      </c>
      <c r="F4455">
        <v>4</v>
      </c>
      <c r="G4455" t="s">
        <v>9</v>
      </c>
      <c r="H4455" t="s">
        <v>4473</v>
      </c>
      <c r="I4455" s="5">
        <v>480</v>
      </c>
      <c r="J4455" s="5">
        <f>IFERROR('Ventas Pases'!$I4455/'Ventas Pases'!$F4455,"PASE")</f>
        <v>120</v>
      </c>
      <c r="K4455" t="str">
        <f>IFERROR(VLOOKUP('Ventas Pases'!$J4455,'Comisiones HEROIC'!$E$1:$F$6,2,0),"")</f>
        <v/>
      </c>
      <c r="L4455" s="5">
        <f>IF('Ventas Pases'!$D4455="Red HEROIC",IFERROR(VLOOKUP('Ventas Pases'!$G4455,'Comisiones HEROIC'!$A$1:$B$11,2,0),15),IF('Ventas Pases'!$D4455="Red HEROIC",15,0))</f>
        <v>0</v>
      </c>
      <c r="M4455">
        <f>IF(pases[[#This Row],[Días Visita]]&lt;7,0,IF(pases[[#This Row],[Días Visita]]&lt;9,1,IF(pases[[#This Row],[Días Visita]]="Ilimitados",0,2)))</f>
        <v>0</v>
      </c>
      <c r="N4455" s="5">
        <f>IF(AND('Ventas Pases'!$A4455="Fuera de Temporada",'Ventas Pases'!$B4455=2019,pases[[#This Row],[Modo de Compra]]="Paquete"),30,0)</f>
        <v>0</v>
      </c>
      <c r="O4455" s="5">
        <f>-SUMIF(lift[Número de pase],pases[[#This Row],[Numero de Pase]],lift[Costo])</f>
        <v>0</v>
      </c>
    </row>
    <row r="4456" spans="1:15" x14ac:dyDescent="0.25">
      <c r="A4456" t="s">
        <v>7</v>
      </c>
      <c r="B4456">
        <v>2019</v>
      </c>
      <c r="C4456">
        <v>43538</v>
      </c>
      <c r="D4456" t="s">
        <v>14</v>
      </c>
      <c r="E4456">
        <v>43542</v>
      </c>
      <c r="F4456">
        <v>4</v>
      </c>
      <c r="G4456" t="s">
        <v>33</v>
      </c>
      <c r="H4456" t="s">
        <v>4474</v>
      </c>
      <c r="I4456" s="5">
        <v>560</v>
      </c>
      <c r="J4456" s="5">
        <f>IFERROR('Ventas Pases'!$I4456/'Ventas Pases'!$F4456,"PASE")</f>
        <v>140</v>
      </c>
      <c r="K4456" t="str">
        <f>IFERROR(VLOOKUP('Ventas Pases'!$J4456,'Comisiones HEROIC'!$E$1:$F$6,2,0),"")</f>
        <v/>
      </c>
      <c r="L4456" s="5">
        <f>IF('Ventas Pases'!$D4456="Red HEROIC",IFERROR(VLOOKUP('Ventas Pases'!$G4456,'Comisiones HEROIC'!$A$1:$B$11,2,0),15),IF('Ventas Pases'!$D4456="Red HEROIC",15,0))</f>
        <v>15</v>
      </c>
      <c r="M4456">
        <f>IF(pases[[#This Row],[Días Visita]]&lt;7,0,IF(pases[[#This Row],[Días Visita]]&lt;9,1,IF(pases[[#This Row],[Días Visita]]="Ilimitados",0,2)))</f>
        <v>0</v>
      </c>
      <c r="N4456" s="5">
        <f>IF(AND('Ventas Pases'!$A4456="Fuera de Temporada",'Ventas Pases'!$B4456=2019,pases[[#This Row],[Modo de Compra]]="Paquete"),30,0)</f>
        <v>0</v>
      </c>
      <c r="O4456" s="5">
        <f>-SUMIF(lift[Número de pase],pases[[#This Row],[Numero de Pase]],lift[Costo])</f>
        <v>0</v>
      </c>
    </row>
    <row r="4457" spans="1:15" x14ac:dyDescent="0.25">
      <c r="A4457" t="s">
        <v>7</v>
      </c>
      <c r="B4457">
        <v>2019</v>
      </c>
      <c r="C4457">
        <v>43521</v>
      </c>
      <c r="D4457" t="s">
        <v>8</v>
      </c>
      <c r="E4457">
        <v>43531</v>
      </c>
      <c r="F4457">
        <v>4</v>
      </c>
      <c r="G4457" t="s">
        <v>9</v>
      </c>
      <c r="H4457" t="s">
        <v>4475</v>
      </c>
      <c r="I4457" s="5">
        <v>480</v>
      </c>
      <c r="J4457" s="5">
        <f>IFERROR('Ventas Pases'!$I4457/'Ventas Pases'!$F4457,"PASE")</f>
        <v>120</v>
      </c>
      <c r="K4457" t="str">
        <f>IFERROR(VLOOKUP('Ventas Pases'!$J4457,'Comisiones HEROIC'!$E$1:$F$6,2,0),"")</f>
        <v/>
      </c>
      <c r="L4457" s="5">
        <f>IF('Ventas Pases'!$D4457="Red HEROIC",IFERROR(VLOOKUP('Ventas Pases'!$G4457,'Comisiones HEROIC'!$A$1:$B$11,2,0),15),IF('Ventas Pases'!$D4457="Red HEROIC",15,0))</f>
        <v>0</v>
      </c>
      <c r="M4457">
        <f>IF(pases[[#This Row],[Días Visita]]&lt;7,0,IF(pases[[#This Row],[Días Visita]]&lt;9,1,IF(pases[[#This Row],[Días Visita]]="Ilimitados",0,2)))</f>
        <v>0</v>
      </c>
      <c r="N4457" s="5">
        <f>IF(AND('Ventas Pases'!$A4457="Fuera de Temporada",'Ventas Pases'!$B4457=2019,pases[[#This Row],[Modo de Compra]]="Paquete"),30,0)</f>
        <v>0</v>
      </c>
      <c r="O4457" s="5">
        <f>-SUMIF(lift[Número de pase],pases[[#This Row],[Numero de Pase]],lift[Costo])</f>
        <v>0</v>
      </c>
    </row>
    <row r="4458" spans="1:15" x14ac:dyDescent="0.25">
      <c r="A4458" t="s">
        <v>7</v>
      </c>
      <c r="B4458">
        <v>2019</v>
      </c>
      <c r="C4458">
        <v>43498</v>
      </c>
      <c r="D4458" t="s">
        <v>8</v>
      </c>
      <c r="E4458">
        <v>43419</v>
      </c>
      <c r="F4458" t="s">
        <v>11</v>
      </c>
      <c r="G4458" t="s">
        <v>9</v>
      </c>
      <c r="H4458" t="s">
        <v>4476</v>
      </c>
      <c r="I4458" s="5">
        <v>1950</v>
      </c>
      <c r="J4458" s="5" t="str">
        <f>IFERROR('Ventas Pases'!$I4458/'Ventas Pases'!$F4458,"PASE")</f>
        <v>PASE</v>
      </c>
      <c r="K4458" t="str">
        <f>IFERROR(VLOOKUP('Ventas Pases'!$J4458,'Comisiones HEROIC'!$E$1:$F$6,2,0),"")</f>
        <v/>
      </c>
      <c r="L4458" s="5">
        <f>IF('Ventas Pases'!$D4458="Red HEROIC",IFERROR(VLOOKUP('Ventas Pases'!$G4458,'Comisiones HEROIC'!$A$1:$B$11,2,0),15),IF('Ventas Pases'!$D4458="Red HEROIC",15,0))</f>
        <v>0</v>
      </c>
      <c r="M4458">
        <f>IF(pases[[#This Row],[Días Visita]]&lt;7,0,IF(pases[[#This Row],[Días Visita]]&lt;9,1,IF(pases[[#This Row],[Días Visita]]="Ilimitados",0,2)))</f>
        <v>0</v>
      </c>
      <c r="N4458" s="5">
        <f>IF(AND('Ventas Pases'!$A4458="Fuera de Temporada",'Ventas Pases'!$B4458=2019,pases[[#This Row],[Modo de Compra]]="Paquete"),30,0)</f>
        <v>0</v>
      </c>
      <c r="O4458" s="5">
        <f>-SUMIF(lift[Número de pase],pases[[#This Row],[Numero de Pase]],lift[Costo])</f>
        <v>-276</v>
      </c>
    </row>
    <row r="4459" spans="1:15" x14ac:dyDescent="0.25">
      <c r="A4459" t="s">
        <v>7</v>
      </c>
      <c r="B4459">
        <v>2018</v>
      </c>
      <c r="C4459">
        <v>43190</v>
      </c>
      <c r="D4459" t="s">
        <v>8</v>
      </c>
      <c r="E4459">
        <v>43181</v>
      </c>
      <c r="F4459">
        <v>6</v>
      </c>
      <c r="G4459" t="s">
        <v>9</v>
      </c>
      <c r="H4459" t="s">
        <v>4477</v>
      </c>
      <c r="I4459" s="5">
        <v>720</v>
      </c>
      <c r="J4459" s="5">
        <f>IFERROR('Ventas Pases'!$I4459/'Ventas Pases'!$F4459,"PASE")</f>
        <v>120</v>
      </c>
      <c r="K4459" t="str">
        <f>IFERROR(VLOOKUP('Ventas Pases'!$J4459,'Comisiones HEROIC'!$E$1:$F$6,2,0),"")</f>
        <v/>
      </c>
      <c r="L4459" s="5">
        <f>IF('Ventas Pases'!$D4459="Red HEROIC",IFERROR(VLOOKUP('Ventas Pases'!$G4459,'Comisiones HEROIC'!$A$1:$B$11,2,0),15),IF('Ventas Pases'!$D4459="Red HEROIC",15,0))</f>
        <v>0</v>
      </c>
      <c r="M4459">
        <f>IF(pases[[#This Row],[Días Visita]]&lt;7,0,IF(pases[[#This Row],[Días Visita]]&lt;9,1,IF(pases[[#This Row],[Días Visita]]="Ilimitados",0,2)))</f>
        <v>0</v>
      </c>
      <c r="N4459" s="5">
        <f>IF(AND('Ventas Pases'!$A4459="Fuera de Temporada",'Ventas Pases'!$B4459=2019,pases[[#This Row],[Modo de Compra]]="Paquete"),30,0)</f>
        <v>0</v>
      </c>
      <c r="O4459" s="5">
        <f>-SUMIF(lift[Número de pase],pases[[#This Row],[Numero de Pase]],lift[Costo])</f>
        <v>0</v>
      </c>
    </row>
    <row r="4460" spans="1:15" x14ac:dyDescent="0.25">
      <c r="A4460" t="s">
        <v>7</v>
      </c>
      <c r="B4460">
        <v>2018</v>
      </c>
      <c r="C4460">
        <v>43130</v>
      </c>
      <c r="D4460" t="s">
        <v>60</v>
      </c>
      <c r="E4460">
        <v>43169</v>
      </c>
      <c r="F4460">
        <v>7</v>
      </c>
      <c r="G4460" t="s">
        <v>9</v>
      </c>
      <c r="H4460" t="s">
        <v>4478</v>
      </c>
      <c r="I4460" s="5">
        <v>840</v>
      </c>
      <c r="J4460" s="5">
        <f>IFERROR('Ventas Pases'!$I4460/'Ventas Pases'!$F4460,"PASE")</f>
        <v>120</v>
      </c>
      <c r="K4460" t="str">
        <f>IFERROR(VLOOKUP('Ventas Pases'!$J4460,'Comisiones HEROIC'!$E$1:$F$6,2,0),"")</f>
        <v/>
      </c>
      <c r="L4460" s="5">
        <f>IF('Ventas Pases'!$D4460="Red HEROIC",IFERROR(VLOOKUP('Ventas Pases'!$G4460,'Comisiones HEROIC'!$A$1:$B$11,2,0),15),IF('Ventas Pases'!$D4460="Red HEROIC",15,0))</f>
        <v>0</v>
      </c>
      <c r="M4460">
        <f>IF(pases[[#This Row],[Días Visita]]&lt;7,0,IF(pases[[#This Row],[Días Visita]]&lt;9,1,IF(pases[[#This Row],[Días Visita]]="Ilimitados",0,2)))</f>
        <v>1</v>
      </c>
      <c r="N4460" s="5">
        <f>IF(AND('Ventas Pases'!$A4460="Fuera de Temporada",'Ventas Pases'!$B4460=2019,pases[[#This Row],[Modo de Compra]]="Paquete"),30,0)</f>
        <v>0</v>
      </c>
      <c r="O4460" s="5">
        <f>-SUMIF(lift[Número de pase],pases[[#This Row],[Numero de Pase]],lift[Costo])</f>
        <v>0</v>
      </c>
    </row>
    <row r="4461" spans="1:15" x14ac:dyDescent="0.25">
      <c r="A4461" t="s">
        <v>7</v>
      </c>
      <c r="B4461">
        <v>2018</v>
      </c>
      <c r="C4461">
        <v>43131</v>
      </c>
      <c r="D4461" t="s">
        <v>8</v>
      </c>
      <c r="E4461">
        <v>43054</v>
      </c>
      <c r="F4461" t="s">
        <v>11</v>
      </c>
      <c r="G4461" t="s">
        <v>9</v>
      </c>
      <c r="H4461" t="s">
        <v>4479</v>
      </c>
      <c r="I4461" s="5">
        <v>1950</v>
      </c>
      <c r="J4461" s="5" t="str">
        <f>IFERROR('Ventas Pases'!$I4461/'Ventas Pases'!$F4461,"PASE")</f>
        <v>PASE</v>
      </c>
      <c r="K4461" t="str">
        <f>IFERROR(VLOOKUP('Ventas Pases'!$J4461,'Comisiones HEROIC'!$E$1:$F$6,2,0),"")</f>
        <v/>
      </c>
      <c r="L4461" s="5">
        <f>IF('Ventas Pases'!$D4461="Red HEROIC",IFERROR(VLOOKUP('Ventas Pases'!$G4461,'Comisiones HEROIC'!$A$1:$B$11,2,0),15),IF('Ventas Pases'!$D4461="Red HEROIC",15,0))</f>
        <v>0</v>
      </c>
      <c r="M4461">
        <f>IF(pases[[#This Row],[Días Visita]]&lt;7,0,IF(pases[[#This Row],[Días Visita]]&lt;9,1,IF(pases[[#This Row],[Días Visita]]="Ilimitados",0,2)))</f>
        <v>0</v>
      </c>
      <c r="N4461" s="5">
        <f>IF(AND('Ventas Pases'!$A4461="Fuera de Temporada",'Ventas Pases'!$B4461=2019,pases[[#This Row],[Modo de Compra]]="Paquete"),30,0)</f>
        <v>0</v>
      </c>
      <c r="O4461" s="5">
        <f>-SUMIF(lift[Número de pase],pases[[#This Row],[Numero de Pase]],lift[Costo])</f>
        <v>-460</v>
      </c>
    </row>
    <row r="4462" spans="1:15" x14ac:dyDescent="0.25">
      <c r="A4462" t="s">
        <v>7</v>
      </c>
      <c r="B4462">
        <v>2019</v>
      </c>
      <c r="C4462">
        <v>43556</v>
      </c>
      <c r="D4462" t="s">
        <v>8</v>
      </c>
      <c r="E4462">
        <v>43547</v>
      </c>
      <c r="F4462">
        <v>7</v>
      </c>
      <c r="G4462" t="s">
        <v>9</v>
      </c>
      <c r="H4462" t="s">
        <v>4480</v>
      </c>
      <c r="I4462" s="5">
        <v>840</v>
      </c>
      <c r="J4462" s="5">
        <f>IFERROR('Ventas Pases'!$I4462/'Ventas Pases'!$F4462,"PASE")</f>
        <v>120</v>
      </c>
      <c r="K4462" t="str">
        <f>IFERROR(VLOOKUP('Ventas Pases'!$J4462,'Comisiones HEROIC'!$E$1:$F$6,2,0),"")</f>
        <v/>
      </c>
      <c r="L4462" s="5">
        <f>IF('Ventas Pases'!$D4462="Red HEROIC",IFERROR(VLOOKUP('Ventas Pases'!$G4462,'Comisiones HEROIC'!$A$1:$B$11,2,0),15),IF('Ventas Pases'!$D4462="Red HEROIC",15,0))</f>
        <v>0</v>
      </c>
      <c r="M4462">
        <f>IF(pases[[#This Row],[Días Visita]]&lt;7,0,IF(pases[[#This Row],[Días Visita]]&lt;9,1,IF(pases[[#This Row],[Días Visita]]="Ilimitados",0,2)))</f>
        <v>1</v>
      </c>
      <c r="N4462" s="5">
        <f>IF(AND('Ventas Pases'!$A4462="Fuera de Temporada",'Ventas Pases'!$B4462=2019,pases[[#This Row],[Modo de Compra]]="Paquete"),30,0)</f>
        <v>0</v>
      </c>
      <c r="O4462" s="5">
        <f>-SUMIF(lift[Número de pase],pases[[#This Row],[Numero de Pase]],lift[Costo])</f>
        <v>0</v>
      </c>
    </row>
    <row r="4463" spans="1:15" x14ac:dyDescent="0.25">
      <c r="A4463" t="s">
        <v>7</v>
      </c>
      <c r="B4463">
        <v>2018</v>
      </c>
      <c r="C4463">
        <v>43109</v>
      </c>
      <c r="D4463" t="s">
        <v>8</v>
      </c>
      <c r="E4463">
        <v>43054</v>
      </c>
      <c r="F4463" t="s">
        <v>11</v>
      </c>
      <c r="G4463" t="s">
        <v>9</v>
      </c>
      <c r="H4463" t="s">
        <v>4481</v>
      </c>
      <c r="I4463" s="5">
        <v>1950</v>
      </c>
      <c r="J4463" s="5" t="str">
        <f>IFERROR('Ventas Pases'!$I4463/'Ventas Pases'!$F4463,"PASE")</f>
        <v>PASE</v>
      </c>
      <c r="K4463" t="str">
        <f>IFERROR(VLOOKUP('Ventas Pases'!$J4463,'Comisiones HEROIC'!$E$1:$F$6,2,0),"")</f>
        <v/>
      </c>
      <c r="L4463" s="5">
        <f>IF('Ventas Pases'!$D4463="Red HEROIC",IFERROR(VLOOKUP('Ventas Pases'!$G4463,'Comisiones HEROIC'!$A$1:$B$11,2,0),15),IF('Ventas Pases'!$D4463="Red HEROIC",15,0))</f>
        <v>0</v>
      </c>
      <c r="M4463">
        <f>IF(pases[[#This Row],[Días Visita]]&lt;7,0,IF(pases[[#This Row],[Días Visita]]&lt;9,1,IF(pases[[#This Row],[Días Visita]]="Ilimitados",0,2)))</f>
        <v>0</v>
      </c>
      <c r="N4463" s="5">
        <f>IF(AND('Ventas Pases'!$A4463="Fuera de Temporada",'Ventas Pases'!$B4463=2019,pases[[#This Row],[Modo de Compra]]="Paquete"),30,0)</f>
        <v>0</v>
      </c>
      <c r="O4463" s="5">
        <f>-SUMIF(lift[Número de pase],pases[[#This Row],[Numero de Pase]],lift[Costo])</f>
        <v>-828</v>
      </c>
    </row>
    <row r="4464" spans="1:15" x14ac:dyDescent="0.25">
      <c r="A4464" t="s">
        <v>7</v>
      </c>
      <c r="B4464">
        <v>2019</v>
      </c>
      <c r="C4464">
        <v>43550</v>
      </c>
      <c r="D4464" t="s">
        <v>60</v>
      </c>
      <c r="E4464">
        <v>43547</v>
      </c>
      <c r="F4464">
        <v>5</v>
      </c>
      <c r="G4464" t="s">
        <v>9</v>
      </c>
      <c r="H4464" t="s">
        <v>4482</v>
      </c>
      <c r="I4464" s="5">
        <v>600</v>
      </c>
      <c r="J4464" s="5">
        <f>IFERROR('Ventas Pases'!$I4464/'Ventas Pases'!$F4464,"PASE")</f>
        <v>120</v>
      </c>
      <c r="K4464" t="str">
        <f>IFERROR(VLOOKUP('Ventas Pases'!$J4464,'Comisiones HEROIC'!$E$1:$F$6,2,0),"")</f>
        <v/>
      </c>
      <c r="L4464" s="5">
        <f>IF('Ventas Pases'!$D4464="Red HEROIC",IFERROR(VLOOKUP('Ventas Pases'!$G4464,'Comisiones HEROIC'!$A$1:$B$11,2,0),15),IF('Ventas Pases'!$D4464="Red HEROIC",15,0))</f>
        <v>0</v>
      </c>
      <c r="M4464">
        <f>IF(pases[[#This Row],[Días Visita]]&lt;7,0,IF(pases[[#This Row],[Días Visita]]&lt;9,1,IF(pases[[#This Row],[Días Visita]]="Ilimitados",0,2)))</f>
        <v>0</v>
      </c>
      <c r="N4464" s="5">
        <f>IF(AND('Ventas Pases'!$A4464="Fuera de Temporada",'Ventas Pases'!$B4464=2019,pases[[#This Row],[Modo de Compra]]="Paquete"),30,0)</f>
        <v>0</v>
      </c>
      <c r="O4464" s="5">
        <f>-SUMIF(lift[Número de pase],pases[[#This Row],[Numero de Pase]],lift[Costo])</f>
        <v>0</v>
      </c>
    </row>
    <row r="4465" spans="1:15" x14ac:dyDescent="0.25">
      <c r="A4465" t="s">
        <v>7</v>
      </c>
      <c r="B4465">
        <v>2019</v>
      </c>
      <c r="C4465">
        <v>43498</v>
      </c>
      <c r="D4465" t="s">
        <v>14</v>
      </c>
      <c r="E4465">
        <v>43538</v>
      </c>
      <c r="F4465">
        <v>4</v>
      </c>
      <c r="G4465" t="s">
        <v>19</v>
      </c>
      <c r="H4465" t="s">
        <v>4483</v>
      </c>
      <c r="I4465" s="5">
        <v>560</v>
      </c>
      <c r="J4465" s="5">
        <f>IFERROR('Ventas Pases'!$I4465/'Ventas Pases'!$F4465,"PASE")</f>
        <v>140</v>
      </c>
      <c r="K4465" t="str">
        <f>IFERROR(VLOOKUP('Ventas Pases'!$J4465,'Comisiones HEROIC'!$E$1:$F$6,2,0),"")</f>
        <v/>
      </c>
      <c r="L4465" s="5">
        <f>IF('Ventas Pases'!$D4465="Red HEROIC",IFERROR(VLOOKUP('Ventas Pases'!$G4465,'Comisiones HEROIC'!$A$1:$B$11,2,0),15),IF('Ventas Pases'!$D4465="Red HEROIC",15,0))</f>
        <v>15</v>
      </c>
      <c r="M4465">
        <f>IF(pases[[#This Row],[Días Visita]]&lt;7,0,IF(pases[[#This Row],[Días Visita]]&lt;9,1,IF(pases[[#This Row],[Días Visita]]="Ilimitados",0,2)))</f>
        <v>0</v>
      </c>
      <c r="N4465" s="5">
        <f>IF(AND('Ventas Pases'!$A4465="Fuera de Temporada",'Ventas Pases'!$B4465=2019,pases[[#This Row],[Modo de Compra]]="Paquete"),30,0)</f>
        <v>0</v>
      </c>
      <c r="O4465" s="5">
        <f>-SUMIF(lift[Número de pase],pases[[#This Row],[Numero de Pase]],lift[Costo])</f>
        <v>0</v>
      </c>
    </row>
    <row r="4466" spans="1:15" x14ac:dyDescent="0.25">
      <c r="A4466" t="s">
        <v>7</v>
      </c>
      <c r="B4466">
        <v>2018</v>
      </c>
      <c r="C4466">
        <v>43420</v>
      </c>
      <c r="D4466" t="s">
        <v>8</v>
      </c>
      <c r="E4466">
        <v>43132</v>
      </c>
      <c r="F4466">
        <v>4</v>
      </c>
      <c r="G4466" t="s">
        <v>9</v>
      </c>
      <c r="H4466" t="s">
        <v>4484</v>
      </c>
      <c r="I4466" s="5">
        <v>480</v>
      </c>
      <c r="J4466" s="5">
        <f>IFERROR('Ventas Pases'!$I4466/'Ventas Pases'!$F4466,"PASE")</f>
        <v>120</v>
      </c>
      <c r="K4466" t="str">
        <f>IFERROR(VLOOKUP('Ventas Pases'!$J4466,'Comisiones HEROIC'!$E$1:$F$6,2,0),"")</f>
        <v/>
      </c>
      <c r="L4466" s="5">
        <f>IF('Ventas Pases'!$D4466="Red HEROIC",IFERROR(VLOOKUP('Ventas Pases'!$G4466,'Comisiones HEROIC'!$A$1:$B$11,2,0),15),IF('Ventas Pases'!$D4466="Red HEROIC",15,0))</f>
        <v>0</v>
      </c>
      <c r="M4466">
        <f>IF(pases[[#This Row],[Días Visita]]&lt;7,0,IF(pases[[#This Row],[Días Visita]]&lt;9,1,IF(pases[[#This Row],[Días Visita]]="Ilimitados",0,2)))</f>
        <v>0</v>
      </c>
      <c r="N4466" s="5">
        <f>IF(AND('Ventas Pases'!$A4466="Fuera de Temporada",'Ventas Pases'!$B4466=2019,pases[[#This Row],[Modo de Compra]]="Paquete"),30,0)</f>
        <v>0</v>
      </c>
      <c r="O4466" s="5">
        <f>-SUMIF(lift[Número de pase],pases[[#This Row],[Numero de Pase]],lift[Costo])</f>
        <v>0</v>
      </c>
    </row>
    <row r="4467" spans="1:15" x14ac:dyDescent="0.25">
      <c r="A4467" t="s">
        <v>7</v>
      </c>
      <c r="B4467">
        <v>2019</v>
      </c>
      <c r="C4467">
        <v>43525</v>
      </c>
      <c r="D4467" t="s">
        <v>8</v>
      </c>
      <c r="E4467">
        <v>43419</v>
      </c>
      <c r="F4467" t="s">
        <v>11</v>
      </c>
      <c r="G4467" t="s">
        <v>9</v>
      </c>
      <c r="H4467" t="s">
        <v>4485</v>
      </c>
      <c r="I4467" s="5">
        <v>1950</v>
      </c>
      <c r="J4467" s="5" t="str">
        <f>IFERROR('Ventas Pases'!$I4467/'Ventas Pases'!$F4467,"PASE")</f>
        <v>PASE</v>
      </c>
      <c r="K4467" t="str">
        <f>IFERROR(VLOOKUP('Ventas Pases'!$J4467,'Comisiones HEROIC'!$E$1:$F$6,2,0),"")</f>
        <v/>
      </c>
      <c r="L4467" s="5">
        <f>IF('Ventas Pases'!$D4467="Red HEROIC",IFERROR(VLOOKUP('Ventas Pases'!$G4467,'Comisiones HEROIC'!$A$1:$B$11,2,0),15),IF('Ventas Pases'!$D4467="Red HEROIC",15,0))</f>
        <v>0</v>
      </c>
      <c r="M4467">
        <f>IF(pases[[#This Row],[Días Visita]]&lt;7,0,IF(pases[[#This Row],[Días Visita]]&lt;9,1,IF(pases[[#This Row],[Días Visita]]="Ilimitados",0,2)))</f>
        <v>0</v>
      </c>
      <c r="N4467" s="5">
        <f>IF(AND('Ventas Pases'!$A4467="Fuera de Temporada",'Ventas Pases'!$B4467=2019,pases[[#This Row],[Modo de Compra]]="Paquete"),30,0)</f>
        <v>0</v>
      </c>
      <c r="O4467" s="5">
        <f>-SUMIF(lift[Número de pase],pases[[#This Row],[Numero de Pase]],lift[Costo])</f>
        <v>-92</v>
      </c>
    </row>
    <row r="4468" spans="1:15" x14ac:dyDescent="0.25">
      <c r="A4468" t="s">
        <v>7</v>
      </c>
      <c r="B4468">
        <v>2019</v>
      </c>
      <c r="C4468">
        <v>43529</v>
      </c>
      <c r="D4468" t="s">
        <v>8</v>
      </c>
      <c r="E4468">
        <v>43539</v>
      </c>
      <c r="F4468">
        <v>3</v>
      </c>
      <c r="G4468" t="s">
        <v>9</v>
      </c>
      <c r="H4468" t="s">
        <v>4486</v>
      </c>
      <c r="I4468" s="5">
        <v>360</v>
      </c>
      <c r="J4468" s="5">
        <f>IFERROR('Ventas Pases'!$I4468/'Ventas Pases'!$F4468,"PASE")</f>
        <v>120</v>
      </c>
      <c r="K4468" t="str">
        <f>IFERROR(VLOOKUP('Ventas Pases'!$J4468,'Comisiones HEROIC'!$E$1:$F$6,2,0),"")</f>
        <v/>
      </c>
      <c r="L4468" s="5">
        <f>IF('Ventas Pases'!$D4468="Red HEROIC",IFERROR(VLOOKUP('Ventas Pases'!$G4468,'Comisiones HEROIC'!$A$1:$B$11,2,0),15),IF('Ventas Pases'!$D4468="Red HEROIC",15,0))</f>
        <v>0</v>
      </c>
      <c r="M4468">
        <f>IF(pases[[#This Row],[Días Visita]]&lt;7,0,IF(pases[[#This Row],[Días Visita]]&lt;9,1,IF(pases[[#This Row],[Días Visita]]="Ilimitados",0,2)))</f>
        <v>0</v>
      </c>
      <c r="N4468" s="5">
        <f>IF(AND('Ventas Pases'!$A4468="Fuera de Temporada",'Ventas Pases'!$B4468=2019,pases[[#This Row],[Modo de Compra]]="Paquete"),30,0)</f>
        <v>0</v>
      </c>
      <c r="O4468" s="5">
        <f>-SUMIF(lift[Número de pase],pases[[#This Row],[Numero de Pase]],lift[Costo])</f>
        <v>0</v>
      </c>
    </row>
    <row r="4469" spans="1:15" x14ac:dyDescent="0.25">
      <c r="A4469" t="s">
        <v>7</v>
      </c>
      <c r="B4469">
        <v>2019</v>
      </c>
      <c r="C4469">
        <v>43449</v>
      </c>
      <c r="D4469" t="s">
        <v>17</v>
      </c>
      <c r="E4469">
        <v>43519</v>
      </c>
      <c r="F4469">
        <v>2</v>
      </c>
      <c r="G4469" t="s">
        <v>9</v>
      </c>
      <c r="H4469" t="s">
        <v>4487</v>
      </c>
      <c r="I4469" s="5">
        <v>200</v>
      </c>
      <c r="J4469" s="5">
        <f>IFERROR('Ventas Pases'!$I4469/'Ventas Pases'!$F4469,"PASE")</f>
        <v>100</v>
      </c>
      <c r="K4469" t="str">
        <f>IFERROR(VLOOKUP('Ventas Pases'!$J4469,'Comisiones HEROIC'!$E$1:$F$6,2,0),"")</f>
        <v>Ridossan Hotel</v>
      </c>
      <c r="L4469" s="5">
        <f>IF('Ventas Pases'!$D4469="Red HEROIC",IFERROR(VLOOKUP('Ventas Pases'!$G4469,'Comisiones HEROIC'!$A$1:$B$11,2,0),15),IF('Ventas Pases'!$D4469="Red HEROIC",15,0))</f>
        <v>0</v>
      </c>
      <c r="M4469">
        <f>IF(pases[[#This Row],[Días Visita]]&lt;7,0,IF(pases[[#This Row],[Días Visita]]&lt;9,1,IF(pases[[#This Row],[Días Visita]]="Ilimitados",0,2)))</f>
        <v>0</v>
      </c>
      <c r="N4469" s="5">
        <f>IF(AND('Ventas Pases'!$A4469="Fuera de Temporada",'Ventas Pases'!$B4469=2019,pases[[#This Row],[Modo de Compra]]="Paquete"),30,0)</f>
        <v>0</v>
      </c>
      <c r="O4469" s="5">
        <f>-SUMIF(lift[Número de pase],pases[[#This Row],[Numero de Pase]],lift[Costo])</f>
        <v>0</v>
      </c>
    </row>
    <row r="4470" spans="1:15" x14ac:dyDescent="0.25">
      <c r="A4470" t="s">
        <v>13</v>
      </c>
      <c r="B4470">
        <v>2018</v>
      </c>
      <c r="C4470">
        <v>43341</v>
      </c>
      <c r="D4470" t="s">
        <v>8</v>
      </c>
      <c r="E4470">
        <v>42839</v>
      </c>
      <c r="F4470">
        <v>1</v>
      </c>
      <c r="G4470" t="s">
        <v>9</v>
      </c>
      <c r="H4470" t="s">
        <v>4488</v>
      </c>
      <c r="I4470" s="5">
        <v>120</v>
      </c>
      <c r="J4470" s="5">
        <f>IFERROR('Ventas Pases'!$I4470/'Ventas Pases'!$F4470,"PASE")</f>
        <v>120</v>
      </c>
      <c r="K4470" t="str">
        <f>IFERROR(VLOOKUP('Ventas Pases'!$J4470,'Comisiones HEROIC'!$E$1:$F$6,2,0),"")</f>
        <v/>
      </c>
      <c r="L4470" s="5">
        <f>IF('Ventas Pases'!$D4470="Red HEROIC",IFERROR(VLOOKUP('Ventas Pases'!$G4470,'Comisiones HEROIC'!$A$1:$B$11,2,0),15),IF('Ventas Pases'!$D4470="Red HEROIC",15,0))</f>
        <v>0</v>
      </c>
      <c r="M4470">
        <f>IF(pases[[#This Row],[Días Visita]]&lt;7,0,IF(pases[[#This Row],[Días Visita]]&lt;9,1,IF(pases[[#This Row],[Días Visita]]="Ilimitados",0,2)))</f>
        <v>0</v>
      </c>
      <c r="N4470" s="5">
        <f>IF(AND('Ventas Pases'!$A4470="Fuera de Temporada",'Ventas Pases'!$B4470=2019,pases[[#This Row],[Modo de Compra]]="Paquete"),30,0)</f>
        <v>0</v>
      </c>
      <c r="O4470" s="5">
        <f>-SUMIF(lift[Número de pase],pases[[#This Row],[Numero de Pase]],lift[Costo])</f>
        <v>0</v>
      </c>
    </row>
    <row r="4471" spans="1:15" x14ac:dyDescent="0.25">
      <c r="A4471" t="s">
        <v>7</v>
      </c>
      <c r="B4471">
        <v>2019</v>
      </c>
      <c r="C4471">
        <v>43493</v>
      </c>
      <c r="D4471" t="s">
        <v>8</v>
      </c>
      <c r="E4471">
        <v>43501</v>
      </c>
      <c r="F4471">
        <v>8</v>
      </c>
      <c r="G4471" t="s">
        <v>9</v>
      </c>
      <c r="H4471" t="s">
        <v>4489</v>
      </c>
      <c r="I4471" s="5">
        <v>960</v>
      </c>
      <c r="J4471" s="5">
        <f>IFERROR('Ventas Pases'!$I4471/'Ventas Pases'!$F4471,"PASE")</f>
        <v>120</v>
      </c>
      <c r="K4471" t="str">
        <f>IFERROR(VLOOKUP('Ventas Pases'!$J4471,'Comisiones HEROIC'!$E$1:$F$6,2,0),"")</f>
        <v/>
      </c>
      <c r="L4471" s="5">
        <f>IF('Ventas Pases'!$D4471="Red HEROIC",IFERROR(VLOOKUP('Ventas Pases'!$G4471,'Comisiones HEROIC'!$A$1:$B$11,2,0),15),IF('Ventas Pases'!$D4471="Red HEROIC",15,0))</f>
        <v>0</v>
      </c>
      <c r="M4471">
        <f>IF(pases[[#This Row],[Días Visita]]&lt;7,0,IF(pases[[#This Row],[Días Visita]]&lt;9,1,IF(pases[[#This Row],[Días Visita]]="Ilimitados",0,2)))</f>
        <v>1</v>
      </c>
      <c r="N4471" s="5">
        <f>IF(AND('Ventas Pases'!$A4471="Fuera de Temporada",'Ventas Pases'!$B4471=2019,pases[[#This Row],[Modo de Compra]]="Paquete"),30,0)</f>
        <v>0</v>
      </c>
      <c r="O4471" s="5">
        <f>-SUMIF(lift[Número de pase],pases[[#This Row],[Numero de Pase]],lift[Costo])</f>
        <v>0</v>
      </c>
    </row>
    <row r="4472" spans="1:15" x14ac:dyDescent="0.25">
      <c r="A4472" t="s">
        <v>13</v>
      </c>
      <c r="B4472">
        <v>2019</v>
      </c>
      <c r="C4472">
        <v>43223</v>
      </c>
      <c r="D4472" t="s">
        <v>8</v>
      </c>
      <c r="E4472">
        <v>43234</v>
      </c>
      <c r="F4472">
        <v>3</v>
      </c>
      <c r="G4472" t="s">
        <v>9</v>
      </c>
      <c r="H4472" t="s">
        <v>4490</v>
      </c>
      <c r="I4472" s="5">
        <v>360</v>
      </c>
      <c r="J4472" s="5">
        <f>IFERROR('Ventas Pases'!$I4472/'Ventas Pases'!$F4472,"PASE")</f>
        <v>120</v>
      </c>
      <c r="K4472" t="str">
        <f>IFERROR(VLOOKUP('Ventas Pases'!$J4472,'Comisiones HEROIC'!$E$1:$F$6,2,0),"")</f>
        <v/>
      </c>
      <c r="L4472" s="5">
        <f>IF('Ventas Pases'!$D4472="Red HEROIC",IFERROR(VLOOKUP('Ventas Pases'!$G4472,'Comisiones HEROIC'!$A$1:$B$11,2,0),15),IF('Ventas Pases'!$D4472="Red HEROIC",15,0))</f>
        <v>0</v>
      </c>
      <c r="M4472">
        <f>IF(pases[[#This Row],[Días Visita]]&lt;7,0,IF(pases[[#This Row],[Días Visita]]&lt;9,1,IF(pases[[#This Row],[Días Visita]]="Ilimitados",0,2)))</f>
        <v>0</v>
      </c>
      <c r="N4472" s="5">
        <f>IF(AND('Ventas Pases'!$A4472="Fuera de Temporada",'Ventas Pases'!$B4472=2019,pases[[#This Row],[Modo de Compra]]="Paquete"),30,0)</f>
        <v>0</v>
      </c>
      <c r="O4472" s="5">
        <f>-SUMIF(lift[Número de pase],pases[[#This Row],[Numero de Pase]],lift[Costo])</f>
        <v>0</v>
      </c>
    </row>
    <row r="4473" spans="1:15" x14ac:dyDescent="0.25">
      <c r="A4473" t="s">
        <v>7</v>
      </c>
      <c r="B4473">
        <v>2019</v>
      </c>
      <c r="C4473">
        <v>43543</v>
      </c>
      <c r="D4473" t="s">
        <v>14</v>
      </c>
      <c r="E4473">
        <v>43535</v>
      </c>
      <c r="F4473">
        <v>7</v>
      </c>
      <c r="G4473" t="s">
        <v>27</v>
      </c>
      <c r="H4473" t="s">
        <v>4491</v>
      </c>
      <c r="I4473" s="5">
        <v>980</v>
      </c>
      <c r="J4473" s="5">
        <f>IFERROR('Ventas Pases'!$I4473/'Ventas Pases'!$F4473,"PASE")</f>
        <v>140</v>
      </c>
      <c r="K4473" t="str">
        <f>IFERROR(VLOOKUP('Ventas Pases'!$J4473,'Comisiones HEROIC'!$E$1:$F$6,2,0),"")</f>
        <v/>
      </c>
      <c r="L4473" s="5">
        <f>IF('Ventas Pases'!$D4473="Red HEROIC",IFERROR(VLOOKUP('Ventas Pases'!$G4473,'Comisiones HEROIC'!$A$1:$B$11,2,0),15),IF('Ventas Pases'!$D4473="Red HEROIC",15,0))</f>
        <v>15</v>
      </c>
      <c r="M4473">
        <f>IF(pases[[#This Row],[Días Visita]]&lt;7,0,IF(pases[[#This Row],[Días Visita]]&lt;9,1,IF(pases[[#This Row],[Días Visita]]="Ilimitados",0,2)))</f>
        <v>1</v>
      </c>
      <c r="N4473" s="5">
        <f>IF(AND('Ventas Pases'!$A4473="Fuera de Temporada",'Ventas Pases'!$B4473=2019,pases[[#This Row],[Modo de Compra]]="Paquete"),30,0)</f>
        <v>0</v>
      </c>
      <c r="O4473" s="5">
        <f>-SUMIF(lift[Número de pase],pases[[#This Row],[Numero de Pase]],lift[Costo])</f>
        <v>0</v>
      </c>
    </row>
    <row r="4474" spans="1:15" x14ac:dyDescent="0.25">
      <c r="A4474" t="s">
        <v>7</v>
      </c>
      <c r="B4474">
        <v>2019</v>
      </c>
      <c r="C4474">
        <v>43444</v>
      </c>
      <c r="D4474" t="s">
        <v>8</v>
      </c>
      <c r="E4474">
        <v>43448</v>
      </c>
      <c r="F4474">
        <v>9</v>
      </c>
      <c r="G4474" t="s">
        <v>9</v>
      </c>
      <c r="H4474" t="s">
        <v>4492</v>
      </c>
      <c r="I4474" s="5">
        <v>1080</v>
      </c>
      <c r="J4474" s="5">
        <f>IFERROR('Ventas Pases'!$I4474/'Ventas Pases'!$F4474,"PASE")</f>
        <v>120</v>
      </c>
      <c r="K4474" t="str">
        <f>IFERROR(VLOOKUP('Ventas Pases'!$J4474,'Comisiones HEROIC'!$E$1:$F$6,2,0),"")</f>
        <v/>
      </c>
      <c r="L4474" s="5">
        <f>IF('Ventas Pases'!$D4474="Red HEROIC",IFERROR(VLOOKUP('Ventas Pases'!$G4474,'Comisiones HEROIC'!$A$1:$B$11,2,0),15),IF('Ventas Pases'!$D4474="Red HEROIC",15,0))</f>
        <v>0</v>
      </c>
      <c r="M4474">
        <f>IF(pases[[#This Row],[Días Visita]]&lt;7,0,IF(pases[[#This Row],[Días Visita]]&lt;9,1,IF(pases[[#This Row],[Días Visita]]="Ilimitados",0,2)))</f>
        <v>2</v>
      </c>
      <c r="N4474" s="5">
        <f>IF(AND('Ventas Pases'!$A4474="Fuera de Temporada",'Ventas Pases'!$B4474=2019,pases[[#This Row],[Modo de Compra]]="Paquete"),30,0)</f>
        <v>0</v>
      </c>
      <c r="O4474" s="5">
        <f>-SUMIF(lift[Número de pase],pases[[#This Row],[Numero de Pase]],lift[Costo])</f>
        <v>0</v>
      </c>
    </row>
    <row r="4475" spans="1:15" x14ac:dyDescent="0.25">
      <c r="A4475" t="s">
        <v>7</v>
      </c>
      <c r="B4475">
        <v>2019</v>
      </c>
      <c r="C4475">
        <v>43484</v>
      </c>
      <c r="D4475" t="s">
        <v>8</v>
      </c>
      <c r="E4475">
        <v>43504</v>
      </c>
      <c r="F4475">
        <v>7</v>
      </c>
      <c r="G4475" t="s">
        <v>9</v>
      </c>
      <c r="H4475" t="s">
        <v>4493</v>
      </c>
      <c r="I4475" s="5">
        <v>840</v>
      </c>
      <c r="J4475" s="5">
        <f>IFERROR('Ventas Pases'!$I4475/'Ventas Pases'!$F4475,"PASE")</f>
        <v>120</v>
      </c>
      <c r="K4475" t="str">
        <f>IFERROR(VLOOKUP('Ventas Pases'!$J4475,'Comisiones HEROIC'!$E$1:$F$6,2,0),"")</f>
        <v/>
      </c>
      <c r="L4475" s="5">
        <f>IF('Ventas Pases'!$D4475="Red HEROIC",IFERROR(VLOOKUP('Ventas Pases'!$G4475,'Comisiones HEROIC'!$A$1:$B$11,2,0),15),IF('Ventas Pases'!$D4475="Red HEROIC",15,0))</f>
        <v>0</v>
      </c>
      <c r="M4475">
        <f>IF(pases[[#This Row],[Días Visita]]&lt;7,0,IF(pases[[#This Row],[Días Visita]]&lt;9,1,IF(pases[[#This Row],[Días Visita]]="Ilimitados",0,2)))</f>
        <v>1</v>
      </c>
      <c r="N4475" s="5">
        <f>IF(AND('Ventas Pases'!$A4475="Fuera de Temporada",'Ventas Pases'!$B4475=2019,pases[[#This Row],[Modo de Compra]]="Paquete"),30,0)</f>
        <v>0</v>
      </c>
      <c r="O4475" s="5">
        <f>-SUMIF(lift[Número de pase],pases[[#This Row],[Numero de Pase]],lift[Costo])</f>
        <v>0</v>
      </c>
    </row>
    <row r="4476" spans="1:15" x14ac:dyDescent="0.25">
      <c r="A4476" t="s">
        <v>7</v>
      </c>
      <c r="B4476">
        <v>2019</v>
      </c>
      <c r="C4476">
        <v>43442</v>
      </c>
      <c r="D4476" t="s">
        <v>60</v>
      </c>
      <c r="E4476">
        <v>43525</v>
      </c>
      <c r="F4476">
        <v>1</v>
      </c>
      <c r="G4476" t="s">
        <v>9</v>
      </c>
      <c r="H4476" t="s">
        <v>4494</v>
      </c>
      <c r="I4476" s="5">
        <v>120</v>
      </c>
      <c r="J4476" s="5">
        <f>IFERROR('Ventas Pases'!$I4476/'Ventas Pases'!$F4476,"PASE")</f>
        <v>120</v>
      </c>
      <c r="K4476" t="str">
        <f>IFERROR(VLOOKUP('Ventas Pases'!$J4476,'Comisiones HEROIC'!$E$1:$F$6,2,0),"")</f>
        <v/>
      </c>
      <c r="L4476" s="5">
        <f>IF('Ventas Pases'!$D4476="Red HEROIC",IFERROR(VLOOKUP('Ventas Pases'!$G4476,'Comisiones HEROIC'!$A$1:$B$11,2,0),15),IF('Ventas Pases'!$D4476="Red HEROIC",15,0))</f>
        <v>0</v>
      </c>
      <c r="M4476">
        <f>IF(pases[[#This Row],[Días Visita]]&lt;7,0,IF(pases[[#This Row],[Días Visita]]&lt;9,1,IF(pases[[#This Row],[Días Visita]]="Ilimitados",0,2)))</f>
        <v>0</v>
      </c>
      <c r="N4476" s="5">
        <f>IF(AND('Ventas Pases'!$A4476="Fuera de Temporada",'Ventas Pases'!$B4476=2019,pases[[#This Row],[Modo de Compra]]="Paquete"),30,0)</f>
        <v>0</v>
      </c>
      <c r="O4476" s="5">
        <f>-SUMIF(lift[Número de pase],pases[[#This Row],[Numero de Pase]],lift[Costo])</f>
        <v>0</v>
      </c>
    </row>
    <row r="4477" spans="1:15" x14ac:dyDescent="0.25">
      <c r="A4477" t="s">
        <v>7</v>
      </c>
      <c r="B4477">
        <v>2019</v>
      </c>
      <c r="C4477">
        <v>43521</v>
      </c>
      <c r="D4477" t="s">
        <v>8</v>
      </c>
      <c r="E4477">
        <v>43531</v>
      </c>
      <c r="F4477">
        <v>1</v>
      </c>
      <c r="G4477" t="s">
        <v>9</v>
      </c>
      <c r="H4477" t="s">
        <v>4495</v>
      </c>
      <c r="I4477" s="5">
        <v>120</v>
      </c>
      <c r="J4477" s="5">
        <f>IFERROR('Ventas Pases'!$I4477/'Ventas Pases'!$F4477,"PASE")</f>
        <v>120</v>
      </c>
      <c r="K4477" t="str">
        <f>IFERROR(VLOOKUP('Ventas Pases'!$J4477,'Comisiones HEROIC'!$E$1:$F$6,2,0),"")</f>
        <v/>
      </c>
      <c r="L4477" s="5">
        <f>IF('Ventas Pases'!$D4477="Red HEROIC",IFERROR(VLOOKUP('Ventas Pases'!$G4477,'Comisiones HEROIC'!$A$1:$B$11,2,0),15),IF('Ventas Pases'!$D4477="Red HEROIC",15,0))</f>
        <v>0</v>
      </c>
      <c r="M4477">
        <f>IF(pases[[#This Row],[Días Visita]]&lt;7,0,IF(pases[[#This Row],[Días Visita]]&lt;9,1,IF(pases[[#This Row],[Días Visita]]="Ilimitados",0,2)))</f>
        <v>0</v>
      </c>
      <c r="N4477" s="5">
        <f>IF(AND('Ventas Pases'!$A4477="Fuera de Temporada",'Ventas Pases'!$B4477=2019,pases[[#This Row],[Modo de Compra]]="Paquete"),30,0)</f>
        <v>0</v>
      </c>
      <c r="O4477" s="5">
        <f>-SUMIF(lift[Número de pase],pases[[#This Row],[Numero de Pase]],lift[Costo])</f>
        <v>0</v>
      </c>
    </row>
    <row r="4478" spans="1:15" x14ac:dyDescent="0.25">
      <c r="A4478" t="s">
        <v>13</v>
      </c>
      <c r="B4478">
        <v>2018</v>
      </c>
      <c r="C4478">
        <v>43339</v>
      </c>
      <c r="D4478" t="s">
        <v>14</v>
      </c>
      <c r="E4478">
        <v>42865</v>
      </c>
      <c r="F4478">
        <v>8</v>
      </c>
      <c r="G4478" t="s">
        <v>33</v>
      </c>
      <c r="H4478" t="s">
        <v>4496</v>
      </c>
      <c r="I4478" s="5">
        <v>1120</v>
      </c>
      <c r="J4478" s="5">
        <f>IFERROR('Ventas Pases'!$I4478/'Ventas Pases'!$F4478,"PASE")</f>
        <v>140</v>
      </c>
      <c r="K4478" t="str">
        <f>IFERROR(VLOOKUP('Ventas Pases'!$J4478,'Comisiones HEROIC'!$E$1:$F$6,2,0),"")</f>
        <v/>
      </c>
      <c r="L4478" s="5">
        <f>IF('Ventas Pases'!$D4478="Red HEROIC",IFERROR(VLOOKUP('Ventas Pases'!$G4478,'Comisiones HEROIC'!$A$1:$B$11,2,0),15),IF('Ventas Pases'!$D4478="Red HEROIC",15,0))</f>
        <v>15</v>
      </c>
      <c r="M4478">
        <f>IF(pases[[#This Row],[Días Visita]]&lt;7,0,IF(pases[[#This Row],[Días Visita]]&lt;9,1,IF(pases[[#This Row],[Días Visita]]="Ilimitados",0,2)))</f>
        <v>1</v>
      </c>
      <c r="N4478" s="5">
        <f>IF(AND('Ventas Pases'!$A4478="Fuera de Temporada",'Ventas Pases'!$B4478=2019,pases[[#This Row],[Modo de Compra]]="Paquete"),30,0)</f>
        <v>0</v>
      </c>
      <c r="O4478" s="5">
        <f>-SUMIF(lift[Número de pase],pases[[#This Row],[Numero de Pase]],lift[Costo])</f>
        <v>0</v>
      </c>
    </row>
    <row r="4479" spans="1:15" x14ac:dyDescent="0.25">
      <c r="A4479" t="s">
        <v>7</v>
      </c>
      <c r="B4479">
        <v>2019</v>
      </c>
      <c r="C4479">
        <v>43431</v>
      </c>
      <c r="D4479" t="s">
        <v>14</v>
      </c>
      <c r="E4479">
        <v>43462</v>
      </c>
      <c r="F4479">
        <v>1</v>
      </c>
      <c r="G4479" t="s">
        <v>15</v>
      </c>
      <c r="H4479" t="s">
        <v>4497</v>
      </c>
      <c r="I4479" s="5">
        <v>140</v>
      </c>
      <c r="J4479" s="5">
        <f>IFERROR('Ventas Pases'!$I4479/'Ventas Pases'!$F4479,"PASE")</f>
        <v>140</v>
      </c>
      <c r="K4479" t="str">
        <f>IFERROR(VLOOKUP('Ventas Pases'!$J4479,'Comisiones HEROIC'!$E$1:$F$6,2,0),"")</f>
        <v/>
      </c>
      <c r="L4479" s="5">
        <f>IF('Ventas Pases'!$D4479="Red HEROIC",IFERROR(VLOOKUP('Ventas Pases'!$G4479,'Comisiones HEROIC'!$A$1:$B$11,2,0),15),IF('Ventas Pases'!$D4479="Red HEROIC",15,0))</f>
        <v>12</v>
      </c>
      <c r="M4479">
        <f>IF(pases[[#This Row],[Días Visita]]&lt;7,0,IF(pases[[#This Row],[Días Visita]]&lt;9,1,IF(pases[[#This Row],[Días Visita]]="Ilimitados",0,2)))</f>
        <v>0</v>
      </c>
      <c r="N4479" s="5">
        <f>IF(AND('Ventas Pases'!$A4479="Fuera de Temporada",'Ventas Pases'!$B4479=2019,pases[[#This Row],[Modo de Compra]]="Paquete"),30,0)</f>
        <v>0</v>
      </c>
      <c r="O4479" s="5">
        <f>-SUMIF(lift[Número de pase],pases[[#This Row],[Numero de Pase]],lift[Costo])</f>
        <v>0</v>
      </c>
    </row>
    <row r="4480" spans="1:15" x14ac:dyDescent="0.25">
      <c r="A4480" t="s">
        <v>7</v>
      </c>
      <c r="B4480">
        <v>2018</v>
      </c>
      <c r="C4480">
        <v>43105</v>
      </c>
      <c r="D4480" t="s">
        <v>8</v>
      </c>
      <c r="E4480">
        <v>43054</v>
      </c>
      <c r="F4480" t="s">
        <v>11</v>
      </c>
      <c r="G4480" t="s">
        <v>9</v>
      </c>
      <c r="H4480" t="s">
        <v>4498</v>
      </c>
      <c r="I4480" s="5">
        <v>1950</v>
      </c>
      <c r="J4480" s="5" t="str">
        <f>IFERROR('Ventas Pases'!$I4480/'Ventas Pases'!$F4480,"PASE")</f>
        <v>PASE</v>
      </c>
      <c r="K4480" t="str">
        <f>IFERROR(VLOOKUP('Ventas Pases'!$J4480,'Comisiones HEROIC'!$E$1:$F$6,2,0),"")</f>
        <v/>
      </c>
      <c r="L4480" s="5">
        <f>IF('Ventas Pases'!$D4480="Red HEROIC",IFERROR(VLOOKUP('Ventas Pases'!$G4480,'Comisiones HEROIC'!$A$1:$B$11,2,0),15),IF('Ventas Pases'!$D4480="Red HEROIC",15,0))</f>
        <v>0</v>
      </c>
      <c r="M4480">
        <f>IF(pases[[#This Row],[Días Visita]]&lt;7,0,IF(pases[[#This Row],[Días Visita]]&lt;9,1,IF(pases[[#This Row],[Días Visita]]="Ilimitados",0,2)))</f>
        <v>0</v>
      </c>
      <c r="N4480" s="5">
        <f>IF(AND('Ventas Pases'!$A4480="Fuera de Temporada",'Ventas Pases'!$B4480=2019,pases[[#This Row],[Modo de Compra]]="Paquete"),30,0)</f>
        <v>0</v>
      </c>
      <c r="O4480" s="5">
        <f>-SUMIF(lift[Número de pase],pases[[#This Row],[Numero de Pase]],lift[Costo])</f>
        <v>-276</v>
      </c>
    </row>
    <row r="4481" spans="1:15" x14ac:dyDescent="0.25">
      <c r="A4481" t="s">
        <v>7</v>
      </c>
      <c r="B4481">
        <v>2018</v>
      </c>
      <c r="C4481">
        <v>43137</v>
      </c>
      <c r="D4481" t="s">
        <v>8</v>
      </c>
      <c r="E4481">
        <v>43146</v>
      </c>
      <c r="F4481">
        <v>4</v>
      </c>
      <c r="G4481" t="s">
        <v>9</v>
      </c>
      <c r="H4481" t="s">
        <v>4499</v>
      </c>
      <c r="I4481" s="5">
        <v>480</v>
      </c>
      <c r="J4481" s="5">
        <f>IFERROR('Ventas Pases'!$I4481/'Ventas Pases'!$F4481,"PASE")</f>
        <v>120</v>
      </c>
      <c r="K4481" t="str">
        <f>IFERROR(VLOOKUP('Ventas Pases'!$J4481,'Comisiones HEROIC'!$E$1:$F$6,2,0),"")</f>
        <v/>
      </c>
      <c r="L4481" s="5">
        <f>IF('Ventas Pases'!$D4481="Red HEROIC",IFERROR(VLOOKUP('Ventas Pases'!$G4481,'Comisiones HEROIC'!$A$1:$B$11,2,0),15),IF('Ventas Pases'!$D4481="Red HEROIC",15,0))</f>
        <v>0</v>
      </c>
      <c r="M4481">
        <f>IF(pases[[#This Row],[Días Visita]]&lt;7,0,IF(pases[[#This Row],[Días Visita]]&lt;9,1,IF(pases[[#This Row],[Días Visita]]="Ilimitados",0,2)))</f>
        <v>0</v>
      </c>
      <c r="N4481" s="5">
        <f>IF(AND('Ventas Pases'!$A4481="Fuera de Temporada",'Ventas Pases'!$B4481=2019,pases[[#This Row],[Modo de Compra]]="Paquete"),30,0)</f>
        <v>0</v>
      </c>
      <c r="O4481" s="5">
        <f>-SUMIF(lift[Número de pase],pases[[#This Row],[Numero de Pase]],lift[Costo])</f>
        <v>0</v>
      </c>
    </row>
    <row r="4482" spans="1:15" x14ac:dyDescent="0.25">
      <c r="A4482" t="s">
        <v>7</v>
      </c>
      <c r="B4482">
        <v>2019</v>
      </c>
      <c r="C4482">
        <v>43496</v>
      </c>
      <c r="D4482" t="s">
        <v>17</v>
      </c>
      <c r="E4482">
        <v>43538</v>
      </c>
      <c r="F4482">
        <v>9</v>
      </c>
      <c r="G4482" t="s">
        <v>9</v>
      </c>
      <c r="H4482" t="s">
        <v>4500</v>
      </c>
      <c r="I4482" s="5">
        <v>900</v>
      </c>
      <c r="J4482" s="5">
        <f>IFERROR('Ventas Pases'!$I4482/'Ventas Pases'!$F4482,"PASE")</f>
        <v>100</v>
      </c>
      <c r="K4482" t="str">
        <f>IFERROR(VLOOKUP('Ventas Pases'!$J4482,'Comisiones HEROIC'!$E$1:$F$6,2,0),"")</f>
        <v>Ridossan Hotel</v>
      </c>
      <c r="L4482" s="5">
        <f>IF('Ventas Pases'!$D4482="Red HEROIC",IFERROR(VLOOKUP('Ventas Pases'!$G4482,'Comisiones HEROIC'!$A$1:$B$11,2,0),15),IF('Ventas Pases'!$D4482="Red HEROIC",15,0))</f>
        <v>0</v>
      </c>
      <c r="M4482">
        <f>IF(pases[[#This Row],[Días Visita]]&lt;7,0,IF(pases[[#This Row],[Días Visita]]&lt;9,1,IF(pases[[#This Row],[Días Visita]]="Ilimitados",0,2)))</f>
        <v>2</v>
      </c>
      <c r="N4482" s="5">
        <f>IF(AND('Ventas Pases'!$A4482="Fuera de Temporada",'Ventas Pases'!$B4482=2019,pases[[#This Row],[Modo de Compra]]="Paquete"),30,0)</f>
        <v>0</v>
      </c>
      <c r="O4482" s="5">
        <f>-SUMIF(lift[Número de pase],pases[[#This Row],[Numero de Pase]],lift[Costo])</f>
        <v>0</v>
      </c>
    </row>
    <row r="4483" spans="1:15" x14ac:dyDescent="0.25">
      <c r="A4483" t="s">
        <v>7</v>
      </c>
      <c r="B4483">
        <v>2018</v>
      </c>
      <c r="C4483">
        <v>43188</v>
      </c>
      <c r="D4483" t="s">
        <v>8</v>
      </c>
      <c r="E4483">
        <v>43054</v>
      </c>
      <c r="F4483" t="s">
        <v>11</v>
      </c>
      <c r="G4483" t="s">
        <v>9</v>
      </c>
      <c r="H4483" t="s">
        <v>4501</v>
      </c>
      <c r="I4483" s="5">
        <v>1950</v>
      </c>
      <c r="J4483" s="5" t="str">
        <f>IFERROR('Ventas Pases'!$I4483/'Ventas Pases'!$F4483,"PASE")</f>
        <v>PASE</v>
      </c>
      <c r="K4483" t="str">
        <f>IFERROR(VLOOKUP('Ventas Pases'!$J4483,'Comisiones HEROIC'!$E$1:$F$6,2,0),"")</f>
        <v/>
      </c>
      <c r="L4483" s="5">
        <f>IF('Ventas Pases'!$D4483="Red HEROIC",IFERROR(VLOOKUP('Ventas Pases'!$G4483,'Comisiones HEROIC'!$A$1:$B$11,2,0),15),IF('Ventas Pases'!$D4483="Red HEROIC",15,0))</f>
        <v>0</v>
      </c>
      <c r="M4483">
        <f>IF(pases[[#This Row],[Días Visita]]&lt;7,0,IF(pases[[#This Row],[Días Visita]]&lt;9,1,IF(pases[[#This Row],[Días Visita]]="Ilimitados",0,2)))</f>
        <v>0</v>
      </c>
      <c r="N4483" s="5">
        <f>IF(AND('Ventas Pases'!$A4483="Fuera de Temporada",'Ventas Pases'!$B4483=2019,pases[[#This Row],[Modo de Compra]]="Paquete"),30,0)</f>
        <v>0</v>
      </c>
      <c r="O4483" s="5">
        <f>-SUMIF(lift[Número de pase],pases[[#This Row],[Numero de Pase]],lift[Costo])</f>
        <v>-184</v>
      </c>
    </row>
    <row r="4484" spans="1:15" x14ac:dyDescent="0.25">
      <c r="A4484" t="s">
        <v>7</v>
      </c>
      <c r="B4484">
        <v>2018</v>
      </c>
      <c r="C4484">
        <v>43114</v>
      </c>
      <c r="D4484" t="s">
        <v>14</v>
      </c>
      <c r="E4484">
        <v>43147</v>
      </c>
      <c r="F4484">
        <v>2</v>
      </c>
      <c r="G4484" t="s">
        <v>15</v>
      </c>
      <c r="H4484" t="s">
        <v>4502</v>
      </c>
      <c r="I4484" s="5">
        <v>280</v>
      </c>
      <c r="J4484" s="5">
        <f>IFERROR('Ventas Pases'!$I4484/'Ventas Pases'!$F4484,"PASE")</f>
        <v>140</v>
      </c>
      <c r="K4484" t="str">
        <f>IFERROR(VLOOKUP('Ventas Pases'!$J4484,'Comisiones HEROIC'!$E$1:$F$6,2,0),"")</f>
        <v/>
      </c>
      <c r="L4484" s="5">
        <f>IF('Ventas Pases'!$D4484="Red HEROIC",IFERROR(VLOOKUP('Ventas Pases'!$G4484,'Comisiones HEROIC'!$A$1:$B$11,2,0),15),IF('Ventas Pases'!$D4484="Red HEROIC",15,0))</f>
        <v>12</v>
      </c>
      <c r="M4484">
        <f>IF(pases[[#This Row],[Días Visita]]&lt;7,0,IF(pases[[#This Row],[Días Visita]]&lt;9,1,IF(pases[[#This Row],[Días Visita]]="Ilimitados",0,2)))</f>
        <v>0</v>
      </c>
      <c r="N4484" s="5">
        <f>IF(AND('Ventas Pases'!$A4484="Fuera de Temporada",'Ventas Pases'!$B4484=2019,pases[[#This Row],[Modo de Compra]]="Paquete"),30,0)</f>
        <v>0</v>
      </c>
      <c r="O4484" s="5">
        <f>-SUMIF(lift[Número de pase],pases[[#This Row],[Numero de Pase]],lift[Costo])</f>
        <v>0</v>
      </c>
    </row>
    <row r="4485" spans="1:15" x14ac:dyDescent="0.25">
      <c r="A4485" t="s">
        <v>13</v>
      </c>
      <c r="B4485">
        <v>2018</v>
      </c>
      <c r="C4485">
        <v>43238</v>
      </c>
      <c r="D4485" t="s">
        <v>8</v>
      </c>
      <c r="E4485">
        <v>42897</v>
      </c>
      <c r="F4485">
        <v>9</v>
      </c>
      <c r="G4485" t="s">
        <v>9</v>
      </c>
      <c r="H4485" t="s">
        <v>4503</v>
      </c>
      <c r="I4485" s="5">
        <v>1080</v>
      </c>
      <c r="J4485" s="5">
        <f>IFERROR('Ventas Pases'!$I4485/'Ventas Pases'!$F4485,"PASE")</f>
        <v>120</v>
      </c>
      <c r="K4485" t="str">
        <f>IFERROR(VLOOKUP('Ventas Pases'!$J4485,'Comisiones HEROIC'!$E$1:$F$6,2,0),"")</f>
        <v/>
      </c>
      <c r="L4485" s="5">
        <f>IF('Ventas Pases'!$D4485="Red HEROIC",IFERROR(VLOOKUP('Ventas Pases'!$G4485,'Comisiones HEROIC'!$A$1:$B$11,2,0),15),IF('Ventas Pases'!$D4485="Red HEROIC",15,0))</f>
        <v>0</v>
      </c>
      <c r="M4485">
        <f>IF(pases[[#This Row],[Días Visita]]&lt;7,0,IF(pases[[#This Row],[Días Visita]]&lt;9,1,IF(pases[[#This Row],[Días Visita]]="Ilimitados",0,2)))</f>
        <v>2</v>
      </c>
      <c r="N4485" s="5">
        <f>IF(AND('Ventas Pases'!$A4485="Fuera de Temporada",'Ventas Pases'!$B4485=2019,pases[[#This Row],[Modo de Compra]]="Paquete"),30,0)</f>
        <v>0</v>
      </c>
      <c r="O4485" s="5">
        <f>-SUMIF(lift[Número de pase],pases[[#This Row],[Numero de Pase]],lift[Costo])</f>
        <v>0</v>
      </c>
    </row>
    <row r="4486" spans="1:15" x14ac:dyDescent="0.25">
      <c r="A4486" t="s">
        <v>7</v>
      </c>
      <c r="B4486">
        <v>2019</v>
      </c>
      <c r="C4486">
        <v>43502</v>
      </c>
      <c r="D4486" t="s">
        <v>8</v>
      </c>
      <c r="E4486">
        <v>43545</v>
      </c>
      <c r="F4486">
        <v>2</v>
      </c>
      <c r="G4486" t="s">
        <v>9</v>
      </c>
      <c r="H4486" t="s">
        <v>4504</v>
      </c>
      <c r="I4486" s="5">
        <v>240</v>
      </c>
      <c r="J4486" s="5">
        <f>IFERROR('Ventas Pases'!$I4486/'Ventas Pases'!$F4486,"PASE")</f>
        <v>120</v>
      </c>
      <c r="K4486" t="str">
        <f>IFERROR(VLOOKUP('Ventas Pases'!$J4486,'Comisiones HEROIC'!$E$1:$F$6,2,0),"")</f>
        <v/>
      </c>
      <c r="L4486" s="5">
        <f>IF('Ventas Pases'!$D4486="Red HEROIC",IFERROR(VLOOKUP('Ventas Pases'!$G4486,'Comisiones HEROIC'!$A$1:$B$11,2,0),15),IF('Ventas Pases'!$D4486="Red HEROIC",15,0))</f>
        <v>0</v>
      </c>
      <c r="M4486">
        <f>IF(pases[[#This Row],[Días Visita]]&lt;7,0,IF(pases[[#This Row],[Días Visita]]&lt;9,1,IF(pases[[#This Row],[Días Visita]]="Ilimitados",0,2)))</f>
        <v>0</v>
      </c>
      <c r="N4486" s="5">
        <f>IF(AND('Ventas Pases'!$A4486="Fuera de Temporada",'Ventas Pases'!$B4486=2019,pases[[#This Row],[Modo de Compra]]="Paquete"),30,0)</f>
        <v>0</v>
      </c>
      <c r="O4486" s="5">
        <f>-SUMIF(lift[Número de pase],pases[[#This Row],[Numero de Pase]],lift[Costo])</f>
        <v>0</v>
      </c>
    </row>
    <row r="4487" spans="1:15" x14ac:dyDescent="0.25">
      <c r="A4487" t="s">
        <v>7</v>
      </c>
      <c r="B4487">
        <v>2019</v>
      </c>
      <c r="C4487">
        <v>43545</v>
      </c>
      <c r="D4487" t="s">
        <v>17</v>
      </c>
      <c r="E4487">
        <v>43538</v>
      </c>
      <c r="F4487">
        <v>5</v>
      </c>
      <c r="G4487" t="s">
        <v>9</v>
      </c>
      <c r="H4487" t="s">
        <v>4505</v>
      </c>
      <c r="I4487" s="5">
        <v>550</v>
      </c>
      <c r="J4487" s="5">
        <f>IFERROR('Ventas Pases'!$I4487/'Ventas Pases'!$F4487,"PASE")</f>
        <v>110</v>
      </c>
      <c r="K4487" t="str">
        <f>IFERROR(VLOOKUP('Ventas Pases'!$J4487,'Comisiones HEROIC'!$E$1:$F$6,2,0),"")</f>
        <v>Elton Hotel</v>
      </c>
      <c r="L4487" s="5">
        <f>IF('Ventas Pases'!$D4487="Red HEROIC",IFERROR(VLOOKUP('Ventas Pases'!$G4487,'Comisiones HEROIC'!$A$1:$B$11,2,0),15),IF('Ventas Pases'!$D4487="Red HEROIC",15,0))</f>
        <v>0</v>
      </c>
      <c r="M4487">
        <f>IF(pases[[#This Row],[Días Visita]]&lt;7,0,IF(pases[[#This Row],[Días Visita]]&lt;9,1,IF(pases[[#This Row],[Días Visita]]="Ilimitados",0,2)))</f>
        <v>0</v>
      </c>
      <c r="N4487" s="5">
        <f>IF(AND('Ventas Pases'!$A4487="Fuera de Temporada",'Ventas Pases'!$B4487=2019,pases[[#This Row],[Modo de Compra]]="Paquete"),30,0)</f>
        <v>0</v>
      </c>
      <c r="O4487" s="5">
        <f>-SUMIF(lift[Número de pase],pases[[#This Row],[Numero de Pase]],lift[Costo])</f>
        <v>0</v>
      </c>
    </row>
    <row r="4488" spans="1:15" x14ac:dyDescent="0.25">
      <c r="A4488" t="s">
        <v>7</v>
      </c>
      <c r="B4488">
        <v>2019</v>
      </c>
      <c r="C4488">
        <v>43429</v>
      </c>
      <c r="D4488" t="s">
        <v>8</v>
      </c>
      <c r="E4488">
        <v>43467</v>
      </c>
      <c r="F4488">
        <v>1</v>
      </c>
      <c r="G4488" t="s">
        <v>9</v>
      </c>
      <c r="H4488" t="s">
        <v>4506</v>
      </c>
      <c r="I4488" s="5">
        <v>120</v>
      </c>
      <c r="J4488" s="5">
        <f>IFERROR('Ventas Pases'!$I4488/'Ventas Pases'!$F4488,"PASE")</f>
        <v>120</v>
      </c>
      <c r="K4488" t="str">
        <f>IFERROR(VLOOKUP('Ventas Pases'!$J4488,'Comisiones HEROIC'!$E$1:$F$6,2,0),"")</f>
        <v/>
      </c>
      <c r="L4488" s="5">
        <f>IF('Ventas Pases'!$D4488="Red HEROIC",IFERROR(VLOOKUP('Ventas Pases'!$G4488,'Comisiones HEROIC'!$A$1:$B$11,2,0),15),IF('Ventas Pases'!$D4488="Red HEROIC",15,0))</f>
        <v>0</v>
      </c>
      <c r="M4488">
        <f>IF(pases[[#This Row],[Días Visita]]&lt;7,0,IF(pases[[#This Row],[Días Visita]]&lt;9,1,IF(pases[[#This Row],[Días Visita]]="Ilimitados",0,2)))</f>
        <v>0</v>
      </c>
      <c r="N4488" s="5">
        <f>IF(AND('Ventas Pases'!$A4488="Fuera de Temporada",'Ventas Pases'!$B4488=2019,pases[[#This Row],[Modo de Compra]]="Paquete"),30,0)</f>
        <v>0</v>
      </c>
      <c r="O4488" s="5">
        <f>-SUMIF(lift[Número de pase],pases[[#This Row],[Numero de Pase]],lift[Costo])</f>
        <v>0</v>
      </c>
    </row>
    <row r="4489" spans="1:15" x14ac:dyDescent="0.25">
      <c r="A4489" t="s">
        <v>13</v>
      </c>
      <c r="B4489">
        <v>2018</v>
      </c>
      <c r="C4489">
        <v>43263</v>
      </c>
      <c r="D4489" t="s">
        <v>8</v>
      </c>
      <c r="E4489">
        <v>42848</v>
      </c>
      <c r="F4489">
        <v>1</v>
      </c>
      <c r="G4489" t="s">
        <v>9</v>
      </c>
      <c r="H4489" t="s">
        <v>4507</v>
      </c>
      <c r="I4489" s="5">
        <v>120</v>
      </c>
      <c r="J4489" s="5">
        <f>IFERROR('Ventas Pases'!$I4489/'Ventas Pases'!$F4489,"PASE")</f>
        <v>120</v>
      </c>
      <c r="K4489" t="str">
        <f>IFERROR(VLOOKUP('Ventas Pases'!$J4489,'Comisiones HEROIC'!$E$1:$F$6,2,0),"")</f>
        <v/>
      </c>
      <c r="L4489" s="5">
        <f>IF('Ventas Pases'!$D4489="Red HEROIC",IFERROR(VLOOKUP('Ventas Pases'!$G4489,'Comisiones HEROIC'!$A$1:$B$11,2,0),15),IF('Ventas Pases'!$D4489="Red HEROIC",15,0))</f>
        <v>0</v>
      </c>
      <c r="M4489">
        <f>IF(pases[[#This Row],[Días Visita]]&lt;7,0,IF(pases[[#This Row],[Días Visita]]&lt;9,1,IF(pases[[#This Row],[Días Visita]]="Ilimitados",0,2)))</f>
        <v>0</v>
      </c>
      <c r="N4489" s="5">
        <f>IF(AND('Ventas Pases'!$A4489="Fuera de Temporada",'Ventas Pases'!$B4489=2019,pases[[#This Row],[Modo de Compra]]="Paquete"),30,0)</f>
        <v>0</v>
      </c>
      <c r="O4489" s="5">
        <f>-SUMIF(lift[Número de pase],pases[[#This Row],[Numero de Pase]],lift[Costo])</f>
        <v>0</v>
      </c>
    </row>
    <row r="4490" spans="1:15" x14ac:dyDescent="0.25">
      <c r="A4490" t="s">
        <v>13</v>
      </c>
      <c r="B4490">
        <v>2019</v>
      </c>
      <c r="C4490">
        <v>43211</v>
      </c>
      <c r="D4490" t="s">
        <v>17</v>
      </c>
      <c r="E4490">
        <v>43229</v>
      </c>
      <c r="F4490">
        <v>8</v>
      </c>
      <c r="G4490" t="s">
        <v>9</v>
      </c>
      <c r="H4490" t="s">
        <v>4508</v>
      </c>
      <c r="I4490" s="5">
        <v>880</v>
      </c>
      <c r="J4490" s="5">
        <f>IFERROR('Ventas Pases'!$I4490/'Ventas Pases'!$F4490,"PASE")</f>
        <v>110</v>
      </c>
      <c r="K4490" t="str">
        <f>IFERROR(VLOOKUP('Ventas Pases'!$J4490,'Comisiones HEROIC'!$E$1:$F$6,2,0),"")</f>
        <v>Elton Hotel</v>
      </c>
      <c r="L4490" s="5">
        <f>IF('Ventas Pases'!$D4490="Red HEROIC",IFERROR(VLOOKUP('Ventas Pases'!$G4490,'Comisiones HEROIC'!$A$1:$B$11,2,0),15),IF('Ventas Pases'!$D4490="Red HEROIC",15,0))</f>
        <v>0</v>
      </c>
      <c r="M4490">
        <f>IF(pases[[#This Row],[Días Visita]]&lt;7,0,IF(pases[[#This Row],[Días Visita]]&lt;9,1,IF(pases[[#This Row],[Días Visita]]="Ilimitados",0,2)))</f>
        <v>1</v>
      </c>
      <c r="N4490" s="5">
        <f>IF(AND('Ventas Pases'!$A4490="Fuera de Temporada",'Ventas Pases'!$B4490=2019,pases[[#This Row],[Modo de Compra]]="Paquete"),30,0)</f>
        <v>30</v>
      </c>
      <c r="O4490" s="5">
        <f>-SUMIF(lift[Número de pase],pases[[#This Row],[Numero de Pase]],lift[Costo])</f>
        <v>0</v>
      </c>
    </row>
    <row r="4491" spans="1:15" x14ac:dyDescent="0.25">
      <c r="A4491" t="s">
        <v>7</v>
      </c>
      <c r="B4491">
        <v>2019</v>
      </c>
      <c r="C4491">
        <v>43502</v>
      </c>
      <c r="D4491" t="s">
        <v>8</v>
      </c>
      <c r="E4491">
        <v>43510</v>
      </c>
      <c r="F4491">
        <v>8</v>
      </c>
      <c r="G4491" t="s">
        <v>9</v>
      </c>
      <c r="H4491" t="s">
        <v>4509</v>
      </c>
      <c r="I4491" s="5">
        <v>960</v>
      </c>
      <c r="J4491" s="5">
        <f>IFERROR('Ventas Pases'!$I4491/'Ventas Pases'!$F4491,"PASE")</f>
        <v>120</v>
      </c>
      <c r="K4491" t="str">
        <f>IFERROR(VLOOKUP('Ventas Pases'!$J4491,'Comisiones HEROIC'!$E$1:$F$6,2,0),"")</f>
        <v/>
      </c>
      <c r="L4491" s="5">
        <f>IF('Ventas Pases'!$D4491="Red HEROIC",IFERROR(VLOOKUP('Ventas Pases'!$G4491,'Comisiones HEROIC'!$A$1:$B$11,2,0),15),IF('Ventas Pases'!$D4491="Red HEROIC",15,0))</f>
        <v>0</v>
      </c>
      <c r="M4491">
        <f>IF(pases[[#This Row],[Días Visita]]&lt;7,0,IF(pases[[#This Row],[Días Visita]]&lt;9,1,IF(pases[[#This Row],[Días Visita]]="Ilimitados",0,2)))</f>
        <v>1</v>
      </c>
      <c r="N4491" s="5">
        <f>IF(AND('Ventas Pases'!$A4491="Fuera de Temporada",'Ventas Pases'!$B4491=2019,pases[[#This Row],[Modo de Compra]]="Paquete"),30,0)</f>
        <v>0</v>
      </c>
      <c r="O4491" s="5">
        <f>-SUMIF(lift[Número de pase],pases[[#This Row],[Numero de Pase]],lift[Costo])</f>
        <v>0</v>
      </c>
    </row>
    <row r="4492" spans="1:15" x14ac:dyDescent="0.25">
      <c r="A4492" t="s">
        <v>13</v>
      </c>
      <c r="B4492">
        <v>2019</v>
      </c>
      <c r="C4492">
        <v>43375</v>
      </c>
      <c r="D4492" t="s">
        <v>17</v>
      </c>
      <c r="E4492">
        <v>43254</v>
      </c>
      <c r="F4492">
        <v>1</v>
      </c>
      <c r="G4492" t="s">
        <v>9</v>
      </c>
      <c r="H4492" t="s">
        <v>4510</v>
      </c>
      <c r="I4492" s="5">
        <v>110</v>
      </c>
      <c r="J4492" s="5">
        <f>IFERROR('Ventas Pases'!$I4492/'Ventas Pases'!$F4492,"PASE")</f>
        <v>110</v>
      </c>
      <c r="K4492" t="str">
        <f>IFERROR(VLOOKUP('Ventas Pases'!$J4492,'Comisiones HEROIC'!$E$1:$F$6,2,0),"")</f>
        <v>Elton Hotel</v>
      </c>
      <c r="L4492" s="5">
        <f>IF('Ventas Pases'!$D4492="Red HEROIC",IFERROR(VLOOKUP('Ventas Pases'!$G4492,'Comisiones HEROIC'!$A$1:$B$11,2,0),15),IF('Ventas Pases'!$D4492="Red HEROIC",15,0))</f>
        <v>0</v>
      </c>
      <c r="M4492">
        <f>IF(pases[[#This Row],[Días Visita]]&lt;7,0,IF(pases[[#This Row],[Días Visita]]&lt;9,1,IF(pases[[#This Row],[Días Visita]]="Ilimitados",0,2)))</f>
        <v>0</v>
      </c>
      <c r="N4492" s="5">
        <f>IF(AND('Ventas Pases'!$A4492="Fuera de Temporada",'Ventas Pases'!$B4492=2019,pases[[#This Row],[Modo de Compra]]="Paquete"),30,0)</f>
        <v>30</v>
      </c>
      <c r="O4492" s="5">
        <f>-SUMIF(lift[Número de pase],pases[[#This Row],[Numero de Pase]],lift[Costo])</f>
        <v>0</v>
      </c>
    </row>
    <row r="4493" spans="1:15" x14ac:dyDescent="0.25">
      <c r="A4493" t="s">
        <v>7</v>
      </c>
      <c r="B4493">
        <v>2019</v>
      </c>
      <c r="C4493">
        <v>43515</v>
      </c>
      <c r="D4493" t="s">
        <v>17</v>
      </c>
      <c r="E4493">
        <v>43532</v>
      </c>
      <c r="F4493">
        <v>4</v>
      </c>
      <c r="G4493" t="s">
        <v>9</v>
      </c>
      <c r="H4493" t="s">
        <v>4511</v>
      </c>
      <c r="I4493" s="5">
        <v>440</v>
      </c>
      <c r="J4493" s="5">
        <f>IFERROR('Ventas Pases'!$I4493/'Ventas Pases'!$F4493,"PASE")</f>
        <v>110</v>
      </c>
      <c r="K4493" t="str">
        <f>IFERROR(VLOOKUP('Ventas Pases'!$J4493,'Comisiones HEROIC'!$E$1:$F$6,2,0),"")</f>
        <v>Elton Hotel</v>
      </c>
      <c r="L4493" s="5">
        <f>IF('Ventas Pases'!$D4493="Red HEROIC",IFERROR(VLOOKUP('Ventas Pases'!$G4493,'Comisiones HEROIC'!$A$1:$B$11,2,0),15),IF('Ventas Pases'!$D4493="Red HEROIC",15,0))</f>
        <v>0</v>
      </c>
      <c r="M4493">
        <f>IF(pases[[#This Row],[Días Visita]]&lt;7,0,IF(pases[[#This Row],[Días Visita]]&lt;9,1,IF(pases[[#This Row],[Días Visita]]="Ilimitados",0,2)))</f>
        <v>0</v>
      </c>
      <c r="N4493" s="5">
        <f>IF(AND('Ventas Pases'!$A4493="Fuera de Temporada",'Ventas Pases'!$B4493=2019,pases[[#This Row],[Modo de Compra]]="Paquete"),30,0)</f>
        <v>0</v>
      </c>
      <c r="O4493" s="5">
        <f>-SUMIF(lift[Número de pase],pases[[#This Row],[Numero de Pase]],lift[Costo])</f>
        <v>0</v>
      </c>
    </row>
    <row r="4494" spans="1:15" x14ac:dyDescent="0.25">
      <c r="A4494" t="s">
        <v>13</v>
      </c>
      <c r="B4494">
        <v>2018</v>
      </c>
      <c r="C4494">
        <v>43307</v>
      </c>
      <c r="D4494" t="s">
        <v>8</v>
      </c>
      <c r="E4494">
        <v>42947</v>
      </c>
      <c r="F4494">
        <v>7</v>
      </c>
      <c r="G4494" t="s">
        <v>9</v>
      </c>
      <c r="H4494" t="s">
        <v>4512</v>
      </c>
      <c r="I4494" s="5">
        <v>840</v>
      </c>
      <c r="J4494" s="5">
        <f>IFERROR('Ventas Pases'!$I4494/'Ventas Pases'!$F4494,"PASE")</f>
        <v>120</v>
      </c>
      <c r="K4494" t="str">
        <f>IFERROR(VLOOKUP('Ventas Pases'!$J4494,'Comisiones HEROIC'!$E$1:$F$6,2,0),"")</f>
        <v/>
      </c>
      <c r="L4494" s="5">
        <f>IF('Ventas Pases'!$D4494="Red HEROIC",IFERROR(VLOOKUP('Ventas Pases'!$G4494,'Comisiones HEROIC'!$A$1:$B$11,2,0),15),IF('Ventas Pases'!$D4494="Red HEROIC",15,0))</f>
        <v>0</v>
      </c>
      <c r="M4494">
        <f>IF(pases[[#This Row],[Días Visita]]&lt;7,0,IF(pases[[#This Row],[Días Visita]]&lt;9,1,IF(pases[[#This Row],[Días Visita]]="Ilimitados",0,2)))</f>
        <v>1</v>
      </c>
      <c r="N4494" s="5">
        <f>IF(AND('Ventas Pases'!$A4494="Fuera de Temporada",'Ventas Pases'!$B4494=2019,pases[[#This Row],[Modo de Compra]]="Paquete"),30,0)</f>
        <v>0</v>
      </c>
      <c r="O4494" s="5">
        <f>-SUMIF(lift[Número de pase],pases[[#This Row],[Numero de Pase]],lift[Costo])</f>
        <v>0</v>
      </c>
    </row>
    <row r="4495" spans="1:15" x14ac:dyDescent="0.25">
      <c r="A4495" t="s">
        <v>13</v>
      </c>
      <c r="B4495">
        <v>2018</v>
      </c>
      <c r="C4495">
        <v>43333</v>
      </c>
      <c r="D4495" t="s">
        <v>8</v>
      </c>
      <c r="E4495">
        <v>43054</v>
      </c>
      <c r="F4495" t="s">
        <v>11</v>
      </c>
      <c r="G4495" t="s">
        <v>9</v>
      </c>
      <c r="H4495" t="s">
        <v>4513</v>
      </c>
      <c r="I4495" s="5">
        <v>1950</v>
      </c>
      <c r="J4495" s="5" t="str">
        <f>IFERROR('Ventas Pases'!$I4495/'Ventas Pases'!$F4495,"PASE")</f>
        <v>PASE</v>
      </c>
      <c r="K4495" t="str">
        <f>IFERROR(VLOOKUP('Ventas Pases'!$J4495,'Comisiones HEROIC'!$E$1:$F$6,2,0),"")</f>
        <v/>
      </c>
      <c r="L4495" s="5">
        <f>IF('Ventas Pases'!$D4495="Red HEROIC",IFERROR(VLOOKUP('Ventas Pases'!$G4495,'Comisiones HEROIC'!$A$1:$B$11,2,0),15),IF('Ventas Pases'!$D4495="Red HEROIC",15,0))</f>
        <v>0</v>
      </c>
      <c r="M4495">
        <f>IF(pases[[#This Row],[Días Visita]]&lt;7,0,IF(pases[[#This Row],[Días Visita]]&lt;9,1,IF(pases[[#This Row],[Días Visita]]="Ilimitados",0,2)))</f>
        <v>0</v>
      </c>
      <c r="N4495" s="5">
        <f>IF(AND('Ventas Pases'!$A4495="Fuera de Temporada",'Ventas Pases'!$B4495=2019,pases[[#This Row],[Modo de Compra]]="Paquete"),30,0)</f>
        <v>0</v>
      </c>
      <c r="O4495" s="5">
        <f>-SUMIF(lift[Número de pase],pases[[#This Row],[Numero de Pase]],lift[Costo])</f>
        <v>-460</v>
      </c>
    </row>
    <row r="4496" spans="1:15" x14ac:dyDescent="0.25">
      <c r="A4496" t="s">
        <v>7</v>
      </c>
      <c r="B4496">
        <v>2018</v>
      </c>
      <c r="C4496">
        <v>43156</v>
      </c>
      <c r="D4496" t="s">
        <v>17</v>
      </c>
      <c r="E4496">
        <v>43179</v>
      </c>
      <c r="F4496">
        <v>5</v>
      </c>
      <c r="G4496" t="s">
        <v>9</v>
      </c>
      <c r="H4496" t="s">
        <v>4514</v>
      </c>
      <c r="I4496" s="5">
        <v>525</v>
      </c>
      <c r="J4496" s="5">
        <f>IFERROR('Ventas Pases'!$I4496/'Ventas Pases'!$F4496,"PASE")</f>
        <v>105</v>
      </c>
      <c r="K4496" t="str">
        <f>IFERROR(VLOOKUP('Ventas Pases'!$J4496,'Comisiones HEROIC'!$E$1:$F$6,2,0),"")</f>
        <v>OI Hotels</v>
      </c>
      <c r="L4496" s="5">
        <f>IF('Ventas Pases'!$D4496="Red HEROIC",IFERROR(VLOOKUP('Ventas Pases'!$G4496,'Comisiones HEROIC'!$A$1:$B$11,2,0),15),IF('Ventas Pases'!$D4496="Red HEROIC",15,0))</f>
        <v>0</v>
      </c>
      <c r="M4496">
        <f>IF(pases[[#This Row],[Días Visita]]&lt;7,0,IF(pases[[#This Row],[Días Visita]]&lt;9,1,IF(pases[[#This Row],[Días Visita]]="Ilimitados",0,2)))</f>
        <v>0</v>
      </c>
      <c r="N4496" s="5">
        <f>IF(AND('Ventas Pases'!$A4496="Fuera de Temporada",'Ventas Pases'!$B4496=2019,pases[[#This Row],[Modo de Compra]]="Paquete"),30,0)</f>
        <v>0</v>
      </c>
      <c r="O4496" s="5">
        <f>-SUMIF(lift[Número de pase],pases[[#This Row],[Numero de Pase]],lift[Costo])</f>
        <v>0</v>
      </c>
    </row>
    <row r="4497" spans="1:15" x14ac:dyDescent="0.25">
      <c r="A4497" t="s">
        <v>13</v>
      </c>
      <c r="B4497">
        <v>2018</v>
      </c>
      <c r="C4497">
        <v>43397</v>
      </c>
      <c r="D4497" t="s">
        <v>8</v>
      </c>
      <c r="E4497">
        <v>42886</v>
      </c>
      <c r="F4497">
        <v>3</v>
      </c>
      <c r="G4497" t="s">
        <v>9</v>
      </c>
      <c r="H4497" t="s">
        <v>4515</v>
      </c>
      <c r="I4497" s="5">
        <v>360</v>
      </c>
      <c r="J4497" s="5">
        <f>IFERROR('Ventas Pases'!$I4497/'Ventas Pases'!$F4497,"PASE")</f>
        <v>120</v>
      </c>
      <c r="K4497" t="str">
        <f>IFERROR(VLOOKUP('Ventas Pases'!$J4497,'Comisiones HEROIC'!$E$1:$F$6,2,0),"")</f>
        <v/>
      </c>
      <c r="L4497" s="5">
        <f>IF('Ventas Pases'!$D4497="Red HEROIC",IFERROR(VLOOKUP('Ventas Pases'!$G4497,'Comisiones HEROIC'!$A$1:$B$11,2,0),15),IF('Ventas Pases'!$D4497="Red HEROIC",15,0))</f>
        <v>0</v>
      </c>
      <c r="M4497">
        <f>IF(pases[[#This Row],[Días Visita]]&lt;7,0,IF(pases[[#This Row],[Días Visita]]&lt;9,1,IF(pases[[#This Row],[Días Visita]]="Ilimitados",0,2)))</f>
        <v>0</v>
      </c>
      <c r="N4497" s="5">
        <f>IF(AND('Ventas Pases'!$A4497="Fuera de Temporada",'Ventas Pases'!$B4497=2019,pases[[#This Row],[Modo de Compra]]="Paquete"),30,0)</f>
        <v>0</v>
      </c>
      <c r="O4497" s="5">
        <f>-SUMIF(lift[Número de pase],pases[[#This Row],[Numero de Pase]],lift[Costo])</f>
        <v>0</v>
      </c>
    </row>
    <row r="4498" spans="1:15" x14ac:dyDescent="0.25">
      <c r="A4498" t="s">
        <v>13</v>
      </c>
      <c r="B4498">
        <v>2018</v>
      </c>
      <c r="C4498">
        <v>43308</v>
      </c>
      <c r="D4498" t="s">
        <v>8</v>
      </c>
      <c r="E4498">
        <v>42933</v>
      </c>
      <c r="F4498">
        <v>2</v>
      </c>
      <c r="G4498" t="s">
        <v>9</v>
      </c>
      <c r="H4498" t="s">
        <v>4516</v>
      </c>
      <c r="I4498" s="5">
        <v>240</v>
      </c>
      <c r="J4498" s="5">
        <f>IFERROR('Ventas Pases'!$I4498/'Ventas Pases'!$F4498,"PASE")</f>
        <v>120</v>
      </c>
      <c r="K4498" t="str">
        <f>IFERROR(VLOOKUP('Ventas Pases'!$J4498,'Comisiones HEROIC'!$E$1:$F$6,2,0),"")</f>
        <v/>
      </c>
      <c r="L4498" s="5">
        <f>IF('Ventas Pases'!$D4498="Red HEROIC",IFERROR(VLOOKUP('Ventas Pases'!$G4498,'Comisiones HEROIC'!$A$1:$B$11,2,0),15),IF('Ventas Pases'!$D4498="Red HEROIC",15,0))</f>
        <v>0</v>
      </c>
      <c r="M4498">
        <f>IF(pases[[#This Row],[Días Visita]]&lt;7,0,IF(pases[[#This Row],[Días Visita]]&lt;9,1,IF(pases[[#This Row],[Días Visita]]="Ilimitados",0,2)))</f>
        <v>0</v>
      </c>
      <c r="N4498" s="5">
        <f>IF(AND('Ventas Pases'!$A4498="Fuera de Temporada",'Ventas Pases'!$B4498=2019,pases[[#This Row],[Modo de Compra]]="Paquete"),30,0)</f>
        <v>0</v>
      </c>
      <c r="O4498" s="5">
        <f>-SUMIF(lift[Número de pase],pases[[#This Row],[Numero de Pase]],lift[Costo])</f>
        <v>0</v>
      </c>
    </row>
    <row r="4499" spans="1:15" x14ac:dyDescent="0.25">
      <c r="A4499" t="s">
        <v>7</v>
      </c>
      <c r="B4499">
        <v>2019</v>
      </c>
      <c r="C4499">
        <v>43541</v>
      </c>
      <c r="D4499" t="s">
        <v>8</v>
      </c>
      <c r="E4499">
        <v>43419</v>
      </c>
      <c r="F4499" t="s">
        <v>11</v>
      </c>
      <c r="G4499" t="s">
        <v>9</v>
      </c>
      <c r="H4499" t="s">
        <v>4517</v>
      </c>
      <c r="I4499" s="5">
        <v>1950</v>
      </c>
      <c r="J4499" s="5" t="str">
        <f>IFERROR('Ventas Pases'!$I4499/'Ventas Pases'!$F4499,"PASE")</f>
        <v>PASE</v>
      </c>
      <c r="K4499" t="str">
        <f>IFERROR(VLOOKUP('Ventas Pases'!$J4499,'Comisiones HEROIC'!$E$1:$F$6,2,0),"")</f>
        <v/>
      </c>
      <c r="L4499" s="5">
        <f>IF('Ventas Pases'!$D4499="Red HEROIC",IFERROR(VLOOKUP('Ventas Pases'!$G4499,'Comisiones HEROIC'!$A$1:$B$11,2,0),15),IF('Ventas Pases'!$D4499="Red HEROIC",15,0))</f>
        <v>0</v>
      </c>
      <c r="M4499">
        <f>IF(pases[[#This Row],[Días Visita]]&lt;7,0,IF(pases[[#This Row],[Días Visita]]&lt;9,1,IF(pases[[#This Row],[Días Visita]]="Ilimitados",0,2)))</f>
        <v>0</v>
      </c>
      <c r="N4499" s="5">
        <f>IF(AND('Ventas Pases'!$A4499="Fuera de Temporada",'Ventas Pases'!$B4499=2019,pases[[#This Row],[Modo de Compra]]="Paquete"),30,0)</f>
        <v>0</v>
      </c>
      <c r="O4499" s="5">
        <f>-SUMIF(lift[Número de pase],pases[[#This Row],[Numero de Pase]],lift[Costo])</f>
        <v>-368</v>
      </c>
    </row>
    <row r="4500" spans="1:15" x14ac:dyDescent="0.25">
      <c r="A4500" t="s">
        <v>7</v>
      </c>
      <c r="B4500">
        <v>2018</v>
      </c>
      <c r="C4500">
        <v>43459</v>
      </c>
      <c r="D4500" t="s">
        <v>8</v>
      </c>
      <c r="E4500">
        <v>43054</v>
      </c>
      <c r="F4500" t="s">
        <v>11</v>
      </c>
      <c r="G4500" t="s">
        <v>9</v>
      </c>
      <c r="H4500" t="s">
        <v>4518</v>
      </c>
      <c r="I4500" s="5">
        <v>1950</v>
      </c>
      <c r="J4500" s="5" t="str">
        <f>IFERROR('Ventas Pases'!$I4500/'Ventas Pases'!$F4500,"PASE")</f>
        <v>PASE</v>
      </c>
      <c r="K4500" t="str">
        <f>IFERROR(VLOOKUP('Ventas Pases'!$J4500,'Comisiones HEROIC'!$E$1:$F$6,2,0),"")</f>
        <v/>
      </c>
      <c r="L4500" s="5">
        <f>IF('Ventas Pases'!$D4500="Red HEROIC",IFERROR(VLOOKUP('Ventas Pases'!$G4500,'Comisiones HEROIC'!$A$1:$B$11,2,0),15),IF('Ventas Pases'!$D4500="Red HEROIC",15,0))</f>
        <v>0</v>
      </c>
      <c r="M4500">
        <f>IF(pases[[#This Row],[Días Visita]]&lt;7,0,IF(pases[[#This Row],[Días Visita]]&lt;9,1,IF(pases[[#This Row],[Días Visita]]="Ilimitados",0,2)))</f>
        <v>0</v>
      </c>
      <c r="N4500" s="5">
        <f>IF(AND('Ventas Pases'!$A4500="Fuera de Temporada",'Ventas Pases'!$B4500=2019,pases[[#This Row],[Modo de Compra]]="Paquete"),30,0)</f>
        <v>0</v>
      </c>
      <c r="O4500" s="5">
        <f>-SUMIF(lift[Número de pase],pases[[#This Row],[Numero de Pase]],lift[Costo])</f>
        <v>-460</v>
      </c>
    </row>
    <row r="4501" spans="1:15" x14ac:dyDescent="0.25">
      <c r="A4501" t="s">
        <v>7</v>
      </c>
      <c r="B4501">
        <v>2019</v>
      </c>
      <c r="C4501">
        <v>43525</v>
      </c>
      <c r="D4501" t="s">
        <v>8</v>
      </c>
      <c r="E4501">
        <v>43520</v>
      </c>
      <c r="F4501">
        <v>1</v>
      </c>
      <c r="G4501" t="s">
        <v>9</v>
      </c>
      <c r="H4501" t="s">
        <v>4519</v>
      </c>
      <c r="I4501" s="5">
        <v>120</v>
      </c>
      <c r="J4501" s="5">
        <f>IFERROR('Ventas Pases'!$I4501/'Ventas Pases'!$F4501,"PASE")</f>
        <v>120</v>
      </c>
      <c r="K4501" t="str">
        <f>IFERROR(VLOOKUP('Ventas Pases'!$J4501,'Comisiones HEROIC'!$E$1:$F$6,2,0),"")</f>
        <v/>
      </c>
      <c r="L4501" s="5">
        <f>IF('Ventas Pases'!$D4501="Red HEROIC",IFERROR(VLOOKUP('Ventas Pases'!$G4501,'Comisiones HEROIC'!$A$1:$B$11,2,0),15),IF('Ventas Pases'!$D4501="Red HEROIC",15,0))</f>
        <v>0</v>
      </c>
      <c r="M4501">
        <f>IF(pases[[#This Row],[Días Visita]]&lt;7,0,IF(pases[[#This Row],[Días Visita]]&lt;9,1,IF(pases[[#This Row],[Días Visita]]="Ilimitados",0,2)))</f>
        <v>0</v>
      </c>
      <c r="N4501" s="5">
        <f>IF(AND('Ventas Pases'!$A4501="Fuera de Temporada",'Ventas Pases'!$B4501=2019,pases[[#This Row],[Modo de Compra]]="Paquete"),30,0)</f>
        <v>0</v>
      </c>
      <c r="O4501" s="5">
        <f>-SUMIF(lift[Número de pase],pases[[#This Row],[Numero de Pase]],lift[Costo])</f>
        <v>0</v>
      </c>
    </row>
    <row r="4502" spans="1:15" x14ac:dyDescent="0.25">
      <c r="A4502" t="s">
        <v>7</v>
      </c>
      <c r="B4502">
        <v>2019</v>
      </c>
      <c r="C4502">
        <v>43431</v>
      </c>
      <c r="D4502" t="s">
        <v>8</v>
      </c>
      <c r="E4502">
        <v>43461</v>
      </c>
      <c r="F4502">
        <v>3</v>
      </c>
      <c r="G4502" t="s">
        <v>9</v>
      </c>
      <c r="H4502" t="s">
        <v>4520</v>
      </c>
      <c r="I4502" s="5">
        <v>360</v>
      </c>
      <c r="J4502" s="5">
        <f>IFERROR('Ventas Pases'!$I4502/'Ventas Pases'!$F4502,"PASE")</f>
        <v>120</v>
      </c>
      <c r="K4502" t="str">
        <f>IFERROR(VLOOKUP('Ventas Pases'!$J4502,'Comisiones HEROIC'!$E$1:$F$6,2,0),"")</f>
        <v/>
      </c>
      <c r="L4502" s="5">
        <f>IF('Ventas Pases'!$D4502="Red HEROIC",IFERROR(VLOOKUP('Ventas Pases'!$G4502,'Comisiones HEROIC'!$A$1:$B$11,2,0),15),IF('Ventas Pases'!$D4502="Red HEROIC",15,0))</f>
        <v>0</v>
      </c>
      <c r="M4502">
        <f>IF(pases[[#This Row],[Días Visita]]&lt;7,0,IF(pases[[#This Row],[Días Visita]]&lt;9,1,IF(pases[[#This Row],[Días Visita]]="Ilimitados",0,2)))</f>
        <v>0</v>
      </c>
      <c r="N4502" s="5">
        <f>IF(AND('Ventas Pases'!$A4502="Fuera de Temporada",'Ventas Pases'!$B4502=2019,pases[[#This Row],[Modo de Compra]]="Paquete"),30,0)</f>
        <v>0</v>
      </c>
      <c r="O4502" s="5">
        <f>-SUMIF(lift[Número de pase],pases[[#This Row],[Numero de Pase]],lift[Costo])</f>
        <v>0</v>
      </c>
    </row>
    <row r="4503" spans="1:15" x14ac:dyDescent="0.25">
      <c r="A4503" t="s">
        <v>7</v>
      </c>
      <c r="B4503">
        <v>2018</v>
      </c>
      <c r="C4503">
        <v>43171</v>
      </c>
      <c r="D4503" t="s">
        <v>17</v>
      </c>
      <c r="E4503">
        <v>43169</v>
      </c>
      <c r="F4503">
        <v>7</v>
      </c>
      <c r="G4503" t="s">
        <v>9</v>
      </c>
      <c r="H4503" t="s">
        <v>4521</v>
      </c>
      <c r="I4503" s="5">
        <v>735</v>
      </c>
      <c r="J4503" s="5">
        <f>IFERROR('Ventas Pases'!$I4503/'Ventas Pases'!$F4503,"PASE")</f>
        <v>105</v>
      </c>
      <c r="K4503" t="str">
        <f>IFERROR(VLOOKUP('Ventas Pases'!$J4503,'Comisiones HEROIC'!$E$1:$F$6,2,0),"")</f>
        <v>OI Hotels</v>
      </c>
      <c r="L4503" s="5">
        <f>IF('Ventas Pases'!$D4503="Red HEROIC",IFERROR(VLOOKUP('Ventas Pases'!$G4503,'Comisiones HEROIC'!$A$1:$B$11,2,0),15),IF('Ventas Pases'!$D4503="Red HEROIC",15,0))</f>
        <v>0</v>
      </c>
      <c r="M4503">
        <f>IF(pases[[#This Row],[Días Visita]]&lt;7,0,IF(pases[[#This Row],[Días Visita]]&lt;9,1,IF(pases[[#This Row],[Días Visita]]="Ilimitados",0,2)))</f>
        <v>1</v>
      </c>
      <c r="N4503" s="5">
        <f>IF(AND('Ventas Pases'!$A4503="Fuera de Temporada",'Ventas Pases'!$B4503=2019,pases[[#This Row],[Modo de Compra]]="Paquete"),30,0)</f>
        <v>0</v>
      </c>
      <c r="O4503" s="5">
        <f>-SUMIF(lift[Número de pase],pases[[#This Row],[Numero de Pase]],lift[Costo])</f>
        <v>0</v>
      </c>
    </row>
    <row r="4504" spans="1:15" x14ac:dyDescent="0.25">
      <c r="A4504" t="s">
        <v>13</v>
      </c>
      <c r="B4504">
        <v>2019</v>
      </c>
      <c r="C4504">
        <v>43322</v>
      </c>
      <c r="D4504" t="s">
        <v>14</v>
      </c>
      <c r="E4504">
        <v>43286</v>
      </c>
      <c r="F4504">
        <v>8</v>
      </c>
      <c r="G4504" t="s">
        <v>15</v>
      </c>
      <c r="H4504" t="s">
        <v>4522</v>
      </c>
      <c r="I4504" s="5">
        <v>1120</v>
      </c>
      <c r="J4504" s="5">
        <f>IFERROR('Ventas Pases'!$I4504/'Ventas Pases'!$F4504,"PASE")</f>
        <v>140</v>
      </c>
      <c r="K4504" t="str">
        <f>IFERROR(VLOOKUP('Ventas Pases'!$J4504,'Comisiones HEROIC'!$E$1:$F$6,2,0),"")</f>
        <v/>
      </c>
      <c r="L4504" s="5">
        <f>IF('Ventas Pases'!$D4504="Red HEROIC",IFERROR(VLOOKUP('Ventas Pases'!$G4504,'Comisiones HEROIC'!$A$1:$B$11,2,0),15),IF('Ventas Pases'!$D4504="Red HEROIC",15,0))</f>
        <v>12</v>
      </c>
      <c r="M4504">
        <f>IF(pases[[#This Row],[Días Visita]]&lt;7,0,IF(pases[[#This Row],[Días Visita]]&lt;9,1,IF(pases[[#This Row],[Días Visita]]="Ilimitados",0,2)))</f>
        <v>1</v>
      </c>
      <c r="N4504" s="5">
        <f>IF(AND('Ventas Pases'!$A4504="Fuera de Temporada",'Ventas Pases'!$B4504=2019,pases[[#This Row],[Modo de Compra]]="Paquete"),30,0)</f>
        <v>0</v>
      </c>
      <c r="O4504" s="5">
        <f>-SUMIF(lift[Número de pase],pases[[#This Row],[Numero de Pase]],lift[Costo])</f>
        <v>0</v>
      </c>
    </row>
    <row r="4505" spans="1:15" x14ac:dyDescent="0.25">
      <c r="A4505" t="s">
        <v>7</v>
      </c>
      <c r="B4505">
        <v>2018</v>
      </c>
      <c r="C4505">
        <v>43158</v>
      </c>
      <c r="D4505" t="s">
        <v>8</v>
      </c>
      <c r="E4505">
        <v>43176</v>
      </c>
      <c r="F4505">
        <v>1</v>
      </c>
      <c r="G4505" t="s">
        <v>9</v>
      </c>
      <c r="H4505" t="s">
        <v>4523</v>
      </c>
      <c r="I4505" s="5">
        <v>120</v>
      </c>
      <c r="J4505" s="5">
        <f>IFERROR('Ventas Pases'!$I4505/'Ventas Pases'!$F4505,"PASE")</f>
        <v>120</v>
      </c>
      <c r="K4505" t="str">
        <f>IFERROR(VLOOKUP('Ventas Pases'!$J4505,'Comisiones HEROIC'!$E$1:$F$6,2,0),"")</f>
        <v/>
      </c>
      <c r="L4505" s="5">
        <f>IF('Ventas Pases'!$D4505="Red HEROIC",IFERROR(VLOOKUP('Ventas Pases'!$G4505,'Comisiones HEROIC'!$A$1:$B$11,2,0),15),IF('Ventas Pases'!$D4505="Red HEROIC",15,0))</f>
        <v>0</v>
      </c>
      <c r="M4505">
        <f>IF(pases[[#This Row],[Días Visita]]&lt;7,0,IF(pases[[#This Row],[Días Visita]]&lt;9,1,IF(pases[[#This Row],[Días Visita]]="Ilimitados",0,2)))</f>
        <v>0</v>
      </c>
      <c r="N4505" s="5">
        <f>IF(AND('Ventas Pases'!$A4505="Fuera de Temporada",'Ventas Pases'!$B4505=2019,pases[[#This Row],[Modo de Compra]]="Paquete"),30,0)</f>
        <v>0</v>
      </c>
      <c r="O4505" s="5">
        <f>-SUMIF(lift[Número de pase],pases[[#This Row],[Numero de Pase]],lift[Costo])</f>
        <v>0</v>
      </c>
    </row>
    <row r="4506" spans="1:15" x14ac:dyDescent="0.25">
      <c r="A4506" t="s">
        <v>13</v>
      </c>
      <c r="B4506">
        <v>2019</v>
      </c>
      <c r="C4506">
        <v>43286</v>
      </c>
      <c r="D4506" t="s">
        <v>60</v>
      </c>
      <c r="E4506">
        <v>43219</v>
      </c>
      <c r="F4506">
        <v>3</v>
      </c>
      <c r="G4506" t="s">
        <v>9</v>
      </c>
      <c r="H4506" t="s">
        <v>4524</v>
      </c>
      <c r="I4506" s="5">
        <v>360</v>
      </c>
      <c r="J4506" s="5">
        <f>IFERROR('Ventas Pases'!$I4506/'Ventas Pases'!$F4506,"PASE")</f>
        <v>120</v>
      </c>
      <c r="K4506" t="str">
        <f>IFERROR(VLOOKUP('Ventas Pases'!$J4506,'Comisiones HEROIC'!$E$1:$F$6,2,0),"")</f>
        <v/>
      </c>
      <c r="L4506" s="5">
        <f>IF('Ventas Pases'!$D4506="Red HEROIC",IFERROR(VLOOKUP('Ventas Pases'!$G4506,'Comisiones HEROIC'!$A$1:$B$11,2,0),15),IF('Ventas Pases'!$D4506="Red HEROIC",15,0))</f>
        <v>0</v>
      </c>
      <c r="M4506">
        <f>IF(pases[[#This Row],[Días Visita]]&lt;7,0,IF(pases[[#This Row],[Días Visita]]&lt;9,1,IF(pases[[#This Row],[Días Visita]]="Ilimitados",0,2)))</f>
        <v>0</v>
      </c>
      <c r="N4506" s="5">
        <f>IF(AND('Ventas Pases'!$A4506="Fuera de Temporada",'Ventas Pases'!$B4506=2019,pases[[#This Row],[Modo de Compra]]="Paquete"),30,0)</f>
        <v>0</v>
      </c>
      <c r="O4506" s="5">
        <f>-SUMIF(lift[Número de pase],pases[[#This Row],[Numero de Pase]],lift[Costo])</f>
        <v>0</v>
      </c>
    </row>
    <row r="4507" spans="1:15" x14ac:dyDescent="0.25">
      <c r="A4507" t="s">
        <v>7</v>
      </c>
      <c r="B4507">
        <v>2018</v>
      </c>
      <c r="C4507">
        <v>43185</v>
      </c>
      <c r="D4507" t="s">
        <v>17</v>
      </c>
      <c r="E4507">
        <v>43176</v>
      </c>
      <c r="F4507">
        <v>7</v>
      </c>
      <c r="G4507" t="s">
        <v>9</v>
      </c>
      <c r="H4507" t="s">
        <v>4525</v>
      </c>
      <c r="I4507" s="5">
        <v>770</v>
      </c>
      <c r="J4507" s="5">
        <f>IFERROR('Ventas Pases'!$I4507/'Ventas Pases'!$F4507,"PASE")</f>
        <v>110</v>
      </c>
      <c r="K4507" t="str">
        <f>IFERROR(VLOOKUP('Ventas Pases'!$J4507,'Comisiones HEROIC'!$E$1:$F$6,2,0),"")</f>
        <v>Elton Hotel</v>
      </c>
      <c r="L4507" s="5">
        <f>IF('Ventas Pases'!$D4507="Red HEROIC",IFERROR(VLOOKUP('Ventas Pases'!$G4507,'Comisiones HEROIC'!$A$1:$B$11,2,0),15),IF('Ventas Pases'!$D4507="Red HEROIC",15,0))</f>
        <v>0</v>
      </c>
      <c r="M4507">
        <f>IF(pases[[#This Row],[Días Visita]]&lt;7,0,IF(pases[[#This Row],[Días Visita]]&lt;9,1,IF(pases[[#This Row],[Días Visita]]="Ilimitados",0,2)))</f>
        <v>1</v>
      </c>
      <c r="N4507" s="5">
        <f>IF(AND('Ventas Pases'!$A4507="Fuera de Temporada",'Ventas Pases'!$B4507=2019,pases[[#This Row],[Modo de Compra]]="Paquete"),30,0)</f>
        <v>0</v>
      </c>
      <c r="O4507" s="5">
        <f>-SUMIF(lift[Número de pase],pases[[#This Row],[Numero de Pase]],lift[Costo])</f>
        <v>0</v>
      </c>
    </row>
    <row r="4508" spans="1:15" x14ac:dyDescent="0.25">
      <c r="A4508" t="s">
        <v>13</v>
      </c>
      <c r="B4508">
        <v>2019</v>
      </c>
      <c r="C4508">
        <v>43367</v>
      </c>
      <c r="D4508" t="s">
        <v>14</v>
      </c>
      <c r="E4508">
        <v>43302</v>
      </c>
      <c r="F4508">
        <v>6</v>
      </c>
      <c r="G4508" t="s">
        <v>33</v>
      </c>
      <c r="H4508" t="s">
        <v>4526</v>
      </c>
      <c r="I4508" s="5">
        <v>840</v>
      </c>
      <c r="J4508" s="5">
        <f>IFERROR('Ventas Pases'!$I4508/'Ventas Pases'!$F4508,"PASE")</f>
        <v>140</v>
      </c>
      <c r="K4508" t="str">
        <f>IFERROR(VLOOKUP('Ventas Pases'!$J4508,'Comisiones HEROIC'!$E$1:$F$6,2,0),"")</f>
        <v/>
      </c>
      <c r="L4508" s="5">
        <f>IF('Ventas Pases'!$D4508="Red HEROIC",IFERROR(VLOOKUP('Ventas Pases'!$G4508,'Comisiones HEROIC'!$A$1:$B$11,2,0),15),IF('Ventas Pases'!$D4508="Red HEROIC",15,0))</f>
        <v>15</v>
      </c>
      <c r="M4508">
        <f>IF(pases[[#This Row],[Días Visita]]&lt;7,0,IF(pases[[#This Row],[Días Visita]]&lt;9,1,IF(pases[[#This Row],[Días Visita]]="Ilimitados",0,2)))</f>
        <v>0</v>
      </c>
      <c r="N4508" s="5">
        <f>IF(AND('Ventas Pases'!$A4508="Fuera de Temporada",'Ventas Pases'!$B4508=2019,pases[[#This Row],[Modo de Compra]]="Paquete"),30,0)</f>
        <v>0</v>
      </c>
      <c r="O4508" s="5">
        <f>-SUMIF(lift[Número de pase],pases[[#This Row],[Numero de Pase]],lift[Costo])</f>
        <v>0</v>
      </c>
    </row>
    <row r="4509" spans="1:15" x14ac:dyDescent="0.25">
      <c r="A4509" t="s">
        <v>7</v>
      </c>
      <c r="B4509">
        <v>2019</v>
      </c>
      <c r="C4509">
        <v>43505</v>
      </c>
      <c r="D4509" t="s">
        <v>17</v>
      </c>
      <c r="E4509">
        <v>43532</v>
      </c>
      <c r="F4509">
        <v>6</v>
      </c>
      <c r="G4509" t="s">
        <v>9</v>
      </c>
      <c r="H4509" t="s">
        <v>4527</v>
      </c>
      <c r="I4509" s="5">
        <v>660</v>
      </c>
      <c r="J4509" s="5">
        <f>IFERROR('Ventas Pases'!$I4509/'Ventas Pases'!$F4509,"PASE")</f>
        <v>110</v>
      </c>
      <c r="K4509" t="str">
        <f>IFERROR(VLOOKUP('Ventas Pases'!$J4509,'Comisiones HEROIC'!$E$1:$F$6,2,0),"")</f>
        <v>Elton Hotel</v>
      </c>
      <c r="L4509" s="5">
        <f>IF('Ventas Pases'!$D4509="Red HEROIC",IFERROR(VLOOKUP('Ventas Pases'!$G4509,'Comisiones HEROIC'!$A$1:$B$11,2,0),15),IF('Ventas Pases'!$D4509="Red HEROIC",15,0))</f>
        <v>0</v>
      </c>
      <c r="M4509">
        <f>IF(pases[[#This Row],[Días Visita]]&lt;7,0,IF(pases[[#This Row],[Días Visita]]&lt;9,1,IF(pases[[#This Row],[Días Visita]]="Ilimitados",0,2)))</f>
        <v>0</v>
      </c>
      <c r="N4509" s="5">
        <f>IF(AND('Ventas Pases'!$A4509="Fuera de Temporada",'Ventas Pases'!$B4509=2019,pases[[#This Row],[Modo de Compra]]="Paquete"),30,0)</f>
        <v>0</v>
      </c>
      <c r="O4509" s="5">
        <f>-SUMIF(lift[Número de pase],pases[[#This Row],[Numero de Pase]],lift[Costo])</f>
        <v>0</v>
      </c>
    </row>
    <row r="4510" spans="1:15" x14ac:dyDescent="0.25">
      <c r="A4510" t="s">
        <v>7</v>
      </c>
      <c r="B4510">
        <v>2019</v>
      </c>
      <c r="C4510">
        <v>43458</v>
      </c>
      <c r="D4510" t="s">
        <v>14</v>
      </c>
      <c r="E4510">
        <v>43500</v>
      </c>
      <c r="F4510">
        <v>4</v>
      </c>
      <c r="G4510" t="s">
        <v>33</v>
      </c>
      <c r="H4510" t="s">
        <v>4528</v>
      </c>
      <c r="I4510" s="5">
        <v>560</v>
      </c>
      <c r="J4510" s="5">
        <f>IFERROR('Ventas Pases'!$I4510/'Ventas Pases'!$F4510,"PASE")</f>
        <v>140</v>
      </c>
      <c r="K4510" t="str">
        <f>IFERROR(VLOOKUP('Ventas Pases'!$J4510,'Comisiones HEROIC'!$E$1:$F$6,2,0),"")</f>
        <v/>
      </c>
      <c r="L4510" s="5">
        <f>IF('Ventas Pases'!$D4510="Red HEROIC",IFERROR(VLOOKUP('Ventas Pases'!$G4510,'Comisiones HEROIC'!$A$1:$B$11,2,0),15),IF('Ventas Pases'!$D4510="Red HEROIC",15,0))</f>
        <v>15</v>
      </c>
      <c r="M4510">
        <f>IF(pases[[#This Row],[Días Visita]]&lt;7,0,IF(pases[[#This Row],[Días Visita]]&lt;9,1,IF(pases[[#This Row],[Días Visita]]="Ilimitados",0,2)))</f>
        <v>0</v>
      </c>
      <c r="N4510" s="5">
        <f>IF(AND('Ventas Pases'!$A4510="Fuera de Temporada",'Ventas Pases'!$B4510=2019,pases[[#This Row],[Modo de Compra]]="Paquete"),30,0)</f>
        <v>0</v>
      </c>
      <c r="O4510" s="5">
        <f>-SUMIF(lift[Número de pase],pases[[#This Row],[Numero de Pase]],lift[Costo])</f>
        <v>0</v>
      </c>
    </row>
    <row r="4511" spans="1:15" x14ac:dyDescent="0.25">
      <c r="A4511" t="s">
        <v>7</v>
      </c>
      <c r="B4511">
        <v>2019</v>
      </c>
      <c r="C4511">
        <v>43535</v>
      </c>
      <c r="D4511" t="s">
        <v>8</v>
      </c>
      <c r="E4511">
        <v>43541</v>
      </c>
      <c r="F4511">
        <v>3</v>
      </c>
      <c r="G4511" t="s">
        <v>9</v>
      </c>
      <c r="H4511" t="s">
        <v>4529</v>
      </c>
      <c r="I4511" s="5">
        <v>360</v>
      </c>
      <c r="J4511" s="5">
        <f>IFERROR('Ventas Pases'!$I4511/'Ventas Pases'!$F4511,"PASE")</f>
        <v>120</v>
      </c>
      <c r="K4511" t="str">
        <f>IFERROR(VLOOKUP('Ventas Pases'!$J4511,'Comisiones HEROIC'!$E$1:$F$6,2,0),"")</f>
        <v/>
      </c>
      <c r="L4511" s="5">
        <f>IF('Ventas Pases'!$D4511="Red HEROIC",IFERROR(VLOOKUP('Ventas Pases'!$G4511,'Comisiones HEROIC'!$A$1:$B$11,2,0),15),IF('Ventas Pases'!$D4511="Red HEROIC",15,0))</f>
        <v>0</v>
      </c>
      <c r="M4511">
        <f>IF(pases[[#This Row],[Días Visita]]&lt;7,0,IF(pases[[#This Row],[Días Visita]]&lt;9,1,IF(pases[[#This Row],[Días Visita]]="Ilimitados",0,2)))</f>
        <v>0</v>
      </c>
      <c r="N4511" s="5">
        <f>IF(AND('Ventas Pases'!$A4511="Fuera de Temporada",'Ventas Pases'!$B4511=2019,pases[[#This Row],[Modo de Compra]]="Paquete"),30,0)</f>
        <v>0</v>
      </c>
      <c r="O4511" s="5">
        <f>-SUMIF(lift[Número de pase],pases[[#This Row],[Numero de Pase]],lift[Costo])</f>
        <v>0</v>
      </c>
    </row>
    <row r="4512" spans="1:15" x14ac:dyDescent="0.25">
      <c r="A4512" t="s">
        <v>7</v>
      </c>
      <c r="B4512">
        <v>2019</v>
      </c>
      <c r="C4512">
        <v>43479</v>
      </c>
      <c r="D4512" t="s">
        <v>17</v>
      </c>
      <c r="E4512">
        <v>43470</v>
      </c>
      <c r="F4512">
        <v>2</v>
      </c>
      <c r="G4512" t="s">
        <v>9</v>
      </c>
      <c r="H4512" t="s">
        <v>4530</v>
      </c>
      <c r="I4512" s="5">
        <v>220</v>
      </c>
      <c r="J4512" s="5">
        <f>IFERROR('Ventas Pases'!$I4512/'Ventas Pases'!$F4512,"PASE")</f>
        <v>110</v>
      </c>
      <c r="K4512" t="str">
        <f>IFERROR(VLOOKUP('Ventas Pases'!$J4512,'Comisiones HEROIC'!$E$1:$F$6,2,0),"")</f>
        <v>Elton Hotel</v>
      </c>
      <c r="L4512" s="5">
        <f>IF('Ventas Pases'!$D4512="Red HEROIC",IFERROR(VLOOKUP('Ventas Pases'!$G4512,'Comisiones HEROIC'!$A$1:$B$11,2,0),15),IF('Ventas Pases'!$D4512="Red HEROIC",15,0))</f>
        <v>0</v>
      </c>
      <c r="M4512">
        <f>IF(pases[[#This Row],[Días Visita]]&lt;7,0,IF(pases[[#This Row],[Días Visita]]&lt;9,1,IF(pases[[#This Row],[Días Visita]]="Ilimitados",0,2)))</f>
        <v>0</v>
      </c>
      <c r="N4512" s="5">
        <f>IF(AND('Ventas Pases'!$A4512="Fuera de Temporada",'Ventas Pases'!$B4512=2019,pases[[#This Row],[Modo de Compra]]="Paquete"),30,0)</f>
        <v>0</v>
      </c>
      <c r="O4512" s="5">
        <f>-SUMIF(lift[Número de pase],pases[[#This Row],[Numero de Pase]],lift[Costo])</f>
        <v>0</v>
      </c>
    </row>
    <row r="4513" spans="1:15" x14ac:dyDescent="0.25">
      <c r="A4513" t="s">
        <v>7</v>
      </c>
      <c r="B4513">
        <v>2019</v>
      </c>
      <c r="C4513">
        <v>43430</v>
      </c>
      <c r="D4513" t="s">
        <v>14</v>
      </c>
      <c r="E4513">
        <v>43481</v>
      </c>
      <c r="F4513">
        <v>4</v>
      </c>
      <c r="G4513" t="s">
        <v>27</v>
      </c>
      <c r="H4513" t="s">
        <v>4531</v>
      </c>
      <c r="I4513" s="5">
        <v>560</v>
      </c>
      <c r="J4513" s="5">
        <f>IFERROR('Ventas Pases'!$I4513/'Ventas Pases'!$F4513,"PASE")</f>
        <v>140</v>
      </c>
      <c r="K4513" t="str">
        <f>IFERROR(VLOOKUP('Ventas Pases'!$J4513,'Comisiones HEROIC'!$E$1:$F$6,2,0),"")</f>
        <v/>
      </c>
      <c r="L4513" s="5">
        <f>IF('Ventas Pases'!$D4513="Red HEROIC",IFERROR(VLOOKUP('Ventas Pases'!$G4513,'Comisiones HEROIC'!$A$1:$B$11,2,0),15),IF('Ventas Pases'!$D4513="Red HEROIC",15,0))</f>
        <v>15</v>
      </c>
      <c r="M4513">
        <f>IF(pases[[#This Row],[Días Visita]]&lt;7,0,IF(pases[[#This Row],[Días Visita]]&lt;9,1,IF(pases[[#This Row],[Días Visita]]="Ilimitados",0,2)))</f>
        <v>0</v>
      </c>
      <c r="N4513" s="5">
        <f>IF(AND('Ventas Pases'!$A4513="Fuera de Temporada",'Ventas Pases'!$B4513=2019,pases[[#This Row],[Modo de Compra]]="Paquete"),30,0)</f>
        <v>0</v>
      </c>
      <c r="O4513" s="5">
        <f>-SUMIF(lift[Número de pase],pases[[#This Row],[Numero de Pase]],lift[Costo])</f>
        <v>0</v>
      </c>
    </row>
    <row r="4514" spans="1:15" x14ac:dyDescent="0.25">
      <c r="A4514" t="s">
        <v>13</v>
      </c>
      <c r="B4514">
        <v>2018</v>
      </c>
      <c r="C4514">
        <v>43298</v>
      </c>
      <c r="D4514" t="s">
        <v>14</v>
      </c>
      <c r="E4514">
        <v>42940</v>
      </c>
      <c r="F4514">
        <v>5</v>
      </c>
      <c r="G4514" t="s">
        <v>33</v>
      </c>
      <c r="H4514" t="s">
        <v>4532</v>
      </c>
      <c r="I4514" s="5">
        <v>700</v>
      </c>
      <c r="J4514" s="5">
        <f>IFERROR('Ventas Pases'!$I4514/'Ventas Pases'!$F4514,"PASE")</f>
        <v>140</v>
      </c>
      <c r="K4514" t="str">
        <f>IFERROR(VLOOKUP('Ventas Pases'!$J4514,'Comisiones HEROIC'!$E$1:$F$6,2,0),"")</f>
        <v/>
      </c>
      <c r="L4514" s="5">
        <f>IF('Ventas Pases'!$D4514="Red HEROIC",IFERROR(VLOOKUP('Ventas Pases'!$G4514,'Comisiones HEROIC'!$A$1:$B$11,2,0),15),IF('Ventas Pases'!$D4514="Red HEROIC",15,0))</f>
        <v>15</v>
      </c>
      <c r="M4514">
        <f>IF(pases[[#This Row],[Días Visita]]&lt;7,0,IF(pases[[#This Row],[Días Visita]]&lt;9,1,IF(pases[[#This Row],[Días Visita]]="Ilimitados",0,2)))</f>
        <v>0</v>
      </c>
      <c r="N4514" s="5">
        <f>IF(AND('Ventas Pases'!$A4514="Fuera de Temporada",'Ventas Pases'!$B4514=2019,pases[[#This Row],[Modo de Compra]]="Paquete"),30,0)</f>
        <v>0</v>
      </c>
      <c r="O4514" s="5">
        <f>-SUMIF(lift[Número de pase],pases[[#This Row],[Numero de Pase]],lift[Costo])</f>
        <v>0</v>
      </c>
    </row>
    <row r="4515" spans="1:15" x14ac:dyDescent="0.25">
      <c r="A4515" t="s">
        <v>7</v>
      </c>
      <c r="B4515">
        <v>2019</v>
      </c>
      <c r="C4515">
        <v>43546</v>
      </c>
      <c r="D4515" t="s">
        <v>8</v>
      </c>
      <c r="E4515">
        <v>43419</v>
      </c>
      <c r="F4515" t="s">
        <v>11</v>
      </c>
      <c r="G4515" t="s">
        <v>9</v>
      </c>
      <c r="H4515" t="s">
        <v>4533</v>
      </c>
      <c r="I4515" s="5">
        <v>1950</v>
      </c>
      <c r="J4515" s="5" t="str">
        <f>IFERROR('Ventas Pases'!$I4515/'Ventas Pases'!$F4515,"PASE")</f>
        <v>PASE</v>
      </c>
      <c r="K4515" t="str">
        <f>IFERROR(VLOOKUP('Ventas Pases'!$J4515,'Comisiones HEROIC'!$E$1:$F$6,2,0),"")</f>
        <v/>
      </c>
      <c r="L4515" s="5">
        <f>IF('Ventas Pases'!$D4515="Red HEROIC",IFERROR(VLOOKUP('Ventas Pases'!$G4515,'Comisiones HEROIC'!$A$1:$B$11,2,0),15),IF('Ventas Pases'!$D4515="Red HEROIC",15,0))</f>
        <v>0</v>
      </c>
      <c r="M4515">
        <f>IF(pases[[#This Row],[Días Visita]]&lt;7,0,IF(pases[[#This Row],[Días Visita]]&lt;9,1,IF(pases[[#This Row],[Días Visita]]="Ilimitados",0,2)))</f>
        <v>0</v>
      </c>
      <c r="N4515" s="5">
        <f>IF(AND('Ventas Pases'!$A4515="Fuera de Temporada",'Ventas Pases'!$B4515=2019,pases[[#This Row],[Modo de Compra]]="Paquete"),30,0)</f>
        <v>0</v>
      </c>
      <c r="O4515" s="5">
        <f>-SUMIF(lift[Número de pase],pases[[#This Row],[Numero de Pase]],lift[Costo])</f>
        <v>-736</v>
      </c>
    </row>
    <row r="4516" spans="1:15" x14ac:dyDescent="0.25">
      <c r="A4516" t="s">
        <v>7</v>
      </c>
      <c r="B4516">
        <v>2019</v>
      </c>
      <c r="C4516">
        <v>43439</v>
      </c>
      <c r="D4516" t="s">
        <v>8</v>
      </c>
      <c r="E4516">
        <v>43543</v>
      </c>
      <c r="F4516">
        <v>6</v>
      </c>
      <c r="G4516" t="s">
        <v>9</v>
      </c>
      <c r="H4516" t="s">
        <v>4534</v>
      </c>
      <c r="I4516" s="5">
        <v>720</v>
      </c>
      <c r="J4516" s="5">
        <f>IFERROR('Ventas Pases'!$I4516/'Ventas Pases'!$F4516,"PASE")</f>
        <v>120</v>
      </c>
      <c r="K4516" t="str">
        <f>IFERROR(VLOOKUP('Ventas Pases'!$J4516,'Comisiones HEROIC'!$E$1:$F$6,2,0),"")</f>
        <v/>
      </c>
      <c r="L4516" s="5">
        <f>IF('Ventas Pases'!$D4516="Red HEROIC",IFERROR(VLOOKUP('Ventas Pases'!$G4516,'Comisiones HEROIC'!$A$1:$B$11,2,0),15),IF('Ventas Pases'!$D4516="Red HEROIC",15,0))</f>
        <v>0</v>
      </c>
      <c r="M4516">
        <f>IF(pases[[#This Row],[Días Visita]]&lt;7,0,IF(pases[[#This Row],[Días Visita]]&lt;9,1,IF(pases[[#This Row],[Días Visita]]="Ilimitados",0,2)))</f>
        <v>0</v>
      </c>
      <c r="N4516" s="5">
        <f>IF(AND('Ventas Pases'!$A4516="Fuera de Temporada",'Ventas Pases'!$B4516=2019,pases[[#This Row],[Modo de Compra]]="Paquete"),30,0)</f>
        <v>0</v>
      </c>
      <c r="O4516" s="5">
        <f>-SUMIF(lift[Número de pase],pases[[#This Row],[Numero de Pase]],lift[Costo])</f>
        <v>0</v>
      </c>
    </row>
    <row r="4517" spans="1:15" x14ac:dyDescent="0.25">
      <c r="A4517" t="s">
        <v>7</v>
      </c>
      <c r="B4517">
        <v>2019</v>
      </c>
      <c r="C4517">
        <v>43458</v>
      </c>
      <c r="D4517" t="s">
        <v>8</v>
      </c>
      <c r="E4517">
        <v>43529</v>
      </c>
      <c r="F4517">
        <v>2</v>
      </c>
      <c r="G4517" t="s">
        <v>9</v>
      </c>
      <c r="H4517" t="s">
        <v>4535</v>
      </c>
      <c r="I4517" s="5">
        <v>240</v>
      </c>
      <c r="J4517" s="5">
        <f>IFERROR('Ventas Pases'!$I4517/'Ventas Pases'!$F4517,"PASE")</f>
        <v>120</v>
      </c>
      <c r="K4517" t="str">
        <f>IFERROR(VLOOKUP('Ventas Pases'!$J4517,'Comisiones HEROIC'!$E$1:$F$6,2,0),"")</f>
        <v/>
      </c>
      <c r="L4517" s="5">
        <f>IF('Ventas Pases'!$D4517="Red HEROIC",IFERROR(VLOOKUP('Ventas Pases'!$G4517,'Comisiones HEROIC'!$A$1:$B$11,2,0),15),IF('Ventas Pases'!$D4517="Red HEROIC",15,0))</f>
        <v>0</v>
      </c>
      <c r="M4517">
        <f>IF(pases[[#This Row],[Días Visita]]&lt;7,0,IF(pases[[#This Row],[Días Visita]]&lt;9,1,IF(pases[[#This Row],[Días Visita]]="Ilimitados",0,2)))</f>
        <v>0</v>
      </c>
      <c r="N4517" s="5">
        <f>IF(AND('Ventas Pases'!$A4517="Fuera de Temporada",'Ventas Pases'!$B4517=2019,pases[[#This Row],[Modo de Compra]]="Paquete"),30,0)</f>
        <v>0</v>
      </c>
      <c r="O4517" s="5">
        <f>-SUMIF(lift[Número de pase],pases[[#This Row],[Numero de Pase]],lift[Costo])</f>
        <v>0</v>
      </c>
    </row>
    <row r="4518" spans="1:15" x14ac:dyDescent="0.25">
      <c r="A4518" t="s">
        <v>13</v>
      </c>
      <c r="B4518">
        <v>2018</v>
      </c>
      <c r="C4518">
        <v>43209</v>
      </c>
      <c r="D4518" t="s">
        <v>8</v>
      </c>
      <c r="E4518">
        <v>42915</v>
      </c>
      <c r="F4518">
        <v>3</v>
      </c>
      <c r="G4518" t="s">
        <v>9</v>
      </c>
      <c r="H4518" t="s">
        <v>4536</v>
      </c>
      <c r="I4518" s="5">
        <v>360</v>
      </c>
      <c r="J4518" s="5">
        <f>IFERROR('Ventas Pases'!$I4518/'Ventas Pases'!$F4518,"PASE")</f>
        <v>120</v>
      </c>
      <c r="K4518" t="str">
        <f>IFERROR(VLOOKUP('Ventas Pases'!$J4518,'Comisiones HEROIC'!$E$1:$F$6,2,0),"")</f>
        <v/>
      </c>
      <c r="L4518" s="5">
        <f>IF('Ventas Pases'!$D4518="Red HEROIC",IFERROR(VLOOKUP('Ventas Pases'!$G4518,'Comisiones HEROIC'!$A$1:$B$11,2,0),15),IF('Ventas Pases'!$D4518="Red HEROIC",15,0))</f>
        <v>0</v>
      </c>
      <c r="M4518">
        <f>IF(pases[[#This Row],[Días Visita]]&lt;7,0,IF(pases[[#This Row],[Días Visita]]&lt;9,1,IF(pases[[#This Row],[Días Visita]]="Ilimitados",0,2)))</f>
        <v>0</v>
      </c>
      <c r="N4518" s="5">
        <f>IF(AND('Ventas Pases'!$A4518="Fuera de Temporada",'Ventas Pases'!$B4518=2019,pases[[#This Row],[Modo de Compra]]="Paquete"),30,0)</f>
        <v>0</v>
      </c>
      <c r="O4518" s="5">
        <f>-SUMIF(lift[Número de pase],pases[[#This Row],[Numero de Pase]],lift[Costo])</f>
        <v>0</v>
      </c>
    </row>
    <row r="4519" spans="1:15" x14ac:dyDescent="0.25">
      <c r="A4519" t="s">
        <v>7</v>
      </c>
      <c r="B4519">
        <v>2019</v>
      </c>
      <c r="C4519">
        <v>43538</v>
      </c>
      <c r="D4519" t="s">
        <v>14</v>
      </c>
      <c r="E4519">
        <v>43529</v>
      </c>
      <c r="F4519">
        <v>8</v>
      </c>
      <c r="G4519" t="s">
        <v>33</v>
      </c>
      <c r="H4519" t="s">
        <v>4537</v>
      </c>
      <c r="I4519" s="5">
        <v>1120</v>
      </c>
      <c r="J4519" s="5">
        <f>IFERROR('Ventas Pases'!$I4519/'Ventas Pases'!$F4519,"PASE")</f>
        <v>140</v>
      </c>
      <c r="K4519" t="str">
        <f>IFERROR(VLOOKUP('Ventas Pases'!$J4519,'Comisiones HEROIC'!$E$1:$F$6,2,0),"")</f>
        <v/>
      </c>
      <c r="L4519" s="5">
        <f>IF('Ventas Pases'!$D4519="Red HEROIC",IFERROR(VLOOKUP('Ventas Pases'!$G4519,'Comisiones HEROIC'!$A$1:$B$11,2,0),15),IF('Ventas Pases'!$D4519="Red HEROIC",15,0))</f>
        <v>15</v>
      </c>
      <c r="M4519">
        <f>IF(pases[[#This Row],[Días Visita]]&lt;7,0,IF(pases[[#This Row],[Días Visita]]&lt;9,1,IF(pases[[#This Row],[Días Visita]]="Ilimitados",0,2)))</f>
        <v>1</v>
      </c>
      <c r="N4519" s="5">
        <f>IF(AND('Ventas Pases'!$A4519="Fuera de Temporada",'Ventas Pases'!$B4519=2019,pases[[#This Row],[Modo de Compra]]="Paquete"),30,0)</f>
        <v>0</v>
      </c>
      <c r="O4519" s="5">
        <f>-SUMIF(lift[Número de pase],pases[[#This Row],[Numero de Pase]],lift[Costo])</f>
        <v>0</v>
      </c>
    </row>
    <row r="4520" spans="1:15" x14ac:dyDescent="0.25">
      <c r="A4520" t="s">
        <v>7</v>
      </c>
      <c r="B4520">
        <v>2018</v>
      </c>
      <c r="C4520">
        <v>43129</v>
      </c>
      <c r="D4520" t="s">
        <v>8</v>
      </c>
      <c r="E4520">
        <v>43164</v>
      </c>
      <c r="F4520">
        <v>3</v>
      </c>
      <c r="G4520" t="s">
        <v>9</v>
      </c>
      <c r="H4520" t="s">
        <v>4538</v>
      </c>
      <c r="I4520" s="5">
        <v>360</v>
      </c>
      <c r="J4520" s="5">
        <f>IFERROR('Ventas Pases'!$I4520/'Ventas Pases'!$F4520,"PASE")</f>
        <v>120</v>
      </c>
      <c r="K4520" t="str">
        <f>IFERROR(VLOOKUP('Ventas Pases'!$J4520,'Comisiones HEROIC'!$E$1:$F$6,2,0),"")</f>
        <v/>
      </c>
      <c r="L4520" s="5">
        <f>IF('Ventas Pases'!$D4520="Red HEROIC",IFERROR(VLOOKUP('Ventas Pases'!$G4520,'Comisiones HEROIC'!$A$1:$B$11,2,0),15),IF('Ventas Pases'!$D4520="Red HEROIC",15,0))</f>
        <v>0</v>
      </c>
      <c r="M4520">
        <f>IF(pases[[#This Row],[Días Visita]]&lt;7,0,IF(pases[[#This Row],[Días Visita]]&lt;9,1,IF(pases[[#This Row],[Días Visita]]="Ilimitados",0,2)))</f>
        <v>0</v>
      </c>
      <c r="N4520" s="5">
        <f>IF(AND('Ventas Pases'!$A4520="Fuera de Temporada",'Ventas Pases'!$B4520=2019,pases[[#This Row],[Modo de Compra]]="Paquete"),30,0)</f>
        <v>0</v>
      </c>
      <c r="O4520" s="5">
        <f>-SUMIF(lift[Número de pase],pases[[#This Row],[Numero de Pase]],lift[Costo])</f>
        <v>0</v>
      </c>
    </row>
    <row r="4521" spans="1:15" x14ac:dyDescent="0.25">
      <c r="A4521" t="s">
        <v>7</v>
      </c>
      <c r="B4521">
        <v>2019</v>
      </c>
      <c r="C4521">
        <v>43538</v>
      </c>
      <c r="D4521" t="s">
        <v>8</v>
      </c>
      <c r="E4521">
        <v>43543</v>
      </c>
      <c r="F4521">
        <v>9</v>
      </c>
      <c r="G4521" t="s">
        <v>9</v>
      </c>
      <c r="H4521" t="s">
        <v>4539</v>
      </c>
      <c r="I4521" s="5">
        <v>1080</v>
      </c>
      <c r="J4521" s="5">
        <f>IFERROR('Ventas Pases'!$I4521/'Ventas Pases'!$F4521,"PASE")</f>
        <v>120</v>
      </c>
      <c r="K4521" t="str">
        <f>IFERROR(VLOOKUP('Ventas Pases'!$J4521,'Comisiones HEROIC'!$E$1:$F$6,2,0),"")</f>
        <v/>
      </c>
      <c r="L4521" s="5">
        <f>IF('Ventas Pases'!$D4521="Red HEROIC",IFERROR(VLOOKUP('Ventas Pases'!$G4521,'Comisiones HEROIC'!$A$1:$B$11,2,0),15),IF('Ventas Pases'!$D4521="Red HEROIC",15,0))</f>
        <v>0</v>
      </c>
      <c r="M4521">
        <f>IF(pases[[#This Row],[Días Visita]]&lt;7,0,IF(pases[[#This Row],[Días Visita]]&lt;9,1,IF(pases[[#This Row],[Días Visita]]="Ilimitados",0,2)))</f>
        <v>2</v>
      </c>
      <c r="N4521" s="5">
        <f>IF(AND('Ventas Pases'!$A4521="Fuera de Temporada",'Ventas Pases'!$B4521=2019,pases[[#This Row],[Modo de Compra]]="Paquete"),30,0)</f>
        <v>0</v>
      </c>
      <c r="O4521" s="5">
        <f>-SUMIF(lift[Número de pase],pases[[#This Row],[Numero de Pase]],lift[Costo])</f>
        <v>0</v>
      </c>
    </row>
    <row r="4522" spans="1:15" x14ac:dyDescent="0.25">
      <c r="A4522" t="s">
        <v>13</v>
      </c>
      <c r="B4522">
        <v>2019</v>
      </c>
      <c r="C4522">
        <v>43339</v>
      </c>
      <c r="D4522" t="s">
        <v>60</v>
      </c>
      <c r="E4522">
        <v>43266</v>
      </c>
      <c r="F4522">
        <v>9</v>
      </c>
      <c r="G4522" t="s">
        <v>9</v>
      </c>
      <c r="H4522" t="s">
        <v>4540</v>
      </c>
      <c r="I4522" s="5">
        <v>1080</v>
      </c>
      <c r="J4522" s="5">
        <f>IFERROR('Ventas Pases'!$I4522/'Ventas Pases'!$F4522,"PASE")</f>
        <v>120</v>
      </c>
      <c r="K4522" t="str">
        <f>IFERROR(VLOOKUP('Ventas Pases'!$J4522,'Comisiones HEROIC'!$E$1:$F$6,2,0),"")</f>
        <v/>
      </c>
      <c r="L4522" s="5">
        <f>IF('Ventas Pases'!$D4522="Red HEROIC",IFERROR(VLOOKUP('Ventas Pases'!$G4522,'Comisiones HEROIC'!$A$1:$B$11,2,0),15),IF('Ventas Pases'!$D4522="Red HEROIC",15,0))</f>
        <v>0</v>
      </c>
      <c r="M4522">
        <f>IF(pases[[#This Row],[Días Visita]]&lt;7,0,IF(pases[[#This Row],[Días Visita]]&lt;9,1,IF(pases[[#This Row],[Días Visita]]="Ilimitados",0,2)))</f>
        <v>2</v>
      </c>
      <c r="N4522" s="5">
        <f>IF(AND('Ventas Pases'!$A4522="Fuera de Temporada",'Ventas Pases'!$B4522=2019,pases[[#This Row],[Modo de Compra]]="Paquete"),30,0)</f>
        <v>0</v>
      </c>
      <c r="O4522" s="5">
        <f>-SUMIF(lift[Número de pase],pases[[#This Row],[Numero de Pase]],lift[Costo])</f>
        <v>0</v>
      </c>
    </row>
    <row r="4523" spans="1:15" x14ac:dyDescent="0.25">
      <c r="A4523" t="s">
        <v>7</v>
      </c>
      <c r="B4523">
        <v>2018</v>
      </c>
      <c r="C4523">
        <v>43465</v>
      </c>
      <c r="D4523" t="s">
        <v>8</v>
      </c>
      <c r="E4523">
        <v>43094</v>
      </c>
      <c r="F4523">
        <v>9</v>
      </c>
      <c r="G4523" t="s">
        <v>9</v>
      </c>
      <c r="H4523" t="s">
        <v>4541</v>
      </c>
      <c r="I4523" s="5">
        <v>1080</v>
      </c>
      <c r="J4523" s="5">
        <f>IFERROR('Ventas Pases'!$I4523/'Ventas Pases'!$F4523,"PASE")</f>
        <v>120</v>
      </c>
      <c r="K4523" t="str">
        <f>IFERROR(VLOOKUP('Ventas Pases'!$J4523,'Comisiones HEROIC'!$E$1:$F$6,2,0),"")</f>
        <v/>
      </c>
      <c r="L4523" s="5">
        <f>IF('Ventas Pases'!$D4523="Red HEROIC",IFERROR(VLOOKUP('Ventas Pases'!$G4523,'Comisiones HEROIC'!$A$1:$B$11,2,0),15),IF('Ventas Pases'!$D4523="Red HEROIC",15,0))</f>
        <v>0</v>
      </c>
      <c r="M4523">
        <f>IF(pases[[#This Row],[Días Visita]]&lt;7,0,IF(pases[[#This Row],[Días Visita]]&lt;9,1,IF(pases[[#This Row],[Días Visita]]="Ilimitados",0,2)))</f>
        <v>2</v>
      </c>
      <c r="N4523" s="5">
        <f>IF(AND('Ventas Pases'!$A4523="Fuera de Temporada",'Ventas Pases'!$B4523=2019,pases[[#This Row],[Modo de Compra]]="Paquete"),30,0)</f>
        <v>0</v>
      </c>
      <c r="O4523" s="5">
        <f>-SUMIF(lift[Número de pase],pases[[#This Row],[Numero de Pase]],lift[Costo])</f>
        <v>0</v>
      </c>
    </row>
    <row r="4524" spans="1:15" x14ac:dyDescent="0.25">
      <c r="A4524" t="s">
        <v>7</v>
      </c>
      <c r="B4524">
        <v>2018</v>
      </c>
      <c r="C4524">
        <v>43438</v>
      </c>
      <c r="D4524" t="s">
        <v>17</v>
      </c>
      <c r="E4524">
        <v>43102</v>
      </c>
      <c r="F4524">
        <v>3</v>
      </c>
      <c r="G4524" t="s">
        <v>9</v>
      </c>
      <c r="H4524" t="s">
        <v>4542</v>
      </c>
      <c r="I4524" s="5">
        <v>315</v>
      </c>
      <c r="J4524" s="5">
        <f>IFERROR('Ventas Pases'!$I4524/'Ventas Pases'!$F4524,"PASE")</f>
        <v>105</v>
      </c>
      <c r="K4524" t="str">
        <f>IFERROR(VLOOKUP('Ventas Pases'!$J4524,'Comisiones HEROIC'!$E$1:$F$6,2,0),"")</f>
        <v>OI Hotels</v>
      </c>
      <c r="L4524" s="5">
        <f>IF('Ventas Pases'!$D4524="Red HEROIC",IFERROR(VLOOKUP('Ventas Pases'!$G4524,'Comisiones HEROIC'!$A$1:$B$11,2,0),15),IF('Ventas Pases'!$D4524="Red HEROIC",15,0))</f>
        <v>0</v>
      </c>
      <c r="M4524">
        <f>IF(pases[[#This Row],[Días Visita]]&lt;7,0,IF(pases[[#This Row],[Días Visita]]&lt;9,1,IF(pases[[#This Row],[Días Visita]]="Ilimitados",0,2)))</f>
        <v>0</v>
      </c>
      <c r="N4524" s="5">
        <f>IF(AND('Ventas Pases'!$A4524="Fuera de Temporada",'Ventas Pases'!$B4524=2019,pases[[#This Row],[Modo de Compra]]="Paquete"),30,0)</f>
        <v>0</v>
      </c>
      <c r="O4524" s="5">
        <f>-SUMIF(lift[Número de pase],pases[[#This Row],[Numero de Pase]],lift[Costo])</f>
        <v>0</v>
      </c>
    </row>
    <row r="4525" spans="1:15" x14ac:dyDescent="0.25">
      <c r="A4525" t="s">
        <v>7</v>
      </c>
      <c r="B4525">
        <v>2019</v>
      </c>
      <c r="C4525">
        <v>43505</v>
      </c>
      <c r="D4525" t="s">
        <v>8</v>
      </c>
      <c r="E4525">
        <v>43419</v>
      </c>
      <c r="F4525" t="s">
        <v>11</v>
      </c>
      <c r="G4525" t="s">
        <v>9</v>
      </c>
      <c r="H4525" t="s">
        <v>4543</v>
      </c>
      <c r="I4525" s="5">
        <v>1950</v>
      </c>
      <c r="J4525" s="5" t="str">
        <f>IFERROR('Ventas Pases'!$I4525/'Ventas Pases'!$F4525,"PASE")</f>
        <v>PASE</v>
      </c>
      <c r="K4525" t="str">
        <f>IFERROR(VLOOKUP('Ventas Pases'!$J4525,'Comisiones HEROIC'!$E$1:$F$6,2,0),"")</f>
        <v/>
      </c>
      <c r="L4525" s="5">
        <f>IF('Ventas Pases'!$D4525="Red HEROIC",IFERROR(VLOOKUP('Ventas Pases'!$G4525,'Comisiones HEROIC'!$A$1:$B$11,2,0),15),IF('Ventas Pases'!$D4525="Red HEROIC",15,0))</f>
        <v>0</v>
      </c>
      <c r="M4525">
        <f>IF(pases[[#This Row],[Días Visita]]&lt;7,0,IF(pases[[#This Row],[Días Visita]]&lt;9,1,IF(pases[[#This Row],[Días Visita]]="Ilimitados",0,2)))</f>
        <v>0</v>
      </c>
      <c r="N4525" s="5">
        <f>IF(AND('Ventas Pases'!$A4525="Fuera de Temporada",'Ventas Pases'!$B4525=2019,pases[[#This Row],[Modo de Compra]]="Paquete"),30,0)</f>
        <v>0</v>
      </c>
      <c r="O4525" s="5">
        <f>-SUMIF(lift[Número de pase],pases[[#This Row],[Numero de Pase]],lift[Costo])</f>
        <v>-552</v>
      </c>
    </row>
    <row r="4526" spans="1:15" x14ac:dyDescent="0.25">
      <c r="A4526" t="s">
        <v>7</v>
      </c>
      <c r="B4526">
        <v>2019</v>
      </c>
      <c r="C4526">
        <v>43487</v>
      </c>
      <c r="D4526" t="s">
        <v>17</v>
      </c>
      <c r="E4526">
        <v>43518</v>
      </c>
      <c r="F4526">
        <v>2</v>
      </c>
      <c r="G4526" t="s">
        <v>9</v>
      </c>
      <c r="H4526" t="s">
        <v>4544</v>
      </c>
      <c r="I4526" s="5">
        <v>200</v>
      </c>
      <c r="J4526" s="5">
        <f>IFERROR('Ventas Pases'!$I4526/'Ventas Pases'!$F4526,"PASE")</f>
        <v>100</v>
      </c>
      <c r="K4526" t="str">
        <f>IFERROR(VLOOKUP('Ventas Pases'!$J4526,'Comisiones HEROIC'!$E$1:$F$6,2,0),"")</f>
        <v>Ridossan Hotel</v>
      </c>
      <c r="L4526" s="5">
        <f>IF('Ventas Pases'!$D4526="Red HEROIC",IFERROR(VLOOKUP('Ventas Pases'!$G4526,'Comisiones HEROIC'!$A$1:$B$11,2,0),15),IF('Ventas Pases'!$D4526="Red HEROIC",15,0))</f>
        <v>0</v>
      </c>
      <c r="M4526">
        <f>IF(pases[[#This Row],[Días Visita]]&lt;7,0,IF(pases[[#This Row],[Días Visita]]&lt;9,1,IF(pases[[#This Row],[Días Visita]]="Ilimitados",0,2)))</f>
        <v>0</v>
      </c>
      <c r="N4526" s="5">
        <f>IF(AND('Ventas Pases'!$A4526="Fuera de Temporada",'Ventas Pases'!$B4526=2019,pases[[#This Row],[Modo de Compra]]="Paquete"),30,0)</f>
        <v>0</v>
      </c>
      <c r="O4526" s="5">
        <f>-SUMIF(lift[Número de pase],pases[[#This Row],[Numero de Pase]],lift[Costo])</f>
        <v>0</v>
      </c>
    </row>
    <row r="4527" spans="1:15" x14ac:dyDescent="0.25">
      <c r="A4527" t="s">
        <v>13</v>
      </c>
      <c r="B4527">
        <v>2019</v>
      </c>
      <c r="C4527">
        <v>43314</v>
      </c>
      <c r="D4527" t="s">
        <v>8</v>
      </c>
      <c r="E4527">
        <v>43312</v>
      </c>
      <c r="F4527">
        <v>5</v>
      </c>
      <c r="G4527" t="s">
        <v>9</v>
      </c>
      <c r="H4527" t="s">
        <v>4545</v>
      </c>
      <c r="I4527" s="5">
        <v>600</v>
      </c>
      <c r="J4527" s="5">
        <f>IFERROR('Ventas Pases'!$I4527/'Ventas Pases'!$F4527,"PASE")</f>
        <v>120</v>
      </c>
      <c r="K4527" t="str">
        <f>IFERROR(VLOOKUP('Ventas Pases'!$J4527,'Comisiones HEROIC'!$E$1:$F$6,2,0),"")</f>
        <v/>
      </c>
      <c r="L4527" s="5">
        <f>IF('Ventas Pases'!$D4527="Red HEROIC",IFERROR(VLOOKUP('Ventas Pases'!$G4527,'Comisiones HEROIC'!$A$1:$B$11,2,0),15),IF('Ventas Pases'!$D4527="Red HEROIC",15,0))</f>
        <v>0</v>
      </c>
      <c r="M4527">
        <f>IF(pases[[#This Row],[Días Visita]]&lt;7,0,IF(pases[[#This Row],[Días Visita]]&lt;9,1,IF(pases[[#This Row],[Días Visita]]="Ilimitados",0,2)))</f>
        <v>0</v>
      </c>
      <c r="N4527" s="5">
        <f>IF(AND('Ventas Pases'!$A4527="Fuera de Temporada",'Ventas Pases'!$B4527=2019,pases[[#This Row],[Modo de Compra]]="Paquete"),30,0)</f>
        <v>0</v>
      </c>
      <c r="O4527" s="5">
        <f>-SUMIF(lift[Número de pase],pases[[#This Row],[Numero de Pase]],lift[Costo])</f>
        <v>0</v>
      </c>
    </row>
    <row r="4528" spans="1:15" x14ac:dyDescent="0.25">
      <c r="A4528" t="s">
        <v>7</v>
      </c>
      <c r="B4528">
        <v>2019</v>
      </c>
      <c r="C4528">
        <v>43498</v>
      </c>
      <c r="D4528" t="s">
        <v>8</v>
      </c>
      <c r="E4528">
        <v>43529</v>
      </c>
      <c r="F4528">
        <v>1</v>
      </c>
      <c r="G4528" t="s">
        <v>9</v>
      </c>
      <c r="H4528" t="s">
        <v>4546</v>
      </c>
      <c r="I4528" s="5">
        <v>120</v>
      </c>
      <c r="J4528" s="5">
        <f>IFERROR('Ventas Pases'!$I4528/'Ventas Pases'!$F4528,"PASE")</f>
        <v>120</v>
      </c>
      <c r="K4528" t="str">
        <f>IFERROR(VLOOKUP('Ventas Pases'!$J4528,'Comisiones HEROIC'!$E$1:$F$6,2,0),"")</f>
        <v/>
      </c>
      <c r="L4528" s="5">
        <f>IF('Ventas Pases'!$D4528="Red HEROIC",IFERROR(VLOOKUP('Ventas Pases'!$G4528,'Comisiones HEROIC'!$A$1:$B$11,2,0),15),IF('Ventas Pases'!$D4528="Red HEROIC",15,0))</f>
        <v>0</v>
      </c>
      <c r="M4528">
        <f>IF(pases[[#This Row],[Días Visita]]&lt;7,0,IF(pases[[#This Row],[Días Visita]]&lt;9,1,IF(pases[[#This Row],[Días Visita]]="Ilimitados",0,2)))</f>
        <v>0</v>
      </c>
      <c r="N4528" s="5">
        <f>IF(AND('Ventas Pases'!$A4528="Fuera de Temporada",'Ventas Pases'!$B4528=2019,pases[[#This Row],[Modo de Compra]]="Paquete"),30,0)</f>
        <v>0</v>
      </c>
      <c r="O4528" s="5">
        <f>-SUMIF(lift[Número de pase],pases[[#This Row],[Numero de Pase]],lift[Costo])</f>
        <v>0</v>
      </c>
    </row>
    <row r="4529" spans="1:15" x14ac:dyDescent="0.25">
      <c r="A4529" t="s">
        <v>7</v>
      </c>
      <c r="B4529">
        <v>2019</v>
      </c>
      <c r="C4529">
        <v>43442</v>
      </c>
      <c r="D4529" t="s">
        <v>8</v>
      </c>
      <c r="E4529">
        <v>43481</v>
      </c>
      <c r="F4529">
        <v>7</v>
      </c>
      <c r="G4529" t="s">
        <v>9</v>
      </c>
      <c r="H4529" t="s">
        <v>4547</v>
      </c>
      <c r="I4529" s="5">
        <v>840</v>
      </c>
      <c r="J4529" s="5">
        <f>IFERROR('Ventas Pases'!$I4529/'Ventas Pases'!$F4529,"PASE")</f>
        <v>120</v>
      </c>
      <c r="K4529" t="str">
        <f>IFERROR(VLOOKUP('Ventas Pases'!$J4529,'Comisiones HEROIC'!$E$1:$F$6,2,0),"")</f>
        <v/>
      </c>
      <c r="L4529" s="5">
        <f>IF('Ventas Pases'!$D4529="Red HEROIC",IFERROR(VLOOKUP('Ventas Pases'!$G4529,'Comisiones HEROIC'!$A$1:$B$11,2,0),15),IF('Ventas Pases'!$D4529="Red HEROIC",15,0))</f>
        <v>0</v>
      </c>
      <c r="M4529">
        <f>IF(pases[[#This Row],[Días Visita]]&lt;7,0,IF(pases[[#This Row],[Días Visita]]&lt;9,1,IF(pases[[#This Row],[Días Visita]]="Ilimitados",0,2)))</f>
        <v>1</v>
      </c>
      <c r="N4529" s="5">
        <f>IF(AND('Ventas Pases'!$A4529="Fuera de Temporada",'Ventas Pases'!$B4529=2019,pases[[#This Row],[Modo de Compra]]="Paquete"),30,0)</f>
        <v>0</v>
      </c>
      <c r="O4529" s="5">
        <f>-SUMIF(lift[Número de pase],pases[[#This Row],[Numero de Pase]],lift[Costo])</f>
        <v>0</v>
      </c>
    </row>
    <row r="4530" spans="1:15" x14ac:dyDescent="0.25">
      <c r="A4530" t="s">
        <v>7</v>
      </c>
      <c r="B4530">
        <v>2019</v>
      </c>
      <c r="C4530">
        <v>43547</v>
      </c>
      <c r="D4530" t="s">
        <v>8</v>
      </c>
      <c r="E4530">
        <v>43545</v>
      </c>
      <c r="F4530">
        <v>4</v>
      </c>
      <c r="G4530" t="s">
        <v>9</v>
      </c>
      <c r="H4530" t="s">
        <v>4548</v>
      </c>
      <c r="I4530" s="5">
        <v>480</v>
      </c>
      <c r="J4530" s="5">
        <f>IFERROR('Ventas Pases'!$I4530/'Ventas Pases'!$F4530,"PASE")</f>
        <v>120</v>
      </c>
      <c r="K4530" t="str">
        <f>IFERROR(VLOOKUP('Ventas Pases'!$J4530,'Comisiones HEROIC'!$E$1:$F$6,2,0),"")</f>
        <v/>
      </c>
      <c r="L4530" s="5">
        <f>IF('Ventas Pases'!$D4530="Red HEROIC",IFERROR(VLOOKUP('Ventas Pases'!$G4530,'Comisiones HEROIC'!$A$1:$B$11,2,0),15),IF('Ventas Pases'!$D4530="Red HEROIC",15,0))</f>
        <v>0</v>
      </c>
      <c r="M4530">
        <f>IF(pases[[#This Row],[Días Visita]]&lt;7,0,IF(pases[[#This Row],[Días Visita]]&lt;9,1,IF(pases[[#This Row],[Días Visita]]="Ilimitados",0,2)))</f>
        <v>0</v>
      </c>
      <c r="N4530" s="5">
        <f>IF(AND('Ventas Pases'!$A4530="Fuera de Temporada",'Ventas Pases'!$B4530=2019,pases[[#This Row],[Modo de Compra]]="Paquete"),30,0)</f>
        <v>0</v>
      </c>
      <c r="O4530" s="5">
        <f>-SUMIF(lift[Número de pase],pases[[#This Row],[Numero de Pase]],lift[Costo])</f>
        <v>0</v>
      </c>
    </row>
    <row r="4531" spans="1:15" x14ac:dyDescent="0.25">
      <c r="A4531" t="s">
        <v>7</v>
      </c>
      <c r="B4531">
        <v>2019</v>
      </c>
      <c r="C4531">
        <v>43441</v>
      </c>
      <c r="D4531" t="s">
        <v>8</v>
      </c>
      <c r="E4531">
        <v>43486</v>
      </c>
      <c r="F4531">
        <v>2</v>
      </c>
      <c r="G4531" t="s">
        <v>9</v>
      </c>
      <c r="H4531" t="s">
        <v>4549</v>
      </c>
      <c r="I4531" s="5">
        <v>240</v>
      </c>
      <c r="J4531" s="5">
        <f>IFERROR('Ventas Pases'!$I4531/'Ventas Pases'!$F4531,"PASE")</f>
        <v>120</v>
      </c>
      <c r="K4531" t="str">
        <f>IFERROR(VLOOKUP('Ventas Pases'!$J4531,'Comisiones HEROIC'!$E$1:$F$6,2,0),"")</f>
        <v/>
      </c>
      <c r="L4531" s="5">
        <f>IF('Ventas Pases'!$D4531="Red HEROIC",IFERROR(VLOOKUP('Ventas Pases'!$G4531,'Comisiones HEROIC'!$A$1:$B$11,2,0),15),IF('Ventas Pases'!$D4531="Red HEROIC",15,0))</f>
        <v>0</v>
      </c>
      <c r="M4531">
        <f>IF(pases[[#This Row],[Días Visita]]&lt;7,0,IF(pases[[#This Row],[Días Visita]]&lt;9,1,IF(pases[[#This Row],[Días Visita]]="Ilimitados",0,2)))</f>
        <v>0</v>
      </c>
      <c r="N4531" s="5">
        <f>IF(AND('Ventas Pases'!$A4531="Fuera de Temporada",'Ventas Pases'!$B4531=2019,pases[[#This Row],[Modo de Compra]]="Paquete"),30,0)</f>
        <v>0</v>
      </c>
      <c r="O4531" s="5">
        <f>-SUMIF(lift[Número de pase],pases[[#This Row],[Numero de Pase]],lift[Costo])</f>
        <v>0</v>
      </c>
    </row>
    <row r="4532" spans="1:15" x14ac:dyDescent="0.25">
      <c r="A4532" t="s">
        <v>7</v>
      </c>
      <c r="B4532">
        <v>2019</v>
      </c>
      <c r="C4532">
        <v>43461</v>
      </c>
      <c r="D4532" t="s">
        <v>8</v>
      </c>
      <c r="E4532">
        <v>43490</v>
      </c>
      <c r="F4532">
        <v>5</v>
      </c>
      <c r="G4532" t="s">
        <v>9</v>
      </c>
      <c r="H4532" t="s">
        <v>4550</v>
      </c>
      <c r="I4532" s="5">
        <v>600</v>
      </c>
      <c r="J4532" s="5">
        <f>IFERROR('Ventas Pases'!$I4532/'Ventas Pases'!$F4532,"PASE")</f>
        <v>120</v>
      </c>
      <c r="K4532" t="str">
        <f>IFERROR(VLOOKUP('Ventas Pases'!$J4532,'Comisiones HEROIC'!$E$1:$F$6,2,0),"")</f>
        <v/>
      </c>
      <c r="L4532" s="5">
        <f>IF('Ventas Pases'!$D4532="Red HEROIC",IFERROR(VLOOKUP('Ventas Pases'!$G4532,'Comisiones HEROIC'!$A$1:$B$11,2,0),15),IF('Ventas Pases'!$D4532="Red HEROIC",15,0))</f>
        <v>0</v>
      </c>
      <c r="M4532">
        <f>IF(pases[[#This Row],[Días Visita]]&lt;7,0,IF(pases[[#This Row],[Días Visita]]&lt;9,1,IF(pases[[#This Row],[Días Visita]]="Ilimitados",0,2)))</f>
        <v>0</v>
      </c>
      <c r="N4532" s="5">
        <f>IF(AND('Ventas Pases'!$A4532="Fuera de Temporada",'Ventas Pases'!$B4532=2019,pases[[#This Row],[Modo de Compra]]="Paquete"),30,0)</f>
        <v>0</v>
      </c>
      <c r="O4532" s="5">
        <f>-SUMIF(lift[Número de pase],pases[[#This Row],[Numero de Pase]],lift[Costo])</f>
        <v>0</v>
      </c>
    </row>
    <row r="4533" spans="1:15" x14ac:dyDescent="0.25">
      <c r="A4533" t="s">
        <v>7</v>
      </c>
      <c r="B4533">
        <v>2019</v>
      </c>
      <c r="C4533">
        <v>43442</v>
      </c>
      <c r="D4533" t="s">
        <v>17</v>
      </c>
      <c r="E4533">
        <v>43469</v>
      </c>
      <c r="F4533">
        <v>2</v>
      </c>
      <c r="G4533" t="s">
        <v>9</v>
      </c>
      <c r="H4533" t="s">
        <v>4551</v>
      </c>
      <c r="I4533" s="5">
        <v>210</v>
      </c>
      <c r="J4533" s="5">
        <f>IFERROR('Ventas Pases'!$I4533/'Ventas Pases'!$F4533,"PASE")</f>
        <v>105</v>
      </c>
      <c r="K4533" t="str">
        <f>IFERROR(VLOOKUP('Ventas Pases'!$J4533,'Comisiones HEROIC'!$E$1:$F$6,2,0),"")</f>
        <v>OI Hotels</v>
      </c>
      <c r="L4533" s="5">
        <f>IF('Ventas Pases'!$D4533="Red HEROIC",IFERROR(VLOOKUP('Ventas Pases'!$G4533,'Comisiones HEROIC'!$A$1:$B$11,2,0),15),IF('Ventas Pases'!$D4533="Red HEROIC",15,0))</f>
        <v>0</v>
      </c>
      <c r="M4533">
        <f>IF(pases[[#This Row],[Días Visita]]&lt;7,0,IF(pases[[#This Row],[Días Visita]]&lt;9,1,IF(pases[[#This Row],[Días Visita]]="Ilimitados",0,2)))</f>
        <v>0</v>
      </c>
      <c r="N4533" s="5">
        <f>IF(AND('Ventas Pases'!$A4533="Fuera de Temporada",'Ventas Pases'!$B4533=2019,pases[[#This Row],[Modo de Compra]]="Paquete"),30,0)</f>
        <v>0</v>
      </c>
      <c r="O4533" s="5">
        <f>-SUMIF(lift[Número de pase],pases[[#This Row],[Numero de Pase]],lift[Costo])</f>
        <v>0</v>
      </c>
    </row>
    <row r="4534" spans="1:15" x14ac:dyDescent="0.25">
      <c r="A4534" t="s">
        <v>7</v>
      </c>
      <c r="B4534">
        <v>2019</v>
      </c>
      <c r="C4534">
        <v>43493</v>
      </c>
      <c r="D4534" t="s">
        <v>8</v>
      </c>
      <c r="E4534">
        <v>43495</v>
      </c>
      <c r="F4534">
        <v>7</v>
      </c>
      <c r="G4534" t="s">
        <v>9</v>
      </c>
      <c r="H4534" t="s">
        <v>4552</v>
      </c>
      <c r="I4534" s="5">
        <v>840</v>
      </c>
      <c r="J4534" s="5">
        <f>IFERROR('Ventas Pases'!$I4534/'Ventas Pases'!$F4534,"PASE")</f>
        <v>120</v>
      </c>
      <c r="K4534" t="str">
        <f>IFERROR(VLOOKUP('Ventas Pases'!$J4534,'Comisiones HEROIC'!$E$1:$F$6,2,0),"")</f>
        <v/>
      </c>
      <c r="L4534" s="5">
        <f>IF('Ventas Pases'!$D4534="Red HEROIC",IFERROR(VLOOKUP('Ventas Pases'!$G4534,'Comisiones HEROIC'!$A$1:$B$11,2,0),15),IF('Ventas Pases'!$D4534="Red HEROIC",15,0))</f>
        <v>0</v>
      </c>
      <c r="M4534">
        <f>IF(pases[[#This Row],[Días Visita]]&lt;7,0,IF(pases[[#This Row],[Días Visita]]&lt;9,1,IF(pases[[#This Row],[Días Visita]]="Ilimitados",0,2)))</f>
        <v>1</v>
      </c>
      <c r="N4534" s="5">
        <f>IF(AND('Ventas Pases'!$A4534="Fuera de Temporada",'Ventas Pases'!$B4534=2019,pases[[#This Row],[Modo de Compra]]="Paquete"),30,0)</f>
        <v>0</v>
      </c>
      <c r="O4534" s="5">
        <f>-SUMIF(lift[Número de pase],pases[[#This Row],[Numero de Pase]],lift[Costo])</f>
        <v>0</v>
      </c>
    </row>
    <row r="4535" spans="1:15" x14ac:dyDescent="0.25">
      <c r="A4535" t="s">
        <v>7</v>
      </c>
      <c r="B4535">
        <v>2018</v>
      </c>
      <c r="C4535">
        <v>43168</v>
      </c>
      <c r="D4535" t="s">
        <v>17</v>
      </c>
      <c r="E4535">
        <v>43179</v>
      </c>
      <c r="F4535">
        <v>7</v>
      </c>
      <c r="G4535" t="s">
        <v>9</v>
      </c>
      <c r="H4535" t="s">
        <v>4553</v>
      </c>
      <c r="I4535" s="5">
        <v>770</v>
      </c>
      <c r="J4535" s="5">
        <f>IFERROR('Ventas Pases'!$I4535/'Ventas Pases'!$F4535,"PASE")</f>
        <v>110</v>
      </c>
      <c r="K4535" t="str">
        <f>IFERROR(VLOOKUP('Ventas Pases'!$J4535,'Comisiones HEROIC'!$E$1:$F$6,2,0),"")</f>
        <v>Elton Hotel</v>
      </c>
      <c r="L4535" s="5">
        <f>IF('Ventas Pases'!$D4535="Red HEROIC",IFERROR(VLOOKUP('Ventas Pases'!$G4535,'Comisiones HEROIC'!$A$1:$B$11,2,0),15),IF('Ventas Pases'!$D4535="Red HEROIC",15,0))</f>
        <v>0</v>
      </c>
      <c r="M4535">
        <f>IF(pases[[#This Row],[Días Visita]]&lt;7,0,IF(pases[[#This Row],[Días Visita]]&lt;9,1,IF(pases[[#This Row],[Días Visita]]="Ilimitados",0,2)))</f>
        <v>1</v>
      </c>
      <c r="N4535" s="5">
        <f>IF(AND('Ventas Pases'!$A4535="Fuera de Temporada",'Ventas Pases'!$B4535=2019,pases[[#This Row],[Modo de Compra]]="Paquete"),30,0)</f>
        <v>0</v>
      </c>
      <c r="O4535" s="5">
        <f>-SUMIF(lift[Número de pase],pases[[#This Row],[Numero de Pase]],lift[Costo])</f>
        <v>0</v>
      </c>
    </row>
    <row r="4536" spans="1:15" x14ac:dyDescent="0.25">
      <c r="A4536" t="s">
        <v>7</v>
      </c>
      <c r="B4536">
        <v>2019</v>
      </c>
      <c r="C4536">
        <v>43442</v>
      </c>
      <c r="D4536" t="s">
        <v>8</v>
      </c>
      <c r="E4536">
        <v>43433</v>
      </c>
      <c r="F4536">
        <v>8</v>
      </c>
      <c r="G4536" t="s">
        <v>9</v>
      </c>
      <c r="H4536" t="s">
        <v>4554</v>
      </c>
      <c r="I4536" s="5">
        <v>960</v>
      </c>
      <c r="J4536" s="5">
        <f>IFERROR('Ventas Pases'!$I4536/'Ventas Pases'!$F4536,"PASE")</f>
        <v>120</v>
      </c>
      <c r="K4536" t="str">
        <f>IFERROR(VLOOKUP('Ventas Pases'!$J4536,'Comisiones HEROIC'!$E$1:$F$6,2,0),"")</f>
        <v/>
      </c>
      <c r="L4536" s="5">
        <f>IF('Ventas Pases'!$D4536="Red HEROIC",IFERROR(VLOOKUP('Ventas Pases'!$G4536,'Comisiones HEROIC'!$A$1:$B$11,2,0),15),IF('Ventas Pases'!$D4536="Red HEROIC",15,0))</f>
        <v>0</v>
      </c>
      <c r="M4536">
        <f>IF(pases[[#This Row],[Días Visita]]&lt;7,0,IF(pases[[#This Row],[Días Visita]]&lt;9,1,IF(pases[[#This Row],[Días Visita]]="Ilimitados",0,2)))</f>
        <v>1</v>
      </c>
      <c r="N4536" s="5">
        <f>IF(AND('Ventas Pases'!$A4536="Fuera de Temporada",'Ventas Pases'!$B4536=2019,pases[[#This Row],[Modo de Compra]]="Paquete"),30,0)</f>
        <v>0</v>
      </c>
      <c r="O4536" s="5">
        <f>-SUMIF(lift[Número de pase],pases[[#This Row],[Numero de Pase]],lift[Costo])</f>
        <v>0</v>
      </c>
    </row>
    <row r="4537" spans="1:15" x14ac:dyDescent="0.25">
      <c r="A4537" t="s">
        <v>7</v>
      </c>
      <c r="B4537">
        <v>2018</v>
      </c>
      <c r="C4537">
        <v>43146</v>
      </c>
      <c r="D4537" t="s">
        <v>14</v>
      </c>
      <c r="E4537">
        <v>43179</v>
      </c>
      <c r="F4537">
        <v>3</v>
      </c>
      <c r="G4537" t="s">
        <v>19</v>
      </c>
      <c r="H4537" t="s">
        <v>4555</v>
      </c>
      <c r="I4537" s="5">
        <v>420</v>
      </c>
      <c r="J4537" s="5">
        <f>IFERROR('Ventas Pases'!$I4537/'Ventas Pases'!$F4537,"PASE")</f>
        <v>140</v>
      </c>
      <c r="K4537" t="str">
        <f>IFERROR(VLOOKUP('Ventas Pases'!$J4537,'Comisiones HEROIC'!$E$1:$F$6,2,0),"")</f>
        <v/>
      </c>
      <c r="L4537" s="5">
        <f>IF('Ventas Pases'!$D4537="Red HEROIC",IFERROR(VLOOKUP('Ventas Pases'!$G4537,'Comisiones HEROIC'!$A$1:$B$11,2,0),15),IF('Ventas Pases'!$D4537="Red HEROIC",15,0))</f>
        <v>15</v>
      </c>
      <c r="M4537">
        <f>IF(pases[[#This Row],[Días Visita]]&lt;7,0,IF(pases[[#This Row],[Días Visita]]&lt;9,1,IF(pases[[#This Row],[Días Visita]]="Ilimitados",0,2)))</f>
        <v>0</v>
      </c>
      <c r="N4537" s="5">
        <f>IF(AND('Ventas Pases'!$A4537="Fuera de Temporada",'Ventas Pases'!$B4537=2019,pases[[#This Row],[Modo de Compra]]="Paquete"),30,0)</f>
        <v>0</v>
      </c>
      <c r="O4537" s="5">
        <f>-SUMIF(lift[Número de pase],pases[[#This Row],[Numero de Pase]],lift[Costo])</f>
        <v>0</v>
      </c>
    </row>
    <row r="4538" spans="1:15" x14ac:dyDescent="0.25">
      <c r="A4538" t="s">
        <v>7</v>
      </c>
      <c r="B4538">
        <v>2018</v>
      </c>
      <c r="C4538">
        <v>43156</v>
      </c>
      <c r="D4538" t="s">
        <v>17</v>
      </c>
      <c r="E4538">
        <v>43172</v>
      </c>
      <c r="F4538">
        <v>7</v>
      </c>
      <c r="G4538" t="s">
        <v>9</v>
      </c>
      <c r="H4538" t="s">
        <v>4556</v>
      </c>
      <c r="I4538" s="5">
        <v>770</v>
      </c>
      <c r="J4538" s="5">
        <f>IFERROR('Ventas Pases'!$I4538/'Ventas Pases'!$F4538,"PASE")</f>
        <v>110</v>
      </c>
      <c r="K4538" t="str">
        <f>IFERROR(VLOOKUP('Ventas Pases'!$J4538,'Comisiones HEROIC'!$E$1:$F$6,2,0),"")</f>
        <v>Elton Hotel</v>
      </c>
      <c r="L4538" s="5">
        <f>IF('Ventas Pases'!$D4538="Red HEROIC",IFERROR(VLOOKUP('Ventas Pases'!$G4538,'Comisiones HEROIC'!$A$1:$B$11,2,0),15),IF('Ventas Pases'!$D4538="Red HEROIC",15,0))</f>
        <v>0</v>
      </c>
      <c r="M4538">
        <f>IF(pases[[#This Row],[Días Visita]]&lt;7,0,IF(pases[[#This Row],[Días Visita]]&lt;9,1,IF(pases[[#This Row],[Días Visita]]="Ilimitados",0,2)))</f>
        <v>1</v>
      </c>
      <c r="N4538" s="5">
        <f>IF(AND('Ventas Pases'!$A4538="Fuera de Temporada",'Ventas Pases'!$B4538=2019,pases[[#This Row],[Modo de Compra]]="Paquete"),30,0)</f>
        <v>0</v>
      </c>
      <c r="O4538" s="5">
        <f>-SUMIF(lift[Número de pase],pases[[#This Row],[Numero de Pase]],lift[Costo])</f>
        <v>0</v>
      </c>
    </row>
    <row r="4539" spans="1:15" x14ac:dyDescent="0.25">
      <c r="A4539" t="s">
        <v>7</v>
      </c>
      <c r="B4539">
        <v>2019</v>
      </c>
      <c r="C4539">
        <v>43484</v>
      </c>
      <c r="D4539" t="s">
        <v>60</v>
      </c>
      <c r="E4539">
        <v>43529</v>
      </c>
      <c r="F4539">
        <v>6</v>
      </c>
      <c r="G4539" t="s">
        <v>9</v>
      </c>
      <c r="H4539" t="s">
        <v>4557</v>
      </c>
      <c r="I4539" s="5">
        <v>720</v>
      </c>
      <c r="J4539" s="5">
        <f>IFERROR('Ventas Pases'!$I4539/'Ventas Pases'!$F4539,"PASE")</f>
        <v>120</v>
      </c>
      <c r="K4539" t="str">
        <f>IFERROR(VLOOKUP('Ventas Pases'!$J4539,'Comisiones HEROIC'!$E$1:$F$6,2,0),"")</f>
        <v/>
      </c>
      <c r="L4539" s="5">
        <f>IF('Ventas Pases'!$D4539="Red HEROIC",IFERROR(VLOOKUP('Ventas Pases'!$G4539,'Comisiones HEROIC'!$A$1:$B$11,2,0),15),IF('Ventas Pases'!$D4539="Red HEROIC",15,0))</f>
        <v>0</v>
      </c>
      <c r="M4539">
        <f>IF(pases[[#This Row],[Días Visita]]&lt;7,0,IF(pases[[#This Row],[Días Visita]]&lt;9,1,IF(pases[[#This Row],[Días Visita]]="Ilimitados",0,2)))</f>
        <v>0</v>
      </c>
      <c r="N4539" s="5">
        <f>IF(AND('Ventas Pases'!$A4539="Fuera de Temporada",'Ventas Pases'!$B4539=2019,pases[[#This Row],[Modo de Compra]]="Paquete"),30,0)</f>
        <v>0</v>
      </c>
      <c r="O4539" s="5">
        <f>-SUMIF(lift[Número de pase],pases[[#This Row],[Numero de Pase]],lift[Costo])</f>
        <v>0</v>
      </c>
    </row>
    <row r="4540" spans="1:15" x14ac:dyDescent="0.25">
      <c r="A4540" t="s">
        <v>7</v>
      </c>
      <c r="B4540">
        <v>2019</v>
      </c>
      <c r="C4540">
        <v>43496</v>
      </c>
      <c r="D4540" t="s">
        <v>14</v>
      </c>
      <c r="E4540">
        <v>43536</v>
      </c>
      <c r="F4540">
        <v>4</v>
      </c>
      <c r="G4540" t="s">
        <v>33</v>
      </c>
      <c r="H4540" t="s">
        <v>4558</v>
      </c>
      <c r="I4540" s="5">
        <v>560</v>
      </c>
      <c r="J4540" s="5">
        <f>IFERROR('Ventas Pases'!$I4540/'Ventas Pases'!$F4540,"PASE")</f>
        <v>140</v>
      </c>
      <c r="K4540" t="str">
        <f>IFERROR(VLOOKUP('Ventas Pases'!$J4540,'Comisiones HEROIC'!$E$1:$F$6,2,0),"")</f>
        <v/>
      </c>
      <c r="L4540" s="5">
        <f>IF('Ventas Pases'!$D4540="Red HEROIC",IFERROR(VLOOKUP('Ventas Pases'!$G4540,'Comisiones HEROIC'!$A$1:$B$11,2,0),15),IF('Ventas Pases'!$D4540="Red HEROIC",15,0))</f>
        <v>15</v>
      </c>
      <c r="M4540">
        <f>IF(pases[[#This Row],[Días Visita]]&lt;7,0,IF(pases[[#This Row],[Días Visita]]&lt;9,1,IF(pases[[#This Row],[Días Visita]]="Ilimitados",0,2)))</f>
        <v>0</v>
      </c>
      <c r="N4540" s="5">
        <f>IF(AND('Ventas Pases'!$A4540="Fuera de Temporada",'Ventas Pases'!$B4540=2019,pases[[#This Row],[Modo de Compra]]="Paquete"),30,0)</f>
        <v>0</v>
      </c>
      <c r="O4540" s="5">
        <f>-SUMIF(lift[Número de pase],pases[[#This Row],[Numero de Pase]],lift[Costo])</f>
        <v>0</v>
      </c>
    </row>
    <row r="4541" spans="1:15" x14ac:dyDescent="0.25">
      <c r="A4541" t="s">
        <v>7</v>
      </c>
      <c r="B4541">
        <v>2019</v>
      </c>
      <c r="C4541">
        <v>43555</v>
      </c>
      <c r="D4541" t="s">
        <v>8</v>
      </c>
      <c r="E4541">
        <v>43546</v>
      </c>
      <c r="F4541">
        <v>8</v>
      </c>
      <c r="G4541" t="s">
        <v>9</v>
      </c>
      <c r="H4541" t="s">
        <v>4559</v>
      </c>
      <c r="I4541" s="5">
        <v>960</v>
      </c>
      <c r="J4541" s="5">
        <f>IFERROR('Ventas Pases'!$I4541/'Ventas Pases'!$F4541,"PASE")</f>
        <v>120</v>
      </c>
      <c r="K4541" t="str">
        <f>IFERROR(VLOOKUP('Ventas Pases'!$J4541,'Comisiones HEROIC'!$E$1:$F$6,2,0),"")</f>
        <v/>
      </c>
      <c r="L4541" s="5">
        <f>IF('Ventas Pases'!$D4541="Red HEROIC",IFERROR(VLOOKUP('Ventas Pases'!$G4541,'Comisiones HEROIC'!$A$1:$B$11,2,0),15),IF('Ventas Pases'!$D4541="Red HEROIC",15,0))</f>
        <v>0</v>
      </c>
      <c r="M4541">
        <f>IF(pases[[#This Row],[Días Visita]]&lt;7,0,IF(pases[[#This Row],[Días Visita]]&lt;9,1,IF(pases[[#This Row],[Días Visita]]="Ilimitados",0,2)))</f>
        <v>1</v>
      </c>
      <c r="N4541" s="5">
        <f>IF(AND('Ventas Pases'!$A4541="Fuera de Temporada",'Ventas Pases'!$B4541=2019,pases[[#This Row],[Modo de Compra]]="Paquete"),30,0)</f>
        <v>0</v>
      </c>
      <c r="O4541" s="5">
        <f>-SUMIF(lift[Número de pase],pases[[#This Row],[Numero de Pase]],lift[Costo])</f>
        <v>0</v>
      </c>
    </row>
    <row r="4542" spans="1:15" x14ac:dyDescent="0.25">
      <c r="A4542" t="s">
        <v>7</v>
      </c>
      <c r="B4542">
        <v>2019</v>
      </c>
      <c r="C4542">
        <v>43434</v>
      </c>
      <c r="D4542" t="s">
        <v>8</v>
      </c>
      <c r="E4542">
        <v>43544</v>
      </c>
      <c r="F4542">
        <v>4</v>
      </c>
      <c r="G4542" t="s">
        <v>9</v>
      </c>
      <c r="H4542" t="s">
        <v>4560</v>
      </c>
      <c r="I4542" s="5">
        <v>480</v>
      </c>
      <c r="J4542" s="5">
        <f>IFERROR('Ventas Pases'!$I4542/'Ventas Pases'!$F4542,"PASE")</f>
        <v>120</v>
      </c>
      <c r="K4542" t="str">
        <f>IFERROR(VLOOKUP('Ventas Pases'!$J4542,'Comisiones HEROIC'!$E$1:$F$6,2,0),"")</f>
        <v/>
      </c>
      <c r="L4542" s="5">
        <f>IF('Ventas Pases'!$D4542="Red HEROIC",IFERROR(VLOOKUP('Ventas Pases'!$G4542,'Comisiones HEROIC'!$A$1:$B$11,2,0),15),IF('Ventas Pases'!$D4542="Red HEROIC",15,0))</f>
        <v>0</v>
      </c>
      <c r="M4542">
        <f>IF(pases[[#This Row],[Días Visita]]&lt;7,0,IF(pases[[#This Row],[Días Visita]]&lt;9,1,IF(pases[[#This Row],[Días Visita]]="Ilimitados",0,2)))</f>
        <v>0</v>
      </c>
      <c r="N4542" s="5">
        <f>IF(AND('Ventas Pases'!$A4542="Fuera de Temporada",'Ventas Pases'!$B4542=2019,pases[[#This Row],[Modo de Compra]]="Paquete"),30,0)</f>
        <v>0</v>
      </c>
      <c r="O4542" s="5">
        <f>-SUMIF(lift[Número de pase],pases[[#This Row],[Numero de Pase]],lift[Costo])</f>
        <v>0</v>
      </c>
    </row>
    <row r="4543" spans="1:15" x14ac:dyDescent="0.25">
      <c r="A4543" t="s">
        <v>7</v>
      </c>
      <c r="B4543">
        <v>2019</v>
      </c>
      <c r="C4543">
        <v>43442</v>
      </c>
      <c r="D4543" t="s">
        <v>17</v>
      </c>
      <c r="E4543">
        <v>43517</v>
      </c>
      <c r="F4543">
        <v>8</v>
      </c>
      <c r="G4543" t="s">
        <v>9</v>
      </c>
      <c r="H4543" t="s">
        <v>4561</v>
      </c>
      <c r="I4543" s="5">
        <v>880</v>
      </c>
      <c r="J4543" s="5">
        <f>IFERROR('Ventas Pases'!$I4543/'Ventas Pases'!$F4543,"PASE")</f>
        <v>110</v>
      </c>
      <c r="K4543" t="str">
        <f>IFERROR(VLOOKUP('Ventas Pases'!$J4543,'Comisiones HEROIC'!$E$1:$F$6,2,0),"")</f>
        <v>Elton Hotel</v>
      </c>
      <c r="L4543" s="5">
        <f>IF('Ventas Pases'!$D4543="Red HEROIC",IFERROR(VLOOKUP('Ventas Pases'!$G4543,'Comisiones HEROIC'!$A$1:$B$11,2,0),15),IF('Ventas Pases'!$D4543="Red HEROIC",15,0))</f>
        <v>0</v>
      </c>
      <c r="M4543">
        <f>IF(pases[[#This Row],[Días Visita]]&lt;7,0,IF(pases[[#This Row],[Días Visita]]&lt;9,1,IF(pases[[#This Row],[Días Visita]]="Ilimitados",0,2)))</f>
        <v>1</v>
      </c>
      <c r="N4543" s="5">
        <f>IF(AND('Ventas Pases'!$A4543="Fuera de Temporada",'Ventas Pases'!$B4543=2019,pases[[#This Row],[Modo de Compra]]="Paquete"),30,0)</f>
        <v>0</v>
      </c>
      <c r="O4543" s="5">
        <f>-SUMIF(lift[Número de pase],pases[[#This Row],[Numero de Pase]],lift[Costo])</f>
        <v>0</v>
      </c>
    </row>
    <row r="4544" spans="1:15" x14ac:dyDescent="0.25">
      <c r="A4544" t="s">
        <v>7</v>
      </c>
      <c r="B4544">
        <v>2019</v>
      </c>
      <c r="C4544">
        <v>43435</v>
      </c>
      <c r="D4544" t="s">
        <v>8</v>
      </c>
      <c r="E4544">
        <v>43419</v>
      </c>
      <c r="F4544" t="s">
        <v>11</v>
      </c>
      <c r="G4544" t="s">
        <v>9</v>
      </c>
      <c r="H4544" t="s">
        <v>4562</v>
      </c>
      <c r="I4544" s="5">
        <v>1950</v>
      </c>
      <c r="J4544" s="5" t="str">
        <f>IFERROR('Ventas Pases'!$I4544/'Ventas Pases'!$F4544,"PASE")</f>
        <v>PASE</v>
      </c>
      <c r="K4544" t="str">
        <f>IFERROR(VLOOKUP('Ventas Pases'!$J4544,'Comisiones HEROIC'!$E$1:$F$6,2,0),"")</f>
        <v/>
      </c>
      <c r="L4544" s="5">
        <f>IF('Ventas Pases'!$D4544="Red HEROIC",IFERROR(VLOOKUP('Ventas Pases'!$G4544,'Comisiones HEROIC'!$A$1:$B$11,2,0),15),IF('Ventas Pases'!$D4544="Red HEROIC",15,0))</f>
        <v>0</v>
      </c>
      <c r="M4544">
        <f>IF(pases[[#This Row],[Días Visita]]&lt;7,0,IF(pases[[#This Row],[Días Visita]]&lt;9,1,IF(pases[[#This Row],[Días Visita]]="Ilimitados",0,2)))</f>
        <v>0</v>
      </c>
      <c r="N4544" s="5">
        <f>IF(AND('Ventas Pases'!$A4544="Fuera de Temporada",'Ventas Pases'!$B4544=2019,pases[[#This Row],[Modo de Compra]]="Paquete"),30,0)</f>
        <v>0</v>
      </c>
      <c r="O4544" s="5">
        <f>-SUMIF(lift[Número de pase],pases[[#This Row],[Numero de Pase]],lift[Costo])</f>
        <v>-276</v>
      </c>
    </row>
    <row r="4545" spans="1:15" x14ac:dyDescent="0.25">
      <c r="A4545" t="s">
        <v>7</v>
      </c>
      <c r="B4545">
        <v>2018</v>
      </c>
      <c r="C4545">
        <v>43120</v>
      </c>
      <c r="D4545" t="s">
        <v>8</v>
      </c>
      <c r="E4545">
        <v>43155</v>
      </c>
      <c r="F4545">
        <v>9</v>
      </c>
      <c r="G4545" t="s">
        <v>9</v>
      </c>
      <c r="H4545" t="s">
        <v>4563</v>
      </c>
      <c r="I4545" s="5">
        <v>1080</v>
      </c>
      <c r="J4545" s="5">
        <f>IFERROR('Ventas Pases'!$I4545/'Ventas Pases'!$F4545,"PASE")</f>
        <v>120</v>
      </c>
      <c r="K4545" t="str">
        <f>IFERROR(VLOOKUP('Ventas Pases'!$J4545,'Comisiones HEROIC'!$E$1:$F$6,2,0),"")</f>
        <v/>
      </c>
      <c r="L4545" s="5">
        <f>IF('Ventas Pases'!$D4545="Red HEROIC",IFERROR(VLOOKUP('Ventas Pases'!$G4545,'Comisiones HEROIC'!$A$1:$B$11,2,0),15),IF('Ventas Pases'!$D4545="Red HEROIC",15,0))</f>
        <v>0</v>
      </c>
      <c r="M4545">
        <f>IF(pases[[#This Row],[Días Visita]]&lt;7,0,IF(pases[[#This Row],[Días Visita]]&lt;9,1,IF(pases[[#This Row],[Días Visita]]="Ilimitados",0,2)))</f>
        <v>2</v>
      </c>
      <c r="N4545" s="5">
        <f>IF(AND('Ventas Pases'!$A4545="Fuera de Temporada",'Ventas Pases'!$B4545=2019,pases[[#This Row],[Modo de Compra]]="Paquete"),30,0)</f>
        <v>0</v>
      </c>
      <c r="O4545" s="5">
        <f>-SUMIF(lift[Número de pase],pases[[#This Row],[Numero de Pase]],lift[Costo])</f>
        <v>0</v>
      </c>
    </row>
    <row r="4546" spans="1:15" x14ac:dyDescent="0.25">
      <c r="A4546" t="s">
        <v>13</v>
      </c>
      <c r="B4546">
        <v>2018</v>
      </c>
      <c r="C4546">
        <v>43403</v>
      </c>
      <c r="D4546" t="s">
        <v>8</v>
      </c>
      <c r="E4546">
        <v>42940</v>
      </c>
      <c r="F4546">
        <v>7</v>
      </c>
      <c r="G4546" t="s">
        <v>9</v>
      </c>
      <c r="H4546" t="s">
        <v>4564</v>
      </c>
      <c r="I4546" s="5">
        <v>840</v>
      </c>
      <c r="J4546" s="5">
        <f>IFERROR('Ventas Pases'!$I4546/'Ventas Pases'!$F4546,"PASE")</f>
        <v>120</v>
      </c>
      <c r="K4546" t="str">
        <f>IFERROR(VLOOKUP('Ventas Pases'!$J4546,'Comisiones HEROIC'!$E$1:$F$6,2,0),"")</f>
        <v/>
      </c>
      <c r="L4546" s="5">
        <f>IF('Ventas Pases'!$D4546="Red HEROIC",IFERROR(VLOOKUP('Ventas Pases'!$G4546,'Comisiones HEROIC'!$A$1:$B$11,2,0),15),IF('Ventas Pases'!$D4546="Red HEROIC",15,0))</f>
        <v>0</v>
      </c>
      <c r="M4546">
        <f>IF(pases[[#This Row],[Días Visita]]&lt;7,0,IF(pases[[#This Row],[Días Visita]]&lt;9,1,IF(pases[[#This Row],[Días Visita]]="Ilimitados",0,2)))</f>
        <v>1</v>
      </c>
      <c r="N4546" s="5">
        <f>IF(AND('Ventas Pases'!$A4546="Fuera de Temporada",'Ventas Pases'!$B4546=2019,pases[[#This Row],[Modo de Compra]]="Paquete"),30,0)</f>
        <v>0</v>
      </c>
      <c r="O4546" s="5">
        <f>-SUMIF(lift[Número de pase],pases[[#This Row],[Numero de Pase]],lift[Costo])</f>
        <v>0</v>
      </c>
    </row>
    <row r="4547" spans="1:15" x14ac:dyDescent="0.25">
      <c r="A4547" t="s">
        <v>7</v>
      </c>
      <c r="B4547">
        <v>2019</v>
      </c>
      <c r="C4547">
        <v>43488</v>
      </c>
      <c r="D4547" t="s">
        <v>8</v>
      </c>
      <c r="E4547">
        <v>43543</v>
      </c>
      <c r="F4547">
        <v>7</v>
      </c>
      <c r="G4547" t="s">
        <v>9</v>
      </c>
      <c r="H4547" t="s">
        <v>4565</v>
      </c>
      <c r="I4547" s="5">
        <v>840</v>
      </c>
      <c r="J4547" s="5">
        <f>IFERROR('Ventas Pases'!$I4547/'Ventas Pases'!$F4547,"PASE")</f>
        <v>120</v>
      </c>
      <c r="K4547" t="str">
        <f>IFERROR(VLOOKUP('Ventas Pases'!$J4547,'Comisiones HEROIC'!$E$1:$F$6,2,0),"")</f>
        <v/>
      </c>
      <c r="L4547" s="5">
        <f>IF('Ventas Pases'!$D4547="Red HEROIC",IFERROR(VLOOKUP('Ventas Pases'!$G4547,'Comisiones HEROIC'!$A$1:$B$11,2,0),15),IF('Ventas Pases'!$D4547="Red HEROIC",15,0))</f>
        <v>0</v>
      </c>
      <c r="M4547">
        <f>IF(pases[[#This Row],[Días Visita]]&lt;7,0,IF(pases[[#This Row],[Días Visita]]&lt;9,1,IF(pases[[#This Row],[Días Visita]]="Ilimitados",0,2)))</f>
        <v>1</v>
      </c>
      <c r="N4547" s="5">
        <f>IF(AND('Ventas Pases'!$A4547="Fuera de Temporada",'Ventas Pases'!$B4547=2019,pases[[#This Row],[Modo de Compra]]="Paquete"),30,0)</f>
        <v>0</v>
      </c>
      <c r="O4547" s="5">
        <f>-SUMIF(lift[Número de pase],pases[[#This Row],[Numero de Pase]],lift[Costo])</f>
        <v>0</v>
      </c>
    </row>
    <row r="4548" spans="1:15" x14ac:dyDescent="0.25">
      <c r="A4548" t="s">
        <v>7</v>
      </c>
      <c r="B4548">
        <v>2019</v>
      </c>
      <c r="C4548">
        <v>43458</v>
      </c>
      <c r="D4548" t="s">
        <v>60</v>
      </c>
      <c r="E4548">
        <v>43524</v>
      </c>
      <c r="F4548">
        <v>7</v>
      </c>
      <c r="G4548" t="s">
        <v>9</v>
      </c>
      <c r="H4548" t="s">
        <v>4566</v>
      </c>
      <c r="I4548" s="5">
        <v>840</v>
      </c>
      <c r="J4548" s="5">
        <f>IFERROR('Ventas Pases'!$I4548/'Ventas Pases'!$F4548,"PASE")</f>
        <v>120</v>
      </c>
      <c r="K4548" t="str">
        <f>IFERROR(VLOOKUP('Ventas Pases'!$J4548,'Comisiones HEROIC'!$E$1:$F$6,2,0),"")</f>
        <v/>
      </c>
      <c r="L4548" s="5">
        <f>IF('Ventas Pases'!$D4548="Red HEROIC",IFERROR(VLOOKUP('Ventas Pases'!$G4548,'Comisiones HEROIC'!$A$1:$B$11,2,0),15),IF('Ventas Pases'!$D4548="Red HEROIC",15,0))</f>
        <v>0</v>
      </c>
      <c r="M4548">
        <f>IF(pases[[#This Row],[Días Visita]]&lt;7,0,IF(pases[[#This Row],[Días Visita]]&lt;9,1,IF(pases[[#This Row],[Días Visita]]="Ilimitados",0,2)))</f>
        <v>1</v>
      </c>
      <c r="N4548" s="5">
        <f>IF(AND('Ventas Pases'!$A4548="Fuera de Temporada",'Ventas Pases'!$B4548=2019,pases[[#This Row],[Modo de Compra]]="Paquete"),30,0)</f>
        <v>0</v>
      </c>
      <c r="O4548" s="5">
        <f>-SUMIF(lift[Número de pase],pases[[#This Row],[Numero de Pase]],lift[Costo])</f>
        <v>0</v>
      </c>
    </row>
    <row r="4549" spans="1:15" x14ac:dyDescent="0.25">
      <c r="A4549" t="s">
        <v>13</v>
      </c>
      <c r="B4549">
        <v>2019</v>
      </c>
      <c r="C4549">
        <v>43305</v>
      </c>
      <c r="D4549" t="s">
        <v>8</v>
      </c>
      <c r="E4549">
        <v>43235</v>
      </c>
      <c r="F4549">
        <v>7</v>
      </c>
      <c r="G4549" t="s">
        <v>9</v>
      </c>
      <c r="H4549" t="s">
        <v>4567</v>
      </c>
      <c r="I4549" s="5">
        <v>840</v>
      </c>
      <c r="J4549" s="5">
        <f>IFERROR('Ventas Pases'!$I4549/'Ventas Pases'!$F4549,"PASE")</f>
        <v>120</v>
      </c>
      <c r="K4549" t="str">
        <f>IFERROR(VLOOKUP('Ventas Pases'!$J4549,'Comisiones HEROIC'!$E$1:$F$6,2,0),"")</f>
        <v/>
      </c>
      <c r="L4549" s="5">
        <f>IF('Ventas Pases'!$D4549="Red HEROIC",IFERROR(VLOOKUP('Ventas Pases'!$G4549,'Comisiones HEROIC'!$A$1:$B$11,2,0),15),IF('Ventas Pases'!$D4549="Red HEROIC",15,0))</f>
        <v>0</v>
      </c>
      <c r="M4549">
        <f>IF(pases[[#This Row],[Días Visita]]&lt;7,0,IF(pases[[#This Row],[Días Visita]]&lt;9,1,IF(pases[[#This Row],[Días Visita]]="Ilimitados",0,2)))</f>
        <v>1</v>
      </c>
      <c r="N4549" s="5">
        <f>IF(AND('Ventas Pases'!$A4549="Fuera de Temporada",'Ventas Pases'!$B4549=2019,pases[[#This Row],[Modo de Compra]]="Paquete"),30,0)</f>
        <v>0</v>
      </c>
      <c r="O4549" s="5">
        <f>-SUMIF(lift[Número de pase],pases[[#This Row],[Numero de Pase]],lift[Costo])</f>
        <v>0</v>
      </c>
    </row>
    <row r="4550" spans="1:15" x14ac:dyDescent="0.25">
      <c r="A4550" t="s">
        <v>13</v>
      </c>
      <c r="B4550">
        <v>2019</v>
      </c>
      <c r="C4550">
        <v>43401</v>
      </c>
      <c r="D4550" t="s">
        <v>8</v>
      </c>
      <c r="E4550">
        <v>43215</v>
      </c>
      <c r="F4550">
        <v>8</v>
      </c>
      <c r="G4550" t="s">
        <v>9</v>
      </c>
      <c r="H4550" t="s">
        <v>4568</v>
      </c>
      <c r="I4550" s="5">
        <v>960</v>
      </c>
      <c r="J4550" s="5">
        <f>IFERROR('Ventas Pases'!$I4550/'Ventas Pases'!$F4550,"PASE")</f>
        <v>120</v>
      </c>
      <c r="K4550" t="str">
        <f>IFERROR(VLOOKUP('Ventas Pases'!$J4550,'Comisiones HEROIC'!$E$1:$F$6,2,0),"")</f>
        <v/>
      </c>
      <c r="L4550" s="5">
        <f>IF('Ventas Pases'!$D4550="Red HEROIC",IFERROR(VLOOKUP('Ventas Pases'!$G4550,'Comisiones HEROIC'!$A$1:$B$11,2,0),15),IF('Ventas Pases'!$D4550="Red HEROIC",15,0))</f>
        <v>0</v>
      </c>
      <c r="M4550">
        <f>IF(pases[[#This Row],[Días Visita]]&lt;7,0,IF(pases[[#This Row],[Días Visita]]&lt;9,1,IF(pases[[#This Row],[Días Visita]]="Ilimitados",0,2)))</f>
        <v>1</v>
      </c>
      <c r="N4550" s="5">
        <f>IF(AND('Ventas Pases'!$A4550="Fuera de Temporada",'Ventas Pases'!$B4550=2019,pases[[#This Row],[Modo de Compra]]="Paquete"),30,0)</f>
        <v>0</v>
      </c>
      <c r="O4550" s="5">
        <f>-SUMIF(lift[Número de pase],pases[[#This Row],[Numero de Pase]],lift[Costo])</f>
        <v>0</v>
      </c>
    </row>
    <row r="4551" spans="1:15" x14ac:dyDescent="0.25">
      <c r="A4551" t="s">
        <v>7</v>
      </c>
      <c r="B4551">
        <v>2019</v>
      </c>
      <c r="C4551">
        <v>43456</v>
      </c>
      <c r="D4551" t="s">
        <v>14</v>
      </c>
      <c r="E4551">
        <v>43471</v>
      </c>
      <c r="F4551">
        <v>8</v>
      </c>
      <c r="G4551" t="s">
        <v>19</v>
      </c>
      <c r="H4551" t="s">
        <v>4569</v>
      </c>
      <c r="I4551" s="5">
        <v>1120</v>
      </c>
      <c r="J4551" s="5">
        <f>IFERROR('Ventas Pases'!$I4551/'Ventas Pases'!$F4551,"PASE")</f>
        <v>140</v>
      </c>
      <c r="K4551" t="str">
        <f>IFERROR(VLOOKUP('Ventas Pases'!$J4551,'Comisiones HEROIC'!$E$1:$F$6,2,0),"")</f>
        <v/>
      </c>
      <c r="L4551" s="5">
        <f>IF('Ventas Pases'!$D4551="Red HEROIC",IFERROR(VLOOKUP('Ventas Pases'!$G4551,'Comisiones HEROIC'!$A$1:$B$11,2,0),15),IF('Ventas Pases'!$D4551="Red HEROIC",15,0))</f>
        <v>15</v>
      </c>
      <c r="M4551">
        <f>IF(pases[[#This Row],[Días Visita]]&lt;7,0,IF(pases[[#This Row],[Días Visita]]&lt;9,1,IF(pases[[#This Row],[Días Visita]]="Ilimitados",0,2)))</f>
        <v>1</v>
      </c>
      <c r="N4551" s="5">
        <f>IF(AND('Ventas Pases'!$A4551="Fuera de Temporada",'Ventas Pases'!$B4551=2019,pases[[#This Row],[Modo de Compra]]="Paquete"),30,0)</f>
        <v>0</v>
      </c>
      <c r="O4551" s="5">
        <f>-SUMIF(lift[Número de pase],pases[[#This Row],[Numero de Pase]],lift[Costo])</f>
        <v>0</v>
      </c>
    </row>
    <row r="4552" spans="1:15" x14ac:dyDescent="0.25">
      <c r="A4552" t="s">
        <v>13</v>
      </c>
      <c r="B4552">
        <v>2019</v>
      </c>
      <c r="C4552">
        <v>43362</v>
      </c>
      <c r="D4552" t="s">
        <v>8</v>
      </c>
      <c r="E4552">
        <v>43419</v>
      </c>
      <c r="F4552" t="s">
        <v>11</v>
      </c>
      <c r="G4552" t="s">
        <v>9</v>
      </c>
      <c r="H4552" t="s">
        <v>4570</v>
      </c>
      <c r="I4552" s="5">
        <v>1950</v>
      </c>
      <c r="J4552" s="5" t="str">
        <f>IFERROR('Ventas Pases'!$I4552/'Ventas Pases'!$F4552,"PASE")</f>
        <v>PASE</v>
      </c>
      <c r="K4552" t="str">
        <f>IFERROR(VLOOKUP('Ventas Pases'!$J4552,'Comisiones HEROIC'!$E$1:$F$6,2,0),"")</f>
        <v/>
      </c>
      <c r="L4552" s="5">
        <f>IF('Ventas Pases'!$D4552="Red HEROIC",IFERROR(VLOOKUP('Ventas Pases'!$G4552,'Comisiones HEROIC'!$A$1:$B$11,2,0),15),IF('Ventas Pases'!$D4552="Red HEROIC",15,0))</f>
        <v>0</v>
      </c>
      <c r="M4552">
        <f>IF(pases[[#This Row],[Días Visita]]&lt;7,0,IF(pases[[#This Row],[Días Visita]]&lt;9,1,IF(pases[[#This Row],[Días Visita]]="Ilimitados",0,2)))</f>
        <v>0</v>
      </c>
      <c r="N4552" s="5">
        <f>IF(AND('Ventas Pases'!$A4552="Fuera de Temporada",'Ventas Pases'!$B4552=2019,pases[[#This Row],[Modo de Compra]]="Paquete"),30,0)</f>
        <v>0</v>
      </c>
      <c r="O4552" s="5">
        <f>-SUMIF(lift[Número de pase],pases[[#This Row],[Numero de Pase]],lift[Costo])</f>
        <v>-276</v>
      </c>
    </row>
    <row r="4553" spans="1:15" x14ac:dyDescent="0.25">
      <c r="A4553" t="s">
        <v>7</v>
      </c>
      <c r="B4553">
        <v>2019</v>
      </c>
      <c r="C4553">
        <v>43461</v>
      </c>
      <c r="D4553" t="s">
        <v>8</v>
      </c>
      <c r="E4553">
        <v>43419</v>
      </c>
      <c r="F4553" t="s">
        <v>11</v>
      </c>
      <c r="G4553" t="s">
        <v>9</v>
      </c>
      <c r="H4553" t="s">
        <v>4571</v>
      </c>
      <c r="I4553" s="5">
        <v>1950</v>
      </c>
      <c r="J4553" s="5" t="str">
        <f>IFERROR('Ventas Pases'!$I4553/'Ventas Pases'!$F4553,"PASE")</f>
        <v>PASE</v>
      </c>
      <c r="K4553" t="str">
        <f>IFERROR(VLOOKUP('Ventas Pases'!$J4553,'Comisiones HEROIC'!$E$1:$F$6,2,0),"")</f>
        <v/>
      </c>
      <c r="L4553" s="5">
        <f>IF('Ventas Pases'!$D4553="Red HEROIC",IFERROR(VLOOKUP('Ventas Pases'!$G4553,'Comisiones HEROIC'!$A$1:$B$11,2,0),15),IF('Ventas Pases'!$D4553="Red HEROIC",15,0))</f>
        <v>0</v>
      </c>
      <c r="M4553">
        <f>IF(pases[[#This Row],[Días Visita]]&lt;7,0,IF(pases[[#This Row],[Días Visita]]&lt;9,1,IF(pases[[#This Row],[Días Visita]]="Ilimitados",0,2)))</f>
        <v>0</v>
      </c>
      <c r="N4553" s="5">
        <f>IF(AND('Ventas Pases'!$A4553="Fuera de Temporada",'Ventas Pases'!$B4553=2019,pases[[#This Row],[Modo de Compra]]="Paquete"),30,0)</f>
        <v>0</v>
      </c>
      <c r="O4553" s="5">
        <f>-SUMIF(lift[Número de pase],pases[[#This Row],[Numero de Pase]],lift[Costo])</f>
        <v>-736</v>
      </c>
    </row>
    <row r="4554" spans="1:15" x14ac:dyDescent="0.25">
      <c r="A4554" t="s">
        <v>7</v>
      </c>
      <c r="B4554">
        <v>2018</v>
      </c>
      <c r="C4554">
        <v>43437</v>
      </c>
      <c r="D4554" t="s">
        <v>14</v>
      </c>
      <c r="E4554">
        <v>43125</v>
      </c>
      <c r="F4554">
        <v>9</v>
      </c>
      <c r="G4554" t="s">
        <v>19</v>
      </c>
      <c r="H4554" t="s">
        <v>4572</v>
      </c>
      <c r="I4554" s="5">
        <v>1260</v>
      </c>
      <c r="J4554" s="5">
        <f>IFERROR('Ventas Pases'!$I4554/'Ventas Pases'!$F4554,"PASE")</f>
        <v>140</v>
      </c>
      <c r="K4554" t="str">
        <f>IFERROR(VLOOKUP('Ventas Pases'!$J4554,'Comisiones HEROIC'!$E$1:$F$6,2,0),"")</f>
        <v/>
      </c>
      <c r="L4554" s="5">
        <f>IF('Ventas Pases'!$D4554="Red HEROIC",IFERROR(VLOOKUP('Ventas Pases'!$G4554,'Comisiones HEROIC'!$A$1:$B$11,2,0),15),IF('Ventas Pases'!$D4554="Red HEROIC",15,0))</f>
        <v>15</v>
      </c>
      <c r="M4554">
        <f>IF(pases[[#This Row],[Días Visita]]&lt;7,0,IF(pases[[#This Row],[Días Visita]]&lt;9,1,IF(pases[[#This Row],[Días Visita]]="Ilimitados",0,2)))</f>
        <v>2</v>
      </c>
      <c r="N4554" s="5">
        <f>IF(AND('Ventas Pases'!$A4554="Fuera de Temporada",'Ventas Pases'!$B4554=2019,pases[[#This Row],[Modo de Compra]]="Paquete"),30,0)</f>
        <v>0</v>
      </c>
      <c r="O4554" s="5">
        <f>-SUMIF(lift[Número de pase],pases[[#This Row],[Numero de Pase]],lift[Costo])</f>
        <v>0</v>
      </c>
    </row>
    <row r="4555" spans="1:15" x14ac:dyDescent="0.25">
      <c r="A4555" t="s">
        <v>7</v>
      </c>
      <c r="B4555">
        <v>2018</v>
      </c>
      <c r="C4555">
        <v>43179</v>
      </c>
      <c r="D4555" t="s">
        <v>8</v>
      </c>
      <c r="E4555">
        <v>43175</v>
      </c>
      <c r="F4555">
        <v>9</v>
      </c>
      <c r="G4555" t="s">
        <v>9</v>
      </c>
      <c r="H4555" t="s">
        <v>4573</v>
      </c>
      <c r="I4555" s="5">
        <v>1080</v>
      </c>
      <c r="J4555" s="5">
        <f>IFERROR('Ventas Pases'!$I4555/'Ventas Pases'!$F4555,"PASE")</f>
        <v>120</v>
      </c>
      <c r="K4555" t="str">
        <f>IFERROR(VLOOKUP('Ventas Pases'!$J4555,'Comisiones HEROIC'!$E$1:$F$6,2,0),"")</f>
        <v/>
      </c>
      <c r="L4555" s="5">
        <f>IF('Ventas Pases'!$D4555="Red HEROIC",IFERROR(VLOOKUP('Ventas Pases'!$G4555,'Comisiones HEROIC'!$A$1:$B$11,2,0),15),IF('Ventas Pases'!$D4555="Red HEROIC",15,0))</f>
        <v>0</v>
      </c>
      <c r="M4555">
        <f>IF(pases[[#This Row],[Días Visita]]&lt;7,0,IF(pases[[#This Row],[Días Visita]]&lt;9,1,IF(pases[[#This Row],[Días Visita]]="Ilimitados",0,2)))</f>
        <v>2</v>
      </c>
      <c r="N4555" s="5">
        <f>IF(AND('Ventas Pases'!$A4555="Fuera de Temporada",'Ventas Pases'!$B4555=2019,pases[[#This Row],[Modo de Compra]]="Paquete"),30,0)</f>
        <v>0</v>
      </c>
      <c r="O4555" s="5">
        <f>-SUMIF(lift[Número de pase],pases[[#This Row],[Numero de Pase]],lift[Costo])</f>
        <v>0</v>
      </c>
    </row>
    <row r="4556" spans="1:15" x14ac:dyDescent="0.25">
      <c r="A4556" t="s">
        <v>7</v>
      </c>
      <c r="B4556">
        <v>2018</v>
      </c>
      <c r="C4556">
        <v>43459</v>
      </c>
      <c r="D4556" t="s">
        <v>17</v>
      </c>
      <c r="E4556">
        <v>43160</v>
      </c>
      <c r="F4556">
        <v>9</v>
      </c>
      <c r="G4556" t="s">
        <v>9</v>
      </c>
      <c r="H4556" t="s">
        <v>4574</v>
      </c>
      <c r="I4556" s="5">
        <v>945</v>
      </c>
      <c r="J4556" s="5">
        <f>IFERROR('Ventas Pases'!$I4556/'Ventas Pases'!$F4556,"PASE")</f>
        <v>105</v>
      </c>
      <c r="K4556" t="str">
        <f>IFERROR(VLOOKUP('Ventas Pases'!$J4556,'Comisiones HEROIC'!$E$1:$F$6,2,0),"")</f>
        <v>OI Hotels</v>
      </c>
      <c r="L4556" s="5">
        <f>IF('Ventas Pases'!$D4556="Red HEROIC",IFERROR(VLOOKUP('Ventas Pases'!$G4556,'Comisiones HEROIC'!$A$1:$B$11,2,0),15),IF('Ventas Pases'!$D4556="Red HEROIC",15,0))</f>
        <v>0</v>
      </c>
      <c r="M4556">
        <f>IF(pases[[#This Row],[Días Visita]]&lt;7,0,IF(pases[[#This Row],[Días Visita]]&lt;9,1,IF(pases[[#This Row],[Días Visita]]="Ilimitados",0,2)))</f>
        <v>2</v>
      </c>
      <c r="N4556" s="5">
        <f>IF(AND('Ventas Pases'!$A4556="Fuera de Temporada",'Ventas Pases'!$B4556=2019,pases[[#This Row],[Modo de Compra]]="Paquete"),30,0)</f>
        <v>0</v>
      </c>
      <c r="O4556" s="5">
        <f>-SUMIF(lift[Número de pase],pases[[#This Row],[Numero de Pase]],lift[Costo])</f>
        <v>0</v>
      </c>
    </row>
    <row r="4557" spans="1:15" x14ac:dyDescent="0.25">
      <c r="A4557" t="s">
        <v>7</v>
      </c>
      <c r="B4557">
        <v>2019</v>
      </c>
      <c r="C4557">
        <v>43532</v>
      </c>
      <c r="D4557" t="s">
        <v>8</v>
      </c>
      <c r="E4557">
        <v>43533</v>
      </c>
      <c r="F4557">
        <v>4</v>
      </c>
      <c r="G4557" t="s">
        <v>9</v>
      </c>
      <c r="H4557" t="s">
        <v>4575</v>
      </c>
      <c r="I4557" s="5">
        <v>480</v>
      </c>
      <c r="J4557" s="5">
        <f>IFERROR('Ventas Pases'!$I4557/'Ventas Pases'!$F4557,"PASE")</f>
        <v>120</v>
      </c>
      <c r="K4557" t="str">
        <f>IFERROR(VLOOKUP('Ventas Pases'!$J4557,'Comisiones HEROIC'!$E$1:$F$6,2,0),"")</f>
        <v/>
      </c>
      <c r="L4557" s="5">
        <f>IF('Ventas Pases'!$D4557="Red HEROIC",IFERROR(VLOOKUP('Ventas Pases'!$G4557,'Comisiones HEROIC'!$A$1:$B$11,2,0),15),IF('Ventas Pases'!$D4557="Red HEROIC",15,0))</f>
        <v>0</v>
      </c>
      <c r="M4557">
        <f>IF(pases[[#This Row],[Días Visita]]&lt;7,0,IF(pases[[#This Row],[Días Visita]]&lt;9,1,IF(pases[[#This Row],[Días Visita]]="Ilimitados",0,2)))</f>
        <v>0</v>
      </c>
      <c r="N4557" s="5">
        <f>IF(AND('Ventas Pases'!$A4557="Fuera de Temporada",'Ventas Pases'!$B4557=2019,pases[[#This Row],[Modo de Compra]]="Paquete"),30,0)</f>
        <v>0</v>
      </c>
      <c r="O4557" s="5">
        <f>-SUMIF(lift[Número de pase],pases[[#This Row],[Numero de Pase]],lift[Costo])</f>
        <v>0</v>
      </c>
    </row>
    <row r="4558" spans="1:15" x14ac:dyDescent="0.25">
      <c r="A4558" t="s">
        <v>7</v>
      </c>
      <c r="B4558">
        <v>2018</v>
      </c>
      <c r="C4558">
        <v>43114</v>
      </c>
      <c r="D4558" t="s">
        <v>60</v>
      </c>
      <c r="E4558">
        <v>43153</v>
      </c>
      <c r="F4558">
        <v>2</v>
      </c>
      <c r="G4558" t="s">
        <v>9</v>
      </c>
      <c r="H4558" t="s">
        <v>4576</v>
      </c>
      <c r="I4558" s="5">
        <v>240</v>
      </c>
      <c r="J4558" s="5">
        <f>IFERROR('Ventas Pases'!$I4558/'Ventas Pases'!$F4558,"PASE")</f>
        <v>120</v>
      </c>
      <c r="K4558" t="str">
        <f>IFERROR(VLOOKUP('Ventas Pases'!$J4558,'Comisiones HEROIC'!$E$1:$F$6,2,0),"")</f>
        <v/>
      </c>
      <c r="L4558" s="5">
        <f>IF('Ventas Pases'!$D4558="Red HEROIC",IFERROR(VLOOKUP('Ventas Pases'!$G4558,'Comisiones HEROIC'!$A$1:$B$11,2,0),15),IF('Ventas Pases'!$D4558="Red HEROIC",15,0))</f>
        <v>0</v>
      </c>
      <c r="M4558">
        <f>IF(pases[[#This Row],[Días Visita]]&lt;7,0,IF(pases[[#This Row],[Días Visita]]&lt;9,1,IF(pases[[#This Row],[Días Visita]]="Ilimitados",0,2)))</f>
        <v>0</v>
      </c>
      <c r="N4558" s="5">
        <f>IF(AND('Ventas Pases'!$A4558="Fuera de Temporada",'Ventas Pases'!$B4558=2019,pases[[#This Row],[Modo de Compra]]="Paquete"),30,0)</f>
        <v>0</v>
      </c>
      <c r="O4558" s="5">
        <f>-SUMIF(lift[Número de pase],pases[[#This Row],[Numero de Pase]],lift[Costo])</f>
        <v>0</v>
      </c>
    </row>
    <row r="4559" spans="1:15" x14ac:dyDescent="0.25">
      <c r="A4559" t="s">
        <v>7</v>
      </c>
      <c r="B4559">
        <v>2018</v>
      </c>
      <c r="C4559">
        <v>43133</v>
      </c>
      <c r="D4559" t="s">
        <v>17</v>
      </c>
      <c r="E4559">
        <v>43146</v>
      </c>
      <c r="F4559">
        <v>6</v>
      </c>
      <c r="G4559" t="s">
        <v>9</v>
      </c>
      <c r="H4559" t="s">
        <v>4577</v>
      </c>
      <c r="I4559" s="5">
        <v>600</v>
      </c>
      <c r="J4559" s="5">
        <f>IFERROR('Ventas Pases'!$I4559/'Ventas Pases'!$F4559,"PASE")</f>
        <v>100</v>
      </c>
      <c r="K4559" t="str">
        <f>IFERROR(VLOOKUP('Ventas Pases'!$J4559,'Comisiones HEROIC'!$E$1:$F$6,2,0),"")</f>
        <v>Ridossan Hotel</v>
      </c>
      <c r="L4559" s="5">
        <f>IF('Ventas Pases'!$D4559="Red HEROIC",IFERROR(VLOOKUP('Ventas Pases'!$G4559,'Comisiones HEROIC'!$A$1:$B$11,2,0),15),IF('Ventas Pases'!$D4559="Red HEROIC",15,0))</f>
        <v>0</v>
      </c>
      <c r="M4559">
        <f>IF(pases[[#This Row],[Días Visita]]&lt;7,0,IF(pases[[#This Row],[Días Visita]]&lt;9,1,IF(pases[[#This Row],[Días Visita]]="Ilimitados",0,2)))</f>
        <v>0</v>
      </c>
      <c r="N4559" s="5">
        <f>IF(AND('Ventas Pases'!$A4559="Fuera de Temporada",'Ventas Pases'!$B4559=2019,pases[[#This Row],[Modo de Compra]]="Paquete"),30,0)</f>
        <v>0</v>
      </c>
      <c r="O4559" s="5">
        <f>-SUMIF(lift[Número de pase],pases[[#This Row],[Numero de Pase]],lift[Costo])</f>
        <v>0</v>
      </c>
    </row>
    <row r="4560" spans="1:15" x14ac:dyDescent="0.25">
      <c r="A4560" t="s">
        <v>7</v>
      </c>
      <c r="B4560">
        <v>2019</v>
      </c>
      <c r="C4560">
        <v>43464</v>
      </c>
      <c r="D4560" t="s">
        <v>14</v>
      </c>
      <c r="E4560">
        <v>43456</v>
      </c>
      <c r="F4560">
        <v>5</v>
      </c>
      <c r="G4560" t="s">
        <v>27</v>
      </c>
      <c r="H4560" t="s">
        <v>4578</v>
      </c>
      <c r="I4560" s="5">
        <v>700</v>
      </c>
      <c r="J4560" s="5">
        <f>IFERROR('Ventas Pases'!$I4560/'Ventas Pases'!$F4560,"PASE")</f>
        <v>140</v>
      </c>
      <c r="K4560" t="str">
        <f>IFERROR(VLOOKUP('Ventas Pases'!$J4560,'Comisiones HEROIC'!$E$1:$F$6,2,0),"")</f>
        <v/>
      </c>
      <c r="L4560" s="5">
        <f>IF('Ventas Pases'!$D4560="Red HEROIC",IFERROR(VLOOKUP('Ventas Pases'!$G4560,'Comisiones HEROIC'!$A$1:$B$11,2,0),15),IF('Ventas Pases'!$D4560="Red HEROIC",15,0))</f>
        <v>15</v>
      </c>
      <c r="M4560">
        <f>IF(pases[[#This Row],[Días Visita]]&lt;7,0,IF(pases[[#This Row],[Días Visita]]&lt;9,1,IF(pases[[#This Row],[Días Visita]]="Ilimitados",0,2)))</f>
        <v>0</v>
      </c>
      <c r="N4560" s="5">
        <f>IF(AND('Ventas Pases'!$A4560="Fuera de Temporada",'Ventas Pases'!$B4560=2019,pases[[#This Row],[Modo de Compra]]="Paquete"),30,0)</f>
        <v>0</v>
      </c>
      <c r="O4560" s="5">
        <f>-SUMIF(lift[Número de pase],pases[[#This Row],[Numero de Pase]],lift[Costo])</f>
        <v>0</v>
      </c>
    </row>
    <row r="4561" spans="1:15" x14ac:dyDescent="0.25">
      <c r="A4561" t="s">
        <v>7</v>
      </c>
      <c r="B4561">
        <v>2019</v>
      </c>
      <c r="C4561">
        <v>43510</v>
      </c>
      <c r="D4561" t="s">
        <v>17</v>
      </c>
      <c r="E4561">
        <v>43505</v>
      </c>
      <c r="F4561">
        <v>2</v>
      </c>
      <c r="G4561" t="s">
        <v>9</v>
      </c>
      <c r="H4561" t="s">
        <v>4579</v>
      </c>
      <c r="I4561" s="5">
        <v>220</v>
      </c>
      <c r="J4561" s="5">
        <f>IFERROR('Ventas Pases'!$I4561/'Ventas Pases'!$F4561,"PASE")</f>
        <v>110</v>
      </c>
      <c r="K4561" t="str">
        <f>IFERROR(VLOOKUP('Ventas Pases'!$J4561,'Comisiones HEROIC'!$E$1:$F$6,2,0),"")</f>
        <v>Elton Hotel</v>
      </c>
      <c r="L4561" s="5">
        <f>IF('Ventas Pases'!$D4561="Red HEROIC",IFERROR(VLOOKUP('Ventas Pases'!$G4561,'Comisiones HEROIC'!$A$1:$B$11,2,0),15),IF('Ventas Pases'!$D4561="Red HEROIC",15,0))</f>
        <v>0</v>
      </c>
      <c r="M4561">
        <f>IF(pases[[#This Row],[Días Visita]]&lt;7,0,IF(pases[[#This Row],[Días Visita]]&lt;9,1,IF(pases[[#This Row],[Días Visita]]="Ilimitados",0,2)))</f>
        <v>0</v>
      </c>
      <c r="N4561" s="5">
        <f>IF(AND('Ventas Pases'!$A4561="Fuera de Temporada",'Ventas Pases'!$B4561=2019,pases[[#This Row],[Modo de Compra]]="Paquete"),30,0)</f>
        <v>0</v>
      </c>
      <c r="O4561" s="5">
        <f>-SUMIF(lift[Número de pase],pases[[#This Row],[Numero de Pase]],lift[Costo])</f>
        <v>0</v>
      </c>
    </row>
    <row r="4562" spans="1:15" x14ac:dyDescent="0.25">
      <c r="A4562" t="s">
        <v>7</v>
      </c>
      <c r="B4562">
        <v>2018</v>
      </c>
      <c r="C4562">
        <v>43420</v>
      </c>
      <c r="D4562" t="s">
        <v>17</v>
      </c>
      <c r="E4562">
        <v>43093</v>
      </c>
      <c r="F4562">
        <v>6</v>
      </c>
      <c r="G4562" t="s">
        <v>9</v>
      </c>
      <c r="H4562" t="s">
        <v>4580</v>
      </c>
      <c r="I4562" s="5">
        <v>660</v>
      </c>
      <c r="J4562" s="5">
        <f>IFERROR('Ventas Pases'!$I4562/'Ventas Pases'!$F4562,"PASE")</f>
        <v>110</v>
      </c>
      <c r="K4562" t="str">
        <f>IFERROR(VLOOKUP('Ventas Pases'!$J4562,'Comisiones HEROIC'!$E$1:$F$6,2,0),"")</f>
        <v>Elton Hotel</v>
      </c>
      <c r="L4562" s="5">
        <f>IF('Ventas Pases'!$D4562="Red HEROIC",IFERROR(VLOOKUP('Ventas Pases'!$G4562,'Comisiones HEROIC'!$A$1:$B$11,2,0),15),IF('Ventas Pases'!$D4562="Red HEROIC",15,0))</f>
        <v>0</v>
      </c>
      <c r="M4562">
        <f>IF(pases[[#This Row],[Días Visita]]&lt;7,0,IF(pases[[#This Row],[Días Visita]]&lt;9,1,IF(pases[[#This Row],[Días Visita]]="Ilimitados",0,2)))</f>
        <v>0</v>
      </c>
      <c r="N4562" s="5">
        <f>IF(AND('Ventas Pases'!$A4562="Fuera de Temporada",'Ventas Pases'!$B4562=2019,pases[[#This Row],[Modo de Compra]]="Paquete"),30,0)</f>
        <v>0</v>
      </c>
      <c r="O4562" s="5">
        <f>-SUMIF(lift[Número de pase],pases[[#This Row],[Numero de Pase]],lift[Costo])</f>
        <v>0</v>
      </c>
    </row>
    <row r="4563" spans="1:15" x14ac:dyDescent="0.25">
      <c r="A4563" t="s">
        <v>7</v>
      </c>
      <c r="B4563">
        <v>2019</v>
      </c>
      <c r="C4563">
        <v>43536</v>
      </c>
      <c r="D4563" t="s">
        <v>14</v>
      </c>
      <c r="E4563">
        <v>43533</v>
      </c>
      <c r="F4563">
        <v>6</v>
      </c>
      <c r="G4563" t="s">
        <v>19</v>
      </c>
      <c r="H4563" t="s">
        <v>4581</v>
      </c>
      <c r="I4563" s="5">
        <v>840</v>
      </c>
      <c r="J4563" s="5">
        <f>IFERROR('Ventas Pases'!$I4563/'Ventas Pases'!$F4563,"PASE")</f>
        <v>140</v>
      </c>
      <c r="K4563" t="str">
        <f>IFERROR(VLOOKUP('Ventas Pases'!$J4563,'Comisiones HEROIC'!$E$1:$F$6,2,0),"")</f>
        <v/>
      </c>
      <c r="L4563" s="5">
        <f>IF('Ventas Pases'!$D4563="Red HEROIC",IFERROR(VLOOKUP('Ventas Pases'!$G4563,'Comisiones HEROIC'!$A$1:$B$11,2,0),15),IF('Ventas Pases'!$D4563="Red HEROIC",15,0))</f>
        <v>15</v>
      </c>
      <c r="M4563">
        <f>IF(pases[[#This Row],[Días Visita]]&lt;7,0,IF(pases[[#This Row],[Días Visita]]&lt;9,1,IF(pases[[#This Row],[Días Visita]]="Ilimitados",0,2)))</f>
        <v>0</v>
      </c>
      <c r="N4563" s="5">
        <f>IF(AND('Ventas Pases'!$A4563="Fuera de Temporada",'Ventas Pases'!$B4563=2019,pases[[#This Row],[Modo de Compra]]="Paquete"),30,0)</f>
        <v>0</v>
      </c>
      <c r="O4563" s="5">
        <f>-SUMIF(lift[Número de pase],pases[[#This Row],[Numero de Pase]],lift[Costo])</f>
        <v>0</v>
      </c>
    </row>
    <row r="4564" spans="1:15" x14ac:dyDescent="0.25">
      <c r="A4564" t="s">
        <v>13</v>
      </c>
      <c r="B4564">
        <v>2018</v>
      </c>
      <c r="C4564">
        <v>43196</v>
      </c>
      <c r="D4564" t="s">
        <v>17</v>
      </c>
      <c r="E4564">
        <v>42885</v>
      </c>
      <c r="F4564">
        <v>9</v>
      </c>
      <c r="G4564" t="s">
        <v>9</v>
      </c>
      <c r="H4564" t="s">
        <v>4582</v>
      </c>
      <c r="I4564" s="5">
        <v>945</v>
      </c>
      <c r="J4564" s="5">
        <f>IFERROR('Ventas Pases'!$I4564/'Ventas Pases'!$F4564,"PASE")</f>
        <v>105</v>
      </c>
      <c r="K4564" t="str">
        <f>IFERROR(VLOOKUP('Ventas Pases'!$J4564,'Comisiones HEROIC'!$E$1:$F$6,2,0),"")</f>
        <v>OI Hotels</v>
      </c>
      <c r="L4564" s="5">
        <f>IF('Ventas Pases'!$D4564="Red HEROIC",IFERROR(VLOOKUP('Ventas Pases'!$G4564,'Comisiones HEROIC'!$A$1:$B$11,2,0),15),IF('Ventas Pases'!$D4564="Red HEROIC",15,0))</f>
        <v>0</v>
      </c>
      <c r="M4564">
        <f>IF(pases[[#This Row],[Días Visita]]&lt;7,0,IF(pases[[#This Row],[Días Visita]]&lt;9,1,IF(pases[[#This Row],[Días Visita]]="Ilimitados",0,2)))</f>
        <v>2</v>
      </c>
      <c r="N4564" s="5">
        <f>IF(AND('Ventas Pases'!$A4564="Fuera de Temporada",'Ventas Pases'!$B4564=2019,pases[[#This Row],[Modo de Compra]]="Paquete"),30,0)</f>
        <v>0</v>
      </c>
      <c r="O4564" s="5">
        <f>-SUMIF(lift[Número de pase],pases[[#This Row],[Numero de Pase]],lift[Costo])</f>
        <v>0</v>
      </c>
    </row>
    <row r="4565" spans="1:15" x14ac:dyDescent="0.25">
      <c r="A4565" t="s">
        <v>7</v>
      </c>
      <c r="B4565">
        <v>2019</v>
      </c>
      <c r="C4565">
        <v>43510</v>
      </c>
      <c r="D4565" t="s">
        <v>8</v>
      </c>
      <c r="E4565">
        <v>43534</v>
      </c>
      <c r="F4565">
        <v>7</v>
      </c>
      <c r="G4565" t="s">
        <v>9</v>
      </c>
      <c r="H4565" t="s">
        <v>4583</v>
      </c>
      <c r="I4565" s="5">
        <v>840</v>
      </c>
      <c r="J4565" s="5">
        <f>IFERROR('Ventas Pases'!$I4565/'Ventas Pases'!$F4565,"PASE")</f>
        <v>120</v>
      </c>
      <c r="K4565" t="str">
        <f>IFERROR(VLOOKUP('Ventas Pases'!$J4565,'Comisiones HEROIC'!$E$1:$F$6,2,0),"")</f>
        <v/>
      </c>
      <c r="L4565" s="5">
        <f>IF('Ventas Pases'!$D4565="Red HEROIC",IFERROR(VLOOKUP('Ventas Pases'!$G4565,'Comisiones HEROIC'!$A$1:$B$11,2,0),15),IF('Ventas Pases'!$D4565="Red HEROIC",15,0))</f>
        <v>0</v>
      </c>
      <c r="M4565">
        <f>IF(pases[[#This Row],[Días Visita]]&lt;7,0,IF(pases[[#This Row],[Días Visita]]&lt;9,1,IF(pases[[#This Row],[Días Visita]]="Ilimitados",0,2)))</f>
        <v>1</v>
      </c>
      <c r="N4565" s="5">
        <f>IF(AND('Ventas Pases'!$A4565="Fuera de Temporada",'Ventas Pases'!$B4565=2019,pases[[#This Row],[Modo de Compra]]="Paquete"),30,0)</f>
        <v>0</v>
      </c>
      <c r="O4565" s="5">
        <f>-SUMIF(lift[Número de pase],pases[[#This Row],[Numero de Pase]],lift[Costo])</f>
        <v>0</v>
      </c>
    </row>
    <row r="4566" spans="1:15" x14ac:dyDescent="0.25">
      <c r="A4566" t="s">
        <v>7</v>
      </c>
      <c r="B4566">
        <v>2018</v>
      </c>
      <c r="C4566">
        <v>43105</v>
      </c>
      <c r="D4566" t="s">
        <v>17</v>
      </c>
      <c r="E4566">
        <v>43172</v>
      </c>
      <c r="F4566">
        <v>6</v>
      </c>
      <c r="G4566" t="s">
        <v>9</v>
      </c>
      <c r="H4566" t="s">
        <v>4584</v>
      </c>
      <c r="I4566" s="5">
        <v>660</v>
      </c>
      <c r="J4566" s="5">
        <f>IFERROR('Ventas Pases'!$I4566/'Ventas Pases'!$F4566,"PASE")</f>
        <v>110</v>
      </c>
      <c r="K4566" t="str">
        <f>IFERROR(VLOOKUP('Ventas Pases'!$J4566,'Comisiones HEROIC'!$E$1:$F$6,2,0),"")</f>
        <v>Elton Hotel</v>
      </c>
      <c r="L4566" s="5">
        <f>IF('Ventas Pases'!$D4566="Red HEROIC",IFERROR(VLOOKUP('Ventas Pases'!$G4566,'Comisiones HEROIC'!$A$1:$B$11,2,0),15),IF('Ventas Pases'!$D4566="Red HEROIC",15,0))</f>
        <v>0</v>
      </c>
      <c r="M4566">
        <f>IF(pases[[#This Row],[Días Visita]]&lt;7,0,IF(pases[[#This Row],[Días Visita]]&lt;9,1,IF(pases[[#This Row],[Días Visita]]="Ilimitados",0,2)))</f>
        <v>0</v>
      </c>
      <c r="N4566" s="5">
        <f>IF(AND('Ventas Pases'!$A4566="Fuera de Temporada",'Ventas Pases'!$B4566=2019,pases[[#This Row],[Modo de Compra]]="Paquete"),30,0)</f>
        <v>0</v>
      </c>
      <c r="O4566" s="5">
        <f>-SUMIF(lift[Número de pase],pases[[#This Row],[Numero de Pase]],lift[Costo])</f>
        <v>0</v>
      </c>
    </row>
    <row r="4567" spans="1:15" x14ac:dyDescent="0.25">
      <c r="A4567" t="s">
        <v>7</v>
      </c>
      <c r="B4567">
        <v>2018</v>
      </c>
      <c r="C4567">
        <v>43115</v>
      </c>
      <c r="D4567" t="s">
        <v>8</v>
      </c>
      <c r="E4567">
        <v>43171</v>
      </c>
      <c r="F4567">
        <v>7</v>
      </c>
      <c r="G4567" t="s">
        <v>9</v>
      </c>
      <c r="H4567" t="s">
        <v>4585</v>
      </c>
      <c r="I4567" s="5">
        <v>840</v>
      </c>
      <c r="J4567" s="5">
        <f>IFERROR('Ventas Pases'!$I4567/'Ventas Pases'!$F4567,"PASE")</f>
        <v>120</v>
      </c>
      <c r="K4567" t="str">
        <f>IFERROR(VLOOKUP('Ventas Pases'!$J4567,'Comisiones HEROIC'!$E$1:$F$6,2,0),"")</f>
        <v/>
      </c>
      <c r="L4567" s="5">
        <f>IF('Ventas Pases'!$D4567="Red HEROIC",IFERROR(VLOOKUP('Ventas Pases'!$G4567,'Comisiones HEROIC'!$A$1:$B$11,2,0),15),IF('Ventas Pases'!$D4567="Red HEROIC",15,0))</f>
        <v>0</v>
      </c>
      <c r="M4567">
        <f>IF(pases[[#This Row],[Días Visita]]&lt;7,0,IF(pases[[#This Row],[Días Visita]]&lt;9,1,IF(pases[[#This Row],[Días Visita]]="Ilimitados",0,2)))</f>
        <v>1</v>
      </c>
      <c r="N4567" s="5">
        <f>IF(AND('Ventas Pases'!$A4567="Fuera de Temporada",'Ventas Pases'!$B4567=2019,pases[[#This Row],[Modo de Compra]]="Paquete"),30,0)</f>
        <v>0</v>
      </c>
      <c r="O4567" s="5">
        <f>-SUMIF(lift[Número de pase],pases[[#This Row],[Numero de Pase]],lift[Costo])</f>
        <v>0</v>
      </c>
    </row>
    <row r="4568" spans="1:15" x14ac:dyDescent="0.25">
      <c r="A4568" t="s">
        <v>13</v>
      </c>
      <c r="B4568">
        <v>2019</v>
      </c>
      <c r="C4568">
        <v>43221</v>
      </c>
      <c r="D4568" t="s">
        <v>8</v>
      </c>
      <c r="E4568">
        <v>43239</v>
      </c>
      <c r="F4568">
        <v>8</v>
      </c>
      <c r="G4568" t="s">
        <v>9</v>
      </c>
      <c r="H4568" t="s">
        <v>4586</v>
      </c>
      <c r="I4568" s="5">
        <v>960</v>
      </c>
      <c r="J4568" s="5">
        <f>IFERROR('Ventas Pases'!$I4568/'Ventas Pases'!$F4568,"PASE")</f>
        <v>120</v>
      </c>
      <c r="K4568" t="str">
        <f>IFERROR(VLOOKUP('Ventas Pases'!$J4568,'Comisiones HEROIC'!$E$1:$F$6,2,0),"")</f>
        <v/>
      </c>
      <c r="L4568" s="5">
        <f>IF('Ventas Pases'!$D4568="Red HEROIC",IFERROR(VLOOKUP('Ventas Pases'!$G4568,'Comisiones HEROIC'!$A$1:$B$11,2,0),15),IF('Ventas Pases'!$D4568="Red HEROIC",15,0))</f>
        <v>0</v>
      </c>
      <c r="M4568">
        <f>IF(pases[[#This Row],[Días Visita]]&lt;7,0,IF(pases[[#This Row],[Días Visita]]&lt;9,1,IF(pases[[#This Row],[Días Visita]]="Ilimitados",0,2)))</f>
        <v>1</v>
      </c>
      <c r="N4568" s="5">
        <f>IF(AND('Ventas Pases'!$A4568="Fuera de Temporada",'Ventas Pases'!$B4568=2019,pases[[#This Row],[Modo de Compra]]="Paquete"),30,0)</f>
        <v>0</v>
      </c>
      <c r="O4568" s="5">
        <f>-SUMIF(lift[Número de pase],pases[[#This Row],[Numero de Pase]],lift[Costo])</f>
        <v>0</v>
      </c>
    </row>
    <row r="4569" spans="1:15" x14ac:dyDescent="0.25">
      <c r="A4569" t="s">
        <v>7</v>
      </c>
      <c r="B4569">
        <v>2019</v>
      </c>
      <c r="C4569">
        <v>43492</v>
      </c>
      <c r="D4569" t="s">
        <v>8</v>
      </c>
      <c r="E4569">
        <v>43496</v>
      </c>
      <c r="F4569">
        <v>8</v>
      </c>
      <c r="G4569" t="s">
        <v>9</v>
      </c>
      <c r="H4569" t="s">
        <v>4587</v>
      </c>
      <c r="I4569" s="5">
        <v>960</v>
      </c>
      <c r="J4569" s="5">
        <f>IFERROR('Ventas Pases'!$I4569/'Ventas Pases'!$F4569,"PASE")</f>
        <v>120</v>
      </c>
      <c r="K4569" t="str">
        <f>IFERROR(VLOOKUP('Ventas Pases'!$J4569,'Comisiones HEROIC'!$E$1:$F$6,2,0),"")</f>
        <v/>
      </c>
      <c r="L4569" s="5">
        <f>IF('Ventas Pases'!$D4569="Red HEROIC",IFERROR(VLOOKUP('Ventas Pases'!$G4569,'Comisiones HEROIC'!$A$1:$B$11,2,0),15),IF('Ventas Pases'!$D4569="Red HEROIC",15,0))</f>
        <v>0</v>
      </c>
      <c r="M4569">
        <f>IF(pases[[#This Row],[Días Visita]]&lt;7,0,IF(pases[[#This Row],[Días Visita]]&lt;9,1,IF(pases[[#This Row],[Días Visita]]="Ilimitados",0,2)))</f>
        <v>1</v>
      </c>
      <c r="N4569" s="5">
        <f>IF(AND('Ventas Pases'!$A4569="Fuera de Temporada",'Ventas Pases'!$B4569=2019,pases[[#This Row],[Modo de Compra]]="Paquete"),30,0)</f>
        <v>0</v>
      </c>
      <c r="O4569" s="5">
        <f>-SUMIF(lift[Número de pase],pases[[#This Row],[Numero de Pase]],lift[Costo])</f>
        <v>0</v>
      </c>
    </row>
    <row r="4570" spans="1:15" x14ac:dyDescent="0.25">
      <c r="A4570" t="s">
        <v>7</v>
      </c>
      <c r="B4570">
        <v>2018</v>
      </c>
      <c r="C4570">
        <v>43446</v>
      </c>
      <c r="D4570" t="s">
        <v>8</v>
      </c>
      <c r="E4570">
        <v>43125</v>
      </c>
      <c r="F4570">
        <v>3</v>
      </c>
      <c r="G4570" t="s">
        <v>9</v>
      </c>
      <c r="H4570" t="s">
        <v>4588</v>
      </c>
      <c r="I4570" s="5">
        <v>360</v>
      </c>
      <c r="J4570" s="5">
        <f>IFERROR('Ventas Pases'!$I4570/'Ventas Pases'!$F4570,"PASE")</f>
        <v>120</v>
      </c>
      <c r="K4570" t="str">
        <f>IFERROR(VLOOKUP('Ventas Pases'!$J4570,'Comisiones HEROIC'!$E$1:$F$6,2,0),"")</f>
        <v/>
      </c>
      <c r="L4570" s="5">
        <f>IF('Ventas Pases'!$D4570="Red HEROIC",IFERROR(VLOOKUP('Ventas Pases'!$G4570,'Comisiones HEROIC'!$A$1:$B$11,2,0),15),IF('Ventas Pases'!$D4570="Red HEROIC",15,0))</f>
        <v>0</v>
      </c>
      <c r="M4570">
        <f>IF(pases[[#This Row],[Días Visita]]&lt;7,0,IF(pases[[#This Row],[Días Visita]]&lt;9,1,IF(pases[[#This Row],[Días Visita]]="Ilimitados",0,2)))</f>
        <v>0</v>
      </c>
      <c r="N4570" s="5">
        <f>IF(AND('Ventas Pases'!$A4570="Fuera de Temporada",'Ventas Pases'!$B4570=2019,pases[[#This Row],[Modo de Compra]]="Paquete"),30,0)</f>
        <v>0</v>
      </c>
      <c r="O4570" s="5">
        <f>-SUMIF(lift[Número de pase],pases[[#This Row],[Numero de Pase]],lift[Costo])</f>
        <v>0</v>
      </c>
    </row>
    <row r="4571" spans="1:15" x14ac:dyDescent="0.25">
      <c r="A4571" t="s">
        <v>7</v>
      </c>
      <c r="B4571">
        <v>2018</v>
      </c>
      <c r="C4571">
        <v>43461</v>
      </c>
      <c r="D4571" t="s">
        <v>14</v>
      </c>
      <c r="E4571">
        <v>43138</v>
      </c>
      <c r="F4571">
        <v>9</v>
      </c>
      <c r="G4571" t="s">
        <v>35</v>
      </c>
      <c r="H4571" t="s">
        <v>4589</v>
      </c>
      <c r="I4571" s="5">
        <v>1260</v>
      </c>
      <c r="J4571" s="5">
        <f>IFERROR('Ventas Pases'!$I4571/'Ventas Pases'!$F4571,"PASE")</f>
        <v>140</v>
      </c>
      <c r="K4571" t="str">
        <f>IFERROR(VLOOKUP('Ventas Pases'!$J4571,'Comisiones HEROIC'!$E$1:$F$6,2,0),"")</f>
        <v/>
      </c>
      <c r="L4571" s="5">
        <f>IF('Ventas Pases'!$D4571="Red HEROIC",IFERROR(VLOOKUP('Ventas Pases'!$G4571,'Comisiones HEROIC'!$A$1:$B$11,2,0),15),IF('Ventas Pases'!$D4571="Red HEROIC",15,0))</f>
        <v>16</v>
      </c>
      <c r="M4571">
        <f>IF(pases[[#This Row],[Días Visita]]&lt;7,0,IF(pases[[#This Row],[Días Visita]]&lt;9,1,IF(pases[[#This Row],[Días Visita]]="Ilimitados",0,2)))</f>
        <v>2</v>
      </c>
      <c r="N4571" s="5">
        <f>IF(AND('Ventas Pases'!$A4571="Fuera de Temporada",'Ventas Pases'!$B4571=2019,pases[[#This Row],[Modo de Compra]]="Paquete"),30,0)</f>
        <v>0</v>
      </c>
      <c r="O4571" s="5">
        <f>-SUMIF(lift[Número de pase],pases[[#This Row],[Numero de Pase]],lift[Costo])</f>
        <v>0</v>
      </c>
    </row>
    <row r="4572" spans="1:15" x14ac:dyDescent="0.25">
      <c r="A4572" t="s">
        <v>7</v>
      </c>
      <c r="B4572">
        <v>2019</v>
      </c>
      <c r="C4572">
        <v>43493</v>
      </c>
      <c r="D4572" t="s">
        <v>17</v>
      </c>
      <c r="E4572">
        <v>43495</v>
      </c>
      <c r="F4572">
        <v>6</v>
      </c>
      <c r="G4572" t="s">
        <v>9</v>
      </c>
      <c r="H4572" t="s">
        <v>4590</v>
      </c>
      <c r="I4572" s="5">
        <v>630</v>
      </c>
      <c r="J4572" s="5">
        <f>IFERROR('Ventas Pases'!$I4572/'Ventas Pases'!$F4572,"PASE")</f>
        <v>105</v>
      </c>
      <c r="K4572" t="str">
        <f>IFERROR(VLOOKUP('Ventas Pases'!$J4572,'Comisiones HEROIC'!$E$1:$F$6,2,0),"")</f>
        <v>OI Hotels</v>
      </c>
      <c r="L4572" s="5">
        <f>IF('Ventas Pases'!$D4572="Red HEROIC",IFERROR(VLOOKUP('Ventas Pases'!$G4572,'Comisiones HEROIC'!$A$1:$B$11,2,0),15),IF('Ventas Pases'!$D4572="Red HEROIC",15,0))</f>
        <v>0</v>
      </c>
      <c r="M4572">
        <f>IF(pases[[#This Row],[Días Visita]]&lt;7,0,IF(pases[[#This Row],[Días Visita]]&lt;9,1,IF(pases[[#This Row],[Días Visita]]="Ilimitados",0,2)))</f>
        <v>0</v>
      </c>
      <c r="N4572" s="5">
        <f>IF(AND('Ventas Pases'!$A4572="Fuera de Temporada",'Ventas Pases'!$B4572=2019,pases[[#This Row],[Modo de Compra]]="Paquete"),30,0)</f>
        <v>0</v>
      </c>
      <c r="O4572" s="5">
        <f>-SUMIF(lift[Número de pase],pases[[#This Row],[Numero de Pase]],lift[Costo])</f>
        <v>0</v>
      </c>
    </row>
    <row r="4573" spans="1:15" x14ac:dyDescent="0.25">
      <c r="A4573" t="s">
        <v>7</v>
      </c>
      <c r="B4573">
        <v>2018</v>
      </c>
      <c r="C4573">
        <v>43442</v>
      </c>
      <c r="D4573" t="s">
        <v>8</v>
      </c>
      <c r="E4573">
        <v>43078</v>
      </c>
      <c r="F4573">
        <v>5</v>
      </c>
      <c r="G4573" t="s">
        <v>9</v>
      </c>
      <c r="H4573" t="s">
        <v>4591</v>
      </c>
      <c r="I4573" s="5">
        <v>600</v>
      </c>
      <c r="J4573" s="5">
        <f>IFERROR('Ventas Pases'!$I4573/'Ventas Pases'!$F4573,"PASE")</f>
        <v>120</v>
      </c>
      <c r="K4573" t="str">
        <f>IFERROR(VLOOKUP('Ventas Pases'!$J4573,'Comisiones HEROIC'!$E$1:$F$6,2,0),"")</f>
        <v/>
      </c>
      <c r="L4573" s="5">
        <f>IF('Ventas Pases'!$D4573="Red HEROIC",IFERROR(VLOOKUP('Ventas Pases'!$G4573,'Comisiones HEROIC'!$A$1:$B$11,2,0),15),IF('Ventas Pases'!$D4573="Red HEROIC",15,0))</f>
        <v>0</v>
      </c>
      <c r="M4573">
        <f>IF(pases[[#This Row],[Días Visita]]&lt;7,0,IF(pases[[#This Row],[Días Visita]]&lt;9,1,IF(pases[[#This Row],[Días Visita]]="Ilimitados",0,2)))</f>
        <v>0</v>
      </c>
      <c r="N4573" s="5">
        <f>IF(AND('Ventas Pases'!$A4573="Fuera de Temporada",'Ventas Pases'!$B4573=2019,pases[[#This Row],[Modo de Compra]]="Paquete"),30,0)</f>
        <v>0</v>
      </c>
      <c r="O4573" s="5">
        <f>-SUMIF(lift[Número de pase],pases[[#This Row],[Numero de Pase]],lift[Costo])</f>
        <v>0</v>
      </c>
    </row>
    <row r="4574" spans="1:15" x14ac:dyDescent="0.25">
      <c r="A4574" t="s">
        <v>7</v>
      </c>
      <c r="B4574">
        <v>2018</v>
      </c>
      <c r="C4574">
        <v>43121</v>
      </c>
      <c r="D4574" t="s">
        <v>8</v>
      </c>
      <c r="E4574">
        <v>43054</v>
      </c>
      <c r="F4574" t="s">
        <v>11</v>
      </c>
      <c r="G4574" t="s">
        <v>9</v>
      </c>
      <c r="H4574" t="s">
        <v>4592</v>
      </c>
      <c r="I4574" s="5">
        <v>1950</v>
      </c>
      <c r="J4574" s="5" t="str">
        <f>IFERROR('Ventas Pases'!$I4574/'Ventas Pases'!$F4574,"PASE")</f>
        <v>PASE</v>
      </c>
      <c r="K4574" t="str">
        <f>IFERROR(VLOOKUP('Ventas Pases'!$J4574,'Comisiones HEROIC'!$E$1:$F$6,2,0),"")</f>
        <v/>
      </c>
      <c r="L4574" s="5">
        <f>IF('Ventas Pases'!$D4574="Red HEROIC",IFERROR(VLOOKUP('Ventas Pases'!$G4574,'Comisiones HEROIC'!$A$1:$B$11,2,0),15),IF('Ventas Pases'!$D4574="Red HEROIC",15,0))</f>
        <v>0</v>
      </c>
      <c r="M4574">
        <f>IF(pases[[#This Row],[Días Visita]]&lt;7,0,IF(pases[[#This Row],[Días Visita]]&lt;9,1,IF(pases[[#This Row],[Días Visita]]="Ilimitados",0,2)))</f>
        <v>0</v>
      </c>
      <c r="N4574" s="5">
        <f>IF(AND('Ventas Pases'!$A4574="Fuera de Temporada",'Ventas Pases'!$B4574=2019,pases[[#This Row],[Modo de Compra]]="Paquete"),30,0)</f>
        <v>0</v>
      </c>
      <c r="O4574" s="5">
        <f>-SUMIF(lift[Número de pase],pases[[#This Row],[Numero de Pase]],lift[Costo])</f>
        <v>-828</v>
      </c>
    </row>
    <row r="4575" spans="1:15" x14ac:dyDescent="0.25">
      <c r="A4575" t="s">
        <v>7</v>
      </c>
      <c r="B4575">
        <v>2019</v>
      </c>
      <c r="C4575">
        <v>43453</v>
      </c>
      <c r="D4575" t="s">
        <v>17</v>
      </c>
      <c r="E4575">
        <v>43470</v>
      </c>
      <c r="F4575">
        <v>8</v>
      </c>
      <c r="G4575" t="s">
        <v>9</v>
      </c>
      <c r="H4575" t="s">
        <v>4593</v>
      </c>
      <c r="I4575" s="5">
        <v>600</v>
      </c>
      <c r="J4575" s="5">
        <f>IFERROR('Ventas Pases'!$I4575/'Ventas Pases'!$F4575,"PASE")</f>
        <v>75</v>
      </c>
      <c r="K4575" t="str">
        <f>IFERROR(VLOOKUP('Ventas Pases'!$J4575,'Comisiones HEROIC'!$E$1:$F$6,2,0),"")</f>
        <v>Ski Inn</v>
      </c>
      <c r="L4575" s="5">
        <f>IF('Ventas Pases'!$D4575="Red HEROIC",IFERROR(VLOOKUP('Ventas Pases'!$G4575,'Comisiones HEROIC'!$A$1:$B$11,2,0),15),IF('Ventas Pases'!$D4575="Red HEROIC",15,0))</f>
        <v>0</v>
      </c>
      <c r="M4575">
        <f>IF(pases[[#This Row],[Días Visita]]&lt;7,0,IF(pases[[#This Row],[Días Visita]]&lt;9,1,IF(pases[[#This Row],[Días Visita]]="Ilimitados",0,2)))</f>
        <v>1</v>
      </c>
      <c r="N4575" s="5">
        <f>IF(AND('Ventas Pases'!$A4575="Fuera de Temporada",'Ventas Pases'!$B4575=2019,pases[[#This Row],[Modo de Compra]]="Paquete"),30,0)</f>
        <v>0</v>
      </c>
      <c r="O4575" s="5">
        <f>-SUMIF(lift[Número de pase],pases[[#This Row],[Numero de Pase]],lift[Costo])</f>
        <v>0</v>
      </c>
    </row>
    <row r="4576" spans="1:15" x14ac:dyDescent="0.25">
      <c r="A4576" t="s">
        <v>13</v>
      </c>
      <c r="B4576">
        <v>2018</v>
      </c>
      <c r="C4576">
        <v>43303</v>
      </c>
      <c r="D4576" t="s">
        <v>17</v>
      </c>
      <c r="E4576">
        <v>42950</v>
      </c>
      <c r="F4576">
        <v>9</v>
      </c>
      <c r="G4576" t="s">
        <v>9</v>
      </c>
      <c r="H4576" t="s">
        <v>4594</v>
      </c>
      <c r="I4576" s="5">
        <v>990</v>
      </c>
      <c r="J4576" s="5">
        <f>IFERROR('Ventas Pases'!$I4576/'Ventas Pases'!$F4576,"PASE")</f>
        <v>110</v>
      </c>
      <c r="K4576" t="str">
        <f>IFERROR(VLOOKUP('Ventas Pases'!$J4576,'Comisiones HEROIC'!$E$1:$F$6,2,0),"")</f>
        <v>Elton Hotel</v>
      </c>
      <c r="L4576" s="5">
        <f>IF('Ventas Pases'!$D4576="Red HEROIC",IFERROR(VLOOKUP('Ventas Pases'!$G4576,'Comisiones HEROIC'!$A$1:$B$11,2,0),15),IF('Ventas Pases'!$D4576="Red HEROIC",15,0))</f>
        <v>0</v>
      </c>
      <c r="M4576">
        <f>IF(pases[[#This Row],[Días Visita]]&lt;7,0,IF(pases[[#This Row],[Días Visita]]&lt;9,1,IF(pases[[#This Row],[Días Visita]]="Ilimitados",0,2)))</f>
        <v>2</v>
      </c>
      <c r="N4576" s="5">
        <f>IF(AND('Ventas Pases'!$A4576="Fuera de Temporada",'Ventas Pases'!$B4576=2019,pases[[#This Row],[Modo de Compra]]="Paquete"),30,0)</f>
        <v>0</v>
      </c>
      <c r="O4576" s="5">
        <f>-SUMIF(lift[Número de pase],pases[[#This Row],[Numero de Pase]],lift[Costo])</f>
        <v>0</v>
      </c>
    </row>
    <row r="4577" spans="1:15" x14ac:dyDescent="0.25">
      <c r="A4577" t="s">
        <v>7</v>
      </c>
      <c r="B4577">
        <v>2019</v>
      </c>
      <c r="C4577">
        <v>43425</v>
      </c>
      <c r="D4577" t="s">
        <v>17</v>
      </c>
      <c r="E4577">
        <v>43456</v>
      </c>
      <c r="F4577">
        <v>8</v>
      </c>
      <c r="G4577" t="s">
        <v>9</v>
      </c>
      <c r="H4577" t="s">
        <v>4595</v>
      </c>
      <c r="I4577" s="5">
        <v>600</v>
      </c>
      <c r="J4577" s="5">
        <f>IFERROR('Ventas Pases'!$I4577/'Ventas Pases'!$F4577,"PASE")</f>
        <v>75</v>
      </c>
      <c r="K4577" t="str">
        <f>IFERROR(VLOOKUP('Ventas Pases'!$J4577,'Comisiones HEROIC'!$E$1:$F$6,2,0),"")</f>
        <v>Ski Inn</v>
      </c>
      <c r="L4577" s="5">
        <f>IF('Ventas Pases'!$D4577="Red HEROIC",IFERROR(VLOOKUP('Ventas Pases'!$G4577,'Comisiones HEROIC'!$A$1:$B$11,2,0),15),IF('Ventas Pases'!$D4577="Red HEROIC",15,0))</f>
        <v>0</v>
      </c>
      <c r="M4577">
        <f>IF(pases[[#This Row],[Días Visita]]&lt;7,0,IF(pases[[#This Row],[Días Visita]]&lt;9,1,IF(pases[[#This Row],[Días Visita]]="Ilimitados",0,2)))</f>
        <v>1</v>
      </c>
      <c r="N4577" s="5">
        <f>IF(AND('Ventas Pases'!$A4577="Fuera de Temporada",'Ventas Pases'!$B4577=2019,pases[[#This Row],[Modo de Compra]]="Paquete"),30,0)</f>
        <v>0</v>
      </c>
      <c r="O4577" s="5">
        <f>-SUMIF(lift[Número de pase],pases[[#This Row],[Numero de Pase]],lift[Costo])</f>
        <v>0</v>
      </c>
    </row>
    <row r="4578" spans="1:15" x14ac:dyDescent="0.25">
      <c r="A4578" t="s">
        <v>7</v>
      </c>
      <c r="B4578">
        <v>2019</v>
      </c>
      <c r="C4578">
        <v>43450</v>
      </c>
      <c r="D4578" t="s">
        <v>14</v>
      </c>
      <c r="E4578">
        <v>43488</v>
      </c>
      <c r="F4578">
        <v>4</v>
      </c>
      <c r="G4578" t="s">
        <v>19</v>
      </c>
      <c r="H4578" t="s">
        <v>4596</v>
      </c>
      <c r="I4578" s="5">
        <v>560</v>
      </c>
      <c r="J4578" s="5">
        <f>IFERROR('Ventas Pases'!$I4578/'Ventas Pases'!$F4578,"PASE")</f>
        <v>140</v>
      </c>
      <c r="K4578" t="str">
        <f>IFERROR(VLOOKUP('Ventas Pases'!$J4578,'Comisiones HEROIC'!$E$1:$F$6,2,0),"")</f>
        <v/>
      </c>
      <c r="L4578" s="5">
        <f>IF('Ventas Pases'!$D4578="Red HEROIC",IFERROR(VLOOKUP('Ventas Pases'!$G4578,'Comisiones HEROIC'!$A$1:$B$11,2,0),15),IF('Ventas Pases'!$D4578="Red HEROIC",15,0))</f>
        <v>15</v>
      </c>
      <c r="M4578">
        <f>IF(pases[[#This Row],[Días Visita]]&lt;7,0,IF(pases[[#This Row],[Días Visita]]&lt;9,1,IF(pases[[#This Row],[Días Visita]]="Ilimitados",0,2)))</f>
        <v>0</v>
      </c>
      <c r="N4578" s="5">
        <f>IF(AND('Ventas Pases'!$A4578="Fuera de Temporada",'Ventas Pases'!$B4578=2019,pases[[#This Row],[Modo de Compra]]="Paquete"),30,0)</f>
        <v>0</v>
      </c>
      <c r="O4578" s="5">
        <f>-SUMIF(lift[Número de pase],pases[[#This Row],[Numero de Pase]],lift[Costo])</f>
        <v>0</v>
      </c>
    </row>
    <row r="4579" spans="1:15" x14ac:dyDescent="0.25">
      <c r="A4579" t="s">
        <v>13</v>
      </c>
      <c r="B4579">
        <v>2018</v>
      </c>
      <c r="C4579">
        <v>43389</v>
      </c>
      <c r="D4579" t="s">
        <v>14</v>
      </c>
      <c r="E4579">
        <v>42847</v>
      </c>
      <c r="F4579">
        <v>9</v>
      </c>
      <c r="G4579" t="s">
        <v>33</v>
      </c>
      <c r="H4579" t="s">
        <v>4597</v>
      </c>
      <c r="I4579" s="5">
        <v>1260</v>
      </c>
      <c r="J4579" s="5">
        <f>IFERROR('Ventas Pases'!$I4579/'Ventas Pases'!$F4579,"PASE")</f>
        <v>140</v>
      </c>
      <c r="K4579" t="str">
        <f>IFERROR(VLOOKUP('Ventas Pases'!$J4579,'Comisiones HEROIC'!$E$1:$F$6,2,0),"")</f>
        <v/>
      </c>
      <c r="L4579" s="5">
        <f>IF('Ventas Pases'!$D4579="Red HEROIC",IFERROR(VLOOKUP('Ventas Pases'!$G4579,'Comisiones HEROIC'!$A$1:$B$11,2,0),15),IF('Ventas Pases'!$D4579="Red HEROIC",15,0))</f>
        <v>15</v>
      </c>
      <c r="M4579">
        <f>IF(pases[[#This Row],[Días Visita]]&lt;7,0,IF(pases[[#This Row],[Días Visita]]&lt;9,1,IF(pases[[#This Row],[Días Visita]]="Ilimitados",0,2)))</f>
        <v>2</v>
      </c>
      <c r="N4579" s="5">
        <f>IF(AND('Ventas Pases'!$A4579="Fuera de Temporada",'Ventas Pases'!$B4579=2019,pases[[#This Row],[Modo de Compra]]="Paquete"),30,0)</f>
        <v>0</v>
      </c>
      <c r="O4579" s="5">
        <f>-SUMIF(lift[Número de pase],pases[[#This Row],[Numero de Pase]],lift[Costo])</f>
        <v>0</v>
      </c>
    </row>
    <row r="4580" spans="1:15" x14ac:dyDescent="0.25">
      <c r="A4580" t="s">
        <v>13</v>
      </c>
      <c r="B4580">
        <v>2019</v>
      </c>
      <c r="C4580">
        <v>43246</v>
      </c>
      <c r="D4580" t="s">
        <v>17</v>
      </c>
      <c r="E4580">
        <v>43247</v>
      </c>
      <c r="F4580">
        <v>9</v>
      </c>
      <c r="G4580" t="s">
        <v>9</v>
      </c>
      <c r="H4580" t="s">
        <v>4598</v>
      </c>
      <c r="I4580" s="5">
        <v>945</v>
      </c>
      <c r="J4580" s="5">
        <f>IFERROR('Ventas Pases'!$I4580/'Ventas Pases'!$F4580,"PASE")</f>
        <v>105</v>
      </c>
      <c r="K4580" t="str">
        <f>IFERROR(VLOOKUP('Ventas Pases'!$J4580,'Comisiones HEROIC'!$E$1:$F$6,2,0),"")</f>
        <v>OI Hotels</v>
      </c>
      <c r="L4580" s="5">
        <f>IF('Ventas Pases'!$D4580="Red HEROIC",IFERROR(VLOOKUP('Ventas Pases'!$G4580,'Comisiones HEROIC'!$A$1:$B$11,2,0),15),IF('Ventas Pases'!$D4580="Red HEROIC",15,0))</f>
        <v>0</v>
      </c>
      <c r="M4580">
        <f>IF(pases[[#This Row],[Días Visita]]&lt;7,0,IF(pases[[#This Row],[Días Visita]]&lt;9,1,IF(pases[[#This Row],[Días Visita]]="Ilimitados",0,2)))</f>
        <v>2</v>
      </c>
      <c r="N4580" s="5">
        <f>IF(AND('Ventas Pases'!$A4580="Fuera de Temporada",'Ventas Pases'!$B4580=2019,pases[[#This Row],[Modo de Compra]]="Paquete"),30,0)</f>
        <v>30</v>
      </c>
      <c r="O4580" s="5">
        <f>-SUMIF(lift[Número de pase],pases[[#This Row],[Numero de Pase]],lift[Costo])</f>
        <v>0</v>
      </c>
    </row>
    <row r="4581" spans="1:15" x14ac:dyDescent="0.25">
      <c r="A4581" t="s">
        <v>7</v>
      </c>
      <c r="B4581">
        <v>2018</v>
      </c>
      <c r="C4581">
        <v>43152</v>
      </c>
      <c r="D4581" t="s">
        <v>8</v>
      </c>
      <c r="E4581">
        <v>43174</v>
      </c>
      <c r="F4581">
        <v>5</v>
      </c>
      <c r="G4581" t="s">
        <v>9</v>
      </c>
      <c r="H4581" t="s">
        <v>4599</v>
      </c>
      <c r="I4581" s="5">
        <v>600</v>
      </c>
      <c r="J4581" s="5">
        <f>IFERROR('Ventas Pases'!$I4581/'Ventas Pases'!$F4581,"PASE")</f>
        <v>120</v>
      </c>
      <c r="K4581" t="str">
        <f>IFERROR(VLOOKUP('Ventas Pases'!$J4581,'Comisiones HEROIC'!$E$1:$F$6,2,0),"")</f>
        <v/>
      </c>
      <c r="L4581" s="5">
        <f>IF('Ventas Pases'!$D4581="Red HEROIC",IFERROR(VLOOKUP('Ventas Pases'!$G4581,'Comisiones HEROIC'!$A$1:$B$11,2,0),15),IF('Ventas Pases'!$D4581="Red HEROIC",15,0))</f>
        <v>0</v>
      </c>
      <c r="M4581">
        <f>IF(pases[[#This Row],[Días Visita]]&lt;7,0,IF(pases[[#This Row],[Días Visita]]&lt;9,1,IF(pases[[#This Row],[Días Visita]]="Ilimitados",0,2)))</f>
        <v>0</v>
      </c>
      <c r="N4581" s="5">
        <f>IF(AND('Ventas Pases'!$A4581="Fuera de Temporada",'Ventas Pases'!$B4581=2019,pases[[#This Row],[Modo de Compra]]="Paquete"),30,0)</f>
        <v>0</v>
      </c>
      <c r="O4581" s="5">
        <f>-SUMIF(lift[Número de pase],pases[[#This Row],[Numero de Pase]],lift[Costo])</f>
        <v>0</v>
      </c>
    </row>
    <row r="4582" spans="1:15" x14ac:dyDescent="0.25">
      <c r="A4582" t="s">
        <v>7</v>
      </c>
      <c r="B4582">
        <v>2018</v>
      </c>
      <c r="C4582">
        <v>43148</v>
      </c>
      <c r="D4582" t="s">
        <v>14</v>
      </c>
      <c r="E4582">
        <v>43140</v>
      </c>
      <c r="F4582">
        <v>3</v>
      </c>
      <c r="G4582" t="s">
        <v>15</v>
      </c>
      <c r="H4582" t="s">
        <v>4600</v>
      </c>
      <c r="I4582" s="5">
        <v>420</v>
      </c>
      <c r="J4582" s="5">
        <f>IFERROR('Ventas Pases'!$I4582/'Ventas Pases'!$F4582,"PASE")</f>
        <v>140</v>
      </c>
      <c r="K4582" t="str">
        <f>IFERROR(VLOOKUP('Ventas Pases'!$J4582,'Comisiones HEROIC'!$E$1:$F$6,2,0),"")</f>
        <v/>
      </c>
      <c r="L4582" s="5">
        <f>IF('Ventas Pases'!$D4582="Red HEROIC",IFERROR(VLOOKUP('Ventas Pases'!$G4582,'Comisiones HEROIC'!$A$1:$B$11,2,0),15),IF('Ventas Pases'!$D4582="Red HEROIC",15,0))</f>
        <v>12</v>
      </c>
      <c r="M4582">
        <f>IF(pases[[#This Row],[Días Visita]]&lt;7,0,IF(pases[[#This Row],[Días Visita]]&lt;9,1,IF(pases[[#This Row],[Días Visita]]="Ilimitados",0,2)))</f>
        <v>0</v>
      </c>
      <c r="N4582" s="5">
        <f>IF(AND('Ventas Pases'!$A4582="Fuera de Temporada",'Ventas Pases'!$B4582=2019,pases[[#This Row],[Modo de Compra]]="Paquete"),30,0)</f>
        <v>0</v>
      </c>
      <c r="O4582" s="5">
        <f>-SUMIF(lift[Número de pase],pases[[#This Row],[Numero de Pase]],lift[Costo])</f>
        <v>0</v>
      </c>
    </row>
    <row r="4583" spans="1:15" x14ac:dyDescent="0.25">
      <c r="A4583" t="s">
        <v>7</v>
      </c>
      <c r="B4583">
        <v>2018</v>
      </c>
      <c r="C4583">
        <v>43152</v>
      </c>
      <c r="D4583" t="s">
        <v>14</v>
      </c>
      <c r="E4583">
        <v>43150</v>
      </c>
      <c r="F4583">
        <v>6</v>
      </c>
      <c r="G4583" t="s">
        <v>27</v>
      </c>
      <c r="H4583" t="s">
        <v>4601</v>
      </c>
      <c r="I4583" s="5">
        <v>840</v>
      </c>
      <c r="J4583" s="5">
        <f>IFERROR('Ventas Pases'!$I4583/'Ventas Pases'!$F4583,"PASE")</f>
        <v>140</v>
      </c>
      <c r="K4583" t="str">
        <f>IFERROR(VLOOKUP('Ventas Pases'!$J4583,'Comisiones HEROIC'!$E$1:$F$6,2,0),"")</f>
        <v/>
      </c>
      <c r="L4583" s="5">
        <f>IF('Ventas Pases'!$D4583="Red HEROIC",IFERROR(VLOOKUP('Ventas Pases'!$G4583,'Comisiones HEROIC'!$A$1:$B$11,2,0),15),IF('Ventas Pases'!$D4583="Red HEROIC",15,0))</f>
        <v>15</v>
      </c>
      <c r="M4583">
        <f>IF(pases[[#This Row],[Días Visita]]&lt;7,0,IF(pases[[#This Row],[Días Visita]]&lt;9,1,IF(pases[[#This Row],[Días Visita]]="Ilimitados",0,2)))</f>
        <v>0</v>
      </c>
      <c r="N4583" s="5">
        <f>IF(AND('Ventas Pases'!$A4583="Fuera de Temporada",'Ventas Pases'!$B4583=2019,pases[[#This Row],[Modo de Compra]]="Paquete"),30,0)</f>
        <v>0</v>
      </c>
      <c r="O4583" s="5">
        <f>-SUMIF(lift[Número de pase],pases[[#This Row],[Numero de Pase]],lift[Costo])</f>
        <v>0</v>
      </c>
    </row>
    <row r="4584" spans="1:15" x14ac:dyDescent="0.25">
      <c r="A4584" t="s">
        <v>13</v>
      </c>
      <c r="B4584">
        <v>2019</v>
      </c>
      <c r="C4584">
        <v>43341</v>
      </c>
      <c r="D4584" t="s">
        <v>17</v>
      </c>
      <c r="E4584">
        <v>43281</v>
      </c>
      <c r="F4584">
        <v>7</v>
      </c>
      <c r="G4584" t="s">
        <v>9</v>
      </c>
      <c r="H4584" t="s">
        <v>4602</v>
      </c>
      <c r="I4584" s="5">
        <v>700</v>
      </c>
      <c r="J4584" s="5">
        <f>IFERROR('Ventas Pases'!$I4584/'Ventas Pases'!$F4584,"PASE")</f>
        <v>100</v>
      </c>
      <c r="K4584" t="str">
        <f>IFERROR(VLOOKUP('Ventas Pases'!$J4584,'Comisiones HEROIC'!$E$1:$F$6,2,0),"")</f>
        <v>Ridossan Hotel</v>
      </c>
      <c r="L4584" s="5">
        <f>IF('Ventas Pases'!$D4584="Red HEROIC",IFERROR(VLOOKUP('Ventas Pases'!$G4584,'Comisiones HEROIC'!$A$1:$B$11,2,0),15),IF('Ventas Pases'!$D4584="Red HEROIC",15,0))</f>
        <v>0</v>
      </c>
      <c r="M4584">
        <f>IF(pases[[#This Row],[Días Visita]]&lt;7,0,IF(pases[[#This Row],[Días Visita]]&lt;9,1,IF(pases[[#This Row],[Días Visita]]="Ilimitados",0,2)))</f>
        <v>1</v>
      </c>
      <c r="N4584" s="5">
        <f>IF(AND('Ventas Pases'!$A4584="Fuera de Temporada",'Ventas Pases'!$B4584=2019,pases[[#This Row],[Modo de Compra]]="Paquete"),30,0)</f>
        <v>30</v>
      </c>
      <c r="O4584" s="5">
        <f>-SUMIF(lift[Número de pase],pases[[#This Row],[Numero de Pase]],lift[Costo])</f>
        <v>0</v>
      </c>
    </row>
    <row r="4585" spans="1:15" x14ac:dyDescent="0.25">
      <c r="A4585" t="s">
        <v>7</v>
      </c>
      <c r="B4585">
        <v>2018</v>
      </c>
      <c r="C4585">
        <v>43423</v>
      </c>
      <c r="D4585" t="s">
        <v>8</v>
      </c>
      <c r="E4585">
        <v>43054</v>
      </c>
      <c r="F4585" t="s">
        <v>11</v>
      </c>
      <c r="G4585" t="s">
        <v>9</v>
      </c>
      <c r="H4585" t="s">
        <v>4603</v>
      </c>
      <c r="I4585" s="5">
        <v>1950</v>
      </c>
      <c r="J4585" s="5" t="str">
        <f>IFERROR('Ventas Pases'!$I4585/'Ventas Pases'!$F4585,"PASE")</f>
        <v>PASE</v>
      </c>
      <c r="K4585" t="str">
        <f>IFERROR(VLOOKUP('Ventas Pases'!$J4585,'Comisiones HEROIC'!$E$1:$F$6,2,0),"")</f>
        <v/>
      </c>
      <c r="L4585" s="5">
        <f>IF('Ventas Pases'!$D4585="Red HEROIC",IFERROR(VLOOKUP('Ventas Pases'!$G4585,'Comisiones HEROIC'!$A$1:$B$11,2,0),15),IF('Ventas Pases'!$D4585="Red HEROIC",15,0))</f>
        <v>0</v>
      </c>
      <c r="M4585">
        <f>IF(pases[[#This Row],[Días Visita]]&lt;7,0,IF(pases[[#This Row],[Días Visita]]&lt;9,1,IF(pases[[#This Row],[Días Visita]]="Ilimitados",0,2)))</f>
        <v>0</v>
      </c>
      <c r="N4585" s="5">
        <f>IF(AND('Ventas Pases'!$A4585="Fuera de Temporada",'Ventas Pases'!$B4585=2019,pases[[#This Row],[Modo de Compra]]="Paquete"),30,0)</f>
        <v>0</v>
      </c>
      <c r="O4585" s="5">
        <f>-SUMIF(lift[Número de pase],pases[[#This Row],[Numero de Pase]],lift[Costo])</f>
        <v>-92</v>
      </c>
    </row>
    <row r="4586" spans="1:15" x14ac:dyDescent="0.25">
      <c r="A4586" t="s">
        <v>7</v>
      </c>
      <c r="B4586">
        <v>2018</v>
      </c>
      <c r="C4586">
        <v>43136</v>
      </c>
      <c r="D4586" t="s">
        <v>17</v>
      </c>
      <c r="E4586">
        <v>43129</v>
      </c>
      <c r="F4586">
        <v>2</v>
      </c>
      <c r="G4586" t="s">
        <v>9</v>
      </c>
      <c r="H4586" t="s">
        <v>4604</v>
      </c>
      <c r="I4586" s="5">
        <v>200</v>
      </c>
      <c r="J4586" s="5">
        <f>IFERROR('Ventas Pases'!$I4586/'Ventas Pases'!$F4586,"PASE")</f>
        <v>100</v>
      </c>
      <c r="K4586" t="str">
        <f>IFERROR(VLOOKUP('Ventas Pases'!$J4586,'Comisiones HEROIC'!$E$1:$F$6,2,0),"")</f>
        <v>Ridossan Hotel</v>
      </c>
      <c r="L4586" s="5">
        <f>IF('Ventas Pases'!$D4586="Red HEROIC",IFERROR(VLOOKUP('Ventas Pases'!$G4586,'Comisiones HEROIC'!$A$1:$B$11,2,0),15),IF('Ventas Pases'!$D4586="Red HEROIC",15,0))</f>
        <v>0</v>
      </c>
      <c r="M4586">
        <f>IF(pases[[#This Row],[Días Visita]]&lt;7,0,IF(pases[[#This Row],[Días Visita]]&lt;9,1,IF(pases[[#This Row],[Días Visita]]="Ilimitados",0,2)))</f>
        <v>0</v>
      </c>
      <c r="N4586" s="5">
        <f>IF(AND('Ventas Pases'!$A4586="Fuera de Temporada",'Ventas Pases'!$B4586=2019,pases[[#This Row],[Modo de Compra]]="Paquete"),30,0)</f>
        <v>0</v>
      </c>
      <c r="O4586" s="5">
        <f>-SUMIF(lift[Número de pase],pases[[#This Row],[Numero de Pase]],lift[Costo])</f>
        <v>0</v>
      </c>
    </row>
    <row r="4587" spans="1:15" x14ac:dyDescent="0.25">
      <c r="A4587" t="s">
        <v>7</v>
      </c>
      <c r="B4587">
        <v>2019</v>
      </c>
      <c r="C4587">
        <v>43518</v>
      </c>
      <c r="D4587" t="s">
        <v>14</v>
      </c>
      <c r="E4587">
        <v>43539</v>
      </c>
      <c r="F4587">
        <v>3</v>
      </c>
      <c r="G4587" t="s">
        <v>19</v>
      </c>
      <c r="H4587" t="s">
        <v>4605</v>
      </c>
      <c r="I4587" s="5">
        <v>420</v>
      </c>
      <c r="J4587" s="5">
        <f>IFERROR('Ventas Pases'!$I4587/'Ventas Pases'!$F4587,"PASE")</f>
        <v>140</v>
      </c>
      <c r="K4587" t="str">
        <f>IFERROR(VLOOKUP('Ventas Pases'!$J4587,'Comisiones HEROIC'!$E$1:$F$6,2,0),"")</f>
        <v/>
      </c>
      <c r="L4587" s="5">
        <f>IF('Ventas Pases'!$D4587="Red HEROIC",IFERROR(VLOOKUP('Ventas Pases'!$G4587,'Comisiones HEROIC'!$A$1:$B$11,2,0),15),IF('Ventas Pases'!$D4587="Red HEROIC",15,0))</f>
        <v>15</v>
      </c>
      <c r="M4587">
        <f>IF(pases[[#This Row],[Días Visita]]&lt;7,0,IF(pases[[#This Row],[Días Visita]]&lt;9,1,IF(pases[[#This Row],[Días Visita]]="Ilimitados",0,2)))</f>
        <v>0</v>
      </c>
      <c r="N4587" s="5">
        <f>IF(AND('Ventas Pases'!$A4587="Fuera de Temporada",'Ventas Pases'!$B4587=2019,pases[[#This Row],[Modo de Compra]]="Paquete"),30,0)</f>
        <v>0</v>
      </c>
      <c r="O4587" s="5">
        <f>-SUMIF(lift[Número de pase],pases[[#This Row],[Numero de Pase]],lift[Costo])</f>
        <v>0</v>
      </c>
    </row>
    <row r="4588" spans="1:15" x14ac:dyDescent="0.25">
      <c r="A4588" t="s">
        <v>13</v>
      </c>
      <c r="B4588">
        <v>2018</v>
      </c>
      <c r="C4588">
        <v>43410</v>
      </c>
      <c r="D4588" t="s">
        <v>8</v>
      </c>
      <c r="E4588">
        <v>42917</v>
      </c>
      <c r="F4588">
        <v>1</v>
      </c>
      <c r="G4588" t="s">
        <v>9</v>
      </c>
      <c r="H4588" t="s">
        <v>4606</v>
      </c>
      <c r="I4588" s="5">
        <v>120</v>
      </c>
      <c r="J4588" s="5">
        <f>IFERROR('Ventas Pases'!$I4588/'Ventas Pases'!$F4588,"PASE")</f>
        <v>120</v>
      </c>
      <c r="K4588" t="str">
        <f>IFERROR(VLOOKUP('Ventas Pases'!$J4588,'Comisiones HEROIC'!$E$1:$F$6,2,0),"")</f>
        <v/>
      </c>
      <c r="L4588" s="5">
        <f>IF('Ventas Pases'!$D4588="Red HEROIC",IFERROR(VLOOKUP('Ventas Pases'!$G4588,'Comisiones HEROIC'!$A$1:$B$11,2,0),15),IF('Ventas Pases'!$D4588="Red HEROIC",15,0))</f>
        <v>0</v>
      </c>
      <c r="M4588">
        <f>IF(pases[[#This Row],[Días Visita]]&lt;7,0,IF(pases[[#This Row],[Días Visita]]&lt;9,1,IF(pases[[#This Row],[Días Visita]]="Ilimitados",0,2)))</f>
        <v>0</v>
      </c>
      <c r="N4588" s="5">
        <f>IF(AND('Ventas Pases'!$A4588="Fuera de Temporada",'Ventas Pases'!$B4588=2019,pases[[#This Row],[Modo de Compra]]="Paquete"),30,0)</f>
        <v>0</v>
      </c>
      <c r="O4588" s="5">
        <f>-SUMIF(lift[Número de pase],pases[[#This Row],[Numero de Pase]],lift[Costo])</f>
        <v>0</v>
      </c>
    </row>
    <row r="4589" spans="1:15" x14ac:dyDescent="0.25">
      <c r="A4589" t="s">
        <v>7</v>
      </c>
      <c r="B4589">
        <v>2019</v>
      </c>
      <c r="C4589">
        <v>43556</v>
      </c>
      <c r="D4589" t="s">
        <v>14</v>
      </c>
      <c r="E4589">
        <v>43547</v>
      </c>
      <c r="F4589">
        <v>9</v>
      </c>
      <c r="G4589" t="s">
        <v>27</v>
      </c>
      <c r="H4589" t="s">
        <v>4607</v>
      </c>
      <c r="I4589" s="5">
        <v>1260</v>
      </c>
      <c r="J4589" s="5">
        <f>IFERROR('Ventas Pases'!$I4589/'Ventas Pases'!$F4589,"PASE")</f>
        <v>140</v>
      </c>
      <c r="K4589" t="str">
        <f>IFERROR(VLOOKUP('Ventas Pases'!$J4589,'Comisiones HEROIC'!$E$1:$F$6,2,0),"")</f>
        <v/>
      </c>
      <c r="L4589" s="5">
        <f>IF('Ventas Pases'!$D4589="Red HEROIC",IFERROR(VLOOKUP('Ventas Pases'!$G4589,'Comisiones HEROIC'!$A$1:$B$11,2,0),15),IF('Ventas Pases'!$D4589="Red HEROIC",15,0))</f>
        <v>15</v>
      </c>
      <c r="M4589">
        <f>IF(pases[[#This Row],[Días Visita]]&lt;7,0,IF(pases[[#This Row],[Días Visita]]&lt;9,1,IF(pases[[#This Row],[Días Visita]]="Ilimitados",0,2)))</f>
        <v>2</v>
      </c>
      <c r="N4589" s="5">
        <f>IF(AND('Ventas Pases'!$A4589="Fuera de Temporada",'Ventas Pases'!$B4589=2019,pases[[#This Row],[Modo de Compra]]="Paquete"),30,0)</f>
        <v>0</v>
      </c>
      <c r="O4589" s="5">
        <f>-SUMIF(lift[Número de pase],pases[[#This Row],[Numero de Pase]],lift[Costo])</f>
        <v>0</v>
      </c>
    </row>
    <row r="4590" spans="1:15" x14ac:dyDescent="0.25">
      <c r="A4590" t="s">
        <v>13</v>
      </c>
      <c r="B4590">
        <v>2019</v>
      </c>
      <c r="C4590">
        <v>43221</v>
      </c>
      <c r="D4590" t="s">
        <v>8</v>
      </c>
      <c r="E4590">
        <v>43278</v>
      </c>
      <c r="F4590">
        <v>5</v>
      </c>
      <c r="G4590" t="s">
        <v>9</v>
      </c>
      <c r="H4590" t="s">
        <v>4608</v>
      </c>
      <c r="I4590" s="5">
        <v>600</v>
      </c>
      <c r="J4590" s="5">
        <f>IFERROR('Ventas Pases'!$I4590/'Ventas Pases'!$F4590,"PASE")</f>
        <v>120</v>
      </c>
      <c r="K4590" t="str">
        <f>IFERROR(VLOOKUP('Ventas Pases'!$J4590,'Comisiones HEROIC'!$E$1:$F$6,2,0),"")</f>
        <v/>
      </c>
      <c r="L4590" s="5">
        <f>IF('Ventas Pases'!$D4590="Red HEROIC",IFERROR(VLOOKUP('Ventas Pases'!$G4590,'Comisiones HEROIC'!$A$1:$B$11,2,0),15),IF('Ventas Pases'!$D4590="Red HEROIC",15,0))</f>
        <v>0</v>
      </c>
      <c r="M4590">
        <f>IF(pases[[#This Row],[Días Visita]]&lt;7,0,IF(pases[[#This Row],[Días Visita]]&lt;9,1,IF(pases[[#This Row],[Días Visita]]="Ilimitados",0,2)))</f>
        <v>0</v>
      </c>
      <c r="N4590" s="5">
        <f>IF(AND('Ventas Pases'!$A4590="Fuera de Temporada",'Ventas Pases'!$B4590=2019,pases[[#This Row],[Modo de Compra]]="Paquete"),30,0)</f>
        <v>0</v>
      </c>
      <c r="O4590" s="5">
        <f>-SUMIF(lift[Número de pase],pases[[#This Row],[Numero de Pase]],lift[Costo])</f>
        <v>0</v>
      </c>
    </row>
    <row r="4591" spans="1:15" x14ac:dyDescent="0.25">
      <c r="A4591" t="s">
        <v>13</v>
      </c>
      <c r="B4591">
        <v>2018</v>
      </c>
      <c r="C4591">
        <v>43362</v>
      </c>
      <c r="D4591" t="s">
        <v>8</v>
      </c>
      <c r="E4591">
        <v>43054</v>
      </c>
      <c r="F4591" t="s">
        <v>11</v>
      </c>
      <c r="G4591" t="s">
        <v>9</v>
      </c>
      <c r="H4591" t="s">
        <v>4609</v>
      </c>
      <c r="I4591" s="5">
        <v>1950</v>
      </c>
      <c r="J4591" s="5" t="str">
        <f>IFERROR('Ventas Pases'!$I4591/'Ventas Pases'!$F4591,"PASE")</f>
        <v>PASE</v>
      </c>
      <c r="K4591" t="str">
        <f>IFERROR(VLOOKUP('Ventas Pases'!$J4591,'Comisiones HEROIC'!$E$1:$F$6,2,0),"")</f>
        <v/>
      </c>
      <c r="L4591" s="5">
        <f>IF('Ventas Pases'!$D4591="Red HEROIC",IFERROR(VLOOKUP('Ventas Pases'!$G4591,'Comisiones HEROIC'!$A$1:$B$11,2,0),15),IF('Ventas Pases'!$D4591="Red HEROIC",15,0))</f>
        <v>0</v>
      </c>
      <c r="M4591">
        <f>IF(pases[[#This Row],[Días Visita]]&lt;7,0,IF(pases[[#This Row],[Días Visita]]&lt;9,1,IF(pases[[#This Row],[Días Visita]]="Ilimitados",0,2)))</f>
        <v>0</v>
      </c>
      <c r="N4591" s="5">
        <f>IF(AND('Ventas Pases'!$A4591="Fuera de Temporada",'Ventas Pases'!$B4591=2019,pases[[#This Row],[Modo de Compra]]="Paquete"),30,0)</f>
        <v>0</v>
      </c>
      <c r="O4591" s="5">
        <f>-SUMIF(lift[Número de pase],pases[[#This Row],[Numero de Pase]],lift[Costo])</f>
        <v>-276</v>
      </c>
    </row>
    <row r="4592" spans="1:15" x14ac:dyDescent="0.25">
      <c r="A4592" t="s">
        <v>7</v>
      </c>
      <c r="B4592">
        <v>2019</v>
      </c>
      <c r="C4592">
        <v>43425</v>
      </c>
      <c r="D4592" t="s">
        <v>14</v>
      </c>
      <c r="E4592">
        <v>43451</v>
      </c>
      <c r="F4592">
        <v>2</v>
      </c>
      <c r="G4592" t="s">
        <v>15</v>
      </c>
      <c r="H4592" t="s">
        <v>4610</v>
      </c>
      <c r="I4592" s="5">
        <v>280</v>
      </c>
      <c r="J4592" s="5">
        <f>IFERROR('Ventas Pases'!$I4592/'Ventas Pases'!$F4592,"PASE")</f>
        <v>140</v>
      </c>
      <c r="K4592" t="str">
        <f>IFERROR(VLOOKUP('Ventas Pases'!$J4592,'Comisiones HEROIC'!$E$1:$F$6,2,0),"")</f>
        <v/>
      </c>
      <c r="L4592" s="5">
        <f>IF('Ventas Pases'!$D4592="Red HEROIC",IFERROR(VLOOKUP('Ventas Pases'!$G4592,'Comisiones HEROIC'!$A$1:$B$11,2,0),15),IF('Ventas Pases'!$D4592="Red HEROIC",15,0))</f>
        <v>12</v>
      </c>
      <c r="M4592">
        <f>IF(pases[[#This Row],[Días Visita]]&lt;7,0,IF(pases[[#This Row],[Días Visita]]&lt;9,1,IF(pases[[#This Row],[Días Visita]]="Ilimitados",0,2)))</f>
        <v>0</v>
      </c>
      <c r="N4592" s="5">
        <f>IF(AND('Ventas Pases'!$A4592="Fuera de Temporada",'Ventas Pases'!$B4592=2019,pases[[#This Row],[Modo de Compra]]="Paquete"),30,0)</f>
        <v>0</v>
      </c>
      <c r="O4592" s="5">
        <f>-SUMIF(lift[Número de pase],pases[[#This Row],[Numero de Pase]],lift[Costo])</f>
        <v>0</v>
      </c>
    </row>
    <row r="4593" spans="1:15" x14ac:dyDescent="0.25">
      <c r="A4593" t="s">
        <v>7</v>
      </c>
      <c r="B4593">
        <v>2019</v>
      </c>
      <c r="C4593">
        <v>43465</v>
      </c>
      <c r="D4593" t="s">
        <v>8</v>
      </c>
      <c r="E4593">
        <v>43505</v>
      </c>
      <c r="F4593">
        <v>3</v>
      </c>
      <c r="G4593" t="s">
        <v>9</v>
      </c>
      <c r="H4593" t="s">
        <v>4611</v>
      </c>
      <c r="I4593" s="5">
        <v>360</v>
      </c>
      <c r="J4593" s="5">
        <f>IFERROR('Ventas Pases'!$I4593/'Ventas Pases'!$F4593,"PASE")</f>
        <v>120</v>
      </c>
      <c r="K4593" t="str">
        <f>IFERROR(VLOOKUP('Ventas Pases'!$J4593,'Comisiones HEROIC'!$E$1:$F$6,2,0),"")</f>
        <v/>
      </c>
      <c r="L4593" s="5">
        <f>IF('Ventas Pases'!$D4593="Red HEROIC",IFERROR(VLOOKUP('Ventas Pases'!$G4593,'Comisiones HEROIC'!$A$1:$B$11,2,0),15),IF('Ventas Pases'!$D4593="Red HEROIC",15,0))</f>
        <v>0</v>
      </c>
      <c r="M4593">
        <f>IF(pases[[#This Row],[Días Visita]]&lt;7,0,IF(pases[[#This Row],[Días Visita]]&lt;9,1,IF(pases[[#This Row],[Días Visita]]="Ilimitados",0,2)))</f>
        <v>0</v>
      </c>
      <c r="N4593" s="5">
        <f>IF(AND('Ventas Pases'!$A4593="Fuera de Temporada",'Ventas Pases'!$B4593=2019,pases[[#This Row],[Modo de Compra]]="Paquete"),30,0)</f>
        <v>0</v>
      </c>
      <c r="O4593" s="5">
        <f>-SUMIF(lift[Número de pase],pases[[#This Row],[Numero de Pase]],lift[Costo])</f>
        <v>0</v>
      </c>
    </row>
    <row r="4594" spans="1:15" x14ac:dyDescent="0.25">
      <c r="A4594" t="s">
        <v>7</v>
      </c>
      <c r="B4594">
        <v>2018</v>
      </c>
      <c r="C4594">
        <v>43154</v>
      </c>
      <c r="D4594" t="s">
        <v>8</v>
      </c>
      <c r="E4594">
        <v>43151</v>
      </c>
      <c r="F4594">
        <v>6</v>
      </c>
      <c r="G4594" t="s">
        <v>9</v>
      </c>
      <c r="H4594" t="s">
        <v>4612</v>
      </c>
      <c r="I4594" s="5">
        <v>720</v>
      </c>
      <c r="J4594" s="5">
        <f>IFERROR('Ventas Pases'!$I4594/'Ventas Pases'!$F4594,"PASE")</f>
        <v>120</v>
      </c>
      <c r="K4594" t="str">
        <f>IFERROR(VLOOKUP('Ventas Pases'!$J4594,'Comisiones HEROIC'!$E$1:$F$6,2,0),"")</f>
        <v/>
      </c>
      <c r="L4594" s="5">
        <f>IF('Ventas Pases'!$D4594="Red HEROIC",IFERROR(VLOOKUP('Ventas Pases'!$G4594,'Comisiones HEROIC'!$A$1:$B$11,2,0),15),IF('Ventas Pases'!$D4594="Red HEROIC",15,0))</f>
        <v>0</v>
      </c>
      <c r="M4594">
        <f>IF(pases[[#This Row],[Días Visita]]&lt;7,0,IF(pases[[#This Row],[Días Visita]]&lt;9,1,IF(pases[[#This Row],[Días Visita]]="Ilimitados",0,2)))</f>
        <v>0</v>
      </c>
      <c r="N4594" s="5">
        <f>IF(AND('Ventas Pases'!$A4594="Fuera de Temporada",'Ventas Pases'!$B4594=2019,pases[[#This Row],[Modo de Compra]]="Paquete"),30,0)</f>
        <v>0</v>
      </c>
      <c r="O4594" s="5">
        <f>-SUMIF(lift[Número de pase],pases[[#This Row],[Numero de Pase]],lift[Costo])</f>
        <v>0</v>
      </c>
    </row>
    <row r="4595" spans="1:15" x14ac:dyDescent="0.25">
      <c r="A4595" t="s">
        <v>7</v>
      </c>
      <c r="B4595">
        <v>2019</v>
      </c>
      <c r="C4595">
        <v>43545</v>
      </c>
      <c r="D4595" t="s">
        <v>14</v>
      </c>
      <c r="E4595">
        <v>43539</v>
      </c>
      <c r="F4595">
        <v>6</v>
      </c>
      <c r="G4595" t="s">
        <v>15</v>
      </c>
      <c r="H4595" t="s">
        <v>4613</v>
      </c>
      <c r="I4595" s="5">
        <v>840</v>
      </c>
      <c r="J4595" s="5">
        <f>IFERROR('Ventas Pases'!$I4595/'Ventas Pases'!$F4595,"PASE")</f>
        <v>140</v>
      </c>
      <c r="K4595" t="str">
        <f>IFERROR(VLOOKUP('Ventas Pases'!$J4595,'Comisiones HEROIC'!$E$1:$F$6,2,0),"")</f>
        <v/>
      </c>
      <c r="L4595" s="5">
        <f>IF('Ventas Pases'!$D4595="Red HEROIC",IFERROR(VLOOKUP('Ventas Pases'!$G4595,'Comisiones HEROIC'!$A$1:$B$11,2,0),15),IF('Ventas Pases'!$D4595="Red HEROIC",15,0))</f>
        <v>12</v>
      </c>
      <c r="M4595">
        <f>IF(pases[[#This Row],[Días Visita]]&lt;7,0,IF(pases[[#This Row],[Días Visita]]&lt;9,1,IF(pases[[#This Row],[Días Visita]]="Ilimitados",0,2)))</f>
        <v>0</v>
      </c>
      <c r="N4595" s="5">
        <f>IF(AND('Ventas Pases'!$A4595="Fuera de Temporada",'Ventas Pases'!$B4595=2019,pases[[#This Row],[Modo de Compra]]="Paquete"),30,0)</f>
        <v>0</v>
      </c>
      <c r="O4595" s="5">
        <f>-SUMIF(lift[Número de pase],pases[[#This Row],[Numero de Pase]],lift[Costo])</f>
        <v>0</v>
      </c>
    </row>
    <row r="4596" spans="1:15" x14ac:dyDescent="0.25">
      <c r="A4596" t="s">
        <v>7</v>
      </c>
      <c r="B4596">
        <v>2019</v>
      </c>
      <c r="C4596">
        <v>43491</v>
      </c>
      <c r="D4596" t="s">
        <v>8</v>
      </c>
      <c r="E4596">
        <v>43521</v>
      </c>
      <c r="F4596">
        <v>2</v>
      </c>
      <c r="G4596" t="s">
        <v>9</v>
      </c>
      <c r="H4596" t="s">
        <v>4614</v>
      </c>
      <c r="I4596" s="5">
        <v>240</v>
      </c>
      <c r="J4596" s="5">
        <f>IFERROR('Ventas Pases'!$I4596/'Ventas Pases'!$F4596,"PASE")</f>
        <v>120</v>
      </c>
      <c r="K4596" t="str">
        <f>IFERROR(VLOOKUP('Ventas Pases'!$J4596,'Comisiones HEROIC'!$E$1:$F$6,2,0),"")</f>
        <v/>
      </c>
      <c r="L4596" s="5">
        <f>IF('Ventas Pases'!$D4596="Red HEROIC",IFERROR(VLOOKUP('Ventas Pases'!$G4596,'Comisiones HEROIC'!$A$1:$B$11,2,0),15),IF('Ventas Pases'!$D4596="Red HEROIC",15,0))</f>
        <v>0</v>
      </c>
      <c r="M4596">
        <f>IF(pases[[#This Row],[Días Visita]]&lt;7,0,IF(pases[[#This Row],[Días Visita]]&lt;9,1,IF(pases[[#This Row],[Días Visita]]="Ilimitados",0,2)))</f>
        <v>0</v>
      </c>
      <c r="N4596" s="5">
        <f>IF(AND('Ventas Pases'!$A4596="Fuera de Temporada",'Ventas Pases'!$B4596=2019,pases[[#This Row],[Modo de Compra]]="Paquete"),30,0)</f>
        <v>0</v>
      </c>
      <c r="O4596" s="5">
        <f>-SUMIF(lift[Número de pase],pases[[#This Row],[Numero de Pase]],lift[Costo])</f>
        <v>0</v>
      </c>
    </row>
    <row r="4597" spans="1:15" x14ac:dyDescent="0.25">
      <c r="A4597" t="s">
        <v>7</v>
      </c>
      <c r="B4597">
        <v>2019</v>
      </c>
      <c r="C4597">
        <v>43513</v>
      </c>
      <c r="D4597" t="s">
        <v>14</v>
      </c>
      <c r="E4597">
        <v>43506</v>
      </c>
      <c r="F4597">
        <v>7</v>
      </c>
      <c r="G4597" t="s">
        <v>15</v>
      </c>
      <c r="H4597" t="s">
        <v>4615</v>
      </c>
      <c r="I4597" s="5">
        <v>980</v>
      </c>
      <c r="J4597" s="5">
        <f>IFERROR('Ventas Pases'!$I4597/'Ventas Pases'!$F4597,"PASE")</f>
        <v>140</v>
      </c>
      <c r="K4597" t="str">
        <f>IFERROR(VLOOKUP('Ventas Pases'!$J4597,'Comisiones HEROIC'!$E$1:$F$6,2,0),"")</f>
        <v/>
      </c>
      <c r="L4597" s="5">
        <f>IF('Ventas Pases'!$D4597="Red HEROIC",IFERROR(VLOOKUP('Ventas Pases'!$G4597,'Comisiones HEROIC'!$A$1:$B$11,2,0),15),IF('Ventas Pases'!$D4597="Red HEROIC",15,0))</f>
        <v>12</v>
      </c>
      <c r="M4597">
        <f>IF(pases[[#This Row],[Días Visita]]&lt;7,0,IF(pases[[#This Row],[Días Visita]]&lt;9,1,IF(pases[[#This Row],[Días Visita]]="Ilimitados",0,2)))</f>
        <v>1</v>
      </c>
      <c r="N4597" s="5">
        <f>IF(AND('Ventas Pases'!$A4597="Fuera de Temporada",'Ventas Pases'!$B4597=2019,pases[[#This Row],[Modo de Compra]]="Paquete"),30,0)</f>
        <v>0</v>
      </c>
      <c r="O4597" s="5">
        <f>-SUMIF(lift[Número de pase],pases[[#This Row],[Numero de Pase]],lift[Costo])</f>
        <v>0</v>
      </c>
    </row>
    <row r="4598" spans="1:15" x14ac:dyDescent="0.25">
      <c r="A4598" t="s">
        <v>7</v>
      </c>
      <c r="B4598">
        <v>2019</v>
      </c>
      <c r="C4598">
        <v>43488</v>
      </c>
      <c r="D4598" t="s">
        <v>8</v>
      </c>
      <c r="E4598">
        <v>43527</v>
      </c>
      <c r="F4598">
        <v>1</v>
      </c>
      <c r="G4598" t="s">
        <v>9</v>
      </c>
      <c r="H4598" t="s">
        <v>4616</v>
      </c>
      <c r="I4598" s="5">
        <v>120</v>
      </c>
      <c r="J4598" s="5">
        <f>IFERROR('Ventas Pases'!$I4598/'Ventas Pases'!$F4598,"PASE")</f>
        <v>120</v>
      </c>
      <c r="K4598" t="str">
        <f>IFERROR(VLOOKUP('Ventas Pases'!$J4598,'Comisiones HEROIC'!$E$1:$F$6,2,0),"")</f>
        <v/>
      </c>
      <c r="L4598" s="5">
        <f>IF('Ventas Pases'!$D4598="Red HEROIC",IFERROR(VLOOKUP('Ventas Pases'!$G4598,'Comisiones HEROIC'!$A$1:$B$11,2,0),15),IF('Ventas Pases'!$D4598="Red HEROIC",15,0))</f>
        <v>0</v>
      </c>
      <c r="M4598">
        <f>IF(pases[[#This Row],[Días Visita]]&lt;7,0,IF(pases[[#This Row],[Días Visita]]&lt;9,1,IF(pases[[#This Row],[Días Visita]]="Ilimitados",0,2)))</f>
        <v>0</v>
      </c>
      <c r="N4598" s="5">
        <f>IF(AND('Ventas Pases'!$A4598="Fuera de Temporada",'Ventas Pases'!$B4598=2019,pases[[#This Row],[Modo de Compra]]="Paquete"),30,0)</f>
        <v>0</v>
      </c>
      <c r="O4598" s="5">
        <f>-SUMIF(lift[Número de pase],pases[[#This Row],[Numero de Pase]],lift[Costo])</f>
        <v>0</v>
      </c>
    </row>
    <row r="4599" spans="1:15" x14ac:dyDescent="0.25">
      <c r="A4599" t="s">
        <v>7</v>
      </c>
      <c r="B4599">
        <v>2018</v>
      </c>
      <c r="C4599">
        <v>43177</v>
      </c>
      <c r="D4599" t="s">
        <v>8</v>
      </c>
      <c r="E4599">
        <v>43173</v>
      </c>
      <c r="F4599">
        <v>4</v>
      </c>
      <c r="G4599" t="s">
        <v>9</v>
      </c>
      <c r="H4599" t="s">
        <v>4617</v>
      </c>
      <c r="I4599" s="5">
        <v>480</v>
      </c>
      <c r="J4599" s="5">
        <f>IFERROR('Ventas Pases'!$I4599/'Ventas Pases'!$F4599,"PASE")</f>
        <v>120</v>
      </c>
      <c r="K4599" t="str">
        <f>IFERROR(VLOOKUP('Ventas Pases'!$J4599,'Comisiones HEROIC'!$E$1:$F$6,2,0),"")</f>
        <v/>
      </c>
      <c r="L4599" s="5">
        <f>IF('Ventas Pases'!$D4599="Red HEROIC",IFERROR(VLOOKUP('Ventas Pases'!$G4599,'Comisiones HEROIC'!$A$1:$B$11,2,0),15),IF('Ventas Pases'!$D4599="Red HEROIC",15,0))</f>
        <v>0</v>
      </c>
      <c r="M4599">
        <f>IF(pases[[#This Row],[Días Visita]]&lt;7,0,IF(pases[[#This Row],[Días Visita]]&lt;9,1,IF(pases[[#This Row],[Días Visita]]="Ilimitados",0,2)))</f>
        <v>0</v>
      </c>
      <c r="N4599" s="5">
        <f>IF(AND('Ventas Pases'!$A4599="Fuera de Temporada",'Ventas Pases'!$B4599=2019,pases[[#This Row],[Modo de Compra]]="Paquete"),30,0)</f>
        <v>0</v>
      </c>
      <c r="O4599" s="5">
        <f>-SUMIF(lift[Número de pase],pases[[#This Row],[Numero de Pase]],lift[Costo])</f>
        <v>0</v>
      </c>
    </row>
    <row r="4600" spans="1:15" x14ac:dyDescent="0.25">
      <c r="A4600" t="s">
        <v>7</v>
      </c>
      <c r="B4600">
        <v>2018</v>
      </c>
      <c r="C4600">
        <v>43102</v>
      </c>
      <c r="D4600" t="s">
        <v>14</v>
      </c>
      <c r="E4600">
        <v>43150</v>
      </c>
      <c r="F4600">
        <v>6</v>
      </c>
      <c r="G4600" t="s">
        <v>33</v>
      </c>
      <c r="H4600" t="s">
        <v>4618</v>
      </c>
      <c r="I4600" s="5">
        <v>840</v>
      </c>
      <c r="J4600" s="5">
        <f>IFERROR('Ventas Pases'!$I4600/'Ventas Pases'!$F4600,"PASE")</f>
        <v>140</v>
      </c>
      <c r="K4600" t="str">
        <f>IFERROR(VLOOKUP('Ventas Pases'!$J4600,'Comisiones HEROIC'!$E$1:$F$6,2,0),"")</f>
        <v/>
      </c>
      <c r="L4600" s="5">
        <f>IF('Ventas Pases'!$D4600="Red HEROIC",IFERROR(VLOOKUP('Ventas Pases'!$G4600,'Comisiones HEROIC'!$A$1:$B$11,2,0),15),IF('Ventas Pases'!$D4600="Red HEROIC",15,0))</f>
        <v>15</v>
      </c>
      <c r="M4600">
        <f>IF(pases[[#This Row],[Días Visita]]&lt;7,0,IF(pases[[#This Row],[Días Visita]]&lt;9,1,IF(pases[[#This Row],[Días Visita]]="Ilimitados",0,2)))</f>
        <v>0</v>
      </c>
      <c r="N4600" s="5">
        <f>IF(AND('Ventas Pases'!$A4600="Fuera de Temporada",'Ventas Pases'!$B4600=2019,pases[[#This Row],[Modo de Compra]]="Paquete"),30,0)</f>
        <v>0</v>
      </c>
      <c r="O4600" s="5">
        <f>-SUMIF(lift[Número de pase],pases[[#This Row],[Numero de Pase]],lift[Costo])</f>
        <v>0</v>
      </c>
    </row>
    <row r="4601" spans="1:15" x14ac:dyDescent="0.25">
      <c r="A4601" t="s">
        <v>7</v>
      </c>
      <c r="B4601">
        <v>2019</v>
      </c>
      <c r="C4601">
        <v>43455</v>
      </c>
      <c r="D4601" t="s">
        <v>8</v>
      </c>
      <c r="E4601">
        <v>43459</v>
      </c>
      <c r="F4601">
        <v>1</v>
      </c>
      <c r="G4601" t="s">
        <v>9</v>
      </c>
      <c r="H4601" t="s">
        <v>4619</v>
      </c>
      <c r="I4601" s="5">
        <v>120</v>
      </c>
      <c r="J4601" s="5">
        <f>IFERROR('Ventas Pases'!$I4601/'Ventas Pases'!$F4601,"PASE")</f>
        <v>120</v>
      </c>
      <c r="K4601" t="str">
        <f>IFERROR(VLOOKUP('Ventas Pases'!$J4601,'Comisiones HEROIC'!$E$1:$F$6,2,0),"")</f>
        <v/>
      </c>
      <c r="L4601" s="5">
        <f>IF('Ventas Pases'!$D4601="Red HEROIC",IFERROR(VLOOKUP('Ventas Pases'!$G4601,'Comisiones HEROIC'!$A$1:$B$11,2,0),15),IF('Ventas Pases'!$D4601="Red HEROIC",15,0))</f>
        <v>0</v>
      </c>
      <c r="M4601">
        <f>IF(pases[[#This Row],[Días Visita]]&lt;7,0,IF(pases[[#This Row],[Días Visita]]&lt;9,1,IF(pases[[#This Row],[Días Visita]]="Ilimitados",0,2)))</f>
        <v>0</v>
      </c>
      <c r="N4601" s="5">
        <f>IF(AND('Ventas Pases'!$A4601="Fuera de Temporada",'Ventas Pases'!$B4601=2019,pases[[#This Row],[Modo de Compra]]="Paquete"),30,0)</f>
        <v>0</v>
      </c>
      <c r="O4601" s="5">
        <f>-SUMIF(lift[Número de pase],pases[[#This Row],[Numero de Pase]],lift[Costo])</f>
        <v>0</v>
      </c>
    </row>
    <row r="4602" spans="1:15" x14ac:dyDescent="0.25">
      <c r="A4602" t="s">
        <v>13</v>
      </c>
      <c r="B4602">
        <v>2018</v>
      </c>
      <c r="C4602">
        <v>43414</v>
      </c>
      <c r="D4602" t="s">
        <v>8</v>
      </c>
      <c r="E4602">
        <v>42882</v>
      </c>
      <c r="F4602">
        <v>6</v>
      </c>
      <c r="G4602" t="s">
        <v>9</v>
      </c>
      <c r="H4602" t="s">
        <v>4620</v>
      </c>
      <c r="I4602" s="5">
        <v>720</v>
      </c>
      <c r="J4602" s="5">
        <f>IFERROR('Ventas Pases'!$I4602/'Ventas Pases'!$F4602,"PASE")</f>
        <v>120</v>
      </c>
      <c r="K4602" t="str">
        <f>IFERROR(VLOOKUP('Ventas Pases'!$J4602,'Comisiones HEROIC'!$E$1:$F$6,2,0),"")</f>
        <v/>
      </c>
      <c r="L4602" s="5">
        <f>IF('Ventas Pases'!$D4602="Red HEROIC",IFERROR(VLOOKUP('Ventas Pases'!$G4602,'Comisiones HEROIC'!$A$1:$B$11,2,0),15),IF('Ventas Pases'!$D4602="Red HEROIC",15,0))</f>
        <v>0</v>
      </c>
      <c r="M4602">
        <f>IF(pases[[#This Row],[Días Visita]]&lt;7,0,IF(pases[[#This Row],[Días Visita]]&lt;9,1,IF(pases[[#This Row],[Días Visita]]="Ilimitados",0,2)))</f>
        <v>0</v>
      </c>
      <c r="N4602" s="5">
        <f>IF(AND('Ventas Pases'!$A4602="Fuera de Temporada",'Ventas Pases'!$B4602=2019,pases[[#This Row],[Modo de Compra]]="Paquete"),30,0)</f>
        <v>0</v>
      </c>
      <c r="O4602" s="5">
        <f>-SUMIF(lift[Número de pase],pases[[#This Row],[Numero de Pase]],lift[Costo])</f>
        <v>0</v>
      </c>
    </row>
    <row r="4603" spans="1:15" x14ac:dyDescent="0.25">
      <c r="A4603" t="s">
        <v>7</v>
      </c>
      <c r="B4603">
        <v>2018</v>
      </c>
      <c r="C4603">
        <v>43127</v>
      </c>
      <c r="D4603" t="s">
        <v>8</v>
      </c>
      <c r="E4603">
        <v>43054</v>
      </c>
      <c r="F4603" t="s">
        <v>11</v>
      </c>
      <c r="G4603" t="s">
        <v>9</v>
      </c>
      <c r="H4603" t="s">
        <v>4621</v>
      </c>
      <c r="I4603" s="5">
        <v>1950</v>
      </c>
      <c r="J4603" s="5" t="str">
        <f>IFERROR('Ventas Pases'!$I4603/'Ventas Pases'!$F4603,"PASE")</f>
        <v>PASE</v>
      </c>
      <c r="K4603" t="str">
        <f>IFERROR(VLOOKUP('Ventas Pases'!$J4603,'Comisiones HEROIC'!$E$1:$F$6,2,0),"")</f>
        <v/>
      </c>
      <c r="L4603" s="5">
        <f>IF('Ventas Pases'!$D4603="Red HEROIC",IFERROR(VLOOKUP('Ventas Pases'!$G4603,'Comisiones HEROIC'!$A$1:$B$11,2,0),15),IF('Ventas Pases'!$D4603="Red HEROIC",15,0))</f>
        <v>0</v>
      </c>
      <c r="M4603">
        <f>IF(pases[[#This Row],[Días Visita]]&lt;7,0,IF(pases[[#This Row],[Días Visita]]&lt;9,1,IF(pases[[#This Row],[Días Visita]]="Ilimitados",0,2)))</f>
        <v>0</v>
      </c>
      <c r="N4603" s="5">
        <f>IF(AND('Ventas Pases'!$A4603="Fuera de Temporada",'Ventas Pases'!$B4603=2019,pases[[#This Row],[Modo de Compra]]="Paquete"),30,0)</f>
        <v>0</v>
      </c>
      <c r="O4603" s="5">
        <f>-SUMIF(lift[Número de pase],pases[[#This Row],[Numero de Pase]],lift[Costo])</f>
        <v>-184</v>
      </c>
    </row>
    <row r="4604" spans="1:15" x14ac:dyDescent="0.25">
      <c r="A4604" t="s">
        <v>7</v>
      </c>
      <c r="B4604">
        <v>2019</v>
      </c>
      <c r="C4604">
        <v>43426</v>
      </c>
      <c r="D4604" t="s">
        <v>8</v>
      </c>
      <c r="E4604">
        <v>43489</v>
      </c>
      <c r="F4604">
        <v>6</v>
      </c>
      <c r="G4604" t="s">
        <v>9</v>
      </c>
      <c r="H4604" t="s">
        <v>4622</v>
      </c>
      <c r="I4604" s="5">
        <v>720</v>
      </c>
      <c r="J4604" s="5">
        <f>IFERROR('Ventas Pases'!$I4604/'Ventas Pases'!$F4604,"PASE")</f>
        <v>120</v>
      </c>
      <c r="K4604" t="str">
        <f>IFERROR(VLOOKUP('Ventas Pases'!$J4604,'Comisiones HEROIC'!$E$1:$F$6,2,0),"")</f>
        <v/>
      </c>
      <c r="L4604" s="5">
        <f>IF('Ventas Pases'!$D4604="Red HEROIC",IFERROR(VLOOKUP('Ventas Pases'!$G4604,'Comisiones HEROIC'!$A$1:$B$11,2,0),15),IF('Ventas Pases'!$D4604="Red HEROIC",15,0))</f>
        <v>0</v>
      </c>
      <c r="M4604">
        <f>IF(pases[[#This Row],[Días Visita]]&lt;7,0,IF(pases[[#This Row],[Días Visita]]&lt;9,1,IF(pases[[#This Row],[Días Visita]]="Ilimitados",0,2)))</f>
        <v>0</v>
      </c>
      <c r="N4604" s="5">
        <f>IF(AND('Ventas Pases'!$A4604="Fuera de Temporada",'Ventas Pases'!$B4604=2019,pases[[#This Row],[Modo de Compra]]="Paquete"),30,0)</f>
        <v>0</v>
      </c>
      <c r="O4604" s="5">
        <f>-SUMIF(lift[Número de pase],pases[[#This Row],[Numero de Pase]],lift[Costo])</f>
        <v>0</v>
      </c>
    </row>
    <row r="4605" spans="1:15" x14ac:dyDescent="0.25">
      <c r="A4605" t="s">
        <v>7</v>
      </c>
      <c r="B4605">
        <v>2018</v>
      </c>
      <c r="C4605">
        <v>43427</v>
      </c>
      <c r="D4605" t="s">
        <v>8</v>
      </c>
      <c r="E4605">
        <v>43083</v>
      </c>
      <c r="F4605">
        <v>4</v>
      </c>
      <c r="G4605" t="s">
        <v>9</v>
      </c>
      <c r="H4605" t="s">
        <v>4623</v>
      </c>
      <c r="I4605" s="5">
        <v>480</v>
      </c>
      <c r="J4605" s="5">
        <f>IFERROR('Ventas Pases'!$I4605/'Ventas Pases'!$F4605,"PASE")</f>
        <v>120</v>
      </c>
      <c r="K4605" t="str">
        <f>IFERROR(VLOOKUP('Ventas Pases'!$J4605,'Comisiones HEROIC'!$E$1:$F$6,2,0),"")</f>
        <v/>
      </c>
      <c r="L4605" s="5">
        <f>IF('Ventas Pases'!$D4605="Red HEROIC",IFERROR(VLOOKUP('Ventas Pases'!$G4605,'Comisiones HEROIC'!$A$1:$B$11,2,0),15),IF('Ventas Pases'!$D4605="Red HEROIC",15,0))</f>
        <v>0</v>
      </c>
      <c r="M4605">
        <f>IF(pases[[#This Row],[Días Visita]]&lt;7,0,IF(pases[[#This Row],[Días Visita]]&lt;9,1,IF(pases[[#This Row],[Días Visita]]="Ilimitados",0,2)))</f>
        <v>0</v>
      </c>
      <c r="N4605" s="5">
        <f>IF(AND('Ventas Pases'!$A4605="Fuera de Temporada",'Ventas Pases'!$B4605=2019,pases[[#This Row],[Modo de Compra]]="Paquete"),30,0)</f>
        <v>0</v>
      </c>
      <c r="O4605" s="5">
        <f>-SUMIF(lift[Número de pase],pases[[#This Row],[Numero de Pase]],lift[Costo])</f>
        <v>0</v>
      </c>
    </row>
    <row r="4606" spans="1:15" x14ac:dyDescent="0.25">
      <c r="A4606" t="s">
        <v>7</v>
      </c>
      <c r="B4606">
        <v>2019</v>
      </c>
      <c r="C4606">
        <v>43517</v>
      </c>
      <c r="D4606" t="s">
        <v>17</v>
      </c>
      <c r="E4606">
        <v>43514</v>
      </c>
      <c r="F4606">
        <v>1</v>
      </c>
      <c r="G4606" t="s">
        <v>9</v>
      </c>
      <c r="H4606" t="s">
        <v>4624</v>
      </c>
      <c r="I4606" s="5">
        <v>110</v>
      </c>
      <c r="J4606" s="5">
        <f>IFERROR('Ventas Pases'!$I4606/'Ventas Pases'!$F4606,"PASE")</f>
        <v>110</v>
      </c>
      <c r="K4606" t="str">
        <f>IFERROR(VLOOKUP('Ventas Pases'!$J4606,'Comisiones HEROIC'!$E$1:$F$6,2,0),"")</f>
        <v>Elton Hotel</v>
      </c>
      <c r="L4606" s="5">
        <f>IF('Ventas Pases'!$D4606="Red HEROIC",IFERROR(VLOOKUP('Ventas Pases'!$G4606,'Comisiones HEROIC'!$A$1:$B$11,2,0),15),IF('Ventas Pases'!$D4606="Red HEROIC",15,0))</f>
        <v>0</v>
      </c>
      <c r="M4606">
        <f>IF(pases[[#This Row],[Días Visita]]&lt;7,0,IF(pases[[#This Row],[Días Visita]]&lt;9,1,IF(pases[[#This Row],[Días Visita]]="Ilimitados",0,2)))</f>
        <v>0</v>
      </c>
      <c r="N4606" s="5">
        <f>IF(AND('Ventas Pases'!$A4606="Fuera de Temporada",'Ventas Pases'!$B4606=2019,pases[[#This Row],[Modo de Compra]]="Paquete"),30,0)</f>
        <v>0</v>
      </c>
      <c r="O4606" s="5">
        <f>-SUMIF(lift[Número de pase],pases[[#This Row],[Numero de Pase]],lift[Costo])</f>
        <v>0</v>
      </c>
    </row>
    <row r="4607" spans="1:15" x14ac:dyDescent="0.25">
      <c r="A4607" t="s">
        <v>7</v>
      </c>
      <c r="B4607">
        <v>2018</v>
      </c>
      <c r="C4607">
        <v>43172</v>
      </c>
      <c r="D4607" t="s">
        <v>8</v>
      </c>
      <c r="E4607">
        <v>43173</v>
      </c>
      <c r="F4607">
        <v>3</v>
      </c>
      <c r="G4607" t="s">
        <v>9</v>
      </c>
      <c r="H4607" t="s">
        <v>4625</v>
      </c>
      <c r="I4607" s="5">
        <v>360</v>
      </c>
      <c r="J4607" s="5">
        <f>IFERROR('Ventas Pases'!$I4607/'Ventas Pases'!$F4607,"PASE")</f>
        <v>120</v>
      </c>
      <c r="K4607" t="str">
        <f>IFERROR(VLOOKUP('Ventas Pases'!$J4607,'Comisiones HEROIC'!$E$1:$F$6,2,0),"")</f>
        <v/>
      </c>
      <c r="L4607" s="5">
        <f>IF('Ventas Pases'!$D4607="Red HEROIC",IFERROR(VLOOKUP('Ventas Pases'!$G4607,'Comisiones HEROIC'!$A$1:$B$11,2,0),15),IF('Ventas Pases'!$D4607="Red HEROIC",15,0))</f>
        <v>0</v>
      </c>
      <c r="M4607">
        <f>IF(pases[[#This Row],[Días Visita]]&lt;7,0,IF(pases[[#This Row],[Días Visita]]&lt;9,1,IF(pases[[#This Row],[Días Visita]]="Ilimitados",0,2)))</f>
        <v>0</v>
      </c>
      <c r="N4607" s="5">
        <f>IF(AND('Ventas Pases'!$A4607="Fuera de Temporada",'Ventas Pases'!$B4607=2019,pases[[#This Row],[Modo de Compra]]="Paquete"),30,0)</f>
        <v>0</v>
      </c>
      <c r="O4607" s="5">
        <f>-SUMIF(lift[Número de pase],pases[[#This Row],[Numero de Pase]],lift[Costo])</f>
        <v>0</v>
      </c>
    </row>
    <row r="4608" spans="1:15" x14ac:dyDescent="0.25">
      <c r="A4608" t="s">
        <v>7</v>
      </c>
      <c r="B4608">
        <v>2018</v>
      </c>
      <c r="C4608">
        <v>43447</v>
      </c>
      <c r="D4608" t="s">
        <v>14</v>
      </c>
      <c r="E4608">
        <v>43123</v>
      </c>
      <c r="F4608">
        <v>5</v>
      </c>
      <c r="G4608" t="s">
        <v>35</v>
      </c>
      <c r="H4608" t="s">
        <v>4626</v>
      </c>
      <c r="I4608" s="5">
        <v>700</v>
      </c>
      <c r="J4608" s="5">
        <f>IFERROR('Ventas Pases'!$I4608/'Ventas Pases'!$F4608,"PASE")</f>
        <v>140</v>
      </c>
      <c r="K4608" t="str">
        <f>IFERROR(VLOOKUP('Ventas Pases'!$J4608,'Comisiones HEROIC'!$E$1:$F$6,2,0),"")</f>
        <v/>
      </c>
      <c r="L4608" s="5">
        <f>IF('Ventas Pases'!$D4608="Red HEROIC",IFERROR(VLOOKUP('Ventas Pases'!$G4608,'Comisiones HEROIC'!$A$1:$B$11,2,0),15),IF('Ventas Pases'!$D4608="Red HEROIC",15,0))</f>
        <v>16</v>
      </c>
      <c r="M4608">
        <f>IF(pases[[#This Row],[Días Visita]]&lt;7,0,IF(pases[[#This Row],[Días Visita]]&lt;9,1,IF(pases[[#This Row],[Días Visita]]="Ilimitados",0,2)))</f>
        <v>0</v>
      </c>
      <c r="N4608" s="5">
        <f>IF(AND('Ventas Pases'!$A4608="Fuera de Temporada",'Ventas Pases'!$B4608=2019,pases[[#This Row],[Modo de Compra]]="Paquete"),30,0)</f>
        <v>0</v>
      </c>
      <c r="O4608" s="5">
        <f>-SUMIF(lift[Número de pase],pases[[#This Row],[Numero de Pase]],lift[Costo])</f>
        <v>0</v>
      </c>
    </row>
    <row r="4609" spans="1:15" x14ac:dyDescent="0.25">
      <c r="A4609" t="s">
        <v>7</v>
      </c>
      <c r="B4609">
        <v>2018</v>
      </c>
      <c r="C4609">
        <v>43191</v>
      </c>
      <c r="D4609" t="s">
        <v>8</v>
      </c>
      <c r="E4609">
        <v>43054</v>
      </c>
      <c r="F4609" t="s">
        <v>11</v>
      </c>
      <c r="G4609" t="s">
        <v>9</v>
      </c>
      <c r="H4609" t="s">
        <v>4627</v>
      </c>
      <c r="I4609" s="5">
        <v>1950</v>
      </c>
      <c r="J4609" s="5" t="str">
        <f>IFERROR('Ventas Pases'!$I4609/'Ventas Pases'!$F4609,"PASE")</f>
        <v>PASE</v>
      </c>
      <c r="K4609" t="str">
        <f>IFERROR(VLOOKUP('Ventas Pases'!$J4609,'Comisiones HEROIC'!$E$1:$F$6,2,0),"")</f>
        <v/>
      </c>
      <c r="L4609" s="5">
        <f>IF('Ventas Pases'!$D4609="Red HEROIC",IFERROR(VLOOKUP('Ventas Pases'!$G4609,'Comisiones HEROIC'!$A$1:$B$11,2,0),15),IF('Ventas Pases'!$D4609="Red HEROIC",15,0))</f>
        <v>0</v>
      </c>
      <c r="M4609">
        <f>IF(pases[[#This Row],[Días Visita]]&lt;7,0,IF(pases[[#This Row],[Días Visita]]&lt;9,1,IF(pases[[#This Row],[Días Visita]]="Ilimitados",0,2)))</f>
        <v>0</v>
      </c>
      <c r="N4609" s="5">
        <f>IF(AND('Ventas Pases'!$A4609="Fuera de Temporada",'Ventas Pases'!$B4609=2019,pases[[#This Row],[Modo de Compra]]="Paquete"),30,0)</f>
        <v>0</v>
      </c>
      <c r="O4609" s="5">
        <f>-SUMIF(lift[Número de pase],pases[[#This Row],[Numero de Pase]],lift[Costo])</f>
        <v>-460</v>
      </c>
    </row>
    <row r="4610" spans="1:15" x14ac:dyDescent="0.25">
      <c r="A4610" t="s">
        <v>7</v>
      </c>
      <c r="B4610">
        <v>2019</v>
      </c>
      <c r="C4610">
        <v>43451</v>
      </c>
      <c r="D4610" t="s">
        <v>8</v>
      </c>
      <c r="E4610">
        <v>43506</v>
      </c>
      <c r="F4610">
        <v>5</v>
      </c>
      <c r="G4610" t="s">
        <v>9</v>
      </c>
      <c r="H4610" t="s">
        <v>4628</v>
      </c>
      <c r="I4610" s="5">
        <v>600</v>
      </c>
      <c r="J4610" s="5">
        <f>IFERROR('Ventas Pases'!$I4610/'Ventas Pases'!$F4610,"PASE")</f>
        <v>120</v>
      </c>
      <c r="K4610" t="str">
        <f>IFERROR(VLOOKUP('Ventas Pases'!$J4610,'Comisiones HEROIC'!$E$1:$F$6,2,0),"")</f>
        <v/>
      </c>
      <c r="L4610" s="5">
        <f>IF('Ventas Pases'!$D4610="Red HEROIC",IFERROR(VLOOKUP('Ventas Pases'!$G4610,'Comisiones HEROIC'!$A$1:$B$11,2,0),15),IF('Ventas Pases'!$D4610="Red HEROIC",15,0))</f>
        <v>0</v>
      </c>
      <c r="M4610">
        <f>IF(pases[[#This Row],[Días Visita]]&lt;7,0,IF(pases[[#This Row],[Días Visita]]&lt;9,1,IF(pases[[#This Row],[Días Visita]]="Ilimitados",0,2)))</f>
        <v>0</v>
      </c>
      <c r="N4610" s="5">
        <f>IF(AND('Ventas Pases'!$A4610="Fuera de Temporada",'Ventas Pases'!$B4610=2019,pases[[#This Row],[Modo de Compra]]="Paquete"),30,0)</f>
        <v>0</v>
      </c>
      <c r="O4610" s="5">
        <f>-SUMIF(lift[Número de pase],pases[[#This Row],[Numero de Pase]],lift[Costo])</f>
        <v>0</v>
      </c>
    </row>
    <row r="4611" spans="1:15" x14ac:dyDescent="0.25">
      <c r="A4611" t="s">
        <v>7</v>
      </c>
      <c r="B4611">
        <v>2019</v>
      </c>
      <c r="C4611">
        <v>43483</v>
      </c>
      <c r="D4611" t="s">
        <v>14</v>
      </c>
      <c r="E4611">
        <v>43518</v>
      </c>
      <c r="F4611">
        <v>6</v>
      </c>
      <c r="G4611" t="s">
        <v>27</v>
      </c>
      <c r="H4611" t="s">
        <v>4629</v>
      </c>
      <c r="I4611" s="5">
        <v>840</v>
      </c>
      <c r="J4611" s="5">
        <f>IFERROR('Ventas Pases'!$I4611/'Ventas Pases'!$F4611,"PASE")</f>
        <v>140</v>
      </c>
      <c r="K4611" t="str">
        <f>IFERROR(VLOOKUP('Ventas Pases'!$J4611,'Comisiones HEROIC'!$E$1:$F$6,2,0),"")</f>
        <v/>
      </c>
      <c r="L4611" s="5">
        <f>IF('Ventas Pases'!$D4611="Red HEROIC",IFERROR(VLOOKUP('Ventas Pases'!$G4611,'Comisiones HEROIC'!$A$1:$B$11,2,0),15),IF('Ventas Pases'!$D4611="Red HEROIC",15,0))</f>
        <v>15</v>
      </c>
      <c r="M4611">
        <f>IF(pases[[#This Row],[Días Visita]]&lt;7,0,IF(pases[[#This Row],[Días Visita]]&lt;9,1,IF(pases[[#This Row],[Días Visita]]="Ilimitados",0,2)))</f>
        <v>0</v>
      </c>
      <c r="N4611" s="5">
        <f>IF(AND('Ventas Pases'!$A4611="Fuera de Temporada",'Ventas Pases'!$B4611=2019,pases[[#This Row],[Modo de Compra]]="Paquete"),30,0)</f>
        <v>0</v>
      </c>
      <c r="O4611" s="5">
        <f>-SUMIF(lift[Número de pase],pases[[#This Row],[Numero de Pase]],lift[Costo])</f>
        <v>0</v>
      </c>
    </row>
    <row r="4612" spans="1:15" x14ac:dyDescent="0.25">
      <c r="A4612" t="s">
        <v>7</v>
      </c>
      <c r="B4612">
        <v>2018</v>
      </c>
      <c r="C4612">
        <v>43432</v>
      </c>
      <c r="D4612" t="s">
        <v>17</v>
      </c>
      <c r="E4612">
        <v>43086</v>
      </c>
      <c r="F4612">
        <v>5</v>
      </c>
      <c r="G4612" t="s">
        <v>9</v>
      </c>
      <c r="H4612" t="s">
        <v>4630</v>
      </c>
      <c r="I4612" s="5">
        <v>525</v>
      </c>
      <c r="J4612" s="5">
        <f>IFERROR('Ventas Pases'!$I4612/'Ventas Pases'!$F4612,"PASE")</f>
        <v>105</v>
      </c>
      <c r="K4612" t="str">
        <f>IFERROR(VLOOKUP('Ventas Pases'!$J4612,'Comisiones HEROIC'!$E$1:$F$6,2,0),"")</f>
        <v>OI Hotels</v>
      </c>
      <c r="L4612" s="5">
        <f>IF('Ventas Pases'!$D4612="Red HEROIC",IFERROR(VLOOKUP('Ventas Pases'!$G4612,'Comisiones HEROIC'!$A$1:$B$11,2,0),15),IF('Ventas Pases'!$D4612="Red HEROIC",15,0))</f>
        <v>0</v>
      </c>
      <c r="M4612">
        <f>IF(pases[[#This Row],[Días Visita]]&lt;7,0,IF(pases[[#This Row],[Días Visita]]&lt;9,1,IF(pases[[#This Row],[Días Visita]]="Ilimitados",0,2)))</f>
        <v>0</v>
      </c>
      <c r="N4612" s="5">
        <f>IF(AND('Ventas Pases'!$A4612="Fuera de Temporada",'Ventas Pases'!$B4612=2019,pases[[#This Row],[Modo de Compra]]="Paquete"),30,0)</f>
        <v>0</v>
      </c>
      <c r="O4612" s="5">
        <f>-SUMIF(lift[Número de pase],pases[[#This Row],[Numero de Pase]],lift[Costo])</f>
        <v>0</v>
      </c>
    </row>
    <row r="4613" spans="1:15" x14ac:dyDescent="0.25">
      <c r="A4613" t="s">
        <v>7</v>
      </c>
      <c r="B4613">
        <v>2019</v>
      </c>
      <c r="C4613">
        <v>43429</v>
      </c>
      <c r="D4613" t="s">
        <v>8</v>
      </c>
      <c r="E4613">
        <v>43478</v>
      </c>
      <c r="F4613">
        <v>1</v>
      </c>
      <c r="G4613" t="s">
        <v>9</v>
      </c>
      <c r="H4613" t="s">
        <v>4631</v>
      </c>
      <c r="I4613" s="5">
        <v>120</v>
      </c>
      <c r="J4613" s="5">
        <f>IFERROR('Ventas Pases'!$I4613/'Ventas Pases'!$F4613,"PASE")</f>
        <v>120</v>
      </c>
      <c r="K4613" t="str">
        <f>IFERROR(VLOOKUP('Ventas Pases'!$J4613,'Comisiones HEROIC'!$E$1:$F$6,2,0),"")</f>
        <v/>
      </c>
      <c r="L4613" s="5">
        <f>IF('Ventas Pases'!$D4613="Red HEROIC",IFERROR(VLOOKUP('Ventas Pases'!$G4613,'Comisiones HEROIC'!$A$1:$B$11,2,0),15),IF('Ventas Pases'!$D4613="Red HEROIC",15,0))</f>
        <v>0</v>
      </c>
      <c r="M4613">
        <f>IF(pases[[#This Row],[Días Visita]]&lt;7,0,IF(pases[[#This Row],[Días Visita]]&lt;9,1,IF(pases[[#This Row],[Días Visita]]="Ilimitados",0,2)))</f>
        <v>0</v>
      </c>
      <c r="N4613" s="5">
        <f>IF(AND('Ventas Pases'!$A4613="Fuera de Temporada",'Ventas Pases'!$B4613=2019,pases[[#This Row],[Modo de Compra]]="Paquete"),30,0)</f>
        <v>0</v>
      </c>
      <c r="O4613" s="5">
        <f>-SUMIF(lift[Número de pase],pases[[#This Row],[Numero de Pase]],lift[Costo])</f>
        <v>0</v>
      </c>
    </row>
    <row r="4614" spans="1:15" x14ac:dyDescent="0.25">
      <c r="A4614" t="s">
        <v>7</v>
      </c>
      <c r="B4614">
        <v>2019</v>
      </c>
      <c r="C4614">
        <v>43462</v>
      </c>
      <c r="D4614" t="s">
        <v>8</v>
      </c>
      <c r="E4614">
        <v>43419</v>
      </c>
      <c r="F4614" t="s">
        <v>11</v>
      </c>
      <c r="G4614" t="s">
        <v>9</v>
      </c>
      <c r="H4614" t="s">
        <v>4632</v>
      </c>
      <c r="I4614" s="5">
        <v>1950</v>
      </c>
      <c r="J4614" s="5" t="str">
        <f>IFERROR('Ventas Pases'!$I4614/'Ventas Pases'!$F4614,"PASE")</f>
        <v>PASE</v>
      </c>
      <c r="K4614" t="str">
        <f>IFERROR(VLOOKUP('Ventas Pases'!$J4614,'Comisiones HEROIC'!$E$1:$F$6,2,0),"")</f>
        <v/>
      </c>
      <c r="L4614" s="5">
        <f>IF('Ventas Pases'!$D4614="Red HEROIC",IFERROR(VLOOKUP('Ventas Pases'!$G4614,'Comisiones HEROIC'!$A$1:$B$11,2,0),15),IF('Ventas Pases'!$D4614="Red HEROIC",15,0))</f>
        <v>0</v>
      </c>
      <c r="M4614">
        <f>IF(pases[[#This Row],[Días Visita]]&lt;7,0,IF(pases[[#This Row],[Días Visita]]&lt;9,1,IF(pases[[#This Row],[Días Visita]]="Ilimitados",0,2)))</f>
        <v>0</v>
      </c>
      <c r="N4614" s="5">
        <f>IF(AND('Ventas Pases'!$A4614="Fuera de Temporada",'Ventas Pases'!$B4614=2019,pases[[#This Row],[Modo de Compra]]="Paquete"),30,0)</f>
        <v>0</v>
      </c>
      <c r="O4614" s="5">
        <f>-SUMIF(lift[Número de pase],pases[[#This Row],[Numero de Pase]],lift[Costo])</f>
        <v>-276</v>
      </c>
    </row>
    <row r="4615" spans="1:15" x14ac:dyDescent="0.25">
      <c r="A4615" t="s">
        <v>7</v>
      </c>
      <c r="B4615">
        <v>2019</v>
      </c>
      <c r="C4615">
        <v>43515</v>
      </c>
      <c r="D4615" t="s">
        <v>17</v>
      </c>
      <c r="E4615">
        <v>43516</v>
      </c>
      <c r="F4615">
        <v>9</v>
      </c>
      <c r="G4615" t="s">
        <v>9</v>
      </c>
      <c r="H4615" t="s">
        <v>4633</v>
      </c>
      <c r="I4615" s="5">
        <v>990</v>
      </c>
      <c r="J4615" s="5">
        <f>IFERROR('Ventas Pases'!$I4615/'Ventas Pases'!$F4615,"PASE")</f>
        <v>110</v>
      </c>
      <c r="K4615" t="str">
        <f>IFERROR(VLOOKUP('Ventas Pases'!$J4615,'Comisiones HEROIC'!$E$1:$F$6,2,0),"")</f>
        <v>Elton Hotel</v>
      </c>
      <c r="L4615" s="5">
        <f>IF('Ventas Pases'!$D4615="Red HEROIC",IFERROR(VLOOKUP('Ventas Pases'!$G4615,'Comisiones HEROIC'!$A$1:$B$11,2,0),15),IF('Ventas Pases'!$D4615="Red HEROIC",15,0))</f>
        <v>0</v>
      </c>
      <c r="M4615">
        <f>IF(pases[[#This Row],[Días Visita]]&lt;7,0,IF(pases[[#This Row],[Días Visita]]&lt;9,1,IF(pases[[#This Row],[Días Visita]]="Ilimitados",0,2)))</f>
        <v>2</v>
      </c>
      <c r="N4615" s="5">
        <f>IF(AND('Ventas Pases'!$A4615="Fuera de Temporada",'Ventas Pases'!$B4615=2019,pases[[#This Row],[Modo de Compra]]="Paquete"),30,0)</f>
        <v>0</v>
      </c>
      <c r="O4615" s="5">
        <f>-SUMIF(lift[Número de pase],pases[[#This Row],[Numero de Pase]],lift[Costo])</f>
        <v>0</v>
      </c>
    </row>
    <row r="4616" spans="1:15" x14ac:dyDescent="0.25">
      <c r="A4616" t="s">
        <v>7</v>
      </c>
      <c r="B4616">
        <v>2018</v>
      </c>
      <c r="C4616">
        <v>43109</v>
      </c>
      <c r="D4616" t="s">
        <v>14</v>
      </c>
      <c r="E4616">
        <v>43126</v>
      </c>
      <c r="F4616">
        <v>7</v>
      </c>
      <c r="G4616" t="s">
        <v>19</v>
      </c>
      <c r="H4616" t="s">
        <v>4634</v>
      </c>
      <c r="I4616" s="5">
        <v>980</v>
      </c>
      <c r="J4616" s="5">
        <f>IFERROR('Ventas Pases'!$I4616/'Ventas Pases'!$F4616,"PASE")</f>
        <v>140</v>
      </c>
      <c r="K4616" t="str">
        <f>IFERROR(VLOOKUP('Ventas Pases'!$J4616,'Comisiones HEROIC'!$E$1:$F$6,2,0),"")</f>
        <v/>
      </c>
      <c r="L4616" s="5">
        <f>IF('Ventas Pases'!$D4616="Red HEROIC",IFERROR(VLOOKUP('Ventas Pases'!$G4616,'Comisiones HEROIC'!$A$1:$B$11,2,0),15),IF('Ventas Pases'!$D4616="Red HEROIC",15,0))</f>
        <v>15</v>
      </c>
      <c r="M4616">
        <f>IF(pases[[#This Row],[Días Visita]]&lt;7,0,IF(pases[[#This Row],[Días Visita]]&lt;9,1,IF(pases[[#This Row],[Días Visita]]="Ilimitados",0,2)))</f>
        <v>1</v>
      </c>
      <c r="N4616" s="5">
        <f>IF(AND('Ventas Pases'!$A4616="Fuera de Temporada",'Ventas Pases'!$B4616=2019,pases[[#This Row],[Modo de Compra]]="Paquete"),30,0)</f>
        <v>0</v>
      </c>
      <c r="O4616" s="5">
        <f>-SUMIF(lift[Número de pase],pases[[#This Row],[Numero de Pase]],lift[Costo])</f>
        <v>0</v>
      </c>
    </row>
    <row r="4617" spans="1:15" x14ac:dyDescent="0.25">
      <c r="A4617" t="s">
        <v>7</v>
      </c>
      <c r="B4617">
        <v>2019</v>
      </c>
      <c r="C4617">
        <v>43465</v>
      </c>
      <c r="D4617" t="s">
        <v>14</v>
      </c>
      <c r="E4617">
        <v>43476</v>
      </c>
      <c r="F4617">
        <v>7</v>
      </c>
      <c r="G4617" t="s">
        <v>19</v>
      </c>
      <c r="H4617" t="s">
        <v>4635</v>
      </c>
      <c r="I4617" s="5">
        <v>980</v>
      </c>
      <c r="J4617" s="5">
        <f>IFERROR('Ventas Pases'!$I4617/'Ventas Pases'!$F4617,"PASE")</f>
        <v>140</v>
      </c>
      <c r="K4617" t="str">
        <f>IFERROR(VLOOKUP('Ventas Pases'!$J4617,'Comisiones HEROIC'!$E$1:$F$6,2,0),"")</f>
        <v/>
      </c>
      <c r="L4617" s="5">
        <f>IF('Ventas Pases'!$D4617="Red HEROIC",IFERROR(VLOOKUP('Ventas Pases'!$G4617,'Comisiones HEROIC'!$A$1:$B$11,2,0),15),IF('Ventas Pases'!$D4617="Red HEROIC",15,0))</f>
        <v>15</v>
      </c>
      <c r="M4617">
        <f>IF(pases[[#This Row],[Días Visita]]&lt;7,0,IF(pases[[#This Row],[Días Visita]]&lt;9,1,IF(pases[[#This Row],[Días Visita]]="Ilimitados",0,2)))</f>
        <v>1</v>
      </c>
      <c r="N4617" s="5">
        <f>IF(AND('Ventas Pases'!$A4617="Fuera de Temporada",'Ventas Pases'!$B4617=2019,pases[[#This Row],[Modo de Compra]]="Paquete"),30,0)</f>
        <v>0</v>
      </c>
      <c r="O4617" s="5">
        <f>-SUMIF(lift[Número de pase],pases[[#This Row],[Numero de Pase]],lift[Costo])</f>
        <v>0</v>
      </c>
    </row>
    <row r="4618" spans="1:15" x14ac:dyDescent="0.25">
      <c r="A4618" t="s">
        <v>13</v>
      </c>
      <c r="B4618">
        <v>2019</v>
      </c>
      <c r="C4618">
        <v>43318</v>
      </c>
      <c r="D4618" t="s">
        <v>8</v>
      </c>
      <c r="E4618">
        <v>43259</v>
      </c>
      <c r="F4618">
        <v>6</v>
      </c>
      <c r="G4618" t="s">
        <v>9</v>
      </c>
      <c r="H4618" t="s">
        <v>4636</v>
      </c>
      <c r="I4618" s="5">
        <v>720</v>
      </c>
      <c r="J4618" s="5">
        <f>IFERROR('Ventas Pases'!$I4618/'Ventas Pases'!$F4618,"PASE")</f>
        <v>120</v>
      </c>
      <c r="K4618" t="str">
        <f>IFERROR(VLOOKUP('Ventas Pases'!$J4618,'Comisiones HEROIC'!$E$1:$F$6,2,0),"")</f>
        <v/>
      </c>
      <c r="L4618" s="5">
        <f>IF('Ventas Pases'!$D4618="Red HEROIC",IFERROR(VLOOKUP('Ventas Pases'!$G4618,'Comisiones HEROIC'!$A$1:$B$11,2,0),15),IF('Ventas Pases'!$D4618="Red HEROIC",15,0))</f>
        <v>0</v>
      </c>
      <c r="M4618">
        <f>IF(pases[[#This Row],[Días Visita]]&lt;7,0,IF(pases[[#This Row],[Días Visita]]&lt;9,1,IF(pases[[#This Row],[Días Visita]]="Ilimitados",0,2)))</f>
        <v>0</v>
      </c>
      <c r="N4618" s="5">
        <f>IF(AND('Ventas Pases'!$A4618="Fuera de Temporada",'Ventas Pases'!$B4618=2019,pases[[#This Row],[Modo de Compra]]="Paquete"),30,0)</f>
        <v>0</v>
      </c>
      <c r="O4618" s="5">
        <f>-SUMIF(lift[Número de pase],pases[[#This Row],[Numero de Pase]],lift[Costo])</f>
        <v>0</v>
      </c>
    </row>
    <row r="4619" spans="1:15" x14ac:dyDescent="0.25">
      <c r="A4619" t="s">
        <v>7</v>
      </c>
      <c r="B4619">
        <v>2019</v>
      </c>
      <c r="C4619">
        <v>43491</v>
      </c>
      <c r="D4619" t="s">
        <v>14</v>
      </c>
      <c r="E4619">
        <v>43492</v>
      </c>
      <c r="F4619">
        <v>9</v>
      </c>
      <c r="G4619" t="s">
        <v>27</v>
      </c>
      <c r="H4619" t="s">
        <v>4637</v>
      </c>
      <c r="I4619" s="5">
        <v>1260</v>
      </c>
      <c r="J4619" s="5">
        <f>IFERROR('Ventas Pases'!$I4619/'Ventas Pases'!$F4619,"PASE")</f>
        <v>140</v>
      </c>
      <c r="K4619" t="str">
        <f>IFERROR(VLOOKUP('Ventas Pases'!$J4619,'Comisiones HEROIC'!$E$1:$F$6,2,0),"")</f>
        <v/>
      </c>
      <c r="L4619" s="5">
        <f>IF('Ventas Pases'!$D4619="Red HEROIC",IFERROR(VLOOKUP('Ventas Pases'!$G4619,'Comisiones HEROIC'!$A$1:$B$11,2,0),15),IF('Ventas Pases'!$D4619="Red HEROIC",15,0))</f>
        <v>15</v>
      </c>
      <c r="M4619">
        <f>IF(pases[[#This Row],[Días Visita]]&lt;7,0,IF(pases[[#This Row],[Días Visita]]&lt;9,1,IF(pases[[#This Row],[Días Visita]]="Ilimitados",0,2)))</f>
        <v>2</v>
      </c>
      <c r="N4619" s="5">
        <f>IF(AND('Ventas Pases'!$A4619="Fuera de Temporada",'Ventas Pases'!$B4619=2019,pases[[#This Row],[Modo de Compra]]="Paquete"),30,0)</f>
        <v>0</v>
      </c>
      <c r="O4619" s="5">
        <f>-SUMIF(lift[Número de pase],pases[[#This Row],[Numero de Pase]],lift[Costo])</f>
        <v>0</v>
      </c>
    </row>
    <row r="4620" spans="1:15" x14ac:dyDescent="0.25">
      <c r="A4620" t="s">
        <v>13</v>
      </c>
      <c r="B4620">
        <v>2018</v>
      </c>
      <c r="C4620">
        <v>43212</v>
      </c>
      <c r="D4620" t="s">
        <v>14</v>
      </c>
      <c r="E4620">
        <v>42895</v>
      </c>
      <c r="F4620">
        <v>5</v>
      </c>
      <c r="G4620" t="s">
        <v>33</v>
      </c>
      <c r="H4620" t="s">
        <v>4638</v>
      </c>
      <c r="I4620" s="5">
        <v>700</v>
      </c>
      <c r="J4620" s="5">
        <f>IFERROR('Ventas Pases'!$I4620/'Ventas Pases'!$F4620,"PASE")</f>
        <v>140</v>
      </c>
      <c r="K4620" t="str">
        <f>IFERROR(VLOOKUP('Ventas Pases'!$J4620,'Comisiones HEROIC'!$E$1:$F$6,2,0),"")</f>
        <v/>
      </c>
      <c r="L4620" s="5">
        <f>IF('Ventas Pases'!$D4620="Red HEROIC",IFERROR(VLOOKUP('Ventas Pases'!$G4620,'Comisiones HEROIC'!$A$1:$B$11,2,0),15),IF('Ventas Pases'!$D4620="Red HEROIC",15,0))</f>
        <v>15</v>
      </c>
      <c r="M4620">
        <f>IF(pases[[#This Row],[Días Visita]]&lt;7,0,IF(pases[[#This Row],[Días Visita]]&lt;9,1,IF(pases[[#This Row],[Días Visita]]="Ilimitados",0,2)))</f>
        <v>0</v>
      </c>
      <c r="N4620" s="5">
        <f>IF(AND('Ventas Pases'!$A4620="Fuera de Temporada",'Ventas Pases'!$B4620=2019,pases[[#This Row],[Modo de Compra]]="Paquete"),30,0)</f>
        <v>0</v>
      </c>
      <c r="O4620" s="5">
        <f>-SUMIF(lift[Número de pase],pases[[#This Row],[Numero de Pase]],lift[Costo])</f>
        <v>0</v>
      </c>
    </row>
    <row r="4621" spans="1:15" x14ac:dyDescent="0.25">
      <c r="A4621" t="s">
        <v>7</v>
      </c>
      <c r="B4621">
        <v>2018</v>
      </c>
      <c r="C4621">
        <v>43440</v>
      </c>
      <c r="D4621" t="s">
        <v>8</v>
      </c>
      <c r="E4621">
        <v>43054</v>
      </c>
      <c r="F4621" t="s">
        <v>11</v>
      </c>
      <c r="G4621" t="s">
        <v>9</v>
      </c>
      <c r="H4621" t="s">
        <v>4639</v>
      </c>
      <c r="I4621" s="5">
        <v>1950</v>
      </c>
      <c r="J4621" s="5" t="str">
        <f>IFERROR('Ventas Pases'!$I4621/'Ventas Pases'!$F4621,"PASE")</f>
        <v>PASE</v>
      </c>
      <c r="K4621" t="str">
        <f>IFERROR(VLOOKUP('Ventas Pases'!$J4621,'Comisiones HEROIC'!$E$1:$F$6,2,0),"")</f>
        <v/>
      </c>
      <c r="L4621" s="5">
        <f>IF('Ventas Pases'!$D4621="Red HEROIC",IFERROR(VLOOKUP('Ventas Pases'!$G4621,'Comisiones HEROIC'!$A$1:$B$11,2,0),15),IF('Ventas Pases'!$D4621="Red HEROIC",15,0))</f>
        <v>0</v>
      </c>
      <c r="M4621">
        <f>IF(pases[[#This Row],[Días Visita]]&lt;7,0,IF(pases[[#This Row],[Días Visita]]&lt;9,1,IF(pases[[#This Row],[Días Visita]]="Ilimitados",0,2)))</f>
        <v>0</v>
      </c>
      <c r="N4621" s="5">
        <f>IF(AND('Ventas Pases'!$A4621="Fuera de Temporada",'Ventas Pases'!$B4621=2019,pases[[#This Row],[Modo de Compra]]="Paquete"),30,0)</f>
        <v>0</v>
      </c>
      <c r="O4621" s="5">
        <f>-SUMIF(lift[Número de pase],pases[[#This Row],[Numero de Pase]],lift[Costo])</f>
        <v>0</v>
      </c>
    </row>
    <row r="4622" spans="1:15" x14ac:dyDescent="0.25">
      <c r="A4622" t="s">
        <v>7</v>
      </c>
      <c r="B4622">
        <v>2018</v>
      </c>
      <c r="C4622">
        <v>43465</v>
      </c>
      <c r="D4622" t="s">
        <v>8</v>
      </c>
      <c r="E4622">
        <v>43054</v>
      </c>
      <c r="F4622" t="s">
        <v>11</v>
      </c>
      <c r="G4622" t="s">
        <v>9</v>
      </c>
      <c r="H4622" t="s">
        <v>4640</v>
      </c>
      <c r="I4622" s="5">
        <v>1950</v>
      </c>
      <c r="J4622" s="5" t="str">
        <f>IFERROR('Ventas Pases'!$I4622/'Ventas Pases'!$F4622,"PASE")</f>
        <v>PASE</v>
      </c>
      <c r="K4622" t="str">
        <f>IFERROR(VLOOKUP('Ventas Pases'!$J4622,'Comisiones HEROIC'!$E$1:$F$6,2,0),"")</f>
        <v/>
      </c>
      <c r="L4622" s="5">
        <f>IF('Ventas Pases'!$D4622="Red HEROIC",IFERROR(VLOOKUP('Ventas Pases'!$G4622,'Comisiones HEROIC'!$A$1:$B$11,2,0),15),IF('Ventas Pases'!$D4622="Red HEROIC",15,0))</f>
        <v>0</v>
      </c>
      <c r="M4622">
        <f>IF(pases[[#This Row],[Días Visita]]&lt;7,0,IF(pases[[#This Row],[Días Visita]]&lt;9,1,IF(pases[[#This Row],[Días Visita]]="Ilimitados",0,2)))</f>
        <v>0</v>
      </c>
      <c r="N4622" s="5">
        <f>IF(AND('Ventas Pases'!$A4622="Fuera de Temporada",'Ventas Pases'!$B4622=2019,pases[[#This Row],[Modo de Compra]]="Paquete"),30,0)</f>
        <v>0</v>
      </c>
      <c r="O4622" s="5">
        <f>-SUMIF(lift[Número de pase],pases[[#This Row],[Numero de Pase]],lift[Costo])</f>
        <v>-368</v>
      </c>
    </row>
    <row r="4623" spans="1:15" x14ac:dyDescent="0.25">
      <c r="A4623" t="s">
        <v>13</v>
      </c>
      <c r="B4623">
        <v>2019</v>
      </c>
      <c r="C4623">
        <v>43263</v>
      </c>
      <c r="D4623" t="s">
        <v>8</v>
      </c>
      <c r="E4623">
        <v>43236</v>
      </c>
      <c r="F4623">
        <v>8</v>
      </c>
      <c r="G4623" t="s">
        <v>9</v>
      </c>
      <c r="H4623" t="s">
        <v>4641</v>
      </c>
      <c r="I4623" s="5">
        <v>960</v>
      </c>
      <c r="J4623" s="5">
        <f>IFERROR('Ventas Pases'!$I4623/'Ventas Pases'!$F4623,"PASE")</f>
        <v>120</v>
      </c>
      <c r="K4623" t="str">
        <f>IFERROR(VLOOKUP('Ventas Pases'!$J4623,'Comisiones HEROIC'!$E$1:$F$6,2,0),"")</f>
        <v/>
      </c>
      <c r="L4623" s="5">
        <f>IF('Ventas Pases'!$D4623="Red HEROIC",IFERROR(VLOOKUP('Ventas Pases'!$G4623,'Comisiones HEROIC'!$A$1:$B$11,2,0),15),IF('Ventas Pases'!$D4623="Red HEROIC",15,0))</f>
        <v>0</v>
      </c>
      <c r="M4623">
        <f>IF(pases[[#This Row],[Días Visita]]&lt;7,0,IF(pases[[#This Row],[Días Visita]]&lt;9,1,IF(pases[[#This Row],[Días Visita]]="Ilimitados",0,2)))</f>
        <v>1</v>
      </c>
      <c r="N4623" s="5">
        <f>IF(AND('Ventas Pases'!$A4623="Fuera de Temporada",'Ventas Pases'!$B4623=2019,pases[[#This Row],[Modo de Compra]]="Paquete"),30,0)</f>
        <v>0</v>
      </c>
      <c r="O4623" s="5">
        <f>-SUMIF(lift[Número de pase],pases[[#This Row],[Numero de Pase]],lift[Costo])</f>
        <v>0</v>
      </c>
    </row>
    <row r="4624" spans="1:15" x14ac:dyDescent="0.25">
      <c r="A4624" t="s">
        <v>13</v>
      </c>
      <c r="B4624">
        <v>2019</v>
      </c>
      <c r="C4624">
        <v>43312</v>
      </c>
      <c r="D4624" t="s">
        <v>8</v>
      </c>
      <c r="E4624">
        <v>43216</v>
      </c>
      <c r="F4624">
        <v>8</v>
      </c>
      <c r="G4624" t="s">
        <v>9</v>
      </c>
      <c r="H4624" t="s">
        <v>4642</v>
      </c>
      <c r="I4624" s="5">
        <v>960</v>
      </c>
      <c r="J4624" s="5">
        <f>IFERROR('Ventas Pases'!$I4624/'Ventas Pases'!$F4624,"PASE")</f>
        <v>120</v>
      </c>
      <c r="K4624" t="str">
        <f>IFERROR(VLOOKUP('Ventas Pases'!$J4624,'Comisiones HEROIC'!$E$1:$F$6,2,0),"")</f>
        <v/>
      </c>
      <c r="L4624" s="5">
        <f>IF('Ventas Pases'!$D4624="Red HEROIC",IFERROR(VLOOKUP('Ventas Pases'!$G4624,'Comisiones HEROIC'!$A$1:$B$11,2,0),15),IF('Ventas Pases'!$D4624="Red HEROIC",15,0))</f>
        <v>0</v>
      </c>
      <c r="M4624">
        <f>IF(pases[[#This Row],[Días Visita]]&lt;7,0,IF(pases[[#This Row],[Días Visita]]&lt;9,1,IF(pases[[#This Row],[Días Visita]]="Ilimitados",0,2)))</f>
        <v>1</v>
      </c>
      <c r="N4624" s="5">
        <f>IF(AND('Ventas Pases'!$A4624="Fuera de Temporada",'Ventas Pases'!$B4624=2019,pases[[#This Row],[Modo de Compra]]="Paquete"),30,0)</f>
        <v>0</v>
      </c>
      <c r="O4624" s="5">
        <f>-SUMIF(lift[Número de pase],pases[[#This Row],[Numero de Pase]],lift[Costo])</f>
        <v>0</v>
      </c>
    </row>
    <row r="4625" spans="1:15" x14ac:dyDescent="0.25">
      <c r="A4625" t="s">
        <v>7</v>
      </c>
      <c r="B4625">
        <v>2019</v>
      </c>
      <c r="C4625">
        <v>43432</v>
      </c>
      <c r="D4625" t="s">
        <v>8</v>
      </c>
      <c r="E4625">
        <v>43442</v>
      </c>
      <c r="F4625">
        <v>9</v>
      </c>
      <c r="G4625" t="s">
        <v>9</v>
      </c>
      <c r="H4625" t="s">
        <v>4643</v>
      </c>
      <c r="I4625" s="5">
        <v>1080</v>
      </c>
      <c r="J4625" s="5">
        <f>IFERROR('Ventas Pases'!$I4625/'Ventas Pases'!$F4625,"PASE")</f>
        <v>120</v>
      </c>
      <c r="K4625" t="str">
        <f>IFERROR(VLOOKUP('Ventas Pases'!$J4625,'Comisiones HEROIC'!$E$1:$F$6,2,0),"")</f>
        <v/>
      </c>
      <c r="L4625" s="5">
        <f>IF('Ventas Pases'!$D4625="Red HEROIC",IFERROR(VLOOKUP('Ventas Pases'!$G4625,'Comisiones HEROIC'!$A$1:$B$11,2,0),15),IF('Ventas Pases'!$D4625="Red HEROIC",15,0))</f>
        <v>0</v>
      </c>
      <c r="M4625">
        <f>IF(pases[[#This Row],[Días Visita]]&lt;7,0,IF(pases[[#This Row],[Días Visita]]&lt;9,1,IF(pases[[#This Row],[Días Visita]]="Ilimitados",0,2)))</f>
        <v>2</v>
      </c>
      <c r="N4625" s="5">
        <f>IF(AND('Ventas Pases'!$A4625="Fuera de Temporada",'Ventas Pases'!$B4625=2019,pases[[#This Row],[Modo de Compra]]="Paquete"),30,0)</f>
        <v>0</v>
      </c>
      <c r="O4625" s="5">
        <f>-SUMIF(lift[Número de pase],pases[[#This Row],[Numero de Pase]],lift[Costo])</f>
        <v>0</v>
      </c>
    </row>
    <row r="4626" spans="1:15" x14ac:dyDescent="0.25">
      <c r="A4626" t="s">
        <v>7</v>
      </c>
      <c r="B4626">
        <v>2018</v>
      </c>
      <c r="C4626">
        <v>43441</v>
      </c>
      <c r="D4626" t="s">
        <v>14</v>
      </c>
      <c r="E4626">
        <v>43129</v>
      </c>
      <c r="F4626">
        <v>6</v>
      </c>
      <c r="G4626" t="s">
        <v>15</v>
      </c>
      <c r="H4626" t="s">
        <v>4644</v>
      </c>
      <c r="I4626" s="5">
        <v>840</v>
      </c>
      <c r="J4626" s="5">
        <f>IFERROR('Ventas Pases'!$I4626/'Ventas Pases'!$F4626,"PASE")</f>
        <v>140</v>
      </c>
      <c r="K4626" t="str">
        <f>IFERROR(VLOOKUP('Ventas Pases'!$J4626,'Comisiones HEROIC'!$E$1:$F$6,2,0),"")</f>
        <v/>
      </c>
      <c r="L4626" s="5">
        <f>IF('Ventas Pases'!$D4626="Red HEROIC",IFERROR(VLOOKUP('Ventas Pases'!$G4626,'Comisiones HEROIC'!$A$1:$B$11,2,0),15),IF('Ventas Pases'!$D4626="Red HEROIC",15,0))</f>
        <v>12</v>
      </c>
      <c r="M4626">
        <f>IF(pases[[#This Row],[Días Visita]]&lt;7,0,IF(pases[[#This Row],[Días Visita]]&lt;9,1,IF(pases[[#This Row],[Días Visita]]="Ilimitados",0,2)))</f>
        <v>0</v>
      </c>
      <c r="N4626" s="5">
        <f>IF(AND('Ventas Pases'!$A4626="Fuera de Temporada",'Ventas Pases'!$B4626=2019,pases[[#This Row],[Modo de Compra]]="Paquete"),30,0)</f>
        <v>0</v>
      </c>
      <c r="O4626" s="5">
        <f>-SUMIF(lift[Número de pase],pases[[#This Row],[Numero de Pase]],lift[Costo])</f>
        <v>0</v>
      </c>
    </row>
    <row r="4627" spans="1:15" x14ac:dyDescent="0.25">
      <c r="A4627" t="s">
        <v>7</v>
      </c>
      <c r="B4627">
        <v>2018</v>
      </c>
      <c r="C4627">
        <v>43186</v>
      </c>
      <c r="D4627" t="s">
        <v>17</v>
      </c>
      <c r="E4627">
        <v>43177</v>
      </c>
      <c r="F4627">
        <v>2</v>
      </c>
      <c r="G4627" t="s">
        <v>9</v>
      </c>
      <c r="H4627" t="s">
        <v>4645</v>
      </c>
      <c r="I4627" s="5">
        <v>200</v>
      </c>
      <c r="J4627" s="5">
        <f>IFERROR('Ventas Pases'!$I4627/'Ventas Pases'!$F4627,"PASE")</f>
        <v>100</v>
      </c>
      <c r="K4627" t="str">
        <f>IFERROR(VLOOKUP('Ventas Pases'!$J4627,'Comisiones HEROIC'!$E$1:$F$6,2,0),"")</f>
        <v>Ridossan Hotel</v>
      </c>
      <c r="L4627" s="5">
        <f>IF('Ventas Pases'!$D4627="Red HEROIC",IFERROR(VLOOKUP('Ventas Pases'!$G4627,'Comisiones HEROIC'!$A$1:$B$11,2,0),15),IF('Ventas Pases'!$D4627="Red HEROIC",15,0))</f>
        <v>0</v>
      </c>
      <c r="M4627">
        <f>IF(pases[[#This Row],[Días Visita]]&lt;7,0,IF(pases[[#This Row],[Días Visita]]&lt;9,1,IF(pases[[#This Row],[Días Visita]]="Ilimitados",0,2)))</f>
        <v>0</v>
      </c>
      <c r="N4627" s="5">
        <f>IF(AND('Ventas Pases'!$A4627="Fuera de Temporada",'Ventas Pases'!$B4627=2019,pases[[#This Row],[Modo de Compra]]="Paquete"),30,0)</f>
        <v>0</v>
      </c>
      <c r="O4627" s="5">
        <f>-SUMIF(lift[Número de pase],pases[[#This Row],[Numero de Pase]],lift[Costo])</f>
        <v>0</v>
      </c>
    </row>
    <row r="4628" spans="1:15" x14ac:dyDescent="0.25">
      <c r="A4628" t="s">
        <v>7</v>
      </c>
      <c r="B4628">
        <v>2019</v>
      </c>
      <c r="C4628">
        <v>43456</v>
      </c>
      <c r="D4628" t="s">
        <v>8</v>
      </c>
      <c r="E4628">
        <v>43497</v>
      </c>
      <c r="F4628">
        <v>4</v>
      </c>
      <c r="G4628" t="s">
        <v>9</v>
      </c>
      <c r="H4628" t="s">
        <v>4646</v>
      </c>
      <c r="I4628" s="5">
        <v>480</v>
      </c>
      <c r="J4628" s="5">
        <f>IFERROR('Ventas Pases'!$I4628/'Ventas Pases'!$F4628,"PASE")</f>
        <v>120</v>
      </c>
      <c r="K4628" t="str">
        <f>IFERROR(VLOOKUP('Ventas Pases'!$J4628,'Comisiones HEROIC'!$E$1:$F$6,2,0),"")</f>
        <v/>
      </c>
      <c r="L4628" s="5">
        <f>IF('Ventas Pases'!$D4628="Red HEROIC",IFERROR(VLOOKUP('Ventas Pases'!$G4628,'Comisiones HEROIC'!$A$1:$B$11,2,0),15),IF('Ventas Pases'!$D4628="Red HEROIC",15,0))</f>
        <v>0</v>
      </c>
      <c r="M4628">
        <f>IF(pases[[#This Row],[Días Visita]]&lt;7,0,IF(pases[[#This Row],[Días Visita]]&lt;9,1,IF(pases[[#This Row],[Días Visita]]="Ilimitados",0,2)))</f>
        <v>0</v>
      </c>
      <c r="N4628" s="5">
        <f>IF(AND('Ventas Pases'!$A4628="Fuera de Temporada",'Ventas Pases'!$B4628=2019,pases[[#This Row],[Modo de Compra]]="Paquete"),30,0)</f>
        <v>0</v>
      </c>
      <c r="O4628" s="5">
        <f>-SUMIF(lift[Número de pase],pases[[#This Row],[Numero de Pase]],lift[Costo])</f>
        <v>0</v>
      </c>
    </row>
    <row r="4629" spans="1:15" x14ac:dyDescent="0.25">
      <c r="A4629" t="s">
        <v>13</v>
      </c>
      <c r="B4629">
        <v>2019</v>
      </c>
      <c r="C4629">
        <v>43398</v>
      </c>
      <c r="D4629" t="s">
        <v>14</v>
      </c>
      <c r="E4629">
        <v>43198</v>
      </c>
      <c r="F4629">
        <v>8</v>
      </c>
      <c r="G4629" t="s">
        <v>27</v>
      </c>
      <c r="H4629" t="s">
        <v>4647</v>
      </c>
      <c r="I4629" s="5">
        <v>1120</v>
      </c>
      <c r="J4629" s="5">
        <f>IFERROR('Ventas Pases'!$I4629/'Ventas Pases'!$F4629,"PASE")</f>
        <v>140</v>
      </c>
      <c r="K4629" t="str">
        <f>IFERROR(VLOOKUP('Ventas Pases'!$J4629,'Comisiones HEROIC'!$E$1:$F$6,2,0),"")</f>
        <v/>
      </c>
      <c r="L4629" s="5">
        <f>IF('Ventas Pases'!$D4629="Red HEROIC",IFERROR(VLOOKUP('Ventas Pases'!$G4629,'Comisiones HEROIC'!$A$1:$B$11,2,0),15),IF('Ventas Pases'!$D4629="Red HEROIC",15,0))</f>
        <v>15</v>
      </c>
      <c r="M4629">
        <f>IF(pases[[#This Row],[Días Visita]]&lt;7,0,IF(pases[[#This Row],[Días Visita]]&lt;9,1,IF(pases[[#This Row],[Días Visita]]="Ilimitados",0,2)))</f>
        <v>1</v>
      </c>
      <c r="N4629" s="5">
        <f>IF(AND('Ventas Pases'!$A4629="Fuera de Temporada",'Ventas Pases'!$B4629=2019,pases[[#This Row],[Modo de Compra]]="Paquete"),30,0)</f>
        <v>0</v>
      </c>
      <c r="O4629" s="5">
        <f>-SUMIF(lift[Número de pase],pases[[#This Row],[Numero de Pase]],lift[Costo])</f>
        <v>0</v>
      </c>
    </row>
    <row r="4630" spans="1:15" x14ac:dyDescent="0.25">
      <c r="A4630" t="s">
        <v>7</v>
      </c>
      <c r="B4630">
        <v>2018</v>
      </c>
      <c r="C4630">
        <v>43177</v>
      </c>
      <c r="D4630" t="s">
        <v>8</v>
      </c>
      <c r="E4630">
        <v>43171</v>
      </c>
      <c r="F4630">
        <v>2</v>
      </c>
      <c r="G4630" t="s">
        <v>9</v>
      </c>
      <c r="H4630" t="s">
        <v>4648</v>
      </c>
      <c r="I4630" s="5">
        <v>240</v>
      </c>
      <c r="J4630" s="5">
        <f>IFERROR('Ventas Pases'!$I4630/'Ventas Pases'!$F4630,"PASE")</f>
        <v>120</v>
      </c>
      <c r="K4630" t="str">
        <f>IFERROR(VLOOKUP('Ventas Pases'!$J4630,'Comisiones HEROIC'!$E$1:$F$6,2,0),"")</f>
        <v/>
      </c>
      <c r="L4630" s="5">
        <f>IF('Ventas Pases'!$D4630="Red HEROIC",IFERROR(VLOOKUP('Ventas Pases'!$G4630,'Comisiones HEROIC'!$A$1:$B$11,2,0),15),IF('Ventas Pases'!$D4630="Red HEROIC",15,0))</f>
        <v>0</v>
      </c>
      <c r="M4630">
        <f>IF(pases[[#This Row],[Días Visita]]&lt;7,0,IF(pases[[#This Row],[Días Visita]]&lt;9,1,IF(pases[[#This Row],[Días Visita]]="Ilimitados",0,2)))</f>
        <v>0</v>
      </c>
      <c r="N4630" s="5">
        <f>IF(AND('Ventas Pases'!$A4630="Fuera de Temporada",'Ventas Pases'!$B4630=2019,pases[[#This Row],[Modo de Compra]]="Paquete"),30,0)</f>
        <v>0</v>
      </c>
      <c r="O4630" s="5">
        <f>-SUMIF(lift[Número de pase],pases[[#This Row],[Numero de Pase]],lift[Costo])</f>
        <v>0</v>
      </c>
    </row>
    <row r="4631" spans="1:15" x14ac:dyDescent="0.25">
      <c r="A4631" t="s">
        <v>7</v>
      </c>
      <c r="B4631">
        <v>2018</v>
      </c>
      <c r="C4631">
        <v>43102</v>
      </c>
      <c r="D4631" t="s">
        <v>8</v>
      </c>
      <c r="E4631">
        <v>43171</v>
      </c>
      <c r="F4631">
        <v>4</v>
      </c>
      <c r="G4631" t="s">
        <v>9</v>
      </c>
      <c r="H4631" t="s">
        <v>4649</v>
      </c>
      <c r="I4631" s="5">
        <v>480</v>
      </c>
      <c r="J4631" s="5">
        <f>IFERROR('Ventas Pases'!$I4631/'Ventas Pases'!$F4631,"PASE")</f>
        <v>120</v>
      </c>
      <c r="K4631" t="str">
        <f>IFERROR(VLOOKUP('Ventas Pases'!$J4631,'Comisiones HEROIC'!$E$1:$F$6,2,0),"")</f>
        <v/>
      </c>
      <c r="L4631" s="5">
        <f>IF('Ventas Pases'!$D4631="Red HEROIC",IFERROR(VLOOKUP('Ventas Pases'!$G4631,'Comisiones HEROIC'!$A$1:$B$11,2,0),15),IF('Ventas Pases'!$D4631="Red HEROIC",15,0))</f>
        <v>0</v>
      </c>
      <c r="M4631">
        <f>IF(pases[[#This Row],[Días Visita]]&lt;7,0,IF(pases[[#This Row],[Días Visita]]&lt;9,1,IF(pases[[#This Row],[Días Visita]]="Ilimitados",0,2)))</f>
        <v>0</v>
      </c>
      <c r="N4631" s="5">
        <f>IF(AND('Ventas Pases'!$A4631="Fuera de Temporada",'Ventas Pases'!$B4631=2019,pases[[#This Row],[Modo de Compra]]="Paquete"),30,0)</f>
        <v>0</v>
      </c>
      <c r="O4631" s="5">
        <f>-SUMIF(lift[Número de pase],pases[[#This Row],[Numero de Pase]],lift[Costo])</f>
        <v>0</v>
      </c>
    </row>
    <row r="4632" spans="1:15" x14ac:dyDescent="0.25">
      <c r="A4632" t="s">
        <v>7</v>
      </c>
      <c r="B4632">
        <v>2018</v>
      </c>
      <c r="C4632">
        <v>43136</v>
      </c>
      <c r="D4632" t="s">
        <v>8</v>
      </c>
      <c r="E4632">
        <v>43135</v>
      </c>
      <c r="F4632">
        <v>1</v>
      </c>
      <c r="G4632" t="s">
        <v>9</v>
      </c>
      <c r="H4632" t="s">
        <v>4650</v>
      </c>
      <c r="I4632" s="5">
        <v>120</v>
      </c>
      <c r="J4632" s="5">
        <f>IFERROR('Ventas Pases'!$I4632/'Ventas Pases'!$F4632,"PASE")</f>
        <v>120</v>
      </c>
      <c r="K4632" t="str">
        <f>IFERROR(VLOOKUP('Ventas Pases'!$J4632,'Comisiones HEROIC'!$E$1:$F$6,2,0),"")</f>
        <v/>
      </c>
      <c r="L4632" s="5">
        <f>IF('Ventas Pases'!$D4632="Red HEROIC",IFERROR(VLOOKUP('Ventas Pases'!$G4632,'Comisiones HEROIC'!$A$1:$B$11,2,0),15),IF('Ventas Pases'!$D4632="Red HEROIC",15,0))</f>
        <v>0</v>
      </c>
      <c r="M4632">
        <f>IF(pases[[#This Row],[Días Visita]]&lt;7,0,IF(pases[[#This Row],[Días Visita]]&lt;9,1,IF(pases[[#This Row],[Días Visita]]="Ilimitados",0,2)))</f>
        <v>0</v>
      </c>
      <c r="N4632" s="5">
        <f>IF(AND('Ventas Pases'!$A4632="Fuera de Temporada",'Ventas Pases'!$B4632=2019,pases[[#This Row],[Modo de Compra]]="Paquete"),30,0)</f>
        <v>0</v>
      </c>
      <c r="O4632" s="5">
        <f>-SUMIF(lift[Número de pase],pases[[#This Row],[Numero de Pase]],lift[Costo])</f>
        <v>0</v>
      </c>
    </row>
    <row r="4633" spans="1:15" x14ac:dyDescent="0.25">
      <c r="A4633" t="s">
        <v>7</v>
      </c>
      <c r="B4633">
        <v>2019</v>
      </c>
      <c r="C4633">
        <v>43518</v>
      </c>
      <c r="D4633" t="s">
        <v>14</v>
      </c>
      <c r="E4633">
        <v>43532</v>
      </c>
      <c r="F4633">
        <v>3</v>
      </c>
      <c r="G4633" t="s">
        <v>19</v>
      </c>
      <c r="H4633" t="s">
        <v>4651</v>
      </c>
      <c r="I4633" s="5">
        <v>420</v>
      </c>
      <c r="J4633" s="5">
        <f>IFERROR('Ventas Pases'!$I4633/'Ventas Pases'!$F4633,"PASE")</f>
        <v>140</v>
      </c>
      <c r="K4633" t="str">
        <f>IFERROR(VLOOKUP('Ventas Pases'!$J4633,'Comisiones HEROIC'!$E$1:$F$6,2,0),"")</f>
        <v/>
      </c>
      <c r="L4633" s="5">
        <f>IF('Ventas Pases'!$D4633="Red HEROIC",IFERROR(VLOOKUP('Ventas Pases'!$G4633,'Comisiones HEROIC'!$A$1:$B$11,2,0),15),IF('Ventas Pases'!$D4633="Red HEROIC",15,0))</f>
        <v>15</v>
      </c>
      <c r="M4633">
        <f>IF(pases[[#This Row],[Días Visita]]&lt;7,0,IF(pases[[#This Row],[Días Visita]]&lt;9,1,IF(pases[[#This Row],[Días Visita]]="Ilimitados",0,2)))</f>
        <v>0</v>
      </c>
      <c r="N4633" s="5">
        <f>IF(AND('Ventas Pases'!$A4633="Fuera de Temporada",'Ventas Pases'!$B4633=2019,pases[[#This Row],[Modo de Compra]]="Paquete"),30,0)</f>
        <v>0</v>
      </c>
      <c r="O4633" s="5">
        <f>-SUMIF(lift[Número de pase],pases[[#This Row],[Numero de Pase]],lift[Costo])</f>
        <v>0</v>
      </c>
    </row>
    <row r="4634" spans="1:15" x14ac:dyDescent="0.25">
      <c r="A4634" t="s">
        <v>13</v>
      </c>
      <c r="B4634">
        <v>2018</v>
      </c>
      <c r="C4634">
        <v>43386</v>
      </c>
      <c r="D4634" t="s">
        <v>8</v>
      </c>
      <c r="E4634">
        <v>42886</v>
      </c>
      <c r="F4634">
        <v>3</v>
      </c>
      <c r="G4634" t="s">
        <v>9</v>
      </c>
      <c r="H4634" t="s">
        <v>4652</v>
      </c>
      <c r="I4634" s="5">
        <v>360</v>
      </c>
      <c r="J4634" s="5">
        <f>IFERROR('Ventas Pases'!$I4634/'Ventas Pases'!$F4634,"PASE")</f>
        <v>120</v>
      </c>
      <c r="K4634" t="str">
        <f>IFERROR(VLOOKUP('Ventas Pases'!$J4634,'Comisiones HEROIC'!$E$1:$F$6,2,0),"")</f>
        <v/>
      </c>
      <c r="L4634" s="5">
        <f>IF('Ventas Pases'!$D4634="Red HEROIC",IFERROR(VLOOKUP('Ventas Pases'!$G4634,'Comisiones HEROIC'!$A$1:$B$11,2,0),15),IF('Ventas Pases'!$D4634="Red HEROIC",15,0))</f>
        <v>0</v>
      </c>
      <c r="M4634">
        <f>IF(pases[[#This Row],[Días Visita]]&lt;7,0,IF(pases[[#This Row],[Días Visita]]&lt;9,1,IF(pases[[#This Row],[Días Visita]]="Ilimitados",0,2)))</f>
        <v>0</v>
      </c>
      <c r="N4634" s="5">
        <f>IF(AND('Ventas Pases'!$A4634="Fuera de Temporada",'Ventas Pases'!$B4634=2019,pases[[#This Row],[Modo de Compra]]="Paquete"),30,0)</f>
        <v>0</v>
      </c>
      <c r="O4634" s="5">
        <f>-SUMIF(lift[Número de pase],pases[[#This Row],[Numero de Pase]],lift[Costo])</f>
        <v>0</v>
      </c>
    </row>
    <row r="4635" spans="1:15" x14ac:dyDescent="0.25">
      <c r="A4635" t="s">
        <v>7</v>
      </c>
      <c r="B4635">
        <v>2019</v>
      </c>
      <c r="C4635">
        <v>43477</v>
      </c>
      <c r="D4635" t="s">
        <v>60</v>
      </c>
      <c r="E4635">
        <v>43502</v>
      </c>
      <c r="F4635">
        <v>2</v>
      </c>
      <c r="G4635" t="s">
        <v>9</v>
      </c>
      <c r="H4635" t="s">
        <v>4653</v>
      </c>
      <c r="I4635" s="5">
        <v>240</v>
      </c>
      <c r="J4635" s="5">
        <f>IFERROR('Ventas Pases'!$I4635/'Ventas Pases'!$F4635,"PASE")</f>
        <v>120</v>
      </c>
      <c r="K4635" t="str">
        <f>IFERROR(VLOOKUP('Ventas Pases'!$J4635,'Comisiones HEROIC'!$E$1:$F$6,2,0),"")</f>
        <v/>
      </c>
      <c r="L4635" s="5">
        <f>IF('Ventas Pases'!$D4635="Red HEROIC",IFERROR(VLOOKUP('Ventas Pases'!$G4635,'Comisiones HEROIC'!$A$1:$B$11,2,0),15),IF('Ventas Pases'!$D4635="Red HEROIC",15,0))</f>
        <v>0</v>
      </c>
      <c r="M4635">
        <f>IF(pases[[#This Row],[Días Visita]]&lt;7,0,IF(pases[[#This Row],[Días Visita]]&lt;9,1,IF(pases[[#This Row],[Días Visita]]="Ilimitados",0,2)))</f>
        <v>0</v>
      </c>
      <c r="N4635" s="5">
        <f>IF(AND('Ventas Pases'!$A4635="Fuera de Temporada",'Ventas Pases'!$B4635=2019,pases[[#This Row],[Modo de Compra]]="Paquete"),30,0)</f>
        <v>0</v>
      </c>
      <c r="O4635" s="5">
        <f>-SUMIF(lift[Número de pase],pases[[#This Row],[Numero de Pase]],lift[Costo])</f>
        <v>0</v>
      </c>
    </row>
    <row r="4636" spans="1:15" x14ac:dyDescent="0.25">
      <c r="A4636" t="s">
        <v>7</v>
      </c>
      <c r="B4636">
        <v>2019</v>
      </c>
      <c r="C4636">
        <v>43527</v>
      </c>
      <c r="D4636" t="s">
        <v>8</v>
      </c>
      <c r="E4636">
        <v>43545</v>
      </c>
      <c r="F4636">
        <v>2</v>
      </c>
      <c r="G4636" t="s">
        <v>9</v>
      </c>
      <c r="H4636" t="s">
        <v>4654</v>
      </c>
      <c r="I4636" s="5">
        <v>240</v>
      </c>
      <c r="J4636" s="5">
        <f>IFERROR('Ventas Pases'!$I4636/'Ventas Pases'!$F4636,"PASE")</f>
        <v>120</v>
      </c>
      <c r="K4636" t="str">
        <f>IFERROR(VLOOKUP('Ventas Pases'!$J4636,'Comisiones HEROIC'!$E$1:$F$6,2,0),"")</f>
        <v/>
      </c>
      <c r="L4636" s="5">
        <f>IF('Ventas Pases'!$D4636="Red HEROIC",IFERROR(VLOOKUP('Ventas Pases'!$G4636,'Comisiones HEROIC'!$A$1:$B$11,2,0),15),IF('Ventas Pases'!$D4636="Red HEROIC",15,0))</f>
        <v>0</v>
      </c>
      <c r="M4636">
        <f>IF(pases[[#This Row],[Días Visita]]&lt;7,0,IF(pases[[#This Row],[Días Visita]]&lt;9,1,IF(pases[[#This Row],[Días Visita]]="Ilimitados",0,2)))</f>
        <v>0</v>
      </c>
      <c r="N4636" s="5">
        <f>IF(AND('Ventas Pases'!$A4636="Fuera de Temporada",'Ventas Pases'!$B4636=2019,pases[[#This Row],[Modo de Compra]]="Paquete"),30,0)</f>
        <v>0</v>
      </c>
      <c r="O4636" s="5">
        <f>-SUMIF(lift[Número de pase],pases[[#This Row],[Numero de Pase]],lift[Costo])</f>
        <v>0</v>
      </c>
    </row>
    <row r="4637" spans="1:15" x14ac:dyDescent="0.25">
      <c r="A4637" t="s">
        <v>7</v>
      </c>
      <c r="B4637">
        <v>2018</v>
      </c>
      <c r="C4637">
        <v>43457</v>
      </c>
      <c r="D4637" t="s">
        <v>8</v>
      </c>
      <c r="E4637">
        <v>43147</v>
      </c>
      <c r="F4637">
        <v>2</v>
      </c>
      <c r="G4637" t="s">
        <v>9</v>
      </c>
      <c r="H4637" t="s">
        <v>4655</v>
      </c>
      <c r="I4637" s="5">
        <v>240</v>
      </c>
      <c r="J4637" s="5">
        <f>IFERROR('Ventas Pases'!$I4637/'Ventas Pases'!$F4637,"PASE")</f>
        <v>120</v>
      </c>
      <c r="K4637" t="str">
        <f>IFERROR(VLOOKUP('Ventas Pases'!$J4637,'Comisiones HEROIC'!$E$1:$F$6,2,0),"")</f>
        <v/>
      </c>
      <c r="L4637" s="5">
        <f>IF('Ventas Pases'!$D4637="Red HEROIC",IFERROR(VLOOKUP('Ventas Pases'!$G4637,'Comisiones HEROIC'!$A$1:$B$11,2,0),15),IF('Ventas Pases'!$D4637="Red HEROIC",15,0))</f>
        <v>0</v>
      </c>
      <c r="M4637">
        <f>IF(pases[[#This Row],[Días Visita]]&lt;7,0,IF(pases[[#This Row],[Días Visita]]&lt;9,1,IF(pases[[#This Row],[Días Visita]]="Ilimitados",0,2)))</f>
        <v>0</v>
      </c>
      <c r="N4637" s="5">
        <f>IF(AND('Ventas Pases'!$A4637="Fuera de Temporada",'Ventas Pases'!$B4637=2019,pases[[#This Row],[Modo de Compra]]="Paquete"),30,0)</f>
        <v>0</v>
      </c>
      <c r="O4637" s="5">
        <f>-SUMIF(lift[Número de pase],pases[[#This Row],[Numero de Pase]],lift[Costo])</f>
        <v>0</v>
      </c>
    </row>
    <row r="4638" spans="1:15" x14ac:dyDescent="0.25">
      <c r="A4638" t="s">
        <v>7</v>
      </c>
      <c r="B4638">
        <v>2019</v>
      </c>
      <c r="C4638">
        <v>43534</v>
      </c>
      <c r="D4638" t="s">
        <v>14</v>
      </c>
      <c r="E4638">
        <v>43537</v>
      </c>
      <c r="F4638">
        <v>4</v>
      </c>
      <c r="G4638" t="s">
        <v>15</v>
      </c>
      <c r="H4638" t="s">
        <v>4656</v>
      </c>
      <c r="I4638" s="5">
        <v>560</v>
      </c>
      <c r="J4638" s="5">
        <f>IFERROR('Ventas Pases'!$I4638/'Ventas Pases'!$F4638,"PASE")</f>
        <v>140</v>
      </c>
      <c r="K4638" t="str">
        <f>IFERROR(VLOOKUP('Ventas Pases'!$J4638,'Comisiones HEROIC'!$E$1:$F$6,2,0),"")</f>
        <v/>
      </c>
      <c r="L4638" s="5">
        <f>IF('Ventas Pases'!$D4638="Red HEROIC",IFERROR(VLOOKUP('Ventas Pases'!$G4638,'Comisiones HEROIC'!$A$1:$B$11,2,0),15),IF('Ventas Pases'!$D4638="Red HEROIC",15,0))</f>
        <v>12</v>
      </c>
      <c r="M4638">
        <f>IF(pases[[#This Row],[Días Visita]]&lt;7,0,IF(pases[[#This Row],[Días Visita]]&lt;9,1,IF(pases[[#This Row],[Días Visita]]="Ilimitados",0,2)))</f>
        <v>0</v>
      </c>
      <c r="N4638" s="5">
        <f>IF(AND('Ventas Pases'!$A4638="Fuera de Temporada",'Ventas Pases'!$B4638=2019,pases[[#This Row],[Modo de Compra]]="Paquete"),30,0)</f>
        <v>0</v>
      </c>
      <c r="O4638" s="5">
        <f>-SUMIF(lift[Número de pase],pases[[#This Row],[Numero de Pase]],lift[Costo])</f>
        <v>0</v>
      </c>
    </row>
    <row r="4639" spans="1:15" x14ac:dyDescent="0.25">
      <c r="A4639" t="s">
        <v>7</v>
      </c>
      <c r="B4639">
        <v>2019</v>
      </c>
      <c r="C4639">
        <v>43545</v>
      </c>
      <c r="D4639" t="s">
        <v>14</v>
      </c>
      <c r="E4639">
        <v>43538</v>
      </c>
      <c r="F4639">
        <v>5</v>
      </c>
      <c r="G4639" t="s">
        <v>27</v>
      </c>
      <c r="H4639" t="s">
        <v>4657</v>
      </c>
      <c r="I4639" s="5">
        <v>700</v>
      </c>
      <c r="J4639" s="5">
        <f>IFERROR('Ventas Pases'!$I4639/'Ventas Pases'!$F4639,"PASE")</f>
        <v>140</v>
      </c>
      <c r="K4639" t="str">
        <f>IFERROR(VLOOKUP('Ventas Pases'!$J4639,'Comisiones HEROIC'!$E$1:$F$6,2,0),"")</f>
        <v/>
      </c>
      <c r="L4639" s="5">
        <f>IF('Ventas Pases'!$D4639="Red HEROIC",IFERROR(VLOOKUP('Ventas Pases'!$G4639,'Comisiones HEROIC'!$A$1:$B$11,2,0),15),IF('Ventas Pases'!$D4639="Red HEROIC",15,0))</f>
        <v>15</v>
      </c>
      <c r="M4639">
        <f>IF(pases[[#This Row],[Días Visita]]&lt;7,0,IF(pases[[#This Row],[Días Visita]]&lt;9,1,IF(pases[[#This Row],[Días Visita]]="Ilimitados",0,2)))</f>
        <v>0</v>
      </c>
      <c r="N4639" s="5">
        <f>IF(AND('Ventas Pases'!$A4639="Fuera de Temporada",'Ventas Pases'!$B4639=2019,pases[[#This Row],[Modo de Compra]]="Paquete"),30,0)</f>
        <v>0</v>
      </c>
      <c r="O4639" s="5">
        <f>-SUMIF(lift[Número de pase],pases[[#This Row],[Numero de Pase]],lift[Costo])</f>
        <v>0</v>
      </c>
    </row>
    <row r="4640" spans="1:15" x14ac:dyDescent="0.25">
      <c r="A4640" t="s">
        <v>13</v>
      </c>
      <c r="B4640">
        <v>2018</v>
      </c>
      <c r="C4640">
        <v>43362</v>
      </c>
      <c r="D4640" t="s">
        <v>60</v>
      </c>
      <c r="E4640">
        <v>42861</v>
      </c>
      <c r="F4640">
        <v>6</v>
      </c>
      <c r="G4640" t="s">
        <v>9</v>
      </c>
      <c r="H4640" t="s">
        <v>4658</v>
      </c>
      <c r="I4640" s="5">
        <v>720</v>
      </c>
      <c r="J4640" s="5">
        <f>IFERROR('Ventas Pases'!$I4640/'Ventas Pases'!$F4640,"PASE")</f>
        <v>120</v>
      </c>
      <c r="K4640" t="str">
        <f>IFERROR(VLOOKUP('Ventas Pases'!$J4640,'Comisiones HEROIC'!$E$1:$F$6,2,0),"")</f>
        <v/>
      </c>
      <c r="L4640" s="5">
        <f>IF('Ventas Pases'!$D4640="Red HEROIC",IFERROR(VLOOKUP('Ventas Pases'!$G4640,'Comisiones HEROIC'!$A$1:$B$11,2,0),15),IF('Ventas Pases'!$D4640="Red HEROIC",15,0))</f>
        <v>0</v>
      </c>
      <c r="M4640">
        <f>IF(pases[[#This Row],[Días Visita]]&lt;7,0,IF(pases[[#This Row],[Días Visita]]&lt;9,1,IF(pases[[#This Row],[Días Visita]]="Ilimitados",0,2)))</f>
        <v>0</v>
      </c>
      <c r="N4640" s="5">
        <f>IF(AND('Ventas Pases'!$A4640="Fuera de Temporada",'Ventas Pases'!$B4640=2019,pases[[#This Row],[Modo de Compra]]="Paquete"),30,0)</f>
        <v>0</v>
      </c>
      <c r="O4640" s="5">
        <f>-SUMIF(lift[Número de pase],pases[[#This Row],[Numero de Pase]],lift[Costo])</f>
        <v>0</v>
      </c>
    </row>
    <row r="4641" spans="1:15" x14ac:dyDescent="0.25">
      <c r="A4641" t="s">
        <v>7</v>
      </c>
      <c r="B4641">
        <v>2018</v>
      </c>
      <c r="C4641">
        <v>43144</v>
      </c>
      <c r="D4641" t="s">
        <v>8</v>
      </c>
      <c r="E4641">
        <v>43180</v>
      </c>
      <c r="F4641">
        <v>6</v>
      </c>
      <c r="G4641" t="s">
        <v>9</v>
      </c>
      <c r="H4641" t="s">
        <v>4659</v>
      </c>
      <c r="I4641" s="5">
        <v>720</v>
      </c>
      <c r="J4641" s="5">
        <f>IFERROR('Ventas Pases'!$I4641/'Ventas Pases'!$F4641,"PASE")</f>
        <v>120</v>
      </c>
      <c r="K4641" t="str">
        <f>IFERROR(VLOOKUP('Ventas Pases'!$J4641,'Comisiones HEROIC'!$E$1:$F$6,2,0),"")</f>
        <v/>
      </c>
      <c r="L4641" s="5">
        <f>IF('Ventas Pases'!$D4641="Red HEROIC",IFERROR(VLOOKUP('Ventas Pases'!$G4641,'Comisiones HEROIC'!$A$1:$B$11,2,0),15),IF('Ventas Pases'!$D4641="Red HEROIC",15,0))</f>
        <v>0</v>
      </c>
      <c r="M4641">
        <f>IF(pases[[#This Row],[Días Visita]]&lt;7,0,IF(pases[[#This Row],[Días Visita]]&lt;9,1,IF(pases[[#This Row],[Días Visita]]="Ilimitados",0,2)))</f>
        <v>0</v>
      </c>
      <c r="N4641" s="5">
        <f>IF(AND('Ventas Pases'!$A4641="Fuera de Temporada",'Ventas Pases'!$B4641=2019,pases[[#This Row],[Modo de Compra]]="Paquete"),30,0)</f>
        <v>0</v>
      </c>
      <c r="O4641" s="5">
        <f>-SUMIF(lift[Número de pase],pases[[#This Row],[Numero de Pase]],lift[Costo])</f>
        <v>0</v>
      </c>
    </row>
    <row r="4642" spans="1:15" x14ac:dyDescent="0.25">
      <c r="A4642" t="s">
        <v>13</v>
      </c>
      <c r="B4642">
        <v>2018</v>
      </c>
      <c r="C4642">
        <v>43415</v>
      </c>
      <c r="D4642" t="s">
        <v>17</v>
      </c>
      <c r="E4642">
        <v>42829</v>
      </c>
      <c r="F4642">
        <v>9</v>
      </c>
      <c r="G4642" t="s">
        <v>9</v>
      </c>
      <c r="H4642" t="s">
        <v>4660</v>
      </c>
      <c r="I4642" s="5">
        <v>945</v>
      </c>
      <c r="J4642" s="5">
        <f>IFERROR('Ventas Pases'!$I4642/'Ventas Pases'!$F4642,"PASE")</f>
        <v>105</v>
      </c>
      <c r="K4642" t="str">
        <f>IFERROR(VLOOKUP('Ventas Pases'!$J4642,'Comisiones HEROIC'!$E$1:$F$6,2,0),"")</f>
        <v>OI Hotels</v>
      </c>
      <c r="L4642" s="5">
        <f>IF('Ventas Pases'!$D4642="Red HEROIC",IFERROR(VLOOKUP('Ventas Pases'!$G4642,'Comisiones HEROIC'!$A$1:$B$11,2,0),15),IF('Ventas Pases'!$D4642="Red HEROIC",15,0))</f>
        <v>0</v>
      </c>
      <c r="M4642">
        <f>IF(pases[[#This Row],[Días Visita]]&lt;7,0,IF(pases[[#This Row],[Días Visita]]&lt;9,1,IF(pases[[#This Row],[Días Visita]]="Ilimitados",0,2)))</f>
        <v>2</v>
      </c>
      <c r="N4642" s="5">
        <f>IF(AND('Ventas Pases'!$A4642="Fuera de Temporada",'Ventas Pases'!$B4642=2019,pases[[#This Row],[Modo de Compra]]="Paquete"),30,0)</f>
        <v>0</v>
      </c>
      <c r="O4642" s="5">
        <f>-SUMIF(lift[Número de pase],pases[[#This Row],[Numero de Pase]],lift[Costo])</f>
        <v>0</v>
      </c>
    </row>
    <row r="4643" spans="1:15" x14ac:dyDescent="0.25">
      <c r="A4643" t="s">
        <v>7</v>
      </c>
      <c r="B4643">
        <v>2019</v>
      </c>
      <c r="C4643">
        <v>43432</v>
      </c>
      <c r="D4643" t="s">
        <v>8</v>
      </c>
      <c r="E4643">
        <v>43541</v>
      </c>
      <c r="F4643">
        <v>1</v>
      </c>
      <c r="G4643" t="s">
        <v>9</v>
      </c>
      <c r="H4643" t="s">
        <v>4661</v>
      </c>
      <c r="I4643" s="5">
        <v>120</v>
      </c>
      <c r="J4643" s="5">
        <f>IFERROR('Ventas Pases'!$I4643/'Ventas Pases'!$F4643,"PASE")</f>
        <v>120</v>
      </c>
      <c r="K4643" t="str">
        <f>IFERROR(VLOOKUP('Ventas Pases'!$J4643,'Comisiones HEROIC'!$E$1:$F$6,2,0),"")</f>
        <v/>
      </c>
      <c r="L4643" s="5">
        <f>IF('Ventas Pases'!$D4643="Red HEROIC",IFERROR(VLOOKUP('Ventas Pases'!$G4643,'Comisiones HEROIC'!$A$1:$B$11,2,0),15),IF('Ventas Pases'!$D4643="Red HEROIC",15,0))</f>
        <v>0</v>
      </c>
      <c r="M4643">
        <f>IF(pases[[#This Row],[Días Visita]]&lt;7,0,IF(pases[[#This Row],[Días Visita]]&lt;9,1,IF(pases[[#This Row],[Días Visita]]="Ilimitados",0,2)))</f>
        <v>0</v>
      </c>
      <c r="N4643" s="5">
        <f>IF(AND('Ventas Pases'!$A4643="Fuera de Temporada",'Ventas Pases'!$B4643=2019,pases[[#This Row],[Modo de Compra]]="Paquete"),30,0)</f>
        <v>0</v>
      </c>
      <c r="O4643" s="5">
        <f>-SUMIF(lift[Número de pase],pases[[#This Row],[Numero de Pase]],lift[Costo])</f>
        <v>0</v>
      </c>
    </row>
    <row r="4644" spans="1:15" x14ac:dyDescent="0.25">
      <c r="A4644" t="s">
        <v>7</v>
      </c>
      <c r="B4644">
        <v>2018</v>
      </c>
      <c r="C4644">
        <v>43419</v>
      </c>
      <c r="D4644" t="s">
        <v>8</v>
      </c>
      <c r="E4644">
        <v>43054</v>
      </c>
      <c r="F4644" t="s">
        <v>11</v>
      </c>
      <c r="G4644" t="s">
        <v>9</v>
      </c>
      <c r="H4644" t="s">
        <v>4662</v>
      </c>
      <c r="I4644" s="5">
        <v>1950</v>
      </c>
      <c r="J4644" s="5" t="str">
        <f>IFERROR('Ventas Pases'!$I4644/'Ventas Pases'!$F4644,"PASE")</f>
        <v>PASE</v>
      </c>
      <c r="K4644" t="str">
        <f>IFERROR(VLOOKUP('Ventas Pases'!$J4644,'Comisiones HEROIC'!$E$1:$F$6,2,0),"")</f>
        <v/>
      </c>
      <c r="L4644" s="5">
        <f>IF('Ventas Pases'!$D4644="Red HEROIC",IFERROR(VLOOKUP('Ventas Pases'!$G4644,'Comisiones HEROIC'!$A$1:$B$11,2,0),15),IF('Ventas Pases'!$D4644="Red HEROIC",15,0))</f>
        <v>0</v>
      </c>
      <c r="M4644">
        <f>IF(pases[[#This Row],[Días Visita]]&lt;7,0,IF(pases[[#This Row],[Días Visita]]&lt;9,1,IF(pases[[#This Row],[Días Visita]]="Ilimitados",0,2)))</f>
        <v>0</v>
      </c>
      <c r="N4644" s="5">
        <f>IF(AND('Ventas Pases'!$A4644="Fuera de Temporada",'Ventas Pases'!$B4644=2019,pases[[#This Row],[Modo de Compra]]="Paquete"),30,0)</f>
        <v>0</v>
      </c>
      <c r="O4644" s="5">
        <f>-SUMIF(lift[Número de pase],pases[[#This Row],[Numero de Pase]],lift[Costo])</f>
        <v>-828</v>
      </c>
    </row>
    <row r="4645" spans="1:15" x14ac:dyDescent="0.25">
      <c r="A4645" t="s">
        <v>13</v>
      </c>
      <c r="B4645">
        <v>2019</v>
      </c>
      <c r="C4645">
        <v>43261</v>
      </c>
      <c r="D4645" t="s">
        <v>8</v>
      </c>
      <c r="E4645">
        <v>43279</v>
      </c>
      <c r="F4645">
        <v>3</v>
      </c>
      <c r="G4645" t="s">
        <v>9</v>
      </c>
      <c r="H4645" t="s">
        <v>4663</v>
      </c>
      <c r="I4645" s="5">
        <v>360</v>
      </c>
      <c r="J4645" s="5">
        <f>IFERROR('Ventas Pases'!$I4645/'Ventas Pases'!$F4645,"PASE")</f>
        <v>120</v>
      </c>
      <c r="K4645" t="str">
        <f>IFERROR(VLOOKUP('Ventas Pases'!$J4645,'Comisiones HEROIC'!$E$1:$F$6,2,0),"")</f>
        <v/>
      </c>
      <c r="L4645" s="5">
        <f>IF('Ventas Pases'!$D4645="Red HEROIC",IFERROR(VLOOKUP('Ventas Pases'!$G4645,'Comisiones HEROIC'!$A$1:$B$11,2,0),15),IF('Ventas Pases'!$D4645="Red HEROIC",15,0))</f>
        <v>0</v>
      </c>
      <c r="M4645">
        <f>IF(pases[[#This Row],[Días Visita]]&lt;7,0,IF(pases[[#This Row],[Días Visita]]&lt;9,1,IF(pases[[#This Row],[Días Visita]]="Ilimitados",0,2)))</f>
        <v>0</v>
      </c>
      <c r="N4645" s="5">
        <f>IF(AND('Ventas Pases'!$A4645="Fuera de Temporada",'Ventas Pases'!$B4645=2019,pases[[#This Row],[Modo de Compra]]="Paquete"),30,0)</f>
        <v>0</v>
      </c>
      <c r="O4645" s="5">
        <f>-SUMIF(lift[Número de pase],pases[[#This Row],[Numero de Pase]],lift[Costo])</f>
        <v>0</v>
      </c>
    </row>
    <row r="4646" spans="1:15" x14ac:dyDescent="0.25">
      <c r="A4646" t="s">
        <v>7</v>
      </c>
      <c r="B4646">
        <v>2019</v>
      </c>
      <c r="C4646">
        <v>43493</v>
      </c>
      <c r="D4646" t="s">
        <v>8</v>
      </c>
      <c r="E4646">
        <v>43419</v>
      </c>
      <c r="F4646" t="s">
        <v>11</v>
      </c>
      <c r="G4646" t="s">
        <v>9</v>
      </c>
      <c r="H4646" t="s">
        <v>4664</v>
      </c>
      <c r="I4646" s="5">
        <v>1950</v>
      </c>
      <c r="J4646" s="5" t="str">
        <f>IFERROR('Ventas Pases'!$I4646/'Ventas Pases'!$F4646,"PASE")</f>
        <v>PASE</v>
      </c>
      <c r="K4646" t="str">
        <f>IFERROR(VLOOKUP('Ventas Pases'!$J4646,'Comisiones HEROIC'!$E$1:$F$6,2,0),"")</f>
        <v/>
      </c>
      <c r="L4646" s="5">
        <f>IF('Ventas Pases'!$D4646="Red HEROIC",IFERROR(VLOOKUP('Ventas Pases'!$G4646,'Comisiones HEROIC'!$A$1:$B$11,2,0),15),IF('Ventas Pases'!$D4646="Red HEROIC",15,0))</f>
        <v>0</v>
      </c>
      <c r="M4646">
        <f>IF(pases[[#This Row],[Días Visita]]&lt;7,0,IF(pases[[#This Row],[Días Visita]]&lt;9,1,IF(pases[[#This Row],[Días Visita]]="Ilimitados",0,2)))</f>
        <v>0</v>
      </c>
      <c r="N4646" s="5">
        <f>IF(AND('Ventas Pases'!$A4646="Fuera de Temporada",'Ventas Pases'!$B4646=2019,pases[[#This Row],[Modo de Compra]]="Paquete"),30,0)</f>
        <v>0</v>
      </c>
      <c r="O4646" s="5">
        <f>-SUMIF(lift[Número de pase],pases[[#This Row],[Numero de Pase]],lift[Costo])</f>
        <v>-460</v>
      </c>
    </row>
    <row r="4647" spans="1:15" x14ac:dyDescent="0.25">
      <c r="A4647" t="s">
        <v>7</v>
      </c>
      <c r="B4647">
        <v>2018</v>
      </c>
      <c r="C4647">
        <v>43134</v>
      </c>
      <c r="D4647" t="s">
        <v>8</v>
      </c>
      <c r="E4647">
        <v>43142</v>
      </c>
      <c r="F4647">
        <v>7</v>
      </c>
      <c r="G4647" t="s">
        <v>9</v>
      </c>
      <c r="H4647" t="s">
        <v>4665</v>
      </c>
      <c r="I4647" s="5">
        <v>840</v>
      </c>
      <c r="J4647" s="5">
        <f>IFERROR('Ventas Pases'!$I4647/'Ventas Pases'!$F4647,"PASE")</f>
        <v>120</v>
      </c>
      <c r="K4647" t="str">
        <f>IFERROR(VLOOKUP('Ventas Pases'!$J4647,'Comisiones HEROIC'!$E$1:$F$6,2,0),"")</f>
        <v/>
      </c>
      <c r="L4647" s="5">
        <f>IF('Ventas Pases'!$D4647="Red HEROIC",IFERROR(VLOOKUP('Ventas Pases'!$G4647,'Comisiones HEROIC'!$A$1:$B$11,2,0),15),IF('Ventas Pases'!$D4647="Red HEROIC",15,0))</f>
        <v>0</v>
      </c>
      <c r="M4647">
        <f>IF(pases[[#This Row],[Días Visita]]&lt;7,0,IF(pases[[#This Row],[Días Visita]]&lt;9,1,IF(pases[[#This Row],[Días Visita]]="Ilimitados",0,2)))</f>
        <v>1</v>
      </c>
      <c r="N4647" s="5">
        <f>IF(AND('Ventas Pases'!$A4647="Fuera de Temporada",'Ventas Pases'!$B4647=2019,pases[[#This Row],[Modo de Compra]]="Paquete"),30,0)</f>
        <v>0</v>
      </c>
      <c r="O4647" s="5">
        <f>-SUMIF(lift[Número de pase],pases[[#This Row],[Numero de Pase]],lift[Costo])</f>
        <v>0</v>
      </c>
    </row>
    <row r="4648" spans="1:15" x14ac:dyDescent="0.25">
      <c r="A4648" t="s">
        <v>7</v>
      </c>
      <c r="B4648">
        <v>2019</v>
      </c>
      <c r="C4648">
        <v>43447</v>
      </c>
      <c r="D4648" t="s">
        <v>8</v>
      </c>
      <c r="E4648">
        <v>43466</v>
      </c>
      <c r="F4648">
        <v>7</v>
      </c>
      <c r="G4648" t="s">
        <v>9</v>
      </c>
      <c r="H4648" t="s">
        <v>4666</v>
      </c>
      <c r="I4648" s="5">
        <v>840</v>
      </c>
      <c r="J4648" s="5">
        <f>IFERROR('Ventas Pases'!$I4648/'Ventas Pases'!$F4648,"PASE")</f>
        <v>120</v>
      </c>
      <c r="K4648" t="str">
        <f>IFERROR(VLOOKUP('Ventas Pases'!$J4648,'Comisiones HEROIC'!$E$1:$F$6,2,0),"")</f>
        <v/>
      </c>
      <c r="L4648" s="5">
        <f>IF('Ventas Pases'!$D4648="Red HEROIC",IFERROR(VLOOKUP('Ventas Pases'!$G4648,'Comisiones HEROIC'!$A$1:$B$11,2,0),15),IF('Ventas Pases'!$D4648="Red HEROIC",15,0))</f>
        <v>0</v>
      </c>
      <c r="M4648">
        <f>IF(pases[[#This Row],[Días Visita]]&lt;7,0,IF(pases[[#This Row],[Días Visita]]&lt;9,1,IF(pases[[#This Row],[Días Visita]]="Ilimitados",0,2)))</f>
        <v>1</v>
      </c>
      <c r="N4648" s="5">
        <f>IF(AND('Ventas Pases'!$A4648="Fuera de Temporada",'Ventas Pases'!$B4648=2019,pases[[#This Row],[Modo de Compra]]="Paquete"),30,0)</f>
        <v>0</v>
      </c>
      <c r="O4648" s="5">
        <f>-SUMIF(lift[Número de pase],pases[[#This Row],[Numero de Pase]],lift[Costo])</f>
        <v>0</v>
      </c>
    </row>
    <row r="4649" spans="1:15" x14ac:dyDescent="0.25">
      <c r="A4649" t="s">
        <v>13</v>
      </c>
      <c r="B4649">
        <v>2018</v>
      </c>
      <c r="C4649">
        <v>43325</v>
      </c>
      <c r="D4649" t="s">
        <v>14</v>
      </c>
      <c r="E4649">
        <v>42875</v>
      </c>
      <c r="F4649">
        <v>5</v>
      </c>
      <c r="G4649" t="s">
        <v>19</v>
      </c>
      <c r="H4649" t="s">
        <v>4667</v>
      </c>
      <c r="I4649" s="5">
        <v>700</v>
      </c>
      <c r="J4649" s="5">
        <f>IFERROR('Ventas Pases'!$I4649/'Ventas Pases'!$F4649,"PASE")</f>
        <v>140</v>
      </c>
      <c r="K4649" t="str">
        <f>IFERROR(VLOOKUP('Ventas Pases'!$J4649,'Comisiones HEROIC'!$E$1:$F$6,2,0),"")</f>
        <v/>
      </c>
      <c r="L4649" s="5">
        <f>IF('Ventas Pases'!$D4649="Red HEROIC",IFERROR(VLOOKUP('Ventas Pases'!$G4649,'Comisiones HEROIC'!$A$1:$B$11,2,0),15),IF('Ventas Pases'!$D4649="Red HEROIC",15,0))</f>
        <v>15</v>
      </c>
      <c r="M4649">
        <f>IF(pases[[#This Row],[Días Visita]]&lt;7,0,IF(pases[[#This Row],[Días Visita]]&lt;9,1,IF(pases[[#This Row],[Días Visita]]="Ilimitados",0,2)))</f>
        <v>0</v>
      </c>
      <c r="N4649" s="5">
        <f>IF(AND('Ventas Pases'!$A4649="Fuera de Temporada",'Ventas Pases'!$B4649=2019,pases[[#This Row],[Modo de Compra]]="Paquete"),30,0)</f>
        <v>0</v>
      </c>
      <c r="O4649" s="5">
        <f>-SUMIF(lift[Número de pase],pases[[#This Row],[Numero de Pase]],lift[Costo])</f>
        <v>0</v>
      </c>
    </row>
    <row r="4650" spans="1:15" x14ac:dyDescent="0.25">
      <c r="A4650" t="s">
        <v>7</v>
      </c>
      <c r="B4650">
        <v>2018</v>
      </c>
      <c r="C4650">
        <v>43137</v>
      </c>
      <c r="D4650" t="s">
        <v>8</v>
      </c>
      <c r="E4650">
        <v>43166</v>
      </c>
      <c r="F4650">
        <v>3</v>
      </c>
      <c r="G4650" t="s">
        <v>9</v>
      </c>
      <c r="H4650" t="s">
        <v>4668</v>
      </c>
      <c r="I4650" s="5">
        <v>360</v>
      </c>
      <c r="J4650" s="5">
        <f>IFERROR('Ventas Pases'!$I4650/'Ventas Pases'!$F4650,"PASE")</f>
        <v>120</v>
      </c>
      <c r="K4650" t="str">
        <f>IFERROR(VLOOKUP('Ventas Pases'!$J4650,'Comisiones HEROIC'!$E$1:$F$6,2,0),"")</f>
        <v/>
      </c>
      <c r="L4650" s="5">
        <f>IF('Ventas Pases'!$D4650="Red HEROIC",IFERROR(VLOOKUP('Ventas Pases'!$G4650,'Comisiones HEROIC'!$A$1:$B$11,2,0),15),IF('Ventas Pases'!$D4650="Red HEROIC",15,0))</f>
        <v>0</v>
      </c>
      <c r="M4650">
        <f>IF(pases[[#This Row],[Días Visita]]&lt;7,0,IF(pases[[#This Row],[Días Visita]]&lt;9,1,IF(pases[[#This Row],[Días Visita]]="Ilimitados",0,2)))</f>
        <v>0</v>
      </c>
      <c r="N4650" s="5">
        <f>IF(AND('Ventas Pases'!$A4650="Fuera de Temporada",'Ventas Pases'!$B4650=2019,pases[[#This Row],[Modo de Compra]]="Paquete"),30,0)</f>
        <v>0</v>
      </c>
      <c r="O4650" s="5">
        <f>-SUMIF(lift[Número de pase],pases[[#This Row],[Numero de Pase]],lift[Costo])</f>
        <v>0</v>
      </c>
    </row>
    <row r="4651" spans="1:15" x14ac:dyDescent="0.25">
      <c r="A4651" t="s">
        <v>13</v>
      </c>
      <c r="B4651">
        <v>2018</v>
      </c>
      <c r="C4651">
        <v>43317</v>
      </c>
      <c r="D4651" t="s">
        <v>17</v>
      </c>
      <c r="E4651">
        <v>42891</v>
      </c>
      <c r="F4651">
        <v>1</v>
      </c>
      <c r="G4651" t="s">
        <v>9</v>
      </c>
      <c r="H4651" t="s">
        <v>4669</v>
      </c>
      <c r="I4651" s="5">
        <v>100</v>
      </c>
      <c r="J4651" s="5">
        <f>IFERROR('Ventas Pases'!$I4651/'Ventas Pases'!$F4651,"PASE")</f>
        <v>100</v>
      </c>
      <c r="K4651" t="str">
        <f>IFERROR(VLOOKUP('Ventas Pases'!$J4651,'Comisiones HEROIC'!$E$1:$F$6,2,0),"")</f>
        <v>Ridossan Hotel</v>
      </c>
      <c r="L4651" s="5">
        <f>IF('Ventas Pases'!$D4651="Red HEROIC",IFERROR(VLOOKUP('Ventas Pases'!$G4651,'Comisiones HEROIC'!$A$1:$B$11,2,0),15),IF('Ventas Pases'!$D4651="Red HEROIC",15,0))</f>
        <v>0</v>
      </c>
      <c r="M4651">
        <f>IF(pases[[#This Row],[Días Visita]]&lt;7,0,IF(pases[[#This Row],[Días Visita]]&lt;9,1,IF(pases[[#This Row],[Días Visita]]="Ilimitados",0,2)))</f>
        <v>0</v>
      </c>
      <c r="N4651" s="5">
        <f>IF(AND('Ventas Pases'!$A4651="Fuera de Temporada",'Ventas Pases'!$B4651=2019,pases[[#This Row],[Modo de Compra]]="Paquete"),30,0)</f>
        <v>0</v>
      </c>
      <c r="O4651" s="5">
        <f>-SUMIF(lift[Número de pase],pases[[#This Row],[Numero de Pase]],lift[Costo])</f>
        <v>0</v>
      </c>
    </row>
    <row r="4652" spans="1:15" x14ac:dyDescent="0.25">
      <c r="A4652" t="s">
        <v>7</v>
      </c>
      <c r="B4652">
        <v>2018</v>
      </c>
      <c r="C4652">
        <v>43174</v>
      </c>
      <c r="D4652" t="s">
        <v>14</v>
      </c>
      <c r="E4652">
        <v>43173</v>
      </c>
      <c r="F4652">
        <v>2</v>
      </c>
      <c r="G4652" t="s">
        <v>35</v>
      </c>
      <c r="H4652" t="s">
        <v>4670</v>
      </c>
      <c r="I4652" s="5">
        <v>280</v>
      </c>
      <c r="J4652" s="5">
        <f>IFERROR('Ventas Pases'!$I4652/'Ventas Pases'!$F4652,"PASE")</f>
        <v>140</v>
      </c>
      <c r="K4652" t="str">
        <f>IFERROR(VLOOKUP('Ventas Pases'!$J4652,'Comisiones HEROIC'!$E$1:$F$6,2,0),"")</f>
        <v/>
      </c>
      <c r="L4652" s="5">
        <f>IF('Ventas Pases'!$D4652="Red HEROIC",IFERROR(VLOOKUP('Ventas Pases'!$G4652,'Comisiones HEROIC'!$A$1:$B$11,2,0),15),IF('Ventas Pases'!$D4652="Red HEROIC",15,0))</f>
        <v>16</v>
      </c>
      <c r="M4652">
        <f>IF(pases[[#This Row],[Días Visita]]&lt;7,0,IF(pases[[#This Row],[Días Visita]]&lt;9,1,IF(pases[[#This Row],[Días Visita]]="Ilimitados",0,2)))</f>
        <v>0</v>
      </c>
      <c r="N4652" s="5">
        <f>IF(AND('Ventas Pases'!$A4652="Fuera de Temporada",'Ventas Pases'!$B4652=2019,pases[[#This Row],[Modo de Compra]]="Paquete"),30,0)</f>
        <v>0</v>
      </c>
      <c r="O4652" s="5">
        <f>-SUMIF(lift[Número de pase],pases[[#This Row],[Numero de Pase]],lift[Costo])</f>
        <v>0</v>
      </c>
    </row>
    <row r="4653" spans="1:15" x14ac:dyDescent="0.25">
      <c r="A4653" t="s">
        <v>7</v>
      </c>
      <c r="B4653">
        <v>2018</v>
      </c>
      <c r="C4653">
        <v>43456</v>
      </c>
      <c r="D4653" t="s">
        <v>60</v>
      </c>
      <c r="E4653">
        <v>43054</v>
      </c>
      <c r="F4653" t="s">
        <v>11</v>
      </c>
      <c r="G4653" t="s">
        <v>9</v>
      </c>
      <c r="H4653" t="s">
        <v>4671</v>
      </c>
      <c r="I4653" s="5">
        <v>1950</v>
      </c>
      <c r="J4653" s="5" t="str">
        <f>IFERROR('Ventas Pases'!$I4653/'Ventas Pases'!$F4653,"PASE")</f>
        <v>PASE</v>
      </c>
      <c r="K4653" t="str">
        <f>IFERROR(VLOOKUP('Ventas Pases'!$J4653,'Comisiones HEROIC'!$E$1:$F$6,2,0),"")</f>
        <v/>
      </c>
      <c r="L4653" s="5">
        <f>IF('Ventas Pases'!$D4653="Red HEROIC",IFERROR(VLOOKUP('Ventas Pases'!$G4653,'Comisiones HEROIC'!$A$1:$B$11,2,0),15),IF('Ventas Pases'!$D4653="Red HEROIC",15,0))</f>
        <v>0</v>
      </c>
      <c r="M4653">
        <f>IF(pases[[#This Row],[Días Visita]]&lt;7,0,IF(pases[[#This Row],[Días Visita]]&lt;9,1,IF(pases[[#This Row],[Días Visita]]="Ilimitados",0,2)))</f>
        <v>0</v>
      </c>
      <c r="N4653" s="5">
        <f>IF(AND('Ventas Pases'!$A4653="Fuera de Temporada",'Ventas Pases'!$B4653=2019,pases[[#This Row],[Modo de Compra]]="Paquete"),30,0)</f>
        <v>0</v>
      </c>
      <c r="O4653" s="5">
        <f>-SUMIF(lift[Número de pase],pases[[#This Row],[Numero de Pase]],lift[Costo])</f>
        <v>-92</v>
      </c>
    </row>
    <row r="4654" spans="1:15" x14ac:dyDescent="0.25">
      <c r="A4654" t="s">
        <v>13</v>
      </c>
      <c r="B4654">
        <v>2019</v>
      </c>
      <c r="C4654">
        <v>43299</v>
      </c>
      <c r="D4654" t="s">
        <v>8</v>
      </c>
      <c r="E4654">
        <v>43194</v>
      </c>
      <c r="F4654">
        <v>6</v>
      </c>
      <c r="G4654" t="s">
        <v>9</v>
      </c>
      <c r="H4654" t="s">
        <v>4672</v>
      </c>
      <c r="I4654" s="5">
        <v>720</v>
      </c>
      <c r="J4654" s="5">
        <f>IFERROR('Ventas Pases'!$I4654/'Ventas Pases'!$F4654,"PASE")</f>
        <v>120</v>
      </c>
      <c r="K4654" t="str">
        <f>IFERROR(VLOOKUP('Ventas Pases'!$J4654,'Comisiones HEROIC'!$E$1:$F$6,2,0),"")</f>
        <v/>
      </c>
      <c r="L4654" s="5">
        <f>IF('Ventas Pases'!$D4654="Red HEROIC",IFERROR(VLOOKUP('Ventas Pases'!$G4654,'Comisiones HEROIC'!$A$1:$B$11,2,0),15),IF('Ventas Pases'!$D4654="Red HEROIC",15,0))</f>
        <v>0</v>
      </c>
      <c r="M4654">
        <f>IF(pases[[#This Row],[Días Visita]]&lt;7,0,IF(pases[[#This Row],[Días Visita]]&lt;9,1,IF(pases[[#This Row],[Días Visita]]="Ilimitados",0,2)))</f>
        <v>0</v>
      </c>
      <c r="N4654" s="5">
        <f>IF(AND('Ventas Pases'!$A4654="Fuera de Temporada",'Ventas Pases'!$B4654=2019,pases[[#This Row],[Modo de Compra]]="Paquete"),30,0)</f>
        <v>0</v>
      </c>
      <c r="O4654" s="5">
        <f>-SUMIF(lift[Número de pase],pases[[#This Row],[Numero de Pase]],lift[Costo])</f>
        <v>0</v>
      </c>
    </row>
    <row r="4655" spans="1:15" x14ac:dyDescent="0.25">
      <c r="A4655" t="s">
        <v>7</v>
      </c>
      <c r="B4655">
        <v>2019</v>
      </c>
      <c r="C4655">
        <v>43511</v>
      </c>
      <c r="D4655" t="s">
        <v>8</v>
      </c>
      <c r="E4655">
        <v>43524</v>
      </c>
      <c r="F4655">
        <v>6</v>
      </c>
      <c r="G4655" t="s">
        <v>9</v>
      </c>
      <c r="H4655" t="s">
        <v>4673</v>
      </c>
      <c r="I4655" s="5">
        <v>720</v>
      </c>
      <c r="J4655" s="5">
        <f>IFERROR('Ventas Pases'!$I4655/'Ventas Pases'!$F4655,"PASE")</f>
        <v>120</v>
      </c>
      <c r="K4655" t="str">
        <f>IFERROR(VLOOKUP('Ventas Pases'!$J4655,'Comisiones HEROIC'!$E$1:$F$6,2,0),"")</f>
        <v/>
      </c>
      <c r="L4655" s="5">
        <f>IF('Ventas Pases'!$D4655="Red HEROIC",IFERROR(VLOOKUP('Ventas Pases'!$G4655,'Comisiones HEROIC'!$A$1:$B$11,2,0),15),IF('Ventas Pases'!$D4655="Red HEROIC",15,0))</f>
        <v>0</v>
      </c>
      <c r="M4655">
        <f>IF(pases[[#This Row],[Días Visita]]&lt;7,0,IF(pases[[#This Row],[Días Visita]]&lt;9,1,IF(pases[[#This Row],[Días Visita]]="Ilimitados",0,2)))</f>
        <v>0</v>
      </c>
      <c r="N4655" s="5">
        <f>IF(AND('Ventas Pases'!$A4655="Fuera de Temporada",'Ventas Pases'!$B4655=2019,pases[[#This Row],[Modo de Compra]]="Paquete"),30,0)</f>
        <v>0</v>
      </c>
      <c r="O4655" s="5">
        <f>-SUMIF(lift[Número de pase],pases[[#This Row],[Numero de Pase]],lift[Costo])</f>
        <v>0</v>
      </c>
    </row>
    <row r="4656" spans="1:15" x14ac:dyDescent="0.25">
      <c r="A4656" t="s">
        <v>7</v>
      </c>
      <c r="B4656">
        <v>2019</v>
      </c>
      <c r="C4656">
        <v>43505</v>
      </c>
      <c r="D4656" t="s">
        <v>8</v>
      </c>
      <c r="E4656">
        <v>43419</v>
      </c>
      <c r="F4656" t="s">
        <v>11</v>
      </c>
      <c r="G4656" t="s">
        <v>9</v>
      </c>
      <c r="H4656" t="s">
        <v>4674</v>
      </c>
      <c r="I4656" s="5">
        <v>1950</v>
      </c>
      <c r="J4656" s="5" t="str">
        <f>IFERROR('Ventas Pases'!$I4656/'Ventas Pases'!$F4656,"PASE")</f>
        <v>PASE</v>
      </c>
      <c r="K4656" t="str">
        <f>IFERROR(VLOOKUP('Ventas Pases'!$J4656,'Comisiones HEROIC'!$E$1:$F$6,2,0),"")</f>
        <v/>
      </c>
      <c r="L4656" s="5">
        <f>IF('Ventas Pases'!$D4656="Red HEROIC",IFERROR(VLOOKUP('Ventas Pases'!$G4656,'Comisiones HEROIC'!$A$1:$B$11,2,0),15),IF('Ventas Pases'!$D4656="Red HEROIC",15,0))</f>
        <v>0</v>
      </c>
      <c r="M4656">
        <f>IF(pases[[#This Row],[Días Visita]]&lt;7,0,IF(pases[[#This Row],[Días Visita]]&lt;9,1,IF(pases[[#This Row],[Días Visita]]="Ilimitados",0,2)))</f>
        <v>0</v>
      </c>
      <c r="N4656" s="5">
        <f>IF(AND('Ventas Pases'!$A4656="Fuera de Temporada",'Ventas Pases'!$B4656=2019,pases[[#This Row],[Modo de Compra]]="Paquete"),30,0)</f>
        <v>0</v>
      </c>
      <c r="O4656" s="5">
        <f>-SUMIF(lift[Número de pase],pases[[#This Row],[Numero de Pase]],lift[Costo])</f>
        <v>-552</v>
      </c>
    </row>
    <row r="4657" spans="1:15" x14ac:dyDescent="0.25">
      <c r="A4657" t="s">
        <v>13</v>
      </c>
      <c r="B4657">
        <v>2018</v>
      </c>
      <c r="C4657">
        <v>43381</v>
      </c>
      <c r="D4657" t="s">
        <v>8</v>
      </c>
      <c r="E4657">
        <v>42841</v>
      </c>
      <c r="F4657">
        <v>9</v>
      </c>
      <c r="G4657" t="s">
        <v>9</v>
      </c>
      <c r="H4657" t="s">
        <v>4675</v>
      </c>
      <c r="I4657" s="5">
        <v>1080</v>
      </c>
      <c r="J4657" s="5">
        <f>IFERROR('Ventas Pases'!$I4657/'Ventas Pases'!$F4657,"PASE")</f>
        <v>120</v>
      </c>
      <c r="K4657" t="str">
        <f>IFERROR(VLOOKUP('Ventas Pases'!$J4657,'Comisiones HEROIC'!$E$1:$F$6,2,0),"")</f>
        <v/>
      </c>
      <c r="L4657" s="5">
        <f>IF('Ventas Pases'!$D4657="Red HEROIC",IFERROR(VLOOKUP('Ventas Pases'!$G4657,'Comisiones HEROIC'!$A$1:$B$11,2,0),15),IF('Ventas Pases'!$D4657="Red HEROIC",15,0))</f>
        <v>0</v>
      </c>
      <c r="M4657">
        <f>IF(pases[[#This Row],[Días Visita]]&lt;7,0,IF(pases[[#This Row],[Días Visita]]&lt;9,1,IF(pases[[#This Row],[Días Visita]]="Ilimitados",0,2)))</f>
        <v>2</v>
      </c>
      <c r="N4657" s="5">
        <f>IF(AND('Ventas Pases'!$A4657="Fuera de Temporada",'Ventas Pases'!$B4657=2019,pases[[#This Row],[Modo de Compra]]="Paquete"),30,0)</f>
        <v>0</v>
      </c>
      <c r="O4657" s="5">
        <f>-SUMIF(lift[Número de pase],pases[[#This Row],[Numero de Pase]],lift[Costo])</f>
        <v>0</v>
      </c>
    </row>
    <row r="4658" spans="1:15" x14ac:dyDescent="0.25">
      <c r="A4658" t="s">
        <v>7</v>
      </c>
      <c r="B4658">
        <v>2018</v>
      </c>
      <c r="C4658">
        <v>43443</v>
      </c>
      <c r="D4658" t="s">
        <v>8</v>
      </c>
      <c r="E4658">
        <v>43160</v>
      </c>
      <c r="F4658">
        <v>8</v>
      </c>
      <c r="G4658" t="s">
        <v>9</v>
      </c>
      <c r="H4658" t="s">
        <v>4676</v>
      </c>
      <c r="I4658" s="5">
        <v>960</v>
      </c>
      <c r="J4658" s="5">
        <f>IFERROR('Ventas Pases'!$I4658/'Ventas Pases'!$F4658,"PASE")</f>
        <v>120</v>
      </c>
      <c r="K4658" t="str">
        <f>IFERROR(VLOOKUP('Ventas Pases'!$J4658,'Comisiones HEROIC'!$E$1:$F$6,2,0),"")</f>
        <v/>
      </c>
      <c r="L4658" s="5">
        <f>IF('Ventas Pases'!$D4658="Red HEROIC",IFERROR(VLOOKUP('Ventas Pases'!$G4658,'Comisiones HEROIC'!$A$1:$B$11,2,0),15),IF('Ventas Pases'!$D4658="Red HEROIC",15,0))</f>
        <v>0</v>
      </c>
      <c r="M4658">
        <f>IF(pases[[#This Row],[Días Visita]]&lt;7,0,IF(pases[[#This Row],[Días Visita]]&lt;9,1,IF(pases[[#This Row],[Días Visita]]="Ilimitados",0,2)))</f>
        <v>1</v>
      </c>
      <c r="N4658" s="5">
        <f>IF(AND('Ventas Pases'!$A4658="Fuera de Temporada",'Ventas Pases'!$B4658=2019,pases[[#This Row],[Modo de Compra]]="Paquete"),30,0)</f>
        <v>0</v>
      </c>
      <c r="O4658" s="5">
        <f>-SUMIF(lift[Número de pase],pases[[#This Row],[Numero de Pase]],lift[Costo])</f>
        <v>0</v>
      </c>
    </row>
    <row r="4659" spans="1:15" x14ac:dyDescent="0.25">
      <c r="A4659" t="s">
        <v>13</v>
      </c>
      <c r="B4659">
        <v>2018</v>
      </c>
      <c r="C4659">
        <v>43292</v>
      </c>
      <c r="D4659" t="s">
        <v>8</v>
      </c>
      <c r="E4659">
        <v>43054</v>
      </c>
      <c r="F4659" t="s">
        <v>11</v>
      </c>
      <c r="G4659" t="s">
        <v>9</v>
      </c>
      <c r="H4659" t="s">
        <v>4677</v>
      </c>
      <c r="I4659" s="5">
        <v>1950</v>
      </c>
      <c r="J4659" s="5" t="str">
        <f>IFERROR('Ventas Pases'!$I4659/'Ventas Pases'!$F4659,"PASE")</f>
        <v>PASE</v>
      </c>
      <c r="K4659" t="str">
        <f>IFERROR(VLOOKUP('Ventas Pases'!$J4659,'Comisiones HEROIC'!$E$1:$F$6,2,0),"")</f>
        <v/>
      </c>
      <c r="L4659" s="5">
        <f>IF('Ventas Pases'!$D4659="Red HEROIC",IFERROR(VLOOKUP('Ventas Pases'!$G4659,'Comisiones HEROIC'!$A$1:$B$11,2,0),15),IF('Ventas Pases'!$D4659="Red HEROIC",15,0))</f>
        <v>0</v>
      </c>
      <c r="M4659">
        <f>IF(pases[[#This Row],[Días Visita]]&lt;7,0,IF(pases[[#This Row],[Días Visita]]&lt;9,1,IF(pases[[#This Row],[Días Visita]]="Ilimitados",0,2)))</f>
        <v>0</v>
      </c>
      <c r="N4659" s="5">
        <f>IF(AND('Ventas Pases'!$A4659="Fuera de Temporada",'Ventas Pases'!$B4659=2019,pases[[#This Row],[Modo de Compra]]="Paquete"),30,0)</f>
        <v>0</v>
      </c>
      <c r="O4659" s="5">
        <f>-SUMIF(lift[Número de pase],pases[[#This Row],[Numero de Pase]],lift[Costo])</f>
        <v>-368</v>
      </c>
    </row>
    <row r="4660" spans="1:15" x14ac:dyDescent="0.25">
      <c r="A4660" t="s">
        <v>7</v>
      </c>
      <c r="B4660">
        <v>2019</v>
      </c>
      <c r="C4660">
        <v>43533</v>
      </c>
      <c r="D4660" t="s">
        <v>17</v>
      </c>
      <c r="E4660">
        <v>43536</v>
      </c>
      <c r="F4660">
        <v>5</v>
      </c>
      <c r="G4660" t="s">
        <v>9</v>
      </c>
      <c r="H4660" t="s">
        <v>4678</v>
      </c>
      <c r="I4660" s="5">
        <v>550</v>
      </c>
      <c r="J4660" s="5">
        <f>IFERROR('Ventas Pases'!$I4660/'Ventas Pases'!$F4660,"PASE")</f>
        <v>110</v>
      </c>
      <c r="K4660" t="str">
        <f>IFERROR(VLOOKUP('Ventas Pases'!$J4660,'Comisiones HEROIC'!$E$1:$F$6,2,0),"")</f>
        <v>Elton Hotel</v>
      </c>
      <c r="L4660" s="5">
        <f>IF('Ventas Pases'!$D4660="Red HEROIC",IFERROR(VLOOKUP('Ventas Pases'!$G4660,'Comisiones HEROIC'!$A$1:$B$11,2,0),15),IF('Ventas Pases'!$D4660="Red HEROIC",15,0))</f>
        <v>0</v>
      </c>
      <c r="M4660">
        <f>IF(pases[[#This Row],[Días Visita]]&lt;7,0,IF(pases[[#This Row],[Días Visita]]&lt;9,1,IF(pases[[#This Row],[Días Visita]]="Ilimitados",0,2)))</f>
        <v>0</v>
      </c>
      <c r="N4660" s="5">
        <f>IF(AND('Ventas Pases'!$A4660="Fuera de Temporada",'Ventas Pases'!$B4660=2019,pases[[#This Row],[Modo de Compra]]="Paquete"),30,0)</f>
        <v>0</v>
      </c>
      <c r="O4660" s="5">
        <f>-SUMIF(lift[Número de pase],pases[[#This Row],[Numero de Pase]],lift[Costo])</f>
        <v>0</v>
      </c>
    </row>
    <row r="4661" spans="1:15" x14ac:dyDescent="0.25">
      <c r="A4661" t="s">
        <v>13</v>
      </c>
      <c r="B4661">
        <v>2019</v>
      </c>
      <c r="C4661">
        <v>43402</v>
      </c>
      <c r="D4661" t="s">
        <v>17</v>
      </c>
      <c r="E4661">
        <v>43244</v>
      </c>
      <c r="F4661">
        <v>8</v>
      </c>
      <c r="G4661" t="s">
        <v>9</v>
      </c>
      <c r="H4661" t="s">
        <v>4679</v>
      </c>
      <c r="I4661" s="5">
        <v>600</v>
      </c>
      <c r="J4661" s="5">
        <f>IFERROR('Ventas Pases'!$I4661/'Ventas Pases'!$F4661,"PASE")</f>
        <v>75</v>
      </c>
      <c r="K4661" t="str">
        <f>IFERROR(VLOOKUP('Ventas Pases'!$J4661,'Comisiones HEROIC'!$E$1:$F$6,2,0),"")</f>
        <v>Ski Inn</v>
      </c>
      <c r="L4661" s="5">
        <f>IF('Ventas Pases'!$D4661="Red HEROIC",IFERROR(VLOOKUP('Ventas Pases'!$G4661,'Comisiones HEROIC'!$A$1:$B$11,2,0),15),IF('Ventas Pases'!$D4661="Red HEROIC",15,0))</f>
        <v>0</v>
      </c>
      <c r="M4661">
        <f>IF(pases[[#This Row],[Días Visita]]&lt;7,0,IF(pases[[#This Row],[Días Visita]]&lt;9,1,IF(pases[[#This Row],[Días Visita]]="Ilimitados",0,2)))</f>
        <v>1</v>
      </c>
      <c r="N4661" s="5">
        <f>IF(AND('Ventas Pases'!$A4661="Fuera de Temporada",'Ventas Pases'!$B4661=2019,pases[[#This Row],[Modo de Compra]]="Paquete"),30,0)</f>
        <v>30</v>
      </c>
      <c r="O4661" s="5">
        <f>-SUMIF(lift[Número de pase],pases[[#This Row],[Numero de Pase]],lift[Costo])</f>
        <v>0</v>
      </c>
    </row>
    <row r="4662" spans="1:15" x14ac:dyDescent="0.25">
      <c r="A4662" t="s">
        <v>7</v>
      </c>
      <c r="B4662">
        <v>2019</v>
      </c>
      <c r="C4662">
        <v>43493</v>
      </c>
      <c r="D4662" t="s">
        <v>8</v>
      </c>
      <c r="E4662">
        <v>43518</v>
      </c>
      <c r="F4662">
        <v>8</v>
      </c>
      <c r="G4662" t="s">
        <v>9</v>
      </c>
      <c r="H4662" t="s">
        <v>4680</v>
      </c>
      <c r="I4662" s="5">
        <v>960</v>
      </c>
      <c r="J4662" s="5">
        <f>IFERROR('Ventas Pases'!$I4662/'Ventas Pases'!$F4662,"PASE")</f>
        <v>120</v>
      </c>
      <c r="K4662" t="str">
        <f>IFERROR(VLOOKUP('Ventas Pases'!$J4662,'Comisiones HEROIC'!$E$1:$F$6,2,0),"")</f>
        <v/>
      </c>
      <c r="L4662" s="5">
        <f>IF('Ventas Pases'!$D4662="Red HEROIC",IFERROR(VLOOKUP('Ventas Pases'!$G4662,'Comisiones HEROIC'!$A$1:$B$11,2,0),15),IF('Ventas Pases'!$D4662="Red HEROIC",15,0))</f>
        <v>0</v>
      </c>
      <c r="M4662">
        <f>IF(pases[[#This Row],[Días Visita]]&lt;7,0,IF(pases[[#This Row],[Días Visita]]&lt;9,1,IF(pases[[#This Row],[Días Visita]]="Ilimitados",0,2)))</f>
        <v>1</v>
      </c>
      <c r="N4662" s="5">
        <f>IF(AND('Ventas Pases'!$A4662="Fuera de Temporada",'Ventas Pases'!$B4662=2019,pases[[#This Row],[Modo de Compra]]="Paquete"),30,0)</f>
        <v>0</v>
      </c>
      <c r="O4662" s="5">
        <f>-SUMIF(lift[Número de pase],pases[[#This Row],[Numero de Pase]],lift[Costo])</f>
        <v>0</v>
      </c>
    </row>
    <row r="4663" spans="1:15" x14ac:dyDescent="0.25">
      <c r="A4663" t="s">
        <v>7</v>
      </c>
      <c r="B4663">
        <v>2019</v>
      </c>
      <c r="C4663">
        <v>43442</v>
      </c>
      <c r="D4663" t="s">
        <v>17</v>
      </c>
      <c r="E4663">
        <v>43467</v>
      </c>
      <c r="F4663">
        <v>7</v>
      </c>
      <c r="G4663" t="s">
        <v>9</v>
      </c>
      <c r="H4663" t="s">
        <v>4681</v>
      </c>
      <c r="I4663" s="5">
        <v>770</v>
      </c>
      <c r="J4663" s="5">
        <f>IFERROR('Ventas Pases'!$I4663/'Ventas Pases'!$F4663,"PASE")</f>
        <v>110</v>
      </c>
      <c r="K4663" t="str">
        <f>IFERROR(VLOOKUP('Ventas Pases'!$J4663,'Comisiones HEROIC'!$E$1:$F$6,2,0),"")</f>
        <v>Elton Hotel</v>
      </c>
      <c r="L4663" s="5">
        <f>IF('Ventas Pases'!$D4663="Red HEROIC",IFERROR(VLOOKUP('Ventas Pases'!$G4663,'Comisiones HEROIC'!$A$1:$B$11,2,0),15),IF('Ventas Pases'!$D4663="Red HEROIC",15,0))</f>
        <v>0</v>
      </c>
      <c r="M4663">
        <f>IF(pases[[#This Row],[Días Visita]]&lt;7,0,IF(pases[[#This Row],[Días Visita]]&lt;9,1,IF(pases[[#This Row],[Días Visita]]="Ilimitados",0,2)))</f>
        <v>1</v>
      </c>
      <c r="N4663" s="5">
        <f>IF(AND('Ventas Pases'!$A4663="Fuera de Temporada",'Ventas Pases'!$B4663=2019,pases[[#This Row],[Modo de Compra]]="Paquete"),30,0)</f>
        <v>0</v>
      </c>
      <c r="O4663" s="5">
        <f>-SUMIF(lift[Número de pase],pases[[#This Row],[Numero de Pase]],lift[Costo])</f>
        <v>0</v>
      </c>
    </row>
    <row r="4664" spans="1:15" x14ac:dyDescent="0.25">
      <c r="A4664" t="s">
        <v>7</v>
      </c>
      <c r="B4664">
        <v>2019</v>
      </c>
      <c r="C4664">
        <v>43529</v>
      </c>
      <c r="D4664" t="s">
        <v>8</v>
      </c>
      <c r="E4664">
        <v>43540</v>
      </c>
      <c r="F4664">
        <v>8</v>
      </c>
      <c r="G4664" t="s">
        <v>9</v>
      </c>
      <c r="H4664" t="s">
        <v>4682</v>
      </c>
      <c r="I4664" s="5">
        <v>960</v>
      </c>
      <c r="J4664" s="5">
        <f>IFERROR('Ventas Pases'!$I4664/'Ventas Pases'!$F4664,"PASE")</f>
        <v>120</v>
      </c>
      <c r="K4664" t="str">
        <f>IFERROR(VLOOKUP('Ventas Pases'!$J4664,'Comisiones HEROIC'!$E$1:$F$6,2,0),"")</f>
        <v/>
      </c>
      <c r="L4664" s="5">
        <f>IF('Ventas Pases'!$D4664="Red HEROIC",IFERROR(VLOOKUP('Ventas Pases'!$G4664,'Comisiones HEROIC'!$A$1:$B$11,2,0),15),IF('Ventas Pases'!$D4664="Red HEROIC",15,0))</f>
        <v>0</v>
      </c>
      <c r="M4664">
        <f>IF(pases[[#This Row],[Días Visita]]&lt;7,0,IF(pases[[#This Row],[Días Visita]]&lt;9,1,IF(pases[[#This Row],[Días Visita]]="Ilimitados",0,2)))</f>
        <v>1</v>
      </c>
      <c r="N4664" s="5">
        <f>IF(AND('Ventas Pases'!$A4664="Fuera de Temporada",'Ventas Pases'!$B4664=2019,pases[[#This Row],[Modo de Compra]]="Paquete"),30,0)</f>
        <v>0</v>
      </c>
      <c r="O4664" s="5">
        <f>-SUMIF(lift[Número de pase],pases[[#This Row],[Numero de Pase]],lift[Costo])</f>
        <v>0</v>
      </c>
    </row>
    <row r="4665" spans="1:15" x14ac:dyDescent="0.25">
      <c r="A4665" t="s">
        <v>7</v>
      </c>
      <c r="B4665">
        <v>2019</v>
      </c>
      <c r="C4665">
        <v>43438</v>
      </c>
      <c r="D4665" t="s">
        <v>14</v>
      </c>
      <c r="E4665">
        <v>43516</v>
      </c>
      <c r="F4665">
        <v>4</v>
      </c>
      <c r="G4665" t="s">
        <v>15</v>
      </c>
      <c r="H4665" t="s">
        <v>4683</v>
      </c>
      <c r="I4665" s="5">
        <v>560</v>
      </c>
      <c r="J4665" s="5">
        <f>IFERROR('Ventas Pases'!$I4665/'Ventas Pases'!$F4665,"PASE")</f>
        <v>140</v>
      </c>
      <c r="K4665" t="str">
        <f>IFERROR(VLOOKUP('Ventas Pases'!$J4665,'Comisiones HEROIC'!$E$1:$F$6,2,0),"")</f>
        <v/>
      </c>
      <c r="L4665" s="5">
        <f>IF('Ventas Pases'!$D4665="Red HEROIC",IFERROR(VLOOKUP('Ventas Pases'!$G4665,'Comisiones HEROIC'!$A$1:$B$11,2,0),15),IF('Ventas Pases'!$D4665="Red HEROIC",15,0))</f>
        <v>12</v>
      </c>
      <c r="M4665">
        <f>IF(pases[[#This Row],[Días Visita]]&lt;7,0,IF(pases[[#This Row],[Días Visita]]&lt;9,1,IF(pases[[#This Row],[Días Visita]]="Ilimitados",0,2)))</f>
        <v>0</v>
      </c>
      <c r="N4665" s="5">
        <f>IF(AND('Ventas Pases'!$A4665="Fuera de Temporada",'Ventas Pases'!$B4665=2019,pases[[#This Row],[Modo de Compra]]="Paquete"),30,0)</f>
        <v>0</v>
      </c>
      <c r="O4665" s="5">
        <f>-SUMIF(lift[Número de pase],pases[[#This Row],[Numero de Pase]],lift[Costo])</f>
        <v>0</v>
      </c>
    </row>
    <row r="4666" spans="1:15" x14ac:dyDescent="0.25">
      <c r="A4666" t="s">
        <v>7</v>
      </c>
      <c r="B4666">
        <v>2019</v>
      </c>
      <c r="C4666">
        <v>43442</v>
      </c>
      <c r="D4666" t="s">
        <v>17</v>
      </c>
      <c r="E4666">
        <v>43462</v>
      </c>
      <c r="F4666">
        <v>1</v>
      </c>
      <c r="G4666" t="s">
        <v>9</v>
      </c>
      <c r="H4666" t="s">
        <v>4684</v>
      </c>
      <c r="I4666" s="5">
        <v>105</v>
      </c>
      <c r="J4666" s="5">
        <f>IFERROR('Ventas Pases'!$I4666/'Ventas Pases'!$F4666,"PASE")</f>
        <v>105</v>
      </c>
      <c r="K4666" t="str">
        <f>IFERROR(VLOOKUP('Ventas Pases'!$J4666,'Comisiones HEROIC'!$E$1:$F$6,2,0),"")</f>
        <v>OI Hotels</v>
      </c>
      <c r="L4666" s="5">
        <f>IF('Ventas Pases'!$D4666="Red HEROIC",IFERROR(VLOOKUP('Ventas Pases'!$G4666,'Comisiones HEROIC'!$A$1:$B$11,2,0),15),IF('Ventas Pases'!$D4666="Red HEROIC",15,0))</f>
        <v>0</v>
      </c>
      <c r="M4666">
        <f>IF(pases[[#This Row],[Días Visita]]&lt;7,0,IF(pases[[#This Row],[Días Visita]]&lt;9,1,IF(pases[[#This Row],[Días Visita]]="Ilimitados",0,2)))</f>
        <v>0</v>
      </c>
      <c r="N4666" s="5">
        <f>IF(AND('Ventas Pases'!$A4666="Fuera de Temporada",'Ventas Pases'!$B4666=2019,pases[[#This Row],[Modo de Compra]]="Paquete"),30,0)</f>
        <v>0</v>
      </c>
      <c r="O4666" s="5">
        <f>-SUMIF(lift[Número de pase],pases[[#This Row],[Numero de Pase]],lift[Costo])</f>
        <v>0</v>
      </c>
    </row>
    <row r="4667" spans="1:15" x14ac:dyDescent="0.25">
      <c r="A4667" t="s">
        <v>7</v>
      </c>
      <c r="B4667">
        <v>2019</v>
      </c>
      <c r="C4667">
        <v>43461</v>
      </c>
      <c r="D4667" t="s">
        <v>14</v>
      </c>
      <c r="E4667">
        <v>43507</v>
      </c>
      <c r="F4667">
        <v>2</v>
      </c>
      <c r="G4667" t="s">
        <v>15</v>
      </c>
      <c r="H4667" t="s">
        <v>4685</v>
      </c>
      <c r="I4667" s="5">
        <v>280</v>
      </c>
      <c r="J4667" s="5">
        <f>IFERROR('Ventas Pases'!$I4667/'Ventas Pases'!$F4667,"PASE")</f>
        <v>140</v>
      </c>
      <c r="K4667" t="str">
        <f>IFERROR(VLOOKUP('Ventas Pases'!$J4667,'Comisiones HEROIC'!$E$1:$F$6,2,0),"")</f>
        <v/>
      </c>
      <c r="L4667" s="5">
        <f>IF('Ventas Pases'!$D4667="Red HEROIC",IFERROR(VLOOKUP('Ventas Pases'!$G4667,'Comisiones HEROIC'!$A$1:$B$11,2,0),15),IF('Ventas Pases'!$D4667="Red HEROIC",15,0))</f>
        <v>12</v>
      </c>
      <c r="M4667">
        <f>IF(pases[[#This Row],[Días Visita]]&lt;7,0,IF(pases[[#This Row],[Días Visita]]&lt;9,1,IF(pases[[#This Row],[Días Visita]]="Ilimitados",0,2)))</f>
        <v>0</v>
      </c>
      <c r="N4667" s="5">
        <f>IF(AND('Ventas Pases'!$A4667="Fuera de Temporada",'Ventas Pases'!$B4667=2019,pases[[#This Row],[Modo de Compra]]="Paquete"),30,0)</f>
        <v>0</v>
      </c>
      <c r="O4667" s="5">
        <f>-SUMIF(lift[Número de pase],pases[[#This Row],[Numero de Pase]],lift[Costo])</f>
        <v>0</v>
      </c>
    </row>
    <row r="4668" spans="1:15" x14ac:dyDescent="0.25">
      <c r="A4668" t="s">
        <v>13</v>
      </c>
      <c r="B4668">
        <v>2018</v>
      </c>
      <c r="C4668">
        <v>43292</v>
      </c>
      <c r="D4668" t="s">
        <v>8</v>
      </c>
      <c r="E4668">
        <v>42828</v>
      </c>
      <c r="F4668">
        <v>2</v>
      </c>
      <c r="G4668" t="s">
        <v>9</v>
      </c>
      <c r="H4668" t="s">
        <v>4686</v>
      </c>
      <c r="I4668" s="5">
        <v>240</v>
      </c>
      <c r="J4668" s="5">
        <f>IFERROR('Ventas Pases'!$I4668/'Ventas Pases'!$F4668,"PASE")</f>
        <v>120</v>
      </c>
      <c r="K4668" t="str">
        <f>IFERROR(VLOOKUP('Ventas Pases'!$J4668,'Comisiones HEROIC'!$E$1:$F$6,2,0),"")</f>
        <v/>
      </c>
      <c r="L4668" s="5">
        <f>IF('Ventas Pases'!$D4668="Red HEROIC",IFERROR(VLOOKUP('Ventas Pases'!$G4668,'Comisiones HEROIC'!$A$1:$B$11,2,0),15),IF('Ventas Pases'!$D4668="Red HEROIC",15,0))</f>
        <v>0</v>
      </c>
      <c r="M4668">
        <f>IF(pases[[#This Row],[Días Visita]]&lt;7,0,IF(pases[[#This Row],[Días Visita]]&lt;9,1,IF(pases[[#This Row],[Días Visita]]="Ilimitados",0,2)))</f>
        <v>0</v>
      </c>
      <c r="N4668" s="5">
        <f>IF(AND('Ventas Pases'!$A4668="Fuera de Temporada",'Ventas Pases'!$B4668=2019,pases[[#This Row],[Modo de Compra]]="Paquete"),30,0)</f>
        <v>0</v>
      </c>
      <c r="O4668" s="5">
        <f>-SUMIF(lift[Número de pase],pases[[#This Row],[Numero de Pase]],lift[Costo])</f>
        <v>0</v>
      </c>
    </row>
    <row r="4669" spans="1:15" x14ac:dyDescent="0.25">
      <c r="A4669" t="s">
        <v>7</v>
      </c>
      <c r="B4669">
        <v>2019</v>
      </c>
      <c r="C4669">
        <v>43499</v>
      </c>
      <c r="D4669" t="s">
        <v>8</v>
      </c>
      <c r="E4669">
        <v>43419</v>
      </c>
      <c r="F4669" t="s">
        <v>11</v>
      </c>
      <c r="G4669" t="s">
        <v>9</v>
      </c>
      <c r="H4669" t="s">
        <v>4687</v>
      </c>
      <c r="I4669" s="5">
        <v>1950</v>
      </c>
      <c r="J4669" s="5" t="str">
        <f>IFERROR('Ventas Pases'!$I4669/'Ventas Pases'!$F4669,"PASE")</f>
        <v>PASE</v>
      </c>
      <c r="K4669" t="str">
        <f>IFERROR(VLOOKUP('Ventas Pases'!$J4669,'Comisiones HEROIC'!$E$1:$F$6,2,0),"")</f>
        <v/>
      </c>
      <c r="L4669" s="5">
        <f>IF('Ventas Pases'!$D4669="Red HEROIC",IFERROR(VLOOKUP('Ventas Pases'!$G4669,'Comisiones HEROIC'!$A$1:$B$11,2,0),15),IF('Ventas Pases'!$D4669="Red HEROIC",15,0))</f>
        <v>0</v>
      </c>
      <c r="M4669">
        <f>IF(pases[[#This Row],[Días Visita]]&lt;7,0,IF(pases[[#This Row],[Días Visita]]&lt;9,1,IF(pases[[#This Row],[Días Visita]]="Ilimitados",0,2)))</f>
        <v>0</v>
      </c>
      <c r="N4669" s="5">
        <f>IF(AND('Ventas Pases'!$A4669="Fuera de Temporada",'Ventas Pases'!$B4669=2019,pases[[#This Row],[Modo de Compra]]="Paquete"),30,0)</f>
        <v>0</v>
      </c>
      <c r="O4669" s="5">
        <f>-SUMIF(lift[Número de pase],pases[[#This Row],[Numero de Pase]],lift[Costo])</f>
        <v>-460</v>
      </c>
    </row>
    <row r="4670" spans="1:15" x14ac:dyDescent="0.25">
      <c r="A4670" t="s">
        <v>13</v>
      </c>
      <c r="B4670">
        <v>2018</v>
      </c>
      <c r="C4670">
        <v>43324</v>
      </c>
      <c r="D4670" t="s">
        <v>8</v>
      </c>
      <c r="E4670">
        <v>42828</v>
      </c>
      <c r="F4670">
        <v>1</v>
      </c>
      <c r="G4670" t="s">
        <v>9</v>
      </c>
      <c r="H4670" t="s">
        <v>4688</v>
      </c>
      <c r="I4670" s="5">
        <v>120</v>
      </c>
      <c r="J4670" s="5">
        <f>IFERROR('Ventas Pases'!$I4670/'Ventas Pases'!$F4670,"PASE")</f>
        <v>120</v>
      </c>
      <c r="K4670" t="str">
        <f>IFERROR(VLOOKUP('Ventas Pases'!$J4670,'Comisiones HEROIC'!$E$1:$F$6,2,0),"")</f>
        <v/>
      </c>
      <c r="L4670" s="5">
        <f>IF('Ventas Pases'!$D4670="Red HEROIC",IFERROR(VLOOKUP('Ventas Pases'!$G4670,'Comisiones HEROIC'!$A$1:$B$11,2,0),15),IF('Ventas Pases'!$D4670="Red HEROIC",15,0))</f>
        <v>0</v>
      </c>
      <c r="M4670">
        <f>IF(pases[[#This Row],[Días Visita]]&lt;7,0,IF(pases[[#This Row],[Días Visita]]&lt;9,1,IF(pases[[#This Row],[Días Visita]]="Ilimitados",0,2)))</f>
        <v>0</v>
      </c>
      <c r="N4670" s="5">
        <f>IF(AND('Ventas Pases'!$A4670="Fuera de Temporada",'Ventas Pases'!$B4670=2019,pases[[#This Row],[Modo de Compra]]="Paquete"),30,0)</f>
        <v>0</v>
      </c>
      <c r="O4670" s="5">
        <f>-SUMIF(lift[Número de pase],pases[[#This Row],[Numero de Pase]],lift[Costo])</f>
        <v>0</v>
      </c>
    </row>
    <row r="4671" spans="1:15" x14ac:dyDescent="0.25">
      <c r="A4671" t="s">
        <v>7</v>
      </c>
      <c r="B4671">
        <v>2019</v>
      </c>
      <c r="C4671">
        <v>43501</v>
      </c>
      <c r="D4671" t="s">
        <v>14</v>
      </c>
      <c r="E4671">
        <v>43534</v>
      </c>
      <c r="F4671">
        <v>8</v>
      </c>
      <c r="G4671" t="s">
        <v>33</v>
      </c>
      <c r="H4671" t="s">
        <v>4689</v>
      </c>
      <c r="I4671" s="5">
        <v>1120</v>
      </c>
      <c r="J4671" s="5">
        <f>IFERROR('Ventas Pases'!$I4671/'Ventas Pases'!$F4671,"PASE")</f>
        <v>140</v>
      </c>
      <c r="K4671" t="str">
        <f>IFERROR(VLOOKUP('Ventas Pases'!$J4671,'Comisiones HEROIC'!$E$1:$F$6,2,0),"")</f>
        <v/>
      </c>
      <c r="L4671" s="5">
        <f>IF('Ventas Pases'!$D4671="Red HEROIC",IFERROR(VLOOKUP('Ventas Pases'!$G4671,'Comisiones HEROIC'!$A$1:$B$11,2,0),15),IF('Ventas Pases'!$D4671="Red HEROIC",15,0))</f>
        <v>15</v>
      </c>
      <c r="M4671">
        <f>IF(pases[[#This Row],[Días Visita]]&lt;7,0,IF(pases[[#This Row],[Días Visita]]&lt;9,1,IF(pases[[#This Row],[Días Visita]]="Ilimitados",0,2)))</f>
        <v>1</v>
      </c>
      <c r="N4671" s="5">
        <f>IF(AND('Ventas Pases'!$A4671="Fuera de Temporada",'Ventas Pases'!$B4671=2019,pases[[#This Row],[Modo de Compra]]="Paquete"),30,0)</f>
        <v>0</v>
      </c>
      <c r="O4671" s="5">
        <f>-SUMIF(lift[Número de pase],pases[[#This Row],[Numero de Pase]],lift[Costo])</f>
        <v>0</v>
      </c>
    </row>
    <row r="4672" spans="1:15" x14ac:dyDescent="0.25">
      <c r="A4672" t="s">
        <v>7</v>
      </c>
      <c r="B4672">
        <v>2018</v>
      </c>
      <c r="C4672">
        <v>43182</v>
      </c>
      <c r="D4672" t="s">
        <v>14</v>
      </c>
      <c r="E4672">
        <v>43174</v>
      </c>
      <c r="F4672">
        <v>7</v>
      </c>
      <c r="G4672" t="s">
        <v>15</v>
      </c>
      <c r="H4672" t="s">
        <v>4690</v>
      </c>
      <c r="I4672" s="5">
        <v>980</v>
      </c>
      <c r="J4672" s="5">
        <f>IFERROR('Ventas Pases'!$I4672/'Ventas Pases'!$F4672,"PASE")</f>
        <v>140</v>
      </c>
      <c r="K4672" t="str">
        <f>IFERROR(VLOOKUP('Ventas Pases'!$J4672,'Comisiones HEROIC'!$E$1:$F$6,2,0),"")</f>
        <v/>
      </c>
      <c r="L4672" s="5">
        <f>IF('Ventas Pases'!$D4672="Red HEROIC",IFERROR(VLOOKUP('Ventas Pases'!$G4672,'Comisiones HEROIC'!$A$1:$B$11,2,0),15),IF('Ventas Pases'!$D4672="Red HEROIC",15,0))</f>
        <v>12</v>
      </c>
      <c r="M4672">
        <f>IF(pases[[#This Row],[Días Visita]]&lt;7,0,IF(pases[[#This Row],[Días Visita]]&lt;9,1,IF(pases[[#This Row],[Días Visita]]="Ilimitados",0,2)))</f>
        <v>1</v>
      </c>
      <c r="N4672" s="5">
        <f>IF(AND('Ventas Pases'!$A4672="Fuera de Temporada",'Ventas Pases'!$B4672=2019,pases[[#This Row],[Modo de Compra]]="Paquete"),30,0)</f>
        <v>0</v>
      </c>
      <c r="O4672" s="5">
        <f>-SUMIF(lift[Número de pase],pases[[#This Row],[Numero de Pase]],lift[Costo])</f>
        <v>0</v>
      </c>
    </row>
    <row r="4673" spans="1:15" x14ac:dyDescent="0.25">
      <c r="A4673" t="s">
        <v>13</v>
      </c>
      <c r="B4673">
        <v>2019</v>
      </c>
      <c r="C4673">
        <v>43384</v>
      </c>
      <c r="D4673" t="s">
        <v>8</v>
      </c>
      <c r="E4673">
        <v>43215</v>
      </c>
      <c r="F4673">
        <v>3</v>
      </c>
      <c r="G4673" t="s">
        <v>9</v>
      </c>
      <c r="H4673" t="s">
        <v>4691</v>
      </c>
      <c r="I4673" s="5">
        <v>360</v>
      </c>
      <c r="J4673" s="5">
        <f>IFERROR('Ventas Pases'!$I4673/'Ventas Pases'!$F4673,"PASE")</f>
        <v>120</v>
      </c>
      <c r="K4673" t="str">
        <f>IFERROR(VLOOKUP('Ventas Pases'!$J4673,'Comisiones HEROIC'!$E$1:$F$6,2,0),"")</f>
        <v/>
      </c>
      <c r="L4673" s="5">
        <f>IF('Ventas Pases'!$D4673="Red HEROIC",IFERROR(VLOOKUP('Ventas Pases'!$G4673,'Comisiones HEROIC'!$A$1:$B$11,2,0),15),IF('Ventas Pases'!$D4673="Red HEROIC",15,0))</f>
        <v>0</v>
      </c>
      <c r="M4673">
        <f>IF(pases[[#This Row],[Días Visita]]&lt;7,0,IF(pases[[#This Row],[Días Visita]]&lt;9,1,IF(pases[[#This Row],[Días Visita]]="Ilimitados",0,2)))</f>
        <v>0</v>
      </c>
      <c r="N4673" s="5">
        <f>IF(AND('Ventas Pases'!$A4673="Fuera de Temporada",'Ventas Pases'!$B4673=2019,pases[[#This Row],[Modo de Compra]]="Paquete"),30,0)</f>
        <v>0</v>
      </c>
      <c r="O4673" s="5">
        <f>-SUMIF(lift[Número de pase],pases[[#This Row],[Numero de Pase]],lift[Costo])</f>
        <v>0</v>
      </c>
    </row>
    <row r="4674" spans="1:15" x14ac:dyDescent="0.25">
      <c r="A4674" t="s">
        <v>7</v>
      </c>
      <c r="B4674">
        <v>2018</v>
      </c>
      <c r="C4674">
        <v>43465</v>
      </c>
      <c r="D4674" t="s">
        <v>14</v>
      </c>
      <c r="E4674">
        <v>43138</v>
      </c>
      <c r="F4674">
        <v>2</v>
      </c>
      <c r="G4674" t="s">
        <v>19</v>
      </c>
      <c r="H4674" t="s">
        <v>4692</v>
      </c>
      <c r="I4674" s="5">
        <v>280</v>
      </c>
      <c r="J4674" s="5">
        <f>IFERROR('Ventas Pases'!$I4674/'Ventas Pases'!$F4674,"PASE")</f>
        <v>140</v>
      </c>
      <c r="K4674" t="str">
        <f>IFERROR(VLOOKUP('Ventas Pases'!$J4674,'Comisiones HEROIC'!$E$1:$F$6,2,0),"")</f>
        <v/>
      </c>
      <c r="L4674" s="5">
        <f>IF('Ventas Pases'!$D4674="Red HEROIC",IFERROR(VLOOKUP('Ventas Pases'!$G4674,'Comisiones HEROIC'!$A$1:$B$11,2,0),15),IF('Ventas Pases'!$D4674="Red HEROIC",15,0))</f>
        <v>15</v>
      </c>
      <c r="M4674">
        <f>IF(pases[[#This Row],[Días Visita]]&lt;7,0,IF(pases[[#This Row],[Días Visita]]&lt;9,1,IF(pases[[#This Row],[Días Visita]]="Ilimitados",0,2)))</f>
        <v>0</v>
      </c>
      <c r="N4674" s="5">
        <f>IF(AND('Ventas Pases'!$A4674="Fuera de Temporada",'Ventas Pases'!$B4674=2019,pases[[#This Row],[Modo de Compra]]="Paquete"),30,0)</f>
        <v>0</v>
      </c>
      <c r="O4674" s="5">
        <f>-SUMIF(lift[Número de pase],pases[[#This Row],[Numero de Pase]],lift[Costo])</f>
        <v>0</v>
      </c>
    </row>
    <row r="4675" spans="1:15" x14ac:dyDescent="0.25">
      <c r="A4675" t="s">
        <v>7</v>
      </c>
      <c r="B4675">
        <v>2019</v>
      </c>
      <c r="C4675">
        <v>43478</v>
      </c>
      <c r="D4675" t="s">
        <v>8</v>
      </c>
      <c r="E4675">
        <v>43533</v>
      </c>
      <c r="F4675">
        <v>5</v>
      </c>
      <c r="G4675" t="s">
        <v>9</v>
      </c>
      <c r="H4675" t="s">
        <v>4693</v>
      </c>
      <c r="I4675" s="5">
        <v>600</v>
      </c>
      <c r="J4675" s="5">
        <f>IFERROR('Ventas Pases'!$I4675/'Ventas Pases'!$F4675,"PASE")</f>
        <v>120</v>
      </c>
      <c r="K4675" t="str">
        <f>IFERROR(VLOOKUP('Ventas Pases'!$J4675,'Comisiones HEROIC'!$E$1:$F$6,2,0),"")</f>
        <v/>
      </c>
      <c r="L4675" s="5">
        <f>IF('Ventas Pases'!$D4675="Red HEROIC",IFERROR(VLOOKUP('Ventas Pases'!$G4675,'Comisiones HEROIC'!$A$1:$B$11,2,0),15),IF('Ventas Pases'!$D4675="Red HEROIC",15,0))</f>
        <v>0</v>
      </c>
      <c r="M4675">
        <f>IF(pases[[#This Row],[Días Visita]]&lt;7,0,IF(pases[[#This Row],[Días Visita]]&lt;9,1,IF(pases[[#This Row],[Días Visita]]="Ilimitados",0,2)))</f>
        <v>0</v>
      </c>
      <c r="N4675" s="5">
        <f>IF(AND('Ventas Pases'!$A4675="Fuera de Temporada",'Ventas Pases'!$B4675=2019,pases[[#This Row],[Modo de Compra]]="Paquete"),30,0)</f>
        <v>0</v>
      </c>
      <c r="O4675" s="5">
        <f>-SUMIF(lift[Número de pase],pases[[#This Row],[Numero de Pase]],lift[Costo])</f>
        <v>0</v>
      </c>
    </row>
    <row r="4676" spans="1:15" x14ac:dyDescent="0.25">
      <c r="A4676" t="s">
        <v>7</v>
      </c>
      <c r="B4676">
        <v>2019</v>
      </c>
      <c r="C4676">
        <v>43480</v>
      </c>
      <c r="D4676" t="s">
        <v>8</v>
      </c>
      <c r="E4676">
        <v>43497</v>
      </c>
      <c r="F4676">
        <v>6</v>
      </c>
      <c r="G4676" t="s">
        <v>9</v>
      </c>
      <c r="H4676" t="s">
        <v>4694</v>
      </c>
      <c r="I4676" s="5">
        <v>720</v>
      </c>
      <c r="J4676" s="5">
        <f>IFERROR('Ventas Pases'!$I4676/'Ventas Pases'!$F4676,"PASE")</f>
        <v>120</v>
      </c>
      <c r="K4676" t="str">
        <f>IFERROR(VLOOKUP('Ventas Pases'!$J4676,'Comisiones HEROIC'!$E$1:$F$6,2,0),"")</f>
        <v/>
      </c>
      <c r="L4676" s="5">
        <f>IF('Ventas Pases'!$D4676="Red HEROIC",IFERROR(VLOOKUP('Ventas Pases'!$G4676,'Comisiones HEROIC'!$A$1:$B$11,2,0),15),IF('Ventas Pases'!$D4676="Red HEROIC",15,0))</f>
        <v>0</v>
      </c>
      <c r="M4676">
        <f>IF(pases[[#This Row],[Días Visita]]&lt;7,0,IF(pases[[#This Row],[Días Visita]]&lt;9,1,IF(pases[[#This Row],[Días Visita]]="Ilimitados",0,2)))</f>
        <v>0</v>
      </c>
      <c r="N4676" s="5">
        <f>IF(AND('Ventas Pases'!$A4676="Fuera de Temporada",'Ventas Pases'!$B4676=2019,pases[[#This Row],[Modo de Compra]]="Paquete"),30,0)</f>
        <v>0</v>
      </c>
      <c r="O4676" s="5">
        <f>-SUMIF(lift[Número de pase],pases[[#This Row],[Numero de Pase]],lift[Costo])</f>
        <v>0</v>
      </c>
    </row>
    <row r="4677" spans="1:15" x14ac:dyDescent="0.25">
      <c r="A4677" t="s">
        <v>7</v>
      </c>
      <c r="B4677">
        <v>2018</v>
      </c>
      <c r="C4677">
        <v>43132</v>
      </c>
      <c r="D4677" t="s">
        <v>17</v>
      </c>
      <c r="E4677">
        <v>43141</v>
      </c>
      <c r="F4677">
        <v>9</v>
      </c>
      <c r="G4677" t="s">
        <v>9</v>
      </c>
      <c r="H4677" t="s">
        <v>4695</v>
      </c>
      <c r="I4677" s="5">
        <v>945</v>
      </c>
      <c r="J4677" s="5">
        <f>IFERROR('Ventas Pases'!$I4677/'Ventas Pases'!$F4677,"PASE")</f>
        <v>105</v>
      </c>
      <c r="K4677" t="str">
        <f>IFERROR(VLOOKUP('Ventas Pases'!$J4677,'Comisiones HEROIC'!$E$1:$F$6,2,0),"")</f>
        <v>OI Hotels</v>
      </c>
      <c r="L4677" s="5">
        <f>IF('Ventas Pases'!$D4677="Red HEROIC",IFERROR(VLOOKUP('Ventas Pases'!$G4677,'Comisiones HEROIC'!$A$1:$B$11,2,0),15),IF('Ventas Pases'!$D4677="Red HEROIC",15,0))</f>
        <v>0</v>
      </c>
      <c r="M4677">
        <f>IF(pases[[#This Row],[Días Visita]]&lt;7,0,IF(pases[[#This Row],[Días Visita]]&lt;9,1,IF(pases[[#This Row],[Días Visita]]="Ilimitados",0,2)))</f>
        <v>2</v>
      </c>
      <c r="N4677" s="5">
        <f>IF(AND('Ventas Pases'!$A4677="Fuera de Temporada",'Ventas Pases'!$B4677=2019,pases[[#This Row],[Modo de Compra]]="Paquete"),30,0)</f>
        <v>0</v>
      </c>
      <c r="O4677" s="5">
        <f>-SUMIF(lift[Número de pase],pases[[#This Row],[Numero de Pase]],lift[Costo])</f>
        <v>0</v>
      </c>
    </row>
    <row r="4678" spans="1:15" x14ac:dyDescent="0.25">
      <c r="A4678" t="s">
        <v>7</v>
      </c>
      <c r="B4678">
        <v>2018</v>
      </c>
      <c r="C4678">
        <v>43436</v>
      </c>
      <c r="D4678" t="s">
        <v>8</v>
      </c>
      <c r="E4678">
        <v>43054</v>
      </c>
      <c r="F4678" t="s">
        <v>11</v>
      </c>
      <c r="G4678" t="s">
        <v>9</v>
      </c>
      <c r="H4678" t="s">
        <v>4696</v>
      </c>
      <c r="I4678" s="5">
        <v>1950</v>
      </c>
      <c r="J4678" s="5" t="str">
        <f>IFERROR('Ventas Pases'!$I4678/'Ventas Pases'!$F4678,"PASE")</f>
        <v>PASE</v>
      </c>
      <c r="K4678" t="str">
        <f>IFERROR(VLOOKUP('Ventas Pases'!$J4678,'Comisiones HEROIC'!$E$1:$F$6,2,0),"")</f>
        <v/>
      </c>
      <c r="L4678" s="5">
        <f>IF('Ventas Pases'!$D4678="Red HEROIC",IFERROR(VLOOKUP('Ventas Pases'!$G4678,'Comisiones HEROIC'!$A$1:$B$11,2,0),15),IF('Ventas Pases'!$D4678="Red HEROIC",15,0))</f>
        <v>0</v>
      </c>
      <c r="M4678">
        <f>IF(pases[[#This Row],[Días Visita]]&lt;7,0,IF(pases[[#This Row],[Días Visita]]&lt;9,1,IF(pases[[#This Row],[Días Visita]]="Ilimitados",0,2)))</f>
        <v>0</v>
      </c>
      <c r="N4678" s="5">
        <f>IF(AND('Ventas Pases'!$A4678="Fuera de Temporada",'Ventas Pases'!$B4678=2019,pases[[#This Row],[Modo de Compra]]="Paquete"),30,0)</f>
        <v>0</v>
      </c>
      <c r="O4678" s="5">
        <f>-SUMIF(lift[Número de pase],pases[[#This Row],[Numero de Pase]],lift[Costo])</f>
        <v>-460</v>
      </c>
    </row>
    <row r="4679" spans="1:15" x14ac:dyDescent="0.25">
      <c r="A4679" t="s">
        <v>7</v>
      </c>
      <c r="B4679">
        <v>2018</v>
      </c>
      <c r="C4679">
        <v>43144</v>
      </c>
      <c r="D4679" t="s">
        <v>8</v>
      </c>
      <c r="E4679">
        <v>43153</v>
      </c>
      <c r="F4679">
        <v>7</v>
      </c>
      <c r="G4679" t="s">
        <v>9</v>
      </c>
      <c r="H4679" t="s">
        <v>4697</v>
      </c>
      <c r="I4679" s="5">
        <v>840</v>
      </c>
      <c r="J4679" s="5">
        <f>IFERROR('Ventas Pases'!$I4679/'Ventas Pases'!$F4679,"PASE")</f>
        <v>120</v>
      </c>
      <c r="K4679" t="str">
        <f>IFERROR(VLOOKUP('Ventas Pases'!$J4679,'Comisiones HEROIC'!$E$1:$F$6,2,0),"")</f>
        <v/>
      </c>
      <c r="L4679" s="5">
        <f>IF('Ventas Pases'!$D4679="Red HEROIC",IFERROR(VLOOKUP('Ventas Pases'!$G4679,'Comisiones HEROIC'!$A$1:$B$11,2,0),15),IF('Ventas Pases'!$D4679="Red HEROIC",15,0))</f>
        <v>0</v>
      </c>
      <c r="M4679">
        <f>IF(pases[[#This Row],[Días Visita]]&lt;7,0,IF(pases[[#This Row],[Días Visita]]&lt;9,1,IF(pases[[#This Row],[Días Visita]]="Ilimitados",0,2)))</f>
        <v>1</v>
      </c>
      <c r="N4679" s="5">
        <f>IF(AND('Ventas Pases'!$A4679="Fuera de Temporada",'Ventas Pases'!$B4679=2019,pases[[#This Row],[Modo de Compra]]="Paquete"),30,0)</f>
        <v>0</v>
      </c>
      <c r="O4679" s="5">
        <f>-SUMIF(lift[Número de pase],pases[[#This Row],[Numero de Pase]],lift[Costo])</f>
        <v>0</v>
      </c>
    </row>
    <row r="4680" spans="1:15" x14ac:dyDescent="0.25">
      <c r="A4680" t="s">
        <v>13</v>
      </c>
      <c r="B4680">
        <v>2019</v>
      </c>
      <c r="C4680">
        <v>43311</v>
      </c>
      <c r="D4680" t="s">
        <v>8</v>
      </c>
      <c r="E4680">
        <v>43231</v>
      </c>
      <c r="F4680">
        <v>2</v>
      </c>
      <c r="G4680" t="s">
        <v>9</v>
      </c>
      <c r="H4680" t="s">
        <v>4698</v>
      </c>
      <c r="I4680" s="5">
        <v>240</v>
      </c>
      <c r="J4680" s="5">
        <f>IFERROR('Ventas Pases'!$I4680/'Ventas Pases'!$F4680,"PASE")</f>
        <v>120</v>
      </c>
      <c r="K4680" t="str">
        <f>IFERROR(VLOOKUP('Ventas Pases'!$J4680,'Comisiones HEROIC'!$E$1:$F$6,2,0),"")</f>
        <v/>
      </c>
      <c r="L4680" s="5">
        <f>IF('Ventas Pases'!$D4680="Red HEROIC",IFERROR(VLOOKUP('Ventas Pases'!$G4680,'Comisiones HEROIC'!$A$1:$B$11,2,0),15),IF('Ventas Pases'!$D4680="Red HEROIC",15,0))</f>
        <v>0</v>
      </c>
      <c r="M4680">
        <f>IF(pases[[#This Row],[Días Visita]]&lt;7,0,IF(pases[[#This Row],[Días Visita]]&lt;9,1,IF(pases[[#This Row],[Días Visita]]="Ilimitados",0,2)))</f>
        <v>0</v>
      </c>
      <c r="N4680" s="5">
        <f>IF(AND('Ventas Pases'!$A4680="Fuera de Temporada",'Ventas Pases'!$B4680=2019,pases[[#This Row],[Modo de Compra]]="Paquete"),30,0)</f>
        <v>0</v>
      </c>
      <c r="O4680" s="5">
        <f>-SUMIF(lift[Número de pase],pases[[#This Row],[Numero de Pase]],lift[Costo])</f>
        <v>0</v>
      </c>
    </row>
    <row r="4681" spans="1:15" x14ac:dyDescent="0.25">
      <c r="A4681" t="s">
        <v>7</v>
      </c>
      <c r="B4681">
        <v>2019</v>
      </c>
      <c r="C4681">
        <v>43549</v>
      </c>
      <c r="D4681" t="s">
        <v>14</v>
      </c>
      <c r="E4681">
        <v>43543</v>
      </c>
      <c r="F4681">
        <v>4</v>
      </c>
      <c r="G4681" t="s">
        <v>27</v>
      </c>
      <c r="H4681" t="s">
        <v>4699</v>
      </c>
      <c r="I4681" s="5">
        <v>560</v>
      </c>
      <c r="J4681" s="5">
        <f>IFERROR('Ventas Pases'!$I4681/'Ventas Pases'!$F4681,"PASE")</f>
        <v>140</v>
      </c>
      <c r="K4681" t="str">
        <f>IFERROR(VLOOKUP('Ventas Pases'!$J4681,'Comisiones HEROIC'!$E$1:$F$6,2,0),"")</f>
        <v/>
      </c>
      <c r="L4681" s="5">
        <f>IF('Ventas Pases'!$D4681="Red HEROIC",IFERROR(VLOOKUP('Ventas Pases'!$G4681,'Comisiones HEROIC'!$A$1:$B$11,2,0),15),IF('Ventas Pases'!$D4681="Red HEROIC",15,0))</f>
        <v>15</v>
      </c>
      <c r="M4681">
        <f>IF(pases[[#This Row],[Días Visita]]&lt;7,0,IF(pases[[#This Row],[Días Visita]]&lt;9,1,IF(pases[[#This Row],[Días Visita]]="Ilimitados",0,2)))</f>
        <v>0</v>
      </c>
      <c r="N4681" s="5">
        <f>IF(AND('Ventas Pases'!$A4681="Fuera de Temporada",'Ventas Pases'!$B4681=2019,pases[[#This Row],[Modo de Compra]]="Paquete"),30,0)</f>
        <v>0</v>
      </c>
      <c r="O4681" s="5">
        <f>-SUMIF(lift[Número de pase],pases[[#This Row],[Numero de Pase]],lift[Costo])</f>
        <v>0</v>
      </c>
    </row>
    <row r="4682" spans="1:15" x14ac:dyDescent="0.25">
      <c r="A4682" t="s">
        <v>13</v>
      </c>
      <c r="B4682">
        <v>2018</v>
      </c>
      <c r="C4682">
        <v>43378</v>
      </c>
      <c r="D4682" t="s">
        <v>8</v>
      </c>
      <c r="E4682">
        <v>42856</v>
      </c>
      <c r="F4682">
        <v>2</v>
      </c>
      <c r="G4682" t="s">
        <v>9</v>
      </c>
      <c r="H4682" t="s">
        <v>4700</v>
      </c>
      <c r="I4682" s="5">
        <v>240</v>
      </c>
      <c r="J4682" s="5">
        <f>IFERROR('Ventas Pases'!$I4682/'Ventas Pases'!$F4682,"PASE")</f>
        <v>120</v>
      </c>
      <c r="K4682" t="str">
        <f>IFERROR(VLOOKUP('Ventas Pases'!$J4682,'Comisiones HEROIC'!$E$1:$F$6,2,0),"")</f>
        <v/>
      </c>
      <c r="L4682" s="5">
        <f>IF('Ventas Pases'!$D4682="Red HEROIC",IFERROR(VLOOKUP('Ventas Pases'!$G4682,'Comisiones HEROIC'!$A$1:$B$11,2,0),15),IF('Ventas Pases'!$D4682="Red HEROIC",15,0))</f>
        <v>0</v>
      </c>
      <c r="M4682">
        <f>IF(pases[[#This Row],[Días Visita]]&lt;7,0,IF(pases[[#This Row],[Días Visita]]&lt;9,1,IF(pases[[#This Row],[Días Visita]]="Ilimitados",0,2)))</f>
        <v>0</v>
      </c>
      <c r="N4682" s="5">
        <f>IF(AND('Ventas Pases'!$A4682="Fuera de Temporada",'Ventas Pases'!$B4682=2019,pases[[#This Row],[Modo de Compra]]="Paquete"),30,0)</f>
        <v>0</v>
      </c>
      <c r="O4682" s="5">
        <f>-SUMIF(lift[Número de pase],pases[[#This Row],[Numero de Pase]],lift[Costo])</f>
        <v>0</v>
      </c>
    </row>
    <row r="4683" spans="1:15" x14ac:dyDescent="0.25">
      <c r="A4683" t="s">
        <v>7</v>
      </c>
      <c r="B4683">
        <v>2018</v>
      </c>
      <c r="C4683">
        <v>43162</v>
      </c>
      <c r="D4683" t="s">
        <v>8</v>
      </c>
      <c r="E4683">
        <v>43155</v>
      </c>
      <c r="F4683">
        <v>6</v>
      </c>
      <c r="G4683" t="s">
        <v>9</v>
      </c>
      <c r="H4683" t="s">
        <v>4701</v>
      </c>
      <c r="I4683" s="5">
        <v>720</v>
      </c>
      <c r="J4683" s="5">
        <f>IFERROR('Ventas Pases'!$I4683/'Ventas Pases'!$F4683,"PASE")</f>
        <v>120</v>
      </c>
      <c r="K4683" t="str">
        <f>IFERROR(VLOOKUP('Ventas Pases'!$J4683,'Comisiones HEROIC'!$E$1:$F$6,2,0),"")</f>
        <v/>
      </c>
      <c r="L4683" s="5">
        <f>IF('Ventas Pases'!$D4683="Red HEROIC",IFERROR(VLOOKUP('Ventas Pases'!$G4683,'Comisiones HEROIC'!$A$1:$B$11,2,0),15),IF('Ventas Pases'!$D4683="Red HEROIC",15,0))</f>
        <v>0</v>
      </c>
      <c r="M4683">
        <f>IF(pases[[#This Row],[Días Visita]]&lt;7,0,IF(pases[[#This Row],[Días Visita]]&lt;9,1,IF(pases[[#This Row],[Días Visita]]="Ilimitados",0,2)))</f>
        <v>0</v>
      </c>
      <c r="N4683" s="5">
        <f>IF(AND('Ventas Pases'!$A4683="Fuera de Temporada",'Ventas Pases'!$B4683=2019,pases[[#This Row],[Modo de Compra]]="Paquete"),30,0)</f>
        <v>0</v>
      </c>
      <c r="O4683" s="5">
        <f>-SUMIF(lift[Número de pase],pases[[#This Row],[Numero de Pase]],lift[Costo])</f>
        <v>0</v>
      </c>
    </row>
    <row r="4684" spans="1:15" x14ac:dyDescent="0.25">
      <c r="A4684" t="s">
        <v>7</v>
      </c>
      <c r="B4684">
        <v>2018</v>
      </c>
      <c r="C4684">
        <v>43185</v>
      </c>
      <c r="D4684" t="s">
        <v>8</v>
      </c>
      <c r="E4684">
        <v>43054</v>
      </c>
      <c r="F4684" t="s">
        <v>11</v>
      </c>
      <c r="G4684" t="s">
        <v>9</v>
      </c>
      <c r="H4684" t="s">
        <v>4702</v>
      </c>
      <c r="I4684" s="5">
        <v>1950</v>
      </c>
      <c r="J4684" s="5" t="str">
        <f>IFERROR('Ventas Pases'!$I4684/'Ventas Pases'!$F4684,"PASE")</f>
        <v>PASE</v>
      </c>
      <c r="K4684" t="str">
        <f>IFERROR(VLOOKUP('Ventas Pases'!$J4684,'Comisiones HEROIC'!$E$1:$F$6,2,0),"")</f>
        <v/>
      </c>
      <c r="L4684" s="5">
        <f>IF('Ventas Pases'!$D4684="Red HEROIC",IFERROR(VLOOKUP('Ventas Pases'!$G4684,'Comisiones HEROIC'!$A$1:$B$11,2,0),15),IF('Ventas Pases'!$D4684="Red HEROIC",15,0))</f>
        <v>0</v>
      </c>
      <c r="M4684">
        <f>IF(pases[[#This Row],[Días Visita]]&lt;7,0,IF(pases[[#This Row],[Días Visita]]&lt;9,1,IF(pases[[#This Row],[Días Visita]]="Ilimitados",0,2)))</f>
        <v>0</v>
      </c>
      <c r="N4684" s="5">
        <f>IF(AND('Ventas Pases'!$A4684="Fuera de Temporada",'Ventas Pases'!$B4684=2019,pases[[#This Row],[Modo de Compra]]="Paquete"),30,0)</f>
        <v>0</v>
      </c>
      <c r="O4684" s="5">
        <f>-SUMIF(lift[Número de pase],pases[[#This Row],[Numero de Pase]],lift[Costo])</f>
        <v>-276</v>
      </c>
    </row>
    <row r="4685" spans="1:15" x14ac:dyDescent="0.25">
      <c r="A4685" t="s">
        <v>7</v>
      </c>
      <c r="B4685">
        <v>2019</v>
      </c>
      <c r="C4685">
        <v>43521</v>
      </c>
      <c r="D4685" t="s">
        <v>8</v>
      </c>
      <c r="E4685">
        <v>43419</v>
      </c>
      <c r="F4685" t="s">
        <v>11</v>
      </c>
      <c r="G4685" t="s">
        <v>9</v>
      </c>
      <c r="H4685" t="s">
        <v>4703</v>
      </c>
      <c r="I4685" s="5">
        <v>1950</v>
      </c>
      <c r="J4685" s="5" t="str">
        <f>IFERROR('Ventas Pases'!$I4685/'Ventas Pases'!$F4685,"PASE")</f>
        <v>PASE</v>
      </c>
      <c r="K4685" t="str">
        <f>IFERROR(VLOOKUP('Ventas Pases'!$J4685,'Comisiones HEROIC'!$E$1:$F$6,2,0),"")</f>
        <v/>
      </c>
      <c r="L4685" s="5">
        <f>IF('Ventas Pases'!$D4685="Red HEROIC",IFERROR(VLOOKUP('Ventas Pases'!$G4685,'Comisiones HEROIC'!$A$1:$B$11,2,0),15),IF('Ventas Pases'!$D4685="Red HEROIC",15,0))</f>
        <v>0</v>
      </c>
      <c r="M4685">
        <f>IF(pases[[#This Row],[Días Visita]]&lt;7,0,IF(pases[[#This Row],[Días Visita]]&lt;9,1,IF(pases[[#This Row],[Días Visita]]="Ilimitados",0,2)))</f>
        <v>0</v>
      </c>
      <c r="N4685" s="5">
        <f>IF(AND('Ventas Pases'!$A4685="Fuera de Temporada",'Ventas Pases'!$B4685=2019,pases[[#This Row],[Modo de Compra]]="Paquete"),30,0)</f>
        <v>0</v>
      </c>
      <c r="O4685" s="5">
        <f>-SUMIF(lift[Número de pase],pases[[#This Row],[Numero de Pase]],lift[Costo])</f>
        <v>-184</v>
      </c>
    </row>
    <row r="4686" spans="1:15" x14ac:dyDescent="0.25">
      <c r="A4686" t="s">
        <v>13</v>
      </c>
      <c r="B4686">
        <v>2018</v>
      </c>
      <c r="C4686">
        <v>43295</v>
      </c>
      <c r="D4686" t="s">
        <v>8</v>
      </c>
      <c r="E4686">
        <v>43054</v>
      </c>
      <c r="F4686" t="s">
        <v>11</v>
      </c>
      <c r="G4686" t="s">
        <v>9</v>
      </c>
      <c r="H4686" t="s">
        <v>4704</v>
      </c>
      <c r="I4686" s="5">
        <v>1950</v>
      </c>
      <c r="J4686" s="5" t="str">
        <f>IFERROR('Ventas Pases'!$I4686/'Ventas Pases'!$F4686,"PASE")</f>
        <v>PASE</v>
      </c>
      <c r="K4686" t="str">
        <f>IFERROR(VLOOKUP('Ventas Pases'!$J4686,'Comisiones HEROIC'!$E$1:$F$6,2,0),"")</f>
        <v/>
      </c>
      <c r="L4686" s="5">
        <f>IF('Ventas Pases'!$D4686="Red HEROIC",IFERROR(VLOOKUP('Ventas Pases'!$G4686,'Comisiones HEROIC'!$A$1:$B$11,2,0),15),IF('Ventas Pases'!$D4686="Red HEROIC",15,0))</f>
        <v>0</v>
      </c>
      <c r="M4686">
        <f>IF(pases[[#This Row],[Días Visita]]&lt;7,0,IF(pases[[#This Row],[Días Visita]]&lt;9,1,IF(pases[[#This Row],[Días Visita]]="Ilimitados",0,2)))</f>
        <v>0</v>
      </c>
      <c r="N4686" s="5">
        <f>IF(AND('Ventas Pases'!$A4686="Fuera de Temporada",'Ventas Pases'!$B4686=2019,pases[[#This Row],[Modo de Compra]]="Paquete"),30,0)</f>
        <v>0</v>
      </c>
      <c r="O4686" s="5">
        <f>-SUMIF(lift[Número de pase],pases[[#This Row],[Numero de Pase]],lift[Costo])</f>
        <v>-276</v>
      </c>
    </row>
    <row r="4687" spans="1:15" x14ac:dyDescent="0.25">
      <c r="A4687" t="s">
        <v>7</v>
      </c>
      <c r="B4687">
        <v>2019</v>
      </c>
      <c r="C4687">
        <v>43455</v>
      </c>
      <c r="D4687" t="s">
        <v>8</v>
      </c>
      <c r="E4687">
        <v>43537</v>
      </c>
      <c r="F4687">
        <v>6</v>
      </c>
      <c r="G4687" t="s">
        <v>9</v>
      </c>
      <c r="H4687" t="s">
        <v>4705</v>
      </c>
      <c r="I4687" s="5">
        <v>720</v>
      </c>
      <c r="J4687" s="5">
        <f>IFERROR('Ventas Pases'!$I4687/'Ventas Pases'!$F4687,"PASE")</f>
        <v>120</v>
      </c>
      <c r="K4687" t="str">
        <f>IFERROR(VLOOKUP('Ventas Pases'!$J4687,'Comisiones HEROIC'!$E$1:$F$6,2,0),"")</f>
        <v/>
      </c>
      <c r="L4687" s="5">
        <f>IF('Ventas Pases'!$D4687="Red HEROIC",IFERROR(VLOOKUP('Ventas Pases'!$G4687,'Comisiones HEROIC'!$A$1:$B$11,2,0),15),IF('Ventas Pases'!$D4687="Red HEROIC",15,0))</f>
        <v>0</v>
      </c>
      <c r="M4687">
        <f>IF(pases[[#This Row],[Días Visita]]&lt;7,0,IF(pases[[#This Row],[Días Visita]]&lt;9,1,IF(pases[[#This Row],[Días Visita]]="Ilimitados",0,2)))</f>
        <v>0</v>
      </c>
      <c r="N4687" s="5">
        <f>IF(AND('Ventas Pases'!$A4687="Fuera de Temporada",'Ventas Pases'!$B4687=2019,pases[[#This Row],[Modo de Compra]]="Paquete"),30,0)</f>
        <v>0</v>
      </c>
      <c r="O4687" s="5">
        <f>-SUMIF(lift[Número de pase],pases[[#This Row],[Numero de Pase]],lift[Costo])</f>
        <v>0</v>
      </c>
    </row>
    <row r="4688" spans="1:15" x14ac:dyDescent="0.25">
      <c r="A4688" t="s">
        <v>7</v>
      </c>
      <c r="B4688">
        <v>2019</v>
      </c>
      <c r="C4688">
        <v>43476</v>
      </c>
      <c r="D4688" t="s">
        <v>17</v>
      </c>
      <c r="E4688">
        <v>43483</v>
      </c>
      <c r="F4688">
        <v>1</v>
      </c>
      <c r="G4688" t="s">
        <v>9</v>
      </c>
      <c r="H4688" t="s">
        <v>4706</v>
      </c>
      <c r="I4688" s="5">
        <v>100</v>
      </c>
      <c r="J4688" s="5">
        <f>IFERROR('Ventas Pases'!$I4688/'Ventas Pases'!$F4688,"PASE")</f>
        <v>100</v>
      </c>
      <c r="K4688" t="str">
        <f>IFERROR(VLOOKUP('Ventas Pases'!$J4688,'Comisiones HEROIC'!$E$1:$F$6,2,0),"")</f>
        <v>Ridossan Hotel</v>
      </c>
      <c r="L4688" s="5">
        <f>IF('Ventas Pases'!$D4688="Red HEROIC",IFERROR(VLOOKUP('Ventas Pases'!$G4688,'Comisiones HEROIC'!$A$1:$B$11,2,0),15),IF('Ventas Pases'!$D4688="Red HEROIC",15,0))</f>
        <v>0</v>
      </c>
      <c r="M4688">
        <f>IF(pases[[#This Row],[Días Visita]]&lt;7,0,IF(pases[[#This Row],[Días Visita]]&lt;9,1,IF(pases[[#This Row],[Días Visita]]="Ilimitados",0,2)))</f>
        <v>0</v>
      </c>
      <c r="N4688" s="5">
        <f>IF(AND('Ventas Pases'!$A4688="Fuera de Temporada",'Ventas Pases'!$B4688=2019,pases[[#This Row],[Modo de Compra]]="Paquete"),30,0)</f>
        <v>0</v>
      </c>
      <c r="O4688" s="5">
        <f>-SUMIF(lift[Número de pase],pases[[#This Row],[Numero de Pase]],lift[Costo])</f>
        <v>0</v>
      </c>
    </row>
    <row r="4689" spans="1:15" x14ac:dyDescent="0.25">
      <c r="A4689" t="s">
        <v>13</v>
      </c>
      <c r="B4689">
        <v>2018</v>
      </c>
      <c r="C4689">
        <v>43402</v>
      </c>
      <c r="D4689" t="s">
        <v>8</v>
      </c>
      <c r="E4689">
        <v>42859</v>
      </c>
      <c r="F4689">
        <v>5</v>
      </c>
      <c r="G4689" t="s">
        <v>9</v>
      </c>
      <c r="H4689" t="s">
        <v>4707</v>
      </c>
      <c r="I4689" s="5">
        <v>600</v>
      </c>
      <c r="J4689" s="5">
        <f>IFERROR('Ventas Pases'!$I4689/'Ventas Pases'!$F4689,"PASE")</f>
        <v>120</v>
      </c>
      <c r="K4689" t="str">
        <f>IFERROR(VLOOKUP('Ventas Pases'!$J4689,'Comisiones HEROIC'!$E$1:$F$6,2,0),"")</f>
        <v/>
      </c>
      <c r="L4689" s="5">
        <f>IF('Ventas Pases'!$D4689="Red HEROIC",IFERROR(VLOOKUP('Ventas Pases'!$G4689,'Comisiones HEROIC'!$A$1:$B$11,2,0),15),IF('Ventas Pases'!$D4689="Red HEROIC",15,0))</f>
        <v>0</v>
      </c>
      <c r="M4689">
        <f>IF(pases[[#This Row],[Días Visita]]&lt;7,0,IF(pases[[#This Row],[Días Visita]]&lt;9,1,IF(pases[[#This Row],[Días Visita]]="Ilimitados",0,2)))</f>
        <v>0</v>
      </c>
      <c r="N4689" s="5">
        <f>IF(AND('Ventas Pases'!$A4689="Fuera de Temporada",'Ventas Pases'!$B4689=2019,pases[[#This Row],[Modo de Compra]]="Paquete"),30,0)</f>
        <v>0</v>
      </c>
      <c r="O4689" s="5">
        <f>-SUMIF(lift[Número de pase],pases[[#This Row],[Numero de Pase]],lift[Costo])</f>
        <v>0</v>
      </c>
    </row>
    <row r="4690" spans="1:15" x14ac:dyDescent="0.25">
      <c r="A4690" t="s">
        <v>7</v>
      </c>
      <c r="B4690">
        <v>2019</v>
      </c>
      <c r="C4690">
        <v>43516</v>
      </c>
      <c r="D4690" t="s">
        <v>8</v>
      </c>
      <c r="E4690">
        <v>43419</v>
      </c>
      <c r="F4690" t="s">
        <v>11</v>
      </c>
      <c r="G4690" t="s">
        <v>9</v>
      </c>
      <c r="H4690" t="s">
        <v>4708</v>
      </c>
      <c r="I4690" s="5">
        <v>1950</v>
      </c>
      <c r="J4690" s="5" t="str">
        <f>IFERROR('Ventas Pases'!$I4690/'Ventas Pases'!$F4690,"PASE")</f>
        <v>PASE</v>
      </c>
      <c r="K4690" t="str">
        <f>IFERROR(VLOOKUP('Ventas Pases'!$J4690,'Comisiones HEROIC'!$E$1:$F$6,2,0),"")</f>
        <v/>
      </c>
      <c r="L4690" s="5">
        <f>IF('Ventas Pases'!$D4690="Red HEROIC",IFERROR(VLOOKUP('Ventas Pases'!$G4690,'Comisiones HEROIC'!$A$1:$B$11,2,0),15),IF('Ventas Pases'!$D4690="Red HEROIC",15,0))</f>
        <v>0</v>
      </c>
      <c r="M4690">
        <f>IF(pases[[#This Row],[Días Visita]]&lt;7,0,IF(pases[[#This Row],[Días Visita]]&lt;9,1,IF(pases[[#This Row],[Días Visita]]="Ilimitados",0,2)))</f>
        <v>0</v>
      </c>
      <c r="N4690" s="5">
        <f>IF(AND('Ventas Pases'!$A4690="Fuera de Temporada",'Ventas Pases'!$B4690=2019,pases[[#This Row],[Modo de Compra]]="Paquete"),30,0)</f>
        <v>0</v>
      </c>
      <c r="O4690" s="5">
        <f>-SUMIF(lift[Número de pase],pases[[#This Row],[Numero de Pase]],lift[Costo])</f>
        <v>-644</v>
      </c>
    </row>
    <row r="4691" spans="1:15" x14ac:dyDescent="0.25">
      <c r="A4691" t="s">
        <v>13</v>
      </c>
      <c r="B4691">
        <v>2018</v>
      </c>
      <c r="C4691">
        <v>43400</v>
      </c>
      <c r="D4691" t="s">
        <v>8</v>
      </c>
      <c r="E4691">
        <v>43054</v>
      </c>
      <c r="F4691" t="s">
        <v>11</v>
      </c>
      <c r="G4691" t="s">
        <v>9</v>
      </c>
      <c r="H4691" t="s">
        <v>4709</v>
      </c>
      <c r="I4691" s="5">
        <v>1950</v>
      </c>
      <c r="J4691" s="5" t="str">
        <f>IFERROR('Ventas Pases'!$I4691/'Ventas Pases'!$F4691,"PASE")</f>
        <v>PASE</v>
      </c>
      <c r="K4691" t="str">
        <f>IFERROR(VLOOKUP('Ventas Pases'!$J4691,'Comisiones HEROIC'!$E$1:$F$6,2,0),"")</f>
        <v/>
      </c>
      <c r="L4691" s="5">
        <f>IF('Ventas Pases'!$D4691="Red HEROIC",IFERROR(VLOOKUP('Ventas Pases'!$G4691,'Comisiones HEROIC'!$A$1:$B$11,2,0),15),IF('Ventas Pases'!$D4691="Red HEROIC",15,0))</f>
        <v>0</v>
      </c>
      <c r="M4691">
        <f>IF(pases[[#This Row],[Días Visita]]&lt;7,0,IF(pases[[#This Row],[Días Visita]]&lt;9,1,IF(pases[[#This Row],[Días Visita]]="Ilimitados",0,2)))</f>
        <v>0</v>
      </c>
      <c r="N4691" s="5">
        <f>IF(AND('Ventas Pases'!$A4691="Fuera de Temporada",'Ventas Pases'!$B4691=2019,pases[[#This Row],[Modo de Compra]]="Paquete"),30,0)</f>
        <v>0</v>
      </c>
      <c r="O4691" s="5">
        <f>-SUMIF(lift[Número de pase],pases[[#This Row],[Numero de Pase]],lift[Costo])</f>
        <v>-276</v>
      </c>
    </row>
    <row r="4692" spans="1:15" x14ac:dyDescent="0.25">
      <c r="A4692" t="s">
        <v>7</v>
      </c>
      <c r="B4692">
        <v>2019</v>
      </c>
      <c r="C4692">
        <v>43493</v>
      </c>
      <c r="D4692" t="s">
        <v>14</v>
      </c>
      <c r="E4692">
        <v>43498</v>
      </c>
      <c r="F4692">
        <v>6</v>
      </c>
      <c r="G4692" t="s">
        <v>27</v>
      </c>
      <c r="H4692" t="s">
        <v>4710</v>
      </c>
      <c r="I4692" s="5">
        <v>840</v>
      </c>
      <c r="J4692" s="5">
        <f>IFERROR('Ventas Pases'!$I4692/'Ventas Pases'!$F4692,"PASE")</f>
        <v>140</v>
      </c>
      <c r="K4692" t="str">
        <f>IFERROR(VLOOKUP('Ventas Pases'!$J4692,'Comisiones HEROIC'!$E$1:$F$6,2,0),"")</f>
        <v/>
      </c>
      <c r="L4692" s="5">
        <f>IF('Ventas Pases'!$D4692="Red HEROIC",IFERROR(VLOOKUP('Ventas Pases'!$G4692,'Comisiones HEROIC'!$A$1:$B$11,2,0),15),IF('Ventas Pases'!$D4692="Red HEROIC",15,0))</f>
        <v>15</v>
      </c>
      <c r="M4692">
        <f>IF(pases[[#This Row],[Días Visita]]&lt;7,0,IF(pases[[#This Row],[Días Visita]]&lt;9,1,IF(pases[[#This Row],[Días Visita]]="Ilimitados",0,2)))</f>
        <v>0</v>
      </c>
      <c r="N4692" s="5">
        <f>IF(AND('Ventas Pases'!$A4692="Fuera de Temporada",'Ventas Pases'!$B4692=2019,pases[[#This Row],[Modo de Compra]]="Paquete"),30,0)</f>
        <v>0</v>
      </c>
      <c r="O4692" s="5">
        <f>-SUMIF(lift[Número de pase],pases[[#This Row],[Numero de Pase]],lift[Costo])</f>
        <v>0</v>
      </c>
    </row>
    <row r="4693" spans="1:15" x14ac:dyDescent="0.25">
      <c r="A4693" t="s">
        <v>7</v>
      </c>
      <c r="B4693">
        <v>2018</v>
      </c>
      <c r="C4693">
        <v>43447</v>
      </c>
      <c r="D4693" t="s">
        <v>14</v>
      </c>
      <c r="E4693">
        <v>43128</v>
      </c>
      <c r="F4693">
        <v>9</v>
      </c>
      <c r="G4693" t="s">
        <v>33</v>
      </c>
      <c r="H4693" t="s">
        <v>4711</v>
      </c>
      <c r="I4693" s="5">
        <v>1260</v>
      </c>
      <c r="J4693" s="5">
        <f>IFERROR('Ventas Pases'!$I4693/'Ventas Pases'!$F4693,"PASE")</f>
        <v>140</v>
      </c>
      <c r="K4693" t="str">
        <f>IFERROR(VLOOKUP('Ventas Pases'!$J4693,'Comisiones HEROIC'!$E$1:$F$6,2,0),"")</f>
        <v/>
      </c>
      <c r="L4693" s="5">
        <f>IF('Ventas Pases'!$D4693="Red HEROIC",IFERROR(VLOOKUP('Ventas Pases'!$G4693,'Comisiones HEROIC'!$A$1:$B$11,2,0),15),IF('Ventas Pases'!$D4693="Red HEROIC",15,0))</f>
        <v>15</v>
      </c>
      <c r="M4693">
        <f>IF(pases[[#This Row],[Días Visita]]&lt;7,0,IF(pases[[#This Row],[Días Visita]]&lt;9,1,IF(pases[[#This Row],[Días Visita]]="Ilimitados",0,2)))</f>
        <v>2</v>
      </c>
      <c r="N4693" s="5">
        <f>IF(AND('Ventas Pases'!$A4693="Fuera de Temporada",'Ventas Pases'!$B4693=2019,pases[[#This Row],[Modo de Compra]]="Paquete"),30,0)</f>
        <v>0</v>
      </c>
      <c r="O4693" s="5">
        <f>-SUMIF(lift[Número de pase],pases[[#This Row],[Numero de Pase]],lift[Costo])</f>
        <v>0</v>
      </c>
    </row>
    <row r="4694" spans="1:15" x14ac:dyDescent="0.25">
      <c r="A4694" t="s">
        <v>7</v>
      </c>
      <c r="B4694">
        <v>2019</v>
      </c>
      <c r="C4694">
        <v>43548</v>
      </c>
      <c r="D4694" t="s">
        <v>14</v>
      </c>
      <c r="E4694">
        <v>43543</v>
      </c>
      <c r="F4694">
        <v>8</v>
      </c>
      <c r="G4694" t="s">
        <v>27</v>
      </c>
      <c r="H4694" t="s">
        <v>4712</v>
      </c>
      <c r="I4694" s="5">
        <v>1120</v>
      </c>
      <c r="J4694" s="5">
        <f>IFERROR('Ventas Pases'!$I4694/'Ventas Pases'!$F4694,"PASE")</f>
        <v>140</v>
      </c>
      <c r="K4694" t="str">
        <f>IFERROR(VLOOKUP('Ventas Pases'!$J4694,'Comisiones HEROIC'!$E$1:$F$6,2,0),"")</f>
        <v/>
      </c>
      <c r="L4694" s="5">
        <f>IF('Ventas Pases'!$D4694="Red HEROIC",IFERROR(VLOOKUP('Ventas Pases'!$G4694,'Comisiones HEROIC'!$A$1:$B$11,2,0),15),IF('Ventas Pases'!$D4694="Red HEROIC",15,0))</f>
        <v>15</v>
      </c>
      <c r="M4694">
        <f>IF(pases[[#This Row],[Días Visita]]&lt;7,0,IF(pases[[#This Row],[Días Visita]]&lt;9,1,IF(pases[[#This Row],[Días Visita]]="Ilimitados",0,2)))</f>
        <v>1</v>
      </c>
      <c r="N4694" s="5">
        <f>IF(AND('Ventas Pases'!$A4694="Fuera de Temporada",'Ventas Pases'!$B4694=2019,pases[[#This Row],[Modo de Compra]]="Paquete"),30,0)</f>
        <v>0</v>
      </c>
      <c r="O4694" s="5">
        <f>-SUMIF(lift[Número de pase],pases[[#This Row],[Numero de Pase]],lift[Costo])</f>
        <v>0</v>
      </c>
    </row>
    <row r="4695" spans="1:15" x14ac:dyDescent="0.25">
      <c r="A4695" t="s">
        <v>13</v>
      </c>
      <c r="B4695">
        <v>2018</v>
      </c>
      <c r="C4695">
        <v>43285</v>
      </c>
      <c r="D4695" t="s">
        <v>14</v>
      </c>
      <c r="E4695">
        <v>42908</v>
      </c>
      <c r="F4695">
        <v>6</v>
      </c>
      <c r="G4695" t="s">
        <v>19</v>
      </c>
      <c r="H4695" t="s">
        <v>4713</v>
      </c>
      <c r="I4695" s="5">
        <v>840</v>
      </c>
      <c r="J4695" s="5">
        <f>IFERROR('Ventas Pases'!$I4695/'Ventas Pases'!$F4695,"PASE")</f>
        <v>140</v>
      </c>
      <c r="K4695" t="str">
        <f>IFERROR(VLOOKUP('Ventas Pases'!$J4695,'Comisiones HEROIC'!$E$1:$F$6,2,0),"")</f>
        <v/>
      </c>
      <c r="L4695" s="5">
        <f>IF('Ventas Pases'!$D4695="Red HEROIC",IFERROR(VLOOKUP('Ventas Pases'!$G4695,'Comisiones HEROIC'!$A$1:$B$11,2,0),15),IF('Ventas Pases'!$D4695="Red HEROIC",15,0))</f>
        <v>15</v>
      </c>
      <c r="M4695">
        <f>IF(pases[[#This Row],[Días Visita]]&lt;7,0,IF(pases[[#This Row],[Días Visita]]&lt;9,1,IF(pases[[#This Row],[Días Visita]]="Ilimitados",0,2)))</f>
        <v>0</v>
      </c>
      <c r="N4695" s="5">
        <f>IF(AND('Ventas Pases'!$A4695="Fuera de Temporada",'Ventas Pases'!$B4695=2019,pases[[#This Row],[Modo de Compra]]="Paquete"),30,0)</f>
        <v>0</v>
      </c>
      <c r="O4695" s="5">
        <f>-SUMIF(lift[Número de pase],pases[[#This Row],[Numero de Pase]],lift[Costo])</f>
        <v>0</v>
      </c>
    </row>
    <row r="4696" spans="1:15" x14ac:dyDescent="0.25">
      <c r="A4696" t="s">
        <v>7</v>
      </c>
      <c r="B4696">
        <v>2018</v>
      </c>
      <c r="C4696">
        <v>43109</v>
      </c>
      <c r="D4696" t="s">
        <v>17</v>
      </c>
      <c r="E4696">
        <v>43114</v>
      </c>
      <c r="F4696">
        <v>7</v>
      </c>
      <c r="G4696" t="s">
        <v>9</v>
      </c>
      <c r="H4696" t="s">
        <v>4714</v>
      </c>
      <c r="I4696" s="5">
        <v>735</v>
      </c>
      <c r="J4696" s="5">
        <f>IFERROR('Ventas Pases'!$I4696/'Ventas Pases'!$F4696,"PASE")</f>
        <v>105</v>
      </c>
      <c r="K4696" t="str">
        <f>IFERROR(VLOOKUP('Ventas Pases'!$J4696,'Comisiones HEROIC'!$E$1:$F$6,2,0),"")</f>
        <v>OI Hotels</v>
      </c>
      <c r="L4696" s="5">
        <f>IF('Ventas Pases'!$D4696="Red HEROIC",IFERROR(VLOOKUP('Ventas Pases'!$G4696,'Comisiones HEROIC'!$A$1:$B$11,2,0),15),IF('Ventas Pases'!$D4696="Red HEROIC",15,0))</f>
        <v>0</v>
      </c>
      <c r="M4696">
        <f>IF(pases[[#This Row],[Días Visita]]&lt;7,0,IF(pases[[#This Row],[Días Visita]]&lt;9,1,IF(pases[[#This Row],[Días Visita]]="Ilimitados",0,2)))</f>
        <v>1</v>
      </c>
      <c r="N4696" s="5">
        <f>IF(AND('Ventas Pases'!$A4696="Fuera de Temporada",'Ventas Pases'!$B4696=2019,pases[[#This Row],[Modo de Compra]]="Paquete"),30,0)</f>
        <v>0</v>
      </c>
      <c r="O4696" s="5">
        <f>-SUMIF(lift[Número de pase],pases[[#This Row],[Numero de Pase]],lift[Costo])</f>
        <v>0</v>
      </c>
    </row>
    <row r="4697" spans="1:15" x14ac:dyDescent="0.25">
      <c r="A4697" t="s">
        <v>7</v>
      </c>
      <c r="B4697">
        <v>2019</v>
      </c>
      <c r="C4697">
        <v>43447</v>
      </c>
      <c r="D4697" t="s">
        <v>8</v>
      </c>
      <c r="E4697">
        <v>43486</v>
      </c>
      <c r="F4697">
        <v>4</v>
      </c>
      <c r="G4697" t="s">
        <v>9</v>
      </c>
      <c r="H4697" t="s">
        <v>4715</v>
      </c>
      <c r="I4697" s="5">
        <v>480</v>
      </c>
      <c r="J4697" s="5">
        <f>IFERROR('Ventas Pases'!$I4697/'Ventas Pases'!$F4697,"PASE")</f>
        <v>120</v>
      </c>
      <c r="K4697" t="str">
        <f>IFERROR(VLOOKUP('Ventas Pases'!$J4697,'Comisiones HEROIC'!$E$1:$F$6,2,0),"")</f>
        <v/>
      </c>
      <c r="L4697" s="5">
        <f>IF('Ventas Pases'!$D4697="Red HEROIC",IFERROR(VLOOKUP('Ventas Pases'!$G4697,'Comisiones HEROIC'!$A$1:$B$11,2,0),15),IF('Ventas Pases'!$D4697="Red HEROIC",15,0))</f>
        <v>0</v>
      </c>
      <c r="M4697">
        <f>IF(pases[[#This Row],[Días Visita]]&lt;7,0,IF(pases[[#This Row],[Días Visita]]&lt;9,1,IF(pases[[#This Row],[Días Visita]]="Ilimitados",0,2)))</f>
        <v>0</v>
      </c>
      <c r="N4697" s="5">
        <f>IF(AND('Ventas Pases'!$A4697="Fuera de Temporada",'Ventas Pases'!$B4697=2019,pases[[#This Row],[Modo de Compra]]="Paquete"),30,0)</f>
        <v>0</v>
      </c>
      <c r="O4697" s="5">
        <f>-SUMIF(lift[Número de pase],pases[[#This Row],[Numero de Pase]],lift[Costo])</f>
        <v>0</v>
      </c>
    </row>
    <row r="4698" spans="1:15" x14ac:dyDescent="0.25">
      <c r="A4698" t="s">
        <v>7</v>
      </c>
      <c r="B4698">
        <v>2019</v>
      </c>
      <c r="C4698">
        <v>43556</v>
      </c>
      <c r="D4698" t="s">
        <v>8</v>
      </c>
      <c r="E4698">
        <v>43547</v>
      </c>
      <c r="F4698">
        <v>1</v>
      </c>
      <c r="G4698" t="s">
        <v>9</v>
      </c>
      <c r="H4698" t="s">
        <v>4716</v>
      </c>
      <c r="I4698" s="5">
        <v>120</v>
      </c>
      <c r="J4698" s="5">
        <f>IFERROR('Ventas Pases'!$I4698/'Ventas Pases'!$F4698,"PASE")</f>
        <v>120</v>
      </c>
      <c r="K4698" t="str">
        <f>IFERROR(VLOOKUP('Ventas Pases'!$J4698,'Comisiones HEROIC'!$E$1:$F$6,2,0),"")</f>
        <v/>
      </c>
      <c r="L4698" s="5">
        <f>IF('Ventas Pases'!$D4698="Red HEROIC",IFERROR(VLOOKUP('Ventas Pases'!$G4698,'Comisiones HEROIC'!$A$1:$B$11,2,0),15),IF('Ventas Pases'!$D4698="Red HEROIC",15,0))</f>
        <v>0</v>
      </c>
      <c r="M4698">
        <f>IF(pases[[#This Row],[Días Visita]]&lt;7,0,IF(pases[[#This Row],[Días Visita]]&lt;9,1,IF(pases[[#This Row],[Días Visita]]="Ilimitados",0,2)))</f>
        <v>0</v>
      </c>
      <c r="N4698" s="5">
        <f>IF(AND('Ventas Pases'!$A4698="Fuera de Temporada",'Ventas Pases'!$B4698=2019,pases[[#This Row],[Modo de Compra]]="Paquete"),30,0)</f>
        <v>0</v>
      </c>
      <c r="O4698" s="5">
        <f>-SUMIF(lift[Número de pase],pases[[#This Row],[Numero de Pase]],lift[Costo])</f>
        <v>0</v>
      </c>
    </row>
    <row r="4699" spans="1:15" x14ac:dyDescent="0.25">
      <c r="A4699" t="s">
        <v>7</v>
      </c>
      <c r="B4699">
        <v>2019</v>
      </c>
      <c r="C4699">
        <v>43507</v>
      </c>
      <c r="D4699" t="s">
        <v>14</v>
      </c>
      <c r="E4699">
        <v>43506</v>
      </c>
      <c r="F4699">
        <v>2</v>
      </c>
      <c r="G4699" t="s">
        <v>33</v>
      </c>
      <c r="H4699" t="s">
        <v>4717</v>
      </c>
      <c r="I4699" s="5">
        <v>280</v>
      </c>
      <c r="J4699" s="5">
        <f>IFERROR('Ventas Pases'!$I4699/'Ventas Pases'!$F4699,"PASE")</f>
        <v>140</v>
      </c>
      <c r="K4699" t="str">
        <f>IFERROR(VLOOKUP('Ventas Pases'!$J4699,'Comisiones HEROIC'!$E$1:$F$6,2,0),"")</f>
        <v/>
      </c>
      <c r="L4699" s="5">
        <f>IF('Ventas Pases'!$D4699="Red HEROIC",IFERROR(VLOOKUP('Ventas Pases'!$G4699,'Comisiones HEROIC'!$A$1:$B$11,2,0),15),IF('Ventas Pases'!$D4699="Red HEROIC",15,0))</f>
        <v>15</v>
      </c>
      <c r="M4699">
        <f>IF(pases[[#This Row],[Días Visita]]&lt;7,0,IF(pases[[#This Row],[Días Visita]]&lt;9,1,IF(pases[[#This Row],[Días Visita]]="Ilimitados",0,2)))</f>
        <v>0</v>
      </c>
      <c r="N4699" s="5">
        <f>IF(AND('Ventas Pases'!$A4699="Fuera de Temporada",'Ventas Pases'!$B4699=2019,pases[[#This Row],[Modo de Compra]]="Paquete"),30,0)</f>
        <v>0</v>
      </c>
      <c r="O4699" s="5">
        <f>-SUMIF(lift[Número de pase],pases[[#This Row],[Numero de Pase]],lift[Costo])</f>
        <v>0</v>
      </c>
    </row>
    <row r="4700" spans="1:15" x14ac:dyDescent="0.25">
      <c r="A4700" t="s">
        <v>7</v>
      </c>
      <c r="B4700">
        <v>2019</v>
      </c>
      <c r="C4700">
        <v>43470</v>
      </c>
      <c r="D4700" t="s">
        <v>8</v>
      </c>
      <c r="E4700">
        <v>43505</v>
      </c>
      <c r="F4700">
        <v>6</v>
      </c>
      <c r="G4700" t="s">
        <v>9</v>
      </c>
      <c r="H4700" t="s">
        <v>4718</v>
      </c>
      <c r="I4700" s="5">
        <v>720</v>
      </c>
      <c r="J4700" s="5">
        <f>IFERROR('Ventas Pases'!$I4700/'Ventas Pases'!$F4700,"PASE")</f>
        <v>120</v>
      </c>
      <c r="K4700" t="str">
        <f>IFERROR(VLOOKUP('Ventas Pases'!$J4700,'Comisiones HEROIC'!$E$1:$F$6,2,0),"")</f>
        <v/>
      </c>
      <c r="L4700" s="5">
        <f>IF('Ventas Pases'!$D4700="Red HEROIC",IFERROR(VLOOKUP('Ventas Pases'!$G4700,'Comisiones HEROIC'!$A$1:$B$11,2,0),15),IF('Ventas Pases'!$D4700="Red HEROIC",15,0))</f>
        <v>0</v>
      </c>
      <c r="M4700">
        <f>IF(pases[[#This Row],[Días Visita]]&lt;7,0,IF(pases[[#This Row],[Días Visita]]&lt;9,1,IF(pases[[#This Row],[Días Visita]]="Ilimitados",0,2)))</f>
        <v>0</v>
      </c>
      <c r="N4700" s="5">
        <f>IF(AND('Ventas Pases'!$A4700="Fuera de Temporada",'Ventas Pases'!$B4700=2019,pases[[#This Row],[Modo de Compra]]="Paquete"),30,0)</f>
        <v>0</v>
      </c>
      <c r="O4700" s="5">
        <f>-SUMIF(lift[Número de pase],pases[[#This Row],[Numero de Pase]],lift[Costo])</f>
        <v>0</v>
      </c>
    </row>
    <row r="4701" spans="1:15" x14ac:dyDescent="0.25">
      <c r="A4701" t="s">
        <v>7</v>
      </c>
      <c r="B4701">
        <v>2018</v>
      </c>
      <c r="C4701">
        <v>43435</v>
      </c>
      <c r="D4701" t="s">
        <v>14</v>
      </c>
      <c r="E4701">
        <v>43102</v>
      </c>
      <c r="F4701">
        <v>2</v>
      </c>
      <c r="G4701" t="s">
        <v>33</v>
      </c>
      <c r="H4701" t="s">
        <v>4719</v>
      </c>
      <c r="I4701" s="5">
        <v>280</v>
      </c>
      <c r="J4701" s="5">
        <f>IFERROR('Ventas Pases'!$I4701/'Ventas Pases'!$F4701,"PASE")</f>
        <v>140</v>
      </c>
      <c r="K4701" t="str">
        <f>IFERROR(VLOOKUP('Ventas Pases'!$J4701,'Comisiones HEROIC'!$E$1:$F$6,2,0),"")</f>
        <v/>
      </c>
      <c r="L4701" s="5">
        <f>IF('Ventas Pases'!$D4701="Red HEROIC",IFERROR(VLOOKUP('Ventas Pases'!$G4701,'Comisiones HEROIC'!$A$1:$B$11,2,0),15),IF('Ventas Pases'!$D4701="Red HEROIC",15,0))</f>
        <v>15</v>
      </c>
      <c r="M4701">
        <f>IF(pases[[#This Row],[Días Visita]]&lt;7,0,IF(pases[[#This Row],[Días Visita]]&lt;9,1,IF(pases[[#This Row],[Días Visita]]="Ilimitados",0,2)))</f>
        <v>0</v>
      </c>
      <c r="N4701" s="5">
        <f>IF(AND('Ventas Pases'!$A4701="Fuera de Temporada",'Ventas Pases'!$B4701=2019,pases[[#This Row],[Modo de Compra]]="Paquete"),30,0)</f>
        <v>0</v>
      </c>
      <c r="O4701" s="5">
        <f>-SUMIF(lift[Número de pase],pases[[#This Row],[Numero de Pase]],lift[Costo])</f>
        <v>0</v>
      </c>
    </row>
    <row r="4702" spans="1:15" x14ac:dyDescent="0.25">
      <c r="A4702" t="s">
        <v>13</v>
      </c>
      <c r="B4702">
        <v>2019</v>
      </c>
      <c r="C4702">
        <v>43216</v>
      </c>
      <c r="D4702" t="s">
        <v>8</v>
      </c>
      <c r="E4702">
        <v>43233</v>
      </c>
      <c r="F4702">
        <v>5</v>
      </c>
      <c r="G4702" t="s">
        <v>9</v>
      </c>
      <c r="H4702" t="s">
        <v>4720</v>
      </c>
      <c r="I4702" s="5">
        <v>600</v>
      </c>
      <c r="J4702" s="5">
        <f>IFERROR('Ventas Pases'!$I4702/'Ventas Pases'!$F4702,"PASE")</f>
        <v>120</v>
      </c>
      <c r="K4702" t="str">
        <f>IFERROR(VLOOKUP('Ventas Pases'!$J4702,'Comisiones HEROIC'!$E$1:$F$6,2,0),"")</f>
        <v/>
      </c>
      <c r="L4702" s="5">
        <f>IF('Ventas Pases'!$D4702="Red HEROIC",IFERROR(VLOOKUP('Ventas Pases'!$G4702,'Comisiones HEROIC'!$A$1:$B$11,2,0),15),IF('Ventas Pases'!$D4702="Red HEROIC",15,0))</f>
        <v>0</v>
      </c>
      <c r="M4702">
        <f>IF(pases[[#This Row],[Días Visita]]&lt;7,0,IF(pases[[#This Row],[Días Visita]]&lt;9,1,IF(pases[[#This Row],[Días Visita]]="Ilimitados",0,2)))</f>
        <v>0</v>
      </c>
      <c r="N4702" s="5">
        <f>IF(AND('Ventas Pases'!$A4702="Fuera de Temporada",'Ventas Pases'!$B4702=2019,pases[[#This Row],[Modo de Compra]]="Paquete"),30,0)</f>
        <v>0</v>
      </c>
      <c r="O4702" s="5">
        <f>-SUMIF(lift[Número de pase],pases[[#This Row],[Numero de Pase]],lift[Costo])</f>
        <v>0</v>
      </c>
    </row>
    <row r="4703" spans="1:15" x14ac:dyDescent="0.25">
      <c r="A4703" t="s">
        <v>7</v>
      </c>
      <c r="B4703">
        <v>2019</v>
      </c>
      <c r="C4703">
        <v>43494</v>
      </c>
      <c r="D4703" t="s">
        <v>8</v>
      </c>
      <c r="E4703">
        <v>43532</v>
      </c>
      <c r="F4703">
        <v>6</v>
      </c>
      <c r="G4703" t="s">
        <v>9</v>
      </c>
      <c r="H4703" t="s">
        <v>4721</v>
      </c>
      <c r="I4703" s="5">
        <v>720</v>
      </c>
      <c r="J4703" s="5">
        <f>IFERROR('Ventas Pases'!$I4703/'Ventas Pases'!$F4703,"PASE")</f>
        <v>120</v>
      </c>
      <c r="K4703" t="str">
        <f>IFERROR(VLOOKUP('Ventas Pases'!$J4703,'Comisiones HEROIC'!$E$1:$F$6,2,0),"")</f>
        <v/>
      </c>
      <c r="L4703" s="5">
        <f>IF('Ventas Pases'!$D4703="Red HEROIC",IFERROR(VLOOKUP('Ventas Pases'!$G4703,'Comisiones HEROIC'!$A$1:$B$11,2,0),15),IF('Ventas Pases'!$D4703="Red HEROIC",15,0))</f>
        <v>0</v>
      </c>
      <c r="M4703">
        <f>IF(pases[[#This Row],[Días Visita]]&lt;7,0,IF(pases[[#This Row],[Días Visita]]&lt;9,1,IF(pases[[#This Row],[Días Visita]]="Ilimitados",0,2)))</f>
        <v>0</v>
      </c>
      <c r="N4703" s="5">
        <f>IF(AND('Ventas Pases'!$A4703="Fuera de Temporada",'Ventas Pases'!$B4703=2019,pases[[#This Row],[Modo de Compra]]="Paquete"),30,0)</f>
        <v>0</v>
      </c>
      <c r="O4703" s="5">
        <f>-SUMIF(lift[Número de pase],pases[[#This Row],[Numero de Pase]],lift[Costo])</f>
        <v>0</v>
      </c>
    </row>
    <row r="4704" spans="1:15" x14ac:dyDescent="0.25">
      <c r="A4704" t="s">
        <v>7</v>
      </c>
      <c r="B4704">
        <v>2019</v>
      </c>
      <c r="C4704">
        <v>43503</v>
      </c>
      <c r="D4704" t="s">
        <v>8</v>
      </c>
      <c r="E4704">
        <v>43419</v>
      </c>
      <c r="F4704" t="s">
        <v>11</v>
      </c>
      <c r="G4704" t="s">
        <v>9</v>
      </c>
      <c r="H4704" t="s">
        <v>4722</v>
      </c>
      <c r="I4704" s="5">
        <v>1950</v>
      </c>
      <c r="J4704" s="5" t="str">
        <f>IFERROR('Ventas Pases'!$I4704/'Ventas Pases'!$F4704,"PASE")</f>
        <v>PASE</v>
      </c>
      <c r="K4704" t="str">
        <f>IFERROR(VLOOKUP('Ventas Pases'!$J4704,'Comisiones HEROIC'!$E$1:$F$6,2,0),"")</f>
        <v/>
      </c>
      <c r="L4704" s="5">
        <f>IF('Ventas Pases'!$D4704="Red HEROIC",IFERROR(VLOOKUP('Ventas Pases'!$G4704,'Comisiones HEROIC'!$A$1:$B$11,2,0),15),IF('Ventas Pases'!$D4704="Red HEROIC",15,0))</f>
        <v>0</v>
      </c>
      <c r="M4704">
        <f>IF(pases[[#This Row],[Días Visita]]&lt;7,0,IF(pases[[#This Row],[Días Visita]]&lt;9,1,IF(pases[[#This Row],[Días Visita]]="Ilimitados",0,2)))</f>
        <v>0</v>
      </c>
      <c r="N4704" s="5">
        <f>IF(AND('Ventas Pases'!$A4704="Fuera de Temporada",'Ventas Pases'!$B4704=2019,pases[[#This Row],[Modo de Compra]]="Paquete"),30,0)</f>
        <v>0</v>
      </c>
      <c r="O4704" s="5">
        <f>-SUMIF(lift[Número de pase],pases[[#This Row],[Numero de Pase]],lift[Costo])</f>
        <v>-184</v>
      </c>
    </row>
    <row r="4705" spans="1:15" x14ac:dyDescent="0.25">
      <c r="A4705" t="s">
        <v>13</v>
      </c>
      <c r="B4705">
        <v>2019</v>
      </c>
      <c r="C4705">
        <v>43242</v>
      </c>
      <c r="D4705" t="s">
        <v>60</v>
      </c>
      <c r="E4705">
        <v>43216</v>
      </c>
      <c r="F4705">
        <v>6</v>
      </c>
      <c r="G4705" t="s">
        <v>9</v>
      </c>
      <c r="H4705" t="s">
        <v>4723</v>
      </c>
      <c r="I4705" s="5">
        <v>720</v>
      </c>
      <c r="J4705" s="5">
        <f>IFERROR('Ventas Pases'!$I4705/'Ventas Pases'!$F4705,"PASE")</f>
        <v>120</v>
      </c>
      <c r="K4705" t="str">
        <f>IFERROR(VLOOKUP('Ventas Pases'!$J4705,'Comisiones HEROIC'!$E$1:$F$6,2,0),"")</f>
        <v/>
      </c>
      <c r="L4705" s="5">
        <f>IF('Ventas Pases'!$D4705="Red HEROIC",IFERROR(VLOOKUP('Ventas Pases'!$G4705,'Comisiones HEROIC'!$A$1:$B$11,2,0),15),IF('Ventas Pases'!$D4705="Red HEROIC",15,0))</f>
        <v>0</v>
      </c>
      <c r="M4705">
        <f>IF(pases[[#This Row],[Días Visita]]&lt;7,0,IF(pases[[#This Row],[Días Visita]]&lt;9,1,IF(pases[[#This Row],[Días Visita]]="Ilimitados",0,2)))</f>
        <v>0</v>
      </c>
      <c r="N4705" s="5">
        <f>IF(AND('Ventas Pases'!$A4705="Fuera de Temporada",'Ventas Pases'!$B4705=2019,pases[[#This Row],[Modo de Compra]]="Paquete"),30,0)</f>
        <v>0</v>
      </c>
      <c r="O4705" s="5">
        <f>-SUMIF(lift[Número de pase],pases[[#This Row],[Numero de Pase]],lift[Costo])</f>
        <v>0</v>
      </c>
    </row>
    <row r="4706" spans="1:15" x14ac:dyDescent="0.25">
      <c r="A4706" t="s">
        <v>7</v>
      </c>
      <c r="B4706">
        <v>2018</v>
      </c>
      <c r="C4706">
        <v>43176</v>
      </c>
      <c r="D4706" t="s">
        <v>14</v>
      </c>
      <c r="E4706">
        <v>43178</v>
      </c>
      <c r="F4706">
        <v>8</v>
      </c>
      <c r="G4706" t="s">
        <v>35</v>
      </c>
      <c r="H4706" t="s">
        <v>4724</v>
      </c>
      <c r="I4706" s="5">
        <v>1120</v>
      </c>
      <c r="J4706" s="5">
        <f>IFERROR('Ventas Pases'!$I4706/'Ventas Pases'!$F4706,"PASE")</f>
        <v>140</v>
      </c>
      <c r="K4706" t="str">
        <f>IFERROR(VLOOKUP('Ventas Pases'!$J4706,'Comisiones HEROIC'!$E$1:$F$6,2,0),"")</f>
        <v/>
      </c>
      <c r="L4706" s="5">
        <f>IF('Ventas Pases'!$D4706="Red HEROIC",IFERROR(VLOOKUP('Ventas Pases'!$G4706,'Comisiones HEROIC'!$A$1:$B$11,2,0),15),IF('Ventas Pases'!$D4706="Red HEROIC",15,0))</f>
        <v>16</v>
      </c>
      <c r="M4706">
        <f>IF(pases[[#This Row],[Días Visita]]&lt;7,0,IF(pases[[#This Row],[Días Visita]]&lt;9,1,IF(pases[[#This Row],[Días Visita]]="Ilimitados",0,2)))</f>
        <v>1</v>
      </c>
      <c r="N4706" s="5">
        <f>IF(AND('Ventas Pases'!$A4706="Fuera de Temporada",'Ventas Pases'!$B4706=2019,pases[[#This Row],[Modo de Compra]]="Paquete"),30,0)</f>
        <v>0</v>
      </c>
      <c r="O4706" s="5">
        <f>-SUMIF(lift[Número de pase],pases[[#This Row],[Numero de Pase]],lift[Costo])</f>
        <v>0</v>
      </c>
    </row>
    <row r="4707" spans="1:15" x14ac:dyDescent="0.25">
      <c r="A4707" t="s">
        <v>7</v>
      </c>
      <c r="B4707">
        <v>2018</v>
      </c>
      <c r="C4707">
        <v>43113</v>
      </c>
      <c r="D4707" t="s">
        <v>14</v>
      </c>
      <c r="E4707">
        <v>43145</v>
      </c>
      <c r="F4707">
        <v>1</v>
      </c>
      <c r="G4707" t="s">
        <v>27</v>
      </c>
      <c r="H4707" t="s">
        <v>4725</v>
      </c>
      <c r="I4707" s="5">
        <v>140</v>
      </c>
      <c r="J4707" s="5">
        <f>IFERROR('Ventas Pases'!$I4707/'Ventas Pases'!$F4707,"PASE")</f>
        <v>140</v>
      </c>
      <c r="K4707" t="str">
        <f>IFERROR(VLOOKUP('Ventas Pases'!$J4707,'Comisiones HEROIC'!$E$1:$F$6,2,0),"")</f>
        <v/>
      </c>
      <c r="L4707" s="5">
        <f>IF('Ventas Pases'!$D4707="Red HEROIC",IFERROR(VLOOKUP('Ventas Pases'!$G4707,'Comisiones HEROIC'!$A$1:$B$11,2,0),15),IF('Ventas Pases'!$D4707="Red HEROIC",15,0))</f>
        <v>15</v>
      </c>
      <c r="M4707">
        <f>IF(pases[[#This Row],[Días Visita]]&lt;7,0,IF(pases[[#This Row],[Días Visita]]&lt;9,1,IF(pases[[#This Row],[Días Visita]]="Ilimitados",0,2)))</f>
        <v>0</v>
      </c>
      <c r="N4707" s="5">
        <f>IF(AND('Ventas Pases'!$A4707="Fuera de Temporada",'Ventas Pases'!$B4707=2019,pases[[#This Row],[Modo de Compra]]="Paquete"),30,0)</f>
        <v>0</v>
      </c>
      <c r="O4707" s="5">
        <f>-SUMIF(lift[Número de pase],pases[[#This Row],[Numero de Pase]],lift[Costo])</f>
        <v>0</v>
      </c>
    </row>
    <row r="4708" spans="1:15" x14ac:dyDescent="0.25">
      <c r="A4708" t="s">
        <v>7</v>
      </c>
      <c r="B4708">
        <v>2019</v>
      </c>
      <c r="C4708">
        <v>43492</v>
      </c>
      <c r="D4708" t="s">
        <v>17</v>
      </c>
      <c r="E4708">
        <v>43528</v>
      </c>
      <c r="F4708">
        <v>2</v>
      </c>
      <c r="G4708" t="s">
        <v>9</v>
      </c>
      <c r="H4708" t="s">
        <v>4726</v>
      </c>
      <c r="I4708" s="5">
        <v>210</v>
      </c>
      <c r="J4708" s="5">
        <f>IFERROR('Ventas Pases'!$I4708/'Ventas Pases'!$F4708,"PASE")</f>
        <v>105</v>
      </c>
      <c r="K4708" t="str">
        <f>IFERROR(VLOOKUP('Ventas Pases'!$J4708,'Comisiones HEROIC'!$E$1:$F$6,2,0),"")</f>
        <v>OI Hotels</v>
      </c>
      <c r="L4708" s="5">
        <f>IF('Ventas Pases'!$D4708="Red HEROIC",IFERROR(VLOOKUP('Ventas Pases'!$G4708,'Comisiones HEROIC'!$A$1:$B$11,2,0),15),IF('Ventas Pases'!$D4708="Red HEROIC",15,0))</f>
        <v>0</v>
      </c>
      <c r="M4708">
        <f>IF(pases[[#This Row],[Días Visita]]&lt;7,0,IF(pases[[#This Row],[Días Visita]]&lt;9,1,IF(pases[[#This Row],[Días Visita]]="Ilimitados",0,2)))</f>
        <v>0</v>
      </c>
      <c r="N4708" s="5">
        <f>IF(AND('Ventas Pases'!$A4708="Fuera de Temporada",'Ventas Pases'!$B4708=2019,pases[[#This Row],[Modo de Compra]]="Paquete"),30,0)</f>
        <v>0</v>
      </c>
      <c r="O4708" s="5">
        <f>-SUMIF(lift[Número de pase],pases[[#This Row],[Numero de Pase]],lift[Costo])</f>
        <v>0</v>
      </c>
    </row>
    <row r="4709" spans="1:15" x14ac:dyDescent="0.25">
      <c r="A4709" t="s">
        <v>7</v>
      </c>
      <c r="B4709">
        <v>2018</v>
      </c>
      <c r="C4709">
        <v>43137</v>
      </c>
      <c r="D4709" t="s">
        <v>14</v>
      </c>
      <c r="E4709">
        <v>43163</v>
      </c>
      <c r="F4709">
        <v>4</v>
      </c>
      <c r="G4709" t="s">
        <v>35</v>
      </c>
      <c r="H4709" t="s">
        <v>4727</v>
      </c>
      <c r="I4709" s="5">
        <v>560</v>
      </c>
      <c r="J4709" s="5">
        <f>IFERROR('Ventas Pases'!$I4709/'Ventas Pases'!$F4709,"PASE")</f>
        <v>140</v>
      </c>
      <c r="K4709" t="str">
        <f>IFERROR(VLOOKUP('Ventas Pases'!$J4709,'Comisiones HEROIC'!$E$1:$F$6,2,0),"")</f>
        <v/>
      </c>
      <c r="L4709" s="5">
        <f>IF('Ventas Pases'!$D4709="Red HEROIC",IFERROR(VLOOKUP('Ventas Pases'!$G4709,'Comisiones HEROIC'!$A$1:$B$11,2,0),15),IF('Ventas Pases'!$D4709="Red HEROIC",15,0))</f>
        <v>16</v>
      </c>
      <c r="M4709">
        <f>IF(pases[[#This Row],[Días Visita]]&lt;7,0,IF(pases[[#This Row],[Días Visita]]&lt;9,1,IF(pases[[#This Row],[Días Visita]]="Ilimitados",0,2)))</f>
        <v>0</v>
      </c>
      <c r="N4709" s="5">
        <f>IF(AND('Ventas Pases'!$A4709="Fuera de Temporada",'Ventas Pases'!$B4709=2019,pases[[#This Row],[Modo de Compra]]="Paquete"),30,0)</f>
        <v>0</v>
      </c>
      <c r="O4709" s="5">
        <f>-SUMIF(lift[Número de pase],pases[[#This Row],[Numero de Pase]],lift[Costo])</f>
        <v>0</v>
      </c>
    </row>
    <row r="4710" spans="1:15" x14ac:dyDescent="0.25">
      <c r="A4710" t="s">
        <v>7</v>
      </c>
      <c r="B4710">
        <v>2018</v>
      </c>
      <c r="C4710">
        <v>43113</v>
      </c>
      <c r="D4710" t="s">
        <v>8</v>
      </c>
      <c r="E4710">
        <v>43104</v>
      </c>
      <c r="F4710">
        <v>5</v>
      </c>
      <c r="G4710" t="s">
        <v>9</v>
      </c>
      <c r="H4710" t="s">
        <v>4728</v>
      </c>
      <c r="I4710" s="5">
        <v>600</v>
      </c>
      <c r="J4710" s="5">
        <f>IFERROR('Ventas Pases'!$I4710/'Ventas Pases'!$F4710,"PASE")</f>
        <v>120</v>
      </c>
      <c r="K4710" t="str">
        <f>IFERROR(VLOOKUP('Ventas Pases'!$J4710,'Comisiones HEROIC'!$E$1:$F$6,2,0),"")</f>
        <v/>
      </c>
      <c r="L4710" s="5">
        <f>IF('Ventas Pases'!$D4710="Red HEROIC",IFERROR(VLOOKUP('Ventas Pases'!$G4710,'Comisiones HEROIC'!$A$1:$B$11,2,0),15),IF('Ventas Pases'!$D4710="Red HEROIC",15,0))</f>
        <v>0</v>
      </c>
      <c r="M4710">
        <f>IF(pases[[#This Row],[Días Visita]]&lt;7,0,IF(pases[[#This Row],[Días Visita]]&lt;9,1,IF(pases[[#This Row],[Días Visita]]="Ilimitados",0,2)))</f>
        <v>0</v>
      </c>
      <c r="N4710" s="5">
        <f>IF(AND('Ventas Pases'!$A4710="Fuera de Temporada",'Ventas Pases'!$B4710=2019,pases[[#This Row],[Modo de Compra]]="Paquete"),30,0)</f>
        <v>0</v>
      </c>
      <c r="O4710" s="5">
        <f>-SUMIF(lift[Número de pase],pases[[#This Row],[Numero de Pase]],lift[Costo])</f>
        <v>0</v>
      </c>
    </row>
    <row r="4711" spans="1:15" x14ac:dyDescent="0.25">
      <c r="A4711" t="s">
        <v>7</v>
      </c>
      <c r="B4711">
        <v>2019</v>
      </c>
      <c r="C4711">
        <v>43549</v>
      </c>
      <c r="D4711" t="s">
        <v>14</v>
      </c>
      <c r="E4711">
        <v>43546</v>
      </c>
      <c r="F4711">
        <v>2</v>
      </c>
      <c r="G4711" t="s">
        <v>33</v>
      </c>
      <c r="H4711" t="s">
        <v>4729</v>
      </c>
      <c r="I4711" s="5">
        <v>280</v>
      </c>
      <c r="J4711" s="5">
        <f>IFERROR('Ventas Pases'!$I4711/'Ventas Pases'!$F4711,"PASE")</f>
        <v>140</v>
      </c>
      <c r="K4711" t="str">
        <f>IFERROR(VLOOKUP('Ventas Pases'!$J4711,'Comisiones HEROIC'!$E$1:$F$6,2,0),"")</f>
        <v/>
      </c>
      <c r="L4711" s="5">
        <f>IF('Ventas Pases'!$D4711="Red HEROIC",IFERROR(VLOOKUP('Ventas Pases'!$G4711,'Comisiones HEROIC'!$A$1:$B$11,2,0),15),IF('Ventas Pases'!$D4711="Red HEROIC",15,0))</f>
        <v>15</v>
      </c>
      <c r="M4711">
        <f>IF(pases[[#This Row],[Días Visita]]&lt;7,0,IF(pases[[#This Row],[Días Visita]]&lt;9,1,IF(pases[[#This Row],[Días Visita]]="Ilimitados",0,2)))</f>
        <v>0</v>
      </c>
      <c r="N4711" s="5">
        <f>IF(AND('Ventas Pases'!$A4711="Fuera de Temporada",'Ventas Pases'!$B4711=2019,pases[[#This Row],[Modo de Compra]]="Paquete"),30,0)</f>
        <v>0</v>
      </c>
      <c r="O4711" s="5">
        <f>-SUMIF(lift[Número de pase],pases[[#This Row],[Numero de Pase]],lift[Costo])</f>
        <v>0</v>
      </c>
    </row>
    <row r="4712" spans="1:15" x14ac:dyDescent="0.25">
      <c r="A4712" t="s">
        <v>13</v>
      </c>
      <c r="B4712">
        <v>2019</v>
      </c>
      <c r="C4712">
        <v>43351</v>
      </c>
      <c r="D4712" t="s">
        <v>17</v>
      </c>
      <c r="E4712">
        <v>43257</v>
      </c>
      <c r="F4712">
        <v>3</v>
      </c>
      <c r="G4712" t="s">
        <v>9</v>
      </c>
      <c r="H4712" t="s">
        <v>4730</v>
      </c>
      <c r="I4712" s="5">
        <v>315</v>
      </c>
      <c r="J4712" s="5">
        <f>IFERROR('Ventas Pases'!$I4712/'Ventas Pases'!$F4712,"PASE")</f>
        <v>105</v>
      </c>
      <c r="K4712" t="str">
        <f>IFERROR(VLOOKUP('Ventas Pases'!$J4712,'Comisiones HEROIC'!$E$1:$F$6,2,0),"")</f>
        <v>OI Hotels</v>
      </c>
      <c r="L4712" s="5">
        <f>IF('Ventas Pases'!$D4712="Red HEROIC",IFERROR(VLOOKUP('Ventas Pases'!$G4712,'Comisiones HEROIC'!$A$1:$B$11,2,0),15),IF('Ventas Pases'!$D4712="Red HEROIC",15,0))</f>
        <v>0</v>
      </c>
      <c r="M4712">
        <f>IF(pases[[#This Row],[Días Visita]]&lt;7,0,IF(pases[[#This Row],[Días Visita]]&lt;9,1,IF(pases[[#This Row],[Días Visita]]="Ilimitados",0,2)))</f>
        <v>0</v>
      </c>
      <c r="N4712" s="5">
        <f>IF(AND('Ventas Pases'!$A4712="Fuera de Temporada",'Ventas Pases'!$B4712=2019,pases[[#This Row],[Modo de Compra]]="Paquete"),30,0)</f>
        <v>30</v>
      </c>
      <c r="O4712" s="5">
        <f>-SUMIF(lift[Número de pase],pases[[#This Row],[Numero de Pase]],lift[Costo])</f>
        <v>0</v>
      </c>
    </row>
    <row r="4713" spans="1:15" x14ac:dyDescent="0.25">
      <c r="A4713" t="s">
        <v>7</v>
      </c>
      <c r="B4713">
        <v>2019</v>
      </c>
      <c r="C4713">
        <v>43532</v>
      </c>
      <c r="D4713" t="s">
        <v>8</v>
      </c>
      <c r="E4713">
        <v>43530</v>
      </c>
      <c r="F4713">
        <v>4</v>
      </c>
      <c r="G4713" t="s">
        <v>9</v>
      </c>
      <c r="H4713" t="s">
        <v>4731</v>
      </c>
      <c r="I4713" s="5">
        <v>480</v>
      </c>
      <c r="J4713" s="5">
        <f>IFERROR('Ventas Pases'!$I4713/'Ventas Pases'!$F4713,"PASE")</f>
        <v>120</v>
      </c>
      <c r="K4713" t="str">
        <f>IFERROR(VLOOKUP('Ventas Pases'!$J4713,'Comisiones HEROIC'!$E$1:$F$6,2,0),"")</f>
        <v/>
      </c>
      <c r="L4713" s="5">
        <f>IF('Ventas Pases'!$D4713="Red HEROIC",IFERROR(VLOOKUP('Ventas Pases'!$G4713,'Comisiones HEROIC'!$A$1:$B$11,2,0),15),IF('Ventas Pases'!$D4713="Red HEROIC",15,0))</f>
        <v>0</v>
      </c>
      <c r="M4713">
        <f>IF(pases[[#This Row],[Días Visita]]&lt;7,0,IF(pases[[#This Row],[Días Visita]]&lt;9,1,IF(pases[[#This Row],[Días Visita]]="Ilimitados",0,2)))</f>
        <v>0</v>
      </c>
      <c r="N4713" s="5">
        <f>IF(AND('Ventas Pases'!$A4713="Fuera de Temporada",'Ventas Pases'!$B4713=2019,pases[[#This Row],[Modo de Compra]]="Paquete"),30,0)</f>
        <v>0</v>
      </c>
      <c r="O4713" s="5">
        <f>-SUMIF(lift[Número de pase],pases[[#This Row],[Numero de Pase]],lift[Costo])</f>
        <v>0</v>
      </c>
    </row>
    <row r="4714" spans="1:15" x14ac:dyDescent="0.25">
      <c r="A4714" t="s">
        <v>13</v>
      </c>
      <c r="B4714">
        <v>2019</v>
      </c>
      <c r="C4714">
        <v>43370</v>
      </c>
      <c r="D4714" t="s">
        <v>14</v>
      </c>
      <c r="E4714">
        <v>43271</v>
      </c>
      <c r="F4714">
        <v>1</v>
      </c>
      <c r="G4714" t="s">
        <v>19</v>
      </c>
      <c r="H4714" t="s">
        <v>4732</v>
      </c>
      <c r="I4714" s="5">
        <v>140</v>
      </c>
      <c r="J4714" s="5">
        <f>IFERROR('Ventas Pases'!$I4714/'Ventas Pases'!$F4714,"PASE")</f>
        <v>140</v>
      </c>
      <c r="K4714" t="str">
        <f>IFERROR(VLOOKUP('Ventas Pases'!$J4714,'Comisiones HEROIC'!$E$1:$F$6,2,0),"")</f>
        <v/>
      </c>
      <c r="L4714" s="5">
        <f>IF('Ventas Pases'!$D4714="Red HEROIC",IFERROR(VLOOKUP('Ventas Pases'!$G4714,'Comisiones HEROIC'!$A$1:$B$11,2,0),15),IF('Ventas Pases'!$D4714="Red HEROIC",15,0))</f>
        <v>15</v>
      </c>
      <c r="M4714">
        <f>IF(pases[[#This Row],[Días Visita]]&lt;7,0,IF(pases[[#This Row],[Días Visita]]&lt;9,1,IF(pases[[#This Row],[Días Visita]]="Ilimitados",0,2)))</f>
        <v>0</v>
      </c>
      <c r="N4714" s="5">
        <f>IF(AND('Ventas Pases'!$A4714="Fuera de Temporada",'Ventas Pases'!$B4714=2019,pases[[#This Row],[Modo de Compra]]="Paquete"),30,0)</f>
        <v>0</v>
      </c>
      <c r="O4714" s="5">
        <f>-SUMIF(lift[Número de pase],pases[[#This Row],[Numero de Pase]],lift[Costo])</f>
        <v>0</v>
      </c>
    </row>
    <row r="4715" spans="1:15" x14ac:dyDescent="0.25">
      <c r="A4715" t="s">
        <v>7</v>
      </c>
      <c r="B4715">
        <v>2018</v>
      </c>
      <c r="C4715">
        <v>43189</v>
      </c>
      <c r="D4715" t="s">
        <v>14</v>
      </c>
      <c r="E4715">
        <v>43180</v>
      </c>
      <c r="F4715">
        <v>1</v>
      </c>
      <c r="G4715" t="s">
        <v>19</v>
      </c>
      <c r="H4715" t="s">
        <v>4733</v>
      </c>
      <c r="I4715" s="5">
        <v>140</v>
      </c>
      <c r="J4715" s="5">
        <f>IFERROR('Ventas Pases'!$I4715/'Ventas Pases'!$F4715,"PASE")</f>
        <v>140</v>
      </c>
      <c r="K4715" t="str">
        <f>IFERROR(VLOOKUP('Ventas Pases'!$J4715,'Comisiones HEROIC'!$E$1:$F$6,2,0),"")</f>
        <v/>
      </c>
      <c r="L4715" s="5">
        <f>IF('Ventas Pases'!$D4715="Red HEROIC",IFERROR(VLOOKUP('Ventas Pases'!$G4715,'Comisiones HEROIC'!$A$1:$B$11,2,0),15),IF('Ventas Pases'!$D4715="Red HEROIC",15,0))</f>
        <v>15</v>
      </c>
      <c r="M4715">
        <f>IF(pases[[#This Row],[Días Visita]]&lt;7,0,IF(pases[[#This Row],[Días Visita]]&lt;9,1,IF(pases[[#This Row],[Días Visita]]="Ilimitados",0,2)))</f>
        <v>0</v>
      </c>
      <c r="N4715" s="5">
        <f>IF(AND('Ventas Pases'!$A4715="Fuera de Temporada",'Ventas Pases'!$B4715=2019,pases[[#This Row],[Modo de Compra]]="Paquete"),30,0)</f>
        <v>0</v>
      </c>
      <c r="O4715" s="5">
        <f>-SUMIF(lift[Número de pase],pases[[#This Row],[Numero de Pase]],lift[Costo])</f>
        <v>0</v>
      </c>
    </row>
    <row r="4716" spans="1:15" x14ac:dyDescent="0.25">
      <c r="A4716" t="s">
        <v>7</v>
      </c>
      <c r="B4716">
        <v>2019</v>
      </c>
      <c r="C4716">
        <v>43471</v>
      </c>
      <c r="D4716" t="s">
        <v>8</v>
      </c>
      <c r="E4716">
        <v>43419</v>
      </c>
      <c r="F4716" t="s">
        <v>11</v>
      </c>
      <c r="G4716" t="s">
        <v>9</v>
      </c>
      <c r="H4716" t="s">
        <v>4734</v>
      </c>
      <c r="I4716" s="5">
        <v>1950</v>
      </c>
      <c r="J4716" s="5" t="str">
        <f>IFERROR('Ventas Pases'!$I4716/'Ventas Pases'!$F4716,"PASE")</f>
        <v>PASE</v>
      </c>
      <c r="K4716" t="str">
        <f>IFERROR(VLOOKUP('Ventas Pases'!$J4716,'Comisiones HEROIC'!$E$1:$F$6,2,0),"")</f>
        <v/>
      </c>
      <c r="L4716" s="5">
        <f>IF('Ventas Pases'!$D4716="Red HEROIC",IFERROR(VLOOKUP('Ventas Pases'!$G4716,'Comisiones HEROIC'!$A$1:$B$11,2,0),15),IF('Ventas Pases'!$D4716="Red HEROIC",15,0))</f>
        <v>0</v>
      </c>
      <c r="M4716">
        <f>IF(pases[[#This Row],[Días Visita]]&lt;7,0,IF(pases[[#This Row],[Días Visita]]&lt;9,1,IF(pases[[#This Row],[Días Visita]]="Ilimitados",0,2)))</f>
        <v>0</v>
      </c>
      <c r="N4716" s="5">
        <f>IF(AND('Ventas Pases'!$A4716="Fuera de Temporada",'Ventas Pases'!$B4716=2019,pases[[#This Row],[Modo de Compra]]="Paquete"),30,0)</f>
        <v>0</v>
      </c>
      <c r="O4716" s="5">
        <f>-SUMIF(lift[Número de pase],pases[[#This Row],[Numero de Pase]],lift[Costo])</f>
        <v>-552</v>
      </c>
    </row>
    <row r="4717" spans="1:15" x14ac:dyDescent="0.25">
      <c r="A4717" t="s">
        <v>13</v>
      </c>
      <c r="B4717">
        <v>2019</v>
      </c>
      <c r="C4717">
        <v>43379</v>
      </c>
      <c r="D4717" t="s">
        <v>8</v>
      </c>
      <c r="E4717">
        <v>43235</v>
      </c>
      <c r="F4717">
        <v>4</v>
      </c>
      <c r="G4717" t="s">
        <v>9</v>
      </c>
      <c r="H4717" t="s">
        <v>4735</v>
      </c>
      <c r="I4717" s="5">
        <v>480</v>
      </c>
      <c r="J4717" s="5">
        <f>IFERROR('Ventas Pases'!$I4717/'Ventas Pases'!$F4717,"PASE")</f>
        <v>120</v>
      </c>
      <c r="K4717" t="str">
        <f>IFERROR(VLOOKUP('Ventas Pases'!$J4717,'Comisiones HEROIC'!$E$1:$F$6,2,0),"")</f>
        <v/>
      </c>
      <c r="L4717" s="5">
        <f>IF('Ventas Pases'!$D4717="Red HEROIC",IFERROR(VLOOKUP('Ventas Pases'!$G4717,'Comisiones HEROIC'!$A$1:$B$11,2,0),15),IF('Ventas Pases'!$D4717="Red HEROIC",15,0))</f>
        <v>0</v>
      </c>
      <c r="M4717">
        <f>IF(pases[[#This Row],[Días Visita]]&lt;7,0,IF(pases[[#This Row],[Días Visita]]&lt;9,1,IF(pases[[#This Row],[Días Visita]]="Ilimitados",0,2)))</f>
        <v>0</v>
      </c>
      <c r="N4717" s="5">
        <f>IF(AND('Ventas Pases'!$A4717="Fuera de Temporada",'Ventas Pases'!$B4717=2019,pases[[#This Row],[Modo de Compra]]="Paquete"),30,0)</f>
        <v>0</v>
      </c>
      <c r="O4717" s="5">
        <f>-SUMIF(lift[Número de pase],pases[[#This Row],[Numero de Pase]],lift[Costo])</f>
        <v>0</v>
      </c>
    </row>
    <row r="4718" spans="1:15" x14ac:dyDescent="0.25">
      <c r="A4718" t="s">
        <v>7</v>
      </c>
      <c r="B4718">
        <v>2018</v>
      </c>
      <c r="C4718">
        <v>43445</v>
      </c>
      <c r="D4718" t="s">
        <v>8</v>
      </c>
      <c r="E4718">
        <v>43155</v>
      </c>
      <c r="F4718">
        <v>7</v>
      </c>
      <c r="G4718" t="s">
        <v>9</v>
      </c>
      <c r="H4718" t="s">
        <v>4736</v>
      </c>
      <c r="I4718" s="5">
        <v>840</v>
      </c>
      <c r="J4718" s="5">
        <f>IFERROR('Ventas Pases'!$I4718/'Ventas Pases'!$F4718,"PASE")</f>
        <v>120</v>
      </c>
      <c r="K4718" t="str">
        <f>IFERROR(VLOOKUP('Ventas Pases'!$J4718,'Comisiones HEROIC'!$E$1:$F$6,2,0),"")</f>
        <v/>
      </c>
      <c r="L4718" s="5">
        <f>IF('Ventas Pases'!$D4718="Red HEROIC",IFERROR(VLOOKUP('Ventas Pases'!$G4718,'Comisiones HEROIC'!$A$1:$B$11,2,0),15),IF('Ventas Pases'!$D4718="Red HEROIC",15,0))</f>
        <v>0</v>
      </c>
      <c r="M4718">
        <f>IF(pases[[#This Row],[Días Visita]]&lt;7,0,IF(pases[[#This Row],[Días Visita]]&lt;9,1,IF(pases[[#This Row],[Días Visita]]="Ilimitados",0,2)))</f>
        <v>1</v>
      </c>
      <c r="N4718" s="5">
        <f>IF(AND('Ventas Pases'!$A4718="Fuera de Temporada",'Ventas Pases'!$B4718=2019,pases[[#This Row],[Modo de Compra]]="Paquete"),30,0)</f>
        <v>0</v>
      </c>
      <c r="O4718" s="5">
        <f>-SUMIF(lift[Número de pase],pases[[#This Row],[Numero de Pase]],lift[Costo])</f>
        <v>0</v>
      </c>
    </row>
    <row r="4719" spans="1:15" x14ac:dyDescent="0.25">
      <c r="A4719" t="s">
        <v>7</v>
      </c>
      <c r="B4719">
        <v>2019</v>
      </c>
      <c r="C4719">
        <v>43422</v>
      </c>
      <c r="D4719" t="s">
        <v>14</v>
      </c>
      <c r="E4719">
        <v>43514</v>
      </c>
      <c r="F4719">
        <v>8</v>
      </c>
      <c r="G4719" t="s">
        <v>27</v>
      </c>
      <c r="H4719" t="s">
        <v>4737</v>
      </c>
      <c r="I4719" s="5">
        <v>1120</v>
      </c>
      <c r="J4719" s="5">
        <f>IFERROR('Ventas Pases'!$I4719/'Ventas Pases'!$F4719,"PASE")</f>
        <v>140</v>
      </c>
      <c r="K4719" t="str">
        <f>IFERROR(VLOOKUP('Ventas Pases'!$J4719,'Comisiones HEROIC'!$E$1:$F$6,2,0),"")</f>
        <v/>
      </c>
      <c r="L4719" s="5">
        <f>IF('Ventas Pases'!$D4719="Red HEROIC",IFERROR(VLOOKUP('Ventas Pases'!$G4719,'Comisiones HEROIC'!$A$1:$B$11,2,0),15),IF('Ventas Pases'!$D4719="Red HEROIC",15,0))</f>
        <v>15</v>
      </c>
      <c r="M4719">
        <f>IF(pases[[#This Row],[Días Visita]]&lt;7,0,IF(pases[[#This Row],[Días Visita]]&lt;9,1,IF(pases[[#This Row],[Días Visita]]="Ilimitados",0,2)))</f>
        <v>1</v>
      </c>
      <c r="N4719" s="5">
        <f>IF(AND('Ventas Pases'!$A4719="Fuera de Temporada",'Ventas Pases'!$B4719=2019,pases[[#This Row],[Modo de Compra]]="Paquete"),30,0)</f>
        <v>0</v>
      </c>
      <c r="O4719" s="5">
        <f>-SUMIF(lift[Número de pase],pases[[#This Row],[Numero de Pase]],lift[Costo])</f>
        <v>0</v>
      </c>
    </row>
    <row r="4720" spans="1:15" x14ac:dyDescent="0.25">
      <c r="A4720" t="s">
        <v>7</v>
      </c>
      <c r="B4720">
        <v>2018</v>
      </c>
      <c r="C4720">
        <v>43129</v>
      </c>
      <c r="D4720" t="s">
        <v>14</v>
      </c>
      <c r="E4720">
        <v>43176</v>
      </c>
      <c r="F4720">
        <v>6</v>
      </c>
      <c r="G4720" t="s">
        <v>19</v>
      </c>
      <c r="H4720" t="s">
        <v>4738</v>
      </c>
      <c r="I4720" s="5">
        <v>840</v>
      </c>
      <c r="J4720" s="5">
        <f>IFERROR('Ventas Pases'!$I4720/'Ventas Pases'!$F4720,"PASE")</f>
        <v>140</v>
      </c>
      <c r="K4720" t="str">
        <f>IFERROR(VLOOKUP('Ventas Pases'!$J4720,'Comisiones HEROIC'!$E$1:$F$6,2,0),"")</f>
        <v/>
      </c>
      <c r="L4720" s="5">
        <f>IF('Ventas Pases'!$D4720="Red HEROIC",IFERROR(VLOOKUP('Ventas Pases'!$G4720,'Comisiones HEROIC'!$A$1:$B$11,2,0),15),IF('Ventas Pases'!$D4720="Red HEROIC",15,0))</f>
        <v>15</v>
      </c>
      <c r="M4720">
        <f>IF(pases[[#This Row],[Días Visita]]&lt;7,0,IF(pases[[#This Row],[Días Visita]]&lt;9,1,IF(pases[[#This Row],[Días Visita]]="Ilimitados",0,2)))</f>
        <v>0</v>
      </c>
      <c r="N4720" s="5">
        <f>IF(AND('Ventas Pases'!$A4720="Fuera de Temporada",'Ventas Pases'!$B4720=2019,pases[[#This Row],[Modo de Compra]]="Paquete"),30,0)</f>
        <v>0</v>
      </c>
      <c r="O4720" s="5">
        <f>-SUMIF(lift[Número de pase],pases[[#This Row],[Numero de Pase]],lift[Costo])</f>
        <v>0</v>
      </c>
    </row>
    <row r="4721" spans="1:15" x14ac:dyDescent="0.25">
      <c r="A4721" t="s">
        <v>7</v>
      </c>
      <c r="B4721">
        <v>2018</v>
      </c>
      <c r="C4721">
        <v>43122</v>
      </c>
      <c r="D4721" t="s">
        <v>14</v>
      </c>
      <c r="E4721">
        <v>43164</v>
      </c>
      <c r="F4721">
        <v>5</v>
      </c>
      <c r="G4721" t="s">
        <v>19</v>
      </c>
      <c r="H4721" t="s">
        <v>4739</v>
      </c>
      <c r="I4721" s="5">
        <v>700</v>
      </c>
      <c r="J4721" s="5">
        <f>IFERROR('Ventas Pases'!$I4721/'Ventas Pases'!$F4721,"PASE")</f>
        <v>140</v>
      </c>
      <c r="K4721" t="str">
        <f>IFERROR(VLOOKUP('Ventas Pases'!$J4721,'Comisiones HEROIC'!$E$1:$F$6,2,0),"")</f>
        <v/>
      </c>
      <c r="L4721" s="5">
        <f>IF('Ventas Pases'!$D4721="Red HEROIC",IFERROR(VLOOKUP('Ventas Pases'!$G4721,'Comisiones HEROIC'!$A$1:$B$11,2,0),15),IF('Ventas Pases'!$D4721="Red HEROIC",15,0))</f>
        <v>15</v>
      </c>
      <c r="M4721">
        <f>IF(pases[[#This Row],[Días Visita]]&lt;7,0,IF(pases[[#This Row],[Días Visita]]&lt;9,1,IF(pases[[#This Row],[Días Visita]]="Ilimitados",0,2)))</f>
        <v>0</v>
      </c>
      <c r="N4721" s="5">
        <f>IF(AND('Ventas Pases'!$A4721="Fuera de Temporada",'Ventas Pases'!$B4721=2019,pases[[#This Row],[Modo de Compra]]="Paquete"),30,0)</f>
        <v>0</v>
      </c>
      <c r="O4721" s="5">
        <f>-SUMIF(lift[Número de pase],pases[[#This Row],[Numero de Pase]],lift[Costo])</f>
        <v>0</v>
      </c>
    </row>
    <row r="4722" spans="1:15" x14ac:dyDescent="0.25">
      <c r="A4722" t="s">
        <v>13</v>
      </c>
      <c r="B4722">
        <v>2018</v>
      </c>
      <c r="C4722">
        <v>43200</v>
      </c>
      <c r="D4722" t="s">
        <v>17</v>
      </c>
      <c r="E4722">
        <v>42859</v>
      </c>
      <c r="F4722">
        <v>9</v>
      </c>
      <c r="G4722" t="s">
        <v>9</v>
      </c>
      <c r="H4722" t="s">
        <v>4740</v>
      </c>
      <c r="I4722" s="5">
        <v>990</v>
      </c>
      <c r="J4722" s="5">
        <f>IFERROR('Ventas Pases'!$I4722/'Ventas Pases'!$F4722,"PASE")</f>
        <v>110</v>
      </c>
      <c r="K4722" t="str">
        <f>IFERROR(VLOOKUP('Ventas Pases'!$J4722,'Comisiones HEROIC'!$E$1:$F$6,2,0),"")</f>
        <v>Elton Hotel</v>
      </c>
      <c r="L4722" s="5">
        <f>IF('Ventas Pases'!$D4722="Red HEROIC",IFERROR(VLOOKUP('Ventas Pases'!$G4722,'Comisiones HEROIC'!$A$1:$B$11,2,0),15),IF('Ventas Pases'!$D4722="Red HEROIC",15,0))</f>
        <v>0</v>
      </c>
      <c r="M4722">
        <f>IF(pases[[#This Row],[Días Visita]]&lt;7,0,IF(pases[[#This Row],[Días Visita]]&lt;9,1,IF(pases[[#This Row],[Días Visita]]="Ilimitados",0,2)))</f>
        <v>2</v>
      </c>
      <c r="N4722" s="5">
        <f>IF(AND('Ventas Pases'!$A4722="Fuera de Temporada",'Ventas Pases'!$B4722=2019,pases[[#This Row],[Modo de Compra]]="Paquete"),30,0)</f>
        <v>0</v>
      </c>
      <c r="O4722" s="5">
        <f>-SUMIF(lift[Número de pase],pases[[#This Row],[Numero de Pase]],lift[Costo])</f>
        <v>0</v>
      </c>
    </row>
    <row r="4723" spans="1:15" x14ac:dyDescent="0.25">
      <c r="A4723" t="s">
        <v>7</v>
      </c>
      <c r="B4723">
        <v>2018</v>
      </c>
      <c r="C4723">
        <v>43178</v>
      </c>
      <c r="D4723" t="s">
        <v>14</v>
      </c>
      <c r="E4723">
        <v>43176</v>
      </c>
      <c r="F4723">
        <v>3</v>
      </c>
      <c r="G4723" t="s">
        <v>19</v>
      </c>
      <c r="H4723" t="s">
        <v>4741</v>
      </c>
      <c r="I4723" s="5">
        <v>420</v>
      </c>
      <c r="J4723" s="5">
        <f>IFERROR('Ventas Pases'!$I4723/'Ventas Pases'!$F4723,"PASE")</f>
        <v>140</v>
      </c>
      <c r="K4723" t="str">
        <f>IFERROR(VLOOKUP('Ventas Pases'!$J4723,'Comisiones HEROIC'!$E$1:$F$6,2,0),"")</f>
        <v/>
      </c>
      <c r="L4723" s="5">
        <f>IF('Ventas Pases'!$D4723="Red HEROIC",IFERROR(VLOOKUP('Ventas Pases'!$G4723,'Comisiones HEROIC'!$A$1:$B$11,2,0),15),IF('Ventas Pases'!$D4723="Red HEROIC",15,0))</f>
        <v>15</v>
      </c>
      <c r="M4723">
        <f>IF(pases[[#This Row],[Días Visita]]&lt;7,0,IF(pases[[#This Row],[Días Visita]]&lt;9,1,IF(pases[[#This Row],[Días Visita]]="Ilimitados",0,2)))</f>
        <v>0</v>
      </c>
      <c r="N4723" s="5">
        <f>IF(AND('Ventas Pases'!$A4723="Fuera de Temporada",'Ventas Pases'!$B4723=2019,pases[[#This Row],[Modo de Compra]]="Paquete"),30,0)</f>
        <v>0</v>
      </c>
      <c r="O4723" s="5">
        <f>-SUMIF(lift[Número de pase],pases[[#This Row],[Numero de Pase]],lift[Costo])</f>
        <v>0</v>
      </c>
    </row>
    <row r="4724" spans="1:15" x14ac:dyDescent="0.25">
      <c r="A4724" t="s">
        <v>7</v>
      </c>
      <c r="B4724">
        <v>2019</v>
      </c>
      <c r="C4724">
        <v>43423</v>
      </c>
      <c r="D4724" t="s">
        <v>17</v>
      </c>
      <c r="E4724">
        <v>43518</v>
      </c>
      <c r="F4724">
        <v>5</v>
      </c>
      <c r="G4724" t="s">
        <v>9</v>
      </c>
      <c r="H4724" t="s">
        <v>4742</v>
      </c>
      <c r="I4724" s="5">
        <v>550</v>
      </c>
      <c r="J4724" s="5">
        <f>IFERROR('Ventas Pases'!$I4724/'Ventas Pases'!$F4724,"PASE")</f>
        <v>110</v>
      </c>
      <c r="K4724" t="str">
        <f>IFERROR(VLOOKUP('Ventas Pases'!$J4724,'Comisiones HEROIC'!$E$1:$F$6,2,0),"")</f>
        <v>Elton Hotel</v>
      </c>
      <c r="L4724" s="5">
        <f>IF('Ventas Pases'!$D4724="Red HEROIC",IFERROR(VLOOKUP('Ventas Pases'!$G4724,'Comisiones HEROIC'!$A$1:$B$11,2,0),15),IF('Ventas Pases'!$D4724="Red HEROIC",15,0))</f>
        <v>0</v>
      </c>
      <c r="M4724">
        <f>IF(pases[[#This Row],[Días Visita]]&lt;7,0,IF(pases[[#This Row],[Días Visita]]&lt;9,1,IF(pases[[#This Row],[Días Visita]]="Ilimitados",0,2)))</f>
        <v>0</v>
      </c>
      <c r="N4724" s="5">
        <f>IF(AND('Ventas Pases'!$A4724="Fuera de Temporada",'Ventas Pases'!$B4724=2019,pases[[#This Row],[Modo de Compra]]="Paquete"),30,0)</f>
        <v>0</v>
      </c>
      <c r="O4724" s="5">
        <f>-SUMIF(lift[Número de pase],pases[[#This Row],[Numero de Pase]],lift[Costo])</f>
        <v>0</v>
      </c>
    </row>
    <row r="4725" spans="1:15" x14ac:dyDescent="0.25">
      <c r="A4725" t="s">
        <v>13</v>
      </c>
      <c r="B4725">
        <v>2018</v>
      </c>
      <c r="C4725">
        <v>43304</v>
      </c>
      <c r="D4725" t="s">
        <v>8</v>
      </c>
      <c r="E4725">
        <v>42838</v>
      </c>
      <c r="F4725">
        <v>9</v>
      </c>
      <c r="G4725" t="s">
        <v>9</v>
      </c>
      <c r="H4725" t="s">
        <v>4743</v>
      </c>
      <c r="I4725" s="5">
        <v>1080</v>
      </c>
      <c r="J4725" s="5">
        <f>IFERROR('Ventas Pases'!$I4725/'Ventas Pases'!$F4725,"PASE")</f>
        <v>120</v>
      </c>
      <c r="K4725" t="str">
        <f>IFERROR(VLOOKUP('Ventas Pases'!$J4725,'Comisiones HEROIC'!$E$1:$F$6,2,0),"")</f>
        <v/>
      </c>
      <c r="L4725" s="5">
        <f>IF('Ventas Pases'!$D4725="Red HEROIC",IFERROR(VLOOKUP('Ventas Pases'!$G4725,'Comisiones HEROIC'!$A$1:$B$11,2,0),15),IF('Ventas Pases'!$D4725="Red HEROIC",15,0))</f>
        <v>0</v>
      </c>
      <c r="M4725">
        <f>IF(pases[[#This Row],[Días Visita]]&lt;7,0,IF(pases[[#This Row],[Días Visita]]&lt;9,1,IF(pases[[#This Row],[Días Visita]]="Ilimitados",0,2)))</f>
        <v>2</v>
      </c>
      <c r="N4725" s="5">
        <f>IF(AND('Ventas Pases'!$A4725="Fuera de Temporada",'Ventas Pases'!$B4725=2019,pases[[#This Row],[Modo de Compra]]="Paquete"),30,0)</f>
        <v>0</v>
      </c>
      <c r="O4725" s="5">
        <f>-SUMIF(lift[Número de pase],pases[[#This Row],[Numero de Pase]],lift[Costo])</f>
        <v>0</v>
      </c>
    </row>
    <row r="4726" spans="1:15" x14ac:dyDescent="0.25">
      <c r="A4726" t="s">
        <v>7</v>
      </c>
      <c r="B4726">
        <v>2019</v>
      </c>
      <c r="C4726">
        <v>43512</v>
      </c>
      <c r="D4726" t="s">
        <v>8</v>
      </c>
      <c r="E4726">
        <v>43514</v>
      </c>
      <c r="F4726">
        <v>6</v>
      </c>
      <c r="G4726" t="s">
        <v>9</v>
      </c>
      <c r="H4726" t="s">
        <v>4744</v>
      </c>
      <c r="I4726" s="5">
        <v>720</v>
      </c>
      <c r="J4726" s="5">
        <f>IFERROR('Ventas Pases'!$I4726/'Ventas Pases'!$F4726,"PASE")</f>
        <v>120</v>
      </c>
      <c r="K4726" t="str">
        <f>IFERROR(VLOOKUP('Ventas Pases'!$J4726,'Comisiones HEROIC'!$E$1:$F$6,2,0),"")</f>
        <v/>
      </c>
      <c r="L4726" s="5">
        <f>IF('Ventas Pases'!$D4726="Red HEROIC",IFERROR(VLOOKUP('Ventas Pases'!$G4726,'Comisiones HEROIC'!$A$1:$B$11,2,0),15),IF('Ventas Pases'!$D4726="Red HEROIC",15,0))</f>
        <v>0</v>
      </c>
      <c r="M4726">
        <f>IF(pases[[#This Row],[Días Visita]]&lt;7,0,IF(pases[[#This Row],[Días Visita]]&lt;9,1,IF(pases[[#This Row],[Días Visita]]="Ilimitados",0,2)))</f>
        <v>0</v>
      </c>
      <c r="N4726" s="5">
        <f>IF(AND('Ventas Pases'!$A4726="Fuera de Temporada",'Ventas Pases'!$B4726=2019,pases[[#This Row],[Modo de Compra]]="Paquete"),30,0)</f>
        <v>0</v>
      </c>
      <c r="O4726" s="5">
        <f>-SUMIF(lift[Número de pase],pases[[#This Row],[Numero de Pase]],lift[Costo])</f>
        <v>0</v>
      </c>
    </row>
    <row r="4727" spans="1:15" x14ac:dyDescent="0.25">
      <c r="A4727" t="s">
        <v>7</v>
      </c>
      <c r="B4727">
        <v>2018</v>
      </c>
      <c r="C4727">
        <v>43122</v>
      </c>
      <c r="D4727" t="s">
        <v>17</v>
      </c>
      <c r="E4727">
        <v>43123</v>
      </c>
      <c r="F4727">
        <v>2</v>
      </c>
      <c r="G4727" t="s">
        <v>9</v>
      </c>
      <c r="H4727" t="s">
        <v>4745</v>
      </c>
      <c r="I4727" s="5">
        <v>210</v>
      </c>
      <c r="J4727" s="5">
        <f>IFERROR('Ventas Pases'!$I4727/'Ventas Pases'!$F4727,"PASE")</f>
        <v>105</v>
      </c>
      <c r="K4727" t="str">
        <f>IFERROR(VLOOKUP('Ventas Pases'!$J4727,'Comisiones HEROIC'!$E$1:$F$6,2,0),"")</f>
        <v>OI Hotels</v>
      </c>
      <c r="L4727" s="5">
        <f>IF('Ventas Pases'!$D4727="Red HEROIC",IFERROR(VLOOKUP('Ventas Pases'!$G4727,'Comisiones HEROIC'!$A$1:$B$11,2,0),15),IF('Ventas Pases'!$D4727="Red HEROIC",15,0))</f>
        <v>0</v>
      </c>
      <c r="M4727">
        <f>IF(pases[[#This Row],[Días Visita]]&lt;7,0,IF(pases[[#This Row],[Días Visita]]&lt;9,1,IF(pases[[#This Row],[Días Visita]]="Ilimitados",0,2)))</f>
        <v>0</v>
      </c>
      <c r="N4727" s="5">
        <f>IF(AND('Ventas Pases'!$A4727="Fuera de Temporada",'Ventas Pases'!$B4727=2019,pases[[#This Row],[Modo de Compra]]="Paquete"),30,0)</f>
        <v>0</v>
      </c>
      <c r="O4727" s="5">
        <f>-SUMIF(lift[Número de pase],pases[[#This Row],[Numero de Pase]],lift[Costo])</f>
        <v>0</v>
      </c>
    </row>
    <row r="4728" spans="1:15" x14ac:dyDescent="0.25">
      <c r="A4728" t="s">
        <v>13</v>
      </c>
      <c r="B4728">
        <v>2018</v>
      </c>
      <c r="C4728">
        <v>43320</v>
      </c>
      <c r="D4728" t="s">
        <v>8</v>
      </c>
      <c r="E4728">
        <v>42868</v>
      </c>
      <c r="F4728">
        <v>9</v>
      </c>
      <c r="G4728" t="s">
        <v>9</v>
      </c>
      <c r="H4728" t="s">
        <v>4746</v>
      </c>
      <c r="I4728" s="5">
        <v>1080</v>
      </c>
      <c r="J4728" s="5">
        <f>IFERROR('Ventas Pases'!$I4728/'Ventas Pases'!$F4728,"PASE")</f>
        <v>120</v>
      </c>
      <c r="K4728" t="str">
        <f>IFERROR(VLOOKUP('Ventas Pases'!$J4728,'Comisiones HEROIC'!$E$1:$F$6,2,0),"")</f>
        <v/>
      </c>
      <c r="L4728" s="5">
        <f>IF('Ventas Pases'!$D4728="Red HEROIC",IFERROR(VLOOKUP('Ventas Pases'!$G4728,'Comisiones HEROIC'!$A$1:$B$11,2,0),15),IF('Ventas Pases'!$D4728="Red HEROIC",15,0))</f>
        <v>0</v>
      </c>
      <c r="M4728">
        <f>IF(pases[[#This Row],[Días Visita]]&lt;7,0,IF(pases[[#This Row],[Días Visita]]&lt;9,1,IF(pases[[#This Row],[Días Visita]]="Ilimitados",0,2)))</f>
        <v>2</v>
      </c>
      <c r="N4728" s="5">
        <f>IF(AND('Ventas Pases'!$A4728="Fuera de Temporada",'Ventas Pases'!$B4728=2019,pases[[#This Row],[Modo de Compra]]="Paquete"),30,0)</f>
        <v>0</v>
      </c>
      <c r="O4728" s="5">
        <f>-SUMIF(lift[Número de pase],pases[[#This Row],[Numero de Pase]],lift[Costo])</f>
        <v>0</v>
      </c>
    </row>
    <row r="4729" spans="1:15" x14ac:dyDescent="0.25">
      <c r="A4729" t="s">
        <v>13</v>
      </c>
      <c r="B4729">
        <v>2018</v>
      </c>
      <c r="C4729">
        <v>43285</v>
      </c>
      <c r="D4729" t="s">
        <v>17</v>
      </c>
      <c r="E4729">
        <v>42947</v>
      </c>
      <c r="F4729">
        <v>8</v>
      </c>
      <c r="G4729" t="s">
        <v>9</v>
      </c>
      <c r="H4729" t="s">
        <v>4747</v>
      </c>
      <c r="I4729" s="5">
        <v>880</v>
      </c>
      <c r="J4729" s="5">
        <f>IFERROR('Ventas Pases'!$I4729/'Ventas Pases'!$F4729,"PASE")</f>
        <v>110</v>
      </c>
      <c r="K4729" t="str">
        <f>IFERROR(VLOOKUP('Ventas Pases'!$J4729,'Comisiones HEROIC'!$E$1:$F$6,2,0),"")</f>
        <v>Elton Hotel</v>
      </c>
      <c r="L4729" s="5">
        <f>IF('Ventas Pases'!$D4729="Red HEROIC",IFERROR(VLOOKUP('Ventas Pases'!$G4729,'Comisiones HEROIC'!$A$1:$B$11,2,0),15),IF('Ventas Pases'!$D4729="Red HEROIC",15,0))</f>
        <v>0</v>
      </c>
      <c r="M4729">
        <f>IF(pases[[#This Row],[Días Visita]]&lt;7,0,IF(pases[[#This Row],[Días Visita]]&lt;9,1,IF(pases[[#This Row],[Días Visita]]="Ilimitados",0,2)))</f>
        <v>1</v>
      </c>
      <c r="N4729" s="5">
        <f>IF(AND('Ventas Pases'!$A4729="Fuera de Temporada",'Ventas Pases'!$B4729=2019,pases[[#This Row],[Modo de Compra]]="Paquete"),30,0)</f>
        <v>0</v>
      </c>
      <c r="O4729" s="5">
        <f>-SUMIF(lift[Número de pase],pases[[#This Row],[Numero de Pase]],lift[Costo])</f>
        <v>0</v>
      </c>
    </row>
    <row r="4730" spans="1:15" x14ac:dyDescent="0.25">
      <c r="A4730" t="s">
        <v>7</v>
      </c>
      <c r="B4730">
        <v>2018</v>
      </c>
      <c r="C4730">
        <v>43124</v>
      </c>
      <c r="D4730" t="s">
        <v>17</v>
      </c>
      <c r="E4730">
        <v>43171</v>
      </c>
      <c r="F4730">
        <v>9</v>
      </c>
      <c r="G4730" t="s">
        <v>9</v>
      </c>
      <c r="H4730" t="s">
        <v>4748</v>
      </c>
      <c r="I4730" s="5">
        <v>900</v>
      </c>
      <c r="J4730" s="5">
        <f>IFERROR('Ventas Pases'!$I4730/'Ventas Pases'!$F4730,"PASE")</f>
        <v>100</v>
      </c>
      <c r="K4730" t="str">
        <f>IFERROR(VLOOKUP('Ventas Pases'!$J4730,'Comisiones HEROIC'!$E$1:$F$6,2,0),"")</f>
        <v>Ridossan Hotel</v>
      </c>
      <c r="L4730" s="5">
        <f>IF('Ventas Pases'!$D4730="Red HEROIC",IFERROR(VLOOKUP('Ventas Pases'!$G4730,'Comisiones HEROIC'!$A$1:$B$11,2,0),15),IF('Ventas Pases'!$D4730="Red HEROIC",15,0))</f>
        <v>0</v>
      </c>
      <c r="M4730">
        <f>IF(pases[[#This Row],[Días Visita]]&lt;7,0,IF(pases[[#This Row],[Días Visita]]&lt;9,1,IF(pases[[#This Row],[Días Visita]]="Ilimitados",0,2)))</f>
        <v>2</v>
      </c>
      <c r="N4730" s="5">
        <f>IF(AND('Ventas Pases'!$A4730="Fuera de Temporada",'Ventas Pases'!$B4730=2019,pases[[#This Row],[Modo de Compra]]="Paquete"),30,0)</f>
        <v>0</v>
      </c>
      <c r="O4730" s="5">
        <f>-SUMIF(lift[Número de pase],pases[[#This Row],[Numero de Pase]],lift[Costo])</f>
        <v>0</v>
      </c>
    </row>
    <row r="4731" spans="1:15" x14ac:dyDescent="0.25">
      <c r="A4731" t="s">
        <v>7</v>
      </c>
      <c r="B4731">
        <v>2019</v>
      </c>
      <c r="C4731">
        <v>43548</v>
      </c>
      <c r="D4731" t="s">
        <v>8</v>
      </c>
      <c r="E4731">
        <v>43544</v>
      </c>
      <c r="F4731">
        <v>1</v>
      </c>
      <c r="G4731" t="s">
        <v>9</v>
      </c>
      <c r="H4731" t="s">
        <v>4749</v>
      </c>
      <c r="I4731" s="5">
        <v>120</v>
      </c>
      <c r="J4731" s="5">
        <f>IFERROR('Ventas Pases'!$I4731/'Ventas Pases'!$F4731,"PASE")</f>
        <v>120</v>
      </c>
      <c r="K4731" t="str">
        <f>IFERROR(VLOOKUP('Ventas Pases'!$J4731,'Comisiones HEROIC'!$E$1:$F$6,2,0),"")</f>
        <v/>
      </c>
      <c r="L4731" s="5">
        <f>IF('Ventas Pases'!$D4731="Red HEROIC",IFERROR(VLOOKUP('Ventas Pases'!$G4731,'Comisiones HEROIC'!$A$1:$B$11,2,0),15),IF('Ventas Pases'!$D4731="Red HEROIC",15,0))</f>
        <v>0</v>
      </c>
      <c r="M4731">
        <f>IF(pases[[#This Row],[Días Visita]]&lt;7,0,IF(pases[[#This Row],[Días Visita]]&lt;9,1,IF(pases[[#This Row],[Días Visita]]="Ilimitados",0,2)))</f>
        <v>0</v>
      </c>
      <c r="N4731" s="5">
        <f>IF(AND('Ventas Pases'!$A4731="Fuera de Temporada",'Ventas Pases'!$B4731=2019,pases[[#This Row],[Modo de Compra]]="Paquete"),30,0)</f>
        <v>0</v>
      </c>
      <c r="O4731" s="5">
        <f>-SUMIF(lift[Número de pase],pases[[#This Row],[Numero de Pase]],lift[Costo])</f>
        <v>0</v>
      </c>
    </row>
    <row r="4732" spans="1:15" x14ac:dyDescent="0.25">
      <c r="A4732" t="s">
        <v>7</v>
      </c>
      <c r="B4732">
        <v>2018</v>
      </c>
      <c r="C4732">
        <v>43428</v>
      </c>
      <c r="D4732" t="s">
        <v>17</v>
      </c>
      <c r="E4732">
        <v>43146</v>
      </c>
      <c r="F4732">
        <v>3</v>
      </c>
      <c r="G4732" t="s">
        <v>9</v>
      </c>
      <c r="H4732" t="s">
        <v>4750</v>
      </c>
      <c r="I4732" s="5">
        <v>225</v>
      </c>
      <c r="J4732" s="5">
        <f>IFERROR('Ventas Pases'!$I4732/'Ventas Pases'!$F4732,"PASE")</f>
        <v>75</v>
      </c>
      <c r="K4732" t="str">
        <f>IFERROR(VLOOKUP('Ventas Pases'!$J4732,'Comisiones HEROIC'!$E$1:$F$6,2,0),"")</f>
        <v>Ski Inn</v>
      </c>
      <c r="L4732" s="5">
        <f>IF('Ventas Pases'!$D4732="Red HEROIC",IFERROR(VLOOKUP('Ventas Pases'!$G4732,'Comisiones HEROIC'!$A$1:$B$11,2,0),15),IF('Ventas Pases'!$D4732="Red HEROIC",15,0))</f>
        <v>0</v>
      </c>
      <c r="M4732">
        <f>IF(pases[[#This Row],[Días Visita]]&lt;7,0,IF(pases[[#This Row],[Días Visita]]&lt;9,1,IF(pases[[#This Row],[Días Visita]]="Ilimitados",0,2)))</f>
        <v>0</v>
      </c>
      <c r="N4732" s="5">
        <f>IF(AND('Ventas Pases'!$A4732="Fuera de Temporada",'Ventas Pases'!$B4732=2019,pases[[#This Row],[Modo de Compra]]="Paquete"),30,0)</f>
        <v>0</v>
      </c>
      <c r="O4732" s="5">
        <f>-SUMIF(lift[Número de pase],pases[[#This Row],[Numero de Pase]],lift[Costo])</f>
        <v>0</v>
      </c>
    </row>
    <row r="4733" spans="1:15" x14ac:dyDescent="0.25">
      <c r="A4733" t="s">
        <v>7</v>
      </c>
      <c r="B4733">
        <v>2018</v>
      </c>
      <c r="C4733">
        <v>43145</v>
      </c>
      <c r="D4733" t="s">
        <v>8</v>
      </c>
      <c r="E4733">
        <v>43054</v>
      </c>
      <c r="F4733" t="s">
        <v>11</v>
      </c>
      <c r="G4733" t="s">
        <v>9</v>
      </c>
      <c r="H4733" t="s">
        <v>4751</v>
      </c>
      <c r="I4733" s="5">
        <v>1950</v>
      </c>
      <c r="J4733" s="5" t="str">
        <f>IFERROR('Ventas Pases'!$I4733/'Ventas Pases'!$F4733,"PASE")</f>
        <v>PASE</v>
      </c>
      <c r="K4733" t="str">
        <f>IFERROR(VLOOKUP('Ventas Pases'!$J4733,'Comisiones HEROIC'!$E$1:$F$6,2,0),"")</f>
        <v/>
      </c>
      <c r="L4733" s="5">
        <f>IF('Ventas Pases'!$D4733="Red HEROIC",IFERROR(VLOOKUP('Ventas Pases'!$G4733,'Comisiones HEROIC'!$A$1:$B$11,2,0),15),IF('Ventas Pases'!$D4733="Red HEROIC",15,0))</f>
        <v>0</v>
      </c>
      <c r="M4733">
        <f>IF(pases[[#This Row],[Días Visita]]&lt;7,0,IF(pases[[#This Row],[Días Visita]]&lt;9,1,IF(pases[[#This Row],[Días Visita]]="Ilimitados",0,2)))</f>
        <v>0</v>
      </c>
      <c r="N4733" s="5">
        <f>IF(AND('Ventas Pases'!$A4733="Fuera de Temporada",'Ventas Pases'!$B4733=2019,pases[[#This Row],[Modo de Compra]]="Paquete"),30,0)</f>
        <v>0</v>
      </c>
      <c r="O4733" s="5">
        <f>-SUMIF(lift[Número de pase],pases[[#This Row],[Numero de Pase]],lift[Costo])</f>
        <v>-184</v>
      </c>
    </row>
    <row r="4734" spans="1:15" x14ac:dyDescent="0.25">
      <c r="A4734" t="s">
        <v>13</v>
      </c>
      <c r="B4734">
        <v>2019</v>
      </c>
      <c r="C4734">
        <v>43323</v>
      </c>
      <c r="D4734" t="s">
        <v>8</v>
      </c>
      <c r="E4734">
        <v>43419</v>
      </c>
      <c r="F4734" t="s">
        <v>11</v>
      </c>
      <c r="G4734" t="s">
        <v>9</v>
      </c>
      <c r="H4734" t="s">
        <v>4752</v>
      </c>
      <c r="I4734" s="5">
        <v>1950</v>
      </c>
      <c r="J4734" s="5" t="str">
        <f>IFERROR('Ventas Pases'!$I4734/'Ventas Pases'!$F4734,"PASE")</f>
        <v>PASE</v>
      </c>
      <c r="K4734" t="str">
        <f>IFERROR(VLOOKUP('Ventas Pases'!$J4734,'Comisiones HEROIC'!$E$1:$F$6,2,0),"")</f>
        <v/>
      </c>
      <c r="L4734" s="5">
        <f>IF('Ventas Pases'!$D4734="Red HEROIC",IFERROR(VLOOKUP('Ventas Pases'!$G4734,'Comisiones HEROIC'!$A$1:$B$11,2,0),15),IF('Ventas Pases'!$D4734="Red HEROIC",15,0))</f>
        <v>0</v>
      </c>
      <c r="M4734">
        <f>IF(pases[[#This Row],[Días Visita]]&lt;7,0,IF(pases[[#This Row],[Días Visita]]&lt;9,1,IF(pases[[#This Row],[Días Visita]]="Ilimitados",0,2)))</f>
        <v>0</v>
      </c>
      <c r="N4734" s="5">
        <f>IF(AND('Ventas Pases'!$A4734="Fuera de Temporada",'Ventas Pases'!$B4734=2019,pases[[#This Row],[Modo de Compra]]="Paquete"),30,0)</f>
        <v>0</v>
      </c>
      <c r="O4734" s="5">
        <f>-SUMIF(lift[Número de pase],pases[[#This Row],[Numero de Pase]],lift[Costo])</f>
        <v>-552</v>
      </c>
    </row>
    <row r="4735" spans="1:15" x14ac:dyDescent="0.25">
      <c r="A4735" t="s">
        <v>7</v>
      </c>
      <c r="B4735">
        <v>2018</v>
      </c>
      <c r="C4735">
        <v>43456</v>
      </c>
      <c r="D4735" t="s">
        <v>17</v>
      </c>
      <c r="E4735">
        <v>43088</v>
      </c>
      <c r="F4735">
        <v>1</v>
      </c>
      <c r="G4735" t="s">
        <v>9</v>
      </c>
      <c r="H4735" t="s">
        <v>4753</v>
      </c>
      <c r="I4735" s="5">
        <v>105</v>
      </c>
      <c r="J4735" s="5">
        <f>IFERROR('Ventas Pases'!$I4735/'Ventas Pases'!$F4735,"PASE")</f>
        <v>105</v>
      </c>
      <c r="K4735" t="str">
        <f>IFERROR(VLOOKUP('Ventas Pases'!$J4735,'Comisiones HEROIC'!$E$1:$F$6,2,0),"")</f>
        <v>OI Hotels</v>
      </c>
      <c r="L4735" s="5">
        <f>IF('Ventas Pases'!$D4735="Red HEROIC",IFERROR(VLOOKUP('Ventas Pases'!$G4735,'Comisiones HEROIC'!$A$1:$B$11,2,0),15),IF('Ventas Pases'!$D4735="Red HEROIC",15,0))</f>
        <v>0</v>
      </c>
      <c r="M4735">
        <f>IF(pases[[#This Row],[Días Visita]]&lt;7,0,IF(pases[[#This Row],[Días Visita]]&lt;9,1,IF(pases[[#This Row],[Días Visita]]="Ilimitados",0,2)))</f>
        <v>0</v>
      </c>
      <c r="N4735" s="5">
        <f>IF(AND('Ventas Pases'!$A4735="Fuera de Temporada",'Ventas Pases'!$B4735=2019,pases[[#This Row],[Modo de Compra]]="Paquete"),30,0)</f>
        <v>0</v>
      </c>
      <c r="O4735" s="5">
        <f>-SUMIF(lift[Número de pase],pases[[#This Row],[Numero de Pase]],lift[Costo])</f>
        <v>0</v>
      </c>
    </row>
    <row r="4736" spans="1:15" x14ac:dyDescent="0.25">
      <c r="A4736" t="s">
        <v>7</v>
      </c>
      <c r="B4736">
        <v>2018</v>
      </c>
      <c r="C4736">
        <v>43101</v>
      </c>
      <c r="D4736" t="s">
        <v>8</v>
      </c>
      <c r="E4736">
        <v>43122</v>
      </c>
      <c r="F4736">
        <v>2</v>
      </c>
      <c r="G4736" t="s">
        <v>9</v>
      </c>
      <c r="H4736" t="s">
        <v>4754</v>
      </c>
      <c r="I4736" s="5">
        <v>240</v>
      </c>
      <c r="J4736" s="5">
        <f>IFERROR('Ventas Pases'!$I4736/'Ventas Pases'!$F4736,"PASE")</f>
        <v>120</v>
      </c>
      <c r="K4736" t="str">
        <f>IFERROR(VLOOKUP('Ventas Pases'!$J4736,'Comisiones HEROIC'!$E$1:$F$6,2,0),"")</f>
        <v/>
      </c>
      <c r="L4736" s="5">
        <f>IF('Ventas Pases'!$D4736="Red HEROIC",IFERROR(VLOOKUP('Ventas Pases'!$G4736,'Comisiones HEROIC'!$A$1:$B$11,2,0),15),IF('Ventas Pases'!$D4736="Red HEROIC",15,0))</f>
        <v>0</v>
      </c>
      <c r="M4736">
        <f>IF(pases[[#This Row],[Días Visita]]&lt;7,0,IF(pases[[#This Row],[Días Visita]]&lt;9,1,IF(pases[[#This Row],[Días Visita]]="Ilimitados",0,2)))</f>
        <v>0</v>
      </c>
      <c r="N4736" s="5">
        <f>IF(AND('Ventas Pases'!$A4736="Fuera de Temporada",'Ventas Pases'!$B4736=2019,pases[[#This Row],[Modo de Compra]]="Paquete"),30,0)</f>
        <v>0</v>
      </c>
      <c r="O4736" s="5">
        <f>-SUMIF(lift[Número de pase],pases[[#This Row],[Numero de Pase]],lift[Costo])</f>
        <v>0</v>
      </c>
    </row>
    <row r="4737" spans="1:15" x14ac:dyDescent="0.25">
      <c r="A4737" t="s">
        <v>7</v>
      </c>
      <c r="B4737">
        <v>2018</v>
      </c>
      <c r="C4737">
        <v>43156</v>
      </c>
      <c r="D4737" t="s">
        <v>8</v>
      </c>
      <c r="E4737">
        <v>43173</v>
      </c>
      <c r="F4737">
        <v>3</v>
      </c>
      <c r="G4737" t="s">
        <v>9</v>
      </c>
      <c r="H4737" t="s">
        <v>4755</v>
      </c>
      <c r="I4737" s="5">
        <v>360</v>
      </c>
      <c r="J4737" s="5">
        <f>IFERROR('Ventas Pases'!$I4737/'Ventas Pases'!$F4737,"PASE")</f>
        <v>120</v>
      </c>
      <c r="K4737" t="str">
        <f>IFERROR(VLOOKUP('Ventas Pases'!$J4737,'Comisiones HEROIC'!$E$1:$F$6,2,0),"")</f>
        <v/>
      </c>
      <c r="L4737" s="5">
        <f>IF('Ventas Pases'!$D4737="Red HEROIC",IFERROR(VLOOKUP('Ventas Pases'!$G4737,'Comisiones HEROIC'!$A$1:$B$11,2,0),15),IF('Ventas Pases'!$D4737="Red HEROIC",15,0))</f>
        <v>0</v>
      </c>
      <c r="M4737">
        <f>IF(pases[[#This Row],[Días Visita]]&lt;7,0,IF(pases[[#This Row],[Días Visita]]&lt;9,1,IF(pases[[#This Row],[Días Visita]]="Ilimitados",0,2)))</f>
        <v>0</v>
      </c>
      <c r="N4737" s="5">
        <f>IF(AND('Ventas Pases'!$A4737="Fuera de Temporada",'Ventas Pases'!$B4737=2019,pases[[#This Row],[Modo de Compra]]="Paquete"),30,0)</f>
        <v>0</v>
      </c>
      <c r="O4737" s="5">
        <f>-SUMIF(lift[Número de pase],pases[[#This Row],[Numero de Pase]],lift[Costo])</f>
        <v>0</v>
      </c>
    </row>
    <row r="4738" spans="1:15" x14ac:dyDescent="0.25">
      <c r="A4738" t="s">
        <v>7</v>
      </c>
      <c r="B4738">
        <v>2019</v>
      </c>
      <c r="C4738">
        <v>43531</v>
      </c>
      <c r="D4738" t="s">
        <v>17</v>
      </c>
      <c r="E4738">
        <v>43535</v>
      </c>
      <c r="F4738">
        <v>6</v>
      </c>
      <c r="G4738" t="s">
        <v>9</v>
      </c>
      <c r="H4738" t="s">
        <v>4756</v>
      </c>
      <c r="I4738" s="5">
        <v>450</v>
      </c>
      <c r="J4738" s="5">
        <f>IFERROR('Ventas Pases'!$I4738/'Ventas Pases'!$F4738,"PASE")</f>
        <v>75</v>
      </c>
      <c r="K4738" t="str">
        <f>IFERROR(VLOOKUP('Ventas Pases'!$J4738,'Comisiones HEROIC'!$E$1:$F$6,2,0),"")</f>
        <v>Ski Inn</v>
      </c>
      <c r="L4738" s="5">
        <f>IF('Ventas Pases'!$D4738="Red HEROIC",IFERROR(VLOOKUP('Ventas Pases'!$G4738,'Comisiones HEROIC'!$A$1:$B$11,2,0),15),IF('Ventas Pases'!$D4738="Red HEROIC",15,0))</f>
        <v>0</v>
      </c>
      <c r="M4738">
        <f>IF(pases[[#This Row],[Días Visita]]&lt;7,0,IF(pases[[#This Row],[Días Visita]]&lt;9,1,IF(pases[[#This Row],[Días Visita]]="Ilimitados",0,2)))</f>
        <v>0</v>
      </c>
      <c r="N4738" s="5">
        <f>IF(AND('Ventas Pases'!$A4738="Fuera de Temporada",'Ventas Pases'!$B4738=2019,pases[[#This Row],[Modo de Compra]]="Paquete"),30,0)</f>
        <v>0</v>
      </c>
      <c r="O4738" s="5">
        <f>-SUMIF(lift[Número de pase],pases[[#This Row],[Numero de Pase]],lift[Costo])</f>
        <v>0</v>
      </c>
    </row>
    <row r="4739" spans="1:15" x14ac:dyDescent="0.25">
      <c r="A4739" t="s">
        <v>13</v>
      </c>
      <c r="B4739">
        <v>2019</v>
      </c>
      <c r="C4739">
        <v>43351</v>
      </c>
      <c r="D4739" t="s">
        <v>17</v>
      </c>
      <c r="E4739">
        <v>43305</v>
      </c>
      <c r="F4739">
        <v>8</v>
      </c>
      <c r="G4739" t="s">
        <v>9</v>
      </c>
      <c r="H4739" t="s">
        <v>4757</v>
      </c>
      <c r="I4739" s="5">
        <v>600</v>
      </c>
      <c r="J4739" s="5">
        <f>IFERROR('Ventas Pases'!$I4739/'Ventas Pases'!$F4739,"PASE")</f>
        <v>75</v>
      </c>
      <c r="K4739" t="str">
        <f>IFERROR(VLOOKUP('Ventas Pases'!$J4739,'Comisiones HEROIC'!$E$1:$F$6,2,0),"")</f>
        <v>Ski Inn</v>
      </c>
      <c r="L4739" s="5">
        <f>IF('Ventas Pases'!$D4739="Red HEROIC",IFERROR(VLOOKUP('Ventas Pases'!$G4739,'Comisiones HEROIC'!$A$1:$B$11,2,0),15),IF('Ventas Pases'!$D4739="Red HEROIC",15,0))</f>
        <v>0</v>
      </c>
      <c r="M4739">
        <f>IF(pases[[#This Row],[Días Visita]]&lt;7,0,IF(pases[[#This Row],[Días Visita]]&lt;9,1,IF(pases[[#This Row],[Días Visita]]="Ilimitados",0,2)))</f>
        <v>1</v>
      </c>
      <c r="N4739" s="5">
        <f>IF(AND('Ventas Pases'!$A4739="Fuera de Temporada",'Ventas Pases'!$B4739=2019,pases[[#This Row],[Modo de Compra]]="Paquete"),30,0)</f>
        <v>30</v>
      </c>
      <c r="O4739" s="5">
        <f>-SUMIF(lift[Número de pase],pases[[#This Row],[Numero de Pase]],lift[Costo])</f>
        <v>0</v>
      </c>
    </row>
    <row r="4740" spans="1:15" x14ac:dyDescent="0.25">
      <c r="A4740" t="s">
        <v>7</v>
      </c>
      <c r="B4740">
        <v>2018</v>
      </c>
      <c r="C4740">
        <v>43113</v>
      </c>
      <c r="D4740" t="s">
        <v>8</v>
      </c>
      <c r="E4740">
        <v>43172</v>
      </c>
      <c r="F4740">
        <v>2</v>
      </c>
      <c r="G4740" t="s">
        <v>9</v>
      </c>
      <c r="H4740" t="s">
        <v>4758</v>
      </c>
      <c r="I4740" s="5">
        <v>240</v>
      </c>
      <c r="J4740" s="5">
        <f>IFERROR('Ventas Pases'!$I4740/'Ventas Pases'!$F4740,"PASE")</f>
        <v>120</v>
      </c>
      <c r="K4740" t="str">
        <f>IFERROR(VLOOKUP('Ventas Pases'!$J4740,'Comisiones HEROIC'!$E$1:$F$6,2,0),"")</f>
        <v/>
      </c>
      <c r="L4740" s="5">
        <f>IF('Ventas Pases'!$D4740="Red HEROIC",IFERROR(VLOOKUP('Ventas Pases'!$G4740,'Comisiones HEROIC'!$A$1:$B$11,2,0),15),IF('Ventas Pases'!$D4740="Red HEROIC",15,0))</f>
        <v>0</v>
      </c>
      <c r="M4740">
        <f>IF(pases[[#This Row],[Días Visita]]&lt;7,0,IF(pases[[#This Row],[Días Visita]]&lt;9,1,IF(pases[[#This Row],[Días Visita]]="Ilimitados",0,2)))</f>
        <v>0</v>
      </c>
      <c r="N4740" s="5">
        <f>IF(AND('Ventas Pases'!$A4740="Fuera de Temporada",'Ventas Pases'!$B4740=2019,pases[[#This Row],[Modo de Compra]]="Paquete"),30,0)</f>
        <v>0</v>
      </c>
      <c r="O4740" s="5">
        <f>-SUMIF(lift[Número de pase],pases[[#This Row],[Numero de Pase]],lift[Costo])</f>
        <v>0</v>
      </c>
    </row>
    <row r="4741" spans="1:15" x14ac:dyDescent="0.25">
      <c r="A4741" t="s">
        <v>7</v>
      </c>
      <c r="B4741">
        <v>2019</v>
      </c>
      <c r="C4741">
        <v>43420</v>
      </c>
      <c r="D4741" t="s">
        <v>8</v>
      </c>
      <c r="E4741">
        <v>43419</v>
      </c>
      <c r="F4741" t="s">
        <v>11</v>
      </c>
      <c r="G4741" t="s">
        <v>9</v>
      </c>
      <c r="H4741" t="s">
        <v>4759</v>
      </c>
      <c r="I4741" s="5">
        <v>1950</v>
      </c>
      <c r="J4741" s="5" t="str">
        <f>IFERROR('Ventas Pases'!$I4741/'Ventas Pases'!$F4741,"PASE")</f>
        <v>PASE</v>
      </c>
      <c r="K4741" t="str">
        <f>IFERROR(VLOOKUP('Ventas Pases'!$J4741,'Comisiones HEROIC'!$E$1:$F$6,2,0),"")</f>
        <v/>
      </c>
      <c r="L4741" s="5">
        <f>IF('Ventas Pases'!$D4741="Red HEROIC",IFERROR(VLOOKUP('Ventas Pases'!$G4741,'Comisiones HEROIC'!$A$1:$B$11,2,0),15),IF('Ventas Pases'!$D4741="Red HEROIC",15,0))</f>
        <v>0</v>
      </c>
      <c r="M4741">
        <f>IF(pases[[#This Row],[Días Visita]]&lt;7,0,IF(pases[[#This Row],[Días Visita]]&lt;9,1,IF(pases[[#This Row],[Días Visita]]="Ilimitados",0,2)))</f>
        <v>0</v>
      </c>
      <c r="N4741" s="5">
        <f>IF(AND('Ventas Pases'!$A4741="Fuera de Temporada",'Ventas Pases'!$B4741=2019,pases[[#This Row],[Modo de Compra]]="Paquete"),30,0)</f>
        <v>0</v>
      </c>
      <c r="O4741" s="5">
        <f>-SUMIF(lift[Número de pase],pases[[#This Row],[Numero de Pase]],lift[Costo])</f>
        <v>-460</v>
      </c>
    </row>
    <row r="4742" spans="1:15" x14ac:dyDescent="0.25">
      <c r="A4742" t="s">
        <v>7</v>
      </c>
      <c r="B4742">
        <v>2018</v>
      </c>
      <c r="C4742">
        <v>43188</v>
      </c>
      <c r="D4742" t="s">
        <v>8</v>
      </c>
      <c r="E4742">
        <v>43054</v>
      </c>
      <c r="F4742" t="s">
        <v>11</v>
      </c>
      <c r="G4742" t="s">
        <v>9</v>
      </c>
      <c r="H4742" t="s">
        <v>4760</v>
      </c>
      <c r="I4742" s="5">
        <v>1950</v>
      </c>
      <c r="J4742" s="5" t="str">
        <f>IFERROR('Ventas Pases'!$I4742/'Ventas Pases'!$F4742,"PASE")</f>
        <v>PASE</v>
      </c>
      <c r="K4742" t="str">
        <f>IFERROR(VLOOKUP('Ventas Pases'!$J4742,'Comisiones HEROIC'!$E$1:$F$6,2,0),"")</f>
        <v/>
      </c>
      <c r="L4742" s="5">
        <f>IF('Ventas Pases'!$D4742="Red HEROIC",IFERROR(VLOOKUP('Ventas Pases'!$G4742,'Comisiones HEROIC'!$A$1:$B$11,2,0),15),IF('Ventas Pases'!$D4742="Red HEROIC",15,0))</f>
        <v>0</v>
      </c>
      <c r="M4742">
        <f>IF(pases[[#This Row],[Días Visita]]&lt;7,0,IF(pases[[#This Row],[Días Visita]]&lt;9,1,IF(pases[[#This Row],[Días Visita]]="Ilimitados",0,2)))</f>
        <v>0</v>
      </c>
      <c r="N4742" s="5">
        <f>IF(AND('Ventas Pases'!$A4742="Fuera de Temporada",'Ventas Pases'!$B4742=2019,pases[[#This Row],[Modo de Compra]]="Paquete"),30,0)</f>
        <v>0</v>
      </c>
      <c r="O4742" s="5">
        <f>-SUMIF(lift[Número de pase],pases[[#This Row],[Numero de Pase]],lift[Costo])</f>
        <v>-460</v>
      </c>
    </row>
    <row r="4743" spans="1:15" x14ac:dyDescent="0.25">
      <c r="A4743" t="s">
        <v>7</v>
      </c>
      <c r="B4743">
        <v>2018</v>
      </c>
      <c r="C4743">
        <v>43179</v>
      </c>
      <c r="D4743" t="s">
        <v>60</v>
      </c>
      <c r="E4743">
        <v>43054</v>
      </c>
      <c r="F4743" t="s">
        <v>11</v>
      </c>
      <c r="G4743" t="s">
        <v>9</v>
      </c>
      <c r="H4743" t="s">
        <v>4761</v>
      </c>
      <c r="I4743" s="5">
        <v>1950</v>
      </c>
      <c r="J4743" s="5" t="str">
        <f>IFERROR('Ventas Pases'!$I4743/'Ventas Pases'!$F4743,"PASE")</f>
        <v>PASE</v>
      </c>
      <c r="K4743" t="str">
        <f>IFERROR(VLOOKUP('Ventas Pases'!$J4743,'Comisiones HEROIC'!$E$1:$F$6,2,0),"")</f>
        <v/>
      </c>
      <c r="L4743" s="5">
        <f>IF('Ventas Pases'!$D4743="Red HEROIC",IFERROR(VLOOKUP('Ventas Pases'!$G4743,'Comisiones HEROIC'!$A$1:$B$11,2,0),15),IF('Ventas Pases'!$D4743="Red HEROIC",15,0))</f>
        <v>0</v>
      </c>
      <c r="M4743">
        <f>IF(pases[[#This Row],[Días Visita]]&lt;7,0,IF(pases[[#This Row],[Días Visita]]&lt;9,1,IF(pases[[#This Row],[Días Visita]]="Ilimitados",0,2)))</f>
        <v>0</v>
      </c>
      <c r="N4743" s="5">
        <f>IF(AND('Ventas Pases'!$A4743="Fuera de Temporada",'Ventas Pases'!$B4743=2019,pases[[#This Row],[Modo de Compra]]="Paquete"),30,0)</f>
        <v>0</v>
      </c>
      <c r="O4743" s="5">
        <f>-SUMIF(lift[Número de pase],pases[[#This Row],[Numero de Pase]],lift[Costo])</f>
        <v>-184</v>
      </c>
    </row>
    <row r="4744" spans="1:15" x14ac:dyDescent="0.25">
      <c r="A4744" t="s">
        <v>7</v>
      </c>
      <c r="B4744">
        <v>2019</v>
      </c>
      <c r="C4744">
        <v>43494</v>
      </c>
      <c r="D4744" t="s">
        <v>8</v>
      </c>
      <c r="E4744">
        <v>43419</v>
      </c>
      <c r="F4744" t="s">
        <v>11</v>
      </c>
      <c r="G4744" t="s">
        <v>9</v>
      </c>
      <c r="H4744" t="s">
        <v>4762</v>
      </c>
      <c r="I4744" s="5">
        <v>1950</v>
      </c>
      <c r="J4744" s="5" t="str">
        <f>IFERROR('Ventas Pases'!$I4744/'Ventas Pases'!$F4744,"PASE")</f>
        <v>PASE</v>
      </c>
      <c r="K4744" t="str">
        <f>IFERROR(VLOOKUP('Ventas Pases'!$J4744,'Comisiones HEROIC'!$E$1:$F$6,2,0),"")</f>
        <v/>
      </c>
      <c r="L4744" s="5">
        <f>IF('Ventas Pases'!$D4744="Red HEROIC",IFERROR(VLOOKUP('Ventas Pases'!$G4744,'Comisiones HEROIC'!$A$1:$B$11,2,0),15),IF('Ventas Pases'!$D4744="Red HEROIC",15,0))</f>
        <v>0</v>
      </c>
      <c r="M4744">
        <f>IF(pases[[#This Row],[Días Visita]]&lt;7,0,IF(pases[[#This Row],[Días Visita]]&lt;9,1,IF(pases[[#This Row],[Días Visita]]="Ilimitados",0,2)))</f>
        <v>0</v>
      </c>
      <c r="N4744" s="5">
        <f>IF(AND('Ventas Pases'!$A4744="Fuera de Temporada",'Ventas Pases'!$B4744=2019,pases[[#This Row],[Modo de Compra]]="Paquete"),30,0)</f>
        <v>0</v>
      </c>
      <c r="O4744" s="5">
        <f>-SUMIF(lift[Número de pase],pases[[#This Row],[Numero de Pase]],lift[Costo])</f>
        <v>-276</v>
      </c>
    </row>
    <row r="4745" spans="1:15" x14ac:dyDescent="0.25">
      <c r="A4745" t="s">
        <v>13</v>
      </c>
      <c r="B4745">
        <v>2019</v>
      </c>
      <c r="C4745">
        <v>43337</v>
      </c>
      <c r="D4745" t="s">
        <v>14</v>
      </c>
      <c r="E4745">
        <v>43311</v>
      </c>
      <c r="F4745">
        <v>9</v>
      </c>
      <c r="G4745" t="s">
        <v>35</v>
      </c>
      <c r="H4745" t="s">
        <v>4763</v>
      </c>
      <c r="I4745" s="5">
        <v>1260</v>
      </c>
      <c r="J4745" s="5">
        <f>IFERROR('Ventas Pases'!$I4745/'Ventas Pases'!$F4745,"PASE")</f>
        <v>140</v>
      </c>
      <c r="K4745" t="str">
        <f>IFERROR(VLOOKUP('Ventas Pases'!$J4745,'Comisiones HEROIC'!$E$1:$F$6,2,0),"")</f>
        <v/>
      </c>
      <c r="L4745" s="5">
        <f>IF('Ventas Pases'!$D4745="Red HEROIC",IFERROR(VLOOKUP('Ventas Pases'!$G4745,'Comisiones HEROIC'!$A$1:$B$11,2,0),15),IF('Ventas Pases'!$D4745="Red HEROIC",15,0))</f>
        <v>16</v>
      </c>
      <c r="M4745">
        <f>IF(pases[[#This Row],[Días Visita]]&lt;7,0,IF(pases[[#This Row],[Días Visita]]&lt;9,1,IF(pases[[#This Row],[Días Visita]]="Ilimitados",0,2)))</f>
        <v>2</v>
      </c>
      <c r="N4745" s="5">
        <f>IF(AND('Ventas Pases'!$A4745="Fuera de Temporada",'Ventas Pases'!$B4745=2019,pases[[#This Row],[Modo de Compra]]="Paquete"),30,0)</f>
        <v>0</v>
      </c>
      <c r="O4745" s="5">
        <f>-SUMIF(lift[Número de pase],pases[[#This Row],[Numero de Pase]],lift[Costo])</f>
        <v>0</v>
      </c>
    </row>
    <row r="4746" spans="1:15" x14ac:dyDescent="0.25">
      <c r="A4746" t="s">
        <v>7</v>
      </c>
      <c r="B4746">
        <v>2019</v>
      </c>
      <c r="C4746">
        <v>43436</v>
      </c>
      <c r="D4746" t="s">
        <v>8</v>
      </c>
      <c r="E4746">
        <v>43447</v>
      </c>
      <c r="F4746">
        <v>1</v>
      </c>
      <c r="G4746" t="s">
        <v>9</v>
      </c>
      <c r="H4746" t="s">
        <v>4764</v>
      </c>
      <c r="I4746" s="5">
        <v>120</v>
      </c>
      <c r="J4746" s="5">
        <f>IFERROR('Ventas Pases'!$I4746/'Ventas Pases'!$F4746,"PASE")</f>
        <v>120</v>
      </c>
      <c r="K4746" t="str">
        <f>IFERROR(VLOOKUP('Ventas Pases'!$J4746,'Comisiones HEROIC'!$E$1:$F$6,2,0),"")</f>
        <v/>
      </c>
      <c r="L4746" s="5">
        <f>IF('Ventas Pases'!$D4746="Red HEROIC",IFERROR(VLOOKUP('Ventas Pases'!$G4746,'Comisiones HEROIC'!$A$1:$B$11,2,0),15),IF('Ventas Pases'!$D4746="Red HEROIC",15,0))</f>
        <v>0</v>
      </c>
      <c r="M4746">
        <f>IF(pases[[#This Row],[Días Visita]]&lt;7,0,IF(pases[[#This Row],[Días Visita]]&lt;9,1,IF(pases[[#This Row],[Días Visita]]="Ilimitados",0,2)))</f>
        <v>0</v>
      </c>
      <c r="N4746" s="5">
        <f>IF(AND('Ventas Pases'!$A4746="Fuera de Temporada",'Ventas Pases'!$B4746=2019,pases[[#This Row],[Modo de Compra]]="Paquete"),30,0)</f>
        <v>0</v>
      </c>
      <c r="O4746" s="5">
        <f>-SUMIF(lift[Número de pase],pases[[#This Row],[Numero de Pase]],lift[Costo])</f>
        <v>0</v>
      </c>
    </row>
    <row r="4747" spans="1:15" x14ac:dyDescent="0.25">
      <c r="A4747" t="s">
        <v>13</v>
      </c>
      <c r="B4747">
        <v>2019</v>
      </c>
      <c r="C4747">
        <v>43314</v>
      </c>
      <c r="D4747" t="s">
        <v>8</v>
      </c>
      <c r="E4747">
        <v>43265</v>
      </c>
      <c r="F4747">
        <v>5</v>
      </c>
      <c r="G4747" t="s">
        <v>9</v>
      </c>
      <c r="H4747" t="s">
        <v>4765</v>
      </c>
      <c r="I4747" s="5">
        <v>600</v>
      </c>
      <c r="J4747" s="5">
        <f>IFERROR('Ventas Pases'!$I4747/'Ventas Pases'!$F4747,"PASE")</f>
        <v>120</v>
      </c>
      <c r="K4747" t="str">
        <f>IFERROR(VLOOKUP('Ventas Pases'!$J4747,'Comisiones HEROIC'!$E$1:$F$6,2,0),"")</f>
        <v/>
      </c>
      <c r="L4747" s="5">
        <f>IF('Ventas Pases'!$D4747="Red HEROIC",IFERROR(VLOOKUP('Ventas Pases'!$G4747,'Comisiones HEROIC'!$A$1:$B$11,2,0),15),IF('Ventas Pases'!$D4747="Red HEROIC",15,0))</f>
        <v>0</v>
      </c>
      <c r="M4747">
        <f>IF(pases[[#This Row],[Días Visita]]&lt;7,0,IF(pases[[#This Row],[Días Visita]]&lt;9,1,IF(pases[[#This Row],[Días Visita]]="Ilimitados",0,2)))</f>
        <v>0</v>
      </c>
      <c r="N4747" s="5">
        <f>IF(AND('Ventas Pases'!$A4747="Fuera de Temporada",'Ventas Pases'!$B4747=2019,pases[[#This Row],[Modo de Compra]]="Paquete"),30,0)</f>
        <v>0</v>
      </c>
      <c r="O4747" s="5">
        <f>-SUMIF(lift[Número de pase],pases[[#This Row],[Numero de Pase]],lift[Costo])</f>
        <v>0</v>
      </c>
    </row>
    <row r="4748" spans="1:15" x14ac:dyDescent="0.25">
      <c r="A4748" t="s">
        <v>7</v>
      </c>
      <c r="B4748">
        <v>2018</v>
      </c>
      <c r="C4748">
        <v>43453</v>
      </c>
      <c r="D4748" t="s">
        <v>8</v>
      </c>
      <c r="E4748">
        <v>43158</v>
      </c>
      <c r="F4748">
        <v>7</v>
      </c>
      <c r="G4748" t="s">
        <v>9</v>
      </c>
      <c r="H4748" t="s">
        <v>4766</v>
      </c>
      <c r="I4748" s="5">
        <v>840</v>
      </c>
      <c r="J4748" s="5">
        <f>IFERROR('Ventas Pases'!$I4748/'Ventas Pases'!$F4748,"PASE")</f>
        <v>120</v>
      </c>
      <c r="K4748" t="str">
        <f>IFERROR(VLOOKUP('Ventas Pases'!$J4748,'Comisiones HEROIC'!$E$1:$F$6,2,0),"")</f>
        <v/>
      </c>
      <c r="L4748" s="5">
        <f>IF('Ventas Pases'!$D4748="Red HEROIC",IFERROR(VLOOKUP('Ventas Pases'!$G4748,'Comisiones HEROIC'!$A$1:$B$11,2,0),15),IF('Ventas Pases'!$D4748="Red HEROIC",15,0))</f>
        <v>0</v>
      </c>
      <c r="M4748">
        <f>IF(pases[[#This Row],[Días Visita]]&lt;7,0,IF(pases[[#This Row],[Días Visita]]&lt;9,1,IF(pases[[#This Row],[Días Visita]]="Ilimitados",0,2)))</f>
        <v>1</v>
      </c>
      <c r="N4748" s="5">
        <f>IF(AND('Ventas Pases'!$A4748="Fuera de Temporada",'Ventas Pases'!$B4748=2019,pases[[#This Row],[Modo de Compra]]="Paquete"),30,0)</f>
        <v>0</v>
      </c>
      <c r="O4748" s="5">
        <f>-SUMIF(lift[Número de pase],pases[[#This Row],[Numero de Pase]],lift[Costo])</f>
        <v>0</v>
      </c>
    </row>
    <row r="4749" spans="1:15" x14ac:dyDescent="0.25">
      <c r="A4749" t="s">
        <v>7</v>
      </c>
      <c r="B4749">
        <v>2019</v>
      </c>
      <c r="C4749">
        <v>43543</v>
      </c>
      <c r="D4749" t="s">
        <v>8</v>
      </c>
      <c r="E4749">
        <v>43537</v>
      </c>
      <c r="F4749">
        <v>5</v>
      </c>
      <c r="G4749" t="s">
        <v>9</v>
      </c>
      <c r="H4749" t="s">
        <v>4767</v>
      </c>
      <c r="I4749" s="5">
        <v>600</v>
      </c>
      <c r="J4749" s="5">
        <f>IFERROR('Ventas Pases'!$I4749/'Ventas Pases'!$F4749,"PASE")</f>
        <v>120</v>
      </c>
      <c r="K4749" t="str">
        <f>IFERROR(VLOOKUP('Ventas Pases'!$J4749,'Comisiones HEROIC'!$E$1:$F$6,2,0),"")</f>
        <v/>
      </c>
      <c r="L4749" s="5">
        <f>IF('Ventas Pases'!$D4749="Red HEROIC",IFERROR(VLOOKUP('Ventas Pases'!$G4749,'Comisiones HEROIC'!$A$1:$B$11,2,0),15),IF('Ventas Pases'!$D4749="Red HEROIC",15,0))</f>
        <v>0</v>
      </c>
      <c r="M4749">
        <f>IF(pases[[#This Row],[Días Visita]]&lt;7,0,IF(pases[[#This Row],[Días Visita]]&lt;9,1,IF(pases[[#This Row],[Días Visita]]="Ilimitados",0,2)))</f>
        <v>0</v>
      </c>
      <c r="N4749" s="5">
        <f>IF(AND('Ventas Pases'!$A4749="Fuera de Temporada",'Ventas Pases'!$B4749=2019,pases[[#This Row],[Modo de Compra]]="Paquete"),30,0)</f>
        <v>0</v>
      </c>
      <c r="O4749" s="5">
        <f>-SUMIF(lift[Número de pase],pases[[#This Row],[Numero de Pase]],lift[Costo])</f>
        <v>0</v>
      </c>
    </row>
    <row r="4750" spans="1:15" x14ac:dyDescent="0.25">
      <c r="A4750" t="s">
        <v>7</v>
      </c>
      <c r="B4750">
        <v>2018</v>
      </c>
      <c r="C4750">
        <v>43463</v>
      </c>
      <c r="D4750" t="s">
        <v>8</v>
      </c>
      <c r="E4750">
        <v>43054</v>
      </c>
      <c r="F4750" t="s">
        <v>11</v>
      </c>
      <c r="G4750" t="s">
        <v>9</v>
      </c>
      <c r="H4750" t="s">
        <v>4768</v>
      </c>
      <c r="I4750" s="5">
        <v>1950</v>
      </c>
      <c r="J4750" s="5" t="str">
        <f>IFERROR('Ventas Pases'!$I4750/'Ventas Pases'!$F4750,"PASE")</f>
        <v>PASE</v>
      </c>
      <c r="K4750" t="str">
        <f>IFERROR(VLOOKUP('Ventas Pases'!$J4750,'Comisiones HEROIC'!$E$1:$F$6,2,0),"")</f>
        <v/>
      </c>
      <c r="L4750" s="5">
        <f>IF('Ventas Pases'!$D4750="Red HEROIC",IFERROR(VLOOKUP('Ventas Pases'!$G4750,'Comisiones HEROIC'!$A$1:$B$11,2,0),15),IF('Ventas Pases'!$D4750="Red HEROIC",15,0))</f>
        <v>0</v>
      </c>
      <c r="M4750">
        <f>IF(pases[[#This Row],[Días Visita]]&lt;7,0,IF(pases[[#This Row],[Días Visita]]&lt;9,1,IF(pases[[#This Row],[Días Visita]]="Ilimitados",0,2)))</f>
        <v>0</v>
      </c>
      <c r="N4750" s="5">
        <f>IF(AND('Ventas Pases'!$A4750="Fuera de Temporada",'Ventas Pases'!$B4750=2019,pases[[#This Row],[Modo de Compra]]="Paquete"),30,0)</f>
        <v>0</v>
      </c>
      <c r="O4750" s="5">
        <f>-SUMIF(lift[Número de pase],pases[[#This Row],[Numero de Pase]],lift[Costo])</f>
        <v>-368</v>
      </c>
    </row>
    <row r="4751" spans="1:15" x14ac:dyDescent="0.25">
      <c r="A4751" t="s">
        <v>7</v>
      </c>
      <c r="B4751">
        <v>2018</v>
      </c>
      <c r="C4751">
        <v>43446</v>
      </c>
      <c r="D4751" t="s">
        <v>8</v>
      </c>
      <c r="E4751">
        <v>43157</v>
      </c>
      <c r="F4751">
        <v>1</v>
      </c>
      <c r="G4751" t="s">
        <v>9</v>
      </c>
      <c r="H4751" t="s">
        <v>4769</v>
      </c>
      <c r="I4751" s="5">
        <v>120</v>
      </c>
      <c r="J4751" s="5">
        <f>IFERROR('Ventas Pases'!$I4751/'Ventas Pases'!$F4751,"PASE")</f>
        <v>120</v>
      </c>
      <c r="K4751" t="str">
        <f>IFERROR(VLOOKUP('Ventas Pases'!$J4751,'Comisiones HEROIC'!$E$1:$F$6,2,0),"")</f>
        <v/>
      </c>
      <c r="L4751" s="5">
        <f>IF('Ventas Pases'!$D4751="Red HEROIC",IFERROR(VLOOKUP('Ventas Pases'!$G4751,'Comisiones HEROIC'!$A$1:$B$11,2,0),15),IF('Ventas Pases'!$D4751="Red HEROIC",15,0))</f>
        <v>0</v>
      </c>
      <c r="M4751">
        <f>IF(pases[[#This Row],[Días Visita]]&lt;7,0,IF(pases[[#This Row],[Días Visita]]&lt;9,1,IF(pases[[#This Row],[Días Visita]]="Ilimitados",0,2)))</f>
        <v>0</v>
      </c>
      <c r="N4751" s="5">
        <f>IF(AND('Ventas Pases'!$A4751="Fuera de Temporada",'Ventas Pases'!$B4751=2019,pases[[#This Row],[Modo de Compra]]="Paquete"),30,0)</f>
        <v>0</v>
      </c>
      <c r="O4751" s="5">
        <f>-SUMIF(lift[Número de pase],pases[[#This Row],[Numero de Pase]],lift[Costo])</f>
        <v>0</v>
      </c>
    </row>
    <row r="4752" spans="1:15" x14ac:dyDescent="0.25">
      <c r="A4752" t="s">
        <v>7</v>
      </c>
      <c r="B4752">
        <v>2019</v>
      </c>
      <c r="C4752">
        <v>43490</v>
      </c>
      <c r="D4752" t="s">
        <v>8</v>
      </c>
      <c r="E4752">
        <v>43488</v>
      </c>
      <c r="F4752">
        <v>4</v>
      </c>
      <c r="G4752" t="s">
        <v>9</v>
      </c>
      <c r="H4752" t="s">
        <v>4770</v>
      </c>
      <c r="I4752" s="5">
        <v>480</v>
      </c>
      <c r="J4752" s="5">
        <f>IFERROR('Ventas Pases'!$I4752/'Ventas Pases'!$F4752,"PASE")</f>
        <v>120</v>
      </c>
      <c r="K4752" t="str">
        <f>IFERROR(VLOOKUP('Ventas Pases'!$J4752,'Comisiones HEROIC'!$E$1:$F$6,2,0),"")</f>
        <v/>
      </c>
      <c r="L4752" s="5">
        <f>IF('Ventas Pases'!$D4752="Red HEROIC",IFERROR(VLOOKUP('Ventas Pases'!$G4752,'Comisiones HEROIC'!$A$1:$B$11,2,0),15),IF('Ventas Pases'!$D4752="Red HEROIC",15,0))</f>
        <v>0</v>
      </c>
      <c r="M4752">
        <f>IF(pases[[#This Row],[Días Visita]]&lt;7,0,IF(pases[[#This Row],[Días Visita]]&lt;9,1,IF(pases[[#This Row],[Días Visita]]="Ilimitados",0,2)))</f>
        <v>0</v>
      </c>
      <c r="N4752" s="5">
        <f>IF(AND('Ventas Pases'!$A4752="Fuera de Temporada",'Ventas Pases'!$B4752=2019,pases[[#This Row],[Modo de Compra]]="Paquete"),30,0)</f>
        <v>0</v>
      </c>
      <c r="O4752" s="5">
        <f>-SUMIF(lift[Número de pase],pases[[#This Row],[Numero de Pase]],lift[Costo])</f>
        <v>0</v>
      </c>
    </row>
    <row r="4753" spans="1:15" x14ac:dyDescent="0.25">
      <c r="A4753" t="s">
        <v>7</v>
      </c>
      <c r="B4753">
        <v>2019</v>
      </c>
      <c r="C4753">
        <v>43485</v>
      </c>
      <c r="D4753" t="s">
        <v>8</v>
      </c>
      <c r="E4753">
        <v>43521</v>
      </c>
      <c r="F4753">
        <v>6</v>
      </c>
      <c r="G4753" t="s">
        <v>9</v>
      </c>
      <c r="H4753" t="s">
        <v>4771</v>
      </c>
      <c r="I4753" s="5">
        <v>720</v>
      </c>
      <c r="J4753" s="5">
        <f>IFERROR('Ventas Pases'!$I4753/'Ventas Pases'!$F4753,"PASE")</f>
        <v>120</v>
      </c>
      <c r="K4753" t="str">
        <f>IFERROR(VLOOKUP('Ventas Pases'!$J4753,'Comisiones HEROIC'!$E$1:$F$6,2,0),"")</f>
        <v/>
      </c>
      <c r="L4753" s="5">
        <f>IF('Ventas Pases'!$D4753="Red HEROIC",IFERROR(VLOOKUP('Ventas Pases'!$G4753,'Comisiones HEROIC'!$A$1:$B$11,2,0),15),IF('Ventas Pases'!$D4753="Red HEROIC",15,0))</f>
        <v>0</v>
      </c>
      <c r="M4753">
        <f>IF(pases[[#This Row],[Días Visita]]&lt;7,0,IF(pases[[#This Row],[Días Visita]]&lt;9,1,IF(pases[[#This Row],[Días Visita]]="Ilimitados",0,2)))</f>
        <v>0</v>
      </c>
      <c r="N4753" s="5">
        <f>IF(AND('Ventas Pases'!$A4753="Fuera de Temporada",'Ventas Pases'!$B4753=2019,pases[[#This Row],[Modo de Compra]]="Paquete"),30,0)</f>
        <v>0</v>
      </c>
      <c r="O4753" s="5">
        <f>-SUMIF(lift[Número de pase],pases[[#This Row],[Numero de Pase]],lift[Costo])</f>
        <v>0</v>
      </c>
    </row>
    <row r="4754" spans="1:15" x14ac:dyDescent="0.25">
      <c r="A4754" t="s">
        <v>13</v>
      </c>
      <c r="B4754">
        <v>2019</v>
      </c>
      <c r="C4754">
        <v>43407</v>
      </c>
      <c r="D4754" t="s">
        <v>17</v>
      </c>
      <c r="E4754">
        <v>43278</v>
      </c>
      <c r="F4754">
        <v>2</v>
      </c>
      <c r="G4754" t="s">
        <v>9</v>
      </c>
      <c r="H4754" t="s">
        <v>4772</v>
      </c>
      <c r="I4754" s="5">
        <v>220</v>
      </c>
      <c r="J4754" s="5">
        <f>IFERROR('Ventas Pases'!$I4754/'Ventas Pases'!$F4754,"PASE")</f>
        <v>110</v>
      </c>
      <c r="K4754" t="str">
        <f>IFERROR(VLOOKUP('Ventas Pases'!$J4754,'Comisiones HEROIC'!$E$1:$F$6,2,0),"")</f>
        <v>Elton Hotel</v>
      </c>
      <c r="L4754" s="5">
        <f>IF('Ventas Pases'!$D4754="Red HEROIC",IFERROR(VLOOKUP('Ventas Pases'!$G4754,'Comisiones HEROIC'!$A$1:$B$11,2,0),15),IF('Ventas Pases'!$D4754="Red HEROIC",15,0))</f>
        <v>0</v>
      </c>
      <c r="M4754">
        <f>IF(pases[[#This Row],[Días Visita]]&lt;7,0,IF(pases[[#This Row],[Días Visita]]&lt;9,1,IF(pases[[#This Row],[Días Visita]]="Ilimitados",0,2)))</f>
        <v>0</v>
      </c>
      <c r="N4754" s="5">
        <f>IF(AND('Ventas Pases'!$A4754="Fuera de Temporada",'Ventas Pases'!$B4754=2019,pases[[#This Row],[Modo de Compra]]="Paquete"),30,0)</f>
        <v>30</v>
      </c>
      <c r="O4754" s="5">
        <f>-SUMIF(lift[Número de pase],pases[[#This Row],[Numero de Pase]],lift[Costo])</f>
        <v>0</v>
      </c>
    </row>
    <row r="4755" spans="1:15" x14ac:dyDescent="0.25">
      <c r="A4755" t="s">
        <v>7</v>
      </c>
      <c r="B4755">
        <v>2019</v>
      </c>
      <c r="C4755">
        <v>43430</v>
      </c>
      <c r="D4755" t="s">
        <v>17</v>
      </c>
      <c r="E4755">
        <v>43434</v>
      </c>
      <c r="F4755">
        <v>4</v>
      </c>
      <c r="G4755" t="s">
        <v>9</v>
      </c>
      <c r="H4755" t="s">
        <v>4773</v>
      </c>
      <c r="I4755" s="5">
        <v>440</v>
      </c>
      <c r="J4755" s="5">
        <f>IFERROR('Ventas Pases'!$I4755/'Ventas Pases'!$F4755,"PASE")</f>
        <v>110</v>
      </c>
      <c r="K4755" t="str">
        <f>IFERROR(VLOOKUP('Ventas Pases'!$J4755,'Comisiones HEROIC'!$E$1:$F$6,2,0),"")</f>
        <v>Elton Hotel</v>
      </c>
      <c r="L4755" s="5">
        <f>IF('Ventas Pases'!$D4755="Red HEROIC",IFERROR(VLOOKUP('Ventas Pases'!$G4755,'Comisiones HEROIC'!$A$1:$B$11,2,0),15),IF('Ventas Pases'!$D4755="Red HEROIC",15,0))</f>
        <v>0</v>
      </c>
      <c r="M4755">
        <f>IF(pases[[#This Row],[Días Visita]]&lt;7,0,IF(pases[[#This Row],[Días Visita]]&lt;9,1,IF(pases[[#This Row],[Días Visita]]="Ilimitados",0,2)))</f>
        <v>0</v>
      </c>
      <c r="N4755" s="5">
        <f>IF(AND('Ventas Pases'!$A4755="Fuera de Temporada",'Ventas Pases'!$B4755=2019,pases[[#This Row],[Modo de Compra]]="Paquete"),30,0)</f>
        <v>0</v>
      </c>
      <c r="O4755" s="5">
        <f>-SUMIF(lift[Número de pase],pases[[#This Row],[Numero de Pase]],lift[Costo])</f>
        <v>0</v>
      </c>
    </row>
    <row r="4756" spans="1:15" x14ac:dyDescent="0.25">
      <c r="A4756" t="s">
        <v>7</v>
      </c>
      <c r="B4756">
        <v>2019</v>
      </c>
      <c r="C4756">
        <v>43428</v>
      </c>
      <c r="D4756" t="s">
        <v>8</v>
      </c>
      <c r="E4756">
        <v>43521</v>
      </c>
      <c r="F4756">
        <v>3</v>
      </c>
      <c r="G4756" t="s">
        <v>9</v>
      </c>
      <c r="H4756" t="s">
        <v>4774</v>
      </c>
      <c r="I4756" s="5">
        <v>360</v>
      </c>
      <c r="J4756" s="5">
        <f>IFERROR('Ventas Pases'!$I4756/'Ventas Pases'!$F4756,"PASE")</f>
        <v>120</v>
      </c>
      <c r="K4756" t="str">
        <f>IFERROR(VLOOKUP('Ventas Pases'!$J4756,'Comisiones HEROIC'!$E$1:$F$6,2,0),"")</f>
        <v/>
      </c>
      <c r="L4756" s="5">
        <f>IF('Ventas Pases'!$D4756="Red HEROIC",IFERROR(VLOOKUP('Ventas Pases'!$G4756,'Comisiones HEROIC'!$A$1:$B$11,2,0),15),IF('Ventas Pases'!$D4756="Red HEROIC",15,0))</f>
        <v>0</v>
      </c>
      <c r="M4756">
        <f>IF(pases[[#This Row],[Días Visita]]&lt;7,0,IF(pases[[#This Row],[Días Visita]]&lt;9,1,IF(pases[[#This Row],[Días Visita]]="Ilimitados",0,2)))</f>
        <v>0</v>
      </c>
      <c r="N4756" s="5">
        <f>IF(AND('Ventas Pases'!$A4756="Fuera de Temporada",'Ventas Pases'!$B4756=2019,pases[[#This Row],[Modo de Compra]]="Paquete"),30,0)</f>
        <v>0</v>
      </c>
      <c r="O4756" s="5">
        <f>-SUMIF(lift[Número de pase],pases[[#This Row],[Numero de Pase]],lift[Costo])</f>
        <v>0</v>
      </c>
    </row>
    <row r="4757" spans="1:15" x14ac:dyDescent="0.25">
      <c r="A4757" t="s">
        <v>7</v>
      </c>
      <c r="B4757">
        <v>2018</v>
      </c>
      <c r="C4757">
        <v>43420</v>
      </c>
      <c r="D4757" t="s">
        <v>8</v>
      </c>
      <c r="E4757">
        <v>43126</v>
      </c>
      <c r="F4757">
        <v>3</v>
      </c>
      <c r="G4757" t="s">
        <v>9</v>
      </c>
      <c r="H4757" t="s">
        <v>4775</v>
      </c>
      <c r="I4757" s="5">
        <v>360</v>
      </c>
      <c r="J4757" s="5">
        <f>IFERROR('Ventas Pases'!$I4757/'Ventas Pases'!$F4757,"PASE")</f>
        <v>120</v>
      </c>
      <c r="K4757" t="str">
        <f>IFERROR(VLOOKUP('Ventas Pases'!$J4757,'Comisiones HEROIC'!$E$1:$F$6,2,0),"")</f>
        <v/>
      </c>
      <c r="L4757" s="5">
        <f>IF('Ventas Pases'!$D4757="Red HEROIC",IFERROR(VLOOKUP('Ventas Pases'!$G4757,'Comisiones HEROIC'!$A$1:$B$11,2,0),15),IF('Ventas Pases'!$D4757="Red HEROIC",15,0))</f>
        <v>0</v>
      </c>
      <c r="M4757">
        <f>IF(pases[[#This Row],[Días Visita]]&lt;7,0,IF(pases[[#This Row],[Días Visita]]&lt;9,1,IF(pases[[#This Row],[Días Visita]]="Ilimitados",0,2)))</f>
        <v>0</v>
      </c>
      <c r="N4757" s="5">
        <f>IF(AND('Ventas Pases'!$A4757="Fuera de Temporada",'Ventas Pases'!$B4757=2019,pases[[#This Row],[Modo de Compra]]="Paquete"),30,0)</f>
        <v>0</v>
      </c>
      <c r="O4757" s="5">
        <f>-SUMIF(lift[Número de pase],pases[[#This Row],[Numero de Pase]],lift[Costo])</f>
        <v>0</v>
      </c>
    </row>
    <row r="4758" spans="1:15" x14ac:dyDescent="0.25">
      <c r="A4758" t="s">
        <v>13</v>
      </c>
      <c r="B4758">
        <v>2019</v>
      </c>
      <c r="C4758">
        <v>43193</v>
      </c>
      <c r="D4758" t="s">
        <v>8</v>
      </c>
      <c r="E4758">
        <v>43252</v>
      </c>
      <c r="F4758">
        <v>2</v>
      </c>
      <c r="G4758" t="s">
        <v>9</v>
      </c>
      <c r="H4758" t="s">
        <v>4776</v>
      </c>
      <c r="I4758" s="5">
        <v>240</v>
      </c>
      <c r="J4758" s="5">
        <f>IFERROR('Ventas Pases'!$I4758/'Ventas Pases'!$F4758,"PASE")</f>
        <v>120</v>
      </c>
      <c r="K4758" t="str">
        <f>IFERROR(VLOOKUP('Ventas Pases'!$J4758,'Comisiones HEROIC'!$E$1:$F$6,2,0),"")</f>
        <v/>
      </c>
      <c r="L4758" s="5">
        <f>IF('Ventas Pases'!$D4758="Red HEROIC",IFERROR(VLOOKUP('Ventas Pases'!$G4758,'Comisiones HEROIC'!$A$1:$B$11,2,0),15),IF('Ventas Pases'!$D4758="Red HEROIC",15,0))</f>
        <v>0</v>
      </c>
      <c r="M4758">
        <f>IF(pases[[#This Row],[Días Visita]]&lt;7,0,IF(pases[[#This Row],[Días Visita]]&lt;9,1,IF(pases[[#This Row],[Días Visita]]="Ilimitados",0,2)))</f>
        <v>0</v>
      </c>
      <c r="N4758" s="5">
        <f>IF(AND('Ventas Pases'!$A4758="Fuera de Temporada",'Ventas Pases'!$B4758=2019,pases[[#This Row],[Modo de Compra]]="Paquete"),30,0)</f>
        <v>0</v>
      </c>
      <c r="O4758" s="5">
        <f>-SUMIF(lift[Número de pase],pases[[#This Row],[Numero de Pase]],lift[Costo])</f>
        <v>0</v>
      </c>
    </row>
    <row r="4759" spans="1:15" x14ac:dyDescent="0.25">
      <c r="A4759" t="s">
        <v>7</v>
      </c>
      <c r="B4759">
        <v>2019</v>
      </c>
      <c r="C4759">
        <v>43543</v>
      </c>
      <c r="D4759" t="s">
        <v>8</v>
      </c>
      <c r="E4759">
        <v>43542</v>
      </c>
      <c r="F4759">
        <v>9</v>
      </c>
      <c r="G4759" t="s">
        <v>9</v>
      </c>
      <c r="H4759" t="s">
        <v>4777</v>
      </c>
      <c r="I4759" s="5">
        <v>1080</v>
      </c>
      <c r="J4759" s="5">
        <f>IFERROR('Ventas Pases'!$I4759/'Ventas Pases'!$F4759,"PASE")</f>
        <v>120</v>
      </c>
      <c r="K4759" t="str">
        <f>IFERROR(VLOOKUP('Ventas Pases'!$J4759,'Comisiones HEROIC'!$E$1:$F$6,2,0),"")</f>
        <v/>
      </c>
      <c r="L4759" s="5">
        <f>IF('Ventas Pases'!$D4759="Red HEROIC",IFERROR(VLOOKUP('Ventas Pases'!$G4759,'Comisiones HEROIC'!$A$1:$B$11,2,0),15),IF('Ventas Pases'!$D4759="Red HEROIC",15,0))</f>
        <v>0</v>
      </c>
      <c r="M4759">
        <f>IF(pases[[#This Row],[Días Visita]]&lt;7,0,IF(pases[[#This Row],[Días Visita]]&lt;9,1,IF(pases[[#This Row],[Días Visita]]="Ilimitados",0,2)))</f>
        <v>2</v>
      </c>
      <c r="N4759" s="5">
        <f>IF(AND('Ventas Pases'!$A4759="Fuera de Temporada",'Ventas Pases'!$B4759=2019,pases[[#This Row],[Modo de Compra]]="Paquete"),30,0)</f>
        <v>0</v>
      </c>
      <c r="O4759" s="5">
        <f>-SUMIF(lift[Número de pase],pases[[#This Row],[Numero de Pase]],lift[Costo])</f>
        <v>0</v>
      </c>
    </row>
    <row r="4760" spans="1:15" x14ac:dyDescent="0.25">
      <c r="A4760" t="s">
        <v>7</v>
      </c>
      <c r="B4760">
        <v>2018</v>
      </c>
      <c r="C4760">
        <v>43427</v>
      </c>
      <c r="D4760" t="s">
        <v>8</v>
      </c>
      <c r="E4760">
        <v>43054</v>
      </c>
      <c r="F4760">
        <v>6</v>
      </c>
      <c r="G4760" t="s">
        <v>9</v>
      </c>
      <c r="H4760" t="s">
        <v>4778</v>
      </c>
      <c r="I4760" s="5">
        <v>720</v>
      </c>
      <c r="J4760" s="5">
        <f>IFERROR('Ventas Pases'!$I4760/'Ventas Pases'!$F4760,"PASE")</f>
        <v>120</v>
      </c>
      <c r="K4760" t="str">
        <f>IFERROR(VLOOKUP('Ventas Pases'!$J4760,'Comisiones HEROIC'!$E$1:$F$6,2,0),"")</f>
        <v/>
      </c>
      <c r="L4760" s="5">
        <f>IF('Ventas Pases'!$D4760="Red HEROIC",IFERROR(VLOOKUP('Ventas Pases'!$G4760,'Comisiones HEROIC'!$A$1:$B$11,2,0),15),IF('Ventas Pases'!$D4760="Red HEROIC",15,0))</f>
        <v>0</v>
      </c>
      <c r="M4760">
        <f>IF(pases[[#This Row],[Días Visita]]&lt;7,0,IF(pases[[#This Row],[Días Visita]]&lt;9,1,IF(pases[[#This Row],[Días Visita]]="Ilimitados",0,2)))</f>
        <v>0</v>
      </c>
      <c r="N4760" s="5">
        <f>IF(AND('Ventas Pases'!$A4760="Fuera de Temporada",'Ventas Pases'!$B4760=2019,pases[[#This Row],[Modo de Compra]]="Paquete"),30,0)</f>
        <v>0</v>
      </c>
      <c r="O4760" s="5">
        <f>-SUMIF(lift[Número de pase],pases[[#This Row],[Numero de Pase]],lift[Costo])</f>
        <v>0</v>
      </c>
    </row>
    <row r="4761" spans="1:15" x14ac:dyDescent="0.25">
      <c r="A4761" t="s">
        <v>7</v>
      </c>
      <c r="B4761">
        <v>2018</v>
      </c>
      <c r="C4761">
        <v>43464</v>
      </c>
      <c r="D4761" t="s">
        <v>14</v>
      </c>
      <c r="E4761">
        <v>43168</v>
      </c>
      <c r="F4761">
        <v>2</v>
      </c>
      <c r="G4761" t="s">
        <v>33</v>
      </c>
      <c r="H4761" t="s">
        <v>4779</v>
      </c>
      <c r="I4761" s="5">
        <v>280</v>
      </c>
      <c r="J4761" s="5">
        <f>IFERROR('Ventas Pases'!$I4761/'Ventas Pases'!$F4761,"PASE")</f>
        <v>140</v>
      </c>
      <c r="K4761" t="str">
        <f>IFERROR(VLOOKUP('Ventas Pases'!$J4761,'Comisiones HEROIC'!$E$1:$F$6,2,0),"")</f>
        <v/>
      </c>
      <c r="L4761" s="5">
        <f>IF('Ventas Pases'!$D4761="Red HEROIC",IFERROR(VLOOKUP('Ventas Pases'!$G4761,'Comisiones HEROIC'!$A$1:$B$11,2,0),15),IF('Ventas Pases'!$D4761="Red HEROIC",15,0))</f>
        <v>15</v>
      </c>
      <c r="M4761">
        <f>IF(pases[[#This Row],[Días Visita]]&lt;7,0,IF(pases[[#This Row],[Días Visita]]&lt;9,1,IF(pases[[#This Row],[Días Visita]]="Ilimitados",0,2)))</f>
        <v>0</v>
      </c>
      <c r="N4761" s="5">
        <f>IF(AND('Ventas Pases'!$A4761="Fuera de Temporada",'Ventas Pases'!$B4761=2019,pases[[#This Row],[Modo de Compra]]="Paquete"),30,0)</f>
        <v>0</v>
      </c>
      <c r="O4761" s="5">
        <f>-SUMIF(lift[Número de pase],pases[[#This Row],[Numero de Pase]],lift[Costo])</f>
        <v>0</v>
      </c>
    </row>
    <row r="4762" spans="1:15" x14ac:dyDescent="0.25">
      <c r="A4762" t="s">
        <v>7</v>
      </c>
      <c r="B4762">
        <v>2019</v>
      </c>
      <c r="C4762">
        <v>43465</v>
      </c>
      <c r="D4762" t="s">
        <v>8</v>
      </c>
      <c r="E4762">
        <v>43526</v>
      </c>
      <c r="F4762">
        <v>9</v>
      </c>
      <c r="G4762" t="s">
        <v>9</v>
      </c>
      <c r="H4762" t="s">
        <v>4780</v>
      </c>
      <c r="I4762" s="5">
        <v>1080</v>
      </c>
      <c r="J4762" s="5">
        <f>IFERROR('Ventas Pases'!$I4762/'Ventas Pases'!$F4762,"PASE")</f>
        <v>120</v>
      </c>
      <c r="K4762" t="str">
        <f>IFERROR(VLOOKUP('Ventas Pases'!$J4762,'Comisiones HEROIC'!$E$1:$F$6,2,0),"")</f>
        <v/>
      </c>
      <c r="L4762" s="5">
        <f>IF('Ventas Pases'!$D4762="Red HEROIC",IFERROR(VLOOKUP('Ventas Pases'!$G4762,'Comisiones HEROIC'!$A$1:$B$11,2,0),15),IF('Ventas Pases'!$D4762="Red HEROIC",15,0))</f>
        <v>0</v>
      </c>
      <c r="M4762">
        <f>IF(pases[[#This Row],[Días Visita]]&lt;7,0,IF(pases[[#This Row],[Días Visita]]&lt;9,1,IF(pases[[#This Row],[Días Visita]]="Ilimitados",0,2)))</f>
        <v>2</v>
      </c>
      <c r="N4762" s="5">
        <f>IF(AND('Ventas Pases'!$A4762="Fuera de Temporada",'Ventas Pases'!$B4762=2019,pases[[#This Row],[Modo de Compra]]="Paquete"),30,0)</f>
        <v>0</v>
      </c>
      <c r="O4762" s="5">
        <f>-SUMIF(lift[Número de pase],pases[[#This Row],[Numero de Pase]],lift[Costo])</f>
        <v>0</v>
      </c>
    </row>
    <row r="4763" spans="1:15" x14ac:dyDescent="0.25">
      <c r="A4763" t="s">
        <v>7</v>
      </c>
      <c r="B4763">
        <v>2018</v>
      </c>
      <c r="C4763">
        <v>43172</v>
      </c>
      <c r="D4763" t="s">
        <v>60</v>
      </c>
      <c r="E4763">
        <v>43164</v>
      </c>
      <c r="F4763">
        <v>4</v>
      </c>
      <c r="G4763" t="s">
        <v>9</v>
      </c>
      <c r="H4763" t="s">
        <v>4781</v>
      </c>
      <c r="I4763" s="5">
        <v>480</v>
      </c>
      <c r="J4763" s="5">
        <f>IFERROR('Ventas Pases'!$I4763/'Ventas Pases'!$F4763,"PASE")</f>
        <v>120</v>
      </c>
      <c r="K4763" t="str">
        <f>IFERROR(VLOOKUP('Ventas Pases'!$J4763,'Comisiones HEROIC'!$E$1:$F$6,2,0),"")</f>
        <v/>
      </c>
      <c r="L4763" s="5">
        <f>IF('Ventas Pases'!$D4763="Red HEROIC",IFERROR(VLOOKUP('Ventas Pases'!$G4763,'Comisiones HEROIC'!$A$1:$B$11,2,0),15),IF('Ventas Pases'!$D4763="Red HEROIC",15,0))</f>
        <v>0</v>
      </c>
      <c r="M4763">
        <f>IF(pases[[#This Row],[Días Visita]]&lt;7,0,IF(pases[[#This Row],[Días Visita]]&lt;9,1,IF(pases[[#This Row],[Días Visita]]="Ilimitados",0,2)))</f>
        <v>0</v>
      </c>
      <c r="N4763" s="5">
        <f>IF(AND('Ventas Pases'!$A4763="Fuera de Temporada",'Ventas Pases'!$B4763=2019,pases[[#This Row],[Modo de Compra]]="Paquete"),30,0)</f>
        <v>0</v>
      </c>
      <c r="O4763" s="5">
        <f>-SUMIF(lift[Número de pase],pases[[#This Row],[Numero de Pase]],lift[Costo])</f>
        <v>0</v>
      </c>
    </row>
    <row r="4764" spans="1:15" x14ac:dyDescent="0.25">
      <c r="A4764" t="s">
        <v>7</v>
      </c>
      <c r="B4764">
        <v>2019</v>
      </c>
      <c r="C4764">
        <v>43530</v>
      </c>
      <c r="D4764" t="s">
        <v>8</v>
      </c>
      <c r="E4764">
        <v>43543</v>
      </c>
      <c r="F4764">
        <v>8</v>
      </c>
      <c r="G4764" t="s">
        <v>9</v>
      </c>
      <c r="H4764" t="s">
        <v>4782</v>
      </c>
      <c r="I4764" s="5">
        <v>960</v>
      </c>
      <c r="J4764" s="5">
        <f>IFERROR('Ventas Pases'!$I4764/'Ventas Pases'!$F4764,"PASE")</f>
        <v>120</v>
      </c>
      <c r="K4764" t="str">
        <f>IFERROR(VLOOKUP('Ventas Pases'!$J4764,'Comisiones HEROIC'!$E$1:$F$6,2,0),"")</f>
        <v/>
      </c>
      <c r="L4764" s="5">
        <f>IF('Ventas Pases'!$D4764="Red HEROIC",IFERROR(VLOOKUP('Ventas Pases'!$G4764,'Comisiones HEROIC'!$A$1:$B$11,2,0),15),IF('Ventas Pases'!$D4764="Red HEROIC",15,0))</f>
        <v>0</v>
      </c>
      <c r="M4764">
        <f>IF(pases[[#This Row],[Días Visita]]&lt;7,0,IF(pases[[#This Row],[Días Visita]]&lt;9,1,IF(pases[[#This Row],[Días Visita]]="Ilimitados",0,2)))</f>
        <v>1</v>
      </c>
      <c r="N4764" s="5">
        <f>IF(AND('Ventas Pases'!$A4764="Fuera de Temporada",'Ventas Pases'!$B4764=2019,pases[[#This Row],[Modo de Compra]]="Paquete"),30,0)</f>
        <v>0</v>
      </c>
      <c r="O4764" s="5">
        <f>-SUMIF(lift[Número de pase],pases[[#This Row],[Numero de Pase]],lift[Costo])</f>
        <v>0</v>
      </c>
    </row>
    <row r="4765" spans="1:15" x14ac:dyDescent="0.25">
      <c r="A4765" t="s">
        <v>7</v>
      </c>
      <c r="B4765">
        <v>2019</v>
      </c>
      <c r="C4765">
        <v>43460</v>
      </c>
      <c r="D4765" t="s">
        <v>8</v>
      </c>
      <c r="E4765">
        <v>43419</v>
      </c>
      <c r="F4765" t="s">
        <v>11</v>
      </c>
      <c r="G4765" t="s">
        <v>9</v>
      </c>
      <c r="H4765" t="s">
        <v>4783</v>
      </c>
      <c r="I4765" s="5">
        <v>1950</v>
      </c>
      <c r="J4765" s="5" t="str">
        <f>IFERROR('Ventas Pases'!$I4765/'Ventas Pases'!$F4765,"PASE")</f>
        <v>PASE</v>
      </c>
      <c r="K4765" t="str">
        <f>IFERROR(VLOOKUP('Ventas Pases'!$J4765,'Comisiones HEROIC'!$E$1:$F$6,2,0),"")</f>
        <v/>
      </c>
      <c r="L4765" s="5">
        <f>IF('Ventas Pases'!$D4765="Red HEROIC",IFERROR(VLOOKUP('Ventas Pases'!$G4765,'Comisiones HEROIC'!$A$1:$B$11,2,0),15),IF('Ventas Pases'!$D4765="Red HEROIC",15,0))</f>
        <v>0</v>
      </c>
      <c r="M4765">
        <f>IF(pases[[#This Row],[Días Visita]]&lt;7,0,IF(pases[[#This Row],[Días Visita]]&lt;9,1,IF(pases[[#This Row],[Días Visita]]="Ilimitados",0,2)))</f>
        <v>0</v>
      </c>
      <c r="N4765" s="5">
        <f>IF(AND('Ventas Pases'!$A4765="Fuera de Temporada",'Ventas Pases'!$B4765=2019,pases[[#This Row],[Modo de Compra]]="Paquete"),30,0)</f>
        <v>0</v>
      </c>
      <c r="O4765" s="5">
        <f>-SUMIF(lift[Número de pase],pases[[#This Row],[Numero de Pase]],lift[Costo])</f>
        <v>-368</v>
      </c>
    </row>
    <row r="4766" spans="1:15" x14ac:dyDescent="0.25">
      <c r="A4766" t="s">
        <v>7</v>
      </c>
      <c r="B4766">
        <v>2019</v>
      </c>
      <c r="C4766">
        <v>43466</v>
      </c>
      <c r="D4766" t="s">
        <v>8</v>
      </c>
      <c r="E4766">
        <v>43526</v>
      </c>
      <c r="F4766">
        <v>3</v>
      </c>
      <c r="G4766" t="s">
        <v>9</v>
      </c>
      <c r="H4766" t="s">
        <v>4784</v>
      </c>
      <c r="I4766" s="5">
        <v>360</v>
      </c>
      <c r="J4766" s="5">
        <f>IFERROR('Ventas Pases'!$I4766/'Ventas Pases'!$F4766,"PASE")</f>
        <v>120</v>
      </c>
      <c r="K4766" t="str">
        <f>IFERROR(VLOOKUP('Ventas Pases'!$J4766,'Comisiones HEROIC'!$E$1:$F$6,2,0),"")</f>
        <v/>
      </c>
      <c r="L4766" s="5">
        <f>IF('Ventas Pases'!$D4766="Red HEROIC",IFERROR(VLOOKUP('Ventas Pases'!$G4766,'Comisiones HEROIC'!$A$1:$B$11,2,0),15),IF('Ventas Pases'!$D4766="Red HEROIC",15,0))</f>
        <v>0</v>
      </c>
      <c r="M4766">
        <f>IF(pases[[#This Row],[Días Visita]]&lt;7,0,IF(pases[[#This Row],[Días Visita]]&lt;9,1,IF(pases[[#This Row],[Días Visita]]="Ilimitados",0,2)))</f>
        <v>0</v>
      </c>
      <c r="N4766" s="5">
        <f>IF(AND('Ventas Pases'!$A4766="Fuera de Temporada",'Ventas Pases'!$B4766=2019,pases[[#This Row],[Modo de Compra]]="Paquete"),30,0)</f>
        <v>0</v>
      </c>
      <c r="O4766" s="5">
        <f>-SUMIF(lift[Número de pase],pases[[#This Row],[Numero de Pase]],lift[Costo])</f>
        <v>0</v>
      </c>
    </row>
    <row r="4767" spans="1:15" x14ac:dyDescent="0.25">
      <c r="A4767" t="s">
        <v>7</v>
      </c>
      <c r="B4767">
        <v>2019</v>
      </c>
      <c r="C4767">
        <v>43508</v>
      </c>
      <c r="D4767" t="s">
        <v>8</v>
      </c>
      <c r="E4767">
        <v>43501</v>
      </c>
      <c r="F4767">
        <v>2</v>
      </c>
      <c r="G4767" t="s">
        <v>9</v>
      </c>
      <c r="H4767" t="s">
        <v>4785</v>
      </c>
      <c r="I4767" s="5">
        <v>240</v>
      </c>
      <c r="J4767" s="5">
        <f>IFERROR('Ventas Pases'!$I4767/'Ventas Pases'!$F4767,"PASE")</f>
        <v>120</v>
      </c>
      <c r="K4767" t="str">
        <f>IFERROR(VLOOKUP('Ventas Pases'!$J4767,'Comisiones HEROIC'!$E$1:$F$6,2,0),"")</f>
        <v/>
      </c>
      <c r="L4767" s="5">
        <f>IF('Ventas Pases'!$D4767="Red HEROIC",IFERROR(VLOOKUP('Ventas Pases'!$G4767,'Comisiones HEROIC'!$A$1:$B$11,2,0),15),IF('Ventas Pases'!$D4767="Red HEROIC",15,0))</f>
        <v>0</v>
      </c>
      <c r="M4767">
        <f>IF(pases[[#This Row],[Días Visita]]&lt;7,0,IF(pases[[#This Row],[Días Visita]]&lt;9,1,IF(pases[[#This Row],[Días Visita]]="Ilimitados",0,2)))</f>
        <v>0</v>
      </c>
      <c r="N4767" s="5">
        <f>IF(AND('Ventas Pases'!$A4767="Fuera de Temporada",'Ventas Pases'!$B4767=2019,pases[[#This Row],[Modo de Compra]]="Paquete"),30,0)</f>
        <v>0</v>
      </c>
      <c r="O4767" s="5">
        <f>-SUMIF(lift[Número de pase],pases[[#This Row],[Numero de Pase]],lift[Costo])</f>
        <v>0</v>
      </c>
    </row>
    <row r="4768" spans="1:15" x14ac:dyDescent="0.25">
      <c r="A4768" t="s">
        <v>13</v>
      </c>
      <c r="B4768">
        <v>2019</v>
      </c>
      <c r="C4768">
        <v>43364</v>
      </c>
      <c r="D4768" t="s">
        <v>14</v>
      </c>
      <c r="E4768">
        <v>43204</v>
      </c>
      <c r="F4768">
        <v>6</v>
      </c>
      <c r="G4768" t="s">
        <v>19</v>
      </c>
      <c r="H4768" t="s">
        <v>4786</v>
      </c>
      <c r="I4768" s="5">
        <v>840</v>
      </c>
      <c r="J4768" s="5">
        <f>IFERROR('Ventas Pases'!$I4768/'Ventas Pases'!$F4768,"PASE")</f>
        <v>140</v>
      </c>
      <c r="K4768" t="str">
        <f>IFERROR(VLOOKUP('Ventas Pases'!$J4768,'Comisiones HEROIC'!$E$1:$F$6,2,0),"")</f>
        <v/>
      </c>
      <c r="L4768" s="5">
        <f>IF('Ventas Pases'!$D4768="Red HEROIC",IFERROR(VLOOKUP('Ventas Pases'!$G4768,'Comisiones HEROIC'!$A$1:$B$11,2,0),15),IF('Ventas Pases'!$D4768="Red HEROIC",15,0))</f>
        <v>15</v>
      </c>
      <c r="M4768">
        <f>IF(pases[[#This Row],[Días Visita]]&lt;7,0,IF(pases[[#This Row],[Días Visita]]&lt;9,1,IF(pases[[#This Row],[Días Visita]]="Ilimitados",0,2)))</f>
        <v>0</v>
      </c>
      <c r="N4768" s="5">
        <f>IF(AND('Ventas Pases'!$A4768="Fuera de Temporada",'Ventas Pases'!$B4768=2019,pases[[#This Row],[Modo de Compra]]="Paquete"),30,0)</f>
        <v>0</v>
      </c>
      <c r="O4768" s="5">
        <f>-SUMIF(lift[Número de pase],pases[[#This Row],[Numero de Pase]],lift[Costo])</f>
        <v>0</v>
      </c>
    </row>
    <row r="4769" spans="1:15" x14ac:dyDescent="0.25">
      <c r="A4769" t="s">
        <v>7</v>
      </c>
      <c r="B4769">
        <v>2019</v>
      </c>
      <c r="C4769">
        <v>43509</v>
      </c>
      <c r="D4769" t="s">
        <v>8</v>
      </c>
      <c r="E4769">
        <v>43524</v>
      </c>
      <c r="F4769">
        <v>7</v>
      </c>
      <c r="G4769" t="s">
        <v>9</v>
      </c>
      <c r="H4769" t="s">
        <v>4787</v>
      </c>
      <c r="I4769" s="5">
        <v>840</v>
      </c>
      <c r="J4769" s="5">
        <f>IFERROR('Ventas Pases'!$I4769/'Ventas Pases'!$F4769,"PASE")</f>
        <v>120</v>
      </c>
      <c r="K4769" t="str">
        <f>IFERROR(VLOOKUP('Ventas Pases'!$J4769,'Comisiones HEROIC'!$E$1:$F$6,2,0),"")</f>
        <v/>
      </c>
      <c r="L4769" s="5">
        <f>IF('Ventas Pases'!$D4769="Red HEROIC",IFERROR(VLOOKUP('Ventas Pases'!$G4769,'Comisiones HEROIC'!$A$1:$B$11,2,0),15),IF('Ventas Pases'!$D4769="Red HEROIC",15,0))</f>
        <v>0</v>
      </c>
      <c r="M4769">
        <f>IF(pases[[#This Row],[Días Visita]]&lt;7,0,IF(pases[[#This Row],[Días Visita]]&lt;9,1,IF(pases[[#This Row],[Días Visita]]="Ilimitados",0,2)))</f>
        <v>1</v>
      </c>
      <c r="N4769" s="5">
        <f>IF(AND('Ventas Pases'!$A4769="Fuera de Temporada",'Ventas Pases'!$B4769=2019,pases[[#This Row],[Modo de Compra]]="Paquete"),30,0)</f>
        <v>0</v>
      </c>
      <c r="O4769" s="5">
        <f>-SUMIF(lift[Número de pase],pases[[#This Row],[Numero de Pase]],lift[Costo])</f>
        <v>0</v>
      </c>
    </row>
    <row r="4770" spans="1:15" x14ac:dyDescent="0.25">
      <c r="A4770" t="s">
        <v>7</v>
      </c>
      <c r="B4770">
        <v>2019</v>
      </c>
      <c r="C4770">
        <v>43514</v>
      </c>
      <c r="D4770" t="s">
        <v>14</v>
      </c>
      <c r="E4770">
        <v>43521</v>
      </c>
      <c r="F4770">
        <v>5</v>
      </c>
      <c r="G4770" t="s">
        <v>33</v>
      </c>
      <c r="H4770" t="s">
        <v>4788</v>
      </c>
      <c r="I4770" s="5">
        <v>700</v>
      </c>
      <c r="J4770" s="5">
        <f>IFERROR('Ventas Pases'!$I4770/'Ventas Pases'!$F4770,"PASE")</f>
        <v>140</v>
      </c>
      <c r="K4770" t="str">
        <f>IFERROR(VLOOKUP('Ventas Pases'!$J4770,'Comisiones HEROIC'!$E$1:$F$6,2,0),"")</f>
        <v/>
      </c>
      <c r="L4770" s="5">
        <f>IF('Ventas Pases'!$D4770="Red HEROIC",IFERROR(VLOOKUP('Ventas Pases'!$G4770,'Comisiones HEROIC'!$A$1:$B$11,2,0),15),IF('Ventas Pases'!$D4770="Red HEROIC",15,0))</f>
        <v>15</v>
      </c>
      <c r="M4770">
        <f>IF(pases[[#This Row],[Días Visita]]&lt;7,0,IF(pases[[#This Row],[Días Visita]]&lt;9,1,IF(pases[[#This Row],[Días Visita]]="Ilimitados",0,2)))</f>
        <v>0</v>
      </c>
      <c r="N4770" s="5">
        <f>IF(AND('Ventas Pases'!$A4770="Fuera de Temporada",'Ventas Pases'!$B4770=2019,pases[[#This Row],[Modo de Compra]]="Paquete"),30,0)</f>
        <v>0</v>
      </c>
      <c r="O4770" s="5">
        <f>-SUMIF(lift[Número de pase],pases[[#This Row],[Numero de Pase]],lift[Costo])</f>
        <v>0</v>
      </c>
    </row>
    <row r="4771" spans="1:15" x14ac:dyDescent="0.25">
      <c r="A4771" t="s">
        <v>13</v>
      </c>
      <c r="B4771">
        <v>2019</v>
      </c>
      <c r="C4771">
        <v>43196</v>
      </c>
      <c r="D4771" t="s">
        <v>14</v>
      </c>
      <c r="E4771">
        <v>43222</v>
      </c>
      <c r="F4771">
        <v>1</v>
      </c>
      <c r="G4771" t="s">
        <v>33</v>
      </c>
      <c r="H4771" t="s">
        <v>4789</v>
      </c>
      <c r="I4771" s="5">
        <v>140</v>
      </c>
      <c r="J4771" s="5">
        <f>IFERROR('Ventas Pases'!$I4771/'Ventas Pases'!$F4771,"PASE")</f>
        <v>140</v>
      </c>
      <c r="K4771" t="str">
        <f>IFERROR(VLOOKUP('Ventas Pases'!$J4771,'Comisiones HEROIC'!$E$1:$F$6,2,0),"")</f>
        <v/>
      </c>
      <c r="L4771" s="5">
        <f>IF('Ventas Pases'!$D4771="Red HEROIC",IFERROR(VLOOKUP('Ventas Pases'!$G4771,'Comisiones HEROIC'!$A$1:$B$11,2,0),15),IF('Ventas Pases'!$D4771="Red HEROIC",15,0))</f>
        <v>15</v>
      </c>
      <c r="M4771">
        <f>IF(pases[[#This Row],[Días Visita]]&lt;7,0,IF(pases[[#This Row],[Días Visita]]&lt;9,1,IF(pases[[#This Row],[Días Visita]]="Ilimitados",0,2)))</f>
        <v>0</v>
      </c>
      <c r="N4771" s="5">
        <f>IF(AND('Ventas Pases'!$A4771="Fuera de Temporada",'Ventas Pases'!$B4771=2019,pases[[#This Row],[Modo de Compra]]="Paquete"),30,0)</f>
        <v>0</v>
      </c>
      <c r="O4771" s="5">
        <f>-SUMIF(lift[Número de pase],pases[[#This Row],[Numero de Pase]],lift[Costo])</f>
        <v>0</v>
      </c>
    </row>
    <row r="4772" spans="1:15" x14ac:dyDescent="0.25">
      <c r="A4772" t="s">
        <v>7</v>
      </c>
      <c r="B4772">
        <v>2018</v>
      </c>
      <c r="C4772">
        <v>43191</v>
      </c>
      <c r="D4772" t="s">
        <v>8</v>
      </c>
      <c r="E4772">
        <v>43182</v>
      </c>
      <c r="F4772">
        <v>6</v>
      </c>
      <c r="G4772" t="s">
        <v>9</v>
      </c>
      <c r="H4772" t="s">
        <v>4790</v>
      </c>
      <c r="I4772" s="5">
        <v>720</v>
      </c>
      <c r="J4772" s="5">
        <f>IFERROR('Ventas Pases'!$I4772/'Ventas Pases'!$F4772,"PASE")</f>
        <v>120</v>
      </c>
      <c r="K4772" t="str">
        <f>IFERROR(VLOOKUP('Ventas Pases'!$J4772,'Comisiones HEROIC'!$E$1:$F$6,2,0),"")</f>
        <v/>
      </c>
      <c r="L4772" s="5">
        <f>IF('Ventas Pases'!$D4772="Red HEROIC",IFERROR(VLOOKUP('Ventas Pases'!$G4772,'Comisiones HEROIC'!$A$1:$B$11,2,0),15),IF('Ventas Pases'!$D4772="Red HEROIC",15,0))</f>
        <v>0</v>
      </c>
      <c r="M4772">
        <f>IF(pases[[#This Row],[Días Visita]]&lt;7,0,IF(pases[[#This Row],[Días Visita]]&lt;9,1,IF(pases[[#This Row],[Días Visita]]="Ilimitados",0,2)))</f>
        <v>0</v>
      </c>
      <c r="N4772" s="5">
        <f>IF(AND('Ventas Pases'!$A4772="Fuera de Temporada",'Ventas Pases'!$B4772=2019,pases[[#This Row],[Modo de Compra]]="Paquete"),30,0)</f>
        <v>0</v>
      </c>
      <c r="O4772" s="5">
        <f>-SUMIF(lift[Número de pase],pases[[#This Row],[Numero de Pase]],lift[Costo])</f>
        <v>0</v>
      </c>
    </row>
    <row r="4773" spans="1:15" x14ac:dyDescent="0.25">
      <c r="A4773" t="s">
        <v>7</v>
      </c>
      <c r="B4773">
        <v>2018</v>
      </c>
      <c r="C4773">
        <v>43443</v>
      </c>
      <c r="D4773" t="s">
        <v>14</v>
      </c>
      <c r="E4773">
        <v>43164</v>
      </c>
      <c r="F4773">
        <v>3</v>
      </c>
      <c r="G4773" t="s">
        <v>27</v>
      </c>
      <c r="H4773" t="s">
        <v>4791</v>
      </c>
      <c r="I4773" s="5">
        <v>420</v>
      </c>
      <c r="J4773" s="5">
        <f>IFERROR('Ventas Pases'!$I4773/'Ventas Pases'!$F4773,"PASE")</f>
        <v>140</v>
      </c>
      <c r="K4773" t="str">
        <f>IFERROR(VLOOKUP('Ventas Pases'!$J4773,'Comisiones HEROIC'!$E$1:$F$6,2,0),"")</f>
        <v/>
      </c>
      <c r="L4773" s="5">
        <f>IF('Ventas Pases'!$D4773="Red HEROIC",IFERROR(VLOOKUP('Ventas Pases'!$G4773,'Comisiones HEROIC'!$A$1:$B$11,2,0),15),IF('Ventas Pases'!$D4773="Red HEROIC",15,0))</f>
        <v>15</v>
      </c>
      <c r="M4773">
        <f>IF(pases[[#This Row],[Días Visita]]&lt;7,0,IF(pases[[#This Row],[Días Visita]]&lt;9,1,IF(pases[[#This Row],[Días Visita]]="Ilimitados",0,2)))</f>
        <v>0</v>
      </c>
      <c r="N4773" s="5">
        <f>IF(AND('Ventas Pases'!$A4773="Fuera de Temporada",'Ventas Pases'!$B4773=2019,pases[[#This Row],[Modo de Compra]]="Paquete"),30,0)</f>
        <v>0</v>
      </c>
      <c r="O4773" s="5">
        <f>-SUMIF(lift[Número de pase],pases[[#This Row],[Numero de Pase]],lift[Costo])</f>
        <v>0</v>
      </c>
    </row>
    <row r="4774" spans="1:15" x14ac:dyDescent="0.25">
      <c r="A4774" t="s">
        <v>7</v>
      </c>
      <c r="B4774">
        <v>2018</v>
      </c>
      <c r="C4774">
        <v>43186</v>
      </c>
      <c r="D4774" t="s">
        <v>17</v>
      </c>
      <c r="E4774">
        <v>43180</v>
      </c>
      <c r="F4774">
        <v>1</v>
      </c>
      <c r="G4774" t="s">
        <v>9</v>
      </c>
      <c r="H4774" t="s">
        <v>4792</v>
      </c>
      <c r="I4774" s="5">
        <v>110</v>
      </c>
      <c r="J4774" s="5">
        <f>IFERROR('Ventas Pases'!$I4774/'Ventas Pases'!$F4774,"PASE")</f>
        <v>110</v>
      </c>
      <c r="K4774" t="str">
        <f>IFERROR(VLOOKUP('Ventas Pases'!$J4774,'Comisiones HEROIC'!$E$1:$F$6,2,0),"")</f>
        <v>Elton Hotel</v>
      </c>
      <c r="L4774" s="5">
        <f>IF('Ventas Pases'!$D4774="Red HEROIC",IFERROR(VLOOKUP('Ventas Pases'!$G4774,'Comisiones HEROIC'!$A$1:$B$11,2,0),15),IF('Ventas Pases'!$D4774="Red HEROIC",15,0))</f>
        <v>0</v>
      </c>
      <c r="M4774">
        <f>IF(pases[[#This Row],[Días Visita]]&lt;7,0,IF(pases[[#This Row],[Días Visita]]&lt;9,1,IF(pases[[#This Row],[Días Visita]]="Ilimitados",0,2)))</f>
        <v>0</v>
      </c>
      <c r="N4774" s="5">
        <f>IF(AND('Ventas Pases'!$A4774="Fuera de Temporada",'Ventas Pases'!$B4774=2019,pases[[#This Row],[Modo de Compra]]="Paquete"),30,0)</f>
        <v>0</v>
      </c>
      <c r="O4774" s="5">
        <f>-SUMIF(lift[Número de pase],pases[[#This Row],[Numero de Pase]],lift[Costo])</f>
        <v>0</v>
      </c>
    </row>
    <row r="4775" spans="1:15" x14ac:dyDescent="0.25">
      <c r="A4775" t="s">
        <v>7</v>
      </c>
      <c r="B4775">
        <v>2019</v>
      </c>
      <c r="C4775">
        <v>43459</v>
      </c>
      <c r="D4775" t="s">
        <v>8</v>
      </c>
      <c r="E4775">
        <v>43419</v>
      </c>
      <c r="F4775" t="s">
        <v>11</v>
      </c>
      <c r="G4775" t="s">
        <v>9</v>
      </c>
      <c r="H4775" t="s">
        <v>4793</v>
      </c>
      <c r="I4775" s="5">
        <v>1950</v>
      </c>
      <c r="J4775" s="5" t="str">
        <f>IFERROR('Ventas Pases'!$I4775/'Ventas Pases'!$F4775,"PASE")</f>
        <v>PASE</v>
      </c>
      <c r="K4775" t="str">
        <f>IFERROR(VLOOKUP('Ventas Pases'!$J4775,'Comisiones HEROIC'!$E$1:$F$6,2,0),"")</f>
        <v/>
      </c>
      <c r="L4775" s="5">
        <f>IF('Ventas Pases'!$D4775="Red HEROIC",IFERROR(VLOOKUP('Ventas Pases'!$G4775,'Comisiones HEROIC'!$A$1:$B$11,2,0),15),IF('Ventas Pases'!$D4775="Red HEROIC",15,0))</f>
        <v>0</v>
      </c>
      <c r="M4775">
        <f>IF(pases[[#This Row],[Días Visita]]&lt;7,0,IF(pases[[#This Row],[Días Visita]]&lt;9,1,IF(pases[[#This Row],[Días Visita]]="Ilimitados",0,2)))</f>
        <v>0</v>
      </c>
      <c r="N4775" s="5">
        <f>IF(AND('Ventas Pases'!$A4775="Fuera de Temporada",'Ventas Pases'!$B4775=2019,pases[[#This Row],[Modo de Compra]]="Paquete"),30,0)</f>
        <v>0</v>
      </c>
      <c r="O4775" s="5">
        <f>-SUMIF(lift[Número de pase],pases[[#This Row],[Numero de Pase]],lift[Costo])</f>
        <v>-368</v>
      </c>
    </row>
    <row r="4776" spans="1:15" x14ac:dyDescent="0.25">
      <c r="A4776" t="s">
        <v>13</v>
      </c>
      <c r="B4776">
        <v>2019</v>
      </c>
      <c r="C4776">
        <v>43206</v>
      </c>
      <c r="D4776" t="s">
        <v>14</v>
      </c>
      <c r="E4776">
        <v>43243</v>
      </c>
      <c r="F4776">
        <v>1</v>
      </c>
      <c r="G4776" t="s">
        <v>33</v>
      </c>
      <c r="H4776" t="s">
        <v>4794</v>
      </c>
      <c r="I4776" s="5">
        <v>140</v>
      </c>
      <c r="J4776" s="5">
        <f>IFERROR('Ventas Pases'!$I4776/'Ventas Pases'!$F4776,"PASE")</f>
        <v>140</v>
      </c>
      <c r="K4776" t="str">
        <f>IFERROR(VLOOKUP('Ventas Pases'!$J4776,'Comisiones HEROIC'!$E$1:$F$6,2,0),"")</f>
        <v/>
      </c>
      <c r="L4776" s="5">
        <f>IF('Ventas Pases'!$D4776="Red HEROIC",IFERROR(VLOOKUP('Ventas Pases'!$G4776,'Comisiones HEROIC'!$A$1:$B$11,2,0),15),IF('Ventas Pases'!$D4776="Red HEROIC",15,0))</f>
        <v>15</v>
      </c>
      <c r="M4776">
        <f>IF(pases[[#This Row],[Días Visita]]&lt;7,0,IF(pases[[#This Row],[Días Visita]]&lt;9,1,IF(pases[[#This Row],[Días Visita]]="Ilimitados",0,2)))</f>
        <v>0</v>
      </c>
      <c r="N4776" s="5">
        <f>IF(AND('Ventas Pases'!$A4776="Fuera de Temporada",'Ventas Pases'!$B4776=2019,pases[[#This Row],[Modo de Compra]]="Paquete"),30,0)</f>
        <v>0</v>
      </c>
      <c r="O4776" s="5">
        <f>-SUMIF(lift[Número de pase],pases[[#This Row],[Numero de Pase]],lift[Costo])</f>
        <v>0</v>
      </c>
    </row>
    <row r="4777" spans="1:15" x14ac:dyDescent="0.25">
      <c r="A4777" t="s">
        <v>13</v>
      </c>
      <c r="B4777">
        <v>2018</v>
      </c>
      <c r="C4777">
        <v>43242</v>
      </c>
      <c r="D4777" t="s">
        <v>17</v>
      </c>
      <c r="E4777">
        <v>42904</v>
      </c>
      <c r="F4777">
        <v>9</v>
      </c>
      <c r="G4777" t="s">
        <v>9</v>
      </c>
      <c r="H4777" t="s">
        <v>4795</v>
      </c>
      <c r="I4777" s="5">
        <v>990</v>
      </c>
      <c r="J4777" s="5">
        <f>IFERROR('Ventas Pases'!$I4777/'Ventas Pases'!$F4777,"PASE")</f>
        <v>110</v>
      </c>
      <c r="K4777" t="str">
        <f>IFERROR(VLOOKUP('Ventas Pases'!$J4777,'Comisiones HEROIC'!$E$1:$F$6,2,0),"")</f>
        <v>Elton Hotel</v>
      </c>
      <c r="L4777" s="5">
        <f>IF('Ventas Pases'!$D4777="Red HEROIC",IFERROR(VLOOKUP('Ventas Pases'!$G4777,'Comisiones HEROIC'!$A$1:$B$11,2,0),15),IF('Ventas Pases'!$D4777="Red HEROIC",15,0))</f>
        <v>0</v>
      </c>
      <c r="M4777">
        <f>IF(pases[[#This Row],[Días Visita]]&lt;7,0,IF(pases[[#This Row],[Días Visita]]&lt;9,1,IF(pases[[#This Row],[Días Visita]]="Ilimitados",0,2)))</f>
        <v>2</v>
      </c>
      <c r="N4777" s="5">
        <f>IF(AND('Ventas Pases'!$A4777="Fuera de Temporada",'Ventas Pases'!$B4777=2019,pases[[#This Row],[Modo de Compra]]="Paquete"),30,0)</f>
        <v>0</v>
      </c>
      <c r="O4777" s="5">
        <f>-SUMIF(lift[Número de pase],pases[[#This Row],[Numero de Pase]],lift[Costo])</f>
        <v>0</v>
      </c>
    </row>
    <row r="4778" spans="1:15" x14ac:dyDescent="0.25">
      <c r="A4778" t="s">
        <v>7</v>
      </c>
      <c r="B4778">
        <v>2019</v>
      </c>
      <c r="C4778">
        <v>43436</v>
      </c>
      <c r="D4778" t="s">
        <v>17</v>
      </c>
      <c r="E4778">
        <v>43429</v>
      </c>
      <c r="F4778">
        <v>8</v>
      </c>
      <c r="G4778" t="s">
        <v>9</v>
      </c>
      <c r="H4778" t="s">
        <v>4796</v>
      </c>
      <c r="I4778" s="5">
        <v>840</v>
      </c>
      <c r="J4778" s="5">
        <f>IFERROR('Ventas Pases'!$I4778/'Ventas Pases'!$F4778,"PASE")</f>
        <v>105</v>
      </c>
      <c r="K4778" t="str">
        <f>IFERROR(VLOOKUP('Ventas Pases'!$J4778,'Comisiones HEROIC'!$E$1:$F$6,2,0),"")</f>
        <v>OI Hotels</v>
      </c>
      <c r="L4778" s="5">
        <f>IF('Ventas Pases'!$D4778="Red HEROIC",IFERROR(VLOOKUP('Ventas Pases'!$G4778,'Comisiones HEROIC'!$A$1:$B$11,2,0),15),IF('Ventas Pases'!$D4778="Red HEROIC",15,0))</f>
        <v>0</v>
      </c>
      <c r="M4778">
        <f>IF(pases[[#This Row],[Días Visita]]&lt;7,0,IF(pases[[#This Row],[Días Visita]]&lt;9,1,IF(pases[[#This Row],[Días Visita]]="Ilimitados",0,2)))</f>
        <v>1</v>
      </c>
      <c r="N4778" s="5">
        <f>IF(AND('Ventas Pases'!$A4778="Fuera de Temporada",'Ventas Pases'!$B4778=2019,pases[[#This Row],[Modo de Compra]]="Paquete"),30,0)</f>
        <v>0</v>
      </c>
      <c r="O4778" s="5">
        <f>-SUMIF(lift[Número de pase],pases[[#This Row],[Numero de Pase]],lift[Costo])</f>
        <v>0</v>
      </c>
    </row>
    <row r="4779" spans="1:15" x14ac:dyDescent="0.25">
      <c r="A4779" t="s">
        <v>7</v>
      </c>
      <c r="B4779">
        <v>2019</v>
      </c>
      <c r="C4779">
        <v>43505</v>
      </c>
      <c r="D4779" t="s">
        <v>14</v>
      </c>
      <c r="E4779">
        <v>43525</v>
      </c>
      <c r="F4779">
        <v>1</v>
      </c>
      <c r="G4779" t="s">
        <v>15</v>
      </c>
      <c r="H4779" t="s">
        <v>4797</v>
      </c>
      <c r="I4779" s="5">
        <v>140</v>
      </c>
      <c r="J4779" s="5">
        <f>IFERROR('Ventas Pases'!$I4779/'Ventas Pases'!$F4779,"PASE")</f>
        <v>140</v>
      </c>
      <c r="K4779" t="str">
        <f>IFERROR(VLOOKUP('Ventas Pases'!$J4779,'Comisiones HEROIC'!$E$1:$F$6,2,0),"")</f>
        <v/>
      </c>
      <c r="L4779" s="5">
        <f>IF('Ventas Pases'!$D4779="Red HEROIC",IFERROR(VLOOKUP('Ventas Pases'!$G4779,'Comisiones HEROIC'!$A$1:$B$11,2,0),15),IF('Ventas Pases'!$D4779="Red HEROIC",15,0))</f>
        <v>12</v>
      </c>
      <c r="M4779">
        <f>IF(pases[[#This Row],[Días Visita]]&lt;7,0,IF(pases[[#This Row],[Días Visita]]&lt;9,1,IF(pases[[#This Row],[Días Visita]]="Ilimitados",0,2)))</f>
        <v>0</v>
      </c>
      <c r="N4779" s="5">
        <f>IF(AND('Ventas Pases'!$A4779="Fuera de Temporada",'Ventas Pases'!$B4779=2019,pases[[#This Row],[Modo de Compra]]="Paquete"),30,0)</f>
        <v>0</v>
      </c>
      <c r="O4779" s="5">
        <f>-SUMIF(lift[Número de pase],pases[[#This Row],[Numero de Pase]],lift[Costo])</f>
        <v>0</v>
      </c>
    </row>
    <row r="4780" spans="1:15" x14ac:dyDescent="0.25">
      <c r="A4780" t="s">
        <v>7</v>
      </c>
      <c r="B4780">
        <v>2019</v>
      </c>
      <c r="C4780">
        <v>43425</v>
      </c>
      <c r="D4780" t="s">
        <v>8</v>
      </c>
      <c r="E4780">
        <v>43452</v>
      </c>
      <c r="F4780">
        <v>4</v>
      </c>
      <c r="G4780" t="s">
        <v>9</v>
      </c>
      <c r="H4780" t="s">
        <v>4798</v>
      </c>
      <c r="I4780" s="5">
        <v>480</v>
      </c>
      <c r="J4780" s="5">
        <f>IFERROR('Ventas Pases'!$I4780/'Ventas Pases'!$F4780,"PASE")</f>
        <v>120</v>
      </c>
      <c r="K4780" t="str">
        <f>IFERROR(VLOOKUP('Ventas Pases'!$J4780,'Comisiones HEROIC'!$E$1:$F$6,2,0),"")</f>
        <v/>
      </c>
      <c r="L4780" s="5">
        <f>IF('Ventas Pases'!$D4780="Red HEROIC",IFERROR(VLOOKUP('Ventas Pases'!$G4780,'Comisiones HEROIC'!$A$1:$B$11,2,0),15),IF('Ventas Pases'!$D4780="Red HEROIC",15,0))</f>
        <v>0</v>
      </c>
      <c r="M4780">
        <f>IF(pases[[#This Row],[Días Visita]]&lt;7,0,IF(pases[[#This Row],[Días Visita]]&lt;9,1,IF(pases[[#This Row],[Días Visita]]="Ilimitados",0,2)))</f>
        <v>0</v>
      </c>
      <c r="N4780" s="5">
        <f>IF(AND('Ventas Pases'!$A4780="Fuera de Temporada",'Ventas Pases'!$B4780=2019,pases[[#This Row],[Modo de Compra]]="Paquete"),30,0)</f>
        <v>0</v>
      </c>
      <c r="O4780" s="5">
        <f>-SUMIF(lift[Número de pase],pases[[#This Row],[Numero de Pase]],lift[Costo])</f>
        <v>0</v>
      </c>
    </row>
    <row r="4781" spans="1:15" x14ac:dyDescent="0.25">
      <c r="A4781" t="s">
        <v>7</v>
      </c>
      <c r="B4781">
        <v>2019</v>
      </c>
      <c r="C4781">
        <v>43430</v>
      </c>
      <c r="D4781" t="s">
        <v>8</v>
      </c>
      <c r="E4781">
        <v>43419</v>
      </c>
      <c r="F4781" t="s">
        <v>11</v>
      </c>
      <c r="G4781" t="s">
        <v>9</v>
      </c>
      <c r="H4781" t="s">
        <v>4799</v>
      </c>
      <c r="I4781" s="5">
        <v>1950</v>
      </c>
      <c r="J4781" s="5" t="str">
        <f>IFERROR('Ventas Pases'!$I4781/'Ventas Pases'!$F4781,"PASE")</f>
        <v>PASE</v>
      </c>
      <c r="K4781" t="str">
        <f>IFERROR(VLOOKUP('Ventas Pases'!$J4781,'Comisiones HEROIC'!$E$1:$F$6,2,0),"")</f>
        <v/>
      </c>
      <c r="L4781" s="5">
        <f>IF('Ventas Pases'!$D4781="Red HEROIC",IFERROR(VLOOKUP('Ventas Pases'!$G4781,'Comisiones HEROIC'!$A$1:$B$11,2,0),15),IF('Ventas Pases'!$D4781="Red HEROIC",15,0))</f>
        <v>0</v>
      </c>
      <c r="M4781">
        <f>IF(pases[[#This Row],[Días Visita]]&lt;7,0,IF(pases[[#This Row],[Días Visita]]&lt;9,1,IF(pases[[#This Row],[Días Visita]]="Ilimitados",0,2)))</f>
        <v>0</v>
      </c>
      <c r="N4781" s="5">
        <f>IF(AND('Ventas Pases'!$A4781="Fuera de Temporada",'Ventas Pases'!$B4781=2019,pases[[#This Row],[Modo de Compra]]="Paquete"),30,0)</f>
        <v>0</v>
      </c>
      <c r="O4781" s="5">
        <f>-SUMIF(lift[Número de pase],pases[[#This Row],[Numero de Pase]],lift[Costo])</f>
        <v>-460</v>
      </c>
    </row>
    <row r="4782" spans="1:15" x14ac:dyDescent="0.25">
      <c r="A4782" t="s">
        <v>7</v>
      </c>
      <c r="B4782">
        <v>2019</v>
      </c>
      <c r="C4782">
        <v>43490</v>
      </c>
      <c r="D4782" t="s">
        <v>8</v>
      </c>
      <c r="E4782">
        <v>43502</v>
      </c>
      <c r="F4782">
        <v>5</v>
      </c>
      <c r="G4782" t="s">
        <v>9</v>
      </c>
      <c r="H4782" t="s">
        <v>4800</v>
      </c>
      <c r="I4782" s="5">
        <v>600</v>
      </c>
      <c r="J4782" s="5">
        <f>IFERROR('Ventas Pases'!$I4782/'Ventas Pases'!$F4782,"PASE")</f>
        <v>120</v>
      </c>
      <c r="K4782" t="str">
        <f>IFERROR(VLOOKUP('Ventas Pases'!$J4782,'Comisiones HEROIC'!$E$1:$F$6,2,0),"")</f>
        <v/>
      </c>
      <c r="L4782" s="5">
        <f>IF('Ventas Pases'!$D4782="Red HEROIC",IFERROR(VLOOKUP('Ventas Pases'!$G4782,'Comisiones HEROIC'!$A$1:$B$11,2,0),15),IF('Ventas Pases'!$D4782="Red HEROIC",15,0))</f>
        <v>0</v>
      </c>
      <c r="M4782">
        <f>IF(pases[[#This Row],[Días Visita]]&lt;7,0,IF(pases[[#This Row],[Días Visita]]&lt;9,1,IF(pases[[#This Row],[Días Visita]]="Ilimitados",0,2)))</f>
        <v>0</v>
      </c>
      <c r="N4782" s="5">
        <f>IF(AND('Ventas Pases'!$A4782="Fuera de Temporada",'Ventas Pases'!$B4782=2019,pases[[#This Row],[Modo de Compra]]="Paquete"),30,0)</f>
        <v>0</v>
      </c>
      <c r="O4782" s="5">
        <f>-SUMIF(lift[Número de pase],pases[[#This Row],[Numero de Pase]],lift[Costo])</f>
        <v>0</v>
      </c>
    </row>
    <row r="4783" spans="1:15" x14ac:dyDescent="0.25">
      <c r="A4783" t="s">
        <v>7</v>
      </c>
      <c r="B4783">
        <v>2019</v>
      </c>
      <c r="C4783">
        <v>43509</v>
      </c>
      <c r="D4783" t="s">
        <v>60</v>
      </c>
      <c r="E4783">
        <v>43419</v>
      </c>
      <c r="F4783" t="s">
        <v>11</v>
      </c>
      <c r="G4783" t="s">
        <v>9</v>
      </c>
      <c r="H4783" t="s">
        <v>4801</v>
      </c>
      <c r="I4783" s="5">
        <v>1950</v>
      </c>
      <c r="J4783" s="5" t="str">
        <f>IFERROR('Ventas Pases'!$I4783/'Ventas Pases'!$F4783,"PASE")</f>
        <v>PASE</v>
      </c>
      <c r="K4783" t="str">
        <f>IFERROR(VLOOKUP('Ventas Pases'!$J4783,'Comisiones HEROIC'!$E$1:$F$6,2,0),"")</f>
        <v/>
      </c>
      <c r="L4783" s="5">
        <f>IF('Ventas Pases'!$D4783="Red HEROIC",IFERROR(VLOOKUP('Ventas Pases'!$G4783,'Comisiones HEROIC'!$A$1:$B$11,2,0),15),IF('Ventas Pases'!$D4783="Red HEROIC",15,0))</f>
        <v>0</v>
      </c>
      <c r="M4783">
        <f>IF(pases[[#This Row],[Días Visita]]&lt;7,0,IF(pases[[#This Row],[Días Visita]]&lt;9,1,IF(pases[[#This Row],[Días Visita]]="Ilimitados",0,2)))</f>
        <v>0</v>
      </c>
      <c r="N4783" s="5">
        <f>IF(AND('Ventas Pases'!$A4783="Fuera de Temporada",'Ventas Pases'!$B4783=2019,pases[[#This Row],[Modo de Compra]]="Paquete"),30,0)</f>
        <v>0</v>
      </c>
      <c r="O4783" s="5">
        <f>-SUMIF(lift[Número de pase],pases[[#This Row],[Numero de Pase]],lift[Costo])</f>
        <v>-276</v>
      </c>
    </row>
    <row r="4784" spans="1:15" x14ac:dyDescent="0.25">
      <c r="A4784" t="s">
        <v>7</v>
      </c>
      <c r="B4784">
        <v>2019</v>
      </c>
      <c r="C4784">
        <v>43523</v>
      </c>
      <c r="D4784" t="s">
        <v>8</v>
      </c>
      <c r="E4784">
        <v>43419</v>
      </c>
      <c r="F4784" t="s">
        <v>11</v>
      </c>
      <c r="G4784" t="s">
        <v>9</v>
      </c>
      <c r="H4784" t="s">
        <v>4802</v>
      </c>
      <c r="I4784" s="5">
        <v>1950</v>
      </c>
      <c r="J4784" s="5" t="str">
        <f>IFERROR('Ventas Pases'!$I4784/'Ventas Pases'!$F4784,"PASE")</f>
        <v>PASE</v>
      </c>
      <c r="K4784" t="str">
        <f>IFERROR(VLOOKUP('Ventas Pases'!$J4784,'Comisiones HEROIC'!$E$1:$F$6,2,0),"")</f>
        <v/>
      </c>
      <c r="L4784" s="5">
        <f>IF('Ventas Pases'!$D4784="Red HEROIC",IFERROR(VLOOKUP('Ventas Pases'!$G4784,'Comisiones HEROIC'!$A$1:$B$11,2,0),15),IF('Ventas Pases'!$D4784="Red HEROIC",15,0))</f>
        <v>0</v>
      </c>
      <c r="M4784">
        <f>IF(pases[[#This Row],[Días Visita]]&lt;7,0,IF(pases[[#This Row],[Días Visita]]&lt;9,1,IF(pases[[#This Row],[Días Visita]]="Ilimitados",0,2)))</f>
        <v>0</v>
      </c>
      <c r="N4784" s="5">
        <f>IF(AND('Ventas Pases'!$A4784="Fuera de Temporada",'Ventas Pases'!$B4784=2019,pases[[#This Row],[Modo de Compra]]="Paquete"),30,0)</f>
        <v>0</v>
      </c>
      <c r="O4784" s="5">
        <f>-SUMIF(lift[Número de pase],pases[[#This Row],[Numero de Pase]],lift[Costo])</f>
        <v>-552</v>
      </c>
    </row>
    <row r="4785" spans="1:15" x14ac:dyDescent="0.25">
      <c r="A4785" t="s">
        <v>7</v>
      </c>
      <c r="B4785">
        <v>2018</v>
      </c>
      <c r="C4785">
        <v>43449</v>
      </c>
      <c r="D4785" t="s">
        <v>17</v>
      </c>
      <c r="E4785">
        <v>43142</v>
      </c>
      <c r="F4785">
        <v>3</v>
      </c>
      <c r="G4785" t="s">
        <v>9</v>
      </c>
      <c r="H4785" t="s">
        <v>4803</v>
      </c>
      <c r="I4785" s="5">
        <v>225</v>
      </c>
      <c r="J4785" s="5">
        <f>IFERROR('Ventas Pases'!$I4785/'Ventas Pases'!$F4785,"PASE")</f>
        <v>75</v>
      </c>
      <c r="K4785" t="str">
        <f>IFERROR(VLOOKUP('Ventas Pases'!$J4785,'Comisiones HEROIC'!$E$1:$F$6,2,0),"")</f>
        <v>Ski Inn</v>
      </c>
      <c r="L4785" s="5">
        <f>IF('Ventas Pases'!$D4785="Red HEROIC",IFERROR(VLOOKUP('Ventas Pases'!$G4785,'Comisiones HEROIC'!$A$1:$B$11,2,0),15),IF('Ventas Pases'!$D4785="Red HEROIC",15,0))</f>
        <v>0</v>
      </c>
      <c r="M4785">
        <f>IF(pases[[#This Row],[Días Visita]]&lt;7,0,IF(pases[[#This Row],[Días Visita]]&lt;9,1,IF(pases[[#This Row],[Días Visita]]="Ilimitados",0,2)))</f>
        <v>0</v>
      </c>
      <c r="N4785" s="5">
        <f>IF(AND('Ventas Pases'!$A4785="Fuera de Temporada",'Ventas Pases'!$B4785=2019,pases[[#This Row],[Modo de Compra]]="Paquete"),30,0)</f>
        <v>0</v>
      </c>
      <c r="O4785" s="5">
        <f>-SUMIF(lift[Número de pase],pases[[#This Row],[Numero de Pase]],lift[Costo])</f>
        <v>0</v>
      </c>
    </row>
    <row r="4786" spans="1:15" x14ac:dyDescent="0.25">
      <c r="A4786" t="s">
        <v>7</v>
      </c>
      <c r="B4786">
        <v>2019</v>
      </c>
      <c r="C4786">
        <v>43466</v>
      </c>
      <c r="D4786" t="s">
        <v>8</v>
      </c>
      <c r="E4786">
        <v>43520</v>
      </c>
      <c r="F4786">
        <v>2</v>
      </c>
      <c r="G4786" t="s">
        <v>9</v>
      </c>
      <c r="H4786" t="s">
        <v>4804</v>
      </c>
      <c r="I4786" s="5">
        <v>240</v>
      </c>
      <c r="J4786" s="5">
        <f>IFERROR('Ventas Pases'!$I4786/'Ventas Pases'!$F4786,"PASE")</f>
        <v>120</v>
      </c>
      <c r="K4786" t="str">
        <f>IFERROR(VLOOKUP('Ventas Pases'!$J4786,'Comisiones HEROIC'!$E$1:$F$6,2,0),"")</f>
        <v/>
      </c>
      <c r="L4786" s="5">
        <f>IF('Ventas Pases'!$D4786="Red HEROIC",IFERROR(VLOOKUP('Ventas Pases'!$G4786,'Comisiones HEROIC'!$A$1:$B$11,2,0),15),IF('Ventas Pases'!$D4786="Red HEROIC",15,0))</f>
        <v>0</v>
      </c>
      <c r="M4786">
        <f>IF(pases[[#This Row],[Días Visita]]&lt;7,0,IF(pases[[#This Row],[Días Visita]]&lt;9,1,IF(pases[[#This Row],[Días Visita]]="Ilimitados",0,2)))</f>
        <v>0</v>
      </c>
      <c r="N4786" s="5">
        <f>IF(AND('Ventas Pases'!$A4786="Fuera de Temporada",'Ventas Pases'!$B4786=2019,pases[[#This Row],[Modo de Compra]]="Paquete"),30,0)</f>
        <v>0</v>
      </c>
      <c r="O4786" s="5">
        <f>-SUMIF(lift[Número de pase],pases[[#This Row],[Numero de Pase]],lift[Costo])</f>
        <v>0</v>
      </c>
    </row>
    <row r="4787" spans="1:15" x14ac:dyDescent="0.25">
      <c r="A4787" t="s">
        <v>7</v>
      </c>
      <c r="B4787">
        <v>2019</v>
      </c>
      <c r="C4787">
        <v>43508</v>
      </c>
      <c r="D4787" t="s">
        <v>8</v>
      </c>
      <c r="E4787">
        <v>43544</v>
      </c>
      <c r="F4787">
        <v>5</v>
      </c>
      <c r="G4787" t="s">
        <v>9</v>
      </c>
      <c r="H4787" t="s">
        <v>4805</v>
      </c>
      <c r="I4787" s="5">
        <v>600</v>
      </c>
      <c r="J4787" s="5">
        <f>IFERROR('Ventas Pases'!$I4787/'Ventas Pases'!$F4787,"PASE")</f>
        <v>120</v>
      </c>
      <c r="K4787" t="str">
        <f>IFERROR(VLOOKUP('Ventas Pases'!$J4787,'Comisiones HEROIC'!$E$1:$F$6,2,0),"")</f>
        <v/>
      </c>
      <c r="L4787" s="5">
        <f>IF('Ventas Pases'!$D4787="Red HEROIC",IFERROR(VLOOKUP('Ventas Pases'!$G4787,'Comisiones HEROIC'!$A$1:$B$11,2,0),15),IF('Ventas Pases'!$D4787="Red HEROIC",15,0))</f>
        <v>0</v>
      </c>
      <c r="M4787">
        <f>IF(pases[[#This Row],[Días Visita]]&lt;7,0,IF(pases[[#This Row],[Días Visita]]&lt;9,1,IF(pases[[#This Row],[Días Visita]]="Ilimitados",0,2)))</f>
        <v>0</v>
      </c>
      <c r="N4787" s="5">
        <f>IF(AND('Ventas Pases'!$A4787="Fuera de Temporada",'Ventas Pases'!$B4787=2019,pases[[#This Row],[Modo de Compra]]="Paquete"),30,0)</f>
        <v>0</v>
      </c>
      <c r="O4787" s="5">
        <f>-SUMIF(lift[Número de pase],pases[[#This Row],[Numero de Pase]],lift[Costo])</f>
        <v>0</v>
      </c>
    </row>
    <row r="4788" spans="1:15" x14ac:dyDescent="0.25">
      <c r="A4788" t="s">
        <v>7</v>
      </c>
      <c r="B4788">
        <v>2019</v>
      </c>
      <c r="C4788">
        <v>43512</v>
      </c>
      <c r="D4788" t="s">
        <v>17</v>
      </c>
      <c r="E4788">
        <v>43516</v>
      </c>
      <c r="F4788">
        <v>9</v>
      </c>
      <c r="G4788" t="s">
        <v>9</v>
      </c>
      <c r="H4788" t="s">
        <v>4806</v>
      </c>
      <c r="I4788" s="5">
        <v>990</v>
      </c>
      <c r="J4788" s="5">
        <f>IFERROR('Ventas Pases'!$I4788/'Ventas Pases'!$F4788,"PASE")</f>
        <v>110</v>
      </c>
      <c r="K4788" t="str">
        <f>IFERROR(VLOOKUP('Ventas Pases'!$J4788,'Comisiones HEROIC'!$E$1:$F$6,2,0),"")</f>
        <v>Elton Hotel</v>
      </c>
      <c r="L4788" s="5">
        <f>IF('Ventas Pases'!$D4788="Red HEROIC",IFERROR(VLOOKUP('Ventas Pases'!$G4788,'Comisiones HEROIC'!$A$1:$B$11,2,0),15),IF('Ventas Pases'!$D4788="Red HEROIC",15,0))</f>
        <v>0</v>
      </c>
      <c r="M4788">
        <f>IF(pases[[#This Row],[Días Visita]]&lt;7,0,IF(pases[[#This Row],[Días Visita]]&lt;9,1,IF(pases[[#This Row],[Días Visita]]="Ilimitados",0,2)))</f>
        <v>2</v>
      </c>
      <c r="N4788" s="5">
        <f>IF(AND('Ventas Pases'!$A4788="Fuera de Temporada",'Ventas Pases'!$B4788=2019,pases[[#This Row],[Modo de Compra]]="Paquete"),30,0)</f>
        <v>0</v>
      </c>
      <c r="O4788" s="5">
        <f>-SUMIF(lift[Número de pase],pases[[#This Row],[Numero de Pase]],lift[Costo])</f>
        <v>0</v>
      </c>
    </row>
    <row r="4789" spans="1:15" x14ac:dyDescent="0.25">
      <c r="A4789" t="s">
        <v>7</v>
      </c>
      <c r="B4789">
        <v>2019</v>
      </c>
      <c r="C4789">
        <v>43534</v>
      </c>
      <c r="D4789" t="s">
        <v>8</v>
      </c>
      <c r="E4789">
        <v>43542</v>
      </c>
      <c r="F4789">
        <v>1</v>
      </c>
      <c r="G4789" t="s">
        <v>9</v>
      </c>
      <c r="H4789" t="s">
        <v>4807</v>
      </c>
      <c r="I4789" s="5">
        <v>120</v>
      </c>
      <c r="J4789" s="5">
        <f>IFERROR('Ventas Pases'!$I4789/'Ventas Pases'!$F4789,"PASE")</f>
        <v>120</v>
      </c>
      <c r="K4789" t="str">
        <f>IFERROR(VLOOKUP('Ventas Pases'!$J4789,'Comisiones HEROIC'!$E$1:$F$6,2,0),"")</f>
        <v/>
      </c>
      <c r="L4789" s="5">
        <f>IF('Ventas Pases'!$D4789="Red HEROIC",IFERROR(VLOOKUP('Ventas Pases'!$G4789,'Comisiones HEROIC'!$A$1:$B$11,2,0),15),IF('Ventas Pases'!$D4789="Red HEROIC",15,0))</f>
        <v>0</v>
      </c>
      <c r="M4789">
        <f>IF(pases[[#This Row],[Días Visita]]&lt;7,0,IF(pases[[#This Row],[Días Visita]]&lt;9,1,IF(pases[[#This Row],[Días Visita]]="Ilimitados",0,2)))</f>
        <v>0</v>
      </c>
      <c r="N4789" s="5">
        <f>IF(AND('Ventas Pases'!$A4789="Fuera de Temporada",'Ventas Pases'!$B4789=2019,pases[[#This Row],[Modo de Compra]]="Paquete"),30,0)</f>
        <v>0</v>
      </c>
      <c r="O4789" s="5">
        <f>-SUMIF(lift[Número de pase],pases[[#This Row],[Numero de Pase]],lift[Costo])</f>
        <v>0</v>
      </c>
    </row>
    <row r="4790" spans="1:15" x14ac:dyDescent="0.25">
      <c r="A4790" t="s">
        <v>7</v>
      </c>
      <c r="B4790">
        <v>2018</v>
      </c>
      <c r="C4790">
        <v>43463</v>
      </c>
      <c r="D4790" t="s">
        <v>17</v>
      </c>
      <c r="E4790">
        <v>43175</v>
      </c>
      <c r="F4790">
        <v>8</v>
      </c>
      <c r="G4790" t="s">
        <v>9</v>
      </c>
      <c r="H4790" t="s">
        <v>4808</v>
      </c>
      <c r="I4790" s="5">
        <v>840</v>
      </c>
      <c r="J4790" s="5">
        <f>IFERROR('Ventas Pases'!$I4790/'Ventas Pases'!$F4790,"PASE")</f>
        <v>105</v>
      </c>
      <c r="K4790" t="str">
        <f>IFERROR(VLOOKUP('Ventas Pases'!$J4790,'Comisiones HEROIC'!$E$1:$F$6,2,0),"")</f>
        <v>OI Hotels</v>
      </c>
      <c r="L4790" s="5">
        <f>IF('Ventas Pases'!$D4790="Red HEROIC",IFERROR(VLOOKUP('Ventas Pases'!$G4790,'Comisiones HEROIC'!$A$1:$B$11,2,0),15),IF('Ventas Pases'!$D4790="Red HEROIC",15,0))</f>
        <v>0</v>
      </c>
      <c r="M4790">
        <f>IF(pases[[#This Row],[Días Visita]]&lt;7,0,IF(pases[[#This Row],[Días Visita]]&lt;9,1,IF(pases[[#This Row],[Días Visita]]="Ilimitados",0,2)))</f>
        <v>1</v>
      </c>
      <c r="N4790" s="5">
        <f>IF(AND('Ventas Pases'!$A4790="Fuera de Temporada",'Ventas Pases'!$B4790=2019,pases[[#This Row],[Modo de Compra]]="Paquete"),30,0)</f>
        <v>0</v>
      </c>
      <c r="O4790" s="5">
        <f>-SUMIF(lift[Número de pase],pases[[#This Row],[Numero de Pase]],lift[Costo])</f>
        <v>0</v>
      </c>
    </row>
    <row r="4791" spans="1:15" x14ac:dyDescent="0.25">
      <c r="A4791" t="s">
        <v>7</v>
      </c>
      <c r="B4791">
        <v>2019</v>
      </c>
      <c r="C4791">
        <v>43427</v>
      </c>
      <c r="D4791" t="s">
        <v>17</v>
      </c>
      <c r="E4791">
        <v>43474</v>
      </c>
      <c r="F4791">
        <v>9</v>
      </c>
      <c r="G4791" t="s">
        <v>9</v>
      </c>
      <c r="H4791" t="s">
        <v>4809</v>
      </c>
      <c r="I4791" s="5">
        <v>990</v>
      </c>
      <c r="J4791" s="5">
        <f>IFERROR('Ventas Pases'!$I4791/'Ventas Pases'!$F4791,"PASE")</f>
        <v>110</v>
      </c>
      <c r="K4791" t="str">
        <f>IFERROR(VLOOKUP('Ventas Pases'!$J4791,'Comisiones HEROIC'!$E$1:$F$6,2,0),"")</f>
        <v>Elton Hotel</v>
      </c>
      <c r="L4791" s="5">
        <f>IF('Ventas Pases'!$D4791="Red HEROIC",IFERROR(VLOOKUP('Ventas Pases'!$G4791,'Comisiones HEROIC'!$A$1:$B$11,2,0),15),IF('Ventas Pases'!$D4791="Red HEROIC",15,0))</f>
        <v>0</v>
      </c>
      <c r="M4791">
        <f>IF(pases[[#This Row],[Días Visita]]&lt;7,0,IF(pases[[#This Row],[Días Visita]]&lt;9,1,IF(pases[[#This Row],[Días Visita]]="Ilimitados",0,2)))</f>
        <v>2</v>
      </c>
      <c r="N4791" s="5">
        <f>IF(AND('Ventas Pases'!$A4791="Fuera de Temporada",'Ventas Pases'!$B4791=2019,pases[[#This Row],[Modo de Compra]]="Paquete"),30,0)</f>
        <v>0</v>
      </c>
      <c r="O4791" s="5">
        <f>-SUMIF(lift[Número de pase],pases[[#This Row],[Numero de Pase]],lift[Costo])</f>
        <v>0</v>
      </c>
    </row>
    <row r="4792" spans="1:15" x14ac:dyDescent="0.25">
      <c r="A4792" t="s">
        <v>7</v>
      </c>
      <c r="B4792">
        <v>2018</v>
      </c>
      <c r="C4792">
        <v>43158</v>
      </c>
      <c r="D4792" t="s">
        <v>8</v>
      </c>
      <c r="E4792">
        <v>43171</v>
      </c>
      <c r="F4792">
        <v>7</v>
      </c>
      <c r="G4792" t="s">
        <v>9</v>
      </c>
      <c r="H4792" t="s">
        <v>4810</v>
      </c>
      <c r="I4792" s="5">
        <v>840</v>
      </c>
      <c r="J4792" s="5">
        <f>IFERROR('Ventas Pases'!$I4792/'Ventas Pases'!$F4792,"PASE")</f>
        <v>120</v>
      </c>
      <c r="K4792" t="str">
        <f>IFERROR(VLOOKUP('Ventas Pases'!$J4792,'Comisiones HEROIC'!$E$1:$F$6,2,0),"")</f>
        <v/>
      </c>
      <c r="L4792" s="5">
        <f>IF('Ventas Pases'!$D4792="Red HEROIC",IFERROR(VLOOKUP('Ventas Pases'!$G4792,'Comisiones HEROIC'!$A$1:$B$11,2,0),15),IF('Ventas Pases'!$D4792="Red HEROIC",15,0))</f>
        <v>0</v>
      </c>
      <c r="M4792">
        <f>IF(pases[[#This Row],[Días Visita]]&lt;7,0,IF(pases[[#This Row],[Días Visita]]&lt;9,1,IF(pases[[#This Row],[Días Visita]]="Ilimitados",0,2)))</f>
        <v>1</v>
      </c>
      <c r="N4792" s="5">
        <f>IF(AND('Ventas Pases'!$A4792="Fuera de Temporada",'Ventas Pases'!$B4792=2019,pases[[#This Row],[Modo de Compra]]="Paquete"),30,0)</f>
        <v>0</v>
      </c>
      <c r="O4792" s="5">
        <f>-SUMIF(lift[Número de pase],pases[[#This Row],[Numero de Pase]],lift[Costo])</f>
        <v>0</v>
      </c>
    </row>
    <row r="4793" spans="1:15" x14ac:dyDescent="0.25">
      <c r="A4793" t="s">
        <v>7</v>
      </c>
      <c r="B4793">
        <v>2018</v>
      </c>
      <c r="C4793">
        <v>43162</v>
      </c>
      <c r="D4793" t="s">
        <v>8</v>
      </c>
      <c r="E4793">
        <v>43154</v>
      </c>
      <c r="F4793">
        <v>1</v>
      </c>
      <c r="G4793" t="s">
        <v>9</v>
      </c>
      <c r="H4793" t="s">
        <v>4811</v>
      </c>
      <c r="I4793" s="5">
        <v>120</v>
      </c>
      <c r="J4793" s="5">
        <f>IFERROR('Ventas Pases'!$I4793/'Ventas Pases'!$F4793,"PASE")</f>
        <v>120</v>
      </c>
      <c r="K4793" t="str">
        <f>IFERROR(VLOOKUP('Ventas Pases'!$J4793,'Comisiones HEROIC'!$E$1:$F$6,2,0),"")</f>
        <v/>
      </c>
      <c r="L4793" s="5">
        <f>IF('Ventas Pases'!$D4793="Red HEROIC",IFERROR(VLOOKUP('Ventas Pases'!$G4793,'Comisiones HEROIC'!$A$1:$B$11,2,0),15),IF('Ventas Pases'!$D4793="Red HEROIC",15,0))</f>
        <v>0</v>
      </c>
      <c r="M4793">
        <f>IF(pases[[#This Row],[Días Visita]]&lt;7,0,IF(pases[[#This Row],[Días Visita]]&lt;9,1,IF(pases[[#This Row],[Días Visita]]="Ilimitados",0,2)))</f>
        <v>0</v>
      </c>
      <c r="N4793" s="5">
        <f>IF(AND('Ventas Pases'!$A4793="Fuera de Temporada",'Ventas Pases'!$B4793=2019,pases[[#This Row],[Modo de Compra]]="Paquete"),30,0)</f>
        <v>0</v>
      </c>
      <c r="O4793" s="5">
        <f>-SUMIF(lift[Número de pase],pases[[#This Row],[Numero de Pase]],lift[Costo])</f>
        <v>0</v>
      </c>
    </row>
    <row r="4794" spans="1:15" x14ac:dyDescent="0.25">
      <c r="A4794" t="s">
        <v>7</v>
      </c>
      <c r="B4794">
        <v>2019</v>
      </c>
      <c r="C4794">
        <v>43539</v>
      </c>
      <c r="D4794" t="s">
        <v>8</v>
      </c>
      <c r="E4794">
        <v>43419</v>
      </c>
      <c r="F4794" t="s">
        <v>11</v>
      </c>
      <c r="G4794" t="s">
        <v>9</v>
      </c>
      <c r="H4794" t="s">
        <v>4812</v>
      </c>
      <c r="I4794" s="5">
        <v>1950</v>
      </c>
      <c r="J4794" s="5" t="str">
        <f>IFERROR('Ventas Pases'!$I4794/'Ventas Pases'!$F4794,"PASE")</f>
        <v>PASE</v>
      </c>
      <c r="K4794" t="str">
        <f>IFERROR(VLOOKUP('Ventas Pases'!$J4794,'Comisiones HEROIC'!$E$1:$F$6,2,0),"")</f>
        <v/>
      </c>
      <c r="L4794" s="5">
        <f>IF('Ventas Pases'!$D4794="Red HEROIC",IFERROR(VLOOKUP('Ventas Pases'!$G4794,'Comisiones HEROIC'!$A$1:$B$11,2,0),15),IF('Ventas Pases'!$D4794="Red HEROIC",15,0))</f>
        <v>0</v>
      </c>
      <c r="M4794">
        <f>IF(pases[[#This Row],[Días Visita]]&lt;7,0,IF(pases[[#This Row],[Días Visita]]&lt;9,1,IF(pases[[#This Row],[Días Visita]]="Ilimitados",0,2)))</f>
        <v>0</v>
      </c>
      <c r="N4794" s="5">
        <f>IF(AND('Ventas Pases'!$A4794="Fuera de Temporada",'Ventas Pases'!$B4794=2019,pases[[#This Row],[Modo de Compra]]="Paquete"),30,0)</f>
        <v>0</v>
      </c>
      <c r="O4794" s="5">
        <f>-SUMIF(lift[Número de pase],pases[[#This Row],[Numero de Pase]],lift[Costo])</f>
        <v>-460</v>
      </c>
    </row>
    <row r="4795" spans="1:15" x14ac:dyDescent="0.25">
      <c r="A4795" t="s">
        <v>13</v>
      </c>
      <c r="B4795">
        <v>2019</v>
      </c>
      <c r="C4795">
        <v>43391</v>
      </c>
      <c r="D4795" t="s">
        <v>8</v>
      </c>
      <c r="E4795">
        <v>43236</v>
      </c>
      <c r="F4795">
        <v>8</v>
      </c>
      <c r="G4795" t="s">
        <v>9</v>
      </c>
      <c r="H4795" t="s">
        <v>4813</v>
      </c>
      <c r="I4795" s="5">
        <v>960</v>
      </c>
      <c r="J4795" s="5">
        <f>IFERROR('Ventas Pases'!$I4795/'Ventas Pases'!$F4795,"PASE")</f>
        <v>120</v>
      </c>
      <c r="K4795" t="str">
        <f>IFERROR(VLOOKUP('Ventas Pases'!$J4795,'Comisiones HEROIC'!$E$1:$F$6,2,0),"")</f>
        <v/>
      </c>
      <c r="L4795" s="5">
        <f>IF('Ventas Pases'!$D4795="Red HEROIC",IFERROR(VLOOKUP('Ventas Pases'!$G4795,'Comisiones HEROIC'!$A$1:$B$11,2,0),15),IF('Ventas Pases'!$D4795="Red HEROIC",15,0))</f>
        <v>0</v>
      </c>
      <c r="M4795">
        <f>IF(pases[[#This Row],[Días Visita]]&lt;7,0,IF(pases[[#This Row],[Días Visita]]&lt;9,1,IF(pases[[#This Row],[Días Visita]]="Ilimitados",0,2)))</f>
        <v>1</v>
      </c>
      <c r="N4795" s="5">
        <f>IF(AND('Ventas Pases'!$A4795="Fuera de Temporada",'Ventas Pases'!$B4795=2019,pases[[#This Row],[Modo de Compra]]="Paquete"),30,0)</f>
        <v>0</v>
      </c>
      <c r="O4795" s="5">
        <f>-SUMIF(lift[Número de pase],pases[[#This Row],[Numero de Pase]],lift[Costo])</f>
        <v>0</v>
      </c>
    </row>
    <row r="4796" spans="1:15" x14ac:dyDescent="0.25">
      <c r="A4796" t="s">
        <v>7</v>
      </c>
      <c r="B4796">
        <v>2018</v>
      </c>
      <c r="C4796">
        <v>43190</v>
      </c>
      <c r="D4796" t="s">
        <v>8</v>
      </c>
      <c r="E4796">
        <v>43182</v>
      </c>
      <c r="F4796">
        <v>4</v>
      </c>
      <c r="G4796" t="s">
        <v>9</v>
      </c>
      <c r="H4796" t="s">
        <v>4814</v>
      </c>
      <c r="I4796" s="5">
        <v>480</v>
      </c>
      <c r="J4796" s="5">
        <f>IFERROR('Ventas Pases'!$I4796/'Ventas Pases'!$F4796,"PASE")</f>
        <v>120</v>
      </c>
      <c r="K4796" t="str">
        <f>IFERROR(VLOOKUP('Ventas Pases'!$J4796,'Comisiones HEROIC'!$E$1:$F$6,2,0),"")</f>
        <v/>
      </c>
      <c r="L4796" s="5">
        <f>IF('Ventas Pases'!$D4796="Red HEROIC",IFERROR(VLOOKUP('Ventas Pases'!$G4796,'Comisiones HEROIC'!$A$1:$B$11,2,0),15),IF('Ventas Pases'!$D4796="Red HEROIC",15,0))</f>
        <v>0</v>
      </c>
      <c r="M4796">
        <f>IF(pases[[#This Row],[Días Visita]]&lt;7,0,IF(pases[[#This Row],[Días Visita]]&lt;9,1,IF(pases[[#This Row],[Días Visita]]="Ilimitados",0,2)))</f>
        <v>0</v>
      </c>
      <c r="N4796" s="5">
        <f>IF(AND('Ventas Pases'!$A4796="Fuera de Temporada",'Ventas Pases'!$B4796=2019,pases[[#This Row],[Modo de Compra]]="Paquete"),30,0)</f>
        <v>0</v>
      </c>
      <c r="O4796" s="5">
        <f>-SUMIF(lift[Número de pase],pases[[#This Row],[Numero de Pase]],lift[Costo])</f>
        <v>0</v>
      </c>
    </row>
    <row r="4797" spans="1:15" x14ac:dyDescent="0.25">
      <c r="A4797" t="s">
        <v>13</v>
      </c>
      <c r="B4797">
        <v>2018</v>
      </c>
      <c r="C4797">
        <v>43395</v>
      </c>
      <c r="D4797" t="s">
        <v>17</v>
      </c>
      <c r="E4797">
        <v>42895</v>
      </c>
      <c r="F4797">
        <v>8</v>
      </c>
      <c r="G4797" t="s">
        <v>9</v>
      </c>
      <c r="H4797" t="s">
        <v>4815</v>
      </c>
      <c r="I4797" s="5">
        <v>800</v>
      </c>
      <c r="J4797" s="5">
        <f>IFERROR('Ventas Pases'!$I4797/'Ventas Pases'!$F4797,"PASE")</f>
        <v>100</v>
      </c>
      <c r="K4797" t="str">
        <f>IFERROR(VLOOKUP('Ventas Pases'!$J4797,'Comisiones HEROIC'!$E$1:$F$6,2,0),"")</f>
        <v>Ridossan Hotel</v>
      </c>
      <c r="L4797" s="5">
        <f>IF('Ventas Pases'!$D4797="Red HEROIC",IFERROR(VLOOKUP('Ventas Pases'!$G4797,'Comisiones HEROIC'!$A$1:$B$11,2,0),15),IF('Ventas Pases'!$D4797="Red HEROIC",15,0))</f>
        <v>0</v>
      </c>
      <c r="M4797">
        <f>IF(pases[[#This Row],[Días Visita]]&lt;7,0,IF(pases[[#This Row],[Días Visita]]&lt;9,1,IF(pases[[#This Row],[Días Visita]]="Ilimitados",0,2)))</f>
        <v>1</v>
      </c>
      <c r="N4797" s="5">
        <f>IF(AND('Ventas Pases'!$A4797="Fuera de Temporada",'Ventas Pases'!$B4797=2019,pases[[#This Row],[Modo de Compra]]="Paquete"),30,0)</f>
        <v>0</v>
      </c>
      <c r="O4797" s="5">
        <f>-SUMIF(lift[Número de pase],pases[[#This Row],[Numero de Pase]],lift[Costo])</f>
        <v>0</v>
      </c>
    </row>
    <row r="4798" spans="1:15" x14ac:dyDescent="0.25">
      <c r="A4798" t="s">
        <v>7</v>
      </c>
      <c r="B4798">
        <v>2018</v>
      </c>
      <c r="C4798">
        <v>43450</v>
      </c>
      <c r="D4798" t="s">
        <v>8</v>
      </c>
      <c r="E4798">
        <v>43054</v>
      </c>
      <c r="F4798" t="s">
        <v>11</v>
      </c>
      <c r="G4798" t="s">
        <v>9</v>
      </c>
      <c r="H4798" t="s">
        <v>4816</v>
      </c>
      <c r="I4798" s="5">
        <v>1950</v>
      </c>
      <c r="J4798" s="5" t="str">
        <f>IFERROR('Ventas Pases'!$I4798/'Ventas Pases'!$F4798,"PASE")</f>
        <v>PASE</v>
      </c>
      <c r="K4798" t="str">
        <f>IFERROR(VLOOKUP('Ventas Pases'!$J4798,'Comisiones HEROIC'!$E$1:$F$6,2,0),"")</f>
        <v/>
      </c>
      <c r="L4798" s="5">
        <f>IF('Ventas Pases'!$D4798="Red HEROIC",IFERROR(VLOOKUP('Ventas Pases'!$G4798,'Comisiones HEROIC'!$A$1:$B$11,2,0),15),IF('Ventas Pases'!$D4798="Red HEROIC",15,0))</f>
        <v>0</v>
      </c>
      <c r="M4798">
        <f>IF(pases[[#This Row],[Días Visita]]&lt;7,0,IF(pases[[#This Row],[Días Visita]]&lt;9,1,IF(pases[[#This Row],[Días Visita]]="Ilimitados",0,2)))</f>
        <v>0</v>
      </c>
      <c r="N4798" s="5">
        <f>IF(AND('Ventas Pases'!$A4798="Fuera de Temporada",'Ventas Pases'!$B4798=2019,pases[[#This Row],[Modo de Compra]]="Paquete"),30,0)</f>
        <v>0</v>
      </c>
      <c r="O4798" s="5">
        <f>-SUMIF(lift[Número de pase],pases[[#This Row],[Numero de Pase]],lift[Costo])</f>
        <v>0</v>
      </c>
    </row>
    <row r="4799" spans="1:15" x14ac:dyDescent="0.25">
      <c r="A4799" t="s">
        <v>7</v>
      </c>
      <c r="B4799">
        <v>2019</v>
      </c>
      <c r="C4799">
        <v>43479</v>
      </c>
      <c r="D4799" t="s">
        <v>17</v>
      </c>
      <c r="E4799">
        <v>43544</v>
      </c>
      <c r="F4799">
        <v>4</v>
      </c>
      <c r="G4799" t="s">
        <v>9</v>
      </c>
      <c r="H4799" t="s">
        <v>4817</v>
      </c>
      <c r="I4799" s="5">
        <v>440</v>
      </c>
      <c r="J4799" s="5">
        <f>IFERROR('Ventas Pases'!$I4799/'Ventas Pases'!$F4799,"PASE")</f>
        <v>110</v>
      </c>
      <c r="K4799" t="str">
        <f>IFERROR(VLOOKUP('Ventas Pases'!$J4799,'Comisiones HEROIC'!$E$1:$F$6,2,0),"")</f>
        <v>Elton Hotel</v>
      </c>
      <c r="L4799" s="5">
        <f>IF('Ventas Pases'!$D4799="Red HEROIC",IFERROR(VLOOKUP('Ventas Pases'!$G4799,'Comisiones HEROIC'!$A$1:$B$11,2,0),15),IF('Ventas Pases'!$D4799="Red HEROIC",15,0))</f>
        <v>0</v>
      </c>
      <c r="M4799">
        <f>IF(pases[[#This Row],[Días Visita]]&lt;7,0,IF(pases[[#This Row],[Días Visita]]&lt;9,1,IF(pases[[#This Row],[Días Visita]]="Ilimitados",0,2)))</f>
        <v>0</v>
      </c>
      <c r="N4799" s="5">
        <f>IF(AND('Ventas Pases'!$A4799="Fuera de Temporada",'Ventas Pases'!$B4799=2019,pases[[#This Row],[Modo de Compra]]="Paquete"),30,0)</f>
        <v>0</v>
      </c>
      <c r="O4799" s="5">
        <f>-SUMIF(lift[Número de pase],pases[[#This Row],[Numero de Pase]],lift[Costo])</f>
        <v>0</v>
      </c>
    </row>
    <row r="4800" spans="1:15" x14ac:dyDescent="0.25">
      <c r="A4800" t="s">
        <v>7</v>
      </c>
      <c r="B4800">
        <v>2018</v>
      </c>
      <c r="C4800">
        <v>43152</v>
      </c>
      <c r="D4800" t="s">
        <v>8</v>
      </c>
      <c r="E4800">
        <v>43159</v>
      </c>
      <c r="F4800">
        <v>8</v>
      </c>
      <c r="G4800" t="s">
        <v>9</v>
      </c>
      <c r="H4800" t="s">
        <v>4818</v>
      </c>
      <c r="I4800" s="5">
        <v>960</v>
      </c>
      <c r="J4800" s="5">
        <f>IFERROR('Ventas Pases'!$I4800/'Ventas Pases'!$F4800,"PASE")</f>
        <v>120</v>
      </c>
      <c r="K4800" t="str">
        <f>IFERROR(VLOOKUP('Ventas Pases'!$J4800,'Comisiones HEROIC'!$E$1:$F$6,2,0),"")</f>
        <v/>
      </c>
      <c r="L4800" s="5">
        <f>IF('Ventas Pases'!$D4800="Red HEROIC",IFERROR(VLOOKUP('Ventas Pases'!$G4800,'Comisiones HEROIC'!$A$1:$B$11,2,0),15),IF('Ventas Pases'!$D4800="Red HEROIC",15,0))</f>
        <v>0</v>
      </c>
      <c r="M4800">
        <f>IF(pases[[#This Row],[Días Visita]]&lt;7,0,IF(pases[[#This Row],[Días Visita]]&lt;9,1,IF(pases[[#This Row],[Días Visita]]="Ilimitados",0,2)))</f>
        <v>1</v>
      </c>
      <c r="N4800" s="5">
        <f>IF(AND('Ventas Pases'!$A4800="Fuera de Temporada",'Ventas Pases'!$B4800=2019,pases[[#This Row],[Modo de Compra]]="Paquete"),30,0)</f>
        <v>0</v>
      </c>
      <c r="O4800" s="5">
        <f>-SUMIF(lift[Número de pase],pases[[#This Row],[Numero de Pase]],lift[Costo])</f>
        <v>0</v>
      </c>
    </row>
    <row r="4801" spans="1:15" x14ac:dyDescent="0.25">
      <c r="A4801" t="s">
        <v>7</v>
      </c>
      <c r="B4801">
        <v>2018</v>
      </c>
      <c r="C4801">
        <v>43173</v>
      </c>
      <c r="D4801" t="s">
        <v>8</v>
      </c>
      <c r="E4801">
        <v>43054</v>
      </c>
      <c r="F4801" t="s">
        <v>11</v>
      </c>
      <c r="G4801" t="s">
        <v>9</v>
      </c>
      <c r="H4801" t="s">
        <v>4819</v>
      </c>
      <c r="I4801" s="5">
        <v>1950</v>
      </c>
      <c r="J4801" s="5" t="str">
        <f>IFERROR('Ventas Pases'!$I4801/'Ventas Pases'!$F4801,"PASE")</f>
        <v>PASE</v>
      </c>
      <c r="K4801" t="str">
        <f>IFERROR(VLOOKUP('Ventas Pases'!$J4801,'Comisiones HEROIC'!$E$1:$F$6,2,0),"")</f>
        <v/>
      </c>
      <c r="L4801" s="5">
        <f>IF('Ventas Pases'!$D4801="Red HEROIC",IFERROR(VLOOKUP('Ventas Pases'!$G4801,'Comisiones HEROIC'!$A$1:$B$11,2,0),15),IF('Ventas Pases'!$D4801="Red HEROIC",15,0))</f>
        <v>0</v>
      </c>
      <c r="M4801">
        <f>IF(pases[[#This Row],[Días Visita]]&lt;7,0,IF(pases[[#This Row],[Días Visita]]&lt;9,1,IF(pases[[#This Row],[Días Visita]]="Ilimitados",0,2)))</f>
        <v>0</v>
      </c>
      <c r="N4801" s="5">
        <f>IF(AND('Ventas Pases'!$A4801="Fuera de Temporada",'Ventas Pases'!$B4801=2019,pases[[#This Row],[Modo de Compra]]="Paquete"),30,0)</f>
        <v>0</v>
      </c>
      <c r="O4801" s="5">
        <f>-SUMIF(lift[Número de pase],pases[[#This Row],[Numero de Pase]],lift[Costo])</f>
        <v>-460</v>
      </c>
    </row>
    <row r="4802" spans="1:15" x14ac:dyDescent="0.25">
      <c r="A4802" t="s">
        <v>7</v>
      </c>
      <c r="B4802">
        <v>2018</v>
      </c>
      <c r="C4802">
        <v>43129</v>
      </c>
      <c r="D4802" t="s">
        <v>17</v>
      </c>
      <c r="E4802">
        <v>43144</v>
      </c>
      <c r="F4802">
        <v>3</v>
      </c>
      <c r="G4802" t="s">
        <v>9</v>
      </c>
      <c r="H4802" t="s">
        <v>4820</v>
      </c>
      <c r="I4802" s="5">
        <v>330</v>
      </c>
      <c r="J4802" s="5">
        <f>IFERROR('Ventas Pases'!$I4802/'Ventas Pases'!$F4802,"PASE")</f>
        <v>110</v>
      </c>
      <c r="K4802" t="str">
        <f>IFERROR(VLOOKUP('Ventas Pases'!$J4802,'Comisiones HEROIC'!$E$1:$F$6,2,0),"")</f>
        <v>Elton Hotel</v>
      </c>
      <c r="L4802" s="5">
        <f>IF('Ventas Pases'!$D4802="Red HEROIC",IFERROR(VLOOKUP('Ventas Pases'!$G4802,'Comisiones HEROIC'!$A$1:$B$11,2,0),15),IF('Ventas Pases'!$D4802="Red HEROIC",15,0))</f>
        <v>0</v>
      </c>
      <c r="M4802">
        <f>IF(pases[[#This Row],[Días Visita]]&lt;7,0,IF(pases[[#This Row],[Días Visita]]&lt;9,1,IF(pases[[#This Row],[Días Visita]]="Ilimitados",0,2)))</f>
        <v>0</v>
      </c>
      <c r="N4802" s="5">
        <f>IF(AND('Ventas Pases'!$A4802="Fuera de Temporada",'Ventas Pases'!$B4802=2019,pases[[#This Row],[Modo de Compra]]="Paquete"),30,0)</f>
        <v>0</v>
      </c>
      <c r="O4802" s="5">
        <f>-SUMIF(lift[Número de pase],pases[[#This Row],[Numero de Pase]],lift[Costo])</f>
        <v>0</v>
      </c>
    </row>
    <row r="4803" spans="1:15" x14ac:dyDescent="0.25">
      <c r="A4803" t="s">
        <v>13</v>
      </c>
      <c r="B4803">
        <v>2019</v>
      </c>
      <c r="C4803">
        <v>43389</v>
      </c>
      <c r="D4803" t="s">
        <v>8</v>
      </c>
      <c r="E4803">
        <v>43312</v>
      </c>
      <c r="F4803">
        <v>2</v>
      </c>
      <c r="G4803" t="s">
        <v>9</v>
      </c>
      <c r="H4803" t="s">
        <v>4821</v>
      </c>
      <c r="I4803" s="5">
        <v>240</v>
      </c>
      <c r="J4803" s="5">
        <f>IFERROR('Ventas Pases'!$I4803/'Ventas Pases'!$F4803,"PASE")</f>
        <v>120</v>
      </c>
      <c r="K4803" t="str">
        <f>IFERROR(VLOOKUP('Ventas Pases'!$J4803,'Comisiones HEROIC'!$E$1:$F$6,2,0),"")</f>
        <v/>
      </c>
      <c r="L4803" s="5">
        <f>IF('Ventas Pases'!$D4803="Red HEROIC",IFERROR(VLOOKUP('Ventas Pases'!$G4803,'Comisiones HEROIC'!$A$1:$B$11,2,0),15),IF('Ventas Pases'!$D4803="Red HEROIC",15,0))</f>
        <v>0</v>
      </c>
      <c r="M4803">
        <f>IF(pases[[#This Row],[Días Visita]]&lt;7,0,IF(pases[[#This Row],[Días Visita]]&lt;9,1,IF(pases[[#This Row],[Días Visita]]="Ilimitados",0,2)))</f>
        <v>0</v>
      </c>
      <c r="N4803" s="5">
        <f>IF(AND('Ventas Pases'!$A4803="Fuera de Temporada",'Ventas Pases'!$B4803=2019,pases[[#This Row],[Modo de Compra]]="Paquete"),30,0)</f>
        <v>0</v>
      </c>
      <c r="O4803" s="5">
        <f>-SUMIF(lift[Número de pase],pases[[#This Row],[Numero de Pase]],lift[Costo])</f>
        <v>0</v>
      </c>
    </row>
    <row r="4804" spans="1:15" x14ac:dyDescent="0.25">
      <c r="A4804" t="s">
        <v>7</v>
      </c>
      <c r="B4804">
        <v>2018</v>
      </c>
      <c r="C4804">
        <v>43150</v>
      </c>
      <c r="D4804" t="s">
        <v>17</v>
      </c>
      <c r="E4804">
        <v>43176</v>
      </c>
      <c r="F4804">
        <v>8</v>
      </c>
      <c r="G4804" t="s">
        <v>9</v>
      </c>
      <c r="H4804" t="s">
        <v>4822</v>
      </c>
      <c r="I4804" s="5">
        <v>880</v>
      </c>
      <c r="J4804" s="5">
        <f>IFERROR('Ventas Pases'!$I4804/'Ventas Pases'!$F4804,"PASE")</f>
        <v>110</v>
      </c>
      <c r="K4804" t="str">
        <f>IFERROR(VLOOKUP('Ventas Pases'!$J4804,'Comisiones HEROIC'!$E$1:$F$6,2,0),"")</f>
        <v>Elton Hotel</v>
      </c>
      <c r="L4804" s="5">
        <f>IF('Ventas Pases'!$D4804="Red HEROIC",IFERROR(VLOOKUP('Ventas Pases'!$G4804,'Comisiones HEROIC'!$A$1:$B$11,2,0),15),IF('Ventas Pases'!$D4804="Red HEROIC",15,0))</f>
        <v>0</v>
      </c>
      <c r="M4804">
        <f>IF(pases[[#This Row],[Días Visita]]&lt;7,0,IF(pases[[#This Row],[Días Visita]]&lt;9,1,IF(pases[[#This Row],[Días Visita]]="Ilimitados",0,2)))</f>
        <v>1</v>
      </c>
      <c r="N4804" s="5">
        <f>IF(AND('Ventas Pases'!$A4804="Fuera de Temporada",'Ventas Pases'!$B4804=2019,pases[[#This Row],[Modo de Compra]]="Paquete"),30,0)</f>
        <v>0</v>
      </c>
      <c r="O4804" s="5">
        <f>-SUMIF(lift[Número de pase],pases[[#This Row],[Numero de Pase]],lift[Costo])</f>
        <v>0</v>
      </c>
    </row>
    <row r="4805" spans="1:15" x14ac:dyDescent="0.25">
      <c r="A4805" t="s">
        <v>7</v>
      </c>
      <c r="B4805">
        <v>2019</v>
      </c>
      <c r="C4805">
        <v>43546</v>
      </c>
      <c r="D4805" t="s">
        <v>8</v>
      </c>
      <c r="E4805">
        <v>43547</v>
      </c>
      <c r="F4805">
        <v>5</v>
      </c>
      <c r="G4805" t="s">
        <v>9</v>
      </c>
      <c r="H4805" t="s">
        <v>4823</v>
      </c>
      <c r="I4805" s="5">
        <v>600</v>
      </c>
      <c r="J4805" s="5">
        <f>IFERROR('Ventas Pases'!$I4805/'Ventas Pases'!$F4805,"PASE")</f>
        <v>120</v>
      </c>
      <c r="K4805" t="str">
        <f>IFERROR(VLOOKUP('Ventas Pases'!$J4805,'Comisiones HEROIC'!$E$1:$F$6,2,0),"")</f>
        <v/>
      </c>
      <c r="L4805" s="5">
        <f>IF('Ventas Pases'!$D4805="Red HEROIC",IFERROR(VLOOKUP('Ventas Pases'!$G4805,'Comisiones HEROIC'!$A$1:$B$11,2,0),15),IF('Ventas Pases'!$D4805="Red HEROIC",15,0))</f>
        <v>0</v>
      </c>
      <c r="M4805">
        <f>IF(pases[[#This Row],[Días Visita]]&lt;7,0,IF(pases[[#This Row],[Días Visita]]&lt;9,1,IF(pases[[#This Row],[Días Visita]]="Ilimitados",0,2)))</f>
        <v>0</v>
      </c>
      <c r="N4805" s="5">
        <f>IF(AND('Ventas Pases'!$A4805="Fuera de Temporada",'Ventas Pases'!$B4805=2019,pases[[#This Row],[Modo de Compra]]="Paquete"),30,0)</f>
        <v>0</v>
      </c>
      <c r="O4805" s="5">
        <f>-SUMIF(lift[Número de pase],pases[[#This Row],[Numero de Pase]],lift[Costo])</f>
        <v>0</v>
      </c>
    </row>
    <row r="4806" spans="1:15" x14ac:dyDescent="0.25">
      <c r="A4806" t="s">
        <v>7</v>
      </c>
      <c r="B4806">
        <v>2018</v>
      </c>
      <c r="C4806">
        <v>43452</v>
      </c>
      <c r="D4806" t="s">
        <v>14</v>
      </c>
      <c r="E4806">
        <v>43143</v>
      </c>
      <c r="F4806">
        <v>4</v>
      </c>
      <c r="G4806" t="s">
        <v>33</v>
      </c>
      <c r="H4806" t="s">
        <v>4824</v>
      </c>
      <c r="I4806" s="5">
        <v>560</v>
      </c>
      <c r="J4806" s="5">
        <f>IFERROR('Ventas Pases'!$I4806/'Ventas Pases'!$F4806,"PASE")</f>
        <v>140</v>
      </c>
      <c r="K4806" t="str">
        <f>IFERROR(VLOOKUP('Ventas Pases'!$J4806,'Comisiones HEROIC'!$E$1:$F$6,2,0),"")</f>
        <v/>
      </c>
      <c r="L4806" s="5">
        <f>IF('Ventas Pases'!$D4806="Red HEROIC",IFERROR(VLOOKUP('Ventas Pases'!$G4806,'Comisiones HEROIC'!$A$1:$B$11,2,0),15),IF('Ventas Pases'!$D4806="Red HEROIC",15,0))</f>
        <v>15</v>
      </c>
      <c r="M4806">
        <f>IF(pases[[#This Row],[Días Visita]]&lt;7,0,IF(pases[[#This Row],[Días Visita]]&lt;9,1,IF(pases[[#This Row],[Días Visita]]="Ilimitados",0,2)))</f>
        <v>0</v>
      </c>
      <c r="N4806" s="5">
        <f>IF(AND('Ventas Pases'!$A4806="Fuera de Temporada",'Ventas Pases'!$B4806=2019,pases[[#This Row],[Modo de Compra]]="Paquete"),30,0)</f>
        <v>0</v>
      </c>
      <c r="O4806" s="5">
        <f>-SUMIF(lift[Número de pase],pases[[#This Row],[Numero de Pase]],lift[Costo])</f>
        <v>0</v>
      </c>
    </row>
    <row r="4807" spans="1:15" x14ac:dyDescent="0.25">
      <c r="A4807" t="s">
        <v>13</v>
      </c>
      <c r="B4807">
        <v>2018</v>
      </c>
      <c r="C4807">
        <v>43296</v>
      </c>
      <c r="D4807" t="s">
        <v>8</v>
      </c>
      <c r="E4807">
        <v>42833</v>
      </c>
      <c r="F4807">
        <v>1</v>
      </c>
      <c r="G4807" t="s">
        <v>9</v>
      </c>
      <c r="H4807" t="s">
        <v>4825</v>
      </c>
      <c r="I4807" s="5">
        <v>120</v>
      </c>
      <c r="J4807" s="5">
        <f>IFERROR('Ventas Pases'!$I4807/'Ventas Pases'!$F4807,"PASE")</f>
        <v>120</v>
      </c>
      <c r="K4807" t="str">
        <f>IFERROR(VLOOKUP('Ventas Pases'!$J4807,'Comisiones HEROIC'!$E$1:$F$6,2,0),"")</f>
        <v/>
      </c>
      <c r="L4807" s="5">
        <f>IF('Ventas Pases'!$D4807="Red HEROIC",IFERROR(VLOOKUP('Ventas Pases'!$G4807,'Comisiones HEROIC'!$A$1:$B$11,2,0),15),IF('Ventas Pases'!$D4807="Red HEROIC",15,0))</f>
        <v>0</v>
      </c>
      <c r="M4807">
        <f>IF(pases[[#This Row],[Días Visita]]&lt;7,0,IF(pases[[#This Row],[Días Visita]]&lt;9,1,IF(pases[[#This Row],[Días Visita]]="Ilimitados",0,2)))</f>
        <v>0</v>
      </c>
      <c r="N4807" s="5">
        <f>IF(AND('Ventas Pases'!$A4807="Fuera de Temporada",'Ventas Pases'!$B4807=2019,pases[[#This Row],[Modo de Compra]]="Paquete"),30,0)</f>
        <v>0</v>
      </c>
      <c r="O4807" s="5">
        <f>-SUMIF(lift[Número de pase],pases[[#This Row],[Numero de Pase]],lift[Costo])</f>
        <v>0</v>
      </c>
    </row>
    <row r="4808" spans="1:15" x14ac:dyDescent="0.25">
      <c r="A4808" t="s">
        <v>7</v>
      </c>
      <c r="B4808">
        <v>2019</v>
      </c>
      <c r="C4808">
        <v>43481</v>
      </c>
      <c r="D4808" t="s">
        <v>14</v>
      </c>
      <c r="E4808">
        <v>43500</v>
      </c>
      <c r="F4808">
        <v>2</v>
      </c>
      <c r="G4808" t="s">
        <v>27</v>
      </c>
      <c r="H4808" t="s">
        <v>4826</v>
      </c>
      <c r="I4808" s="5">
        <v>280</v>
      </c>
      <c r="J4808" s="5">
        <f>IFERROR('Ventas Pases'!$I4808/'Ventas Pases'!$F4808,"PASE")</f>
        <v>140</v>
      </c>
      <c r="K4808" t="str">
        <f>IFERROR(VLOOKUP('Ventas Pases'!$J4808,'Comisiones HEROIC'!$E$1:$F$6,2,0),"")</f>
        <v/>
      </c>
      <c r="L4808" s="5">
        <f>IF('Ventas Pases'!$D4808="Red HEROIC",IFERROR(VLOOKUP('Ventas Pases'!$G4808,'Comisiones HEROIC'!$A$1:$B$11,2,0),15),IF('Ventas Pases'!$D4808="Red HEROIC",15,0))</f>
        <v>15</v>
      </c>
      <c r="M4808">
        <f>IF(pases[[#This Row],[Días Visita]]&lt;7,0,IF(pases[[#This Row],[Días Visita]]&lt;9,1,IF(pases[[#This Row],[Días Visita]]="Ilimitados",0,2)))</f>
        <v>0</v>
      </c>
      <c r="N4808" s="5">
        <f>IF(AND('Ventas Pases'!$A4808="Fuera de Temporada",'Ventas Pases'!$B4808=2019,pases[[#This Row],[Modo de Compra]]="Paquete"),30,0)</f>
        <v>0</v>
      </c>
      <c r="O4808" s="5">
        <f>-SUMIF(lift[Número de pase],pases[[#This Row],[Numero de Pase]],lift[Costo])</f>
        <v>0</v>
      </c>
    </row>
    <row r="4809" spans="1:15" x14ac:dyDescent="0.25">
      <c r="A4809" t="s">
        <v>13</v>
      </c>
      <c r="B4809">
        <v>2019</v>
      </c>
      <c r="C4809">
        <v>43277</v>
      </c>
      <c r="D4809" t="s">
        <v>14</v>
      </c>
      <c r="E4809">
        <v>43316</v>
      </c>
      <c r="F4809">
        <v>9</v>
      </c>
      <c r="G4809" t="s">
        <v>33</v>
      </c>
      <c r="H4809" t="s">
        <v>4827</v>
      </c>
      <c r="I4809" s="5">
        <v>1260</v>
      </c>
      <c r="J4809" s="5">
        <f>IFERROR('Ventas Pases'!$I4809/'Ventas Pases'!$F4809,"PASE")</f>
        <v>140</v>
      </c>
      <c r="K4809" t="str">
        <f>IFERROR(VLOOKUP('Ventas Pases'!$J4809,'Comisiones HEROIC'!$E$1:$F$6,2,0),"")</f>
        <v/>
      </c>
      <c r="L4809" s="5">
        <f>IF('Ventas Pases'!$D4809="Red HEROIC",IFERROR(VLOOKUP('Ventas Pases'!$G4809,'Comisiones HEROIC'!$A$1:$B$11,2,0),15),IF('Ventas Pases'!$D4809="Red HEROIC",15,0))</f>
        <v>15</v>
      </c>
      <c r="M4809">
        <f>IF(pases[[#This Row],[Días Visita]]&lt;7,0,IF(pases[[#This Row],[Días Visita]]&lt;9,1,IF(pases[[#This Row],[Días Visita]]="Ilimitados",0,2)))</f>
        <v>2</v>
      </c>
      <c r="N4809" s="5">
        <f>IF(AND('Ventas Pases'!$A4809="Fuera de Temporada",'Ventas Pases'!$B4809=2019,pases[[#This Row],[Modo de Compra]]="Paquete"),30,0)</f>
        <v>0</v>
      </c>
      <c r="O4809" s="5">
        <f>-SUMIF(lift[Número de pase],pases[[#This Row],[Numero de Pase]],lift[Costo])</f>
        <v>0</v>
      </c>
    </row>
    <row r="4810" spans="1:15" x14ac:dyDescent="0.25">
      <c r="A4810" t="s">
        <v>13</v>
      </c>
      <c r="B4810">
        <v>2018</v>
      </c>
      <c r="C4810">
        <v>43408</v>
      </c>
      <c r="D4810" t="s">
        <v>17</v>
      </c>
      <c r="E4810">
        <v>42862</v>
      </c>
      <c r="F4810">
        <v>3</v>
      </c>
      <c r="G4810" t="s">
        <v>9</v>
      </c>
      <c r="H4810" t="s">
        <v>4828</v>
      </c>
      <c r="I4810" s="5">
        <v>300</v>
      </c>
      <c r="J4810" s="5">
        <f>IFERROR('Ventas Pases'!$I4810/'Ventas Pases'!$F4810,"PASE")</f>
        <v>100</v>
      </c>
      <c r="K4810" t="str">
        <f>IFERROR(VLOOKUP('Ventas Pases'!$J4810,'Comisiones HEROIC'!$E$1:$F$6,2,0),"")</f>
        <v>Ridossan Hotel</v>
      </c>
      <c r="L4810" s="5">
        <f>IF('Ventas Pases'!$D4810="Red HEROIC",IFERROR(VLOOKUP('Ventas Pases'!$G4810,'Comisiones HEROIC'!$A$1:$B$11,2,0),15),IF('Ventas Pases'!$D4810="Red HEROIC",15,0))</f>
        <v>0</v>
      </c>
      <c r="M4810">
        <f>IF(pases[[#This Row],[Días Visita]]&lt;7,0,IF(pases[[#This Row],[Días Visita]]&lt;9,1,IF(pases[[#This Row],[Días Visita]]="Ilimitados",0,2)))</f>
        <v>0</v>
      </c>
      <c r="N4810" s="5">
        <f>IF(AND('Ventas Pases'!$A4810="Fuera de Temporada",'Ventas Pases'!$B4810=2019,pases[[#This Row],[Modo de Compra]]="Paquete"),30,0)</f>
        <v>0</v>
      </c>
      <c r="O4810" s="5">
        <f>-SUMIF(lift[Número de pase],pases[[#This Row],[Numero de Pase]],lift[Costo])</f>
        <v>0</v>
      </c>
    </row>
    <row r="4811" spans="1:15" x14ac:dyDescent="0.25">
      <c r="A4811" t="s">
        <v>7</v>
      </c>
      <c r="B4811">
        <v>2019</v>
      </c>
      <c r="C4811">
        <v>43517</v>
      </c>
      <c r="D4811" t="s">
        <v>8</v>
      </c>
      <c r="E4811">
        <v>43539</v>
      </c>
      <c r="F4811">
        <v>6</v>
      </c>
      <c r="G4811" t="s">
        <v>9</v>
      </c>
      <c r="H4811" t="s">
        <v>4829</v>
      </c>
      <c r="I4811" s="5">
        <v>720</v>
      </c>
      <c r="J4811" s="5">
        <f>IFERROR('Ventas Pases'!$I4811/'Ventas Pases'!$F4811,"PASE")</f>
        <v>120</v>
      </c>
      <c r="K4811" t="str">
        <f>IFERROR(VLOOKUP('Ventas Pases'!$J4811,'Comisiones HEROIC'!$E$1:$F$6,2,0),"")</f>
        <v/>
      </c>
      <c r="L4811" s="5">
        <f>IF('Ventas Pases'!$D4811="Red HEROIC",IFERROR(VLOOKUP('Ventas Pases'!$G4811,'Comisiones HEROIC'!$A$1:$B$11,2,0),15),IF('Ventas Pases'!$D4811="Red HEROIC",15,0))</f>
        <v>0</v>
      </c>
      <c r="M4811">
        <f>IF(pases[[#This Row],[Días Visita]]&lt;7,0,IF(pases[[#This Row],[Días Visita]]&lt;9,1,IF(pases[[#This Row],[Días Visita]]="Ilimitados",0,2)))</f>
        <v>0</v>
      </c>
      <c r="N4811" s="5">
        <f>IF(AND('Ventas Pases'!$A4811="Fuera de Temporada",'Ventas Pases'!$B4811=2019,pases[[#This Row],[Modo de Compra]]="Paquete"),30,0)</f>
        <v>0</v>
      </c>
      <c r="O4811" s="5">
        <f>-SUMIF(lift[Número de pase],pases[[#This Row],[Numero de Pase]],lift[Costo])</f>
        <v>0</v>
      </c>
    </row>
    <row r="4812" spans="1:15" x14ac:dyDescent="0.25">
      <c r="A4812" t="s">
        <v>7</v>
      </c>
      <c r="B4812">
        <v>2018</v>
      </c>
      <c r="C4812">
        <v>43457</v>
      </c>
      <c r="D4812" t="s">
        <v>17</v>
      </c>
      <c r="E4812">
        <v>43130</v>
      </c>
      <c r="F4812">
        <v>7</v>
      </c>
      <c r="G4812" t="s">
        <v>9</v>
      </c>
      <c r="H4812" t="s">
        <v>4830</v>
      </c>
      <c r="I4812" s="5">
        <v>770</v>
      </c>
      <c r="J4812" s="5">
        <f>IFERROR('Ventas Pases'!$I4812/'Ventas Pases'!$F4812,"PASE")</f>
        <v>110</v>
      </c>
      <c r="K4812" t="str">
        <f>IFERROR(VLOOKUP('Ventas Pases'!$J4812,'Comisiones HEROIC'!$E$1:$F$6,2,0),"")</f>
        <v>Elton Hotel</v>
      </c>
      <c r="L4812" s="5">
        <f>IF('Ventas Pases'!$D4812="Red HEROIC",IFERROR(VLOOKUP('Ventas Pases'!$G4812,'Comisiones HEROIC'!$A$1:$B$11,2,0),15),IF('Ventas Pases'!$D4812="Red HEROIC",15,0))</f>
        <v>0</v>
      </c>
      <c r="M4812">
        <f>IF(pases[[#This Row],[Días Visita]]&lt;7,0,IF(pases[[#This Row],[Días Visita]]&lt;9,1,IF(pases[[#This Row],[Días Visita]]="Ilimitados",0,2)))</f>
        <v>1</v>
      </c>
      <c r="N4812" s="5">
        <f>IF(AND('Ventas Pases'!$A4812="Fuera de Temporada",'Ventas Pases'!$B4812=2019,pases[[#This Row],[Modo de Compra]]="Paquete"),30,0)</f>
        <v>0</v>
      </c>
      <c r="O4812" s="5">
        <f>-SUMIF(lift[Número de pase],pases[[#This Row],[Numero de Pase]],lift[Costo])</f>
        <v>0</v>
      </c>
    </row>
    <row r="4813" spans="1:15" x14ac:dyDescent="0.25">
      <c r="A4813" t="s">
        <v>13</v>
      </c>
      <c r="B4813">
        <v>2018</v>
      </c>
      <c r="C4813">
        <v>43371</v>
      </c>
      <c r="D4813" t="s">
        <v>8</v>
      </c>
      <c r="E4813">
        <v>42843</v>
      </c>
      <c r="F4813">
        <v>2</v>
      </c>
      <c r="G4813" t="s">
        <v>9</v>
      </c>
      <c r="H4813" t="s">
        <v>4831</v>
      </c>
      <c r="I4813" s="5">
        <v>240</v>
      </c>
      <c r="J4813" s="5">
        <f>IFERROR('Ventas Pases'!$I4813/'Ventas Pases'!$F4813,"PASE")</f>
        <v>120</v>
      </c>
      <c r="K4813" t="str">
        <f>IFERROR(VLOOKUP('Ventas Pases'!$J4813,'Comisiones HEROIC'!$E$1:$F$6,2,0),"")</f>
        <v/>
      </c>
      <c r="L4813" s="5">
        <f>IF('Ventas Pases'!$D4813="Red HEROIC",IFERROR(VLOOKUP('Ventas Pases'!$G4813,'Comisiones HEROIC'!$A$1:$B$11,2,0),15),IF('Ventas Pases'!$D4813="Red HEROIC",15,0))</f>
        <v>0</v>
      </c>
      <c r="M4813">
        <f>IF(pases[[#This Row],[Días Visita]]&lt;7,0,IF(pases[[#This Row],[Días Visita]]&lt;9,1,IF(pases[[#This Row],[Días Visita]]="Ilimitados",0,2)))</f>
        <v>0</v>
      </c>
      <c r="N4813" s="5">
        <f>IF(AND('Ventas Pases'!$A4813="Fuera de Temporada",'Ventas Pases'!$B4813=2019,pases[[#This Row],[Modo de Compra]]="Paquete"),30,0)</f>
        <v>0</v>
      </c>
      <c r="O4813" s="5">
        <f>-SUMIF(lift[Número de pase],pases[[#This Row],[Numero de Pase]],lift[Costo])</f>
        <v>0</v>
      </c>
    </row>
    <row r="4814" spans="1:15" x14ac:dyDescent="0.25">
      <c r="A4814" t="s">
        <v>13</v>
      </c>
      <c r="B4814">
        <v>2019</v>
      </c>
      <c r="C4814">
        <v>43276</v>
      </c>
      <c r="D4814" t="s">
        <v>8</v>
      </c>
      <c r="E4814">
        <v>43419</v>
      </c>
      <c r="F4814" t="s">
        <v>11</v>
      </c>
      <c r="G4814" t="s">
        <v>9</v>
      </c>
      <c r="H4814" t="s">
        <v>4832</v>
      </c>
      <c r="I4814" s="5">
        <v>1950</v>
      </c>
      <c r="J4814" s="5" t="str">
        <f>IFERROR('Ventas Pases'!$I4814/'Ventas Pases'!$F4814,"PASE")</f>
        <v>PASE</v>
      </c>
      <c r="K4814" t="str">
        <f>IFERROR(VLOOKUP('Ventas Pases'!$J4814,'Comisiones HEROIC'!$E$1:$F$6,2,0),"")</f>
        <v/>
      </c>
      <c r="L4814" s="5">
        <f>IF('Ventas Pases'!$D4814="Red HEROIC",IFERROR(VLOOKUP('Ventas Pases'!$G4814,'Comisiones HEROIC'!$A$1:$B$11,2,0),15),IF('Ventas Pases'!$D4814="Red HEROIC",15,0))</f>
        <v>0</v>
      </c>
      <c r="M4814">
        <f>IF(pases[[#This Row],[Días Visita]]&lt;7,0,IF(pases[[#This Row],[Días Visita]]&lt;9,1,IF(pases[[#This Row],[Días Visita]]="Ilimitados",0,2)))</f>
        <v>0</v>
      </c>
      <c r="N4814" s="5">
        <f>IF(AND('Ventas Pases'!$A4814="Fuera de Temporada",'Ventas Pases'!$B4814=2019,pases[[#This Row],[Modo de Compra]]="Paquete"),30,0)</f>
        <v>0</v>
      </c>
      <c r="O4814" s="5">
        <f>-SUMIF(lift[Número de pase],pases[[#This Row],[Numero de Pase]],lift[Costo])</f>
        <v>-1104</v>
      </c>
    </row>
    <row r="4815" spans="1:15" x14ac:dyDescent="0.25">
      <c r="A4815" t="s">
        <v>7</v>
      </c>
      <c r="B4815">
        <v>2018</v>
      </c>
      <c r="C4815">
        <v>43127</v>
      </c>
      <c r="D4815" t="s">
        <v>8</v>
      </c>
      <c r="E4815">
        <v>43120</v>
      </c>
      <c r="F4815">
        <v>2</v>
      </c>
      <c r="G4815" t="s">
        <v>9</v>
      </c>
      <c r="H4815" t="s">
        <v>4833</v>
      </c>
      <c r="I4815" s="5">
        <v>240</v>
      </c>
      <c r="J4815" s="5">
        <f>IFERROR('Ventas Pases'!$I4815/'Ventas Pases'!$F4815,"PASE")</f>
        <v>120</v>
      </c>
      <c r="K4815" t="str">
        <f>IFERROR(VLOOKUP('Ventas Pases'!$J4815,'Comisiones HEROIC'!$E$1:$F$6,2,0),"")</f>
        <v/>
      </c>
      <c r="L4815" s="5">
        <f>IF('Ventas Pases'!$D4815="Red HEROIC",IFERROR(VLOOKUP('Ventas Pases'!$G4815,'Comisiones HEROIC'!$A$1:$B$11,2,0),15),IF('Ventas Pases'!$D4815="Red HEROIC",15,0))</f>
        <v>0</v>
      </c>
      <c r="M4815">
        <f>IF(pases[[#This Row],[Días Visita]]&lt;7,0,IF(pases[[#This Row],[Días Visita]]&lt;9,1,IF(pases[[#This Row],[Días Visita]]="Ilimitados",0,2)))</f>
        <v>0</v>
      </c>
      <c r="N4815" s="5">
        <f>IF(AND('Ventas Pases'!$A4815="Fuera de Temporada",'Ventas Pases'!$B4815=2019,pases[[#This Row],[Modo de Compra]]="Paquete"),30,0)</f>
        <v>0</v>
      </c>
      <c r="O4815" s="5">
        <f>-SUMIF(lift[Número de pase],pases[[#This Row],[Numero de Pase]],lift[Costo])</f>
        <v>0</v>
      </c>
    </row>
    <row r="4816" spans="1:15" x14ac:dyDescent="0.25">
      <c r="A4816" t="s">
        <v>7</v>
      </c>
      <c r="B4816">
        <v>2018</v>
      </c>
      <c r="C4816">
        <v>43136</v>
      </c>
      <c r="D4816" t="s">
        <v>8</v>
      </c>
      <c r="E4816">
        <v>43171</v>
      </c>
      <c r="F4816">
        <v>4</v>
      </c>
      <c r="G4816" t="s">
        <v>9</v>
      </c>
      <c r="H4816" t="s">
        <v>4834</v>
      </c>
      <c r="I4816" s="5">
        <v>480</v>
      </c>
      <c r="J4816" s="5">
        <f>IFERROR('Ventas Pases'!$I4816/'Ventas Pases'!$F4816,"PASE")</f>
        <v>120</v>
      </c>
      <c r="K4816" t="str">
        <f>IFERROR(VLOOKUP('Ventas Pases'!$J4816,'Comisiones HEROIC'!$E$1:$F$6,2,0),"")</f>
        <v/>
      </c>
      <c r="L4816" s="5">
        <f>IF('Ventas Pases'!$D4816="Red HEROIC",IFERROR(VLOOKUP('Ventas Pases'!$G4816,'Comisiones HEROIC'!$A$1:$B$11,2,0),15),IF('Ventas Pases'!$D4816="Red HEROIC",15,0))</f>
        <v>0</v>
      </c>
      <c r="M4816">
        <f>IF(pases[[#This Row],[Días Visita]]&lt;7,0,IF(pases[[#This Row],[Días Visita]]&lt;9,1,IF(pases[[#This Row],[Días Visita]]="Ilimitados",0,2)))</f>
        <v>0</v>
      </c>
      <c r="N4816" s="5">
        <f>IF(AND('Ventas Pases'!$A4816="Fuera de Temporada",'Ventas Pases'!$B4816=2019,pases[[#This Row],[Modo de Compra]]="Paquete"),30,0)</f>
        <v>0</v>
      </c>
      <c r="O4816" s="5">
        <f>-SUMIF(lift[Número de pase],pases[[#This Row],[Numero de Pase]],lift[Costo])</f>
        <v>0</v>
      </c>
    </row>
    <row r="4817" spans="1:15" x14ac:dyDescent="0.25">
      <c r="A4817" t="s">
        <v>7</v>
      </c>
      <c r="B4817">
        <v>2018</v>
      </c>
      <c r="C4817">
        <v>43151</v>
      </c>
      <c r="D4817" t="s">
        <v>8</v>
      </c>
      <c r="E4817">
        <v>43054</v>
      </c>
      <c r="F4817" t="s">
        <v>11</v>
      </c>
      <c r="G4817" t="s">
        <v>9</v>
      </c>
      <c r="H4817" t="s">
        <v>4835</v>
      </c>
      <c r="I4817" s="5">
        <v>1950</v>
      </c>
      <c r="J4817" s="5" t="str">
        <f>IFERROR('Ventas Pases'!$I4817/'Ventas Pases'!$F4817,"PASE")</f>
        <v>PASE</v>
      </c>
      <c r="K4817" t="str">
        <f>IFERROR(VLOOKUP('Ventas Pases'!$J4817,'Comisiones HEROIC'!$E$1:$F$6,2,0),"")</f>
        <v/>
      </c>
      <c r="L4817" s="5">
        <f>IF('Ventas Pases'!$D4817="Red HEROIC",IFERROR(VLOOKUP('Ventas Pases'!$G4817,'Comisiones HEROIC'!$A$1:$B$11,2,0),15),IF('Ventas Pases'!$D4817="Red HEROIC",15,0))</f>
        <v>0</v>
      </c>
      <c r="M4817">
        <f>IF(pases[[#This Row],[Días Visita]]&lt;7,0,IF(pases[[#This Row],[Días Visita]]&lt;9,1,IF(pases[[#This Row],[Días Visita]]="Ilimitados",0,2)))</f>
        <v>0</v>
      </c>
      <c r="N4817" s="5">
        <f>IF(AND('Ventas Pases'!$A4817="Fuera de Temporada",'Ventas Pases'!$B4817=2019,pases[[#This Row],[Modo de Compra]]="Paquete"),30,0)</f>
        <v>0</v>
      </c>
      <c r="O4817" s="5">
        <f>-SUMIF(lift[Número de pase],pases[[#This Row],[Numero de Pase]],lift[Costo])</f>
        <v>-92</v>
      </c>
    </row>
    <row r="4818" spans="1:15" x14ac:dyDescent="0.25">
      <c r="A4818" t="s">
        <v>7</v>
      </c>
      <c r="B4818">
        <v>2018</v>
      </c>
      <c r="C4818">
        <v>43422</v>
      </c>
      <c r="D4818" t="s">
        <v>8</v>
      </c>
      <c r="E4818">
        <v>43154</v>
      </c>
      <c r="F4818">
        <v>4</v>
      </c>
      <c r="G4818" t="s">
        <v>9</v>
      </c>
      <c r="H4818" t="s">
        <v>4836</v>
      </c>
      <c r="I4818" s="5">
        <v>480</v>
      </c>
      <c r="J4818" s="5">
        <f>IFERROR('Ventas Pases'!$I4818/'Ventas Pases'!$F4818,"PASE")</f>
        <v>120</v>
      </c>
      <c r="K4818" t="str">
        <f>IFERROR(VLOOKUP('Ventas Pases'!$J4818,'Comisiones HEROIC'!$E$1:$F$6,2,0),"")</f>
        <v/>
      </c>
      <c r="L4818" s="5">
        <f>IF('Ventas Pases'!$D4818="Red HEROIC",IFERROR(VLOOKUP('Ventas Pases'!$G4818,'Comisiones HEROIC'!$A$1:$B$11,2,0),15),IF('Ventas Pases'!$D4818="Red HEROIC",15,0))</f>
        <v>0</v>
      </c>
      <c r="M4818">
        <f>IF(pases[[#This Row],[Días Visita]]&lt;7,0,IF(pases[[#This Row],[Días Visita]]&lt;9,1,IF(pases[[#This Row],[Días Visita]]="Ilimitados",0,2)))</f>
        <v>0</v>
      </c>
      <c r="N4818" s="5">
        <f>IF(AND('Ventas Pases'!$A4818="Fuera de Temporada",'Ventas Pases'!$B4818=2019,pases[[#This Row],[Modo de Compra]]="Paquete"),30,0)</f>
        <v>0</v>
      </c>
      <c r="O4818" s="5">
        <f>-SUMIF(lift[Número de pase],pases[[#This Row],[Numero de Pase]],lift[Costo])</f>
        <v>0</v>
      </c>
    </row>
    <row r="4819" spans="1:15" x14ac:dyDescent="0.25">
      <c r="A4819" t="s">
        <v>7</v>
      </c>
      <c r="B4819">
        <v>2019</v>
      </c>
      <c r="C4819">
        <v>43453</v>
      </c>
      <c r="D4819" t="s">
        <v>8</v>
      </c>
      <c r="E4819">
        <v>43419</v>
      </c>
      <c r="F4819" t="s">
        <v>11</v>
      </c>
      <c r="G4819" t="s">
        <v>9</v>
      </c>
      <c r="H4819" t="s">
        <v>4837</v>
      </c>
      <c r="I4819" s="5">
        <v>1950</v>
      </c>
      <c r="J4819" s="5" t="str">
        <f>IFERROR('Ventas Pases'!$I4819/'Ventas Pases'!$F4819,"PASE")</f>
        <v>PASE</v>
      </c>
      <c r="K4819" t="str">
        <f>IFERROR(VLOOKUP('Ventas Pases'!$J4819,'Comisiones HEROIC'!$E$1:$F$6,2,0),"")</f>
        <v/>
      </c>
      <c r="L4819" s="5">
        <f>IF('Ventas Pases'!$D4819="Red HEROIC",IFERROR(VLOOKUP('Ventas Pases'!$G4819,'Comisiones HEROIC'!$A$1:$B$11,2,0),15),IF('Ventas Pases'!$D4819="Red HEROIC",15,0))</f>
        <v>0</v>
      </c>
      <c r="M4819">
        <f>IF(pases[[#This Row],[Días Visita]]&lt;7,0,IF(pases[[#This Row],[Días Visita]]&lt;9,1,IF(pases[[#This Row],[Días Visita]]="Ilimitados",0,2)))</f>
        <v>0</v>
      </c>
      <c r="N4819" s="5">
        <f>IF(AND('Ventas Pases'!$A4819="Fuera de Temporada",'Ventas Pases'!$B4819=2019,pases[[#This Row],[Modo de Compra]]="Paquete"),30,0)</f>
        <v>0</v>
      </c>
      <c r="O4819" s="5">
        <f>-SUMIF(lift[Número de pase],pases[[#This Row],[Numero de Pase]],lift[Costo])</f>
        <v>-368</v>
      </c>
    </row>
    <row r="4820" spans="1:15" x14ac:dyDescent="0.25">
      <c r="A4820" t="s">
        <v>13</v>
      </c>
      <c r="B4820">
        <v>2019</v>
      </c>
      <c r="C4820">
        <v>43221</v>
      </c>
      <c r="D4820" t="s">
        <v>60</v>
      </c>
      <c r="E4820">
        <v>43207</v>
      </c>
      <c r="F4820">
        <v>8</v>
      </c>
      <c r="G4820" t="s">
        <v>9</v>
      </c>
      <c r="H4820" t="s">
        <v>4838</v>
      </c>
      <c r="I4820" s="5">
        <v>960</v>
      </c>
      <c r="J4820" s="5">
        <f>IFERROR('Ventas Pases'!$I4820/'Ventas Pases'!$F4820,"PASE")</f>
        <v>120</v>
      </c>
      <c r="K4820" t="str">
        <f>IFERROR(VLOOKUP('Ventas Pases'!$J4820,'Comisiones HEROIC'!$E$1:$F$6,2,0),"")</f>
        <v/>
      </c>
      <c r="L4820" s="5">
        <f>IF('Ventas Pases'!$D4820="Red HEROIC",IFERROR(VLOOKUP('Ventas Pases'!$G4820,'Comisiones HEROIC'!$A$1:$B$11,2,0),15),IF('Ventas Pases'!$D4820="Red HEROIC",15,0))</f>
        <v>0</v>
      </c>
      <c r="M4820">
        <f>IF(pases[[#This Row],[Días Visita]]&lt;7,0,IF(pases[[#This Row],[Días Visita]]&lt;9,1,IF(pases[[#This Row],[Días Visita]]="Ilimitados",0,2)))</f>
        <v>1</v>
      </c>
      <c r="N4820" s="5">
        <f>IF(AND('Ventas Pases'!$A4820="Fuera de Temporada",'Ventas Pases'!$B4820=2019,pases[[#This Row],[Modo de Compra]]="Paquete"),30,0)</f>
        <v>0</v>
      </c>
      <c r="O4820" s="5">
        <f>-SUMIF(lift[Número de pase],pases[[#This Row],[Numero de Pase]],lift[Costo])</f>
        <v>0</v>
      </c>
    </row>
    <row r="4821" spans="1:15" x14ac:dyDescent="0.25">
      <c r="A4821" t="s">
        <v>7</v>
      </c>
      <c r="B4821">
        <v>2018</v>
      </c>
      <c r="C4821">
        <v>43145</v>
      </c>
      <c r="D4821" t="s">
        <v>14</v>
      </c>
      <c r="E4821">
        <v>43168</v>
      </c>
      <c r="F4821">
        <v>4</v>
      </c>
      <c r="G4821" t="s">
        <v>19</v>
      </c>
      <c r="H4821" t="s">
        <v>4839</v>
      </c>
      <c r="I4821" s="5">
        <v>560</v>
      </c>
      <c r="J4821" s="5">
        <f>IFERROR('Ventas Pases'!$I4821/'Ventas Pases'!$F4821,"PASE")</f>
        <v>140</v>
      </c>
      <c r="K4821" t="str">
        <f>IFERROR(VLOOKUP('Ventas Pases'!$J4821,'Comisiones HEROIC'!$E$1:$F$6,2,0),"")</f>
        <v/>
      </c>
      <c r="L4821" s="5">
        <f>IF('Ventas Pases'!$D4821="Red HEROIC",IFERROR(VLOOKUP('Ventas Pases'!$G4821,'Comisiones HEROIC'!$A$1:$B$11,2,0),15),IF('Ventas Pases'!$D4821="Red HEROIC",15,0))</f>
        <v>15</v>
      </c>
      <c r="M4821">
        <f>IF(pases[[#This Row],[Días Visita]]&lt;7,0,IF(pases[[#This Row],[Días Visita]]&lt;9,1,IF(pases[[#This Row],[Días Visita]]="Ilimitados",0,2)))</f>
        <v>0</v>
      </c>
      <c r="N4821" s="5">
        <f>IF(AND('Ventas Pases'!$A4821="Fuera de Temporada",'Ventas Pases'!$B4821=2019,pases[[#This Row],[Modo de Compra]]="Paquete"),30,0)</f>
        <v>0</v>
      </c>
      <c r="O4821" s="5">
        <f>-SUMIF(lift[Número de pase],pases[[#This Row],[Numero de Pase]],lift[Costo])</f>
        <v>0</v>
      </c>
    </row>
    <row r="4822" spans="1:15" x14ac:dyDescent="0.25">
      <c r="A4822" t="s">
        <v>7</v>
      </c>
      <c r="B4822">
        <v>2018</v>
      </c>
      <c r="C4822">
        <v>43438</v>
      </c>
      <c r="D4822" t="s">
        <v>8</v>
      </c>
      <c r="E4822">
        <v>43148</v>
      </c>
      <c r="F4822">
        <v>3</v>
      </c>
      <c r="G4822" t="s">
        <v>9</v>
      </c>
      <c r="H4822" t="s">
        <v>4840</v>
      </c>
      <c r="I4822" s="5">
        <v>360</v>
      </c>
      <c r="J4822" s="5">
        <f>IFERROR('Ventas Pases'!$I4822/'Ventas Pases'!$F4822,"PASE")</f>
        <v>120</v>
      </c>
      <c r="K4822" t="str">
        <f>IFERROR(VLOOKUP('Ventas Pases'!$J4822,'Comisiones HEROIC'!$E$1:$F$6,2,0),"")</f>
        <v/>
      </c>
      <c r="L4822" s="5">
        <f>IF('Ventas Pases'!$D4822="Red HEROIC",IFERROR(VLOOKUP('Ventas Pases'!$G4822,'Comisiones HEROIC'!$A$1:$B$11,2,0),15),IF('Ventas Pases'!$D4822="Red HEROIC",15,0))</f>
        <v>0</v>
      </c>
      <c r="M4822">
        <f>IF(pases[[#This Row],[Días Visita]]&lt;7,0,IF(pases[[#This Row],[Días Visita]]&lt;9,1,IF(pases[[#This Row],[Días Visita]]="Ilimitados",0,2)))</f>
        <v>0</v>
      </c>
      <c r="N4822" s="5">
        <f>IF(AND('Ventas Pases'!$A4822="Fuera de Temporada",'Ventas Pases'!$B4822=2019,pases[[#This Row],[Modo de Compra]]="Paquete"),30,0)</f>
        <v>0</v>
      </c>
      <c r="O4822" s="5">
        <f>-SUMIF(lift[Número de pase],pases[[#This Row],[Numero de Pase]],lift[Costo])</f>
        <v>0</v>
      </c>
    </row>
    <row r="4823" spans="1:15" x14ac:dyDescent="0.25">
      <c r="A4823" t="s">
        <v>7</v>
      </c>
      <c r="B4823">
        <v>2019</v>
      </c>
      <c r="C4823">
        <v>43479</v>
      </c>
      <c r="D4823" t="s">
        <v>17</v>
      </c>
      <c r="E4823">
        <v>43506</v>
      </c>
      <c r="F4823">
        <v>6</v>
      </c>
      <c r="G4823" t="s">
        <v>9</v>
      </c>
      <c r="H4823" t="s">
        <v>4841</v>
      </c>
      <c r="I4823" s="5">
        <v>600</v>
      </c>
      <c r="J4823" s="5">
        <f>IFERROR('Ventas Pases'!$I4823/'Ventas Pases'!$F4823,"PASE")</f>
        <v>100</v>
      </c>
      <c r="K4823" t="str">
        <f>IFERROR(VLOOKUP('Ventas Pases'!$J4823,'Comisiones HEROIC'!$E$1:$F$6,2,0),"")</f>
        <v>Ridossan Hotel</v>
      </c>
      <c r="L4823" s="5">
        <f>IF('Ventas Pases'!$D4823="Red HEROIC",IFERROR(VLOOKUP('Ventas Pases'!$G4823,'Comisiones HEROIC'!$A$1:$B$11,2,0),15),IF('Ventas Pases'!$D4823="Red HEROIC",15,0))</f>
        <v>0</v>
      </c>
      <c r="M4823">
        <f>IF(pases[[#This Row],[Días Visita]]&lt;7,0,IF(pases[[#This Row],[Días Visita]]&lt;9,1,IF(pases[[#This Row],[Días Visita]]="Ilimitados",0,2)))</f>
        <v>0</v>
      </c>
      <c r="N4823" s="5">
        <f>IF(AND('Ventas Pases'!$A4823="Fuera de Temporada",'Ventas Pases'!$B4823=2019,pases[[#This Row],[Modo de Compra]]="Paquete"),30,0)</f>
        <v>0</v>
      </c>
      <c r="O4823" s="5">
        <f>-SUMIF(lift[Número de pase],pases[[#This Row],[Numero de Pase]],lift[Costo])</f>
        <v>0</v>
      </c>
    </row>
    <row r="4824" spans="1:15" x14ac:dyDescent="0.25">
      <c r="A4824" t="s">
        <v>7</v>
      </c>
      <c r="B4824">
        <v>2018</v>
      </c>
      <c r="C4824">
        <v>43450</v>
      </c>
      <c r="D4824" t="s">
        <v>17</v>
      </c>
      <c r="E4824">
        <v>43082</v>
      </c>
      <c r="F4824">
        <v>2</v>
      </c>
      <c r="G4824" t="s">
        <v>9</v>
      </c>
      <c r="H4824" t="s">
        <v>4842</v>
      </c>
      <c r="I4824" s="5">
        <v>230</v>
      </c>
      <c r="J4824" s="5">
        <f>IFERROR('Ventas Pases'!$I4824/'Ventas Pases'!$F4824,"PASE")</f>
        <v>115</v>
      </c>
      <c r="K4824" t="str">
        <f>IFERROR(VLOOKUP('Ventas Pases'!$J4824,'Comisiones HEROIC'!$E$1:$F$6,2,0),"")</f>
        <v>Haiit Hotel</v>
      </c>
      <c r="L4824" s="5">
        <f>IF('Ventas Pases'!$D4824="Red HEROIC",IFERROR(VLOOKUP('Ventas Pases'!$G4824,'Comisiones HEROIC'!$A$1:$B$11,2,0),15),IF('Ventas Pases'!$D4824="Red HEROIC",15,0))</f>
        <v>0</v>
      </c>
      <c r="M4824">
        <f>IF(pases[[#This Row],[Días Visita]]&lt;7,0,IF(pases[[#This Row],[Días Visita]]&lt;9,1,IF(pases[[#This Row],[Días Visita]]="Ilimitados",0,2)))</f>
        <v>0</v>
      </c>
      <c r="N4824" s="5">
        <f>IF(AND('Ventas Pases'!$A4824="Fuera de Temporada",'Ventas Pases'!$B4824=2019,pases[[#This Row],[Modo de Compra]]="Paquete"),30,0)</f>
        <v>0</v>
      </c>
      <c r="O4824" s="5">
        <f>-SUMIF(lift[Número de pase],pases[[#This Row],[Numero de Pase]],lift[Costo])</f>
        <v>0</v>
      </c>
    </row>
    <row r="4825" spans="1:15" x14ac:dyDescent="0.25">
      <c r="A4825" t="s">
        <v>7</v>
      </c>
      <c r="B4825">
        <v>2019</v>
      </c>
      <c r="C4825">
        <v>43556</v>
      </c>
      <c r="D4825" t="s">
        <v>14</v>
      </c>
      <c r="E4825">
        <v>43547</v>
      </c>
      <c r="F4825">
        <v>2</v>
      </c>
      <c r="G4825" t="s">
        <v>33</v>
      </c>
      <c r="H4825" t="s">
        <v>4843</v>
      </c>
      <c r="I4825" s="5">
        <v>280</v>
      </c>
      <c r="J4825" s="5">
        <f>IFERROR('Ventas Pases'!$I4825/'Ventas Pases'!$F4825,"PASE")</f>
        <v>140</v>
      </c>
      <c r="K4825" t="str">
        <f>IFERROR(VLOOKUP('Ventas Pases'!$J4825,'Comisiones HEROIC'!$E$1:$F$6,2,0),"")</f>
        <v/>
      </c>
      <c r="L4825" s="5">
        <f>IF('Ventas Pases'!$D4825="Red HEROIC",IFERROR(VLOOKUP('Ventas Pases'!$G4825,'Comisiones HEROIC'!$A$1:$B$11,2,0),15),IF('Ventas Pases'!$D4825="Red HEROIC",15,0))</f>
        <v>15</v>
      </c>
      <c r="M4825">
        <f>IF(pases[[#This Row],[Días Visita]]&lt;7,0,IF(pases[[#This Row],[Días Visita]]&lt;9,1,IF(pases[[#This Row],[Días Visita]]="Ilimitados",0,2)))</f>
        <v>0</v>
      </c>
      <c r="N4825" s="5">
        <f>IF(AND('Ventas Pases'!$A4825="Fuera de Temporada",'Ventas Pases'!$B4825=2019,pases[[#This Row],[Modo de Compra]]="Paquete"),30,0)</f>
        <v>0</v>
      </c>
      <c r="O4825" s="5">
        <f>-SUMIF(lift[Número de pase],pases[[#This Row],[Numero de Pase]],lift[Costo])</f>
        <v>0</v>
      </c>
    </row>
    <row r="4826" spans="1:15" x14ac:dyDescent="0.25">
      <c r="A4826" t="s">
        <v>7</v>
      </c>
      <c r="B4826">
        <v>2018</v>
      </c>
      <c r="C4826">
        <v>43462</v>
      </c>
      <c r="D4826" t="s">
        <v>60</v>
      </c>
      <c r="E4826">
        <v>43054</v>
      </c>
      <c r="F4826" t="s">
        <v>11</v>
      </c>
      <c r="G4826" t="s">
        <v>9</v>
      </c>
      <c r="H4826" t="s">
        <v>4844</v>
      </c>
      <c r="I4826" s="5">
        <v>1950</v>
      </c>
      <c r="J4826" s="5" t="str">
        <f>IFERROR('Ventas Pases'!$I4826/'Ventas Pases'!$F4826,"PASE")</f>
        <v>PASE</v>
      </c>
      <c r="K4826" t="str">
        <f>IFERROR(VLOOKUP('Ventas Pases'!$J4826,'Comisiones HEROIC'!$E$1:$F$6,2,0),"")</f>
        <v/>
      </c>
      <c r="L4826" s="5">
        <f>IF('Ventas Pases'!$D4826="Red HEROIC",IFERROR(VLOOKUP('Ventas Pases'!$G4826,'Comisiones HEROIC'!$A$1:$B$11,2,0),15),IF('Ventas Pases'!$D4826="Red HEROIC",15,0))</f>
        <v>0</v>
      </c>
      <c r="M4826">
        <f>IF(pases[[#This Row],[Días Visita]]&lt;7,0,IF(pases[[#This Row],[Días Visita]]&lt;9,1,IF(pases[[#This Row],[Días Visita]]="Ilimitados",0,2)))</f>
        <v>0</v>
      </c>
      <c r="N4826" s="5">
        <f>IF(AND('Ventas Pases'!$A4826="Fuera de Temporada",'Ventas Pases'!$B4826=2019,pases[[#This Row],[Modo de Compra]]="Paquete"),30,0)</f>
        <v>0</v>
      </c>
      <c r="O4826" s="5">
        <f>-SUMIF(lift[Número de pase],pases[[#This Row],[Numero de Pase]],lift[Costo])</f>
        <v>-828</v>
      </c>
    </row>
    <row r="4827" spans="1:15" x14ac:dyDescent="0.25">
      <c r="A4827" t="s">
        <v>13</v>
      </c>
      <c r="B4827">
        <v>2019</v>
      </c>
      <c r="C4827">
        <v>43241</v>
      </c>
      <c r="D4827" t="s">
        <v>14</v>
      </c>
      <c r="E4827">
        <v>43254</v>
      </c>
      <c r="F4827">
        <v>4</v>
      </c>
      <c r="G4827" t="s">
        <v>15</v>
      </c>
      <c r="H4827" t="s">
        <v>4845</v>
      </c>
      <c r="I4827" s="5">
        <v>560</v>
      </c>
      <c r="J4827" s="5">
        <f>IFERROR('Ventas Pases'!$I4827/'Ventas Pases'!$F4827,"PASE")</f>
        <v>140</v>
      </c>
      <c r="K4827" t="str">
        <f>IFERROR(VLOOKUP('Ventas Pases'!$J4827,'Comisiones HEROIC'!$E$1:$F$6,2,0),"")</f>
        <v/>
      </c>
      <c r="L4827" s="5">
        <f>IF('Ventas Pases'!$D4827="Red HEROIC",IFERROR(VLOOKUP('Ventas Pases'!$G4827,'Comisiones HEROIC'!$A$1:$B$11,2,0),15),IF('Ventas Pases'!$D4827="Red HEROIC",15,0))</f>
        <v>12</v>
      </c>
      <c r="M4827">
        <f>IF(pases[[#This Row],[Días Visita]]&lt;7,0,IF(pases[[#This Row],[Días Visita]]&lt;9,1,IF(pases[[#This Row],[Días Visita]]="Ilimitados",0,2)))</f>
        <v>0</v>
      </c>
      <c r="N4827" s="5">
        <f>IF(AND('Ventas Pases'!$A4827="Fuera de Temporada",'Ventas Pases'!$B4827=2019,pases[[#This Row],[Modo de Compra]]="Paquete"),30,0)</f>
        <v>0</v>
      </c>
      <c r="O4827" s="5">
        <f>-SUMIF(lift[Número de pase],pases[[#This Row],[Numero de Pase]],lift[Costo])</f>
        <v>0</v>
      </c>
    </row>
    <row r="4828" spans="1:15" x14ac:dyDescent="0.25">
      <c r="A4828" t="s">
        <v>13</v>
      </c>
      <c r="B4828">
        <v>2018</v>
      </c>
      <c r="C4828">
        <v>43342</v>
      </c>
      <c r="D4828" t="s">
        <v>14</v>
      </c>
      <c r="E4828">
        <v>42847</v>
      </c>
      <c r="F4828">
        <v>3</v>
      </c>
      <c r="G4828" t="s">
        <v>33</v>
      </c>
      <c r="H4828" t="s">
        <v>4846</v>
      </c>
      <c r="I4828" s="5">
        <v>420</v>
      </c>
      <c r="J4828" s="5">
        <f>IFERROR('Ventas Pases'!$I4828/'Ventas Pases'!$F4828,"PASE")</f>
        <v>140</v>
      </c>
      <c r="K4828" t="str">
        <f>IFERROR(VLOOKUP('Ventas Pases'!$J4828,'Comisiones HEROIC'!$E$1:$F$6,2,0),"")</f>
        <v/>
      </c>
      <c r="L4828" s="5">
        <f>IF('Ventas Pases'!$D4828="Red HEROIC",IFERROR(VLOOKUP('Ventas Pases'!$G4828,'Comisiones HEROIC'!$A$1:$B$11,2,0),15),IF('Ventas Pases'!$D4828="Red HEROIC",15,0))</f>
        <v>15</v>
      </c>
      <c r="M4828">
        <f>IF(pases[[#This Row],[Días Visita]]&lt;7,0,IF(pases[[#This Row],[Días Visita]]&lt;9,1,IF(pases[[#This Row],[Días Visita]]="Ilimitados",0,2)))</f>
        <v>0</v>
      </c>
      <c r="N4828" s="5">
        <f>IF(AND('Ventas Pases'!$A4828="Fuera de Temporada",'Ventas Pases'!$B4828=2019,pases[[#This Row],[Modo de Compra]]="Paquete"),30,0)</f>
        <v>0</v>
      </c>
      <c r="O4828" s="5">
        <f>-SUMIF(lift[Número de pase],pases[[#This Row],[Numero de Pase]],lift[Costo])</f>
        <v>0</v>
      </c>
    </row>
    <row r="4829" spans="1:15" x14ac:dyDescent="0.25">
      <c r="A4829" t="s">
        <v>7</v>
      </c>
      <c r="B4829">
        <v>2019</v>
      </c>
      <c r="C4829">
        <v>43540</v>
      </c>
      <c r="D4829" t="s">
        <v>17</v>
      </c>
      <c r="E4829">
        <v>43536</v>
      </c>
      <c r="F4829">
        <v>3</v>
      </c>
      <c r="G4829" t="s">
        <v>9</v>
      </c>
      <c r="H4829" t="s">
        <v>4847</v>
      </c>
      <c r="I4829" s="5">
        <v>330</v>
      </c>
      <c r="J4829" s="5">
        <f>IFERROR('Ventas Pases'!$I4829/'Ventas Pases'!$F4829,"PASE")</f>
        <v>110</v>
      </c>
      <c r="K4829" t="str">
        <f>IFERROR(VLOOKUP('Ventas Pases'!$J4829,'Comisiones HEROIC'!$E$1:$F$6,2,0),"")</f>
        <v>Elton Hotel</v>
      </c>
      <c r="L4829" s="5">
        <f>IF('Ventas Pases'!$D4829="Red HEROIC",IFERROR(VLOOKUP('Ventas Pases'!$G4829,'Comisiones HEROIC'!$A$1:$B$11,2,0),15),IF('Ventas Pases'!$D4829="Red HEROIC",15,0))</f>
        <v>0</v>
      </c>
      <c r="M4829">
        <f>IF(pases[[#This Row],[Días Visita]]&lt;7,0,IF(pases[[#This Row],[Días Visita]]&lt;9,1,IF(pases[[#This Row],[Días Visita]]="Ilimitados",0,2)))</f>
        <v>0</v>
      </c>
      <c r="N4829" s="5">
        <f>IF(AND('Ventas Pases'!$A4829="Fuera de Temporada",'Ventas Pases'!$B4829=2019,pases[[#This Row],[Modo de Compra]]="Paquete"),30,0)</f>
        <v>0</v>
      </c>
      <c r="O4829" s="5">
        <f>-SUMIF(lift[Número de pase],pases[[#This Row],[Numero de Pase]],lift[Costo])</f>
        <v>0</v>
      </c>
    </row>
    <row r="4830" spans="1:15" x14ac:dyDescent="0.25">
      <c r="A4830" t="s">
        <v>13</v>
      </c>
      <c r="B4830">
        <v>2019</v>
      </c>
      <c r="C4830">
        <v>43323</v>
      </c>
      <c r="D4830" t="s">
        <v>17</v>
      </c>
      <c r="E4830">
        <v>43312</v>
      </c>
      <c r="F4830">
        <v>4</v>
      </c>
      <c r="G4830" t="s">
        <v>9</v>
      </c>
      <c r="H4830" t="s">
        <v>4848</v>
      </c>
      <c r="I4830" s="5">
        <v>440</v>
      </c>
      <c r="J4830" s="5">
        <f>IFERROR('Ventas Pases'!$I4830/'Ventas Pases'!$F4830,"PASE")</f>
        <v>110</v>
      </c>
      <c r="K4830" t="str">
        <f>IFERROR(VLOOKUP('Ventas Pases'!$J4830,'Comisiones HEROIC'!$E$1:$F$6,2,0),"")</f>
        <v>Elton Hotel</v>
      </c>
      <c r="L4830" s="5">
        <f>IF('Ventas Pases'!$D4830="Red HEROIC",IFERROR(VLOOKUP('Ventas Pases'!$G4830,'Comisiones HEROIC'!$A$1:$B$11,2,0),15),IF('Ventas Pases'!$D4830="Red HEROIC",15,0))</f>
        <v>0</v>
      </c>
      <c r="M4830">
        <f>IF(pases[[#This Row],[Días Visita]]&lt;7,0,IF(pases[[#This Row],[Días Visita]]&lt;9,1,IF(pases[[#This Row],[Días Visita]]="Ilimitados",0,2)))</f>
        <v>0</v>
      </c>
      <c r="N4830" s="5">
        <f>IF(AND('Ventas Pases'!$A4830="Fuera de Temporada",'Ventas Pases'!$B4830=2019,pases[[#This Row],[Modo de Compra]]="Paquete"),30,0)</f>
        <v>30</v>
      </c>
      <c r="O4830" s="5">
        <f>-SUMIF(lift[Número de pase],pases[[#This Row],[Numero de Pase]],lift[Costo])</f>
        <v>0</v>
      </c>
    </row>
    <row r="4831" spans="1:15" x14ac:dyDescent="0.25">
      <c r="A4831" t="s">
        <v>7</v>
      </c>
      <c r="B4831">
        <v>2019</v>
      </c>
      <c r="C4831">
        <v>43519</v>
      </c>
      <c r="D4831" t="s">
        <v>60</v>
      </c>
      <c r="E4831">
        <v>43545</v>
      </c>
      <c r="F4831">
        <v>6</v>
      </c>
      <c r="G4831" t="s">
        <v>9</v>
      </c>
      <c r="H4831" t="s">
        <v>4849</v>
      </c>
      <c r="I4831" s="5">
        <v>720</v>
      </c>
      <c r="J4831" s="5">
        <f>IFERROR('Ventas Pases'!$I4831/'Ventas Pases'!$F4831,"PASE")</f>
        <v>120</v>
      </c>
      <c r="K4831" t="str">
        <f>IFERROR(VLOOKUP('Ventas Pases'!$J4831,'Comisiones HEROIC'!$E$1:$F$6,2,0),"")</f>
        <v/>
      </c>
      <c r="L4831" s="5">
        <f>IF('Ventas Pases'!$D4831="Red HEROIC",IFERROR(VLOOKUP('Ventas Pases'!$G4831,'Comisiones HEROIC'!$A$1:$B$11,2,0),15),IF('Ventas Pases'!$D4831="Red HEROIC",15,0))</f>
        <v>0</v>
      </c>
      <c r="M4831">
        <f>IF(pases[[#This Row],[Días Visita]]&lt;7,0,IF(pases[[#This Row],[Días Visita]]&lt;9,1,IF(pases[[#This Row],[Días Visita]]="Ilimitados",0,2)))</f>
        <v>0</v>
      </c>
      <c r="N4831" s="5">
        <f>IF(AND('Ventas Pases'!$A4831="Fuera de Temporada",'Ventas Pases'!$B4831=2019,pases[[#This Row],[Modo de Compra]]="Paquete"),30,0)</f>
        <v>0</v>
      </c>
      <c r="O4831" s="5">
        <f>-SUMIF(lift[Número de pase],pases[[#This Row],[Numero de Pase]],lift[Costo])</f>
        <v>0</v>
      </c>
    </row>
    <row r="4832" spans="1:15" x14ac:dyDescent="0.25">
      <c r="A4832" t="s">
        <v>7</v>
      </c>
      <c r="B4832">
        <v>2019</v>
      </c>
      <c r="C4832">
        <v>43550</v>
      </c>
      <c r="D4832" t="s">
        <v>8</v>
      </c>
      <c r="E4832">
        <v>43541</v>
      </c>
      <c r="F4832">
        <v>2</v>
      </c>
      <c r="G4832" t="s">
        <v>9</v>
      </c>
      <c r="H4832" t="s">
        <v>4850</v>
      </c>
      <c r="I4832" s="5">
        <v>240</v>
      </c>
      <c r="J4832" s="5">
        <f>IFERROR('Ventas Pases'!$I4832/'Ventas Pases'!$F4832,"PASE")</f>
        <v>120</v>
      </c>
      <c r="K4832" t="str">
        <f>IFERROR(VLOOKUP('Ventas Pases'!$J4832,'Comisiones HEROIC'!$E$1:$F$6,2,0),"")</f>
        <v/>
      </c>
      <c r="L4832" s="5">
        <f>IF('Ventas Pases'!$D4832="Red HEROIC",IFERROR(VLOOKUP('Ventas Pases'!$G4832,'Comisiones HEROIC'!$A$1:$B$11,2,0),15),IF('Ventas Pases'!$D4832="Red HEROIC",15,0))</f>
        <v>0</v>
      </c>
      <c r="M4832">
        <f>IF(pases[[#This Row],[Días Visita]]&lt;7,0,IF(pases[[#This Row],[Días Visita]]&lt;9,1,IF(pases[[#This Row],[Días Visita]]="Ilimitados",0,2)))</f>
        <v>0</v>
      </c>
      <c r="N4832" s="5">
        <f>IF(AND('Ventas Pases'!$A4832="Fuera de Temporada",'Ventas Pases'!$B4832=2019,pases[[#This Row],[Modo de Compra]]="Paquete"),30,0)</f>
        <v>0</v>
      </c>
      <c r="O4832" s="5">
        <f>-SUMIF(lift[Número de pase],pases[[#This Row],[Numero de Pase]],lift[Costo])</f>
        <v>0</v>
      </c>
    </row>
    <row r="4833" spans="1:15" x14ac:dyDescent="0.25">
      <c r="A4833" t="s">
        <v>7</v>
      </c>
      <c r="B4833">
        <v>2019</v>
      </c>
      <c r="C4833">
        <v>43523</v>
      </c>
      <c r="D4833" t="s">
        <v>8</v>
      </c>
      <c r="E4833">
        <v>43538</v>
      </c>
      <c r="F4833">
        <v>7</v>
      </c>
      <c r="G4833" t="s">
        <v>9</v>
      </c>
      <c r="H4833" t="s">
        <v>4851</v>
      </c>
      <c r="I4833" s="5">
        <v>840</v>
      </c>
      <c r="J4833" s="5">
        <f>IFERROR('Ventas Pases'!$I4833/'Ventas Pases'!$F4833,"PASE")</f>
        <v>120</v>
      </c>
      <c r="K4833" t="str">
        <f>IFERROR(VLOOKUP('Ventas Pases'!$J4833,'Comisiones HEROIC'!$E$1:$F$6,2,0),"")</f>
        <v/>
      </c>
      <c r="L4833" s="5">
        <f>IF('Ventas Pases'!$D4833="Red HEROIC",IFERROR(VLOOKUP('Ventas Pases'!$G4833,'Comisiones HEROIC'!$A$1:$B$11,2,0),15),IF('Ventas Pases'!$D4833="Red HEROIC",15,0))</f>
        <v>0</v>
      </c>
      <c r="M4833">
        <f>IF(pases[[#This Row],[Días Visita]]&lt;7,0,IF(pases[[#This Row],[Días Visita]]&lt;9,1,IF(pases[[#This Row],[Días Visita]]="Ilimitados",0,2)))</f>
        <v>1</v>
      </c>
      <c r="N4833" s="5">
        <f>IF(AND('Ventas Pases'!$A4833="Fuera de Temporada",'Ventas Pases'!$B4833=2019,pases[[#This Row],[Modo de Compra]]="Paquete"),30,0)</f>
        <v>0</v>
      </c>
      <c r="O4833" s="5">
        <f>-SUMIF(lift[Número de pase],pases[[#This Row],[Numero de Pase]],lift[Costo])</f>
        <v>0</v>
      </c>
    </row>
    <row r="4834" spans="1:15" x14ac:dyDescent="0.25">
      <c r="A4834" t="s">
        <v>7</v>
      </c>
      <c r="B4834">
        <v>2018</v>
      </c>
      <c r="C4834">
        <v>43184</v>
      </c>
      <c r="D4834" t="s">
        <v>8</v>
      </c>
      <c r="E4834">
        <v>43177</v>
      </c>
      <c r="F4834">
        <v>5</v>
      </c>
      <c r="G4834" t="s">
        <v>9</v>
      </c>
      <c r="H4834" t="s">
        <v>4852</v>
      </c>
      <c r="I4834" s="5">
        <v>600</v>
      </c>
      <c r="J4834" s="5">
        <f>IFERROR('Ventas Pases'!$I4834/'Ventas Pases'!$F4834,"PASE")</f>
        <v>120</v>
      </c>
      <c r="K4834" t="str">
        <f>IFERROR(VLOOKUP('Ventas Pases'!$J4834,'Comisiones HEROIC'!$E$1:$F$6,2,0),"")</f>
        <v/>
      </c>
      <c r="L4834" s="5">
        <f>IF('Ventas Pases'!$D4834="Red HEROIC",IFERROR(VLOOKUP('Ventas Pases'!$G4834,'Comisiones HEROIC'!$A$1:$B$11,2,0),15),IF('Ventas Pases'!$D4834="Red HEROIC",15,0))</f>
        <v>0</v>
      </c>
      <c r="M4834">
        <f>IF(pases[[#This Row],[Días Visita]]&lt;7,0,IF(pases[[#This Row],[Días Visita]]&lt;9,1,IF(pases[[#This Row],[Días Visita]]="Ilimitados",0,2)))</f>
        <v>0</v>
      </c>
      <c r="N4834" s="5">
        <f>IF(AND('Ventas Pases'!$A4834="Fuera de Temporada",'Ventas Pases'!$B4834=2019,pases[[#This Row],[Modo de Compra]]="Paquete"),30,0)</f>
        <v>0</v>
      </c>
      <c r="O4834" s="5">
        <f>-SUMIF(lift[Número de pase],pases[[#This Row],[Numero de Pase]],lift[Costo])</f>
        <v>0</v>
      </c>
    </row>
    <row r="4835" spans="1:15" x14ac:dyDescent="0.25">
      <c r="A4835" t="s">
        <v>7</v>
      </c>
      <c r="B4835">
        <v>2019</v>
      </c>
      <c r="C4835">
        <v>43541</v>
      </c>
      <c r="D4835" t="s">
        <v>8</v>
      </c>
      <c r="E4835">
        <v>43540</v>
      </c>
      <c r="F4835">
        <v>3</v>
      </c>
      <c r="G4835" t="s">
        <v>9</v>
      </c>
      <c r="H4835" t="s">
        <v>4853</v>
      </c>
      <c r="I4835" s="5">
        <v>360</v>
      </c>
      <c r="J4835" s="5">
        <f>IFERROR('Ventas Pases'!$I4835/'Ventas Pases'!$F4835,"PASE")</f>
        <v>120</v>
      </c>
      <c r="K4835" t="str">
        <f>IFERROR(VLOOKUP('Ventas Pases'!$J4835,'Comisiones HEROIC'!$E$1:$F$6,2,0),"")</f>
        <v/>
      </c>
      <c r="L4835" s="5">
        <f>IF('Ventas Pases'!$D4835="Red HEROIC",IFERROR(VLOOKUP('Ventas Pases'!$G4835,'Comisiones HEROIC'!$A$1:$B$11,2,0),15),IF('Ventas Pases'!$D4835="Red HEROIC",15,0))</f>
        <v>0</v>
      </c>
      <c r="M4835">
        <f>IF(pases[[#This Row],[Días Visita]]&lt;7,0,IF(pases[[#This Row],[Días Visita]]&lt;9,1,IF(pases[[#This Row],[Días Visita]]="Ilimitados",0,2)))</f>
        <v>0</v>
      </c>
      <c r="N4835" s="5">
        <f>IF(AND('Ventas Pases'!$A4835="Fuera de Temporada",'Ventas Pases'!$B4835=2019,pases[[#This Row],[Modo de Compra]]="Paquete"),30,0)</f>
        <v>0</v>
      </c>
      <c r="O4835" s="5">
        <f>-SUMIF(lift[Número de pase],pases[[#This Row],[Numero de Pase]],lift[Costo])</f>
        <v>0</v>
      </c>
    </row>
    <row r="4836" spans="1:15" x14ac:dyDescent="0.25">
      <c r="A4836" t="s">
        <v>13</v>
      </c>
      <c r="B4836">
        <v>2018</v>
      </c>
      <c r="C4836">
        <v>43208</v>
      </c>
      <c r="D4836" t="s">
        <v>17</v>
      </c>
      <c r="E4836">
        <v>42832</v>
      </c>
      <c r="F4836">
        <v>2</v>
      </c>
      <c r="G4836" t="s">
        <v>9</v>
      </c>
      <c r="H4836" t="s">
        <v>4854</v>
      </c>
      <c r="I4836" s="5">
        <v>210</v>
      </c>
      <c r="J4836" s="5">
        <f>IFERROR('Ventas Pases'!$I4836/'Ventas Pases'!$F4836,"PASE")</f>
        <v>105</v>
      </c>
      <c r="K4836" t="str">
        <f>IFERROR(VLOOKUP('Ventas Pases'!$J4836,'Comisiones HEROIC'!$E$1:$F$6,2,0),"")</f>
        <v>OI Hotels</v>
      </c>
      <c r="L4836" s="5">
        <f>IF('Ventas Pases'!$D4836="Red HEROIC",IFERROR(VLOOKUP('Ventas Pases'!$G4836,'Comisiones HEROIC'!$A$1:$B$11,2,0),15),IF('Ventas Pases'!$D4836="Red HEROIC",15,0))</f>
        <v>0</v>
      </c>
      <c r="M4836">
        <f>IF(pases[[#This Row],[Días Visita]]&lt;7,0,IF(pases[[#This Row],[Días Visita]]&lt;9,1,IF(pases[[#This Row],[Días Visita]]="Ilimitados",0,2)))</f>
        <v>0</v>
      </c>
      <c r="N4836" s="5">
        <f>IF(AND('Ventas Pases'!$A4836="Fuera de Temporada",'Ventas Pases'!$B4836=2019,pases[[#This Row],[Modo de Compra]]="Paquete"),30,0)</f>
        <v>0</v>
      </c>
      <c r="O4836" s="5">
        <f>-SUMIF(lift[Número de pase],pases[[#This Row],[Numero de Pase]],lift[Costo])</f>
        <v>0</v>
      </c>
    </row>
    <row r="4837" spans="1:15" x14ac:dyDescent="0.25">
      <c r="A4837" t="s">
        <v>7</v>
      </c>
      <c r="B4837">
        <v>2018</v>
      </c>
      <c r="C4837">
        <v>43132</v>
      </c>
      <c r="D4837" t="s">
        <v>8</v>
      </c>
      <c r="E4837">
        <v>43141</v>
      </c>
      <c r="F4837">
        <v>2</v>
      </c>
      <c r="G4837" t="s">
        <v>9</v>
      </c>
      <c r="H4837" t="s">
        <v>4855</v>
      </c>
      <c r="I4837" s="5">
        <v>240</v>
      </c>
      <c r="J4837" s="5">
        <f>IFERROR('Ventas Pases'!$I4837/'Ventas Pases'!$F4837,"PASE")</f>
        <v>120</v>
      </c>
      <c r="K4837" t="str">
        <f>IFERROR(VLOOKUP('Ventas Pases'!$J4837,'Comisiones HEROIC'!$E$1:$F$6,2,0),"")</f>
        <v/>
      </c>
      <c r="L4837" s="5">
        <f>IF('Ventas Pases'!$D4837="Red HEROIC",IFERROR(VLOOKUP('Ventas Pases'!$G4837,'Comisiones HEROIC'!$A$1:$B$11,2,0),15),IF('Ventas Pases'!$D4837="Red HEROIC",15,0))</f>
        <v>0</v>
      </c>
      <c r="M4837">
        <f>IF(pases[[#This Row],[Días Visita]]&lt;7,0,IF(pases[[#This Row],[Días Visita]]&lt;9,1,IF(pases[[#This Row],[Días Visita]]="Ilimitados",0,2)))</f>
        <v>0</v>
      </c>
      <c r="N4837" s="5">
        <f>IF(AND('Ventas Pases'!$A4837="Fuera de Temporada",'Ventas Pases'!$B4837=2019,pases[[#This Row],[Modo de Compra]]="Paquete"),30,0)</f>
        <v>0</v>
      </c>
      <c r="O4837" s="5">
        <f>-SUMIF(lift[Número de pase],pases[[#This Row],[Numero de Pase]],lift[Costo])</f>
        <v>0</v>
      </c>
    </row>
    <row r="4838" spans="1:15" x14ac:dyDescent="0.25">
      <c r="A4838" t="s">
        <v>7</v>
      </c>
      <c r="B4838">
        <v>2019</v>
      </c>
      <c r="C4838">
        <v>43520</v>
      </c>
      <c r="D4838" t="s">
        <v>8</v>
      </c>
      <c r="E4838">
        <v>43419</v>
      </c>
      <c r="F4838" t="s">
        <v>11</v>
      </c>
      <c r="G4838" t="s">
        <v>9</v>
      </c>
      <c r="H4838" t="s">
        <v>4856</v>
      </c>
      <c r="I4838" s="5">
        <v>1950</v>
      </c>
      <c r="J4838" s="5" t="str">
        <f>IFERROR('Ventas Pases'!$I4838/'Ventas Pases'!$F4838,"PASE")</f>
        <v>PASE</v>
      </c>
      <c r="K4838" t="str">
        <f>IFERROR(VLOOKUP('Ventas Pases'!$J4838,'Comisiones HEROIC'!$E$1:$F$6,2,0),"")</f>
        <v/>
      </c>
      <c r="L4838" s="5">
        <f>IF('Ventas Pases'!$D4838="Red HEROIC",IFERROR(VLOOKUP('Ventas Pases'!$G4838,'Comisiones HEROIC'!$A$1:$B$11,2,0),15),IF('Ventas Pases'!$D4838="Red HEROIC",15,0))</f>
        <v>0</v>
      </c>
      <c r="M4838">
        <f>IF(pases[[#This Row],[Días Visita]]&lt;7,0,IF(pases[[#This Row],[Días Visita]]&lt;9,1,IF(pases[[#This Row],[Días Visita]]="Ilimitados",0,2)))</f>
        <v>0</v>
      </c>
      <c r="N4838" s="5">
        <f>IF(AND('Ventas Pases'!$A4838="Fuera de Temporada",'Ventas Pases'!$B4838=2019,pases[[#This Row],[Modo de Compra]]="Paquete"),30,0)</f>
        <v>0</v>
      </c>
      <c r="O4838" s="5">
        <f>-SUMIF(lift[Número de pase],pases[[#This Row],[Numero de Pase]],lift[Costo])</f>
        <v>-184</v>
      </c>
    </row>
    <row r="4839" spans="1:15" x14ac:dyDescent="0.25">
      <c r="A4839" t="s">
        <v>7</v>
      </c>
      <c r="B4839">
        <v>2018</v>
      </c>
      <c r="C4839">
        <v>43435</v>
      </c>
      <c r="D4839" t="s">
        <v>8</v>
      </c>
      <c r="E4839">
        <v>43054</v>
      </c>
      <c r="F4839" t="s">
        <v>11</v>
      </c>
      <c r="G4839" t="s">
        <v>9</v>
      </c>
      <c r="H4839" t="s">
        <v>4857</v>
      </c>
      <c r="I4839" s="5">
        <v>1950</v>
      </c>
      <c r="J4839" s="5" t="str">
        <f>IFERROR('Ventas Pases'!$I4839/'Ventas Pases'!$F4839,"PASE")</f>
        <v>PASE</v>
      </c>
      <c r="K4839" t="str">
        <f>IFERROR(VLOOKUP('Ventas Pases'!$J4839,'Comisiones HEROIC'!$E$1:$F$6,2,0),"")</f>
        <v/>
      </c>
      <c r="L4839" s="5">
        <f>IF('Ventas Pases'!$D4839="Red HEROIC",IFERROR(VLOOKUP('Ventas Pases'!$G4839,'Comisiones HEROIC'!$A$1:$B$11,2,0),15),IF('Ventas Pases'!$D4839="Red HEROIC",15,0))</f>
        <v>0</v>
      </c>
      <c r="M4839">
        <f>IF(pases[[#This Row],[Días Visita]]&lt;7,0,IF(pases[[#This Row],[Días Visita]]&lt;9,1,IF(pases[[#This Row],[Días Visita]]="Ilimitados",0,2)))</f>
        <v>0</v>
      </c>
      <c r="N4839" s="5">
        <f>IF(AND('Ventas Pases'!$A4839="Fuera de Temporada",'Ventas Pases'!$B4839=2019,pases[[#This Row],[Modo de Compra]]="Paquete"),30,0)</f>
        <v>0</v>
      </c>
      <c r="O4839" s="5">
        <f>-SUMIF(lift[Número de pase],pases[[#This Row],[Numero de Pase]],lift[Costo])</f>
        <v>0</v>
      </c>
    </row>
    <row r="4840" spans="1:15" x14ac:dyDescent="0.25">
      <c r="A4840" t="s">
        <v>13</v>
      </c>
      <c r="B4840">
        <v>2018</v>
      </c>
      <c r="C4840">
        <v>43405</v>
      </c>
      <c r="D4840" t="s">
        <v>60</v>
      </c>
      <c r="E4840">
        <v>42839</v>
      </c>
      <c r="F4840">
        <v>6</v>
      </c>
      <c r="G4840" t="s">
        <v>9</v>
      </c>
      <c r="H4840" t="s">
        <v>4858</v>
      </c>
      <c r="I4840" s="5">
        <v>720</v>
      </c>
      <c r="J4840" s="5">
        <f>IFERROR('Ventas Pases'!$I4840/'Ventas Pases'!$F4840,"PASE")</f>
        <v>120</v>
      </c>
      <c r="K4840" t="str">
        <f>IFERROR(VLOOKUP('Ventas Pases'!$J4840,'Comisiones HEROIC'!$E$1:$F$6,2,0),"")</f>
        <v/>
      </c>
      <c r="L4840" s="5">
        <f>IF('Ventas Pases'!$D4840="Red HEROIC",IFERROR(VLOOKUP('Ventas Pases'!$G4840,'Comisiones HEROIC'!$A$1:$B$11,2,0),15),IF('Ventas Pases'!$D4840="Red HEROIC",15,0))</f>
        <v>0</v>
      </c>
      <c r="M4840">
        <f>IF(pases[[#This Row],[Días Visita]]&lt;7,0,IF(pases[[#This Row],[Días Visita]]&lt;9,1,IF(pases[[#This Row],[Días Visita]]="Ilimitados",0,2)))</f>
        <v>0</v>
      </c>
      <c r="N4840" s="5">
        <f>IF(AND('Ventas Pases'!$A4840="Fuera de Temporada",'Ventas Pases'!$B4840=2019,pases[[#This Row],[Modo de Compra]]="Paquete"),30,0)</f>
        <v>0</v>
      </c>
      <c r="O4840" s="5">
        <f>-SUMIF(lift[Número de pase],pases[[#This Row],[Numero de Pase]],lift[Costo])</f>
        <v>0</v>
      </c>
    </row>
    <row r="4841" spans="1:15" x14ac:dyDescent="0.25">
      <c r="A4841" t="s">
        <v>13</v>
      </c>
      <c r="B4841">
        <v>2019</v>
      </c>
      <c r="C4841">
        <v>43223</v>
      </c>
      <c r="D4841" t="s">
        <v>8</v>
      </c>
      <c r="E4841">
        <v>43281</v>
      </c>
      <c r="F4841">
        <v>1</v>
      </c>
      <c r="G4841" t="s">
        <v>9</v>
      </c>
      <c r="H4841" t="s">
        <v>4859</v>
      </c>
      <c r="I4841" s="5">
        <v>120</v>
      </c>
      <c r="J4841" s="5">
        <f>IFERROR('Ventas Pases'!$I4841/'Ventas Pases'!$F4841,"PASE")</f>
        <v>120</v>
      </c>
      <c r="K4841" t="str">
        <f>IFERROR(VLOOKUP('Ventas Pases'!$J4841,'Comisiones HEROIC'!$E$1:$F$6,2,0),"")</f>
        <v/>
      </c>
      <c r="L4841" s="5">
        <f>IF('Ventas Pases'!$D4841="Red HEROIC",IFERROR(VLOOKUP('Ventas Pases'!$G4841,'Comisiones HEROIC'!$A$1:$B$11,2,0),15),IF('Ventas Pases'!$D4841="Red HEROIC",15,0))</f>
        <v>0</v>
      </c>
      <c r="M4841">
        <f>IF(pases[[#This Row],[Días Visita]]&lt;7,0,IF(pases[[#This Row],[Días Visita]]&lt;9,1,IF(pases[[#This Row],[Días Visita]]="Ilimitados",0,2)))</f>
        <v>0</v>
      </c>
      <c r="N4841" s="5">
        <f>IF(AND('Ventas Pases'!$A4841="Fuera de Temporada",'Ventas Pases'!$B4841=2019,pases[[#This Row],[Modo de Compra]]="Paquete"),30,0)</f>
        <v>0</v>
      </c>
      <c r="O4841" s="5">
        <f>-SUMIF(lift[Número de pase],pases[[#This Row],[Numero de Pase]],lift[Costo])</f>
        <v>0</v>
      </c>
    </row>
    <row r="4842" spans="1:15" x14ac:dyDescent="0.25">
      <c r="A4842" t="s">
        <v>7</v>
      </c>
      <c r="B4842">
        <v>2019</v>
      </c>
      <c r="C4842">
        <v>43460</v>
      </c>
      <c r="D4842" t="s">
        <v>17</v>
      </c>
      <c r="E4842">
        <v>43529</v>
      </c>
      <c r="F4842">
        <v>8</v>
      </c>
      <c r="G4842" t="s">
        <v>9</v>
      </c>
      <c r="H4842" t="s">
        <v>4860</v>
      </c>
      <c r="I4842" s="5">
        <v>880</v>
      </c>
      <c r="J4842" s="5">
        <f>IFERROR('Ventas Pases'!$I4842/'Ventas Pases'!$F4842,"PASE")</f>
        <v>110</v>
      </c>
      <c r="K4842" t="str">
        <f>IFERROR(VLOOKUP('Ventas Pases'!$J4842,'Comisiones HEROIC'!$E$1:$F$6,2,0),"")</f>
        <v>Elton Hotel</v>
      </c>
      <c r="L4842" s="5">
        <f>IF('Ventas Pases'!$D4842="Red HEROIC",IFERROR(VLOOKUP('Ventas Pases'!$G4842,'Comisiones HEROIC'!$A$1:$B$11,2,0),15),IF('Ventas Pases'!$D4842="Red HEROIC",15,0))</f>
        <v>0</v>
      </c>
      <c r="M4842">
        <f>IF(pases[[#This Row],[Días Visita]]&lt;7,0,IF(pases[[#This Row],[Días Visita]]&lt;9,1,IF(pases[[#This Row],[Días Visita]]="Ilimitados",0,2)))</f>
        <v>1</v>
      </c>
      <c r="N4842" s="5">
        <f>IF(AND('Ventas Pases'!$A4842="Fuera de Temporada",'Ventas Pases'!$B4842=2019,pases[[#This Row],[Modo de Compra]]="Paquete"),30,0)</f>
        <v>0</v>
      </c>
      <c r="O4842" s="5">
        <f>-SUMIF(lift[Número de pase],pases[[#This Row],[Numero de Pase]],lift[Costo])</f>
        <v>0</v>
      </c>
    </row>
    <row r="4843" spans="1:15" x14ac:dyDescent="0.25">
      <c r="A4843" t="s">
        <v>7</v>
      </c>
      <c r="B4843">
        <v>2019</v>
      </c>
      <c r="C4843">
        <v>43545</v>
      </c>
      <c r="D4843" t="s">
        <v>8</v>
      </c>
      <c r="E4843">
        <v>43545</v>
      </c>
      <c r="F4843">
        <v>8</v>
      </c>
      <c r="G4843" t="s">
        <v>9</v>
      </c>
      <c r="H4843" t="s">
        <v>4861</v>
      </c>
      <c r="I4843" s="5">
        <v>960</v>
      </c>
      <c r="J4843" s="5">
        <f>IFERROR('Ventas Pases'!$I4843/'Ventas Pases'!$F4843,"PASE")</f>
        <v>120</v>
      </c>
      <c r="K4843" t="str">
        <f>IFERROR(VLOOKUP('Ventas Pases'!$J4843,'Comisiones HEROIC'!$E$1:$F$6,2,0),"")</f>
        <v/>
      </c>
      <c r="L4843" s="5">
        <f>IF('Ventas Pases'!$D4843="Red HEROIC",IFERROR(VLOOKUP('Ventas Pases'!$G4843,'Comisiones HEROIC'!$A$1:$B$11,2,0),15),IF('Ventas Pases'!$D4843="Red HEROIC",15,0))</f>
        <v>0</v>
      </c>
      <c r="M4843">
        <f>IF(pases[[#This Row],[Días Visita]]&lt;7,0,IF(pases[[#This Row],[Días Visita]]&lt;9,1,IF(pases[[#This Row],[Días Visita]]="Ilimitados",0,2)))</f>
        <v>1</v>
      </c>
      <c r="N4843" s="5">
        <f>IF(AND('Ventas Pases'!$A4843="Fuera de Temporada",'Ventas Pases'!$B4843=2019,pases[[#This Row],[Modo de Compra]]="Paquete"),30,0)</f>
        <v>0</v>
      </c>
      <c r="O4843" s="5">
        <f>-SUMIF(lift[Número de pase],pases[[#This Row],[Numero de Pase]],lift[Costo])</f>
        <v>0</v>
      </c>
    </row>
    <row r="4844" spans="1:15" x14ac:dyDescent="0.25">
      <c r="A4844" t="s">
        <v>13</v>
      </c>
      <c r="B4844">
        <v>2018</v>
      </c>
      <c r="C4844">
        <v>43318</v>
      </c>
      <c r="D4844" t="s">
        <v>8</v>
      </c>
      <c r="E4844">
        <v>42893</v>
      </c>
      <c r="F4844">
        <v>8</v>
      </c>
      <c r="G4844" t="s">
        <v>9</v>
      </c>
      <c r="H4844" t="s">
        <v>4862</v>
      </c>
      <c r="I4844" s="5">
        <v>960</v>
      </c>
      <c r="J4844" s="5">
        <f>IFERROR('Ventas Pases'!$I4844/'Ventas Pases'!$F4844,"PASE")</f>
        <v>120</v>
      </c>
      <c r="K4844" t="str">
        <f>IFERROR(VLOOKUP('Ventas Pases'!$J4844,'Comisiones HEROIC'!$E$1:$F$6,2,0),"")</f>
        <v/>
      </c>
      <c r="L4844" s="5">
        <f>IF('Ventas Pases'!$D4844="Red HEROIC",IFERROR(VLOOKUP('Ventas Pases'!$G4844,'Comisiones HEROIC'!$A$1:$B$11,2,0),15),IF('Ventas Pases'!$D4844="Red HEROIC",15,0))</f>
        <v>0</v>
      </c>
      <c r="M4844">
        <f>IF(pases[[#This Row],[Días Visita]]&lt;7,0,IF(pases[[#This Row],[Días Visita]]&lt;9,1,IF(pases[[#This Row],[Días Visita]]="Ilimitados",0,2)))</f>
        <v>1</v>
      </c>
      <c r="N4844" s="5">
        <f>IF(AND('Ventas Pases'!$A4844="Fuera de Temporada",'Ventas Pases'!$B4844=2019,pases[[#This Row],[Modo de Compra]]="Paquete"),30,0)</f>
        <v>0</v>
      </c>
      <c r="O4844" s="5">
        <f>-SUMIF(lift[Número de pase],pases[[#This Row],[Numero de Pase]],lift[Costo])</f>
        <v>0</v>
      </c>
    </row>
    <row r="4845" spans="1:15" x14ac:dyDescent="0.25">
      <c r="A4845" t="s">
        <v>13</v>
      </c>
      <c r="B4845">
        <v>2019</v>
      </c>
      <c r="C4845">
        <v>43416</v>
      </c>
      <c r="D4845" t="s">
        <v>8</v>
      </c>
      <c r="E4845">
        <v>43419</v>
      </c>
      <c r="F4845" t="s">
        <v>11</v>
      </c>
      <c r="G4845" t="s">
        <v>9</v>
      </c>
      <c r="H4845" t="s">
        <v>4863</v>
      </c>
      <c r="I4845" s="5">
        <v>1950</v>
      </c>
      <c r="J4845" s="5" t="str">
        <f>IFERROR('Ventas Pases'!$I4845/'Ventas Pases'!$F4845,"PASE")</f>
        <v>PASE</v>
      </c>
      <c r="K4845" t="str">
        <f>IFERROR(VLOOKUP('Ventas Pases'!$J4845,'Comisiones HEROIC'!$E$1:$F$6,2,0),"")</f>
        <v/>
      </c>
      <c r="L4845" s="5">
        <f>IF('Ventas Pases'!$D4845="Red HEROIC",IFERROR(VLOOKUP('Ventas Pases'!$G4845,'Comisiones HEROIC'!$A$1:$B$11,2,0),15),IF('Ventas Pases'!$D4845="Red HEROIC",15,0))</f>
        <v>0</v>
      </c>
      <c r="M4845">
        <f>IF(pases[[#This Row],[Días Visita]]&lt;7,0,IF(pases[[#This Row],[Días Visita]]&lt;9,1,IF(pases[[#This Row],[Días Visita]]="Ilimitados",0,2)))</f>
        <v>0</v>
      </c>
      <c r="N4845" s="5">
        <f>IF(AND('Ventas Pases'!$A4845="Fuera de Temporada",'Ventas Pases'!$B4845=2019,pases[[#This Row],[Modo de Compra]]="Paquete"),30,0)</f>
        <v>0</v>
      </c>
      <c r="O4845" s="5">
        <f>-SUMIF(lift[Número de pase],pases[[#This Row],[Numero de Pase]],lift[Costo])</f>
        <v>-184</v>
      </c>
    </row>
    <row r="4846" spans="1:15" x14ac:dyDescent="0.25">
      <c r="A4846" t="s">
        <v>13</v>
      </c>
      <c r="B4846">
        <v>2019</v>
      </c>
      <c r="C4846">
        <v>43387</v>
      </c>
      <c r="D4846" t="s">
        <v>8</v>
      </c>
      <c r="E4846">
        <v>43236</v>
      </c>
      <c r="F4846">
        <v>7</v>
      </c>
      <c r="G4846" t="s">
        <v>9</v>
      </c>
      <c r="H4846" t="s">
        <v>4864</v>
      </c>
      <c r="I4846" s="5">
        <v>840</v>
      </c>
      <c r="J4846" s="5">
        <f>IFERROR('Ventas Pases'!$I4846/'Ventas Pases'!$F4846,"PASE")</f>
        <v>120</v>
      </c>
      <c r="K4846" t="str">
        <f>IFERROR(VLOOKUP('Ventas Pases'!$J4846,'Comisiones HEROIC'!$E$1:$F$6,2,0),"")</f>
        <v/>
      </c>
      <c r="L4846" s="5">
        <f>IF('Ventas Pases'!$D4846="Red HEROIC",IFERROR(VLOOKUP('Ventas Pases'!$G4846,'Comisiones HEROIC'!$A$1:$B$11,2,0),15),IF('Ventas Pases'!$D4846="Red HEROIC",15,0))</f>
        <v>0</v>
      </c>
      <c r="M4846">
        <f>IF(pases[[#This Row],[Días Visita]]&lt;7,0,IF(pases[[#This Row],[Días Visita]]&lt;9,1,IF(pases[[#This Row],[Días Visita]]="Ilimitados",0,2)))</f>
        <v>1</v>
      </c>
      <c r="N4846" s="5">
        <f>IF(AND('Ventas Pases'!$A4846="Fuera de Temporada",'Ventas Pases'!$B4846=2019,pases[[#This Row],[Modo de Compra]]="Paquete"),30,0)</f>
        <v>0</v>
      </c>
      <c r="O4846" s="5">
        <f>-SUMIF(lift[Número de pase],pases[[#This Row],[Numero de Pase]],lift[Costo])</f>
        <v>0</v>
      </c>
    </row>
    <row r="4847" spans="1:15" x14ac:dyDescent="0.25">
      <c r="A4847" t="s">
        <v>7</v>
      </c>
      <c r="B4847">
        <v>2018</v>
      </c>
      <c r="C4847">
        <v>43184</v>
      </c>
      <c r="D4847" t="s">
        <v>14</v>
      </c>
      <c r="E4847">
        <v>43180</v>
      </c>
      <c r="F4847">
        <v>5</v>
      </c>
      <c r="G4847" t="s">
        <v>15</v>
      </c>
      <c r="H4847" t="s">
        <v>4865</v>
      </c>
      <c r="I4847" s="5">
        <v>700</v>
      </c>
      <c r="J4847" s="5">
        <f>IFERROR('Ventas Pases'!$I4847/'Ventas Pases'!$F4847,"PASE")</f>
        <v>140</v>
      </c>
      <c r="K4847" t="str">
        <f>IFERROR(VLOOKUP('Ventas Pases'!$J4847,'Comisiones HEROIC'!$E$1:$F$6,2,0),"")</f>
        <v/>
      </c>
      <c r="L4847" s="5">
        <f>IF('Ventas Pases'!$D4847="Red HEROIC",IFERROR(VLOOKUP('Ventas Pases'!$G4847,'Comisiones HEROIC'!$A$1:$B$11,2,0),15),IF('Ventas Pases'!$D4847="Red HEROIC",15,0))</f>
        <v>12</v>
      </c>
      <c r="M4847">
        <f>IF(pases[[#This Row],[Días Visita]]&lt;7,0,IF(pases[[#This Row],[Días Visita]]&lt;9,1,IF(pases[[#This Row],[Días Visita]]="Ilimitados",0,2)))</f>
        <v>0</v>
      </c>
      <c r="N4847" s="5">
        <f>IF(AND('Ventas Pases'!$A4847="Fuera de Temporada",'Ventas Pases'!$B4847=2019,pases[[#This Row],[Modo de Compra]]="Paquete"),30,0)</f>
        <v>0</v>
      </c>
      <c r="O4847" s="5">
        <f>-SUMIF(lift[Número de pase],pases[[#This Row],[Numero de Pase]],lift[Costo])</f>
        <v>0</v>
      </c>
    </row>
    <row r="4848" spans="1:15" x14ac:dyDescent="0.25">
      <c r="A4848" t="s">
        <v>7</v>
      </c>
      <c r="B4848">
        <v>2018</v>
      </c>
      <c r="C4848">
        <v>43442</v>
      </c>
      <c r="D4848" t="s">
        <v>17</v>
      </c>
      <c r="E4848">
        <v>43120</v>
      </c>
      <c r="F4848">
        <v>4</v>
      </c>
      <c r="G4848" t="s">
        <v>9</v>
      </c>
      <c r="H4848" t="s">
        <v>4866</v>
      </c>
      <c r="I4848" s="5">
        <v>440</v>
      </c>
      <c r="J4848" s="5">
        <f>IFERROR('Ventas Pases'!$I4848/'Ventas Pases'!$F4848,"PASE")</f>
        <v>110</v>
      </c>
      <c r="K4848" t="str">
        <f>IFERROR(VLOOKUP('Ventas Pases'!$J4848,'Comisiones HEROIC'!$E$1:$F$6,2,0),"")</f>
        <v>Elton Hotel</v>
      </c>
      <c r="L4848" s="5">
        <f>IF('Ventas Pases'!$D4848="Red HEROIC",IFERROR(VLOOKUP('Ventas Pases'!$G4848,'Comisiones HEROIC'!$A$1:$B$11,2,0),15),IF('Ventas Pases'!$D4848="Red HEROIC",15,0))</f>
        <v>0</v>
      </c>
      <c r="M4848">
        <f>IF(pases[[#This Row],[Días Visita]]&lt;7,0,IF(pases[[#This Row],[Días Visita]]&lt;9,1,IF(pases[[#This Row],[Días Visita]]="Ilimitados",0,2)))</f>
        <v>0</v>
      </c>
      <c r="N4848" s="5">
        <f>IF(AND('Ventas Pases'!$A4848="Fuera de Temporada",'Ventas Pases'!$B4848=2019,pases[[#This Row],[Modo de Compra]]="Paquete"),30,0)</f>
        <v>0</v>
      </c>
      <c r="O4848" s="5">
        <f>-SUMIF(lift[Número de pase],pases[[#This Row],[Numero de Pase]],lift[Costo])</f>
        <v>0</v>
      </c>
    </row>
    <row r="4849" spans="1:15" x14ac:dyDescent="0.25">
      <c r="A4849" t="s">
        <v>7</v>
      </c>
      <c r="B4849">
        <v>2019</v>
      </c>
      <c r="C4849">
        <v>43533</v>
      </c>
      <c r="D4849" t="s">
        <v>8</v>
      </c>
      <c r="E4849">
        <v>43419</v>
      </c>
      <c r="F4849" t="s">
        <v>11</v>
      </c>
      <c r="G4849" t="s">
        <v>9</v>
      </c>
      <c r="H4849" t="s">
        <v>4867</v>
      </c>
      <c r="I4849" s="5">
        <v>1950</v>
      </c>
      <c r="J4849" s="5" t="str">
        <f>IFERROR('Ventas Pases'!$I4849/'Ventas Pases'!$F4849,"PASE")</f>
        <v>PASE</v>
      </c>
      <c r="K4849" t="str">
        <f>IFERROR(VLOOKUP('Ventas Pases'!$J4849,'Comisiones HEROIC'!$E$1:$F$6,2,0),"")</f>
        <v/>
      </c>
      <c r="L4849" s="5">
        <f>IF('Ventas Pases'!$D4849="Red HEROIC",IFERROR(VLOOKUP('Ventas Pases'!$G4849,'Comisiones HEROIC'!$A$1:$B$11,2,0),15),IF('Ventas Pases'!$D4849="Red HEROIC",15,0))</f>
        <v>0</v>
      </c>
      <c r="M4849">
        <f>IF(pases[[#This Row],[Días Visita]]&lt;7,0,IF(pases[[#This Row],[Días Visita]]&lt;9,1,IF(pases[[#This Row],[Días Visita]]="Ilimitados",0,2)))</f>
        <v>0</v>
      </c>
      <c r="N4849" s="5">
        <f>IF(AND('Ventas Pases'!$A4849="Fuera de Temporada",'Ventas Pases'!$B4849=2019,pases[[#This Row],[Modo de Compra]]="Paquete"),30,0)</f>
        <v>0</v>
      </c>
      <c r="O4849" s="5">
        <f>-SUMIF(lift[Número de pase],pases[[#This Row],[Numero de Pase]],lift[Costo])</f>
        <v>-552</v>
      </c>
    </row>
    <row r="4850" spans="1:15" x14ac:dyDescent="0.25">
      <c r="A4850" t="s">
        <v>13</v>
      </c>
      <c r="B4850">
        <v>2018</v>
      </c>
      <c r="C4850">
        <v>43357</v>
      </c>
      <c r="D4850" t="s">
        <v>8</v>
      </c>
      <c r="E4850">
        <v>43054</v>
      </c>
      <c r="F4850" t="s">
        <v>11</v>
      </c>
      <c r="G4850" t="s">
        <v>9</v>
      </c>
      <c r="H4850" t="s">
        <v>4868</v>
      </c>
      <c r="I4850" s="5">
        <v>1950</v>
      </c>
      <c r="J4850" s="5" t="str">
        <f>IFERROR('Ventas Pases'!$I4850/'Ventas Pases'!$F4850,"PASE")</f>
        <v>PASE</v>
      </c>
      <c r="K4850" t="str">
        <f>IFERROR(VLOOKUP('Ventas Pases'!$J4850,'Comisiones HEROIC'!$E$1:$F$6,2,0),"")</f>
        <v/>
      </c>
      <c r="L4850" s="5">
        <f>IF('Ventas Pases'!$D4850="Red HEROIC",IFERROR(VLOOKUP('Ventas Pases'!$G4850,'Comisiones HEROIC'!$A$1:$B$11,2,0),15),IF('Ventas Pases'!$D4850="Red HEROIC",15,0))</f>
        <v>0</v>
      </c>
      <c r="M4850">
        <f>IF(pases[[#This Row],[Días Visita]]&lt;7,0,IF(pases[[#This Row],[Días Visita]]&lt;9,1,IF(pases[[#This Row],[Días Visita]]="Ilimitados",0,2)))</f>
        <v>0</v>
      </c>
      <c r="N4850" s="5">
        <f>IF(AND('Ventas Pases'!$A4850="Fuera de Temporada",'Ventas Pases'!$B4850=2019,pases[[#This Row],[Modo de Compra]]="Paquete"),30,0)</f>
        <v>0</v>
      </c>
      <c r="O4850" s="5">
        <f>-SUMIF(lift[Número de pase],pases[[#This Row],[Numero de Pase]],lift[Costo])</f>
        <v>-460</v>
      </c>
    </row>
    <row r="4851" spans="1:15" x14ac:dyDescent="0.25">
      <c r="A4851" t="s">
        <v>7</v>
      </c>
      <c r="B4851">
        <v>2018</v>
      </c>
      <c r="C4851">
        <v>43153</v>
      </c>
      <c r="D4851" t="s">
        <v>8</v>
      </c>
      <c r="E4851">
        <v>43159</v>
      </c>
      <c r="F4851">
        <v>7</v>
      </c>
      <c r="G4851" t="s">
        <v>9</v>
      </c>
      <c r="H4851" t="s">
        <v>4869</v>
      </c>
      <c r="I4851" s="5">
        <v>840</v>
      </c>
      <c r="J4851" s="5">
        <f>IFERROR('Ventas Pases'!$I4851/'Ventas Pases'!$F4851,"PASE")</f>
        <v>120</v>
      </c>
      <c r="K4851" t="str">
        <f>IFERROR(VLOOKUP('Ventas Pases'!$J4851,'Comisiones HEROIC'!$E$1:$F$6,2,0),"")</f>
        <v/>
      </c>
      <c r="L4851" s="5">
        <f>IF('Ventas Pases'!$D4851="Red HEROIC",IFERROR(VLOOKUP('Ventas Pases'!$G4851,'Comisiones HEROIC'!$A$1:$B$11,2,0),15),IF('Ventas Pases'!$D4851="Red HEROIC",15,0))</f>
        <v>0</v>
      </c>
      <c r="M4851">
        <f>IF(pases[[#This Row],[Días Visita]]&lt;7,0,IF(pases[[#This Row],[Días Visita]]&lt;9,1,IF(pases[[#This Row],[Días Visita]]="Ilimitados",0,2)))</f>
        <v>1</v>
      </c>
      <c r="N4851" s="5">
        <f>IF(AND('Ventas Pases'!$A4851="Fuera de Temporada",'Ventas Pases'!$B4851=2019,pases[[#This Row],[Modo de Compra]]="Paquete"),30,0)</f>
        <v>0</v>
      </c>
      <c r="O4851" s="5">
        <f>-SUMIF(lift[Número de pase],pases[[#This Row],[Numero de Pase]],lift[Costo])</f>
        <v>0</v>
      </c>
    </row>
    <row r="4852" spans="1:15" x14ac:dyDescent="0.25">
      <c r="A4852" t="s">
        <v>7</v>
      </c>
      <c r="B4852">
        <v>2018</v>
      </c>
      <c r="C4852">
        <v>43186</v>
      </c>
      <c r="D4852" t="s">
        <v>17</v>
      </c>
      <c r="E4852">
        <v>43177</v>
      </c>
      <c r="F4852">
        <v>6</v>
      </c>
      <c r="G4852" t="s">
        <v>9</v>
      </c>
      <c r="H4852" t="s">
        <v>4870</v>
      </c>
      <c r="I4852" s="5">
        <v>660</v>
      </c>
      <c r="J4852" s="5">
        <f>IFERROR('Ventas Pases'!$I4852/'Ventas Pases'!$F4852,"PASE")</f>
        <v>110</v>
      </c>
      <c r="K4852" t="str">
        <f>IFERROR(VLOOKUP('Ventas Pases'!$J4852,'Comisiones HEROIC'!$E$1:$F$6,2,0),"")</f>
        <v>Elton Hotel</v>
      </c>
      <c r="L4852" s="5">
        <f>IF('Ventas Pases'!$D4852="Red HEROIC",IFERROR(VLOOKUP('Ventas Pases'!$G4852,'Comisiones HEROIC'!$A$1:$B$11,2,0),15),IF('Ventas Pases'!$D4852="Red HEROIC",15,0))</f>
        <v>0</v>
      </c>
      <c r="M4852">
        <f>IF(pases[[#This Row],[Días Visita]]&lt;7,0,IF(pases[[#This Row],[Días Visita]]&lt;9,1,IF(pases[[#This Row],[Días Visita]]="Ilimitados",0,2)))</f>
        <v>0</v>
      </c>
      <c r="N4852" s="5">
        <f>IF(AND('Ventas Pases'!$A4852="Fuera de Temporada",'Ventas Pases'!$B4852=2019,pases[[#This Row],[Modo de Compra]]="Paquete"),30,0)</f>
        <v>0</v>
      </c>
      <c r="O4852" s="5">
        <f>-SUMIF(lift[Número de pase],pases[[#This Row],[Numero de Pase]],lift[Costo])</f>
        <v>0</v>
      </c>
    </row>
    <row r="4853" spans="1:15" x14ac:dyDescent="0.25">
      <c r="A4853" t="s">
        <v>13</v>
      </c>
      <c r="B4853">
        <v>2019</v>
      </c>
      <c r="C4853">
        <v>43227</v>
      </c>
      <c r="D4853" t="s">
        <v>14</v>
      </c>
      <c r="E4853">
        <v>43233</v>
      </c>
      <c r="F4853">
        <v>5</v>
      </c>
      <c r="G4853" t="s">
        <v>27</v>
      </c>
      <c r="H4853" t="s">
        <v>4871</v>
      </c>
      <c r="I4853" s="5">
        <v>700</v>
      </c>
      <c r="J4853" s="5">
        <f>IFERROR('Ventas Pases'!$I4853/'Ventas Pases'!$F4853,"PASE")</f>
        <v>140</v>
      </c>
      <c r="K4853" t="str">
        <f>IFERROR(VLOOKUP('Ventas Pases'!$J4853,'Comisiones HEROIC'!$E$1:$F$6,2,0),"")</f>
        <v/>
      </c>
      <c r="L4853" s="5">
        <f>IF('Ventas Pases'!$D4853="Red HEROIC",IFERROR(VLOOKUP('Ventas Pases'!$G4853,'Comisiones HEROIC'!$A$1:$B$11,2,0),15),IF('Ventas Pases'!$D4853="Red HEROIC",15,0))</f>
        <v>15</v>
      </c>
      <c r="M4853">
        <f>IF(pases[[#This Row],[Días Visita]]&lt;7,0,IF(pases[[#This Row],[Días Visita]]&lt;9,1,IF(pases[[#This Row],[Días Visita]]="Ilimitados",0,2)))</f>
        <v>0</v>
      </c>
      <c r="N4853" s="5">
        <f>IF(AND('Ventas Pases'!$A4853="Fuera de Temporada",'Ventas Pases'!$B4853=2019,pases[[#This Row],[Modo de Compra]]="Paquete"),30,0)</f>
        <v>0</v>
      </c>
      <c r="O4853" s="5">
        <f>-SUMIF(lift[Número de pase],pases[[#This Row],[Numero de Pase]],lift[Costo])</f>
        <v>0</v>
      </c>
    </row>
    <row r="4854" spans="1:15" x14ac:dyDescent="0.25">
      <c r="A4854" t="s">
        <v>7</v>
      </c>
      <c r="B4854">
        <v>2019</v>
      </c>
      <c r="C4854">
        <v>43448</v>
      </c>
      <c r="D4854" t="s">
        <v>8</v>
      </c>
      <c r="E4854">
        <v>43457</v>
      </c>
      <c r="F4854">
        <v>3</v>
      </c>
      <c r="G4854" t="s">
        <v>9</v>
      </c>
      <c r="H4854" t="s">
        <v>4872</v>
      </c>
      <c r="I4854" s="5">
        <v>360</v>
      </c>
      <c r="J4854" s="5">
        <f>IFERROR('Ventas Pases'!$I4854/'Ventas Pases'!$F4854,"PASE")</f>
        <v>120</v>
      </c>
      <c r="K4854" t="str">
        <f>IFERROR(VLOOKUP('Ventas Pases'!$J4854,'Comisiones HEROIC'!$E$1:$F$6,2,0),"")</f>
        <v/>
      </c>
      <c r="L4854" s="5">
        <f>IF('Ventas Pases'!$D4854="Red HEROIC",IFERROR(VLOOKUP('Ventas Pases'!$G4854,'Comisiones HEROIC'!$A$1:$B$11,2,0),15),IF('Ventas Pases'!$D4854="Red HEROIC",15,0))</f>
        <v>0</v>
      </c>
      <c r="M4854">
        <f>IF(pases[[#This Row],[Días Visita]]&lt;7,0,IF(pases[[#This Row],[Días Visita]]&lt;9,1,IF(pases[[#This Row],[Días Visita]]="Ilimitados",0,2)))</f>
        <v>0</v>
      </c>
      <c r="N4854" s="5">
        <f>IF(AND('Ventas Pases'!$A4854="Fuera de Temporada",'Ventas Pases'!$B4854=2019,pases[[#This Row],[Modo de Compra]]="Paquete"),30,0)</f>
        <v>0</v>
      </c>
      <c r="O4854" s="5">
        <f>-SUMIF(lift[Número de pase],pases[[#This Row],[Numero de Pase]],lift[Costo])</f>
        <v>0</v>
      </c>
    </row>
    <row r="4855" spans="1:15" x14ac:dyDescent="0.25">
      <c r="A4855" t="s">
        <v>7</v>
      </c>
      <c r="B4855">
        <v>2018</v>
      </c>
      <c r="C4855">
        <v>43191</v>
      </c>
      <c r="D4855" t="s">
        <v>14</v>
      </c>
      <c r="E4855">
        <v>43182</v>
      </c>
      <c r="F4855">
        <v>4</v>
      </c>
      <c r="G4855" t="s">
        <v>15</v>
      </c>
      <c r="H4855" t="s">
        <v>4873</v>
      </c>
      <c r="I4855" s="5">
        <v>560</v>
      </c>
      <c r="J4855" s="5">
        <f>IFERROR('Ventas Pases'!$I4855/'Ventas Pases'!$F4855,"PASE")</f>
        <v>140</v>
      </c>
      <c r="K4855" t="str">
        <f>IFERROR(VLOOKUP('Ventas Pases'!$J4855,'Comisiones HEROIC'!$E$1:$F$6,2,0),"")</f>
        <v/>
      </c>
      <c r="L4855" s="5">
        <f>IF('Ventas Pases'!$D4855="Red HEROIC",IFERROR(VLOOKUP('Ventas Pases'!$G4855,'Comisiones HEROIC'!$A$1:$B$11,2,0),15),IF('Ventas Pases'!$D4855="Red HEROIC",15,0))</f>
        <v>12</v>
      </c>
      <c r="M4855">
        <f>IF(pases[[#This Row],[Días Visita]]&lt;7,0,IF(pases[[#This Row],[Días Visita]]&lt;9,1,IF(pases[[#This Row],[Días Visita]]="Ilimitados",0,2)))</f>
        <v>0</v>
      </c>
      <c r="N4855" s="5">
        <f>IF(AND('Ventas Pases'!$A4855="Fuera de Temporada",'Ventas Pases'!$B4855=2019,pases[[#This Row],[Modo de Compra]]="Paquete"),30,0)</f>
        <v>0</v>
      </c>
      <c r="O4855" s="5">
        <f>-SUMIF(lift[Número de pase],pases[[#This Row],[Numero de Pase]],lift[Costo])</f>
        <v>0</v>
      </c>
    </row>
    <row r="4856" spans="1:15" x14ac:dyDescent="0.25">
      <c r="A4856" t="s">
        <v>7</v>
      </c>
      <c r="B4856">
        <v>2019</v>
      </c>
      <c r="C4856">
        <v>43479</v>
      </c>
      <c r="D4856" t="s">
        <v>14</v>
      </c>
      <c r="E4856">
        <v>43485</v>
      </c>
      <c r="F4856">
        <v>5</v>
      </c>
      <c r="G4856" t="s">
        <v>33</v>
      </c>
      <c r="H4856" t="s">
        <v>4874</v>
      </c>
      <c r="I4856" s="5">
        <v>700</v>
      </c>
      <c r="J4856" s="5">
        <f>IFERROR('Ventas Pases'!$I4856/'Ventas Pases'!$F4856,"PASE")</f>
        <v>140</v>
      </c>
      <c r="K4856" t="str">
        <f>IFERROR(VLOOKUP('Ventas Pases'!$J4856,'Comisiones HEROIC'!$E$1:$F$6,2,0),"")</f>
        <v/>
      </c>
      <c r="L4856" s="5">
        <f>IF('Ventas Pases'!$D4856="Red HEROIC",IFERROR(VLOOKUP('Ventas Pases'!$G4856,'Comisiones HEROIC'!$A$1:$B$11,2,0),15),IF('Ventas Pases'!$D4856="Red HEROIC",15,0))</f>
        <v>15</v>
      </c>
      <c r="M4856">
        <f>IF(pases[[#This Row],[Días Visita]]&lt;7,0,IF(pases[[#This Row],[Días Visita]]&lt;9,1,IF(pases[[#This Row],[Días Visita]]="Ilimitados",0,2)))</f>
        <v>0</v>
      </c>
      <c r="N4856" s="5">
        <f>IF(AND('Ventas Pases'!$A4856="Fuera de Temporada",'Ventas Pases'!$B4856=2019,pases[[#This Row],[Modo de Compra]]="Paquete"),30,0)</f>
        <v>0</v>
      </c>
      <c r="O4856" s="5">
        <f>-SUMIF(lift[Número de pase],pases[[#This Row],[Numero de Pase]],lift[Costo])</f>
        <v>0</v>
      </c>
    </row>
    <row r="4857" spans="1:15" x14ac:dyDescent="0.25">
      <c r="A4857" t="s">
        <v>7</v>
      </c>
      <c r="B4857">
        <v>2018</v>
      </c>
      <c r="C4857">
        <v>43456</v>
      </c>
      <c r="D4857" t="s">
        <v>14</v>
      </c>
      <c r="E4857">
        <v>43157</v>
      </c>
      <c r="F4857">
        <v>6</v>
      </c>
      <c r="G4857" t="s">
        <v>15</v>
      </c>
      <c r="H4857" t="s">
        <v>4875</v>
      </c>
      <c r="I4857" s="5">
        <v>840</v>
      </c>
      <c r="J4857" s="5">
        <f>IFERROR('Ventas Pases'!$I4857/'Ventas Pases'!$F4857,"PASE")</f>
        <v>140</v>
      </c>
      <c r="K4857" t="str">
        <f>IFERROR(VLOOKUP('Ventas Pases'!$J4857,'Comisiones HEROIC'!$E$1:$F$6,2,0),"")</f>
        <v/>
      </c>
      <c r="L4857" s="5">
        <f>IF('Ventas Pases'!$D4857="Red HEROIC",IFERROR(VLOOKUP('Ventas Pases'!$G4857,'Comisiones HEROIC'!$A$1:$B$11,2,0),15),IF('Ventas Pases'!$D4857="Red HEROIC",15,0))</f>
        <v>12</v>
      </c>
      <c r="M4857">
        <f>IF(pases[[#This Row],[Días Visita]]&lt;7,0,IF(pases[[#This Row],[Días Visita]]&lt;9,1,IF(pases[[#This Row],[Días Visita]]="Ilimitados",0,2)))</f>
        <v>0</v>
      </c>
      <c r="N4857" s="5">
        <f>IF(AND('Ventas Pases'!$A4857="Fuera de Temporada",'Ventas Pases'!$B4857=2019,pases[[#This Row],[Modo de Compra]]="Paquete"),30,0)</f>
        <v>0</v>
      </c>
      <c r="O4857" s="5">
        <f>-SUMIF(lift[Número de pase],pases[[#This Row],[Numero de Pase]],lift[Costo])</f>
        <v>0</v>
      </c>
    </row>
    <row r="4858" spans="1:15" x14ac:dyDescent="0.25">
      <c r="A4858" t="s">
        <v>7</v>
      </c>
      <c r="B4858">
        <v>2019</v>
      </c>
      <c r="C4858">
        <v>43467</v>
      </c>
      <c r="D4858" t="s">
        <v>17</v>
      </c>
      <c r="E4858">
        <v>43510</v>
      </c>
      <c r="F4858">
        <v>9</v>
      </c>
      <c r="G4858" t="s">
        <v>9</v>
      </c>
      <c r="H4858" t="s">
        <v>4876</v>
      </c>
      <c r="I4858" s="5">
        <v>990</v>
      </c>
      <c r="J4858" s="5">
        <f>IFERROR('Ventas Pases'!$I4858/'Ventas Pases'!$F4858,"PASE")</f>
        <v>110</v>
      </c>
      <c r="K4858" t="str">
        <f>IFERROR(VLOOKUP('Ventas Pases'!$J4858,'Comisiones HEROIC'!$E$1:$F$6,2,0),"")</f>
        <v>Elton Hotel</v>
      </c>
      <c r="L4858" s="5">
        <f>IF('Ventas Pases'!$D4858="Red HEROIC",IFERROR(VLOOKUP('Ventas Pases'!$G4858,'Comisiones HEROIC'!$A$1:$B$11,2,0),15),IF('Ventas Pases'!$D4858="Red HEROIC",15,0))</f>
        <v>0</v>
      </c>
      <c r="M4858">
        <f>IF(pases[[#This Row],[Días Visita]]&lt;7,0,IF(pases[[#This Row],[Días Visita]]&lt;9,1,IF(pases[[#This Row],[Días Visita]]="Ilimitados",0,2)))</f>
        <v>2</v>
      </c>
      <c r="N4858" s="5">
        <f>IF(AND('Ventas Pases'!$A4858="Fuera de Temporada",'Ventas Pases'!$B4858=2019,pases[[#This Row],[Modo de Compra]]="Paquete"),30,0)</f>
        <v>0</v>
      </c>
      <c r="O4858" s="5">
        <f>-SUMIF(lift[Número de pase],pases[[#This Row],[Numero de Pase]],lift[Costo])</f>
        <v>0</v>
      </c>
    </row>
    <row r="4859" spans="1:15" x14ac:dyDescent="0.25">
      <c r="A4859" t="s">
        <v>7</v>
      </c>
      <c r="B4859">
        <v>2018</v>
      </c>
      <c r="C4859">
        <v>43119</v>
      </c>
      <c r="D4859" t="s">
        <v>8</v>
      </c>
      <c r="E4859">
        <v>43115</v>
      </c>
      <c r="F4859">
        <v>5</v>
      </c>
      <c r="G4859" t="s">
        <v>9</v>
      </c>
      <c r="H4859" t="s">
        <v>4877</v>
      </c>
      <c r="I4859" s="5">
        <v>600</v>
      </c>
      <c r="J4859" s="5">
        <f>IFERROR('Ventas Pases'!$I4859/'Ventas Pases'!$F4859,"PASE")</f>
        <v>120</v>
      </c>
      <c r="K4859" t="str">
        <f>IFERROR(VLOOKUP('Ventas Pases'!$J4859,'Comisiones HEROIC'!$E$1:$F$6,2,0),"")</f>
        <v/>
      </c>
      <c r="L4859" s="5">
        <f>IF('Ventas Pases'!$D4859="Red HEROIC",IFERROR(VLOOKUP('Ventas Pases'!$G4859,'Comisiones HEROIC'!$A$1:$B$11,2,0),15),IF('Ventas Pases'!$D4859="Red HEROIC",15,0))</f>
        <v>0</v>
      </c>
      <c r="M4859">
        <f>IF(pases[[#This Row],[Días Visita]]&lt;7,0,IF(pases[[#This Row],[Días Visita]]&lt;9,1,IF(pases[[#This Row],[Días Visita]]="Ilimitados",0,2)))</f>
        <v>0</v>
      </c>
      <c r="N4859" s="5">
        <f>IF(AND('Ventas Pases'!$A4859="Fuera de Temporada",'Ventas Pases'!$B4859=2019,pases[[#This Row],[Modo de Compra]]="Paquete"),30,0)</f>
        <v>0</v>
      </c>
      <c r="O4859" s="5">
        <f>-SUMIF(lift[Número de pase],pases[[#This Row],[Numero de Pase]],lift[Costo])</f>
        <v>0</v>
      </c>
    </row>
    <row r="4860" spans="1:15" x14ac:dyDescent="0.25">
      <c r="A4860" t="s">
        <v>7</v>
      </c>
      <c r="B4860">
        <v>2018</v>
      </c>
      <c r="C4860">
        <v>43123</v>
      </c>
      <c r="D4860" t="s">
        <v>8</v>
      </c>
      <c r="E4860">
        <v>43054</v>
      </c>
      <c r="F4860" t="s">
        <v>11</v>
      </c>
      <c r="G4860" t="s">
        <v>9</v>
      </c>
      <c r="H4860" t="s">
        <v>4878</v>
      </c>
      <c r="I4860" s="5">
        <v>1950</v>
      </c>
      <c r="J4860" s="5" t="str">
        <f>IFERROR('Ventas Pases'!$I4860/'Ventas Pases'!$F4860,"PASE")</f>
        <v>PASE</v>
      </c>
      <c r="K4860" t="str">
        <f>IFERROR(VLOOKUP('Ventas Pases'!$J4860,'Comisiones HEROIC'!$E$1:$F$6,2,0),"")</f>
        <v/>
      </c>
      <c r="L4860" s="5">
        <f>IF('Ventas Pases'!$D4860="Red HEROIC",IFERROR(VLOOKUP('Ventas Pases'!$G4860,'Comisiones HEROIC'!$A$1:$B$11,2,0),15),IF('Ventas Pases'!$D4860="Red HEROIC",15,0))</f>
        <v>0</v>
      </c>
      <c r="M4860">
        <f>IF(pases[[#This Row],[Días Visita]]&lt;7,0,IF(pases[[#This Row],[Días Visita]]&lt;9,1,IF(pases[[#This Row],[Días Visita]]="Ilimitados",0,2)))</f>
        <v>0</v>
      </c>
      <c r="N4860" s="5">
        <f>IF(AND('Ventas Pases'!$A4860="Fuera de Temporada",'Ventas Pases'!$B4860=2019,pases[[#This Row],[Modo de Compra]]="Paquete"),30,0)</f>
        <v>0</v>
      </c>
      <c r="O4860" s="5">
        <f>-SUMIF(lift[Número de pase],pases[[#This Row],[Numero de Pase]],lift[Costo])</f>
        <v>-460</v>
      </c>
    </row>
    <row r="4861" spans="1:15" x14ac:dyDescent="0.25">
      <c r="A4861" t="s">
        <v>7</v>
      </c>
      <c r="B4861">
        <v>2018</v>
      </c>
      <c r="C4861">
        <v>43463</v>
      </c>
      <c r="D4861" t="s">
        <v>14</v>
      </c>
      <c r="E4861">
        <v>43094</v>
      </c>
      <c r="F4861">
        <v>9</v>
      </c>
      <c r="G4861" t="s">
        <v>19</v>
      </c>
      <c r="H4861" t="s">
        <v>4879</v>
      </c>
      <c r="I4861" s="5">
        <v>1260</v>
      </c>
      <c r="J4861" s="5">
        <f>IFERROR('Ventas Pases'!$I4861/'Ventas Pases'!$F4861,"PASE")</f>
        <v>140</v>
      </c>
      <c r="K4861" t="str">
        <f>IFERROR(VLOOKUP('Ventas Pases'!$J4861,'Comisiones HEROIC'!$E$1:$F$6,2,0),"")</f>
        <v/>
      </c>
      <c r="L4861" s="5">
        <f>IF('Ventas Pases'!$D4861="Red HEROIC",IFERROR(VLOOKUP('Ventas Pases'!$G4861,'Comisiones HEROIC'!$A$1:$B$11,2,0),15),IF('Ventas Pases'!$D4861="Red HEROIC",15,0))</f>
        <v>15</v>
      </c>
      <c r="M4861">
        <f>IF(pases[[#This Row],[Días Visita]]&lt;7,0,IF(pases[[#This Row],[Días Visita]]&lt;9,1,IF(pases[[#This Row],[Días Visita]]="Ilimitados",0,2)))</f>
        <v>2</v>
      </c>
      <c r="N4861" s="5">
        <f>IF(AND('Ventas Pases'!$A4861="Fuera de Temporada",'Ventas Pases'!$B4861=2019,pases[[#This Row],[Modo de Compra]]="Paquete"),30,0)</f>
        <v>0</v>
      </c>
      <c r="O4861" s="5">
        <f>-SUMIF(lift[Número de pase],pases[[#This Row],[Numero de Pase]],lift[Costo])</f>
        <v>0</v>
      </c>
    </row>
    <row r="4862" spans="1:15" x14ac:dyDescent="0.25">
      <c r="A4862" t="s">
        <v>7</v>
      </c>
      <c r="B4862">
        <v>2018</v>
      </c>
      <c r="C4862">
        <v>43138</v>
      </c>
      <c r="D4862" t="s">
        <v>14</v>
      </c>
      <c r="E4862">
        <v>43177</v>
      </c>
      <c r="F4862">
        <v>2</v>
      </c>
      <c r="G4862" t="s">
        <v>33</v>
      </c>
      <c r="H4862" t="s">
        <v>4880</v>
      </c>
      <c r="I4862" s="5">
        <v>280</v>
      </c>
      <c r="J4862" s="5">
        <f>IFERROR('Ventas Pases'!$I4862/'Ventas Pases'!$F4862,"PASE")</f>
        <v>140</v>
      </c>
      <c r="K4862" t="str">
        <f>IFERROR(VLOOKUP('Ventas Pases'!$J4862,'Comisiones HEROIC'!$E$1:$F$6,2,0),"")</f>
        <v/>
      </c>
      <c r="L4862" s="5">
        <f>IF('Ventas Pases'!$D4862="Red HEROIC",IFERROR(VLOOKUP('Ventas Pases'!$G4862,'Comisiones HEROIC'!$A$1:$B$11,2,0),15),IF('Ventas Pases'!$D4862="Red HEROIC",15,0))</f>
        <v>15</v>
      </c>
      <c r="M4862">
        <f>IF(pases[[#This Row],[Días Visita]]&lt;7,0,IF(pases[[#This Row],[Días Visita]]&lt;9,1,IF(pases[[#This Row],[Días Visita]]="Ilimitados",0,2)))</f>
        <v>0</v>
      </c>
      <c r="N4862" s="5">
        <f>IF(AND('Ventas Pases'!$A4862="Fuera de Temporada",'Ventas Pases'!$B4862=2019,pases[[#This Row],[Modo de Compra]]="Paquete"),30,0)</f>
        <v>0</v>
      </c>
      <c r="O4862" s="5">
        <f>-SUMIF(lift[Número de pase],pases[[#This Row],[Numero de Pase]],lift[Costo])</f>
        <v>0</v>
      </c>
    </row>
    <row r="4863" spans="1:15" x14ac:dyDescent="0.25">
      <c r="A4863" t="s">
        <v>7</v>
      </c>
      <c r="B4863">
        <v>2019</v>
      </c>
      <c r="C4863">
        <v>43512</v>
      </c>
      <c r="D4863" t="s">
        <v>8</v>
      </c>
      <c r="E4863">
        <v>43419</v>
      </c>
      <c r="F4863" t="s">
        <v>11</v>
      </c>
      <c r="G4863" t="s">
        <v>9</v>
      </c>
      <c r="H4863" t="s">
        <v>4881</v>
      </c>
      <c r="I4863" s="5">
        <v>1950</v>
      </c>
      <c r="J4863" s="5" t="str">
        <f>IFERROR('Ventas Pases'!$I4863/'Ventas Pases'!$F4863,"PASE")</f>
        <v>PASE</v>
      </c>
      <c r="K4863" t="str">
        <f>IFERROR(VLOOKUP('Ventas Pases'!$J4863,'Comisiones HEROIC'!$E$1:$F$6,2,0),"")</f>
        <v/>
      </c>
      <c r="L4863" s="5">
        <f>IF('Ventas Pases'!$D4863="Red HEROIC",IFERROR(VLOOKUP('Ventas Pases'!$G4863,'Comisiones HEROIC'!$A$1:$B$11,2,0),15),IF('Ventas Pases'!$D4863="Red HEROIC",15,0))</f>
        <v>0</v>
      </c>
      <c r="M4863">
        <f>IF(pases[[#This Row],[Días Visita]]&lt;7,0,IF(pases[[#This Row],[Días Visita]]&lt;9,1,IF(pases[[#This Row],[Días Visita]]="Ilimitados",0,2)))</f>
        <v>0</v>
      </c>
      <c r="N4863" s="5">
        <f>IF(AND('Ventas Pases'!$A4863="Fuera de Temporada",'Ventas Pases'!$B4863=2019,pases[[#This Row],[Modo de Compra]]="Paquete"),30,0)</f>
        <v>0</v>
      </c>
      <c r="O4863" s="5">
        <f>-SUMIF(lift[Número de pase],pases[[#This Row],[Numero de Pase]],lift[Costo])</f>
        <v>-276</v>
      </c>
    </row>
    <row r="4864" spans="1:15" x14ac:dyDescent="0.25">
      <c r="A4864" t="s">
        <v>7</v>
      </c>
      <c r="B4864">
        <v>2018</v>
      </c>
      <c r="C4864">
        <v>43116</v>
      </c>
      <c r="D4864" t="s">
        <v>14</v>
      </c>
      <c r="E4864">
        <v>43154</v>
      </c>
      <c r="F4864">
        <v>4</v>
      </c>
      <c r="G4864" t="s">
        <v>35</v>
      </c>
      <c r="H4864" t="s">
        <v>4882</v>
      </c>
      <c r="I4864" s="5">
        <v>560</v>
      </c>
      <c r="J4864" s="5">
        <f>IFERROR('Ventas Pases'!$I4864/'Ventas Pases'!$F4864,"PASE")</f>
        <v>140</v>
      </c>
      <c r="K4864" t="str">
        <f>IFERROR(VLOOKUP('Ventas Pases'!$J4864,'Comisiones HEROIC'!$E$1:$F$6,2,0),"")</f>
        <v/>
      </c>
      <c r="L4864" s="5">
        <f>IF('Ventas Pases'!$D4864="Red HEROIC",IFERROR(VLOOKUP('Ventas Pases'!$G4864,'Comisiones HEROIC'!$A$1:$B$11,2,0),15),IF('Ventas Pases'!$D4864="Red HEROIC",15,0))</f>
        <v>16</v>
      </c>
      <c r="M4864">
        <f>IF(pases[[#This Row],[Días Visita]]&lt;7,0,IF(pases[[#This Row],[Días Visita]]&lt;9,1,IF(pases[[#This Row],[Días Visita]]="Ilimitados",0,2)))</f>
        <v>0</v>
      </c>
      <c r="N4864" s="5">
        <f>IF(AND('Ventas Pases'!$A4864="Fuera de Temporada",'Ventas Pases'!$B4864=2019,pases[[#This Row],[Modo de Compra]]="Paquete"),30,0)</f>
        <v>0</v>
      </c>
      <c r="O4864" s="5">
        <f>-SUMIF(lift[Número de pase],pases[[#This Row],[Numero de Pase]],lift[Costo])</f>
        <v>0</v>
      </c>
    </row>
    <row r="4865" spans="1:15" x14ac:dyDescent="0.25">
      <c r="A4865" t="s">
        <v>13</v>
      </c>
      <c r="B4865">
        <v>2018</v>
      </c>
      <c r="C4865">
        <v>43216</v>
      </c>
      <c r="D4865" t="s">
        <v>8</v>
      </c>
      <c r="E4865">
        <v>42886</v>
      </c>
      <c r="F4865">
        <v>9</v>
      </c>
      <c r="G4865" t="s">
        <v>9</v>
      </c>
      <c r="H4865" t="s">
        <v>4883</v>
      </c>
      <c r="I4865" s="5">
        <v>1080</v>
      </c>
      <c r="J4865" s="5">
        <f>IFERROR('Ventas Pases'!$I4865/'Ventas Pases'!$F4865,"PASE")</f>
        <v>120</v>
      </c>
      <c r="K4865" t="str">
        <f>IFERROR(VLOOKUP('Ventas Pases'!$J4865,'Comisiones HEROIC'!$E$1:$F$6,2,0),"")</f>
        <v/>
      </c>
      <c r="L4865" s="5">
        <f>IF('Ventas Pases'!$D4865="Red HEROIC",IFERROR(VLOOKUP('Ventas Pases'!$G4865,'Comisiones HEROIC'!$A$1:$B$11,2,0),15),IF('Ventas Pases'!$D4865="Red HEROIC",15,0))</f>
        <v>0</v>
      </c>
      <c r="M4865">
        <f>IF(pases[[#This Row],[Días Visita]]&lt;7,0,IF(pases[[#This Row],[Días Visita]]&lt;9,1,IF(pases[[#This Row],[Días Visita]]="Ilimitados",0,2)))</f>
        <v>2</v>
      </c>
      <c r="N4865" s="5">
        <f>IF(AND('Ventas Pases'!$A4865="Fuera de Temporada",'Ventas Pases'!$B4865=2019,pases[[#This Row],[Modo de Compra]]="Paquete"),30,0)</f>
        <v>0</v>
      </c>
      <c r="O4865" s="5">
        <f>-SUMIF(lift[Número de pase],pases[[#This Row],[Numero de Pase]],lift[Costo])</f>
        <v>0</v>
      </c>
    </row>
    <row r="4866" spans="1:15" x14ac:dyDescent="0.25">
      <c r="A4866" t="s">
        <v>7</v>
      </c>
      <c r="B4866">
        <v>2018</v>
      </c>
      <c r="C4866">
        <v>43157</v>
      </c>
      <c r="D4866" t="s">
        <v>14</v>
      </c>
      <c r="E4866">
        <v>43162</v>
      </c>
      <c r="F4866">
        <v>5</v>
      </c>
      <c r="G4866" t="s">
        <v>27</v>
      </c>
      <c r="H4866" t="s">
        <v>4884</v>
      </c>
      <c r="I4866" s="5">
        <v>700</v>
      </c>
      <c r="J4866" s="5">
        <f>IFERROR('Ventas Pases'!$I4866/'Ventas Pases'!$F4866,"PASE")</f>
        <v>140</v>
      </c>
      <c r="K4866" t="str">
        <f>IFERROR(VLOOKUP('Ventas Pases'!$J4866,'Comisiones HEROIC'!$E$1:$F$6,2,0),"")</f>
        <v/>
      </c>
      <c r="L4866" s="5">
        <f>IF('Ventas Pases'!$D4866="Red HEROIC",IFERROR(VLOOKUP('Ventas Pases'!$G4866,'Comisiones HEROIC'!$A$1:$B$11,2,0),15),IF('Ventas Pases'!$D4866="Red HEROIC",15,0))</f>
        <v>15</v>
      </c>
      <c r="M4866">
        <f>IF(pases[[#This Row],[Días Visita]]&lt;7,0,IF(pases[[#This Row],[Días Visita]]&lt;9,1,IF(pases[[#This Row],[Días Visita]]="Ilimitados",0,2)))</f>
        <v>0</v>
      </c>
      <c r="N4866" s="5">
        <f>IF(AND('Ventas Pases'!$A4866="Fuera de Temporada",'Ventas Pases'!$B4866=2019,pases[[#This Row],[Modo de Compra]]="Paquete"),30,0)</f>
        <v>0</v>
      </c>
      <c r="O4866" s="5">
        <f>-SUMIF(lift[Número de pase],pases[[#This Row],[Numero de Pase]],lift[Costo])</f>
        <v>0</v>
      </c>
    </row>
    <row r="4867" spans="1:15" x14ac:dyDescent="0.25">
      <c r="A4867" t="s">
        <v>7</v>
      </c>
      <c r="B4867">
        <v>2019</v>
      </c>
      <c r="C4867">
        <v>43527</v>
      </c>
      <c r="D4867" t="s">
        <v>14</v>
      </c>
      <c r="E4867">
        <v>43537</v>
      </c>
      <c r="F4867">
        <v>7</v>
      </c>
      <c r="G4867" t="s">
        <v>15</v>
      </c>
      <c r="H4867" t="s">
        <v>4885</v>
      </c>
      <c r="I4867" s="5">
        <v>980</v>
      </c>
      <c r="J4867" s="5">
        <f>IFERROR('Ventas Pases'!$I4867/'Ventas Pases'!$F4867,"PASE")</f>
        <v>140</v>
      </c>
      <c r="K4867" t="str">
        <f>IFERROR(VLOOKUP('Ventas Pases'!$J4867,'Comisiones HEROIC'!$E$1:$F$6,2,0),"")</f>
        <v/>
      </c>
      <c r="L4867" s="5">
        <f>IF('Ventas Pases'!$D4867="Red HEROIC",IFERROR(VLOOKUP('Ventas Pases'!$G4867,'Comisiones HEROIC'!$A$1:$B$11,2,0),15),IF('Ventas Pases'!$D4867="Red HEROIC",15,0))</f>
        <v>12</v>
      </c>
      <c r="M4867">
        <f>IF(pases[[#This Row],[Días Visita]]&lt;7,0,IF(pases[[#This Row],[Días Visita]]&lt;9,1,IF(pases[[#This Row],[Días Visita]]="Ilimitados",0,2)))</f>
        <v>1</v>
      </c>
      <c r="N4867" s="5">
        <f>IF(AND('Ventas Pases'!$A4867="Fuera de Temporada",'Ventas Pases'!$B4867=2019,pases[[#This Row],[Modo de Compra]]="Paquete"),30,0)</f>
        <v>0</v>
      </c>
      <c r="O4867" s="5">
        <f>-SUMIF(lift[Número de pase],pases[[#This Row],[Numero de Pase]],lift[Costo])</f>
        <v>0</v>
      </c>
    </row>
    <row r="4868" spans="1:15" x14ac:dyDescent="0.25">
      <c r="A4868" t="s">
        <v>13</v>
      </c>
      <c r="B4868">
        <v>2019</v>
      </c>
      <c r="C4868">
        <v>43249</v>
      </c>
      <c r="D4868" t="s">
        <v>14</v>
      </c>
      <c r="E4868">
        <v>43194</v>
      </c>
      <c r="F4868">
        <v>8</v>
      </c>
      <c r="G4868" t="s">
        <v>19</v>
      </c>
      <c r="H4868" t="s">
        <v>4886</v>
      </c>
      <c r="I4868" s="5">
        <v>1120</v>
      </c>
      <c r="J4868" s="5">
        <f>IFERROR('Ventas Pases'!$I4868/'Ventas Pases'!$F4868,"PASE")</f>
        <v>140</v>
      </c>
      <c r="K4868" t="str">
        <f>IFERROR(VLOOKUP('Ventas Pases'!$J4868,'Comisiones HEROIC'!$E$1:$F$6,2,0),"")</f>
        <v/>
      </c>
      <c r="L4868" s="5">
        <f>IF('Ventas Pases'!$D4868="Red HEROIC",IFERROR(VLOOKUP('Ventas Pases'!$G4868,'Comisiones HEROIC'!$A$1:$B$11,2,0),15),IF('Ventas Pases'!$D4868="Red HEROIC",15,0))</f>
        <v>15</v>
      </c>
      <c r="M4868">
        <f>IF(pases[[#This Row],[Días Visita]]&lt;7,0,IF(pases[[#This Row],[Días Visita]]&lt;9,1,IF(pases[[#This Row],[Días Visita]]="Ilimitados",0,2)))</f>
        <v>1</v>
      </c>
      <c r="N4868" s="5">
        <f>IF(AND('Ventas Pases'!$A4868="Fuera de Temporada",'Ventas Pases'!$B4868=2019,pases[[#This Row],[Modo de Compra]]="Paquete"),30,0)</f>
        <v>0</v>
      </c>
      <c r="O4868" s="5">
        <f>-SUMIF(lift[Número de pase],pases[[#This Row],[Numero de Pase]],lift[Costo])</f>
        <v>0</v>
      </c>
    </row>
    <row r="4869" spans="1:15" x14ac:dyDescent="0.25">
      <c r="A4869" t="s">
        <v>7</v>
      </c>
      <c r="B4869">
        <v>2019</v>
      </c>
      <c r="C4869">
        <v>43517</v>
      </c>
      <c r="D4869" t="s">
        <v>8</v>
      </c>
      <c r="E4869">
        <v>43544</v>
      </c>
      <c r="F4869">
        <v>1</v>
      </c>
      <c r="G4869" t="s">
        <v>9</v>
      </c>
      <c r="H4869" t="s">
        <v>4887</v>
      </c>
      <c r="I4869" s="5">
        <v>120</v>
      </c>
      <c r="J4869" s="5">
        <f>IFERROR('Ventas Pases'!$I4869/'Ventas Pases'!$F4869,"PASE")</f>
        <v>120</v>
      </c>
      <c r="K4869" t="str">
        <f>IFERROR(VLOOKUP('Ventas Pases'!$J4869,'Comisiones HEROIC'!$E$1:$F$6,2,0),"")</f>
        <v/>
      </c>
      <c r="L4869" s="5">
        <f>IF('Ventas Pases'!$D4869="Red HEROIC",IFERROR(VLOOKUP('Ventas Pases'!$G4869,'Comisiones HEROIC'!$A$1:$B$11,2,0),15),IF('Ventas Pases'!$D4869="Red HEROIC",15,0))</f>
        <v>0</v>
      </c>
      <c r="M4869">
        <f>IF(pases[[#This Row],[Días Visita]]&lt;7,0,IF(pases[[#This Row],[Días Visita]]&lt;9,1,IF(pases[[#This Row],[Días Visita]]="Ilimitados",0,2)))</f>
        <v>0</v>
      </c>
      <c r="N4869" s="5">
        <f>IF(AND('Ventas Pases'!$A4869="Fuera de Temporada",'Ventas Pases'!$B4869=2019,pases[[#This Row],[Modo de Compra]]="Paquete"),30,0)</f>
        <v>0</v>
      </c>
      <c r="O4869" s="5">
        <f>-SUMIF(lift[Número de pase],pases[[#This Row],[Numero de Pase]],lift[Costo])</f>
        <v>0</v>
      </c>
    </row>
    <row r="4870" spans="1:15" x14ac:dyDescent="0.25">
      <c r="A4870" t="s">
        <v>7</v>
      </c>
      <c r="B4870">
        <v>2019</v>
      </c>
      <c r="C4870">
        <v>43520</v>
      </c>
      <c r="D4870" t="s">
        <v>8</v>
      </c>
      <c r="E4870">
        <v>43528</v>
      </c>
      <c r="F4870">
        <v>7</v>
      </c>
      <c r="G4870" t="s">
        <v>9</v>
      </c>
      <c r="H4870" t="s">
        <v>4888</v>
      </c>
      <c r="I4870" s="5">
        <v>840</v>
      </c>
      <c r="J4870" s="5">
        <f>IFERROR('Ventas Pases'!$I4870/'Ventas Pases'!$F4870,"PASE")</f>
        <v>120</v>
      </c>
      <c r="K4870" t="str">
        <f>IFERROR(VLOOKUP('Ventas Pases'!$J4870,'Comisiones HEROIC'!$E$1:$F$6,2,0),"")</f>
        <v/>
      </c>
      <c r="L4870" s="5">
        <f>IF('Ventas Pases'!$D4870="Red HEROIC",IFERROR(VLOOKUP('Ventas Pases'!$G4870,'Comisiones HEROIC'!$A$1:$B$11,2,0),15),IF('Ventas Pases'!$D4870="Red HEROIC",15,0))</f>
        <v>0</v>
      </c>
      <c r="M4870">
        <f>IF(pases[[#This Row],[Días Visita]]&lt;7,0,IF(pases[[#This Row],[Días Visita]]&lt;9,1,IF(pases[[#This Row],[Días Visita]]="Ilimitados",0,2)))</f>
        <v>1</v>
      </c>
      <c r="N4870" s="5">
        <f>IF(AND('Ventas Pases'!$A4870="Fuera de Temporada",'Ventas Pases'!$B4870=2019,pases[[#This Row],[Modo de Compra]]="Paquete"),30,0)</f>
        <v>0</v>
      </c>
      <c r="O4870" s="5">
        <f>-SUMIF(lift[Número de pase],pases[[#This Row],[Numero de Pase]],lift[Costo])</f>
        <v>0</v>
      </c>
    </row>
    <row r="4871" spans="1:15" x14ac:dyDescent="0.25">
      <c r="A4871" t="s">
        <v>7</v>
      </c>
      <c r="B4871">
        <v>2019</v>
      </c>
      <c r="C4871">
        <v>43555</v>
      </c>
      <c r="D4871" t="s">
        <v>17</v>
      </c>
      <c r="E4871">
        <v>43546</v>
      </c>
      <c r="F4871">
        <v>6</v>
      </c>
      <c r="G4871" t="s">
        <v>9</v>
      </c>
      <c r="H4871" t="s">
        <v>4889</v>
      </c>
      <c r="I4871" s="5">
        <v>660</v>
      </c>
      <c r="J4871" s="5">
        <f>IFERROR('Ventas Pases'!$I4871/'Ventas Pases'!$F4871,"PASE")</f>
        <v>110</v>
      </c>
      <c r="K4871" t="str">
        <f>IFERROR(VLOOKUP('Ventas Pases'!$J4871,'Comisiones HEROIC'!$E$1:$F$6,2,0),"")</f>
        <v>Elton Hotel</v>
      </c>
      <c r="L4871" s="5">
        <f>IF('Ventas Pases'!$D4871="Red HEROIC",IFERROR(VLOOKUP('Ventas Pases'!$G4871,'Comisiones HEROIC'!$A$1:$B$11,2,0),15),IF('Ventas Pases'!$D4871="Red HEROIC",15,0))</f>
        <v>0</v>
      </c>
      <c r="M4871">
        <f>IF(pases[[#This Row],[Días Visita]]&lt;7,0,IF(pases[[#This Row],[Días Visita]]&lt;9,1,IF(pases[[#This Row],[Días Visita]]="Ilimitados",0,2)))</f>
        <v>0</v>
      </c>
      <c r="N4871" s="5">
        <f>IF(AND('Ventas Pases'!$A4871="Fuera de Temporada",'Ventas Pases'!$B4871=2019,pases[[#This Row],[Modo de Compra]]="Paquete"),30,0)</f>
        <v>0</v>
      </c>
      <c r="O4871" s="5">
        <f>-SUMIF(lift[Número de pase],pases[[#This Row],[Numero de Pase]],lift[Costo])</f>
        <v>0</v>
      </c>
    </row>
    <row r="4872" spans="1:15" x14ac:dyDescent="0.25">
      <c r="A4872" t="s">
        <v>7</v>
      </c>
      <c r="B4872">
        <v>2019</v>
      </c>
      <c r="C4872">
        <v>43473</v>
      </c>
      <c r="D4872" t="s">
        <v>14</v>
      </c>
      <c r="E4872">
        <v>43477</v>
      </c>
      <c r="F4872">
        <v>8</v>
      </c>
      <c r="G4872" t="s">
        <v>19</v>
      </c>
      <c r="H4872" t="s">
        <v>4890</v>
      </c>
      <c r="I4872" s="5">
        <v>1120</v>
      </c>
      <c r="J4872" s="5">
        <f>IFERROR('Ventas Pases'!$I4872/'Ventas Pases'!$F4872,"PASE")</f>
        <v>140</v>
      </c>
      <c r="K4872" t="str">
        <f>IFERROR(VLOOKUP('Ventas Pases'!$J4872,'Comisiones HEROIC'!$E$1:$F$6,2,0),"")</f>
        <v/>
      </c>
      <c r="L4872" s="5">
        <f>IF('Ventas Pases'!$D4872="Red HEROIC",IFERROR(VLOOKUP('Ventas Pases'!$G4872,'Comisiones HEROIC'!$A$1:$B$11,2,0),15),IF('Ventas Pases'!$D4872="Red HEROIC",15,0))</f>
        <v>15</v>
      </c>
      <c r="M4872">
        <f>IF(pases[[#This Row],[Días Visita]]&lt;7,0,IF(pases[[#This Row],[Días Visita]]&lt;9,1,IF(pases[[#This Row],[Días Visita]]="Ilimitados",0,2)))</f>
        <v>1</v>
      </c>
      <c r="N4872" s="5">
        <f>IF(AND('Ventas Pases'!$A4872="Fuera de Temporada",'Ventas Pases'!$B4872=2019,pases[[#This Row],[Modo de Compra]]="Paquete"),30,0)</f>
        <v>0</v>
      </c>
      <c r="O4872" s="5">
        <f>-SUMIF(lift[Número de pase],pases[[#This Row],[Numero de Pase]],lift[Costo])</f>
        <v>0</v>
      </c>
    </row>
    <row r="4873" spans="1:15" x14ac:dyDescent="0.25">
      <c r="A4873" t="s">
        <v>7</v>
      </c>
      <c r="B4873">
        <v>2019</v>
      </c>
      <c r="C4873">
        <v>43505</v>
      </c>
      <c r="D4873" t="s">
        <v>17</v>
      </c>
      <c r="E4873">
        <v>43507</v>
      </c>
      <c r="F4873">
        <v>4</v>
      </c>
      <c r="G4873" t="s">
        <v>9</v>
      </c>
      <c r="H4873" t="s">
        <v>4891</v>
      </c>
      <c r="I4873" s="5">
        <v>440</v>
      </c>
      <c r="J4873" s="5">
        <f>IFERROR('Ventas Pases'!$I4873/'Ventas Pases'!$F4873,"PASE")</f>
        <v>110</v>
      </c>
      <c r="K4873" t="str">
        <f>IFERROR(VLOOKUP('Ventas Pases'!$J4873,'Comisiones HEROIC'!$E$1:$F$6,2,0),"")</f>
        <v>Elton Hotel</v>
      </c>
      <c r="L4873" s="5">
        <f>IF('Ventas Pases'!$D4873="Red HEROIC",IFERROR(VLOOKUP('Ventas Pases'!$G4873,'Comisiones HEROIC'!$A$1:$B$11,2,0),15),IF('Ventas Pases'!$D4873="Red HEROIC",15,0))</f>
        <v>0</v>
      </c>
      <c r="M4873">
        <f>IF(pases[[#This Row],[Días Visita]]&lt;7,0,IF(pases[[#This Row],[Días Visita]]&lt;9,1,IF(pases[[#This Row],[Días Visita]]="Ilimitados",0,2)))</f>
        <v>0</v>
      </c>
      <c r="N4873" s="5">
        <f>IF(AND('Ventas Pases'!$A4873="Fuera de Temporada",'Ventas Pases'!$B4873=2019,pases[[#This Row],[Modo de Compra]]="Paquete"),30,0)</f>
        <v>0</v>
      </c>
      <c r="O4873" s="5">
        <f>-SUMIF(lift[Número de pase],pases[[#This Row],[Numero de Pase]],lift[Costo])</f>
        <v>0</v>
      </c>
    </row>
    <row r="4874" spans="1:15" x14ac:dyDescent="0.25">
      <c r="A4874" t="s">
        <v>7</v>
      </c>
      <c r="B4874">
        <v>2018</v>
      </c>
      <c r="C4874">
        <v>43457</v>
      </c>
      <c r="D4874" t="s">
        <v>14</v>
      </c>
      <c r="E4874">
        <v>43157</v>
      </c>
      <c r="F4874">
        <v>6</v>
      </c>
      <c r="G4874" t="s">
        <v>19</v>
      </c>
      <c r="H4874" t="s">
        <v>4892</v>
      </c>
      <c r="I4874" s="5">
        <v>840</v>
      </c>
      <c r="J4874" s="5">
        <f>IFERROR('Ventas Pases'!$I4874/'Ventas Pases'!$F4874,"PASE")</f>
        <v>140</v>
      </c>
      <c r="K4874" t="str">
        <f>IFERROR(VLOOKUP('Ventas Pases'!$J4874,'Comisiones HEROIC'!$E$1:$F$6,2,0),"")</f>
        <v/>
      </c>
      <c r="L4874" s="5">
        <f>IF('Ventas Pases'!$D4874="Red HEROIC",IFERROR(VLOOKUP('Ventas Pases'!$G4874,'Comisiones HEROIC'!$A$1:$B$11,2,0),15),IF('Ventas Pases'!$D4874="Red HEROIC",15,0))</f>
        <v>15</v>
      </c>
      <c r="M4874">
        <f>IF(pases[[#This Row],[Días Visita]]&lt;7,0,IF(pases[[#This Row],[Días Visita]]&lt;9,1,IF(pases[[#This Row],[Días Visita]]="Ilimitados",0,2)))</f>
        <v>0</v>
      </c>
      <c r="N4874" s="5">
        <f>IF(AND('Ventas Pases'!$A4874="Fuera de Temporada",'Ventas Pases'!$B4874=2019,pases[[#This Row],[Modo de Compra]]="Paquete"),30,0)</f>
        <v>0</v>
      </c>
      <c r="O4874" s="5">
        <f>-SUMIF(lift[Número de pase],pases[[#This Row],[Numero de Pase]],lift[Costo])</f>
        <v>0</v>
      </c>
    </row>
    <row r="4875" spans="1:15" x14ac:dyDescent="0.25">
      <c r="A4875" t="s">
        <v>13</v>
      </c>
      <c r="B4875">
        <v>2019</v>
      </c>
      <c r="C4875">
        <v>43219</v>
      </c>
      <c r="D4875" t="s">
        <v>14</v>
      </c>
      <c r="E4875">
        <v>43267</v>
      </c>
      <c r="F4875">
        <v>7</v>
      </c>
      <c r="G4875" t="s">
        <v>15</v>
      </c>
      <c r="H4875" t="s">
        <v>4893</v>
      </c>
      <c r="I4875" s="5">
        <v>980</v>
      </c>
      <c r="J4875" s="5">
        <f>IFERROR('Ventas Pases'!$I4875/'Ventas Pases'!$F4875,"PASE")</f>
        <v>140</v>
      </c>
      <c r="K4875" t="str">
        <f>IFERROR(VLOOKUP('Ventas Pases'!$J4875,'Comisiones HEROIC'!$E$1:$F$6,2,0),"")</f>
        <v/>
      </c>
      <c r="L4875" s="5">
        <f>IF('Ventas Pases'!$D4875="Red HEROIC",IFERROR(VLOOKUP('Ventas Pases'!$G4875,'Comisiones HEROIC'!$A$1:$B$11,2,0),15),IF('Ventas Pases'!$D4875="Red HEROIC",15,0))</f>
        <v>12</v>
      </c>
      <c r="M4875">
        <f>IF(pases[[#This Row],[Días Visita]]&lt;7,0,IF(pases[[#This Row],[Días Visita]]&lt;9,1,IF(pases[[#This Row],[Días Visita]]="Ilimitados",0,2)))</f>
        <v>1</v>
      </c>
      <c r="N4875" s="5">
        <f>IF(AND('Ventas Pases'!$A4875="Fuera de Temporada",'Ventas Pases'!$B4875=2019,pases[[#This Row],[Modo de Compra]]="Paquete"),30,0)</f>
        <v>0</v>
      </c>
      <c r="O4875" s="5">
        <f>-SUMIF(lift[Número de pase],pases[[#This Row],[Numero de Pase]],lift[Costo])</f>
        <v>0</v>
      </c>
    </row>
    <row r="4876" spans="1:15" x14ac:dyDescent="0.25">
      <c r="A4876" t="s">
        <v>13</v>
      </c>
      <c r="B4876">
        <v>2018</v>
      </c>
      <c r="C4876">
        <v>43287</v>
      </c>
      <c r="D4876" t="s">
        <v>8</v>
      </c>
      <c r="E4876">
        <v>42863</v>
      </c>
      <c r="F4876">
        <v>2</v>
      </c>
      <c r="G4876" t="s">
        <v>9</v>
      </c>
      <c r="H4876" t="s">
        <v>4894</v>
      </c>
      <c r="I4876" s="5">
        <v>240</v>
      </c>
      <c r="J4876" s="5">
        <f>IFERROR('Ventas Pases'!$I4876/'Ventas Pases'!$F4876,"PASE")</f>
        <v>120</v>
      </c>
      <c r="K4876" t="str">
        <f>IFERROR(VLOOKUP('Ventas Pases'!$J4876,'Comisiones HEROIC'!$E$1:$F$6,2,0),"")</f>
        <v/>
      </c>
      <c r="L4876" s="5">
        <f>IF('Ventas Pases'!$D4876="Red HEROIC",IFERROR(VLOOKUP('Ventas Pases'!$G4876,'Comisiones HEROIC'!$A$1:$B$11,2,0),15),IF('Ventas Pases'!$D4876="Red HEROIC",15,0))</f>
        <v>0</v>
      </c>
      <c r="M4876">
        <f>IF(pases[[#This Row],[Días Visita]]&lt;7,0,IF(pases[[#This Row],[Días Visita]]&lt;9,1,IF(pases[[#This Row],[Días Visita]]="Ilimitados",0,2)))</f>
        <v>0</v>
      </c>
      <c r="N4876" s="5">
        <f>IF(AND('Ventas Pases'!$A4876="Fuera de Temporada",'Ventas Pases'!$B4876=2019,pases[[#This Row],[Modo de Compra]]="Paquete"),30,0)</f>
        <v>0</v>
      </c>
      <c r="O4876" s="5">
        <f>-SUMIF(lift[Número de pase],pases[[#This Row],[Numero de Pase]],lift[Costo])</f>
        <v>0</v>
      </c>
    </row>
    <row r="4877" spans="1:15" x14ac:dyDescent="0.25">
      <c r="A4877" t="s">
        <v>7</v>
      </c>
      <c r="B4877">
        <v>2018</v>
      </c>
      <c r="C4877">
        <v>43450</v>
      </c>
      <c r="D4877" t="s">
        <v>8</v>
      </c>
      <c r="E4877">
        <v>43171</v>
      </c>
      <c r="F4877">
        <v>5</v>
      </c>
      <c r="G4877" t="s">
        <v>9</v>
      </c>
      <c r="H4877" t="s">
        <v>4895</v>
      </c>
      <c r="I4877" s="5">
        <v>600</v>
      </c>
      <c r="J4877" s="5">
        <f>IFERROR('Ventas Pases'!$I4877/'Ventas Pases'!$F4877,"PASE")</f>
        <v>120</v>
      </c>
      <c r="K4877" t="str">
        <f>IFERROR(VLOOKUP('Ventas Pases'!$J4877,'Comisiones HEROIC'!$E$1:$F$6,2,0),"")</f>
        <v/>
      </c>
      <c r="L4877" s="5">
        <f>IF('Ventas Pases'!$D4877="Red HEROIC",IFERROR(VLOOKUP('Ventas Pases'!$G4877,'Comisiones HEROIC'!$A$1:$B$11,2,0),15),IF('Ventas Pases'!$D4877="Red HEROIC",15,0))</f>
        <v>0</v>
      </c>
      <c r="M4877">
        <f>IF(pases[[#This Row],[Días Visita]]&lt;7,0,IF(pases[[#This Row],[Días Visita]]&lt;9,1,IF(pases[[#This Row],[Días Visita]]="Ilimitados",0,2)))</f>
        <v>0</v>
      </c>
      <c r="N4877" s="5">
        <f>IF(AND('Ventas Pases'!$A4877="Fuera de Temporada",'Ventas Pases'!$B4877=2019,pases[[#This Row],[Modo de Compra]]="Paquete"),30,0)</f>
        <v>0</v>
      </c>
      <c r="O4877" s="5">
        <f>-SUMIF(lift[Número de pase],pases[[#This Row],[Numero de Pase]],lift[Costo])</f>
        <v>0</v>
      </c>
    </row>
    <row r="4878" spans="1:15" x14ac:dyDescent="0.25">
      <c r="A4878" t="s">
        <v>7</v>
      </c>
      <c r="B4878">
        <v>2019</v>
      </c>
      <c r="C4878">
        <v>43513</v>
      </c>
      <c r="D4878" t="s">
        <v>14</v>
      </c>
      <c r="E4878">
        <v>43538</v>
      </c>
      <c r="F4878">
        <v>7</v>
      </c>
      <c r="G4878" t="s">
        <v>27</v>
      </c>
      <c r="H4878" t="s">
        <v>4896</v>
      </c>
      <c r="I4878" s="5">
        <v>980</v>
      </c>
      <c r="J4878" s="5">
        <f>IFERROR('Ventas Pases'!$I4878/'Ventas Pases'!$F4878,"PASE")</f>
        <v>140</v>
      </c>
      <c r="K4878" t="str">
        <f>IFERROR(VLOOKUP('Ventas Pases'!$J4878,'Comisiones HEROIC'!$E$1:$F$6,2,0),"")</f>
        <v/>
      </c>
      <c r="L4878" s="5">
        <f>IF('Ventas Pases'!$D4878="Red HEROIC",IFERROR(VLOOKUP('Ventas Pases'!$G4878,'Comisiones HEROIC'!$A$1:$B$11,2,0),15),IF('Ventas Pases'!$D4878="Red HEROIC",15,0))</f>
        <v>15</v>
      </c>
      <c r="M4878">
        <f>IF(pases[[#This Row],[Días Visita]]&lt;7,0,IF(pases[[#This Row],[Días Visita]]&lt;9,1,IF(pases[[#This Row],[Días Visita]]="Ilimitados",0,2)))</f>
        <v>1</v>
      </c>
      <c r="N4878" s="5">
        <f>IF(AND('Ventas Pases'!$A4878="Fuera de Temporada",'Ventas Pases'!$B4878=2019,pases[[#This Row],[Modo de Compra]]="Paquete"),30,0)</f>
        <v>0</v>
      </c>
      <c r="O4878" s="5">
        <f>-SUMIF(lift[Número de pase],pases[[#This Row],[Numero de Pase]],lift[Costo])</f>
        <v>0</v>
      </c>
    </row>
    <row r="4879" spans="1:15" x14ac:dyDescent="0.25">
      <c r="A4879" t="s">
        <v>7</v>
      </c>
      <c r="B4879">
        <v>2019</v>
      </c>
      <c r="C4879">
        <v>43539</v>
      </c>
      <c r="D4879" t="s">
        <v>14</v>
      </c>
      <c r="E4879">
        <v>43541</v>
      </c>
      <c r="F4879">
        <v>3</v>
      </c>
      <c r="G4879" t="s">
        <v>33</v>
      </c>
      <c r="H4879" t="s">
        <v>4897</v>
      </c>
      <c r="I4879" s="5">
        <v>420</v>
      </c>
      <c r="J4879" s="5">
        <f>IFERROR('Ventas Pases'!$I4879/'Ventas Pases'!$F4879,"PASE")</f>
        <v>140</v>
      </c>
      <c r="K4879" t="str">
        <f>IFERROR(VLOOKUP('Ventas Pases'!$J4879,'Comisiones HEROIC'!$E$1:$F$6,2,0),"")</f>
        <v/>
      </c>
      <c r="L4879" s="5">
        <f>IF('Ventas Pases'!$D4879="Red HEROIC",IFERROR(VLOOKUP('Ventas Pases'!$G4879,'Comisiones HEROIC'!$A$1:$B$11,2,0),15),IF('Ventas Pases'!$D4879="Red HEROIC",15,0))</f>
        <v>15</v>
      </c>
      <c r="M4879">
        <f>IF(pases[[#This Row],[Días Visita]]&lt;7,0,IF(pases[[#This Row],[Días Visita]]&lt;9,1,IF(pases[[#This Row],[Días Visita]]="Ilimitados",0,2)))</f>
        <v>0</v>
      </c>
      <c r="N4879" s="5">
        <f>IF(AND('Ventas Pases'!$A4879="Fuera de Temporada",'Ventas Pases'!$B4879=2019,pases[[#This Row],[Modo de Compra]]="Paquete"),30,0)</f>
        <v>0</v>
      </c>
      <c r="O4879" s="5">
        <f>-SUMIF(lift[Número de pase],pases[[#This Row],[Numero de Pase]],lift[Costo])</f>
        <v>0</v>
      </c>
    </row>
    <row r="4880" spans="1:15" x14ac:dyDescent="0.25">
      <c r="A4880" t="s">
        <v>7</v>
      </c>
      <c r="B4880">
        <v>2018</v>
      </c>
      <c r="C4880">
        <v>43155</v>
      </c>
      <c r="D4880" t="s">
        <v>8</v>
      </c>
      <c r="E4880">
        <v>43150</v>
      </c>
      <c r="F4880">
        <v>4</v>
      </c>
      <c r="G4880" t="s">
        <v>9</v>
      </c>
      <c r="H4880" t="s">
        <v>4898</v>
      </c>
      <c r="I4880" s="5">
        <v>480</v>
      </c>
      <c r="J4880" s="5">
        <f>IFERROR('Ventas Pases'!$I4880/'Ventas Pases'!$F4880,"PASE")</f>
        <v>120</v>
      </c>
      <c r="K4880" t="str">
        <f>IFERROR(VLOOKUP('Ventas Pases'!$J4880,'Comisiones HEROIC'!$E$1:$F$6,2,0),"")</f>
        <v/>
      </c>
      <c r="L4880" s="5">
        <f>IF('Ventas Pases'!$D4880="Red HEROIC",IFERROR(VLOOKUP('Ventas Pases'!$G4880,'Comisiones HEROIC'!$A$1:$B$11,2,0),15),IF('Ventas Pases'!$D4880="Red HEROIC",15,0))</f>
        <v>0</v>
      </c>
      <c r="M4880">
        <f>IF(pases[[#This Row],[Días Visita]]&lt;7,0,IF(pases[[#This Row],[Días Visita]]&lt;9,1,IF(pases[[#This Row],[Días Visita]]="Ilimitados",0,2)))</f>
        <v>0</v>
      </c>
      <c r="N4880" s="5">
        <f>IF(AND('Ventas Pases'!$A4880="Fuera de Temporada",'Ventas Pases'!$B4880=2019,pases[[#This Row],[Modo de Compra]]="Paquete"),30,0)</f>
        <v>0</v>
      </c>
      <c r="O4880" s="5">
        <f>-SUMIF(lift[Número de pase],pases[[#This Row],[Numero de Pase]],lift[Costo])</f>
        <v>0</v>
      </c>
    </row>
    <row r="4881" spans="1:15" x14ac:dyDescent="0.25">
      <c r="A4881" t="s">
        <v>7</v>
      </c>
      <c r="B4881">
        <v>2019</v>
      </c>
      <c r="C4881">
        <v>43540</v>
      </c>
      <c r="D4881" t="s">
        <v>17</v>
      </c>
      <c r="E4881">
        <v>43531</v>
      </c>
      <c r="F4881">
        <v>6</v>
      </c>
      <c r="G4881" t="s">
        <v>9</v>
      </c>
      <c r="H4881" t="s">
        <v>4899</v>
      </c>
      <c r="I4881" s="5">
        <v>630</v>
      </c>
      <c r="J4881" s="5">
        <f>IFERROR('Ventas Pases'!$I4881/'Ventas Pases'!$F4881,"PASE")</f>
        <v>105</v>
      </c>
      <c r="K4881" t="str">
        <f>IFERROR(VLOOKUP('Ventas Pases'!$J4881,'Comisiones HEROIC'!$E$1:$F$6,2,0),"")</f>
        <v>OI Hotels</v>
      </c>
      <c r="L4881" s="5">
        <f>IF('Ventas Pases'!$D4881="Red HEROIC",IFERROR(VLOOKUP('Ventas Pases'!$G4881,'Comisiones HEROIC'!$A$1:$B$11,2,0),15),IF('Ventas Pases'!$D4881="Red HEROIC",15,0))</f>
        <v>0</v>
      </c>
      <c r="M4881">
        <f>IF(pases[[#This Row],[Días Visita]]&lt;7,0,IF(pases[[#This Row],[Días Visita]]&lt;9,1,IF(pases[[#This Row],[Días Visita]]="Ilimitados",0,2)))</f>
        <v>0</v>
      </c>
      <c r="N4881" s="5">
        <f>IF(AND('Ventas Pases'!$A4881="Fuera de Temporada",'Ventas Pases'!$B4881=2019,pases[[#This Row],[Modo de Compra]]="Paquete"),30,0)</f>
        <v>0</v>
      </c>
      <c r="O4881" s="5">
        <f>-SUMIF(lift[Número de pase],pases[[#This Row],[Numero de Pase]],lift[Costo])</f>
        <v>0</v>
      </c>
    </row>
    <row r="4882" spans="1:15" x14ac:dyDescent="0.25">
      <c r="A4882" t="s">
        <v>7</v>
      </c>
      <c r="B4882">
        <v>2019</v>
      </c>
      <c r="C4882">
        <v>43485</v>
      </c>
      <c r="D4882" t="s">
        <v>8</v>
      </c>
      <c r="E4882">
        <v>43537</v>
      </c>
      <c r="F4882">
        <v>2</v>
      </c>
      <c r="G4882" t="s">
        <v>9</v>
      </c>
      <c r="H4882" t="s">
        <v>4900</v>
      </c>
      <c r="I4882" s="5">
        <v>240</v>
      </c>
      <c r="J4882" s="5">
        <f>IFERROR('Ventas Pases'!$I4882/'Ventas Pases'!$F4882,"PASE")</f>
        <v>120</v>
      </c>
      <c r="K4882" t="str">
        <f>IFERROR(VLOOKUP('Ventas Pases'!$J4882,'Comisiones HEROIC'!$E$1:$F$6,2,0),"")</f>
        <v/>
      </c>
      <c r="L4882" s="5">
        <f>IF('Ventas Pases'!$D4882="Red HEROIC",IFERROR(VLOOKUP('Ventas Pases'!$G4882,'Comisiones HEROIC'!$A$1:$B$11,2,0),15),IF('Ventas Pases'!$D4882="Red HEROIC",15,0))</f>
        <v>0</v>
      </c>
      <c r="M4882">
        <f>IF(pases[[#This Row],[Días Visita]]&lt;7,0,IF(pases[[#This Row],[Días Visita]]&lt;9,1,IF(pases[[#This Row],[Días Visita]]="Ilimitados",0,2)))</f>
        <v>0</v>
      </c>
      <c r="N4882" s="5">
        <f>IF(AND('Ventas Pases'!$A4882="Fuera de Temporada",'Ventas Pases'!$B4882=2019,pases[[#This Row],[Modo de Compra]]="Paquete"),30,0)</f>
        <v>0</v>
      </c>
      <c r="O4882" s="5">
        <f>-SUMIF(lift[Número de pase],pases[[#This Row],[Numero de Pase]],lift[Costo])</f>
        <v>0</v>
      </c>
    </row>
    <row r="4883" spans="1:15" x14ac:dyDescent="0.25">
      <c r="A4883" t="s">
        <v>13</v>
      </c>
      <c r="B4883">
        <v>2018</v>
      </c>
      <c r="C4883">
        <v>43277</v>
      </c>
      <c r="D4883" t="s">
        <v>8</v>
      </c>
      <c r="E4883">
        <v>42927</v>
      </c>
      <c r="F4883">
        <v>1</v>
      </c>
      <c r="G4883" t="s">
        <v>9</v>
      </c>
      <c r="H4883" t="s">
        <v>4901</v>
      </c>
      <c r="I4883" s="5">
        <v>120</v>
      </c>
      <c r="J4883" s="5">
        <f>IFERROR('Ventas Pases'!$I4883/'Ventas Pases'!$F4883,"PASE")</f>
        <v>120</v>
      </c>
      <c r="K4883" t="str">
        <f>IFERROR(VLOOKUP('Ventas Pases'!$J4883,'Comisiones HEROIC'!$E$1:$F$6,2,0),"")</f>
        <v/>
      </c>
      <c r="L4883" s="5">
        <f>IF('Ventas Pases'!$D4883="Red HEROIC",IFERROR(VLOOKUP('Ventas Pases'!$G4883,'Comisiones HEROIC'!$A$1:$B$11,2,0),15),IF('Ventas Pases'!$D4883="Red HEROIC",15,0))</f>
        <v>0</v>
      </c>
      <c r="M4883">
        <f>IF(pases[[#This Row],[Días Visita]]&lt;7,0,IF(pases[[#This Row],[Días Visita]]&lt;9,1,IF(pases[[#This Row],[Días Visita]]="Ilimitados",0,2)))</f>
        <v>0</v>
      </c>
      <c r="N4883" s="5">
        <f>IF(AND('Ventas Pases'!$A4883="Fuera de Temporada",'Ventas Pases'!$B4883=2019,pases[[#This Row],[Modo de Compra]]="Paquete"),30,0)</f>
        <v>0</v>
      </c>
      <c r="O4883" s="5">
        <f>-SUMIF(lift[Número de pase],pases[[#This Row],[Numero de Pase]],lift[Costo])</f>
        <v>0</v>
      </c>
    </row>
    <row r="4884" spans="1:15" x14ac:dyDescent="0.25">
      <c r="A4884" t="s">
        <v>7</v>
      </c>
      <c r="B4884">
        <v>2018</v>
      </c>
      <c r="C4884">
        <v>43140</v>
      </c>
      <c r="D4884" t="s">
        <v>17</v>
      </c>
      <c r="E4884">
        <v>43151</v>
      </c>
      <c r="F4884">
        <v>9</v>
      </c>
      <c r="G4884" t="s">
        <v>9</v>
      </c>
      <c r="H4884" t="s">
        <v>4902</v>
      </c>
      <c r="I4884" s="5">
        <v>675</v>
      </c>
      <c r="J4884" s="5">
        <f>IFERROR('Ventas Pases'!$I4884/'Ventas Pases'!$F4884,"PASE")</f>
        <v>75</v>
      </c>
      <c r="K4884" t="str">
        <f>IFERROR(VLOOKUP('Ventas Pases'!$J4884,'Comisiones HEROIC'!$E$1:$F$6,2,0),"")</f>
        <v>Ski Inn</v>
      </c>
      <c r="L4884" s="5">
        <f>IF('Ventas Pases'!$D4884="Red HEROIC",IFERROR(VLOOKUP('Ventas Pases'!$G4884,'Comisiones HEROIC'!$A$1:$B$11,2,0),15),IF('Ventas Pases'!$D4884="Red HEROIC",15,0))</f>
        <v>0</v>
      </c>
      <c r="M4884">
        <f>IF(pases[[#This Row],[Días Visita]]&lt;7,0,IF(pases[[#This Row],[Días Visita]]&lt;9,1,IF(pases[[#This Row],[Días Visita]]="Ilimitados",0,2)))</f>
        <v>2</v>
      </c>
      <c r="N4884" s="5">
        <f>IF(AND('Ventas Pases'!$A4884="Fuera de Temporada",'Ventas Pases'!$B4884=2019,pases[[#This Row],[Modo de Compra]]="Paquete"),30,0)</f>
        <v>0</v>
      </c>
      <c r="O4884" s="5">
        <f>-SUMIF(lift[Número de pase],pases[[#This Row],[Numero de Pase]],lift[Costo])</f>
        <v>0</v>
      </c>
    </row>
    <row r="4885" spans="1:15" x14ac:dyDescent="0.25">
      <c r="A4885" t="s">
        <v>7</v>
      </c>
      <c r="B4885">
        <v>2019</v>
      </c>
      <c r="C4885">
        <v>43530</v>
      </c>
      <c r="D4885" t="s">
        <v>8</v>
      </c>
      <c r="E4885">
        <v>43539</v>
      </c>
      <c r="F4885">
        <v>9</v>
      </c>
      <c r="G4885" t="s">
        <v>9</v>
      </c>
      <c r="H4885" t="s">
        <v>4903</v>
      </c>
      <c r="I4885" s="5">
        <v>1080</v>
      </c>
      <c r="J4885" s="5">
        <f>IFERROR('Ventas Pases'!$I4885/'Ventas Pases'!$F4885,"PASE")</f>
        <v>120</v>
      </c>
      <c r="K4885" t="str">
        <f>IFERROR(VLOOKUP('Ventas Pases'!$J4885,'Comisiones HEROIC'!$E$1:$F$6,2,0),"")</f>
        <v/>
      </c>
      <c r="L4885" s="5">
        <f>IF('Ventas Pases'!$D4885="Red HEROIC",IFERROR(VLOOKUP('Ventas Pases'!$G4885,'Comisiones HEROIC'!$A$1:$B$11,2,0),15),IF('Ventas Pases'!$D4885="Red HEROIC",15,0))</f>
        <v>0</v>
      </c>
      <c r="M4885">
        <f>IF(pases[[#This Row],[Días Visita]]&lt;7,0,IF(pases[[#This Row],[Días Visita]]&lt;9,1,IF(pases[[#This Row],[Días Visita]]="Ilimitados",0,2)))</f>
        <v>2</v>
      </c>
      <c r="N4885" s="5">
        <f>IF(AND('Ventas Pases'!$A4885="Fuera de Temporada",'Ventas Pases'!$B4885=2019,pases[[#This Row],[Modo de Compra]]="Paquete"),30,0)</f>
        <v>0</v>
      </c>
      <c r="O4885" s="5">
        <f>-SUMIF(lift[Número de pase],pases[[#This Row],[Numero de Pase]],lift[Costo])</f>
        <v>0</v>
      </c>
    </row>
    <row r="4886" spans="1:15" x14ac:dyDescent="0.25">
      <c r="A4886" t="s">
        <v>7</v>
      </c>
      <c r="B4886">
        <v>2019</v>
      </c>
      <c r="C4886">
        <v>43491</v>
      </c>
      <c r="D4886" t="s">
        <v>8</v>
      </c>
      <c r="E4886">
        <v>43527</v>
      </c>
      <c r="F4886">
        <v>1</v>
      </c>
      <c r="G4886" t="s">
        <v>9</v>
      </c>
      <c r="H4886" t="s">
        <v>4904</v>
      </c>
      <c r="I4886" s="5">
        <v>120</v>
      </c>
      <c r="J4886" s="5">
        <f>IFERROR('Ventas Pases'!$I4886/'Ventas Pases'!$F4886,"PASE")</f>
        <v>120</v>
      </c>
      <c r="K4886" t="str">
        <f>IFERROR(VLOOKUP('Ventas Pases'!$J4886,'Comisiones HEROIC'!$E$1:$F$6,2,0),"")</f>
        <v/>
      </c>
      <c r="L4886" s="5">
        <f>IF('Ventas Pases'!$D4886="Red HEROIC",IFERROR(VLOOKUP('Ventas Pases'!$G4886,'Comisiones HEROIC'!$A$1:$B$11,2,0),15),IF('Ventas Pases'!$D4886="Red HEROIC",15,0))</f>
        <v>0</v>
      </c>
      <c r="M4886">
        <f>IF(pases[[#This Row],[Días Visita]]&lt;7,0,IF(pases[[#This Row],[Días Visita]]&lt;9,1,IF(pases[[#This Row],[Días Visita]]="Ilimitados",0,2)))</f>
        <v>0</v>
      </c>
      <c r="N4886" s="5">
        <f>IF(AND('Ventas Pases'!$A4886="Fuera de Temporada",'Ventas Pases'!$B4886=2019,pases[[#This Row],[Modo de Compra]]="Paquete"),30,0)</f>
        <v>0</v>
      </c>
      <c r="O4886" s="5">
        <f>-SUMIF(lift[Número de pase],pases[[#This Row],[Numero de Pase]],lift[Costo])</f>
        <v>0</v>
      </c>
    </row>
    <row r="4887" spans="1:15" x14ac:dyDescent="0.25">
      <c r="A4887" t="s">
        <v>13</v>
      </c>
      <c r="B4887">
        <v>2019</v>
      </c>
      <c r="C4887">
        <v>43275</v>
      </c>
      <c r="D4887" t="s">
        <v>17</v>
      </c>
      <c r="E4887">
        <v>43228</v>
      </c>
      <c r="F4887">
        <v>2</v>
      </c>
      <c r="G4887" t="s">
        <v>9</v>
      </c>
      <c r="H4887" t="s">
        <v>4905</v>
      </c>
      <c r="I4887" s="5">
        <v>150</v>
      </c>
      <c r="J4887" s="5">
        <f>IFERROR('Ventas Pases'!$I4887/'Ventas Pases'!$F4887,"PASE")</f>
        <v>75</v>
      </c>
      <c r="K4887" t="str">
        <f>IFERROR(VLOOKUP('Ventas Pases'!$J4887,'Comisiones HEROIC'!$E$1:$F$6,2,0),"")</f>
        <v>Ski Inn</v>
      </c>
      <c r="L4887" s="5">
        <f>IF('Ventas Pases'!$D4887="Red HEROIC",IFERROR(VLOOKUP('Ventas Pases'!$G4887,'Comisiones HEROIC'!$A$1:$B$11,2,0),15),IF('Ventas Pases'!$D4887="Red HEROIC",15,0))</f>
        <v>0</v>
      </c>
      <c r="M4887">
        <f>IF(pases[[#This Row],[Días Visita]]&lt;7,0,IF(pases[[#This Row],[Días Visita]]&lt;9,1,IF(pases[[#This Row],[Días Visita]]="Ilimitados",0,2)))</f>
        <v>0</v>
      </c>
      <c r="N4887" s="5">
        <f>IF(AND('Ventas Pases'!$A4887="Fuera de Temporada",'Ventas Pases'!$B4887=2019,pases[[#This Row],[Modo de Compra]]="Paquete"),30,0)</f>
        <v>30</v>
      </c>
      <c r="O4887" s="5">
        <f>-SUMIF(lift[Número de pase],pases[[#This Row],[Numero de Pase]],lift[Costo])</f>
        <v>0</v>
      </c>
    </row>
    <row r="4888" spans="1:15" x14ac:dyDescent="0.25">
      <c r="A4888" t="s">
        <v>7</v>
      </c>
      <c r="B4888">
        <v>2018</v>
      </c>
      <c r="C4888">
        <v>43130</v>
      </c>
      <c r="D4888" t="s">
        <v>8</v>
      </c>
      <c r="E4888">
        <v>43177</v>
      </c>
      <c r="F4888">
        <v>3</v>
      </c>
      <c r="G4888" t="s">
        <v>9</v>
      </c>
      <c r="H4888" t="s">
        <v>4906</v>
      </c>
      <c r="I4888" s="5">
        <v>360</v>
      </c>
      <c r="J4888" s="5">
        <f>IFERROR('Ventas Pases'!$I4888/'Ventas Pases'!$F4888,"PASE")</f>
        <v>120</v>
      </c>
      <c r="K4888" t="str">
        <f>IFERROR(VLOOKUP('Ventas Pases'!$J4888,'Comisiones HEROIC'!$E$1:$F$6,2,0),"")</f>
        <v/>
      </c>
      <c r="L4888" s="5">
        <f>IF('Ventas Pases'!$D4888="Red HEROIC",IFERROR(VLOOKUP('Ventas Pases'!$G4888,'Comisiones HEROIC'!$A$1:$B$11,2,0),15),IF('Ventas Pases'!$D4888="Red HEROIC",15,0))</f>
        <v>0</v>
      </c>
      <c r="M4888">
        <f>IF(pases[[#This Row],[Días Visita]]&lt;7,0,IF(pases[[#This Row],[Días Visita]]&lt;9,1,IF(pases[[#This Row],[Días Visita]]="Ilimitados",0,2)))</f>
        <v>0</v>
      </c>
      <c r="N4888" s="5">
        <f>IF(AND('Ventas Pases'!$A4888="Fuera de Temporada",'Ventas Pases'!$B4888=2019,pases[[#This Row],[Modo de Compra]]="Paquete"),30,0)</f>
        <v>0</v>
      </c>
      <c r="O4888" s="5">
        <f>-SUMIF(lift[Número de pase],pases[[#This Row],[Numero de Pase]],lift[Costo])</f>
        <v>0</v>
      </c>
    </row>
    <row r="4889" spans="1:15" x14ac:dyDescent="0.25">
      <c r="A4889" t="s">
        <v>13</v>
      </c>
      <c r="B4889">
        <v>2019</v>
      </c>
      <c r="C4889">
        <v>43413</v>
      </c>
      <c r="D4889" t="s">
        <v>17</v>
      </c>
      <c r="E4889">
        <v>43195</v>
      </c>
      <c r="F4889">
        <v>2</v>
      </c>
      <c r="G4889" t="s">
        <v>9</v>
      </c>
      <c r="H4889" t="s">
        <v>4907</v>
      </c>
      <c r="I4889" s="5">
        <v>220</v>
      </c>
      <c r="J4889" s="5">
        <f>IFERROR('Ventas Pases'!$I4889/'Ventas Pases'!$F4889,"PASE")</f>
        <v>110</v>
      </c>
      <c r="K4889" t="str">
        <f>IFERROR(VLOOKUP('Ventas Pases'!$J4889,'Comisiones HEROIC'!$E$1:$F$6,2,0),"")</f>
        <v>Elton Hotel</v>
      </c>
      <c r="L4889" s="5">
        <f>IF('Ventas Pases'!$D4889="Red HEROIC",IFERROR(VLOOKUP('Ventas Pases'!$G4889,'Comisiones HEROIC'!$A$1:$B$11,2,0),15),IF('Ventas Pases'!$D4889="Red HEROIC",15,0))</f>
        <v>0</v>
      </c>
      <c r="M4889">
        <f>IF(pases[[#This Row],[Días Visita]]&lt;7,0,IF(pases[[#This Row],[Días Visita]]&lt;9,1,IF(pases[[#This Row],[Días Visita]]="Ilimitados",0,2)))</f>
        <v>0</v>
      </c>
      <c r="N4889" s="5">
        <f>IF(AND('Ventas Pases'!$A4889="Fuera de Temporada",'Ventas Pases'!$B4889=2019,pases[[#This Row],[Modo de Compra]]="Paquete"),30,0)</f>
        <v>30</v>
      </c>
      <c r="O4889" s="5">
        <f>-SUMIF(lift[Número de pase],pases[[#This Row],[Numero de Pase]],lift[Costo])</f>
        <v>0</v>
      </c>
    </row>
    <row r="4890" spans="1:15" x14ac:dyDescent="0.25">
      <c r="A4890" t="s">
        <v>7</v>
      </c>
      <c r="B4890">
        <v>2018</v>
      </c>
      <c r="C4890">
        <v>43142</v>
      </c>
      <c r="D4890" t="s">
        <v>60</v>
      </c>
      <c r="E4890">
        <v>43135</v>
      </c>
      <c r="F4890">
        <v>9</v>
      </c>
      <c r="G4890" t="s">
        <v>9</v>
      </c>
      <c r="H4890" t="s">
        <v>4908</v>
      </c>
      <c r="I4890" s="5">
        <v>1080</v>
      </c>
      <c r="J4890" s="5">
        <f>IFERROR('Ventas Pases'!$I4890/'Ventas Pases'!$F4890,"PASE")</f>
        <v>120</v>
      </c>
      <c r="K4890" t="str">
        <f>IFERROR(VLOOKUP('Ventas Pases'!$J4890,'Comisiones HEROIC'!$E$1:$F$6,2,0),"")</f>
        <v/>
      </c>
      <c r="L4890" s="5">
        <f>IF('Ventas Pases'!$D4890="Red HEROIC",IFERROR(VLOOKUP('Ventas Pases'!$G4890,'Comisiones HEROIC'!$A$1:$B$11,2,0),15),IF('Ventas Pases'!$D4890="Red HEROIC",15,0))</f>
        <v>0</v>
      </c>
      <c r="M4890">
        <f>IF(pases[[#This Row],[Días Visita]]&lt;7,0,IF(pases[[#This Row],[Días Visita]]&lt;9,1,IF(pases[[#This Row],[Días Visita]]="Ilimitados",0,2)))</f>
        <v>2</v>
      </c>
      <c r="N4890" s="5">
        <f>IF(AND('Ventas Pases'!$A4890="Fuera de Temporada",'Ventas Pases'!$B4890=2019,pases[[#This Row],[Modo de Compra]]="Paquete"),30,0)</f>
        <v>0</v>
      </c>
      <c r="O4890" s="5">
        <f>-SUMIF(lift[Número de pase],pases[[#This Row],[Numero de Pase]],lift[Costo])</f>
        <v>0</v>
      </c>
    </row>
    <row r="4891" spans="1:15" x14ac:dyDescent="0.25">
      <c r="A4891" t="s">
        <v>13</v>
      </c>
      <c r="B4891">
        <v>2019</v>
      </c>
      <c r="C4891">
        <v>43397</v>
      </c>
      <c r="D4891" t="s">
        <v>14</v>
      </c>
      <c r="E4891">
        <v>43266</v>
      </c>
      <c r="F4891">
        <v>5</v>
      </c>
      <c r="G4891" t="s">
        <v>15</v>
      </c>
      <c r="H4891" t="s">
        <v>4909</v>
      </c>
      <c r="I4891" s="5">
        <v>700</v>
      </c>
      <c r="J4891" s="5">
        <f>IFERROR('Ventas Pases'!$I4891/'Ventas Pases'!$F4891,"PASE")</f>
        <v>140</v>
      </c>
      <c r="K4891" t="str">
        <f>IFERROR(VLOOKUP('Ventas Pases'!$J4891,'Comisiones HEROIC'!$E$1:$F$6,2,0),"")</f>
        <v/>
      </c>
      <c r="L4891" s="5">
        <f>IF('Ventas Pases'!$D4891="Red HEROIC",IFERROR(VLOOKUP('Ventas Pases'!$G4891,'Comisiones HEROIC'!$A$1:$B$11,2,0),15),IF('Ventas Pases'!$D4891="Red HEROIC",15,0))</f>
        <v>12</v>
      </c>
      <c r="M4891">
        <f>IF(pases[[#This Row],[Días Visita]]&lt;7,0,IF(pases[[#This Row],[Días Visita]]&lt;9,1,IF(pases[[#This Row],[Días Visita]]="Ilimitados",0,2)))</f>
        <v>0</v>
      </c>
      <c r="N4891" s="5">
        <f>IF(AND('Ventas Pases'!$A4891="Fuera de Temporada",'Ventas Pases'!$B4891=2019,pases[[#This Row],[Modo de Compra]]="Paquete"),30,0)</f>
        <v>0</v>
      </c>
      <c r="O4891" s="5">
        <f>-SUMIF(lift[Número de pase],pases[[#This Row],[Numero de Pase]],lift[Costo])</f>
        <v>0</v>
      </c>
    </row>
    <row r="4892" spans="1:15" x14ac:dyDescent="0.25">
      <c r="A4892" t="s">
        <v>7</v>
      </c>
      <c r="B4892">
        <v>2018</v>
      </c>
      <c r="C4892">
        <v>43442</v>
      </c>
      <c r="D4892" t="s">
        <v>60</v>
      </c>
      <c r="E4892">
        <v>43054</v>
      </c>
      <c r="F4892" t="s">
        <v>11</v>
      </c>
      <c r="G4892" t="s">
        <v>9</v>
      </c>
      <c r="H4892" t="s">
        <v>4910</v>
      </c>
      <c r="I4892" s="5">
        <v>1950</v>
      </c>
      <c r="J4892" s="5" t="str">
        <f>IFERROR('Ventas Pases'!$I4892/'Ventas Pases'!$F4892,"PASE")</f>
        <v>PASE</v>
      </c>
      <c r="K4892" t="str">
        <f>IFERROR(VLOOKUP('Ventas Pases'!$J4892,'Comisiones HEROIC'!$E$1:$F$6,2,0),"")</f>
        <v/>
      </c>
      <c r="L4892" s="5">
        <f>IF('Ventas Pases'!$D4892="Red HEROIC",IFERROR(VLOOKUP('Ventas Pases'!$G4892,'Comisiones HEROIC'!$A$1:$B$11,2,0),15),IF('Ventas Pases'!$D4892="Red HEROIC",15,0))</f>
        <v>0</v>
      </c>
      <c r="M4892">
        <f>IF(pases[[#This Row],[Días Visita]]&lt;7,0,IF(pases[[#This Row],[Días Visita]]&lt;9,1,IF(pases[[#This Row],[Días Visita]]="Ilimitados",0,2)))</f>
        <v>0</v>
      </c>
      <c r="N4892" s="5">
        <f>IF(AND('Ventas Pases'!$A4892="Fuera de Temporada",'Ventas Pases'!$B4892=2019,pases[[#This Row],[Modo de Compra]]="Paquete"),30,0)</f>
        <v>0</v>
      </c>
      <c r="O4892" s="5">
        <f>-SUMIF(lift[Número de pase],pases[[#This Row],[Numero de Pase]],lift[Costo])</f>
        <v>-460</v>
      </c>
    </row>
    <row r="4893" spans="1:15" x14ac:dyDescent="0.25">
      <c r="A4893" t="s">
        <v>7</v>
      </c>
      <c r="B4893">
        <v>2018</v>
      </c>
      <c r="C4893">
        <v>43423</v>
      </c>
      <c r="D4893" t="s">
        <v>14</v>
      </c>
      <c r="E4893">
        <v>43103</v>
      </c>
      <c r="F4893">
        <v>3</v>
      </c>
      <c r="G4893" t="s">
        <v>15</v>
      </c>
      <c r="H4893" t="s">
        <v>4911</v>
      </c>
      <c r="I4893" s="5">
        <v>420</v>
      </c>
      <c r="J4893" s="5">
        <f>IFERROR('Ventas Pases'!$I4893/'Ventas Pases'!$F4893,"PASE")</f>
        <v>140</v>
      </c>
      <c r="K4893" t="str">
        <f>IFERROR(VLOOKUP('Ventas Pases'!$J4893,'Comisiones HEROIC'!$E$1:$F$6,2,0),"")</f>
        <v/>
      </c>
      <c r="L4893" s="5">
        <f>IF('Ventas Pases'!$D4893="Red HEROIC",IFERROR(VLOOKUP('Ventas Pases'!$G4893,'Comisiones HEROIC'!$A$1:$B$11,2,0),15),IF('Ventas Pases'!$D4893="Red HEROIC",15,0))</f>
        <v>12</v>
      </c>
      <c r="M4893">
        <f>IF(pases[[#This Row],[Días Visita]]&lt;7,0,IF(pases[[#This Row],[Días Visita]]&lt;9,1,IF(pases[[#This Row],[Días Visita]]="Ilimitados",0,2)))</f>
        <v>0</v>
      </c>
      <c r="N4893" s="5">
        <f>IF(AND('Ventas Pases'!$A4893="Fuera de Temporada",'Ventas Pases'!$B4893=2019,pases[[#This Row],[Modo de Compra]]="Paquete"),30,0)</f>
        <v>0</v>
      </c>
      <c r="O4893" s="5">
        <f>-SUMIF(lift[Número de pase],pases[[#This Row],[Numero de Pase]],lift[Costo])</f>
        <v>0</v>
      </c>
    </row>
    <row r="4894" spans="1:15" x14ac:dyDescent="0.25">
      <c r="A4894" t="s">
        <v>13</v>
      </c>
      <c r="B4894">
        <v>2019</v>
      </c>
      <c r="C4894">
        <v>43216</v>
      </c>
      <c r="D4894" t="s">
        <v>8</v>
      </c>
      <c r="E4894">
        <v>43419</v>
      </c>
      <c r="F4894" t="s">
        <v>11</v>
      </c>
      <c r="G4894" t="s">
        <v>9</v>
      </c>
      <c r="H4894" t="s">
        <v>4912</v>
      </c>
      <c r="I4894" s="5">
        <v>1950</v>
      </c>
      <c r="J4894" s="5" t="str">
        <f>IFERROR('Ventas Pases'!$I4894/'Ventas Pases'!$F4894,"PASE")</f>
        <v>PASE</v>
      </c>
      <c r="K4894" t="str">
        <f>IFERROR(VLOOKUP('Ventas Pases'!$J4894,'Comisiones HEROIC'!$E$1:$F$6,2,0),"")</f>
        <v/>
      </c>
      <c r="L4894" s="5">
        <f>IF('Ventas Pases'!$D4894="Red HEROIC",IFERROR(VLOOKUP('Ventas Pases'!$G4894,'Comisiones HEROIC'!$A$1:$B$11,2,0),15),IF('Ventas Pases'!$D4894="Red HEROIC",15,0))</f>
        <v>0</v>
      </c>
      <c r="M4894">
        <f>IF(pases[[#This Row],[Días Visita]]&lt;7,0,IF(pases[[#This Row],[Días Visita]]&lt;9,1,IF(pases[[#This Row],[Días Visita]]="Ilimitados",0,2)))</f>
        <v>0</v>
      </c>
      <c r="N4894" s="5">
        <f>IF(AND('Ventas Pases'!$A4894="Fuera de Temporada",'Ventas Pases'!$B4894=2019,pases[[#This Row],[Modo de Compra]]="Paquete"),30,0)</f>
        <v>0</v>
      </c>
      <c r="O4894" s="5">
        <f>-SUMIF(lift[Número de pase],pases[[#This Row],[Numero de Pase]],lift[Costo])</f>
        <v>-460</v>
      </c>
    </row>
    <row r="4895" spans="1:15" x14ac:dyDescent="0.25">
      <c r="A4895" t="s">
        <v>7</v>
      </c>
      <c r="B4895">
        <v>2018</v>
      </c>
      <c r="C4895">
        <v>43138</v>
      </c>
      <c r="D4895" t="s">
        <v>8</v>
      </c>
      <c r="E4895">
        <v>43155</v>
      </c>
      <c r="F4895">
        <v>6</v>
      </c>
      <c r="G4895" t="s">
        <v>9</v>
      </c>
      <c r="H4895" t="s">
        <v>4913</v>
      </c>
      <c r="I4895" s="5">
        <v>720</v>
      </c>
      <c r="J4895" s="5">
        <f>IFERROR('Ventas Pases'!$I4895/'Ventas Pases'!$F4895,"PASE")</f>
        <v>120</v>
      </c>
      <c r="K4895" t="str">
        <f>IFERROR(VLOOKUP('Ventas Pases'!$J4895,'Comisiones HEROIC'!$E$1:$F$6,2,0),"")</f>
        <v/>
      </c>
      <c r="L4895" s="5">
        <f>IF('Ventas Pases'!$D4895="Red HEROIC",IFERROR(VLOOKUP('Ventas Pases'!$G4895,'Comisiones HEROIC'!$A$1:$B$11,2,0),15),IF('Ventas Pases'!$D4895="Red HEROIC",15,0))</f>
        <v>0</v>
      </c>
      <c r="M4895">
        <f>IF(pases[[#This Row],[Días Visita]]&lt;7,0,IF(pases[[#This Row],[Días Visita]]&lt;9,1,IF(pases[[#This Row],[Días Visita]]="Ilimitados",0,2)))</f>
        <v>0</v>
      </c>
      <c r="N4895" s="5">
        <f>IF(AND('Ventas Pases'!$A4895="Fuera de Temporada",'Ventas Pases'!$B4895=2019,pases[[#This Row],[Modo de Compra]]="Paquete"),30,0)</f>
        <v>0</v>
      </c>
      <c r="O4895" s="5">
        <f>-SUMIF(lift[Número de pase],pases[[#This Row],[Numero de Pase]],lift[Costo])</f>
        <v>0</v>
      </c>
    </row>
    <row r="4896" spans="1:15" x14ac:dyDescent="0.25">
      <c r="A4896" t="s">
        <v>7</v>
      </c>
      <c r="B4896">
        <v>2018</v>
      </c>
      <c r="C4896">
        <v>43162</v>
      </c>
      <c r="D4896" t="s">
        <v>14</v>
      </c>
      <c r="E4896">
        <v>43176</v>
      </c>
      <c r="F4896">
        <v>8</v>
      </c>
      <c r="G4896" t="s">
        <v>19</v>
      </c>
      <c r="H4896" t="s">
        <v>4914</v>
      </c>
      <c r="I4896" s="5">
        <v>1120</v>
      </c>
      <c r="J4896" s="5">
        <f>IFERROR('Ventas Pases'!$I4896/'Ventas Pases'!$F4896,"PASE")</f>
        <v>140</v>
      </c>
      <c r="K4896" t="str">
        <f>IFERROR(VLOOKUP('Ventas Pases'!$J4896,'Comisiones HEROIC'!$E$1:$F$6,2,0),"")</f>
        <v/>
      </c>
      <c r="L4896" s="5">
        <f>IF('Ventas Pases'!$D4896="Red HEROIC",IFERROR(VLOOKUP('Ventas Pases'!$G4896,'Comisiones HEROIC'!$A$1:$B$11,2,0),15),IF('Ventas Pases'!$D4896="Red HEROIC",15,0))</f>
        <v>15</v>
      </c>
      <c r="M4896">
        <f>IF(pases[[#This Row],[Días Visita]]&lt;7,0,IF(pases[[#This Row],[Días Visita]]&lt;9,1,IF(pases[[#This Row],[Días Visita]]="Ilimitados",0,2)))</f>
        <v>1</v>
      </c>
      <c r="N4896" s="5">
        <f>IF(AND('Ventas Pases'!$A4896="Fuera de Temporada",'Ventas Pases'!$B4896=2019,pases[[#This Row],[Modo de Compra]]="Paquete"),30,0)</f>
        <v>0</v>
      </c>
      <c r="O4896" s="5">
        <f>-SUMIF(lift[Número de pase],pases[[#This Row],[Numero de Pase]],lift[Costo])</f>
        <v>0</v>
      </c>
    </row>
    <row r="4897" spans="1:15" x14ac:dyDescent="0.25">
      <c r="A4897" t="s">
        <v>13</v>
      </c>
      <c r="B4897">
        <v>2018</v>
      </c>
      <c r="C4897">
        <v>43267</v>
      </c>
      <c r="D4897" t="s">
        <v>8</v>
      </c>
      <c r="E4897">
        <v>42923</v>
      </c>
      <c r="F4897">
        <v>7</v>
      </c>
      <c r="G4897" t="s">
        <v>9</v>
      </c>
      <c r="H4897" t="s">
        <v>4915</v>
      </c>
      <c r="I4897" s="5">
        <v>840</v>
      </c>
      <c r="J4897" s="5">
        <f>IFERROR('Ventas Pases'!$I4897/'Ventas Pases'!$F4897,"PASE")</f>
        <v>120</v>
      </c>
      <c r="K4897" t="str">
        <f>IFERROR(VLOOKUP('Ventas Pases'!$J4897,'Comisiones HEROIC'!$E$1:$F$6,2,0),"")</f>
        <v/>
      </c>
      <c r="L4897" s="5">
        <f>IF('Ventas Pases'!$D4897="Red HEROIC",IFERROR(VLOOKUP('Ventas Pases'!$G4897,'Comisiones HEROIC'!$A$1:$B$11,2,0),15),IF('Ventas Pases'!$D4897="Red HEROIC",15,0))</f>
        <v>0</v>
      </c>
      <c r="M4897">
        <f>IF(pases[[#This Row],[Días Visita]]&lt;7,0,IF(pases[[#This Row],[Días Visita]]&lt;9,1,IF(pases[[#This Row],[Días Visita]]="Ilimitados",0,2)))</f>
        <v>1</v>
      </c>
      <c r="N4897" s="5">
        <f>IF(AND('Ventas Pases'!$A4897="Fuera de Temporada",'Ventas Pases'!$B4897=2019,pases[[#This Row],[Modo de Compra]]="Paquete"),30,0)</f>
        <v>0</v>
      </c>
      <c r="O4897" s="5">
        <f>-SUMIF(lift[Número de pase],pases[[#This Row],[Numero de Pase]],lift[Costo])</f>
        <v>0</v>
      </c>
    </row>
    <row r="4898" spans="1:15" x14ac:dyDescent="0.25">
      <c r="A4898" t="s">
        <v>7</v>
      </c>
      <c r="B4898">
        <v>2018</v>
      </c>
      <c r="C4898">
        <v>43114</v>
      </c>
      <c r="D4898" t="s">
        <v>8</v>
      </c>
      <c r="E4898">
        <v>43137</v>
      </c>
      <c r="F4898">
        <v>2</v>
      </c>
      <c r="G4898" t="s">
        <v>9</v>
      </c>
      <c r="H4898" t="s">
        <v>4916</v>
      </c>
      <c r="I4898" s="5">
        <v>240</v>
      </c>
      <c r="J4898" s="5">
        <f>IFERROR('Ventas Pases'!$I4898/'Ventas Pases'!$F4898,"PASE")</f>
        <v>120</v>
      </c>
      <c r="K4898" t="str">
        <f>IFERROR(VLOOKUP('Ventas Pases'!$J4898,'Comisiones HEROIC'!$E$1:$F$6,2,0),"")</f>
        <v/>
      </c>
      <c r="L4898" s="5">
        <f>IF('Ventas Pases'!$D4898="Red HEROIC",IFERROR(VLOOKUP('Ventas Pases'!$G4898,'Comisiones HEROIC'!$A$1:$B$11,2,0),15),IF('Ventas Pases'!$D4898="Red HEROIC",15,0))</f>
        <v>0</v>
      </c>
      <c r="M4898">
        <f>IF(pases[[#This Row],[Días Visita]]&lt;7,0,IF(pases[[#This Row],[Días Visita]]&lt;9,1,IF(pases[[#This Row],[Días Visita]]="Ilimitados",0,2)))</f>
        <v>0</v>
      </c>
      <c r="N4898" s="5">
        <f>IF(AND('Ventas Pases'!$A4898="Fuera de Temporada",'Ventas Pases'!$B4898=2019,pases[[#This Row],[Modo de Compra]]="Paquete"),30,0)</f>
        <v>0</v>
      </c>
      <c r="O4898" s="5">
        <f>-SUMIF(lift[Número de pase],pases[[#This Row],[Numero de Pase]],lift[Costo])</f>
        <v>0</v>
      </c>
    </row>
    <row r="4899" spans="1:15" x14ac:dyDescent="0.25">
      <c r="A4899" t="s">
        <v>7</v>
      </c>
      <c r="B4899">
        <v>2019</v>
      </c>
      <c r="C4899">
        <v>43438</v>
      </c>
      <c r="D4899" t="s">
        <v>14</v>
      </c>
      <c r="E4899">
        <v>43460</v>
      </c>
      <c r="F4899">
        <v>2</v>
      </c>
      <c r="G4899" t="s">
        <v>33</v>
      </c>
      <c r="H4899" t="s">
        <v>4917</v>
      </c>
      <c r="I4899" s="5">
        <v>280</v>
      </c>
      <c r="J4899" s="5">
        <f>IFERROR('Ventas Pases'!$I4899/'Ventas Pases'!$F4899,"PASE")</f>
        <v>140</v>
      </c>
      <c r="K4899" t="str">
        <f>IFERROR(VLOOKUP('Ventas Pases'!$J4899,'Comisiones HEROIC'!$E$1:$F$6,2,0),"")</f>
        <v/>
      </c>
      <c r="L4899" s="5">
        <f>IF('Ventas Pases'!$D4899="Red HEROIC",IFERROR(VLOOKUP('Ventas Pases'!$G4899,'Comisiones HEROIC'!$A$1:$B$11,2,0),15),IF('Ventas Pases'!$D4899="Red HEROIC",15,0))</f>
        <v>15</v>
      </c>
      <c r="M4899">
        <f>IF(pases[[#This Row],[Días Visita]]&lt;7,0,IF(pases[[#This Row],[Días Visita]]&lt;9,1,IF(pases[[#This Row],[Días Visita]]="Ilimitados",0,2)))</f>
        <v>0</v>
      </c>
      <c r="N4899" s="5">
        <f>IF(AND('Ventas Pases'!$A4899="Fuera de Temporada",'Ventas Pases'!$B4899=2019,pases[[#This Row],[Modo de Compra]]="Paquete"),30,0)</f>
        <v>0</v>
      </c>
      <c r="O4899" s="5">
        <f>-SUMIF(lift[Número de pase],pases[[#This Row],[Numero de Pase]],lift[Costo])</f>
        <v>0</v>
      </c>
    </row>
    <row r="4900" spans="1:15" x14ac:dyDescent="0.25">
      <c r="A4900" t="s">
        <v>7</v>
      </c>
      <c r="B4900">
        <v>2019</v>
      </c>
      <c r="C4900">
        <v>43550</v>
      </c>
      <c r="D4900" t="s">
        <v>8</v>
      </c>
      <c r="E4900">
        <v>43546</v>
      </c>
      <c r="F4900">
        <v>9</v>
      </c>
      <c r="G4900" t="s">
        <v>9</v>
      </c>
      <c r="H4900" t="s">
        <v>4918</v>
      </c>
      <c r="I4900" s="5">
        <v>1080</v>
      </c>
      <c r="J4900" s="5">
        <f>IFERROR('Ventas Pases'!$I4900/'Ventas Pases'!$F4900,"PASE")</f>
        <v>120</v>
      </c>
      <c r="K4900" t="str">
        <f>IFERROR(VLOOKUP('Ventas Pases'!$J4900,'Comisiones HEROIC'!$E$1:$F$6,2,0),"")</f>
        <v/>
      </c>
      <c r="L4900" s="5">
        <f>IF('Ventas Pases'!$D4900="Red HEROIC",IFERROR(VLOOKUP('Ventas Pases'!$G4900,'Comisiones HEROIC'!$A$1:$B$11,2,0),15),IF('Ventas Pases'!$D4900="Red HEROIC",15,0))</f>
        <v>0</v>
      </c>
      <c r="M4900">
        <f>IF(pases[[#This Row],[Días Visita]]&lt;7,0,IF(pases[[#This Row],[Días Visita]]&lt;9,1,IF(pases[[#This Row],[Días Visita]]="Ilimitados",0,2)))</f>
        <v>2</v>
      </c>
      <c r="N4900" s="5">
        <f>IF(AND('Ventas Pases'!$A4900="Fuera de Temporada",'Ventas Pases'!$B4900=2019,pases[[#This Row],[Modo de Compra]]="Paquete"),30,0)</f>
        <v>0</v>
      </c>
      <c r="O4900" s="5">
        <f>-SUMIF(lift[Número de pase],pases[[#This Row],[Numero de Pase]],lift[Costo])</f>
        <v>0</v>
      </c>
    </row>
    <row r="4901" spans="1:15" x14ac:dyDescent="0.25">
      <c r="A4901" t="s">
        <v>7</v>
      </c>
      <c r="B4901">
        <v>2018</v>
      </c>
      <c r="C4901">
        <v>43451</v>
      </c>
      <c r="D4901" t="s">
        <v>8</v>
      </c>
      <c r="E4901">
        <v>43140</v>
      </c>
      <c r="F4901">
        <v>8</v>
      </c>
      <c r="G4901" t="s">
        <v>9</v>
      </c>
      <c r="H4901" t="s">
        <v>4919</v>
      </c>
      <c r="I4901" s="5">
        <v>960</v>
      </c>
      <c r="J4901" s="5">
        <f>IFERROR('Ventas Pases'!$I4901/'Ventas Pases'!$F4901,"PASE")</f>
        <v>120</v>
      </c>
      <c r="K4901" t="str">
        <f>IFERROR(VLOOKUP('Ventas Pases'!$J4901,'Comisiones HEROIC'!$E$1:$F$6,2,0),"")</f>
        <v/>
      </c>
      <c r="L4901" s="5">
        <f>IF('Ventas Pases'!$D4901="Red HEROIC",IFERROR(VLOOKUP('Ventas Pases'!$G4901,'Comisiones HEROIC'!$A$1:$B$11,2,0),15),IF('Ventas Pases'!$D4901="Red HEROIC",15,0))</f>
        <v>0</v>
      </c>
      <c r="M4901">
        <f>IF(pases[[#This Row],[Días Visita]]&lt;7,0,IF(pases[[#This Row],[Días Visita]]&lt;9,1,IF(pases[[#This Row],[Días Visita]]="Ilimitados",0,2)))</f>
        <v>1</v>
      </c>
      <c r="N4901" s="5">
        <f>IF(AND('Ventas Pases'!$A4901="Fuera de Temporada",'Ventas Pases'!$B4901=2019,pases[[#This Row],[Modo de Compra]]="Paquete"),30,0)</f>
        <v>0</v>
      </c>
      <c r="O4901" s="5">
        <f>-SUMIF(lift[Número de pase],pases[[#This Row],[Numero de Pase]],lift[Costo])</f>
        <v>0</v>
      </c>
    </row>
    <row r="4902" spans="1:15" x14ac:dyDescent="0.25">
      <c r="A4902" t="s">
        <v>7</v>
      </c>
      <c r="B4902">
        <v>2019</v>
      </c>
      <c r="C4902">
        <v>43448</v>
      </c>
      <c r="D4902" t="s">
        <v>8</v>
      </c>
      <c r="E4902">
        <v>43525</v>
      </c>
      <c r="F4902">
        <v>2</v>
      </c>
      <c r="G4902" t="s">
        <v>9</v>
      </c>
      <c r="H4902" t="s">
        <v>4920</v>
      </c>
      <c r="I4902" s="5">
        <v>240</v>
      </c>
      <c r="J4902" s="5">
        <f>IFERROR('Ventas Pases'!$I4902/'Ventas Pases'!$F4902,"PASE")</f>
        <v>120</v>
      </c>
      <c r="K4902" t="str">
        <f>IFERROR(VLOOKUP('Ventas Pases'!$J4902,'Comisiones HEROIC'!$E$1:$F$6,2,0),"")</f>
        <v/>
      </c>
      <c r="L4902" s="5">
        <f>IF('Ventas Pases'!$D4902="Red HEROIC",IFERROR(VLOOKUP('Ventas Pases'!$G4902,'Comisiones HEROIC'!$A$1:$B$11,2,0),15),IF('Ventas Pases'!$D4902="Red HEROIC",15,0))</f>
        <v>0</v>
      </c>
      <c r="M4902">
        <f>IF(pases[[#This Row],[Días Visita]]&lt;7,0,IF(pases[[#This Row],[Días Visita]]&lt;9,1,IF(pases[[#This Row],[Días Visita]]="Ilimitados",0,2)))</f>
        <v>0</v>
      </c>
      <c r="N4902" s="5">
        <f>IF(AND('Ventas Pases'!$A4902="Fuera de Temporada",'Ventas Pases'!$B4902=2019,pases[[#This Row],[Modo de Compra]]="Paquete"),30,0)</f>
        <v>0</v>
      </c>
      <c r="O4902" s="5">
        <f>-SUMIF(lift[Número de pase],pases[[#This Row],[Numero de Pase]],lift[Costo])</f>
        <v>0</v>
      </c>
    </row>
    <row r="4903" spans="1:15" x14ac:dyDescent="0.25">
      <c r="A4903" t="s">
        <v>7</v>
      </c>
      <c r="B4903">
        <v>2019</v>
      </c>
      <c r="C4903">
        <v>43423</v>
      </c>
      <c r="D4903" t="s">
        <v>14</v>
      </c>
      <c r="E4903">
        <v>43457</v>
      </c>
      <c r="F4903">
        <v>5</v>
      </c>
      <c r="G4903" t="s">
        <v>15</v>
      </c>
      <c r="H4903" t="s">
        <v>4921</v>
      </c>
      <c r="I4903" s="5">
        <v>700</v>
      </c>
      <c r="J4903" s="5">
        <f>IFERROR('Ventas Pases'!$I4903/'Ventas Pases'!$F4903,"PASE")</f>
        <v>140</v>
      </c>
      <c r="K4903" t="str">
        <f>IFERROR(VLOOKUP('Ventas Pases'!$J4903,'Comisiones HEROIC'!$E$1:$F$6,2,0),"")</f>
        <v/>
      </c>
      <c r="L4903" s="5">
        <f>IF('Ventas Pases'!$D4903="Red HEROIC",IFERROR(VLOOKUP('Ventas Pases'!$G4903,'Comisiones HEROIC'!$A$1:$B$11,2,0),15),IF('Ventas Pases'!$D4903="Red HEROIC",15,0))</f>
        <v>12</v>
      </c>
      <c r="M4903">
        <f>IF(pases[[#This Row],[Días Visita]]&lt;7,0,IF(pases[[#This Row],[Días Visita]]&lt;9,1,IF(pases[[#This Row],[Días Visita]]="Ilimitados",0,2)))</f>
        <v>0</v>
      </c>
      <c r="N4903" s="5">
        <f>IF(AND('Ventas Pases'!$A4903="Fuera de Temporada",'Ventas Pases'!$B4903=2019,pases[[#This Row],[Modo de Compra]]="Paquete"),30,0)</f>
        <v>0</v>
      </c>
      <c r="O4903" s="5">
        <f>-SUMIF(lift[Número de pase],pases[[#This Row],[Numero de Pase]],lift[Costo])</f>
        <v>0</v>
      </c>
    </row>
    <row r="4904" spans="1:15" x14ac:dyDescent="0.25">
      <c r="A4904" t="s">
        <v>13</v>
      </c>
      <c r="B4904">
        <v>2018</v>
      </c>
      <c r="C4904">
        <v>43318</v>
      </c>
      <c r="D4904" t="s">
        <v>14</v>
      </c>
      <c r="E4904">
        <v>42842</v>
      </c>
      <c r="F4904">
        <v>4</v>
      </c>
      <c r="G4904" t="s">
        <v>15</v>
      </c>
      <c r="H4904" t="s">
        <v>4922</v>
      </c>
      <c r="I4904" s="5">
        <v>560</v>
      </c>
      <c r="J4904" s="5">
        <f>IFERROR('Ventas Pases'!$I4904/'Ventas Pases'!$F4904,"PASE")</f>
        <v>140</v>
      </c>
      <c r="K4904" t="str">
        <f>IFERROR(VLOOKUP('Ventas Pases'!$J4904,'Comisiones HEROIC'!$E$1:$F$6,2,0),"")</f>
        <v/>
      </c>
      <c r="L4904" s="5">
        <f>IF('Ventas Pases'!$D4904="Red HEROIC",IFERROR(VLOOKUP('Ventas Pases'!$G4904,'Comisiones HEROIC'!$A$1:$B$11,2,0),15),IF('Ventas Pases'!$D4904="Red HEROIC",15,0))</f>
        <v>12</v>
      </c>
      <c r="M4904">
        <f>IF(pases[[#This Row],[Días Visita]]&lt;7,0,IF(pases[[#This Row],[Días Visita]]&lt;9,1,IF(pases[[#This Row],[Días Visita]]="Ilimitados",0,2)))</f>
        <v>0</v>
      </c>
      <c r="N4904" s="5">
        <f>IF(AND('Ventas Pases'!$A4904="Fuera de Temporada",'Ventas Pases'!$B4904=2019,pases[[#This Row],[Modo de Compra]]="Paquete"),30,0)</f>
        <v>0</v>
      </c>
      <c r="O4904" s="5">
        <f>-SUMIF(lift[Número de pase],pases[[#This Row],[Numero de Pase]],lift[Costo])</f>
        <v>0</v>
      </c>
    </row>
    <row r="4905" spans="1:15" x14ac:dyDescent="0.25">
      <c r="A4905" t="s">
        <v>7</v>
      </c>
      <c r="B4905">
        <v>2019</v>
      </c>
      <c r="C4905">
        <v>43525</v>
      </c>
      <c r="D4905" t="s">
        <v>8</v>
      </c>
      <c r="E4905">
        <v>43547</v>
      </c>
      <c r="F4905">
        <v>5</v>
      </c>
      <c r="G4905" t="s">
        <v>9</v>
      </c>
      <c r="H4905" t="s">
        <v>4923</v>
      </c>
      <c r="I4905" s="5">
        <v>600</v>
      </c>
      <c r="J4905" s="5">
        <f>IFERROR('Ventas Pases'!$I4905/'Ventas Pases'!$F4905,"PASE")</f>
        <v>120</v>
      </c>
      <c r="K4905" t="str">
        <f>IFERROR(VLOOKUP('Ventas Pases'!$J4905,'Comisiones HEROIC'!$E$1:$F$6,2,0),"")</f>
        <v/>
      </c>
      <c r="L4905" s="5">
        <f>IF('Ventas Pases'!$D4905="Red HEROIC",IFERROR(VLOOKUP('Ventas Pases'!$G4905,'Comisiones HEROIC'!$A$1:$B$11,2,0),15),IF('Ventas Pases'!$D4905="Red HEROIC",15,0))</f>
        <v>0</v>
      </c>
      <c r="M4905">
        <f>IF(pases[[#This Row],[Días Visita]]&lt;7,0,IF(pases[[#This Row],[Días Visita]]&lt;9,1,IF(pases[[#This Row],[Días Visita]]="Ilimitados",0,2)))</f>
        <v>0</v>
      </c>
      <c r="N4905" s="5">
        <f>IF(AND('Ventas Pases'!$A4905="Fuera de Temporada",'Ventas Pases'!$B4905=2019,pases[[#This Row],[Modo de Compra]]="Paquete"),30,0)</f>
        <v>0</v>
      </c>
      <c r="O4905" s="5">
        <f>-SUMIF(lift[Número de pase],pases[[#This Row],[Numero de Pase]],lift[Costo])</f>
        <v>0</v>
      </c>
    </row>
    <row r="4906" spans="1:15" x14ac:dyDescent="0.25">
      <c r="A4906" t="s">
        <v>7</v>
      </c>
      <c r="B4906">
        <v>2018</v>
      </c>
      <c r="C4906">
        <v>43140</v>
      </c>
      <c r="D4906" t="s">
        <v>8</v>
      </c>
      <c r="E4906">
        <v>43135</v>
      </c>
      <c r="F4906">
        <v>2</v>
      </c>
      <c r="G4906" t="s">
        <v>9</v>
      </c>
      <c r="H4906" t="s">
        <v>4924</v>
      </c>
      <c r="I4906" s="5">
        <v>240</v>
      </c>
      <c r="J4906" s="5">
        <f>IFERROR('Ventas Pases'!$I4906/'Ventas Pases'!$F4906,"PASE")</f>
        <v>120</v>
      </c>
      <c r="K4906" t="str">
        <f>IFERROR(VLOOKUP('Ventas Pases'!$J4906,'Comisiones HEROIC'!$E$1:$F$6,2,0),"")</f>
        <v/>
      </c>
      <c r="L4906" s="5">
        <f>IF('Ventas Pases'!$D4906="Red HEROIC",IFERROR(VLOOKUP('Ventas Pases'!$G4906,'Comisiones HEROIC'!$A$1:$B$11,2,0),15),IF('Ventas Pases'!$D4906="Red HEROIC",15,0))</f>
        <v>0</v>
      </c>
      <c r="M4906">
        <f>IF(pases[[#This Row],[Días Visita]]&lt;7,0,IF(pases[[#This Row],[Días Visita]]&lt;9,1,IF(pases[[#This Row],[Días Visita]]="Ilimitados",0,2)))</f>
        <v>0</v>
      </c>
      <c r="N4906" s="5">
        <f>IF(AND('Ventas Pases'!$A4906="Fuera de Temporada",'Ventas Pases'!$B4906=2019,pases[[#This Row],[Modo de Compra]]="Paquete"),30,0)</f>
        <v>0</v>
      </c>
      <c r="O4906" s="5">
        <f>-SUMIF(lift[Número de pase],pases[[#This Row],[Numero de Pase]],lift[Costo])</f>
        <v>0</v>
      </c>
    </row>
    <row r="4907" spans="1:15" x14ac:dyDescent="0.25">
      <c r="A4907" t="s">
        <v>7</v>
      </c>
      <c r="B4907">
        <v>2018</v>
      </c>
      <c r="C4907">
        <v>43169</v>
      </c>
      <c r="D4907" t="s">
        <v>8</v>
      </c>
      <c r="E4907">
        <v>43160</v>
      </c>
      <c r="F4907">
        <v>4</v>
      </c>
      <c r="G4907" t="s">
        <v>9</v>
      </c>
      <c r="H4907" t="s">
        <v>4925</v>
      </c>
      <c r="I4907" s="5">
        <v>480</v>
      </c>
      <c r="J4907" s="5">
        <f>IFERROR('Ventas Pases'!$I4907/'Ventas Pases'!$F4907,"PASE")</f>
        <v>120</v>
      </c>
      <c r="K4907" t="str">
        <f>IFERROR(VLOOKUP('Ventas Pases'!$J4907,'Comisiones HEROIC'!$E$1:$F$6,2,0),"")</f>
        <v/>
      </c>
      <c r="L4907" s="5">
        <f>IF('Ventas Pases'!$D4907="Red HEROIC",IFERROR(VLOOKUP('Ventas Pases'!$G4907,'Comisiones HEROIC'!$A$1:$B$11,2,0),15),IF('Ventas Pases'!$D4907="Red HEROIC",15,0))</f>
        <v>0</v>
      </c>
      <c r="M4907">
        <f>IF(pases[[#This Row],[Días Visita]]&lt;7,0,IF(pases[[#This Row],[Días Visita]]&lt;9,1,IF(pases[[#This Row],[Días Visita]]="Ilimitados",0,2)))</f>
        <v>0</v>
      </c>
      <c r="N4907" s="5">
        <f>IF(AND('Ventas Pases'!$A4907="Fuera de Temporada",'Ventas Pases'!$B4907=2019,pases[[#This Row],[Modo de Compra]]="Paquete"),30,0)</f>
        <v>0</v>
      </c>
      <c r="O4907" s="5">
        <f>-SUMIF(lift[Número de pase],pases[[#This Row],[Numero de Pase]],lift[Costo])</f>
        <v>0</v>
      </c>
    </row>
    <row r="4908" spans="1:15" x14ac:dyDescent="0.25">
      <c r="A4908" t="s">
        <v>7</v>
      </c>
      <c r="B4908">
        <v>2019</v>
      </c>
      <c r="C4908">
        <v>43488</v>
      </c>
      <c r="D4908" t="s">
        <v>8</v>
      </c>
      <c r="E4908">
        <v>43526</v>
      </c>
      <c r="F4908">
        <v>5</v>
      </c>
      <c r="G4908" t="s">
        <v>9</v>
      </c>
      <c r="H4908" t="s">
        <v>4926</v>
      </c>
      <c r="I4908" s="5">
        <v>600</v>
      </c>
      <c r="J4908" s="5">
        <f>IFERROR('Ventas Pases'!$I4908/'Ventas Pases'!$F4908,"PASE")</f>
        <v>120</v>
      </c>
      <c r="K4908" t="str">
        <f>IFERROR(VLOOKUP('Ventas Pases'!$J4908,'Comisiones HEROIC'!$E$1:$F$6,2,0),"")</f>
        <v/>
      </c>
      <c r="L4908" s="5">
        <f>IF('Ventas Pases'!$D4908="Red HEROIC",IFERROR(VLOOKUP('Ventas Pases'!$G4908,'Comisiones HEROIC'!$A$1:$B$11,2,0),15),IF('Ventas Pases'!$D4908="Red HEROIC",15,0))</f>
        <v>0</v>
      </c>
      <c r="M4908">
        <f>IF(pases[[#This Row],[Días Visita]]&lt;7,0,IF(pases[[#This Row],[Días Visita]]&lt;9,1,IF(pases[[#This Row],[Días Visita]]="Ilimitados",0,2)))</f>
        <v>0</v>
      </c>
      <c r="N4908" s="5">
        <f>IF(AND('Ventas Pases'!$A4908="Fuera de Temporada",'Ventas Pases'!$B4908=2019,pases[[#This Row],[Modo de Compra]]="Paquete"),30,0)</f>
        <v>0</v>
      </c>
      <c r="O4908" s="5">
        <f>-SUMIF(lift[Número de pase],pases[[#This Row],[Numero de Pase]],lift[Costo])</f>
        <v>0</v>
      </c>
    </row>
    <row r="4909" spans="1:15" x14ac:dyDescent="0.25">
      <c r="A4909" t="s">
        <v>7</v>
      </c>
      <c r="B4909">
        <v>2018</v>
      </c>
      <c r="C4909">
        <v>43165</v>
      </c>
      <c r="D4909" t="s">
        <v>8</v>
      </c>
      <c r="E4909">
        <v>43158</v>
      </c>
      <c r="F4909">
        <v>2</v>
      </c>
      <c r="G4909" t="s">
        <v>9</v>
      </c>
      <c r="H4909" t="s">
        <v>4927</v>
      </c>
      <c r="I4909" s="5">
        <v>240</v>
      </c>
      <c r="J4909" s="5">
        <f>IFERROR('Ventas Pases'!$I4909/'Ventas Pases'!$F4909,"PASE")</f>
        <v>120</v>
      </c>
      <c r="K4909" t="str">
        <f>IFERROR(VLOOKUP('Ventas Pases'!$J4909,'Comisiones HEROIC'!$E$1:$F$6,2,0),"")</f>
        <v/>
      </c>
      <c r="L4909" s="5">
        <f>IF('Ventas Pases'!$D4909="Red HEROIC",IFERROR(VLOOKUP('Ventas Pases'!$G4909,'Comisiones HEROIC'!$A$1:$B$11,2,0),15),IF('Ventas Pases'!$D4909="Red HEROIC",15,0))</f>
        <v>0</v>
      </c>
      <c r="M4909">
        <f>IF(pases[[#This Row],[Días Visita]]&lt;7,0,IF(pases[[#This Row],[Días Visita]]&lt;9,1,IF(pases[[#This Row],[Días Visita]]="Ilimitados",0,2)))</f>
        <v>0</v>
      </c>
      <c r="N4909" s="5">
        <f>IF(AND('Ventas Pases'!$A4909="Fuera de Temporada",'Ventas Pases'!$B4909=2019,pases[[#This Row],[Modo de Compra]]="Paquete"),30,0)</f>
        <v>0</v>
      </c>
      <c r="O4909" s="5">
        <f>-SUMIF(lift[Número de pase],pases[[#This Row],[Numero de Pase]],lift[Costo])</f>
        <v>0</v>
      </c>
    </row>
    <row r="4910" spans="1:15" x14ac:dyDescent="0.25">
      <c r="A4910" t="s">
        <v>7</v>
      </c>
      <c r="B4910">
        <v>2018</v>
      </c>
      <c r="C4910">
        <v>43153</v>
      </c>
      <c r="D4910" t="s">
        <v>60</v>
      </c>
      <c r="E4910">
        <v>43054</v>
      </c>
      <c r="F4910" t="s">
        <v>11</v>
      </c>
      <c r="G4910" t="s">
        <v>9</v>
      </c>
      <c r="H4910" t="s">
        <v>4928</v>
      </c>
      <c r="I4910" s="5">
        <v>1950</v>
      </c>
      <c r="J4910" s="5" t="str">
        <f>IFERROR('Ventas Pases'!$I4910/'Ventas Pases'!$F4910,"PASE")</f>
        <v>PASE</v>
      </c>
      <c r="K4910" t="str">
        <f>IFERROR(VLOOKUP('Ventas Pases'!$J4910,'Comisiones HEROIC'!$E$1:$F$6,2,0),"")</f>
        <v/>
      </c>
      <c r="L4910" s="5">
        <f>IF('Ventas Pases'!$D4910="Red HEROIC",IFERROR(VLOOKUP('Ventas Pases'!$G4910,'Comisiones HEROIC'!$A$1:$B$11,2,0),15),IF('Ventas Pases'!$D4910="Red HEROIC",15,0))</f>
        <v>0</v>
      </c>
      <c r="M4910">
        <f>IF(pases[[#This Row],[Días Visita]]&lt;7,0,IF(pases[[#This Row],[Días Visita]]&lt;9,1,IF(pases[[#This Row],[Días Visita]]="Ilimitados",0,2)))</f>
        <v>0</v>
      </c>
      <c r="N4910" s="5">
        <f>IF(AND('Ventas Pases'!$A4910="Fuera de Temporada",'Ventas Pases'!$B4910=2019,pases[[#This Row],[Modo de Compra]]="Paquete"),30,0)</f>
        <v>0</v>
      </c>
      <c r="O4910" s="5">
        <f>-SUMIF(lift[Número de pase],pases[[#This Row],[Numero de Pase]],lift[Costo])</f>
        <v>-368</v>
      </c>
    </row>
    <row r="4911" spans="1:15" x14ac:dyDescent="0.25">
      <c r="A4911" t="s">
        <v>7</v>
      </c>
      <c r="B4911">
        <v>2018</v>
      </c>
      <c r="C4911">
        <v>43178</v>
      </c>
      <c r="D4911" t="s">
        <v>8</v>
      </c>
      <c r="E4911">
        <v>43182</v>
      </c>
      <c r="F4911">
        <v>2</v>
      </c>
      <c r="G4911" t="s">
        <v>9</v>
      </c>
      <c r="H4911" t="s">
        <v>4929</v>
      </c>
      <c r="I4911" s="5">
        <v>240</v>
      </c>
      <c r="J4911" s="5">
        <f>IFERROR('Ventas Pases'!$I4911/'Ventas Pases'!$F4911,"PASE")</f>
        <v>120</v>
      </c>
      <c r="K4911" t="str">
        <f>IFERROR(VLOOKUP('Ventas Pases'!$J4911,'Comisiones HEROIC'!$E$1:$F$6,2,0),"")</f>
        <v/>
      </c>
      <c r="L4911" s="5">
        <f>IF('Ventas Pases'!$D4911="Red HEROIC",IFERROR(VLOOKUP('Ventas Pases'!$G4911,'Comisiones HEROIC'!$A$1:$B$11,2,0),15),IF('Ventas Pases'!$D4911="Red HEROIC",15,0))</f>
        <v>0</v>
      </c>
      <c r="M4911">
        <f>IF(pases[[#This Row],[Días Visita]]&lt;7,0,IF(pases[[#This Row],[Días Visita]]&lt;9,1,IF(pases[[#This Row],[Días Visita]]="Ilimitados",0,2)))</f>
        <v>0</v>
      </c>
      <c r="N4911" s="5">
        <f>IF(AND('Ventas Pases'!$A4911="Fuera de Temporada",'Ventas Pases'!$B4911=2019,pases[[#This Row],[Modo de Compra]]="Paquete"),30,0)</f>
        <v>0</v>
      </c>
      <c r="O4911" s="5">
        <f>-SUMIF(lift[Número de pase],pases[[#This Row],[Numero de Pase]],lift[Costo])</f>
        <v>0</v>
      </c>
    </row>
    <row r="4912" spans="1:15" x14ac:dyDescent="0.25">
      <c r="A4912" t="s">
        <v>13</v>
      </c>
      <c r="B4912">
        <v>2019</v>
      </c>
      <c r="C4912">
        <v>43353</v>
      </c>
      <c r="D4912" t="s">
        <v>17</v>
      </c>
      <c r="E4912">
        <v>43209</v>
      </c>
      <c r="F4912">
        <v>5</v>
      </c>
      <c r="G4912" t="s">
        <v>9</v>
      </c>
      <c r="H4912" t="s">
        <v>4930</v>
      </c>
      <c r="I4912" s="5">
        <v>525</v>
      </c>
      <c r="J4912" s="5">
        <f>IFERROR('Ventas Pases'!$I4912/'Ventas Pases'!$F4912,"PASE")</f>
        <v>105</v>
      </c>
      <c r="K4912" t="str">
        <f>IFERROR(VLOOKUP('Ventas Pases'!$J4912,'Comisiones HEROIC'!$E$1:$F$6,2,0),"")</f>
        <v>OI Hotels</v>
      </c>
      <c r="L4912" s="5">
        <f>IF('Ventas Pases'!$D4912="Red HEROIC",IFERROR(VLOOKUP('Ventas Pases'!$G4912,'Comisiones HEROIC'!$A$1:$B$11,2,0),15),IF('Ventas Pases'!$D4912="Red HEROIC",15,0))</f>
        <v>0</v>
      </c>
      <c r="M4912">
        <f>IF(pases[[#This Row],[Días Visita]]&lt;7,0,IF(pases[[#This Row],[Días Visita]]&lt;9,1,IF(pases[[#This Row],[Días Visita]]="Ilimitados",0,2)))</f>
        <v>0</v>
      </c>
      <c r="N4912" s="5">
        <f>IF(AND('Ventas Pases'!$A4912="Fuera de Temporada",'Ventas Pases'!$B4912=2019,pases[[#This Row],[Modo de Compra]]="Paquete"),30,0)</f>
        <v>30</v>
      </c>
      <c r="O4912" s="5">
        <f>-SUMIF(lift[Número de pase],pases[[#This Row],[Numero de Pase]],lift[Costo])</f>
        <v>0</v>
      </c>
    </row>
    <row r="4913" spans="1:15" x14ac:dyDescent="0.25">
      <c r="A4913" t="s">
        <v>7</v>
      </c>
      <c r="B4913">
        <v>2018</v>
      </c>
      <c r="C4913">
        <v>43171</v>
      </c>
      <c r="D4913" t="s">
        <v>8</v>
      </c>
      <c r="E4913">
        <v>43168</v>
      </c>
      <c r="F4913">
        <v>7</v>
      </c>
      <c r="G4913" t="s">
        <v>9</v>
      </c>
      <c r="H4913" t="s">
        <v>4931</v>
      </c>
      <c r="I4913" s="5">
        <v>840</v>
      </c>
      <c r="J4913" s="5">
        <f>IFERROR('Ventas Pases'!$I4913/'Ventas Pases'!$F4913,"PASE")</f>
        <v>120</v>
      </c>
      <c r="K4913" t="str">
        <f>IFERROR(VLOOKUP('Ventas Pases'!$J4913,'Comisiones HEROIC'!$E$1:$F$6,2,0),"")</f>
        <v/>
      </c>
      <c r="L4913" s="5">
        <f>IF('Ventas Pases'!$D4913="Red HEROIC",IFERROR(VLOOKUP('Ventas Pases'!$G4913,'Comisiones HEROIC'!$A$1:$B$11,2,0),15),IF('Ventas Pases'!$D4913="Red HEROIC",15,0))</f>
        <v>0</v>
      </c>
      <c r="M4913">
        <f>IF(pases[[#This Row],[Días Visita]]&lt;7,0,IF(pases[[#This Row],[Días Visita]]&lt;9,1,IF(pases[[#This Row],[Días Visita]]="Ilimitados",0,2)))</f>
        <v>1</v>
      </c>
      <c r="N4913" s="5">
        <f>IF(AND('Ventas Pases'!$A4913="Fuera de Temporada",'Ventas Pases'!$B4913=2019,pases[[#This Row],[Modo de Compra]]="Paquete"),30,0)</f>
        <v>0</v>
      </c>
      <c r="O4913" s="5">
        <f>-SUMIF(lift[Número de pase],pases[[#This Row],[Numero de Pase]],lift[Costo])</f>
        <v>0</v>
      </c>
    </row>
    <row r="4914" spans="1:15" x14ac:dyDescent="0.25">
      <c r="A4914" t="s">
        <v>7</v>
      </c>
      <c r="B4914">
        <v>2019</v>
      </c>
      <c r="C4914">
        <v>43503</v>
      </c>
      <c r="D4914" t="s">
        <v>17</v>
      </c>
      <c r="E4914">
        <v>43515</v>
      </c>
      <c r="F4914">
        <v>4</v>
      </c>
      <c r="G4914" t="s">
        <v>9</v>
      </c>
      <c r="H4914" t="s">
        <v>4932</v>
      </c>
      <c r="I4914" s="5">
        <v>400</v>
      </c>
      <c r="J4914" s="5">
        <f>IFERROR('Ventas Pases'!$I4914/'Ventas Pases'!$F4914,"PASE")</f>
        <v>100</v>
      </c>
      <c r="K4914" t="str">
        <f>IFERROR(VLOOKUP('Ventas Pases'!$J4914,'Comisiones HEROIC'!$E$1:$F$6,2,0),"")</f>
        <v>Ridossan Hotel</v>
      </c>
      <c r="L4914" s="5">
        <f>IF('Ventas Pases'!$D4914="Red HEROIC",IFERROR(VLOOKUP('Ventas Pases'!$G4914,'Comisiones HEROIC'!$A$1:$B$11,2,0),15),IF('Ventas Pases'!$D4914="Red HEROIC",15,0))</f>
        <v>0</v>
      </c>
      <c r="M4914">
        <f>IF(pases[[#This Row],[Días Visita]]&lt;7,0,IF(pases[[#This Row],[Días Visita]]&lt;9,1,IF(pases[[#This Row],[Días Visita]]="Ilimitados",0,2)))</f>
        <v>0</v>
      </c>
      <c r="N4914" s="5">
        <f>IF(AND('Ventas Pases'!$A4914="Fuera de Temporada",'Ventas Pases'!$B4914=2019,pases[[#This Row],[Modo de Compra]]="Paquete"),30,0)</f>
        <v>0</v>
      </c>
      <c r="O4914" s="5">
        <f>-SUMIF(lift[Número de pase],pases[[#This Row],[Numero de Pase]],lift[Costo])</f>
        <v>0</v>
      </c>
    </row>
    <row r="4915" spans="1:15" x14ac:dyDescent="0.25">
      <c r="A4915" t="s">
        <v>7</v>
      </c>
      <c r="B4915">
        <v>2019</v>
      </c>
      <c r="C4915">
        <v>43468</v>
      </c>
      <c r="D4915" t="s">
        <v>14</v>
      </c>
      <c r="E4915">
        <v>43509</v>
      </c>
      <c r="F4915">
        <v>7</v>
      </c>
      <c r="G4915" t="s">
        <v>19</v>
      </c>
      <c r="H4915" t="s">
        <v>4933</v>
      </c>
      <c r="I4915" s="5">
        <v>980</v>
      </c>
      <c r="J4915" s="5">
        <f>IFERROR('Ventas Pases'!$I4915/'Ventas Pases'!$F4915,"PASE")</f>
        <v>140</v>
      </c>
      <c r="K4915" t="str">
        <f>IFERROR(VLOOKUP('Ventas Pases'!$J4915,'Comisiones HEROIC'!$E$1:$F$6,2,0),"")</f>
        <v/>
      </c>
      <c r="L4915" s="5">
        <f>IF('Ventas Pases'!$D4915="Red HEROIC",IFERROR(VLOOKUP('Ventas Pases'!$G4915,'Comisiones HEROIC'!$A$1:$B$11,2,0),15),IF('Ventas Pases'!$D4915="Red HEROIC",15,0))</f>
        <v>15</v>
      </c>
      <c r="M4915">
        <f>IF(pases[[#This Row],[Días Visita]]&lt;7,0,IF(pases[[#This Row],[Días Visita]]&lt;9,1,IF(pases[[#This Row],[Días Visita]]="Ilimitados",0,2)))</f>
        <v>1</v>
      </c>
      <c r="N4915" s="5">
        <f>IF(AND('Ventas Pases'!$A4915="Fuera de Temporada",'Ventas Pases'!$B4915=2019,pases[[#This Row],[Modo de Compra]]="Paquete"),30,0)</f>
        <v>0</v>
      </c>
      <c r="O4915" s="5">
        <f>-SUMIF(lift[Número de pase],pases[[#This Row],[Numero de Pase]],lift[Costo])</f>
        <v>0</v>
      </c>
    </row>
    <row r="4916" spans="1:15" x14ac:dyDescent="0.25">
      <c r="A4916" t="s">
        <v>7</v>
      </c>
      <c r="B4916">
        <v>2019</v>
      </c>
      <c r="C4916">
        <v>43516</v>
      </c>
      <c r="D4916" t="s">
        <v>14</v>
      </c>
      <c r="E4916">
        <v>43510</v>
      </c>
      <c r="F4916">
        <v>3</v>
      </c>
      <c r="G4916" t="s">
        <v>19</v>
      </c>
      <c r="H4916" t="s">
        <v>4934</v>
      </c>
      <c r="I4916" s="5">
        <v>420</v>
      </c>
      <c r="J4916" s="5">
        <f>IFERROR('Ventas Pases'!$I4916/'Ventas Pases'!$F4916,"PASE")</f>
        <v>140</v>
      </c>
      <c r="K4916" t="str">
        <f>IFERROR(VLOOKUP('Ventas Pases'!$J4916,'Comisiones HEROIC'!$E$1:$F$6,2,0),"")</f>
        <v/>
      </c>
      <c r="L4916" s="5">
        <f>IF('Ventas Pases'!$D4916="Red HEROIC",IFERROR(VLOOKUP('Ventas Pases'!$G4916,'Comisiones HEROIC'!$A$1:$B$11,2,0),15),IF('Ventas Pases'!$D4916="Red HEROIC",15,0))</f>
        <v>15</v>
      </c>
      <c r="M4916">
        <f>IF(pases[[#This Row],[Días Visita]]&lt;7,0,IF(pases[[#This Row],[Días Visita]]&lt;9,1,IF(pases[[#This Row],[Días Visita]]="Ilimitados",0,2)))</f>
        <v>0</v>
      </c>
      <c r="N4916" s="5">
        <f>IF(AND('Ventas Pases'!$A4916="Fuera de Temporada",'Ventas Pases'!$B4916=2019,pases[[#This Row],[Modo de Compra]]="Paquete"),30,0)</f>
        <v>0</v>
      </c>
      <c r="O4916" s="5">
        <f>-SUMIF(lift[Número de pase],pases[[#This Row],[Numero de Pase]],lift[Costo])</f>
        <v>0</v>
      </c>
    </row>
    <row r="4917" spans="1:15" x14ac:dyDescent="0.25">
      <c r="A4917" t="s">
        <v>7</v>
      </c>
      <c r="B4917">
        <v>2018</v>
      </c>
      <c r="C4917">
        <v>43161</v>
      </c>
      <c r="D4917" t="s">
        <v>8</v>
      </c>
      <c r="E4917">
        <v>43174</v>
      </c>
      <c r="F4917">
        <v>5</v>
      </c>
      <c r="G4917" t="s">
        <v>9</v>
      </c>
      <c r="H4917" t="s">
        <v>4935</v>
      </c>
      <c r="I4917" s="5">
        <v>600</v>
      </c>
      <c r="J4917" s="5">
        <f>IFERROR('Ventas Pases'!$I4917/'Ventas Pases'!$F4917,"PASE")</f>
        <v>120</v>
      </c>
      <c r="K4917" t="str">
        <f>IFERROR(VLOOKUP('Ventas Pases'!$J4917,'Comisiones HEROIC'!$E$1:$F$6,2,0),"")</f>
        <v/>
      </c>
      <c r="L4917" s="5">
        <f>IF('Ventas Pases'!$D4917="Red HEROIC",IFERROR(VLOOKUP('Ventas Pases'!$G4917,'Comisiones HEROIC'!$A$1:$B$11,2,0),15),IF('Ventas Pases'!$D4917="Red HEROIC",15,0))</f>
        <v>0</v>
      </c>
      <c r="M4917">
        <f>IF(pases[[#This Row],[Días Visita]]&lt;7,0,IF(pases[[#This Row],[Días Visita]]&lt;9,1,IF(pases[[#This Row],[Días Visita]]="Ilimitados",0,2)))</f>
        <v>0</v>
      </c>
      <c r="N4917" s="5">
        <f>IF(AND('Ventas Pases'!$A4917="Fuera de Temporada",'Ventas Pases'!$B4917=2019,pases[[#This Row],[Modo de Compra]]="Paquete"),30,0)</f>
        <v>0</v>
      </c>
      <c r="O4917" s="5">
        <f>-SUMIF(lift[Número de pase],pases[[#This Row],[Numero de Pase]],lift[Costo])</f>
        <v>0</v>
      </c>
    </row>
    <row r="4918" spans="1:15" x14ac:dyDescent="0.25">
      <c r="A4918" t="s">
        <v>7</v>
      </c>
      <c r="B4918">
        <v>2019</v>
      </c>
      <c r="C4918">
        <v>43484</v>
      </c>
      <c r="D4918" t="s">
        <v>14</v>
      </c>
      <c r="E4918">
        <v>43541</v>
      </c>
      <c r="F4918">
        <v>3</v>
      </c>
      <c r="G4918" t="s">
        <v>19</v>
      </c>
      <c r="H4918" t="s">
        <v>4936</v>
      </c>
      <c r="I4918" s="5">
        <v>420</v>
      </c>
      <c r="J4918" s="5">
        <f>IFERROR('Ventas Pases'!$I4918/'Ventas Pases'!$F4918,"PASE")</f>
        <v>140</v>
      </c>
      <c r="K4918" t="str">
        <f>IFERROR(VLOOKUP('Ventas Pases'!$J4918,'Comisiones HEROIC'!$E$1:$F$6,2,0),"")</f>
        <v/>
      </c>
      <c r="L4918" s="5">
        <f>IF('Ventas Pases'!$D4918="Red HEROIC",IFERROR(VLOOKUP('Ventas Pases'!$G4918,'Comisiones HEROIC'!$A$1:$B$11,2,0),15),IF('Ventas Pases'!$D4918="Red HEROIC",15,0))</f>
        <v>15</v>
      </c>
      <c r="M4918">
        <f>IF(pases[[#This Row],[Días Visita]]&lt;7,0,IF(pases[[#This Row],[Días Visita]]&lt;9,1,IF(pases[[#This Row],[Días Visita]]="Ilimitados",0,2)))</f>
        <v>0</v>
      </c>
      <c r="N4918" s="5">
        <f>IF(AND('Ventas Pases'!$A4918="Fuera de Temporada",'Ventas Pases'!$B4918=2019,pases[[#This Row],[Modo de Compra]]="Paquete"),30,0)</f>
        <v>0</v>
      </c>
      <c r="O4918" s="5">
        <f>-SUMIF(lift[Número de pase],pases[[#This Row],[Numero de Pase]],lift[Costo])</f>
        <v>0</v>
      </c>
    </row>
    <row r="4919" spans="1:15" x14ac:dyDescent="0.25">
      <c r="A4919" t="s">
        <v>7</v>
      </c>
      <c r="B4919">
        <v>2018</v>
      </c>
      <c r="C4919">
        <v>43444</v>
      </c>
      <c r="D4919" t="s">
        <v>8</v>
      </c>
      <c r="E4919">
        <v>43098</v>
      </c>
      <c r="F4919">
        <v>1</v>
      </c>
      <c r="G4919" t="s">
        <v>9</v>
      </c>
      <c r="H4919" t="s">
        <v>4937</v>
      </c>
      <c r="I4919" s="5">
        <v>120</v>
      </c>
      <c r="J4919" s="5">
        <f>IFERROR('Ventas Pases'!$I4919/'Ventas Pases'!$F4919,"PASE")</f>
        <v>120</v>
      </c>
      <c r="K4919" t="str">
        <f>IFERROR(VLOOKUP('Ventas Pases'!$J4919,'Comisiones HEROIC'!$E$1:$F$6,2,0),"")</f>
        <v/>
      </c>
      <c r="L4919" s="5">
        <f>IF('Ventas Pases'!$D4919="Red HEROIC",IFERROR(VLOOKUP('Ventas Pases'!$G4919,'Comisiones HEROIC'!$A$1:$B$11,2,0),15),IF('Ventas Pases'!$D4919="Red HEROIC",15,0))</f>
        <v>0</v>
      </c>
      <c r="M4919">
        <f>IF(pases[[#This Row],[Días Visita]]&lt;7,0,IF(pases[[#This Row],[Días Visita]]&lt;9,1,IF(pases[[#This Row],[Días Visita]]="Ilimitados",0,2)))</f>
        <v>0</v>
      </c>
      <c r="N4919" s="5">
        <f>IF(AND('Ventas Pases'!$A4919="Fuera de Temporada",'Ventas Pases'!$B4919=2019,pases[[#This Row],[Modo de Compra]]="Paquete"),30,0)</f>
        <v>0</v>
      </c>
      <c r="O4919" s="5">
        <f>-SUMIF(lift[Número de pase],pases[[#This Row],[Numero de Pase]],lift[Costo])</f>
        <v>0</v>
      </c>
    </row>
    <row r="4920" spans="1:15" x14ac:dyDescent="0.25">
      <c r="A4920" t="s">
        <v>13</v>
      </c>
      <c r="B4920">
        <v>2018</v>
      </c>
      <c r="C4920">
        <v>43202</v>
      </c>
      <c r="D4920" t="s">
        <v>8</v>
      </c>
      <c r="E4920">
        <v>42920</v>
      </c>
      <c r="F4920">
        <v>5</v>
      </c>
      <c r="G4920" t="s">
        <v>9</v>
      </c>
      <c r="H4920" t="s">
        <v>4938</v>
      </c>
      <c r="I4920" s="5">
        <v>600</v>
      </c>
      <c r="J4920" s="5">
        <f>IFERROR('Ventas Pases'!$I4920/'Ventas Pases'!$F4920,"PASE")</f>
        <v>120</v>
      </c>
      <c r="K4920" t="str">
        <f>IFERROR(VLOOKUP('Ventas Pases'!$J4920,'Comisiones HEROIC'!$E$1:$F$6,2,0),"")</f>
        <v/>
      </c>
      <c r="L4920" s="5">
        <f>IF('Ventas Pases'!$D4920="Red HEROIC",IFERROR(VLOOKUP('Ventas Pases'!$G4920,'Comisiones HEROIC'!$A$1:$B$11,2,0),15),IF('Ventas Pases'!$D4920="Red HEROIC",15,0))</f>
        <v>0</v>
      </c>
      <c r="M4920">
        <f>IF(pases[[#This Row],[Días Visita]]&lt;7,0,IF(pases[[#This Row],[Días Visita]]&lt;9,1,IF(pases[[#This Row],[Días Visita]]="Ilimitados",0,2)))</f>
        <v>0</v>
      </c>
      <c r="N4920" s="5">
        <f>IF(AND('Ventas Pases'!$A4920="Fuera de Temporada",'Ventas Pases'!$B4920=2019,pases[[#This Row],[Modo de Compra]]="Paquete"),30,0)</f>
        <v>0</v>
      </c>
      <c r="O4920" s="5">
        <f>-SUMIF(lift[Número de pase],pases[[#This Row],[Numero de Pase]],lift[Costo])</f>
        <v>0</v>
      </c>
    </row>
    <row r="4921" spans="1:15" x14ac:dyDescent="0.25">
      <c r="A4921" t="s">
        <v>13</v>
      </c>
      <c r="B4921">
        <v>2019</v>
      </c>
      <c r="C4921">
        <v>43328</v>
      </c>
      <c r="D4921" t="s">
        <v>8</v>
      </c>
      <c r="E4921">
        <v>43289</v>
      </c>
      <c r="F4921">
        <v>7</v>
      </c>
      <c r="G4921" t="s">
        <v>9</v>
      </c>
      <c r="H4921" t="s">
        <v>4939</v>
      </c>
      <c r="I4921" s="5">
        <v>840</v>
      </c>
      <c r="J4921" s="5">
        <f>IFERROR('Ventas Pases'!$I4921/'Ventas Pases'!$F4921,"PASE")</f>
        <v>120</v>
      </c>
      <c r="K4921" t="str">
        <f>IFERROR(VLOOKUP('Ventas Pases'!$J4921,'Comisiones HEROIC'!$E$1:$F$6,2,0),"")</f>
        <v/>
      </c>
      <c r="L4921" s="5">
        <f>IF('Ventas Pases'!$D4921="Red HEROIC",IFERROR(VLOOKUP('Ventas Pases'!$G4921,'Comisiones HEROIC'!$A$1:$B$11,2,0),15),IF('Ventas Pases'!$D4921="Red HEROIC",15,0))</f>
        <v>0</v>
      </c>
      <c r="M4921">
        <f>IF(pases[[#This Row],[Días Visita]]&lt;7,0,IF(pases[[#This Row],[Días Visita]]&lt;9,1,IF(pases[[#This Row],[Días Visita]]="Ilimitados",0,2)))</f>
        <v>1</v>
      </c>
      <c r="N4921" s="5">
        <f>IF(AND('Ventas Pases'!$A4921="Fuera de Temporada",'Ventas Pases'!$B4921=2019,pases[[#This Row],[Modo de Compra]]="Paquete"),30,0)</f>
        <v>0</v>
      </c>
      <c r="O4921" s="5">
        <f>-SUMIF(lift[Número de pase],pases[[#This Row],[Numero de Pase]],lift[Costo])</f>
        <v>0</v>
      </c>
    </row>
    <row r="4922" spans="1:15" x14ac:dyDescent="0.25">
      <c r="A4922" t="s">
        <v>13</v>
      </c>
      <c r="B4922">
        <v>2018</v>
      </c>
      <c r="C4922">
        <v>43320</v>
      </c>
      <c r="D4922" t="s">
        <v>8</v>
      </c>
      <c r="E4922">
        <v>42931</v>
      </c>
      <c r="F4922">
        <v>8</v>
      </c>
      <c r="G4922" t="s">
        <v>9</v>
      </c>
      <c r="H4922" t="s">
        <v>4940</v>
      </c>
      <c r="I4922" s="5">
        <v>960</v>
      </c>
      <c r="J4922" s="5">
        <f>IFERROR('Ventas Pases'!$I4922/'Ventas Pases'!$F4922,"PASE")</f>
        <v>120</v>
      </c>
      <c r="K4922" t="str">
        <f>IFERROR(VLOOKUP('Ventas Pases'!$J4922,'Comisiones HEROIC'!$E$1:$F$6,2,0),"")</f>
        <v/>
      </c>
      <c r="L4922" s="5">
        <f>IF('Ventas Pases'!$D4922="Red HEROIC",IFERROR(VLOOKUP('Ventas Pases'!$G4922,'Comisiones HEROIC'!$A$1:$B$11,2,0),15),IF('Ventas Pases'!$D4922="Red HEROIC",15,0))</f>
        <v>0</v>
      </c>
      <c r="M4922">
        <f>IF(pases[[#This Row],[Días Visita]]&lt;7,0,IF(pases[[#This Row],[Días Visita]]&lt;9,1,IF(pases[[#This Row],[Días Visita]]="Ilimitados",0,2)))</f>
        <v>1</v>
      </c>
      <c r="N4922" s="5">
        <f>IF(AND('Ventas Pases'!$A4922="Fuera de Temporada",'Ventas Pases'!$B4922=2019,pases[[#This Row],[Modo de Compra]]="Paquete"),30,0)</f>
        <v>0</v>
      </c>
      <c r="O4922" s="5">
        <f>-SUMIF(lift[Número de pase],pases[[#This Row],[Numero de Pase]],lift[Costo])</f>
        <v>0</v>
      </c>
    </row>
    <row r="4923" spans="1:15" x14ac:dyDescent="0.25">
      <c r="A4923" t="s">
        <v>7</v>
      </c>
      <c r="B4923">
        <v>2018</v>
      </c>
      <c r="C4923">
        <v>43131</v>
      </c>
      <c r="D4923" t="s">
        <v>17</v>
      </c>
      <c r="E4923">
        <v>43174</v>
      </c>
      <c r="F4923">
        <v>2</v>
      </c>
      <c r="G4923" t="s">
        <v>9</v>
      </c>
      <c r="H4923" t="s">
        <v>4941</v>
      </c>
      <c r="I4923" s="5">
        <v>200</v>
      </c>
      <c r="J4923" s="5">
        <f>IFERROR('Ventas Pases'!$I4923/'Ventas Pases'!$F4923,"PASE")</f>
        <v>100</v>
      </c>
      <c r="K4923" t="str">
        <f>IFERROR(VLOOKUP('Ventas Pases'!$J4923,'Comisiones HEROIC'!$E$1:$F$6,2,0),"")</f>
        <v>Ridossan Hotel</v>
      </c>
      <c r="L4923" s="5">
        <f>IF('Ventas Pases'!$D4923="Red HEROIC",IFERROR(VLOOKUP('Ventas Pases'!$G4923,'Comisiones HEROIC'!$A$1:$B$11,2,0),15),IF('Ventas Pases'!$D4923="Red HEROIC",15,0))</f>
        <v>0</v>
      </c>
      <c r="M4923">
        <f>IF(pases[[#This Row],[Días Visita]]&lt;7,0,IF(pases[[#This Row],[Días Visita]]&lt;9,1,IF(pases[[#This Row],[Días Visita]]="Ilimitados",0,2)))</f>
        <v>0</v>
      </c>
      <c r="N4923" s="5">
        <f>IF(AND('Ventas Pases'!$A4923="Fuera de Temporada",'Ventas Pases'!$B4923=2019,pases[[#This Row],[Modo de Compra]]="Paquete"),30,0)</f>
        <v>0</v>
      </c>
      <c r="O4923" s="5">
        <f>-SUMIF(lift[Número de pase],pases[[#This Row],[Numero de Pase]],lift[Costo])</f>
        <v>0</v>
      </c>
    </row>
    <row r="4924" spans="1:15" x14ac:dyDescent="0.25">
      <c r="A4924" t="s">
        <v>7</v>
      </c>
      <c r="B4924">
        <v>2018</v>
      </c>
      <c r="C4924">
        <v>43122</v>
      </c>
      <c r="D4924" t="s">
        <v>8</v>
      </c>
      <c r="E4924">
        <v>43130</v>
      </c>
      <c r="F4924">
        <v>6</v>
      </c>
      <c r="G4924" t="s">
        <v>9</v>
      </c>
      <c r="H4924" t="s">
        <v>4942</v>
      </c>
      <c r="I4924" s="5">
        <v>720</v>
      </c>
      <c r="J4924" s="5">
        <f>IFERROR('Ventas Pases'!$I4924/'Ventas Pases'!$F4924,"PASE")</f>
        <v>120</v>
      </c>
      <c r="K4924" t="str">
        <f>IFERROR(VLOOKUP('Ventas Pases'!$J4924,'Comisiones HEROIC'!$E$1:$F$6,2,0),"")</f>
        <v/>
      </c>
      <c r="L4924" s="5">
        <f>IF('Ventas Pases'!$D4924="Red HEROIC",IFERROR(VLOOKUP('Ventas Pases'!$G4924,'Comisiones HEROIC'!$A$1:$B$11,2,0),15),IF('Ventas Pases'!$D4924="Red HEROIC",15,0))</f>
        <v>0</v>
      </c>
      <c r="M4924">
        <f>IF(pases[[#This Row],[Días Visita]]&lt;7,0,IF(pases[[#This Row],[Días Visita]]&lt;9,1,IF(pases[[#This Row],[Días Visita]]="Ilimitados",0,2)))</f>
        <v>0</v>
      </c>
      <c r="N4924" s="5">
        <f>IF(AND('Ventas Pases'!$A4924="Fuera de Temporada",'Ventas Pases'!$B4924=2019,pases[[#This Row],[Modo de Compra]]="Paquete"),30,0)</f>
        <v>0</v>
      </c>
      <c r="O4924" s="5">
        <f>-SUMIF(lift[Número de pase],pases[[#This Row],[Numero de Pase]],lift[Costo])</f>
        <v>0</v>
      </c>
    </row>
    <row r="4925" spans="1:15" x14ac:dyDescent="0.25">
      <c r="A4925" t="s">
        <v>13</v>
      </c>
      <c r="B4925">
        <v>2018</v>
      </c>
      <c r="C4925">
        <v>43332</v>
      </c>
      <c r="D4925" t="s">
        <v>14</v>
      </c>
      <c r="E4925">
        <v>42835</v>
      </c>
      <c r="F4925">
        <v>6</v>
      </c>
      <c r="G4925" t="s">
        <v>15</v>
      </c>
      <c r="H4925" t="s">
        <v>4943</v>
      </c>
      <c r="I4925" s="5">
        <v>840</v>
      </c>
      <c r="J4925" s="5">
        <f>IFERROR('Ventas Pases'!$I4925/'Ventas Pases'!$F4925,"PASE")</f>
        <v>140</v>
      </c>
      <c r="K4925" t="str">
        <f>IFERROR(VLOOKUP('Ventas Pases'!$J4925,'Comisiones HEROIC'!$E$1:$F$6,2,0),"")</f>
        <v/>
      </c>
      <c r="L4925" s="5">
        <f>IF('Ventas Pases'!$D4925="Red HEROIC",IFERROR(VLOOKUP('Ventas Pases'!$G4925,'Comisiones HEROIC'!$A$1:$B$11,2,0),15),IF('Ventas Pases'!$D4925="Red HEROIC",15,0))</f>
        <v>12</v>
      </c>
      <c r="M4925">
        <f>IF(pases[[#This Row],[Días Visita]]&lt;7,0,IF(pases[[#This Row],[Días Visita]]&lt;9,1,IF(pases[[#This Row],[Días Visita]]="Ilimitados",0,2)))</f>
        <v>0</v>
      </c>
      <c r="N4925" s="5">
        <f>IF(AND('Ventas Pases'!$A4925="Fuera de Temporada",'Ventas Pases'!$B4925=2019,pases[[#This Row],[Modo de Compra]]="Paquete"),30,0)</f>
        <v>0</v>
      </c>
      <c r="O4925" s="5">
        <f>-SUMIF(lift[Número de pase],pases[[#This Row],[Numero de Pase]],lift[Costo])</f>
        <v>0</v>
      </c>
    </row>
    <row r="4926" spans="1:15" x14ac:dyDescent="0.25">
      <c r="A4926" t="s">
        <v>7</v>
      </c>
      <c r="B4926">
        <v>2019</v>
      </c>
      <c r="C4926">
        <v>43539</v>
      </c>
      <c r="D4926" t="s">
        <v>8</v>
      </c>
      <c r="E4926">
        <v>43530</v>
      </c>
      <c r="F4926">
        <v>1</v>
      </c>
      <c r="G4926" t="s">
        <v>9</v>
      </c>
      <c r="H4926" t="s">
        <v>4944</v>
      </c>
      <c r="I4926" s="5">
        <v>120</v>
      </c>
      <c r="J4926" s="5">
        <f>IFERROR('Ventas Pases'!$I4926/'Ventas Pases'!$F4926,"PASE")</f>
        <v>120</v>
      </c>
      <c r="K4926" t="str">
        <f>IFERROR(VLOOKUP('Ventas Pases'!$J4926,'Comisiones HEROIC'!$E$1:$F$6,2,0),"")</f>
        <v/>
      </c>
      <c r="L4926" s="5">
        <f>IF('Ventas Pases'!$D4926="Red HEROIC",IFERROR(VLOOKUP('Ventas Pases'!$G4926,'Comisiones HEROIC'!$A$1:$B$11,2,0),15),IF('Ventas Pases'!$D4926="Red HEROIC",15,0))</f>
        <v>0</v>
      </c>
      <c r="M4926">
        <f>IF(pases[[#This Row],[Días Visita]]&lt;7,0,IF(pases[[#This Row],[Días Visita]]&lt;9,1,IF(pases[[#This Row],[Días Visita]]="Ilimitados",0,2)))</f>
        <v>0</v>
      </c>
      <c r="N4926" s="5">
        <f>IF(AND('Ventas Pases'!$A4926="Fuera de Temporada",'Ventas Pases'!$B4926=2019,pases[[#This Row],[Modo de Compra]]="Paquete"),30,0)</f>
        <v>0</v>
      </c>
      <c r="O4926" s="5">
        <f>-SUMIF(lift[Número de pase],pases[[#This Row],[Numero de Pase]],lift[Costo])</f>
        <v>0</v>
      </c>
    </row>
    <row r="4927" spans="1:15" x14ac:dyDescent="0.25">
      <c r="A4927" t="s">
        <v>7</v>
      </c>
      <c r="B4927">
        <v>2019</v>
      </c>
      <c r="C4927">
        <v>43528</v>
      </c>
      <c r="D4927" t="s">
        <v>8</v>
      </c>
      <c r="E4927">
        <v>43419</v>
      </c>
      <c r="F4927" t="s">
        <v>11</v>
      </c>
      <c r="G4927" t="s">
        <v>9</v>
      </c>
      <c r="H4927" t="s">
        <v>4945</v>
      </c>
      <c r="I4927" s="5">
        <v>1950</v>
      </c>
      <c r="J4927" s="5" t="str">
        <f>IFERROR('Ventas Pases'!$I4927/'Ventas Pases'!$F4927,"PASE")</f>
        <v>PASE</v>
      </c>
      <c r="K4927" t="str">
        <f>IFERROR(VLOOKUP('Ventas Pases'!$J4927,'Comisiones HEROIC'!$E$1:$F$6,2,0),"")</f>
        <v/>
      </c>
      <c r="L4927" s="5">
        <f>IF('Ventas Pases'!$D4927="Red HEROIC",IFERROR(VLOOKUP('Ventas Pases'!$G4927,'Comisiones HEROIC'!$A$1:$B$11,2,0),15),IF('Ventas Pases'!$D4927="Red HEROIC",15,0))</f>
        <v>0</v>
      </c>
      <c r="M4927">
        <f>IF(pases[[#This Row],[Días Visita]]&lt;7,0,IF(pases[[#This Row],[Días Visita]]&lt;9,1,IF(pases[[#This Row],[Días Visita]]="Ilimitados",0,2)))</f>
        <v>0</v>
      </c>
      <c r="N4927" s="5">
        <f>IF(AND('Ventas Pases'!$A4927="Fuera de Temporada",'Ventas Pases'!$B4927=2019,pases[[#This Row],[Modo de Compra]]="Paquete"),30,0)</f>
        <v>0</v>
      </c>
      <c r="O4927" s="5">
        <f>-SUMIF(lift[Número de pase],pases[[#This Row],[Numero de Pase]],lift[Costo])</f>
        <v>-276</v>
      </c>
    </row>
    <row r="4928" spans="1:15" x14ac:dyDescent="0.25">
      <c r="A4928" t="s">
        <v>7</v>
      </c>
      <c r="B4928">
        <v>2019</v>
      </c>
      <c r="C4928">
        <v>43444</v>
      </c>
      <c r="D4928" t="s">
        <v>8</v>
      </c>
      <c r="E4928">
        <v>43497</v>
      </c>
      <c r="F4928">
        <v>2</v>
      </c>
      <c r="G4928" t="s">
        <v>9</v>
      </c>
      <c r="H4928" t="s">
        <v>4946</v>
      </c>
      <c r="I4928" s="5">
        <v>240</v>
      </c>
      <c r="J4928" s="5">
        <f>IFERROR('Ventas Pases'!$I4928/'Ventas Pases'!$F4928,"PASE")</f>
        <v>120</v>
      </c>
      <c r="K4928" t="str">
        <f>IFERROR(VLOOKUP('Ventas Pases'!$J4928,'Comisiones HEROIC'!$E$1:$F$6,2,0),"")</f>
        <v/>
      </c>
      <c r="L4928" s="5">
        <f>IF('Ventas Pases'!$D4928="Red HEROIC",IFERROR(VLOOKUP('Ventas Pases'!$G4928,'Comisiones HEROIC'!$A$1:$B$11,2,0),15),IF('Ventas Pases'!$D4928="Red HEROIC",15,0))</f>
        <v>0</v>
      </c>
      <c r="M4928">
        <f>IF(pases[[#This Row],[Días Visita]]&lt;7,0,IF(pases[[#This Row],[Días Visita]]&lt;9,1,IF(pases[[#This Row],[Días Visita]]="Ilimitados",0,2)))</f>
        <v>0</v>
      </c>
      <c r="N4928" s="5">
        <f>IF(AND('Ventas Pases'!$A4928="Fuera de Temporada",'Ventas Pases'!$B4928=2019,pases[[#This Row],[Modo de Compra]]="Paquete"),30,0)</f>
        <v>0</v>
      </c>
      <c r="O4928" s="5">
        <f>-SUMIF(lift[Número de pase],pases[[#This Row],[Numero de Pase]],lift[Costo])</f>
        <v>0</v>
      </c>
    </row>
    <row r="4929" spans="1:15" x14ac:dyDescent="0.25">
      <c r="A4929" t="s">
        <v>7</v>
      </c>
      <c r="B4929">
        <v>2019</v>
      </c>
      <c r="C4929">
        <v>43536</v>
      </c>
      <c r="D4929" t="s">
        <v>17</v>
      </c>
      <c r="E4929">
        <v>43532</v>
      </c>
      <c r="F4929">
        <v>9</v>
      </c>
      <c r="G4929" t="s">
        <v>9</v>
      </c>
      <c r="H4929" t="s">
        <v>4947</v>
      </c>
      <c r="I4929" s="5">
        <v>990</v>
      </c>
      <c r="J4929" s="5">
        <f>IFERROR('Ventas Pases'!$I4929/'Ventas Pases'!$F4929,"PASE")</f>
        <v>110</v>
      </c>
      <c r="K4929" t="str">
        <f>IFERROR(VLOOKUP('Ventas Pases'!$J4929,'Comisiones HEROIC'!$E$1:$F$6,2,0),"")</f>
        <v>Elton Hotel</v>
      </c>
      <c r="L4929" s="5">
        <f>IF('Ventas Pases'!$D4929="Red HEROIC",IFERROR(VLOOKUP('Ventas Pases'!$G4929,'Comisiones HEROIC'!$A$1:$B$11,2,0),15),IF('Ventas Pases'!$D4929="Red HEROIC",15,0))</f>
        <v>0</v>
      </c>
      <c r="M4929">
        <f>IF(pases[[#This Row],[Días Visita]]&lt;7,0,IF(pases[[#This Row],[Días Visita]]&lt;9,1,IF(pases[[#This Row],[Días Visita]]="Ilimitados",0,2)))</f>
        <v>2</v>
      </c>
      <c r="N4929" s="5">
        <f>IF(AND('Ventas Pases'!$A4929="Fuera de Temporada",'Ventas Pases'!$B4929=2019,pases[[#This Row],[Modo de Compra]]="Paquete"),30,0)</f>
        <v>0</v>
      </c>
      <c r="O4929" s="5">
        <f>-SUMIF(lift[Número de pase],pases[[#This Row],[Numero de Pase]],lift[Costo])</f>
        <v>0</v>
      </c>
    </row>
    <row r="4930" spans="1:15" x14ac:dyDescent="0.25">
      <c r="A4930" t="s">
        <v>7</v>
      </c>
      <c r="B4930">
        <v>2019</v>
      </c>
      <c r="C4930">
        <v>43536</v>
      </c>
      <c r="D4930" t="s">
        <v>8</v>
      </c>
      <c r="E4930">
        <v>43543</v>
      </c>
      <c r="F4930">
        <v>6</v>
      </c>
      <c r="G4930" t="s">
        <v>9</v>
      </c>
      <c r="H4930" t="s">
        <v>4948</v>
      </c>
      <c r="I4930" s="5">
        <v>720</v>
      </c>
      <c r="J4930" s="5">
        <f>IFERROR('Ventas Pases'!$I4930/'Ventas Pases'!$F4930,"PASE")</f>
        <v>120</v>
      </c>
      <c r="K4930" t="str">
        <f>IFERROR(VLOOKUP('Ventas Pases'!$J4930,'Comisiones HEROIC'!$E$1:$F$6,2,0),"")</f>
        <v/>
      </c>
      <c r="L4930" s="5">
        <f>IF('Ventas Pases'!$D4930="Red HEROIC",IFERROR(VLOOKUP('Ventas Pases'!$G4930,'Comisiones HEROIC'!$A$1:$B$11,2,0),15),IF('Ventas Pases'!$D4930="Red HEROIC",15,0))</f>
        <v>0</v>
      </c>
      <c r="M4930">
        <f>IF(pases[[#This Row],[Días Visita]]&lt;7,0,IF(pases[[#This Row],[Días Visita]]&lt;9,1,IF(pases[[#This Row],[Días Visita]]="Ilimitados",0,2)))</f>
        <v>0</v>
      </c>
      <c r="N4930" s="5">
        <f>IF(AND('Ventas Pases'!$A4930="Fuera de Temporada",'Ventas Pases'!$B4930=2019,pases[[#This Row],[Modo de Compra]]="Paquete"),30,0)</f>
        <v>0</v>
      </c>
      <c r="O4930" s="5">
        <f>-SUMIF(lift[Número de pase],pases[[#This Row],[Numero de Pase]],lift[Costo])</f>
        <v>0</v>
      </c>
    </row>
    <row r="4931" spans="1:15" x14ac:dyDescent="0.25">
      <c r="A4931" t="s">
        <v>7</v>
      </c>
      <c r="B4931">
        <v>2019</v>
      </c>
      <c r="C4931">
        <v>43532</v>
      </c>
      <c r="D4931" t="s">
        <v>60</v>
      </c>
      <c r="E4931">
        <v>43541</v>
      </c>
      <c r="F4931">
        <v>7</v>
      </c>
      <c r="G4931" t="s">
        <v>9</v>
      </c>
      <c r="H4931" t="s">
        <v>4949</v>
      </c>
      <c r="I4931" s="5">
        <v>840</v>
      </c>
      <c r="J4931" s="5">
        <f>IFERROR('Ventas Pases'!$I4931/'Ventas Pases'!$F4931,"PASE")</f>
        <v>120</v>
      </c>
      <c r="K4931" t="str">
        <f>IFERROR(VLOOKUP('Ventas Pases'!$J4931,'Comisiones HEROIC'!$E$1:$F$6,2,0),"")</f>
        <v/>
      </c>
      <c r="L4931" s="5">
        <f>IF('Ventas Pases'!$D4931="Red HEROIC",IFERROR(VLOOKUP('Ventas Pases'!$G4931,'Comisiones HEROIC'!$A$1:$B$11,2,0),15),IF('Ventas Pases'!$D4931="Red HEROIC",15,0))</f>
        <v>0</v>
      </c>
      <c r="M4931">
        <f>IF(pases[[#This Row],[Días Visita]]&lt;7,0,IF(pases[[#This Row],[Días Visita]]&lt;9,1,IF(pases[[#This Row],[Días Visita]]="Ilimitados",0,2)))</f>
        <v>1</v>
      </c>
      <c r="N4931" s="5">
        <f>IF(AND('Ventas Pases'!$A4931="Fuera de Temporada",'Ventas Pases'!$B4931=2019,pases[[#This Row],[Modo de Compra]]="Paquete"),30,0)</f>
        <v>0</v>
      </c>
      <c r="O4931" s="5">
        <f>-SUMIF(lift[Número de pase],pases[[#This Row],[Numero de Pase]],lift[Costo])</f>
        <v>0</v>
      </c>
    </row>
    <row r="4932" spans="1:15" x14ac:dyDescent="0.25">
      <c r="A4932" t="s">
        <v>7</v>
      </c>
      <c r="B4932">
        <v>2018</v>
      </c>
      <c r="C4932">
        <v>43190</v>
      </c>
      <c r="D4932" t="s">
        <v>8</v>
      </c>
      <c r="E4932">
        <v>43054</v>
      </c>
      <c r="F4932" t="s">
        <v>11</v>
      </c>
      <c r="G4932" t="s">
        <v>9</v>
      </c>
      <c r="H4932" t="s">
        <v>4950</v>
      </c>
      <c r="I4932" s="5">
        <v>1950</v>
      </c>
      <c r="J4932" s="5" t="str">
        <f>IFERROR('Ventas Pases'!$I4932/'Ventas Pases'!$F4932,"PASE")</f>
        <v>PASE</v>
      </c>
      <c r="K4932" t="str">
        <f>IFERROR(VLOOKUP('Ventas Pases'!$J4932,'Comisiones HEROIC'!$E$1:$F$6,2,0),"")</f>
        <v/>
      </c>
      <c r="L4932" s="5">
        <f>IF('Ventas Pases'!$D4932="Red HEROIC",IFERROR(VLOOKUP('Ventas Pases'!$G4932,'Comisiones HEROIC'!$A$1:$B$11,2,0),15),IF('Ventas Pases'!$D4932="Red HEROIC",15,0))</f>
        <v>0</v>
      </c>
      <c r="M4932">
        <f>IF(pases[[#This Row],[Días Visita]]&lt;7,0,IF(pases[[#This Row],[Días Visita]]&lt;9,1,IF(pases[[#This Row],[Días Visita]]="Ilimitados",0,2)))</f>
        <v>0</v>
      </c>
      <c r="N4932" s="5">
        <f>IF(AND('Ventas Pases'!$A4932="Fuera de Temporada",'Ventas Pases'!$B4932=2019,pases[[#This Row],[Modo de Compra]]="Paquete"),30,0)</f>
        <v>0</v>
      </c>
      <c r="O4932" s="5">
        <f>-SUMIF(lift[Número de pase],pases[[#This Row],[Numero de Pase]],lift[Costo])</f>
        <v>0</v>
      </c>
    </row>
    <row r="4933" spans="1:15" x14ac:dyDescent="0.25">
      <c r="A4933" t="s">
        <v>7</v>
      </c>
      <c r="B4933">
        <v>2019</v>
      </c>
      <c r="C4933">
        <v>43499</v>
      </c>
      <c r="D4933" t="s">
        <v>17</v>
      </c>
      <c r="E4933">
        <v>43531</v>
      </c>
      <c r="F4933">
        <v>5</v>
      </c>
      <c r="G4933" t="s">
        <v>9</v>
      </c>
      <c r="H4933" t="s">
        <v>4951</v>
      </c>
      <c r="I4933" s="5">
        <v>500</v>
      </c>
      <c r="J4933" s="5">
        <f>IFERROR('Ventas Pases'!$I4933/'Ventas Pases'!$F4933,"PASE")</f>
        <v>100</v>
      </c>
      <c r="K4933" t="str">
        <f>IFERROR(VLOOKUP('Ventas Pases'!$J4933,'Comisiones HEROIC'!$E$1:$F$6,2,0),"")</f>
        <v>Ridossan Hotel</v>
      </c>
      <c r="L4933" s="5">
        <f>IF('Ventas Pases'!$D4933="Red HEROIC",IFERROR(VLOOKUP('Ventas Pases'!$G4933,'Comisiones HEROIC'!$A$1:$B$11,2,0),15),IF('Ventas Pases'!$D4933="Red HEROIC",15,0))</f>
        <v>0</v>
      </c>
      <c r="M4933">
        <f>IF(pases[[#This Row],[Días Visita]]&lt;7,0,IF(pases[[#This Row],[Días Visita]]&lt;9,1,IF(pases[[#This Row],[Días Visita]]="Ilimitados",0,2)))</f>
        <v>0</v>
      </c>
      <c r="N4933" s="5">
        <f>IF(AND('Ventas Pases'!$A4933="Fuera de Temporada",'Ventas Pases'!$B4933=2019,pases[[#This Row],[Modo de Compra]]="Paquete"),30,0)</f>
        <v>0</v>
      </c>
      <c r="O4933" s="5">
        <f>-SUMIF(lift[Número de pase],pases[[#This Row],[Numero de Pase]],lift[Costo])</f>
        <v>0</v>
      </c>
    </row>
    <row r="4934" spans="1:15" x14ac:dyDescent="0.25">
      <c r="A4934" t="s">
        <v>7</v>
      </c>
      <c r="B4934">
        <v>2018</v>
      </c>
      <c r="C4934">
        <v>43165</v>
      </c>
      <c r="D4934" t="s">
        <v>8</v>
      </c>
      <c r="E4934">
        <v>43178</v>
      </c>
      <c r="F4934">
        <v>7</v>
      </c>
      <c r="G4934" t="s">
        <v>9</v>
      </c>
      <c r="H4934" t="s">
        <v>4952</v>
      </c>
      <c r="I4934" s="5">
        <v>840</v>
      </c>
      <c r="J4934" s="5">
        <f>IFERROR('Ventas Pases'!$I4934/'Ventas Pases'!$F4934,"PASE")</f>
        <v>120</v>
      </c>
      <c r="K4934" t="str">
        <f>IFERROR(VLOOKUP('Ventas Pases'!$J4934,'Comisiones HEROIC'!$E$1:$F$6,2,0),"")</f>
        <v/>
      </c>
      <c r="L4934" s="5">
        <f>IF('Ventas Pases'!$D4934="Red HEROIC",IFERROR(VLOOKUP('Ventas Pases'!$G4934,'Comisiones HEROIC'!$A$1:$B$11,2,0),15),IF('Ventas Pases'!$D4934="Red HEROIC",15,0))</f>
        <v>0</v>
      </c>
      <c r="M4934">
        <f>IF(pases[[#This Row],[Días Visita]]&lt;7,0,IF(pases[[#This Row],[Días Visita]]&lt;9,1,IF(pases[[#This Row],[Días Visita]]="Ilimitados",0,2)))</f>
        <v>1</v>
      </c>
      <c r="N4934" s="5">
        <f>IF(AND('Ventas Pases'!$A4934="Fuera de Temporada",'Ventas Pases'!$B4934=2019,pases[[#This Row],[Modo de Compra]]="Paquete"),30,0)</f>
        <v>0</v>
      </c>
      <c r="O4934" s="5">
        <f>-SUMIF(lift[Número de pase],pases[[#This Row],[Numero de Pase]],lift[Costo])</f>
        <v>0</v>
      </c>
    </row>
    <row r="4935" spans="1:15" x14ac:dyDescent="0.25">
      <c r="A4935" t="s">
        <v>7</v>
      </c>
      <c r="B4935">
        <v>2018</v>
      </c>
      <c r="C4935">
        <v>43103</v>
      </c>
      <c r="D4935" t="s">
        <v>17</v>
      </c>
      <c r="E4935">
        <v>43165</v>
      </c>
      <c r="F4935">
        <v>1</v>
      </c>
      <c r="G4935" t="s">
        <v>9</v>
      </c>
      <c r="H4935" t="s">
        <v>4953</v>
      </c>
      <c r="I4935" s="5">
        <v>105</v>
      </c>
      <c r="J4935" s="5">
        <f>IFERROR('Ventas Pases'!$I4935/'Ventas Pases'!$F4935,"PASE")</f>
        <v>105</v>
      </c>
      <c r="K4935" t="str">
        <f>IFERROR(VLOOKUP('Ventas Pases'!$J4935,'Comisiones HEROIC'!$E$1:$F$6,2,0),"")</f>
        <v>OI Hotels</v>
      </c>
      <c r="L4935" s="5">
        <f>IF('Ventas Pases'!$D4935="Red HEROIC",IFERROR(VLOOKUP('Ventas Pases'!$G4935,'Comisiones HEROIC'!$A$1:$B$11,2,0),15),IF('Ventas Pases'!$D4935="Red HEROIC",15,0))</f>
        <v>0</v>
      </c>
      <c r="M4935">
        <f>IF(pases[[#This Row],[Días Visita]]&lt;7,0,IF(pases[[#This Row],[Días Visita]]&lt;9,1,IF(pases[[#This Row],[Días Visita]]="Ilimitados",0,2)))</f>
        <v>0</v>
      </c>
      <c r="N4935" s="5">
        <f>IF(AND('Ventas Pases'!$A4935="Fuera de Temporada",'Ventas Pases'!$B4935=2019,pases[[#This Row],[Modo de Compra]]="Paquete"),30,0)</f>
        <v>0</v>
      </c>
      <c r="O4935" s="5">
        <f>-SUMIF(lift[Número de pase],pases[[#This Row],[Numero de Pase]],lift[Costo])</f>
        <v>0</v>
      </c>
    </row>
    <row r="4936" spans="1:15" x14ac:dyDescent="0.25">
      <c r="A4936" t="s">
        <v>7</v>
      </c>
      <c r="B4936">
        <v>2019</v>
      </c>
      <c r="C4936">
        <v>43501</v>
      </c>
      <c r="D4936" t="s">
        <v>14</v>
      </c>
      <c r="E4936">
        <v>43497</v>
      </c>
      <c r="F4936">
        <v>1</v>
      </c>
      <c r="G4936" t="s">
        <v>15</v>
      </c>
      <c r="H4936" t="s">
        <v>4954</v>
      </c>
      <c r="I4936" s="5">
        <v>140</v>
      </c>
      <c r="J4936" s="5">
        <f>IFERROR('Ventas Pases'!$I4936/'Ventas Pases'!$F4936,"PASE")</f>
        <v>140</v>
      </c>
      <c r="K4936" t="str">
        <f>IFERROR(VLOOKUP('Ventas Pases'!$J4936,'Comisiones HEROIC'!$E$1:$F$6,2,0),"")</f>
        <v/>
      </c>
      <c r="L4936" s="5">
        <f>IF('Ventas Pases'!$D4936="Red HEROIC",IFERROR(VLOOKUP('Ventas Pases'!$G4936,'Comisiones HEROIC'!$A$1:$B$11,2,0),15),IF('Ventas Pases'!$D4936="Red HEROIC",15,0))</f>
        <v>12</v>
      </c>
      <c r="M4936">
        <f>IF(pases[[#This Row],[Días Visita]]&lt;7,0,IF(pases[[#This Row],[Días Visita]]&lt;9,1,IF(pases[[#This Row],[Días Visita]]="Ilimitados",0,2)))</f>
        <v>0</v>
      </c>
      <c r="N4936" s="5">
        <f>IF(AND('Ventas Pases'!$A4936="Fuera de Temporada",'Ventas Pases'!$B4936=2019,pases[[#This Row],[Modo de Compra]]="Paquete"),30,0)</f>
        <v>0</v>
      </c>
      <c r="O4936" s="5">
        <f>-SUMIF(lift[Número de pase],pases[[#This Row],[Numero de Pase]],lift[Costo])</f>
        <v>0</v>
      </c>
    </row>
    <row r="4937" spans="1:15" x14ac:dyDescent="0.25">
      <c r="A4937" t="s">
        <v>7</v>
      </c>
      <c r="B4937">
        <v>2018</v>
      </c>
      <c r="C4937">
        <v>43124</v>
      </c>
      <c r="D4937" t="s">
        <v>60</v>
      </c>
      <c r="E4937">
        <v>43119</v>
      </c>
      <c r="F4937">
        <v>3</v>
      </c>
      <c r="G4937" t="s">
        <v>9</v>
      </c>
      <c r="H4937" t="s">
        <v>4955</v>
      </c>
      <c r="I4937" s="5">
        <v>360</v>
      </c>
      <c r="J4937" s="5">
        <f>IFERROR('Ventas Pases'!$I4937/'Ventas Pases'!$F4937,"PASE")</f>
        <v>120</v>
      </c>
      <c r="K4937" t="str">
        <f>IFERROR(VLOOKUP('Ventas Pases'!$J4937,'Comisiones HEROIC'!$E$1:$F$6,2,0),"")</f>
        <v/>
      </c>
      <c r="L4937" s="5">
        <f>IF('Ventas Pases'!$D4937="Red HEROIC",IFERROR(VLOOKUP('Ventas Pases'!$G4937,'Comisiones HEROIC'!$A$1:$B$11,2,0),15),IF('Ventas Pases'!$D4937="Red HEROIC",15,0))</f>
        <v>0</v>
      </c>
      <c r="M4937">
        <f>IF(pases[[#This Row],[Días Visita]]&lt;7,0,IF(pases[[#This Row],[Días Visita]]&lt;9,1,IF(pases[[#This Row],[Días Visita]]="Ilimitados",0,2)))</f>
        <v>0</v>
      </c>
      <c r="N4937" s="5">
        <f>IF(AND('Ventas Pases'!$A4937="Fuera de Temporada",'Ventas Pases'!$B4937=2019,pases[[#This Row],[Modo de Compra]]="Paquete"),30,0)</f>
        <v>0</v>
      </c>
      <c r="O4937" s="5">
        <f>-SUMIF(lift[Número de pase],pases[[#This Row],[Numero de Pase]],lift[Costo])</f>
        <v>0</v>
      </c>
    </row>
    <row r="4938" spans="1:15" x14ac:dyDescent="0.25">
      <c r="A4938" t="s">
        <v>7</v>
      </c>
      <c r="B4938">
        <v>2018</v>
      </c>
      <c r="C4938">
        <v>43117</v>
      </c>
      <c r="D4938" t="s">
        <v>60</v>
      </c>
      <c r="E4938">
        <v>43054</v>
      </c>
      <c r="F4938" t="s">
        <v>11</v>
      </c>
      <c r="G4938" t="s">
        <v>9</v>
      </c>
      <c r="H4938" t="s">
        <v>4956</v>
      </c>
      <c r="I4938" s="5">
        <v>1950</v>
      </c>
      <c r="J4938" s="5" t="str">
        <f>IFERROR('Ventas Pases'!$I4938/'Ventas Pases'!$F4938,"PASE")</f>
        <v>PASE</v>
      </c>
      <c r="K4938" t="str">
        <f>IFERROR(VLOOKUP('Ventas Pases'!$J4938,'Comisiones HEROIC'!$E$1:$F$6,2,0),"")</f>
        <v/>
      </c>
      <c r="L4938" s="5">
        <f>IF('Ventas Pases'!$D4938="Red HEROIC",IFERROR(VLOOKUP('Ventas Pases'!$G4938,'Comisiones HEROIC'!$A$1:$B$11,2,0),15),IF('Ventas Pases'!$D4938="Red HEROIC",15,0))</f>
        <v>0</v>
      </c>
      <c r="M4938">
        <f>IF(pases[[#This Row],[Días Visita]]&lt;7,0,IF(pases[[#This Row],[Días Visita]]&lt;9,1,IF(pases[[#This Row],[Días Visita]]="Ilimitados",0,2)))</f>
        <v>0</v>
      </c>
      <c r="N4938" s="5">
        <f>IF(AND('Ventas Pases'!$A4938="Fuera de Temporada",'Ventas Pases'!$B4938=2019,pases[[#This Row],[Modo de Compra]]="Paquete"),30,0)</f>
        <v>0</v>
      </c>
      <c r="O4938" s="5">
        <f>-SUMIF(lift[Número de pase],pases[[#This Row],[Numero de Pase]],lift[Costo])</f>
        <v>-276</v>
      </c>
    </row>
    <row r="4939" spans="1:15" x14ac:dyDescent="0.25">
      <c r="A4939" t="s">
        <v>13</v>
      </c>
      <c r="B4939">
        <v>2019</v>
      </c>
      <c r="C4939">
        <v>43277</v>
      </c>
      <c r="D4939" t="s">
        <v>17</v>
      </c>
      <c r="E4939">
        <v>43219</v>
      </c>
      <c r="F4939">
        <v>4</v>
      </c>
      <c r="G4939" t="s">
        <v>9</v>
      </c>
      <c r="H4939" t="s">
        <v>4957</v>
      </c>
      <c r="I4939" s="5">
        <v>400</v>
      </c>
      <c r="J4939" s="5">
        <f>IFERROR('Ventas Pases'!$I4939/'Ventas Pases'!$F4939,"PASE")</f>
        <v>100</v>
      </c>
      <c r="K4939" t="str">
        <f>IFERROR(VLOOKUP('Ventas Pases'!$J4939,'Comisiones HEROIC'!$E$1:$F$6,2,0),"")</f>
        <v>Ridossan Hotel</v>
      </c>
      <c r="L4939" s="5">
        <f>IF('Ventas Pases'!$D4939="Red HEROIC",IFERROR(VLOOKUP('Ventas Pases'!$G4939,'Comisiones HEROIC'!$A$1:$B$11,2,0),15),IF('Ventas Pases'!$D4939="Red HEROIC",15,0))</f>
        <v>0</v>
      </c>
      <c r="M4939">
        <f>IF(pases[[#This Row],[Días Visita]]&lt;7,0,IF(pases[[#This Row],[Días Visita]]&lt;9,1,IF(pases[[#This Row],[Días Visita]]="Ilimitados",0,2)))</f>
        <v>0</v>
      </c>
      <c r="N4939" s="5">
        <f>IF(AND('Ventas Pases'!$A4939="Fuera de Temporada",'Ventas Pases'!$B4939=2019,pases[[#This Row],[Modo de Compra]]="Paquete"),30,0)</f>
        <v>30</v>
      </c>
      <c r="O4939" s="5">
        <f>-SUMIF(lift[Número de pase],pases[[#This Row],[Numero de Pase]],lift[Costo])</f>
        <v>0</v>
      </c>
    </row>
    <row r="4940" spans="1:15" x14ac:dyDescent="0.25">
      <c r="A4940" t="s">
        <v>7</v>
      </c>
      <c r="B4940">
        <v>2018</v>
      </c>
      <c r="C4940">
        <v>43126</v>
      </c>
      <c r="D4940" t="s">
        <v>14</v>
      </c>
      <c r="E4940">
        <v>43130</v>
      </c>
      <c r="F4940">
        <v>9</v>
      </c>
      <c r="G4940" t="s">
        <v>33</v>
      </c>
      <c r="H4940" t="s">
        <v>4958</v>
      </c>
      <c r="I4940" s="5">
        <v>1260</v>
      </c>
      <c r="J4940" s="5">
        <f>IFERROR('Ventas Pases'!$I4940/'Ventas Pases'!$F4940,"PASE")</f>
        <v>140</v>
      </c>
      <c r="K4940" t="str">
        <f>IFERROR(VLOOKUP('Ventas Pases'!$J4940,'Comisiones HEROIC'!$E$1:$F$6,2,0),"")</f>
        <v/>
      </c>
      <c r="L4940" s="5">
        <f>IF('Ventas Pases'!$D4940="Red HEROIC",IFERROR(VLOOKUP('Ventas Pases'!$G4940,'Comisiones HEROIC'!$A$1:$B$11,2,0),15),IF('Ventas Pases'!$D4940="Red HEROIC",15,0))</f>
        <v>15</v>
      </c>
      <c r="M4940">
        <f>IF(pases[[#This Row],[Días Visita]]&lt;7,0,IF(pases[[#This Row],[Días Visita]]&lt;9,1,IF(pases[[#This Row],[Días Visita]]="Ilimitados",0,2)))</f>
        <v>2</v>
      </c>
      <c r="N4940" s="5">
        <f>IF(AND('Ventas Pases'!$A4940="Fuera de Temporada",'Ventas Pases'!$B4940=2019,pases[[#This Row],[Modo de Compra]]="Paquete"),30,0)</f>
        <v>0</v>
      </c>
      <c r="O4940" s="5">
        <f>-SUMIF(lift[Número de pase],pases[[#This Row],[Numero de Pase]],lift[Costo])</f>
        <v>0</v>
      </c>
    </row>
    <row r="4941" spans="1:15" x14ac:dyDescent="0.25">
      <c r="A4941" t="s">
        <v>13</v>
      </c>
      <c r="B4941">
        <v>2019</v>
      </c>
      <c r="C4941">
        <v>43194</v>
      </c>
      <c r="D4941" t="s">
        <v>60</v>
      </c>
      <c r="E4941">
        <v>43277</v>
      </c>
      <c r="F4941">
        <v>5</v>
      </c>
      <c r="G4941" t="s">
        <v>9</v>
      </c>
      <c r="H4941" t="s">
        <v>4959</v>
      </c>
      <c r="I4941" s="5">
        <v>600</v>
      </c>
      <c r="J4941" s="5">
        <f>IFERROR('Ventas Pases'!$I4941/'Ventas Pases'!$F4941,"PASE")</f>
        <v>120</v>
      </c>
      <c r="K4941" t="str">
        <f>IFERROR(VLOOKUP('Ventas Pases'!$J4941,'Comisiones HEROIC'!$E$1:$F$6,2,0),"")</f>
        <v/>
      </c>
      <c r="L4941" s="5">
        <f>IF('Ventas Pases'!$D4941="Red HEROIC",IFERROR(VLOOKUP('Ventas Pases'!$G4941,'Comisiones HEROIC'!$A$1:$B$11,2,0),15),IF('Ventas Pases'!$D4941="Red HEROIC",15,0))</f>
        <v>0</v>
      </c>
      <c r="M4941">
        <f>IF(pases[[#This Row],[Días Visita]]&lt;7,0,IF(pases[[#This Row],[Días Visita]]&lt;9,1,IF(pases[[#This Row],[Días Visita]]="Ilimitados",0,2)))</f>
        <v>0</v>
      </c>
      <c r="N4941" s="5">
        <f>IF(AND('Ventas Pases'!$A4941="Fuera de Temporada",'Ventas Pases'!$B4941=2019,pases[[#This Row],[Modo de Compra]]="Paquete"),30,0)</f>
        <v>0</v>
      </c>
      <c r="O4941" s="5">
        <f>-SUMIF(lift[Número de pase],pases[[#This Row],[Numero de Pase]],lift[Costo])</f>
        <v>0</v>
      </c>
    </row>
    <row r="4942" spans="1:15" x14ac:dyDescent="0.25">
      <c r="A4942" t="s">
        <v>7</v>
      </c>
      <c r="B4942">
        <v>2019</v>
      </c>
      <c r="C4942">
        <v>43553</v>
      </c>
      <c r="D4942" t="s">
        <v>14</v>
      </c>
      <c r="E4942">
        <v>43547</v>
      </c>
      <c r="F4942">
        <v>9</v>
      </c>
      <c r="G4942" t="s">
        <v>19</v>
      </c>
      <c r="H4942" t="s">
        <v>4960</v>
      </c>
      <c r="I4942" s="5">
        <v>1260</v>
      </c>
      <c r="J4942" s="5">
        <f>IFERROR('Ventas Pases'!$I4942/'Ventas Pases'!$F4942,"PASE")</f>
        <v>140</v>
      </c>
      <c r="K4942" t="str">
        <f>IFERROR(VLOOKUP('Ventas Pases'!$J4942,'Comisiones HEROIC'!$E$1:$F$6,2,0),"")</f>
        <v/>
      </c>
      <c r="L4942" s="5">
        <f>IF('Ventas Pases'!$D4942="Red HEROIC",IFERROR(VLOOKUP('Ventas Pases'!$G4942,'Comisiones HEROIC'!$A$1:$B$11,2,0),15),IF('Ventas Pases'!$D4942="Red HEROIC",15,0))</f>
        <v>15</v>
      </c>
      <c r="M4942">
        <f>IF(pases[[#This Row],[Días Visita]]&lt;7,0,IF(pases[[#This Row],[Días Visita]]&lt;9,1,IF(pases[[#This Row],[Días Visita]]="Ilimitados",0,2)))</f>
        <v>2</v>
      </c>
      <c r="N4942" s="5">
        <f>IF(AND('Ventas Pases'!$A4942="Fuera de Temporada",'Ventas Pases'!$B4942=2019,pases[[#This Row],[Modo de Compra]]="Paquete"),30,0)</f>
        <v>0</v>
      </c>
      <c r="O4942" s="5">
        <f>-SUMIF(lift[Número de pase],pases[[#This Row],[Numero de Pase]],lift[Costo])</f>
        <v>0</v>
      </c>
    </row>
    <row r="4943" spans="1:15" x14ac:dyDescent="0.25">
      <c r="A4943" t="s">
        <v>7</v>
      </c>
      <c r="B4943">
        <v>2019</v>
      </c>
      <c r="C4943">
        <v>43540</v>
      </c>
      <c r="D4943" t="s">
        <v>8</v>
      </c>
      <c r="E4943">
        <v>43419</v>
      </c>
      <c r="F4943" t="s">
        <v>11</v>
      </c>
      <c r="G4943" t="s">
        <v>9</v>
      </c>
      <c r="H4943" t="s">
        <v>4961</v>
      </c>
      <c r="I4943" s="5">
        <v>1950</v>
      </c>
      <c r="J4943" s="5" t="str">
        <f>IFERROR('Ventas Pases'!$I4943/'Ventas Pases'!$F4943,"PASE")</f>
        <v>PASE</v>
      </c>
      <c r="K4943" t="str">
        <f>IFERROR(VLOOKUP('Ventas Pases'!$J4943,'Comisiones HEROIC'!$E$1:$F$6,2,0),"")</f>
        <v/>
      </c>
      <c r="L4943" s="5">
        <f>IF('Ventas Pases'!$D4943="Red HEROIC",IFERROR(VLOOKUP('Ventas Pases'!$G4943,'Comisiones HEROIC'!$A$1:$B$11,2,0),15),IF('Ventas Pases'!$D4943="Red HEROIC",15,0))</f>
        <v>0</v>
      </c>
      <c r="M4943">
        <f>IF(pases[[#This Row],[Días Visita]]&lt;7,0,IF(pases[[#This Row],[Días Visita]]&lt;9,1,IF(pases[[#This Row],[Días Visita]]="Ilimitados",0,2)))</f>
        <v>0</v>
      </c>
      <c r="N4943" s="5">
        <f>IF(AND('Ventas Pases'!$A4943="Fuera de Temporada",'Ventas Pases'!$B4943=2019,pases[[#This Row],[Modo de Compra]]="Paquete"),30,0)</f>
        <v>0</v>
      </c>
      <c r="O4943" s="5">
        <f>-SUMIF(lift[Número de pase],pases[[#This Row],[Numero de Pase]],lift[Costo])</f>
        <v>-276</v>
      </c>
    </row>
    <row r="4944" spans="1:15" x14ac:dyDescent="0.25">
      <c r="A4944" t="s">
        <v>7</v>
      </c>
      <c r="B4944">
        <v>2018</v>
      </c>
      <c r="C4944">
        <v>43127</v>
      </c>
      <c r="D4944" t="s">
        <v>8</v>
      </c>
      <c r="E4944">
        <v>43139</v>
      </c>
      <c r="F4944">
        <v>5</v>
      </c>
      <c r="G4944" t="s">
        <v>9</v>
      </c>
      <c r="H4944" t="s">
        <v>4962</v>
      </c>
      <c r="I4944" s="5">
        <v>600</v>
      </c>
      <c r="J4944" s="5">
        <f>IFERROR('Ventas Pases'!$I4944/'Ventas Pases'!$F4944,"PASE")</f>
        <v>120</v>
      </c>
      <c r="K4944" t="str">
        <f>IFERROR(VLOOKUP('Ventas Pases'!$J4944,'Comisiones HEROIC'!$E$1:$F$6,2,0),"")</f>
        <v/>
      </c>
      <c r="L4944" s="5">
        <f>IF('Ventas Pases'!$D4944="Red HEROIC",IFERROR(VLOOKUP('Ventas Pases'!$G4944,'Comisiones HEROIC'!$A$1:$B$11,2,0),15),IF('Ventas Pases'!$D4944="Red HEROIC",15,0))</f>
        <v>0</v>
      </c>
      <c r="M4944">
        <f>IF(pases[[#This Row],[Días Visita]]&lt;7,0,IF(pases[[#This Row],[Días Visita]]&lt;9,1,IF(pases[[#This Row],[Días Visita]]="Ilimitados",0,2)))</f>
        <v>0</v>
      </c>
      <c r="N4944" s="5">
        <f>IF(AND('Ventas Pases'!$A4944="Fuera de Temporada",'Ventas Pases'!$B4944=2019,pases[[#This Row],[Modo de Compra]]="Paquete"),30,0)</f>
        <v>0</v>
      </c>
      <c r="O4944" s="5">
        <f>-SUMIF(lift[Número de pase],pases[[#This Row],[Numero de Pase]],lift[Costo])</f>
        <v>0</v>
      </c>
    </row>
    <row r="4945" spans="1:15" x14ac:dyDescent="0.25">
      <c r="A4945" t="s">
        <v>7</v>
      </c>
      <c r="B4945">
        <v>2018</v>
      </c>
      <c r="C4945">
        <v>43188</v>
      </c>
      <c r="D4945" t="s">
        <v>14</v>
      </c>
      <c r="E4945">
        <v>43181</v>
      </c>
      <c r="F4945">
        <v>7</v>
      </c>
      <c r="G4945" t="s">
        <v>27</v>
      </c>
      <c r="H4945" t="s">
        <v>4963</v>
      </c>
      <c r="I4945" s="5">
        <v>980</v>
      </c>
      <c r="J4945" s="5">
        <f>IFERROR('Ventas Pases'!$I4945/'Ventas Pases'!$F4945,"PASE")</f>
        <v>140</v>
      </c>
      <c r="K4945" t="str">
        <f>IFERROR(VLOOKUP('Ventas Pases'!$J4945,'Comisiones HEROIC'!$E$1:$F$6,2,0),"")</f>
        <v/>
      </c>
      <c r="L4945" s="5">
        <f>IF('Ventas Pases'!$D4945="Red HEROIC",IFERROR(VLOOKUP('Ventas Pases'!$G4945,'Comisiones HEROIC'!$A$1:$B$11,2,0),15),IF('Ventas Pases'!$D4945="Red HEROIC",15,0))</f>
        <v>15</v>
      </c>
      <c r="M4945">
        <f>IF(pases[[#This Row],[Días Visita]]&lt;7,0,IF(pases[[#This Row],[Días Visita]]&lt;9,1,IF(pases[[#This Row],[Días Visita]]="Ilimitados",0,2)))</f>
        <v>1</v>
      </c>
      <c r="N4945" s="5">
        <f>IF(AND('Ventas Pases'!$A4945="Fuera de Temporada",'Ventas Pases'!$B4945=2019,pases[[#This Row],[Modo de Compra]]="Paquete"),30,0)</f>
        <v>0</v>
      </c>
      <c r="O4945" s="5">
        <f>-SUMIF(lift[Número de pase],pases[[#This Row],[Numero de Pase]],lift[Costo])</f>
        <v>0</v>
      </c>
    </row>
    <row r="4946" spans="1:15" x14ac:dyDescent="0.25">
      <c r="A4946" t="s">
        <v>7</v>
      </c>
      <c r="B4946">
        <v>2019</v>
      </c>
      <c r="C4946">
        <v>43477</v>
      </c>
      <c r="D4946" t="s">
        <v>8</v>
      </c>
      <c r="E4946">
        <v>43477</v>
      </c>
      <c r="F4946">
        <v>1</v>
      </c>
      <c r="G4946" t="s">
        <v>9</v>
      </c>
      <c r="H4946" t="s">
        <v>4964</v>
      </c>
      <c r="I4946" s="5">
        <v>120</v>
      </c>
      <c r="J4946" s="5">
        <f>IFERROR('Ventas Pases'!$I4946/'Ventas Pases'!$F4946,"PASE")</f>
        <v>120</v>
      </c>
      <c r="K4946" t="str">
        <f>IFERROR(VLOOKUP('Ventas Pases'!$J4946,'Comisiones HEROIC'!$E$1:$F$6,2,0),"")</f>
        <v/>
      </c>
      <c r="L4946" s="5">
        <f>IF('Ventas Pases'!$D4946="Red HEROIC",IFERROR(VLOOKUP('Ventas Pases'!$G4946,'Comisiones HEROIC'!$A$1:$B$11,2,0),15),IF('Ventas Pases'!$D4946="Red HEROIC",15,0))</f>
        <v>0</v>
      </c>
      <c r="M4946">
        <f>IF(pases[[#This Row],[Días Visita]]&lt;7,0,IF(pases[[#This Row],[Días Visita]]&lt;9,1,IF(pases[[#This Row],[Días Visita]]="Ilimitados",0,2)))</f>
        <v>0</v>
      </c>
      <c r="N4946" s="5">
        <f>IF(AND('Ventas Pases'!$A4946="Fuera de Temporada",'Ventas Pases'!$B4946=2019,pases[[#This Row],[Modo de Compra]]="Paquete"),30,0)</f>
        <v>0</v>
      </c>
      <c r="O4946" s="5">
        <f>-SUMIF(lift[Número de pase],pases[[#This Row],[Numero de Pase]],lift[Costo])</f>
        <v>0</v>
      </c>
    </row>
    <row r="4947" spans="1:15" x14ac:dyDescent="0.25">
      <c r="A4947" t="s">
        <v>7</v>
      </c>
      <c r="B4947">
        <v>2019</v>
      </c>
      <c r="C4947">
        <v>43475</v>
      </c>
      <c r="D4947" t="s">
        <v>8</v>
      </c>
      <c r="E4947">
        <v>43532</v>
      </c>
      <c r="F4947">
        <v>3</v>
      </c>
      <c r="G4947" t="s">
        <v>9</v>
      </c>
      <c r="H4947" t="s">
        <v>4965</v>
      </c>
      <c r="I4947" s="5">
        <v>360</v>
      </c>
      <c r="J4947" s="5">
        <f>IFERROR('Ventas Pases'!$I4947/'Ventas Pases'!$F4947,"PASE")</f>
        <v>120</v>
      </c>
      <c r="K4947" t="str">
        <f>IFERROR(VLOOKUP('Ventas Pases'!$J4947,'Comisiones HEROIC'!$E$1:$F$6,2,0),"")</f>
        <v/>
      </c>
      <c r="L4947" s="5">
        <f>IF('Ventas Pases'!$D4947="Red HEROIC",IFERROR(VLOOKUP('Ventas Pases'!$G4947,'Comisiones HEROIC'!$A$1:$B$11,2,0),15),IF('Ventas Pases'!$D4947="Red HEROIC",15,0))</f>
        <v>0</v>
      </c>
      <c r="M4947">
        <f>IF(pases[[#This Row],[Días Visita]]&lt;7,0,IF(pases[[#This Row],[Días Visita]]&lt;9,1,IF(pases[[#This Row],[Días Visita]]="Ilimitados",0,2)))</f>
        <v>0</v>
      </c>
      <c r="N4947" s="5">
        <f>IF(AND('Ventas Pases'!$A4947="Fuera de Temporada",'Ventas Pases'!$B4947=2019,pases[[#This Row],[Modo de Compra]]="Paquete"),30,0)</f>
        <v>0</v>
      </c>
      <c r="O4947" s="5">
        <f>-SUMIF(lift[Número de pase],pases[[#This Row],[Numero de Pase]],lift[Costo])</f>
        <v>0</v>
      </c>
    </row>
    <row r="4948" spans="1:15" x14ac:dyDescent="0.25">
      <c r="A4948" t="s">
        <v>7</v>
      </c>
      <c r="B4948">
        <v>2018</v>
      </c>
      <c r="C4948">
        <v>43138</v>
      </c>
      <c r="D4948" t="s">
        <v>17</v>
      </c>
      <c r="E4948">
        <v>43138</v>
      </c>
      <c r="F4948">
        <v>6</v>
      </c>
      <c r="G4948" t="s">
        <v>9</v>
      </c>
      <c r="H4948" t="s">
        <v>4966</v>
      </c>
      <c r="I4948" s="5">
        <v>630</v>
      </c>
      <c r="J4948" s="5">
        <f>IFERROR('Ventas Pases'!$I4948/'Ventas Pases'!$F4948,"PASE")</f>
        <v>105</v>
      </c>
      <c r="K4948" t="str">
        <f>IFERROR(VLOOKUP('Ventas Pases'!$J4948,'Comisiones HEROIC'!$E$1:$F$6,2,0),"")</f>
        <v>OI Hotels</v>
      </c>
      <c r="L4948" s="5">
        <f>IF('Ventas Pases'!$D4948="Red HEROIC",IFERROR(VLOOKUP('Ventas Pases'!$G4948,'Comisiones HEROIC'!$A$1:$B$11,2,0),15),IF('Ventas Pases'!$D4948="Red HEROIC",15,0))</f>
        <v>0</v>
      </c>
      <c r="M4948">
        <f>IF(pases[[#This Row],[Días Visita]]&lt;7,0,IF(pases[[#This Row],[Días Visita]]&lt;9,1,IF(pases[[#This Row],[Días Visita]]="Ilimitados",0,2)))</f>
        <v>0</v>
      </c>
      <c r="N4948" s="5">
        <f>IF(AND('Ventas Pases'!$A4948="Fuera de Temporada",'Ventas Pases'!$B4948=2019,pases[[#This Row],[Modo de Compra]]="Paquete"),30,0)</f>
        <v>0</v>
      </c>
      <c r="O4948" s="5">
        <f>-SUMIF(lift[Número de pase],pases[[#This Row],[Numero de Pase]],lift[Costo])</f>
        <v>0</v>
      </c>
    </row>
    <row r="4949" spans="1:15" x14ac:dyDescent="0.25">
      <c r="A4949" t="s">
        <v>7</v>
      </c>
      <c r="B4949">
        <v>2018</v>
      </c>
      <c r="C4949">
        <v>43137</v>
      </c>
      <c r="D4949" t="s">
        <v>14</v>
      </c>
      <c r="E4949">
        <v>43152</v>
      </c>
      <c r="F4949">
        <v>7</v>
      </c>
      <c r="G4949" t="s">
        <v>19</v>
      </c>
      <c r="H4949" t="s">
        <v>4967</v>
      </c>
      <c r="I4949" s="5">
        <v>980</v>
      </c>
      <c r="J4949" s="5">
        <f>IFERROR('Ventas Pases'!$I4949/'Ventas Pases'!$F4949,"PASE")</f>
        <v>140</v>
      </c>
      <c r="K4949" t="str">
        <f>IFERROR(VLOOKUP('Ventas Pases'!$J4949,'Comisiones HEROIC'!$E$1:$F$6,2,0),"")</f>
        <v/>
      </c>
      <c r="L4949" s="5">
        <f>IF('Ventas Pases'!$D4949="Red HEROIC",IFERROR(VLOOKUP('Ventas Pases'!$G4949,'Comisiones HEROIC'!$A$1:$B$11,2,0),15),IF('Ventas Pases'!$D4949="Red HEROIC",15,0))</f>
        <v>15</v>
      </c>
      <c r="M4949">
        <f>IF(pases[[#This Row],[Días Visita]]&lt;7,0,IF(pases[[#This Row],[Días Visita]]&lt;9,1,IF(pases[[#This Row],[Días Visita]]="Ilimitados",0,2)))</f>
        <v>1</v>
      </c>
      <c r="N4949" s="5">
        <f>IF(AND('Ventas Pases'!$A4949="Fuera de Temporada",'Ventas Pases'!$B4949=2019,pases[[#This Row],[Modo de Compra]]="Paquete"),30,0)</f>
        <v>0</v>
      </c>
      <c r="O4949" s="5">
        <f>-SUMIF(lift[Número de pase],pases[[#This Row],[Numero de Pase]],lift[Costo])</f>
        <v>0</v>
      </c>
    </row>
    <row r="4950" spans="1:15" x14ac:dyDescent="0.25">
      <c r="A4950" t="s">
        <v>7</v>
      </c>
      <c r="B4950">
        <v>2019</v>
      </c>
      <c r="C4950">
        <v>43488</v>
      </c>
      <c r="D4950" t="s">
        <v>60</v>
      </c>
      <c r="E4950">
        <v>43479</v>
      </c>
      <c r="F4950">
        <v>9</v>
      </c>
      <c r="G4950" t="s">
        <v>9</v>
      </c>
      <c r="H4950" t="s">
        <v>4968</v>
      </c>
      <c r="I4950" s="5">
        <v>1080</v>
      </c>
      <c r="J4950" s="5">
        <f>IFERROR('Ventas Pases'!$I4950/'Ventas Pases'!$F4950,"PASE")</f>
        <v>120</v>
      </c>
      <c r="K4950" t="str">
        <f>IFERROR(VLOOKUP('Ventas Pases'!$J4950,'Comisiones HEROIC'!$E$1:$F$6,2,0),"")</f>
        <v/>
      </c>
      <c r="L4950" s="5">
        <f>IF('Ventas Pases'!$D4950="Red HEROIC",IFERROR(VLOOKUP('Ventas Pases'!$G4950,'Comisiones HEROIC'!$A$1:$B$11,2,0),15),IF('Ventas Pases'!$D4950="Red HEROIC",15,0))</f>
        <v>0</v>
      </c>
      <c r="M4950">
        <f>IF(pases[[#This Row],[Días Visita]]&lt;7,0,IF(pases[[#This Row],[Días Visita]]&lt;9,1,IF(pases[[#This Row],[Días Visita]]="Ilimitados",0,2)))</f>
        <v>2</v>
      </c>
      <c r="N4950" s="5">
        <f>IF(AND('Ventas Pases'!$A4950="Fuera de Temporada",'Ventas Pases'!$B4950=2019,pases[[#This Row],[Modo de Compra]]="Paquete"),30,0)</f>
        <v>0</v>
      </c>
      <c r="O4950" s="5">
        <f>-SUMIF(lift[Número de pase],pases[[#This Row],[Numero de Pase]],lift[Costo])</f>
        <v>0</v>
      </c>
    </row>
    <row r="4951" spans="1:15" x14ac:dyDescent="0.25">
      <c r="A4951" t="s">
        <v>7</v>
      </c>
      <c r="B4951">
        <v>2019</v>
      </c>
      <c r="C4951">
        <v>43420</v>
      </c>
      <c r="D4951" t="s">
        <v>8</v>
      </c>
      <c r="E4951">
        <v>43457</v>
      </c>
      <c r="F4951">
        <v>3</v>
      </c>
      <c r="G4951" t="s">
        <v>9</v>
      </c>
      <c r="H4951" t="s">
        <v>4969</v>
      </c>
      <c r="I4951" s="5">
        <v>360</v>
      </c>
      <c r="J4951" s="5">
        <f>IFERROR('Ventas Pases'!$I4951/'Ventas Pases'!$F4951,"PASE")</f>
        <v>120</v>
      </c>
      <c r="K4951" t="str">
        <f>IFERROR(VLOOKUP('Ventas Pases'!$J4951,'Comisiones HEROIC'!$E$1:$F$6,2,0),"")</f>
        <v/>
      </c>
      <c r="L4951" s="5">
        <f>IF('Ventas Pases'!$D4951="Red HEROIC",IFERROR(VLOOKUP('Ventas Pases'!$G4951,'Comisiones HEROIC'!$A$1:$B$11,2,0),15),IF('Ventas Pases'!$D4951="Red HEROIC",15,0))</f>
        <v>0</v>
      </c>
      <c r="M4951">
        <f>IF(pases[[#This Row],[Días Visita]]&lt;7,0,IF(pases[[#This Row],[Días Visita]]&lt;9,1,IF(pases[[#This Row],[Días Visita]]="Ilimitados",0,2)))</f>
        <v>0</v>
      </c>
      <c r="N4951" s="5">
        <f>IF(AND('Ventas Pases'!$A4951="Fuera de Temporada",'Ventas Pases'!$B4951=2019,pases[[#This Row],[Modo de Compra]]="Paquete"),30,0)</f>
        <v>0</v>
      </c>
      <c r="O4951" s="5">
        <f>-SUMIF(lift[Número de pase],pases[[#This Row],[Numero de Pase]],lift[Costo])</f>
        <v>0</v>
      </c>
    </row>
    <row r="4952" spans="1:15" x14ac:dyDescent="0.25">
      <c r="A4952" t="s">
        <v>13</v>
      </c>
      <c r="B4952">
        <v>2019</v>
      </c>
      <c r="C4952">
        <v>43207</v>
      </c>
      <c r="D4952" t="s">
        <v>8</v>
      </c>
      <c r="E4952">
        <v>43419</v>
      </c>
      <c r="F4952" t="s">
        <v>11</v>
      </c>
      <c r="G4952" t="s">
        <v>9</v>
      </c>
      <c r="H4952" t="s">
        <v>4970</v>
      </c>
      <c r="I4952" s="5">
        <v>1950</v>
      </c>
      <c r="J4952" s="5" t="str">
        <f>IFERROR('Ventas Pases'!$I4952/'Ventas Pases'!$F4952,"PASE")</f>
        <v>PASE</v>
      </c>
      <c r="K4952" t="str">
        <f>IFERROR(VLOOKUP('Ventas Pases'!$J4952,'Comisiones HEROIC'!$E$1:$F$6,2,0),"")</f>
        <v/>
      </c>
      <c r="L4952" s="5">
        <f>IF('Ventas Pases'!$D4952="Red HEROIC",IFERROR(VLOOKUP('Ventas Pases'!$G4952,'Comisiones HEROIC'!$A$1:$B$11,2,0),15),IF('Ventas Pases'!$D4952="Red HEROIC",15,0))</f>
        <v>0</v>
      </c>
      <c r="M4952">
        <f>IF(pases[[#This Row],[Días Visita]]&lt;7,0,IF(pases[[#This Row],[Días Visita]]&lt;9,1,IF(pases[[#This Row],[Días Visita]]="Ilimitados",0,2)))</f>
        <v>0</v>
      </c>
      <c r="N4952" s="5">
        <f>IF(AND('Ventas Pases'!$A4952="Fuera de Temporada",'Ventas Pases'!$B4952=2019,pases[[#This Row],[Modo de Compra]]="Paquete"),30,0)</f>
        <v>0</v>
      </c>
      <c r="O4952" s="5">
        <f>-SUMIF(lift[Número de pase],pases[[#This Row],[Numero de Pase]],lift[Costo])</f>
        <v>-736</v>
      </c>
    </row>
    <row r="4953" spans="1:15" x14ac:dyDescent="0.25">
      <c r="A4953" t="s">
        <v>7</v>
      </c>
      <c r="B4953">
        <v>2019</v>
      </c>
      <c r="C4953">
        <v>43459</v>
      </c>
      <c r="D4953" t="s">
        <v>14</v>
      </c>
      <c r="E4953">
        <v>43529</v>
      </c>
      <c r="F4953">
        <v>5</v>
      </c>
      <c r="G4953" t="s">
        <v>19</v>
      </c>
      <c r="H4953" t="s">
        <v>4971</v>
      </c>
      <c r="I4953" s="5">
        <v>700</v>
      </c>
      <c r="J4953" s="5">
        <f>IFERROR('Ventas Pases'!$I4953/'Ventas Pases'!$F4953,"PASE")</f>
        <v>140</v>
      </c>
      <c r="K4953" t="str">
        <f>IFERROR(VLOOKUP('Ventas Pases'!$J4953,'Comisiones HEROIC'!$E$1:$F$6,2,0),"")</f>
        <v/>
      </c>
      <c r="L4953" s="5">
        <f>IF('Ventas Pases'!$D4953="Red HEROIC",IFERROR(VLOOKUP('Ventas Pases'!$G4953,'Comisiones HEROIC'!$A$1:$B$11,2,0),15),IF('Ventas Pases'!$D4953="Red HEROIC",15,0))</f>
        <v>15</v>
      </c>
      <c r="M4953">
        <f>IF(pases[[#This Row],[Días Visita]]&lt;7,0,IF(pases[[#This Row],[Días Visita]]&lt;9,1,IF(pases[[#This Row],[Días Visita]]="Ilimitados",0,2)))</f>
        <v>0</v>
      </c>
      <c r="N4953" s="5">
        <f>IF(AND('Ventas Pases'!$A4953="Fuera de Temporada",'Ventas Pases'!$B4953=2019,pases[[#This Row],[Modo de Compra]]="Paquete"),30,0)</f>
        <v>0</v>
      </c>
      <c r="O4953" s="5">
        <f>-SUMIF(lift[Número de pase],pases[[#This Row],[Numero de Pase]],lift[Costo])</f>
        <v>0</v>
      </c>
    </row>
    <row r="4954" spans="1:15" x14ac:dyDescent="0.25">
      <c r="A4954" t="s">
        <v>7</v>
      </c>
      <c r="B4954">
        <v>2019</v>
      </c>
      <c r="C4954">
        <v>43484</v>
      </c>
      <c r="D4954" t="s">
        <v>8</v>
      </c>
      <c r="E4954">
        <v>43511</v>
      </c>
      <c r="F4954">
        <v>7</v>
      </c>
      <c r="G4954" t="s">
        <v>9</v>
      </c>
      <c r="H4954" t="s">
        <v>4972</v>
      </c>
      <c r="I4954" s="5">
        <v>840</v>
      </c>
      <c r="J4954" s="5">
        <f>IFERROR('Ventas Pases'!$I4954/'Ventas Pases'!$F4954,"PASE")</f>
        <v>120</v>
      </c>
      <c r="K4954" t="str">
        <f>IFERROR(VLOOKUP('Ventas Pases'!$J4954,'Comisiones HEROIC'!$E$1:$F$6,2,0),"")</f>
        <v/>
      </c>
      <c r="L4954" s="5">
        <f>IF('Ventas Pases'!$D4954="Red HEROIC",IFERROR(VLOOKUP('Ventas Pases'!$G4954,'Comisiones HEROIC'!$A$1:$B$11,2,0),15),IF('Ventas Pases'!$D4954="Red HEROIC",15,0))</f>
        <v>0</v>
      </c>
      <c r="M4954">
        <f>IF(pases[[#This Row],[Días Visita]]&lt;7,0,IF(pases[[#This Row],[Días Visita]]&lt;9,1,IF(pases[[#This Row],[Días Visita]]="Ilimitados",0,2)))</f>
        <v>1</v>
      </c>
      <c r="N4954" s="5">
        <f>IF(AND('Ventas Pases'!$A4954="Fuera de Temporada",'Ventas Pases'!$B4954=2019,pases[[#This Row],[Modo de Compra]]="Paquete"),30,0)</f>
        <v>0</v>
      </c>
      <c r="O4954" s="5">
        <f>-SUMIF(lift[Número de pase],pases[[#This Row],[Numero de Pase]],lift[Costo])</f>
        <v>0</v>
      </c>
    </row>
    <row r="4955" spans="1:15" x14ac:dyDescent="0.25">
      <c r="A4955" t="s">
        <v>7</v>
      </c>
      <c r="B4955">
        <v>2018</v>
      </c>
      <c r="C4955">
        <v>43458</v>
      </c>
      <c r="D4955" t="s">
        <v>8</v>
      </c>
      <c r="E4955">
        <v>43127</v>
      </c>
      <c r="F4955">
        <v>3</v>
      </c>
      <c r="G4955" t="s">
        <v>9</v>
      </c>
      <c r="H4955" t="s">
        <v>4973</v>
      </c>
      <c r="I4955" s="5">
        <v>360</v>
      </c>
      <c r="J4955" s="5">
        <f>IFERROR('Ventas Pases'!$I4955/'Ventas Pases'!$F4955,"PASE")</f>
        <v>120</v>
      </c>
      <c r="K4955" t="str">
        <f>IFERROR(VLOOKUP('Ventas Pases'!$J4955,'Comisiones HEROIC'!$E$1:$F$6,2,0),"")</f>
        <v/>
      </c>
      <c r="L4955" s="5">
        <f>IF('Ventas Pases'!$D4955="Red HEROIC",IFERROR(VLOOKUP('Ventas Pases'!$G4955,'Comisiones HEROIC'!$A$1:$B$11,2,0),15),IF('Ventas Pases'!$D4955="Red HEROIC",15,0))</f>
        <v>0</v>
      </c>
      <c r="M4955">
        <f>IF(pases[[#This Row],[Días Visita]]&lt;7,0,IF(pases[[#This Row],[Días Visita]]&lt;9,1,IF(pases[[#This Row],[Días Visita]]="Ilimitados",0,2)))</f>
        <v>0</v>
      </c>
      <c r="N4955" s="5">
        <f>IF(AND('Ventas Pases'!$A4955="Fuera de Temporada",'Ventas Pases'!$B4955=2019,pases[[#This Row],[Modo de Compra]]="Paquete"),30,0)</f>
        <v>0</v>
      </c>
      <c r="O4955" s="5">
        <f>-SUMIF(lift[Número de pase],pases[[#This Row],[Numero de Pase]],lift[Costo])</f>
        <v>0</v>
      </c>
    </row>
    <row r="4956" spans="1:15" x14ac:dyDescent="0.25">
      <c r="A4956" t="s">
        <v>7</v>
      </c>
      <c r="B4956">
        <v>2019</v>
      </c>
      <c r="C4956">
        <v>43500</v>
      </c>
      <c r="D4956" t="s">
        <v>14</v>
      </c>
      <c r="E4956">
        <v>43544</v>
      </c>
      <c r="F4956">
        <v>9</v>
      </c>
      <c r="G4956" t="s">
        <v>15</v>
      </c>
      <c r="H4956" t="s">
        <v>4974</v>
      </c>
      <c r="I4956" s="5">
        <v>1260</v>
      </c>
      <c r="J4956" s="5">
        <f>IFERROR('Ventas Pases'!$I4956/'Ventas Pases'!$F4956,"PASE")</f>
        <v>140</v>
      </c>
      <c r="K4956" t="str">
        <f>IFERROR(VLOOKUP('Ventas Pases'!$J4956,'Comisiones HEROIC'!$E$1:$F$6,2,0),"")</f>
        <v/>
      </c>
      <c r="L4956" s="5">
        <f>IF('Ventas Pases'!$D4956="Red HEROIC",IFERROR(VLOOKUP('Ventas Pases'!$G4956,'Comisiones HEROIC'!$A$1:$B$11,2,0),15),IF('Ventas Pases'!$D4956="Red HEROIC",15,0))</f>
        <v>12</v>
      </c>
      <c r="M4956">
        <f>IF(pases[[#This Row],[Días Visita]]&lt;7,0,IF(pases[[#This Row],[Días Visita]]&lt;9,1,IF(pases[[#This Row],[Días Visita]]="Ilimitados",0,2)))</f>
        <v>2</v>
      </c>
      <c r="N4956" s="5">
        <f>IF(AND('Ventas Pases'!$A4956="Fuera de Temporada",'Ventas Pases'!$B4956=2019,pases[[#This Row],[Modo de Compra]]="Paquete"),30,0)</f>
        <v>0</v>
      </c>
      <c r="O4956" s="5">
        <f>-SUMIF(lift[Número de pase],pases[[#This Row],[Numero de Pase]],lift[Costo])</f>
        <v>0</v>
      </c>
    </row>
    <row r="4957" spans="1:15" x14ac:dyDescent="0.25">
      <c r="A4957" t="s">
        <v>7</v>
      </c>
      <c r="B4957">
        <v>2019</v>
      </c>
      <c r="C4957">
        <v>43484</v>
      </c>
      <c r="D4957" t="s">
        <v>14</v>
      </c>
      <c r="E4957">
        <v>43500</v>
      </c>
      <c r="F4957">
        <v>4</v>
      </c>
      <c r="G4957" t="s">
        <v>33</v>
      </c>
      <c r="H4957" t="s">
        <v>4975</v>
      </c>
      <c r="I4957" s="5">
        <v>560</v>
      </c>
      <c r="J4957" s="5">
        <f>IFERROR('Ventas Pases'!$I4957/'Ventas Pases'!$F4957,"PASE")</f>
        <v>140</v>
      </c>
      <c r="K4957" t="str">
        <f>IFERROR(VLOOKUP('Ventas Pases'!$J4957,'Comisiones HEROIC'!$E$1:$F$6,2,0),"")</f>
        <v/>
      </c>
      <c r="L4957" s="5">
        <f>IF('Ventas Pases'!$D4957="Red HEROIC",IFERROR(VLOOKUP('Ventas Pases'!$G4957,'Comisiones HEROIC'!$A$1:$B$11,2,0),15),IF('Ventas Pases'!$D4957="Red HEROIC",15,0))</f>
        <v>15</v>
      </c>
      <c r="M4957">
        <f>IF(pases[[#This Row],[Días Visita]]&lt;7,0,IF(pases[[#This Row],[Días Visita]]&lt;9,1,IF(pases[[#This Row],[Días Visita]]="Ilimitados",0,2)))</f>
        <v>0</v>
      </c>
      <c r="N4957" s="5">
        <f>IF(AND('Ventas Pases'!$A4957="Fuera de Temporada",'Ventas Pases'!$B4957=2019,pases[[#This Row],[Modo de Compra]]="Paquete"),30,0)</f>
        <v>0</v>
      </c>
      <c r="O4957" s="5">
        <f>-SUMIF(lift[Número de pase],pases[[#This Row],[Numero de Pase]],lift[Costo])</f>
        <v>0</v>
      </c>
    </row>
    <row r="4958" spans="1:15" x14ac:dyDescent="0.25">
      <c r="A4958" t="s">
        <v>13</v>
      </c>
      <c r="B4958">
        <v>2018</v>
      </c>
      <c r="C4958">
        <v>43319</v>
      </c>
      <c r="D4958" t="s">
        <v>8</v>
      </c>
      <c r="E4958">
        <v>43054</v>
      </c>
      <c r="F4958" t="s">
        <v>11</v>
      </c>
      <c r="G4958" t="s">
        <v>9</v>
      </c>
      <c r="H4958" t="s">
        <v>4976</v>
      </c>
      <c r="I4958" s="5">
        <v>1950</v>
      </c>
      <c r="J4958" s="5" t="str">
        <f>IFERROR('Ventas Pases'!$I4958/'Ventas Pases'!$F4958,"PASE")</f>
        <v>PASE</v>
      </c>
      <c r="K4958" t="str">
        <f>IFERROR(VLOOKUP('Ventas Pases'!$J4958,'Comisiones HEROIC'!$E$1:$F$6,2,0),"")</f>
        <v/>
      </c>
      <c r="L4958" s="5">
        <f>IF('Ventas Pases'!$D4958="Red HEROIC",IFERROR(VLOOKUP('Ventas Pases'!$G4958,'Comisiones HEROIC'!$A$1:$B$11,2,0),15),IF('Ventas Pases'!$D4958="Red HEROIC",15,0))</f>
        <v>0</v>
      </c>
      <c r="M4958">
        <f>IF(pases[[#This Row],[Días Visita]]&lt;7,0,IF(pases[[#This Row],[Días Visita]]&lt;9,1,IF(pases[[#This Row],[Días Visita]]="Ilimitados",0,2)))</f>
        <v>0</v>
      </c>
      <c r="N4958" s="5">
        <f>IF(AND('Ventas Pases'!$A4958="Fuera de Temporada",'Ventas Pases'!$B4958=2019,pases[[#This Row],[Modo de Compra]]="Paquete"),30,0)</f>
        <v>0</v>
      </c>
      <c r="O4958" s="5">
        <f>-SUMIF(lift[Número de pase],pases[[#This Row],[Numero de Pase]],lift[Costo])</f>
        <v>-552</v>
      </c>
    </row>
    <row r="4959" spans="1:15" x14ac:dyDescent="0.25">
      <c r="A4959" t="s">
        <v>13</v>
      </c>
      <c r="B4959">
        <v>2019</v>
      </c>
      <c r="C4959">
        <v>43300</v>
      </c>
      <c r="D4959" t="s">
        <v>8</v>
      </c>
      <c r="E4959">
        <v>43419</v>
      </c>
      <c r="F4959" t="s">
        <v>11</v>
      </c>
      <c r="G4959" t="s">
        <v>9</v>
      </c>
      <c r="H4959" t="s">
        <v>4977</v>
      </c>
      <c r="I4959" s="5">
        <v>1950</v>
      </c>
      <c r="J4959" s="5" t="str">
        <f>IFERROR('Ventas Pases'!$I4959/'Ventas Pases'!$F4959,"PASE")</f>
        <v>PASE</v>
      </c>
      <c r="K4959" t="str">
        <f>IFERROR(VLOOKUP('Ventas Pases'!$J4959,'Comisiones HEROIC'!$E$1:$F$6,2,0),"")</f>
        <v/>
      </c>
      <c r="L4959" s="5">
        <f>IF('Ventas Pases'!$D4959="Red HEROIC",IFERROR(VLOOKUP('Ventas Pases'!$G4959,'Comisiones HEROIC'!$A$1:$B$11,2,0),15),IF('Ventas Pases'!$D4959="Red HEROIC",15,0))</f>
        <v>0</v>
      </c>
      <c r="M4959">
        <f>IF(pases[[#This Row],[Días Visita]]&lt;7,0,IF(pases[[#This Row],[Días Visita]]&lt;9,1,IF(pases[[#This Row],[Días Visita]]="Ilimitados",0,2)))</f>
        <v>0</v>
      </c>
      <c r="N4959" s="5">
        <f>IF(AND('Ventas Pases'!$A4959="Fuera de Temporada",'Ventas Pases'!$B4959=2019,pases[[#This Row],[Modo de Compra]]="Paquete"),30,0)</f>
        <v>0</v>
      </c>
      <c r="O4959" s="5">
        <f>-SUMIF(lift[Número de pase],pases[[#This Row],[Numero de Pase]],lift[Costo])</f>
        <v>-460</v>
      </c>
    </row>
    <row r="4960" spans="1:15" x14ac:dyDescent="0.25">
      <c r="A4960" t="s">
        <v>7</v>
      </c>
      <c r="B4960">
        <v>2019</v>
      </c>
      <c r="C4960">
        <v>43460</v>
      </c>
      <c r="D4960" t="s">
        <v>14</v>
      </c>
      <c r="E4960">
        <v>43454</v>
      </c>
      <c r="F4960">
        <v>1</v>
      </c>
      <c r="G4960" t="s">
        <v>27</v>
      </c>
      <c r="H4960" t="s">
        <v>4978</v>
      </c>
      <c r="I4960" s="5">
        <v>140</v>
      </c>
      <c r="J4960" s="5">
        <f>IFERROR('Ventas Pases'!$I4960/'Ventas Pases'!$F4960,"PASE")</f>
        <v>140</v>
      </c>
      <c r="K4960" t="str">
        <f>IFERROR(VLOOKUP('Ventas Pases'!$J4960,'Comisiones HEROIC'!$E$1:$F$6,2,0),"")</f>
        <v/>
      </c>
      <c r="L4960" s="5">
        <f>IF('Ventas Pases'!$D4960="Red HEROIC",IFERROR(VLOOKUP('Ventas Pases'!$G4960,'Comisiones HEROIC'!$A$1:$B$11,2,0),15),IF('Ventas Pases'!$D4960="Red HEROIC",15,0))</f>
        <v>15</v>
      </c>
      <c r="M4960">
        <f>IF(pases[[#This Row],[Días Visita]]&lt;7,0,IF(pases[[#This Row],[Días Visita]]&lt;9,1,IF(pases[[#This Row],[Días Visita]]="Ilimitados",0,2)))</f>
        <v>0</v>
      </c>
      <c r="N4960" s="5">
        <f>IF(AND('Ventas Pases'!$A4960="Fuera de Temporada",'Ventas Pases'!$B4960=2019,pases[[#This Row],[Modo de Compra]]="Paquete"),30,0)</f>
        <v>0</v>
      </c>
      <c r="O4960" s="5">
        <f>-SUMIF(lift[Número de pase],pases[[#This Row],[Numero de Pase]],lift[Costo])</f>
        <v>0</v>
      </c>
    </row>
    <row r="4961" spans="1:15" x14ac:dyDescent="0.25">
      <c r="A4961" t="s">
        <v>7</v>
      </c>
      <c r="B4961">
        <v>2018</v>
      </c>
      <c r="C4961">
        <v>43431</v>
      </c>
      <c r="D4961" t="s">
        <v>60</v>
      </c>
      <c r="E4961">
        <v>43163</v>
      </c>
      <c r="F4961">
        <v>2</v>
      </c>
      <c r="G4961" t="s">
        <v>9</v>
      </c>
      <c r="H4961" t="s">
        <v>4979</v>
      </c>
      <c r="I4961" s="5">
        <v>240</v>
      </c>
      <c r="J4961" s="5">
        <f>IFERROR('Ventas Pases'!$I4961/'Ventas Pases'!$F4961,"PASE")</f>
        <v>120</v>
      </c>
      <c r="K4961" t="str">
        <f>IFERROR(VLOOKUP('Ventas Pases'!$J4961,'Comisiones HEROIC'!$E$1:$F$6,2,0),"")</f>
        <v/>
      </c>
      <c r="L4961" s="5">
        <f>IF('Ventas Pases'!$D4961="Red HEROIC",IFERROR(VLOOKUP('Ventas Pases'!$G4961,'Comisiones HEROIC'!$A$1:$B$11,2,0),15),IF('Ventas Pases'!$D4961="Red HEROIC",15,0))</f>
        <v>0</v>
      </c>
      <c r="M4961">
        <f>IF(pases[[#This Row],[Días Visita]]&lt;7,0,IF(pases[[#This Row],[Días Visita]]&lt;9,1,IF(pases[[#This Row],[Días Visita]]="Ilimitados",0,2)))</f>
        <v>0</v>
      </c>
      <c r="N4961" s="5">
        <f>IF(AND('Ventas Pases'!$A4961="Fuera de Temporada",'Ventas Pases'!$B4961=2019,pases[[#This Row],[Modo de Compra]]="Paquete"),30,0)</f>
        <v>0</v>
      </c>
      <c r="O4961" s="5">
        <f>-SUMIF(lift[Número de pase],pases[[#This Row],[Numero de Pase]],lift[Costo])</f>
        <v>0</v>
      </c>
    </row>
    <row r="4962" spans="1:15" x14ac:dyDescent="0.25">
      <c r="A4962" t="s">
        <v>7</v>
      </c>
      <c r="B4962">
        <v>2019</v>
      </c>
      <c r="C4962">
        <v>43443</v>
      </c>
      <c r="D4962" t="s">
        <v>8</v>
      </c>
      <c r="E4962">
        <v>43524</v>
      </c>
      <c r="F4962">
        <v>4</v>
      </c>
      <c r="G4962" t="s">
        <v>9</v>
      </c>
      <c r="H4962" t="s">
        <v>4980</v>
      </c>
      <c r="I4962" s="5">
        <v>480</v>
      </c>
      <c r="J4962" s="5">
        <f>IFERROR('Ventas Pases'!$I4962/'Ventas Pases'!$F4962,"PASE")</f>
        <v>120</v>
      </c>
      <c r="K4962" t="str">
        <f>IFERROR(VLOOKUP('Ventas Pases'!$J4962,'Comisiones HEROIC'!$E$1:$F$6,2,0),"")</f>
        <v/>
      </c>
      <c r="L4962" s="5">
        <f>IF('Ventas Pases'!$D4962="Red HEROIC",IFERROR(VLOOKUP('Ventas Pases'!$G4962,'Comisiones HEROIC'!$A$1:$B$11,2,0),15),IF('Ventas Pases'!$D4962="Red HEROIC",15,0))</f>
        <v>0</v>
      </c>
      <c r="M4962">
        <f>IF(pases[[#This Row],[Días Visita]]&lt;7,0,IF(pases[[#This Row],[Días Visita]]&lt;9,1,IF(pases[[#This Row],[Días Visita]]="Ilimitados",0,2)))</f>
        <v>0</v>
      </c>
      <c r="N4962" s="5">
        <f>IF(AND('Ventas Pases'!$A4962="Fuera de Temporada",'Ventas Pases'!$B4962=2019,pases[[#This Row],[Modo de Compra]]="Paquete"),30,0)</f>
        <v>0</v>
      </c>
      <c r="O4962" s="5">
        <f>-SUMIF(lift[Número de pase],pases[[#This Row],[Numero de Pase]],lift[Costo])</f>
        <v>0</v>
      </c>
    </row>
    <row r="4963" spans="1:15" x14ac:dyDescent="0.25">
      <c r="A4963" t="s">
        <v>7</v>
      </c>
      <c r="B4963">
        <v>2019</v>
      </c>
      <c r="C4963">
        <v>43514</v>
      </c>
      <c r="D4963" t="s">
        <v>8</v>
      </c>
      <c r="E4963">
        <v>43541</v>
      </c>
      <c r="F4963">
        <v>7</v>
      </c>
      <c r="G4963" t="s">
        <v>9</v>
      </c>
      <c r="H4963" t="s">
        <v>4981</v>
      </c>
      <c r="I4963" s="5">
        <v>840</v>
      </c>
      <c r="J4963" s="5">
        <f>IFERROR('Ventas Pases'!$I4963/'Ventas Pases'!$F4963,"PASE")</f>
        <v>120</v>
      </c>
      <c r="K4963" t="str">
        <f>IFERROR(VLOOKUP('Ventas Pases'!$J4963,'Comisiones HEROIC'!$E$1:$F$6,2,0),"")</f>
        <v/>
      </c>
      <c r="L4963" s="5">
        <f>IF('Ventas Pases'!$D4963="Red HEROIC",IFERROR(VLOOKUP('Ventas Pases'!$G4963,'Comisiones HEROIC'!$A$1:$B$11,2,0),15),IF('Ventas Pases'!$D4963="Red HEROIC",15,0))</f>
        <v>0</v>
      </c>
      <c r="M4963">
        <f>IF(pases[[#This Row],[Días Visita]]&lt;7,0,IF(pases[[#This Row],[Días Visita]]&lt;9,1,IF(pases[[#This Row],[Días Visita]]="Ilimitados",0,2)))</f>
        <v>1</v>
      </c>
      <c r="N4963" s="5">
        <f>IF(AND('Ventas Pases'!$A4963="Fuera de Temporada",'Ventas Pases'!$B4963=2019,pases[[#This Row],[Modo de Compra]]="Paquete"),30,0)</f>
        <v>0</v>
      </c>
      <c r="O4963" s="5">
        <f>-SUMIF(lift[Número de pase],pases[[#This Row],[Numero de Pase]],lift[Costo])</f>
        <v>0</v>
      </c>
    </row>
    <row r="4964" spans="1:15" x14ac:dyDescent="0.25">
      <c r="A4964" t="s">
        <v>7</v>
      </c>
      <c r="B4964">
        <v>2018</v>
      </c>
      <c r="C4964">
        <v>43113</v>
      </c>
      <c r="D4964" t="s">
        <v>8</v>
      </c>
      <c r="E4964">
        <v>43134</v>
      </c>
      <c r="F4964">
        <v>4</v>
      </c>
      <c r="G4964" t="s">
        <v>9</v>
      </c>
      <c r="H4964" t="s">
        <v>4982</v>
      </c>
      <c r="I4964" s="5">
        <v>480</v>
      </c>
      <c r="J4964" s="5">
        <f>IFERROR('Ventas Pases'!$I4964/'Ventas Pases'!$F4964,"PASE")</f>
        <v>120</v>
      </c>
      <c r="K4964" t="str">
        <f>IFERROR(VLOOKUP('Ventas Pases'!$J4964,'Comisiones HEROIC'!$E$1:$F$6,2,0),"")</f>
        <v/>
      </c>
      <c r="L4964" s="5">
        <f>IF('Ventas Pases'!$D4964="Red HEROIC",IFERROR(VLOOKUP('Ventas Pases'!$G4964,'Comisiones HEROIC'!$A$1:$B$11,2,0),15),IF('Ventas Pases'!$D4964="Red HEROIC",15,0))</f>
        <v>0</v>
      </c>
      <c r="M4964">
        <f>IF(pases[[#This Row],[Días Visita]]&lt;7,0,IF(pases[[#This Row],[Días Visita]]&lt;9,1,IF(pases[[#This Row],[Días Visita]]="Ilimitados",0,2)))</f>
        <v>0</v>
      </c>
      <c r="N4964" s="5">
        <f>IF(AND('Ventas Pases'!$A4964="Fuera de Temporada",'Ventas Pases'!$B4964=2019,pases[[#This Row],[Modo de Compra]]="Paquete"),30,0)</f>
        <v>0</v>
      </c>
      <c r="O4964" s="5">
        <f>-SUMIF(lift[Número de pase],pases[[#This Row],[Numero de Pase]],lift[Costo])</f>
        <v>0</v>
      </c>
    </row>
    <row r="4965" spans="1:15" x14ac:dyDescent="0.25">
      <c r="A4965" t="s">
        <v>7</v>
      </c>
      <c r="B4965">
        <v>2019</v>
      </c>
      <c r="C4965">
        <v>43546</v>
      </c>
      <c r="D4965" t="s">
        <v>17</v>
      </c>
      <c r="E4965">
        <v>43541</v>
      </c>
      <c r="F4965">
        <v>1</v>
      </c>
      <c r="G4965" t="s">
        <v>9</v>
      </c>
      <c r="H4965" t="s">
        <v>4983</v>
      </c>
      <c r="I4965" s="5">
        <v>100</v>
      </c>
      <c r="J4965" s="5">
        <f>IFERROR('Ventas Pases'!$I4965/'Ventas Pases'!$F4965,"PASE")</f>
        <v>100</v>
      </c>
      <c r="K4965" t="str">
        <f>IFERROR(VLOOKUP('Ventas Pases'!$J4965,'Comisiones HEROIC'!$E$1:$F$6,2,0),"")</f>
        <v>Ridossan Hotel</v>
      </c>
      <c r="L4965" s="5">
        <f>IF('Ventas Pases'!$D4965="Red HEROIC",IFERROR(VLOOKUP('Ventas Pases'!$G4965,'Comisiones HEROIC'!$A$1:$B$11,2,0),15),IF('Ventas Pases'!$D4965="Red HEROIC",15,0))</f>
        <v>0</v>
      </c>
      <c r="M4965">
        <f>IF(pases[[#This Row],[Días Visita]]&lt;7,0,IF(pases[[#This Row],[Días Visita]]&lt;9,1,IF(pases[[#This Row],[Días Visita]]="Ilimitados",0,2)))</f>
        <v>0</v>
      </c>
      <c r="N4965" s="5">
        <f>IF(AND('Ventas Pases'!$A4965="Fuera de Temporada",'Ventas Pases'!$B4965=2019,pases[[#This Row],[Modo de Compra]]="Paquete"),30,0)</f>
        <v>0</v>
      </c>
      <c r="O4965" s="5">
        <f>-SUMIF(lift[Número de pase],pases[[#This Row],[Numero de Pase]],lift[Costo])</f>
        <v>0</v>
      </c>
    </row>
    <row r="4966" spans="1:15" x14ac:dyDescent="0.25">
      <c r="A4966" t="s">
        <v>13</v>
      </c>
      <c r="B4966">
        <v>2019</v>
      </c>
      <c r="C4966">
        <v>43381</v>
      </c>
      <c r="D4966" t="s">
        <v>14</v>
      </c>
      <c r="E4966">
        <v>43301</v>
      </c>
      <c r="F4966">
        <v>8</v>
      </c>
      <c r="G4966" t="s">
        <v>19</v>
      </c>
      <c r="H4966" t="s">
        <v>4984</v>
      </c>
      <c r="I4966" s="5">
        <v>1120</v>
      </c>
      <c r="J4966" s="5">
        <f>IFERROR('Ventas Pases'!$I4966/'Ventas Pases'!$F4966,"PASE")</f>
        <v>140</v>
      </c>
      <c r="K4966" t="str">
        <f>IFERROR(VLOOKUP('Ventas Pases'!$J4966,'Comisiones HEROIC'!$E$1:$F$6,2,0),"")</f>
        <v/>
      </c>
      <c r="L4966" s="5">
        <f>IF('Ventas Pases'!$D4966="Red HEROIC",IFERROR(VLOOKUP('Ventas Pases'!$G4966,'Comisiones HEROIC'!$A$1:$B$11,2,0),15),IF('Ventas Pases'!$D4966="Red HEROIC",15,0))</f>
        <v>15</v>
      </c>
      <c r="M4966">
        <f>IF(pases[[#This Row],[Días Visita]]&lt;7,0,IF(pases[[#This Row],[Días Visita]]&lt;9,1,IF(pases[[#This Row],[Días Visita]]="Ilimitados",0,2)))</f>
        <v>1</v>
      </c>
      <c r="N4966" s="5">
        <f>IF(AND('Ventas Pases'!$A4966="Fuera de Temporada",'Ventas Pases'!$B4966=2019,pases[[#This Row],[Modo de Compra]]="Paquete"),30,0)</f>
        <v>0</v>
      </c>
      <c r="O4966" s="5">
        <f>-SUMIF(lift[Número de pase],pases[[#This Row],[Numero de Pase]],lift[Costo])</f>
        <v>0</v>
      </c>
    </row>
    <row r="4967" spans="1:15" x14ac:dyDescent="0.25">
      <c r="A4967" t="s">
        <v>7</v>
      </c>
      <c r="B4967">
        <v>2018</v>
      </c>
      <c r="C4967">
        <v>43452</v>
      </c>
      <c r="D4967" t="s">
        <v>8</v>
      </c>
      <c r="E4967">
        <v>43054</v>
      </c>
      <c r="F4967" t="s">
        <v>11</v>
      </c>
      <c r="G4967" t="s">
        <v>9</v>
      </c>
      <c r="H4967" t="s">
        <v>4985</v>
      </c>
      <c r="I4967" s="5">
        <v>1950</v>
      </c>
      <c r="J4967" s="5" t="str">
        <f>IFERROR('Ventas Pases'!$I4967/'Ventas Pases'!$F4967,"PASE")</f>
        <v>PASE</v>
      </c>
      <c r="K4967" t="str">
        <f>IFERROR(VLOOKUP('Ventas Pases'!$J4967,'Comisiones HEROIC'!$E$1:$F$6,2,0),"")</f>
        <v/>
      </c>
      <c r="L4967" s="5">
        <f>IF('Ventas Pases'!$D4967="Red HEROIC",IFERROR(VLOOKUP('Ventas Pases'!$G4967,'Comisiones HEROIC'!$A$1:$B$11,2,0),15),IF('Ventas Pases'!$D4967="Red HEROIC",15,0))</f>
        <v>0</v>
      </c>
      <c r="M4967">
        <f>IF(pases[[#This Row],[Días Visita]]&lt;7,0,IF(pases[[#This Row],[Días Visita]]&lt;9,1,IF(pases[[#This Row],[Días Visita]]="Ilimitados",0,2)))</f>
        <v>0</v>
      </c>
      <c r="N4967" s="5">
        <f>IF(AND('Ventas Pases'!$A4967="Fuera de Temporada",'Ventas Pases'!$B4967=2019,pases[[#This Row],[Modo de Compra]]="Paquete"),30,0)</f>
        <v>0</v>
      </c>
      <c r="O4967" s="5">
        <f>-SUMIF(lift[Número de pase],pases[[#This Row],[Numero de Pase]],lift[Costo])</f>
        <v>-184</v>
      </c>
    </row>
    <row r="4968" spans="1:15" x14ac:dyDescent="0.25">
      <c r="A4968" t="s">
        <v>7</v>
      </c>
      <c r="B4968">
        <v>2018</v>
      </c>
      <c r="C4968">
        <v>43143</v>
      </c>
      <c r="D4968" t="s">
        <v>17</v>
      </c>
      <c r="E4968">
        <v>43148</v>
      </c>
      <c r="F4968">
        <v>4</v>
      </c>
      <c r="G4968" t="s">
        <v>9</v>
      </c>
      <c r="H4968" t="s">
        <v>4986</v>
      </c>
      <c r="I4968" s="5">
        <v>440</v>
      </c>
      <c r="J4968" s="5">
        <f>IFERROR('Ventas Pases'!$I4968/'Ventas Pases'!$F4968,"PASE")</f>
        <v>110</v>
      </c>
      <c r="K4968" t="str">
        <f>IFERROR(VLOOKUP('Ventas Pases'!$J4968,'Comisiones HEROIC'!$E$1:$F$6,2,0),"")</f>
        <v>Elton Hotel</v>
      </c>
      <c r="L4968" s="5">
        <f>IF('Ventas Pases'!$D4968="Red HEROIC",IFERROR(VLOOKUP('Ventas Pases'!$G4968,'Comisiones HEROIC'!$A$1:$B$11,2,0),15),IF('Ventas Pases'!$D4968="Red HEROIC",15,0))</f>
        <v>0</v>
      </c>
      <c r="M4968">
        <f>IF(pases[[#This Row],[Días Visita]]&lt;7,0,IF(pases[[#This Row],[Días Visita]]&lt;9,1,IF(pases[[#This Row],[Días Visita]]="Ilimitados",0,2)))</f>
        <v>0</v>
      </c>
      <c r="N4968" s="5">
        <f>IF(AND('Ventas Pases'!$A4968="Fuera de Temporada",'Ventas Pases'!$B4968=2019,pases[[#This Row],[Modo de Compra]]="Paquete"),30,0)</f>
        <v>0</v>
      </c>
      <c r="O4968" s="5">
        <f>-SUMIF(lift[Número de pase],pases[[#This Row],[Numero de Pase]],lift[Costo])</f>
        <v>0</v>
      </c>
    </row>
    <row r="4969" spans="1:15" x14ac:dyDescent="0.25">
      <c r="A4969" t="s">
        <v>7</v>
      </c>
      <c r="B4969">
        <v>2018</v>
      </c>
      <c r="C4969">
        <v>43163</v>
      </c>
      <c r="D4969" t="s">
        <v>8</v>
      </c>
      <c r="E4969">
        <v>43182</v>
      </c>
      <c r="F4969">
        <v>4</v>
      </c>
      <c r="G4969" t="s">
        <v>9</v>
      </c>
      <c r="H4969" t="s">
        <v>4987</v>
      </c>
      <c r="I4969" s="5">
        <v>480</v>
      </c>
      <c r="J4969" s="5">
        <f>IFERROR('Ventas Pases'!$I4969/'Ventas Pases'!$F4969,"PASE")</f>
        <v>120</v>
      </c>
      <c r="K4969" t="str">
        <f>IFERROR(VLOOKUP('Ventas Pases'!$J4969,'Comisiones HEROIC'!$E$1:$F$6,2,0),"")</f>
        <v/>
      </c>
      <c r="L4969" s="5">
        <f>IF('Ventas Pases'!$D4969="Red HEROIC",IFERROR(VLOOKUP('Ventas Pases'!$G4969,'Comisiones HEROIC'!$A$1:$B$11,2,0),15),IF('Ventas Pases'!$D4969="Red HEROIC",15,0))</f>
        <v>0</v>
      </c>
      <c r="M4969">
        <f>IF(pases[[#This Row],[Días Visita]]&lt;7,0,IF(pases[[#This Row],[Días Visita]]&lt;9,1,IF(pases[[#This Row],[Días Visita]]="Ilimitados",0,2)))</f>
        <v>0</v>
      </c>
      <c r="N4969" s="5">
        <f>IF(AND('Ventas Pases'!$A4969="Fuera de Temporada",'Ventas Pases'!$B4969=2019,pases[[#This Row],[Modo de Compra]]="Paquete"),30,0)</f>
        <v>0</v>
      </c>
      <c r="O4969" s="5">
        <f>-SUMIF(lift[Número de pase],pases[[#This Row],[Numero de Pase]],lift[Costo])</f>
        <v>0</v>
      </c>
    </row>
    <row r="4970" spans="1:15" x14ac:dyDescent="0.25">
      <c r="A4970" t="s">
        <v>7</v>
      </c>
      <c r="B4970">
        <v>2019</v>
      </c>
      <c r="C4970">
        <v>43547</v>
      </c>
      <c r="D4970" t="s">
        <v>8</v>
      </c>
      <c r="E4970">
        <v>43547</v>
      </c>
      <c r="F4970">
        <v>1</v>
      </c>
      <c r="G4970" t="s">
        <v>9</v>
      </c>
      <c r="H4970" t="s">
        <v>4988</v>
      </c>
      <c r="I4970" s="5">
        <v>120</v>
      </c>
      <c r="J4970" s="5">
        <f>IFERROR('Ventas Pases'!$I4970/'Ventas Pases'!$F4970,"PASE")</f>
        <v>120</v>
      </c>
      <c r="K4970" t="str">
        <f>IFERROR(VLOOKUP('Ventas Pases'!$J4970,'Comisiones HEROIC'!$E$1:$F$6,2,0),"")</f>
        <v/>
      </c>
      <c r="L4970" s="5">
        <f>IF('Ventas Pases'!$D4970="Red HEROIC",IFERROR(VLOOKUP('Ventas Pases'!$G4970,'Comisiones HEROIC'!$A$1:$B$11,2,0),15),IF('Ventas Pases'!$D4970="Red HEROIC",15,0))</f>
        <v>0</v>
      </c>
      <c r="M4970">
        <f>IF(pases[[#This Row],[Días Visita]]&lt;7,0,IF(pases[[#This Row],[Días Visita]]&lt;9,1,IF(pases[[#This Row],[Días Visita]]="Ilimitados",0,2)))</f>
        <v>0</v>
      </c>
      <c r="N4970" s="5">
        <f>IF(AND('Ventas Pases'!$A4970="Fuera de Temporada",'Ventas Pases'!$B4970=2019,pases[[#This Row],[Modo de Compra]]="Paquete"),30,0)</f>
        <v>0</v>
      </c>
      <c r="O4970" s="5">
        <f>-SUMIF(lift[Número de pase],pases[[#This Row],[Numero de Pase]],lift[Costo])</f>
        <v>0</v>
      </c>
    </row>
    <row r="4971" spans="1:15" x14ac:dyDescent="0.25">
      <c r="A4971" t="s">
        <v>7</v>
      </c>
      <c r="B4971">
        <v>2018</v>
      </c>
      <c r="C4971">
        <v>43189</v>
      </c>
      <c r="D4971" t="s">
        <v>14</v>
      </c>
      <c r="E4971">
        <v>43180</v>
      </c>
      <c r="F4971">
        <v>6</v>
      </c>
      <c r="G4971" t="s">
        <v>15</v>
      </c>
      <c r="H4971" t="s">
        <v>4989</v>
      </c>
      <c r="I4971" s="5">
        <v>840</v>
      </c>
      <c r="J4971" s="5">
        <f>IFERROR('Ventas Pases'!$I4971/'Ventas Pases'!$F4971,"PASE")</f>
        <v>140</v>
      </c>
      <c r="K4971" t="str">
        <f>IFERROR(VLOOKUP('Ventas Pases'!$J4971,'Comisiones HEROIC'!$E$1:$F$6,2,0),"")</f>
        <v/>
      </c>
      <c r="L4971" s="5">
        <f>IF('Ventas Pases'!$D4971="Red HEROIC",IFERROR(VLOOKUP('Ventas Pases'!$G4971,'Comisiones HEROIC'!$A$1:$B$11,2,0),15),IF('Ventas Pases'!$D4971="Red HEROIC",15,0))</f>
        <v>12</v>
      </c>
      <c r="M4971">
        <f>IF(pases[[#This Row],[Días Visita]]&lt;7,0,IF(pases[[#This Row],[Días Visita]]&lt;9,1,IF(pases[[#This Row],[Días Visita]]="Ilimitados",0,2)))</f>
        <v>0</v>
      </c>
      <c r="N4971" s="5">
        <f>IF(AND('Ventas Pases'!$A4971="Fuera de Temporada",'Ventas Pases'!$B4971=2019,pases[[#This Row],[Modo de Compra]]="Paquete"),30,0)</f>
        <v>0</v>
      </c>
      <c r="O4971" s="5">
        <f>-SUMIF(lift[Número de pase],pases[[#This Row],[Numero de Pase]],lift[Costo])</f>
        <v>0</v>
      </c>
    </row>
    <row r="4972" spans="1:15" x14ac:dyDescent="0.25">
      <c r="A4972" t="s">
        <v>13</v>
      </c>
      <c r="B4972">
        <v>2018</v>
      </c>
      <c r="C4972">
        <v>43243</v>
      </c>
      <c r="D4972" t="s">
        <v>8</v>
      </c>
      <c r="E4972">
        <v>42888</v>
      </c>
      <c r="F4972">
        <v>1</v>
      </c>
      <c r="G4972" t="s">
        <v>9</v>
      </c>
      <c r="H4972" t="s">
        <v>4990</v>
      </c>
      <c r="I4972" s="5">
        <v>120</v>
      </c>
      <c r="J4972" s="5">
        <f>IFERROR('Ventas Pases'!$I4972/'Ventas Pases'!$F4972,"PASE")</f>
        <v>120</v>
      </c>
      <c r="K4972" t="str">
        <f>IFERROR(VLOOKUP('Ventas Pases'!$J4972,'Comisiones HEROIC'!$E$1:$F$6,2,0),"")</f>
        <v/>
      </c>
      <c r="L4972" s="5">
        <f>IF('Ventas Pases'!$D4972="Red HEROIC",IFERROR(VLOOKUP('Ventas Pases'!$G4972,'Comisiones HEROIC'!$A$1:$B$11,2,0),15),IF('Ventas Pases'!$D4972="Red HEROIC",15,0))</f>
        <v>0</v>
      </c>
      <c r="M4972">
        <f>IF(pases[[#This Row],[Días Visita]]&lt;7,0,IF(pases[[#This Row],[Días Visita]]&lt;9,1,IF(pases[[#This Row],[Días Visita]]="Ilimitados",0,2)))</f>
        <v>0</v>
      </c>
      <c r="N4972" s="5">
        <f>IF(AND('Ventas Pases'!$A4972="Fuera de Temporada",'Ventas Pases'!$B4972=2019,pases[[#This Row],[Modo de Compra]]="Paquete"),30,0)</f>
        <v>0</v>
      </c>
      <c r="O4972" s="5">
        <f>-SUMIF(lift[Número de pase],pases[[#This Row],[Numero de Pase]],lift[Costo])</f>
        <v>0</v>
      </c>
    </row>
    <row r="4973" spans="1:15" x14ac:dyDescent="0.25">
      <c r="A4973" t="s">
        <v>13</v>
      </c>
      <c r="B4973">
        <v>2018</v>
      </c>
      <c r="C4973">
        <v>43320</v>
      </c>
      <c r="D4973" t="s">
        <v>17</v>
      </c>
      <c r="E4973">
        <v>42945</v>
      </c>
      <c r="F4973">
        <v>7</v>
      </c>
      <c r="G4973" t="s">
        <v>9</v>
      </c>
      <c r="H4973" t="s">
        <v>4991</v>
      </c>
      <c r="I4973" s="5">
        <v>770</v>
      </c>
      <c r="J4973" s="5">
        <f>IFERROR('Ventas Pases'!$I4973/'Ventas Pases'!$F4973,"PASE")</f>
        <v>110</v>
      </c>
      <c r="K4973" t="str">
        <f>IFERROR(VLOOKUP('Ventas Pases'!$J4973,'Comisiones HEROIC'!$E$1:$F$6,2,0),"")</f>
        <v>Elton Hotel</v>
      </c>
      <c r="L4973" s="5">
        <f>IF('Ventas Pases'!$D4973="Red HEROIC",IFERROR(VLOOKUP('Ventas Pases'!$G4973,'Comisiones HEROIC'!$A$1:$B$11,2,0),15),IF('Ventas Pases'!$D4973="Red HEROIC",15,0))</f>
        <v>0</v>
      </c>
      <c r="M4973">
        <f>IF(pases[[#This Row],[Días Visita]]&lt;7,0,IF(pases[[#This Row],[Días Visita]]&lt;9,1,IF(pases[[#This Row],[Días Visita]]="Ilimitados",0,2)))</f>
        <v>1</v>
      </c>
      <c r="N4973" s="5">
        <f>IF(AND('Ventas Pases'!$A4973="Fuera de Temporada",'Ventas Pases'!$B4973=2019,pases[[#This Row],[Modo de Compra]]="Paquete"),30,0)</f>
        <v>0</v>
      </c>
      <c r="O4973" s="5">
        <f>-SUMIF(lift[Número de pase],pases[[#This Row],[Numero de Pase]],lift[Costo])</f>
        <v>0</v>
      </c>
    </row>
    <row r="4974" spans="1:15" x14ac:dyDescent="0.25">
      <c r="A4974" t="s">
        <v>7</v>
      </c>
      <c r="B4974">
        <v>2019</v>
      </c>
      <c r="C4974">
        <v>43420</v>
      </c>
      <c r="D4974" t="s">
        <v>8</v>
      </c>
      <c r="E4974">
        <v>43506</v>
      </c>
      <c r="F4974">
        <v>3</v>
      </c>
      <c r="G4974" t="s">
        <v>9</v>
      </c>
      <c r="H4974" t="s">
        <v>4992</v>
      </c>
      <c r="I4974" s="5">
        <v>360</v>
      </c>
      <c r="J4974" s="5">
        <f>IFERROR('Ventas Pases'!$I4974/'Ventas Pases'!$F4974,"PASE")</f>
        <v>120</v>
      </c>
      <c r="K4974" t="str">
        <f>IFERROR(VLOOKUP('Ventas Pases'!$J4974,'Comisiones HEROIC'!$E$1:$F$6,2,0),"")</f>
        <v/>
      </c>
      <c r="L4974" s="5">
        <f>IF('Ventas Pases'!$D4974="Red HEROIC",IFERROR(VLOOKUP('Ventas Pases'!$G4974,'Comisiones HEROIC'!$A$1:$B$11,2,0),15),IF('Ventas Pases'!$D4974="Red HEROIC",15,0))</f>
        <v>0</v>
      </c>
      <c r="M4974">
        <f>IF(pases[[#This Row],[Días Visita]]&lt;7,0,IF(pases[[#This Row],[Días Visita]]&lt;9,1,IF(pases[[#This Row],[Días Visita]]="Ilimitados",0,2)))</f>
        <v>0</v>
      </c>
      <c r="N4974" s="5">
        <f>IF(AND('Ventas Pases'!$A4974="Fuera de Temporada",'Ventas Pases'!$B4974=2019,pases[[#This Row],[Modo de Compra]]="Paquete"),30,0)</f>
        <v>0</v>
      </c>
      <c r="O4974" s="5">
        <f>-SUMIF(lift[Número de pase],pases[[#This Row],[Numero de Pase]],lift[Costo])</f>
        <v>0</v>
      </c>
    </row>
    <row r="4975" spans="1:15" x14ac:dyDescent="0.25">
      <c r="A4975" t="s">
        <v>13</v>
      </c>
      <c r="B4975">
        <v>2018</v>
      </c>
      <c r="C4975">
        <v>43246</v>
      </c>
      <c r="D4975" t="s">
        <v>14</v>
      </c>
      <c r="E4975">
        <v>42898</v>
      </c>
      <c r="F4975">
        <v>8</v>
      </c>
      <c r="G4975" t="s">
        <v>15</v>
      </c>
      <c r="H4975" t="s">
        <v>4993</v>
      </c>
      <c r="I4975" s="5">
        <v>1120</v>
      </c>
      <c r="J4975" s="5">
        <f>IFERROR('Ventas Pases'!$I4975/'Ventas Pases'!$F4975,"PASE")</f>
        <v>140</v>
      </c>
      <c r="K4975" t="str">
        <f>IFERROR(VLOOKUP('Ventas Pases'!$J4975,'Comisiones HEROIC'!$E$1:$F$6,2,0),"")</f>
        <v/>
      </c>
      <c r="L4975" s="5">
        <f>IF('Ventas Pases'!$D4975="Red HEROIC",IFERROR(VLOOKUP('Ventas Pases'!$G4975,'Comisiones HEROIC'!$A$1:$B$11,2,0),15),IF('Ventas Pases'!$D4975="Red HEROIC",15,0))</f>
        <v>12</v>
      </c>
      <c r="M4975">
        <f>IF(pases[[#This Row],[Días Visita]]&lt;7,0,IF(pases[[#This Row],[Días Visita]]&lt;9,1,IF(pases[[#This Row],[Días Visita]]="Ilimitados",0,2)))</f>
        <v>1</v>
      </c>
      <c r="N4975" s="5">
        <f>IF(AND('Ventas Pases'!$A4975="Fuera de Temporada",'Ventas Pases'!$B4975=2019,pases[[#This Row],[Modo de Compra]]="Paquete"),30,0)</f>
        <v>0</v>
      </c>
      <c r="O4975" s="5">
        <f>-SUMIF(lift[Número de pase],pases[[#This Row],[Numero de Pase]],lift[Costo])</f>
        <v>0</v>
      </c>
    </row>
    <row r="4976" spans="1:15" x14ac:dyDescent="0.25">
      <c r="A4976" t="s">
        <v>7</v>
      </c>
      <c r="B4976">
        <v>2019</v>
      </c>
      <c r="C4976">
        <v>43521</v>
      </c>
      <c r="D4976" t="s">
        <v>14</v>
      </c>
      <c r="E4976">
        <v>43522</v>
      </c>
      <c r="F4976">
        <v>8</v>
      </c>
      <c r="G4976" t="s">
        <v>33</v>
      </c>
      <c r="H4976" t="s">
        <v>4994</v>
      </c>
      <c r="I4976" s="5">
        <v>1120</v>
      </c>
      <c r="J4976" s="5">
        <f>IFERROR('Ventas Pases'!$I4976/'Ventas Pases'!$F4976,"PASE")</f>
        <v>140</v>
      </c>
      <c r="K4976" t="str">
        <f>IFERROR(VLOOKUP('Ventas Pases'!$J4976,'Comisiones HEROIC'!$E$1:$F$6,2,0),"")</f>
        <v/>
      </c>
      <c r="L4976" s="5">
        <f>IF('Ventas Pases'!$D4976="Red HEROIC",IFERROR(VLOOKUP('Ventas Pases'!$G4976,'Comisiones HEROIC'!$A$1:$B$11,2,0),15),IF('Ventas Pases'!$D4976="Red HEROIC",15,0))</f>
        <v>15</v>
      </c>
      <c r="M4976">
        <f>IF(pases[[#This Row],[Días Visita]]&lt;7,0,IF(pases[[#This Row],[Días Visita]]&lt;9,1,IF(pases[[#This Row],[Días Visita]]="Ilimitados",0,2)))</f>
        <v>1</v>
      </c>
      <c r="N4976" s="5">
        <f>IF(AND('Ventas Pases'!$A4976="Fuera de Temporada",'Ventas Pases'!$B4976=2019,pases[[#This Row],[Modo de Compra]]="Paquete"),30,0)</f>
        <v>0</v>
      </c>
      <c r="O4976" s="5">
        <f>-SUMIF(lift[Número de pase],pases[[#This Row],[Numero de Pase]],lift[Costo])</f>
        <v>0</v>
      </c>
    </row>
    <row r="4977" spans="1:15" x14ac:dyDescent="0.25">
      <c r="A4977" t="s">
        <v>7</v>
      </c>
      <c r="B4977">
        <v>2018</v>
      </c>
      <c r="C4977">
        <v>43448</v>
      </c>
      <c r="D4977" t="s">
        <v>8</v>
      </c>
      <c r="E4977">
        <v>43168</v>
      </c>
      <c r="F4977">
        <v>9</v>
      </c>
      <c r="G4977" t="s">
        <v>9</v>
      </c>
      <c r="H4977" t="s">
        <v>4995</v>
      </c>
      <c r="I4977" s="5">
        <v>1080</v>
      </c>
      <c r="J4977" s="5">
        <f>IFERROR('Ventas Pases'!$I4977/'Ventas Pases'!$F4977,"PASE")</f>
        <v>120</v>
      </c>
      <c r="K4977" t="str">
        <f>IFERROR(VLOOKUP('Ventas Pases'!$J4977,'Comisiones HEROIC'!$E$1:$F$6,2,0),"")</f>
        <v/>
      </c>
      <c r="L4977" s="5">
        <f>IF('Ventas Pases'!$D4977="Red HEROIC",IFERROR(VLOOKUP('Ventas Pases'!$G4977,'Comisiones HEROIC'!$A$1:$B$11,2,0),15),IF('Ventas Pases'!$D4977="Red HEROIC",15,0))</f>
        <v>0</v>
      </c>
      <c r="M4977">
        <f>IF(pases[[#This Row],[Días Visita]]&lt;7,0,IF(pases[[#This Row],[Días Visita]]&lt;9,1,IF(pases[[#This Row],[Días Visita]]="Ilimitados",0,2)))</f>
        <v>2</v>
      </c>
      <c r="N4977" s="5">
        <f>IF(AND('Ventas Pases'!$A4977="Fuera de Temporada",'Ventas Pases'!$B4977=2019,pases[[#This Row],[Modo de Compra]]="Paquete"),30,0)</f>
        <v>0</v>
      </c>
      <c r="O4977" s="5">
        <f>-SUMIF(lift[Número de pase],pases[[#This Row],[Numero de Pase]],lift[Costo])</f>
        <v>0</v>
      </c>
    </row>
    <row r="4978" spans="1:15" x14ac:dyDescent="0.25">
      <c r="A4978" t="s">
        <v>13</v>
      </c>
      <c r="B4978">
        <v>2018</v>
      </c>
      <c r="C4978">
        <v>43282</v>
      </c>
      <c r="D4978" t="s">
        <v>8</v>
      </c>
      <c r="E4978">
        <v>43054</v>
      </c>
      <c r="F4978" t="s">
        <v>11</v>
      </c>
      <c r="G4978" t="s">
        <v>9</v>
      </c>
      <c r="H4978" t="s">
        <v>4996</v>
      </c>
      <c r="I4978" s="5">
        <v>1950</v>
      </c>
      <c r="J4978" s="5" t="str">
        <f>IFERROR('Ventas Pases'!$I4978/'Ventas Pases'!$F4978,"PASE")</f>
        <v>PASE</v>
      </c>
      <c r="K4978" t="str">
        <f>IFERROR(VLOOKUP('Ventas Pases'!$J4978,'Comisiones HEROIC'!$E$1:$F$6,2,0),"")</f>
        <v/>
      </c>
      <c r="L4978" s="5">
        <f>IF('Ventas Pases'!$D4978="Red HEROIC",IFERROR(VLOOKUP('Ventas Pases'!$G4978,'Comisiones HEROIC'!$A$1:$B$11,2,0),15),IF('Ventas Pases'!$D4978="Red HEROIC",15,0))</f>
        <v>0</v>
      </c>
      <c r="M4978">
        <f>IF(pases[[#This Row],[Días Visita]]&lt;7,0,IF(pases[[#This Row],[Días Visita]]&lt;9,1,IF(pases[[#This Row],[Días Visita]]="Ilimitados",0,2)))</f>
        <v>0</v>
      </c>
      <c r="N4978" s="5">
        <f>IF(AND('Ventas Pases'!$A4978="Fuera de Temporada",'Ventas Pases'!$B4978=2019,pases[[#This Row],[Modo de Compra]]="Paquete"),30,0)</f>
        <v>0</v>
      </c>
      <c r="O4978" s="5">
        <f>-SUMIF(lift[Número de pase],pases[[#This Row],[Numero de Pase]],lift[Costo])</f>
        <v>-368</v>
      </c>
    </row>
    <row r="4979" spans="1:15" x14ac:dyDescent="0.25">
      <c r="A4979" t="s">
        <v>13</v>
      </c>
      <c r="B4979">
        <v>2019</v>
      </c>
      <c r="C4979">
        <v>43277</v>
      </c>
      <c r="D4979" t="s">
        <v>14</v>
      </c>
      <c r="E4979">
        <v>43206</v>
      </c>
      <c r="F4979">
        <v>2</v>
      </c>
      <c r="G4979" t="s">
        <v>15</v>
      </c>
      <c r="H4979" t="s">
        <v>4997</v>
      </c>
      <c r="I4979" s="5">
        <v>280</v>
      </c>
      <c r="J4979" s="5">
        <f>IFERROR('Ventas Pases'!$I4979/'Ventas Pases'!$F4979,"PASE")</f>
        <v>140</v>
      </c>
      <c r="K4979" t="str">
        <f>IFERROR(VLOOKUP('Ventas Pases'!$J4979,'Comisiones HEROIC'!$E$1:$F$6,2,0),"")</f>
        <v/>
      </c>
      <c r="L4979" s="5">
        <f>IF('Ventas Pases'!$D4979="Red HEROIC",IFERROR(VLOOKUP('Ventas Pases'!$G4979,'Comisiones HEROIC'!$A$1:$B$11,2,0),15),IF('Ventas Pases'!$D4979="Red HEROIC",15,0))</f>
        <v>12</v>
      </c>
      <c r="M4979">
        <f>IF(pases[[#This Row],[Días Visita]]&lt;7,0,IF(pases[[#This Row],[Días Visita]]&lt;9,1,IF(pases[[#This Row],[Días Visita]]="Ilimitados",0,2)))</f>
        <v>0</v>
      </c>
      <c r="N4979" s="5">
        <f>IF(AND('Ventas Pases'!$A4979="Fuera de Temporada",'Ventas Pases'!$B4979=2019,pases[[#This Row],[Modo de Compra]]="Paquete"),30,0)</f>
        <v>0</v>
      </c>
      <c r="O4979" s="5">
        <f>-SUMIF(lift[Número de pase],pases[[#This Row],[Numero de Pase]],lift[Costo])</f>
        <v>0</v>
      </c>
    </row>
    <row r="4980" spans="1:15" x14ac:dyDescent="0.25">
      <c r="A4980" t="s">
        <v>7</v>
      </c>
      <c r="B4980">
        <v>2019</v>
      </c>
      <c r="C4980">
        <v>43526</v>
      </c>
      <c r="D4980" t="s">
        <v>8</v>
      </c>
      <c r="E4980">
        <v>43541</v>
      </c>
      <c r="F4980">
        <v>3</v>
      </c>
      <c r="G4980" t="s">
        <v>9</v>
      </c>
      <c r="H4980" t="s">
        <v>4998</v>
      </c>
      <c r="I4980" s="5">
        <v>360</v>
      </c>
      <c r="J4980" s="5">
        <f>IFERROR('Ventas Pases'!$I4980/'Ventas Pases'!$F4980,"PASE")</f>
        <v>120</v>
      </c>
      <c r="K4980" t="str">
        <f>IFERROR(VLOOKUP('Ventas Pases'!$J4980,'Comisiones HEROIC'!$E$1:$F$6,2,0),"")</f>
        <v/>
      </c>
      <c r="L4980" s="5">
        <f>IF('Ventas Pases'!$D4980="Red HEROIC",IFERROR(VLOOKUP('Ventas Pases'!$G4980,'Comisiones HEROIC'!$A$1:$B$11,2,0),15),IF('Ventas Pases'!$D4980="Red HEROIC",15,0))</f>
        <v>0</v>
      </c>
      <c r="M4980">
        <f>IF(pases[[#This Row],[Días Visita]]&lt;7,0,IF(pases[[#This Row],[Días Visita]]&lt;9,1,IF(pases[[#This Row],[Días Visita]]="Ilimitados",0,2)))</f>
        <v>0</v>
      </c>
      <c r="N4980" s="5">
        <f>IF(AND('Ventas Pases'!$A4980="Fuera de Temporada",'Ventas Pases'!$B4980=2019,pases[[#This Row],[Modo de Compra]]="Paquete"),30,0)</f>
        <v>0</v>
      </c>
      <c r="O4980" s="5">
        <f>-SUMIF(lift[Número de pase],pases[[#This Row],[Numero de Pase]],lift[Costo])</f>
        <v>0</v>
      </c>
    </row>
    <row r="4981" spans="1:15" x14ac:dyDescent="0.25">
      <c r="A4981" t="s">
        <v>7</v>
      </c>
      <c r="B4981">
        <v>2018</v>
      </c>
      <c r="C4981">
        <v>43428</v>
      </c>
      <c r="D4981" t="s">
        <v>8</v>
      </c>
      <c r="E4981">
        <v>43054</v>
      </c>
      <c r="F4981" t="s">
        <v>11</v>
      </c>
      <c r="G4981" t="s">
        <v>9</v>
      </c>
      <c r="H4981" t="s">
        <v>4999</v>
      </c>
      <c r="I4981" s="5">
        <v>1950</v>
      </c>
      <c r="J4981" s="5" t="str">
        <f>IFERROR('Ventas Pases'!$I4981/'Ventas Pases'!$F4981,"PASE")</f>
        <v>PASE</v>
      </c>
      <c r="K4981" t="str">
        <f>IFERROR(VLOOKUP('Ventas Pases'!$J4981,'Comisiones HEROIC'!$E$1:$F$6,2,0),"")</f>
        <v/>
      </c>
      <c r="L4981" s="5">
        <f>IF('Ventas Pases'!$D4981="Red HEROIC",IFERROR(VLOOKUP('Ventas Pases'!$G4981,'Comisiones HEROIC'!$A$1:$B$11,2,0),15),IF('Ventas Pases'!$D4981="Red HEROIC",15,0))</f>
        <v>0</v>
      </c>
      <c r="M4981">
        <f>IF(pases[[#This Row],[Días Visita]]&lt;7,0,IF(pases[[#This Row],[Días Visita]]&lt;9,1,IF(pases[[#This Row],[Días Visita]]="Ilimitados",0,2)))</f>
        <v>0</v>
      </c>
      <c r="N4981" s="5">
        <f>IF(AND('Ventas Pases'!$A4981="Fuera de Temporada",'Ventas Pases'!$B4981=2019,pases[[#This Row],[Modo de Compra]]="Paquete"),30,0)</f>
        <v>0</v>
      </c>
      <c r="O4981" s="5">
        <f>-SUMIF(lift[Número de pase],pases[[#This Row],[Numero de Pase]],lift[Costo])</f>
        <v>-460</v>
      </c>
    </row>
    <row r="4982" spans="1:15" x14ac:dyDescent="0.25">
      <c r="A4982" t="s">
        <v>13</v>
      </c>
      <c r="B4982">
        <v>2018</v>
      </c>
      <c r="C4982">
        <v>43309</v>
      </c>
      <c r="D4982" t="s">
        <v>14</v>
      </c>
      <c r="E4982">
        <v>42852</v>
      </c>
      <c r="F4982">
        <v>4</v>
      </c>
      <c r="G4982" t="s">
        <v>19</v>
      </c>
      <c r="H4982" t="s">
        <v>5000</v>
      </c>
      <c r="I4982" s="5">
        <v>560</v>
      </c>
      <c r="J4982" s="5">
        <f>IFERROR('Ventas Pases'!$I4982/'Ventas Pases'!$F4982,"PASE")</f>
        <v>140</v>
      </c>
      <c r="K4982" t="str">
        <f>IFERROR(VLOOKUP('Ventas Pases'!$J4982,'Comisiones HEROIC'!$E$1:$F$6,2,0),"")</f>
        <v/>
      </c>
      <c r="L4982" s="5">
        <f>IF('Ventas Pases'!$D4982="Red HEROIC",IFERROR(VLOOKUP('Ventas Pases'!$G4982,'Comisiones HEROIC'!$A$1:$B$11,2,0),15),IF('Ventas Pases'!$D4982="Red HEROIC",15,0))</f>
        <v>15</v>
      </c>
      <c r="M4982">
        <f>IF(pases[[#This Row],[Días Visita]]&lt;7,0,IF(pases[[#This Row],[Días Visita]]&lt;9,1,IF(pases[[#This Row],[Días Visita]]="Ilimitados",0,2)))</f>
        <v>0</v>
      </c>
      <c r="N4982" s="5">
        <f>IF(AND('Ventas Pases'!$A4982="Fuera de Temporada",'Ventas Pases'!$B4982=2019,pases[[#This Row],[Modo de Compra]]="Paquete"),30,0)</f>
        <v>0</v>
      </c>
      <c r="O4982" s="5">
        <f>-SUMIF(lift[Número de pase],pases[[#This Row],[Numero de Pase]],lift[Costo])</f>
        <v>0</v>
      </c>
    </row>
    <row r="4983" spans="1:15" x14ac:dyDescent="0.25">
      <c r="A4983" t="s">
        <v>7</v>
      </c>
      <c r="B4983">
        <v>2019</v>
      </c>
      <c r="C4983">
        <v>43456</v>
      </c>
      <c r="D4983" t="s">
        <v>60</v>
      </c>
      <c r="E4983">
        <v>43419</v>
      </c>
      <c r="F4983" t="s">
        <v>11</v>
      </c>
      <c r="G4983" t="s">
        <v>9</v>
      </c>
      <c r="H4983" t="s">
        <v>5001</v>
      </c>
      <c r="I4983" s="5">
        <v>1950</v>
      </c>
      <c r="J4983" s="5" t="str">
        <f>IFERROR('Ventas Pases'!$I4983/'Ventas Pases'!$F4983,"PASE")</f>
        <v>PASE</v>
      </c>
      <c r="K4983" t="str">
        <f>IFERROR(VLOOKUP('Ventas Pases'!$J4983,'Comisiones HEROIC'!$E$1:$F$6,2,0),"")</f>
        <v/>
      </c>
      <c r="L4983" s="5">
        <f>IF('Ventas Pases'!$D4983="Red HEROIC",IFERROR(VLOOKUP('Ventas Pases'!$G4983,'Comisiones HEROIC'!$A$1:$B$11,2,0),15),IF('Ventas Pases'!$D4983="Red HEROIC",15,0))</f>
        <v>0</v>
      </c>
      <c r="M4983">
        <f>IF(pases[[#This Row],[Días Visita]]&lt;7,0,IF(pases[[#This Row],[Días Visita]]&lt;9,1,IF(pases[[#This Row],[Días Visita]]="Ilimitados",0,2)))</f>
        <v>0</v>
      </c>
      <c r="N4983" s="5">
        <f>IF(AND('Ventas Pases'!$A4983="Fuera de Temporada",'Ventas Pases'!$B4983=2019,pases[[#This Row],[Modo de Compra]]="Paquete"),30,0)</f>
        <v>0</v>
      </c>
      <c r="O4983" s="5">
        <f>-SUMIF(lift[Número de pase],pases[[#This Row],[Numero de Pase]],lift[Costo])</f>
        <v>-184</v>
      </c>
    </row>
    <row r="4984" spans="1:15" x14ac:dyDescent="0.25">
      <c r="A4984" t="s">
        <v>13</v>
      </c>
      <c r="B4984">
        <v>2019</v>
      </c>
      <c r="C4984">
        <v>43250</v>
      </c>
      <c r="D4984" t="s">
        <v>14</v>
      </c>
      <c r="E4984">
        <v>43217</v>
      </c>
      <c r="F4984">
        <v>9</v>
      </c>
      <c r="G4984" t="s">
        <v>33</v>
      </c>
      <c r="H4984" t="s">
        <v>5002</v>
      </c>
      <c r="I4984" s="5">
        <v>1260</v>
      </c>
      <c r="J4984" s="5">
        <f>IFERROR('Ventas Pases'!$I4984/'Ventas Pases'!$F4984,"PASE")</f>
        <v>140</v>
      </c>
      <c r="K4984" t="str">
        <f>IFERROR(VLOOKUP('Ventas Pases'!$J4984,'Comisiones HEROIC'!$E$1:$F$6,2,0),"")</f>
        <v/>
      </c>
      <c r="L4984" s="5">
        <f>IF('Ventas Pases'!$D4984="Red HEROIC",IFERROR(VLOOKUP('Ventas Pases'!$G4984,'Comisiones HEROIC'!$A$1:$B$11,2,0),15),IF('Ventas Pases'!$D4984="Red HEROIC",15,0))</f>
        <v>15</v>
      </c>
      <c r="M4984">
        <f>IF(pases[[#This Row],[Días Visita]]&lt;7,0,IF(pases[[#This Row],[Días Visita]]&lt;9,1,IF(pases[[#This Row],[Días Visita]]="Ilimitados",0,2)))</f>
        <v>2</v>
      </c>
      <c r="N4984" s="5">
        <f>IF(AND('Ventas Pases'!$A4984="Fuera de Temporada",'Ventas Pases'!$B4984=2019,pases[[#This Row],[Modo de Compra]]="Paquete"),30,0)</f>
        <v>0</v>
      </c>
      <c r="O4984" s="5">
        <f>-SUMIF(lift[Número de pase],pases[[#This Row],[Numero de Pase]],lift[Costo])</f>
        <v>0</v>
      </c>
    </row>
    <row r="4985" spans="1:15" x14ac:dyDescent="0.25">
      <c r="A4985" t="s">
        <v>7</v>
      </c>
      <c r="B4985">
        <v>2019</v>
      </c>
      <c r="C4985">
        <v>43459</v>
      </c>
      <c r="D4985" t="s">
        <v>8</v>
      </c>
      <c r="E4985">
        <v>43419</v>
      </c>
      <c r="F4985" t="s">
        <v>11</v>
      </c>
      <c r="G4985" t="s">
        <v>9</v>
      </c>
      <c r="H4985" t="s">
        <v>5003</v>
      </c>
      <c r="I4985" s="5">
        <v>1950</v>
      </c>
      <c r="J4985" s="5" t="str">
        <f>IFERROR('Ventas Pases'!$I4985/'Ventas Pases'!$F4985,"PASE")</f>
        <v>PASE</v>
      </c>
      <c r="K4985" t="str">
        <f>IFERROR(VLOOKUP('Ventas Pases'!$J4985,'Comisiones HEROIC'!$E$1:$F$6,2,0),"")</f>
        <v/>
      </c>
      <c r="L4985" s="5">
        <f>IF('Ventas Pases'!$D4985="Red HEROIC",IFERROR(VLOOKUP('Ventas Pases'!$G4985,'Comisiones HEROIC'!$A$1:$B$11,2,0),15),IF('Ventas Pases'!$D4985="Red HEROIC",15,0))</f>
        <v>0</v>
      </c>
      <c r="M4985">
        <f>IF(pases[[#This Row],[Días Visita]]&lt;7,0,IF(pases[[#This Row],[Días Visita]]&lt;9,1,IF(pases[[#This Row],[Días Visita]]="Ilimitados",0,2)))</f>
        <v>0</v>
      </c>
      <c r="N4985" s="5">
        <f>IF(AND('Ventas Pases'!$A4985="Fuera de Temporada",'Ventas Pases'!$B4985=2019,pases[[#This Row],[Modo de Compra]]="Paquete"),30,0)</f>
        <v>0</v>
      </c>
      <c r="O4985" s="5">
        <f>-SUMIF(lift[Número de pase],pases[[#This Row],[Numero de Pase]],lift[Costo])</f>
        <v>-460</v>
      </c>
    </row>
    <row r="4986" spans="1:15" x14ac:dyDescent="0.25">
      <c r="A4986" t="s">
        <v>13</v>
      </c>
      <c r="B4986">
        <v>2019</v>
      </c>
      <c r="C4986">
        <v>43306</v>
      </c>
      <c r="D4986" t="s">
        <v>17</v>
      </c>
      <c r="E4986">
        <v>43234</v>
      </c>
      <c r="F4986">
        <v>7</v>
      </c>
      <c r="G4986" t="s">
        <v>9</v>
      </c>
      <c r="H4986" t="s">
        <v>5004</v>
      </c>
      <c r="I4986" s="5">
        <v>700</v>
      </c>
      <c r="J4986" s="5">
        <f>IFERROR('Ventas Pases'!$I4986/'Ventas Pases'!$F4986,"PASE")</f>
        <v>100</v>
      </c>
      <c r="K4986" t="str">
        <f>IFERROR(VLOOKUP('Ventas Pases'!$J4986,'Comisiones HEROIC'!$E$1:$F$6,2,0),"")</f>
        <v>Ridossan Hotel</v>
      </c>
      <c r="L4986" s="5">
        <f>IF('Ventas Pases'!$D4986="Red HEROIC",IFERROR(VLOOKUP('Ventas Pases'!$G4986,'Comisiones HEROIC'!$A$1:$B$11,2,0),15),IF('Ventas Pases'!$D4986="Red HEROIC",15,0))</f>
        <v>0</v>
      </c>
      <c r="M4986">
        <f>IF(pases[[#This Row],[Días Visita]]&lt;7,0,IF(pases[[#This Row],[Días Visita]]&lt;9,1,IF(pases[[#This Row],[Días Visita]]="Ilimitados",0,2)))</f>
        <v>1</v>
      </c>
      <c r="N4986" s="5">
        <f>IF(AND('Ventas Pases'!$A4986="Fuera de Temporada",'Ventas Pases'!$B4986=2019,pases[[#This Row],[Modo de Compra]]="Paquete"),30,0)</f>
        <v>30</v>
      </c>
      <c r="O4986" s="5">
        <f>-SUMIF(lift[Número de pase],pases[[#This Row],[Numero de Pase]],lift[Costo])</f>
        <v>0</v>
      </c>
    </row>
    <row r="4987" spans="1:15" x14ac:dyDescent="0.25">
      <c r="A4987" t="s">
        <v>13</v>
      </c>
      <c r="B4987">
        <v>2018</v>
      </c>
      <c r="C4987">
        <v>43340</v>
      </c>
      <c r="D4987" t="s">
        <v>17</v>
      </c>
      <c r="E4987">
        <v>42897</v>
      </c>
      <c r="F4987">
        <v>8</v>
      </c>
      <c r="G4987" t="s">
        <v>9</v>
      </c>
      <c r="H4987" t="s">
        <v>5005</v>
      </c>
      <c r="I4987" s="5">
        <v>880</v>
      </c>
      <c r="J4987" s="5">
        <f>IFERROR('Ventas Pases'!$I4987/'Ventas Pases'!$F4987,"PASE")</f>
        <v>110</v>
      </c>
      <c r="K4987" t="str">
        <f>IFERROR(VLOOKUP('Ventas Pases'!$J4987,'Comisiones HEROIC'!$E$1:$F$6,2,0),"")</f>
        <v>Elton Hotel</v>
      </c>
      <c r="L4987" s="5">
        <f>IF('Ventas Pases'!$D4987="Red HEROIC",IFERROR(VLOOKUP('Ventas Pases'!$G4987,'Comisiones HEROIC'!$A$1:$B$11,2,0),15),IF('Ventas Pases'!$D4987="Red HEROIC",15,0))</f>
        <v>0</v>
      </c>
      <c r="M4987">
        <f>IF(pases[[#This Row],[Días Visita]]&lt;7,0,IF(pases[[#This Row],[Días Visita]]&lt;9,1,IF(pases[[#This Row],[Días Visita]]="Ilimitados",0,2)))</f>
        <v>1</v>
      </c>
      <c r="N4987" s="5">
        <f>IF(AND('Ventas Pases'!$A4987="Fuera de Temporada",'Ventas Pases'!$B4987=2019,pases[[#This Row],[Modo de Compra]]="Paquete"),30,0)</f>
        <v>0</v>
      </c>
      <c r="O4987" s="5">
        <f>-SUMIF(lift[Número de pase],pases[[#This Row],[Numero de Pase]],lift[Costo])</f>
        <v>0</v>
      </c>
    </row>
    <row r="4988" spans="1:15" x14ac:dyDescent="0.25">
      <c r="A4988" t="s">
        <v>7</v>
      </c>
      <c r="B4988">
        <v>2019</v>
      </c>
      <c r="C4988">
        <v>43456</v>
      </c>
      <c r="D4988" t="s">
        <v>17</v>
      </c>
      <c r="E4988">
        <v>43461</v>
      </c>
      <c r="F4988">
        <v>2</v>
      </c>
      <c r="G4988" t="s">
        <v>9</v>
      </c>
      <c r="H4988" t="s">
        <v>5006</v>
      </c>
      <c r="I4988" s="5">
        <v>150</v>
      </c>
      <c r="J4988" s="5">
        <f>IFERROR('Ventas Pases'!$I4988/'Ventas Pases'!$F4988,"PASE")</f>
        <v>75</v>
      </c>
      <c r="K4988" t="str">
        <f>IFERROR(VLOOKUP('Ventas Pases'!$J4988,'Comisiones HEROIC'!$E$1:$F$6,2,0),"")</f>
        <v>Ski Inn</v>
      </c>
      <c r="L4988" s="5">
        <f>IF('Ventas Pases'!$D4988="Red HEROIC",IFERROR(VLOOKUP('Ventas Pases'!$G4988,'Comisiones HEROIC'!$A$1:$B$11,2,0),15),IF('Ventas Pases'!$D4988="Red HEROIC",15,0))</f>
        <v>0</v>
      </c>
      <c r="M4988">
        <f>IF(pases[[#This Row],[Días Visita]]&lt;7,0,IF(pases[[#This Row],[Días Visita]]&lt;9,1,IF(pases[[#This Row],[Días Visita]]="Ilimitados",0,2)))</f>
        <v>0</v>
      </c>
      <c r="N4988" s="5">
        <f>IF(AND('Ventas Pases'!$A4988="Fuera de Temporada",'Ventas Pases'!$B4988=2019,pases[[#This Row],[Modo de Compra]]="Paquete"),30,0)</f>
        <v>0</v>
      </c>
      <c r="O4988" s="5">
        <f>-SUMIF(lift[Número de pase],pases[[#This Row],[Numero de Pase]],lift[Costo])</f>
        <v>0</v>
      </c>
    </row>
    <row r="4989" spans="1:15" x14ac:dyDescent="0.25">
      <c r="A4989" t="s">
        <v>13</v>
      </c>
      <c r="B4989">
        <v>2019</v>
      </c>
      <c r="C4989">
        <v>43292</v>
      </c>
      <c r="D4989" t="s">
        <v>8</v>
      </c>
      <c r="E4989">
        <v>43236</v>
      </c>
      <c r="F4989">
        <v>8</v>
      </c>
      <c r="G4989" t="s">
        <v>9</v>
      </c>
      <c r="H4989" t="s">
        <v>5007</v>
      </c>
      <c r="I4989" s="5">
        <v>960</v>
      </c>
      <c r="J4989" s="5">
        <f>IFERROR('Ventas Pases'!$I4989/'Ventas Pases'!$F4989,"PASE")</f>
        <v>120</v>
      </c>
      <c r="K4989" t="str">
        <f>IFERROR(VLOOKUP('Ventas Pases'!$J4989,'Comisiones HEROIC'!$E$1:$F$6,2,0),"")</f>
        <v/>
      </c>
      <c r="L4989" s="5">
        <f>IF('Ventas Pases'!$D4989="Red HEROIC",IFERROR(VLOOKUP('Ventas Pases'!$G4989,'Comisiones HEROIC'!$A$1:$B$11,2,0),15),IF('Ventas Pases'!$D4989="Red HEROIC",15,0))</f>
        <v>0</v>
      </c>
      <c r="M4989">
        <f>IF(pases[[#This Row],[Días Visita]]&lt;7,0,IF(pases[[#This Row],[Días Visita]]&lt;9,1,IF(pases[[#This Row],[Días Visita]]="Ilimitados",0,2)))</f>
        <v>1</v>
      </c>
      <c r="N4989" s="5">
        <f>IF(AND('Ventas Pases'!$A4989="Fuera de Temporada",'Ventas Pases'!$B4989=2019,pases[[#This Row],[Modo de Compra]]="Paquete"),30,0)</f>
        <v>0</v>
      </c>
      <c r="O4989" s="5">
        <f>-SUMIF(lift[Número de pase],pases[[#This Row],[Numero de Pase]],lift[Costo])</f>
        <v>0</v>
      </c>
    </row>
    <row r="4990" spans="1:15" x14ac:dyDescent="0.25">
      <c r="A4990" t="s">
        <v>7</v>
      </c>
      <c r="B4990">
        <v>2019</v>
      </c>
      <c r="C4990">
        <v>43450</v>
      </c>
      <c r="D4990" t="s">
        <v>8</v>
      </c>
      <c r="E4990">
        <v>43457</v>
      </c>
      <c r="F4990">
        <v>1</v>
      </c>
      <c r="G4990" t="s">
        <v>9</v>
      </c>
      <c r="H4990" t="s">
        <v>5008</v>
      </c>
      <c r="I4990" s="5">
        <v>120</v>
      </c>
      <c r="J4990" s="5">
        <f>IFERROR('Ventas Pases'!$I4990/'Ventas Pases'!$F4990,"PASE")</f>
        <v>120</v>
      </c>
      <c r="K4990" t="str">
        <f>IFERROR(VLOOKUP('Ventas Pases'!$J4990,'Comisiones HEROIC'!$E$1:$F$6,2,0),"")</f>
        <v/>
      </c>
      <c r="L4990" s="5">
        <f>IF('Ventas Pases'!$D4990="Red HEROIC",IFERROR(VLOOKUP('Ventas Pases'!$G4990,'Comisiones HEROIC'!$A$1:$B$11,2,0),15),IF('Ventas Pases'!$D4990="Red HEROIC",15,0))</f>
        <v>0</v>
      </c>
      <c r="M4990">
        <f>IF(pases[[#This Row],[Días Visita]]&lt;7,0,IF(pases[[#This Row],[Días Visita]]&lt;9,1,IF(pases[[#This Row],[Días Visita]]="Ilimitados",0,2)))</f>
        <v>0</v>
      </c>
      <c r="N4990" s="5">
        <f>IF(AND('Ventas Pases'!$A4990="Fuera de Temporada",'Ventas Pases'!$B4990=2019,pases[[#This Row],[Modo de Compra]]="Paquete"),30,0)</f>
        <v>0</v>
      </c>
      <c r="O4990" s="5">
        <f>-SUMIF(lift[Número de pase],pases[[#This Row],[Numero de Pase]],lift[Costo])</f>
        <v>0</v>
      </c>
    </row>
    <row r="4991" spans="1:15" x14ac:dyDescent="0.25">
      <c r="A4991" t="s">
        <v>7</v>
      </c>
      <c r="B4991">
        <v>2018</v>
      </c>
      <c r="C4991">
        <v>43117</v>
      </c>
      <c r="D4991" t="s">
        <v>8</v>
      </c>
      <c r="E4991">
        <v>43054</v>
      </c>
      <c r="F4991" t="s">
        <v>11</v>
      </c>
      <c r="G4991" t="s">
        <v>9</v>
      </c>
      <c r="H4991" t="s">
        <v>5009</v>
      </c>
      <c r="I4991" s="5">
        <v>1950</v>
      </c>
      <c r="J4991" s="5" t="str">
        <f>IFERROR('Ventas Pases'!$I4991/'Ventas Pases'!$F4991,"PASE")</f>
        <v>PASE</v>
      </c>
      <c r="K4991" t="str">
        <f>IFERROR(VLOOKUP('Ventas Pases'!$J4991,'Comisiones HEROIC'!$E$1:$F$6,2,0),"")</f>
        <v/>
      </c>
      <c r="L4991" s="5">
        <f>IF('Ventas Pases'!$D4991="Red HEROIC",IFERROR(VLOOKUP('Ventas Pases'!$G4991,'Comisiones HEROIC'!$A$1:$B$11,2,0),15),IF('Ventas Pases'!$D4991="Red HEROIC",15,0))</f>
        <v>0</v>
      </c>
      <c r="M4991">
        <f>IF(pases[[#This Row],[Días Visita]]&lt;7,0,IF(pases[[#This Row],[Días Visita]]&lt;9,1,IF(pases[[#This Row],[Días Visita]]="Ilimitados",0,2)))</f>
        <v>0</v>
      </c>
      <c r="N4991" s="5">
        <f>IF(AND('Ventas Pases'!$A4991="Fuera de Temporada",'Ventas Pases'!$B4991=2019,pases[[#This Row],[Modo de Compra]]="Paquete"),30,0)</f>
        <v>0</v>
      </c>
      <c r="O4991" s="5">
        <f>-SUMIF(lift[Número de pase],pases[[#This Row],[Numero de Pase]],lift[Costo])</f>
        <v>0</v>
      </c>
    </row>
    <row r="4992" spans="1:15" x14ac:dyDescent="0.25">
      <c r="A4992" t="s">
        <v>7</v>
      </c>
      <c r="B4992">
        <v>2019</v>
      </c>
      <c r="C4992">
        <v>43457</v>
      </c>
      <c r="D4992" t="s">
        <v>8</v>
      </c>
      <c r="E4992">
        <v>43469</v>
      </c>
      <c r="F4992">
        <v>3</v>
      </c>
      <c r="G4992" t="s">
        <v>9</v>
      </c>
      <c r="H4992" t="s">
        <v>5010</v>
      </c>
      <c r="I4992" s="5">
        <v>360</v>
      </c>
      <c r="J4992" s="5">
        <f>IFERROR('Ventas Pases'!$I4992/'Ventas Pases'!$F4992,"PASE")</f>
        <v>120</v>
      </c>
      <c r="K4992" t="str">
        <f>IFERROR(VLOOKUP('Ventas Pases'!$J4992,'Comisiones HEROIC'!$E$1:$F$6,2,0),"")</f>
        <v/>
      </c>
      <c r="L4992" s="5">
        <f>IF('Ventas Pases'!$D4992="Red HEROIC",IFERROR(VLOOKUP('Ventas Pases'!$G4992,'Comisiones HEROIC'!$A$1:$B$11,2,0),15),IF('Ventas Pases'!$D4992="Red HEROIC",15,0))</f>
        <v>0</v>
      </c>
      <c r="M4992">
        <f>IF(pases[[#This Row],[Días Visita]]&lt;7,0,IF(pases[[#This Row],[Días Visita]]&lt;9,1,IF(pases[[#This Row],[Días Visita]]="Ilimitados",0,2)))</f>
        <v>0</v>
      </c>
      <c r="N4992" s="5">
        <f>IF(AND('Ventas Pases'!$A4992="Fuera de Temporada",'Ventas Pases'!$B4992=2019,pases[[#This Row],[Modo de Compra]]="Paquete"),30,0)</f>
        <v>0</v>
      </c>
      <c r="O4992" s="5">
        <f>-SUMIF(lift[Número de pase],pases[[#This Row],[Numero de Pase]],lift[Costo])</f>
        <v>0</v>
      </c>
    </row>
    <row r="4993" spans="1:15" x14ac:dyDescent="0.25">
      <c r="A4993" t="s">
        <v>7</v>
      </c>
      <c r="B4993">
        <v>2019</v>
      </c>
      <c r="C4993">
        <v>43546</v>
      </c>
      <c r="D4993" t="s">
        <v>8</v>
      </c>
      <c r="E4993">
        <v>43545</v>
      </c>
      <c r="F4993">
        <v>6</v>
      </c>
      <c r="G4993" t="s">
        <v>9</v>
      </c>
      <c r="H4993" t="s">
        <v>5011</v>
      </c>
      <c r="I4993" s="5">
        <v>720</v>
      </c>
      <c r="J4993" s="5">
        <f>IFERROR('Ventas Pases'!$I4993/'Ventas Pases'!$F4993,"PASE")</f>
        <v>120</v>
      </c>
      <c r="K4993" t="str">
        <f>IFERROR(VLOOKUP('Ventas Pases'!$J4993,'Comisiones HEROIC'!$E$1:$F$6,2,0),"")</f>
        <v/>
      </c>
      <c r="L4993" s="5">
        <f>IF('Ventas Pases'!$D4993="Red HEROIC",IFERROR(VLOOKUP('Ventas Pases'!$G4993,'Comisiones HEROIC'!$A$1:$B$11,2,0),15),IF('Ventas Pases'!$D4993="Red HEROIC",15,0))</f>
        <v>0</v>
      </c>
      <c r="M4993">
        <f>IF(pases[[#This Row],[Días Visita]]&lt;7,0,IF(pases[[#This Row],[Días Visita]]&lt;9,1,IF(pases[[#This Row],[Días Visita]]="Ilimitados",0,2)))</f>
        <v>0</v>
      </c>
      <c r="N4993" s="5">
        <f>IF(AND('Ventas Pases'!$A4993="Fuera de Temporada",'Ventas Pases'!$B4993=2019,pases[[#This Row],[Modo de Compra]]="Paquete"),30,0)</f>
        <v>0</v>
      </c>
      <c r="O4993" s="5">
        <f>-SUMIF(lift[Número de pase],pases[[#This Row],[Numero de Pase]],lift[Costo])</f>
        <v>0</v>
      </c>
    </row>
    <row r="4994" spans="1:15" x14ac:dyDescent="0.25">
      <c r="A4994" t="s">
        <v>7</v>
      </c>
      <c r="B4994">
        <v>2019</v>
      </c>
      <c r="C4994">
        <v>43435</v>
      </c>
      <c r="D4994" t="s">
        <v>60</v>
      </c>
      <c r="E4994">
        <v>43419</v>
      </c>
      <c r="F4994" t="s">
        <v>11</v>
      </c>
      <c r="G4994" t="s">
        <v>9</v>
      </c>
      <c r="H4994" t="s">
        <v>5012</v>
      </c>
      <c r="I4994" s="5">
        <v>1950</v>
      </c>
      <c r="J4994" s="5" t="str">
        <f>IFERROR('Ventas Pases'!$I4994/'Ventas Pases'!$F4994,"PASE")</f>
        <v>PASE</v>
      </c>
      <c r="K4994" t="str">
        <f>IFERROR(VLOOKUP('Ventas Pases'!$J4994,'Comisiones HEROIC'!$E$1:$F$6,2,0),"")</f>
        <v/>
      </c>
      <c r="L4994" s="5">
        <f>IF('Ventas Pases'!$D4994="Red HEROIC",IFERROR(VLOOKUP('Ventas Pases'!$G4994,'Comisiones HEROIC'!$A$1:$B$11,2,0),15),IF('Ventas Pases'!$D4994="Red HEROIC",15,0))</f>
        <v>0</v>
      </c>
      <c r="M4994">
        <f>IF(pases[[#This Row],[Días Visita]]&lt;7,0,IF(pases[[#This Row],[Días Visita]]&lt;9,1,IF(pases[[#This Row],[Días Visita]]="Ilimitados",0,2)))</f>
        <v>0</v>
      </c>
      <c r="N4994" s="5">
        <f>IF(AND('Ventas Pases'!$A4994="Fuera de Temporada",'Ventas Pases'!$B4994=2019,pases[[#This Row],[Modo de Compra]]="Paquete"),30,0)</f>
        <v>0</v>
      </c>
      <c r="O4994" s="5">
        <f>-SUMIF(lift[Número de pase],pases[[#This Row],[Numero de Pase]],lift[Costo])</f>
        <v>-644</v>
      </c>
    </row>
    <row r="4995" spans="1:15" x14ac:dyDescent="0.25">
      <c r="A4995" t="s">
        <v>7</v>
      </c>
      <c r="B4995">
        <v>2018</v>
      </c>
      <c r="C4995">
        <v>43180</v>
      </c>
      <c r="D4995" t="s">
        <v>8</v>
      </c>
      <c r="E4995">
        <v>43180</v>
      </c>
      <c r="F4995">
        <v>6</v>
      </c>
      <c r="G4995" t="s">
        <v>9</v>
      </c>
      <c r="H4995" t="s">
        <v>5013</v>
      </c>
      <c r="I4995" s="5">
        <v>720</v>
      </c>
      <c r="J4995" s="5">
        <f>IFERROR('Ventas Pases'!$I4995/'Ventas Pases'!$F4995,"PASE")</f>
        <v>120</v>
      </c>
      <c r="K4995" t="str">
        <f>IFERROR(VLOOKUP('Ventas Pases'!$J4995,'Comisiones HEROIC'!$E$1:$F$6,2,0),"")</f>
        <v/>
      </c>
      <c r="L4995" s="5">
        <f>IF('Ventas Pases'!$D4995="Red HEROIC",IFERROR(VLOOKUP('Ventas Pases'!$G4995,'Comisiones HEROIC'!$A$1:$B$11,2,0),15),IF('Ventas Pases'!$D4995="Red HEROIC",15,0))</f>
        <v>0</v>
      </c>
      <c r="M4995">
        <f>IF(pases[[#This Row],[Días Visita]]&lt;7,0,IF(pases[[#This Row],[Días Visita]]&lt;9,1,IF(pases[[#This Row],[Días Visita]]="Ilimitados",0,2)))</f>
        <v>0</v>
      </c>
      <c r="N4995" s="5">
        <f>IF(AND('Ventas Pases'!$A4995="Fuera de Temporada",'Ventas Pases'!$B4995=2019,pases[[#This Row],[Modo de Compra]]="Paquete"),30,0)</f>
        <v>0</v>
      </c>
      <c r="O4995" s="5">
        <f>-SUMIF(lift[Número de pase],pases[[#This Row],[Numero de Pase]],lift[Costo])</f>
        <v>0</v>
      </c>
    </row>
    <row r="4996" spans="1:15" x14ac:dyDescent="0.25">
      <c r="A4996" t="s">
        <v>7</v>
      </c>
      <c r="B4996">
        <v>2019</v>
      </c>
      <c r="C4996">
        <v>43468</v>
      </c>
      <c r="D4996" t="s">
        <v>14</v>
      </c>
      <c r="E4996">
        <v>43524</v>
      </c>
      <c r="F4996">
        <v>5</v>
      </c>
      <c r="G4996" t="s">
        <v>19</v>
      </c>
      <c r="H4996" t="s">
        <v>5014</v>
      </c>
      <c r="I4996" s="5">
        <v>700</v>
      </c>
      <c r="J4996" s="5">
        <f>IFERROR('Ventas Pases'!$I4996/'Ventas Pases'!$F4996,"PASE")</f>
        <v>140</v>
      </c>
      <c r="K4996" t="str">
        <f>IFERROR(VLOOKUP('Ventas Pases'!$J4996,'Comisiones HEROIC'!$E$1:$F$6,2,0),"")</f>
        <v/>
      </c>
      <c r="L4996" s="5">
        <f>IF('Ventas Pases'!$D4996="Red HEROIC",IFERROR(VLOOKUP('Ventas Pases'!$G4996,'Comisiones HEROIC'!$A$1:$B$11,2,0),15),IF('Ventas Pases'!$D4996="Red HEROIC",15,0))</f>
        <v>15</v>
      </c>
      <c r="M4996">
        <f>IF(pases[[#This Row],[Días Visita]]&lt;7,0,IF(pases[[#This Row],[Días Visita]]&lt;9,1,IF(pases[[#This Row],[Días Visita]]="Ilimitados",0,2)))</f>
        <v>0</v>
      </c>
      <c r="N4996" s="5">
        <f>IF(AND('Ventas Pases'!$A4996="Fuera de Temporada",'Ventas Pases'!$B4996=2019,pases[[#This Row],[Modo de Compra]]="Paquete"),30,0)</f>
        <v>0</v>
      </c>
      <c r="O4996" s="5">
        <f>-SUMIF(lift[Número de pase],pases[[#This Row],[Numero de Pase]],lift[Costo])</f>
        <v>0</v>
      </c>
    </row>
    <row r="4997" spans="1:15" x14ac:dyDescent="0.25">
      <c r="A4997" t="s">
        <v>7</v>
      </c>
      <c r="B4997">
        <v>2018</v>
      </c>
      <c r="C4997">
        <v>43185</v>
      </c>
      <c r="D4997" t="s">
        <v>17</v>
      </c>
      <c r="E4997">
        <v>43178</v>
      </c>
      <c r="F4997">
        <v>3</v>
      </c>
      <c r="G4997" t="s">
        <v>9</v>
      </c>
      <c r="H4997" t="s">
        <v>5015</v>
      </c>
      <c r="I4997" s="5">
        <v>300</v>
      </c>
      <c r="J4997" s="5">
        <f>IFERROR('Ventas Pases'!$I4997/'Ventas Pases'!$F4997,"PASE")</f>
        <v>100</v>
      </c>
      <c r="K4997" t="str">
        <f>IFERROR(VLOOKUP('Ventas Pases'!$J4997,'Comisiones HEROIC'!$E$1:$F$6,2,0),"")</f>
        <v>Ridossan Hotel</v>
      </c>
      <c r="L4997" s="5">
        <f>IF('Ventas Pases'!$D4997="Red HEROIC",IFERROR(VLOOKUP('Ventas Pases'!$G4997,'Comisiones HEROIC'!$A$1:$B$11,2,0),15),IF('Ventas Pases'!$D4997="Red HEROIC",15,0))</f>
        <v>0</v>
      </c>
      <c r="M4997">
        <f>IF(pases[[#This Row],[Días Visita]]&lt;7,0,IF(pases[[#This Row],[Días Visita]]&lt;9,1,IF(pases[[#This Row],[Días Visita]]="Ilimitados",0,2)))</f>
        <v>0</v>
      </c>
      <c r="N4997" s="5">
        <f>IF(AND('Ventas Pases'!$A4997="Fuera de Temporada",'Ventas Pases'!$B4997=2019,pases[[#This Row],[Modo de Compra]]="Paquete"),30,0)</f>
        <v>0</v>
      </c>
      <c r="O4997" s="5">
        <f>-SUMIF(lift[Número de pase],pases[[#This Row],[Numero de Pase]],lift[Costo])</f>
        <v>0</v>
      </c>
    </row>
    <row r="4998" spans="1:15" x14ac:dyDescent="0.25">
      <c r="A4998" t="s">
        <v>7</v>
      </c>
      <c r="B4998">
        <v>2019</v>
      </c>
      <c r="C4998">
        <v>43426</v>
      </c>
      <c r="D4998" t="s">
        <v>8</v>
      </c>
      <c r="E4998">
        <v>43512</v>
      </c>
      <c r="F4998">
        <v>1</v>
      </c>
      <c r="G4998" t="s">
        <v>9</v>
      </c>
      <c r="H4998" t="s">
        <v>5016</v>
      </c>
      <c r="I4998" s="5">
        <v>120</v>
      </c>
      <c r="J4998" s="5">
        <f>IFERROR('Ventas Pases'!$I4998/'Ventas Pases'!$F4998,"PASE")</f>
        <v>120</v>
      </c>
      <c r="K4998" t="str">
        <f>IFERROR(VLOOKUP('Ventas Pases'!$J4998,'Comisiones HEROIC'!$E$1:$F$6,2,0),"")</f>
        <v/>
      </c>
      <c r="L4998" s="5">
        <f>IF('Ventas Pases'!$D4998="Red HEROIC",IFERROR(VLOOKUP('Ventas Pases'!$G4998,'Comisiones HEROIC'!$A$1:$B$11,2,0),15),IF('Ventas Pases'!$D4998="Red HEROIC",15,0))</f>
        <v>0</v>
      </c>
      <c r="M4998">
        <f>IF(pases[[#This Row],[Días Visita]]&lt;7,0,IF(pases[[#This Row],[Días Visita]]&lt;9,1,IF(pases[[#This Row],[Días Visita]]="Ilimitados",0,2)))</f>
        <v>0</v>
      </c>
      <c r="N4998" s="5">
        <f>IF(AND('Ventas Pases'!$A4998="Fuera de Temporada",'Ventas Pases'!$B4998=2019,pases[[#This Row],[Modo de Compra]]="Paquete"),30,0)</f>
        <v>0</v>
      </c>
      <c r="O4998" s="5">
        <f>-SUMIF(lift[Número de pase],pases[[#This Row],[Numero de Pase]],lift[Costo])</f>
        <v>0</v>
      </c>
    </row>
    <row r="4999" spans="1:15" x14ac:dyDescent="0.25">
      <c r="A4999" t="s">
        <v>13</v>
      </c>
      <c r="B4999">
        <v>2018</v>
      </c>
      <c r="C4999">
        <v>43313</v>
      </c>
      <c r="D4999" t="s">
        <v>60</v>
      </c>
      <c r="E4999">
        <v>43054</v>
      </c>
      <c r="F4999" t="s">
        <v>11</v>
      </c>
      <c r="G4999" t="s">
        <v>9</v>
      </c>
      <c r="H4999" t="s">
        <v>5017</v>
      </c>
      <c r="I4999" s="5">
        <v>1950</v>
      </c>
      <c r="J4999" s="5" t="str">
        <f>IFERROR('Ventas Pases'!$I4999/'Ventas Pases'!$F4999,"PASE")</f>
        <v>PASE</v>
      </c>
      <c r="K4999" t="str">
        <f>IFERROR(VLOOKUP('Ventas Pases'!$J4999,'Comisiones HEROIC'!$E$1:$F$6,2,0),"")</f>
        <v/>
      </c>
      <c r="L4999" s="5">
        <f>IF('Ventas Pases'!$D4999="Red HEROIC",IFERROR(VLOOKUP('Ventas Pases'!$G4999,'Comisiones HEROIC'!$A$1:$B$11,2,0),15),IF('Ventas Pases'!$D4999="Red HEROIC",15,0))</f>
        <v>0</v>
      </c>
      <c r="M4999">
        <f>IF(pases[[#This Row],[Días Visita]]&lt;7,0,IF(pases[[#This Row],[Días Visita]]&lt;9,1,IF(pases[[#This Row],[Días Visita]]="Ilimitados",0,2)))</f>
        <v>0</v>
      </c>
      <c r="N4999" s="5">
        <f>IF(AND('Ventas Pases'!$A4999="Fuera de Temporada",'Ventas Pases'!$B4999=2019,pases[[#This Row],[Modo de Compra]]="Paquete"),30,0)</f>
        <v>0</v>
      </c>
      <c r="O4999" s="5">
        <f>-SUMIF(lift[Número de pase],pases[[#This Row],[Numero de Pase]],lift[Costo])</f>
        <v>-736</v>
      </c>
    </row>
    <row r="5000" spans="1:15" x14ac:dyDescent="0.25">
      <c r="A5000" t="s">
        <v>13</v>
      </c>
      <c r="B5000">
        <v>2018</v>
      </c>
      <c r="C5000">
        <v>43238</v>
      </c>
      <c r="D5000" t="s">
        <v>14</v>
      </c>
      <c r="E5000">
        <v>42833</v>
      </c>
      <c r="F5000">
        <v>3</v>
      </c>
      <c r="G5000" t="s">
        <v>33</v>
      </c>
      <c r="H5000" t="s">
        <v>5018</v>
      </c>
      <c r="I5000" s="5">
        <v>420</v>
      </c>
      <c r="J5000" s="5">
        <f>IFERROR('Ventas Pases'!$I5000/'Ventas Pases'!$F5000,"PASE")</f>
        <v>140</v>
      </c>
      <c r="K5000" t="str">
        <f>IFERROR(VLOOKUP('Ventas Pases'!$J5000,'Comisiones HEROIC'!$E$1:$F$6,2,0),"")</f>
        <v/>
      </c>
      <c r="L5000" s="5">
        <f>IF('Ventas Pases'!$D5000="Red HEROIC",IFERROR(VLOOKUP('Ventas Pases'!$G5000,'Comisiones HEROIC'!$A$1:$B$11,2,0),15),IF('Ventas Pases'!$D5000="Red HEROIC",15,0))</f>
        <v>15</v>
      </c>
      <c r="M5000">
        <f>IF(pases[[#This Row],[Días Visita]]&lt;7,0,IF(pases[[#This Row],[Días Visita]]&lt;9,1,IF(pases[[#This Row],[Días Visita]]="Ilimitados",0,2)))</f>
        <v>0</v>
      </c>
      <c r="N5000" s="5">
        <f>IF(AND('Ventas Pases'!$A5000="Fuera de Temporada",'Ventas Pases'!$B5000=2019,pases[[#This Row],[Modo de Compra]]="Paquete"),30,0)</f>
        <v>0</v>
      </c>
      <c r="O5000" s="5">
        <f>-SUMIF(lift[Número de pase],pases[[#This Row],[Numero de Pase]],lift[Costo])</f>
        <v>0</v>
      </c>
    </row>
    <row r="5001" spans="1:15" x14ac:dyDescent="0.25">
      <c r="C5001"/>
    </row>
    <row r="5002" spans="1:15" x14ac:dyDescent="0.25">
      <c r="C5002"/>
    </row>
    <row r="5003" spans="1:15" x14ac:dyDescent="0.25">
      <c r="C5003"/>
    </row>
    <row r="5004" spans="1:15" x14ac:dyDescent="0.25">
      <c r="C5004"/>
    </row>
    <row r="5005" spans="1:15" x14ac:dyDescent="0.25">
      <c r="C5005"/>
    </row>
    <row r="5006" spans="1:15" x14ac:dyDescent="0.25">
      <c r="C5006"/>
    </row>
    <row r="5007" spans="1:15" x14ac:dyDescent="0.25">
      <c r="C5007"/>
    </row>
    <row r="5008" spans="1:15" x14ac:dyDescent="0.25">
      <c r="C5008"/>
    </row>
    <row r="5009" spans="3:3" x14ac:dyDescent="0.25">
      <c r="C5009"/>
    </row>
    <row r="5010" spans="3:3" x14ac:dyDescent="0.25">
      <c r="C5010"/>
    </row>
    <row r="5011" spans="3:3" x14ac:dyDescent="0.25">
      <c r="C5011"/>
    </row>
    <row r="5012" spans="3:3" x14ac:dyDescent="0.25">
      <c r="C5012"/>
    </row>
    <row r="5013" spans="3:3" x14ac:dyDescent="0.25">
      <c r="C5013"/>
    </row>
    <row r="5014" spans="3:3" x14ac:dyDescent="0.25">
      <c r="C5014"/>
    </row>
    <row r="5015" spans="3:3" x14ac:dyDescent="0.25">
      <c r="C5015"/>
    </row>
    <row r="5016" spans="3:3" x14ac:dyDescent="0.25">
      <c r="C5016"/>
    </row>
    <row r="5017" spans="3:3" x14ac:dyDescent="0.25">
      <c r="C5017"/>
    </row>
    <row r="5018" spans="3:3" x14ac:dyDescent="0.25">
      <c r="C5018"/>
    </row>
    <row r="5019" spans="3:3" x14ac:dyDescent="0.25">
      <c r="C5019"/>
    </row>
    <row r="5020" spans="3:3" x14ac:dyDescent="0.25">
      <c r="C5020"/>
    </row>
    <row r="5021" spans="3:3" x14ac:dyDescent="0.25">
      <c r="C5021"/>
    </row>
    <row r="5022" spans="3:3" x14ac:dyDescent="0.25">
      <c r="C5022"/>
    </row>
    <row r="5023" spans="3:3" x14ac:dyDescent="0.25">
      <c r="C5023"/>
    </row>
    <row r="5024" spans="3:3" x14ac:dyDescent="0.25">
      <c r="C5024"/>
    </row>
    <row r="5025" spans="3:3" x14ac:dyDescent="0.25">
      <c r="C5025"/>
    </row>
    <row r="5026" spans="3:3" x14ac:dyDescent="0.25">
      <c r="C5026"/>
    </row>
    <row r="5027" spans="3:3" x14ac:dyDescent="0.25">
      <c r="C5027"/>
    </row>
    <row r="5028" spans="3:3" x14ac:dyDescent="0.25">
      <c r="C5028"/>
    </row>
    <row r="5029" spans="3:3" x14ac:dyDescent="0.25">
      <c r="C5029"/>
    </row>
    <row r="5030" spans="3:3" x14ac:dyDescent="0.25">
      <c r="C5030"/>
    </row>
    <row r="5031" spans="3:3" x14ac:dyDescent="0.25">
      <c r="C5031"/>
    </row>
    <row r="5032" spans="3:3" x14ac:dyDescent="0.25">
      <c r="C5032"/>
    </row>
    <row r="5033" spans="3:3" x14ac:dyDescent="0.25">
      <c r="C5033"/>
    </row>
    <row r="5034" spans="3:3" x14ac:dyDescent="0.25">
      <c r="C5034"/>
    </row>
    <row r="5035" spans="3:3" x14ac:dyDescent="0.25">
      <c r="C5035"/>
    </row>
    <row r="5036" spans="3:3" x14ac:dyDescent="0.25">
      <c r="C5036"/>
    </row>
    <row r="5037" spans="3:3" x14ac:dyDescent="0.25">
      <c r="C5037"/>
    </row>
    <row r="5038" spans="3:3" x14ac:dyDescent="0.25">
      <c r="C5038"/>
    </row>
    <row r="5039" spans="3:3" x14ac:dyDescent="0.25">
      <c r="C5039"/>
    </row>
    <row r="5040" spans="3:3" x14ac:dyDescent="0.25">
      <c r="C5040"/>
    </row>
    <row r="5041" spans="3:3" x14ac:dyDescent="0.25">
      <c r="C5041"/>
    </row>
    <row r="5042" spans="3:3" x14ac:dyDescent="0.25">
      <c r="C5042"/>
    </row>
    <row r="5043" spans="3:3" x14ac:dyDescent="0.25">
      <c r="C5043"/>
    </row>
    <row r="5044" spans="3:3" x14ac:dyDescent="0.25">
      <c r="C5044"/>
    </row>
    <row r="5045" spans="3:3" x14ac:dyDescent="0.25">
      <c r="C5045"/>
    </row>
    <row r="5046" spans="3:3" x14ac:dyDescent="0.25">
      <c r="C5046"/>
    </row>
    <row r="5047" spans="3:3" x14ac:dyDescent="0.25">
      <c r="C5047"/>
    </row>
    <row r="5048" spans="3:3" x14ac:dyDescent="0.25">
      <c r="C5048"/>
    </row>
    <row r="5049" spans="3:3" x14ac:dyDescent="0.25">
      <c r="C5049"/>
    </row>
    <row r="5050" spans="3:3" x14ac:dyDescent="0.25">
      <c r="C5050"/>
    </row>
    <row r="5051" spans="3:3" x14ac:dyDescent="0.25">
      <c r="C5051"/>
    </row>
    <row r="5052" spans="3:3" x14ac:dyDescent="0.25">
      <c r="C5052"/>
    </row>
    <row r="5053" spans="3:3" x14ac:dyDescent="0.25">
      <c r="C5053"/>
    </row>
    <row r="5054" spans="3:3" x14ac:dyDescent="0.25">
      <c r="C5054"/>
    </row>
    <row r="5055" spans="3:3" x14ac:dyDescent="0.25">
      <c r="C5055"/>
    </row>
    <row r="5056" spans="3:3" x14ac:dyDescent="0.25">
      <c r="C5056"/>
    </row>
    <row r="5057" spans="3:3" x14ac:dyDescent="0.25">
      <c r="C5057"/>
    </row>
    <row r="5058" spans="3:3" x14ac:dyDescent="0.25">
      <c r="C5058"/>
    </row>
    <row r="5059" spans="3:3" x14ac:dyDescent="0.25">
      <c r="C5059"/>
    </row>
    <row r="5060" spans="3:3" x14ac:dyDescent="0.25">
      <c r="C5060"/>
    </row>
    <row r="5061" spans="3:3" x14ac:dyDescent="0.25">
      <c r="C5061"/>
    </row>
    <row r="5062" spans="3:3" x14ac:dyDescent="0.25">
      <c r="C5062"/>
    </row>
    <row r="5063" spans="3:3" x14ac:dyDescent="0.25">
      <c r="C5063"/>
    </row>
    <row r="5064" spans="3:3" x14ac:dyDescent="0.25">
      <c r="C5064"/>
    </row>
    <row r="5065" spans="3:3" x14ac:dyDescent="0.25">
      <c r="C5065"/>
    </row>
    <row r="5066" spans="3:3" x14ac:dyDescent="0.25">
      <c r="C5066"/>
    </row>
    <row r="5067" spans="3:3" x14ac:dyDescent="0.25">
      <c r="C5067"/>
    </row>
    <row r="5068" spans="3:3" x14ac:dyDescent="0.25">
      <c r="C5068"/>
    </row>
    <row r="5069" spans="3:3" x14ac:dyDescent="0.25">
      <c r="C5069"/>
    </row>
    <row r="5070" spans="3:3" x14ac:dyDescent="0.25">
      <c r="C5070"/>
    </row>
    <row r="5071" spans="3:3" x14ac:dyDescent="0.25">
      <c r="C5071"/>
    </row>
    <row r="5072" spans="3:3" x14ac:dyDescent="0.25">
      <c r="C5072"/>
    </row>
    <row r="5073" spans="3:3" x14ac:dyDescent="0.25">
      <c r="C5073"/>
    </row>
    <row r="5074" spans="3:3" x14ac:dyDescent="0.25">
      <c r="C5074"/>
    </row>
    <row r="5075" spans="3:3" x14ac:dyDescent="0.25">
      <c r="C5075"/>
    </row>
    <row r="5076" spans="3:3" x14ac:dyDescent="0.25">
      <c r="C5076"/>
    </row>
    <row r="5077" spans="3:3" x14ac:dyDescent="0.25">
      <c r="C5077"/>
    </row>
    <row r="5078" spans="3:3" x14ac:dyDescent="0.25">
      <c r="C5078"/>
    </row>
    <row r="5079" spans="3:3" x14ac:dyDescent="0.25">
      <c r="C5079"/>
    </row>
    <row r="5080" spans="3:3" x14ac:dyDescent="0.25">
      <c r="C5080"/>
    </row>
    <row r="5081" spans="3:3" x14ac:dyDescent="0.25">
      <c r="C5081"/>
    </row>
    <row r="5082" spans="3:3" x14ac:dyDescent="0.25">
      <c r="C5082"/>
    </row>
    <row r="5083" spans="3:3" x14ac:dyDescent="0.25">
      <c r="C5083"/>
    </row>
    <row r="5084" spans="3:3" x14ac:dyDescent="0.25">
      <c r="C5084"/>
    </row>
    <row r="5085" spans="3:3" x14ac:dyDescent="0.25">
      <c r="C5085"/>
    </row>
    <row r="5086" spans="3:3" x14ac:dyDescent="0.25">
      <c r="C5086"/>
    </row>
    <row r="5087" spans="3:3" x14ac:dyDescent="0.25">
      <c r="C5087"/>
    </row>
    <row r="5088" spans="3:3" x14ac:dyDescent="0.25">
      <c r="C5088"/>
    </row>
    <row r="5089" spans="3:3" x14ac:dyDescent="0.25">
      <c r="C5089"/>
    </row>
    <row r="5090" spans="3:3" x14ac:dyDescent="0.25">
      <c r="C5090"/>
    </row>
    <row r="5091" spans="3:3" x14ac:dyDescent="0.25">
      <c r="C5091"/>
    </row>
    <row r="5092" spans="3:3" x14ac:dyDescent="0.25">
      <c r="C5092"/>
    </row>
    <row r="5093" spans="3:3" x14ac:dyDescent="0.25">
      <c r="C5093"/>
    </row>
    <row r="5094" spans="3:3" x14ac:dyDescent="0.25">
      <c r="C5094"/>
    </row>
    <row r="5095" spans="3:3" x14ac:dyDescent="0.25">
      <c r="C5095"/>
    </row>
    <row r="5096" spans="3:3" x14ac:dyDescent="0.25">
      <c r="C5096"/>
    </row>
    <row r="5097" spans="3:3" x14ac:dyDescent="0.25">
      <c r="C5097"/>
    </row>
    <row r="5098" spans="3:3" x14ac:dyDescent="0.25">
      <c r="C5098"/>
    </row>
    <row r="5099" spans="3:3" x14ac:dyDescent="0.25">
      <c r="C5099"/>
    </row>
    <row r="5100" spans="3:3" x14ac:dyDescent="0.25">
      <c r="C5100"/>
    </row>
    <row r="5101" spans="3:3" x14ac:dyDescent="0.25">
      <c r="C5101"/>
    </row>
    <row r="5102" spans="3:3" x14ac:dyDescent="0.25">
      <c r="C5102"/>
    </row>
    <row r="5103" spans="3:3" x14ac:dyDescent="0.25">
      <c r="C5103"/>
    </row>
    <row r="5104" spans="3:3" x14ac:dyDescent="0.25">
      <c r="C5104"/>
    </row>
    <row r="5105" spans="3:3" x14ac:dyDescent="0.25">
      <c r="C5105"/>
    </row>
    <row r="5106" spans="3:3" x14ac:dyDescent="0.25">
      <c r="C5106"/>
    </row>
    <row r="5107" spans="3:3" x14ac:dyDescent="0.25">
      <c r="C5107"/>
    </row>
    <row r="5108" spans="3:3" x14ac:dyDescent="0.25">
      <c r="C5108"/>
    </row>
    <row r="5109" spans="3:3" x14ac:dyDescent="0.25">
      <c r="C5109"/>
    </row>
    <row r="5110" spans="3:3" x14ac:dyDescent="0.25">
      <c r="C5110"/>
    </row>
    <row r="5111" spans="3:3" x14ac:dyDescent="0.25">
      <c r="C5111"/>
    </row>
    <row r="5112" spans="3:3" x14ac:dyDescent="0.25">
      <c r="C5112"/>
    </row>
    <row r="5113" spans="3:3" x14ac:dyDescent="0.25">
      <c r="C5113"/>
    </row>
    <row r="5114" spans="3:3" x14ac:dyDescent="0.25">
      <c r="C5114"/>
    </row>
    <row r="5115" spans="3:3" x14ac:dyDescent="0.25">
      <c r="C5115"/>
    </row>
    <row r="5116" spans="3:3" x14ac:dyDescent="0.25">
      <c r="C5116"/>
    </row>
    <row r="5117" spans="3:3" x14ac:dyDescent="0.25">
      <c r="C5117"/>
    </row>
    <row r="5118" spans="3:3" x14ac:dyDescent="0.25">
      <c r="C5118"/>
    </row>
    <row r="5119" spans="3:3" x14ac:dyDescent="0.25">
      <c r="C5119"/>
    </row>
    <row r="5120" spans="3:3" x14ac:dyDescent="0.25">
      <c r="C5120"/>
    </row>
    <row r="5121" spans="3:3" x14ac:dyDescent="0.25">
      <c r="C5121"/>
    </row>
    <row r="5122" spans="3:3" x14ac:dyDescent="0.25">
      <c r="C5122"/>
    </row>
    <row r="5123" spans="3:3" x14ac:dyDescent="0.25">
      <c r="C5123"/>
    </row>
    <row r="5124" spans="3:3" x14ac:dyDescent="0.25">
      <c r="C5124"/>
    </row>
    <row r="5125" spans="3:3" x14ac:dyDescent="0.25">
      <c r="C5125"/>
    </row>
    <row r="5126" spans="3:3" x14ac:dyDescent="0.25">
      <c r="C5126"/>
    </row>
    <row r="5127" spans="3:3" x14ac:dyDescent="0.25">
      <c r="C5127"/>
    </row>
    <row r="5128" spans="3:3" x14ac:dyDescent="0.25">
      <c r="C5128"/>
    </row>
    <row r="5129" spans="3:3" x14ac:dyDescent="0.25">
      <c r="C5129"/>
    </row>
    <row r="5130" spans="3:3" x14ac:dyDescent="0.25">
      <c r="C5130"/>
    </row>
    <row r="5131" spans="3:3" x14ac:dyDescent="0.25">
      <c r="C5131"/>
    </row>
    <row r="5132" spans="3:3" x14ac:dyDescent="0.25">
      <c r="C5132"/>
    </row>
    <row r="5133" spans="3:3" x14ac:dyDescent="0.25">
      <c r="C5133"/>
    </row>
    <row r="5134" spans="3:3" x14ac:dyDescent="0.25">
      <c r="C5134"/>
    </row>
    <row r="5135" spans="3:3" x14ac:dyDescent="0.25">
      <c r="C5135"/>
    </row>
    <row r="5136" spans="3:3" x14ac:dyDescent="0.25">
      <c r="C5136"/>
    </row>
    <row r="5137" spans="3:3" x14ac:dyDescent="0.25">
      <c r="C5137"/>
    </row>
    <row r="5138" spans="3:3" x14ac:dyDescent="0.25">
      <c r="C5138"/>
    </row>
    <row r="5139" spans="3:3" x14ac:dyDescent="0.25">
      <c r="C5139"/>
    </row>
    <row r="5140" spans="3:3" x14ac:dyDescent="0.25">
      <c r="C5140"/>
    </row>
    <row r="5141" spans="3:3" x14ac:dyDescent="0.25">
      <c r="C5141"/>
    </row>
    <row r="5142" spans="3:3" x14ac:dyDescent="0.25">
      <c r="C5142"/>
    </row>
    <row r="5143" spans="3:3" x14ac:dyDescent="0.25">
      <c r="C5143"/>
    </row>
    <row r="5144" spans="3:3" x14ac:dyDescent="0.25">
      <c r="C5144"/>
    </row>
    <row r="5145" spans="3:3" x14ac:dyDescent="0.25">
      <c r="C5145"/>
    </row>
    <row r="5146" spans="3:3" x14ac:dyDescent="0.25">
      <c r="C5146"/>
    </row>
    <row r="5147" spans="3:3" x14ac:dyDescent="0.25">
      <c r="C5147"/>
    </row>
    <row r="5148" spans="3:3" x14ac:dyDescent="0.25">
      <c r="C5148"/>
    </row>
    <row r="5149" spans="3:3" x14ac:dyDescent="0.25">
      <c r="C5149"/>
    </row>
    <row r="5150" spans="3:3" x14ac:dyDescent="0.25">
      <c r="C5150"/>
    </row>
    <row r="5151" spans="3:3" x14ac:dyDescent="0.25">
      <c r="C5151"/>
    </row>
    <row r="5152" spans="3:3" x14ac:dyDescent="0.25">
      <c r="C5152"/>
    </row>
    <row r="5153" spans="3:3" x14ac:dyDescent="0.25">
      <c r="C5153"/>
    </row>
    <row r="5154" spans="3:3" x14ac:dyDescent="0.25">
      <c r="C5154"/>
    </row>
    <row r="5155" spans="3:3" x14ac:dyDescent="0.25">
      <c r="C5155"/>
    </row>
    <row r="5156" spans="3:3" x14ac:dyDescent="0.25">
      <c r="C5156"/>
    </row>
    <row r="5157" spans="3:3" x14ac:dyDescent="0.25">
      <c r="C5157"/>
    </row>
    <row r="5158" spans="3:3" x14ac:dyDescent="0.25">
      <c r="C5158"/>
    </row>
    <row r="5159" spans="3:3" x14ac:dyDescent="0.25">
      <c r="C5159"/>
    </row>
    <row r="5160" spans="3:3" x14ac:dyDescent="0.25">
      <c r="C5160"/>
    </row>
    <row r="5161" spans="3:3" x14ac:dyDescent="0.25">
      <c r="C5161"/>
    </row>
    <row r="5162" spans="3:3" x14ac:dyDescent="0.25">
      <c r="C5162"/>
    </row>
    <row r="5163" spans="3:3" x14ac:dyDescent="0.25">
      <c r="C5163"/>
    </row>
    <row r="5164" spans="3:3" x14ac:dyDescent="0.25">
      <c r="C5164"/>
    </row>
    <row r="5165" spans="3:3" x14ac:dyDescent="0.25">
      <c r="C5165"/>
    </row>
    <row r="5166" spans="3:3" x14ac:dyDescent="0.25">
      <c r="C5166"/>
    </row>
    <row r="5167" spans="3:3" x14ac:dyDescent="0.25">
      <c r="C5167"/>
    </row>
    <row r="5168" spans="3:3" x14ac:dyDescent="0.25">
      <c r="C5168"/>
    </row>
    <row r="5169" spans="3:3" x14ac:dyDescent="0.25">
      <c r="C5169"/>
    </row>
    <row r="5170" spans="3:3" x14ac:dyDescent="0.25">
      <c r="C5170"/>
    </row>
    <row r="5171" spans="3:3" x14ac:dyDescent="0.25">
      <c r="C5171"/>
    </row>
    <row r="5172" spans="3:3" x14ac:dyDescent="0.25">
      <c r="C5172"/>
    </row>
    <row r="5173" spans="3:3" x14ac:dyDescent="0.25">
      <c r="C5173"/>
    </row>
    <row r="5174" spans="3:3" x14ac:dyDescent="0.25">
      <c r="C5174"/>
    </row>
    <row r="5175" spans="3:3" x14ac:dyDescent="0.25">
      <c r="C5175"/>
    </row>
    <row r="5176" spans="3:3" x14ac:dyDescent="0.25">
      <c r="C5176"/>
    </row>
    <row r="5177" spans="3:3" x14ac:dyDescent="0.25">
      <c r="C5177"/>
    </row>
    <row r="5178" spans="3:3" x14ac:dyDescent="0.25">
      <c r="C5178"/>
    </row>
    <row r="5179" spans="3:3" x14ac:dyDescent="0.25">
      <c r="C5179"/>
    </row>
    <row r="5180" spans="3:3" x14ac:dyDescent="0.25">
      <c r="C5180"/>
    </row>
    <row r="5181" spans="3:3" x14ac:dyDescent="0.25">
      <c r="C5181"/>
    </row>
    <row r="5182" spans="3:3" x14ac:dyDescent="0.25">
      <c r="C5182"/>
    </row>
    <row r="5183" spans="3:3" x14ac:dyDescent="0.25">
      <c r="C5183"/>
    </row>
    <row r="5184" spans="3:3" x14ac:dyDescent="0.25">
      <c r="C5184"/>
    </row>
    <row r="5185" spans="3:3" x14ac:dyDescent="0.25">
      <c r="C5185"/>
    </row>
    <row r="5186" spans="3:3" x14ac:dyDescent="0.25">
      <c r="C5186"/>
    </row>
    <row r="5187" spans="3:3" x14ac:dyDescent="0.25">
      <c r="C5187"/>
    </row>
    <row r="5188" spans="3:3" x14ac:dyDescent="0.25">
      <c r="C5188"/>
    </row>
    <row r="5189" spans="3:3" x14ac:dyDescent="0.25">
      <c r="C5189"/>
    </row>
    <row r="5190" spans="3:3" x14ac:dyDescent="0.25">
      <c r="C5190"/>
    </row>
    <row r="5191" spans="3:3" x14ac:dyDescent="0.25">
      <c r="C5191"/>
    </row>
    <row r="5192" spans="3:3" x14ac:dyDescent="0.25">
      <c r="C5192"/>
    </row>
    <row r="5193" spans="3:3" x14ac:dyDescent="0.25">
      <c r="C5193"/>
    </row>
    <row r="5194" spans="3:3" x14ac:dyDescent="0.25">
      <c r="C5194"/>
    </row>
    <row r="5195" spans="3:3" x14ac:dyDescent="0.25">
      <c r="C5195"/>
    </row>
    <row r="5196" spans="3:3" x14ac:dyDescent="0.25">
      <c r="C5196"/>
    </row>
    <row r="5197" spans="3:3" x14ac:dyDescent="0.25">
      <c r="C5197"/>
    </row>
    <row r="5198" spans="3:3" x14ac:dyDescent="0.25">
      <c r="C5198"/>
    </row>
    <row r="5199" spans="3:3" x14ac:dyDescent="0.25">
      <c r="C5199"/>
    </row>
    <row r="5200" spans="3:3" x14ac:dyDescent="0.25">
      <c r="C5200"/>
    </row>
    <row r="5201" spans="3:3" x14ac:dyDescent="0.25">
      <c r="C5201"/>
    </row>
    <row r="5202" spans="3:3" x14ac:dyDescent="0.25">
      <c r="C5202"/>
    </row>
    <row r="5203" spans="3:3" x14ac:dyDescent="0.25">
      <c r="C5203"/>
    </row>
    <row r="5204" spans="3:3" x14ac:dyDescent="0.25">
      <c r="C5204"/>
    </row>
    <row r="5205" spans="3:3" x14ac:dyDescent="0.25">
      <c r="C5205"/>
    </row>
    <row r="5206" spans="3:3" x14ac:dyDescent="0.25">
      <c r="C5206"/>
    </row>
    <row r="5207" spans="3:3" x14ac:dyDescent="0.25">
      <c r="C5207"/>
    </row>
    <row r="5208" spans="3:3" x14ac:dyDescent="0.25">
      <c r="C5208"/>
    </row>
    <row r="5209" spans="3:3" x14ac:dyDescent="0.25">
      <c r="C5209"/>
    </row>
    <row r="5210" spans="3:3" x14ac:dyDescent="0.25">
      <c r="C5210"/>
    </row>
    <row r="5211" spans="3:3" x14ac:dyDescent="0.25">
      <c r="C5211"/>
    </row>
    <row r="5212" spans="3:3" x14ac:dyDescent="0.25">
      <c r="C5212"/>
    </row>
    <row r="5213" spans="3:3" x14ac:dyDescent="0.25">
      <c r="C5213"/>
    </row>
    <row r="5214" spans="3:3" x14ac:dyDescent="0.25">
      <c r="C5214"/>
    </row>
    <row r="5215" spans="3:3" x14ac:dyDescent="0.25">
      <c r="C5215"/>
    </row>
    <row r="5216" spans="3:3" x14ac:dyDescent="0.25">
      <c r="C5216"/>
    </row>
    <row r="5217" spans="3:3" x14ac:dyDescent="0.25">
      <c r="C5217"/>
    </row>
    <row r="5218" spans="3:3" x14ac:dyDescent="0.25">
      <c r="C5218"/>
    </row>
    <row r="5219" spans="3:3" x14ac:dyDescent="0.25">
      <c r="C5219"/>
    </row>
    <row r="5220" spans="3:3" x14ac:dyDescent="0.25">
      <c r="C5220"/>
    </row>
    <row r="5221" spans="3:3" x14ac:dyDescent="0.25">
      <c r="C5221"/>
    </row>
    <row r="5222" spans="3:3" x14ac:dyDescent="0.25">
      <c r="C5222"/>
    </row>
    <row r="5223" spans="3:3" x14ac:dyDescent="0.25">
      <c r="C5223"/>
    </row>
    <row r="5224" spans="3:3" x14ac:dyDescent="0.25">
      <c r="C5224"/>
    </row>
    <row r="5225" spans="3:3" x14ac:dyDescent="0.25">
      <c r="C5225"/>
    </row>
    <row r="5226" spans="3:3" x14ac:dyDescent="0.25">
      <c r="C5226"/>
    </row>
    <row r="5227" spans="3:3" x14ac:dyDescent="0.25">
      <c r="C5227"/>
    </row>
    <row r="5228" spans="3:3" x14ac:dyDescent="0.25">
      <c r="C5228"/>
    </row>
    <row r="5229" spans="3:3" x14ac:dyDescent="0.25">
      <c r="C5229"/>
    </row>
    <row r="5230" spans="3:3" x14ac:dyDescent="0.25">
      <c r="C5230"/>
    </row>
    <row r="5231" spans="3:3" x14ac:dyDescent="0.25">
      <c r="C5231"/>
    </row>
    <row r="5232" spans="3:3" x14ac:dyDescent="0.25">
      <c r="C5232"/>
    </row>
    <row r="5233" spans="3:3" x14ac:dyDescent="0.25">
      <c r="C5233"/>
    </row>
    <row r="5234" spans="3:3" x14ac:dyDescent="0.25">
      <c r="C5234"/>
    </row>
    <row r="5235" spans="3:3" x14ac:dyDescent="0.25">
      <c r="C5235"/>
    </row>
    <row r="5236" spans="3:3" x14ac:dyDescent="0.25">
      <c r="C5236"/>
    </row>
    <row r="5237" spans="3:3" x14ac:dyDescent="0.25">
      <c r="C5237"/>
    </row>
    <row r="5238" spans="3:3" x14ac:dyDescent="0.25">
      <c r="C5238"/>
    </row>
    <row r="5239" spans="3:3" x14ac:dyDescent="0.25">
      <c r="C5239"/>
    </row>
    <row r="5240" spans="3:3" x14ac:dyDescent="0.25">
      <c r="C5240"/>
    </row>
    <row r="5241" spans="3:3" x14ac:dyDescent="0.25">
      <c r="C5241"/>
    </row>
    <row r="5242" spans="3:3" x14ac:dyDescent="0.25">
      <c r="C5242"/>
    </row>
    <row r="5243" spans="3:3" x14ac:dyDescent="0.25">
      <c r="C5243"/>
    </row>
    <row r="5244" spans="3:3" x14ac:dyDescent="0.25">
      <c r="C5244"/>
    </row>
    <row r="5245" spans="3:3" x14ac:dyDescent="0.25">
      <c r="C5245"/>
    </row>
    <row r="5246" spans="3:3" x14ac:dyDescent="0.25">
      <c r="C5246"/>
    </row>
    <row r="5247" spans="3:3" x14ac:dyDescent="0.25">
      <c r="C5247"/>
    </row>
    <row r="5248" spans="3:3" x14ac:dyDescent="0.25">
      <c r="C5248"/>
    </row>
    <row r="5249" spans="3:3" x14ac:dyDescent="0.25">
      <c r="C5249"/>
    </row>
    <row r="5250" spans="3:3" x14ac:dyDescent="0.25">
      <c r="C5250"/>
    </row>
    <row r="5251" spans="3:3" x14ac:dyDescent="0.25">
      <c r="C5251"/>
    </row>
    <row r="5252" spans="3:3" x14ac:dyDescent="0.25">
      <c r="C5252"/>
    </row>
    <row r="5253" spans="3:3" x14ac:dyDescent="0.25">
      <c r="C5253"/>
    </row>
    <row r="5254" spans="3:3" x14ac:dyDescent="0.25">
      <c r="C5254"/>
    </row>
    <row r="5255" spans="3:3" x14ac:dyDescent="0.25">
      <c r="C5255"/>
    </row>
    <row r="5256" spans="3:3" x14ac:dyDescent="0.25">
      <c r="C5256"/>
    </row>
    <row r="5257" spans="3:3" x14ac:dyDescent="0.25">
      <c r="C5257"/>
    </row>
    <row r="5258" spans="3:3" x14ac:dyDescent="0.25">
      <c r="C5258"/>
    </row>
    <row r="5259" spans="3:3" x14ac:dyDescent="0.25">
      <c r="C5259"/>
    </row>
    <row r="5260" spans="3:3" x14ac:dyDescent="0.25">
      <c r="C5260"/>
    </row>
    <row r="5261" spans="3:3" x14ac:dyDescent="0.25">
      <c r="C5261"/>
    </row>
    <row r="5262" spans="3:3" x14ac:dyDescent="0.25">
      <c r="C5262"/>
    </row>
    <row r="5263" spans="3:3" x14ac:dyDescent="0.25">
      <c r="C5263"/>
    </row>
    <row r="5264" spans="3:3" x14ac:dyDescent="0.25">
      <c r="C5264"/>
    </row>
    <row r="5265" spans="3:3" x14ac:dyDescent="0.25">
      <c r="C5265"/>
    </row>
    <row r="5266" spans="3:3" x14ac:dyDescent="0.25">
      <c r="C5266"/>
    </row>
    <row r="5267" spans="3:3" x14ac:dyDescent="0.25">
      <c r="C5267"/>
    </row>
    <row r="5268" spans="3:3" x14ac:dyDescent="0.25">
      <c r="C5268"/>
    </row>
    <row r="5269" spans="3:3" x14ac:dyDescent="0.25">
      <c r="C5269"/>
    </row>
    <row r="5270" spans="3:3" x14ac:dyDescent="0.25">
      <c r="C5270"/>
    </row>
    <row r="5271" spans="3:3" x14ac:dyDescent="0.25">
      <c r="C5271"/>
    </row>
    <row r="5272" spans="3:3" x14ac:dyDescent="0.25">
      <c r="C5272"/>
    </row>
    <row r="5273" spans="3:3" x14ac:dyDescent="0.25">
      <c r="C5273"/>
    </row>
    <row r="5274" spans="3:3" x14ac:dyDescent="0.25">
      <c r="C5274"/>
    </row>
    <row r="5275" spans="3:3" x14ac:dyDescent="0.25">
      <c r="C5275"/>
    </row>
    <row r="5276" spans="3:3" x14ac:dyDescent="0.25">
      <c r="C5276"/>
    </row>
    <row r="5277" spans="3:3" x14ac:dyDescent="0.25">
      <c r="C5277"/>
    </row>
    <row r="5278" spans="3:3" x14ac:dyDescent="0.25">
      <c r="C5278"/>
    </row>
    <row r="5279" spans="3:3" x14ac:dyDescent="0.25">
      <c r="C5279"/>
    </row>
    <row r="5280" spans="3:3" x14ac:dyDescent="0.25">
      <c r="C5280"/>
    </row>
    <row r="5281" spans="3:3" x14ac:dyDescent="0.25">
      <c r="C5281"/>
    </row>
    <row r="5282" spans="3:3" x14ac:dyDescent="0.25">
      <c r="C5282"/>
    </row>
    <row r="5283" spans="3:3" x14ac:dyDescent="0.25">
      <c r="C5283"/>
    </row>
    <row r="5284" spans="3:3" x14ac:dyDescent="0.25">
      <c r="C5284"/>
    </row>
    <row r="5285" spans="3:3" x14ac:dyDescent="0.25">
      <c r="C5285"/>
    </row>
    <row r="5286" spans="3:3" x14ac:dyDescent="0.25">
      <c r="C5286"/>
    </row>
    <row r="5287" spans="3:3" x14ac:dyDescent="0.25">
      <c r="C5287"/>
    </row>
    <row r="5288" spans="3:3" x14ac:dyDescent="0.25">
      <c r="C5288"/>
    </row>
    <row r="5289" spans="3:3" x14ac:dyDescent="0.25">
      <c r="C5289"/>
    </row>
    <row r="5290" spans="3:3" x14ac:dyDescent="0.25">
      <c r="C5290"/>
    </row>
    <row r="5291" spans="3:3" x14ac:dyDescent="0.25">
      <c r="C5291"/>
    </row>
    <row r="5292" spans="3:3" x14ac:dyDescent="0.25">
      <c r="C5292"/>
    </row>
    <row r="5293" spans="3:3" x14ac:dyDescent="0.25">
      <c r="C5293"/>
    </row>
    <row r="5294" spans="3:3" x14ac:dyDescent="0.25">
      <c r="C5294"/>
    </row>
    <row r="5295" spans="3:3" x14ac:dyDescent="0.25">
      <c r="C5295"/>
    </row>
    <row r="5296" spans="3:3" x14ac:dyDescent="0.25">
      <c r="C5296"/>
    </row>
    <row r="5297" spans="3:3" x14ac:dyDescent="0.25">
      <c r="C5297"/>
    </row>
    <row r="5298" spans="3:3" x14ac:dyDescent="0.25">
      <c r="C5298"/>
    </row>
    <row r="5299" spans="3:3" x14ac:dyDescent="0.25">
      <c r="C5299"/>
    </row>
    <row r="5300" spans="3:3" x14ac:dyDescent="0.25">
      <c r="C5300"/>
    </row>
    <row r="5301" spans="3:3" x14ac:dyDescent="0.25">
      <c r="C5301"/>
    </row>
    <row r="5302" spans="3:3" x14ac:dyDescent="0.25">
      <c r="C5302"/>
    </row>
    <row r="5303" spans="3:3" x14ac:dyDescent="0.25">
      <c r="C5303"/>
    </row>
    <row r="5304" spans="3:3" x14ac:dyDescent="0.25">
      <c r="C5304"/>
    </row>
    <row r="5305" spans="3:3" x14ac:dyDescent="0.25">
      <c r="C5305"/>
    </row>
    <row r="5306" spans="3:3" x14ac:dyDescent="0.25">
      <c r="C5306"/>
    </row>
    <row r="5307" spans="3:3" x14ac:dyDescent="0.25">
      <c r="C5307"/>
    </row>
    <row r="5308" spans="3:3" x14ac:dyDescent="0.25">
      <c r="C5308"/>
    </row>
    <row r="5309" spans="3:3" x14ac:dyDescent="0.25">
      <c r="C5309"/>
    </row>
    <row r="5310" spans="3:3" x14ac:dyDescent="0.25">
      <c r="C5310"/>
    </row>
    <row r="5311" spans="3:3" x14ac:dyDescent="0.25">
      <c r="C5311"/>
    </row>
    <row r="5312" spans="3:3" x14ac:dyDescent="0.25">
      <c r="C5312"/>
    </row>
    <row r="5313" spans="3:3" x14ac:dyDescent="0.25">
      <c r="C5313"/>
    </row>
    <row r="5314" spans="3:3" x14ac:dyDescent="0.25">
      <c r="C5314"/>
    </row>
    <row r="5315" spans="3:3" x14ac:dyDescent="0.25">
      <c r="C5315"/>
    </row>
    <row r="5316" spans="3:3" x14ac:dyDescent="0.25">
      <c r="C5316"/>
    </row>
    <row r="5317" spans="3:3" x14ac:dyDescent="0.25">
      <c r="C5317"/>
    </row>
    <row r="5318" spans="3:3" x14ac:dyDescent="0.25">
      <c r="C5318"/>
    </row>
    <row r="5319" spans="3:3" x14ac:dyDescent="0.25">
      <c r="C5319"/>
    </row>
    <row r="5320" spans="3:3" x14ac:dyDescent="0.25">
      <c r="C5320"/>
    </row>
    <row r="5321" spans="3:3" x14ac:dyDescent="0.25">
      <c r="C5321"/>
    </row>
    <row r="5322" spans="3:3" x14ac:dyDescent="0.25">
      <c r="C5322"/>
    </row>
    <row r="5323" spans="3:3" x14ac:dyDescent="0.25">
      <c r="C5323"/>
    </row>
    <row r="5324" spans="3:3" x14ac:dyDescent="0.25">
      <c r="C5324"/>
    </row>
    <row r="5325" spans="3:3" x14ac:dyDescent="0.25">
      <c r="C5325"/>
    </row>
    <row r="5326" spans="3:3" x14ac:dyDescent="0.25">
      <c r="C5326"/>
    </row>
    <row r="5327" spans="3:3" x14ac:dyDescent="0.25">
      <c r="C5327"/>
    </row>
    <row r="5328" spans="3:3" x14ac:dyDescent="0.25">
      <c r="C5328"/>
    </row>
    <row r="5329" spans="3:3" x14ac:dyDescent="0.25">
      <c r="C5329"/>
    </row>
    <row r="5330" spans="3:3" x14ac:dyDescent="0.25">
      <c r="C5330"/>
    </row>
    <row r="5331" spans="3:3" x14ac:dyDescent="0.25">
      <c r="C5331"/>
    </row>
    <row r="5332" spans="3:3" x14ac:dyDescent="0.25">
      <c r="C5332"/>
    </row>
    <row r="5333" spans="3:3" x14ac:dyDescent="0.25">
      <c r="C5333"/>
    </row>
    <row r="5334" spans="3:3" x14ac:dyDescent="0.25">
      <c r="C5334"/>
    </row>
    <row r="5335" spans="3:3" x14ac:dyDescent="0.25">
      <c r="C5335"/>
    </row>
    <row r="5336" spans="3:3" x14ac:dyDescent="0.25">
      <c r="C5336"/>
    </row>
    <row r="5337" spans="3:3" x14ac:dyDescent="0.25">
      <c r="C5337"/>
    </row>
    <row r="5338" spans="3:3" x14ac:dyDescent="0.25">
      <c r="C5338"/>
    </row>
    <row r="5339" spans="3:3" x14ac:dyDescent="0.25">
      <c r="C5339"/>
    </row>
    <row r="5340" spans="3:3" x14ac:dyDescent="0.25">
      <c r="C5340"/>
    </row>
    <row r="5341" spans="3:3" x14ac:dyDescent="0.25">
      <c r="C5341"/>
    </row>
    <row r="5342" spans="3:3" x14ac:dyDescent="0.25">
      <c r="C5342"/>
    </row>
    <row r="5343" spans="3:3" x14ac:dyDescent="0.25">
      <c r="C5343"/>
    </row>
    <row r="5344" spans="3:3" x14ac:dyDescent="0.25">
      <c r="C5344"/>
    </row>
    <row r="5345" spans="3:3" x14ac:dyDescent="0.25">
      <c r="C5345"/>
    </row>
    <row r="5346" spans="3:3" x14ac:dyDescent="0.25">
      <c r="C5346"/>
    </row>
    <row r="5347" spans="3:3" x14ac:dyDescent="0.25">
      <c r="C5347"/>
    </row>
    <row r="5348" spans="3:3" x14ac:dyDescent="0.25">
      <c r="C5348"/>
    </row>
    <row r="5349" spans="3:3" x14ac:dyDescent="0.25">
      <c r="C5349"/>
    </row>
    <row r="5350" spans="3:3" x14ac:dyDescent="0.25">
      <c r="C5350"/>
    </row>
    <row r="5351" spans="3:3" x14ac:dyDescent="0.25">
      <c r="C5351"/>
    </row>
    <row r="5352" spans="3:3" x14ac:dyDescent="0.25">
      <c r="C5352"/>
    </row>
    <row r="5353" spans="3:3" x14ac:dyDescent="0.25">
      <c r="C5353"/>
    </row>
    <row r="5354" spans="3:3" x14ac:dyDescent="0.25">
      <c r="C5354"/>
    </row>
    <row r="5355" spans="3:3" x14ac:dyDescent="0.25">
      <c r="C5355"/>
    </row>
    <row r="5356" spans="3:3" x14ac:dyDescent="0.25">
      <c r="C5356"/>
    </row>
    <row r="5357" spans="3:3" x14ac:dyDescent="0.25">
      <c r="C5357"/>
    </row>
    <row r="5358" spans="3:3" x14ac:dyDescent="0.25">
      <c r="C5358"/>
    </row>
    <row r="5359" spans="3:3" x14ac:dyDescent="0.25">
      <c r="C5359"/>
    </row>
    <row r="5360" spans="3:3" x14ac:dyDescent="0.25">
      <c r="C5360"/>
    </row>
    <row r="5361" spans="3:3" x14ac:dyDescent="0.25">
      <c r="C5361"/>
    </row>
    <row r="5362" spans="3:3" x14ac:dyDescent="0.25">
      <c r="C5362"/>
    </row>
    <row r="5363" spans="3:3" x14ac:dyDescent="0.25">
      <c r="C5363"/>
    </row>
    <row r="5364" spans="3:3" x14ac:dyDescent="0.25">
      <c r="C5364"/>
    </row>
    <row r="5365" spans="3:3" x14ac:dyDescent="0.25">
      <c r="C5365"/>
    </row>
    <row r="5366" spans="3:3" x14ac:dyDescent="0.25">
      <c r="C5366"/>
    </row>
    <row r="5367" spans="3:3" x14ac:dyDescent="0.25">
      <c r="C5367"/>
    </row>
    <row r="5368" spans="3:3" x14ac:dyDescent="0.25">
      <c r="C5368"/>
    </row>
    <row r="5369" spans="3:3" x14ac:dyDescent="0.25">
      <c r="C5369"/>
    </row>
    <row r="5370" spans="3:3" x14ac:dyDescent="0.25">
      <c r="C5370"/>
    </row>
    <row r="5371" spans="3:3" x14ac:dyDescent="0.25">
      <c r="C5371"/>
    </row>
    <row r="5372" spans="3:3" x14ac:dyDescent="0.25">
      <c r="C5372"/>
    </row>
    <row r="5373" spans="3:3" x14ac:dyDescent="0.25">
      <c r="C5373"/>
    </row>
    <row r="5374" spans="3:3" x14ac:dyDescent="0.25">
      <c r="C5374"/>
    </row>
    <row r="5375" spans="3:3" x14ac:dyDescent="0.25">
      <c r="C5375"/>
    </row>
    <row r="5376" spans="3:3" x14ac:dyDescent="0.25">
      <c r="C5376"/>
    </row>
    <row r="5377" spans="3:3" x14ac:dyDescent="0.25">
      <c r="C5377"/>
    </row>
    <row r="5378" spans="3:3" x14ac:dyDescent="0.25">
      <c r="C5378"/>
    </row>
    <row r="5379" spans="3:3" x14ac:dyDescent="0.25">
      <c r="C5379"/>
    </row>
    <row r="5380" spans="3:3" x14ac:dyDescent="0.25">
      <c r="C5380"/>
    </row>
    <row r="5381" spans="3:3" x14ac:dyDescent="0.25">
      <c r="C5381"/>
    </row>
    <row r="5382" spans="3:3" x14ac:dyDescent="0.25">
      <c r="C5382"/>
    </row>
    <row r="5383" spans="3:3" x14ac:dyDescent="0.25">
      <c r="C5383"/>
    </row>
    <row r="5384" spans="3:3" x14ac:dyDescent="0.25">
      <c r="C5384"/>
    </row>
    <row r="5385" spans="3:3" x14ac:dyDescent="0.25">
      <c r="C5385"/>
    </row>
    <row r="5386" spans="3:3" x14ac:dyDescent="0.25">
      <c r="C5386"/>
    </row>
    <row r="5387" spans="3:3" x14ac:dyDescent="0.25">
      <c r="C5387"/>
    </row>
    <row r="5388" spans="3:3" x14ac:dyDescent="0.25">
      <c r="C5388"/>
    </row>
    <row r="5389" spans="3:3" x14ac:dyDescent="0.25">
      <c r="C5389"/>
    </row>
    <row r="5390" spans="3:3" x14ac:dyDescent="0.25">
      <c r="C5390"/>
    </row>
    <row r="5391" spans="3:3" x14ac:dyDescent="0.25">
      <c r="C5391"/>
    </row>
    <row r="5392" spans="3:3" x14ac:dyDescent="0.25">
      <c r="C5392"/>
    </row>
    <row r="5393" spans="3:3" x14ac:dyDescent="0.25">
      <c r="C5393"/>
    </row>
    <row r="5394" spans="3:3" x14ac:dyDescent="0.25">
      <c r="C5394"/>
    </row>
    <row r="5395" spans="3:3" x14ac:dyDescent="0.25">
      <c r="C5395"/>
    </row>
    <row r="5396" spans="3:3" x14ac:dyDescent="0.25">
      <c r="C5396"/>
    </row>
    <row r="5397" spans="3:3" x14ac:dyDescent="0.25">
      <c r="C5397"/>
    </row>
    <row r="5398" spans="3:3" x14ac:dyDescent="0.25">
      <c r="C5398"/>
    </row>
    <row r="5399" spans="3:3" x14ac:dyDescent="0.25">
      <c r="C5399"/>
    </row>
    <row r="5400" spans="3:3" x14ac:dyDescent="0.25">
      <c r="C5400"/>
    </row>
    <row r="5401" spans="3:3" x14ac:dyDescent="0.25">
      <c r="C5401"/>
    </row>
    <row r="5402" spans="3:3" x14ac:dyDescent="0.25">
      <c r="C5402"/>
    </row>
    <row r="5403" spans="3:3" x14ac:dyDescent="0.25">
      <c r="C5403"/>
    </row>
    <row r="5404" spans="3:3" x14ac:dyDescent="0.25">
      <c r="C5404"/>
    </row>
    <row r="5405" spans="3:3" x14ac:dyDescent="0.25">
      <c r="C5405"/>
    </row>
    <row r="5406" spans="3:3" x14ac:dyDescent="0.25">
      <c r="C5406"/>
    </row>
    <row r="5407" spans="3:3" x14ac:dyDescent="0.25">
      <c r="C5407"/>
    </row>
    <row r="5408" spans="3:3" x14ac:dyDescent="0.25">
      <c r="C5408"/>
    </row>
    <row r="5409" spans="3:3" x14ac:dyDescent="0.25">
      <c r="C5409"/>
    </row>
    <row r="5410" spans="3:3" x14ac:dyDescent="0.25">
      <c r="C5410"/>
    </row>
    <row r="5411" spans="3:3" x14ac:dyDescent="0.25">
      <c r="C5411"/>
    </row>
    <row r="5412" spans="3:3" x14ac:dyDescent="0.25">
      <c r="C5412"/>
    </row>
    <row r="5413" spans="3:3" x14ac:dyDescent="0.25">
      <c r="C5413"/>
    </row>
    <row r="5414" spans="3:3" x14ac:dyDescent="0.25">
      <c r="C5414"/>
    </row>
    <row r="5415" spans="3:3" x14ac:dyDescent="0.25">
      <c r="C5415"/>
    </row>
    <row r="5416" spans="3:3" x14ac:dyDescent="0.25">
      <c r="C5416"/>
    </row>
    <row r="5417" spans="3:3" x14ac:dyDescent="0.25">
      <c r="C5417"/>
    </row>
    <row r="5418" spans="3:3" x14ac:dyDescent="0.25">
      <c r="C5418"/>
    </row>
    <row r="5419" spans="3:3" x14ac:dyDescent="0.25">
      <c r="C5419"/>
    </row>
    <row r="5420" spans="3:3" x14ac:dyDescent="0.25">
      <c r="C5420"/>
    </row>
    <row r="5421" spans="3:3" x14ac:dyDescent="0.25">
      <c r="C5421"/>
    </row>
    <row r="5422" spans="3:3" x14ac:dyDescent="0.25">
      <c r="C5422"/>
    </row>
    <row r="5423" spans="3:3" x14ac:dyDescent="0.25">
      <c r="C5423"/>
    </row>
    <row r="5424" spans="3:3" x14ac:dyDescent="0.25">
      <c r="C5424"/>
    </row>
    <row r="5425" spans="3:3" x14ac:dyDescent="0.25">
      <c r="C5425"/>
    </row>
    <row r="5426" spans="3:3" x14ac:dyDescent="0.25">
      <c r="C5426"/>
    </row>
    <row r="5427" spans="3:3" x14ac:dyDescent="0.25">
      <c r="C5427"/>
    </row>
    <row r="5428" spans="3:3" x14ac:dyDescent="0.25">
      <c r="C5428"/>
    </row>
    <row r="5429" spans="3:3" x14ac:dyDescent="0.25">
      <c r="C5429"/>
    </row>
    <row r="5430" spans="3:3" x14ac:dyDescent="0.25">
      <c r="C5430"/>
    </row>
    <row r="5431" spans="3:3" x14ac:dyDescent="0.25">
      <c r="C5431"/>
    </row>
    <row r="5432" spans="3:3" x14ac:dyDescent="0.25">
      <c r="C5432"/>
    </row>
    <row r="5433" spans="3:3" x14ac:dyDescent="0.25">
      <c r="C5433"/>
    </row>
    <row r="5434" spans="3:3" x14ac:dyDescent="0.25">
      <c r="C5434"/>
    </row>
    <row r="5435" spans="3:3" x14ac:dyDescent="0.25">
      <c r="C5435"/>
    </row>
    <row r="5436" spans="3:3" x14ac:dyDescent="0.25">
      <c r="C5436"/>
    </row>
    <row r="5437" spans="3:3" x14ac:dyDescent="0.25">
      <c r="C5437"/>
    </row>
    <row r="5438" spans="3:3" x14ac:dyDescent="0.25">
      <c r="C5438"/>
    </row>
    <row r="5439" spans="3:3" x14ac:dyDescent="0.25">
      <c r="C5439"/>
    </row>
    <row r="5440" spans="3:3" x14ac:dyDescent="0.25">
      <c r="C5440"/>
    </row>
    <row r="5441" spans="3:3" x14ac:dyDescent="0.25">
      <c r="C5441"/>
    </row>
    <row r="5442" spans="3:3" x14ac:dyDescent="0.25">
      <c r="C5442"/>
    </row>
    <row r="5443" spans="3:3" x14ac:dyDescent="0.25">
      <c r="C5443"/>
    </row>
    <row r="5444" spans="3:3" x14ac:dyDescent="0.25">
      <c r="C5444"/>
    </row>
    <row r="5445" spans="3:3" x14ac:dyDescent="0.25">
      <c r="C5445"/>
    </row>
    <row r="5446" spans="3:3" x14ac:dyDescent="0.25">
      <c r="C5446"/>
    </row>
    <row r="5447" spans="3:3" x14ac:dyDescent="0.25">
      <c r="C5447"/>
    </row>
    <row r="5448" spans="3:3" x14ac:dyDescent="0.25">
      <c r="C5448"/>
    </row>
    <row r="5449" spans="3:3" x14ac:dyDescent="0.25">
      <c r="C5449"/>
    </row>
    <row r="5450" spans="3:3" x14ac:dyDescent="0.25">
      <c r="C5450"/>
    </row>
    <row r="5451" spans="3:3" x14ac:dyDescent="0.25">
      <c r="C5451"/>
    </row>
    <row r="5452" spans="3:3" x14ac:dyDescent="0.25">
      <c r="C5452"/>
    </row>
    <row r="5453" spans="3:3" x14ac:dyDescent="0.25">
      <c r="C5453"/>
    </row>
    <row r="5454" spans="3:3" x14ac:dyDescent="0.25">
      <c r="C5454"/>
    </row>
    <row r="5455" spans="3:3" x14ac:dyDescent="0.25">
      <c r="C5455"/>
    </row>
    <row r="5456" spans="3:3" x14ac:dyDescent="0.25">
      <c r="C5456"/>
    </row>
    <row r="5457" spans="3:3" x14ac:dyDescent="0.25">
      <c r="C5457"/>
    </row>
    <row r="5458" spans="3:3" x14ac:dyDescent="0.25">
      <c r="C5458"/>
    </row>
    <row r="5459" spans="3:3" x14ac:dyDescent="0.25">
      <c r="C5459"/>
    </row>
    <row r="5460" spans="3:3" x14ac:dyDescent="0.25">
      <c r="C5460"/>
    </row>
    <row r="5461" spans="3:3" x14ac:dyDescent="0.25">
      <c r="C5461"/>
    </row>
    <row r="5462" spans="3:3" x14ac:dyDescent="0.25">
      <c r="C5462"/>
    </row>
    <row r="5463" spans="3:3" x14ac:dyDescent="0.25">
      <c r="C5463"/>
    </row>
    <row r="5464" spans="3:3" x14ac:dyDescent="0.25">
      <c r="C5464"/>
    </row>
    <row r="5465" spans="3:3" x14ac:dyDescent="0.25">
      <c r="C5465"/>
    </row>
    <row r="5466" spans="3:3" x14ac:dyDescent="0.25">
      <c r="C5466"/>
    </row>
    <row r="5467" spans="3:3" x14ac:dyDescent="0.25">
      <c r="C5467"/>
    </row>
    <row r="5468" spans="3:3" x14ac:dyDescent="0.25">
      <c r="C5468"/>
    </row>
    <row r="5469" spans="3:3" x14ac:dyDescent="0.25">
      <c r="C5469"/>
    </row>
    <row r="5470" spans="3:3" x14ac:dyDescent="0.25">
      <c r="C5470"/>
    </row>
    <row r="5471" spans="3:3" x14ac:dyDescent="0.25">
      <c r="C5471"/>
    </row>
    <row r="5472" spans="3:3" x14ac:dyDescent="0.25">
      <c r="C5472"/>
    </row>
    <row r="5473" spans="3:3" x14ac:dyDescent="0.25">
      <c r="C5473"/>
    </row>
    <row r="5474" spans="3:3" x14ac:dyDescent="0.25">
      <c r="C5474"/>
    </row>
    <row r="5475" spans="3:3" x14ac:dyDescent="0.25">
      <c r="C5475"/>
    </row>
    <row r="5476" spans="3:3" x14ac:dyDescent="0.25">
      <c r="C5476"/>
    </row>
    <row r="5477" spans="3:3" x14ac:dyDescent="0.25">
      <c r="C5477"/>
    </row>
    <row r="5478" spans="3:3" x14ac:dyDescent="0.25">
      <c r="C5478"/>
    </row>
    <row r="5479" spans="3:3" x14ac:dyDescent="0.25">
      <c r="C5479"/>
    </row>
    <row r="5480" spans="3:3" x14ac:dyDescent="0.25">
      <c r="C5480"/>
    </row>
    <row r="5481" spans="3:3" x14ac:dyDescent="0.25">
      <c r="C5481"/>
    </row>
    <row r="5482" spans="3:3" x14ac:dyDescent="0.25">
      <c r="C5482"/>
    </row>
    <row r="5483" spans="3:3" x14ac:dyDescent="0.25">
      <c r="C5483"/>
    </row>
    <row r="5484" spans="3:3" x14ac:dyDescent="0.25">
      <c r="C5484"/>
    </row>
    <row r="5485" spans="3:3" x14ac:dyDescent="0.25">
      <c r="C5485"/>
    </row>
    <row r="5486" spans="3:3" x14ac:dyDescent="0.25">
      <c r="C5486"/>
    </row>
    <row r="5487" spans="3:3" x14ac:dyDescent="0.25">
      <c r="C5487"/>
    </row>
    <row r="5488" spans="3:3" x14ac:dyDescent="0.25">
      <c r="C5488"/>
    </row>
    <row r="5489" spans="3:3" x14ac:dyDescent="0.25">
      <c r="C5489"/>
    </row>
    <row r="5490" spans="3:3" x14ac:dyDescent="0.25">
      <c r="C5490"/>
    </row>
    <row r="5491" spans="3:3" x14ac:dyDescent="0.25">
      <c r="C5491"/>
    </row>
    <row r="5492" spans="3:3" x14ac:dyDescent="0.25">
      <c r="C5492"/>
    </row>
    <row r="5493" spans="3:3" x14ac:dyDescent="0.25">
      <c r="C5493"/>
    </row>
    <row r="5494" spans="3:3" x14ac:dyDescent="0.25">
      <c r="C5494"/>
    </row>
    <row r="5495" spans="3:3" x14ac:dyDescent="0.25">
      <c r="C5495"/>
    </row>
    <row r="5496" spans="3:3" x14ac:dyDescent="0.25">
      <c r="C5496"/>
    </row>
    <row r="5497" spans="3:3" x14ac:dyDescent="0.25">
      <c r="C5497"/>
    </row>
    <row r="5498" spans="3:3" x14ac:dyDescent="0.25">
      <c r="C5498"/>
    </row>
    <row r="5499" spans="3:3" x14ac:dyDescent="0.25">
      <c r="C5499"/>
    </row>
    <row r="5500" spans="3:3" x14ac:dyDescent="0.25">
      <c r="C5500"/>
    </row>
    <row r="5501" spans="3:3" x14ac:dyDescent="0.25">
      <c r="C5501"/>
    </row>
    <row r="5502" spans="3:3" x14ac:dyDescent="0.25">
      <c r="C5502"/>
    </row>
    <row r="5503" spans="3:3" x14ac:dyDescent="0.25">
      <c r="C5503"/>
    </row>
    <row r="5504" spans="3:3" x14ac:dyDescent="0.25">
      <c r="C5504"/>
    </row>
    <row r="5505" spans="3:3" x14ac:dyDescent="0.25">
      <c r="C5505"/>
    </row>
    <row r="5506" spans="3:3" x14ac:dyDescent="0.25">
      <c r="C5506"/>
    </row>
    <row r="5507" spans="3:3" x14ac:dyDescent="0.25">
      <c r="C5507"/>
    </row>
    <row r="5508" spans="3:3" x14ac:dyDescent="0.25">
      <c r="C5508"/>
    </row>
    <row r="5509" spans="3:3" x14ac:dyDescent="0.25">
      <c r="C5509"/>
    </row>
    <row r="5510" spans="3:3" x14ac:dyDescent="0.25">
      <c r="C5510"/>
    </row>
    <row r="5511" spans="3:3" x14ac:dyDescent="0.25">
      <c r="C5511"/>
    </row>
    <row r="5512" spans="3:3" x14ac:dyDescent="0.25">
      <c r="C5512"/>
    </row>
    <row r="5513" spans="3:3" x14ac:dyDescent="0.25">
      <c r="C5513"/>
    </row>
    <row r="5514" spans="3:3" x14ac:dyDescent="0.25">
      <c r="C5514"/>
    </row>
    <row r="5515" spans="3:3" x14ac:dyDescent="0.25">
      <c r="C5515"/>
    </row>
    <row r="5516" spans="3:3" x14ac:dyDescent="0.25">
      <c r="C5516"/>
    </row>
    <row r="5517" spans="3:3" x14ac:dyDescent="0.25">
      <c r="C5517"/>
    </row>
    <row r="5518" spans="3:3" x14ac:dyDescent="0.25">
      <c r="C5518"/>
    </row>
    <row r="5519" spans="3:3" x14ac:dyDescent="0.25">
      <c r="C5519"/>
    </row>
    <row r="5520" spans="3:3" x14ac:dyDescent="0.25">
      <c r="C5520"/>
    </row>
    <row r="5521" spans="3:3" x14ac:dyDescent="0.25">
      <c r="C5521"/>
    </row>
    <row r="5522" spans="3:3" x14ac:dyDescent="0.25">
      <c r="C5522"/>
    </row>
    <row r="5523" spans="3:3" x14ac:dyDescent="0.25">
      <c r="C5523"/>
    </row>
    <row r="5524" spans="3:3" x14ac:dyDescent="0.25">
      <c r="C5524"/>
    </row>
    <row r="5525" spans="3:3" x14ac:dyDescent="0.25">
      <c r="C5525"/>
    </row>
    <row r="5526" spans="3:3" x14ac:dyDescent="0.25">
      <c r="C5526"/>
    </row>
    <row r="5527" spans="3:3" x14ac:dyDescent="0.25">
      <c r="C5527"/>
    </row>
    <row r="5528" spans="3:3" x14ac:dyDescent="0.25">
      <c r="C5528"/>
    </row>
    <row r="5529" spans="3:3" x14ac:dyDescent="0.25">
      <c r="C5529"/>
    </row>
    <row r="5530" spans="3:3" x14ac:dyDescent="0.25">
      <c r="C5530"/>
    </row>
    <row r="5531" spans="3:3" x14ac:dyDescent="0.25">
      <c r="C5531"/>
    </row>
    <row r="5532" spans="3:3" x14ac:dyDescent="0.25">
      <c r="C5532"/>
    </row>
    <row r="5533" spans="3:3" x14ac:dyDescent="0.25">
      <c r="C5533"/>
    </row>
    <row r="5534" spans="3:3" x14ac:dyDescent="0.25">
      <c r="C5534"/>
    </row>
    <row r="5535" spans="3:3" x14ac:dyDescent="0.25">
      <c r="C5535"/>
    </row>
    <row r="5536" spans="3:3" x14ac:dyDescent="0.25">
      <c r="C5536"/>
    </row>
    <row r="5537" spans="3:3" x14ac:dyDescent="0.25">
      <c r="C5537"/>
    </row>
    <row r="5538" spans="3:3" x14ac:dyDescent="0.25">
      <c r="C5538"/>
    </row>
    <row r="5539" spans="3:3" x14ac:dyDescent="0.25">
      <c r="C5539"/>
    </row>
    <row r="5540" spans="3:3" x14ac:dyDescent="0.25">
      <c r="C5540"/>
    </row>
    <row r="5541" spans="3:3" x14ac:dyDescent="0.25">
      <c r="C5541"/>
    </row>
    <row r="5542" spans="3:3" x14ac:dyDescent="0.25">
      <c r="C5542"/>
    </row>
    <row r="5543" spans="3:3" x14ac:dyDescent="0.25">
      <c r="C5543"/>
    </row>
    <row r="5544" spans="3:3" x14ac:dyDescent="0.25">
      <c r="C5544"/>
    </row>
    <row r="5545" spans="3:3" x14ac:dyDescent="0.25">
      <c r="C5545"/>
    </row>
    <row r="5546" spans="3:3" x14ac:dyDescent="0.25">
      <c r="C5546"/>
    </row>
    <row r="5547" spans="3:3" x14ac:dyDescent="0.25">
      <c r="C5547"/>
    </row>
    <row r="5548" spans="3:3" x14ac:dyDescent="0.25">
      <c r="C5548"/>
    </row>
    <row r="5549" spans="3:3" x14ac:dyDescent="0.25">
      <c r="C5549"/>
    </row>
    <row r="5550" spans="3:3" x14ac:dyDescent="0.25">
      <c r="C5550"/>
    </row>
    <row r="5551" spans="3:3" x14ac:dyDescent="0.25">
      <c r="C5551"/>
    </row>
    <row r="5552" spans="3:3" x14ac:dyDescent="0.25">
      <c r="C5552"/>
    </row>
    <row r="5553" spans="3:3" x14ac:dyDescent="0.25">
      <c r="C5553"/>
    </row>
    <row r="5554" spans="3:3" x14ac:dyDescent="0.25">
      <c r="C5554"/>
    </row>
    <row r="5555" spans="3:3" x14ac:dyDescent="0.25">
      <c r="C5555"/>
    </row>
    <row r="5556" spans="3:3" x14ac:dyDescent="0.25">
      <c r="C5556"/>
    </row>
    <row r="5557" spans="3:3" x14ac:dyDescent="0.25">
      <c r="C5557"/>
    </row>
    <row r="5558" spans="3:3" x14ac:dyDescent="0.25">
      <c r="C5558"/>
    </row>
    <row r="5559" spans="3:3" x14ac:dyDescent="0.25">
      <c r="C5559"/>
    </row>
    <row r="5560" spans="3:3" x14ac:dyDescent="0.25">
      <c r="C5560"/>
    </row>
    <row r="5561" spans="3:3" x14ac:dyDescent="0.25">
      <c r="C5561"/>
    </row>
    <row r="5562" spans="3:3" x14ac:dyDescent="0.25">
      <c r="C5562"/>
    </row>
    <row r="5563" spans="3:3" x14ac:dyDescent="0.25">
      <c r="C5563"/>
    </row>
    <row r="5564" spans="3:3" x14ac:dyDescent="0.25">
      <c r="C5564"/>
    </row>
    <row r="5565" spans="3:3" x14ac:dyDescent="0.25">
      <c r="C5565"/>
    </row>
    <row r="5566" spans="3:3" x14ac:dyDescent="0.25">
      <c r="C5566"/>
    </row>
    <row r="5567" spans="3:3" x14ac:dyDescent="0.25">
      <c r="C5567"/>
    </row>
    <row r="5568" spans="3:3" x14ac:dyDescent="0.25">
      <c r="C5568"/>
    </row>
    <row r="5569" spans="3:3" x14ac:dyDescent="0.25">
      <c r="C5569"/>
    </row>
    <row r="5570" spans="3:3" x14ac:dyDescent="0.25">
      <c r="C5570"/>
    </row>
    <row r="5571" spans="3:3" x14ac:dyDescent="0.25">
      <c r="C5571"/>
    </row>
    <row r="5572" spans="3:3" x14ac:dyDescent="0.25">
      <c r="C5572"/>
    </row>
    <row r="5573" spans="3:3" x14ac:dyDescent="0.25">
      <c r="C5573"/>
    </row>
    <row r="5574" spans="3:3" x14ac:dyDescent="0.25">
      <c r="C5574"/>
    </row>
    <row r="5575" spans="3:3" x14ac:dyDescent="0.25">
      <c r="C5575"/>
    </row>
    <row r="5576" spans="3:3" x14ac:dyDescent="0.25">
      <c r="C5576"/>
    </row>
    <row r="5577" spans="3:3" x14ac:dyDescent="0.25">
      <c r="C5577"/>
    </row>
    <row r="5578" spans="3:3" x14ac:dyDescent="0.25">
      <c r="C5578"/>
    </row>
    <row r="5579" spans="3:3" x14ac:dyDescent="0.25">
      <c r="C5579"/>
    </row>
    <row r="5580" spans="3:3" x14ac:dyDescent="0.25">
      <c r="C5580"/>
    </row>
    <row r="5581" spans="3:3" x14ac:dyDescent="0.25">
      <c r="C5581"/>
    </row>
    <row r="5582" spans="3:3" x14ac:dyDescent="0.25">
      <c r="C5582"/>
    </row>
    <row r="5583" spans="3:3" x14ac:dyDescent="0.25">
      <c r="C5583"/>
    </row>
    <row r="5584" spans="3:3" x14ac:dyDescent="0.25">
      <c r="C5584"/>
    </row>
    <row r="5585" spans="3:3" x14ac:dyDescent="0.25">
      <c r="C5585"/>
    </row>
    <row r="5586" spans="3:3" x14ac:dyDescent="0.25">
      <c r="C5586"/>
    </row>
    <row r="5587" spans="3:3" x14ac:dyDescent="0.25">
      <c r="C5587"/>
    </row>
    <row r="5588" spans="3:3" x14ac:dyDescent="0.25">
      <c r="C5588"/>
    </row>
    <row r="5589" spans="3:3" x14ac:dyDescent="0.25">
      <c r="C5589"/>
    </row>
    <row r="5590" spans="3:3" x14ac:dyDescent="0.25">
      <c r="C5590"/>
    </row>
    <row r="5591" spans="3:3" x14ac:dyDescent="0.25">
      <c r="C5591"/>
    </row>
    <row r="5592" spans="3:3" x14ac:dyDescent="0.25">
      <c r="C5592"/>
    </row>
    <row r="5593" spans="3:3" x14ac:dyDescent="0.25">
      <c r="C5593"/>
    </row>
    <row r="5594" spans="3:3" x14ac:dyDescent="0.25">
      <c r="C5594"/>
    </row>
    <row r="5595" spans="3:3" x14ac:dyDescent="0.25">
      <c r="C5595"/>
    </row>
    <row r="5596" spans="3:3" x14ac:dyDescent="0.25">
      <c r="C5596"/>
    </row>
    <row r="5597" spans="3:3" x14ac:dyDescent="0.25">
      <c r="C5597"/>
    </row>
    <row r="5598" spans="3:3" x14ac:dyDescent="0.25">
      <c r="C5598"/>
    </row>
    <row r="5599" spans="3:3" x14ac:dyDescent="0.25">
      <c r="C5599"/>
    </row>
    <row r="5600" spans="3:3" x14ac:dyDescent="0.25">
      <c r="C5600"/>
    </row>
    <row r="5601" spans="3:3" x14ac:dyDescent="0.25">
      <c r="C5601"/>
    </row>
    <row r="5602" spans="3:3" x14ac:dyDescent="0.25">
      <c r="C5602"/>
    </row>
    <row r="5603" spans="3:3" x14ac:dyDescent="0.25">
      <c r="C5603"/>
    </row>
    <row r="5604" spans="3:3" x14ac:dyDescent="0.25">
      <c r="C5604"/>
    </row>
    <row r="5605" spans="3:3" x14ac:dyDescent="0.25">
      <c r="C5605"/>
    </row>
    <row r="5606" spans="3:3" x14ac:dyDescent="0.25">
      <c r="C5606"/>
    </row>
    <row r="5607" spans="3:3" x14ac:dyDescent="0.25">
      <c r="C5607"/>
    </row>
    <row r="5608" spans="3:3" x14ac:dyDescent="0.25">
      <c r="C5608"/>
    </row>
    <row r="5609" spans="3:3" x14ac:dyDescent="0.25">
      <c r="C5609"/>
    </row>
    <row r="5610" spans="3:3" x14ac:dyDescent="0.25">
      <c r="C5610"/>
    </row>
    <row r="5611" spans="3:3" x14ac:dyDescent="0.25">
      <c r="C5611"/>
    </row>
    <row r="5612" spans="3:3" x14ac:dyDescent="0.25">
      <c r="C5612"/>
    </row>
    <row r="5613" spans="3:3" x14ac:dyDescent="0.25">
      <c r="C5613"/>
    </row>
    <row r="5614" spans="3:3" x14ac:dyDescent="0.25">
      <c r="C5614"/>
    </row>
    <row r="5615" spans="3:3" x14ac:dyDescent="0.25">
      <c r="C5615"/>
    </row>
    <row r="5616" spans="3:3" x14ac:dyDescent="0.25">
      <c r="C5616"/>
    </row>
    <row r="5617" spans="3:3" x14ac:dyDescent="0.25">
      <c r="C5617"/>
    </row>
    <row r="5618" spans="3:3" x14ac:dyDescent="0.25">
      <c r="C5618"/>
    </row>
    <row r="5619" spans="3:3" x14ac:dyDescent="0.25">
      <c r="C5619"/>
    </row>
    <row r="5620" spans="3:3" x14ac:dyDescent="0.25">
      <c r="C5620"/>
    </row>
    <row r="5621" spans="3:3" x14ac:dyDescent="0.25">
      <c r="C5621"/>
    </row>
    <row r="5622" spans="3:3" x14ac:dyDescent="0.25">
      <c r="C5622"/>
    </row>
    <row r="5623" spans="3:3" x14ac:dyDescent="0.25">
      <c r="C5623"/>
    </row>
    <row r="5624" spans="3:3" x14ac:dyDescent="0.25">
      <c r="C5624"/>
    </row>
    <row r="5625" spans="3:3" x14ac:dyDescent="0.25">
      <c r="C5625"/>
    </row>
    <row r="5626" spans="3:3" x14ac:dyDescent="0.25">
      <c r="C5626"/>
    </row>
    <row r="5627" spans="3:3" x14ac:dyDescent="0.25">
      <c r="C5627"/>
    </row>
    <row r="5628" spans="3:3" x14ac:dyDescent="0.25">
      <c r="C5628"/>
    </row>
    <row r="5629" spans="3:3" x14ac:dyDescent="0.25">
      <c r="C5629"/>
    </row>
    <row r="5630" spans="3:3" x14ac:dyDescent="0.25">
      <c r="C5630"/>
    </row>
    <row r="5631" spans="3:3" x14ac:dyDescent="0.25">
      <c r="C5631"/>
    </row>
    <row r="5632" spans="3:3" x14ac:dyDescent="0.25">
      <c r="C5632"/>
    </row>
    <row r="5633" spans="3:3" x14ac:dyDescent="0.25">
      <c r="C5633"/>
    </row>
    <row r="5634" spans="3:3" x14ac:dyDescent="0.25">
      <c r="C5634"/>
    </row>
    <row r="5635" spans="3:3" x14ac:dyDescent="0.25">
      <c r="C5635"/>
    </row>
    <row r="5636" spans="3:3" x14ac:dyDescent="0.25">
      <c r="C5636"/>
    </row>
    <row r="5637" spans="3:3" x14ac:dyDescent="0.25">
      <c r="C5637"/>
    </row>
    <row r="5638" spans="3:3" x14ac:dyDescent="0.25">
      <c r="C5638"/>
    </row>
    <row r="5639" spans="3:3" x14ac:dyDescent="0.25">
      <c r="C5639"/>
    </row>
    <row r="5640" spans="3:3" x14ac:dyDescent="0.25">
      <c r="C5640"/>
    </row>
    <row r="5641" spans="3:3" x14ac:dyDescent="0.25">
      <c r="C5641"/>
    </row>
    <row r="5642" spans="3:3" x14ac:dyDescent="0.25">
      <c r="C5642"/>
    </row>
    <row r="5643" spans="3:3" x14ac:dyDescent="0.25">
      <c r="C5643"/>
    </row>
    <row r="5644" spans="3:3" x14ac:dyDescent="0.25">
      <c r="C5644"/>
    </row>
    <row r="5645" spans="3:3" x14ac:dyDescent="0.25">
      <c r="C5645"/>
    </row>
    <row r="5646" spans="3:3" x14ac:dyDescent="0.25">
      <c r="C5646"/>
    </row>
    <row r="5647" spans="3:3" x14ac:dyDescent="0.25">
      <c r="C5647"/>
    </row>
    <row r="5648" spans="3:3" x14ac:dyDescent="0.25">
      <c r="C5648"/>
    </row>
    <row r="5649" spans="3:3" x14ac:dyDescent="0.25">
      <c r="C5649"/>
    </row>
    <row r="5650" spans="3:3" x14ac:dyDescent="0.25">
      <c r="C5650"/>
    </row>
    <row r="5651" spans="3:3" x14ac:dyDescent="0.25">
      <c r="C5651"/>
    </row>
    <row r="5652" spans="3:3" x14ac:dyDescent="0.25">
      <c r="C5652"/>
    </row>
    <row r="5653" spans="3:3" x14ac:dyDescent="0.25">
      <c r="C5653"/>
    </row>
    <row r="5654" spans="3:3" x14ac:dyDescent="0.25">
      <c r="C5654"/>
    </row>
    <row r="5655" spans="3:3" x14ac:dyDescent="0.25">
      <c r="C5655"/>
    </row>
    <row r="5656" spans="3:3" x14ac:dyDescent="0.25">
      <c r="C5656"/>
    </row>
    <row r="5657" spans="3:3" x14ac:dyDescent="0.25">
      <c r="C5657"/>
    </row>
    <row r="5658" spans="3:3" x14ac:dyDescent="0.25">
      <c r="C5658"/>
    </row>
    <row r="5659" spans="3:3" x14ac:dyDescent="0.25">
      <c r="C5659"/>
    </row>
    <row r="5660" spans="3:3" x14ac:dyDescent="0.25">
      <c r="C5660"/>
    </row>
    <row r="5661" spans="3:3" x14ac:dyDescent="0.25">
      <c r="C5661"/>
    </row>
    <row r="5662" spans="3:3" x14ac:dyDescent="0.25">
      <c r="C5662"/>
    </row>
    <row r="5663" spans="3:3" x14ac:dyDescent="0.25">
      <c r="C5663"/>
    </row>
    <row r="5664" spans="3:3" x14ac:dyDescent="0.25">
      <c r="C5664"/>
    </row>
    <row r="5665" spans="3:3" x14ac:dyDescent="0.25">
      <c r="C5665"/>
    </row>
    <row r="5666" spans="3:3" x14ac:dyDescent="0.25">
      <c r="C5666"/>
    </row>
    <row r="5667" spans="3:3" x14ac:dyDescent="0.25">
      <c r="C5667"/>
    </row>
    <row r="5668" spans="3:3" x14ac:dyDescent="0.25">
      <c r="C5668"/>
    </row>
    <row r="5669" spans="3:3" x14ac:dyDescent="0.25">
      <c r="C5669"/>
    </row>
    <row r="5670" spans="3:3" x14ac:dyDescent="0.25">
      <c r="C5670"/>
    </row>
    <row r="5671" spans="3:3" x14ac:dyDescent="0.25">
      <c r="C5671"/>
    </row>
    <row r="5672" spans="3:3" x14ac:dyDescent="0.25">
      <c r="C5672"/>
    </row>
    <row r="5673" spans="3:3" x14ac:dyDescent="0.25">
      <c r="C5673"/>
    </row>
    <row r="5674" spans="3:3" x14ac:dyDescent="0.25">
      <c r="C5674"/>
    </row>
    <row r="5675" spans="3:3" x14ac:dyDescent="0.25">
      <c r="C5675"/>
    </row>
    <row r="5676" spans="3:3" x14ac:dyDescent="0.25">
      <c r="C5676"/>
    </row>
    <row r="5677" spans="3:3" x14ac:dyDescent="0.25">
      <c r="C5677"/>
    </row>
    <row r="5678" spans="3:3" x14ac:dyDescent="0.25">
      <c r="C5678"/>
    </row>
    <row r="5679" spans="3:3" x14ac:dyDescent="0.25">
      <c r="C5679"/>
    </row>
    <row r="5680" spans="3:3" x14ac:dyDescent="0.25">
      <c r="C5680"/>
    </row>
    <row r="5681" spans="3:3" x14ac:dyDescent="0.25">
      <c r="C5681"/>
    </row>
    <row r="5682" spans="3:3" x14ac:dyDescent="0.25">
      <c r="C5682"/>
    </row>
    <row r="5683" spans="3:3" x14ac:dyDescent="0.25">
      <c r="C5683"/>
    </row>
    <row r="5684" spans="3:3" x14ac:dyDescent="0.25">
      <c r="C5684"/>
    </row>
    <row r="5685" spans="3:3" x14ac:dyDescent="0.25">
      <c r="C5685"/>
    </row>
    <row r="5686" spans="3:3" x14ac:dyDescent="0.25">
      <c r="C5686"/>
    </row>
    <row r="5687" spans="3:3" x14ac:dyDescent="0.25">
      <c r="C5687"/>
    </row>
    <row r="5688" spans="3:3" x14ac:dyDescent="0.25">
      <c r="C5688"/>
    </row>
    <row r="5689" spans="3:3" x14ac:dyDescent="0.25">
      <c r="C5689"/>
    </row>
    <row r="5690" spans="3:3" x14ac:dyDescent="0.25">
      <c r="C5690"/>
    </row>
    <row r="5691" spans="3:3" x14ac:dyDescent="0.25">
      <c r="C5691"/>
    </row>
    <row r="5692" spans="3:3" x14ac:dyDescent="0.25">
      <c r="C5692"/>
    </row>
    <row r="5693" spans="3:3" x14ac:dyDescent="0.25">
      <c r="C5693"/>
    </row>
    <row r="5694" spans="3:3" x14ac:dyDescent="0.25">
      <c r="C5694"/>
    </row>
    <row r="5695" spans="3:3" x14ac:dyDescent="0.25">
      <c r="C5695"/>
    </row>
    <row r="5696" spans="3:3" x14ac:dyDescent="0.25">
      <c r="C5696"/>
    </row>
    <row r="5697" spans="3:3" x14ac:dyDescent="0.25">
      <c r="C5697"/>
    </row>
    <row r="5698" spans="3:3" x14ac:dyDescent="0.25">
      <c r="C5698"/>
    </row>
    <row r="5699" spans="3:3" x14ac:dyDescent="0.25">
      <c r="C5699"/>
    </row>
    <row r="5700" spans="3:3" x14ac:dyDescent="0.25">
      <c r="C5700"/>
    </row>
    <row r="5701" spans="3:3" x14ac:dyDescent="0.25">
      <c r="C5701"/>
    </row>
    <row r="5702" spans="3:3" x14ac:dyDescent="0.25">
      <c r="C5702"/>
    </row>
    <row r="5703" spans="3:3" x14ac:dyDescent="0.25">
      <c r="C5703"/>
    </row>
    <row r="5704" spans="3:3" x14ac:dyDescent="0.25">
      <c r="C5704"/>
    </row>
    <row r="5705" spans="3:3" x14ac:dyDescent="0.25">
      <c r="C5705"/>
    </row>
    <row r="5706" spans="3:3" x14ac:dyDescent="0.25">
      <c r="C5706"/>
    </row>
    <row r="5707" spans="3:3" x14ac:dyDescent="0.25">
      <c r="C5707"/>
    </row>
    <row r="5708" spans="3:3" x14ac:dyDescent="0.25">
      <c r="C5708"/>
    </row>
    <row r="5709" spans="3:3" x14ac:dyDescent="0.25">
      <c r="C5709"/>
    </row>
    <row r="5710" spans="3:3" x14ac:dyDescent="0.25">
      <c r="C5710"/>
    </row>
    <row r="5711" spans="3:3" x14ac:dyDescent="0.25">
      <c r="C5711"/>
    </row>
    <row r="5712" spans="3:3" x14ac:dyDescent="0.25">
      <c r="C5712"/>
    </row>
    <row r="5713" spans="3:3" x14ac:dyDescent="0.25">
      <c r="C5713"/>
    </row>
    <row r="5714" spans="3:3" x14ac:dyDescent="0.25">
      <c r="C5714"/>
    </row>
    <row r="5715" spans="3:3" x14ac:dyDescent="0.25">
      <c r="C5715"/>
    </row>
    <row r="5716" spans="3:3" x14ac:dyDescent="0.25">
      <c r="C5716"/>
    </row>
    <row r="5717" spans="3:3" x14ac:dyDescent="0.25">
      <c r="C5717"/>
    </row>
    <row r="5718" spans="3:3" x14ac:dyDescent="0.25">
      <c r="C5718"/>
    </row>
    <row r="5719" spans="3:3" x14ac:dyDescent="0.25">
      <c r="C5719"/>
    </row>
    <row r="5720" spans="3:3" x14ac:dyDescent="0.25">
      <c r="C5720"/>
    </row>
    <row r="5721" spans="3:3" x14ac:dyDescent="0.25">
      <c r="C5721"/>
    </row>
    <row r="5722" spans="3:3" x14ac:dyDescent="0.25">
      <c r="C5722"/>
    </row>
    <row r="5723" spans="3:3" x14ac:dyDescent="0.25">
      <c r="C5723"/>
    </row>
    <row r="5724" spans="3:3" x14ac:dyDescent="0.25">
      <c r="C5724"/>
    </row>
    <row r="5725" spans="3:3" x14ac:dyDescent="0.25">
      <c r="C5725"/>
    </row>
    <row r="5726" spans="3:3" x14ac:dyDescent="0.25">
      <c r="C5726"/>
    </row>
    <row r="5727" spans="3:3" x14ac:dyDescent="0.25">
      <c r="C5727"/>
    </row>
    <row r="5728" spans="3:3" x14ac:dyDescent="0.25">
      <c r="C5728"/>
    </row>
    <row r="5729" spans="3:3" x14ac:dyDescent="0.25">
      <c r="C5729"/>
    </row>
    <row r="5730" spans="3:3" x14ac:dyDescent="0.25">
      <c r="C5730"/>
    </row>
    <row r="5731" spans="3:3" x14ac:dyDescent="0.25">
      <c r="C5731"/>
    </row>
    <row r="5732" spans="3:3" x14ac:dyDescent="0.25">
      <c r="C5732"/>
    </row>
    <row r="5733" spans="3:3" x14ac:dyDescent="0.25">
      <c r="C5733"/>
    </row>
    <row r="5734" spans="3:3" x14ac:dyDescent="0.25">
      <c r="C5734"/>
    </row>
    <row r="5735" spans="3:3" x14ac:dyDescent="0.25">
      <c r="C5735"/>
    </row>
    <row r="5736" spans="3:3" x14ac:dyDescent="0.25">
      <c r="C5736"/>
    </row>
    <row r="5737" spans="3:3" x14ac:dyDescent="0.25">
      <c r="C5737"/>
    </row>
    <row r="5738" spans="3:3" x14ac:dyDescent="0.25">
      <c r="C5738"/>
    </row>
    <row r="5739" spans="3:3" x14ac:dyDescent="0.25">
      <c r="C5739"/>
    </row>
    <row r="5740" spans="3:3" x14ac:dyDescent="0.25">
      <c r="C5740"/>
    </row>
    <row r="5741" spans="3:3" x14ac:dyDescent="0.25">
      <c r="C5741"/>
    </row>
    <row r="5742" spans="3:3" x14ac:dyDescent="0.25">
      <c r="C5742"/>
    </row>
    <row r="5743" spans="3:3" x14ac:dyDescent="0.25">
      <c r="C5743"/>
    </row>
    <row r="5744" spans="3:3" x14ac:dyDescent="0.25">
      <c r="C5744"/>
    </row>
    <row r="5745" spans="3:3" x14ac:dyDescent="0.25">
      <c r="C5745"/>
    </row>
    <row r="5746" spans="3:3" x14ac:dyDescent="0.25">
      <c r="C5746"/>
    </row>
    <row r="5747" spans="3:3" x14ac:dyDescent="0.25">
      <c r="C5747"/>
    </row>
    <row r="5748" spans="3:3" x14ac:dyDescent="0.25">
      <c r="C5748"/>
    </row>
    <row r="5749" spans="3:3" x14ac:dyDescent="0.25">
      <c r="C5749"/>
    </row>
    <row r="5750" spans="3:3" x14ac:dyDescent="0.25">
      <c r="C5750"/>
    </row>
    <row r="5751" spans="3:3" x14ac:dyDescent="0.25">
      <c r="C5751"/>
    </row>
    <row r="5752" spans="3:3" x14ac:dyDescent="0.25">
      <c r="C5752"/>
    </row>
    <row r="5753" spans="3:3" x14ac:dyDescent="0.25">
      <c r="C5753"/>
    </row>
    <row r="5754" spans="3:3" x14ac:dyDescent="0.25">
      <c r="C5754"/>
    </row>
    <row r="5755" spans="3:3" x14ac:dyDescent="0.25">
      <c r="C5755"/>
    </row>
    <row r="5756" spans="3:3" x14ac:dyDescent="0.25">
      <c r="C5756"/>
    </row>
    <row r="5757" spans="3:3" x14ac:dyDescent="0.25">
      <c r="C5757"/>
    </row>
    <row r="5758" spans="3:3" x14ac:dyDescent="0.25">
      <c r="C5758"/>
    </row>
    <row r="5759" spans="3:3" x14ac:dyDescent="0.25">
      <c r="C5759"/>
    </row>
    <row r="5760" spans="3:3" x14ac:dyDescent="0.25">
      <c r="C5760"/>
    </row>
    <row r="5761" spans="3:3" x14ac:dyDescent="0.25">
      <c r="C5761"/>
    </row>
    <row r="5762" spans="3:3" x14ac:dyDescent="0.25">
      <c r="C5762"/>
    </row>
    <row r="5763" spans="3:3" x14ac:dyDescent="0.25">
      <c r="C5763"/>
    </row>
    <row r="5764" spans="3:3" x14ac:dyDescent="0.25">
      <c r="C5764"/>
    </row>
    <row r="5765" spans="3:3" x14ac:dyDescent="0.25">
      <c r="C5765"/>
    </row>
    <row r="5766" spans="3:3" x14ac:dyDescent="0.25">
      <c r="C5766"/>
    </row>
    <row r="5767" spans="3:3" x14ac:dyDescent="0.25">
      <c r="C5767"/>
    </row>
    <row r="5768" spans="3:3" x14ac:dyDescent="0.25">
      <c r="C5768"/>
    </row>
    <row r="5769" spans="3:3" x14ac:dyDescent="0.25">
      <c r="C5769"/>
    </row>
    <row r="5770" spans="3:3" x14ac:dyDescent="0.25">
      <c r="C5770"/>
    </row>
    <row r="5771" spans="3:3" x14ac:dyDescent="0.25">
      <c r="C5771"/>
    </row>
    <row r="5772" spans="3:3" x14ac:dyDescent="0.25">
      <c r="C5772"/>
    </row>
    <row r="5773" spans="3:3" x14ac:dyDescent="0.25">
      <c r="C5773"/>
    </row>
    <row r="5774" spans="3:3" x14ac:dyDescent="0.25">
      <c r="C5774"/>
    </row>
    <row r="5775" spans="3:3" x14ac:dyDescent="0.25">
      <c r="C5775"/>
    </row>
    <row r="5776" spans="3:3" x14ac:dyDescent="0.25">
      <c r="C5776"/>
    </row>
    <row r="5777" spans="3:3" x14ac:dyDescent="0.25">
      <c r="C5777"/>
    </row>
    <row r="5778" spans="3:3" x14ac:dyDescent="0.25">
      <c r="C5778"/>
    </row>
    <row r="5779" spans="3:3" x14ac:dyDescent="0.25">
      <c r="C5779"/>
    </row>
    <row r="5780" spans="3:3" x14ac:dyDescent="0.25">
      <c r="C5780"/>
    </row>
    <row r="5781" spans="3:3" x14ac:dyDescent="0.25">
      <c r="C5781"/>
    </row>
    <row r="5782" spans="3:3" x14ac:dyDescent="0.25">
      <c r="C5782"/>
    </row>
    <row r="5783" spans="3:3" x14ac:dyDescent="0.25">
      <c r="C5783"/>
    </row>
    <row r="5784" spans="3:3" x14ac:dyDescent="0.25">
      <c r="C5784"/>
    </row>
    <row r="5785" spans="3:3" x14ac:dyDescent="0.25">
      <c r="C5785"/>
    </row>
    <row r="5786" spans="3:3" x14ac:dyDescent="0.25">
      <c r="C5786"/>
    </row>
    <row r="5787" spans="3:3" x14ac:dyDescent="0.25">
      <c r="C5787"/>
    </row>
    <row r="5788" spans="3:3" x14ac:dyDescent="0.25">
      <c r="C5788"/>
    </row>
    <row r="5789" spans="3:3" x14ac:dyDescent="0.25">
      <c r="C5789"/>
    </row>
    <row r="5790" spans="3:3" x14ac:dyDescent="0.25">
      <c r="C5790"/>
    </row>
    <row r="5791" spans="3:3" x14ac:dyDescent="0.25">
      <c r="C5791"/>
    </row>
    <row r="5792" spans="3:3" x14ac:dyDescent="0.25">
      <c r="C5792"/>
    </row>
    <row r="5793" spans="3:3" x14ac:dyDescent="0.25">
      <c r="C5793"/>
    </row>
    <row r="5794" spans="3:3" x14ac:dyDescent="0.25">
      <c r="C5794"/>
    </row>
    <row r="5795" spans="3:3" x14ac:dyDescent="0.25">
      <c r="C5795"/>
    </row>
    <row r="5796" spans="3:3" x14ac:dyDescent="0.25">
      <c r="C5796"/>
    </row>
    <row r="5797" spans="3:3" x14ac:dyDescent="0.25">
      <c r="C5797"/>
    </row>
    <row r="5798" spans="3:3" x14ac:dyDescent="0.25">
      <c r="C5798"/>
    </row>
    <row r="5799" spans="3:3" x14ac:dyDescent="0.25">
      <c r="C5799"/>
    </row>
    <row r="5800" spans="3:3" x14ac:dyDescent="0.25">
      <c r="C5800"/>
    </row>
    <row r="5801" spans="3:3" x14ac:dyDescent="0.25">
      <c r="C5801"/>
    </row>
    <row r="5802" spans="3:3" x14ac:dyDescent="0.25">
      <c r="C5802"/>
    </row>
    <row r="5803" spans="3:3" x14ac:dyDescent="0.25">
      <c r="C5803"/>
    </row>
    <row r="5804" spans="3:3" x14ac:dyDescent="0.25">
      <c r="C5804"/>
    </row>
    <row r="5805" spans="3:3" x14ac:dyDescent="0.25">
      <c r="C5805"/>
    </row>
    <row r="5806" spans="3:3" x14ac:dyDescent="0.25">
      <c r="C5806"/>
    </row>
    <row r="5807" spans="3:3" x14ac:dyDescent="0.25">
      <c r="C5807"/>
    </row>
    <row r="5808" spans="3:3" x14ac:dyDescent="0.25">
      <c r="C5808"/>
    </row>
    <row r="5809" spans="3:3" x14ac:dyDescent="0.25">
      <c r="C5809"/>
    </row>
    <row r="5810" spans="3:3" x14ac:dyDescent="0.25">
      <c r="C5810"/>
    </row>
    <row r="5811" spans="3:3" x14ac:dyDescent="0.25">
      <c r="C5811"/>
    </row>
    <row r="5812" spans="3:3" x14ac:dyDescent="0.25">
      <c r="C5812"/>
    </row>
    <row r="5813" spans="3:3" x14ac:dyDescent="0.25">
      <c r="C5813"/>
    </row>
    <row r="5814" spans="3:3" x14ac:dyDescent="0.25">
      <c r="C5814"/>
    </row>
    <row r="5815" spans="3:3" x14ac:dyDescent="0.25">
      <c r="C5815"/>
    </row>
    <row r="5816" spans="3:3" x14ac:dyDescent="0.25">
      <c r="C5816"/>
    </row>
    <row r="5817" spans="3:3" x14ac:dyDescent="0.25">
      <c r="C5817"/>
    </row>
    <row r="5818" spans="3:3" x14ac:dyDescent="0.25">
      <c r="C5818"/>
    </row>
    <row r="5819" spans="3:3" x14ac:dyDescent="0.25">
      <c r="C5819"/>
    </row>
    <row r="5820" spans="3:3" x14ac:dyDescent="0.25">
      <c r="C5820"/>
    </row>
    <row r="5821" spans="3:3" x14ac:dyDescent="0.25">
      <c r="C5821"/>
    </row>
    <row r="5822" spans="3:3" x14ac:dyDescent="0.25">
      <c r="C5822"/>
    </row>
    <row r="5823" spans="3:3" x14ac:dyDescent="0.25">
      <c r="C5823"/>
    </row>
    <row r="5824" spans="3:3" x14ac:dyDescent="0.25">
      <c r="C5824"/>
    </row>
    <row r="5825" spans="3:3" x14ac:dyDescent="0.25">
      <c r="C5825"/>
    </row>
    <row r="5826" spans="3:3" x14ac:dyDescent="0.25">
      <c r="C5826"/>
    </row>
    <row r="5827" spans="3:3" x14ac:dyDescent="0.25">
      <c r="C5827"/>
    </row>
    <row r="5828" spans="3:3" x14ac:dyDescent="0.25">
      <c r="C5828"/>
    </row>
    <row r="5829" spans="3:3" x14ac:dyDescent="0.25">
      <c r="C5829"/>
    </row>
    <row r="5830" spans="3:3" x14ac:dyDescent="0.25">
      <c r="C5830"/>
    </row>
    <row r="5831" spans="3:3" x14ac:dyDescent="0.25">
      <c r="C5831"/>
    </row>
    <row r="5832" spans="3:3" x14ac:dyDescent="0.25">
      <c r="C5832"/>
    </row>
    <row r="5833" spans="3:3" x14ac:dyDescent="0.25">
      <c r="C5833"/>
    </row>
    <row r="5834" spans="3:3" x14ac:dyDescent="0.25">
      <c r="C5834"/>
    </row>
    <row r="5835" spans="3:3" x14ac:dyDescent="0.25">
      <c r="C5835"/>
    </row>
    <row r="5836" spans="3:3" x14ac:dyDescent="0.25">
      <c r="C5836"/>
    </row>
    <row r="5837" spans="3:3" x14ac:dyDescent="0.25">
      <c r="C5837"/>
    </row>
    <row r="5838" spans="3:3" x14ac:dyDescent="0.25">
      <c r="C5838"/>
    </row>
    <row r="5839" spans="3:3" x14ac:dyDescent="0.25">
      <c r="C5839"/>
    </row>
    <row r="5840" spans="3:3" x14ac:dyDescent="0.25">
      <c r="C5840"/>
    </row>
    <row r="5841" spans="3:3" x14ac:dyDescent="0.25">
      <c r="C5841"/>
    </row>
    <row r="5842" spans="3:3" x14ac:dyDescent="0.25">
      <c r="C5842"/>
    </row>
    <row r="5843" spans="3:3" x14ac:dyDescent="0.25">
      <c r="C5843"/>
    </row>
    <row r="5844" spans="3:3" x14ac:dyDescent="0.25">
      <c r="C5844"/>
    </row>
    <row r="5845" spans="3:3" x14ac:dyDescent="0.25">
      <c r="C5845"/>
    </row>
    <row r="5846" spans="3:3" x14ac:dyDescent="0.25">
      <c r="C5846"/>
    </row>
    <row r="5847" spans="3:3" x14ac:dyDescent="0.25">
      <c r="C5847"/>
    </row>
    <row r="5848" spans="3:3" x14ac:dyDescent="0.25">
      <c r="C5848"/>
    </row>
    <row r="5849" spans="3:3" x14ac:dyDescent="0.25">
      <c r="C5849"/>
    </row>
    <row r="5850" spans="3:3" x14ac:dyDescent="0.25">
      <c r="C5850"/>
    </row>
    <row r="5851" spans="3:3" x14ac:dyDescent="0.25">
      <c r="C5851"/>
    </row>
    <row r="5852" spans="3:3" x14ac:dyDescent="0.25">
      <c r="C5852"/>
    </row>
    <row r="5853" spans="3:3" x14ac:dyDescent="0.25">
      <c r="C5853"/>
    </row>
    <row r="5854" spans="3:3" x14ac:dyDescent="0.25">
      <c r="C5854"/>
    </row>
    <row r="5855" spans="3:3" x14ac:dyDescent="0.25">
      <c r="C5855"/>
    </row>
    <row r="5856" spans="3:3" x14ac:dyDescent="0.25">
      <c r="C5856"/>
    </row>
    <row r="5857" spans="3:3" x14ac:dyDescent="0.25">
      <c r="C5857"/>
    </row>
    <row r="5858" spans="3:3" x14ac:dyDescent="0.25">
      <c r="C5858"/>
    </row>
    <row r="5859" spans="3:3" x14ac:dyDescent="0.25">
      <c r="C5859"/>
    </row>
    <row r="5860" spans="3:3" x14ac:dyDescent="0.25">
      <c r="C5860"/>
    </row>
    <row r="5861" spans="3:3" x14ac:dyDescent="0.25">
      <c r="C5861"/>
    </row>
    <row r="5862" spans="3:3" x14ac:dyDescent="0.25">
      <c r="C5862"/>
    </row>
    <row r="5863" spans="3:3" x14ac:dyDescent="0.25">
      <c r="C5863"/>
    </row>
    <row r="5864" spans="3:3" x14ac:dyDescent="0.25">
      <c r="C5864"/>
    </row>
    <row r="5865" spans="3:3" x14ac:dyDescent="0.25">
      <c r="C5865"/>
    </row>
    <row r="5866" spans="3:3" x14ac:dyDescent="0.25">
      <c r="C5866"/>
    </row>
    <row r="5867" spans="3:3" x14ac:dyDescent="0.25">
      <c r="C5867"/>
    </row>
    <row r="5868" spans="3:3" x14ac:dyDescent="0.25">
      <c r="C5868"/>
    </row>
    <row r="5869" spans="3:3" x14ac:dyDescent="0.25">
      <c r="C5869"/>
    </row>
    <row r="5870" spans="3:3" x14ac:dyDescent="0.25">
      <c r="C5870"/>
    </row>
    <row r="5871" spans="3:3" x14ac:dyDescent="0.25">
      <c r="C5871"/>
    </row>
    <row r="5872" spans="3:3" x14ac:dyDescent="0.25">
      <c r="C5872"/>
    </row>
    <row r="5873" spans="3:3" x14ac:dyDescent="0.25">
      <c r="C5873"/>
    </row>
    <row r="5874" spans="3:3" x14ac:dyDescent="0.25">
      <c r="C5874"/>
    </row>
    <row r="5875" spans="3:3" x14ac:dyDescent="0.25">
      <c r="C5875"/>
    </row>
    <row r="5876" spans="3:3" x14ac:dyDescent="0.25">
      <c r="C5876"/>
    </row>
    <row r="5877" spans="3:3" x14ac:dyDescent="0.25">
      <c r="C5877"/>
    </row>
    <row r="5878" spans="3:3" x14ac:dyDescent="0.25">
      <c r="C5878"/>
    </row>
    <row r="5879" spans="3:3" x14ac:dyDescent="0.25">
      <c r="C5879"/>
    </row>
    <row r="5880" spans="3:3" x14ac:dyDescent="0.25">
      <c r="C5880"/>
    </row>
    <row r="5881" spans="3:3" x14ac:dyDescent="0.25">
      <c r="C5881"/>
    </row>
    <row r="5882" spans="3:3" x14ac:dyDescent="0.25">
      <c r="C5882"/>
    </row>
    <row r="5883" spans="3:3" x14ac:dyDescent="0.25">
      <c r="C5883"/>
    </row>
    <row r="5884" spans="3:3" x14ac:dyDescent="0.25">
      <c r="C5884"/>
    </row>
    <row r="5885" spans="3:3" x14ac:dyDescent="0.25">
      <c r="C5885"/>
    </row>
    <row r="5886" spans="3:3" x14ac:dyDescent="0.25">
      <c r="C5886"/>
    </row>
    <row r="5887" spans="3:3" x14ac:dyDescent="0.25">
      <c r="C5887"/>
    </row>
    <row r="5888" spans="3:3" x14ac:dyDescent="0.25">
      <c r="C5888"/>
    </row>
    <row r="5889" spans="3:3" x14ac:dyDescent="0.25">
      <c r="C5889"/>
    </row>
    <row r="5890" spans="3:3" x14ac:dyDescent="0.25">
      <c r="C5890"/>
    </row>
    <row r="5891" spans="3:3" x14ac:dyDescent="0.25">
      <c r="C5891"/>
    </row>
    <row r="5892" spans="3:3" x14ac:dyDescent="0.25">
      <c r="C5892"/>
    </row>
    <row r="5893" spans="3:3" x14ac:dyDescent="0.25">
      <c r="C5893"/>
    </row>
    <row r="5894" spans="3:3" x14ac:dyDescent="0.25">
      <c r="C5894"/>
    </row>
    <row r="5895" spans="3:3" x14ac:dyDescent="0.25">
      <c r="C5895"/>
    </row>
    <row r="5896" spans="3:3" x14ac:dyDescent="0.25">
      <c r="C5896"/>
    </row>
    <row r="5897" spans="3:3" x14ac:dyDescent="0.25">
      <c r="C5897"/>
    </row>
    <row r="5898" spans="3:3" x14ac:dyDescent="0.25">
      <c r="C5898"/>
    </row>
    <row r="5899" spans="3:3" x14ac:dyDescent="0.25">
      <c r="C5899"/>
    </row>
    <row r="5900" spans="3:3" x14ac:dyDescent="0.25">
      <c r="C5900"/>
    </row>
    <row r="5901" spans="3:3" x14ac:dyDescent="0.25">
      <c r="C5901"/>
    </row>
    <row r="5902" spans="3:3" x14ac:dyDescent="0.25">
      <c r="C5902"/>
    </row>
    <row r="5903" spans="3:3" x14ac:dyDescent="0.25">
      <c r="C5903"/>
    </row>
    <row r="5904" spans="3:3" x14ac:dyDescent="0.25">
      <c r="C5904"/>
    </row>
    <row r="5905" spans="3:3" x14ac:dyDescent="0.25">
      <c r="C5905"/>
    </row>
    <row r="5906" spans="3:3" x14ac:dyDescent="0.25">
      <c r="C5906"/>
    </row>
    <row r="5907" spans="3:3" x14ac:dyDescent="0.25">
      <c r="C5907"/>
    </row>
    <row r="5908" spans="3:3" x14ac:dyDescent="0.25">
      <c r="C5908"/>
    </row>
    <row r="5909" spans="3:3" x14ac:dyDescent="0.25">
      <c r="C5909"/>
    </row>
    <row r="5910" spans="3:3" x14ac:dyDescent="0.25">
      <c r="C5910"/>
    </row>
    <row r="5911" spans="3:3" x14ac:dyDescent="0.25">
      <c r="C5911"/>
    </row>
    <row r="5912" spans="3:3" x14ac:dyDescent="0.25">
      <c r="C5912"/>
    </row>
    <row r="5913" spans="3:3" x14ac:dyDescent="0.25">
      <c r="C5913"/>
    </row>
    <row r="5914" spans="3:3" x14ac:dyDescent="0.25">
      <c r="C5914"/>
    </row>
    <row r="5915" spans="3:3" x14ac:dyDescent="0.25">
      <c r="C5915"/>
    </row>
    <row r="5916" spans="3:3" x14ac:dyDescent="0.25">
      <c r="C5916"/>
    </row>
    <row r="5917" spans="3:3" x14ac:dyDescent="0.25">
      <c r="C5917"/>
    </row>
    <row r="5918" spans="3:3" x14ac:dyDescent="0.25">
      <c r="C5918"/>
    </row>
    <row r="5919" spans="3:3" x14ac:dyDescent="0.25">
      <c r="C5919"/>
    </row>
    <row r="5920" spans="3:3" x14ac:dyDescent="0.25">
      <c r="C5920"/>
    </row>
    <row r="5921" spans="3:3" x14ac:dyDescent="0.25">
      <c r="C5921"/>
    </row>
    <row r="5922" spans="3:3" x14ac:dyDescent="0.25">
      <c r="C5922"/>
    </row>
    <row r="5923" spans="3:3" x14ac:dyDescent="0.25">
      <c r="C5923"/>
    </row>
    <row r="5924" spans="3:3" x14ac:dyDescent="0.25">
      <c r="C5924"/>
    </row>
    <row r="5925" spans="3:3" x14ac:dyDescent="0.25">
      <c r="C5925"/>
    </row>
    <row r="5926" spans="3:3" x14ac:dyDescent="0.25">
      <c r="C5926"/>
    </row>
    <row r="5927" spans="3:3" x14ac:dyDescent="0.25">
      <c r="C5927"/>
    </row>
    <row r="5928" spans="3:3" x14ac:dyDescent="0.25">
      <c r="C5928"/>
    </row>
    <row r="5929" spans="3:3" x14ac:dyDescent="0.25">
      <c r="C5929"/>
    </row>
    <row r="5930" spans="3:3" x14ac:dyDescent="0.25">
      <c r="C5930"/>
    </row>
    <row r="5931" spans="3:3" x14ac:dyDescent="0.25">
      <c r="C5931"/>
    </row>
    <row r="5932" spans="3:3" x14ac:dyDescent="0.25">
      <c r="C5932"/>
    </row>
    <row r="5933" spans="3:3" x14ac:dyDescent="0.25">
      <c r="C5933"/>
    </row>
    <row r="5934" spans="3:3" x14ac:dyDescent="0.25">
      <c r="C5934"/>
    </row>
    <row r="5935" spans="3:3" x14ac:dyDescent="0.25">
      <c r="C5935"/>
    </row>
    <row r="5936" spans="3:3" x14ac:dyDescent="0.25">
      <c r="C5936"/>
    </row>
    <row r="5937" spans="3:3" x14ac:dyDescent="0.25">
      <c r="C5937"/>
    </row>
    <row r="5938" spans="3:3" x14ac:dyDescent="0.25">
      <c r="C5938"/>
    </row>
    <row r="5939" spans="3:3" x14ac:dyDescent="0.25">
      <c r="C5939"/>
    </row>
    <row r="5940" spans="3:3" x14ac:dyDescent="0.25">
      <c r="C5940"/>
    </row>
    <row r="5941" spans="3:3" x14ac:dyDescent="0.25">
      <c r="C5941"/>
    </row>
    <row r="5942" spans="3:3" x14ac:dyDescent="0.25">
      <c r="C5942"/>
    </row>
    <row r="5943" spans="3:3" x14ac:dyDescent="0.25">
      <c r="C5943"/>
    </row>
    <row r="5944" spans="3:3" x14ac:dyDescent="0.25">
      <c r="C5944"/>
    </row>
    <row r="5945" spans="3:3" x14ac:dyDescent="0.25">
      <c r="C5945"/>
    </row>
    <row r="5946" spans="3:3" x14ac:dyDescent="0.25">
      <c r="C5946"/>
    </row>
    <row r="5947" spans="3:3" x14ac:dyDescent="0.25">
      <c r="C5947"/>
    </row>
    <row r="5948" spans="3:3" x14ac:dyDescent="0.25">
      <c r="C5948"/>
    </row>
    <row r="5949" spans="3:3" x14ac:dyDescent="0.25">
      <c r="C5949"/>
    </row>
    <row r="5950" spans="3:3" x14ac:dyDescent="0.25">
      <c r="C5950"/>
    </row>
    <row r="5951" spans="3:3" x14ac:dyDescent="0.25">
      <c r="C5951"/>
    </row>
    <row r="5952" spans="3:3" x14ac:dyDescent="0.25">
      <c r="C5952"/>
    </row>
    <row r="5953" spans="3:3" x14ac:dyDescent="0.25">
      <c r="C5953"/>
    </row>
    <row r="5954" spans="3:3" x14ac:dyDescent="0.25">
      <c r="C5954"/>
    </row>
    <row r="5955" spans="3:3" x14ac:dyDescent="0.25">
      <c r="C5955"/>
    </row>
    <row r="5956" spans="3:3" x14ac:dyDescent="0.25">
      <c r="C5956"/>
    </row>
    <row r="5957" spans="3:3" x14ac:dyDescent="0.25">
      <c r="C5957"/>
    </row>
    <row r="5958" spans="3:3" x14ac:dyDescent="0.25">
      <c r="C5958"/>
    </row>
    <row r="5959" spans="3:3" x14ac:dyDescent="0.25">
      <c r="C5959"/>
    </row>
    <row r="5960" spans="3:3" x14ac:dyDescent="0.25">
      <c r="C5960"/>
    </row>
    <row r="5961" spans="3:3" x14ac:dyDescent="0.25">
      <c r="C5961"/>
    </row>
    <row r="5962" spans="3:3" x14ac:dyDescent="0.25">
      <c r="C5962"/>
    </row>
    <row r="5963" spans="3:3" x14ac:dyDescent="0.25">
      <c r="C5963"/>
    </row>
    <row r="5964" spans="3:3" x14ac:dyDescent="0.25">
      <c r="C5964"/>
    </row>
    <row r="5965" spans="3:3" x14ac:dyDescent="0.25">
      <c r="C5965"/>
    </row>
    <row r="5966" spans="3:3" x14ac:dyDescent="0.25">
      <c r="C5966"/>
    </row>
    <row r="5967" spans="3:3" x14ac:dyDescent="0.25">
      <c r="C5967"/>
    </row>
    <row r="5968" spans="3:3" x14ac:dyDescent="0.25">
      <c r="C5968"/>
    </row>
    <row r="5969" spans="3:3" x14ac:dyDescent="0.25">
      <c r="C5969"/>
    </row>
    <row r="5970" spans="3:3" x14ac:dyDescent="0.25">
      <c r="C5970"/>
    </row>
    <row r="5971" spans="3:3" x14ac:dyDescent="0.25">
      <c r="C5971"/>
    </row>
    <row r="5972" spans="3:3" x14ac:dyDescent="0.25">
      <c r="C5972"/>
    </row>
    <row r="5973" spans="3:3" x14ac:dyDescent="0.25">
      <c r="C5973"/>
    </row>
    <row r="5974" spans="3:3" x14ac:dyDescent="0.25">
      <c r="C5974"/>
    </row>
    <row r="5975" spans="3:3" x14ac:dyDescent="0.25">
      <c r="C5975"/>
    </row>
    <row r="5976" spans="3:3" x14ac:dyDescent="0.25">
      <c r="C5976"/>
    </row>
    <row r="5977" spans="3:3" x14ac:dyDescent="0.25">
      <c r="C5977"/>
    </row>
    <row r="5978" spans="3:3" x14ac:dyDescent="0.25">
      <c r="C5978"/>
    </row>
    <row r="5979" spans="3:3" x14ac:dyDescent="0.25">
      <c r="C5979"/>
    </row>
    <row r="5980" spans="3:3" x14ac:dyDescent="0.25">
      <c r="C5980"/>
    </row>
    <row r="5981" spans="3:3" x14ac:dyDescent="0.25">
      <c r="C5981"/>
    </row>
    <row r="5982" spans="3:3" x14ac:dyDescent="0.25">
      <c r="C5982"/>
    </row>
    <row r="5983" spans="3:3" x14ac:dyDescent="0.25">
      <c r="C5983"/>
    </row>
    <row r="5984" spans="3:3" x14ac:dyDescent="0.25">
      <c r="C5984"/>
    </row>
    <row r="5985" spans="3:3" x14ac:dyDescent="0.25">
      <c r="C5985"/>
    </row>
    <row r="5986" spans="3:3" x14ac:dyDescent="0.25">
      <c r="C5986"/>
    </row>
    <row r="5987" spans="3:3" x14ac:dyDescent="0.25">
      <c r="C5987"/>
    </row>
    <row r="5988" spans="3:3" x14ac:dyDescent="0.25">
      <c r="C5988"/>
    </row>
    <row r="5989" spans="3:3" x14ac:dyDescent="0.25">
      <c r="C5989"/>
    </row>
    <row r="5990" spans="3:3" x14ac:dyDescent="0.25">
      <c r="C5990"/>
    </row>
    <row r="5991" spans="3:3" x14ac:dyDescent="0.25">
      <c r="C5991"/>
    </row>
    <row r="5992" spans="3:3" x14ac:dyDescent="0.25">
      <c r="C5992"/>
    </row>
    <row r="5993" spans="3:3" x14ac:dyDescent="0.25">
      <c r="C5993"/>
    </row>
    <row r="5994" spans="3:3" x14ac:dyDescent="0.25">
      <c r="C5994"/>
    </row>
    <row r="5995" spans="3:3" x14ac:dyDescent="0.25">
      <c r="C5995"/>
    </row>
    <row r="5996" spans="3:3" x14ac:dyDescent="0.25">
      <c r="C5996"/>
    </row>
    <row r="5997" spans="3:3" x14ac:dyDescent="0.25">
      <c r="C5997"/>
    </row>
    <row r="5998" spans="3:3" x14ac:dyDescent="0.25">
      <c r="C5998"/>
    </row>
    <row r="5999" spans="3:3" x14ac:dyDescent="0.25">
      <c r="C5999"/>
    </row>
    <row r="6000" spans="3:3" x14ac:dyDescent="0.25">
      <c r="C6000"/>
    </row>
    <row r="6001" spans="3:3" x14ac:dyDescent="0.25">
      <c r="C6001"/>
    </row>
    <row r="6002" spans="3:3" x14ac:dyDescent="0.25">
      <c r="C6002"/>
    </row>
    <row r="6003" spans="3:3" x14ac:dyDescent="0.25">
      <c r="C6003"/>
    </row>
    <row r="6004" spans="3:3" x14ac:dyDescent="0.25">
      <c r="C6004"/>
    </row>
    <row r="6005" spans="3:3" x14ac:dyDescent="0.25">
      <c r="C6005"/>
    </row>
    <row r="6006" spans="3:3" x14ac:dyDescent="0.25">
      <c r="C6006"/>
    </row>
    <row r="6007" spans="3:3" x14ac:dyDescent="0.25">
      <c r="C6007"/>
    </row>
    <row r="6008" spans="3:3" x14ac:dyDescent="0.25">
      <c r="C6008"/>
    </row>
    <row r="6009" spans="3:3" x14ac:dyDescent="0.25">
      <c r="C6009"/>
    </row>
    <row r="6010" spans="3:3" x14ac:dyDescent="0.25">
      <c r="C6010"/>
    </row>
    <row r="6011" spans="3:3" x14ac:dyDescent="0.25">
      <c r="C6011"/>
    </row>
    <row r="6012" spans="3:3" x14ac:dyDescent="0.25">
      <c r="C6012"/>
    </row>
    <row r="6013" spans="3:3" x14ac:dyDescent="0.25">
      <c r="C6013"/>
    </row>
    <row r="6014" spans="3:3" x14ac:dyDescent="0.25">
      <c r="C6014"/>
    </row>
    <row r="6015" spans="3:3" x14ac:dyDescent="0.25">
      <c r="C6015"/>
    </row>
    <row r="6016" spans="3:3" x14ac:dyDescent="0.25">
      <c r="C6016"/>
    </row>
    <row r="6017" spans="3:3" x14ac:dyDescent="0.25">
      <c r="C6017"/>
    </row>
    <row r="6018" spans="3:3" x14ac:dyDescent="0.25">
      <c r="C6018"/>
    </row>
    <row r="6019" spans="3:3" x14ac:dyDescent="0.25">
      <c r="C6019"/>
    </row>
    <row r="6020" spans="3:3" x14ac:dyDescent="0.25">
      <c r="C6020"/>
    </row>
    <row r="6021" spans="3:3" x14ac:dyDescent="0.25">
      <c r="C6021"/>
    </row>
    <row r="6022" spans="3:3" x14ac:dyDescent="0.25">
      <c r="C6022"/>
    </row>
    <row r="6023" spans="3:3" x14ac:dyDescent="0.25">
      <c r="C6023"/>
    </row>
    <row r="6024" spans="3:3" x14ac:dyDescent="0.25">
      <c r="C6024"/>
    </row>
    <row r="6025" spans="3:3" x14ac:dyDescent="0.25">
      <c r="C6025"/>
    </row>
    <row r="6026" spans="3:3" x14ac:dyDescent="0.25">
      <c r="C6026"/>
    </row>
    <row r="6027" spans="3:3" x14ac:dyDescent="0.25">
      <c r="C6027"/>
    </row>
    <row r="6028" spans="3:3" x14ac:dyDescent="0.25">
      <c r="C6028"/>
    </row>
    <row r="6029" spans="3:3" x14ac:dyDescent="0.25">
      <c r="C6029"/>
    </row>
    <row r="6030" spans="3:3" x14ac:dyDescent="0.25">
      <c r="C6030"/>
    </row>
    <row r="6031" spans="3:3" x14ac:dyDescent="0.25">
      <c r="C6031"/>
    </row>
    <row r="6032" spans="3:3" x14ac:dyDescent="0.25">
      <c r="C6032"/>
    </row>
    <row r="6033" spans="3:3" x14ac:dyDescent="0.25">
      <c r="C6033"/>
    </row>
    <row r="6034" spans="3:3" x14ac:dyDescent="0.25">
      <c r="C6034"/>
    </row>
    <row r="6035" spans="3:3" x14ac:dyDescent="0.25">
      <c r="C6035"/>
    </row>
    <row r="6036" spans="3:3" x14ac:dyDescent="0.25">
      <c r="C6036"/>
    </row>
    <row r="6037" spans="3:3" x14ac:dyDescent="0.25">
      <c r="C6037"/>
    </row>
    <row r="6038" spans="3:3" x14ac:dyDescent="0.25">
      <c r="C6038"/>
    </row>
    <row r="6039" spans="3:3" x14ac:dyDescent="0.25">
      <c r="C6039"/>
    </row>
    <row r="6040" spans="3:3" x14ac:dyDescent="0.25">
      <c r="C6040"/>
    </row>
    <row r="6041" spans="3:3" x14ac:dyDescent="0.25">
      <c r="C6041"/>
    </row>
    <row r="6042" spans="3:3" x14ac:dyDescent="0.25">
      <c r="C6042"/>
    </row>
    <row r="6043" spans="3:3" x14ac:dyDescent="0.25">
      <c r="C6043"/>
    </row>
    <row r="6044" spans="3:3" x14ac:dyDescent="0.25">
      <c r="C6044"/>
    </row>
    <row r="6045" spans="3:3" x14ac:dyDescent="0.25">
      <c r="C6045"/>
    </row>
    <row r="6046" spans="3:3" x14ac:dyDescent="0.25">
      <c r="C6046"/>
    </row>
    <row r="6047" spans="3:3" x14ac:dyDescent="0.25">
      <c r="C6047"/>
    </row>
    <row r="6048" spans="3:3" x14ac:dyDescent="0.25">
      <c r="C6048"/>
    </row>
    <row r="6049" spans="3:3" x14ac:dyDescent="0.25">
      <c r="C6049"/>
    </row>
    <row r="6050" spans="3:3" x14ac:dyDescent="0.25">
      <c r="C6050"/>
    </row>
    <row r="6051" spans="3:3" x14ac:dyDescent="0.25">
      <c r="C6051"/>
    </row>
    <row r="6052" spans="3:3" x14ac:dyDescent="0.25">
      <c r="C6052"/>
    </row>
    <row r="6053" spans="3:3" x14ac:dyDescent="0.25">
      <c r="C6053"/>
    </row>
    <row r="6054" spans="3:3" x14ac:dyDescent="0.25">
      <c r="C6054"/>
    </row>
    <row r="6055" spans="3:3" x14ac:dyDescent="0.25">
      <c r="C6055"/>
    </row>
    <row r="6056" spans="3:3" x14ac:dyDescent="0.25">
      <c r="C6056"/>
    </row>
    <row r="6057" spans="3:3" x14ac:dyDescent="0.25">
      <c r="C6057"/>
    </row>
    <row r="6058" spans="3:3" x14ac:dyDescent="0.25">
      <c r="C6058"/>
    </row>
    <row r="6059" spans="3:3" x14ac:dyDescent="0.25">
      <c r="C6059"/>
    </row>
    <row r="6060" spans="3:3" x14ac:dyDescent="0.25">
      <c r="C6060"/>
    </row>
    <row r="6061" spans="3:3" x14ac:dyDescent="0.25">
      <c r="C6061"/>
    </row>
    <row r="6062" spans="3:3" x14ac:dyDescent="0.25">
      <c r="C6062"/>
    </row>
    <row r="6063" spans="3:3" x14ac:dyDescent="0.25">
      <c r="C6063"/>
    </row>
    <row r="6064" spans="3:3" x14ac:dyDescent="0.25">
      <c r="C6064"/>
    </row>
    <row r="6065" spans="3:3" x14ac:dyDescent="0.25">
      <c r="C6065"/>
    </row>
    <row r="6066" spans="3:3" x14ac:dyDescent="0.25">
      <c r="C6066"/>
    </row>
    <row r="6067" spans="3:3" x14ac:dyDescent="0.25">
      <c r="C6067"/>
    </row>
    <row r="6068" spans="3:3" x14ac:dyDescent="0.25">
      <c r="C6068"/>
    </row>
    <row r="6069" spans="3:3" x14ac:dyDescent="0.25">
      <c r="C6069"/>
    </row>
    <row r="6070" spans="3:3" x14ac:dyDescent="0.25">
      <c r="C6070"/>
    </row>
    <row r="6071" spans="3:3" x14ac:dyDescent="0.25">
      <c r="C6071"/>
    </row>
    <row r="6072" spans="3:3" x14ac:dyDescent="0.25">
      <c r="C6072"/>
    </row>
    <row r="6073" spans="3:3" x14ac:dyDescent="0.25">
      <c r="C6073"/>
    </row>
    <row r="6074" spans="3:3" x14ac:dyDescent="0.25">
      <c r="C6074"/>
    </row>
    <row r="6075" spans="3:3" x14ac:dyDescent="0.25">
      <c r="C6075"/>
    </row>
    <row r="6076" spans="3:3" x14ac:dyDescent="0.25">
      <c r="C6076"/>
    </row>
    <row r="6077" spans="3:3" x14ac:dyDescent="0.25">
      <c r="C6077"/>
    </row>
    <row r="6078" spans="3:3" x14ac:dyDescent="0.25">
      <c r="C6078"/>
    </row>
    <row r="6079" spans="3:3" x14ac:dyDescent="0.25">
      <c r="C6079"/>
    </row>
    <row r="6080" spans="3:3" x14ac:dyDescent="0.25">
      <c r="C6080"/>
    </row>
    <row r="6081" spans="3:3" x14ac:dyDescent="0.25">
      <c r="C6081"/>
    </row>
    <row r="6082" spans="3:3" x14ac:dyDescent="0.25">
      <c r="C6082"/>
    </row>
    <row r="6083" spans="3:3" x14ac:dyDescent="0.25">
      <c r="C6083"/>
    </row>
    <row r="6084" spans="3:3" x14ac:dyDescent="0.25">
      <c r="C6084"/>
    </row>
    <row r="6085" spans="3:3" x14ac:dyDescent="0.25">
      <c r="C6085"/>
    </row>
    <row r="6086" spans="3:3" x14ac:dyDescent="0.25">
      <c r="C6086"/>
    </row>
    <row r="6087" spans="3:3" x14ac:dyDescent="0.25">
      <c r="C6087"/>
    </row>
    <row r="6088" spans="3:3" x14ac:dyDescent="0.25">
      <c r="C6088"/>
    </row>
    <row r="6089" spans="3:3" x14ac:dyDescent="0.25">
      <c r="C6089"/>
    </row>
    <row r="6090" spans="3:3" x14ac:dyDescent="0.25">
      <c r="C6090"/>
    </row>
    <row r="6091" spans="3:3" x14ac:dyDescent="0.25">
      <c r="C6091"/>
    </row>
    <row r="6092" spans="3:3" x14ac:dyDescent="0.25">
      <c r="C6092"/>
    </row>
    <row r="6093" spans="3:3" x14ac:dyDescent="0.25">
      <c r="C6093"/>
    </row>
    <row r="6094" spans="3:3" x14ac:dyDescent="0.25">
      <c r="C6094"/>
    </row>
    <row r="6095" spans="3:3" x14ac:dyDescent="0.25">
      <c r="C6095"/>
    </row>
    <row r="6096" spans="3:3" x14ac:dyDescent="0.25">
      <c r="C6096"/>
    </row>
    <row r="6097" spans="3:3" x14ac:dyDescent="0.25">
      <c r="C6097"/>
    </row>
    <row r="6098" spans="3:3" x14ac:dyDescent="0.25">
      <c r="C6098"/>
    </row>
    <row r="6099" spans="3:3" x14ac:dyDescent="0.25">
      <c r="C6099"/>
    </row>
    <row r="6100" spans="3:3" x14ac:dyDescent="0.25">
      <c r="C6100"/>
    </row>
    <row r="6101" spans="3:3" x14ac:dyDescent="0.25">
      <c r="C6101"/>
    </row>
    <row r="6102" spans="3:3" x14ac:dyDescent="0.25">
      <c r="C6102"/>
    </row>
    <row r="6103" spans="3:3" x14ac:dyDescent="0.25">
      <c r="C6103"/>
    </row>
    <row r="6104" spans="3:3" x14ac:dyDescent="0.25">
      <c r="C6104"/>
    </row>
    <row r="6105" spans="3:3" x14ac:dyDescent="0.25">
      <c r="C6105"/>
    </row>
    <row r="6106" spans="3:3" x14ac:dyDescent="0.25">
      <c r="C6106"/>
    </row>
    <row r="6107" spans="3:3" x14ac:dyDescent="0.25">
      <c r="C6107"/>
    </row>
    <row r="6108" spans="3:3" x14ac:dyDescent="0.25">
      <c r="C6108"/>
    </row>
    <row r="6109" spans="3:3" x14ac:dyDescent="0.25">
      <c r="C6109"/>
    </row>
    <row r="6110" spans="3:3" x14ac:dyDescent="0.25">
      <c r="C6110"/>
    </row>
    <row r="6111" spans="3:3" x14ac:dyDescent="0.25">
      <c r="C6111"/>
    </row>
    <row r="6112" spans="3:3" x14ac:dyDescent="0.25">
      <c r="C6112"/>
    </row>
    <row r="6113" spans="3:3" x14ac:dyDescent="0.25">
      <c r="C6113"/>
    </row>
    <row r="6114" spans="3:3" x14ac:dyDescent="0.25">
      <c r="C6114"/>
    </row>
    <row r="6115" spans="3:3" x14ac:dyDescent="0.25">
      <c r="C6115"/>
    </row>
    <row r="6116" spans="3:3" x14ac:dyDescent="0.25">
      <c r="C6116"/>
    </row>
    <row r="6117" spans="3:3" x14ac:dyDescent="0.25">
      <c r="C6117"/>
    </row>
    <row r="6118" spans="3:3" x14ac:dyDescent="0.25">
      <c r="C6118"/>
    </row>
    <row r="6119" spans="3:3" x14ac:dyDescent="0.25">
      <c r="C6119"/>
    </row>
    <row r="6120" spans="3:3" x14ac:dyDescent="0.25">
      <c r="C6120"/>
    </row>
    <row r="6121" spans="3:3" x14ac:dyDescent="0.25">
      <c r="C6121"/>
    </row>
    <row r="6122" spans="3:3" x14ac:dyDescent="0.25">
      <c r="C6122"/>
    </row>
    <row r="6123" spans="3:3" x14ac:dyDescent="0.25">
      <c r="C6123"/>
    </row>
    <row r="6124" spans="3:3" x14ac:dyDescent="0.25">
      <c r="C6124"/>
    </row>
    <row r="6125" spans="3:3" x14ac:dyDescent="0.25">
      <c r="C6125"/>
    </row>
    <row r="6126" spans="3:3" x14ac:dyDescent="0.25">
      <c r="C6126"/>
    </row>
    <row r="6127" spans="3:3" x14ac:dyDescent="0.25">
      <c r="C6127"/>
    </row>
    <row r="6128" spans="3:3" x14ac:dyDescent="0.25">
      <c r="C6128"/>
    </row>
    <row r="6129" spans="3:3" x14ac:dyDescent="0.25">
      <c r="C6129"/>
    </row>
    <row r="6130" spans="3:3" x14ac:dyDescent="0.25">
      <c r="C6130"/>
    </row>
    <row r="6131" spans="3:3" x14ac:dyDescent="0.25">
      <c r="C6131"/>
    </row>
    <row r="6132" spans="3:3" x14ac:dyDescent="0.25">
      <c r="C6132"/>
    </row>
    <row r="6133" spans="3:3" x14ac:dyDescent="0.25">
      <c r="C6133"/>
    </row>
    <row r="6134" spans="3:3" x14ac:dyDescent="0.25">
      <c r="C6134"/>
    </row>
    <row r="6135" spans="3:3" x14ac:dyDescent="0.25">
      <c r="C6135"/>
    </row>
    <row r="6136" spans="3:3" x14ac:dyDescent="0.25">
      <c r="C6136"/>
    </row>
    <row r="6137" spans="3:3" x14ac:dyDescent="0.25">
      <c r="C6137"/>
    </row>
    <row r="6138" spans="3:3" x14ac:dyDescent="0.25">
      <c r="C6138"/>
    </row>
    <row r="6139" spans="3:3" x14ac:dyDescent="0.25">
      <c r="C6139"/>
    </row>
    <row r="6140" spans="3:3" x14ac:dyDescent="0.25">
      <c r="C6140"/>
    </row>
    <row r="6141" spans="3:3" x14ac:dyDescent="0.25">
      <c r="C6141"/>
    </row>
    <row r="6142" spans="3:3" x14ac:dyDescent="0.25">
      <c r="C6142"/>
    </row>
    <row r="6143" spans="3:3" x14ac:dyDescent="0.25">
      <c r="C6143"/>
    </row>
    <row r="6144" spans="3:3" x14ac:dyDescent="0.25">
      <c r="C6144"/>
    </row>
    <row r="6145" spans="3:3" x14ac:dyDescent="0.25">
      <c r="C6145"/>
    </row>
    <row r="6146" spans="3:3" x14ac:dyDescent="0.25">
      <c r="C6146"/>
    </row>
    <row r="6147" spans="3:3" x14ac:dyDescent="0.25">
      <c r="C6147"/>
    </row>
    <row r="6148" spans="3:3" x14ac:dyDescent="0.25">
      <c r="C6148"/>
    </row>
    <row r="6149" spans="3:3" x14ac:dyDescent="0.25">
      <c r="C6149"/>
    </row>
    <row r="6150" spans="3:3" x14ac:dyDescent="0.25">
      <c r="C6150"/>
    </row>
    <row r="6151" spans="3:3" x14ac:dyDescent="0.25">
      <c r="C6151"/>
    </row>
    <row r="6152" spans="3:3" x14ac:dyDescent="0.25">
      <c r="C6152"/>
    </row>
    <row r="6153" spans="3:3" x14ac:dyDescent="0.25">
      <c r="C6153"/>
    </row>
    <row r="6154" spans="3:3" x14ac:dyDescent="0.25">
      <c r="C6154"/>
    </row>
    <row r="6155" spans="3:3" x14ac:dyDescent="0.25">
      <c r="C6155"/>
    </row>
    <row r="6156" spans="3:3" x14ac:dyDescent="0.25">
      <c r="C6156"/>
    </row>
    <row r="6157" spans="3:3" x14ac:dyDescent="0.25">
      <c r="C6157"/>
    </row>
    <row r="6158" spans="3:3" x14ac:dyDescent="0.25">
      <c r="C6158"/>
    </row>
    <row r="6159" spans="3:3" x14ac:dyDescent="0.25">
      <c r="C6159"/>
    </row>
    <row r="6160" spans="3:3" x14ac:dyDescent="0.25">
      <c r="C6160"/>
    </row>
    <row r="6161" spans="3:3" x14ac:dyDescent="0.25">
      <c r="C6161"/>
    </row>
    <row r="6162" spans="3:3" x14ac:dyDescent="0.25">
      <c r="C6162"/>
    </row>
    <row r="6163" spans="3:3" x14ac:dyDescent="0.25">
      <c r="C6163"/>
    </row>
    <row r="6164" spans="3:3" x14ac:dyDescent="0.25">
      <c r="C6164"/>
    </row>
    <row r="6165" spans="3:3" x14ac:dyDescent="0.25">
      <c r="C6165"/>
    </row>
    <row r="6166" spans="3:3" x14ac:dyDescent="0.25">
      <c r="C6166"/>
    </row>
    <row r="6167" spans="3:3" x14ac:dyDescent="0.25">
      <c r="C6167"/>
    </row>
    <row r="6168" spans="3:3" x14ac:dyDescent="0.25">
      <c r="C6168"/>
    </row>
    <row r="6169" spans="3:3" x14ac:dyDescent="0.25">
      <c r="C6169"/>
    </row>
    <row r="6170" spans="3:3" x14ac:dyDescent="0.25">
      <c r="C6170"/>
    </row>
    <row r="6171" spans="3:3" x14ac:dyDescent="0.25">
      <c r="C6171"/>
    </row>
    <row r="6172" spans="3:3" x14ac:dyDescent="0.25">
      <c r="C6172"/>
    </row>
    <row r="6173" spans="3:3" x14ac:dyDescent="0.25">
      <c r="C6173"/>
    </row>
    <row r="6174" spans="3:3" x14ac:dyDescent="0.25">
      <c r="C6174"/>
    </row>
    <row r="6175" spans="3:3" x14ac:dyDescent="0.25">
      <c r="C6175"/>
    </row>
    <row r="6176" spans="3:3" x14ac:dyDescent="0.25">
      <c r="C6176"/>
    </row>
    <row r="6177" spans="3:3" x14ac:dyDescent="0.25">
      <c r="C6177"/>
    </row>
    <row r="6178" spans="3:3" x14ac:dyDescent="0.25">
      <c r="C6178"/>
    </row>
    <row r="6179" spans="3:3" x14ac:dyDescent="0.25">
      <c r="C6179"/>
    </row>
    <row r="6180" spans="3:3" x14ac:dyDescent="0.25">
      <c r="C6180"/>
    </row>
    <row r="6181" spans="3:3" x14ac:dyDescent="0.25">
      <c r="C6181"/>
    </row>
    <row r="6182" spans="3:3" x14ac:dyDescent="0.25">
      <c r="C6182"/>
    </row>
    <row r="6183" spans="3:3" x14ac:dyDescent="0.25">
      <c r="C6183"/>
    </row>
    <row r="6184" spans="3:3" x14ac:dyDescent="0.25">
      <c r="C6184"/>
    </row>
    <row r="6185" spans="3:3" x14ac:dyDescent="0.25">
      <c r="C6185"/>
    </row>
    <row r="6186" spans="3:3" x14ac:dyDescent="0.25">
      <c r="C6186"/>
    </row>
    <row r="6187" spans="3:3" x14ac:dyDescent="0.25">
      <c r="C6187"/>
    </row>
    <row r="6188" spans="3:3" x14ac:dyDescent="0.25">
      <c r="C6188"/>
    </row>
    <row r="6189" spans="3:3" x14ac:dyDescent="0.25">
      <c r="C6189"/>
    </row>
    <row r="6190" spans="3:3" x14ac:dyDescent="0.25">
      <c r="C6190"/>
    </row>
    <row r="6191" spans="3:3" x14ac:dyDescent="0.25">
      <c r="C6191"/>
    </row>
    <row r="6192" spans="3:3" x14ac:dyDescent="0.25">
      <c r="C6192"/>
    </row>
    <row r="6193" spans="3:3" x14ac:dyDescent="0.25">
      <c r="C6193"/>
    </row>
    <row r="6194" spans="3:3" x14ac:dyDescent="0.25">
      <c r="C6194"/>
    </row>
    <row r="6195" spans="3:3" x14ac:dyDescent="0.25">
      <c r="C6195"/>
    </row>
    <row r="6196" spans="3:3" x14ac:dyDescent="0.25">
      <c r="C6196"/>
    </row>
    <row r="6197" spans="3:3" x14ac:dyDescent="0.25">
      <c r="C6197"/>
    </row>
    <row r="6198" spans="3:3" x14ac:dyDescent="0.25">
      <c r="C6198"/>
    </row>
    <row r="6199" spans="3:3" x14ac:dyDescent="0.25">
      <c r="C6199"/>
    </row>
    <row r="6200" spans="3:3" x14ac:dyDescent="0.25">
      <c r="C6200"/>
    </row>
    <row r="6201" spans="3:3" x14ac:dyDescent="0.25">
      <c r="C6201"/>
    </row>
    <row r="6202" spans="3:3" x14ac:dyDescent="0.25">
      <c r="C6202"/>
    </row>
    <row r="6203" spans="3:3" x14ac:dyDescent="0.25">
      <c r="C6203"/>
    </row>
    <row r="6204" spans="3:3" x14ac:dyDescent="0.25">
      <c r="C6204"/>
    </row>
    <row r="6205" spans="3:3" x14ac:dyDescent="0.25">
      <c r="C6205"/>
    </row>
    <row r="6206" spans="3:3" x14ac:dyDescent="0.25">
      <c r="C6206"/>
    </row>
    <row r="6207" spans="3:3" x14ac:dyDescent="0.25">
      <c r="C6207"/>
    </row>
    <row r="6208" spans="3:3" x14ac:dyDescent="0.25">
      <c r="C6208"/>
    </row>
    <row r="6209" spans="3:3" x14ac:dyDescent="0.25">
      <c r="C6209"/>
    </row>
    <row r="6210" spans="3:3" x14ac:dyDescent="0.25">
      <c r="C6210"/>
    </row>
    <row r="6211" spans="3:3" x14ac:dyDescent="0.25">
      <c r="C6211"/>
    </row>
    <row r="6212" spans="3:3" x14ac:dyDescent="0.25">
      <c r="C6212"/>
    </row>
    <row r="6213" spans="3:3" x14ac:dyDescent="0.25">
      <c r="C6213"/>
    </row>
    <row r="6214" spans="3:3" x14ac:dyDescent="0.25">
      <c r="C6214"/>
    </row>
    <row r="6215" spans="3:3" x14ac:dyDescent="0.25">
      <c r="C6215"/>
    </row>
    <row r="6216" spans="3:3" x14ac:dyDescent="0.25">
      <c r="C6216"/>
    </row>
    <row r="6217" spans="3:3" x14ac:dyDescent="0.25">
      <c r="C6217"/>
    </row>
    <row r="6218" spans="3:3" x14ac:dyDescent="0.25">
      <c r="C6218"/>
    </row>
    <row r="6219" spans="3:3" x14ac:dyDescent="0.25">
      <c r="C6219"/>
    </row>
    <row r="6220" spans="3:3" x14ac:dyDescent="0.25">
      <c r="C6220"/>
    </row>
    <row r="6221" spans="3:3" x14ac:dyDescent="0.25">
      <c r="C6221"/>
    </row>
    <row r="6222" spans="3:3" x14ac:dyDescent="0.25">
      <c r="C6222"/>
    </row>
    <row r="6223" spans="3:3" x14ac:dyDescent="0.25">
      <c r="C6223"/>
    </row>
    <row r="6224" spans="3:3" x14ac:dyDescent="0.25">
      <c r="C6224"/>
    </row>
    <row r="6225" spans="3:3" x14ac:dyDescent="0.25">
      <c r="C6225"/>
    </row>
    <row r="6226" spans="3:3" x14ac:dyDescent="0.25">
      <c r="C6226"/>
    </row>
    <row r="6227" spans="3:3" x14ac:dyDescent="0.25">
      <c r="C6227"/>
    </row>
    <row r="6228" spans="3:3" x14ac:dyDescent="0.25">
      <c r="C6228"/>
    </row>
    <row r="6229" spans="3:3" x14ac:dyDescent="0.25">
      <c r="C6229"/>
    </row>
    <row r="6230" spans="3:3" x14ac:dyDescent="0.25">
      <c r="C6230"/>
    </row>
    <row r="6231" spans="3:3" x14ac:dyDescent="0.25">
      <c r="C6231"/>
    </row>
    <row r="6232" spans="3:3" x14ac:dyDescent="0.25">
      <c r="C6232"/>
    </row>
    <row r="6233" spans="3:3" x14ac:dyDescent="0.25">
      <c r="C6233"/>
    </row>
    <row r="6234" spans="3:3" x14ac:dyDescent="0.25">
      <c r="C6234"/>
    </row>
    <row r="6235" spans="3:3" x14ac:dyDescent="0.25">
      <c r="C6235"/>
    </row>
    <row r="6236" spans="3:3" x14ac:dyDescent="0.25">
      <c r="C6236"/>
    </row>
    <row r="6237" spans="3:3" x14ac:dyDescent="0.25">
      <c r="C6237"/>
    </row>
    <row r="6238" spans="3:3" x14ac:dyDescent="0.25">
      <c r="C6238"/>
    </row>
    <row r="6239" spans="3:3" x14ac:dyDescent="0.25">
      <c r="C6239"/>
    </row>
    <row r="6240" spans="3:3" x14ac:dyDescent="0.25">
      <c r="C6240"/>
    </row>
    <row r="6241" spans="3:3" x14ac:dyDescent="0.25">
      <c r="C6241"/>
    </row>
    <row r="6242" spans="3:3" x14ac:dyDescent="0.25">
      <c r="C6242"/>
    </row>
    <row r="6243" spans="3:3" x14ac:dyDescent="0.25">
      <c r="C6243"/>
    </row>
    <row r="6244" spans="3:3" x14ac:dyDescent="0.25">
      <c r="C6244"/>
    </row>
    <row r="6245" spans="3:3" x14ac:dyDescent="0.25">
      <c r="C6245"/>
    </row>
    <row r="6246" spans="3:3" x14ac:dyDescent="0.25">
      <c r="C6246"/>
    </row>
    <row r="6247" spans="3:3" x14ac:dyDescent="0.25">
      <c r="C6247"/>
    </row>
    <row r="6248" spans="3:3" x14ac:dyDescent="0.25">
      <c r="C6248"/>
    </row>
    <row r="6249" spans="3:3" x14ac:dyDescent="0.25">
      <c r="C6249"/>
    </row>
    <row r="6250" spans="3:3" x14ac:dyDescent="0.25">
      <c r="C6250"/>
    </row>
    <row r="6251" spans="3:3" x14ac:dyDescent="0.25">
      <c r="C6251"/>
    </row>
    <row r="6252" spans="3:3" x14ac:dyDescent="0.25">
      <c r="C6252"/>
    </row>
    <row r="6253" spans="3:3" x14ac:dyDescent="0.25">
      <c r="C6253"/>
    </row>
    <row r="6254" spans="3:3" x14ac:dyDescent="0.25">
      <c r="C6254"/>
    </row>
    <row r="6255" spans="3:3" x14ac:dyDescent="0.25">
      <c r="C6255"/>
    </row>
    <row r="6256" spans="3:3" x14ac:dyDescent="0.25">
      <c r="C6256"/>
    </row>
    <row r="6257" spans="3:3" x14ac:dyDescent="0.25">
      <c r="C6257"/>
    </row>
    <row r="6258" spans="3:3" x14ac:dyDescent="0.25">
      <c r="C6258"/>
    </row>
    <row r="6259" spans="3:3" x14ac:dyDescent="0.25">
      <c r="C6259"/>
    </row>
    <row r="6260" spans="3:3" x14ac:dyDescent="0.25">
      <c r="C6260"/>
    </row>
    <row r="6261" spans="3:3" x14ac:dyDescent="0.25">
      <c r="C6261"/>
    </row>
    <row r="6262" spans="3:3" x14ac:dyDescent="0.25">
      <c r="C6262"/>
    </row>
    <row r="6263" spans="3:3" x14ac:dyDescent="0.25">
      <c r="C6263"/>
    </row>
    <row r="6264" spans="3:3" x14ac:dyDescent="0.25">
      <c r="C6264"/>
    </row>
    <row r="6265" spans="3:3" x14ac:dyDescent="0.25">
      <c r="C6265"/>
    </row>
    <row r="6266" spans="3:3" x14ac:dyDescent="0.25">
      <c r="C6266"/>
    </row>
    <row r="6267" spans="3:3" x14ac:dyDescent="0.25">
      <c r="C6267"/>
    </row>
    <row r="6268" spans="3:3" x14ac:dyDescent="0.25">
      <c r="C6268"/>
    </row>
    <row r="6269" spans="3:3" x14ac:dyDescent="0.25">
      <c r="C6269"/>
    </row>
    <row r="6270" spans="3:3" x14ac:dyDescent="0.25">
      <c r="C6270"/>
    </row>
    <row r="6271" spans="3:3" x14ac:dyDescent="0.25">
      <c r="C6271"/>
    </row>
    <row r="6272" spans="3:3" x14ac:dyDescent="0.25">
      <c r="C6272"/>
    </row>
    <row r="6273" spans="3:3" x14ac:dyDescent="0.25">
      <c r="C6273"/>
    </row>
    <row r="6274" spans="3:3" x14ac:dyDescent="0.25">
      <c r="C6274"/>
    </row>
    <row r="6275" spans="3:3" x14ac:dyDescent="0.25">
      <c r="C6275"/>
    </row>
    <row r="6276" spans="3:3" x14ac:dyDescent="0.25">
      <c r="C6276"/>
    </row>
    <row r="6277" spans="3:3" x14ac:dyDescent="0.25">
      <c r="C6277"/>
    </row>
    <row r="6278" spans="3:3" x14ac:dyDescent="0.25">
      <c r="C6278"/>
    </row>
    <row r="6279" spans="3:3" x14ac:dyDescent="0.25">
      <c r="C6279"/>
    </row>
    <row r="6280" spans="3:3" x14ac:dyDescent="0.25">
      <c r="C6280"/>
    </row>
    <row r="6281" spans="3:3" x14ac:dyDescent="0.25">
      <c r="C6281"/>
    </row>
    <row r="6282" spans="3:3" x14ac:dyDescent="0.25">
      <c r="C6282"/>
    </row>
    <row r="6283" spans="3:3" x14ac:dyDescent="0.25">
      <c r="C6283"/>
    </row>
    <row r="6284" spans="3:3" x14ac:dyDescent="0.25">
      <c r="C6284"/>
    </row>
    <row r="6285" spans="3:3" x14ac:dyDescent="0.25">
      <c r="C6285"/>
    </row>
    <row r="6286" spans="3:3" x14ac:dyDescent="0.25">
      <c r="C6286"/>
    </row>
    <row r="6287" spans="3:3" x14ac:dyDescent="0.25">
      <c r="C6287"/>
    </row>
    <row r="6288" spans="3:3" x14ac:dyDescent="0.25">
      <c r="C6288"/>
    </row>
    <row r="6289" spans="3:3" x14ac:dyDescent="0.25">
      <c r="C6289"/>
    </row>
    <row r="6290" spans="3:3" x14ac:dyDescent="0.25">
      <c r="C6290"/>
    </row>
    <row r="6291" spans="3:3" x14ac:dyDescent="0.25">
      <c r="C6291"/>
    </row>
    <row r="6292" spans="3:3" x14ac:dyDescent="0.25">
      <c r="C6292"/>
    </row>
    <row r="6293" spans="3:3" x14ac:dyDescent="0.25">
      <c r="C6293"/>
    </row>
    <row r="6294" spans="3:3" x14ac:dyDescent="0.25">
      <c r="C6294"/>
    </row>
    <row r="6295" spans="3:3" x14ac:dyDescent="0.25">
      <c r="C6295"/>
    </row>
    <row r="6296" spans="3:3" x14ac:dyDescent="0.25">
      <c r="C6296"/>
    </row>
    <row r="6297" spans="3:3" x14ac:dyDescent="0.25">
      <c r="C6297"/>
    </row>
    <row r="6298" spans="3:3" x14ac:dyDescent="0.25">
      <c r="C6298"/>
    </row>
    <row r="6299" spans="3:3" x14ac:dyDescent="0.25">
      <c r="C6299"/>
    </row>
    <row r="6300" spans="3:3" x14ac:dyDescent="0.25">
      <c r="C6300"/>
    </row>
    <row r="6301" spans="3:3" x14ac:dyDescent="0.25">
      <c r="C6301"/>
    </row>
    <row r="6302" spans="3:3" x14ac:dyDescent="0.25">
      <c r="C6302"/>
    </row>
    <row r="6303" spans="3:3" x14ac:dyDescent="0.25">
      <c r="C6303"/>
    </row>
    <row r="6304" spans="3:3" x14ac:dyDescent="0.25">
      <c r="C6304"/>
    </row>
    <row r="6305" spans="3:3" x14ac:dyDescent="0.25">
      <c r="C6305"/>
    </row>
    <row r="6306" spans="3:3" x14ac:dyDescent="0.25">
      <c r="C6306"/>
    </row>
    <row r="6307" spans="3:3" x14ac:dyDescent="0.25">
      <c r="C6307"/>
    </row>
    <row r="6308" spans="3:3" x14ac:dyDescent="0.25">
      <c r="C6308"/>
    </row>
    <row r="6309" spans="3:3" x14ac:dyDescent="0.25">
      <c r="C6309"/>
    </row>
    <row r="6310" spans="3:3" x14ac:dyDescent="0.25">
      <c r="C6310"/>
    </row>
    <row r="6311" spans="3:3" x14ac:dyDescent="0.25">
      <c r="C6311"/>
    </row>
    <row r="6312" spans="3:3" x14ac:dyDescent="0.25">
      <c r="C6312"/>
    </row>
    <row r="6313" spans="3:3" x14ac:dyDescent="0.25">
      <c r="C6313"/>
    </row>
    <row r="6314" spans="3:3" x14ac:dyDescent="0.25">
      <c r="C6314"/>
    </row>
    <row r="6315" spans="3:3" x14ac:dyDescent="0.25">
      <c r="C6315"/>
    </row>
    <row r="6316" spans="3:3" x14ac:dyDescent="0.25">
      <c r="C6316"/>
    </row>
    <row r="6317" spans="3:3" x14ac:dyDescent="0.25">
      <c r="C6317"/>
    </row>
    <row r="6318" spans="3:3" x14ac:dyDescent="0.25">
      <c r="C6318"/>
    </row>
    <row r="6319" spans="3:3" x14ac:dyDescent="0.25">
      <c r="C6319"/>
    </row>
    <row r="6320" spans="3:3" x14ac:dyDescent="0.25">
      <c r="C6320"/>
    </row>
    <row r="6321" spans="3:3" x14ac:dyDescent="0.25">
      <c r="C6321"/>
    </row>
    <row r="6322" spans="3:3" x14ac:dyDescent="0.25">
      <c r="C6322"/>
    </row>
    <row r="6323" spans="3:3" x14ac:dyDescent="0.25">
      <c r="C6323"/>
    </row>
    <row r="6324" spans="3:3" x14ac:dyDescent="0.25">
      <c r="C6324"/>
    </row>
    <row r="6325" spans="3:3" x14ac:dyDescent="0.25">
      <c r="C6325"/>
    </row>
    <row r="6326" spans="3:3" x14ac:dyDescent="0.25">
      <c r="C6326"/>
    </row>
    <row r="6327" spans="3:3" x14ac:dyDescent="0.25">
      <c r="C6327"/>
    </row>
    <row r="6328" spans="3:3" x14ac:dyDescent="0.25">
      <c r="C6328"/>
    </row>
    <row r="6329" spans="3:3" x14ac:dyDescent="0.25">
      <c r="C6329"/>
    </row>
    <row r="6330" spans="3:3" x14ac:dyDescent="0.25">
      <c r="C6330"/>
    </row>
    <row r="6331" spans="3:3" x14ac:dyDescent="0.25">
      <c r="C6331"/>
    </row>
    <row r="6332" spans="3:3" x14ac:dyDescent="0.25">
      <c r="C6332"/>
    </row>
    <row r="6333" spans="3:3" x14ac:dyDescent="0.25">
      <c r="C6333"/>
    </row>
    <row r="6334" spans="3:3" x14ac:dyDescent="0.25">
      <c r="C6334"/>
    </row>
    <row r="6335" spans="3:3" x14ac:dyDescent="0.25">
      <c r="C6335"/>
    </row>
    <row r="6336" spans="3:3" x14ac:dyDescent="0.25">
      <c r="C6336"/>
    </row>
    <row r="6337" spans="3:3" x14ac:dyDescent="0.25">
      <c r="C6337"/>
    </row>
    <row r="6338" spans="3:3" x14ac:dyDescent="0.25">
      <c r="C6338"/>
    </row>
    <row r="6339" spans="3:3" x14ac:dyDescent="0.25">
      <c r="C6339"/>
    </row>
    <row r="6340" spans="3:3" x14ac:dyDescent="0.25">
      <c r="C6340"/>
    </row>
    <row r="6341" spans="3:3" x14ac:dyDescent="0.25">
      <c r="C6341"/>
    </row>
    <row r="6342" spans="3:3" x14ac:dyDescent="0.25">
      <c r="C6342"/>
    </row>
    <row r="6343" spans="3:3" x14ac:dyDescent="0.25">
      <c r="C6343"/>
    </row>
    <row r="6344" spans="3:3" x14ac:dyDescent="0.25">
      <c r="C6344"/>
    </row>
    <row r="6345" spans="3:3" x14ac:dyDescent="0.25">
      <c r="C6345"/>
    </row>
    <row r="6346" spans="3:3" x14ac:dyDescent="0.25">
      <c r="C6346"/>
    </row>
    <row r="6347" spans="3:3" x14ac:dyDescent="0.25">
      <c r="C6347"/>
    </row>
    <row r="6348" spans="3:3" x14ac:dyDescent="0.25">
      <c r="C6348"/>
    </row>
    <row r="6349" spans="3:3" x14ac:dyDescent="0.25">
      <c r="C6349"/>
    </row>
    <row r="6350" spans="3:3" x14ac:dyDescent="0.25">
      <c r="C6350"/>
    </row>
    <row r="6351" spans="3:3" x14ac:dyDescent="0.25">
      <c r="C6351"/>
    </row>
    <row r="6352" spans="3:3" x14ac:dyDescent="0.25">
      <c r="C6352"/>
    </row>
    <row r="6353" spans="3:3" x14ac:dyDescent="0.25">
      <c r="C6353"/>
    </row>
    <row r="6354" spans="3:3" x14ac:dyDescent="0.25">
      <c r="C6354"/>
    </row>
    <row r="6355" spans="3:3" x14ac:dyDescent="0.25">
      <c r="C6355"/>
    </row>
    <row r="6356" spans="3:3" x14ac:dyDescent="0.25">
      <c r="C6356"/>
    </row>
    <row r="6357" spans="3:3" x14ac:dyDescent="0.25">
      <c r="C6357"/>
    </row>
    <row r="6358" spans="3:3" x14ac:dyDescent="0.25">
      <c r="C6358"/>
    </row>
    <row r="6359" spans="3:3" x14ac:dyDescent="0.25">
      <c r="C6359"/>
    </row>
    <row r="6360" spans="3:3" x14ac:dyDescent="0.25">
      <c r="C6360"/>
    </row>
    <row r="6361" spans="3:3" x14ac:dyDescent="0.25">
      <c r="C6361"/>
    </row>
    <row r="6362" spans="3:3" x14ac:dyDescent="0.25">
      <c r="C6362"/>
    </row>
    <row r="6363" spans="3:3" x14ac:dyDescent="0.25">
      <c r="C6363"/>
    </row>
    <row r="6364" spans="3:3" x14ac:dyDescent="0.25">
      <c r="C6364"/>
    </row>
    <row r="6365" spans="3:3" x14ac:dyDescent="0.25">
      <c r="C6365"/>
    </row>
    <row r="6366" spans="3:3" x14ac:dyDescent="0.25">
      <c r="C6366"/>
    </row>
    <row r="6367" spans="3:3" x14ac:dyDescent="0.25">
      <c r="C6367"/>
    </row>
    <row r="6368" spans="3:3" x14ac:dyDescent="0.25">
      <c r="C6368"/>
    </row>
    <row r="6369" spans="3:3" x14ac:dyDescent="0.25">
      <c r="C6369"/>
    </row>
    <row r="6370" spans="3:3" x14ac:dyDescent="0.25">
      <c r="C6370"/>
    </row>
    <row r="6371" spans="3:3" x14ac:dyDescent="0.25">
      <c r="C6371"/>
    </row>
    <row r="6372" spans="3:3" x14ac:dyDescent="0.25">
      <c r="C6372"/>
    </row>
    <row r="6373" spans="3:3" x14ac:dyDescent="0.25">
      <c r="C6373"/>
    </row>
    <row r="6374" spans="3:3" x14ac:dyDescent="0.25">
      <c r="C6374"/>
    </row>
    <row r="6375" spans="3:3" x14ac:dyDescent="0.25">
      <c r="C6375"/>
    </row>
    <row r="6376" spans="3:3" x14ac:dyDescent="0.25">
      <c r="C6376"/>
    </row>
    <row r="6377" spans="3:3" x14ac:dyDescent="0.25">
      <c r="C6377"/>
    </row>
    <row r="6378" spans="3:3" x14ac:dyDescent="0.25">
      <c r="C6378"/>
    </row>
    <row r="6379" spans="3:3" x14ac:dyDescent="0.25">
      <c r="C6379"/>
    </row>
    <row r="6380" spans="3:3" x14ac:dyDescent="0.25">
      <c r="C6380"/>
    </row>
    <row r="6381" spans="3:3" x14ac:dyDescent="0.25">
      <c r="C6381"/>
    </row>
    <row r="6382" spans="3:3" x14ac:dyDescent="0.25">
      <c r="C6382"/>
    </row>
    <row r="6383" spans="3:3" x14ac:dyDescent="0.25">
      <c r="C6383"/>
    </row>
    <row r="6384" spans="3:3" x14ac:dyDescent="0.25">
      <c r="C6384"/>
    </row>
    <row r="6385" spans="3:3" x14ac:dyDescent="0.25">
      <c r="C6385"/>
    </row>
    <row r="6386" spans="3:3" x14ac:dyDescent="0.25">
      <c r="C6386"/>
    </row>
    <row r="6387" spans="3:3" x14ac:dyDescent="0.25">
      <c r="C6387"/>
    </row>
    <row r="6388" spans="3:3" x14ac:dyDescent="0.25">
      <c r="C6388"/>
    </row>
    <row r="6389" spans="3:3" x14ac:dyDescent="0.25">
      <c r="C6389"/>
    </row>
    <row r="6390" spans="3:3" x14ac:dyDescent="0.25">
      <c r="C6390"/>
    </row>
    <row r="6391" spans="3:3" x14ac:dyDescent="0.25">
      <c r="C6391"/>
    </row>
    <row r="6392" spans="3:3" x14ac:dyDescent="0.25">
      <c r="C6392"/>
    </row>
    <row r="6393" spans="3:3" x14ac:dyDescent="0.25">
      <c r="C6393"/>
    </row>
    <row r="6394" spans="3:3" x14ac:dyDescent="0.25">
      <c r="C6394"/>
    </row>
    <row r="6395" spans="3:3" x14ac:dyDescent="0.25">
      <c r="C6395"/>
    </row>
    <row r="6396" spans="3:3" x14ac:dyDescent="0.25">
      <c r="C6396"/>
    </row>
    <row r="6397" spans="3:3" x14ac:dyDescent="0.25">
      <c r="C6397"/>
    </row>
    <row r="6398" spans="3:3" x14ac:dyDescent="0.25">
      <c r="C6398"/>
    </row>
    <row r="6399" spans="3:3" x14ac:dyDescent="0.25">
      <c r="C6399"/>
    </row>
    <row r="6400" spans="3:3" x14ac:dyDescent="0.25">
      <c r="C6400"/>
    </row>
    <row r="6401" spans="3:3" x14ac:dyDescent="0.25">
      <c r="C6401"/>
    </row>
    <row r="6402" spans="3:3" x14ac:dyDescent="0.25">
      <c r="C6402"/>
    </row>
    <row r="6403" spans="3:3" x14ac:dyDescent="0.25">
      <c r="C6403"/>
    </row>
    <row r="6404" spans="3:3" x14ac:dyDescent="0.25">
      <c r="C6404"/>
    </row>
    <row r="6405" spans="3:3" x14ac:dyDescent="0.25">
      <c r="C6405"/>
    </row>
    <row r="6406" spans="3:3" x14ac:dyDescent="0.25">
      <c r="C6406"/>
    </row>
    <row r="6407" spans="3:3" x14ac:dyDescent="0.25">
      <c r="C6407"/>
    </row>
    <row r="6408" spans="3:3" x14ac:dyDescent="0.25">
      <c r="C6408"/>
    </row>
    <row r="6409" spans="3:3" x14ac:dyDescent="0.25">
      <c r="C6409"/>
    </row>
    <row r="6410" spans="3:3" x14ac:dyDescent="0.25">
      <c r="C6410"/>
    </row>
    <row r="6411" spans="3:3" x14ac:dyDescent="0.25">
      <c r="C6411"/>
    </row>
    <row r="6412" spans="3:3" x14ac:dyDescent="0.25">
      <c r="C6412"/>
    </row>
    <row r="6413" spans="3:3" x14ac:dyDescent="0.25">
      <c r="C6413"/>
    </row>
    <row r="6414" spans="3:3" x14ac:dyDescent="0.25">
      <c r="C6414"/>
    </row>
    <row r="6415" spans="3:3" x14ac:dyDescent="0.25">
      <c r="C6415"/>
    </row>
    <row r="6416" spans="3:3" x14ac:dyDescent="0.25">
      <c r="C6416"/>
    </row>
    <row r="6417" spans="3:3" x14ac:dyDescent="0.25">
      <c r="C6417"/>
    </row>
    <row r="6418" spans="3:3" x14ac:dyDescent="0.25">
      <c r="C6418"/>
    </row>
    <row r="6419" spans="3:3" x14ac:dyDescent="0.25">
      <c r="C6419"/>
    </row>
    <row r="6420" spans="3:3" x14ac:dyDescent="0.25">
      <c r="C6420"/>
    </row>
    <row r="6421" spans="3:3" x14ac:dyDescent="0.25">
      <c r="C6421"/>
    </row>
    <row r="6422" spans="3:3" x14ac:dyDescent="0.25">
      <c r="C6422"/>
    </row>
    <row r="6423" spans="3:3" x14ac:dyDescent="0.25">
      <c r="C6423"/>
    </row>
    <row r="6424" spans="3:3" x14ac:dyDescent="0.25">
      <c r="C6424"/>
    </row>
    <row r="6425" spans="3:3" x14ac:dyDescent="0.25">
      <c r="C6425"/>
    </row>
    <row r="6426" spans="3:3" x14ac:dyDescent="0.25">
      <c r="C6426"/>
    </row>
    <row r="6427" spans="3:3" x14ac:dyDescent="0.25">
      <c r="C6427"/>
    </row>
    <row r="6428" spans="3:3" x14ac:dyDescent="0.25">
      <c r="C6428"/>
    </row>
    <row r="6429" spans="3:3" x14ac:dyDescent="0.25">
      <c r="C6429"/>
    </row>
    <row r="6430" spans="3:3" x14ac:dyDescent="0.25">
      <c r="C6430"/>
    </row>
    <row r="6431" spans="3:3" x14ac:dyDescent="0.25">
      <c r="C6431"/>
    </row>
    <row r="6432" spans="3:3" x14ac:dyDescent="0.25">
      <c r="C6432"/>
    </row>
    <row r="6433" spans="3:3" x14ac:dyDescent="0.25">
      <c r="C6433"/>
    </row>
    <row r="6434" spans="3:3" x14ac:dyDescent="0.25">
      <c r="C6434"/>
    </row>
    <row r="6435" spans="3:3" x14ac:dyDescent="0.25">
      <c r="C6435"/>
    </row>
    <row r="6436" spans="3:3" x14ac:dyDescent="0.25">
      <c r="C6436"/>
    </row>
    <row r="6437" spans="3:3" x14ac:dyDescent="0.25">
      <c r="C6437"/>
    </row>
    <row r="6438" spans="3:3" x14ac:dyDescent="0.25">
      <c r="C6438"/>
    </row>
    <row r="6439" spans="3:3" x14ac:dyDescent="0.25">
      <c r="C6439"/>
    </row>
    <row r="6440" spans="3:3" x14ac:dyDescent="0.25">
      <c r="C6440"/>
    </row>
    <row r="6441" spans="3:3" x14ac:dyDescent="0.25">
      <c r="C6441"/>
    </row>
    <row r="6442" spans="3:3" x14ac:dyDescent="0.25">
      <c r="C6442"/>
    </row>
    <row r="6443" spans="3:3" x14ac:dyDescent="0.25">
      <c r="C6443"/>
    </row>
    <row r="6444" spans="3:3" x14ac:dyDescent="0.25">
      <c r="C6444"/>
    </row>
    <row r="6445" spans="3:3" x14ac:dyDescent="0.25">
      <c r="C6445"/>
    </row>
    <row r="6446" spans="3:3" x14ac:dyDescent="0.25">
      <c r="C6446"/>
    </row>
    <row r="6447" spans="3:3" x14ac:dyDescent="0.25">
      <c r="C6447"/>
    </row>
    <row r="6448" spans="3:3" x14ac:dyDescent="0.25">
      <c r="C6448"/>
    </row>
    <row r="6449" spans="3:3" x14ac:dyDescent="0.25">
      <c r="C6449"/>
    </row>
    <row r="6450" spans="3:3" x14ac:dyDescent="0.25">
      <c r="C6450"/>
    </row>
    <row r="6451" spans="3:3" x14ac:dyDescent="0.25">
      <c r="C6451"/>
    </row>
    <row r="6452" spans="3:3" x14ac:dyDescent="0.25">
      <c r="C6452"/>
    </row>
    <row r="6453" spans="3:3" x14ac:dyDescent="0.25">
      <c r="C6453"/>
    </row>
    <row r="6454" spans="3:3" x14ac:dyDescent="0.25">
      <c r="C6454"/>
    </row>
    <row r="6455" spans="3:3" x14ac:dyDescent="0.25">
      <c r="C6455"/>
    </row>
    <row r="6456" spans="3:3" x14ac:dyDescent="0.25">
      <c r="C6456"/>
    </row>
    <row r="6457" spans="3:3" x14ac:dyDescent="0.25">
      <c r="C6457"/>
    </row>
    <row r="6458" spans="3:3" x14ac:dyDescent="0.25">
      <c r="C6458"/>
    </row>
    <row r="6459" spans="3:3" x14ac:dyDescent="0.25">
      <c r="C6459"/>
    </row>
    <row r="6460" spans="3:3" x14ac:dyDescent="0.25">
      <c r="C6460"/>
    </row>
    <row r="6461" spans="3:3" x14ac:dyDescent="0.25">
      <c r="C6461"/>
    </row>
    <row r="6462" spans="3:3" x14ac:dyDescent="0.25">
      <c r="C6462"/>
    </row>
    <row r="6463" spans="3:3" x14ac:dyDescent="0.25">
      <c r="C6463"/>
    </row>
    <row r="6464" spans="3:3" x14ac:dyDescent="0.25">
      <c r="C6464"/>
    </row>
    <row r="6465" spans="3:3" x14ac:dyDescent="0.25">
      <c r="C6465"/>
    </row>
    <row r="6466" spans="3:3" x14ac:dyDescent="0.25">
      <c r="C6466"/>
    </row>
    <row r="6467" spans="3:3" x14ac:dyDescent="0.25">
      <c r="C6467"/>
    </row>
    <row r="6468" spans="3:3" x14ac:dyDescent="0.25">
      <c r="C6468"/>
    </row>
    <row r="6469" spans="3:3" x14ac:dyDescent="0.25">
      <c r="C6469"/>
    </row>
    <row r="6470" spans="3:3" x14ac:dyDescent="0.25">
      <c r="C6470"/>
    </row>
    <row r="6471" spans="3:3" x14ac:dyDescent="0.25">
      <c r="C6471"/>
    </row>
    <row r="6472" spans="3:3" x14ac:dyDescent="0.25">
      <c r="C6472"/>
    </row>
    <row r="6473" spans="3:3" x14ac:dyDescent="0.25">
      <c r="C6473"/>
    </row>
    <row r="6474" spans="3:3" x14ac:dyDescent="0.25">
      <c r="C6474"/>
    </row>
    <row r="6475" spans="3:3" x14ac:dyDescent="0.25">
      <c r="C6475"/>
    </row>
    <row r="6476" spans="3:3" x14ac:dyDescent="0.25">
      <c r="C6476"/>
    </row>
    <row r="6477" spans="3:3" x14ac:dyDescent="0.25">
      <c r="C6477"/>
    </row>
    <row r="6478" spans="3:3" x14ac:dyDescent="0.25">
      <c r="C6478"/>
    </row>
    <row r="6479" spans="3:3" x14ac:dyDescent="0.25">
      <c r="C6479"/>
    </row>
    <row r="6480" spans="3:3" x14ac:dyDescent="0.25">
      <c r="C6480"/>
    </row>
    <row r="6481" spans="3:3" x14ac:dyDescent="0.25">
      <c r="C6481"/>
    </row>
    <row r="6482" spans="3:3" x14ac:dyDescent="0.25">
      <c r="C6482"/>
    </row>
    <row r="6483" spans="3:3" x14ac:dyDescent="0.25">
      <c r="C6483"/>
    </row>
    <row r="6484" spans="3:3" x14ac:dyDescent="0.25">
      <c r="C6484"/>
    </row>
    <row r="6485" spans="3:3" x14ac:dyDescent="0.25">
      <c r="C6485"/>
    </row>
    <row r="6486" spans="3:3" x14ac:dyDescent="0.25">
      <c r="C6486"/>
    </row>
    <row r="6487" spans="3:3" x14ac:dyDescent="0.25">
      <c r="C6487"/>
    </row>
    <row r="6488" spans="3:3" x14ac:dyDescent="0.25">
      <c r="C6488"/>
    </row>
    <row r="6489" spans="3:3" x14ac:dyDescent="0.25">
      <c r="C6489"/>
    </row>
    <row r="6490" spans="3:3" x14ac:dyDescent="0.25">
      <c r="C6490"/>
    </row>
    <row r="6491" spans="3:3" x14ac:dyDescent="0.25">
      <c r="C6491"/>
    </row>
    <row r="6492" spans="3:3" x14ac:dyDescent="0.25">
      <c r="C6492"/>
    </row>
    <row r="6493" spans="3:3" x14ac:dyDescent="0.25">
      <c r="C6493"/>
    </row>
    <row r="6494" spans="3:3" x14ac:dyDescent="0.25">
      <c r="C6494"/>
    </row>
    <row r="6495" spans="3:3" x14ac:dyDescent="0.25">
      <c r="C6495"/>
    </row>
    <row r="6496" spans="3:3" x14ac:dyDescent="0.25">
      <c r="C6496"/>
    </row>
    <row r="6497" spans="3:3" x14ac:dyDescent="0.25">
      <c r="C6497"/>
    </row>
    <row r="6498" spans="3:3" x14ac:dyDescent="0.25">
      <c r="C6498"/>
    </row>
    <row r="6499" spans="3:3" x14ac:dyDescent="0.25">
      <c r="C6499"/>
    </row>
    <row r="6500" spans="3:3" x14ac:dyDescent="0.25">
      <c r="C6500"/>
    </row>
    <row r="6501" spans="3:3" x14ac:dyDescent="0.25">
      <c r="C6501"/>
    </row>
    <row r="6502" spans="3:3" x14ac:dyDescent="0.25">
      <c r="C6502"/>
    </row>
    <row r="6503" spans="3:3" x14ac:dyDescent="0.25">
      <c r="C6503"/>
    </row>
    <row r="6504" spans="3:3" x14ac:dyDescent="0.25">
      <c r="C6504"/>
    </row>
    <row r="6505" spans="3:3" x14ac:dyDescent="0.25">
      <c r="C6505"/>
    </row>
    <row r="6506" spans="3:3" x14ac:dyDescent="0.25">
      <c r="C6506"/>
    </row>
    <row r="6507" spans="3:3" x14ac:dyDescent="0.25">
      <c r="C6507"/>
    </row>
    <row r="6508" spans="3:3" x14ac:dyDescent="0.25">
      <c r="C6508"/>
    </row>
    <row r="6509" spans="3:3" x14ac:dyDescent="0.25">
      <c r="C6509"/>
    </row>
    <row r="6510" spans="3:3" x14ac:dyDescent="0.25">
      <c r="C6510"/>
    </row>
    <row r="6511" spans="3:3" x14ac:dyDescent="0.25">
      <c r="C6511"/>
    </row>
    <row r="6512" spans="3:3" x14ac:dyDescent="0.25">
      <c r="C6512"/>
    </row>
    <row r="6513" spans="3:3" x14ac:dyDescent="0.25">
      <c r="C6513"/>
    </row>
    <row r="6514" spans="3:3" x14ac:dyDescent="0.25">
      <c r="C6514"/>
    </row>
    <row r="6515" spans="3:3" x14ac:dyDescent="0.25">
      <c r="C6515"/>
    </row>
    <row r="6516" spans="3:3" x14ac:dyDescent="0.25">
      <c r="C6516"/>
    </row>
    <row r="6517" spans="3:3" x14ac:dyDescent="0.25">
      <c r="C6517"/>
    </row>
    <row r="6518" spans="3:3" x14ac:dyDescent="0.25">
      <c r="C6518"/>
    </row>
    <row r="6519" spans="3:3" x14ac:dyDescent="0.25">
      <c r="C6519"/>
    </row>
    <row r="6520" spans="3:3" x14ac:dyDescent="0.25">
      <c r="C6520"/>
    </row>
    <row r="6521" spans="3:3" x14ac:dyDescent="0.25">
      <c r="C6521"/>
    </row>
    <row r="6522" spans="3:3" x14ac:dyDescent="0.25">
      <c r="C6522"/>
    </row>
    <row r="6523" spans="3:3" x14ac:dyDescent="0.25">
      <c r="C6523"/>
    </row>
    <row r="6524" spans="3:3" x14ac:dyDescent="0.25">
      <c r="C6524"/>
    </row>
    <row r="6525" spans="3:3" x14ac:dyDescent="0.25">
      <c r="C6525"/>
    </row>
    <row r="6526" spans="3:3" x14ac:dyDescent="0.25">
      <c r="C6526"/>
    </row>
    <row r="6527" spans="3:3" x14ac:dyDescent="0.25">
      <c r="C6527"/>
    </row>
    <row r="6528" spans="3:3" x14ac:dyDescent="0.25">
      <c r="C6528"/>
    </row>
    <row r="6529" spans="3:3" x14ac:dyDescent="0.25">
      <c r="C6529"/>
    </row>
    <row r="6530" spans="3:3" x14ac:dyDescent="0.25">
      <c r="C6530"/>
    </row>
    <row r="6531" spans="3:3" x14ac:dyDescent="0.25">
      <c r="C6531"/>
    </row>
    <row r="6532" spans="3:3" x14ac:dyDescent="0.25">
      <c r="C6532"/>
    </row>
    <row r="6533" spans="3:3" x14ac:dyDescent="0.25">
      <c r="C6533"/>
    </row>
    <row r="6534" spans="3:3" x14ac:dyDescent="0.25">
      <c r="C6534"/>
    </row>
    <row r="6535" spans="3:3" x14ac:dyDescent="0.25">
      <c r="C6535"/>
    </row>
    <row r="6536" spans="3:3" x14ac:dyDescent="0.25">
      <c r="C6536"/>
    </row>
    <row r="6537" spans="3:3" x14ac:dyDescent="0.25">
      <c r="C6537"/>
    </row>
    <row r="6538" spans="3:3" x14ac:dyDescent="0.25">
      <c r="C6538"/>
    </row>
    <row r="6539" spans="3:3" x14ac:dyDescent="0.25">
      <c r="C6539"/>
    </row>
    <row r="6540" spans="3:3" x14ac:dyDescent="0.25">
      <c r="C6540"/>
    </row>
    <row r="6541" spans="3:3" x14ac:dyDescent="0.25">
      <c r="C6541"/>
    </row>
    <row r="6542" spans="3:3" x14ac:dyDescent="0.25">
      <c r="C6542"/>
    </row>
    <row r="6543" spans="3:3" x14ac:dyDescent="0.25">
      <c r="C6543"/>
    </row>
    <row r="6544" spans="3:3" x14ac:dyDescent="0.25">
      <c r="C6544"/>
    </row>
    <row r="6545" spans="3:3" x14ac:dyDescent="0.25">
      <c r="C6545"/>
    </row>
    <row r="6546" spans="3:3" x14ac:dyDescent="0.25">
      <c r="C6546"/>
    </row>
    <row r="6547" spans="3:3" x14ac:dyDescent="0.25">
      <c r="C6547"/>
    </row>
    <row r="6548" spans="3:3" x14ac:dyDescent="0.25">
      <c r="C6548"/>
    </row>
    <row r="6549" spans="3:3" x14ac:dyDescent="0.25">
      <c r="C6549"/>
    </row>
    <row r="6550" spans="3:3" x14ac:dyDescent="0.25">
      <c r="C6550"/>
    </row>
    <row r="6551" spans="3:3" x14ac:dyDescent="0.25">
      <c r="C6551"/>
    </row>
    <row r="6552" spans="3:3" x14ac:dyDescent="0.25">
      <c r="C6552"/>
    </row>
    <row r="6553" spans="3:3" x14ac:dyDescent="0.25">
      <c r="C6553"/>
    </row>
    <row r="6554" spans="3:3" x14ac:dyDescent="0.25">
      <c r="C6554"/>
    </row>
    <row r="6555" spans="3:3" x14ac:dyDescent="0.25">
      <c r="C6555"/>
    </row>
    <row r="6556" spans="3:3" x14ac:dyDescent="0.25">
      <c r="C6556"/>
    </row>
    <row r="6557" spans="3:3" x14ac:dyDescent="0.25">
      <c r="C6557"/>
    </row>
    <row r="6558" spans="3:3" x14ac:dyDescent="0.25">
      <c r="C6558"/>
    </row>
    <row r="6559" spans="3:3" x14ac:dyDescent="0.25">
      <c r="C6559"/>
    </row>
    <row r="6560" spans="3:3" x14ac:dyDescent="0.25">
      <c r="C6560"/>
    </row>
    <row r="6561" spans="3:3" x14ac:dyDescent="0.25">
      <c r="C6561"/>
    </row>
    <row r="6562" spans="3:3" x14ac:dyDescent="0.25">
      <c r="C6562"/>
    </row>
    <row r="6563" spans="3:3" x14ac:dyDescent="0.25">
      <c r="C6563"/>
    </row>
    <row r="6564" spans="3:3" x14ac:dyDescent="0.25">
      <c r="C6564"/>
    </row>
    <row r="6565" spans="3:3" x14ac:dyDescent="0.25">
      <c r="C6565"/>
    </row>
    <row r="6566" spans="3:3" x14ac:dyDescent="0.25">
      <c r="C6566"/>
    </row>
    <row r="6567" spans="3:3" x14ac:dyDescent="0.25">
      <c r="C6567"/>
    </row>
    <row r="6568" spans="3:3" x14ac:dyDescent="0.25">
      <c r="C6568"/>
    </row>
    <row r="6569" spans="3:3" x14ac:dyDescent="0.25">
      <c r="C6569"/>
    </row>
    <row r="6570" spans="3:3" x14ac:dyDescent="0.25">
      <c r="C6570"/>
    </row>
    <row r="6571" spans="3:3" x14ac:dyDescent="0.25">
      <c r="C6571"/>
    </row>
    <row r="6572" spans="3:3" x14ac:dyDescent="0.25">
      <c r="C6572"/>
    </row>
    <row r="6573" spans="3:3" x14ac:dyDescent="0.25">
      <c r="C6573"/>
    </row>
    <row r="6574" spans="3:3" x14ac:dyDescent="0.25">
      <c r="C6574"/>
    </row>
    <row r="6575" spans="3:3" x14ac:dyDescent="0.25">
      <c r="C6575"/>
    </row>
    <row r="6576" spans="3:3" x14ac:dyDescent="0.25">
      <c r="C6576"/>
    </row>
    <row r="6577" spans="3:3" x14ac:dyDescent="0.25">
      <c r="C6577"/>
    </row>
    <row r="6578" spans="3:3" x14ac:dyDescent="0.25">
      <c r="C6578"/>
    </row>
    <row r="6579" spans="3:3" x14ac:dyDescent="0.25">
      <c r="C6579"/>
    </row>
    <row r="6580" spans="3:3" x14ac:dyDescent="0.25">
      <c r="C6580"/>
    </row>
    <row r="6581" spans="3:3" x14ac:dyDescent="0.25">
      <c r="C6581"/>
    </row>
    <row r="6582" spans="3:3" x14ac:dyDescent="0.25">
      <c r="C6582"/>
    </row>
    <row r="6583" spans="3:3" x14ac:dyDescent="0.25">
      <c r="C6583"/>
    </row>
    <row r="6584" spans="3:3" x14ac:dyDescent="0.25">
      <c r="C6584"/>
    </row>
    <row r="6585" spans="3:3" x14ac:dyDescent="0.25">
      <c r="C6585"/>
    </row>
    <row r="6586" spans="3:3" x14ac:dyDescent="0.25">
      <c r="C6586"/>
    </row>
    <row r="6587" spans="3:3" x14ac:dyDescent="0.25">
      <c r="C6587"/>
    </row>
    <row r="6588" spans="3:3" x14ac:dyDescent="0.25">
      <c r="C6588"/>
    </row>
    <row r="6589" spans="3:3" x14ac:dyDescent="0.25">
      <c r="C6589"/>
    </row>
    <row r="6590" spans="3:3" x14ac:dyDescent="0.25">
      <c r="C6590"/>
    </row>
    <row r="6591" spans="3:3" x14ac:dyDescent="0.25">
      <c r="C6591"/>
    </row>
    <row r="6592" spans="3:3" x14ac:dyDescent="0.25">
      <c r="C6592"/>
    </row>
    <row r="6593" spans="3:3" x14ac:dyDescent="0.25">
      <c r="C6593"/>
    </row>
    <row r="6594" spans="3:3" x14ac:dyDescent="0.25">
      <c r="C6594"/>
    </row>
    <row r="6595" spans="3:3" x14ac:dyDescent="0.25">
      <c r="C6595"/>
    </row>
    <row r="6596" spans="3:3" x14ac:dyDescent="0.25">
      <c r="C6596"/>
    </row>
    <row r="6597" spans="3:3" x14ac:dyDescent="0.25">
      <c r="C6597"/>
    </row>
    <row r="6598" spans="3:3" x14ac:dyDescent="0.25">
      <c r="C6598"/>
    </row>
    <row r="6599" spans="3:3" x14ac:dyDescent="0.25">
      <c r="C6599"/>
    </row>
    <row r="6600" spans="3:3" x14ac:dyDescent="0.25">
      <c r="C6600"/>
    </row>
    <row r="6601" spans="3:3" x14ac:dyDescent="0.25">
      <c r="C6601"/>
    </row>
    <row r="6602" spans="3:3" x14ac:dyDescent="0.25">
      <c r="C6602"/>
    </row>
    <row r="6603" spans="3:3" x14ac:dyDescent="0.25">
      <c r="C6603"/>
    </row>
    <row r="6604" spans="3:3" x14ac:dyDescent="0.25">
      <c r="C6604"/>
    </row>
    <row r="6605" spans="3:3" x14ac:dyDescent="0.25">
      <c r="C6605"/>
    </row>
    <row r="6606" spans="3:3" x14ac:dyDescent="0.25">
      <c r="C6606"/>
    </row>
    <row r="6607" spans="3:3" x14ac:dyDescent="0.25">
      <c r="C6607"/>
    </row>
    <row r="6608" spans="3:3" x14ac:dyDescent="0.25">
      <c r="C6608"/>
    </row>
    <row r="6609" spans="3:3" x14ac:dyDescent="0.25">
      <c r="C6609"/>
    </row>
    <row r="6610" spans="3:3" x14ac:dyDescent="0.25">
      <c r="C6610"/>
    </row>
    <row r="6611" spans="3:3" x14ac:dyDescent="0.25">
      <c r="C6611"/>
    </row>
    <row r="6612" spans="3:3" x14ac:dyDescent="0.25">
      <c r="C6612"/>
    </row>
    <row r="6613" spans="3:3" x14ac:dyDescent="0.25">
      <c r="C6613"/>
    </row>
    <row r="6614" spans="3:3" x14ac:dyDescent="0.25">
      <c r="C6614"/>
    </row>
    <row r="6615" spans="3:3" x14ac:dyDescent="0.25">
      <c r="C6615"/>
    </row>
    <row r="6616" spans="3:3" x14ac:dyDescent="0.25">
      <c r="C6616"/>
    </row>
    <row r="6617" spans="3:3" x14ac:dyDescent="0.25">
      <c r="C6617"/>
    </row>
    <row r="6618" spans="3:3" x14ac:dyDescent="0.25">
      <c r="C6618"/>
    </row>
    <row r="6619" spans="3:3" x14ac:dyDescent="0.25">
      <c r="C6619"/>
    </row>
    <row r="6620" spans="3:3" x14ac:dyDescent="0.25">
      <c r="C6620"/>
    </row>
    <row r="6621" spans="3:3" x14ac:dyDescent="0.25">
      <c r="C6621"/>
    </row>
    <row r="6622" spans="3:3" x14ac:dyDescent="0.25">
      <c r="C6622"/>
    </row>
    <row r="6623" spans="3:3" x14ac:dyDescent="0.25">
      <c r="C6623"/>
    </row>
    <row r="6624" spans="3:3" x14ac:dyDescent="0.25">
      <c r="C6624"/>
    </row>
    <row r="6625" spans="3:3" x14ac:dyDescent="0.25">
      <c r="C6625"/>
    </row>
    <row r="6626" spans="3:3" x14ac:dyDescent="0.25">
      <c r="C6626"/>
    </row>
    <row r="6627" spans="3:3" x14ac:dyDescent="0.25">
      <c r="C6627"/>
    </row>
    <row r="6628" spans="3:3" x14ac:dyDescent="0.25">
      <c r="C6628"/>
    </row>
    <row r="6629" spans="3:3" x14ac:dyDescent="0.25">
      <c r="C6629"/>
    </row>
    <row r="6630" spans="3:3" x14ac:dyDescent="0.25">
      <c r="C6630"/>
    </row>
    <row r="6631" spans="3:3" x14ac:dyDescent="0.25">
      <c r="C6631"/>
    </row>
    <row r="6632" spans="3:3" x14ac:dyDescent="0.25">
      <c r="C6632"/>
    </row>
    <row r="6633" spans="3:3" x14ac:dyDescent="0.25">
      <c r="C6633"/>
    </row>
    <row r="6634" spans="3:3" x14ac:dyDescent="0.25">
      <c r="C6634"/>
    </row>
    <row r="6635" spans="3:3" x14ac:dyDescent="0.25">
      <c r="C6635"/>
    </row>
    <row r="6636" spans="3:3" x14ac:dyDescent="0.25">
      <c r="C6636"/>
    </row>
    <row r="6637" spans="3:3" x14ac:dyDescent="0.25">
      <c r="C6637"/>
    </row>
    <row r="6638" spans="3:3" x14ac:dyDescent="0.25">
      <c r="C6638"/>
    </row>
    <row r="6639" spans="3:3" x14ac:dyDescent="0.25">
      <c r="C6639"/>
    </row>
    <row r="6640" spans="3:3" x14ac:dyDescent="0.25">
      <c r="C6640"/>
    </row>
    <row r="6641" spans="3:3" x14ac:dyDescent="0.25">
      <c r="C6641"/>
    </row>
    <row r="6642" spans="3:3" x14ac:dyDescent="0.25">
      <c r="C6642"/>
    </row>
    <row r="6643" spans="3:3" x14ac:dyDescent="0.25">
      <c r="C6643"/>
    </row>
    <row r="6644" spans="3:3" x14ac:dyDescent="0.25">
      <c r="C6644"/>
    </row>
    <row r="6645" spans="3:3" x14ac:dyDescent="0.25">
      <c r="C6645"/>
    </row>
    <row r="6646" spans="3:3" x14ac:dyDescent="0.25">
      <c r="C6646"/>
    </row>
    <row r="6647" spans="3:3" x14ac:dyDescent="0.25">
      <c r="C6647"/>
    </row>
    <row r="6648" spans="3:3" x14ac:dyDescent="0.25">
      <c r="C6648"/>
    </row>
    <row r="6649" spans="3:3" x14ac:dyDescent="0.25">
      <c r="C6649"/>
    </row>
    <row r="6650" spans="3:3" x14ac:dyDescent="0.25">
      <c r="C6650"/>
    </row>
    <row r="6651" spans="3:3" x14ac:dyDescent="0.25">
      <c r="C6651"/>
    </row>
    <row r="6652" spans="3:3" x14ac:dyDescent="0.25">
      <c r="C6652"/>
    </row>
    <row r="6653" spans="3:3" x14ac:dyDescent="0.25">
      <c r="C6653"/>
    </row>
    <row r="6654" spans="3:3" x14ac:dyDescent="0.25">
      <c r="C6654"/>
    </row>
    <row r="6655" spans="3:3" x14ac:dyDescent="0.25">
      <c r="C6655"/>
    </row>
    <row r="6656" spans="3:3" x14ac:dyDescent="0.25">
      <c r="C6656"/>
    </row>
    <row r="6657" spans="3:3" x14ac:dyDescent="0.25">
      <c r="C6657"/>
    </row>
    <row r="6658" spans="3:3" x14ac:dyDescent="0.25">
      <c r="C6658"/>
    </row>
    <row r="6659" spans="3:3" x14ac:dyDescent="0.25">
      <c r="C6659"/>
    </row>
    <row r="6660" spans="3:3" x14ac:dyDescent="0.25">
      <c r="C6660"/>
    </row>
    <row r="6661" spans="3:3" x14ac:dyDescent="0.25">
      <c r="C6661"/>
    </row>
    <row r="6662" spans="3:3" x14ac:dyDescent="0.25">
      <c r="C6662"/>
    </row>
    <row r="6663" spans="3:3" x14ac:dyDescent="0.25">
      <c r="C6663"/>
    </row>
    <row r="6664" spans="3:3" x14ac:dyDescent="0.25">
      <c r="C6664"/>
    </row>
    <row r="6665" spans="3:3" x14ac:dyDescent="0.25">
      <c r="C6665"/>
    </row>
    <row r="6666" spans="3:3" x14ac:dyDescent="0.25">
      <c r="C6666"/>
    </row>
    <row r="6667" spans="3:3" x14ac:dyDescent="0.25">
      <c r="C6667"/>
    </row>
    <row r="6668" spans="3:3" x14ac:dyDescent="0.25">
      <c r="C6668"/>
    </row>
    <row r="6669" spans="3:3" x14ac:dyDescent="0.25">
      <c r="C6669"/>
    </row>
    <row r="6670" spans="3:3" x14ac:dyDescent="0.25">
      <c r="C6670"/>
    </row>
    <row r="6671" spans="3:3" x14ac:dyDescent="0.25">
      <c r="C6671"/>
    </row>
    <row r="6672" spans="3:3" x14ac:dyDescent="0.25">
      <c r="C6672"/>
    </row>
    <row r="6673" spans="3:3" x14ac:dyDescent="0.25">
      <c r="C6673"/>
    </row>
    <row r="6674" spans="3:3" x14ac:dyDescent="0.25">
      <c r="C6674"/>
    </row>
    <row r="6675" spans="3:3" x14ac:dyDescent="0.25">
      <c r="C6675"/>
    </row>
    <row r="6676" spans="3:3" x14ac:dyDescent="0.25">
      <c r="C6676"/>
    </row>
    <row r="6677" spans="3:3" x14ac:dyDescent="0.25">
      <c r="C6677"/>
    </row>
    <row r="6678" spans="3:3" x14ac:dyDescent="0.25">
      <c r="C6678"/>
    </row>
    <row r="6679" spans="3:3" x14ac:dyDescent="0.25">
      <c r="C6679"/>
    </row>
    <row r="6680" spans="3:3" x14ac:dyDescent="0.25">
      <c r="C6680"/>
    </row>
    <row r="6681" spans="3:3" x14ac:dyDescent="0.25">
      <c r="C6681"/>
    </row>
    <row r="6682" spans="3:3" x14ac:dyDescent="0.25">
      <c r="C6682"/>
    </row>
    <row r="6683" spans="3:3" x14ac:dyDescent="0.25">
      <c r="C6683"/>
    </row>
    <row r="6684" spans="3:3" x14ac:dyDescent="0.25">
      <c r="C6684"/>
    </row>
    <row r="6685" spans="3:3" x14ac:dyDescent="0.25">
      <c r="C6685"/>
    </row>
    <row r="6686" spans="3:3" x14ac:dyDescent="0.25">
      <c r="C6686"/>
    </row>
    <row r="6687" spans="3:3" x14ac:dyDescent="0.25">
      <c r="C6687"/>
    </row>
    <row r="6688" spans="3:3" x14ac:dyDescent="0.25">
      <c r="C6688"/>
    </row>
    <row r="6689" spans="3:3" x14ac:dyDescent="0.25">
      <c r="C6689"/>
    </row>
    <row r="6690" spans="3:3" x14ac:dyDescent="0.25">
      <c r="C6690"/>
    </row>
    <row r="6691" spans="3:3" x14ac:dyDescent="0.25">
      <c r="C6691"/>
    </row>
    <row r="6692" spans="3:3" x14ac:dyDescent="0.25">
      <c r="C6692"/>
    </row>
    <row r="6693" spans="3:3" x14ac:dyDescent="0.25">
      <c r="C6693"/>
    </row>
    <row r="6694" spans="3:3" x14ac:dyDescent="0.25">
      <c r="C6694"/>
    </row>
    <row r="6695" spans="3:3" x14ac:dyDescent="0.25">
      <c r="C6695"/>
    </row>
    <row r="6696" spans="3:3" x14ac:dyDescent="0.25">
      <c r="C6696"/>
    </row>
    <row r="6697" spans="3:3" x14ac:dyDescent="0.25">
      <c r="C6697"/>
    </row>
    <row r="6698" spans="3:3" x14ac:dyDescent="0.25">
      <c r="C6698"/>
    </row>
    <row r="6699" spans="3:3" x14ac:dyDescent="0.25">
      <c r="C6699"/>
    </row>
    <row r="6700" spans="3:3" x14ac:dyDescent="0.25">
      <c r="C6700"/>
    </row>
    <row r="6701" spans="3:3" x14ac:dyDescent="0.25">
      <c r="C6701"/>
    </row>
    <row r="6702" spans="3:3" x14ac:dyDescent="0.25">
      <c r="C6702"/>
    </row>
    <row r="6703" spans="3:3" x14ac:dyDescent="0.25">
      <c r="C6703"/>
    </row>
    <row r="6704" spans="3:3" x14ac:dyDescent="0.25">
      <c r="C6704"/>
    </row>
    <row r="6705" spans="3:3" x14ac:dyDescent="0.25">
      <c r="C6705"/>
    </row>
    <row r="6706" spans="3:3" x14ac:dyDescent="0.25">
      <c r="C6706"/>
    </row>
    <row r="6707" spans="3:3" x14ac:dyDescent="0.25">
      <c r="C6707"/>
    </row>
    <row r="6708" spans="3:3" x14ac:dyDescent="0.25">
      <c r="C6708"/>
    </row>
    <row r="6709" spans="3:3" x14ac:dyDescent="0.25">
      <c r="C6709"/>
    </row>
    <row r="6710" spans="3:3" x14ac:dyDescent="0.25">
      <c r="C6710"/>
    </row>
    <row r="6711" spans="3:3" x14ac:dyDescent="0.25">
      <c r="C6711"/>
    </row>
    <row r="6712" spans="3:3" x14ac:dyDescent="0.25">
      <c r="C6712"/>
    </row>
    <row r="6713" spans="3:3" x14ac:dyDescent="0.25">
      <c r="C6713"/>
    </row>
    <row r="6714" spans="3:3" x14ac:dyDescent="0.25">
      <c r="C6714"/>
    </row>
    <row r="6715" spans="3:3" x14ac:dyDescent="0.25">
      <c r="C6715"/>
    </row>
    <row r="6716" spans="3:3" x14ac:dyDescent="0.25">
      <c r="C6716"/>
    </row>
    <row r="6717" spans="3:3" x14ac:dyDescent="0.25">
      <c r="C6717"/>
    </row>
    <row r="6718" spans="3:3" x14ac:dyDescent="0.25">
      <c r="C6718"/>
    </row>
    <row r="6719" spans="3:3" x14ac:dyDescent="0.25">
      <c r="C6719"/>
    </row>
    <row r="6720" spans="3:3" x14ac:dyDescent="0.25">
      <c r="C6720"/>
    </row>
    <row r="6721" spans="3:3" x14ac:dyDescent="0.25">
      <c r="C6721"/>
    </row>
    <row r="6722" spans="3:3" x14ac:dyDescent="0.25">
      <c r="C6722"/>
    </row>
    <row r="6723" spans="3:3" x14ac:dyDescent="0.25">
      <c r="C6723"/>
    </row>
    <row r="6724" spans="3:3" x14ac:dyDescent="0.25">
      <c r="C6724"/>
    </row>
    <row r="6725" spans="3:3" x14ac:dyDescent="0.25">
      <c r="C6725"/>
    </row>
    <row r="6726" spans="3:3" x14ac:dyDescent="0.25">
      <c r="C6726"/>
    </row>
    <row r="6727" spans="3:3" x14ac:dyDescent="0.25">
      <c r="C6727"/>
    </row>
    <row r="6728" spans="3:3" x14ac:dyDescent="0.25">
      <c r="C6728"/>
    </row>
    <row r="6729" spans="3:3" x14ac:dyDescent="0.25">
      <c r="C6729"/>
    </row>
    <row r="6730" spans="3:3" x14ac:dyDescent="0.25">
      <c r="C6730"/>
    </row>
    <row r="6731" spans="3:3" x14ac:dyDescent="0.25">
      <c r="C6731"/>
    </row>
    <row r="6732" spans="3:3" x14ac:dyDescent="0.25">
      <c r="C6732"/>
    </row>
    <row r="6733" spans="3:3" x14ac:dyDescent="0.25">
      <c r="C6733"/>
    </row>
    <row r="6734" spans="3:3" x14ac:dyDescent="0.25">
      <c r="C6734"/>
    </row>
    <row r="6735" spans="3:3" x14ac:dyDescent="0.25">
      <c r="C6735"/>
    </row>
    <row r="6736" spans="3:3" x14ac:dyDescent="0.25">
      <c r="C6736"/>
    </row>
    <row r="6737" spans="3:3" x14ac:dyDescent="0.25">
      <c r="C6737"/>
    </row>
    <row r="6738" spans="3:3" x14ac:dyDescent="0.25">
      <c r="C6738"/>
    </row>
    <row r="6739" spans="3:3" x14ac:dyDescent="0.25">
      <c r="C6739"/>
    </row>
    <row r="6740" spans="3:3" x14ac:dyDescent="0.25">
      <c r="C6740"/>
    </row>
    <row r="6741" spans="3:3" x14ac:dyDescent="0.25">
      <c r="C6741"/>
    </row>
    <row r="6742" spans="3:3" x14ac:dyDescent="0.25">
      <c r="C6742"/>
    </row>
    <row r="6743" spans="3:3" x14ac:dyDescent="0.25">
      <c r="C6743"/>
    </row>
    <row r="6744" spans="3:3" x14ac:dyDescent="0.25">
      <c r="C6744"/>
    </row>
    <row r="6745" spans="3:3" x14ac:dyDescent="0.25">
      <c r="C6745"/>
    </row>
    <row r="6746" spans="3:3" x14ac:dyDescent="0.25">
      <c r="C6746"/>
    </row>
    <row r="6747" spans="3:3" x14ac:dyDescent="0.25">
      <c r="C6747"/>
    </row>
    <row r="6748" spans="3:3" x14ac:dyDescent="0.25">
      <c r="C6748"/>
    </row>
    <row r="6749" spans="3:3" x14ac:dyDescent="0.25">
      <c r="C6749"/>
    </row>
    <row r="6750" spans="3:3" x14ac:dyDescent="0.25">
      <c r="C6750"/>
    </row>
    <row r="6751" spans="3:3" x14ac:dyDescent="0.25">
      <c r="C6751"/>
    </row>
    <row r="6752" spans="3:3" x14ac:dyDescent="0.25">
      <c r="C6752"/>
    </row>
    <row r="6753" spans="3:3" x14ac:dyDescent="0.25">
      <c r="C6753"/>
    </row>
    <row r="6754" spans="3:3" x14ac:dyDescent="0.25">
      <c r="C6754"/>
    </row>
    <row r="6755" spans="3:3" x14ac:dyDescent="0.25">
      <c r="C6755"/>
    </row>
    <row r="6756" spans="3:3" x14ac:dyDescent="0.25">
      <c r="C6756"/>
    </row>
    <row r="6757" spans="3:3" x14ac:dyDescent="0.25">
      <c r="C6757"/>
    </row>
    <row r="6758" spans="3:3" x14ac:dyDescent="0.25">
      <c r="C6758"/>
    </row>
    <row r="6759" spans="3:3" x14ac:dyDescent="0.25">
      <c r="C6759"/>
    </row>
    <row r="6760" spans="3:3" x14ac:dyDescent="0.25">
      <c r="C6760"/>
    </row>
    <row r="6761" spans="3:3" x14ac:dyDescent="0.25">
      <c r="C6761"/>
    </row>
    <row r="6762" spans="3:3" x14ac:dyDescent="0.25">
      <c r="C6762"/>
    </row>
    <row r="6763" spans="3:3" x14ac:dyDescent="0.25">
      <c r="C6763"/>
    </row>
    <row r="6764" spans="3:3" x14ac:dyDescent="0.25">
      <c r="C6764"/>
    </row>
    <row r="6765" spans="3:3" x14ac:dyDescent="0.25">
      <c r="C6765"/>
    </row>
    <row r="6766" spans="3:3" x14ac:dyDescent="0.25">
      <c r="C6766"/>
    </row>
    <row r="6767" spans="3:3" x14ac:dyDescent="0.25">
      <c r="C6767"/>
    </row>
    <row r="6768" spans="3:3" x14ac:dyDescent="0.25">
      <c r="C6768"/>
    </row>
    <row r="6769" spans="3:3" x14ac:dyDescent="0.25">
      <c r="C6769"/>
    </row>
    <row r="6770" spans="3:3" x14ac:dyDescent="0.25">
      <c r="C6770"/>
    </row>
    <row r="6771" spans="3:3" x14ac:dyDescent="0.25">
      <c r="C6771"/>
    </row>
    <row r="6772" spans="3:3" x14ac:dyDescent="0.25">
      <c r="C6772"/>
    </row>
    <row r="6773" spans="3:3" x14ac:dyDescent="0.25">
      <c r="C6773"/>
    </row>
    <row r="6774" spans="3:3" x14ac:dyDescent="0.25">
      <c r="C6774"/>
    </row>
    <row r="6775" spans="3:3" x14ac:dyDescent="0.25">
      <c r="C6775"/>
    </row>
    <row r="6776" spans="3:3" x14ac:dyDescent="0.25">
      <c r="C6776"/>
    </row>
    <row r="6777" spans="3:3" x14ac:dyDescent="0.25">
      <c r="C6777"/>
    </row>
    <row r="6778" spans="3:3" x14ac:dyDescent="0.25">
      <c r="C6778"/>
    </row>
    <row r="6779" spans="3:3" x14ac:dyDescent="0.25">
      <c r="C6779"/>
    </row>
    <row r="6780" spans="3:3" x14ac:dyDescent="0.25">
      <c r="C6780"/>
    </row>
    <row r="6781" spans="3:3" x14ac:dyDescent="0.25">
      <c r="C6781"/>
    </row>
    <row r="6782" spans="3:3" x14ac:dyDescent="0.25">
      <c r="C6782"/>
    </row>
    <row r="6783" spans="3:3" x14ac:dyDescent="0.25">
      <c r="C6783"/>
    </row>
    <row r="6784" spans="3:3" x14ac:dyDescent="0.25">
      <c r="C6784"/>
    </row>
    <row r="6785" spans="3:3" x14ac:dyDescent="0.25">
      <c r="C6785"/>
    </row>
    <row r="6786" spans="3:3" x14ac:dyDescent="0.25">
      <c r="C6786"/>
    </row>
    <row r="6787" spans="3:3" x14ac:dyDescent="0.25">
      <c r="C6787"/>
    </row>
    <row r="6788" spans="3:3" x14ac:dyDescent="0.25">
      <c r="C6788"/>
    </row>
    <row r="6789" spans="3:3" x14ac:dyDescent="0.25">
      <c r="C6789"/>
    </row>
    <row r="6790" spans="3:3" x14ac:dyDescent="0.25">
      <c r="C6790"/>
    </row>
    <row r="6791" spans="3:3" x14ac:dyDescent="0.25">
      <c r="C6791"/>
    </row>
    <row r="6792" spans="3:3" x14ac:dyDescent="0.25">
      <c r="C6792"/>
    </row>
    <row r="6793" spans="3:3" x14ac:dyDescent="0.25">
      <c r="C6793"/>
    </row>
    <row r="6794" spans="3:3" x14ac:dyDescent="0.25">
      <c r="C6794"/>
    </row>
    <row r="6795" spans="3:3" x14ac:dyDescent="0.25">
      <c r="C6795"/>
    </row>
    <row r="6796" spans="3:3" x14ac:dyDescent="0.25">
      <c r="C6796"/>
    </row>
    <row r="6797" spans="3:3" x14ac:dyDescent="0.25">
      <c r="C6797"/>
    </row>
    <row r="6798" spans="3:3" x14ac:dyDescent="0.25">
      <c r="C6798"/>
    </row>
    <row r="6799" spans="3:3" x14ac:dyDescent="0.25">
      <c r="C6799"/>
    </row>
    <row r="6800" spans="3:3" x14ac:dyDescent="0.25">
      <c r="C6800"/>
    </row>
    <row r="6801" spans="3:3" x14ac:dyDescent="0.25">
      <c r="C6801"/>
    </row>
    <row r="6802" spans="3:3" x14ac:dyDescent="0.25">
      <c r="C6802"/>
    </row>
    <row r="6803" spans="3:3" x14ac:dyDescent="0.25">
      <c r="C6803"/>
    </row>
    <row r="6804" spans="3:3" x14ac:dyDescent="0.25">
      <c r="C6804"/>
    </row>
    <row r="6805" spans="3:3" x14ac:dyDescent="0.25">
      <c r="C6805"/>
    </row>
    <row r="6806" spans="3:3" x14ac:dyDescent="0.25">
      <c r="C6806"/>
    </row>
    <row r="6807" spans="3:3" x14ac:dyDescent="0.25">
      <c r="C6807"/>
    </row>
    <row r="6808" spans="3:3" x14ac:dyDescent="0.25">
      <c r="C6808"/>
    </row>
    <row r="6809" spans="3:3" x14ac:dyDescent="0.25">
      <c r="C6809"/>
    </row>
    <row r="6810" spans="3:3" x14ac:dyDescent="0.25">
      <c r="C6810"/>
    </row>
    <row r="6811" spans="3:3" x14ac:dyDescent="0.25">
      <c r="C6811"/>
    </row>
    <row r="6812" spans="3:3" x14ac:dyDescent="0.25">
      <c r="C6812"/>
    </row>
    <row r="6813" spans="3:3" x14ac:dyDescent="0.25">
      <c r="C6813"/>
    </row>
    <row r="6814" spans="3:3" x14ac:dyDescent="0.25">
      <c r="C6814"/>
    </row>
    <row r="6815" spans="3:3" x14ac:dyDescent="0.25">
      <c r="C6815"/>
    </row>
    <row r="6816" spans="3:3" x14ac:dyDescent="0.25">
      <c r="C6816"/>
    </row>
    <row r="6817" spans="3:3" x14ac:dyDescent="0.25">
      <c r="C6817"/>
    </row>
    <row r="6818" spans="3:3" x14ac:dyDescent="0.25">
      <c r="C6818"/>
    </row>
    <row r="6819" spans="3:3" x14ac:dyDescent="0.25">
      <c r="C6819"/>
    </row>
    <row r="6820" spans="3:3" x14ac:dyDescent="0.25">
      <c r="C6820"/>
    </row>
    <row r="6821" spans="3:3" x14ac:dyDescent="0.25">
      <c r="C6821"/>
    </row>
    <row r="6822" spans="3:3" x14ac:dyDescent="0.25">
      <c r="C6822"/>
    </row>
    <row r="6823" spans="3:3" x14ac:dyDescent="0.25">
      <c r="C6823"/>
    </row>
    <row r="6824" spans="3:3" x14ac:dyDescent="0.25">
      <c r="C6824"/>
    </row>
    <row r="6825" spans="3:3" x14ac:dyDescent="0.25">
      <c r="C6825"/>
    </row>
    <row r="6826" spans="3:3" x14ac:dyDescent="0.25">
      <c r="C6826"/>
    </row>
    <row r="6827" spans="3:3" x14ac:dyDescent="0.25">
      <c r="C6827"/>
    </row>
    <row r="6828" spans="3:3" x14ac:dyDescent="0.25">
      <c r="C6828"/>
    </row>
    <row r="6829" spans="3:3" x14ac:dyDescent="0.25">
      <c r="C6829"/>
    </row>
    <row r="6830" spans="3:3" x14ac:dyDescent="0.25">
      <c r="C6830"/>
    </row>
    <row r="6831" spans="3:3" x14ac:dyDescent="0.25">
      <c r="C6831"/>
    </row>
    <row r="6832" spans="3:3" x14ac:dyDescent="0.25">
      <c r="C6832"/>
    </row>
    <row r="6833" spans="3:3" x14ac:dyDescent="0.25">
      <c r="C6833"/>
    </row>
    <row r="6834" spans="3:3" x14ac:dyDescent="0.25">
      <c r="C6834"/>
    </row>
    <row r="6835" spans="3:3" x14ac:dyDescent="0.25">
      <c r="C6835"/>
    </row>
    <row r="6836" spans="3:3" x14ac:dyDescent="0.25">
      <c r="C6836"/>
    </row>
    <row r="6837" spans="3:3" x14ac:dyDescent="0.25">
      <c r="C6837"/>
    </row>
    <row r="6838" spans="3:3" x14ac:dyDescent="0.25">
      <c r="C6838"/>
    </row>
    <row r="6839" spans="3:3" x14ac:dyDescent="0.25">
      <c r="C6839"/>
    </row>
    <row r="6840" spans="3:3" x14ac:dyDescent="0.25">
      <c r="C6840"/>
    </row>
    <row r="6841" spans="3:3" x14ac:dyDescent="0.25">
      <c r="C6841"/>
    </row>
    <row r="6842" spans="3:3" x14ac:dyDescent="0.25">
      <c r="C6842"/>
    </row>
    <row r="6843" spans="3:3" x14ac:dyDescent="0.25">
      <c r="C6843"/>
    </row>
    <row r="6844" spans="3:3" x14ac:dyDescent="0.25">
      <c r="C6844"/>
    </row>
    <row r="6845" spans="3:3" x14ac:dyDescent="0.25">
      <c r="C6845"/>
    </row>
    <row r="6846" spans="3:3" x14ac:dyDescent="0.25">
      <c r="C6846"/>
    </row>
    <row r="6847" spans="3:3" x14ac:dyDescent="0.25">
      <c r="C6847"/>
    </row>
    <row r="6848" spans="3:3" x14ac:dyDescent="0.25">
      <c r="C6848"/>
    </row>
    <row r="6849" spans="3:3" x14ac:dyDescent="0.25">
      <c r="C6849"/>
    </row>
    <row r="6850" spans="3:3" x14ac:dyDescent="0.25">
      <c r="C6850"/>
    </row>
    <row r="6851" spans="3:3" x14ac:dyDescent="0.25">
      <c r="C6851"/>
    </row>
    <row r="6852" spans="3:3" x14ac:dyDescent="0.25">
      <c r="C6852"/>
    </row>
    <row r="6853" spans="3:3" x14ac:dyDescent="0.25">
      <c r="C6853"/>
    </row>
    <row r="6854" spans="3:3" x14ac:dyDescent="0.25">
      <c r="C6854"/>
    </row>
    <row r="6855" spans="3:3" x14ac:dyDescent="0.25">
      <c r="C6855"/>
    </row>
    <row r="6856" spans="3:3" x14ac:dyDescent="0.25">
      <c r="C6856"/>
    </row>
    <row r="6857" spans="3:3" x14ac:dyDescent="0.25">
      <c r="C6857"/>
    </row>
    <row r="6858" spans="3:3" x14ac:dyDescent="0.25">
      <c r="C6858"/>
    </row>
    <row r="6859" spans="3:3" x14ac:dyDescent="0.25">
      <c r="C6859"/>
    </row>
    <row r="6860" spans="3:3" x14ac:dyDescent="0.25">
      <c r="C6860"/>
    </row>
    <row r="6861" spans="3:3" x14ac:dyDescent="0.25">
      <c r="C6861"/>
    </row>
    <row r="6862" spans="3:3" x14ac:dyDescent="0.25">
      <c r="C6862"/>
    </row>
    <row r="6863" spans="3:3" x14ac:dyDescent="0.25">
      <c r="C6863"/>
    </row>
    <row r="6864" spans="3:3" x14ac:dyDescent="0.25">
      <c r="C6864"/>
    </row>
    <row r="6865" spans="3:3" x14ac:dyDescent="0.25">
      <c r="C6865"/>
    </row>
    <row r="6866" spans="3:3" x14ac:dyDescent="0.25">
      <c r="C6866"/>
    </row>
    <row r="6867" spans="3:3" x14ac:dyDescent="0.25">
      <c r="C6867"/>
    </row>
    <row r="6868" spans="3:3" x14ac:dyDescent="0.25">
      <c r="C6868"/>
    </row>
    <row r="6869" spans="3:3" x14ac:dyDescent="0.25">
      <c r="C6869"/>
    </row>
    <row r="6870" spans="3:3" x14ac:dyDescent="0.25">
      <c r="C6870"/>
    </row>
    <row r="6871" spans="3:3" x14ac:dyDescent="0.25">
      <c r="C6871"/>
    </row>
    <row r="6872" spans="3:3" x14ac:dyDescent="0.25">
      <c r="C6872"/>
    </row>
    <row r="6873" spans="3:3" x14ac:dyDescent="0.25">
      <c r="C6873"/>
    </row>
    <row r="6874" spans="3:3" x14ac:dyDescent="0.25">
      <c r="C6874"/>
    </row>
    <row r="6875" spans="3:3" x14ac:dyDescent="0.25">
      <c r="C6875"/>
    </row>
    <row r="6876" spans="3:3" x14ac:dyDescent="0.25">
      <c r="C6876"/>
    </row>
    <row r="6877" spans="3:3" x14ac:dyDescent="0.25">
      <c r="C6877"/>
    </row>
    <row r="6878" spans="3:3" x14ac:dyDescent="0.25">
      <c r="C6878"/>
    </row>
    <row r="6879" spans="3:3" x14ac:dyDescent="0.25">
      <c r="C6879"/>
    </row>
    <row r="6880" spans="3:3" x14ac:dyDescent="0.25">
      <c r="C6880"/>
    </row>
    <row r="6881" spans="3:3" x14ac:dyDescent="0.25">
      <c r="C6881"/>
    </row>
    <row r="6882" spans="3:3" x14ac:dyDescent="0.25">
      <c r="C6882"/>
    </row>
    <row r="6883" spans="3:3" x14ac:dyDescent="0.25">
      <c r="C6883"/>
    </row>
    <row r="6884" spans="3:3" x14ac:dyDescent="0.25">
      <c r="C6884"/>
    </row>
    <row r="6885" spans="3:3" x14ac:dyDescent="0.25">
      <c r="C6885"/>
    </row>
    <row r="6886" spans="3:3" x14ac:dyDescent="0.25">
      <c r="C6886"/>
    </row>
    <row r="6887" spans="3:3" x14ac:dyDescent="0.25">
      <c r="C6887"/>
    </row>
    <row r="6888" spans="3:3" x14ac:dyDescent="0.25">
      <c r="C6888"/>
    </row>
    <row r="6889" spans="3:3" x14ac:dyDescent="0.25">
      <c r="C6889"/>
    </row>
    <row r="6890" spans="3:3" x14ac:dyDescent="0.25">
      <c r="C6890"/>
    </row>
    <row r="6891" spans="3:3" x14ac:dyDescent="0.25">
      <c r="C6891"/>
    </row>
    <row r="6892" spans="3:3" x14ac:dyDescent="0.25">
      <c r="C6892"/>
    </row>
    <row r="6893" spans="3:3" x14ac:dyDescent="0.25">
      <c r="C6893"/>
    </row>
    <row r="6894" spans="3:3" x14ac:dyDescent="0.25">
      <c r="C6894"/>
    </row>
    <row r="6895" spans="3:3" x14ac:dyDescent="0.25">
      <c r="C6895"/>
    </row>
    <row r="6896" spans="3:3" x14ac:dyDescent="0.25">
      <c r="C6896"/>
    </row>
    <row r="6897" spans="3:3" x14ac:dyDescent="0.25">
      <c r="C6897"/>
    </row>
    <row r="6898" spans="3:3" x14ac:dyDescent="0.25">
      <c r="C6898"/>
    </row>
    <row r="6899" spans="3:3" x14ac:dyDescent="0.25">
      <c r="C6899"/>
    </row>
    <row r="6900" spans="3:3" x14ac:dyDescent="0.25">
      <c r="C6900"/>
    </row>
    <row r="6901" spans="3:3" x14ac:dyDescent="0.25">
      <c r="C6901"/>
    </row>
    <row r="6902" spans="3:3" x14ac:dyDescent="0.25">
      <c r="C6902"/>
    </row>
    <row r="6903" spans="3:3" x14ac:dyDescent="0.25">
      <c r="C6903"/>
    </row>
    <row r="6904" spans="3:3" x14ac:dyDescent="0.25">
      <c r="C6904"/>
    </row>
    <row r="6905" spans="3:3" x14ac:dyDescent="0.25">
      <c r="C6905"/>
    </row>
    <row r="6906" spans="3:3" x14ac:dyDescent="0.25">
      <c r="C6906"/>
    </row>
    <row r="6907" spans="3:3" x14ac:dyDescent="0.25">
      <c r="C6907"/>
    </row>
    <row r="6908" spans="3:3" x14ac:dyDescent="0.25">
      <c r="C6908"/>
    </row>
    <row r="6909" spans="3:3" x14ac:dyDescent="0.25">
      <c r="C6909"/>
    </row>
    <row r="6910" spans="3:3" x14ac:dyDescent="0.25">
      <c r="C6910"/>
    </row>
    <row r="6911" spans="3:3" x14ac:dyDescent="0.25">
      <c r="C6911"/>
    </row>
    <row r="6912" spans="3:3" x14ac:dyDescent="0.25">
      <c r="C6912"/>
    </row>
    <row r="6913" spans="3:3" x14ac:dyDescent="0.25">
      <c r="C6913"/>
    </row>
    <row r="6914" spans="3:3" x14ac:dyDescent="0.25">
      <c r="C6914"/>
    </row>
    <row r="6915" spans="3:3" x14ac:dyDescent="0.25">
      <c r="C6915"/>
    </row>
    <row r="6916" spans="3:3" x14ac:dyDescent="0.25">
      <c r="C6916"/>
    </row>
    <row r="6917" spans="3:3" x14ac:dyDescent="0.25">
      <c r="C6917"/>
    </row>
    <row r="6918" spans="3:3" x14ac:dyDescent="0.25">
      <c r="C6918"/>
    </row>
    <row r="6919" spans="3:3" x14ac:dyDescent="0.25">
      <c r="C6919"/>
    </row>
    <row r="6920" spans="3:3" x14ac:dyDescent="0.25">
      <c r="C6920"/>
    </row>
    <row r="6921" spans="3:3" x14ac:dyDescent="0.25">
      <c r="C6921"/>
    </row>
    <row r="6922" spans="3:3" x14ac:dyDescent="0.25">
      <c r="C6922"/>
    </row>
    <row r="6923" spans="3:3" x14ac:dyDescent="0.25">
      <c r="C6923"/>
    </row>
    <row r="6924" spans="3:3" x14ac:dyDescent="0.25">
      <c r="C6924"/>
    </row>
    <row r="6925" spans="3:3" x14ac:dyDescent="0.25">
      <c r="C6925"/>
    </row>
    <row r="6926" spans="3:3" x14ac:dyDescent="0.25">
      <c r="C6926"/>
    </row>
    <row r="6927" spans="3:3" x14ac:dyDescent="0.25">
      <c r="C6927"/>
    </row>
    <row r="6928" spans="3:3" x14ac:dyDescent="0.25">
      <c r="C6928"/>
    </row>
    <row r="6929" spans="3:3" x14ac:dyDescent="0.25">
      <c r="C6929"/>
    </row>
    <row r="6930" spans="3:3" x14ac:dyDescent="0.25">
      <c r="C6930"/>
    </row>
    <row r="6931" spans="3:3" x14ac:dyDescent="0.25">
      <c r="C6931"/>
    </row>
    <row r="6932" spans="3:3" x14ac:dyDescent="0.25">
      <c r="C6932"/>
    </row>
    <row r="6933" spans="3:3" x14ac:dyDescent="0.25">
      <c r="C6933"/>
    </row>
    <row r="6934" spans="3:3" x14ac:dyDescent="0.25">
      <c r="C6934"/>
    </row>
    <row r="6935" spans="3:3" x14ac:dyDescent="0.25">
      <c r="C6935"/>
    </row>
    <row r="6936" spans="3:3" x14ac:dyDescent="0.25">
      <c r="C6936"/>
    </row>
    <row r="6937" spans="3:3" x14ac:dyDescent="0.25">
      <c r="C6937"/>
    </row>
    <row r="6938" spans="3:3" x14ac:dyDescent="0.25">
      <c r="C6938"/>
    </row>
    <row r="6939" spans="3:3" x14ac:dyDescent="0.25">
      <c r="C6939"/>
    </row>
    <row r="6940" spans="3:3" x14ac:dyDescent="0.25">
      <c r="C6940"/>
    </row>
    <row r="6941" spans="3:3" x14ac:dyDescent="0.25">
      <c r="C6941"/>
    </row>
    <row r="6942" spans="3:3" x14ac:dyDescent="0.25">
      <c r="C6942"/>
    </row>
    <row r="6943" spans="3:3" x14ac:dyDescent="0.25">
      <c r="C6943"/>
    </row>
    <row r="6944" spans="3:3" x14ac:dyDescent="0.25">
      <c r="C6944"/>
    </row>
    <row r="6945" spans="3:3" x14ac:dyDescent="0.25">
      <c r="C6945"/>
    </row>
    <row r="6946" spans="3:3" x14ac:dyDescent="0.25">
      <c r="C6946"/>
    </row>
    <row r="6947" spans="3:3" x14ac:dyDescent="0.25">
      <c r="C6947"/>
    </row>
    <row r="6948" spans="3:3" x14ac:dyDescent="0.25">
      <c r="C6948"/>
    </row>
    <row r="6949" spans="3:3" x14ac:dyDescent="0.25">
      <c r="C6949"/>
    </row>
    <row r="6950" spans="3:3" x14ac:dyDescent="0.25">
      <c r="C6950"/>
    </row>
    <row r="6951" spans="3:3" x14ac:dyDescent="0.25">
      <c r="C6951"/>
    </row>
    <row r="6952" spans="3:3" x14ac:dyDescent="0.25">
      <c r="C6952"/>
    </row>
    <row r="6953" spans="3:3" x14ac:dyDescent="0.25">
      <c r="C6953"/>
    </row>
    <row r="6954" spans="3:3" x14ac:dyDescent="0.25">
      <c r="C6954"/>
    </row>
    <row r="6955" spans="3:3" x14ac:dyDescent="0.25">
      <c r="C6955"/>
    </row>
    <row r="6956" spans="3:3" x14ac:dyDescent="0.25">
      <c r="C6956"/>
    </row>
    <row r="6957" spans="3:3" x14ac:dyDescent="0.25">
      <c r="C6957"/>
    </row>
    <row r="6958" spans="3:3" x14ac:dyDescent="0.25">
      <c r="C6958"/>
    </row>
    <row r="6959" spans="3:3" x14ac:dyDescent="0.25">
      <c r="C6959"/>
    </row>
    <row r="6960" spans="3:3" x14ac:dyDescent="0.25">
      <c r="C6960"/>
    </row>
    <row r="6961" spans="3:3" x14ac:dyDescent="0.25">
      <c r="C6961"/>
    </row>
    <row r="6962" spans="3:3" x14ac:dyDescent="0.25">
      <c r="C6962"/>
    </row>
    <row r="6963" spans="3:3" x14ac:dyDescent="0.25">
      <c r="C6963"/>
    </row>
    <row r="6964" spans="3:3" x14ac:dyDescent="0.25">
      <c r="C6964"/>
    </row>
    <row r="6965" spans="3:3" x14ac:dyDescent="0.25">
      <c r="C6965"/>
    </row>
    <row r="6966" spans="3:3" x14ac:dyDescent="0.25">
      <c r="C6966"/>
    </row>
    <row r="6967" spans="3:3" x14ac:dyDescent="0.25">
      <c r="C6967"/>
    </row>
    <row r="6968" spans="3:3" x14ac:dyDescent="0.25">
      <c r="C6968"/>
    </row>
    <row r="6969" spans="3:3" x14ac:dyDescent="0.25">
      <c r="C6969"/>
    </row>
    <row r="6970" spans="3:3" x14ac:dyDescent="0.25">
      <c r="C6970"/>
    </row>
    <row r="6971" spans="3:3" x14ac:dyDescent="0.25">
      <c r="C6971"/>
    </row>
    <row r="6972" spans="3:3" x14ac:dyDescent="0.25">
      <c r="C6972"/>
    </row>
    <row r="6973" spans="3:3" x14ac:dyDescent="0.25">
      <c r="C6973"/>
    </row>
    <row r="6974" spans="3:3" x14ac:dyDescent="0.25">
      <c r="C6974"/>
    </row>
    <row r="6975" spans="3:3" x14ac:dyDescent="0.25">
      <c r="C6975"/>
    </row>
    <row r="6976" spans="3:3" x14ac:dyDescent="0.25">
      <c r="C6976"/>
    </row>
    <row r="6977" spans="3:3" x14ac:dyDescent="0.25">
      <c r="C6977"/>
    </row>
    <row r="6978" spans="3:3" x14ac:dyDescent="0.25">
      <c r="C6978"/>
    </row>
    <row r="6979" spans="3:3" x14ac:dyDescent="0.25">
      <c r="C6979"/>
    </row>
    <row r="6980" spans="3:3" x14ac:dyDescent="0.25">
      <c r="C6980"/>
    </row>
    <row r="6981" spans="3:3" x14ac:dyDescent="0.25">
      <c r="C6981"/>
    </row>
    <row r="6982" spans="3:3" x14ac:dyDescent="0.25">
      <c r="C6982"/>
    </row>
    <row r="6983" spans="3:3" x14ac:dyDescent="0.25">
      <c r="C6983"/>
    </row>
    <row r="6984" spans="3:3" x14ac:dyDescent="0.25">
      <c r="C6984"/>
    </row>
    <row r="6985" spans="3:3" x14ac:dyDescent="0.25">
      <c r="C6985"/>
    </row>
    <row r="6986" spans="3:3" x14ac:dyDescent="0.25">
      <c r="C6986"/>
    </row>
    <row r="6987" spans="3:3" x14ac:dyDescent="0.25">
      <c r="C6987"/>
    </row>
    <row r="6988" spans="3:3" x14ac:dyDescent="0.25">
      <c r="C6988"/>
    </row>
    <row r="6989" spans="3:3" x14ac:dyDescent="0.25">
      <c r="C6989"/>
    </row>
    <row r="6990" spans="3:3" x14ac:dyDescent="0.25">
      <c r="C6990"/>
    </row>
    <row r="6991" spans="3:3" x14ac:dyDescent="0.25">
      <c r="C6991"/>
    </row>
    <row r="6992" spans="3:3" x14ac:dyDescent="0.25">
      <c r="C6992"/>
    </row>
    <row r="6993" spans="3:3" x14ac:dyDescent="0.25">
      <c r="C6993"/>
    </row>
    <row r="6994" spans="3:3" x14ac:dyDescent="0.25">
      <c r="C6994"/>
    </row>
    <row r="6995" spans="3:3" x14ac:dyDescent="0.25">
      <c r="C6995"/>
    </row>
    <row r="6996" spans="3:3" x14ac:dyDescent="0.25">
      <c r="C6996"/>
    </row>
    <row r="6997" spans="3:3" x14ac:dyDescent="0.25">
      <c r="C6997"/>
    </row>
    <row r="6998" spans="3:3" x14ac:dyDescent="0.25">
      <c r="C6998"/>
    </row>
    <row r="6999" spans="3:3" x14ac:dyDescent="0.25">
      <c r="C6999"/>
    </row>
    <row r="7000" spans="3:3" x14ac:dyDescent="0.25">
      <c r="C7000"/>
    </row>
    <row r="7001" spans="3:3" x14ac:dyDescent="0.25">
      <c r="C7001"/>
    </row>
    <row r="7002" spans="3:3" x14ac:dyDescent="0.25">
      <c r="C7002"/>
    </row>
    <row r="7003" spans="3:3" x14ac:dyDescent="0.25">
      <c r="C7003"/>
    </row>
    <row r="7004" spans="3:3" x14ac:dyDescent="0.25">
      <c r="C7004"/>
    </row>
    <row r="7005" spans="3:3" x14ac:dyDescent="0.25">
      <c r="C7005"/>
    </row>
    <row r="7006" spans="3:3" x14ac:dyDescent="0.25">
      <c r="C7006"/>
    </row>
    <row r="7007" spans="3:3" x14ac:dyDescent="0.25">
      <c r="C7007"/>
    </row>
    <row r="7008" spans="3:3" x14ac:dyDescent="0.25">
      <c r="C7008"/>
    </row>
    <row r="7009" spans="3:3" x14ac:dyDescent="0.25">
      <c r="C7009"/>
    </row>
    <row r="7010" spans="3:3" x14ac:dyDescent="0.25">
      <c r="C7010"/>
    </row>
    <row r="7011" spans="3:3" x14ac:dyDescent="0.25">
      <c r="C7011"/>
    </row>
    <row r="7012" spans="3:3" x14ac:dyDescent="0.25">
      <c r="C7012"/>
    </row>
    <row r="7013" spans="3:3" x14ac:dyDescent="0.25">
      <c r="C7013"/>
    </row>
    <row r="7014" spans="3:3" x14ac:dyDescent="0.25">
      <c r="C7014"/>
    </row>
    <row r="7015" spans="3:3" x14ac:dyDescent="0.25">
      <c r="C7015"/>
    </row>
    <row r="7016" spans="3:3" x14ac:dyDescent="0.25">
      <c r="C7016"/>
    </row>
    <row r="7017" spans="3:3" x14ac:dyDescent="0.25">
      <c r="C7017"/>
    </row>
    <row r="7018" spans="3:3" x14ac:dyDescent="0.25">
      <c r="C7018"/>
    </row>
    <row r="7019" spans="3:3" x14ac:dyDescent="0.25">
      <c r="C7019"/>
    </row>
    <row r="7020" spans="3:3" x14ac:dyDescent="0.25">
      <c r="C7020"/>
    </row>
    <row r="7021" spans="3:3" x14ac:dyDescent="0.25">
      <c r="C7021"/>
    </row>
    <row r="7022" spans="3:3" x14ac:dyDescent="0.25">
      <c r="C7022"/>
    </row>
    <row r="7023" spans="3:3" x14ac:dyDescent="0.25">
      <c r="C7023"/>
    </row>
    <row r="7024" spans="3:3" x14ac:dyDescent="0.25">
      <c r="C7024"/>
    </row>
    <row r="7025" spans="3:3" x14ac:dyDescent="0.25">
      <c r="C7025"/>
    </row>
    <row r="7026" spans="3:3" x14ac:dyDescent="0.25">
      <c r="C7026"/>
    </row>
    <row r="7027" spans="3:3" x14ac:dyDescent="0.25">
      <c r="C7027"/>
    </row>
    <row r="7028" spans="3:3" x14ac:dyDescent="0.25">
      <c r="C7028"/>
    </row>
    <row r="7029" spans="3:3" x14ac:dyDescent="0.25">
      <c r="C7029"/>
    </row>
    <row r="7030" spans="3:3" x14ac:dyDescent="0.25">
      <c r="C7030"/>
    </row>
    <row r="7031" spans="3:3" x14ac:dyDescent="0.25">
      <c r="C7031"/>
    </row>
    <row r="7032" spans="3:3" x14ac:dyDescent="0.25">
      <c r="C7032"/>
    </row>
    <row r="7033" spans="3:3" x14ac:dyDescent="0.25">
      <c r="C7033"/>
    </row>
    <row r="7034" spans="3:3" x14ac:dyDescent="0.25">
      <c r="C7034"/>
    </row>
    <row r="7035" spans="3:3" x14ac:dyDescent="0.25">
      <c r="C7035"/>
    </row>
    <row r="7036" spans="3:3" x14ac:dyDescent="0.25">
      <c r="C7036"/>
    </row>
    <row r="7037" spans="3:3" x14ac:dyDescent="0.25">
      <c r="C7037"/>
    </row>
    <row r="7038" spans="3:3" x14ac:dyDescent="0.25">
      <c r="C7038"/>
    </row>
    <row r="7039" spans="3:3" x14ac:dyDescent="0.25">
      <c r="C7039"/>
    </row>
    <row r="7040" spans="3:3" x14ac:dyDescent="0.25">
      <c r="C7040"/>
    </row>
    <row r="7041" spans="3:3" x14ac:dyDescent="0.25">
      <c r="C7041"/>
    </row>
    <row r="7042" spans="3:3" x14ac:dyDescent="0.25">
      <c r="C7042"/>
    </row>
    <row r="7043" spans="3:3" x14ac:dyDescent="0.25">
      <c r="C7043"/>
    </row>
    <row r="7044" spans="3:3" x14ac:dyDescent="0.25">
      <c r="C7044"/>
    </row>
    <row r="7045" spans="3:3" x14ac:dyDescent="0.25">
      <c r="C7045"/>
    </row>
    <row r="7046" spans="3:3" x14ac:dyDescent="0.25">
      <c r="C7046"/>
    </row>
    <row r="7047" spans="3:3" x14ac:dyDescent="0.25">
      <c r="C7047"/>
    </row>
    <row r="7048" spans="3:3" x14ac:dyDescent="0.25">
      <c r="C7048"/>
    </row>
    <row r="7049" spans="3:3" x14ac:dyDescent="0.25">
      <c r="C7049"/>
    </row>
    <row r="7050" spans="3:3" x14ac:dyDescent="0.25">
      <c r="C7050"/>
    </row>
    <row r="7051" spans="3:3" x14ac:dyDescent="0.25">
      <c r="C7051"/>
    </row>
    <row r="7052" spans="3:3" x14ac:dyDescent="0.25">
      <c r="C7052"/>
    </row>
    <row r="7053" spans="3:3" x14ac:dyDescent="0.25">
      <c r="C7053"/>
    </row>
    <row r="7054" spans="3:3" x14ac:dyDescent="0.25">
      <c r="C7054"/>
    </row>
    <row r="7055" spans="3:3" x14ac:dyDescent="0.25">
      <c r="C7055"/>
    </row>
    <row r="7056" spans="3:3" x14ac:dyDescent="0.25">
      <c r="C7056"/>
    </row>
    <row r="7057" spans="3:3" x14ac:dyDescent="0.25">
      <c r="C7057"/>
    </row>
    <row r="7058" spans="3:3" x14ac:dyDescent="0.25">
      <c r="C7058"/>
    </row>
    <row r="7059" spans="3:3" x14ac:dyDescent="0.25">
      <c r="C7059"/>
    </row>
    <row r="7060" spans="3:3" x14ac:dyDescent="0.25">
      <c r="C7060"/>
    </row>
    <row r="7061" spans="3:3" x14ac:dyDescent="0.25">
      <c r="C7061"/>
    </row>
    <row r="7062" spans="3:3" x14ac:dyDescent="0.25">
      <c r="C7062"/>
    </row>
    <row r="7063" spans="3:3" x14ac:dyDescent="0.25">
      <c r="C7063"/>
    </row>
    <row r="7064" spans="3:3" x14ac:dyDescent="0.25">
      <c r="C7064"/>
    </row>
    <row r="7065" spans="3:3" x14ac:dyDescent="0.25">
      <c r="C7065"/>
    </row>
    <row r="7066" spans="3:3" x14ac:dyDescent="0.25">
      <c r="C7066"/>
    </row>
    <row r="7067" spans="3:3" x14ac:dyDescent="0.25">
      <c r="C7067"/>
    </row>
    <row r="7068" spans="3:3" x14ac:dyDescent="0.25">
      <c r="C7068"/>
    </row>
    <row r="7069" spans="3:3" x14ac:dyDescent="0.25">
      <c r="C7069"/>
    </row>
    <row r="7070" spans="3:3" x14ac:dyDescent="0.25">
      <c r="C7070"/>
    </row>
    <row r="7071" spans="3:3" x14ac:dyDescent="0.25">
      <c r="C7071"/>
    </row>
    <row r="7072" spans="3:3" x14ac:dyDescent="0.25">
      <c r="C7072"/>
    </row>
    <row r="7073" spans="3:3" x14ac:dyDescent="0.25">
      <c r="C7073"/>
    </row>
    <row r="7074" spans="3:3" x14ac:dyDescent="0.25">
      <c r="C7074"/>
    </row>
    <row r="7075" spans="3:3" x14ac:dyDescent="0.25">
      <c r="C7075"/>
    </row>
    <row r="7076" spans="3:3" x14ac:dyDescent="0.25">
      <c r="C7076"/>
    </row>
    <row r="7077" spans="3:3" x14ac:dyDescent="0.25">
      <c r="C7077"/>
    </row>
    <row r="7078" spans="3:3" x14ac:dyDescent="0.25">
      <c r="C7078"/>
    </row>
    <row r="7079" spans="3:3" x14ac:dyDescent="0.25">
      <c r="C7079"/>
    </row>
    <row r="7080" spans="3:3" x14ac:dyDescent="0.25">
      <c r="C7080"/>
    </row>
    <row r="7081" spans="3:3" x14ac:dyDescent="0.25">
      <c r="C7081"/>
    </row>
    <row r="7082" spans="3:3" x14ac:dyDescent="0.25">
      <c r="C7082"/>
    </row>
    <row r="7083" spans="3:3" x14ac:dyDescent="0.25">
      <c r="C7083"/>
    </row>
    <row r="7084" spans="3:3" x14ac:dyDescent="0.25">
      <c r="C7084"/>
    </row>
    <row r="7085" spans="3:3" x14ac:dyDescent="0.25">
      <c r="C7085"/>
    </row>
    <row r="7086" spans="3:3" x14ac:dyDescent="0.25">
      <c r="C7086"/>
    </row>
    <row r="7087" spans="3:3" x14ac:dyDescent="0.25">
      <c r="C7087"/>
    </row>
    <row r="7088" spans="3:3" x14ac:dyDescent="0.25">
      <c r="C7088"/>
    </row>
    <row r="7089" spans="3:3" x14ac:dyDescent="0.25">
      <c r="C7089"/>
    </row>
    <row r="7090" spans="3:3" x14ac:dyDescent="0.25">
      <c r="C7090"/>
    </row>
    <row r="7091" spans="3:3" x14ac:dyDescent="0.25">
      <c r="C7091"/>
    </row>
    <row r="7092" spans="3:3" x14ac:dyDescent="0.25">
      <c r="C7092"/>
    </row>
    <row r="7093" spans="3:3" x14ac:dyDescent="0.25">
      <c r="C7093"/>
    </row>
    <row r="7094" spans="3:3" x14ac:dyDescent="0.25">
      <c r="C7094"/>
    </row>
    <row r="7095" spans="3:3" x14ac:dyDescent="0.25">
      <c r="C7095"/>
    </row>
    <row r="7096" spans="3:3" x14ac:dyDescent="0.25">
      <c r="C7096"/>
    </row>
    <row r="7097" spans="3:3" x14ac:dyDescent="0.25">
      <c r="C7097"/>
    </row>
    <row r="7098" spans="3:3" x14ac:dyDescent="0.25">
      <c r="C7098"/>
    </row>
    <row r="7099" spans="3:3" x14ac:dyDescent="0.25">
      <c r="C7099"/>
    </row>
    <row r="7100" spans="3:3" x14ac:dyDescent="0.25">
      <c r="C7100"/>
    </row>
    <row r="7101" spans="3:3" x14ac:dyDescent="0.25">
      <c r="C7101"/>
    </row>
    <row r="7102" spans="3:3" x14ac:dyDescent="0.25">
      <c r="C7102"/>
    </row>
    <row r="7103" spans="3:3" x14ac:dyDescent="0.25">
      <c r="C7103"/>
    </row>
    <row r="7104" spans="3:3" x14ac:dyDescent="0.25">
      <c r="C7104"/>
    </row>
    <row r="7105" spans="3:3" x14ac:dyDescent="0.25">
      <c r="C7105"/>
    </row>
    <row r="7106" spans="3:3" x14ac:dyDescent="0.25">
      <c r="C7106"/>
    </row>
    <row r="7107" spans="3:3" x14ac:dyDescent="0.25">
      <c r="C7107"/>
    </row>
    <row r="7108" spans="3:3" x14ac:dyDescent="0.25">
      <c r="C7108"/>
    </row>
    <row r="7109" spans="3:3" x14ac:dyDescent="0.25">
      <c r="C7109"/>
    </row>
    <row r="7110" spans="3:3" x14ac:dyDescent="0.25">
      <c r="C7110"/>
    </row>
    <row r="7111" spans="3:3" x14ac:dyDescent="0.25">
      <c r="C7111"/>
    </row>
    <row r="7112" spans="3:3" x14ac:dyDescent="0.25">
      <c r="C7112"/>
    </row>
    <row r="7113" spans="3:3" x14ac:dyDescent="0.25">
      <c r="C7113"/>
    </row>
    <row r="7114" spans="3:3" x14ac:dyDescent="0.25">
      <c r="C7114"/>
    </row>
    <row r="7115" spans="3:3" x14ac:dyDescent="0.25">
      <c r="C7115"/>
    </row>
    <row r="7116" spans="3:3" x14ac:dyDescent="0.25">
      <c r="C7116"/>
    </row>
    <row r="7117" spans="3:3" x14ac:dyDescent="0.25">
      <c r="C7117"/>
    </row>
    <row r="7118" spans="3:3" x14ac:dyDescent="0.25">
      <c r="C7118"/>
    </row>
    <row r="7119" spans="3:3" x14ac:dyDescent="0.25">
      <c r="C7119"/>
    </row>
    <row r="7120" spans="3:3" x14ac:dyDescent="0.25">
      <c r="C7120"/>
    </row>
    <row r="7121" spans="3:3" x14ac:dyDescent="0.25">
      <c r="C7121"/>
    </row>
    <row r="7122" spans="3:3" x14ac:dyDescent="0.25">
      <c r="C7122"/>
    </row>
    <row r="7123" spans="3:3" x14ac:dyDescent="0.25">
      <c r="C7123"/>
    </row>
    <row r="7124" spans="3:3" x14ac:dyDescent="0.25">
      <c r="C7124"/>
    </row>
    <row r="7125" spans="3:3" x14ac:dyDescent="0.25">
      <c r="C7125"/>
    </row>
    <row r="7126" spans="3:3" x14ac:dyDescent="0.25">
      <c r="C7126"/>
    </row>
    <row r="7127" spans="3:3" x14ac:dyDescent="0.25">
      <c r="C7127"/>
    </row>
    <row r="7128" spans="3:3" x14ac:dyDescent="0.25">
      <c r="C7128"/>
    </row>
    <row r="7129" spans="3:3" x14ac:dyDescent="0.25">
      <c r="C7129"/>
    </row>
    <row r="7130" spans="3:3" x14ac:dyDescent="0.25">
      <c r="C7130"/>
    </row>
    <row r="7131" spans="3:3" x14ac:dyDescent="0.25">
      <c r="C7131"/>
    </row>
    <row r="7132" spans="3:3" x14ac:dyDescent="0.25">
      <c r="C7132"/>
    </row>
    <row r="7133" spans="3:3" x14ac:dyDescent="0.25">
      <c r="C7133"/>
    </row>
    <row r="7134" spans="3:3" x14ac:dyDescent="0.25">
      <c r="C7134"/>
    </row>
    <row r="7135" spans="3:3" x14ac:dyDescent="0.25">
      <c r="C7135"/>
    </row>
    <row r="7136" spans="3:3" x14ac:dyDescent="0.25">
      <c r="C7136"/>
    </row>
    <row r="7137" spans="3:3" x14ac:dyDescent="0.25">
      <c r="C7137"/>
    </row>
    <row r="7138" spans="3:3" x14ac:dyDescent="0.25">
      <c r="C7138"/>
    </row>
    <row r="7139" spans="3:3" x14ac:dyDescent="0.25">
      <c r="C7139"/>
    </row>
    <row r="7140" spans="3:3" x14ac:dyDescent="0.25">
      <c r="C7140"/>
    </row>
    <row r="7141" spans="3:3" x14ac:dyDescent="0.25">
      <c r="C7141"/>
    </row>
    <row r="7142" spans="3:3" x14ac:dyDescent="0.25">
      <c r="C7142"/>
    </row>
    <row r="7143" spans="3:3" x14ac:dyDescent="0.25">
      <c r="C7143"/>
    </row>
    <row r="7144" spans="3:3" x14ac:dyDescent="0.25">
      <c r="C7144"/>
    </row>
    <row r="7145" spans="3:3" x14ac:dyDescent="0.25">
      <c r="C7145"/>
    </row>
    <row r="7146" spans="3:3" x14ac:dyDescent="0.25">
      <c r="C7146"/>
    </row>
    <row r="7147" spans="3:3" x14ac:dyDescent="0.25">
      <c r="C7147"/>
    </row>
    <row r="7148" spans="3:3" x14ac:dyDescent="0.25">
      <c r="C7148"/>
    </row>
    <row r="7149" spans="3:3" x14ac:dyDescent="0.25">
      <c r="C7149"/>
    </row>
    <row r="7150" spans="3:3" x14ac:dyDescent="0.25">
      <c r="C7150"/>
    </row>
    <row r="7151" spans="3:3" x14ac:dyDescent="0.25">
      <c r="C7151"/>
    </row>
    <row r="7152" spans="3:3" x14ac:dyDescent="0.25">
      <c r="C7152"/>
    </row>
    <row r="7153" spans="3:3" x14ac:dyDescent="0.25">
      <c r="C7153"/>
    </row>
    <row r="7154" spans="3:3" x14ac:dyDescent="0.25">
      <c r="C7154"/>
    </row>
    <row r="7155" spans="3:3" x14ac:dyDescent="0.25">
      <c r="C7155"/>
    </row>
    <row r="7156" spans="3:3" x14ac:dyDescent="0.25">
      <c r="C7156"/>
    </row>
    <row r="7157" spans="3:3" x14ac:dyDescent="0.25">
      <c r="C7157"/>
    </row>
    <row r="7158" spans="3:3" x14ac:dyDescent="0.25">
      <c r="C7158"/>
    </row>
    <row r="7159" spans="3:3" x14ac:dyDescent="0.25">
      <c r="C7159"/>
    </row>
    <row r="7160" spans="3:3" x14ac:dyDescent="0.25">
      <c r="C7160"/>
    </row>
    <row r="7161" spans="3:3" x14ac:dyDescent="0.25">
      <c r="C7161"/>
    </row>
    <row r="7162" spans="3:3" x14ac:dyDescent="0.25">
      <c r="C7162"/>
    </row>
    <row r="7163" spans="3:3" x14ac:dyDescent="0.25">
      <c r="C7163"/>
    </row>
    <row r="7164" spans="3:3" x14ac:dyDescent="0.25">
      <c r="C7164"/>
    </row>
    <row r="7165" spans="3:3" x14ac:dyDescent="0.25">
      <c r="C7165"/>
    </row>
    <row r="7166" spans="3:3" x14ac:dyDescent="0.25">
      <c r="C7166"/>
    </row>
    <row r="7167" spans="3:3" x14ac:dyDescent="0.25">
      <c r="C7167"/>
    </row>
    <row r="7168" spans="3:3" x14ac:dyDescent="0.25">
      <c r="C7168"/>
    </row>
    <row r="7169" spans="3:3" x14ac:dyDescent="0.25">
      <c r="C7169"/>
    </row>
    <row r="7170" spans="3:3" x14ac:dyDescent="0.25">
      <c r="C7170"/>
    </row>
    <row r="7171" spans="3:3" x14ac:dyDescent="0.25">
      <c r="C7171"/>
    </row>
    <row r="7172" spans="3:3" x14ac:dyDescent="0.25">
      <c r="C7172"/>
    </row>
    <row r="7173" spans="3:3" x14ac:dyDescent="0.25">
      <c r="C7173"/>
    </row>
    <row r="7174" spans="3:3" x14ac:dyDescent="0.25">
      <c r="C7174"/>
    </row>
    <row r="7175" spans="3:3" x14ac:dyDescent="0.25">
      <c r="C7175"/>
    </row>
    <row r="7176" spans="3:3" x14ac:dyDescent="0.25">
      <c r="C7176"/>
    </row>
    <row r="7177" spans="3:3" x14ac:dyDescent="0.25">
      <c r="C7177"/>
    </row>
    <row r="7178" spans="3:3" x14ac:dyDescent="0.25">
      <c r="C7178"/>
    </row>
    <row r="7179" spans="3:3" x14ac:dyDescent="0.25">
      <c r="C7179"/>
    </row>
    <row r="7180" spans="3:3" x14ac:dyDescent="0.25">
      <c r="C7180"/>
    </row>
    <row r="7181" spans="3:3" x14ac:dyDescent="0.25">
      <c r="C7181"/>
    </row>
    <row r="7182" spans="3:3" x14ac:dyDescent="0.25">
      <c r="C7182"/>
    </row>
    <row r="7183" spans="3:3" x14ac:dyDescent="0.25">
      <c r="C7183"/>
    </row>
    <row r="7184" spans="3:3" x14ac:dyDescent="0.25">
      <c r="C7184"/>
    </row>
    <row r="7185" spans="3:3" x14ac:dyDescent="0.25">
      <c r="C7185"/>
    </row>
    <row r="7186" spans="3:3" x14ac:dyDescent="0.25">
      <c r="C7186"/>
    </row>
    <row r="7187" spans="3:3" x14ac:dyDescent="0.25">
      <c r="C7187"/>
    </row>
    <row r="7188" spans="3:3" x14ac:dyDescent="0.25">
      <c r="C7188"/>
    </row>
    <row r="7189" spans="3:3" x14ac:dyDescent="0.25">
      <c r="C7189"/>
    </row>
    <row r="7190" spans="3:3" x14ac:dyDescent="0.25">
      <c r="C7190"/>
    </row>
    <row r="7191" spans="3:3" x14ac:dyDescent="0.25">
      <c r="C7191"/>
    </row>
    <row r="7192" spans="3:3" x14ac:dyDescent="0.25">
      <c r="C7192"/>
    </row>
    <row r="7193" spans="3:3" x14ac:dyDescent="0.25">
      <c r="C7193"/>
    </row>
    <row r="7194" spans="3:3" x14ac:dyDescent="0.25">
      <c r="C7194"/>
    </row>
    <row r="7195" spans="3:3" x14ac:dyDescent="0.25">
      <c r="C7195"/>
    </row>
    <row r="7196" spans="3:3" x14ac:dyDescent="0.25">
      <c r="C7196"/>
    </row>
    <row r="7197" spans="3:3" x14ac:dyDescent="0.25">
      <c r="C7197"/>
    </row>
    <row r="7198" spans="3:3" x14ac:dyDescent="0.25">
      <c r="C7198"/>
    </row>
    <row r="7199" spans="3:3" x14ac:dyDescent="0.25">
      <c r="C7199"/>
    </row>
    <row r="7200" spans="3:3" x14ac:dyDescent="0.25">
      <c r="C7200"/>
    </row>
    <row r="7201" spans="3:3" x14ac:dyDescent="0.25">
      <c r="C7201"/>
    </row>
    <row r="7202" spans="3:3" x14ac:dyDescent="0.25">
      <c r="C7202"/>
    </row>
    <row r="7203" spans="3:3" x14ac:dyDescent="0.25">
      <c r="C7203"/>
    </row>
    <row r="7204" spans="3:3" x14ac:dyDescent="0.25">
      <c r="C7204"/>
    </row>
    <row r="7205" spans="3:3" x14ac:dyDescent="0.25">
      <c r="C7205"/>
    </row>
    <row r="7206" spans="3:3" x14ac:dyDescent="0.25">
      <c r="C7206"/>
    </row>
    <row r="7207" spans="3:3" x14ac:dyDescent="0.25">
      <c r="C7207"/>
    </row>
    <row r="7208" spans="3:3" x14ac:dyDescent="0.25">
      <c r="C7208"/>
    </row>
    <row r="7209" spans="3:3" x14ac:dyDescent="0.25">
      <c r="C7209"/>
    </row>
    <row r="7210" spans="3:3" x14ac:dyDescent="0.25">
      <c r="C7210"/>
    </row>
    <row r="7211" spans="3:3" x14ac:dyDescent="0.25">
      <c r="C7211"/>
    </row>
    <row r="7212" spans="3:3" x14ac:dyDescent="0.25">
      <c r="C7212"/>
    </row>
    <row r="7213" spans="3:3" x14ac:dyDescent="0.25">
      <c r="C7213"/>
    </row>
    <row r="7214" spans="3:3" x14ac:dyDescent="0.25">
      <c r="C7214"/>
    </row>
    <row r="7215" spans="3:3" x14ac:dyDescent="0.25">
      <c r="C7215"/>
    </row>
    <row r="7216" spans="3:3" x14ac:dyDescent="0.25">
      <c r="C7216"/>
    </row>
    <row r="7217" spans="3:3" x14ac:dyDescent="0.25">
      <c r="C7217"/>
    </row>
    <row r="7218" spans="3:3" x14ac:dyDescent="0.25">
      <c r="C7218"/>
    </row>
    <row r="7219" spans="3:3" x14ac:dyDescent="0.25">
      <c r="C7219"/>
    </row>
    <row r="7220" spans="3:3" x14ac:dyDescent="0.25">
      <c r="C7220"/>
    </row>
    <row r="7221" spans="3:3" x14ac:dyDescent="0.25">
      <c r="C7221"/>
    </row>
    <row r="7222" spans="3:3" x14ac:dyDescent="0.25">
      <c r="C7222"/>
    </row>
    <row r="7223" spans="3:3" x14ac:dyDescent="0.25">
      <c r="C7223"/>
    </row>
    <row r="7224" spans="3:3" x14ac:dyDescent="0.25">
      <c r="C7224"/>
    </row>
    <row r="7225" spans="3:3" x14ac:dyDescent="0.25">
      <c r="C7225"/>
    </row>
    <row r="7226" spans="3:3" x14ac:dyDescent="0.25">
      <c r="C7226"/>
    </row>
    <row r="7227" spans="3:3" x14ac:dyDescent="0.25">
      <c r="C7227"/>
    </row>
    <row r="7228" spans="3:3" x14ac:dyDescent="0.25">
      <c r="C7228"/>
    </row>
    <row r="7229" spans="3:3" x14ac:dyDescent="0.25">
      <c r="C7229"/>
    </row>
    <row r="7230" spans="3:3" x14ac:dyDescent="0.25">
      <c r="C7230"/>
    </row>
    <row r="7231" spans="3:3" x14ac:dyDescent="0.25">
      <c r="C7231"/>
    </row>
    <row r="7232" spans="3:3" x14ac:dyDescent="0.25">
      <c r="C7232"/>
    </row>
    <row r="7233" spans="3:3" x14ac:dyDescent="0.25">
      <c r="C7233"/>
    </row>
    <row r="7234" spans="3:3" x14ac:dyDescent="0.25">
      <c r="C7234"/>
    </row>
    <row r="7235" spans="3:3" x14ac:dyDescent="0.25">
      <c r="C7235"/>
    </row>
    <row r="7236" spans="3:3" x14ac:dyDescent="0.25">
      <c r="C7236"/>
    </row>
    <row r="7237" spans="3:3" x14ac:dyDescent="0.25">
      <c r="C7237"/>
    </row>
    <row r="7238" spans="3:3" x14ac:dyDescent="0.25">
      <c r="C7238"/>
    </row>
    <row r="7239" spans="3:3" x14ac:dyDescent="0.25">
      <c r="C7239"/>
    </row>
    <row r="7240" spans="3:3" x14ac:dyDescent="0.25">
      <c r="C7240"/>
    </row>
    <row r="7241" spans="3:3" x14ac:dyDescent="0.25">
      <c r="C7241"/>
    </row>
    <row r="7242" spans="3:3" x14ac:dyDescent="0.25">
      <c r="C7242"/>
    </row>
    <row r="7243" spans="3:3" x14ac:dyDescent="0.25">
      <c r="C7243"/>
    </row>
    <row r="7244" spans="3:3" x14ac:dyDescent="0.25">
      <c r="C7244"/>
    </row>
    <row r="7245" spans="3:3" x14ac:dyDescent="0.25">
      <c r="C7245"/>
    </row>
    <row r="7246" spans="3:3" x14ac:dyDescent="0.25">
      <c r="C7246"/>
    </row>
    <row r="7247" spans="3:3" x14ac:dyDescent="0.25">
      <c r="C7247"/>
    </row>
    <row r="7248" spans="3:3" x14ac:dyDescent="0.25">
      <c r="C7248"/>
    </row>
    <row r="7249" spans="3:3" x14ac:dyDescent="0.25">
      <c r="C7249"/>
    </row>
    <row r="7250" spans="3:3" x14ac:dyDescent="0.25">
      <c r="C7250"/>
    </row>
    <row r="7251" spans="3:3" x14ac:dyDescent="0.25">
      <c r="C7251"/>
    </row>
    <row r="7252" spans="3:3" x14ac:dyDescent="0.25">
      <c r="C7252"/>
    </row>
    <row r="7253" spans="3:3" x14ac:dyDescent="0.25">
      <c r="C7253"/>
    </row>
    <row r="7254" spans="3:3" x14ac:dyDescent="0.25">
      <c r="C7254"/>
    </row>
    <row r="7255" spans="3:3" x14ac:dyDescent="0.25">
      <c r="C7255"/>
    </row>
    <row r="7256" spans="3:3" x14ac:dyDescent="0.25">
      <c r="C7256"/>
    </row>
    <row r="7257" spans="3:3" x14ac:dyDescent="0.25">
      <c r="C7257"/>
    </row>
    <row r="7258" spans="3:3" x14ac:dyDescent="0.25">
      <c r="C7258"/>
    </row>
    <row r="7259" spans="3:3" x14ac:dyDescent="0.25">
      <c r="C7259"/>
    </row>
    <row r="7260" spans="3:3" x14ac:dyDescent="0.25">
      <c r="C7260"/>
    </row>
    <row r="7261" spans="3:3" x14ac:dyDescent="0.25">
      <c r="C7261"/>
    </row>
    <row r="7262" spans="3:3" x14ac:dyDescent="0.25">
      <c r="C7262"/>
    </row>
    <row r="7263" spans="3:3" x14ac:dyDescent="0.25">
      <c r="C7263"/>
    </row>
    <row r="7264" spans="3:3" x14ac:dyDescent="0.25">
      <c r="C7264"/>
    </row>
    <row r="7265" spans="3:3" x14ac:dyDescent="0.25">
      <c r="C7265"/>
    </row>
    <row r="7266" spans="3:3" x14ac:dyDescent="0.25">
      <c r="C7266"/>
    </row>
    <row r="7267" spans="3:3" x14ac:dyDescent="0.25">
      <c r="C7267"/>
    </row>
    <row r="7268" spans="3:3" x14ac:dyDescent="0.25">
      <c r="C7268"/>
    </row>
    <row r="7269" spans="3:3" x14ac:dyDescent="0.25">
      <c r="C7269"/>
    </row>
    <row r="7270" spans="3:3" x14ac:dyDescent="0.25">
      <c r="C7270"/>
    </row>
    <row r="7271" spans="3:3" x14ac:dyDescent="0.25">
      <c r="C7271"/>
    </row>
    <row r="7272" spans="3:3" x14ac:dyDescent="0.25">
      <c r="C7272"/>
    </row>
    <row r="7273" spans="3:3" x14ac:dyDescent="0.25">
      <c r="C7273"/>
    </row>
    <row r="7274" spans="3:3" x14ac:dyDescent="0.25">
      <c r="C7274"/>
    </row>
    <row r="7275" spans="3:3" x14ac:dyDescent="0.25">
      <c r="C7275"/>
    </row>
    <row r="7276" spans="3:3" x14ac:dyDescent="0.25">
      <c r="C7276"/>
    </row>
    <row r="7277" spans="3:3" x14ac:dyDescent="0.25">
      <c r="C7277"/>
    </row>
    <row r="7278" spans="3:3" x14ac:dyDescent="0.25">
      <c r="C7278"/>
    </row>
    <row r="7279" spans="3:3" x14ac:dyDescent="0.25">
      <c r="C7279"/>
    </row>
    <row r="7280" spans="3:3" x14ac:dyDescent="0.25">
      <c r="C7280"/>
    </row>
    <row r="7281" spans="3:3" x14ac:dyDescent="0.25">
      <c r="C7281"/>
    </row>
    <row r="7282" spans="3:3" x14ac:dyDescent="0.25">
      <c r="C7282"/>
    </row>
    <row r="7283" spans="3:3" x14ac:dyDescent="0.25">
      <c r="C7283"/>
    </row>
    <row r="7284" spans="3:3" x14ac:dyDescent="0.25">
      <c r="C7284"/>
    </row>
    <row r="7285" spans="3:3" x14ac:dyDescent="0.25">
      <c r="C7285"/>
    </row>
    <row r="7286" spans="3:3" x14ac:dyDescent="0.25">
      <c r="C7286"/>
    </row>
    <row r="7287" spans="3:3" x14ac:dyDescent="0.25">
      <c r="C7287"/>
    </row>
    <row r="7288" spans="3:3" x14ac:dyDescent="0.25">
      <c r="C7288"/>
    </row>
    <row r="7289" spans="3:3" x14ac:dyDescent="0.25">
      <c r="C7289"/>
    </row>
    <row r="7290" spans="3:3" x14ac:dyDescent="0.25">
      <c r="C7290"/>
    </row>
    <row r="7291" spans="3:3" x14ac:dyDescent="0.25">
      <c r="C7291"/>
    </row>
    <row r="7292" spans="3:3" x14ac:dyDescent="0.25">
      <c r="C7292"/>
    </row>
    <row r="7293" spans="3:3" x14ac:dyDescent="0.25">
      <c r="C7293"/>
    </row>
    <row r="7294" spans="3:3" x14ac:dyDescent="0.25">
      <c r="C7294"/>
    </row>
    <row r="7295" spans="3:3" x14ac:dyDescent="0.25">
      <c r="C7295"/>
    </row>
    <row r="7296" spans="3:3" x14ac:dyDescent="0.25">
      <c r="C7296"/>
    </row>
    <row r="7297" spans="3:3" x14ac:dyDescent="0.25">
      <c r="C7297"/>
    </row>
    <row r="7298" spans="3:3" x14ac:dyDescent="0.25">
      <c r="C7298"/>
    </row>
    <row r="7299" spans="3:3" x14ac:dyDescent="0.25">
      <c r="C7299"/>
    </row>
    <row r="7300" spans="3:3" x14ac:dyDescent="0.25">
      <c r="C7300"/>
    </row>
    <row r="7301" spans="3:3" x14ac:dyDescent="0.25">
      <c r="C7301"/>
    </row>
    <row r="7302" spans="3:3" x14ac:dyDescent="0.25">
      <c r="C7302"/>
    </row>
    <row r="7303" spans="3:3" x14ac:dyDescent="0.25">
      <c r="C7303"/>
    </row>
    <row r="7304" spans="3:3" x14ac:dyDescent="0.25">
      <c r="C7304"/>
    </row>
    <row r="7305" spans="3:3" x14ac:dyDescent="0.25">
      <c r="C7305"/>
    </row>
    <row r="7306" spans="3:3" x14ac:dyDescent="0.25">
      <c r="C7306"/>
    </row>
    <row r="7307" spans="3:3" x14ac:dyDescent="0.25">
      <c r="C7307"/>
    </row>
    <row r="7308" spans="3:3" x14ac:dyDescent="0.25">
      <c r="C7308"/>
    </row>
    <row r="7309" spans="3:3" x14ac:dyDescent="0.25">
      <c r="C7309"/>
    </row>
    <row r="7310" spans="3:3" x14ac:dyDescent="0.25">
      <c r="C7310"/>
    </row>
    <row r="7311" spans="3:3" x14ac:dyDescent="0.25">
      <c r="C7311"/>
    </row>
    <row r="7312" spans="3:3" x14ac:dyDescent="0.25">
      <c r="C7312"/>
    </row>
    <row r="7313" spans="3:3" x14ac:dyDescent="0.25">
      <c r="C7313"/>
    </row>
    <row r="7314" spans="3:3" x14ac:dyDescent="0.25">
      <c r="C7314"/>
    </row>
    <row r="7315" spans="3:3" x14ac:dyDescent="0.25">
      <c r="C7315"/>
    </row>
    <row r="7316" spans="3:3" x14ac:dyDescent="0.25">
      <c r="C7316"/>
    </row>
    <row r="7317" spans="3:3" x14ac:dyDescent="0.25">
      <c r="C7317"/>
    </row>
    <row r="7318" spans="3:3" x14ac:dyDescent="0.25">
      <c r="C7318"/>
    </row>
    <row r="7319" spans="3:3" x14ac:dyDescent="0.25">
      <c r="C7319"/>
    </row>
    <row r="7320" spans="3:3" x14ac:dyDescent="0.25">
      <c r="C7320"/>
    </row>
    <row r="7321" spans="3:3" x14ac:dyDescent="0.25">
      <c r="C7321"/>
    </row>
    <row r="7322" spans="3:3" x14ac:dyDescent="0.25">
      <c r="C7322"/>
    </row>
    <row r="7323" spans="3:3" x14ac:dyDescent="0.25">
      <c r="C7323"/>
    </row>
    <row r="7324" spans="3:3" x14ac:dyDescent="0.25">
      <c r="C7324"/>
    </row>
    <row r="7325" spans="3:3" x14ac:dyDescent="0.25">
      <c r="C7325"/>
    </row>
    <row r="7326" spans="3:3" x14ac:dyDescent="0.25">
      <c r="C7326"/>
    </row>
    <row r="7327" spans="3:3" x14ac:dyDescent="0.25">
      <c r="C7327"/>
    </row>
    <row r="7328" spans="3:3" x14ac:dyDescent="0.25">
      <c r="C7328"/>
    </row>
    <row r="7329" spans="3:3" x14ac:dyDescent="0.25">
      <c r="C7329"/>
    </row>
    <row r="7330" spans="3:3" x14ac:dyDescent="0.25">
      <c r="C7330"/>
    </row>
    <row r="7331" spans="3:3" x14ac:dyDescent="0.25">
      <c r="C7331"/>
    </row>
    <row r="7332" spans="3:3" x14ac:dyDescent="0.25">
      <c r="C7332"/>
    </row>
    <row r="7333" spans="3:3" x14ac:dyDescent="0.25">
      <c r="C7333"/>
    </row>
    <row r="7334" spans="3:3" x14ac:dyDescent="0.25">
      <c r="C7334"/>
    </row>
    <row r="7335" spans="3:3" x14ac:dyDescent="0.25">
      <c r="C7335"/>
    </row>
    <row r="7336" spans="3:3" x14ac:dyDescent="0.25">
      <c r="C7336"/>
    </row>
    <row r="7337" spans="3:3" x14ac:dyDescent="0.25">
      <c r="C7337"/>
    </row>
    <row r="7338" spans="3:3" x14ac:dyDescent="0.25">
      <c r="C7338"/>
    </row>
    <row r="7339" spans="3:3" x14ac:dyDescent="0.25">
      <c r="C7339"/>
    </row>
    <row r="7340" spans="3:3" x14ac:dyDescent="0.25">
      <c r="C7340"/>
    </row>
    <row r="7341" spans="3:3" x14ac:dyDescent="0.25">
      <c r="C7341"/>
    </row>
    <row r="7342" spans="3:3" x14ac:dyDescent="0.25">
      <c r="C7342"/>
    </row>
    <row r="7343" spans="3:3" x14ac:dyDescent="0.25">
      <c r="C7343"/>
    </row>
    <row r="7344" spans="3:3" x14ac:dyDescent="0.25">
      <c r="C7344"/>
    </row>
    <row r="7345" spans="3:3" x14ac:dyDescent="0.25">
      <c r="C7345"/>
    </row>
    <row r="7346" spans="3:3" x14ac:dyDescent="0.25">
      <c r="C7346"/>
    </row>
    <row r="7347" spans="3:3" x14ac:dyDescent="0.25">
      <c r="C7347"/>
    </row>
    <row r="7348" spans="3:3" x14ac:dyDescent="0.25">
      <c r="C7348"/>
    </row>
    <row r="7349" spans="3:3" x14ac:dyDescent="0.25">
      <c r="C7349"/>
    </row>
    <row r="7350" spans="3:3" x14ac:dyDescent="0.25">
      <c r="C7350"/>
    </row>
    <row r="7351" spans="3:3" x14ac:dyDescent="0.25">
      <c r="C7351"/>
    </row>
    <row r="7352" spans="3:3" x14ac:dyDescent="0.25">
      <c r="C7352"/>
    </row>
    <row r="7353" spans="3:3" x14ac:dyDescent="0.25">
      <c r="C7353"/>
    </row>
    <row r="7354" spans="3:3" x14ac:dyDescent="0.25">
      <c r="C7354"/>
    </row>
    <row r="7355" spans="3:3" x14ac:dyDescent="0.25">
      <c r="C7355"/>
    </row>
    <row r="7356" spans="3:3" x14ac:dyDescent="0.25">
      <c r="C7356"/>
    </row>
    <row r="7357" spans="3:3" x14ac:dyDescent="0.25">
      <c r="C7357"/>
    </row>
    <row r="7358" spans="3:3" x14ac:dyDescent="0.25">
      <c r="C7358"/>
    </row>
    <row r="7359" spans="3:3" x14ac:dyDescent="0.25">
      <c r="C7359"/>
    </row>
    <row r="7360" spans="3:3" x14ac:dyDescent="0.25">
      <c r="C7360"/>
    </row>
    <row r="7361" spans="3:3" x14ac:dyDescent="0.25">
      <c r="C7361"/>
    </row>
    <row r="7362" spans="3:3" x14ac:dyDescent="0.25">
      <c r="C7362"/>
    </row>
    <row r="7363" spans="3:3" x14ac:dyDescent="0.25">
      <c r="C7363"/>
    </row>
    <row r="7364" spans="3:3" x14ac:dyDescent="0.25">
      <c r="C7364"/>
    </row>
    <row r="7365" spans="3:3" x14ac:dyDescent="0.25">
      <c r="C7365"/>
    </row>
    <row r="7366" spans="3:3" x14ac:dyDescent="0.25">
      <c r="C7366"/>
    </row>
    <row r="7367" spans="3:3" x14ac:dyDescent="0.25">
      <c r="C7367"/>
    </row>
    <row r="7368" spans="3:3" x14ac:dyDescent="0.25">
      <c r="C7368"/>
    </row>
    <row r="7369" spans="3:3" x14ac:dyDescent="0.25">
      <c r="C7369"/>
    </row>
    <row r="7370" spans="3:3" x14ac:dyDescent="0.25">
      <c r="C7370"/>
    </row>
    <row r="7371" spans="3:3" x14ac:dyDescent="0.25">
      <c r="C7371"/>
    </row>
    <row r="7372" spans="3:3" x14ac:dyDescent="0.25">
      <c r="C7372"/>
    </row>
    <row r="7373" spans="3:3" x14ac:dyDescent="0.25">
      <c r="C7373"/>
    </row>
    <row r="7374" spans="3:3" x14ac:dyDescent="0.25">
      <c r="C7374"/>
    </row>
    <row r="7375" spans="3:3" x14ac:dyDescent="0.25">
      <c r="C7375"/>
    </row>
    <row r="7376" spans="3:3" x14ac:dyDescent="0.25">
      <c r="C7376"/>
    </row>
    <row r="7377" spans="3:3" x14ac:dyDescent="0.25">
      <c r="C7377"/>
    </row>
    <row r="7378" spans="3:3" x14ac:dyDescent="0.25">
      <c r="C7378"/>
    </row>
    <row r="7379" spans="3:3" x14ac:dyDescent="0.25">
      <c r="C7379"/>
    </row>
    <row r="7380" spans="3:3" x14ac:dyDescent="0.25">
      <c r="C7380"/>
    </row>
    <row r="7381" spans="3:3" x14ac:dyDescent="0.25">
      <c r="C7381"/>
    </row>
    <row r="7382" spans="3:3" x14ac:dyDescent="0.25">
      <c r="C7382"/>
    </row>
    <row r="7383" spans="3:3" x14ac:dyDescent="0.25">
      <c r="C7383"/>
    </row>
    <row r="7384" spans="3:3" x14ac:dyDescent="0.25">
      <c r="C7384"/>
    </row>
    <row r="7385" spans="3:3" x14ac:dyDescent="0.25">
      <c r="C7385"/>
    </row>
    <row r="7386" spans="3:3" x14ac:dyDescent="0.25">
      <c r="C7386"/>
    </row>
    <row r="7387" spans="3:3" x14ac:dyDescent="0.25">
      <c r="C7387"/>
    </row>
    <row r="7388" spans="3:3" x14ac:dyDescent="0.25">
      <c r="C7388"/>
    </row>
    <row r="7389" spans="3:3" x14ac:dyDescent="0.25">
      <c r="C7389"/>
    </row>
    <row r="7390" spans="3:3" x14ac:dyDescent="0.25">
      <c r="C7390"/>
    </row>
    <row r="7391" spans="3:3" x14ac:dyDescent="0.25">
      <c r="C7391"/>
    </row>
    <row r="7392" spans="3:3" x14ac:dyDescent="0.25">
      <c r="C7392"/>
    </row>
    <row r="7393" spans="3:3" x14ac:dyDescent="0.25">
      <c r="C7393"/>
    </row>
    <row r="7394" spans="3:3" x14ac:dyDescent="0.25">
      <c r="C7394"/>
    </row>
    <row r="7395" spans="3:3" x14ac:dyDescent="0.25">
      <c r="C7395"/>
    </row>
    <row r="7396" spans="3:3" x14ac:dyDescent="0.25">
      <c r="C7396"/>
    </row>
    <row r="7397" spans="3:3" x14ac:dyDescent="0.25">
      <c r="C7397"/>
    </row>
    <row r="7398" spans="3:3" x14ac:dyDescent="0.25">
      <c r="C7398"/>
    </row>
    <row r="7399" spans="3:3" x14ac:dyDescent="0.25">
      <c r="C7399"/>
    </row>
    <row r="7400" spans="3:3" x14ac:dyDescent="0.25">
      <c r="C7400"/>
    </row>
    <row r="7401" spans="3:3" x14ac:dyDescent="0.25">
      <c r="C7401"/>
    </row>
    <row r="7402" spans="3:3" x14ac:dyDescent="0.25">
      <c r="C7402"/>
    </row>
    <row r="7403" spans="3:3" x14ac:dyDescent="0.25">
      <c r="C7403"/>
    </row>
    <row r="7404" spans="3:3" x14ac:dyDescent="0.25">
      <c r="C7404"/>
    </row>
    <row r="7405" spans="3:3" x14ac:dyDescent="0.25">
      <c r="C7405"/>
    </row>
    <row r="7406" spans="3:3" x14ac:dyDescent="0.25">
      <c r="C7406"/>
    </row>
    <row r="7407" spans="3:3" x14ac:dyDescent="0.25">
      <c r="C7407"/>
    </row>
    <row r="7408" spans="3:3" x14ac:dyDescent="0.25">
      <c r="C7408"/>
    </row>
    <row r="7409" spans="3:3" x14ac:dyDescent="0.25">
      <c r="C7409"/>
    </row>
    <row r="7410" spans="3:3" x14ac:dyDescent="0.25">
      <c r="C7410"/>
    </row>
    <row r="7411" spans="3:3" x14ac:dyDescent="0.25">
      <c r="C7411"/>
    </row>
    <row r="7412" spans="3:3" x14ac:dyDescent="0.25">
      <c r="C7412"/>
    </row>
    <row r="7413" spans="3:3" x14ac:dyDescent="0.25">
      <c r="C7413"/>
    </row>
    <row r="7414" spans="3:3" x14ac:dyDescent="0.25">
      <c r="C7414"/>
    </row>
    <row r="7415" spans="3:3" x14ac:dyDescent="0.25">
      <c r="C7415"/>
    </row>
    <row r="7416" spans="3:3" x14ac:dyDescent="0.25">
      <c r="C7416"/>
    </row>
    <row r="7417" spans="3:3" x14ac:dyDescent="0.25">
      <c r="C7417"/>
    </row>
    <row r="7418" spans="3:3" x14ac:dyDescent="0.25">
      <c r="C7418"/>
    </row>
    <row r="7419" spans="3:3" x14ac:dyDescent="0.25">
      <c r="C7419"/>
    </row>
    <row r="7420" spans="3:3" x14ac:dyDescent="0.25">
      <c r="C7420"/>
    </row>
    <row r="7421" spans="3:3" x14ac:dyDescent="0.25">
      <c r="C7421"/>
    </row>
    <row r="7422" spans="3:3" x14ac:dyDescent="0.25">
      <c r="C7422"/>
    </row>
    <row r="7423" spans="3:3" x14ac:dyDescent="0.25">
      <c r="C7423"/>
    </row>
    <row r="7424" spans="3:3" x14ac:dyDescent="0.25">
      <c r="C7424"/>
    </row>
    <row r="7425" spans="3:3" x14ac:dyDescent="0.25">
      <c r="C7425"/>
    </row>
    <row r="7426" spans="3:3" x14ac:dyDescent="0.25">
      <c r="C7426"/>
    </row>
    <row r="7427" spans="3:3" x14ac:dyDescent="0.25">
      <c r="C7427"/>
    </row>
    <row r="7428" spans="3:3" x14ac:dyDescent="0.25">
      <c r="C7428"/>
    </row>
    <row r="7429" spans="3:3" x14ac:dyDescent="0.25">
      <c r="C7429"/>
    </row>
    <row r="7430" spans="3:3" x14ac:dyDescent="0.25">
      <c r="C7430"/>
    </row>
    <row r="7431" spans="3:3" x14ac:dyDescent="0.25">
      <c r="C7431"/>
    </row>
    <row r="7432" spans="3:3" x14ac:dyDescent="0.25">
      <c r="C7432"/>
    </row>
    <row r="7433" spans="3:3" x14ac:dyDescent="0.25">
      <c r="C7433"/>
    </row>
    <row r="7434" spans="3:3" x14ac:dyDescent="0.25">
      <c r="C7434"/>
    </row>
    <row r="7435" spans="3:3" x14ac:dyDescent="0.25">
      <c r="C7435"/>
    </row>
    <row r="7436" spans="3:3" x14ac:dyDescent="0.25">
      <c r="C7436"/>
    </row>
    <row r="7437" spans="3:3" x14ac:dyDescent="0.25">
      <c r="C7437"/>
    </row>
    <row r="7438" spans="3:3" x14ac:dyDescent="0.25">
      <c r="C7438"/>
    </row>
    <row r="7439" spans="3:3" x14ac:dyDescent="0.25">
      <c r="C7439"/>
    </row>
    <row r="7440" spans="3:3" x14ac:dyDescent="0.25">
      <c r="C7440"/>
    </row>
    <row r="7441" spans="3:3" x14ac:dyDescent="0.25">
      <c r="C7441"/>
    </row>
    <row r="7442" spans="3:3" x14ac:dyDescent="0.25">
      <c r="C7442"/>
    </row>
    <row r="7443" spans="3:3" x14ac:dyDescent="0.25">
      <c r="C7443"/>
    </row>
    <row r="7444" spans="3:3" x14ac:dyDescent="0.25">
      <c r="C7444"/>
    </row>
    <row r="7445" spans="3:3" x14ac:dyDescent="0.25">
      <c r="C7445"/>
    </row>
    <row r="7446" spans="3:3" x14ac:dyDescent="0.25">
      <c r="C7446"/>
    </row>
    <row r="7447" spans="3:3" x14ac:dyDescent="0.25">
      <c r="C7447"/>
    </row>
    <row r="7448" spans="3:3" x14ac:dyDescent="0.25">
      <c r="C7448"/>
    </row>
    <row r="7449" spans="3:3" x14ac:dyDescent="0.25">
      <c r="C7449"/>
    </row>
    <row r="7450" spans="3:3" x14ac:dyDescent="0.25">
      <c r="C7450"/>
    </row>
    <row r="7451" spans="3:3" x14ac:dyDescent="0.25">
      <c r="C7451"/>
    </row>
    <row r="7452" spans="3:3" x14ac:dyDescent="0.25">
      <c r="C7452"/>
    </row>
    <row r="7453" spans="3:3" x14ac:dyDescent="0.25">
      <c r="C7453"/>
    </row>
    <row r="7454" spans="3:3" x14ac:dyDescent="0.25">
      <c r="C7454"/>
    </row>
    <row r="7455" spans="3:3" x14ac:dyDescent="0.25">
      <c r="C7455"/>
    </row>
    <row r="7456" spans="3:3" x14ac:dyDescent="0.25">
      <c r="C7456"/>
    </row>
    <row r="7457" spans="3:3" x14ac:dyDescent="0.25">
      <c r="C7457"/>
    </row>
    <row r="7458" spans="3:3" x14ac:dyDescent="0.25">
      <c r="C7458"/>
    </row>
    <row r="7459" spans="3:3" x14ac:dyDescent="0.25">
      <c r="C7459"/>
    </row>
    <row r="7460" spans="3:3" x14ac:dyDescent="0.25">
      <c r="C7460"/>
    </row>
    <row r="7461" spans="3:3" x14ac:dyDescent="0.25">
      <c r="C7461"/>
    </row>
    <row r="7462" spans="3:3" x14ac:dyDescent="0.25">
      <c r="C7462"/>
    </row>
    <row r="7463" spans="3:3" x14ac:dyDescent="0.25">
      <c r="C7463"/>
    </row>
    <row r="7464" spans="3:3" x14ac:dyDescent="0.25">
      <c r="C7464"/>
    </row>
    <row r="7465" spans="3:3" x14ac:dyDescent="0.25">
      <c r="C7465"/>
    </row>
    <row r="7466" spans="3:3" x14ac:dyDescent="0.25">
      <c r="C7466"/>
    </row>
    <row r="7467" spans="3:3" x14ac:dyDescent="0.25">
      <c r="C7467"/>
    </row>
    <row r="7468" spans="3:3" x14ac:dyDescent="0.25">
      <c r="C7468"/>
    </row>
    <row r="7469" spans="3:3" x14ac:dyDescent="0.25">
      <c r="C7469"/>
    </row>
    <row r="7470" spans="3:3" x14ac:dyDescent="0.25">
      <c r="C7470"/>
    </row>
    <row r="7471" spans="3:3" x14ac:dyDescent="0.25">
      <c r="C7471"/>
    </row>
    <row r="7472" spans="3:3" x14ac:dyDescent="0.25">
      <c r="C7472"/>
    </row>
    <row r="7473" spans="3:3" x14ac:dyDescent="0.25">
      <c r="C7473"/>
    </row>
    <row r="7474" spans="3:3" x14ac:dyDescent="0.25">
      <c r="C7474"/>
    </row>
    <row r="7475" spans="3:3" x14ac:dyDescent="0.25">
      <c r="C7475"/>
    </row>
    <row r="7476" spans="3:3" x14ac:dyDescent="0.25">
      <c r="C7476"/>
    </row>
    <row r="7477" spans="3:3" x14ac:dyDescent="0.25">
      <c r="C7477"/>
    </row>
    <row r="7478" spans="3:3" x14ac:dyDescent="0.25">
      <c r="C7478"/>
    </row>
    <row r="7479" spans="3:3" x14ac:dyDescent="0.25">
      <c r="C7479"/>
    </row>
    <row r="7480" spans="3:3" x14ac:dyDescent="0.25">
      <c r="C7480"/>
    </row>
    <row r="7481" spans="3:3" x14ac:dyDescent="0.25">
      <c r="C7481"/>
    </row>
    <row r="7482" spans="3:3" x14ac:dyDescent="0.25">
      <c r="C7482"/>
    </row>
    <row r="7483" spans="3:3" x14ac:dyDescent="0.25">
      <c r="C7483"/>
    </row>
    <row r="7484" spans="3:3" x14ac:dyDescent="0.25">
      <c r="C7484"/>
    </row>
    <row r="7485" spans="3:3" x14ac:dyDescent="0.25">
      <c r="C7485"/>
    </row>
    <row r="7486" spans="3:3" x14ac:dyDescent="0.25">
      <c r="C7486"/>
    </row>
    <row r="7487" spans="3:3" x14ac:dyDescent="0.25">
      <c r="C7487"/>
    </row>
    <row r="7488" spans="3:3" x14ac:dyDescent="0.25">
      <c r="C7488"/>
    </row>
    <row r="7489" spans="3:3" x14ac:dyDescent="0.25">
      <c r="C7489"/>
    </row>
    <row r="7490" spans="3:3" x14ac:dyDescent="0.25">
      <c r="C7490"/>
    </row>
    <row r="7491" spans="3:3" x14ac:dyDescent="0.25">
      <c r="C7491"/>
    </row>
    <row r="7492" spans="3:3" x14ac:dyDescent="0.25">
      <c r="C7492"/>
    </row>
    <row r="7493" spans="3:3" x14ac:dyDescent="0.25">
      <c r="C7493"/>
    </row>
    <row r="7494" spans="3:3" x14ac:dyDescent="0.25">
      <c r="C7494"/>
    </row>
    <row r="7495" spans="3:3" x14ac:dyDescent="0.25">
      <c r="C7495"/>
    </row>
    <row r="7496" spans="3:3" x14ac:dyDescent="0.25">
      <c r="C7496"/>
    </row>
    <row r="7497" spans="3:3" x14ac:dyDescent="0.25">
      <c r="C7497"/>
    </row>
    <row r="7498" spans="3:3" x14ac:dyDescent="0.25">
      <c r="C7498"/>
    </row>
    <row r="7499" spans="3:3" x14ac:dyDescent="0.25">
      <c r="C7499"/>
    </row>
    <row r="7500" spans="3:3" x14ac:dyDescent="0.25">
      <c r="C7500"/>
    </row>
    <row r="7501" spans="3:3" x14ac:dyDescent="0.25">
      <c r="C7501"/>
    </row>
    <row r="7502" spans="3:3" x14ac:dyDescent="0.25">
      <c r="C7502"/>
    </row>
    <row r="7503" spans="3:3" x14ac:dyDescent="0.25">
      <c r="C7503"/>
    </row>
    <row r="7504" spans="3:3" x14ac:dyDescent="0.25">
      <c r="C7504"/>
    </row>
    <row r="7505" spans="3:3" x14ac:dyDescent="0.25">
      <c r="C7505"/>
    </row>
    <row r="7506" spans="3:3" x14ac:dyDescent="0.25">
      <c r="C7506"/>
    </row>
    <row r="7507" spans="3:3" x14ac:dyDescent="0.25">
      <c r="C7507"/>
    </row>
    <row r="7508" spans="3:3" x14ac:dyDescent="0.25">
      <c r="C7508"/>
    </row>
    <row r="7509" spans="3:3" x14ac:dyDescent="0.25">
      <c r="C7509"/>
    </row>
    <row r="7510" spans="3:3" x14ac:dyDescent="0.25">
      <c r="C7510"/>
    </row>
    <row r="7511" spans="3:3" x14ac:dyDescent="0.25">
      <c r="C7511"/>
    </row>
    <row r="7512" spans="3:3" x14ac:dyDescent="0.25">
      <c r="C7512"/>
    </row>
    <row r="7513" spans="3:3" x14ac:dyDescent="0.25">
      <c r="C7513"/>
    </row>
    <row r="7514" spans="3:3" x14ac:dyDescent="0.25">
      <c r="C7514"/>
    </row>
    <row r="7515" spans="3:3" x14ac:dyDescent="0.25">
      <c r="C7515"/>
    </row>
    <row r="7516" spans="3:3" x14ac:dyDescent="0.25">
      <c r="C7516"/>
    </row>
    <row r="7517" spans="3:3" x14ac:dyDescent="0.25">
      <c r="C7517"/>
    </row>
    <row r="7518" spans="3:3" x14ac:dyDescent="0.25">
      <c r="C7518"/>
    </row>
    <row r="7519" spans="3:3" x14ac:dyDescent="0.25">
      <c r="C7519"/>
    </row>
    <row r="7520" spans="3:3" x14ac:dyDescent="0.25">
      <c r="C7520"/>
    </row>
    <row r="7521" spans="3:3" x14ac:dyDescent="0.25">
      <c r="C7521"/>
    </row>
    <row r="7522" spans="3:3" x14ac:dyDescent="0.25">
      <c r="C7522"/>
    </row>
    <row r="7523" spans="3:3" x14ac:dyDescent="0.25">
      <c r="C7523"/>
    </row>
    <row r="7524" spans="3:3" x14ac:dyDescent="0.25">
      <c r="C7524"/>
    </row>
    <row r="7525" spans="3:3" x14ac:dyDescent="0.25">
      <c r="C7525"/>
    </row>
    <row r="7526" spans="3:3" x14ac:dyDescent="0.25">
      <c r="C7526"/>
    </row>
    <row r="7527" spans="3:3" x14ac:dyDescent="0.25">
      <c r="C7527"/>
    </row>
    <row r="7528" spans="3:3" x14ac:dyDescent="0.25">
      <c r="C7528"/>
    </row>
    <row r="7529" spans="3:3" x14ac:dyDescent="0.25">
      <c r="C7529"/>
    </row>
    <row r="7530" spans="3:3" x14ac:dyDescent="0.25">
      <c r="C7530"/>
    </row>
    <row r="7531" spans="3:3" x14ac:dyDescent="0.25">
      <c r="C7531"/>
    </row>
    <row r="7532" spans="3:3" x14ac:dyDescent="0.25">
      <c r="C7532"/>
    </row>
    <row r="7533" spans="3:3" x14ac:dyDescent="0.25">
      <c r="C7533"/>
    </row>
    <row r="7534" spans="3:3" x14ac:dyDescent="0.25">
      <c r="C7534"/>
    </row>
    <row r="7535" spans="3:3" x14ac:dyDescent="0.25">
      <c r="C7535"/>
    </row>
    <row r="7536" spans="3:3" x14ac:dyDescent="0.25">
      <c r="C7536"/>
    </row>
    <row r="7537" spans="3:3" x14ac:dyDescent="0.25">
      <c r="C7537"/>
    </row>
    <row r="7538" spans="3:3" x14ac:dyDescent="0.25">
      <c r="C7538"/>
    </row>
    <row r="7539" spans="3:3" x14ac:dyDescent="0.25">
      <c r="C7539"/>
    </row>
    <row r="7540" spans="3:3" x14ac:dyDescent="0.25">
      <c r="C7540"/>
    </row>
    <row r="7541" spans="3:3" x14ac:dyDescent="0.25">
      <c r="C7541"/>
    </row>
    <row r="7542" spans="3:3" x14ac:dyDescent="0.25">
      <c r="C7542"/>
    </row>
    <row r="7543" spans="3:3" x14ac:dyDescent="0.25">
      <c r="C7543"/>
    </row>
    <row r="7544" spans="3:3" x14ac:dyDescent="0.25">
      <c r="C7544"/>
    </row>
    <row r="7545" spans="3:3" x14ac:dyDescent="0.25">
      <c r="C7545"/>
    </row>
    <row r="7546" spans="3:3" x14ac:dyDescent="0.25">
      <c r="C7546"/>
    </row>
    <row r="7547" spans="3:3" x14ac:dyDescent="0.25">
      <c r="C7547"/>
    </row>
    <row r="7548" spans="3:3" x14ac:dyDescent="0.25">
      <c r="C7548"/>
    </row>
    <row r="7549" spans="3:3" x14ac:dyDescent="0.25">
      <c r="C7549"/>
    </row>
    <row r="7550" spans="3:3" x14ac:dyDescent="0.25">
      <c r="C7550"/>
    </row>
    <row r="7551" spans="3:3" x14ac:dyDescent="0.25">
      <c r="C7551"/>
    </row>
    <row r="7552" spans="3:3" x14ac:dyDescent="0.25">
      <c r="C7552"/>
    </row>
    <row r="7553" spans="3:3" x14ac:dyDescent="0.25">
      <c r="C7553"/>
    </row>
    <row r="7554" spans="3:3" x14ac:dyDescent="0.25">
      <c r="C7554"/>
    </row>
    <row r="7555" spans="3:3" x14ac:dyDescent="0.25">
      <c r="C7555"/>
    </row>
    <row r="7556" spans="3:3" x14ac:dyDescent="0.25">
      <c r="C7556"/>
    </row>
    <row r="7557" spans="3:3" x14ac:dyDescent="0.25">
      <c r="C7557"/>
    </row>
    <row r="7558" spans="3:3" x14ac:dyDescent="0.25">
      <c r="C7558"/>
    </row>
    <row r="7559" spans="3:3" x14ac:dyDescent="0.25">
      <c r="C7559"/>
    </row>
    <row r="7560" spans="3:3" x14ac:dyDescent="0.25">
      <c r="C7560"/>
    </row>
    <row r="7561" spans="3:3" x14ac:dyDescent="0.25">
      <c r="C7561"/>
    </row>
    <row r="7562" spans="3:3" x14ac:dyDescent="0.25">
      <c r="C7562"/>
    </row>
    <row r="7563" spans="3:3" x14ac:dyDescent="0.25">
      <c r="C7563"/>
    </row>
    <row r="7564" spans="3:3" x14ac:dyDescent="0.25">
      <c r="C7564"/>
    </row>
    <row r="7565" spans="3:3" x14ac:dyDescent="0.25">
      <c r="C7565"/>
    </row>
    <row r="7566" spans="3:3" x14ac:dyDescent="0.25">
      <c r="C7566"/>
    </row>
    <row r="7567" spans="3:3" x14ac:dyDescent="0.25">
      <c r="C7567"/>
    </row>
    <row r="7568" spans="3:3" x14ac:dyDescent="0.25">
      <c r="C7568"/>
    </row>
    <row r="7569" spans="3:3" x14ac:dyDescent="0.25">
      <c r="C7569"/>
    </row>
    <row r="7570" spans="3:3" x14ac:dyDescent="0.25">
      <c r="C7570"/>
    </row>
    <row r="7571" spans="3:3" x14ac:dyDescent="0.25">
      <c r="C7571"/>
    </row>
    <row r="7572" spans="3:3" x14ac:dyDescent="0.25">
      <c r="C7572"/>
    </row>
    <row r="7573" spans="3:3" x14ac:dyDescent="0.25">
      <c r="C7573"/>
    </row>
    <row r="7574" spans="3:3" x14ac:dyDescent="0.25">
      <c r="C7574"/>
    </row>
    <row r="7575" spans="3:3" x14ac:dyDescent="0.25">
      <c r="C7575"/>
    </row>
    <row r="7576" spans="3:3" x14ac:dyDescent="0.25">
      <c r="C7576"/>
    </row>
    <row r="7577" spans="3:3" x14ac:dyDescent="0.25">
      <c r="C7577"/>
    </row>
    <row r="7578" spans="3:3" x14ac:dyDescent="0.25">
      <c r="C7578"/>
    </row>
    <row r="7579" spans="3:3" x14ac:dyDescent="0.25">
      <c r="C7579"/>
    </row>
    <row r="7580" spans="3:3" x14ac:dyDescent="0.25">
      <c r="C7580"/>
    </row>
    <row r="7581" spans="3:3" x14ac:dyDescent="0.25">
      <c r="C7581"/>
    </row>
    <row r="7582" spans="3:3" x14ac:dyDescent="0.25">
      <c r="C7582"/>
    </row>
    <row r="7583" spans="3:3" x14ac:dyDescent="0.25">
      <c r="C7583"/>
    </row>
    <row r="7584" spans="3:3" x14ac:dyDescent="0.25">
      <c r="C7584"/>
    </row>
    <row r="7585" spans="3:3" x14ac:dyDescent="0.25">
      <c r="C7585"/>
    </row>
    <row r="7586" spans="3:3" x14ac:dyDescent="0.25">
      <c r="C7586"/>
    </row>
    <row r="7587" spans="3:3" x14ac:dyDescent="0.25">
      <c r="C7587"/>
    </row>
    <row r="7588" spans="3:3" x14ac:dyDescent="0.25">
      <c r="C7588"/>
    </row>
    <row r="7589" spans="3:3" x14ac:dyDescent="0.25">
      <c r="C7589"/>
    </row>
    <row r="7590" spans="3:3" x14ac:dyDescent="0.25">
      <c r="C7590"/>
    </row>
    <row r="7591" spans="3:3" x14ac:dyDescent="0.25">
      <c r="C7591"/>
    </row>
    <row r="7592" spans="3:3" x14ac:dyDescent="0.25">
      <c r="C7592"/>
    </row>
    <row r="7593" spans="3:3" x14ac:dyDescent="0.25">
      <c r="C7593"/>
    </row>
    <row r="7594" spans="3:3" x14ac:dyDescent="0.25">
      <c r="C7594"/>
    </row>
    <row r="7595" spans="3:3" x14ac:dyDescent="0.25">
      <c r="C7595"/>
    </row>
    <row r="7596" spans="3:3" x14ac:dyDescent="0.25">
      <c r="C7596"/>
    </row>
    <row r="7597" spans="3:3" x14ac:dyDescent="0.25">
      <c r="C7597"/>
    </row>
    <row r="7598" spans="3:3" x14ac:dyDescent="0.25">
      <c r="C7598"/>
    </row>
    <row r="7599" spans="3:3" x14ac:dyDescent="0.25">
      <c r="C7599"/>
    </row>
    <row r="7600" spans="3:3" x14ac:dyDescent="0.25">
      <c r="C7600"/>
    </row>
    <row r="7601" spans="3:3" x14ac:dyDescent="0.25">
      <c r="C7601"/>
    </row>
    <row r="7602" spans="3:3" x14ac:dyDescent="0.25">
      <c r="C7602"/>
    </row>
    <row r="7603" spans="3:3" x14ac:dyDescent="0.25">
      <c r="C7603"/>
    </row>
    <row r="7604" spans="3:3" x14ac:dyDescent="0.25">
      <c r="C7604"/>
    </row>
    <row r="7605" spans="3:3" x14ac:dyDescent="0.25">
      <c r="C7605"/>
    </row>
    <row r="7606" spans="3:3" x14ac:dyDescent="0.25">
      <c r="C7606"/>
    </row>
    <row r="7607" spans="3:3" x14ac:dyDescent="0.25">
      <c r="C7607"/>
    </row>
    <row r="7608" spans="3:3" x14ac:dyDescent="0.25">
      <c r="C7608"/>
    </row>
    <row r="7609" spans="3:3" x14ac:dyDescent="0.25">
      <c r="C7609"/>
    </row>
    <row r="7610" spans="3:3" x14ac:dyDescent="0.25">
      <c r="C7610"/>
    </row>
    <row r="7611" spans="3:3" x14ac:dyDescent="0.25">
      <c r="C7611"/>
    </row>
    <row r="7612" spans="3:3" x14ac:dyDescent="0.25">
      <c r="C7612"/>
    </row>
    <row r="7613" spans="3:3" x14ac:dyDescent="0.25">
      <c r="C7613"/>
    </row>
    <row r="7614" spans="3:3" x14ac:dyDescent="0.25">
      <c r="C7614"/>
    </row>
    <row r="7615" spans="3:3" x14ac:dyDescent="0.25">
      <c r="C7615"/>
    </row>
    <row r="7616" spans="3:3" x14ac:dyDescent="0.25">
      <c r="C7616"/>
    </row>
    <row r="7617" spans="3:3" x14ac:dyDescent="0.25">
      <c r="C7617"/>
    </row>
    <row r="7618" spans="3:3" x14ac:dyDescent="0.25">
      <c r="C7618"/>
    </row>
    <row r="7619" spans="3:3" x14ac:dyDescent="0.25">
      <c r="C7619"/>
    </row>
    <row r="7620" spans="3:3" x14ac:dyDescent="0.25">
      <c r="C7620"/>
    </row>
    <row r="7621" spans="3:3" x14ac:dyDescent="0.25">
      <c r="C7621"/>
    </row>
    <row r="7622" spans="3:3" x14ac:dyDescent="0.25">
      <c r="C7622"/>
    </row>
    <row r="7623" spans="3:3" x14ac:dyDescent="0.25">
      <c r="C7623"/>
    </row>
    <row r="7624" spans="3:3" x14ac:dyDescent="0.25">
      <c r="C7624"/>
    </row>
    <row r="7625" spans="3:3" x14ac:dyDescent="0.25">
      <c r="C7625"/>
    </row>
    <row r="7626" spans="3:3" x14ac:dyDescent="0.25">
      <c r="C7626"/>
    </row>
    <row r="7627" spans="3:3" x14ac:dyDescent="0.25">
      <c r="C7627"/>
    </row>
    <row r="7628" spans="3:3" x14ac:dyDescent="0.25">
      <c r="C7628"/>
    </row>
    <row r="7629" spans="3:3" x14ac:dyDescent="0.25">
      <c r="C7629"/>
    </row>
    <row r="7630" spans="3:3" x14ac:dyDescent="0.25">
      <c r="C7630"/>
    </row>
    <row r="7631" spans="3:3" x14ac:dyDescent="0.25">
      <c r="C7631"/>
    </row>
    <row r="7632" spans="3:3" x14ac:dyDescent="0.25">
      <c r="C7632"/>
    </row>
    <row r="7633" spans="3:3" x14ac:dyDescent="0.25">
      <c r="C7633"/>
    </row>
    <row r="7634" spans="3:3" x14ac:dyDescent="0.25">
      <c r="C7634"/>
    </row>
    <row r="7635" spans="3:3" x14ac:dyDescent="0.25">
      <c r="C7635"/>
    </row>
    <row r="7636" spans="3:3" x14ac:dyDescent="0.25">
      <c r="C7636"/>
    </row>
    <row r="7637" spans="3:3" x14ac:dyDescent="0.25">
      <c r="C7637"/>
    </row>
    <row r="7638" spans="3:3" x14ac:dyDescent="0.25">
      <c r="C7638"/>
    </row>
    <row r="7639" spans="3:3" x14ac:dyDescent="0.25">
      <c r="C7639"/>
    </row>
    <row r="7640" spans="3:3" x14ac:dyDescent="0.25">
      <c r="C7640"/>
    </row>
    <row r="7641" spans="3:3" x14ac:dyDescent="0.25">
      <c r="C7641"/>
    </row>
    <row r="7642" spans="3:3" x14ac:dyDescent="0.25">
      <c r="C7642"/>
    </row>
    <row r="7643" spans="3:3" x14ac:dyDescent="0.25">
      <c r="C7643"/>
    </row>
    <row r="7644" spans="3:3" x14ac:dyDescent="0.25">
      <c r="C7644"/>
    </row>
    <row r="7645" spans="3:3" x14ac:dyDescent="0.25">
      <c r="C7645"/>
    </row>
    <row r="7646" spans="3:3" x14ac:dyDescent="0.25">
      <c r="C7646"/>
    </row>
    <row r="7647" spans="3:3" x14ac:dyDescent="0.25">
      <c r="C7647"/>
    </row>
    <row r="7648" spans="3:3" x14ac:dyDescent="0.25">
      <c r="C7648"/>
    </row>
    <row r="7649" spans="3:3" x14ac:dyDescent="0.25">
      <c r="C7649"/>
    </row>
    <row r="7650" spans="3:3" x14ac:dyDescent="0.25">
      <c r="C7650"/>
    </row>
    <row r="7651" spans="3:3" x14ac:dyDescent="0.25">
      <c r="C7651"/>
    </row>
    <row r="7652" spans="3:3" x14ac:dyDescent="0.25">
      <c r="C7652"/>
    </row>
    <row r="7653" spans="3:3" x14ac:dyDescent="0.25">
      <c r="C7653"/>
    </row>
    <row r="7654" spans="3:3" x14ac:dyDescent="0.25">
      <c r="C7654"/>
    </row>
    <row r="7655" spans="3:3" x14ac:dyDescent="0.25">
      <c r="C7655"/>
    </row>
    <row r="7656" spans="3:3" x14ac:dyDescent="0.25">
      <c r="C7656"/>
    </row>
    <row r="7657" spans="3:3" x14ac:dyDescent="0.25">
      <c r="C7657"/>
    </row>
    <row r="7658" spans="3:3" x14ac:dyDescent="0.25">
      <c r="C7658"/>
    </row>
    <row r="7659" spans="3:3" x14ac:dyDescent="0.25">
      <c r="C7659"/>
    </row>
    <row r="7660" spans="3:3" x14ac:dyDescent="0.25">
      <c r="C7660"/>
    </row>
    <row r="7661" spans="3:3" x14ac:dyDescent="0.25">
      <c r="C7661"/>
    </row>
    <row r="7662" spans="3:3" x14ac:dyDescent="0.25">
      <c r="C7662"/>
    </row>
    <row r="7663" spans="3:3" x14ac:dyDescent="0.25">
      <c r="C7663"/>
    </row>
    <row r="7664" spans="3:3" x14ac:dyDescent="0.25">
      <c r="C7664"/>
    </row>
    <row r="7665" spans="3:3" x14ac:dyDescent="0.25">
      <c r="C7665"/>
    </row>
    <row r="7666" spans="3:3" x14ac:dyDescent="0.25">
      <c r="C7666"/>
    </row>
    <row r="7667" spans="3:3" x14ac:dyDescent="0.25">
      <c r="C7667"/>
    </row>
    <row r="7668" spans="3:3" x14ac:dyDescent="0.25">
      <c r="C7668"/>
    </row>
    <row r="7669" spans="3:3" x14ac:dyDescent="0.25">
      <c r="C7669"/>
    </row>
    <row r="7670" spans="3:3" x14ac:dyDescent="0.25">
      <c r="C7670"/>
    </row>
    <row r="7671" spans="3:3" x14ac:dyDescent="0.25">
      <c r="C7671"/>
    </row>
    <row r="7672" spans="3:3" x14ac:dyDescent="0.25">
      <c r="C7672"/>
    </row>
    <row r="7673" spans="3:3" x14ac:dyDescent="0.25">
      <c r="C7673"/>
    </row>
    <row r="7674" spans="3:3" x14ac:dyDescent="0.25">
      <c r="C7674"/>
    </row>
    <row r="7675" spans="3:3" x14ac:dyDescent="0.25">
      <c r="C7675"/>
    </row>
    <row r="7676" spans="3:3" x14ac:dyDescent="0.25">
      <c r="C7676"/>
    </row>
    <row r="7677" spans="3:3" x14ac:dyDescent="0.25">
      <c r="C7677"/>
    </row>
    <row r="7678" spans="3:3" x14ac:dyDescent="0.25">
      <c r="C7678"/>
    </row>
    <row r="7679" spans="3:3" x14ac:dyDescent="0.25">
      <c r="C7679"/>
    </row>
    <row r="7680" spans="3:3" x14ac:dyDescent="0.25">
      <c r="C7680"/>
    </row>
    <row r="7681" spans="3:3" x14ac:dyDescent="0.25">
      <c r="C7681"/>
    </row>
    <row r="7682" spans="3:3" x14ac:dyDescent="0.25">
      <c r="C7682"/>
    </row>
    <row r="7683" spans="3:3" x14ac:dyDescent="0.25">
      <c r="C7683"/>
    </row>
    <row r="7684" spans="3:3" x14ac:dyDescent="0.25">
      <c r="C7684"/>
    </row>
    <row r="7685" spans="3:3" x14ac:dyDescent="0.25">
      <c r="C7685"/>
    </row>
    <row r="7686" spans="3:3" x14ac:dyDescent="0.25">
      <c r="C7686"/>
    </row>
    <row r="7687" spans="3:3" x14ac:dyDescent="0.25">
      <c r="C7687"/>
    </row>
    <row r="7688" spans="3:3" x14ac:dyDescent="0.25">
      <c r="C7688"/>
    </row>
    <row r="7689" spans="3:3" x14ac:dyDescent="0.25">
      <c r="C7689"/>
    </row>
    <row r="7690" spans="3:3" x14ac:dyDescent="0.25">
      <c r="C7690"/>
    </row>
    <row r="7691" spans="3:3" x14ac:dyDescent="0.25">
      <c r="C7691"/>
    </row>
    <row r="7692" spans="3:3" x14ac:dyDescent="0.25">
      <c r="C7692"/>
    </row>
    <row r="7693" spans="3:3" x14ac:dyDescent="0.25">
      <c r="C7693"/>
    </row>
    <row r="7694" spans="3:3" x14ac:dyDescent="0.25">
      <c r="C7694"/>
    </row>
    <row r="7695" spans="3:3" x14ac:dyDescent="0.25">
      <c r="C7695"/>
    </row>
    <row r="7696" spans="3:3" x14ac:dyDescent="0.25">
      <c r="C7696"/>
    </row>
    <row r="7697" spans="3:3" x14ac:dyDescent="0.25">
      <c r="C7697"/>
    </row>
    <row r="7698" spans="3:3" x14ac:dyDescent="0.25">
      <c r="C7698"/>
    </row>
    <row r="7699" spans="3:3" x14ac:dyDescent="0.25">
      <c r="C7699"/>
    </row>
    <row r="7700" spans="3:3" x14ac:dyDescent="0.25">
      <c r="C7700"/>
    </row>
    <row r="7701" spans="3:3" x14ac:dyDescent="0.25">
      <c r="C7701"/>
    </row>
    <row r="7702" spans="3:3" x14ac:dyDescent="0.25">
      <c r="C7702"/>
    </row>
    <row r="7703" spans="3:3" x14ac:dyDescent="0.25">
      <c r="C7703"/>
    </row>
    <row r="7704" spans="3:3" x14ac:dyDescent="0.25">
      <c r="C7704"/>
    </row>
    <row r="7705" spans="3:3" x14ac:dyDescent="0.25">
      <c r="C7705"/>
    </row>
    <row r="7706" spans="3:3" x14ac:dyDescent="0.25">
      <c r="C7706"/>
    </row>
    <row r="7707" spans="3:3" x14ac:dyDescent="0.25">
      <c r="C7707"/>
    </row>
    <row r="7708" spans="3:3" x14ac:dyDescent="0.25">
      <c r="C7708"/>
    </row>
    <row r="7709" spans="3:3" x14ac:dyDescent="0.25">
      <c r="C7709"/>
    </row>
    <row r="7710" spans="3:3" x14ac:dyDescent="0.25">
      <c r="C7710"/>
    </row>
    <row r="7711" spans="3:3" x14ac:dyDescent="0.25">
      <c r="C7711"/>
    </row>
    <row r="7712" spans="3:3" x14ac:dyDescent="0.25">
      <c r="C7712"/>
    </row>
    <row r="7713" spans="3:3" x14ac:dyDescent="0.25">
      <c r="C7713"/>
    </row>
    <row r="7714" spans="3:3" x14ac:dyDescent="0.25">
      <c r="C7714"/>
    </row>
    <row r="7715" spans="3:3" x14ac:dyDescent="0.25">
      <c r="C7715"/>
    </row>
    <row r="7716" spans="3:3" x14ac:dyDescent="0.25">
      <c r="C7716"/>
    </row>
    <row r="7717" spans="3:3" x14ac:dyDescent="0.25">
      <c r="C7717"/>
    </row>
    <row r="7718" spans="3:3" x14ac:dyDescent="0.25">
      <c r="C7718"/>
    </row>
    <row r="7719" spans="3:3" x14ac:dyDescent="0.25">
      <c r="C7719"/>
    </row>
    <row r="7720" spans="3:3" x14ac:dyDescent="0.25">
      <c r="C7720"/>
    </row>
    <row r="7721" spans="3:3" x14ac:dyDescent="0.25">
      <c r="C7721"/>
    </row>
    <row r="7722" spans="3:3" x14ac:dyDescent="0.25">
      <c r="C7722"/>
    </row>
    <row r="7723" spans="3:3" x14ac:dyDescent="0.25">
      <c r="C7723"/>
    </row>
    <row r="7724" spans="3:3" x14ac:dyDescent="0.25">
      <c r="C7724"/>
    </row>
    <row r="7725" spans="3:3" x14ac:dyDescent="0.25">
      <c r="C7725"/>
    </row>
    <row r="7726" spans="3:3" x14ac:dyDescent="0.25">
      <c r="C7726"/>
    </row>
    <row r="7727" spans="3:3" x14ac:dyDescent="0.25">
      <c r="C7727"/>
    </row>
    <row r="7728" spans="3:3" x14ac:dyDescent="0.25">
      <c r="C7728"/>
    </row>
    <row r="7729" spans="3:3" x14ac:dyDescent="0.25">
      <c r="C7729"/>
    </row>
    <row r="7730" spans="3:3" x14ac:dyDescent="0.25">
      <c r="C7730"/>
    </row>
    <row r="7731" spans="3:3" x14ac:dyDescent="0.25">
      <c r="C7731"/>
    </row>
    <row r="7732" spans="3:3" x14ac:dyDescent="0.25">
      <c r="C7732"/>
    </row>
    <row r="7733" spans="3:3" x14ac:dyDescent="0.25">
      <c r="C7733"/>
    </row>
    <row r="7734" spans="3:3" x14ac:dyDescent="0.25">
      <c r="C7734"/>
    </row>
    <row r="7735" spans="3:3" x14ac:dyDescent="0.25">
      <c r="C7735"/>
    </row>
    <row r="7736" spans="3:3" x14ac:dyDescent="0.25">
      <c r="C7736"/>
    </row>
    <row r="7737" spans="3:3" x14ac:dyDescent="0.25">
      <c r="C7737"/>
    </row>
    <row r="7738" spans="3:3" x14ac:dyDescent="0.25">
      <c r="C7738"/>
    </row>
    <row r="7739" spans="3:3" x14ac:dyDescent="0.25">
      <c r="C7739"/>
    </row>
    <row r="7740" spans="3:3" x14ac:dyDescent="0.25">
      <c r="C7740"/>
    </row>
    <row r="7741" spans="3:3" x14ac:dyDescent="0.25">
      <c r="C7741"/>
    </row>
    <row r="7742" spans="3:3" x14ac:dyDescent="0.25">
      <c r="C7742"/>
    </row>
    <row r="7743" spans="3:3" x14ac:dyDescent="0.25">
      <c r="C7743"/>
    </row>
    <row r="7744" spans="3:3" x14ac:dyDescent="0.25">
      <c r="C7744"/>
    </row>
    <row r="7745" spans="3:3" x14ac:dyDescent="0.25">
      <c r="C7745"/>
    </row>
    <row r="7746" spans="3:3" x14ac:dyDescent="0.25">
      <c r="C7746"/>
    </row>
    <row r="7747" spans="3:3" x14ac:dyDescent="0.25">
      <c r="C7747"/>
    </row>
    <row r="7748" spans="3:3" x14ac:dyDescent="0.25">
      <c r="C7748"/>
    </row>
    <row r="7749" spans="3:3" x14ac:dyDescent="0.25">
      <c r="C7749"/>
    </row>
    <row r="7750" spans="3:3" x14ac:dyDescent="0.25">
      <c r="C7750"/>
    </row>
    <row r="7751" spans="3:3" x14ac:dyDescent="0.25">
      <c r="C7751"/>
    </row>
    <row r="7752" spans="3:3" x14ac:dyDescent="0.25">
      <c r="C7752"/>
    </row>
    <row r="7753" spans="3:3" x14ac:dyDescent="0.25">
      <c r="C7753"/>
    </row>
    <row r="7754" spans="3:3" x14ac:dyDescent="0.25">
      <c r="C7754"/>
    </row>
    <row r="7755" spans="3:3" x14ac:dyDescent="0.25">
      <c r="C7755"/>
    </row>
    <row r="7756" spans="3:3" x14ac:dyDescent="0.25">
      <c r="C7756"/>
    </row>
    <row r="7757" spans="3:3" x14ac:dyDescent="0.25">
      <c r="C7757"/>
    </row>
    <row r="7758" spans="3:3" x14ac:dyDescent="0.25">
      <c r="C7758"/>
    </row>
    <row r="7759" spans="3:3" x14ac:dyDescent="0.25">
      <c r="C7759"/>
    </row>
    <row r="7760" spans="3:3" x14ac:dyDescent="0.25">
      <c r="C7760"/>
    </row>
    <row r="7761" spans="3:3" x14ac:dyDescent="0.25">
      <c r="C7761"/>
    </row>
    <row r="7762" spans="3:3" x14ac:dyDescent="0.25">
      <c r="C7762"/>
    </row>
    <row r="7763" spans="3:3" x14ac:dyDescent="0.25">
      <c r="C7763"/>
    </row>
    <row r="7764" spans="3:3" x14ac:dyDescent="0.25">
      <c r="C7764"/>
    </row>
    <row r="7765" spans="3:3" x14ac:dyDescent="0.25">
      <c r="C7765"/>
    </row>
    <row r="7766" spans="3:3" x14ac:dyDescent="0.25">
      <c r="C7766"/>
    </row>
    <row r="7767" spans="3:3" x14ac:dyDescent="0.25">
      <c r="C7767"/>
    </row>
    <row r="7768" spans="3:3" x14ac:dyDescent="0.25">
      <c r="C7768"/>
    </row>
    <row r="7769" spans="3:3" x14ac:dyDescent="0.25">
      <c r="C7769"/>
    </row>
    <row r="7770" spans="3:3" x14ac:dyDescent="0.25">
      <c r="C7770"/>
    </row>
    <row r="7771" spans="3:3" x14ac:dyDescent="0.25">
      <c r="C7771"/>
    </row>
    <row r="7772" spans="3:3" x14ac:dyDescent="0.25">
      <c r="C7772"/>
    </row>
    <row r="7773" spans="3:3" x14ac:dyDescent="0.25">
      <c r="C7773"/>
    </row>
    <row r="7774" spans="3:3" x14ac:dyDescent="0.25">
      <c r="C7774"/>
    </row>
    <row r="7775" spans="3:3" x14ac:dyDescent="0.25">
      <c r="C7775"/>
    </row>
    <row r="7776" spans="3:3" x14ac:dyDescent="0.25">
      <c r="C7776"/>
    </row>
    <row r="7777" spans="3:3" x14ac:dyDescent="0.25">
      <c r="C7777"/>
    </row>
    <row r="7778" spans="3:3" x14ac:dyDescent="0.25">
      <c r="C7778"/>
    </row>
    <row r="7779" spans="3:3" x14ac:dyDescent="0.25">
      <c r="C7779"/>
    </row>
    <row r="7780" spans="3:3" x14ac:dyDescent="0.25">
      <c r="C7780"/>
    </row>
    <row r="7781" spans="3:3" x14ac:dyDescent="0.25">
      <c r="C7781"/>
    </row>
    <row r="7782" spans="3:3" x14ac:dyDescent="0.25">
      <c r="C7782"/>
    </row>
    <row r="7783" spans="3:3" x14ac:dyDescent="0.25">
      <c r="C7783"/>
    </row>
    <row r="7784" spans="3:3" x14ac:dyDescent="0.25">
      <c r="C7784"/>
    </row>
    <row r="7785" spans="3:3" x14ac:dyDescent="0.25">
      <c r="C7785"/>
    </row>
    <row r="7786" spans="3:3" x14ac:dyDescent="0.25">
      <c r="C7786"/>
    </row>
    <row r="7787" spans="3:3" x14ac:dyDescent="0.25">
      <c r="C7787"/>
    </row>
    <row r="7788" spans="3:3" x14ac:dyDescent="0.25">
      <c r="C7788"/>
    </row>
    <row r="7789" spans="3:3" x14ac:dyDescent="0.25">
      <c r="C7789"/>
    </row>
    <row r="7790" spans="3:3" x14ac:dyDescent="0.25">
      <c r="C7790"/>
    </row>
    <row r="7791" spans="3:3" x14ac:dyDescent="0.25">
      <c r="C7791"/>
    </row>
    <row r="7792" spans="3:3" x14ac:dyDescent="0.25">
      <c r="C7792"/>
    </row>
    <row r="7793" spans="3:3" x14ac:dyDescent="0.25">
      <c r="C7793"/>
    </row>
    <row r="7794" spans="3:3" x14ac:dyDescent="0.25">
      <c r="C7794"/>
    </row>
    <row r="7795" spans="3:3" x14ac:dyDescent="0.25">
      <c r="C7795"/>
    </row>
    <row r="7796" spans="3:3" x14ac:dyDescent="0.25">
      <c r="C7796"/>
    </row>
    <row r="7797" spans="3:3" x14ac:dyDescent="0.25">
      <c r="C7797"/>
    </row>
    <row r="7798" spans="3:3" x14ac:dyDescent="0.25">
      <c r="C7798"/>
    </row>
    <row r="7799" spans="3:3" x14ac:dyDescent="0.25">
      <c r="C7799"/>
    </row>
    <row r="7800" spans="3:3" x14ac:dyDescent="0.25">
      <c r="C7800"/>
    </row>
    <row r="7801" spans="3:3" x14ac:dyDescent="0.25">
      <c r="C7801"/>
    </row>
    <row r="7802" spans="3:3" x14ac:dyDescent="0.25">
      <c r="C7802"/>
    </row>
    <row r="7803" spans="3:3" x14ac:dyDescent="0.25">
      <c r="C7803"/>
    </row>
    <row r="7804" spans="3:3" x14ac:dyDescent="0.25">
      <c r="C7804"/>
    </row>
    <row r="7805" spans="3:3" x14ac:dyDescent="0.25">
      <c r="C7805"/>
    </row>
    <row r="7806" spans="3:3" x14ac:dyDescent="0.25">
      <c r="C7806"/>
    </row>
    <row r="7807" spans="3:3" x14ac:dyDescent="0.25">
      <c r="C7807"/>
    </row>
    <row r="7808" spans="3:3" x14ac:dyDescent="0.25">
      <c r="C7808"/>
    </row>
    <row r="7809" spans="3:3" x14ac:dyDescent="0.25">
      <c r="C7809"/>
    </row>
    <row r="7810" spans="3:3" x14ac:dyDescent="0.25">
      <c r="C7810"/>
    </row>
    <row r="7811" spans="3:3" x14ac:dyDescent="0.25">
      <c r="C7811"/>
    </row>
    <row r="7812" spans="3:3" x14ac:dyDescent="0.25">
      <c r="C7812"/>
    </row>
    <row r="7813" spans="3:3" x14ac:dyDescent="0.25">
      <c r="C7813"/>
    </row>
    <row r="7814" spans="3:3" x14ac:dyDescent="0.25">
      <c r="C7814"/>
    </row>
    <row r="7815" spans="3:3" x14ac:dyDescent="0.25">
      <c r="C7815"/>
    </row>
    <row r="7816" spans="3:3" x14ac:dyDescent="0.25">
      <c r="C7816"/>
    </row>
    <row r="7817" spans="3:3" x14ac:dyDescent="0.25">
      <c r="C7817"/>
    </row>
    <row r="7818" spans="3:3" x14ac:dyDescent="0.25">
      <c r="C7818"/>
    </row>
    <row r="7819" spans="3:3" x14ac:dyDescent="0.25">
      <c r="C7819"/>
    </row>
    <row r="7820" spans="3:3" x14ac:dyDescent="0.25">
      <c r="C7820"/>
    </row>
    <row r="7821" spans="3:3" x14ac:dyDescent="0.25">
      <c r="C7821"/>
    </row>
    <row r="7822" spans="3:3" x14ac:dyDescent="0.25">
      <c r="C7822"/>
    </row>
    <row r="7823" spans="3:3" x14ac:dyDescent="0.25">
      <c r="C7823"/>
    </row>
    <row r="7824" spans="3:3" x14ac:dyDescent="0.25">
      <c r="C7824"/>
    </row>
    <row r="7825" spans="3:3" x14ac:dyDescent="0.25">
      <c r="C7825"/>
    </row>
    <row r="7826" spans="3:3" x14ac:dyDescent="0.25">
      <c r="C7826"/>
    </row>
    <row r="7827" spans="3:3" x14ac:dyDescent="0.25">
      <c r="C7827"/>
    </row>
    <row r="7828" spans="3:3" x14ac:dyDescent="0.25">
      <c r="C7828"/>
    </row>
    <row r="7829" spans="3:3" x14ac:dyDescent="0.25">
      <c r="C7829"/>
    </row>
    <row r="7830" spans="3:3" x14ac:dyDescent="0.25">
      <c r="C7830"/>
    </row>
    <row r="7831" spans="3:3" x14ac:dyDescent="0.25">
      <c r="C7831"/>
    </row>
    <row r="7832" spans="3:3" x14ac:dyDescent="0.25">
      <c r="C7832"/>
    </row>
    <row r="7833" spans="3:3" x14ac:dyDescent="0.25">
      <c r="C7833"/>
    </row>
    <row r="7834" spans="3:3" x14ac:dyDescent="0.25">
      <c r="C7834"/>
    </row>
    <row r="7835" spans="3:3" x14ac:dyDescent="0.25">
      <c r="C7835"/>
    </row>
    <row r="7836" spans="3:3" x14ac:dyDescent="0.25">
      <c r="C7836"/>
    </row>
    <row r="7837" spans="3:3" x14ac:dyDescent="0.25">
      <c r="C7837"/>
    </row>
    <row r="7838" spans="3:3" x14ac:dyDescent="0.25">
      <c r="C7838"/>
    </row>
    <row r="7839" spans="3:3" x14ac:dyDescent="0.25">
      <c r="C7839"/>
    </row>
    <row r="7840" spans="3:3" x14ac:dyDescent="0.25">
      <c r="C7840"/>
    </row>
    <row r="7841" spans="3:3" x14ac:dyDescent="0.25">
      <c r="C7841"/>
    </row>
    <row r="7842" spans="3:3" x14ac:dyDescent="0.25">
      <c r="C7842"/>
    </row>
    <row r="7843" spans="3:3" x14ac:dyDescent="0.25">
      <c r="C7843"/>
    </row>
    <row r="7844" spans="3:3" x14ac:dyDescent="0.25">
      <c r="C7844"/>
    </row>
    <row r="7845" spans="3:3" x14ac:dyDescent="0.25">
      <c r="C7845"/>
    </row>
    <row r="7846" spans="3:3" x14ac:dyDescent="0.25">
      <c r="C7846"/>
    </row>
    <row r="7847" spans="3:3" x14ac:dyDescent="0.25">
      <c r="C7847"/>
    </row>
    <row r="7848" spans="3:3" x14ac:dyDescent="0.25">
      <c r="C7848"/>
    </row>
    <row r="7849" spans="3:3" x14ac:dyDescent="0.25">
      <c r="C7849"/>
    </row>
    <row r="7850" spans="3:3" x14ac:dyDescent="0.25">
      <c r="C7850"/>
    </row>
    <row r="7851" spans="3:3" x14ac:dyDescent="0.25">
      <c r="C7851"/>
    </row>
    <row r="7852" spans="3:3" x14ac:dyDescent="0.25">
      <c r="C7852"/>
    </row>
    <row r="7853" spans="3:3" x14ac:dyDescent="0.25">
      <c r="C7853"/>
    </row>
    <row r="7854" spans="3:3" x14ac:dyDescent="0.25">
      <c r="C7854"/>
    </row>
    <row r="7855" spans="3:3" x14ac:dyDescent="0.25">
      <c r="C7855"/>
    </row>
    <row r="7856" spans="3:3" x14ac:dyDescent="0.25">
      <c r="C7856"/>
    </row>
    <row r="7857" spans="3:3" x14ac:dyDescent="0.25">
      <c r="C7857"/>
    </row>
    <row r="7858" spans="3:3" x14ac:dyDescent="0.25">
      <c r="C7858"/>
    </row>
    <row r="7859" spans="3:3" x14ac:dyDescent="0.25">
      <c r="C7859"/>
    </row>
    <row r="7860" spans="3:3" x14ac:dyDescent="0.25">
      <c r="C7860"/>
    </row>
    <row r="7861" spans="3:3" x14ac:dyDescent="0.25">
      <c r="C7861"/>
    </row>
    <row r="7862" spans="3:3" x14ac:dyDescent="0.25">
      <c r="C7862"/>
    </row>
    <row r="7863" spans="3:3" x14ac:dyDescent="0.25">
      <c r="C7863"/>
    </row>
    <row r="7864" spans="3:3" x14ac:dyDescent="0.25">
      <c r="C7864"/>
    </row>
    <row r="7865" spans="3:3" x14ac:dyDescent="0.25">
      <c r="C7865"/>
    </row>
    <row r="7866" spans="3:3" x14ac:dyDescent="0.25">
      <c r="C7866"/>
    </row>
    <row r="7867" spans="3:3" x14ac:dyDescent="0.25">
      <c r="C7867"/>
    </row>
    <row r="7868" spans="3:3" x14ac:dyDescent="0.25">
      <c r="C7868"/>
    </row>
    <row r="7869" spans="3:3" x14ac:dyDescent="0.25">
      <c r="C7869"/>
    </row>
    <row r="7870" spans="3:3" x14ac:dyDescent="0.25">
      <c r="C7870"/>
    </row>
    <row r="7871" spans="3:3" x14ac:dyDescent="0.25">
      <c r="C7871"/>
    </row>
    <row r="7872" spans="3:3" x14ac:dyDescent="0.25">
      <c r="C7872"/>
    </row>
    <row r="7873" spans="3:3" x14ac:dyDescent="0.25">
      <c r="C7873"/>
    </row>
    <row r="7874" spans="3:3" x14ac:dyDescent="0.25">
      <c r="C7874"/>
    </row>
    <row r="7875" spans="3:3" x14ac:dyDescent="0.25">
      <c r="C7875"/>
    </row>
    <row r="7876" spans="3:3" x14ac:dyDescent="0.25">
      <c r="C7876"/>
    </row>
    <row r="7877" spans="3:3" x14ac:dyDescent="0.25">
      <c r="C7877"/>
    </row>
    <row r="7878" spans="3:3" x14ac:dyDescent="0.25">
      <c r="C7878"/>
    </row>
    <row r="7879" spans="3:3" x14ac:dyDescent="0.25">
      <c r="C7879"/>
    </row>
    <row r="7880" spans="3:3" x14ac:dyDescent="0.25">
      <c r="C7880"/>
    </row>
    <row r="7881" spans="3:3" x14ac:dyDescent="0.25">
      <c r="C7881"/>
    </row>
    <row r="7882" spans="3:3" x14ac:dyDescent="0.25">
      <c r="C7882"/>
    </row>
    <row r="7883" spans="3:3" x14ac:dyDescent="0.25">
      <c r="C7883"/>
    </row>
    <row r="7884" spans="3:3" x14ac:dyDescent="0.25">
      <c r="C7884"/>
    </row>
    <row r="7885" spans="3:3" x14ac:dyDescent="0.25">
      <c r="C7885"/>
    </row>
    <row r="7886" spans="3:3" x14ac:dyDescent="0.25">
      <c r="C7886"/>
    </row>
    <row r="7887" spans="3:3" x14ac:dyDescent="0.25">
      <c r="C7887"/>
    </row>
    <row r="7888" spans="3:3" x14ac:dyDescent="0.25">
      <c r="C7888"/>
    </row>
    <row r="7889" spans="3:3" x14ac:dyDescent="0.25">
      <c r="C7889"/>
    </row>
    <row r="7890" spans="3:3" x14ac:dyDescent="0.25">
      <c r="C7890"/>
    </row>
    <row r="7891" spans="3:3" x14ac:dyDescent="0.25">
      <c r="C7891"/>
    </row>
    <row r="7892" spans="3:3" x14ac:dyDescent="0.25">
      <c r="C7892"/>
    </row>
    <row r="7893" spans="3:3" x14ac:dyDescent="0.25">
      <c r="C7893"/>
    </row>
    <row r="7894" spans="3:3" x14ac:dyDescent="0.25">
      <c r="C7894"/>
    </row>
    <row r="7895" spans="3:3" x14ac:dyDescent="0.25">
      <c r="C7895"/>
    </row>
    <row r="7896" spans="3:3" x14ac:dyDescent="0.25">
      <c r="C7896"/>
    </row>
    <row r="7897" spans="3:3" x14ac:dyDescent="0.25">
      <c r="C7897"/>
    </row>
    <row r="7898" spans="3:3" x14ac:dyDescent="0.25">
      <c r="C7898"/>
    </row>
    <row r="7899" spans="3:3" x14ac:dyDescent="0.25">
      <c r="C7899"/>
    </row>
    <row r="7900" spans="3:3" x14ac:dyDescent="0.25">
      <c r="C7900"/>
    </row>
    <row r="7901" spans="3:3" x14ac:dyDescent="0.25">
      <c r="C7901"/>
    </row>
    <row r="7902" spans="3:3" x14ac:dyDescent="0.25">
      <c r="C7902"/>
    </row>
    <row r="7903" spans="3:3" x14ac:dyDescent="0.25">
      <c r="C7903"/>
    </row>
    <row r="7904" spans="3:3" x14ac:dyDescent="0.25">
      <c r="C7904"/>
    </row>
    <row r="7905" spans="3:3" x14ac:dyDescent="0.25">
      <c r="C7905"/>
    </row>
    <row r="7906" spans="3:3" x14ac:dyDescent="0.25">
      <c r="C7906"/>
    </row>
    <row r="7907" spans="3:3" x14ac:dyDescent="0.25">
      <c r="C7907"/>
    </row>
    <row r="7908" spans="3:3" x14ac:dyDescent="0.25">
      <c r="C7908"/>
    </row>
    <row r="7909" spans="3:3" x14ac:dyDescent="0.25">
      <c r="C7909"/>
    </row>
    <row r="7910" spans="3:3" x14ac:dyDescent="0.25">
      <c r="C7910"/>
    </row>
    <row r="7911" spans="3:3" x14ac:dyDescent="0.25">
      <c r="C7911"/>
    </row>
    <row r="7912" spans="3:3" x14ac:dyDescent="0.25">
      <c r="C7912"/>
    </row>
    <row r="7913" spans="3:3" x14ac:dyDescent="0.25">
      <c r="C7913"/>
    </row>
    <row r="7914" spans="3:3" x14ac:dyDescent="0.25">
      <c r="C7914"/>
    </row>
    <row r="7915" spans="3:3" x14ac:dyDescent="0.25">
      <c r="C7915"/>
    </row>
    <row r="7916" spans="3:3" x14ac:dyDescent="0.25">
      <c r="C7916"/>
    </row>
    <row r="7917" spans="3:3" x14ac:dyDescent="0.25">
      <c r="C7917"/>
    </row>
    <row r="7918" spans="3:3" x14ac:dyDescent="0.25">
      <c r="C7918"/>
    </row>
    <row r="7919" spans="3:3" x14ac:dyDescent="0.25">
      <c r="C7919"/>
    </row>
    <row r="7920" spans="3:3" x14ac:dyDescent="0.25">
      <c r="C7920"/>
    </row>
    <row r="7921" spans="3:3" x14ac:dyDescent="0.25">
      <c r="C7921"/>
    </row>
    <row r="7922" spans="3:3" x14ac:dyDescent="0.25">
      <c r="C7922"/>
    </row>
    <row r="7923" spans="3:3" x14ac:dyDescent="0.25">
      <c r="C7923"/>
    </row>
    <row r="7924" spans="3:3" x14ac:dyDescent="0.25">
      <c r="C7924"/>
    </row>
    <row r="7925" spans="3:3" x14ac:dyDescent="0.25">
      <c r="C7925"/>
    </row>
    <row r="7926" spans="3:3" x14ac:dyDescent="0.25">
      <c r="C7926"/>
    </row>
    <row r="7927" spans="3:3" x14ac:dyDescent="0.25">
      <c r="C7927"/>
    </row>
    <row r="7928" spans="3:3" x14ac:dyDescent="0.25">
      <c r="C7928"/>
    </row>
    <row r="7929" spans="3:3" x14ac:dyDescent="0.25">
      <c r="C7929"/>
    </row>
    <row r="7930" spans="3:3" x14ac:dyDescent="0.25">
      <c r="C7930"/>
    </row>
    <row r="7931" spans="3:3" x14ac:dyDescent="0.25">
      <c r="C7931"/>
    </row>
    <row r="7932" spans="3:3" x14ac:dyDescent="0.25">
      <c r="C7932"/>
    </row>
    <row r="7933" spans="3:3" x14ac:dyDescent="0.25">
      <c r="C7933"/>
    </row>
    <row r="7934" spans="3:3" x14ac:dyDescent="0.25">
      <c r="C7934"/>
    </row>
    <row r="7935" spans="3:3" x14ac:dyDescent="0.25">
      <c r="C7935"/>
    </row>
    <row r="7936" spans="3:3" x14ac:dyDescent="0.25">
      <c r="C7936"/>
    </row>
    <row r="7937" spans="3:3" x14ac:dyDescent="0.25">
      <c r="C7937"/>
    </row>
    <row r="7938" spans="3:3" x14ac:dyDescent="0.25">
      <c r="C7938"/>
    </row>
    <row r="7939" spans="3:3" x14ac:dyDescent="0.25">
      <c r="C7939"/>
    </row>
    <row r="7940" spans="3:3" x14ac:dyDescent="0.25">
      <c r="C7940"/>
    </row>
    <row r="7941" spans="3:3" x14ac:dyDescent="0.25">
      <c r="C7941"/>
    </row>
    <row r="7942" spans="3:3" x14ac:dyDescent="0.25">
      <c r="C7942"/>
    </row>
    <row r="7943" spans="3:3" x14ac:dyDescent="0.25">
      <c r="C7943"/>
    </row>
    <row r="7944" spans="3:3" x14ac:dyDescent="0.25">
      <c r="C7944"/>
    </row>
    <row r="7945" spans="3:3" x14ac:dyDescent="0.25">
      <c r="C7945"/>
    </row>
    <row r="7946" spans="3:3" x14ac:dyDescent="0.25">
      <c r="C7946"/>
    </row>
    <row r="7947" spans="3:3" x14ac:dyDescent="0.25">
      <c r="C7947"/>
    </row>
    <row r="7948" spans="3:3" x14ac:dyDescent="0.25">
      <c r="C7948"/>
    </row>
    <row r="7949" spans="3:3" x14ac:dyDescent="0.25">
      <c r="C7949"/>
    </row>
    <row r="7950" spans="3:3" x14ac:dyDescent="0.25">
      <c r="C7950"/>
    </row>
    <row r="7951" spans="3:3" x14ac:dyDescent="0.25">
      <c r="C7951"/>
    </row>
    <row r="7952" spans="3:3" x14ac:dyDescent="0.25">
      <c r="C7952"/>
    </row>
    <row r="7953" spans="3:3" x14ac:dyDescent="0.25">
      <c r="C7953"/>
    </row>
    <row r="7954" spans="3:3" x14ac:dyDescent="0.25">
      <c r="C7954"/>
    </row>
    <row r="7955" spans="3:3" x14ac:dyDescent="0.25">
      <c r="C7955"/>
    </row>
    <row r="7956" spans="3:3" x14ac:dyDescent="0.25">
      <c r="C7956"/>
    </row>
    <row r="7957" spans="3:3" x14ac:dyDescent="0.25">
      <c r="C7957"/>
    </row>
    <row r="7958" spans="3:3" x14ac:dyDescent="0.25">
      <c r="C7958"/>
    </row>
    <row r="7959" spans="3:3" x14ac:dyDescent="0.25">
      <c r="C7959"/>
    </row>
    <row r="7960" spans="3:3" x14ac:dyDescent="0.25">
      <c r="C7960"/>
    </row>
    <row r="7961" spans="3:3" x14ac:dyDescent="0.25">
      <c r="C7961"/>
    </row>
    <row r="7962" spans="3:3" x14ac:dyDescent="0.25">
      <c r="C7962"/>
    </row>
    <row r="7963" spans="3:3" x14ac:dyDescent="0.25">
      <c r="C7963"/>
    </row>
    <row r="7964" spans="3:3" x14ac:dyDescent="0.25">
      <c r="C7964"/>
    </row>
    <row r="7965" spans="3:3" x14ac:dyDescent="0.25">
      <c r="C7965"/>
    </row>
    <row r="7966" spans="3:3" x14ac:dyDescent="0.25">
      <c r="C7966"/>
    </row>
    <row r="7967" spans="3:3" x14ac:dyDescent="0.25">
      <c r="C7967"/>
    </row>
    <row r="7968" spans="3:3" x14ac:dyDescent="0.25">
      <c r="C7968"/>
    </row>
    <row r="7969" spans="3:3" x14ac:dyDescent="0.25">
      <c r="C7969"/>
    </row>
    <row r="7970" spans="3:3" x14ac:dyDescent="0.25">
      <c r="C7970"/>
    </row>
    <row r="7971" spans="3:3" x14ac:dyDescent="0.25">
      <c r="C7971"/>
    </row>
    <row r="7972" spans="3:3" x14ac:dyDescent="0.25">
      <c r="C7972"/>
    </row>
    <row r="7973" spans="3:3" x14ac:dyDescent="0.25">
      <c r="C7973"/>
    </row>
    <row r="7974" spans="3:3" x14ac:dyDescent="0.25">
      <c r="C7974"/>
    </row>
    <row r="7975" spans="3:3" x14ac:dyDescent="0.25">
      <c r="C7975"/>
    </row>
    <row r="7976" spans="3:3" x14ac:dyDescent="0.25">
      <c r="C7976"/>
    </row>
    <row r="7977" spans="3:3" x14ac:dyDescent="0.25">
      <c r="C7977"/>
    </row>
    <row r="7978" spans="3:3" x14ac:dyDescent="0.25">
      <c r="C7978"/>
    </row>
    <row r="7979" spans="3:3" x14ac:dyDescent="0.25">
      <c r="C7979"/>
    </row>
    <row r="7980" spans="3:3" x14ac:dyDescent="0.25">
      <c r="C7980"/>
    </row>
    <row r="7981" spans="3:3" x14ac:dyDescent="0.25">
      <c r="C7981"/>
    </row>
    <row r="7982" spans="3:3" x14ac:dyDescent="0.25">
      <c r="C7982"/>
    </row>
    <row r="7983" spans="3:3" x14ac:dyDescent="0.25">
      <c r="C7983"/>
    </row>
    <row r="7984" spans="3:3" x14ac:dyDescent="0.25">
      <c r="C7984"/>
    </row>
    <row r="7985" spans="3:3" x14ac:dyDescent="0.25">
      <c r="C7985"/>
    </row>
    <row r="7986" spans="3:3" x14ac:dyDescent="0.25">
      <c r="C7986"/>
    </row>
    <row r="7987" spans="3:3" x14ac:dyDescent="0.25">
      <c r="C7987"/>
    </row>
    <row r="7988" spans="3:3" x14ac:dyDescent="0.25">
      <c r="C7988"/>
    </row>
    <row r="7989" spans="3:3" x14ac:dyDescent="0.25">
      <c r="C7989"/>
    </row>
    <row r="7990" spans="3:3" x14ac:dyDescent="0.25">
      <c r="C7990"/>
    </row>
    <row r="7991" spans="3:3" x14ac:dyDescent="0.25">
      <c r="C7991"/>
    </row>
    <row r="7992" spans="3:3" x14ac:dyDescent="0.25">
      <c r="C7992"/>
    </row>
    <row r="7993" spans="3:3" x14ac:dyDescent="0.25">
      <c r="C7993"/>
    </row>
    <row r="7994" spans="3:3" x14ac:dyDescent="0.25">
      <c r="C7994"/>
    </row>
    <row r="7995" spans="3:3" x14ac:dyDescent="0.25">
      <c r="C7995"/>
    </row>
    <row r="7996" spans="3:3" x14ac:dyDescent="0.25">
      <c r="C7996"/>
    </row>
    <row r="7997" spans="3:3" x14ac:dyDescent="0.25">
      <c r="C7997"/>
    </row>
    <row r="7998" spans="3:3" x14ac:dyDescent="0.25">
      <c r="C7998"/>
    </row>
    <row r="7999" spans="3:3" x14ac:dyDescent="0.25">
      <c r="C7999"/>
    </row>
    <row r="8000" spans="3:3" x14ac:dyDescent="0.25">
      <c r="C8000"/>
    </row>
    <row r="8001" spans="3:3" x14ac:dyDescent="0.25">
      <c r="C8001"/>
    </row>
    <row r="8002" spans="3:3" x14ac:dyDescent="0.25">
      <c r="C8002"/>
    </row>
    <row r="8003" spans="3:3" x14ac:dyDescent="0.25">
      <c r="C8003"/>
    </row>
    <row r="8004" spans="3:3" x14ac:dyDescent="0.25">
      <c r="C8004"/>
    </row>
    <row r="8005" spans="3:3" x14ac:dyDescent="0.25">
      <c r="C8005"/>
    </row>
    <row r="8006" spans="3:3" x14ac:dyDescent="0.25">
      <c r="C8006"/>
    </row>
    <row r="8007" spans="3:3" x14ac:dyDescent="0.25">
      <c r="C8007"/>
    </row>
    <row r="8008" spans="3:3" x14ac:dyDescent="0.25">
      <c r="C8008"/>
    </row>
    <row r="8009" spans="3:3" x14ac:dyDescent="0.25">
      <c r="C8009"/>
    </row>
    <row r="8010" spans="3:3" x14ac:dyDescent="0.25">
      <c r="C8010"/>
    </row>
    <row r="8011" spans="3:3" x14ac:dyDescent="0.25">
      <c r="C8011"/>
    </row>
    <row r="8012" spans="3:3" x14ac:dyDescent="0.25">
      <c r="C8012"/>
    </row>
    <row r="8013" spans="3:3" x14ac:dyDescent="0.25">
      <c r="C8013"/>
    </row>
    <row r="8014" spans="3:3" x14ac:dyDescent="0.25">
      <c r="C8014"/>
    </row>
    <row r="8015" spans="3:3" x14ac:dyDescent="0.25">
      <c r="C8015"/>
    </row>
    <row r="8016" spans="3:3" x14ac:dyDescent="0.25">
      <c r="C8016"/>
    </row>
    <row r="8017" spans="3:3" x14ac:dyDescent="0.25">
      <c r="C8017"/>
    </row>
    <row r="8018" spans="3:3" x14ac:dyDescent="0.25">
      <c r="C8018"/>
    </row>
    <row r="8019" spans="3:3" x14ac:dyDescent="0.25">
      <c r="C8019"/>
    </row>
    <row r="8020" spans="3:3" x14ac:dyDescent="0.25">
      <c r="C8020"/>
    </row>
    <row r="8021" spans="3:3" x14ac:dyDescent="0.25">
      <c r="C8021"/>
    </row>
    <row r="8022" spans="3:3" x14ac:dyDescent="0.25">
      <c r="C8022"/>
    </row>
    <row r="8023" spans="3:3" x14ac:dyDescent="0.25">
      <c r="C8023"/>
    </row>
    <row r="8024" spans="3:3" x14ac:dyDescent="0.25">
      <c r="C8024"/>
    </row>
    <row r="8025" spans="3:3" x14ac:dyDescent="0.25">
      <c r="C8025"/>
    </row>
    <row r="8026" spans="3:3" x14ac:dyDescent="0.25">
      <c r="C8026"/>
    </row>
    <row r="8027" spans="3:3" x14ac:dyDescent="0.25">
      <c r="C8027"/>
    </row>
    <row r="8028" spans="3:3" x14ac:dyDescent="0.25">
      <c r="C8028"/>
    </row>
    <row r="8029" spans="3:3" x14ac:dyDescent="0.25">
      <c r="C8029"/>
    </row>
    <row r="8030" spans="3:3" x14ac:dyDescent="0.25">
      <c r="C8030"/>
    </row>
    <row r="8031" spans="3:3" x14ac:dyDescent="0.25">
      <c r="C8031"/>
    </row>
    <row r="8032" spans="3:3" x14ac:dyDescent="0.25">
      <c r="C8032"/>
    </row>
    <row r="8033" spans="3:3" x14ac:dyDescent="0.25">
      <c r="C8033"/>
    </row>
    <row r="8034" spans="3:3" x14ac:dyDescent="0.25">
      <c r="C8034"/>
    </row>
    <row r="8035" spans="3:3" x14ac:dyDescent="0.25">
      <c r="C8035"/>
    </row>
    <row r="8036" spans="3:3" x14ac:dyDescent="0.25">
      <c r="C8036"/>
    </row>
    <row r="8037" spans="3:3" x14ac:dyDescent="0.25">
      <c r="C8037"/>
    </row>
    <row r="8038" spans="3:3" x14ac:dyDescent="0.25">
      <c r="C8038"/>
    </row>
    <row r="8039" spans="3:3" x14ac:dyDescent="0.25">
      <c r="C8039"/>
    </row>
    <row r="8040" spans="3:3" x14ac:dyDescent="0.25">
      <c r="C8040"/>
    </row>
    <row r="8041" spans="3:3" x14ac:dyDescent="0.25">
      <c r="C8041"/>
    </row>
    <row r="8042" spans="3:3" x14ac:dyDescent="0.25">
      <c r="C8042"/>
    </row>
    <row r="8043" spans="3:3" x14ac:dyDescent="0.25">
      <c r="C8043"/>
    </row>
    <row r="8044" spans="3:3" x14ac:dyDescent="0.25">
      <c r="C8044"/>
    </row>
    <row r="8045" spans="3:3" x14ac:dyDescent="0.25">
      <c r="C8045"/>
    </row>
    <row r="8046" spans="3:3" x14ac:dyDescent="0.25">
      <c r="C8046"/>
    </row>
    <row r="8047" spans="3:3" x14ac:dyDescent="0.25">
      <c r="C8047"/>
    </row>
    <row r="8048" spans="3:3" x14ac:dyDescent="0.25">
      <c r="C8048"/>
    </row>
    <row r="8049" spans="3:3" x14ac:dyDescent="0.25">
      <c r="C8049"/>
    </row>
    <row r="8050" spans="3:3" x14ac:dyDescent="0.25">
      <c r="C8050"/>
    </row>
    <row r="8051" spans="3:3" x14ac:dyDescent="0.25">
      <c r="C8051"/>
    </row>
    <row r="8052" spans="3:3" x14ac:dyDescent="0.25">
      <c r="C8052"/>
    </row>
    <row r="8053" spans="3:3" x14ac:dyDescent="0.25">
      <c r="C8053"/>
    </row>
    <row r="8054" spans="3:3" x14ac:dyDescent="0.25">
      <c r="C8054"/>
    </row>
    <row r="8055" spans="3:3" x14ac:dyDescent="0.25">
      <c r="C8055"/>
    </row>
    <row r="8056" spans="3:3" x14ac:dyDescent="0.25">
      <c r="C8056"/>
    </row>
    <row r="8057" spans="3:3" x14ac:dyDescent="0.25">
      <c r="C8057"/>
    </row>
    <row r="8058" spans="3:3" x14ac:dyDescent="0.25">
      <c r="C8058"/>
    </row>
    <row r="8059" spans="3:3" x14ac:dyDescent="0.25">
      <c r="C8059"/>
    </row>
    <row r="8060" spans="3:3" x14ac:dyDescent="0.25">
      <c r="C8060"/>
    </row>
    <row r="8061" spans="3:3" x14ac:dyDescent="0.25">
      <c r="C8061"/>
    </row>
    <row r="8062" spans="3:3" x14ac:dyDescent="0.25">
      <c r="C8062"/>
    </row>
    <row r="8063" spans="3:3" x14ac:dyDescent="0.25">
      <c r="C8063"/>
    </row>
    <row r="8064" spans="3:3" x14ac:dyDescent="0.25">
      <c r="C8064"/>
    </row>
    <row r="8065" spans="3:3" x14ac:dyDescent="0.25">
      <c r="C8065"/>
    </row>
    <row r="8066" spans="3:3" x14ac:dyDescent="0.25">
      <c r="C8066"/>
    </row>
    <row r="8067" spans="3:3" x14ac:dyDescent="0.25">
      <c r="C8067"/>
    </row>
    <row r="8068" spans="3:3" x14ac:dyDescent="0.25">
      <c r="C8068"/>
    </row>
    <row r="8069" spans="3:3" x14ac:dyDescent="0.25">
      <c r="C8069"/>
    </row>
    <row r="8070" spans="3:3" x14ac:dyDescent="0.25">
      <c r="C8070"/>
    </row>
    <row r="8071" spans="3:3" x14ac:dyDescent="0.25">
      <c r="C8071"/>
    </row>
    <row r="8072" spans="3:3" x14ac:dyDescent="0.25">
      <c r="C8072"/>
    </row>
    <row r="8073" spans="3:3" x14ac:dyDescent="0.25">
      <c r="C8073"/>
    </row>
    <row r="8074" spans="3:3" x14ac:dyDescent="0.25">
      <c r="C8074"/>
    </row>
    <row r="8075" spans="3:3" x14ac:dyDescent="0.25">
      <c r="C8075"/>
    </row>
    <row r="8076" spans="3:3" x14ac:dyDescent="0.25">
      <c r="C8076"/>
    </row>
    <row r="8077" spans="3:3" x14ac:dyDescent="0.25">
      <c r="C8077"/>
    </row>
    <row r="8078" spans="3:3" x14ac:dyDescent="0.25">
      <c r="C8078"/>
    </row>
    <row r="8079" spans="3:3" x14ac:dyDescent="0.25">
      <c r="C8079"/>
    </row>
    <row r="8080" spans="3:3" x14ac:dyDescent="0.25">
      <c r="C8080"/>
    </row>
    <row r="8081" spans="3:3" x14ac:dyDescent="0.25">
      <c r="C8081"/>
    </row>
    <row r="8082" spans="3:3" x14ac:dyDescent="0.25">
      <c r="C8082"/>
    </row>
    <row r="8083" spans="3:3" x14ac:dyDescent="0.25">
      <c r="C8083"/>
    </row>
    <row r="8084" spans="3:3" x14ac:dyDescent="0.25">
      <c r="C8084"/>
    </row>
    <row r="8085" spans="3:3" x14ac:dyDescent="0.25">
      <c r="C8085"/>
    </row>
    <row r="8086" spans="3:3" x14ac:dyDescent="0.25">
      <c r="C8086"/>
    </row>
    <row r="8087" spans="3:3" x14ac:dyDescent="0.25">
      <c r="C8087"/>
    </row>
    <row r="8088" spans="3:3" x14ac:dyDescent="0.25">
      <c r="C8088"/>
    </row>
    <row r="8089" spans="3:3" x14ac:dyDescent="0.25">
      <c r="C8089"/>
    </row>
    <row r="8090" spans="3:3" x14ac:dyDescent="0.25">
      <c r="C8090"/>
    </row>
    <row r="8091" spans="3:3" x14ac:dyDescent="0.25">
      <c r="C8091"/>
    </row>
    <row r="8092" spans="3:3" x14ac:dyDescent="0.25">
      <c r="C8092"/>
    </row>
    <row r="8093" spans="3:3" x14ac:dyDescent="0.25">
      <c r="C8093"/>
    </row>
    <row r="8094" spans="3:3" x14ac:dyDescent="0.25">
      <c r="C8094"/>
    </row>
    <row r="8095" spans="3:3" x14ac:dyDescent="0.25">
      <c r="C8095"/>
    </row>
    <row r="8096" spans="3:3" x14ac:dyDescent="0.25">
      <c r="C8096"/>
    </row>
    <row r="8097" spans="3:3" x14ac:dyDescent="0.25">
      <c r="C8097"/>
    </row>
    <row r="8098" spans="3:3" x14ac:dyDescent="0.25">
      <c r="C8098"/>
    </row>
    <row r="8099" spans="3:3" x14ac:dyDescent="0.25">
      <c r="C8099"/>
    </row>
    <row r="8100" spans="3:3" x14ac:dyDescent="0.25">
      <c r="C8100"/>
    </row>
    <row r="8101" spans="3:3" x14ac:dyDescent="0.25">
      <c r="C8101"/>
    </row>
    <row r="8102" spans="3:3" x14ac:dyDescent="0.25">
      <c r="C8102"/>
    </row>
    <row r="8103" spans="3:3" x14ac:dyDescent="0.25">
      <c r="C8103"/>
    </row>
    <row r="8104" spans="3:3" x14ac:dyDescent="0.25">
      <c r="C8104"/>
    </row>
    <row r="8105" spans="3:3" x14ac:dyDescent="0.25">
      <c r="C8105"/>
    </row>
    <row r="8106" spans="3:3" x14ac:dyDescent="0.25">
      <c r="C8106"/>
    </row>
    <row r="8107" spans="3:3" x14ac:dyDescent="0.25">
      <c r="C8107"/>
    </row>
    <row r="8108" spans="3:3" x14ac:dyDescent="0.25">
      <c r="C8108"/>
    </row>
    <row r="8109" spans="3:3" x14ac:dyDescent="0.25">
      <c r="C8109"/>
    </row>
    <row r="8110" spans="3:3" x14ac:dyDescent="0.25">
      <c r="C8110"/>
    </row>
    <row r="8111" spans="3:3" x14ac:dyDescent="0.25">
      <c r="C8111"/>
    </row>
    <row r="8112" spans="3:3" x14ac:dyDescent="0.25">
      <c r="C8112"/>
    </row>
    <row r="8113" spans="3:3" x14ac:dyDescent="0.25">
      <c r="C8113"/>
    </row>
    <row r="8114" spans="3:3" x14ac:dyDescent="0.25">
      <c r="C8114"/>
    </row>
    <row r="8115" spans="3:3" x14ac:dyDescent="0.25">
      <c r="C8115"/>
    </row>
    <row r="8116" spans="3:3" x14ac:dyDescent="0.25">
      <c r="C8116"/>
    </row>
    <row r="8117" spans="3:3" x14ac:dyDescent="0.25">
      <c r="C8117"/>
    </row>
    <row r="8118" spans="3:3" x14ac:dyDescent="0.25">
      <c r="C8118"/>
    </row>
    <row r="8119" spans="3:3" x14ac:dyDescent="0.25">
      <c r="C8119"/>
    </row>
    <row r="8120" spans="3:3" x14ac:dyDescent="0.25">
      <c r="C8120"/>
    </row>
    <row r="8121" spans="3:3" x14ac:dyDescent="0.25">
      <c r="C8121"/>
    </row>
    <row r="8122" spans="3:3" x14ac:dyDescent="0.25">
      <c r="C8122"/>
    </row>
    <row r="8123" spans="3:3" x14ac:dyDescent="0.25">
      <c r="C8123"/>
    </row>
    <row r="8124" spans="3:3" x14ac:dyDescent="0.25">
      <c r="C8124"/>
    </row>
    <row r="8125" spans="3:3" x14ac:dyDescent="0.25">
      <c r="C8125"/>
    </row>
    <row r="8126" spans="3:3" x14ac:dyDescent="0.25">
      <c r="C8126"/>
    </row>
    <row r="8127" spans="3:3" x14ac:dyDescent="0.25">
      <c r="C8127"/>
    </row>
    <row r="8128" spans="3:3" x14ac:dyDescent="0.25">
      <c r="C8128"/>
    </row>
    <row r="8129" spans="3:3" x14ac:dyDescent="0.25">
      <c r="C8129"/>
    </row>
    <row r="8130" spans="3:3" x14ac:dyDescent="0.25">
      <c r="C8130"/>
    </row>
    <row r="8131" spans="3:3" x14ac:dyDescent="0.25">
      <c r="C8131"/>
    </row>
    <row r="8132" spans="3:3" x14ac:dyDescent="0.25">
      <c r="C8132"/>
    </row>
    <row r="8133" spans="3:3" x14ac:dyDescent="0.25">
      <c r="C8133"/>
    </row>
    <row r="8134" spans="3:3" x14ac:dyDescent="0.25">
      <c r="C8134"/>
    </row>
    <row r="8135" spans="3:3" x14ac:dyDescent="0.25">
      <c r="C8135"/>
    </row>
    <row r="8136" spans="3:3" x14ac:dyDescent="0.25">
      <c r="C8136"/>
    </row>
    <row r="8137" spans="3:3" x14ac:dyDescent="0.25">
      <c r="C8137"/>
    </row>
    <row r="8138" spans="3:3" x14ac:dyDescent="0.25">
      <c r="C8138"/>
    </row>
    <row r="8139" spans="3:3" x14ac:dyDescent="0.25">
      <c r="C8139"/>
    </row>
    <row r="8140" spans="3:3" x14ac:dyDescent="0.25">
      <c r="C8140"/>
    </row>
    <row r="8141" spans="3:3" x14ac:dyDescent="0.25">
      <c r="C8141"/>
    </row>
    <row r="8142" spans="3:3" x14ac:dyDescent="0.25">
      <c r="C8142"/>
    </row>
    <row r="8143" spans="3:3" x14ac:dyDescent="0.25">
      <c r="C8143"/>
    </row>
    <row r="8144" spans="3:3" x14ac:dyDescent="0.25">
      <c r="C8144"/>
    </row>
    <row r="8145" spans="3:3" x14ac:dyDescent="0.25">
      <c r="C8145"/>
    </row>
    <row r="8146" spans="3:3" x14ac:dyDescent="0.25">
      <c r="C8146"/>
    </row>
    <row r="8147" spans="3:3" x14ac:dyDescent="0.25">
      <c r="C8147"/>
    </row>
    <row r="8148" spans="3:3" x14ac:dyDescent="0.25">
      <c r="C8148"/>
    </row>
    <row r="8149" spans="3:3" x14ac:dyDescent="0.25">
      <c r="C8149"/>
    </row>
    <row r="8150" spans="3:3" x14ac:dyDescent="0.25">
      <c r="C8150"/>
    </row>
    <row r="8151" spans="3:3" x14ac:dyDescent="0.25">
      <c r="C8151"/>
    </row>
    <row r="8152" spans="3:3" x14ac:dyDescent="0.25">
      <c r="C8152"/>
    </row>
    <row r="8153" spans="3:3" x14ac:dyDescent="0.25">
      <c r="C8153"/>
    </row>
    <row r="8154" spans="3:3" x14ac:dyDescent="0.25">
      <c r="C8154"/>
    </row>
    <row r="8155" spans="3:3" x14ac:dyDescent="0.25">
      <c r="C8155"/>
    </row>
    <row r="8156" spans="3:3" x14ac:dyDescent="0.25">
      <c r="C8156"/>
    </row>
    <row r="8157" spans="3:3" x14ac:dyDescent="0.25">
      <c r="C8157"/>
    </row>
    <row r="8158" spans="3:3" x14ac:dyDescent="0.25">
      <c r="C8158"/>
    </row>
    <row r="8159" spans="3:3" x14ac:dyDescent="0.25">
      <c r="C8159"/>
    </row>
    <row r="8160" spans="3:3" x14ac:dyDescent="0.25">
      <c r="C8160"/>
    </row>
    <row r="8161" spans="3:3" x14ac:dyDescent="0.25">
      <c r="C8161"/>
    </row>
    <row r="8162" spans="3:3" x14ac:dyDescent="0.25">
      <c r="C8162"/>
    </row>
    <row r="8163" spans="3:3" x14ac:dyDescent="0.25">
      <c r="C8163"/>
    </row>
    <row r="8164" spans="3:3" x14ac:dyDescent="0.25">
      <c r="C8164"/>
    </row>
    <row r="8165" spans="3:3" x14ac:dyDescent="0.25">
      <c r="C8165"/>
    </row>
    <row r="8166" spans="3:3" x14ac:dyDescent="0.25">
      <c r="C8166"/>
    </row>
    <row r="8167" spans="3:3" x14ac:dyDescent="0.25">
      <c r="C8167"/>
    </row>
    <row r="8168" spans="3:3" x14ac:dyDescent="0.25">
      <c r="C8168"/>
    </row>
    <row r="8169" spans="3:3" x14ac:dyDescent="0.25">
      <c r="C8169"/>
    </row>
    <row r="8170" spans="3:3" x14ac:dyDescent="0.25">
      <c r="C8170"/>
    </row>
    <row r="8171" spans="3:3" x14ac:dyDescent="0.25">
      <c r="C8171"/>
    </row>
    <row r="8172" spans="3:3" x14ac:dyDescent="0.25">
      <c r="C8172"/>
    </row>
    <row r="8173" spans="3:3" x14ac:dyDescent="0.25">
      <c r="C8173"/>
    </row>
    <row r="8174" spans="3:3" x14ac:dyDescent="0.25">
      <c r="C8174"/>
    </row>
    <row r="8175" spans="3:3" x14ac:dyDescent="0.25">
      <c r="C8175"/>
    </row>
    <row r="8176" spans="3:3" x14ac:dyDescent="0.25">
      <c r="C8176"/>
    </row>
    <row r="8177" spans="3:3" x14ac:dyDescent="0.25">
      <c r="C8177"/>
    </row>
    <row r="8178" spans="3:3" x14ac:dyDescent="0.25">
      <c r="C8178"/>
    </row>
    <row r="8179" spans="3:3" x14ac:dyDescent="0.25">
      <c r="C8179"/>
    </row>
    <row r="8180" spans="3:3" x14ac:dyDescent="0.25">
      <c r="C8180"/>
    </row>
    <row r="8181" spans="3:3" x14ac:dyDescent="0.25">
      <c r="C8181"/>
    </row>
    <row r="8182" spans="3:3" x14ac:dyDescent="0.25">
      <c r="C8182"/>
    </row>
    <row r="8183" spans="3:3" x14ac:dyDescent="0.25">
      <c r="C8183"/>
    </row>
    <row r="8184" spans="3:3" x14ac:dyDescent="0.25">
      <c r="C8184"/>
    </row>
    <row r="8185" spans="3:3" x14ac:dyDescent="0.25">
      <c r="C8185"/>
    </row>
    <row r="8186" spans="3:3" x14ac:dyDescent="0.25">
      <c r="C8186"/>
    </row>
    <row r="8187" spans="3:3" x14ac:dyDescent="0.25">
      <c r="C8187"/>
    </row>
    <row r="8188" spans="3:3" x14ac:dyDescent="0.25">
      <c r="C8188"/>
    </row>
    <row r="8189" spans="3:3" x14ac:dyDescent="0.25">
      <c r="C8189"/>
    </row>
    <row r="8190" spans="3:3" x14ac:dyDescent="0.25">
      <c r="C8190"/>
    </row>
    <row r="8191" spans="3:3" x14ac:dyDescent="0.25">
      <c r="C8191"/>
    </row>
    <row r="8192" spans="3:3" x14ac:dyDescent="0.25">
      <c r="C8192"/>
    </row>
    <row r="8193" spans="3:3" x14ac:dyDescent="0.25">
      <c r="C8193"/>
    </row>
    <row r="8194" spans="3:3" x14ac:dyDescent="0.25">
      <c r="C8194"/>
    </row>
    <row r="8195" spans="3:3" x14ac:dyDescent="0.25">
      <c r="C8195"/>
    </row>
    <row r="8196" spans="3:3" x14ac:dyDescent="0.25">
      <c r="C8196"/>
    </row>
    <row r="8197" spans="3:3" x14ac:dyDescent="0.25">
      <c r="C8197"/>
    </row>
    <row r="8198" spans="3:3" x14ac:dyDescent="0.25">
      <c r="C8198"/>
    </row>
    <row r="8199" spans="3:3" x14ac:dyDescent="0.25">
      <c r="C8199"/>
    </row>
    <row r="8200" spans="3:3" x14ac:dyDescent="0.25">
      <c r="C8200"/>
    </row>
    <row r="8201" spans="3:3" x14ac:dyDescent="0.25">
      <c r="C8201"/>
    </row>
    <row r="8202" spans="3:3" x14ac:dyDescent="0.25">
      <c r="C8202"/>
    </row>
    <row r="8203" spans="3:3" x14ac:dyDescent="0.25">
      <c r="C8203"/>
    </row>
    <row r="8204" spans="3:3" x14ac:dyDescent="0.25">
      <c r="C8204"/>
    </row>
    <row r="8205" spans="3:3" x14ac:dyDescent="0.25">
      <c r="C8205"/>
    </row>
    <row r="8206" spans="3:3" x14ac:dyDescent="0.25">
      <c r="C8206"/>
    </row>
    <row r="8207" spans="3:3" x14ac:dyDescent="0.25">
      <c r="C8207"/>
    </row>
    <row r="8208" spans="3:3" x14ac:dyDescent="0.25">
      <c r="C8208"/>
    </row>
    <row r="8209" spans="3:3" x14ac:dyDescent="0.25">
      <c r="C8209"/>
    </row>
    <row r="8210" spans="3:3" x14ac:dyDescent="0.25">
      <c r="C8210"/>
    </row>
    <row r="8211" spans="3:3" x14ac:dyDescent="0.25">
      <c r="C8211"/>
    </row>
    <row r="8212" spans="3:3" x14ac:dyDescent="0.25">
      <c r="C8212"/>
    </row>
    <row r="8213" spans="3:3" x14ac:dyDescent="0.25">
      <c r="C8213"/>
    </row>
    <row r="8214" spans="3:3" x14ac:dyDescent="0.25">
      <c r="C8214"/>
    </row>
    <row r="8215" spans="3:3" x14ac:dyDescent="0.25">
      <c r="C8215"/>
    </row>
    <row r="8216" spans="3:3" x14ac:dyDescent="0.25">
      <c r="C8216"/>
    </row>
    <row r="8217" spans="3:3" x14ac:dyDescent="0.25">
      <c r="C8217"/>
    </row>
    <row r="8218" spans="3:3" x14ac:dyDescent="0.25">
      <c r="C8218"/>
    </row>
    <row r="8219" spans="3:3" x14ac:dyDescent="0.25">
      <c r="C8219"/>
    </row>
    <row r="8220" spans="3:3" x14ac:dyDescent="0.25">
      <c r="C8220"/>
    </row>
    <row r="8221" spans="3:3" x14ac:dyDescent="0.25">
      <c r="C8221"/>
    </row>
    <row r="8222" spans="3:3" x14ac:dyDescent="0.25">
      <c r="C8222"/>
    </row>
    <row r="8223" spans="3:3" x14ac:dyDescent="0.25">
      <c r="C8223"/>
    </row>
    <row r="8224" spans="3:3" x14ac:dyDescent="0.25">
      <c r="C8224"/>
    </row>
    <row r="8225" spans="3:3" x14ac:dyDescent="0.25">
      <c r="C8225"/>
    </row>
    <row r="8226" spans="3:3" x14ac:dyDescent="0.25">
      <c r="C8226"/>
    </row>
    <row r="8227" spans="3:3" x14ac:dyDescent="0.25">
      <c r="C8227"/>
    </row>
    <row r="8228" spans="3:3" x14ac:dyDescent="0.25">
      <c r="C8228"/>
    </row>
    <row r="8229" spans="3:3" x14ac:dyDescent="0.25">
      <c r="C8229"/>
    </row>
    <row r="8230" spans="3:3" x14ac:dyDescent="0.25">
      <c r="C8230"/>
    </row>
    <row r="8231" spans="3:3" x14ac:dyDescent="0.25">
      <c r="C8231"/>
    </row>
    <row r="8232" spans="3:3" x14ac:dyDescent="0.25">
      <c r="C8232"/>
    </row>
    <row r="8233" spans="3:3" x14ac:dyDescent="0.25">
      <c r="C8233"/>
    </row>
    <row r="8234" spans="3:3" x14ac:dyDescent="0.25">
      <c r="C8234"/>
    </row>
    <row r="8235" spans="3:3" x14ac:dyDescent="0.25">
      <c r="C8235"/>
    </row>
    <row r="8236" spans="3:3" x14ac:dyDescent="0.25">
      <c r="C8236"/>
    </row>
    <row r="8237" spans="3:3" x14ac:dyDescent="0.25">
      <c r="C8237"/>
    </row>
    <row r="8238" spans="3:3" x14ac:dyDescent="0.25">
      <c r="C8238"/>
    </row>
    <row r="8239" spans="3:3" x14ac:dyDescent="0.25">
      <c r="C8239"/>
    </row>
    <row r="8240" spans="3:3" x14ac:dyDescent="0.25">
      <c r="C8240"/>
    </row>
    <row r="8241" spans="3:3" x14ac:dyDescent="0.25">
      <c r="C8241"/>
    </row>
    <row r="8242" spans="3:3" x14ac:dyDescent="0.25">
      <c r="C8242"/>
    </row>
    <row r="8243" spans="3:3" x14ac:dyDescent="0.25">
      <c r="C8243"/>
    </row>
    <row r="8244" spans="3:3" x14ac:dyDescent="0.25">
      <c r="C8244"/>
    </row>
    <row r="8245" spans="3:3" x14ac:dyDescent="0.25">
      <c r="C8245"/>
    </row>
    <row r="8246" spans="3:3" x14ac:dyDescent="0.25">
      <c r="C8246"/>
    </row>
    <row r="8247" spans="3:3" x14ac:dyDescent="0.25">
      <c r="C8247"/>
    </row>
    <row r="8248" spans="3:3" x14ac:dyDescent="0.25">
      <c r="C8248"/>
    </row>
    <row r="8249" spans="3:3" x14ac:dyDescent="0.25">
      <c r="C8249"/>
    </row>
    <row r="8250" spans="3:3" x14ac:dyDescent="0.25">
      <c r="C8250"/>
    </row>
    <row r="8251" spans="3:3" x14ac:dyDescent="0.25">
      <c r="C8251"/>
    </row>
    <row r="8252" spans="3:3" x14ac:dyDescent="0.25">
      <c r="C8252"/>
    </row>
    <row r="8253" spans="3:3" x14ac:dyDescent="0.25">
      <c r="C8253"/>
    </row>
    <row r="8254" spans="3:3" x14ac:dyDescent="0.25">
      <c r="C8254"/>
    </row>
    <row r="8255" spans="3:3" x14ac:dyDescent="0.25">
      <c r="C8255"/>
    </row>
    <row r="8256" spans="3:3" x14ac:dyDescent="0.25">
      <c r="C8256"/>
    </row>
    <row r="8257" spans="3:3" x14ac:dyDescent="0.25">
      <c r="C8257"/>
    </row>
    <row r="8258" spans="3:3" x14ac:dyDescent="0.25">
      <c r="C8258"/>
    </row>
    <row r="8259" spans="3:3" x14ac:dyDescent="0.25">
      <c r="C8259"/>
    </row>
    <row r="8260" spans="3:3" x14ac:dyDescent="0.25">
      <c r="C8260"/>
    </row>
    <row r="8261" spans="3:3" x14ac:dyDescent="0.25">
      <c r="C8261"/>
    </row>
    <row r="8262" spans="3:3" x14ac:dyDescent="0.25">
      <c r="C8262"/>
    </row>
    <row r="8263" spans="3:3" x14ac:dyDescent="0.25">
      <c r="C8263"/>
    </row>
    <row r="8264" spans="3:3" x14ac:dyDescent="0.25">
      <c r="C8264"/>
    </row>
    <row r="8265" spans="3:3" x14ac:dyDescent="0.25">
      <c r="C8265"/>
    </row>
    <row r="8266" spans="3:3" x14ac:dyDescent="0.25">
      <c r="C8266"/>
    </row>
    <row r="8267" spans="3:3" x14ac:dyDescent="0.25">
      <c r="C8267"/>
    </row>
    <row r="8268" spans="3:3" x14ac:dyDescent="0.25">
      <c r="C8268"/>
    </row>
    <row r="8269" spans="3:3" x14ac:dyDescent="0.25">
      <c r="C8269"/>
    </row>
    <row r="8270" spans="3:3" x14ac:dyDescent="0.25">
      <c r="C8270"/>
    </row>
    <row r="8271" spans="3:3" x14ac:dyDescent="0.25">
      <c r="C8271"/>
    </row>
    <row r="8272" spans="3:3" x14ac:dyDescent="0.25">
      <c r="C8272"/>
    </row>
    <row r="8273" spans="3:3" x14ac:dyDescent="0.25">
      <c r="C8273"/>
    </row>
    <row r="8274" spans="3:3" x14ac:dyDescent="0.25">
      <c r="C8274"/>
    </row>
    <row r="8275" spans="3:3" x14ac:dyDescent="0.25">
      <c r="C8275"/>
    </row>
    <row r="8276" spans="3:3" x14ac:dyDescent="0.25">
      <c r="C8276"/>
    </row>
    <row r="8277" spans="3:3" x14ac:dyDescent="0.25">
      <c r="C8277"/>
    </row>
    <row r="8278" spans="3:3" x14ac:dyDescent="0.25">
      <c r="C8278"/>
    </row>
    <row r="8279" spans="3:3" x14ac:dyDescent="0.25">
      <c r="C8279"/>
    </row>
    <row r="8280" spans="3:3" x14ac:dyDescent="0.25">
      <c r="C8280"/>
    </row>
    <row r="8281" spans="3:3" x14ac:dyDescent="0.25">
      <c r="C8281"/>
    </row>
    <row r="8282" spans="3:3" x14ac:dyDescent="0.25">
      <c r="C8282"/>
    </row>
    <row r="8283" spans="3:3" x14ac:dyDescent="0.25">
      <c r="C8283"/>
    </row>
    <row r="8284" spans="3:3" x14ac:dyDescent="0.25">
      <c r="C8284"/>
    </row>
    <row r="8285" spans="3:3" x14ac:dyDescent="0.25">
      <c r="C8285"/>
    </row>
    <row r="8286" spans="3:3" x14ac:dyDescent="0.25">
      <c r="C8286"/>
    </row>
    <row r="8287" spans="3:3" x14ac:dyDescent="0.25">
      <c r="C8287"/>
    </row>
    <row r="8288" spans="3:3" x14ac:dyDescent="0.25">
      <c r="C8288"/>
    </row>
    <row r="8289" spans="3:3" x14ac:dyDescent="0.25">
      <c r="C8289"/>
    </row>
    <row r="8290" spans="3:3" x14ac:dyDescent="0.25">
      <c r="C8290"/>
    </row>
    <row r="8291" spans="3:3" x14ac:dyDescent="0.25">
      <c r="C8291"/>
    </row>
    <row r="8292" spans="3:3" x14ac:dyDescent="0.25">
      <c r="C8292"/>
    </row>
    <row r="8293" spans="3:3" x14ac:dyDescent="0.25">
      <c r="C8293"/>
    </row>
    <row r="8294" spans="3:3" x14ac:dyDescent="0.25">
      <c r="C8294"/>
    </row>
    <row r="8295" spans="3:3" x14ac:dyDescent="0.25">
      <c r="C8295"/>
    </row>
    <row r="8296" spans="3:3" x14ac:dyDescent="0.25">
      <c r="C8296"/>
    </row>
    <row r="8297" spans="3:3" x14ac:dyDescent="0.25">
      <c r="C8297"/>
    </row>
    <row r="8298" spans="3:3" x14ac:dyDescent="0.25">
      <c r="C8298"/>
    </row>
    <row r="8299" spans="3:3" x14ac:dyDescent="0.25">
      <c r="C8299"/>
    </row>
    <row r="8300" spans="3:3" x14ac:dyDescent="0.25">
      <c r="C8300"/>
    </row>
    <row r="8301" spans="3:3" x14ac:dyDescent="0.25">
      <c r="C8301"/>
    </row>
    <row r="8302" spans="3:3" x14ac:dyDescent="0.25">
      <c r="C8302"/>
    </row>
    <row r="8303" spans="3:3" x14ac:dyDescent="0.25">
      <c r="C8303"/>
    </row>
    <row r="8304" spans="3:3" x14ac:dyDescent="0.25">
      <c r="C8304"/>
    </row>
    <row r="8305" spans="3:3" x14ac:dyDescent="0.25">
      <c r="C8305"/>
    </row>
    <row r="8306" spans="3:3" x14ac:dyDescent="0.25">
      <c r="C8306"/>
    </row>
    <row r="8307" spans="3:3" x14ac:dyDescent="0.25">
      <c r="C8307"/>
    </row>
    <row r="8308" spans="3:3" x14ac:dyDescent="0.25">
      <c r="C8308"/>
    </row>
    <row r="8309" spans="3:3" x14ac:dyDescent="0.25">
      <c r="C8309"/>
    </row>
    <row r="8310" spans="3:3" x14ac:dyDescent="0.25">
      <c r="C8310"/>
    </row>
    <row r="8311" spans="3:3" x14ac:dyDescent="0.25">
      <c r="C8311"/>
    </row>
    <row r="8312" spans="3:3" x14ac:dyDescent="0.25">
      <c r="C8312"/>
    </row>
    <row r="8313" spans="3:3" x14ac:dyDescent="0.25">
      <c r="C8313"/>
    </row>
    <row r="8314" spans="3:3" x14ac:dyDescent="0.25">
      <c r="C8314"/>
    </row>
    <row r="8315" spans="3:3" x14ac:dyDescent="0.25">
      <c r="C8315"/>
    </row>
    <row r="8316" spans="3:3" x14ac:dyDescent="0.25">
      <c r="C8316"/>
    </row>
    <row r="8317" spans="3:3" x14ac:dyDescent="0.25">
      <c r="C8317"/>
    </row>
    <row r="8318" spans="3:3" x14ac:dyDescent="0.25">
      <c r="C8318"/>
    </row>
    <row r="8319" spans="3:3" x14ac:dyDescent="0.25">
      <c r="C8319"/>
    </row>
    <row r="8320" spans="3:3" x14ac:dyDescent="0.25">
      <c r="C8320"/>
    </row>
    <row r="8321" spans="3:3" x14ac:dyDescent="0.25">
      <c r="C8321"/>
    </row>
    <row r="8322" spans="3:3" x14ac:dyDescent="0.25">
      <c r="C8322"/>
    </row>
    <row r="8323" spans="3:3" x14ac:dyDescent="0.25">
      <c r="C8323"/>
    </row>
    <row r="8324" spans="3:3" x14ac:dyDescent="0.25">
      <c r="C8324"/>
    </row>
    <row r="8325" spans="3:3" x14ac:dyDescent="0.25">
      <c r="C8325"/>
    </row>
    <row r="8326" spans="3:3" x14ac:dyDescent="0.25">
      <c r="C8326"/>
    </row>
    <row r="8327" spans="3:3" x14ac:dyDescent="0.25">
      <c r="C8327"/>
    </row>
    <row r="8328" spans="3:3" x14ac:dyDescent="0.25">
      <c r="C8328"/>
    </row>
    <row r="8329" spans="3:3" x14ac:dyDescent="0.25">
      <c r="C8329"/>
    </row>
    <row r="8330" spans="3:3" x14ac:dyDescent="0.25">
      <c r="C8330"/>
    </row>
    <row r="8331" spans="3:3" x14ac:dyDescent="0.25">
      <c r="C8331"/>
    </row>
    <row r="8332" spans="3:3" x14ac:dyDescent="0.25">
      <c r="C8332"/>
    </row>
    <row r="8333" spans="3:3" x14ac:dyDescent="0.25">
      <c r="C8333"/>
    </row>
    <row r="8334" spans="3:3" x14ac:dyDescent="0.25">
      <c r="C8334"/>
    </row>
    <row r="8335" spans="3:3" x14ac:dyDescent="0.25">
      <c r="C8335"/>
    </row>
    <row r="8336" spans="3:3" x14ac:dyDescent="0.25">
      <c r="C8336"/>
    </row>
    <row r="8337" spans="3:3" x14ac:dyDescent="0.25">
      <c r="C8337"/>
    </row>
    <row r="8338" spans="3:3" x14ac:dyDescent="0.25">
      <c r="C8338"/>
    </row>
    <row r="8339" spans="3:3" x14ac:dyDescent="0.25">
      <c r="C8339"/>
    </row>
    <row r="8340" spans="3:3" x14ac:dyDescent="0.25">
      <c r="C8340"/>
    </row>
    <row r="8341" spans="3:3" x14ac:dyDescent="0.25">
      <c r="C8341"/>
    </row>
    <row r="8342" spans="3:3" x14ac:dyDescent="0.25">
      <c r="C8342"/>
    </row>
    <row r="8343" spans="3:3" x14ac:dyDescent="0.25">
      <c r="C8343"/>
    </row>
    <row r="8344" spans="3:3" x14ac:dyDescent="0.25">
      <c r="C8344"/>
    </row>
    <row r="8345" spans="3:3" x14ac:dyDescent="0.25">
      <c r="C8345"/>
    </row>
    <row r="8346" spans="3:3" x14ac:dyDescent="0.25">
      <c r="C8346"/>
    </row>
    <row r="8347" spans="3:3" x14ac:dyDescent="0.25">
      <c r="C8347"/>
    </row>
    <row r="8348" spans="3:3" x14ac:dyDescent="0.25">
      <c r="C8348"/>
    </row>
    <row r="8349" spans="3:3" x14ac:dyDescent="0.25">
      <c r="C8349"/>
    </row>
    <row r="8350" spans="3:3" x14ac:dyDescent="0.25">
      <c r="C8350"/>
    </row>
    <row r="8351" spans="3:3" x14ac:dyDescent="0.25">
      <c r="C8351"/>
    </row>
    <row r="8352" spans="3:3" x14ac:dyDescent="0.25">
      <c r="C8352"/>
    </row>
    <row r="8353" spans="3:3" x14ac:dyDescent="0.25">
      <c r="C8353"/>
    </row>
    <row r="8354" spans="3:3" x14ac:dyDescent="0.25">
      <c r="C8354"/>
    </row>
    <row r="8355" spans="3:3" x14ac:dyDescent="0.25">
      <c r="C8355"/>
    </row>
    <row r="8356" spans="3:3" x14ac:dyDescent="0.25">
      <c r="C8356"/>
    </row>
    <row r="8357" spans="3:3" x14ac:dyDescent="0.25">
      <c r="C8357"/>
    </row>
    <row r="8358" spans="3:3" x14ac:dyDescent="0.25">
      <c r="C8358"/>
    </row>
    <row r="8359" spans="3:3" x14ac:dyDescent="0.25">
      <c r="C8359"/>
    </row>
    <row r="8360" spans="3:3" x14ac:dyDescent="0.25">
      <c r="C8360"/>
    </row>
    <row r="8361" spans="3:3" x14ac:dyDescent="0.25">
      <c r="C8361"/>
    </row>
    <row r="8362" spans="3:3" x14ac:dyDescent="0.25">
      <c r="C8362"/>
    </row>
    <row r="8363" spans="3:3" x14ac:dyDescent="0.25">
      <c r="C8363"/>
    </row>
    <row r="8364" spans="3:3" x14ac:dyDescent="0.25">
      <c r="C8364"/>
    </row>
    <row r="8365" spans="3:3" x14ac:dyDescent="0.25">
      <c r="C8365"/>
    </row>
    <row r="8366" spans="3:3" x14ac:dyDescent="0.25">
      <c r="C8366"/>
    </row>
    <row r="8367" spans="3:3" x14ac:dyDescent="0.25">
      <c r="C8367"/>
    </row>
    <row r="8368" spans="3:3" x14ac:dyDescent="0.25">
      <c r="C8368"/>
    </row>
    <row r="8369" spans="3:3" x14ac:dyDescent="0.25">
      <c r="C8369"/>
    </row>
    <row r="8370" spans="3:3" x14ac:dyDescent="0.25">
      <c r="C8370"/>
    </row>
    <row r="8371" spans="3:3" x14ac:dyDescent="0.25">
      <c r="C8371"/>
    </row>
    <row r="8372" spans="3:3" x14ac:dyDescent="0.25">
      <c r="C8372"/>
    </row>
    <row r="8373" spans="3:3" x14ac:dyDescent="0.25">
      <c r="C8373"/>
    </row>
    <row r="8374" spans="3:3" x14ac:dyDescent="0.25">
      <c r="C8374"/>
    </row>
    <row r="8375" spans="3:3" x14ac:dyDescent="0.25">
      <c r="C8375"/>
    </row>
    <row r="8376" spans="3:3" x14ac:dyDescent="0.25">
      <c r="C8376"/>
    </row>
    <row r="8377" spans="3:3" x14ac:dyDescent="0.25">
      <c r="C8377"/>
    </row>
    <row r="8378" spans="3:3" x14ac:dyDescent="0.25">
      <c r="C8378"/>
    </row>
    <row r="8379" spans="3:3" x14ac:dyDescent="0.25">
      <c r="C8379"/>
    </row>
    <row r="8380" spans="3:3" x14ac:dyDescent="0.25">
      <c r="C8380"/>
    </row>
    <row r="8381" spans="3:3" x14ac:dyDescent="0.25">
      <c r="C8381"/>
    </row>
    <row r="8382" spans="3:3" x14ac:dyDescent="0.25">
      <c r="C8382"/>
    </row>
    <row r="8383" spans="3:3" x14ac:dyDescent="0.25">
      <c r="C8383"/>
    </row>
    <row r="8384" spans="3:3" x14ac:dyDescent="0.25">
      <c r="C8384"/>
    </row>
    <row r="8385" spans="3:3" x14ac:dyDescent="0.25">
      <c r="C8385"/>
    </row>
    <row r="8386" spans="3:3" x14ac:dyDescent="0.25">
      <c r="C8386"/>
    </row>
    <row r="8387" spans="3:3" x14ac:dyDescent="0.25">
      <c r="C8387"/>
    </row>
    <row r="8388" spans="3:3" x14ac:dyDescent="0.25">
      <c r="C8388"/>
    </row>
    <row r="8389" spans="3:3" x14ac:dyDescent="0.25">
      <c r="C8389"/>
    </row>
    <row r="8390" spans="3:3" x14ac:dyDescent="0.25">
      <c r="C8390"/>
    </row>
    <row r="8391" spans="3:3" x14ac:dyDescent="0.25">
      <c r="C8391"/>
    </row>
    <row r="8392" spans="3:3" x14ac:dyDescent="0.25">
      <c r="C8392"/>
    </row>
    <row r="8393" spans="3:3" x14ac:dyDescent="0.25">
      <c r="C8393"/>
    </row>
    <row r="8394" spans="3:3" x14ac:dyDescent="0.25">
      <c r="C8394"/>
    </row>
    <row r="8395" spans="3:3" x14ac:dyDescent="0.25">
      <c r="C8395"/>
    </row>
    <row r="8396" spans="3:3" x14ac:dyDescent="0.25">
      <c r="C8396"/>
    </row>
    <row r="8397" spans="3:3" x14ac:dyDescent="0.25">
      <c r="C8397"/>
    </row>
    <row r="8398" spans="3:3" x14ac:dyDescent="0.25">
      <c r="C8398"/>
    </row>
    <row r="8399" spans="3:3" x14ac:dyDescent="0.25">
      <c r="C8399"/>
    </row>
    <row r="8400" spans="3:3" x14ac:dyDescent="0.25">
      <c r="C8400"/>
    </row>
    <row r="8401" spans="3:3" x14ac:dyDescent="0.25">
      <c r="C8401"/>
    </row>
    <row r="8402" spans="3:3" x14ac:dyDescent="0.25">
      <c r="C8402"/>
    </row>
    <row r="8403" spans="3:3" x14ac:dyDescent="0.25">
      <c r="C8403"/>
    </row>
    <row r="8404" spans="3:3" x14ac:dyDescent="0.25">
      <c r="C8404"/>
    </row>
    <row r="8405" spans="3:3" x14ac:dyDescent="0.25">
      <c r="C8405"/>
    </row>
    <row r="8406" spans="3:3" x14ac:dyDescent="0.25">
      <c r="C8406"/>
    </row>
    <row r="8407" spans="3:3" x14ac:dyDescent="0.25">
      <c r="C8407"/>
    </row>
    <row r="8408" spans="3:3" x14ac:dyDescent="0.25">
      <c r="C8408"/>
    </row>
    <row r="8409" spans="3:3" x14ac:dyDescent="0.25">
      <c r="C8409"/>
    </row>
    <row r="8410" spans="3:3" x14ac:dyDescent="0.25">
      <c r="C8410"/>
    </row>
    <row r="8411" spans="3:3" x14ac:dyDescent="0.25">
      <c r="C8411"/>
    </row>
    <row r="8412" spans="3:3" x14ac:dyDescent="0.25">
      <c r="C8412"/>
    </row>
    <row r="8413" spans="3:3" x14ac:dyDescent="0.25">
      <c r="C8413"/>
    </row>
    <row r="8414" spans="3:3" x14ac:dyDescent="0.25">
      <c r="C8414"/>
    </row>
    <row r="8415" spans="3:3" x14ac:dyDescent="0.25">
      <c r="C8415"/>
    </row>
    <row r="8416" spans="3:3" x14ac:dyDescent="0.25">
      <c r="C8416"/>
    </row>
    <row r="8417" spans="3:3" x14ac:dyDescent="0.25">
      <c r="C8417"/>
    </row>
    <row r="8418" spans="3:3" x14ac:dyDescent="0.25">
      <c r="C8418"/>
    </row>
    <row r="8419" spans="3:3" x14ac:dyDescent="0.25">
      <c r="C8419"/>
    </row>
    <row r="8420" spans="3:3" x14ac:dyDescent="0.25">
      <c r="C8420"/>
    </row>
    <row r="8421" spans="3:3" x14ac:dyDescent="0.25">
      <c r="C8421"/>
    </row>
    <row r="8422" spans="3:3" x14ac:dyDescent="0.25">
      <c r="C8422"/>
    </row>
    <row r="8423" spans="3:3" x14ac:dyDescent="0.25">
      <c r="C8423"/>
    </row>
    <row r="8424" spans="3:3" x14ac:dyDescent="0.25">
      <c r="C8424"/>
    </row>
    <row r="8425" spans="3:3" x14ac:dyDescent="0.25">
      <c r="C8425"/>
    </row>
    <row r="8426" spans="3:3" x14ac:dyDescent="0.25">
      <c r="C8426"/>
    </row>
    <row r="8427" spans="3:3" x14ac:dyDescent="0.25">
      <c r="C8427"/>
    </row>
    <row r="8428" spans="3:3" x14ac:dyDescent="0.25">
      <c r="C8428"/>
    </row>
    <row r="8429" spans="3:3" x14ac:dyDescent="0.25">
      <c r="C8429"/>
    </row>
    <row r="8430" spans="3:3" x14ac:dyDescent="0.25">
      <c r="C8430"/>
    </row>
    <row r="8431" spans="3:3" x14ac:dyDescent="0.25">
      <c r="C8431"/>
    </row>
    <row r="8432" spans="3:3" x14ac:dyDescent="0.25">
      <c r="C8432"/>
    </row>
    <row r="8433" spans="3:3" x14ac:dyDescent="0.25">
      <c r="C8433"/>
    </row>
    <row r="8434" spans="3:3" x14ac:dyDescent="0.25">
      <c r="C8434"/>
    </row>
    <row r="8435" spans="3:3" x14ac:dyDescent="0.25">
      <c r="C8435"/>
    </row>
    <row r="8436" spans="3:3" x14ac:dyDescent="0.25">
      <c r="C8436"/>
    </row>
    <row r="8437" spans="3:3" x14ac:dyDescent="0.25">
      <c r="C8437"/>
    </row>
    <row r="8438" spans="3:3" x14ac:dyDescent="0.25">
      <c r="C8438"/>
    </row>
    <row r="8439" spans="3:3" x14ac:dyDescent="0.25">
      <c r="C8439"/>
    </row>
    <row r="8440" spans="3:3" x14ac:dyDescent="0.25">
      <c r="C8440"/>
    </row>
    <row r="8441" spans="3:3" x14ac:dyDescent="0.25">
      <c r="C8441"/>
    </row>
    <row r="8442" spans="3:3" x14ac:dyDescent="0.25">
      <c r="C8442"/>
    </row>
    <row r="8443" spans="3:3" x14ac:dyDescent="0.25">
      <c r="C8443"/>
    </row>
    <row r="8444" spans="3:3" x14ac:dyDescent="0.25">
      <c r="C8444"/>
    </row>
    <row r="8445" spans="3:3" x14ac:dyDescent="0.25">
      <c r="C8445"/>
    </row>
    <row r="8446" spans="3:3" x14ac:dyDescent="0.25">
      <c r="C8446"/>
    </row>
    <row r="8447" spans="3:3" x14ac:dyDescent="0.25">
      <c r="C8447"/>
    </row>
    <row r="8448" spans="3:3" x14ac:dyDescent="0.25">
      <c r="C8448"/>
    </row>
    <row r="8449" spans="3:3" x14ac:dyDescent="0.25">
      <c r="C8449"/>
    </row>
    <row r="8450" spans="3:3" x14ac:dyDescent="0.25">
      <c r="C8450"/>
    </row>
    <row r="8451" spans="3:3" x14ac:dyDescent="0.25">
      <c r="C8451"/>
    </row>
    <row r="8452" spans="3:3" x14ac:dyDescent="0.25">
      <c r="C8452"/>
    </row>
    <row r="8453" spans="3:3" x14ac:dyDescent="0.25">
      <c r="C8453"/>
    </row>
    <row r="8454" spans="3:3" x14ac:dyDescent="0.25">
      <c r="C8454"/>
    </row>
    <row r="8455" spans="3:3" x14ac:dyDescent="0.25">
      <c r="C8455"/>
    </row>
    <row r="8456" spans="3:3" x14ac:dyDescent="0.25">
      <c r="C8456"/>
    </row>
    <row r="8457" spans="3:3" x14ac:dyDescent="0.25">
      <c r="C8457"/>
    </row>
    <row r="8458" spans="3:3" x14ac:dyDescent="0.25">
      <c r="C8458"/>
    </row>
    <row r="8459" spans="3:3" x14ac:dyDescent="0.25">
      <c r="C8459"/>
    </row>
    <row r="8460" spans="3:3" x14ac:dyDescent="0.25">
      <c r="C8460"/>
    </row>
    <row r="8461" spans="3:3" x14ac:dyDescent="0.25">
      <c r="C8461"/>
    </row>
    <row r="8462" spans="3:3" x14ac:dyDescent="0.25">
      <c r="C8462"/>
    </row>
    <row r="8463" spans="3:3" x14ac:dyDescent="0.25">
      <c r="C8463"/>
    </row>
    <row r="8464" spans="3:3" x14ac:dyDescent="0.25">
      <c r="C8464"/>
    </row>
    <row r="8465" spans="3:3" x14ac:dyDescent="0.25">
      <c r="C8465"/>
    </row>
    <row r="8466" spans="3:3" x14ac:dyDescent="0.25">
      <c r="C8466"/>
    </row>
    <row r="8467" spans="3:3" x14ac:dyDescent="0.25">
      <c r="C8467"/>
    </row>
    <row r="8468" spans="3:3" x14ac:dyDescent="0.25">
      <c r="C8468"/>
    </row>
    <row r="8469" spans="3:3" x14ac:dyDescent="0.25">
      <c r="C8469"/>
    </row>
    <row r="8470" spans="3:3" x14ac:dyDescent="0.25">
      <c r="C8470"/>
    </row>
    <row r="8471" spans="3:3" x14ac:dyDescent="0.25">
      <c r="C8471"/>
    </row>
    <row r="8472" spans="3:3" x14ac:dyDescent="0.25">
      <c r="C8472"/>
    </row>
    <row r="8473" spans="3:3" x14ac:dyDescent="0.25">
      <c r="C8473"/>
    </row>
    <row r="8474" spans="3:3" x14ac:dyDescent="0.25">
      <c r="C8474"/>
    </row>
    <row r="8475" spans="3:3" x14ac:dyDescent="0.25">
      <c r="C8475"/>
    </row>
    <row r="8476" spans="3:3" x14ac:dyDescent="0.25">
      <c r="C8476"/>
    </row>
    <row r="8477" spans="3:3" x14ac:dyDescent="0.25">
      <c r="C8477"/>
    </row>
    <row r="8478" spans="3:3" x14ac:dyDescent="0.25">
      <c r="C8478"/>
    </row>
    <row r="8479" spans="3:3" x14ac:dyDescent="0.25">
      <c r="C8479"/>
    </row>
    <row r="8480" spans="3:3" x14ac:dyDescent="0.25">
      <c r="C8480"/>
    </row>
    <row r="8481" spans="3:3" x14ac:dyDescent="0.25">
      <c r="C8481"/>
    </row>
    <row r="8482" spans="3:3" x14ac:dyDescent="0.25">
      <c r="C8482"/>
    </row>
    <row r="8483" spans="3:3" x14ac:dyDescent="0.25">
      <c r="C8483"/>
    </row>
    <row r="8484" spans="3:3" x14ac:dyDescent="0.25">
      <c r="C8484"/>
    </row>
    <row r="8485" spans="3:3" x14ac:dyDescent="0.25">
      <c r="C8485"/>
    </row>
    <row r="8486" spans="3:3" x14ac:dyDescent="0.25">
      <c r="C8486"/>
    </row>
    <row r="8487" spans="3:3" x14ac:dyDescent="0.25">
      <c r="C8487"/>
    </row>
    <row r="8488" spans="3:3" x14ac:dyDescent="0.25">
      <c r="C8488"/>
    </row>
    <row r="8489" spans="3:3" x14ac:dyDescent="0.25">
      <c r="C8489"/>
    </row>
    <row r="8490" spans="3:3" x14ac:dyDescent="0.25">
      <c r="C8490"/>
    </row>
    <row r="8491" spans="3:3" x14ac:dyDescent="0.25">
      <c r="C8491"/>
    </row>
    <row r="8492" spans="3:3" x14ac:dyDescent="0.25">
      <c r="C8492"/>
    </row>
    <row r="8493" spans="3:3" x14ac:dyDescent="0.25">
      <c r="C8493"/>
    </row>
    <row r="8494" spans="3:3" x14ac:dyDescent="0.25">
      <c r="C8494"/>
    </row>
    <row r="8495" spans="3:3" x14ac:dyDescent="0.25">
      <c r="C8495"/>
    </row>
    <row r="8496" spans="3:3" x14ac:dyDescent="0.25">
      <c r="C8496"/>
    </row>
    <row r="8497" spans="3:3" x14ac:dyDescent="0.25">
      <c r="C8497"/>
    </row>
    <row r="8498" spans="3:3" x14ac:dyDescent="0.25">
      <c r="C8498"/>
    </row>
    <row r="8499" spans="3:3" x14ac:dyDescent="0.25">
      <c r="C8499"/>
    </row>
    <row r="8500" spans="3:3" x14ac:dyDescent="0.25">
      <c r="C8500"/>
    </row>
    <row r="8501" spans="3:3" x14ac:dyDescent="0.25">
      <c r="C8501"/>
    </row>
    <row r="8502" spans="3:3" x14ac:dyDescent="0.25">
      <c r="C8502"/>
    </row>
    <row r="8503" spans="3:3" x14ac:dyDescent="0.25">
      <c r="C8503"/>
    </row>
    <row r="8504" spans="3:3" x14ac:dyDescent="0.25">
      <c r="C8504"/>
    </row>
    <row r="8505" spans="3:3" x14ac:dyDescent="0.25">
      <c r="C8505"/>
    </row>
    <row r="8506" spans="3:3" x14ac:dyDescent="0.25">
      <c r="C8506"/>
    </row>
    <row r="8507" spans="3:3" x14ac:dyDescent="0.25">
      <c r="C8507"/>
    </row>
    <row r="8508" spans="3:3" x14ac:dyDescent="0.25">
      <c r="C8508"/>
    </row>
    <row r="8509" spans="3:3" x14ac:dyDescent="0.25">
      <c r="C8509"/>
    </row>
    <row r="8510" spans="3:3" x14ac:dyDescent="0.25">
      <c r="C8510"/>
    </row>
    <row r="8511" spans="3:3" x14ac:dyDescent="0.25">
      <c r="C8511"/>
    </row>
    <row r="8512" spans="3:3" x14ac:dyDescent="0.25">
      <c r="C8512"/>
    </row>
    <row r="8513" spans="3:3" x14ac:dyDescent="0.25">
      <c r="C8513"/>
    </row>
    <row r="8514" spans="3:3" x14ac:dyDescent="0.25">
      <c r="C8514"/>
    </row>
    <row r="8515" spans="3:3" x14ac:dyDescent="0.25">
      <c r="C8515"/>
    </row>
    <row r="8516" spans="3:3" x14ac:dyDescent="0.25">
      <c r="C8516"/>
    </row>
    <row r="8517" spans="3:3" x14ac:dyDescent="0.25">
      <c r="C8517"/>
    </row>
    <row r="8518" spans="3:3" x14ac:dyDescent="0.25">
      <c r="C8518"/>
    </row>
    <row r="8519" spans="3:3" x14ac:dyDescent="0.25">
      <c r="C8519"/>
    </row>
    <row r="8520" spans="3:3" x14ac:dyDescent="0.25">
      <c r="C8520"/>
    </row>
    <row r="8521" spans="3:3" x14ac:dyDescent="0.25">
      <c r="C8521"/>
    </row>
    <row r="8522" spans="3:3" x14ac:dyDescent="0.25">
      <c r="C8522"/>
    </row>
    <row r="8523" spans="3:3" x14ac:dyDescent="0.25">
      <c r="C8523"/>
    </row>
    <row r="8524" spans="3:3" x14ac:dyDescent="0.25">
      <c r="C8524"/>
    </row>
    <row r="8525" spans="3:3" x14ac:dyDescent="0.25">
      <c r="C8525"/>
    </row>
    <row r="8526" spans="3:3" x14ac:dyDescent="0.25">
      <c r="C8526"/>
    </row>
    <row r="8527" spans="3:3" x14ac:dyDescent="0.25">
      <c r="C8527"/>
    </row>
    <row r="8528" spans="3:3" x14ac:dyDescent="0.25">
      <c r="C8528"/>
    </row>
    <row r="8529" spans="3:3" x14ac:dyDescent="0.25">
      <c r="C8529"/>
    </row>
    <row r="8530" spans="3:3" x14ac:dyDescent="0.25">
      <c r="C8530"/>
    </row>
    <row r="8531" spans="3:3" x14ac:dyDescent="0.25">
      <c r="C8531"/>
    </row>
    <row r="8532" spans="3:3" x14ac:dyDescent="0.25">
      <c r="C8532"/>
    </row>
    <row r="8533" spans="3:3" x14ac:dyDescent="0.25">
      <c r="C8533"/>
    </row>
    <row r="8534" spans="3:3" x14ac:dyDescent="0.25">
      <c r="C8534"/>
    </row>
    <row r="8535" spans="3:3" x14ac:dyDescent="0.25">
      <c r="C8535"/>
    </row>
    <row r="8536" spans="3:3" x14ac:dyDescent="0.25">
      <c r="C8536"/>
    </row>
    <row r="8537" spans="3:3" x14ac:dyDescent="0.25">
      <c r="C8537"/>
    </row>
    <row r="8538" spans="3:3" x14ac:dyDescent="0.25">
      <c r="C8538"/>
    </row>
    <row r="8539" spans="3:3" x14ac:dyDescent="0.25">
      <c r="C8539"/>
    </row>
    <row r="8540" spans="3:3" x14ac:dyDescent="0.25">
      <c r="C8540"/>
    </row>
    <row r="8541" spans="3:3" x14ac:dyDescent="0.25">
      <c r="C8541"/>
    </row>
    <row r="8542" spans="3:3" x14ac:dyDescent="0.25">
      <c r="C8542"/>
    </row>
    <row r="8543" spans="3:3" x14ac:dyDescent="0.25">
      <c r="C8543"/>
    </row>
    <row r="8544" spans="3:3" x14ac:dyDescent="0.25">
      <c r="C8544"/>
    </row>
    <row r="8545" spans="3:3" x14ac:dyDescent="0.25">
      <c r="C8545"/>
    </row>
    <row r="8546" spans="3:3" x14ac:dyDescent="0.25">
      <c r="C8546"/>
    </row>
    <row r="8547" spans="3:3" x14ac:dyDescent="0.25">
      <c r="C8547"/>
    </row>
    <row r="8548" spans="3:3" x14ac:dyDescent="0.25">
      <c r="C8548"/>
    </row>
    <row r="8549" spans="3:3" x14ac:dyDescent="0.25">
      <c r="C8549"/>
    </row>
    <row r="8550" spans="3:3" x14ac:dyDescent="0.25">
      <c r="C8550"/>
    </row>
    <row r="8551" spans="3:3" x14ac:dyDescent="0.25">
      <c r="C8551"/>
    </row>
    <row r="8552" spans="3:3" x14ac:dyDescent="0.25">
      <c r="C8552"/>
    </row>
    <row r="8553" spans="3:3" x14ac:dyDescent="0.25">
      <c r="C8553"/>
    </row>
    <row r="8554" spans="3:3" x14ac:dyDescent="0.25">
      <c r="C8554"/>
    </row>
    <row r="8555" spans="3:3" x14ac:dyDescent="0.25">
      <c r="C8555"/>
    </row>
    <row r="8556" spans="3:3" x14ac:dyDescent="0.25">
      <c r="C8556"/>
    </row>
    <row r="8557" spans="3:3" x14ac:dyDescent="0.25">
      <c r="C8557"/>
    </row>
    <row r="8558" spans="3:3" x14ac:dyDescent="0.25">
      <c r="C8558"/>
    </row>
    <row r="8559" spans="3:3" x14ac:dyDescent="0.25">
      <c r="C8559"/>
    </row>
    <row r="8560" spans="3:3" x14ac:dyDescent="0.25">
      <c r="C8560"/>
    </row>
    <row r="8561" spans="3:3" x14ac:dyDescent="0.25">
      <c r="C8561"/>
    </row>
    <row r="8562" spans="3:3" x14ac:dyDescent="0.25">
      <c r="C8562"/>
    </row>
    <row r="8563" spans="3:3" x14ac:dyDescent="0.25">
      <c r="C8563"/>
    </row>
    <row r="8564" spans="3:3" x14ac:dyDescent="0.25">
      <c r="C8564"/>
    </row>
    <row r="8565" spans="3:3" x14ac:dyDescent="0.25">
      <c r="C8565"/>
    </row>
    <row r="8566" spans="3:3" x14ac:dyDescent="0.25">
      <c r="C8566"/>
    </row>
    <row r="8567" spans="3:3" x14ac:dyDescent="0.25">
      <c r="C8567"/>
    </row>
    <row r="8568" spans="3:3" x14ac:dyDescent="0.25">
      <c r="C8568"/>
    </row>
    <row r="8569" spans="3:3" x14ac:dyDescent="0.25">
      <c r="C8569"/>
    </row>
    <row r="8570" spans="3:3" x14ac:dyDescent="0.25">
      <c r="C8570"/>
    </row>
    <row r="8571" spans="3:3" x14ac:dyDescent="0.25">
      <c r="C8571"/>
    </row>
    <row r="8572" spans="3:3" x14ac:dyDescent="0.25">
      <c r="C8572"/>
    </row>
    <row r="8573" spans="3:3" x14ac:dyDescent="0.25">
      <c r="C8573"/>
    </row>
    <row r="8574" spans="3:3" x14ac:dyDescent="0.25">
      <c r="C8574"/>
    </row>
    <row r="8575" spans="3:3" x14ac:dyDescent="0.25">
      <c r="C8575"/>
    </row>
    <row r="8576" spans="3:3" x14ac:dyDescent="0.25">
      <c r="C8576"/>
    </row>
    <row r="8577" spans="3:3" x14ac:dyDescent="0.25">
      <c r="C8577"/>
    </row>
    <row r="8578" spans="3:3" x14ac:dyDescent="0.25">
      <c r="C8578"/>
    </row>
    <row r="8579" spans="3:3" x14ac:dyDescent="0.25">
      <c r="C8579"/>
    </row>
    <row r="8580" spans="3:3" x14ac:dyDescent="0.25">
      <c r="C8580"/>
    </row>
    <row r="8581" spans="3:3" x14ac:dyDescent="0.25">
      <c r="C8581"/>
    </row>
    <row r="8582" spans="3:3" x14ac:dyDescent="0.25">
      <c r="C8582"/>
    </row>
    <row r="8583" spans="3:3" x14ac:dyDescent="0.25">
      <c r="C8583"/>
    </row>
    <row r="8584" spans="3:3" x14ac:dyDescent="0.25">
      <c r="C8584"/>
    </row>
    <row r="8585" spans="3:3" x14ac:dyDescent="0.25">
      <c r="C8585"/>
    </row>
    <row r="8586" spans="3:3" x14ac:dyDescent="0.25">
      <c r="C8586"/>
    </row>
    <row r="8587" spans="3:3" x14ac:dyDescent="0.25">
      <c r="C8587"/>
    </row>
    <row r="8588" spans="3:3" x14ac:dyDescent="0.25">
      <c r="C8588"/>
    </row>
    <row r="8589" spans="3:3" x14ac:dyDescent="0.25">
      <c r="C8589"/>
    </row>
    <row r="8590" spans="3:3" x14ac:dyDescent="0.25">
      <c r="C8590"/>
    </row>
    <row r="8591" spans="3:3" x14ac:dyDescent="0.25">
      <c r="C8591"/>
    </row>
    <row r="8592" spans="3:3" x14ac:dyDescent="0.25">
      <c r="C8592"/>
    </row>
    <row r="8593" spans="3:3" x14ac:dyDescent="0.25">
      <c r="C8593"/>
    </row>
    <row r="8594" spans="3:3" x14ac:dyDescent="0.25">
      <c r="C8594"/>
    </row>
    <row r="8595" spans="3:3" x14ac:dyDescent="0.25">
      <c r="C8595"/>
    </row>
    <row r="8596" spans="3:3" x14ac:dyDescent="0.25">
      <c r="C8596"/>
    </row>
    <row r="8597" spans="3:3" x14ac:dyDescent="0.25">
      <c r="C8597"/>
    </row>
    <row r="8598" spans="3:3" x14ac:dyDescent="0.25">
      <c r="C8598"/>
    </row>
    <row r="8599" spans="3:3" x14ac:dyDescent="0.25">
      <c r="C8599"/>
    </row>
    <row r="8600" spans="3:3" x14ac:dyDescent="0.25">
      <c r="C8600"/>
    </row>
    <row r="8601" spans="3:3" x14ac:dyDescent="0.25">
      <c r="C8601"/>
    </row>
    <row r="8602" spans="3:3" x14ac:dyDescent="0.25">
      <c r="C8602"/>
    </row>
    <row r="8603" spans="3:3" x14ac:dyDescent="0.25">
      <c r="C8603"/>
    </row>
    <row r="8604" spans="3:3" x14ac:dyDescent="0.25">
      <c r="C8604"/>
    </row>
    <row r="8605" spans="3:3" x14ac:dyDescent="0.25">
      <c r="C8605"/>
    </row>
    <row r="8606" spans="3:3" x14ac:dyDescent="0.25">
      <c r="C8606"/>
    </row>
    <row r="8607" spans="3:3" x14ac:dyDescent="0.25">
      <c r="C8607"/>
    </row>
    <row r="8608" spans="3:3" x14ac:dyDescent="0.25">
      <c r="C8608"/>
    </row>
    <row r="8609" spans="3:3" x14ac:dyDescent="0.25">
      <c r="C8609"/>
    </row>
    <row r="8610" spans="3:3" x14ac:dyDescent="0.25">
      <c r="C8610"/>
    </row>
    <row r="8611" spans="3:3" x14ac:dyDescent="0.25">
      <c r="C8611"/>
    </row>
    <row r="8612" spans="3:3" x14ac:dyDescent="0.25">
      <c r="C8612"/>
    </row>
    <row r="8613" spans="3:3" x14ac:dyDescent="0.25">
      <c r="C8613"/>
    </row>
    <row r="8614" spans="3:3" x14ac:dyDescent="0.25">
      <c r="C8614"/>
    </row>
    <row r="8615" spans="3:3" x14ac:dyDescent="0.25">
      <c r="C8615"/>
    </row>
    <row r="8616" spans="3:3" x14ac:dyDescent="0.25">
      <c r="C8616"/>
    </row>
    <row r="8617" spans="3:3" x14ac:dyDescent="0.25">
      <c r="C8617"/>
    </row>
    <row r="8618" spans="3:3" x14ac:dyDescent="0.25">
      <c r="C8618"/>
    </row>
    <row r="8619" spans="3:3" x14ac:dyDescent="0.25">
      <c r="C8619"/>
    </row>
    <row r="8620" spans="3:3" x14ac:dyDescent="0.25">
      <c r="C8620"/>
    </row>
    <row r="8621" spans="3:3" x14ac:dyDescent="0.25">
      <c r="C8621"/>
    </row>
    <row r="8622" spans="3:3" x14ac:dyDescent="0.25">
      <c r="C8622"/>
    </row>
    <row r="8623" spans="3:3" x14ac:dyDescent="0.25">
      <c r="C8623"/>
    </row>
    <row r="8624" spans="3:3" x14ac:dyDescent="0.25">
      <c r="C8624"/>
    </row>
    <row r="8625" spans="3:3" x14ac:dyDescent="0.25">
      <c r="C8625"/>
    </row>
    <row r="8626" spans="3:3" x14ac:dyDescent="0.25">
      <c r="C8626"/>
    </row>
    <row r="8627" spans="3:3" x14ac:dyDescent="0.25">
      <c r="C8627"/>
    </row>
    <row r="8628" spans="3:3" x14ac:dyDescent="0.25">
      <c r="C8628"/>
    </row>
    <row r="8629" spans="3:3" x14ac:dyDescent="0.25">
      <c r="C8629"/>
    </row>
    <row r="8630" spans="3:3" x14ac:dyDescent="0.25">
      <c r="C8630"/>
    </row>
    <row r="8631" spans="3:3" x14ac:dyDescent="0.25">
      <c r="C8631"/>
    </row>
    <row r="8632" spans="3:3" x14ac:dyDescent="0.25">
      <c r="C8632"/>
    </row>
    <row r="8633" spans="3:3" x14ac:dyDescent="0.25">
      <c r="C8633"/>
    </row>
    <row r="8634" spans="3:3" x14ac:dyDescent="0.25">
      <c r="C8634"/>
    </row>
    <row r="8635" spans="3:3" x14ac:dyDescent="0.25">
      <c r="C8635"/>
    </row>
    <row r="8636" spans="3:3" x14ac:dyDescent="0.25">
      <c r="C8636"/>
    </row>
    <row r="8637" spans="3:3" x14ac:dyDescent="0.25">
      <c r="C8637"/>
    </row>
    <row r="8638" spans="3:3" x14ac:dyDescent="0.25">
      <c r="C8638"/>
    </row>
    <row r="8639" spans="3:3" x14ac:dyDescent="0.25">
      <c r="C8639"/>
    </row>
    <row r="8640" spans="3:3" x14ac:dyDescent="0.25">
      <c r="C8640"/>
    </row>
    <row r="8641" spans="3:3" x14ac:dyDescent="0.25">
      <c r="C8641"/>
    </row>
    <row r="8642" spans="3:3" x14ac:dyDescent="0.25">
      <c r="C8642"/>
    </row>
    <row r="8643" spans="3:3" x14ac:dyDescent="0.25">
      <c r="C8643"/>
    </row>
    <row r="8644" spans="3:3" x14ac:dyDescent="0.25">
      <c r="C8644"/>
    </row>
    <row r="8645" spans="3:3" x14ac:dyDescent="0.25">
      <c r="C8645"/>
    </row>
    <row r="8646" spans="3:3" x14ac:dyDescent="0.25">
      <c r="C8646"/>
    </row>
    <row r="8647" spans="3:3" x14ac:dyDescent="0.25">
      <c r="C8647"/>
    </row>
    <row r="8648" spans="3:3" x14ac:dyDescent="0.25">
      <c r="C8648"/>
    </row>
    <row r="8649" spans="3:3" x14ac:dyDescent="0.25">
      <c r="C8649"/>
    </row>
    <row r="8650" spans="3:3" x14ac:dyDescent="0.25">
      <c r="C8650"/>
    </row>
    <row r="8651" spans="3:3" x14ac:dyDescent="0.25">
      <c r="C8651"/>
    </row>
    <row r="8652" spans="3:3" x14ac:dyDescent="0.25">
      <c r="C8652"/>
    </row>
    <row r="8653" spans="3:3" x14ac:dyDescent="0.25">
      <c r="C8653"/>
    </row>
    <row r="8654" spans="3:3" x14ac:dyDescent="0.25">
      <c r="C8654"/>
    </row>
    <row r="8655" spans="3:3" x14ac:dyDescent="0.25">
      <c r="C8655"/>
    </row>
    <row r="8656" spans="3:3" x14ac:dyDescent="0.25">
      <c r="C8656"/>
    </row>
    <row r="8657" spans="3:3" x14ac:dyDescent="0.25">
      <c r="C8657"/>
    </row>
    <row r="8658" spans="3:3" x14ac:dyDescent="0.25">
      <c r="C8658"/>
    </row>
    <row r="8659" spans="3:3" x14ac:dyDescent="0.25">
      <c r="C8659"/>
    </row>
    <row r="8660" spans="3:3" x14ac:dyDescent="0.25">
      <c r="C8660"/>
    </row>
    <row r="8661" spans="3:3" x14ac:dyDescent="0.25">
      <c r="C8661"/>
    </row>
    <row r="8662" spans="3:3" x14ac:dyDescent="0.25">
      <c r="C8662"/>
    </row>
    <row r="8663" spans="3:3" x14ac:dyDescent="0.25">
      <c r="C8663"/>
    </row>
    <row r="8664" spans="3:3" x14ac:dyDescent="0.25">
      <c r="C8664"/>
    </row>
    <row r="8665" spans="3:3" x14ac:dyDescent="0.25">
      <c r="C8665"/>
    </row>
    <row r="8666" spans="3:3" x14ac:dyDescent="0.25">
      <c r="C8666"/>
    </row>
    <row r="8667" spans="3:3" x14ac:dyDescent="0.25">
      <c r="C8667"/>
    </row>
    <row r="8668" spans="3:3" x14ac:dyDescent="0.25">
      <c r="C8668"/>
    </row>
    <row r="8669" spans="3:3" x14ac:dyDescent="0.25">
      <c r="C8669"/>
    </row>
    <row r="8670" spans="3:3" x14ac:dyDescent="0.25">
      <c r="C8670"/>
    </row>
    <row r="8671" spans="3:3" x14ac:dyDescent="0.25">
      <c r="C8671"/>
    </row>
    <row r="8672" spans="3:3" x14ac:dyDescent="0.25">
      <c r="C8672"/>
    </row>
    <row r="8673" spans="3:3" x14ac:dyDescent="0.25">
      <c r="C8673"/>
    </row>
    <row r="8674" spans="3:3" x14ac:dyDescent="0.25">
      <c r="C8674"/>
    </row>
    <row r="8675" spans="3:3" x14ac:dyDescent="0.25">
      <c r="C8675"/>
    </row>
    <row r="8676" spans="3:3" x14ac:dyDescent="0.25">
      <c r="C8676"/>
    </row>
    <row r="8677" spans="3:3" x14ac:dyDescent="0.25">
      <c r="C8677"/>
    </row>
    <row r="8678" spans="3:3" x14ac:dyDescent="0.25">
      <c r="C8678"/>
    </row>
    <row r="8679" spans="3:3" x14ac:dyDescent="0.25">
      <c r="C8679"/>
    </row>
    <row r="8680" spans="3:3" x14ac:dyDescent="0.25">
      <c r="C8680"/>
    </row>
    <row r="8681" spans="3:3" x14ac:dyDescent="0.25">
      <c r="C8681"/>
    </row>
    <row r="8682" spans="3:3" x14ac:dyDescent="0.25">
      <c r="C8682"/>
    </row>
    <row r="8683" spans="3:3" x14ac:dyDescent="0.25">
      <c r="C8683"/>
    </row>
    <row r="8684" spans="3:3" x14ac:dyDescent="0.25">
      <c r="C8684"/>
    </row>
    <row r="8685" spans="3:3" x14ac:dyDescent="0.25">
      <c r="C8685"/>
    </row>
    <row r="8686" spans="3:3" x14ac:dyDescent="0.25">
      <c r="C8686"/>
    </row>
    <row r="8687" spans="3:3" x14ac:dyDescent="0.25">
      <c r="C8687"/>
    </row>
    <row r="8688" spans="3:3" x14ac:dyDescent="0.25">
      <c r="C8688"/>
    </row>
    <row r="8689" spans="3:3" x14ac:dyDescent="0.25">
      <c r="C8689"/>
    </row>
    <row r="8690" spans="3:3" x14ac:dyDescent="0.25">
      <c r="C8690"/>
    </row>
    <row r="8691" spans="3:3" x14ac:dyDescent="0.25">
      <c r="C8691"/>
    </row>
    <row r="8692" spans="3:3" x14ac:dyDescent="0.25">
      <c r="C8692"/>
    </row>
    <row r="8693" spans="3:3" x14ac:dyDescent="0.25">
      <c r="C8693"/>
    </row>
    <row r="8694" spans="3:3" x14ac:dyDescent="0.25">
      <c r="C8694"/>
    </row>
    <row r="8695" spans="3:3" x14ac:dyDescent="0.25">
      <c r="C8695"/>
    </row>
    <row r="8696" spans="3:3" x14ac:dyDescent="0.25">
      <c r="C8696"/>
    </row>
    <row r="8697" spans="3:3" x14ac:dyDescent="0.25">
      <c r="C8697"/>
    </row>
    <row r="8698" spans="3:3" x14ac:dyDescent="0.25">
      <c r="C8698"/>
    </row>
    <row r="8699" spans="3:3" x14ac:dyDescent="0.25">
      <c r="C8699"/>
    </row>
    <row r="8700" spans="3:3" x14ac:dyDescent="0.25">
      <c r="C8700"/>
    </row>
    <row r="8701" spans="3:3" x14ac:dyDescent="0.25">
      <c r="C8701"/>
    </row>
    <row r="8702" spans="3:3" x14ac:dyDescent="0.25">
      <c r="C8702"/>
    </row>
    <row r="8703" spans="3:3" x14ac:dyDescent="0.25">
      <c r="C8703"/>
    </row>
    <row r="8704" spans="3:3" x14ac:dyDescent="0.25">
      <c r="C8704"/>
    </row>
    <row r="8705" spans="3:3" x14ac:dyDescent="0.25">
      <c r="C8705"/>
    </row>
    <row r="8706" spans="3:3" x14ac:dyDescent="0.25">
      <c r="C8706"/>
    </row>
    <row r="8707" spans="3:3" x14ac:dyDescent="0.25">
      <c r="C8707"/>
    </row>
    <row r="8708" spans="3:3" x14ac:dyDescent="0.25">
      <c r="C8708"/>
    </row>
    <row r="8709" spans="3:3" x14ac:dyDescent="0.25">
      <c r="C8709"/>
    </row>
    <row r="8710" spans="3:3" x14ac:dyDescent="0.25">
      <c r="C8710"/>
    </row>
    <row r="8711" spans="3:3" x14ac:dyDescent="0.25">
      <c r="C8711"/>
    </row>
    <row r="8712" spans="3:3" x14ac:dyDescent="0.25">
      <c r="C8712"/>
    </row>
    <row r="8713" spans="3:3" x14ac:dyDescent="0.25">
      <c r="C8713"/>
    </row>
    <row r="8714" spans="3:3" x14ac:dyDescent="0.25">
      <c r="C8714"/>
    </row>
    <row r="8715" spans="3:3" x14ac:dyDescent="0.25">
      <c r="C8715"/>
    </row>
    <row r="8716" spans="3:3" x14ac:dyDescent="0.25">
      <c r="C8716"/>
    </row>
    <row r="8717" spans="3:3" x14ac:dyDescent="0.25">
      <c r="C8717"/>
    </row>
    <row r="8718" spans="3:3" x14ac:dyDescent="0.25">
      <c r="C8718"/>
    </row>
    <row r="8719" spans="3:3" x14ac:dyDescent="0.25">
      <c r="C8719"/>
    </row>
    <row r="8720" spans="3:3" x14ac:dyDescent="0.25">
      <c r="C8720"/>
    </row>
    <row r="8721" spans="3:3" x14ac:dyDescent="0.25">
      <c r="C8721"/>
    </row>
    <row r="8722" spans="3:3" x14ac:dyDescent="0.25">
      <c r="C8722"/>
    </row>
    <row r="8723" spans="3:3" x14ac:dyDescent="0.25">
      <c r="C8723"/>
    </row>
    <row r="8724" spans="3:3" x14ac:dyDescent="0.25">
      <c r="C8724"/>
    </row>
    <row r="8725" spans="3:3" x14ac:dyDescent="0.25">
      <c r="C8725"/>
    </row>
    <row r="8726" spans="3:3" x14ac:dyDescent="0.25">
      <c r="C8726"/>
    </row>
    <row r="8727" spans="3:3" x14ac:dyDescent="0.25">
      <c r="C8727"/>
    </row>
    <row r="8728" spans="3:3" x14ac:dyDescent="0.25">
      <c r="C8728"/>
    </row>
    <row r="8729" spans="3:3" x14ac:dyDescent="0.25">
      <c r="C8729"/>
    </row>
    <row r="8730" spans="3:3" x14ac:dyDescent="0.25">
      <c r="C8730"/>
    </row>
    <row r="8731" spans="3:3" x14ac:dyDescent="0.25">
      <c r="C8731"/>
    </row>
    <row r="8732" spans="3:3" x14ac:dyDescent="0.25">
      <c r="C8732"/>
    </row>
    <row r="8733" spans="3:3" x14ac:dyDescent="0.25">
      <c r="C8733"/>
    </row>
    <row r="8734" spans="3:3" x14ac:dyDescent="0.25">
      <c r="C8734"/>
    </row>
    <row r="8735" spans="3:3" x14ac:dyDescent="0.25">
      <c r="C8735"/>
    </row>
    <row r="8736" spans="3:3" x14ac:dyDescent="0.25">
      <c r="C8736"/>
    </row>
    <row r="8737" spans="3:3" x14ac:dyDescent="0.25">
      <c r="C8737"/>
    </row>
    <row r="8738" spans="3:3" x14ac:dyDescent="0.25">
      <c r="C8738"/>
    </row>
    <row r="8739" spans="3:3" x14ac:dyDescent="0.25">
      <c r="C8739"/>
    </row>
    <row r="8740" spans="3:3" x14ac:dyDescent="0.25">
      <c r="C8740"/>
    </row>
    <row r="8741" spans="3:3" x14ac:dyDescent="0.25">
      <c r="C8741"/>
    </row>
    <row r="8742" spans="3:3" x14ac:dyDescent="0.25">
      <c r="C8742"/>
    </row>
    <row r="8743" spans="3:3" x14ac:dyDescent="0.25">
      <c r="C8743"/>
    </row>
    <row r="8744" spans="3:3" x14ac:dyDescent="0.25">
      <c r="C8744"/>
    </row>
    <row r="8745" spans="3:3" x14ac:dyDescent="0.25">
      <c r="C8745"/>
    </row>
    <row r="8746" spans="3:3" x14ac:dyDescent="0.25">
      <c r="C8746"/>
    </row>
    <row r="8747" spans="3:3" x14ac:dyDescent="0.25">
      <c r="C8747"/>
    </row>
    <row r="8748" spans="3:3" x14ac:dyDescent="0.25">
      <c r="C8748"/>
    </row>
    <row r="8749" spans="3:3" x14ac:dyDescent="0.25">
      <c r="C8749"/>
    </row>
    <row r="8750" spans="3:3" x14ac:dyDescent="0.25">
      <c r="C8750"/>
    </row>
    <row r="8751" spans="3:3" x14ac:dyDescent="0.25">
      <c r="C8751"/>
    </row>
    <row r="8752" spans="3:3" x14ac:dyDescent="0.25">
      <c r="C8752"/>
    </row>
    <row r="8753" spans="3:3" x14ac:dyDescent="0.25">
      <c r="C8753"/>
    </row>
    <row r="8754" spans="3:3" x14ac:dyDescent="0.25">
      <c r="C8754"/>
    </row>
    <row r="8755" spans="3:3" x14ac:dyDescent="0.25">
      <c r="C8755"/>
    </row>
    <row r="8756" spans="3:3" x14ac:dyDescent="0.25">
      <c r="C8756"/>
    </row>
    <row r="8757" spans="3:3" x14ac:dyDescent="0.25">
      <c r="C8757"/>
    </row>
    <row r="8758" spans="3:3" x14ac:dyDescent="0.25">
      <c r="C8758"/>
    </row>
    <row r="8759" spans="3:3" x14ac:dyDescent="0.25">
      <c r="C8759"/>
    </row>
    <row r="8760" spans="3:3" x14ac:dyDescent="0.25">
      <c r="C8760"/>
    </row>
    <row r="8761" spans="3:3" x14ac:dyDescent="0.25">
      <c r="C8761"/>
    </row>
    <row r="8762" spans="3:3" x14ac:dyDescent="0.25">
      <c r="C8762"/>
    </row>
    <row r="8763" spans="3:3" x14ac:dyDescent="0.25">
      <c r="C8763"/>
    </row>
    <row r="8764" spans="3:3" x14ac:dyDescent="0.25">
      <c r="C8764"/>
    </row>
    <row r="8765" spans="3:3" x14ac:dyDescent="0.25">
      <c r="C8765"/>
    </row>
    <row r="8766" spans="3:3" x14ac:dyDescent="0.25">
      <c r="C8766"/>
    </row>
    <row r="8767" spans="3:3" x14ac:dyDescent="0.25">
      <c r="C8767"/>
    </row>
    <row r="8768" spans="3:3" x14ac:dyDescent="0.25">
      <c r="C8768"/>
    </row>
    <row r="8769" spans="3:3" x14ac:dyDescent="0.25">
      <c r="C8769"/>
    </row>
    <row r="8770" spans="3:3" x14ac:dyDescent="0.25">
      <c r="C8770"/>
    </row>
    <row r="8771" spans="3:3" x14ac:dyDescent="0.25">
      <c r="C8771"/>
    </row>
    <row r="8772" spans="3:3" x14ac:dyDescent="0.25">
      <c r="C8772"/>
    </row>
    <row r="8773" spans="3:3" x14ac:dyDescent="0.25">
      <c r="C8773"/>
    </row>
    <row r="8774" spans="3:3" x14ac:dyDescent="0.25">
      <c r="C8774"/>
    </row>
    <row r="8775" spans="3:3" x14ac:dyDescent="0.25">
      <c r="C8775"/>
    </row>
    <row r="8776" spans="3:3" x14ac:dyDescent="0.25">
      <c r="C8776"/>
    </row>
    <row r="8777" spans="3:3" x14ac:dyDescent="0.25">
      <c r="C8777"/>
    </row>
    <row r="8778" spans="3:3" x14ac:dyDescent="0.25">
      <c r="C8778"/>
    </row>
    <row r="8779" spans="3:3" x14ac:dyDescent="0.25">
      <c r="C8779"/>
    </row>
    <row r="8780" spans="3:3" x14ac:dyDescent="0.25">
      <c r="C8780"/>
    </row>
    <row r="8781" spans="3:3" x14ac:dyDescent="0.25">
      <c r="C8781"/>
    </row>
    <row r="8782" spans="3:3" x14ac:dyDescent="0.25">
      <c r="C8782"/>
    </row>
    <row r="8783" spans="3:3" x14ac:dyDescent="0.25">
      <c r="C8783"/>
    </row>
    <row r="8784" spans="3:3" x14ac:dyDescent="0.25">
      <c r="C8784"/>
    </row>
    <row r="8785" spans="3:3" x14ac:dyDescent="0.25">
      <c r="C8785"/>
    </row>
    <row r="8786" spans="3:3" x14ac:dyDescent="0.25">
      <c r="C8786"/>
    </row>
    <row r="8787" spans="3:3" x14ac:dyDescent="0.25">
      <c r="C8787"/>
    </row>
    <row r="8788" spans="3:3" x14ac:dyDescent="0.25">
      <c r="C8788"/>
    </row>
    <row r="8789" spans="3:3" x14ac:dyDescent="0.25">
      <c r="C8789"/>
    </row>
    <row r="8790" spans="3:3" x14ac:dyDescent="0.25">
      <c r="C8790"/>
    </row>
    <row r="8791" spans="3:3" x14ac:dyDescent="0.25">
      <c r="C8791"/>
    </row>
    <row r="8792" spans="3:3" x14ac:dyDescent="0.25">
      <c r="C8792"/>
    </row>
    <row r="8793" spans="3:3" x14ac:dyDescent="0.25">
      <c r="C8793"/>
    </row>
    <row r="8794" spans="3:3" x14ac:dyDescent="0.25">
      <c r="C8794"/>
    </row>
    <row r="8795" spans="3:3" x14ac:dyDescent="0.25">
      <c r="C8795"/>
    </row>
    <row r="8796" spans="3:3" x14ac:dyDescent="0.25">
      <c r="C8796"/>
    </row>
    <row r="8797" spans="3:3" x14ac:dyDescent="0.25">
      <c r="C8797"/>
    </row>
    <row r="8798" spans="3:3" x14ac:dyDescent="0.25">
      <c r="C8798"/>
    </row>
    <row r="8799" spans="3:3" x14ac:dyDescent="0.25">
      <c r="C8799"/>
    </row>
    <row r="8800" spans="3:3" x14ac:dyDescent="0.25">
      <c r="C8800"/>
    </row>
    <row r="8801" spans="3:3" x14ac:dyDescent="0.25">
      <c r="C8801"/>
    </row>
    <row r="8802" spans="3:3" x14ac:dyDescent="0.25">
      <c r="C8802"/>
    </row>
    <row r="8803" spans="3:3" x14ac:dyDescent="0.25">
      <c r="C8803"/>
    </row>
    <row r="8804" spans="3:3" x14ac:dyDescent="0.25">
      <c r="C8804"/>
    </row>
    <row r="8805" spans="3:3" x14ac:dyDescent="0.25">
      <c r="C8805"/>
    </row>
    <row r="8806" spans="3:3" x14ac:dyDescent="0.25">
      <c r="C8806"/>
    </row>
    <row r="8807" spans="3:3" x14ac:dyDescent="0.25">
      <c r="C8807"/>
    </row>
    <row r="8808" spans="3:3" x14ac:dyDescent="0.25">
      <c r="C8808"/>
    </row>
    <row r="8809" spans="3:3" x14ac:dyDescent="0.25">
      <c r="C8809"/>
    </row>
    <row r="8810" spans="3:3" x14ac:dyDescent="0.25">
      <c r="C8810"/>
    </row>
    <row r="8811" spans="3:3" x14ac:dyDescent="0.25">
      <c r="C8811"/>
    </row>
    <row r="8812" spans="3:3" x14ac:dyDescent="0.25">
      <c r="C8812"/>
    </row>
    <row r="8813" spans="3:3" x14ac:dyDescent="0.25">
      <c r="C8813"/>
    </row>
    <row r="8814" spans="3:3" x14ac:dyDescent="0.25">
      <c r="C8814"/>
    </row>
    <row r="8815" spans="3:3" x14ac:dyDescent="0.25">
      <c r="C8815"/>
    </row>
    <row r="8816" spans="3:3" x14ac:dyDescent="0.25">
      <c r="C8816"/>
    </row>
    <row r="8817" spans="3:3" x14ac:dyDescent="0.25">
      <c r="C8817"/>
    </row>
    <row r="8818" spans="3:3" x14ac:dyDescent="0.25">
      <c r="C8818"/>
    </row>
    <row r="8819" spans="3:3" x14ac:dyDescent="0.25">
      <c r="C8819"/>
    </row>
    <row r="8820" spans="3:3" x14ac:dyDescent="0.25">
      <c r="C8820"/>
    </row>
    <row r="8821" spans="3:3" x14ac:dyDescent="0.25">
      <c r="C8821"/>
    </row>
    <row r="8822" spans="3:3" x14ac:dyDescent="0.25">
      <c r="C8822"/>
    </row>
    <row r="8823" spans="3:3" x14ac:dyDescent="0.25">
      <c r="C8823"/>
    </row>
    <row r="8824" spans="3:3" x14ac:dyDescent="0.25">
      <c r="C8824"/>
    </row>
    <row r="8825" spans="3:3" x14ac:dyDescent="0.25">
      <c r="C8825"/>
    </row>
    <row r="8826" spans="3:3" x14ac:dyDescent="0.25">
      <c r="C8826"/>
    </row>
    <row r="8827" spans="3:3" x14ac:dyDescent="0.25">
      <c r="C8827"/>
    </row>
    <row r="8828" spans="3:3" x14ac:dyDescent="0.25">
      <c r="C8828"/>
    </row>
    <row r="8829" spans="3:3" x14ac:dyDescent="0.25">
      <c r="C8829"/>
    </row>
    <row r="8830" spans="3:3" x14ac:dyDescent="0.25">
      <c r="C8830"/>
    </row>
    <row r="8831" spans="3:3" x14ac:dyDescent="0.25">
      <c r="C8831"/>
    </row>
    <row r="8832" spans="3:3" x14ac:dyDescent="0.25">
      <c r="C8832"/>
    </row>
    <row r="8833" spans="3:3" x14ac:dyDescent="0.25">
      <c r="C8833"/>
    </row>
    <row r="8834" spans="3:3" x14ac:dyDescent="0.25">
      <c r="C8834"/>
    </row>
    <row r="8835" spans="3:3" x14ac:dyDescent="0.25">
      <c r="C8835"/>
    </row>
    <row r="8836" spans="3:3" x14ac:dyDescent="0.25">
      <c r="C8836"/>
    </row>
    <row r="8837" spans="3:3" x14ac:dyDescent="0.25">
      <c r="C8837"/>
    </row>
    <row r="8838" spans="3:3" x14ac:dyDescent="0.25">
      <c r="C8838"/>
    </row>
    <row r="8839" spans="3:3" x14ac:dyDescent="0.25">
      <c r="C8839"/>
    </row>
    <row r="8840" spans="3:3" x14ac:dyDescent="0.25">
      <c r="C8840"/>
    </row>
    <row r="8841" spans="3:3" x14ac:dyDescent="0.25">
      <c r="C8841"/>
    </row>
    <row r="8842" spans="3:3" x14ac:dyDescent="0.25">
      <c r="C8842"/>
    </row>
    <row r="8843" spans="3:3" x14ac:dyDescent="0.25">
      <c r="C8843"/>
    </row>
    <row r="8844" spans="3:3" x14ac:dyDescent="0.25">
      <c r="C8844"/>
    </row>
    <row r="8845" spans="3:3" x14ac:dyDescent="0.25">
      <c r="C8845"/>
    </row>
    <row r="8846" spans="3:3" x14ac:dyDescent="0.25">
      <c r="C8846"/>
    </row>
    <row r="8847" spans="3:3" x14ac:dyDescent="0.25">
      <c r="C8847"/>
    </row>
    <row r="8848" spans="3:3" x14ac:dyDescent="0.25">
      <c r="C8848"/>
    </row>
    <row r="8849" spans="3:3" x14ac:dyDescent="0.25">
      <c r="C8849"/>
    </row>
    <row r="8850" spans="3:3" x14ac:dyDescent="0.25">
      <c r="C8850"/>
    </row>
    <row r="8851" spans="3:3" x14ac:dyDescent="0.25">
      <c r="C8851"/>
    </row>
    <row r="8852" spans="3:3" x14ac:dyDescent="0.25">
      <c r="C8852"/>
    </row>
    <row r="8853" spans="3:3" x14ac:dyDescent="0.25">
      <c r="C8853"/>
    </row>
    <row r="8854" spans="3:3" x14ac:dyDescent="0.25">
      <c r="C8854"/>
    </row>
    <row r="8855" spans="3:3" x14ac:dyDescent="0.25">
      <c r="C8855"/>
    </row>
    <row r="8856" spans="3:3" x14ac:dyDescent="0.25">
      <c r="C8856"/>
    </row>
    <row r="8857" spans="3:3" x14ac:dyDescent="0.25">
      <c r="C8857"/>
    </row>
    <row r="8858" spans="3:3" x14ac:dyDescent="0.25">
      <c r="C8858"/>
    </row>
    <row r="8859" spans="3:3" x14ac:dyDescent="0.25">
      <c r="C8859"/>
    </row>
    <row r="8860" spans="3:3" x14ac:dyDescent="0.25">
      <c r="C8860"/>
    </row>
    <row r="8861" spans="3:3" x14ac:dyDescent="0.25">
      <c r="C8861"/>
    </row>
    <row r="8862" spans="3:3" x14ac:dyDescent="0.25">
      <c r="C8862"/>
    </row>
    <row r="8863" spans="3:3" x14ac:dyDescent="0.25">
      <c r="C8863"/>
    </row>
    <row r="8864" spans="3:3" x14ac:dyDescent="0.25">
      <c r="C8864"/>
    </row>
    <row r="8865" spans="3:3" x14ac:dyDescent="0.25">
      <c r="C8865"/>
    </row>
    <row r="8866" spans="3:3" x14ac:dyDescent="0.25">
      <c r="C8866"/>
    </row>
    <row r="8867" spans="3:3" x14ac:dyDescent="0.25">
      <c r="C8867"/>
    </row>
    <row r="8868" spans="3:3" x14ac:dyDescent="0.25">
      <c r="C8868"/>
    </row>
    <row r="8869" spans="3:3" x14ac:dyDescent="0.25">
      <c r="C8869"/>
    </row>
    <row r="8870" spans="3:3" x14ac:dyDescent="0.25">
      <c r="C8870"/>
    </row>
    <row r="8871" spans="3:3" x14ac:dyDescent="0.25">
      <c r="C8871"/>
    </row>
    <row r="8872" spans="3:3" x14ac:dyDescent="0.25">
      <c r="C8872"/>
    </row>
    <row r="8873" spans="3:3" x14ac:dyDescent="0.25">
      <c r="C8873"/>
    </row>
    <row r="8874" spans="3:3" x14ac:dyDescent="0.25">
      <c r="C8874"/>
    </row>
    <row r="8875" spans="3:3" x14ac:dyDescent="0.25">
      <c r="C8875"/>
    </row>
    <row r="8876" spans="3:3" x14ac:dyDescent="0.25">
      <c r="C8876"/>
    </row>
    <row r="8877" spans="3:3" x14ac:dyDescent="0.25">
      <c r="C8877"/>
    </row>
    <row r="8878" spans="3:3" x14ac:dyDescent="0.25">
      <c r="C8878"/>
    </row>
    <row r="8879" spans="3:3" x14ac:dyDescent="0.25">
      <c r="C8879"/>
    </row>
    <row r="8880" spans="3:3" x14ac:dyDescent="0.25">
      <c r="C8880"/>
    </row>
    <row r="8881" spans="3:3" x14ac:dyDescent="0.25">
      <c r="C8881"/>
    </row>
    <row r="8882" spans="3:3" x14ac:dyDescent="0.25">
      <c r="C8882"/>
    </row>
    <row r="8883" spans="3:3" x14ac:dyDescent="0.25">
      <c r="C8883"/>
    </row>
    <row r="8884" spans="3:3" x14ac:dyDescent="0.25">
      <c r="C8884"/>
    </row>
    <row r="8885" spans="3:3" x14ac:dyDescent="0.25">
      <c r="C8885"/>
    </row>
    <row r="8886" spans="3:3" x14ac:dyDescent="0.25">
      <c r="C8886"/>
    </row>
    <row r="8887" spans="3:3" x14ac:dyDescent="0.25">
      <c r="C8887"/>
    </row>
    <row r="8888" spans="3:3" x14ac:dyDescent="0.25">
      <c r="C8888"/>
    </row>
    <row r="8889" spans="3:3" x14ac:dyDescent="0.25">
      <c r="C8889"/>
    </row>
    <row r="8890" spans="3:3" x14ac:dyDescent="0.25">
      <c r="C8890"/>
    </row>
    <row r="8891" spans="3:3" x14ac:dyDescent="0.25">
      <c r="C8891"/>
    </row>
    <row r="8892" spans="3:3" x14ac:dyDescent="0.25">
      <c r="C8892"/>
    </row>
    <row r="8893" spans="3:3" x14ac:dyDescent="0.25">
      <c r="C8893"/>
    </row>
    <row r="8894" spans="3:3" x14ac:dyDescent="0.25">
      <c r="C8894"/>
    </row>
    <row r="8895" spans="3:3" x14ac:dyDescent="0.25">
      <c r="C8895"/>
    </row>
    <row r="8896" spans="3:3" x14ac:dyDescent="0.25">
      <c r="C8896"/>
    </row>
    <row r="8897" spans="3:3" x14ac:dyDescent="0.25">
      <c r="C8897"/>
    </row>
    <row r="8898" spans="3:3" x14ac:dyDescent="0.25">
      <c r="C8898"/>
    </row>
    <row r="8899" spans="3:3" x14ac:dyDescent="0.25">
      <c r="C8899"/>
    </row>
    <row r="8900" spans="3:3" x14ac:dyDescent="0.25">
      <c r="C8900"/>
    </row>
    <row r="8901" spans="3:3" x14ac:dyDescent="0.25">
      <c r="C8901"/>
    </row>
    <row r="8902" spans="3:3" x14ac:dyDescent="0.25">
      <c r="C8902"/>
    </row>
    <row r="8903" spans="3:3" x14ac:dyDescent="0.25">
      <c r="C8903"/>
    </row>
    <row r="8904" spans="3:3" x14ac:dyDescent="0.25">
      <c r="C8904"/>
    </row>
    <row r="8905" spans="3:3" x14ac:dyDescent="0.25">
      <c r="C8905"/>
    </row>
    <row r="8906" spans="3:3" x14ac:dyDescent="0.25">
      <c r="C8906"/>
    </row>
    <row r="8907" spans="3:3" x14ac:dyDescent="0.25">
      <c r="C8907"/>
    </row>
    <row r="8908" spans="3:3" x14ac:dyDescent="0.25">
      <c r="C8908"/>
    </row>
    <row r="8909" spans="3:3" x14ac:dyDescent="0.25">
      <c r="C8909"/>
    </row>
    <row r="8910" spans="3:3" x14ac:dyDescent="0.25">
      <c r="C8910"/>
    </row>
    <row r="8911" spans="3:3" x14ac:dyDescent="0.25">
      <c r="C8911"/>
    </row>
    <row r="8912" spans="3:3" x14ac:dyDescent="0.25">
      <c r="C8912"/>
    </row>
    <row r="8913" spans="3:3" x14ac:dyDescent="0.25">
      <c r="C8913"/>
    </row>
    <row r="8914" spans="3:3" x14ac:dyDescent="0.25">
      <c r="C8914"/>
    </row>
    <row r="8915" spans="3:3" x14ac:dyDescent="0.25">
      <c r="C8915"/>
    </row>
    <row r="8916" spans="3:3" x14ac:dyDescent="0.25">
      <c r="C8916"/>
    </row>
    <row r="8917" spans="3:3" x14ac:dyDescent="0.25">
      <c r="C8917"/>
    </row>
    <row r="8918" spans="3:3" x14ac:dyDescent="0.25">
      <c r="C8918"/>
    </row>
    <row r="8919" spans="3:3" x14ac:dyDescent="0.25">
      <c r="C8919"/>
    </row>
    <row r="8920" spans="3:3" x14ac:dyDescent="0.25">
      <c r="C8920"/>
    </row>
    <row r="8921" spans="3:3" x14ac:dyDescent="0.25">
      <c r="C8921"/>
    </row>
    <row r="8922" spans="3:3" x14ac:dyDescent="0.25">
      <c r="C8922"/>
    </row>
    <row r="8923" spans="3:3" x14ac:dyDescent="0.25">
      <c r="C8923"/>
    </row>
    <row r="8924" spans="3:3" x14ac:dyDescent="0.25">
      <c r="C8924"/>
    </row>
    <row r="8925" spans="3:3" x14ac:dyDescent="0.25">
      <c r="C8925"/>
    </row>
    <row r="8926" spans="3:3" x14ac:dyDescent="0.25">
      <c r="C8926"/>
    </row>
    <row r="8927" spans="3:3" x14ac:dyDescent="0.25">
      <c r="C8927"/>
    </row>
    <row r="8928" spans="3:3" x14ac:dyDescent="0.25">
      <c r="C8928"/>
    </row>
    <row r="8929" spans="3:3" x14ac:dyDescent="0.25">
      <c r="C8929"/>
    </row>
    <row r="8930" spans="3:3" x14ac:dyDescent="0.25">
      <c r="C8930"/>
    </row>
    <row r="8931" spans="3:3" x14ac:dyDescent="0.25">
      <c r="C8931"/>
    </row>
    <row r="8932" spans="3:3" x14ac:dyDescent="0.25">
      <c r="C8932"/>
    </row>
    <row r="8933" spans="3:3" x14ac:dyDescent="0.25">
      <c r="C8933"/>
    </row>
    <row r="8934" spans="3:3" x14ac:dyDescent="0.25">
      <c r="C8934"/>
    </row>
    <row r="8935" spans="3:3" x14ac:dyDescent="0.25">
      <c r="C8935"/>
    </row>
    <row r="8936" spans="3:3" x14ac:dyDescent="0.25">
      <c r="C8936"/>
    </row>
    <row r="8937" spans="3:3" x14ac:dyDescent="0.25">
      <c r="C8937"/>
    </row>
    <row r="8938" spans="3:3" x14ac:dyDescent="0.25">
      <c r="C8938"/>
    </row>
    <row r="8939" spans="3:3" x14ac:dyDescent="0.25">
      <c r="C8939"/>
    </row>
    <row r="8940" spans="3:3" x14ac:dyDescent="0.25">
      <c r="C8940"/>
    </row>
    <row r="8941" spans="3:3" x14ac:dyDescent="0.25">
      <c r="C8941"/>
    </row>
    <row r="8942" spans="3:3" x14ac:dyDescent="0.25">
      <c r="C8942"/>
    </row>
    <row r="8943" spans="3:3" x14ac:dyDescent="0.25">
      <c r="C8943"/>
    </row>
    <row r="8944" spans="3:3" x14ac:dyDescent="0.25">
      <c r="C8944"/>
    </row>
    <row r="8945" spans="3:3" x14ac:dyDescent="0.25">
      <c r="C8945"/>
    </row>
    <row r="8946" spans="3:3" x14ac:dyDescent="0.25">
      <c r="C8946"/>
    </row>
    <row r="8947" spans="3:3" x14ac:dyDescent="0.25">
      <c r="C8947"/>
    </row>
    <row r="8948" spans="3:3" x14ac:dyDescent="0.25">
      <c r="C8948"/>
    </row>
    <row r="8949" spans="3:3" x14ac:dyDescent="0.25">
      <c r="C8949"/>
    </row>
    <row r="8950" spans="3:3" x14ac:dyDescent="0.25">
      <c r="C8950"/>
    </row>
    <row r="8951" spans="3:3" x14ac:dyDescent="0.25">
      <c r="C8951"/>
    </row>
    <row r="8952" spans="3:3" x14ac:dyDescent="0.25">
      <c r="C8952"/>
    </row>
    <row r="8953" spans="3:3" x14ac:dyDescent="0.25">
      <c r="C8953"/>
    </row>
    <row r="8954" spans="3:3" x14ac:dyDescent="0.25">
      <c r="C8954"/>
    </row>
    <row r="8955" spans="3:3" x14ac:dyDescent="0.25">
      <c r="C8955"/>
    </row>
    <row r="8956" spans="3:3" x14ac:dyDescent="0.25">
      <c r="C8956"/>
    </row>
    <row r="8957" spans="3:3" x14ac:dyDescent="0.25">
      <c r="C8957"/>
    </row>
    <row r="8958" spans="3:3" x14ac:dyDescent="0.25">
      <c r="C8958"/>
    </row>
    <row r="8959" spans="3:3" x14ac:dyDescent="0.25">
      <c r="C8959"/>
    </row>
    <row r="8960" spans="3:3" x14ac:dyDescent="0.25">
      <c r="C8960"/>
    </row>
    <row r="8961" spans="3:3" x14ac:dyDescent="0.25">
      <c r="C8961"/>
    </row>
    <row r="8962" spans="3:3" x14ac:dyDescent="0.25">
      <c r="C8962"/>
    </row>
    <row r="8963" spans="3:3" x14ac:dyDescent="0.25">
      <c r="C8963"/>
    </row>
    <row r="8964" spans="3:3" x14ac:dyDescent="0.25">
      <c r="C8964"/>
    </row>
    <row r="8965" spans="3:3" x14ac:dyDescent="0.25">
      <c r="C8965"/>
    </row>
    <row r="8966" spans="3:3" x14ac:dyDescent="0.25">
      <c r="C8966"/>
    </row>
    <row r="8967" spans="3:3" x14ac:dyDescent="0.25">
      <c r="C8967"/>
    </row>
    <row r="8968" spans="3:3" x14ac:dyDescent="0.25">
      <c r="C8968"/>
    </row>
    <row r="8969" spans="3:3" x14ac:dyDescent="0.25">
      <c r="C8969"/>
    </row>
    <row r="8970" spans="3:3" x14ac:dyDescent="0.25">
      <c r="C8970"/>
    </row>
    <row r="8971" spans="3:3" x14ac:dyDescent="0.25">
      <c r="C8971"/>
    </row>
    <row r="8972" spans="3:3" x14ac:dyDescent="0.25">
      <c r="C8972"/>
    </row>
    <row r="8973" spans="3:3" x14ac:dyDescent="0.25">
      <c r="C8973"/>
    </row>
    <row r="8974" spans="3:3" x14ac:dyDescent="0.25">
      <c r="C8974"/>
    </row>
    <row r="8975" spans="3:3" x14ac:dyDescent="0.25">
      <c r="C8975"/>
    </row>
    <row r="8976" spans="3:3" x14ac:dyDescent="0.25">
      <c r="C8976"/>
    </row>
    <row r="8977" spans="3:3" x14ac:dyDescent="0.25">
      <c r="C8977"/>
    </row>
    <row r="8978" spans="3:3" x14ac:dyDescent="0.25">
      <c r="C8978"/>
    </row>
    <row r="8979" spans="3:3" x14ac:dyDescent="0.25">
      <c r="C8979"/>
    </row>
    <row r="8980" spans="3:3" x14ac:dyDescent="0.25">
      <c r="C8980"/>
    </row>
    <row r="8981" spans="3:3" x14ac:dyDescent="0.25">
      <c r="C8981"/>
    </row>
    <row r="8982" spans="3:3" x14ac:dyDescent="0.25">
      <c r="C8982"/>
    </row>
    <row r="8983" spans="3:3" x14ac:dyDescent="0.25">
      <c r="C8983"/>
    </row>
    <row r="8984" spans="3:3" x14ac:dyDescent="0.25">
      <c r="C8984"/>
    </row>
    <row r="8985" spans="3:3" x14ac:dyDescent="0.25">
      <c r="C8985"/>
    </row>
    <row r="8986" spans="3:3" x14ac:dyDescent="0.25">
      <c r="C8986"/>
    </row>
    <row r="8987" spans="3:3" x14ac:dyDescent="0.25">
      <c r="C8987"/>
    </row>
    <row r="8988" spans="3:3" x14ac:dyDescent="0.25">
      <c r="C8988"/>
    </row>
    <row r="8989" spans="3:3" x14ac:dyDescent="0.25">
      <c r="C8989"/>
    </row>
    <row r="8990" spans="3:3" x14ac:dyDescent="0.25">
      <c r="C8990"/>
    </row>
    <row r="8991" spans="3:3" x14ac:dyDescent="0.25">
      <c r="C8991"/>
    </row>
    <row r="8992" spans="3:3" x14ac:dyDescent="0.25">
      <c r="C8992"/>
    </row>
    <row r="8993" spans="3:3" x14ac:dyDescent="0.25">
      <c r="C8993"/>
    </row>
    <row r="8994" spans="3:3" x14ac:dyDescent="0.25">
      <c r="C8994"/>
    </row>
    <row r="8995" spans="3:3" x14ac:dyDescent="0.25">
      <c r="C8995"/>
    </row>
    <row r="8996" spans="3:3" x14ac:dyDescent="0.25">
      <c r="C8996"/>
    </row>
    <row r="8997" spans="3:3" x14ac:dyDescent="0.25">
      <c r="C8997"/>
    </row>
    <row r="8998" spans="3:3" x14ac:dyDescent="0.25">
      <c r="C8998"/>
    </row>
    <row r="8999" spans="3:3" x14ac:dyDescent="0.25">
      <c r="C8999"/>
    </row>
    <row r="9000" spans="3:3" x14ac:dyDescent="0.25">
      <c r="C9000"/>
    </row>
    <row r="9001" spans="3:3" x14ac:dyDescent="0.25">
      <c r="C9001"/>
    </row>
    <row r="9002" spans="3:3" x14ac:dyDescent="0.25">
      <c r="C9002"/>
    </row>
    <row r="9003" spans="3:3" x14ac:dyDescent="0.25">
      <c r="C9003"/>
    </row>
    <row r="9004" spans="3:3" x14ac:dyDescent="0.25">
      <c r="C9004"/>
    </row>
    <row r="9005" spans="3:3" x14ac:dyDescent="0.25">
      <c r="C9005"/>
    </row>
    <row r="9006" spans="3:3" x14ac:dyDescent="0.25">
      <c r="C9006"/>
    </row>
    <row r="9007" spans="3:3" x14ac:dyDescent="0.25">
      <c r="C9007"/>
    </row>
    <row r="9008" spans="3:3" x14ac:dyDescent="0.25">
      <c r="C9008"/>
    </row>
    <row r="9009" spans="3:3" x14ac:dyDescent="0.25">
      <c r="C9009"/>
    </row>
    <row r="9010" spans="3:3" x14ac:dyDescent="0.25">
      <c r="C9010"/>
    </row>
    <row r="9011" spans="3:3" x14ac:dyDescent="0.25">
      <c r="C9011"/>
    </row>
    <row r="9012" spans="3:3" x14ac:dyDescent="0.25">
      <c r="C9012"/>
    </row>
    <row r="9013" spans="3:3" x14ac:dyDescent="0.25">
      <c r="C9013"/>
    </row>
    <row r="9014" spans="3:3" x14ac:dyDescent="0.25">
      <c r="C9014"/>
    </row>
    <row r="9015" spans="3:3" x14ac:dyDescent="0.25">
      <c r="C9015"/>
    </row>
    <row r="9016" spans="3:3" x14ac:dyDescent="0.25">
      <c r="C9016"/>
    </row>
    <row r="9017" spans="3:3" x14ac:dyDescent="0.25">
      <c r="C9017"/>
    </row>
    <row r="9018" spans="3:3" x14ac:dyDescent="0.25">
      <c r="C9018"/>
    </row>
    <row r="9019" spans="3:3" x14ac:dyDescent="0.25">
      <c r="C9019"/>
    </row>
    <row r="9020" spans="3:3" x14ac:dyDescent="0.25">
      <c r="C9020"/>
    </row>
    <row r="9021" spans="3:3" x14ac:dyDescent="0.25">
      <c r="C9021"/>
    </row>
    <row r="9022" spans="3:3" x14ac:dyDescent="0.25">
      <c r="C9022"/>
    </row>
    <row r="9023" spans="3:3" x14ac:dyDescent="0.25">
      <c r="C9023"/>
    </row>
    <row r="9024" spans="3:3" x14ac:dyDescent="0.25">
      <c r="C9024"/>
    </row>
    <row r="9025" spans="3:3" x14ac:dyDescent="0.25">
      <c r="C9025"/>
    </row>
    <row r="9026" spans="3:3" x14ac:dyDescent="0.25">
      <c r="C9026"/>
    </row>
    <row r="9027" spans="3:3" x14ac:dyDescent="0.25">
      <c r="C9027"/>
    </row>
    <row r="9028" spans="3:3" x14ac:dyDescent="0.25">
      <c r="C9028"/>
    </row>
    <row r="9029" spans="3:3" x14ac:dyDescent="0.25">
      <c r="C9029"/>
    </row>
    <row r="9030" spans="3:3" x14ac:dyDescent="0.25">
      <c r="C9030"/>
    </row>
    <row r="9031" spans="3:3" x14ac:dyDescent="0.25">
      <c r="C9031"/>
    </row>
    <row r="9032" spans="3:3" x14ac:dyDescent="0.25">
      <c r="C9032"/>
    </row>
    <row r="9033" spans="3:3" x14ac:dyDescent="0.25">
      <c r="C9033"/>
    </row>
    <row r="9034" spans="3:3" x14ac:dyDescent="0.25">
      <c r="C9034"/>
    </row>
    <row r="9035" spans="3:3" x14ac:dyDescent="0.25">
      <c r="C9035"/>
    </row>
    <row r="9036" spans="3:3" x14ac:dyDescent="0.25">
      <c r="C9036"/>
    </row>
    <row r="9037" spans="3:3" x14ac:dyDescent="0.25">
      <c r="C9037"/>
    </row>
    <row r="9038" spans="3:3" x14ac:dyDescent="0.25">
      <c r="C9038"/>
    </row>
    <row r="9039" spans="3:3" x14ac:dyDescent="0.25">
      <c r="C9039"/>
    </row>
    <row r="9040" spans="3:3" x14ac:dyDescent="0.25">
      <c r="C9040"/>
    </row>
    <row r="9041" spans="3:3" x14ac:dyDescent="0.25">
      <c r="C9041"/>
    </row>
    <row r="9042" spans="3:3" x14ac:dyDescent="0.25">
      <c r="C9042"/>
    </row>
    <row r="9043" spans="3:3" x14ac:dyDescent="0.25">
      <c r="C9043"/>
    </row>
    <row r="9044" spans="3:3" x14ac:dyDescent="0.25">
      <c r="C9044"/>
    </row>
    <row r="9045" spans="3:3" x14ac:dyDescent="0.25">
      <c r="C9045"/>
    </row>
    <row r="9046" spans="3:3" x14ac:dyDescent="0.25">
      <c r="C9046"/>
    </row>
    <row r="9047" spans="3:3" x14ac:dyDescent="0.25">
      <c r="C9047"/>
    </row>
    <row r="9048" spans="3:3" x14ac:dyDescent="0.25">
      <c r="C9048"/>
    </row>
    <row r="9049" spans="3:3" x14ac:dyDescent="0.25">
      <c r="C9049"/>
    </row>
    <row r="9050" spans="3:3" x14ac:dyDescent="0.25">
      <c r="C9050"/>
    </row>
    <row r="9051" spans="3:3" x14ac:dyDescent="0.25">
      <c r="C9051"/>
    </row>
    <row r="9052" spans="3:3" x14ac:dyDescent="0.25">
      <c r="C9052"/>
    </row>
    <row r="9053" spans="3:3" x14ac:dyDescent="0.25">
      <c r="C9053"/>
    </row>
    <row r="9054" spans="3:3" x14ac:dyDescent="0.25">
      <c r="C9054"/>
    </row>
    <row r="9055" spans="3:3" x14ac:dyDescent="0.25">
      <c r="C9055"/>
    </row>
    <row r="9056" spans="3:3" x14ac:dyDescent="0.25">
      <c r="C9056"/>
    </row>
    <row r="9057" spans="3:3" x14ac:dyDescent="0.25">
      <c r="C9057"/>
    </row>
    <row r="9058" spans="3:3" x14ac:dyDescent="0.25">
      <c r="C9058"/>
    </row>
    <row r="9059" spans="3:3" x14ac:dyDescent="0.25">
      <c r="C9059"/>
    </row>
    <row r="9060" spans="3:3" x14ac:dyDescent="0.25">
      <c r="C9060"/>
    </row>
    <row r="9061" spans="3:3" x14ac:dyDescent="0.25">
      <c r="C9061"/>
    </row>
    <row r="9062" spans="3:3" x14ac:dyDescent="0.25">
      <c r="C9062"/>
    </row>
    <row r="9063" spans="3:3" x14ac:dyDescent="0.25">
      <c r="C9063"/>
    </row>
    <row r="9064" spans="3:3" x14ac:dyDescent="0.25">
      <c r="C9064"/>
    </row>
    <row r="9065" spans="3:3" x14ac:dyDescent="0.25">
      <c r="C9065"/>
    </row>
    <row r="9066" spans="3:3" x14ac:dyDescent="0.25">
      <c r="C9066"/>
    </row>
    <row r="9067" spans="3:3" x14ac:dyDescent="0.25">
      <c r="C9067"/>
    </row>
    <row r="9068" spans="3:3" x14ac:dyDescent="0.25">
      <c r="C9068"/>
    </row>
    <row r="9069" spans="3:3" x14ac:dyDescent="0.25">
      <c r="C9069"/>
    </row>
    <row r="9070" spans="3:3" x14ac:dyDescent="0.25">
      <c r="C9070"/>
    </row>
    <row r="9071" spans="3:3" x14ac:dyDescent="0.25">
      <c r="C9071"/>
    </row>
    <row r="9072" spans="3:3" x14ac:dyDescent="0.25">
      <c r="C9072"/>
    </row>
    <row r="9073" spans="3:3" x14ac:dyDescent="0.25">
      <c r="C9073"/>
    </row>
    <row r="9074" spans="3:3" x14ac:dyDescent="0.25">
      <c r="C9074"/>
    </row>
    <row r="9075" spans="3:3" x14ac:dyDescent="0.25">
      <c r="C9075"/>
    </row>
    <row r="9076" spans="3:3" x14ac:dyDescent="0.25">
      <c r="C9076"/>
    </row>
    <row r="9077" spans="3:3" x14ac:dyDescent="0.25">
      <c r="C9077"/>
    </row>
    <row r="9078" spans="3:3" x14ac:dyDescent="0.25">
      <c r="C9078"/>
    </row>
    <row r="9079" spans="3:3" x14ac:dyDescent="0.25">
      <c r="C9079"/>
    </row>
    <row r="9080" spans="3:3" x14ac:dyDescent="0.25">
      <c r="C9080"/>
    </row>
    <row r="9081" spans="3:3" x14ac:dyDescent="0.25">
      <c r="C9081"/>
    </row>
    <row r="9082" spans="3:3" x14ac:dyDescent="0.25">
      <c r="C9082"/>
    </row>
    <row r="9083" spans="3:3" x14ac:dyDescent="0.25">
      <c r="C9083"/>
    </row>
    <row r="9084" spans="3:3" x14ac:dyDescent="0.25">
      <c r="C9084"/>
    </row>
    <row r="9085" spans="3:3" x14ac:dyDescent="0.25">
      <c r="C9085"/>
    </row>
    <row r="9086" spans="3:3" x14ac:dyDescent="0.25">
      <c r="C9086"/>
    </row>
    <row r="9087" spans="3:3" x14ac:dyDescent="0.25">
      <c r="C9087"/>
    </row>
    <row r="9088" spans="3:3" x14ac:dyDescent="0.25">
      <c r="C9088"/>
    </row>
    <row r="9089" spans="3:3" x14ac:dyDescent="0.25">
      <c r="C9089"/>
    </row>
    <row r="9090" spans="3:3" x14ac:dyDescent="0.25">
      <c r="C9090"/>
    </row>
    <row r="9091" spans="3:3" x14ac:dyDescent="0.25">
      <c r="C9091"/>
    </row>
    <row r="9092" spans="3:3" x14ac:dyDescent="0.25">
      <c r="C9092"/>
    </row>
    <row r="9093" spans="3:3" x14ac:dyDescent="0.25">
      <c r="C9093"/>
    </row>
    <row r="9094" spans="3:3" x14ac:dyDescent="0.25">
      <c r="C9094"/>
    </row>
    <row r="9095" spans="3:3" x14ac:dyDescent="0.25">
      <c r="C9095"/>
    </row>
    <row r="9096" spans="3:3" x14ac:dyDescent="0.25">
      <c r="C9096"/>
    </row>
    <row r="9097" spans="3:3" x14ac:dyDescent="0.25">
      <c r="C9097"/>
    </row>
    <row r="9098" spans="3:3" x14ac:dyDescent="0.25">
      <c r="C9098"/>
    </row>
    <row r="9099" spans="3:3" x14ac:dyDescent="0.25">
      <c r="C9099"/>
    </row>
    <row r="9100" spans="3:3" x14ac:dyDescent="0.25">
      <c r="C9100"/>
    </row>
    <row r="9101" spans="3:3" x14ac:dyDescent="0.25">
      <c r="C9101"/>
    </row>
    <row r="9102" spans="3:3" x14ac:dyDescent="0.25">
      <c r="C9102"/>
    </row>
    <row r="9103" spans="3:3" x14ac:dyDescent="0.25">
      <c r="C9103"/>
    </row>
    <row r="9104" spans="3:3" x14ac:dyDescent="0.25">
      <c r="C9104"/>
    </row>
    <row r="9105" spans="3:3" x14ac:dyDescent="0.25">
      <c r="C9105"/>
    </row>
    <row r="9106" spans="3:3" x14ac:dyDescent="0.25">
      <c r="C9106"/>
    </row>
    <row r="9107" spans="3:3" x14ac:dyDescent="0.25">
      <c r="C9107"/>
    </row>
    <row r="9108" spans="3:3" x14ac:dyDescent="0.25">
      <c r="C9108"/>
    </row>
    <row r="9109" spans="3:3" x14ac:dyDescent="0.25">
      <c r="C9109"/>
    </row>
    <row r="9110" spans="3:3" x14ac:dyDescent="0.25">
      <c r="C9110"/>
    </row>
    <row r="9111" spans="3:3" x14ac:dyDescent="0.25">
      <c r="C9111"/>
    </row>
    <row r="9112" spans="3:3" x14ac:dyDescent="0.25">
      <c r="C9112"/>
    </row>
    <row r="9113" spans="3:3" x14ac:dyDescent="0.25">
      <c r="C9113"/>
    </row>
    <row r="9114" spans="3:3" x14ac:dyDescent="0.25">
      <c r="C9114"/>
    </row>
    <row r="9115" spans="3:3" x14ac:dyDescent="0.25">
      <c r="C9115"/>
    </row>
    <row r="9116" spans="3:3" x14ac:dyDescent="0.25">
      <c r="C9116"/>
    </row>
    <row r="9117" spans="3:3" x14ac:dyDescent="0.25">
      <c r="C9117"/>
    </row>
    <row r="9118" spans="3:3" x14ac:dyDescent="0.25">
      <c r="C9118"/>
    </row>
    <row r="9119" spans="3:3" x14ac:dyDescent="0.25">
      <c r="C9119"/>
    </row>
    <row r="9120" spans="3:3" x14ac:dyDescent="0.25">
      <c r="C9120"/>
    </row>
    <row r="9121" spans="3:3" x14ac:dyDescent="0.25">
      <c r="C9121"/>
    </row>
    <row r="9122" spans="3:3" x14ac:dyDescent="0.25">
      <c r="C9122"/>
    </row>
    <row r="9123" spans="3:3" x14ac:dyDescent="0.25">
      <c r="C9123"/>
    </row>
    <row r="9124" spans="3:3" x14ac:dyDescent="0.25">
      <c r="C9124"/>
    </row>
    <row r="9125" spans="3:3" x14ac:dyDescent="0.25">
      <c r="C9125"/>
    </row>
    <row r="9126" spans="3:3" x14ac:dyDescent="0.25">
      <c r="C9126"/>
    </row>
    <row r="9127" spans="3:3" x14ac:dyDescent="0.25">
      <c r="C9127"/>
    </row>
    <row r="9128" spans="3:3" x14ac:dyDescent="0.25">
      <c r="C9128"/>
    </row>
    <row r="9129" spans="3:3" x14ac:dyDescent="0.25">
      <c r="C9129"/>
    </row>
    <row r="9130" spans="3:3" x14ac:dyDescent="0.25">
      <c r="C9130"/>
    </row>
    <row r="9131" spans="3:3" x14ac:dyDescent="0.25">
      <c r="C9131"/>
    </row>
    <row r="9132" spans="3:3" x14ac:dyDescent="0.25">
      <c r="C9132"/>
    </row>
    <row r="9133" spans="3:3" x14ac:dyDescent="0.25">
      <c r="C9133"/>
    </row>
    <row r="9134" spans="3:3" x14ac:dyDescent="0.25">
      <c r="C9134"/>
    </row>
    <row r="9135" spans="3:3" x14ac:dyDescent="0.25">
      <c r="C9135"/>
    </row>
    <row r="9136" spans="3:3" x14ac:dyDescent="0.25">
      <c r="C9136"/>
    </row>
    <row r="9137" spans="3:3" x14ac:dyDescent="0.25">
      <c r="C9137"/>
    </row>
    <row r="9138" spans="3:3" x14ac:dyDescent="0.25">
      <c r="C9138"/>
    </row>
    <row r="9139" spans="3:3" x14ac:dyDescent="0.25">
      <c r="C9139"/>
    </row>
    <row r="9140" spans="3:3" x14ac:dyDescent="0.25">
      <c r="C9140"/>
    </row>
    <row r="9141" spans="3:3" x14ac:dyDescent="0.25">
      <c r="C9141"/>
    </row>
    <row r="9142" spans="3:3" x14ac:dyDescent="0.25">
      <c r="C9142"/>
    </row>
    <row r="9143" spans="3:3" x14ac:dyDescent="0.25">
      <c r="C9143"/>
    </row>
    <row r="9144" spans="3:3" x14ac:dyDescent="0.25">
      <c r="C9144"/>
    </row>
    <row r="9145" spans="3:3" x14ac:dyDescent="0.25">
      <c r="C9145"/>
    </row>
    <row r="9146" spans="3:3" x14ac:dyDescent="0.25">
      <c r="C9146"/>
    </row>
    <row r="9147" spans="3:3" x14ac:dyDescent="0.25">
      <c r="C9147"/>
    </row>
    <row r="9148" spans="3:3" x14ac:dyDescent="0.25">
      <c r="C9148"/>
    </row>
    <row r="9149" spans="3:3" x14ac:dyDescent="0.25">
      <c r="C9149"/>
    </row>
    <row r="9150" spans="3:3" x14ac:dyDescent="0.25">
      <c r="C9150"/>
    </row>
    <row r="9151" spans="3:3" x14ac:dyDescent="0.25">
      <c r="C9151"/>
    </row>
    <row r="9152" spans="3:3" x14ac:dyDescent="0.25">
      <c r="C9152"/>
    </row>
    <row r="9153" spans="3:3" x14ac:dyDescent="0.25">
      <c r="C9153"/>
    </row>
    <row r="9154" spans="3:3" x14ac:dyDescent="0.25">
      <c r="C9154"/>
    </row>
    <row r="9155" spans="3:3" x14ac:dyDescent="0.25">
      <c r="C9155"/>
    </row>
    <row r="9156" spans="3:3" x14ac:dyDescent="0.25">
      <c r="C9156"/>
    </row>
    <row r="9157" spans="3:3" x14ac:dyDescent="0.25">
      <c r="C9157"/>
    </row>
    <row r="9158" spans="3:3" x14ac:dyDescent="0.25">
      <c r="C9158"/>
    </row>
    <row r="9159" spans="3:3" x14ac:dyDescent="0.25">
      <c r="C9159"/>
    </row>
    <row r="9160" spans="3:3" x14ac:dyDescent="0.25">
      <c r="C9160"/>
    </row>
    <row r="9161" spans="3:3" x14ac:dyDescent="0.25">
      <c r="C9161"/>
    </row>
    <row r="9162" spans="3:3" x14ac:dyDescent="0.25">
      <c r="C9162"/>
    </row>
    <row r="9163" spans="3:3" x14ac:dyDescent="0.25">
      <c r="C9163"/>
    </row>
    <row r="9164" spans="3:3" x14ac:dyDescent="0.25">
      <c r="C9164"/>
    </row>
    <row r="9165" spans="3:3" x14ac:dyDescent="0.25">
      <c r="C9165"/>
    </row>
    <row r="9166" spans="3:3" x14ac:dyDescent="0.25">
      <c r="C9166"/>
    </row>
    <row r="9167" spans="3:3" x14ac:dyDescent="0.25">
      <c r="C9167"/>
    </row>
    <row r="9168" spans="3:3" x14ac:dyDescent="0.25">
      <c r="C9168"/>
    </row>
    <row r="9169" spans="3:3" x14ac:dyDescent="0.25">
      <c r="C9169"/>
    </row>
    <row r="9170" spans="3:3" x14ac:dyDescent="0.25">
      <c r="C9170"/>
    </row>
    <row r="9171" spans="3:3" x14ac:dyDescent="0.25">
      <c r="C9171"/>
    </row>
    <row r="9172" spans="3:3" x14ac:dyDescent="0.25">
      <c r="C9172"/>
    </row>
    <row r="9173" spans="3:3" x14ac:dyDescent="0.25">
      <c r="C9173"/>
    </row>
    <row r="9174" spans="3:3" x14ac:dyDescent="0.25">
      <c r="C9174"/>
    </row>
    <row r="9175" spans="3:3" x14ac:dyDescent="0.25">
      <c r="C9175"/>
    </row>
    <row r="9176" spans="3:3" x14ac:dyDescent="0.25">
      <c r="C9176"/>
    </row>
    <row r="9177" spans="3:3" x14ac:dyDescent="0.25">
      <c r="C9177"/>
    </row>
    <row r="9178" spans="3:3" x14ac:dyDescent="0.25">
      <c r="C9178"/>
    </row>
    <row r="9179" spans="3:3" x14ac:dyDescent="0.25">
      <c r="C9179"/>
    </row>
    <row r="9180" spans="3:3" x14ac:dyDescent="0.25">
      <c r="C9180"/>
    </row>
    <row r="9181" spans="3:3" x14ac:dyDescent="0.25">
      <c r="C9181"/>
    </row>
    <row r="9182" spans="3:3" x14ac:dyDescent="0.25">
      <c r="C9182"/>
    </row>
    <row r="9183" spans="3:3" x14ac:dyDescent="0.25">
      <c r="C9183"/>
    </row>
    <row r="9184" spans="3:3" x14ac:dyDescent="0.25">
      <c r="C9184"/>
    </row>
    <row r="9185" spans="3:3" x14ac:dyDescent="0.25">
      <c r="C9185"/>
    </row>
    <row r="9186" spans="3:3" x14ac:dyDescent="0.25">
      <c r="C9186"/>
    </row>
    <row r="9187" spans="3:3" x14ac:dyDescent="0.25">
      <c r="C9187"/>
    </row>
    <row r="9188" spans="3:3" x14ac:dyDescent="0.25">
      <c r="C9188"/>
    </row>
    <row r="9189" spans="3:3" x14ac:dyDescent="0.25">
      <c r="C9189"/>
    </row>
    <row r="9190" spans="3:3" x14ac:dyDescent="0.25">
      <c r="C9190"/>
    </row>
    <row r="9191" spans="3:3" x14ac:dyDescent="0.25">
      <c r="C9191"/>
    </row>
    <row r="9192" spans="3:3" x14ac:dyDescent="0.25">
      <c r="C9192"/>
    </row>
    <row r="9193" spans="3:3" x14ac:dyDescent="0.25">
      <c r="C9193"/>
    </row>
    <row r="9194" spans="3:3" x14ac:dyDescent="0.25">
      <c r="C9194"/>
    </row>
    <row r="9195" spans="3:3" x14ac:dyDescent="0.25">
      <c r="C9195"/>
    </row>
    <row r="9196" spans="3:3" x14ac:dyDescent="0.25">
      <c r="C9196"/>
    </row>
    <row r="9197" spans="3:3" x14ac:dyDescent="0.25">
      <c r="C9197"/>
    </row>
    <row r="9198" spans="3:3" x14ac:dyDescent="0.25">
      <c r="C9198"/>
    </row>
    <row r="9199" spans="3:3" x14ac:dyDescent="0.25">
      <c r="C9199"/>
    </row>
    <row r="9200" spans="3:3" x14ac:dyDescent="0.25">
      <c r="C9200"/>
    </row>
    <row r="9201" spans="3:3" x14ac:dyDescent="0.25">
      <c r="C9201"/>
    </row>
    <row r="9202" spans="3:3" x14ac:dyDescent="0.25">
      <c r="C9202"/>
    </row>
    <row r="9203" spans="3:3" x14ac:dyDescent="0.25">
      <c r="C9203"/>
    </row>
    <row r="9204" spans="3:3" x14ac:dyDescent="0.25">
      <c r="C9204"/>
    </row>
    <row r="9205" spans="3:3" x14ac:dyDescent="0.25">
      <c r="C9205"/>
    </row>
    <row r="9206" spans="3:3" x14ac:dyDescent="0.25">
      <c r="C9206"/>
    </row>
    <row r="9207" spans="3:3" x14ac:dyDescent="0.25">
      <c r="C9207"/>
    </row>
    <row r="9208" spans="3:3" x14ac:dyDescent="0.25">
      <c r="C9208"/>
    </row>
    <row r="9209" spans="3:3" x14ac:dyDescent="0.25">
      <c r="C9209"/>
    </row>
    <row r="9210" spans="3:3" x14ac:dyDescent="0.25">
      <c r="C9210"/>
    </row>
    <row r="9211" spans="3:3" x14ac:dyDescent="0.25">
      <c r="C9211"/>
    </row>
    <row r="9212" spans="3:3" x14ac:dyDescent="0.25">
      <c r="C9212"/>
    </row>
    <row r="9213" spans="3:3" x14ac:dyDescent="0.25">
      <c r="C9213"/>
    </row>
    <row r="9214" spans="3:3" x14ac:dyDescent="0.25">
      <c r="C9214"/>
    </row>
    <row r="9215" spans="3:3" x14ac:dyDescent="0.25">
      <c r="C9215"/>
    </row>
    <row r="9216" spans="3:3" x14ac:dyDescent="0.25">
      <c r="C9216"/>
    </row>
    <row r="9217" spans="3:3" x14ac:dyDescent="0.25">
      <c r="C9217"/>
    </row>
    <row r="9218" spans="3:3" x14ac:dyDescent="0.25">
      <c r="C9218"/>
    </row>
    <row r="9219" spans="3:3" x14ac:dyDescent="0.25">
      <c r="C9219"/>
    </row>
    <row r="9220" spans="3:3" x14ac:dyDescent="0.25">
      <c r="C9220"/>
    </row>
    <row r="9221" spans="3:3" x14ac:dyDescent="0.25">
      <c r="C9221"/>
    </row>
    <row r="9222" spans="3:3" x14ac:dyDescent="0.25">
      <c r="C9222"/>
    </row>
    <row r="9223" spans="3:3" x14ac:dyDescent="0.25">
      <c r="C9223"/>
    </row>
    <row r="9224" spans="3:3" x14ac:dyDescent="0.25">
      <c r="C9224"/>
    </row>
    <row r="9225" spans="3:3" x14ac:dyDescent="0.25">
      <c r="C9225"/>
    </row>
    <row r="9226" spans="3:3" x14ac:dyDescent="0.25">
      <c r="C9226"/>
    </row>
    <row r="9227" spans="3:3" x14ac:dyDescent="0.25">
      <c r="C9227"/>
    </row>
    <row r="9228" spans="3:3" x14ac:dyDescent="0.25">
      <c r="C9228"/>
    </row>
    <row r="9229" spans="3:3" x14ac:dyDescent="0.25">
      <c r="C9229"/>
    </row>
    <row r="9230" spans="3:3" x14ac:dyDescent="0.25">
      <c r="C9230"/>
    </row>
    <row r="9231" spans="3:3" x14ac:dyDescent="0.25">
      <c r="C9231"/>
    </row>
    <row r="9232" spans="3:3" x14ac:dyDescent="0.25">
      <c r="C9232"/>
    </row>
    <row r="9233" spans="3:3" x14ac:dyDescent="0.25">
      <c r="C9233"/>
    </row>
    <row r="9234" spans="3:3" x14ac:dyDescent="0.25">
      <c r="C9234"/>
    </row>
    <row r="9235" spans="3:3" x14ac:dyDescent="0.25">
      <c r="C9235"/>
    </row>
    <row r="9236" spans="3:3" x14ac:dyDescent="0.25">
      <c r="C9236"/>
    </row>
    <row r="9237" spans="3:3" x14ac:dyDescent="0.25">
      <c r="C9237"/>
    </row>
    <row r="9238" spans="3:3" x14ac:dyDescent="0.25">
      <c r="C9238"/>
    </row>
    <row r="9239" spans="3:3" x14ac:dyDescent="0.25">
      <c r="C9239"/>
    </row>
    <row r="9240" spans="3:3" x14ac:dyDescent="0.25">
      <c r="C9240"/>
    </row>
    <row r="9241" spans="3:3" x14ac:dyDescent="0.25">
      <c r="C9241"/>
    </row>
    <row r="9242" spans="3:3" x14ac:dyDescent="0.25">
      <c r="C9242"/>
    </row>
    <row r="9243" spans="3:3" x14ac:dyDescent="0.25">
      <c r="C9243"/>
    </row>
    <row r="9244" spans="3:3" x14ac:dyDescent="0.25">
      <c r="C9244"/>
    </row>
    <row r="9245" spans="3:3" x14ac:dyDescent="0.25">
      <c r="C9245"/>
    </row>
    <row r="9246" spans="3:3" x14ac:dyDescent="0.25">
      <c r="C9246"/>
    </row>
    <row r="9247" spans="3:3" x14ac:dyDescent="0.25">
      <c r="C9247"/>
    </row>
    <row r="9248" spans="3:3" x14ac:dyDescent="0.25">
      <c r="C9248"/>
    </row>
    <row r="9249" spans="3:3" x14ac:dyDescent="0.25">
      <c r="C9249"/>
    </row>
    <row r="9250" spans="3:3" x14ac:dyDescent="0.25">
      <c r="C9250"/>
    </row>
    <row r="9251" spans="3:3" x14ac:dyDescent="0.25">
      <c r="C9251"/>
    </row>
    <row r="9252" spans="3:3" x14ac:dyDescent="0.25">
      <c r="C9252"/>
    </row>
    <row r="9253" spans="3:3" x14ac:dyDescent="0.25">
      <c r="C9253"/>
    </row>
    <row r="9254" spans="3:3" x14ac:dyDescent="0.25">
      <c r="C9254"/>
    </row>
    <row r="9255" spans="3:3" x14ac:dyDescent="0.25">
      <c r="C9255"/>
    </row>
    <row r="9256" spans="3:3" x14ac:dyDescent="0.25">
      <c r="C9256"/>
    </row>
    <row r="9257" spans="3:3" x14ac:dyDescent="0.25">
      <c r="C9257"/>
    </row>
    <row r="9258" spans="3:3" x14ac:dyDescent="0.25">
      <c r="C9258"/>
    </row>
    <row r="9259" spans="3:3" x14ac:dyDescent="0.25">
      <c r="C9259"/>
    </row>
    <row r="9260" spans="3:3" x14ac:dyDescent="0.25">
      <c r="C9260"/>
    </row>
    <row r="9261" spans="3:3" x14ac:dyDescent="0.25">
      <c r="C9261"/>
    </row>
    <row r="9262" spans="3:3" x14ac:dyDescent="0.25">
      <c r="C9262"/>
    </row>
    <row r="9263" spans="3:3" x14ac:dyDescent="0.25">
      <c r="C9263"/>
    </row>
    <row r="9264" spans="3:3" x14ac:dyDescent="0.25">
      <c r="C9264"/>
    </row>
    <row r="9265" spans="3:3" x14ac:dyDescent="0.25">
      <c r="C9265"/>
    </row>
    <row r="9266" spans="3:3" x14ac:dyDescent="0.25">
      <c r="C9266"/>
    </row>
    <row r="9267" spans="3:3" x14ac:dyDescent="0.25">
      <c r="C9267"/>
    </row>
    <row r="9268" spans="3:3" x14ac:dyDescent="0.25">
      <c r="C9268"/>
    </row>
    <row r="9269" spans="3:3" x14ac:dyDescent="0.25">
      <c r="C9269"/>
    </row>
    <row r="9270" spans="3:3" x14ac:dyDescent="0.25">
      <c r="C9270"/>
    </row>
    <row r="9271" spans="3:3" x14ac:dyDescent="0.25">
      <c r="C9271"/>
    </row>
    <row r="9272" spans="3:3" x14ac:dyDescent="0.25">
      <c r="C9272"/>
    </row>
    <row r="9273" spans="3:3" x14ac:dyDescent="0.25">
      <c r="C9273"/>
    </row>
    <row r="9274" spans="3:3" x14ac:dyDescent="0.25">
      <c r="C9274"/>
    </row>
    <row r="9275" spans="3:3" x14ac:dyDescent="0.25">
      <c r="C9275"/>
    </row>
    <row r="9276" spans="3:3" x14ac:dyDescent="0.25">
      <c r="C9276"/>
    </row>
    <row r="9277" spans="3:3" x14ac:dyDescent="0.25">
      <c r="C9277"/>
    </row>
    <row r="9278" spans="3:3" x14ac:dyDescent="0.25">
      <c r="C9278"/>
    </row>
    <row r="9279" spans="3:3" x14ac:dyDescent="0.25">
      <c r="C9279"/>
    </row>
    <row r="9280" spans="3:3" x14ac:dyDescent="0.25">
      <c r="C9280"/>
    </row>
    <row r="9281" spans="3:3" x14ac:dyDescent="0.25">
      <c r="C9281"/>
    </row>
    <row r="9282" spans="3:3" x14ac:dyDescent="0.25">
      <c r="C9282"/>
    </row>
    <row r="9283" spans="3:3" x14ac:dyDescent="0.25">
      <c r="C9283"/>
    </row>
    <row r="9284" spans="3:3" x14ac:dyDescent="0.25">
      <c r="C9284"/>
    </row>
    <row r="9285" spans="3:3" x14ac:dyDescent="0.25">
      <c r="C9285"/>
    </row>
    <row r="9286" spans="3:3" x14ac:dyDescent="0.25">
      <c r="C9286"/>
    </row>
    <row r="9287" spans="3:3" x14ac:dyDescent="0.25">
      <c r="C9287"/>
    </row>
    <row r="9288" spans="3:3" x14ac:dyDescent="0.25">
      <c r="C9288"/>
    </row>
    <row r="9289" spans="3:3" x14ac:dyDescent="0.25">
      <c r="C9289"/>
    </row>
    <row r="9290" spans="3:3" x14ac:dyDescent="0.25">
      <c r="C9290"/>
    </row>
    <row r="9291" spans="3:3" x14ac:dyDescent="0.25">
      <c r="C9291"/>
    </row>
    <row r="9292" spans="3:3" x14ac:dyDescent="0.25">
      <c r="C9292"/>
    </row>
    <row r="9293" spans="3:3" x14ac:dyDescent="0.25">
      <c r="C9293"/>
    </row>
    <row r="9294" spans="3:3" x14ac:dyDescent="0.25">
      <c r="C9294"/>
    </row>
    <row r="9295" spans="3:3" x14ac:dyDescent="0.25">
      <c r="C9295"/>
    </row>
    <row r="9296" spans="3:3" x14ac:dyDescent="0.25">
      <c r="C9296"/>
    </row>
    <row r="9297" spans="3:3" x14ac:dyDescent="0.25">
      <c r="C9297"/>
    </row>
    <row r="9298" spans="3:3" x14ac:dyDescent="0.25">
      <c r="C9298"/>
    </row>
    <row r="9299" spans="3:3" x14ac:dyDescent="0.25">
      <c r="C9299"/>
    </row>
    <row r="9300" spans="3:3" x14ac:dyDescent="0.25">
      <c r="C9300"/>
    </row>
    <row r="9301" spans="3:3" x14ac:dyDescent="0.25">
      <c r="C9301"/>
    </row>
    <row r="9302" spans="3:3" x14ac:dyDescent="0.25">
      <c r="C9302"/>
    </row>
    <row r="9303" spans="3:3" x14ac:dyDescent="0.25">
      <c r="C9303"/>
    </row>
    <row r="9304" spans="3:3" x14ac:dyDescent="0.25">
      <c r="C9304"/>
    </row>
    <row r="9305" spans="3:3" x14ac:dyDescent="0.25">
      <c r="C9305"/>
    </row>
    <row r="9306" spans="3:3" x14ac:dyDescent="0.25">
      <c r="C9306"/>
    </row>
    <row r="9307" spans="3:3" x14ac:dyDescent="0.25">
      <c r="C9307"/>
    </row>
    <row r="9308" spans="3:3" x14ac:dyDescent="0.25">
      <c r="C9308"/>
    </row>
    <row r="9309" spans="3:3" x14ac:dyDescent="0.25">
      <c r="C9309"/>
    </row>
    <row r="9310" spans="3:3" x14ac:dyDescent="0.25">
      <c r="C9310"/>
    </row>
    <row r="9311" spans="3:3" x14ac:dyDescent="0.25">
      <c r="C9311"/>
    </row>
    <row r="9312" spans="3:3" x14ac:dyDescent="0.25">
      <c r="C9312"/>
    </row>
    <row r="9313" spans="3:3" x14ac:dyDescent="0.25">
      <c r="C9313"/>
    </row>
    <row r="9314" spans="3:3" x14ac:dyDescent="0.25">
      <c r="C9314"/>
    </row>
    <row r="9315" spans="3:3" x14ac:dyDescent="0.25">
      <c r="C9315"/>
    </row>
    <row r="9316" spans="3:3" x14ac:dyDescent="0.25">
      <c r="C9316"/>
    </row>
    <row r="9317" spans="3:3" x14ac:dyDescent="0.25">
      <c r="C9317"/>
    </row>
    <row r="9318" spans="3:3" x14ac:dyDescent="0.25">
      <c r="C9318"/>
    </row>
    <row r="9319" spans="3:3" x14ac:dyDescent="0.25">
      <c r="C9319"/>
    </row>
    <row r="9320" spans="3:3" x14ac:dyDescent="0.25">
      <c r="C9320"/>
    </row>
    <row r="9321" spans="3:3" x14ac:dyDescent="0.25">
      <c r="C9321"/>
    </row>
    <row r="9322" spans="3:3" x14ac:dyDescent="0.25">
      <c r="C9322"/>
    </row>
    <row r="9323" spans="3:3" x14ac:dyDescent="0.25">
      <c r="C9323"/>
    </row>
    <row r="9324" spans="3:3" x14ac:dyDescent="0.25">
      <c r="C9324"/>
    </row>
    <row r="9325" spans="3:3" x14ac:dyDescent="0.25">
      <c r="C9325"/>
    </row>
    <row r="9326" spans="3:3" x14ac:dyDescent="0.25">
      <c r="C9326"/>
    </row>
    <row r="9327" spans="3:3" x14ac:dyDescent="0.25">
      <c r="C9327"/>
    </row>
    <row r="9328" spans="3:3" x14ac:dyDescent="0.25">
      <c r="C9328"/>
    </row>
    <row r="9329" spans="3:3" x14ac:dyDescent="0.25">
      <c r="C9329"/>
    </row>
    <row r="9330" spans="3:3" x14ac:dyDescent="0.25">
      <c r="C9330"/>
    </row>
    <row r="9331" spans="3:3" x14ac:dyDescent="0.25">
      <c r="C9331"/>
    </row>
    <row r="9332" spans="3:3" x14ac:dyDescent="0.25">
      <c r="C9332"/>
    </row>
    <row r="9333" spans="3:3" x14ac:dyDescent="0.25">
      <c r="C9333"/>
    </row>
    <row r="9334" spans="3:3" x14ac:dyDescent="0.25">
      <c r="C9334"/>
    </row>
    <row r="9335" spans="3:3" x14ac:dyDescent="0.25">
      <c r="C9335"/>
    </row>
    <row r="9336" spans="3:3" x14ac:dyDescent="0.25">
      <c r="C9336"/>
    </row>
    <row r="9337" spans="3:3" x14ac:dyDescent="0.25">
      <c r="C9337"/>
    </row>
    <row r="9338" spans="3:3" x14ac:dyDescent="0.25">
      <c r="C9338"/>
    </row>
    <row r="9339" spans="3:3" x14ac:dyDescent="0.25">
      <c r="C9339"/>
    </row>
    <row r="9340" spans="3:3" x14ac:dyDescent="0.25">
      <c r="C9340"/>
    </row>
    <row r="9341" spans="3:3" x14ac:dyDescent="0.25">
      <c r="C9341"/>
    </row>
    <row r="9342" spans="3:3" x14ac:dyDescent="0.25">
      <c r="C9342"/>
    </row>
    <row r="9343" spans="3:3" x14ac:dyDescent="0.25">
      <c r="C9343"/>
    </row>
    <row r="9344" spans="3:3" x14ac:dyDescent="0.25">
      <c r="C9344"/>
    </row>
    <row r="9345" spans="3:3" x14ac:dyDescent="0.25">
      <c r="C9345"/>
    </row>
    <row r="9346" spans="3:3" x14ac:dyDescent="0.25">
      <c r="C9346"/>
    </row>
    <row r="9347" spans="3:3" x14ac:dyDescent="0.25">
      <c r="C9347"/>
    </row>
    <row r="9348" spans="3:3" x14ac:dyDescent="0.25">
      <c r="C9348"/>
    </row>
    <row r="9349" spans="3:3" x14ac:dyDescent="0.25">
      <c r="C9349"/>
    </row>
    <row r="9350" spans="3:3" x14ac:dyDescent="0.25">
      <c r="C9350"/>
    </row>
    <row r="9351" spans="3:3" x14ac:dyDescent="0.25">
      <c r="C9351"/>
    </row>
    <row r="9352" spans="3:3" x14ac:dyDescent="0.25">
      <c r="C9352"/>
    </row>
    <row r="9353" spans="3:3" x14ac:dyDescent="0.25">
      <c r="C9353"/>
    </row>
    <row r="9354" spans="3:3" x14ac:dyDescent="0.25">
      <c r="C9354"/>
    </row>
    <row r="9355" spans="3:3" x14ac:dyDescent="0.25">
      <c r="C9355"/>
    </row>
    <row r="9356" spans="3:3" x14ac:dyDescent="0.25">
      <c r="C9356"/>
    </row>
    <row r="9357" spans="3:3" x14ac:dyDescent="0.25">
      <c r="C9357"/>
    </row>
    <row r="9358" spans="3:3" x14ac:dyDescent="0.25">
      <c r="C9358"/>
    </row>
    <row r="9359" spans="3:3" x14ac:dyDescent="0.25">
      <c r="C9359"/>
    </row>
    <row r="9360" spans="3:3" x14ac:dyDescent="0.25">
      <c r="C9360"/>
    </row>
    <row r="9361" spans="3:3" x14ac:dyDescent="0.25">
      <c r="C9361"/>
    </row>
    <row r="9362" spans="3:3" x14ac:dyDescent="0.25">
      <c r="C9362"/>
    </row>
    <row r="9363" spans="3:3" x14ac:dyDescent="0.25">
      <c r="C9363"/>
    </row>
    <row r="9364" spans="3:3" x14ac:dyDescent="0.25">
      <c r="C9364"/>
    </row>
    <row r="9365" spans="3:3" x14ac:dyDescent="0.25">
      <c r="C9365"/>
    </row>
    <row r="9366" spans="3:3" x14ac:dyDescent="0.25">
      <c r="C9366"/>
    </row>
    <row r="9367" spans="3:3" x14ac:dyDescent="0.25">
      <c r="C9367"/>
    </row>
    <row r="9368" spans="3:3" x14ac:dyDescent="0.25">
      <c r="C9368"/>
    </row>
    <row r="9369" spans="3:3" x14ac:dyDescent="0.25">
      <c r="C9369"/>
    </row>
    <row r="9370" spans="3:3" x14ac:dyDescent="0.25">
      <c r="C9370"/>
    </row>
    <row r="9371" spans="3:3" x14ac:dyDescent="0.25">
      <c r="C9371"/>
    </row>
    <row r="9372" spans="3:3" x14ac:dyDescent="0.25">
      <c r="C9372"/>
    </row>
    <row r="9373" spans="3:3" x14ac:dyDescent="0.25">
      <c r="C9373"/>
    </row>
    <row r="9374" spans="3:3" x14ac:dyDescent="0.25">
      <c r="C9374"/>
    </row>
    <row r="9375" spans="3:3" x14ac:dyDescent="0.25">
      <c r="C9375"/>
    </row>
    <row r="9376" spans="3:3" x14ac:dyDescent="0.25">
      <c r="C9376"/>
    </row>
    <row r="9377" spans="3:3" x14ac:dyDescent="0.25">
      <c r="C9377"/>
    </row>
    <row r="9378" spans="3:3" x14ac:dyDescent="0.25">
      <c r="C9378"/>
    </row>
    <row r="9379" spans="3:3" x14ac:dyDescent="0.25">
      <c r="C9379"/>
    </row>
    <row r="9380" spans="3:3" x14ac:dyDescent="0.25">
      <c r="C9380"/>
    </row>
    <row r="9381" spans="3:3" x14ac:dyDescent="0.25">
      <c r="C9381"/>
    </row>
    <row r="9382" spans="3:3" x14ac:dyDescent="0.25">
      <c r="C9382"/>
    </row>
    <row r="9383" spans="3:3" x14ac:dyDescent="0.25">
      <c r="C9383"/>
    </row>
    <row r="9384" spans="3:3" x14ac:dyDescent="0.25">
      <c r="C9384"/>
    </row>
    <row r="9385" spans="3:3" x14ac:dyDescent="0.25">
      <c r="C9385"/>
    </row>
    <row r="9386" spans="3:3" x14ac:dyDescent="0.25">
      <c r="C9386"/>
    </row>
    <row r="9387" spans="3:3" x14ac:dyDescent="0.25">
      <c r="C9387"/>
    </row>
    <row r="9388" spans="3:3" x14ac:dyDescent="0.25">
      <c r="C9388"/>
    </row>
    <row r="9389" spans="3:3" x14ac:dyDescent="0.25">
      <c r="C9389"/>
    </row>
    <row r="9390" spans="3:3" x14ac:dyDescent="0.25">
      <c r="C9390"/>
    </row>
    <row r="9391" spans="3:3" x14ac:dyDescent="0.25">
      <c r="C9391"/>
    </row>
    <row r="9392" spans="3:3" x14ac:dyDescent="0.25">
      <c r="C9392"/>
    </row>
    <row r="9393" spans="3:3" x14ac:dyDescent="0.25">
      <c r="C9393"/>
    </row>
    <row r="9394" spans="3:3" x14ac:dyDescent="0.25">
      <c r="C9394"/>
    </row>
    <row r="9395" spans="3:3" x14ac:dyDescent="0.25">
      <c r="C9395"/>
    </row>
    <row r="9396" spans="3:3" x14ac:dyDescent="0.25">
      <c r="C9396"/>
    </row>
    <row r="9397" spans="3:3" x14ac:dyDescent="0.25">
      <c r="C9397"/>
    </row>
    <row r="9398" spans="3:3" x14ac:dyDescent="0.25">
      <c r="C9398"/>
    </row>
    <row r="9399" spans="3:3" x14ac:dyDescent="0.25">
      <c r="C9399"/>
    </row>
    <row r="9400" spans="3:3" x14ac:dyDescent="0.25">
      <c r="C9400"/>
    </row>
    <row r="9401" spans="3:3" x14ac:dyDescent="0.25">
      <c r="C9401"/>
    </row>
    <row r="9402" spans="3:3" x14ac:dyDescent="0.25">
      <c r="C9402"/>
    </row>
    <row r="9403" spans="3:3" x14ac:dyDescent="0.25">
      <c r="C9403"/>
    </row>
    <row r="9404" spans="3:3" x14ac:dyDescent="0.25">
      <c r="C9404"/>
    </row>
    <row r="9405" spans="3:3" x14ac:dyDescent="0.25">
      <c r="C9405"/>
    </row>
    <row r="9406" spans="3:3" x14ac:dyDescent="0.25">
      <c r="C9406"/>
    </row>
    <row r="9407" spans="3:3" x14ac:dyDescent="0.25">
      <c r="C9407"/>
    </row>
    <row r="9408" spans="3:3" x14ac:dyDescent="0.25">
      <c r="C9408"/>
    </row>
    <row r="9409" spans="3:3" x14ac:dyDescent="0.25">
      <c r="C9409"/>
    </row>
    <row r="9410" spans="3:3" x14ac:dyDescent="0.25">
      <c r="C9410"/>
    </row>
    <row r="9411" spans="3:3" x14ac:dyDescent="0.25">
      <c r="C9411"/>
    </row>
    <row r="9412" spans="3:3" x14ac:dyDescent="0.25">
      <c r="C9412"/>
    </row>
    <row r="9413" spans="3:3" x14ac:dyDescent="0.25">
      <c r="C9413"/>
    </row>
    <row r="9414" spans="3:3" x14ac:dyDescent="0.25">
      <c r="C9414"/>
    </row>
    <row r="9415" spans="3:3" x14ac:dyDescent="0.25">
      <c r="C9415"/>
    </row>
    <row r="9416" spans="3:3" x14ac:dyDescent="0.25">
      <c r="C9416"/>
    </row>
    <row r="9417" spans="3:3" x14ac:dyDescent="0.25">
      <c r="C9417"/>
    </row>
    <row r="9418" spans="3:3" x14ac:dyDescent="0.25">
      <c r="C9418"/>
    </row>
    <row r="9419" spans="3:3" x14ac:dyDescent="0.25">
      <c r="C9419"/>
    </row>
    <row r="9420" spans="3:3" x14ac:dyDescent="0.25">
      <c r="C9420"/>
    </row>
    <row r="9421" spans="3:3" x14ac:dyDescent="0.25">
      <c r="C9421"/>
    </row>
    <row r="9422" spans="3:3" x14ac:dyDescent="0.25">
      <c r="C9422"/>
    </row>
    <row r="9423" spans="3:3" x14ac:dyDescent="0.25">
      <c r="C9423"/>
    </row>
    <row r="9424" spans="3:3" x14ac:dyDescent="0.25">
      <c r="C9424"/>
    </row>
    <row r="9425" spans="3:3" x14ac:dyDescent="0.25">
      <c r="C9425"/>
    </row>
    <row r="9426" spans="3:3" x14ac:dyDescent="0.25">
      <c r="C9426"/>
    </row>
    <row r="9427" spans="3:3" x14ac:dyDescent="0.25">
      <c r="C9427"/>
    </row>
    <row r="9428" spans="3:3" x14ac:dyDescent="0.25">
      <c r="C9428"/>
    </row>
    <row r="9429" spans="3:3" x14ac:dyDescent="0.25">
      <c r="C9429"/>
    </row>
    <row r="9430" spans="3:3" x14ac:dyDescent="0.25">
      <c r="C9430"/>
    </row>
    <row r="9431" spans="3:3" x14ac:dyDescent="0.25">
      <c r="C9431"/>
    </row>
    <row r="9432" spans="3:3" x14ac:dyDescent="0.25">
      <c r="C9432"/>
    </row>
    <row r="9433" spans="3:3" x14ac:dyDescent="0.25">
      <c r="C9433"/>
    </row>
    <row r="9434" spans="3:3" x14ac:dyDescent="0.25">
      <c r="C9434"/>
    </row>
    <row r="9435" spans="3:3" x14ac:dyDescent="0.25">
      <c r="C9435"/>
    </row>
    <row r="9436" spans="3:3" x14ac:dyDescent="0.25">
      <c r="C9436"/>
    </row>
    <row r="9437" spans="3:3" x14ac:dyDescent="0.25">
      <c r="C9437"/>
    </row>
    <row r="9438" spans="3:3" x14ac:dyDescent="0.25">
      <c r="C9438"/>
    </row>
    <row r="9439" spans="3:3" x14ac:dyDescent="0.25">
      <c r="C9439"/>
    </row>
    <row r="9440" spans="3:3" x14ac:dyDescent="0.25">
      <c r="C9440"/>
    </row>
    <row r="9441" spans="3:3" x14ac:dyDescent="0.25">
      <c r="C9441"/>
    </row>
    <row r="9442" spans="3:3" x14ac:dyDescent="0.25">
      <c r="C9442"/>
    </row>
    <row r="9443" spans="3:3" x14ac:dyDescent="0.25">
      <c r="C9443"/>
    </row>
    <row r="9444" spans="3:3" x14ac:dyDescent="0.25">
      <c r="C9444"/>
    </row>
    <row r="9445" spans="3:3" x14ac:dyDescent="0.25">
      <c r="C9445"/>
    </row>
    <row r="9446" spans="3:3" x14ac:dyDescent="0.25">
      <c r="C9446"/>
    </row>
    <row r="9447" spans="3:3" x14ac:dyDescent="0.25">
      <c r="C9447"/>
    </row>
    <row r="9448" spans="3:3" x14ac:dyDescent="0.25">
      <c r="C9448"/>
    </row>
    <row r="9449" spans="3:3" x14ac:dyDescent="0.25">
      <c r="C9449"/>
    </row>
    <row r="9450" spans="3:3" x14ac:dyDescent="0.25">
      <c r="C9450"/>
    </row>
    <row r="9451" spans="3:3" x14ac:dyDescent="0.25">
      <c r="C9451"/>
    </row>
    <row r="9452" spans="3:3" x14ac:dyDescent="0.25">
      <c r="C9452"/>
    </row>
    <row r="9453" spans="3:3" x14ac:dyDescent="0.25">
      <c r="C9453"/>
    </row>
    <row r="9454" spans="3:3" x14ac:dyDescent="0.25">
      <c r="C9454"/>
    </row>
    <row r="9455" spans="3:3" x14ac:dyDescent="0.25">
      <c r="C9455"/>
    </row>
    <row r="9456" spans="3:3" x14ac:dyDescent="0.25">
      <c r="C9456"/>
    </row>
    <row r="9457" spans="3:3" x14ac:dyDescent="0.25">
      <c r="C9457"/>
    </row>
    <row r="9458" spans="3:3" x14ac:dyDescent="0.25">
      <c r="C9458"/>
    </row>
    <row r="9459" spans="3:3" x14ac:dyDescent="0.25">
      <c r="C9459"/>
    </row>
    <row r="9460" spans="3:3" x14ac:dyDescent="0.25">
      <c r="C9460"/>
    </row>
    <row r="9461" spans="3:3" x14ac:dyDescent="0.25">
      <c r="C9461"/>
    </row>
    <row r="9462" spans="3:3" x14ac:dyDescent="0.25">
      <c r="C9462"/>
    </row>
    <row r="9463" spans="3:3" x14ac:dyDescent="0.25">
      <c r="C9463"/>
    </row>
    <row r="9464" spans="3:3" x14ac:dyDescent="0.25">
      <c r="C9464"/>
    </row>
    <row r="9465" spans="3:3" x14ac:dyDescent="0.25">
      <c r="C9465"/>
    </row>
    <row r="9466" spans="3:3" x14ac:dyDescent="0.25">
      <c r="C9466"/>
    </row>
    <row r="9467" spans="3:3" x14ac:dyDescent="0.25">
      <c r="C9467"/>
    </row>
    <row r="9468" spans="3:3" x14ac:dyDescent="0.25">
      <c r="C9468"/>
    </row>
    <row r="9469" spans="3:3" x14ac:dyDescent="0.25">
      <c r="C9469"/>
    </row>
    <row r="9470" spans="3:3" x14ac:dyDescent="0.25">
      <c r="C9470"/>
    </row>
    <row r="9471" spans="3:3" x14ac:dyDescent="0.25">
      <c r="C9471"/>
    </row>
    <row r="9472" spans="3:3" x14ac:dyDescent="0.25">
      <c r="C9472"/>
    </row>
    <row r="9473" spans="3:3" x14ac:dyDescent="0.25">
      <c r="C9473"/>
    </row>
    <row r="9474" spans="3:3" x14ac:dyDescent="0.25">
      <c r="C9474"/>
    </row>
    <row r="9475" spans="3:3" x14ac:dyDescent="0.25">
      <c r="C9475"/>
    </row>
    <row r="9476" spans="3:3" x14ac:dyDescent="0.25">
      <c r="C9476"/>
    </row>
    <row r="9477" spans="3:3" x14ac:dyDescent="0.25">
      <c r="C9477"/>
    </row>
    <row r="9478" spans="3:3" x14ac:dyDescent="0.25">
      <c r="C9478"/>
    </row>
    <row r="9479" spans="3:3" x14ac:dyDescent="0.25">
      <c r="C9479"/>
    </row>
    <row r="9480" spans="3:3" x14ac:dyDescent="0.25">
      <c r="C9480"/>
    </row>
    <row r="9481" spans="3:3" x14ac:dyDescent="0.25">
      <c r="C9481"/>
    </row>
    <row r="9482" spans="3:3" x14ac:dyDescent="0.25">
      <c r="C9482"/>
    </row>
    <row r="9483" spans="3:3" x14ac:dyDescent="0.25">
      <c r="C9483"/>
    </row>
    <row r="9484" spans="3:3" x14ac:dyDescent="0.25">
      <c r="C9484"/>
    </row>
    <row r="9485" spans="3:3" x14ac:dyDescent="0.25">
      <c r="C9485"/>
    </row>
    <row r="9486" spans="3:3" x14ac:dyDescent="0.25">
      <c r="C9486"/>
    </row>
    <row r="9487" spans="3:3" x14ac:dyDescent="0.25">
      <c r="C9487"/>
    </row>
    <row r="9488" spans="3:3" x14ac:dyDescent="0.25">
      <c r="C9488"/>
    </row>
    <row r="9489" spans="3:3" x14ac:dyDescent="0.25">
      <c r="C9489"/>
    </row>
    <row r="9490" spans="3:3" x14ac:dyDescent="0.25">
      <c r="C9490"/>
    </row>
    <row r="9491" spans="3:3" x14ac:dyDescent="0.25">
      <c r="C9491"/>
    </row>
    <row r="9492" spans="3:3" x14ac:dyDescent="0.25">
      <c r="C9492"/>
    </row>
    <row r="9493" spans="3:3" x14ac:dyDescent="0.25">
      <c r="C9493"/>
    </row>
    <row r="9494" spans="3:3" x14ac:dyDescent="0.25">
      <c r="C9494"/>
    </row>
    <row r="9495" spans="3:3" x14ac:dyDescent="0.25">
      <c r="C9495"/>
    </row>
    <row r="9496" spans="3:3" x14ac:dyDescent="0.25">
      <c r="C9496"/>
    </row>
    <row r="9497" spans="3:3" x14ac:dyDescent="0.25">
      <c r="C9497"/>
    </row>
    <row r="9498" spans="3:3" x14ac:dyDescent="0.25">
      <c r="C9498"/>
    </row>
    <row r="9499" spans="3:3" x14ac:dyDescent="0.25">
      <c r="C9499"/>
    </row>
    <row r="9500" spans="3:3" x14ac:dyDescent="0.25">
      <c r="C9500"/>
    </row>
    <row r="9501" spans="3:3" x14ac:dyDescent="0.25">
      <c r="C9501"/>
    </row>
    <row r="9502" spans="3:3" x14ac:dyDescent="0.25">
      <c r="C9502"/>
    </row>
    <row r="9503" spans="3:3" x14ac:dyDescent="0.25">
      <c r="C9503"/>
    </row>
    <row r="9504" spans="3:3" x14ac:dyDescent="0.25">
      <c r="C9504"/>
    </row>
    <row r="9505" spans="3:3" x14ac:dyDescent="0.25">
      <c r="C9505"/>
    </row>
    <row r="9506" spans="3:3" x14ac:dyDescent="0.25">
      <c r="C9506"/>
    </row>
    <row r="9507" spans="3:3" x14ac:dyDescent="0.25">
      <c r="C9507"/>
    </row>
    <row r="9508" spans="3:3" x14ac:dyDescent="0.25">
      <c r="C9508"/>
    </row>
    <row r="9509" spans="3:3" x14ac:dyDescent="0.25">
      <c r="C9509"/>
    </row>
    <row r="9510" spans="3:3" x14ac:dyDescent="0.25">
      <c r="C9510"/>
    </row>
    <row r="9511" spans="3:3" x14ac:dyDescent="0.25">
      <c r="C9511"/>
    </row>
    <row r="9512" spans="3:3" x14ac:dyDescent="0.25">
      <c r="C9512"/>
    </row>
    <row r="9513" spans="3:3" x14ac:dyDescent="0.25">
      <c r="C9513"/>
    </row>
    <row r="9514" spans="3:3" x14ac:dyDescent="0.25">
      <c r="C9514"/>
    </row>
    <row r="9515" spans="3:3" x14ac:dyDescent="0.25">
      <c r="C9515"/>
    </row>
    <row r="9516" spans="3:3" x14ac:dyDescent="0.25">
      <c r="C9516"/>
    </row>
    <row r="9517" spans="3:3" x14ac:dyDescent="0.25">
      <c r="C9517"/>
    </row>
    <row r="9518" spans="3:3" x14ac:dyDescent="0.25">
      <c r="C9518"/>
    </row>
    <row r="9519" spans="3:3" x14ac:dyDescent="0.25">
      <c r="C9519"/>
    </row>
    <row r="9520" spans="3:3" x14ac:dyDescent="0.25">
      <c r="C9520"/>
    </row>
    <row r="9521" spans="3:3" x14ac:dyDescent="0.25">
      <c r="C9521"/>
    </row>
    <row r="9522" spans="3:3" x14ac:dyDescent="0.25">
      <c r="C9522"/>
    </row>
    <row r="9523" spans="3:3" x14ac:dyDescent="0.25">
      <c r="C9523"/>
    </row>
    <row r="9524" spans="3:3" x14ac:dyDescent="0.25">
      <c r="C9524"/>
    </row>
    <row r="9525" spans="3:3" x14ac:dyDescent="0.25">
      <c r="C9525"/>
    </row>
    <row r="9526" spans="3:3" x14ac:dyDescent="0.25">
      <c r="C9526"/>
    </row>
    <row r="9527" spans="3:3" x14ac:dyDescent="0.25">
      <c r="C9527"/>
    </row>
    <row r="9528" spans="3:3" x14ac:dyDescent="0.25">
      <c r="C9528"/>
    </row>
    <row r="9529" spans="3:3" x14ac:dyDescent="0.25">
      <c r="C9529"/>
    </row>
    <row r="9530" spans="3:3" x14ac:dyDescent="0.25">
      <c r="C9530"/>
    </row>
    <row r="9531" spans="3:3" x14ac:dyDescent="0.25">
      <c r="C9531"/>
    </row>
    <row r="9532" spans="3:3" x14ac:dyDescent="0.25">
      <c r="C9532"/>
    </row>
    <row r="9533" spans="3:3" x14ac:dyDescent="0.25">
      <c r="C9533"/>
    </row>
    <row r="9534" spans="3:3" x14ac:dyDescent="0.25">
      <c r="C9534"/>
    </row>
    <row r="9535" spans="3:3" x14ac:dyDescent="0.25">
      <c r="C9535"/>
    </row>
    <row r="9536" spans="3:3" x14ac:dyDescent="0.25">
      <c r="C9536"/>
    </row>
    <row r="9537" spans="3:3" x14ac:dyDescent="0.25">
      <c r="C9537"/>
    </row>
    <row r="9538" spans="3:3" x14ac:dyDescent="0.25">
      <c r="C9538"/>
    </row>
    <row r="9539" spans="3:3" x14ac:dyDescent="0.25">
      <c r="C9539"/>
    </row>
    <row r="9540" spans="3:3" x14ac:dyDescent="0.25">
      <c r="C9540"/>
    </row>
    <row r="9541" spans="3:3" x14ac:dyDescent="0.25">
      <c r="C9541"/>
    </row>
    <row r="9542" spans="3:3" x14ac:dyDescent="0.25">
      <c r="C9542"/>
    </row>
    <row r="9543" spans="3:3" x14ac:dyDescent="0.25">
      <c r="C9543"/>
    </row>
    <row r="9544" spans="3:3" x14ac:dyDescent="0.25">
      <c r="C9544"/>
    </row>
    <row r="9545" spans="3:3" x14ac:dyDescent="0.25">
      <c r="C9545"/>
    </row>
    <row r="9546" spans="3:3" x14ac:dyDescent="0.25">
      <c r="C9546"/>
    </row>
    <row r="9547" spans="3:3" x14ac:dyDescent="0.25">
      <c r="C9547"/>
    </row>
    <row r="9548" spans="3:3" x14ac:dyDescent="0.25">
      <c r="C9548"/>
    </row>
    <row r="9549" spans="3:3" x14ac:dyDescent="0.25">
      <c r="C9549"/>
    </row>
    <row r="9550" spans="3:3" x14ac:dyDescent="0.25">
      <c r="C9550"/>
    </row>
    <row r="9551" spans="3:3" x14ac:dyDescent="0.25">
      <c r="C9551"/>
    </row>
    <row r="9552" spans="3:3" x14ac:dyDescent="0.25">
      <c r="C9552"/>
    </row>
    <row r="9553" spans="3:3" x14ac:dyDescent="0.25">
      <c r="C9553"/>
    </row>
    <row r="9554" spans="3:3" x14ac:dyDescent="0.25">
      <c r="C9554"/>
    </row>
    <row r="9555" spans="3:3" x14ac:dyDescent="0.25">
      <c r="C9555"/>
    </row>
    <row r="9556" spans="3:3" x14ac:dyDescent="0.25">
      <c r="C9556"/>
    </row>
    <row r="9557" spans="3:3" x14ac:dyDescent="0.25">
      <c r="C9557"/>
    </row>
    <row r="9558" spans="3:3" x14ac:dyDescent="0.25">
      <c r="C9558"/>
    </row>
    <row r="9559" spans="3:3" x14ac:dyDescent="0.25">
      <c r="C9559"/>
    </row>
    <row r="9560" spans="3:3" x14ac:dyDescent="0.25">
      <c r="C9560"/>
    </row>
    <row r="9561" spans="3:3" x14ac:dyDescent="0.25">
      <c r="C9561"/>
    </row>
    <row r="9562" spans="3:3" x14ac:dyDescent="0.25">
      <c r="C9562"/>
    </row>
    <row r="9563" spans="3:3" x14ac:dyDescent="0.25">
      <c r="C9563"/>
    </row>
    <row r="9564" spans="3:3" x14ac:dyDescent="0.25">
      <c r="C9564"/>
    </row>
    <row r="9565" spans="3:3" x14ac:dyDescent="0.25">
      <c r="C9565"/>
    </row>
    <row r="9566" spans="3:3" x14ac:dyDescent="0.25">
      <c r="C9566"/>
    </row>
    <row r="9567" spans="3:3" x14ac:dyDescent="0.25">
      <c r="C9567"/>
    </row>
    <row r="9568" spans="3:3" x14ac:dyDescent="0.25">
      <c r="C9568"/>
    </row>
    <row r="9569" spans="3:3" x14ac:dyDescent="0.25">
      <c r="C9569"/>
    </row>
    <row r="9570" spans="3:3" x14ac:dyDescent="0.25">
      <c r="C9570"/>
    </row>
    <row r="9571" spans="3:3" x14ac:dyDescent="0.25">
      <c r="C9571"/>
    </row>
    <row r="9572" spans="3:3" x14ac:dyDescent="0.25">
      <c r="C9572"/>
    </row>
    <row r="9573" spans="3:3" x14ac:dyDescent="0.25">
      <c r="C9573"/>
    </row>
    <row r="9574" spans="3:3" x14ac:dyDescent="0.25">
      <c r="C9574"/>
    </row>
    <row r="9575" spans="3:3" x14ac:dyDescent="0.25">
      <c r="C9575"/>
    </row>
    <row r="9576" spans="3:3" x14ac:dyDescent="0.25">
      <c r="C9576"/>
    </row>
    <row r="9577" spans="3:3" x14ac:dyDescent="0.25">
      <c r="C9577"/>
    </row>
    <row r="9578" spans="3:3" x14ac:dyDescent="0.25">
      <c r="C9578"/>
    </row>
    <row r="9579" spans="3:3" x14ac:dyDescent="0.25">
      <c r="C9579"/>
    </row>
    <row r="9580" spans="3:3" x14ac:dyDescent="0.25">
      <c r="C9580"/>
    </row>
    <row r="9581" spans="3:3" x14ac:dyDescent="0.25">
      <c r="C9581"/>
    </row>
    <row r="9582" spans="3:3" x14ac:dyDescent="0.25">
      <c r="C9582"/>
    </row>
    <row r="9583" spans="3:3" x14ac:dyDescent="0.25">
      <c r="C9583"/>
    </row>
    <row r="9584" spans="3:3" x14ac:dyDescent="0.25">
      <c r="C9584"/>
    </row>
    <row r="9585" spans="3:3" x14ac:dyDescent="0.25">
      <c r="C9585"/>
    </row>
    <row r="9586" spans="3:3" x14ac:dyDescent="0.25">
      <c r="C9586"/>
    </row>
    <row r="9587" spans="3:3" x14ac:dyDescent="0.25">
      <c r="C9587"/>
    </row>
    <row r="9588" spans="3:3" x14ac:dyDescent="0.25">
      <c r="C9588"/>
    </row>
    <row r="9589" spans="3:3" x14ac:dyDescent="0.25">
      <c r="C9589"/>
    </row>
    <row r="9590" spans="3:3" x14ac:dyDescent="0.25">
      <c r="C9590"/>
    </row>
    <row r="9591" spans="3:3" x14ac:dyDescent="0.25">
      <c r="C9591"/>
    </row>
    <row r="9592" spans="3:3" x14ac:dyDescent="0.25">
      <c r="C9592"/>
    </row>
    <row r="9593" spans="3:3" x14ac:dyDescent="0.25">
      <c r="C9593"/>
    </row>
    <row r="9594" spans="3:3" x14ac:dyDescent="0.25">
      <c r="C9594"/>
    </row>
    <row r="9595" spans="3:3" x14ac:dyDescent="0.25">
      <c r="C9595"/>
    </row>
    <row r="9596" spans="3:3" x14ac:dyDescent="0.25">
      <c r="C9596"/>
    </row>
    <row r="9597" spans="3:3" x14ac:dyDescent="0.25">
      <c r="C9597"/>
    </row>
    <row r="9598" spans="3:3" x14ac:dyDescent="0.25">
      <c r="C9598"/>
    </row>
    <row r="9599" spans="3:3" x14ac:dyDescent="0.25">
      <c r="C9599"/>
    </row>
    <row r="9600" spans="3:3" x14ac:dyDescent="0.25">
      <c r="C9600"/>
    </row>
    <row r="9601" spans="3:3" x14ac:dyDescent="0.25">
      <c r="C9601"/>
    </row>
    <row r="9602" spans="3:3" x14ac:dyDescent="0.25">
      <c r="C9602"/>
    </row>
    <row r="9603" spans="3:3" x14ac:dyDescent="0.25">
      <c r="C9603"/>
    </row>
    <row r="9604" spans="3:3" x14ac:dyDescent="0.25">
      <c r="C9604"/>
    </row>
    <row r="9605" spans="3:3" x14ac:dyDescent="0.25">
      <c r="C9605"/>
    </row>
    <row r="9606" spans="3:3" x14ac:dyDescent="0.25">
      <c r="C9606"/>
    </row>
    <row r="9607" spans="3:3" x14ac:dyDescent="0.25">
      <c r="C9607"/>
    </row>
    <row r="9608" spans="3:3" x14ac:dyDescent="0.25">
      <c r="C9608"/>
    </row>
    <row r="9609" spans="3:3" x14ac:dyDescent="0.25">
      <c r="C9609"/>
    </row>
    <row r="9610" spans="3:3" x14ac:dyDescent="0.25">
      <c r="C9610"/>
    </row>
    <row r="9611" spans="3:3" x14ac:dyDescent="0.25">
      <c r="C9611"/>
    </row>
    <row r="9612" spans="3:3" x14ac:dyDescent="0.25">
      <c r="C9612"/>
    </row>
    <row r="9613" spans="3:3" x14ac:dyDescent="0.25">
      <c r="C9613"/>
    </row>
    <row r="9614" spans="3:3" x14ac:dyDescent="0.25">
      <c r="C9614"/>
    </row>
    <row r="9615" spans="3:3" x14ac:dyDescent="0.25">
      <c r="C9615"/>
    </row>
    <row r="9616" spans="3:3" x14ac:dyDescent="0.25">
      <c r="C9616"/>
    </row>
    <row r="9617" spans="3:3" x14ac:dyDescent="0.25">
      <c r="C9617"/>
    </row>
    <row r="9618" spans="3:3" x14ac:dyDescent="0.25">
      <c r="C9618"/>
    </row>
    <row r="9619" spans="3:3" x14ac:dyDescent="0.25">
      <c r="C9619"/>
    </row>
    <row r="9620" spans="3:3" x14ac:dyDescent="0.25">
      <c r="C9620"/>
    </row>
    <row r="9621" spans="3:3" x14ac:dyDescent="0.25">
      <c r="C9621"/>
    </row>
    <row r="9622" spans="3:3" x14ac:dyDescent="0.25">
      <c r="C9622"/>
    </row>
    <row r="9623" spans="3:3" x14ac:dyDescent="0.25">
      <c r="C9623"/>
    </row>
    <row r="9624" spans="3:3" x14ac:dyDescent="0.25">
      <c r="C9624"/>
    </row>
    <row r="9625" spans="3:3" x14ac:dyDescent="0.25">
      <c r="C9625"/>
    </row>
    <row r="9626" spans="3:3" x14ac:dyDescent="0.25">
      <c r="C9626"/>
    </row>
    <row r="9627" spans="3:3" x14ac:dyDescent="0.25">
      <c r="C9627"/>
    </row>
    <row r="9628" spans="3:3" x14ac:dyDescent="0.25">
      <c r="C9628"/>
    </row>
    <row r="9629" spans="3:3" x14ac:dyDescent="0.25">
      <c r="C9629"/>
    </row>
    <row r="9630" spans="3:3" x14ac:dyDescent="0.25">
      <c r="C9630"/>
    </row>
    <row r="9631" spans="3:3" x14ac:dyDescent="0.25">
      <c r="C9631"/>
    </row>
    <row r="9632" spans="3:3" x14ac:dyDescent="0.25">
      <c r="C9632"/>
    </row>
    <row r="9633" spans="3:3" x14ac:dyDescent="0.25">
      <c r="C9633"/>
    </row>
    <row r="9634" spans="3:3" x14ac:dyDescent="0.25">
      <c r="C9634"/>
    </row>
    <row r="9635" spans="3:3" x14ac:dyDescent="0.25">
      <c r="C9635"/>
    </row>
    <row r="9636" spans="3:3" x14ac:dyDescent="0.25">
      <c r="C9636"/>
    </row>
    <row r="9637" spans="3:3" x14ac:dyDescent="0.25">
      <c r="C9637"/>
    </row>
    <row r="9638" spans="3:3" x14ac:dyDescent="0.25">
      <c r="C9638"/>
    </row>
    <row r="9639" spans="3:3" x14ac:dyDescent="0.25">
      <c r="C9639"/>
    </row>
    <row r="9640" spans="3:3" x14ac:dyDescent="0.25">
      <c r="C9640"/>
    </row>
    <row r="9641" spans="3:3" x14ac:dyDescent="0.25">
      <c r="C9641"/>
    </row>
    <row r="9642" spans="3:3" x14ac:dyDescent="0.25">
      <c r="C9642"/>
    </row>
    <row r="9643" spans="3:3" x14ac:dyDescent="0.25">
      <c r="C9643"/>
    </row>
    <row r="9644" spans="3:3" x14ac:dyDescent="0.25">
      <c r="C9644"/>
    </row>
    <row r="9645" spans="3:3" x14ac:dyDescent="0.25">
      <c r="C9645"/>
    </row>
    <row r="9646" spans="3:3" x14ac:dyDescent="0.25">
      <c r="C9646"/>
    </row>
    <row r="9647" spans="3:3" x14ac:dyDescent="0.25">
      <c r="C9647"/>
    </row>
    <row r="9648" spans="3:3" x14ac:dyDescent="0.25">
      <c r="C9648"/>
    </row>
    <row r="9649" spans="3:3" x14ac:dyDescent="0.25">
      <c r="C9649"/>
    </row>
    <row r="9650" spans="3:3" x14ac:dyDescent="0.25">
      <c r="C9650"/>
    </row>
    <row r="9651" spans="3:3" x14ac:dyDescent="0.25">
      <c r="C9651"/>
    </row>
    <row r="9652" spans="3:3" x14ac:dyDescent="0.25">
      <c r="C9652"/>
    </row>
    <row r="9653" spans="3:3" x14ac:dyDescent="0.25">
      <c r="C9653"/>
    </row>
    <row r="9654" spans="3:3" x14ac:dyDescent="0.25">
      <c r="C9654"/>
    </row>
    <row r="9655" spans="3:3" x14ac:dyDescent="0.25">
      <c r="C9655"/>
    </row>
    <row r="9656" spans="3:3" x14ac:dyDescent="0.25">
      <c r="C9656"/>
    </row>
    <row r="9657" spans="3:3" x14ac:dyDescent="0.25">
      <c r="C9657"/>
    </row>
    <row r="9658" spans="3:3" x14ac:dyDescent="0.25">
      <c r="C9658"/>
    </row>
    <row r="9659" spans="3:3" x14ac:dyDescent="0.25">
      <c r="C9659"/>
    </row>
    <row r="9660" spans="3:3" x14ac:dyDescent="0.25">
      <c r="C9660"/>
    </row>
    <row r="9661" spans="3:3" x14ac:dyDescent="0.25">
      <c r="C9661"/>
    </row>
    <row r="9662" spans="3:3" x14ac:dyDescent="0.25">
      <c r="C9662"/>
    </row>
    <row r="9663" spans="3:3" x14ac:dyDescent="0.25">
      <c r="C9663"/>
    </row>
    <row r="9664" spans="3:3" x14ac:dyDescent="0.25">
      <c r="C9664"/>
    </row>
    <row r="9665" spans="3:3" x14ac:dyDescent="0.25">
      <c r="C9665"/>
    </row>
    <row r="9666" spans="3:3" x14ac:dyDescent="0.25">
      <c r="C9666"/>
    </row>
    <row r="9667" spans="3:3" x14ac:dyDescent="0.25">
      <c r="C9667"/>
    </row>
    <row r="9668" spans="3:3" x14ac:dyDescent="0.25">
      <c r="C9668"/>
    </row>
    <row r="9669" spans="3:3" x14ac:dyDescent="0.25">
      <c r="C9669"/>
    </row>
    <row r="9670" spans="3:3" x14ac:dyDescent="0.25">
      <c r="C9670"/>
    </row>
    <row r="9671" spans="3:3" x14ac:dyDescent="0.25">
      <c r="C9671"/>
    </row>
    <row r="9672" spans="3:3" x14ac:dyDescent="0.25">
      <c r="C9672"/>
    </row>
    <row r="9673" spans="3:3" x14ac:dyDescent="0.25">
      <c r="C9673"/>
    </row>
    <row r="9674" spans="3:3" x14ac:dyDescent="0.25">
      <c r="C9674"/>
    </row>
    <row r="9675" spans="3:3" x14ac:dyDescent="0.25">
      <c r="C9675"/>
    </row>
    <row r="9676" spans="3:3" x14ac:dyDescent="0.25">
      <c r="C9676"/>
    </row>
    <row r="9677" spans="3:3" x14ac:dyDescent="0.25">
      <c r="C9677"/>
    </row>
    <row r="9678" spans="3:3" x14ac:dyDescent="0.25">
      <c r="C9678"/>
    </row>
    <row r="9679" spans="3:3" x14ac:dyDescent="0.25">
      <c r="C9679"/>
    </row>
    <row r="9680" spans="3:3" x14ac:dyDescent="0.25">
      <c r="C9680"/>
    </row>
    <row r="9681" spans="3:3" x14ac:dyDescent="0.25">
      <c r="C9681"/>
    </row>
    <row r="9682" spans="3:3" x14ac:dyDescent="0.25">
      <c r="C9682"/>
    </row>
    <row r="9683" spans="3:3" x14ac:dyDescent="0.25">
      <c r="C9683"/>
    </row>
    <row r="9684" spans="3:3" x14ac:dyDescent="0.25">
      <c r="C9684"/>
    </row>
    <row r="9685" spans="3:3" x14ac:dyDescent="0.25">
      <c r="C9685"/>
    </row>
    <row r="9686" spans="3:3" x14ac:dyDescent="0.25">
      <c r="C9686"/>
    </row>
    <row r="9687" spans="3:3" x14ac:dyDescent="0.25">
      <c r="C9687"/>
    </row>
    <row r="9688" spans="3:3" x14ac:dyDescent="0.25">
      <c r="C9688"/>
    </row>
    <row r="9689" spans="3:3" x14ac:dyDescent="0.25">
      <c r="C9689"/>
    </row>
    <row r="9690" spans="3:3" x14ac:dyDescent="0.25">
      <c r="C9690"/>
    </row>
    <row r="9691" spans="3:3" x14ac:dyDescent="0.25">
      <c r="C9691"/>
    </row>
    <row r="9692" spans="3:3" x14ac:dyDescent="0.25">
      <c r="C9692"/>
    </row>
    <row r="9693" spans="3:3" x14ac:dyDescent="0.25">
      <c r="C9693"/>
    </row>
    <row r="9694" spans="3:3" x14ac:dyDescent="0.25">
      <c r="C9694"/>
    </row>
    <row r="9695" spans="3:3" x14ac:dyDescent="0.25">
      <c r="C9695"/>
    </row>
    <row r="9696" spans="3:3" x14ac:dyDescent="0.25">
      <c r="C9696"/>
    </row>
    <row r="9697" spans="3:3" x14ac:dyDescent="0.25">
      <c r="C9697"/>
    </row>
    <row r="9698" spans="3:3" x14ac:dyDescent="0.25">
      <c r="C9698"/>
    </row>
    <row r="9699" spans="3:3" x14ac:dyDescent="0.25">
      <c r="C9699"/>
    </row>
    <row r="9700" spans="3:3" x14ac:dyDescent="0.25">
      <c r="C9700"/>
    </row>
    <row r="9701" spans="3:3" x14ac:dyDescent="0.25">
      <c r="C9701"/>
    </row>
    <row r="9702" spans="3:3" x14ac:dyDescent="0.25">
      <c r="C9702"/>
    </row>
    <row r="9703" spans="3:3" x14ac:dyDescent="0.25">
      <c r="C9703"/>
    </row>
    <row r="9704" spans="3:3" x14ac:dyDescent="0.25">
      <c r="C9704"/>
    </row>
    <row r="9705" spans="3:3" x14ac:dyDescent="0.25">
      <c r="C9705"/>
    </row>
    <row r="9706" spans="3:3" x14ac:dyDescent="0.25">
      <c r="C9706"/>
    </row>
    <row r="9707" spans="3:3" x14ac:dyDescent="0.25">
      <c r="C9707"/>
    </row>
    <row r="9708" spans="3:3" x14ac:dyDescent="0.25">
      <c r="C9708"/>
    </row>
    <row r="9709" spans="3:3" x14ac:dyDescent="0.25">
      <c r="C9709"/>
    </row>
    <row r="9710" spans="3:3" x14ac:dyDescent="0.25">
      <c r="C9710"/>
    </row>
    <row r="9711" spans="3:3" x14ac:dyDescent="0.25">
      <c r="C9711"/>
    </row>
    <row r="9712" spans="3:3" x14ac:dyDescent="0.25">
      <c r="C9712"/>
    </row>
    <row r="9713" spans="3:3" x14ac:dyDescent="0.25">
      <c r="C9713"/>
    </row>
    <row r="9714" spans="3:3" x14ac:dyDescent="0.25">
      <c r="C9714"/>
    </row>
    <row r="9715" spans="3:3" x14ac:dyDescent="0.25">
      <c r="C9715"/>
    </row>
    <row r="9716" spans="3:3" x14ac:dyDescent="0.25">
      <c r="C9716"/>
    </row>
    <row r="9717" spans="3:3" x14ac:dyDescent="0.25">
      <c r="C9717"/>
    </row>
    <row r="9718" spans="3:3" x14ac:dyDescent="0.25">
      <c r="C9718"/>
    </row>
    <row r="9719" spans="3:3" x14ac:dyDescent="0.25">
      <c r="C9719"/>
    </row>
    <row r="9720" spans="3:3" x14ac:dyDescent="0.25">
      <c r="C9720"/>
    </row>
    <row r="9721" spans="3:3" x14ac:dyDescent="0.25">
      <c r="C9721"/>
    </row>
    <row r="9722" spans="3:3" x14ac:dyDescent="0.25">
      <c r="C9722"/>
    </row>
    <row r="9723" spans="3:3" x14ac:dyDescent="0.25">
      <c r="C9723"/>
    </row>
    <row r="9724" spans="3:3" x14ac:dyDescent="0.25">
      <c r="C9724"/>
    </row>
    <row r="9725" spans="3:3" x14ac:dyDescent="0.25">
      <c r="C9725"/>
    </row>
    <row r="9726" spans="3:3" x14ac:dyDescent="0.25">
      <c r="C9726"/>
    </row>
    <row r="9727" spans="3:3" x14ac:dyDescent="0.25">
      <c r="C9727"/>
    </row>
    <row r="9728" spans="3:3" x14ac:dyDescent="0.25">
      <c r="C9728"/>
    </row>
    <row r="9729" spans="3:3" x14ac:dyDescent="0.25">
      <c r="C9729"/>
    </row>
    <row r="9730" spans="3:3" x14ac:dyDescent="0.25">
      <c r="C9730"/>
    </row>
    <row r="9731" spans="3:3" x14ac:dyDescent="0.25">
      <c r="C9731"/>
    </row>
    <row r="9732" spans="3:3" x14ac:dyDescent="0.25">
      <c r="C9732"/>
    </row>
    <row r="9733" spans="3:3" x14ac:dyDescent="0.25">
      <c r="C9733"/>
    </row>
    <row r="9734" spans="3:3" x14ac:dyDescent="0.25">
      <c r="C9734"/>
    </row>
    <row r="9735" spans="3:3" x14ac:dyDescent="0.25">
      <c r="C9735"/>
    </row>
    <row r="9736" spans="3:3" x14ac:dyDescent="0.25">
      <c r="C9736"/>
    </row>
    <row r="9737" spans="3:3" x14ac:dyDescent="0.25">
      <c r="C9737"/>
    </row>
    <row r="9738" spans="3:3" x14ac:dyDescent="0.25">
      <c r="C9738"/>
    </row>
    <row r="9739" spans="3:3" x14ac:dyDescent="0.25">
      <c r="C9739"/>
    </row>
    <row r="9740" spans="3:3" x14ac:dyDescent="0.25">
      <c r="C9740"/>
    </row>
    <row r="9741" spans="3:3" x14ac:dyDescent="0.25">
      <c r="C9741"/>
    </row>
    <row r="9742" spans="3:3" x14ac:dyDescent="0.25">
      <c r="C9742"/>
    </row>
    <row r="9743" spans="3:3" x14ac:dyDescent="0.25">
      <c r="C9743"/>
    </row>
    <row r="9744" spans="3:3" x14ac:dyDescent="0.25">
      <c r="C9744"/>
    </row>
    <row r="9745" spans="3:3" x14ac:dyDescent="0.25">
      <c r="C9745"/>
    </row>
    <row r="9746" spans="3:3" x14ac:dyDescent="0.25">
      <c r="C9746"/>
    </row>
    <row r="9747" spans="3:3" x14ac:dyDescent="0.25">
      <c r="C9747"/>
    </row>
    <row r="9748" spans="3:3" x14ac:dyDescent="0.25">
      <c r="C9748"/>
    </row>
    <row r="9749" spans="3:3" x14ac:dyDescent="0.25">
      <c r="C9749"/>
    </row>
    <row r="9750" spans="3:3" x14ac:dyDescent="0.25">
      <c r="C9750"/>
    </row>
    <row r="9751" spans="3:3" x14ac:dyDescent="0.25">
      <c r="C9751"/>
    </row>
    <row r="9752" spans="3:3" x14ac:dyDescent="0.25">
      <c r="C9752"/>
    </row>
    <row r="9753" spans="3:3" x14ac:dyDescent="0.25">
      <c r="C9753"/>
    </row>
    <row r="9754" spans="3:3" x14ac:dyDescent="0.25">
      <c r="C9754"/>
    </row>
    <row r="9755" spans="3:3" x14ac:dyDescent="0.25">
      <c r="C9755"/>
    </row>
    <row r="9756" spans="3:3" x14ac:dyDescent="0.25">
      <c r="C9756"/>
    </row>
    <row r="9757" spans="3:3" x14ac:dyDescent="0.25">
      <c r="C9757"/>
    </row>
    <row r="9758" spans="3:3" x14ac:dyDescent="0.25">
      <c r="C9758"/>
    </row>
    <row r="9759" spans="3:3" x14ac:dyDescent="0.25">
      <c r="C9759"/>
    </row>
    <row r="9760" spans="3:3" x14ac:dyDescent="0.25">
      <c r="C9760"/>
    </row>
    <row r="9761" spans="3:3" x14ac:dyDescent="0.25">
      <c r="C9761"/>
    </row>
    <row r="9762" spans="3:3" x14ac:dyDescent="0.25">
      <c r="C9762"/>
    </row>
    <row r="9763" spans="3:3" x14ac:dyDescent="0.25">
      <c r="C9763"/>
    </row>
    <row r="9764" spans="3:3" x14ac:dyDescent="0.25">
      <c r="C9764"/>
    </row>
    <row r="9765" spans="3:3" x14ac:dyDescent="0.25">
      <c r="C9765"/>
    </row>
    <row r="9766" spans="3:3" x14ac:dyDescent="0.25">
      <c r="C9766"/>
    </row>
    <row r="9767" spans="3:3" x14ac:dyDescent="0.25">
      <c r="C9767"/>
    </row>
    <row r="9768" spans="3:3" x14ac:dyDescent="0.25">
      <c r="C9768"/>
    </row>
    <row r="9769" spans="3:3" x14ac:dyDescent="0.25">
      <c r="C9769"/>
    </row>
    <row r="9770" spans="3:3" x14ac:dyDescent="0.25">
      <c r="C9770"/>
    </row>
    <row r="9771" spans="3:3" x14ac:dyDescent="0.25">
      <c r="C9771"/>
    </row>
    <row r="9772" spans="3:3" x14ac:dyDescent="0.25">
      <c r="C9772"/>
    </row>
    <row r="9773" spans="3:3" x14ac:dyDescent="0.25">
      <c r="C9773"/>
    </row>
    <row r="9774" spans="3:3" x14ac:dyDescent="0.25">
      <c r="C9774"/>
    </row>
    <row r="9775" spans="3:3" x14ac:dyDescent="0.25">
      <c r="C9775"/>
    </row>
    <row r="9776" spans="3:3" x14ac:dyDescent="0.25">
      <c r="C9776"/>
    </row>
    <row r="9777" spans="3:3" x14ac:dyDescent="0.25">
      <c r="C9777"/>
    </row>
    <row r="9778" spans="3:3" x14ac:dyDescent="0.25">
      <c r="C9778"/>
    </row>
    <row r="9779" spans="3:3" x14ac:dyDescent="0.25">
      <c r="C9779"/>
    </row>
    <row r="9780" spans="3:3" x14ac:dyDescent="0.25">
      <c r="C9780"/>
    </row>
    <row r="9781" spans="3:3" x14ac:dyDescent="0.25">
      <c r="C9781"/>
    </row>
    <row r="9782" spans="3:3" x14ac:dyDescent="0.25">
      <c r="C9782"/>
    </row>
    <row r="9783" spans="3:3" x14ac:dyDescent="0.25">
      <c r="C9783"/>
    </row>
    <row r="9784" spans="3:3" x14ac:dyDescent="0.25">
      <c r="C9784"/>
    </row>
    <row r="9785" spans="3:3" x14ac:dyDescent="0.25">
      <c r="C9785"/>
    </row>
    <row r="9786" spans="3:3" x14ac:dyDescent="0.25">
      <c r="C9786"/>
    </row>
    <row r="9787" spans="3:3" x14ac:dyDescent="0.25">
      <c r="C9787"/>
    </row>
    <row r="9788" spans="3:3" x14ac:dyDescent="0.25">
      <c r="C9788"/>
    </row>
    <row r="9789" spans="3:3" x14ac:dyDescent="0.25">
      <c r="C9789"/>
    </row>
    <row r="9790" spans="3:3" x14ac:dyDescent="0.25">
      <c r="C9790"/>
    </row>
    <row r="9791" spans="3:3" x14ac:dyDescent="0.25">
      <c r="C9791"/>
    </row>
    <row r="9792" spans="3:3" x14ac:dyDescent="0.25">
      <c r="C9792"/>
    </row>
    <row r="9793" spans="3:3" x14ac:dyDescent="0.25">
      <c r="C9793"/>
    </row>
    <row r="9794" spans="3:3" x14ac:dyDescent="0.25">
      <c r="C9794"/>
    </row>
    <row r="9795" spans="3:3" x14ac:dyDescent="0.25">
      <c r="C9795"/>
    </row>
    <row r="9796" spans="3:3" x14ac:dyDescent="0.25">
      <c r="C9796"/>
    </row>
    <row r="9797" spans="3:3" x14ac:dyDescent="0.25">
      <c r="C9797"/>
    </row>
    <row r="9798" spans="3:3" x14ac:dyDescent="0.25">
      <c r="C9798"/>
    </row>
    <row r="9799" spans="3:3" x14ac:dyDescent="0.25">
      <c r="C9799"/>
    </row>
    <row r="9800" spans="3:3" x14ac:dyDescent="0.25">
      <c r="C9800"/>
    </row>
    <row r="9801" spans="3:3" x14ac:dyDescent="0.25">
      <c r="C9801"/>
    </row>
    <row r="9802" spans="3:3" x14ac:dyDescent="0.25">
      <c r="C9802"/>
    </row>
    <row r="9803" spans="3:3" x14ac:dyDescent="0.25">
      <c r="C9803"/>
    </row>
    <row r="9804" spans="3:3" x14ac:dyDescent="0.25">
      <c r="C9804"/>
    </row>
    <row r="9805" spans="3:3" x14ac:dyDescent="0.25">
      <c r="C9805"/>
    </row>
    <row r="9806" spans="3:3" x14ac:dyDescent="0.25">
      <c r="C9806"/>
    </row>
    <row r="9807" spans="3:3" x14ac:dyDescent="0.25">
      <c r="C9807"/>
    </row>
    <row r="9808" spans="3:3" x14ac:dyDescent="0.25">
      <c r="C9808"/>
    </row>
    <row r="9809" spans="3:3" x14ac:dyDescent="0.25">
      <c r="C9809"/>
    </row>
    <row r="9810" spans="3:3" x14ac:dyDescent="0.25">
      <c r="C9810"/>
    </row>
    <row r="9811" spans="3:3" x14ac:dyDescent="0.25">
      <c r="C9811"/>
    </row>
    <row r="9812" spans="3:3" x14ac:dyDescent="0.25">
      <c r="C9812"/>
    </row>
    <row r="9813" spans="3:3" x14ac:dyDescent="0.25">
      <c r="C9813"/>
    </row>
    <row r="9814" spans="3:3" x14ac:dyDescent="0.25">
      <c r="C9814"/>
    </row>
    <row r="9815" spans="3:3" x14ac:dyDescent="0.25">
      <c r="C9815"/>
    </row>
    <row r="9816" spans="3:3" x14ac:dyDescent="0.25">
      <c r="C9816"/>
    </row>
    <row r="9817" spans="3:3" x14ac:dyDescent="0.25">
      <c r="C9817"/>
    </row>
    <row r="9818" spans="3:3" x14ac:dyDescent="0.25">
      <c r="C9818"/>
    </row>
    <row r="9819" spans="3:3" x14ac:dyDescent="0.25">
      <c r="C9819"/>
    </row>
    <row r="9820" spans="3:3" x14ac:dyDescent="0.25">
      <c r="C9820"/>
    </row>
    <row r="9821" spans="3:3" x14ac:dyDescent="0.25">
      <c r="C9821"/>
    </row>
    <row r="9822" spans="3:3" x14ac:dyDescent="0.25">
      <c r="C9822"/>
    </row>
    <row r="9823" spans="3:3" x14ac:dyDescent="0.25">
      <c r="C9823"/>
    </row>
    <row r="9824" spans="3:3" x14ac:dyDescent="0.25">
      <c r="C9824"/>
    </row>
    <row r="9825" spans="3:3" x14ac:dyDescent="0.25">
      <c r="C9825"/>
    </row>
    <row r="9826" spans="3:3" x14ac:dyDescent="0.25">
      <c r="C9826"/>
    </row>
    <row r="9827" spans="3:3" x14ac:dyDescent="0.25">
      <c r="C9827"/>
    </row>
    <row r="9828" spans="3:3" x14ac:dyDescent="0.25">
      <c r="C9828"/>
    </row>
    <row r="9829" spans="3:3" x14ac:dyDescent="0.25">
      <c r="C9829"/>
    </row>
    <row r="9830" spans="3:3" x14ac:dyDescent="0.25">
      <c r="C9830"/>
    </row>
    <row r="9831" spans="3:3" x14ac:dyDescent="0.25">
      <c r="C9831"/>
    </row>
    <row r="9832" spans="3:3" x14ac:dyDescent="0.25">
      <c r="C9832"/>
    </row>
    <row r="9833" spans="3:3" x14ac:dyDescent="0.25">
      <c r="C9833"/>
    </row>
    <row r="9834" spans="3:3" x14ac:dyDescent="0.25">
      <c r="C9834"/>
    </row>
    <row r="9835" spans="3:3" x14ac:dyDescent="0.25">
      <c r="C9835"/>
    </row>
    <row r="9836" spans="3:3" x14ac:dyDescent="0.25">
      <c r="C9836"/>
    </row>
    <row r="9837" spans="3:3" x14ac:dyDescent="0.25">
      <c r="C9837"/>
    </row>
    <row r="9838" spans="3:3" x14ac:dyDescent="0.25">
      <c r="C9838"/>
    </row>
    <row r="9839" spans="3:3" x14ac:dyDescent="0.25">
      <c r="C9839"/>
    </row>
    <row r="9840" spans="3:3" x14ac:dyDescent="0.25">
      <c r="C9840"/>
    </row>
    <row r="9841" spans="3:3" x14ac:dyDescent="0.25">
      <c r="C9841"/>
    </row>
    <row r="9842" spans="3:3" x14ac:dyDescent="0.25">
      <c r="C9842"/>
    </row>
    <row r="9843" spans="3:3" x14ac:dyDescent="0.25">
      <c r="C9843"/>
    </row>
    <row r="9844" spans="3:3" x14ac:dyDescent="0.25">
      <c r="C9844"/>
    </row>
    <row r="9845" spans="3:3" x14ac:dyDescent="0.25">
      <c r="C9845"/>
    </row>
    <row r="9846" spans="3:3" x14ac:dyDescent="0.25">
      <c r="C9846"/>
    </row>
    <row r="9847" spans="3:3" x14ac:dyDescent="0.25">
      <c r="C9847"/>
    </row>
    <row r="9848" spans="3:3" x14ac:dyDescent="0.25">
      <c r="C9848"/>
    </row>
    <row r="9849" spans="3:3" x14ac:dyDescent="0.25">
      <c r="C9849"/>
    </row>
    <row r="9850" spans="3:3" x14ac:dyDescent="0.25">
      <c r="C9850"/>
    </row>
    <row r="9851" spans="3:3" x14ac:dyDescent="0.25">
      <c r="C9851"/>
    </row>
    <row r="9852" spans="3:3" x14ac:dyDescent="0.25">
      <c r="C9852"/>
    </row>
    <row r="9853" spans="3:3" x14ac:dyDescent="0.25">
      <c r="C9853"/>
    </row>
    <row r="9854" spans="3:3" x14ac:dyDescent="0.25">
      <c r="C9854"/>
    </row>
    <row r="9855" spans="3:3" x14ac:dyDescent="0.25">
      <c r="C9855"/>
    </row>
    <row r="9856" spans="3:3" x14ac:dyDescent="0.25">
      <c r="C9856"/>
    </row>
    <row r="9857" spans="3:3" x14ac:dyDescent="0.25">
      <c r="C9857"/>
    </row>
    <row r="9858" spans="3:3" x14ac:dyDescent="0.25">
      <c r="C9858"/>
    </row>
    <row r="9859" spans="3:3" x14ac:dyDescent="0.25">
      <c r="C9859"/>
    </row>
    <row r="9860" spans="3:3" x14ac:dyDescent="0.25">
      <c r="C9860"/>
    </row>
    <row r="9861" spans="3:3" x14ac:dyDescent="0.25">
      <c r="C9861"/>
    </row>
    <row r="9862" spans="3:3" x14ac:dyDescent="0.25">
      <c r="C9862"/>
    </row>
    <row r="9863" spans="3:3" x14ac:dyDescent="0.25">
      <c r="C9863"/>
    </row>
    <row r="9864" spans="3:3" x14ac:dyDescent="0.25">
      <c r="C9864"/>
    </row>
    <row r="9865" spans="3:3" x14ac:dyDescent="0.25">
      <c r="C9865"/>
    </row>
    <row r="9866" spans="3:3" x14ac:dyDescent="0.25">
      <c r="C9866"/>
    </row>
    <row r="9867" spans="3:3" x14ac:dyDescent="0.25">
      <c r="C9867"/>
    </row>
    <row r="9868" spans="3:3" x14ac:dyDescent="0.25">
      <c r="C9868"/>
    </row>
    <row r="9869" spans="3:3" x14ac:dyDescent="0.25">
      <c r="C9869"/>
    </row>
    <row r="9870" spans="3:3" x14ac:dyDescent="0.25">
      <c r="C9870"/>
    </row>
    <row r="9871" spans="3:3" x14ac:dyDescent="0.25">
      <c r="C9871"/>
    </row>
    <row r="9872" spans="3:3" x14ac:dyDescent="0.25">
      <c r="C9872"/>
    </row>
    <row r="9873" spans="3:3" x14ac:dyDescent="0.25">
      <c r="C9873"/>
    </row>
    <row r="9874" spans="3:3" x14ac:dyDescent="0.25">
      <c r="C9874"/>
    </row>
    <row r="9875" spans="3:3" x14ac:dyDescent="0.25">
      <c r="C9875"/>
    </row>
    <row r="9876" spans="3:3" x14ac:dyDescent="0.25">
      <c r="C9876"/>
    </row>
    <row r="9877" spans="3:3" x14ac:dyDescent="0.25">
      <c r="C9877"/>
    </row>
    <row r="9878" spans="3:3" x14ac:dyDescent="0.25">
      <c r="C9878"/>
    </row>
    <row r="9879" spans="3:3" x14ac:dyDescent="0.25">
      <c r="C9879"/>
    </row>
    <row r="9880" spans="3:3" x14ac:dyDescent="0.25">
      <c r="C9880"/>
    </row>
    <row r="9881" spans="3:3" x14ac:dyDescent="0.25">
      <c r="C9881"/>
    </row>
    <row r="9882" spans="3:3" x14ac:dyDescent="0.25">
      <c r="C9882"/>
    </row>
    <row r="9883" spans="3:3" x14ac:dyDescent="0.25">
      <c r="C9883"/>
    </row>
    <row r="9884" spans="3:3" x14ac:dyDescent="0.25">
      <c r="C9884"/>
    </row>
    <row r="9885" spans="3:3" x14ac:dyDescent="0.25">
      <c r="C9885"/>
    </row>
    <row r="9886" spans="3:3" x14ac:dyDescent="0.25">
      <c r="C9886"/>
    </row>
    <row r="9887" spans="3:3" x14ac:dyDescent="0.25">
      <c r="C9887"/>
    </row>
    <row r="9888" spans="3:3" x14ac:dyDescent="0.25">
      <c r="C9888"/>
    </row>
    <row r="9889" spans="3:3" x14ac:dyDescent="0.25">
      <c r="C9889"/>
    </row>
    <row r="9890" spans="3:3" x14ac:dyDescent="0.25">
      <c r="C9890"/>
    </row>
    <row r="9891" spans="3:3" x14ac:dyDescent="0.25">
      <c r="C9891"/>
    </row>
    <row r="9892" spans="3:3" x14ac:dyDescent="0.25">
      <c r="C9892"/>
    </row>
    <row r="9893" spans="3:3" x14ac:dyDescent="0.25">
      <c r="C9893"/>
    </row>
    <row r="9894" spans="3:3" x14ac:dyDescent="0.25">
      <c r="C9894"/>
    </row>
    <row r="9895" spans="3:3" x14ac:dyDescent="0.25">
      <c r="C9895"/>
    </row>
    <row r="9896" spans="3:3" x14ac:dyDescent="0.25">
      <c r="C9896"/>
    </row>
    <row r="9897" spans="3:3" x14ac:dyDescent="0.25">
      <c r="C9897"/>
    </row>
    <row r="9898" spans="3:3" x14ac:dyDescent="0.25">
      <c r="C9898"/>
    </row>
    <row r="9899" spans="3:3" x14ac:dyDescent="0.25">
      <c r="C9899"/>
    </row>
    <row r="9900" spans="3:3" x14ac:dyDescent="0.25">
      <c r="C9900"/>
    </row>
    <row r="9901" spans="3:3" x14ac:dyDescent="0.25">
      <c r="C9901"/>
    </row>
    <row r="9902" spans="3:3" x14ac:dyDescent="0.25">
      <c r="C9902"/>
    </row>
    <row r="9903" spans="3:3" x14ac:dyDescent="0.25">
      <c r="C9903"/>
    </row>
    <row r="9904" spans="3:3" x14ac:dyDescent="0.25">
      <c r="C9904"/>
    </row>
    <row r="9905" spans="3:3" x14ac:dyDescent="0.25">
      <c r="C9905"/>
    </row>
    <row r="9906" spans="3:3" x14ac:dyDescent="0.25">
      <c r="C9906"/>
    </row>
    <row r="9907" spans="3:3" x14ac:dyDescent="0.25">
      <c r="C9907"/>
    </row>
    <row r="9908" spans="3:3" x14ac:dyDescent="0.25">
      <c r="C9908"/>
    </row>
    <row r="9909" spans="3:3" x14ac:dyDescent="0.25">
      <c r="C9909"/>
    </row>
    <row r="9910" spans="3:3" x14ac:dyDescent="0.25">
      <c r="C9910"/>
    </row>
    <row r="9911" spans="3:3" x14ac:dyDescent="0.25">
      <c r="C9911"/>
    </row>
    <row r="9912" spans="3:3" x14ac:dyDescent="0.25">
      <c r="C9912"/>
    </row>
    <row r="9913" spans="3:3" x14ac:dyDescent="0.25">
      <c r="C9913"/>
    </row>
    <row r="9914" spans="3:3" x14ac:dyDescent="0.25">
      <c r="C9914"/>
    </row>
    <row r="9915" spans="3:3" x14ac:dyDescent="0.25">
      <c r="C9915"/>
    </row>
    <row r="9916" spans="3:3" x14ac:dyDescent="0.25">
      <c r="C9916"/>
    </row>
    <row r="9917" spans="3:3" x14ac:dyDescent="0.25">
      <c r="C9917"/>
    </row>
    <row r="9918" spans="3:3" x14ac:dyDescent="0.25">
      <c r="C9918"/>
    </row>
    <row r="9919" spans="3:3" x14ac:dyDescent="0.25">
      <c r="C9919"/>
    </row>
    <row r="9920" spans="3:3" x14ac:dyDescent="0.25">
      <c r="C9920"/>
    </row>
    <row r="9921" spans="3:3" x14ac:dyDescent="0.25">
      <c r="C9921"/>
    </row>
    <row r="9922" spans="3:3" x14ac:dyDescent="0.25">
      <c r="C9922"/>
    </row>
    <row r="9923" spans="3:3" x14ac:dyDescent="0.25">
      <c r="C9923"/>
    </row>
    <row r="9924" spans="3:3" x14ac:dyDescent="0.25">
      <c r="C9924"/>
    </row>
    <row r="9925" spans="3:3" x14ac:dyDescent="0.25">
      <c r="C9925"/>
    </row>
    <row r="9926" spans="3:3" x14ac:dyDescent="0.25">
      <c r="C9926"/>
    </row>
    <row r="9927" spans="3:3" x14ac:dyDescent="0.25">
      <c r="C9927"/>
    </row>
    <row r="9928" spans="3:3" x14ac:dyDescent="0.25">
      <c r="C9928"/>
    </row>
    <row r="9929" spans="3:3" x14ac:dyDescent="0.25">
      <c r="C9929"/>
    </row>
    <row r="9930" spans="3:3" x14ac:dyDescent="0.25">
      <c r="C9930"/>
    </row>
    <row r="9931" spans="3:3" x14ac:dyDescent="0.25">
      <c r="C9931"/>
    </row>
    <row r="9932" spans="3:3" x14ac:dyDescent="0.25">
      <c r="C9932"/>
    </row>
    <row r="9933" spans="3:3" x14ac:dyDescent="0.25">
      <c r="C9933"/>
    </row>
    <row r="9934" spans="3:3" x14ac:dyDescent="0.25">
      <c r="C9934"/>
    </row>
    <row r="9935" spans="3:3" x14ac:dyDescent="0.25">
      <c r="C9935"/>
    </row>
    <row r="9936" spans="3:3" x14ac:dyDescent="0.25">
      <c r="C9936"/>
    </row>
    <row r="9937" spans="3:3" x14ac:dyDescent="0.25">
      <c r="C9937"/>
    </row>
    <row r="9938" spans="3:3" x14ac:dyDescent="0.25">
      <c r="C9938"/>
    </row>
    <row r="9939" spans="3:3" x14ac:dyDescent="0.25">
      <c r="C9939"/>
    </row>
    <row r="9940" spans="3:3" x14ac:dyDescent="0.25">
      <c r="C9940"/>
    </row>
    <row r="9941" spans="3:3" x14ac:dyDescent="0.25">
      <c r="C9941"/>
    </row>
    <row r="9942" spans="3:3" x14ac:dyDescent="0.25">
      <c r="C9942"/>
    </row>
    <row r="9943" spans="3:3" x14ac:dyDescent="0.25">
      <c r="C9943"/>
    </row>
    <row r="9944" spans="3:3" x14ac:dyDescent="0.25">
      <c r="C9944"/>
    </row>
    <row r="9945" spans="3:3" x14ac:dyDescent="0.25">
      <c r="C9945"/>
    </row>
    <row r="9946" spans="3:3" x14ac:dyDescent="0.25">
      <c r="C9946"/>
    </row>
    <row r="9947" spans="3:3" x14ac:dyDescent="0.25">
      <c r="C9947"/>
    </row>
    <row r="9948" spans="3:3" x14ac:dyDescent="0.25">
      <c r="C9948"/>
    </row>
    <row r="9949" spans="3:3" x14ac:dyDescent="0.25">
      <c r="C9949"/>
    </row>
    <row r="9950" spans="3:3" x14ac:dyDescent="0.25">
      <c r="C9950"/>
    </row>
    <row r="9951" spans="3:3" x14ac:dyDescent="0.25">
      <c r="C9951"/>
    </row>
    <row r="9952" spans="3:3" x14ac:dyDescent="0.25">
      <c r="C9952"/>
    </row>
    <row r="9953" spans="3:3" x14ac:dyDescent="0.25">
      <c r="C9953"/>
    </row>
    <row r="9954" spans="3:3" x14ac:dyDescent="0.25">
      <c r="C9954"/>
    </row>
    <row r="9955" spans="3:3" x14ac:dyDescent="0.25">
      <c r="C9955"/>
    </row>
    <row r="9956" spans="3:3" x14ac:dyDescent="0.25">
      <c r="C9956"/>
    </row>
    <row r="9957" spans="3:3" x14ac:dyDescent="0.25">
      <c r="C9957"/>
    </row>
    <row r="9958" spans="3:3" x14ac:dyDescent="0.25">
      <c r="C9958"/>
    </row>
    <row r="9959" spans="3:3" x14ac:dyDescent="0.25">
      <c r="C9959"/>
    </row>
    <row r="9960" spans="3:3" x14ac:dyDescent="0.25">
      <c r="C9960"/>
    </row>
    <row r="9961" spans="3:3" x14ac:dyDescent="0.25">
      <c r="C9961"/>
    </row>
    <row r="9962" spans="3:3" x14ac:dyDescent="0.25">
      <c r="C9962"/>
    </row>
    <row r="9963" spans="3:3" x14ac:dyDescent="0.25">
      <c r="C9963"/>
    </row>
    <row r="9964" spans="3:3" x14ac:dyDescent="0.25">
      <c r="C9964"/>
    </row>
    <row r="9965" spans="3:3" x14ac:dyDescent="0.25">
      <c r="C9965"/>
    </row>
    <row r="9966" spans="3:3" x14ac:dyDescent="0.25">
      <c r="C9966"/>
    </row>
    <row r="9967" spans="3:3" x14ac:dyDescent="0.25">
      <c r="C9967"/>
    </row>
    <row r="9968" spans="3:3" x14ac:dyDescent="0.25">
      <c r="C9968"/>
    </row>
    <row r="9969" spans="3:3" x14ac:dyDescent="0.25">
      <c r="C9969"/>
    </row>
    <row r="9970" spans="3:3" x14ac:dyDescent="0.25">
      <c r="C9970"/>
    </row>
    <row r="9971" spans="3:3" x14ac:dyDescent="0.25">
      <c r="C9971"/>
    </row>
    <row r="9972" spans="3:3" x14ac:dyDescent="0.25">
      <c r="C9972"/>
    </row>
    <row r="9973" spans="3:3" x14ac:dyDescent="0.25">
      <c r="C9973"/>
    </row>
    <row r="9974" spans="3:3" x14ac:dyDescent="0.25">
      <c r="C9974"/>
    </row>
    <row r="9975" spans="3:3" x14ac:dyDescent="0.25">
      <c r="C9975"/>
    </row>
    <row r="9976" spans="3:3" x14ac:dyDescent="0.25">
      <c r="C9976"/>
    </row>
    <row r="9977" spans="3:3" x14ac:dyDescent="0.25">
      <c r="C9977"/>
    </row>
    <row r="9978" spans="3:3" x14ac:dyDescent="0.25">
      <c r="C9978"/>
    </row>
    <row r="9979" spans="3:3" x14ac:dyDescent="0.25">
      <c r="C9979"/>
    </row>
    <row r="9980" spans="3:3" x14ac:dyDescent="0.25">
      <c r="C9980"/>
    </row>
    <row r="9981" spans="3:3" x14ac:dyDescent="0.25">
      <c r="C9981"/>
    </row>
    <row r="9982" spans="3:3" x14ac:dyDescent="0.25">
      <c r="C9982"/>
    </row>
    <row r="9983" spans="3:3" x14ac:dyDescent="0.25">
      <c r="C9983"/>
    </row>
    <row r="9984" spans="3:3" x14ac:dyDescent="0.25">
      <c r="C9984"/>
    </row>
    <row r="9985" spans="3:3" x14ac:dyDescent="0.25">
      <c r="C9985"/>
    </row>
    <row r="9986" spans="3:3" x14ac:dyDescent="0.25">
      <c r="C9986"/>
    </row>
    <row r="9987" spans="3:3" x14ac:dyDescent="0.25">
      <c r="C9987"/>
    </row>
    <row r="9988" spans="3:3" x14ac:dyDescent="0.25">
      <c r="C9988"/>
    </row>
    <row r="9989" spans="3:3" x14ac:dyDescent="0.25">
      <c r="C9989"/>
    </row>
    <row r="9990" spans="3:3" x14ac:dyDescent="0.25">
      <c r="C9990"/>
    </row>
    <row r="9991" spans="3:3" x14ac:dyDescent="0.25">
      <c r="C9991"/>
    </row>
    <row r="9992" spans="3:3" x14ac:dyDescent="0.25">
      <c r="C9992"/>
    </row>
    <row r="9993" spans="3:3" x14ac:dyDescent="0.25">
      <c r="C9993"/>
    </row>
    <row r="9994" spans="3:3" x14ac:dyDescent="0.25">
      <c r="C9994"/>
    </row>
    <row r="9995" spans="3:3" x14ac:dyDescent="0.25">
      <c r="C9995"/>
    </row>
    <row r="9996" spans="3:3" x14ac:dyDescent="0.25">
      <c r="C9996"/>
    </row>
    <row r="9997" spans="3:3" x14ac:dyDescent="0.25">
      <c r="C9997"/>
    </row>
    <row r="9998" spans="3:3" x14ac:dyDescent="0.25">
      <c r="C9998"/>
    </row>
    <row r="9999" spans="3:3" x14ac:dyDescent="0.25">
      <c r="C9999"/>
    </row>
    <row r="10000" spans="3:3" x14ac:dyDescent="0.25">
      <c r="C10000"/>
    </row>
    <row r="10001" spans="3:3" x14ac:dyDescent="0.25">
      <c r="C10001"/>
    </row>
    <row r="10002" spans="3:3" x14ac:dyDescent="0.25">
      <c r="C10002"/>
    </row>
    <row r="10003" spans="3:3" x14ac:dyDescent="0.25">
      <c r="C10003"/>
    </row>
    <row r="10004" spans="3:3" x14ac:dyDescent="0.25">
      <c r="C10004"/>
    </row>
    <row r="10005" spans="3:3" x14ac:dyDescent="0.25">
      <c r="C10005"/>
    </row>
    <row r="10006" spans="3:3" x14ac:dyDescent="0.25">
      <c r="C10006"/>
    </row>
    <row r="10007" spans="3:3" x14ac:dyDescent="0.25">
      <c r="C10007"/>
    </row>
    <row r="10008" spans="3:3" x14ac:dyDescent="0.25">
      <c r="C10008"/>
    </row>
    <row r="10009" spans="3:3" x14ac:dyDescent="0.25">
      <c r="C10009"/>
    </row>
    <row r="10010" spans="3:3" x14ac:dyDescent="0.25">
      <c r="C10010"/>
    </row>
    <row r="10011" spans="3:3" x14ac:dyDescent="0.25">
      <c r="C10011"/>
    </row>
    <row r="10012" spans="3:3" x14ac:dyDescent="0.25">
      <c r="C10012"/>
    </row>
    <row r="10013" spans="3:3" x14ac:dyDescent="0.25">
      <c r="C10013"/>
    </row>
    <row r="10014" spans="3:3" x14ac:dyDescent="0.25">
      <c r="C10014"/>
    </row>
    <row r="10015" spans="3:3" x14ac:dyDescent="0.25">
      <c r="C10015"/>
    </row>
    <row r="10016" spans="3:3" x14ac:dyDescent="0.25">
      <c r="C10016"/>
    </row>
    <row r="10017" spans="3:3" x14ac:dyDescent="0.25">
      <c r="C10017"/>
    </row>
    <row r="10018" spans="3:3" x14ac:dyDescent="0.25">
      <c r="C10018"/>
    </row>
    <row r="10019" spans="3:3" x14ac:dyDescent="0.25">
      <c r="C10019"/>
    </row>
    <row r="10020" spans="3:3" x14ac:dyDescent="0.25">
      <c r="C10020"/>
    </row>
    <row r="10021" spans="3:3" x14ac:dyDescent="0.25">
      <c r="C10021"/>
    </row>
    <row r="10022" spans="3:3" x14ac:dyDescent="0.25">
      <c r="C10022"/>
    </row>
    <row r="10023" spans="3:3" x14ac:dyDescent="0.25">
      <c r="C10023"/>
    </row>
    <row r="10024" spans="3:3" x14ac:dyDescent="0.25">
      <c r="C10024"/>
    </row>
    <row r="10025" spans="3:3" x14ac:dyDescent="0.25">
      <c r="C10025"/>
    </row>
    <row r="10026" spans="3:3" x14ac:dyDescent="0.25">
      <c r="C10026"/>
    </row>
    <row r="10027" spans="3:3" x14ac:dyDescent="0.25">
      <c r="C10027"/>
    </row>
    <row r="10028" spans="3:3" x14ac:dyDescent="0.25">
      <c r="C10028"/>
    </row>
    <row r="10029" spans="3:3" x14ac:dyDescent="0.25">
      <c r="C10029"/>
    </row>
    <row r="10030" spans="3:3" x14ac:dyDescent="0.25">
      <c r="C10030"/>
    </row>
    <row r="10031" spans="3:3" x14ac:dyDescent="0.25">
      <c r="C10031"/>
    </row>
    <row r="10032" spans="3:3" x14ac:dyDescent="0.25">
      <c r="C10032"/>
    </row>
    <row r="10033" spans="3:3" x14ac:dyDescent="0.25">
      <c r="C10033"/>
    </row>
    <row r="10034" spans="3:3" x14ac:dyDescent="0.25">
      <c r="C10034"/>
    </row>
    <row r="10035" spans="3:3" x14ac:dyDescent="0.25">
      <c r="C10035"/>
    </row>
    <row r="10036" spans="3:3" x14ac:dyDescent="0.25">
      <c r="C10036"/>
    </row>
    <row r="10037" spans="3:3" x14ac:dyDescent="0.25">
      <c r="C10037"/>
    </row>
    <row r="10038" spans="3:3" x14ac:dyDescent="0.25">
      <c r="C10038"/>
    </row>
    <row r="10039" spans="3:3" x14ac:dyDescent="0.25">
      <c r="C10039"/>
    </row>
    <row r="10040" spans="3:3" x14ac:dyDescent="0.25">
      <c r="C10040"/>
    </row>
    <row r="10041" spans="3:3" x14ac:dyDescent="0.25">
      <c r="C10041"/>
    </row>
    <row r="10042" spans="3:3" x14ac:dyDescent="0.25">
      <c r="C10042"/>
    </row>
    <row r="10043" spans="3:3" x14ac:dyDescent="0.25">
      <c r="C10043"/>
    </row>
    <row r="10044" spans="3:3" x14ac:dyDescent="0.25">
      <c r="C10044"/>
    </row>
    <row r="10045" spans="3:3" x14ac:dyDescent="0.25">
      <c r="C10045"/>
    </row>
    <row r="10046" spans="3:3" x14ac:dyDescent="0.25">
      <c r="C10046"/>
    </row>
    <row r="10047" spans="3:3" x14ac:dyDescent="0.25">
      <c r="C10047"/>
    </row>
    <row r="10048" spans="3:3" x14ac:dyDescent="0.25">
      <c r="C10048"/>
    </row>
    <row r="10049" spans="3:3" x14ac:dyDescent="0.25">
      <c r="C10049"/>
    </row>
    <row r="10050" spans="3:3" x14ac:dyDescent="0.25">
      <c r="C10050"/>
    </row>
    <row r="10051" spans="3:3" x14ac:dyDescent="0.25">
      <c r="C10051"/>
    </row>
    <row r="10052" spans="3:3" x14ac:dyDescent="0.25">
      <c r="C10052"/>
    </row>
    <row r="10053" spans="3:3" x14ac:dyDescent="0.25">
      <c r="C10053"/>
    </row>
    <row r="10054" spans="3:3" x14ac:dyDescent="0.25">
      <c r="C10054"/>
    </row>
    <row r="10055" spans="3:3" x14ac:dyDescent="0.25">
      <c r="C10055"/>
    </row>
    <row r="10056" spans="3:3" x14ac:dyDescent="0.25">
      <c r="C10056"/>
    </row>
    <row r="10057" spans="3:3" x14ac:dyDescent="0.25">
      <c r="C10057"/>
    </row>
    <row r="10058" spans="3:3" x14ac:dyDescent="0.25">
      <c r="C10058"/>
    </row>
    <row r="10059" spans="3:3" x14ac:dyDescent="0.25">
      <c r="C10059"/>
    </row>
    <row r="10060" spans="3:3" x14ac:dyDescent="0.25">
      <c r="C10060"/>
    </row>
    <row r="10061" spans="3:3" x14ac:dyDescent="0.25">
      <c r="C10061"/>
    </row>
    <row r="10062" spans="3:3" x14ac:dyDescent="0.25">
      <c r="C10062"/>
    </row>
    <row r="10063" spans="3:3" x14ac:dyDescent="0.25">
      <c r="C10063"/>
    </row>
    <row r="10064" spans="3:3" x14ac:dyDescent="0.25">
      <c r="C10064"/>
    </row>
    <row r="10065" spans="3:3" x14ac:dyDescent="0.25">
      <c r="C10065"/>
    </row>
    <row r="10066" spans="3:3" x14ac:dyDescent="0.25">
      <c r="C10066"/>
    </row>
    <row r="10067" spans="3:3" x14ac:dyDescent="0.25">
      <c r="C10067"/>
    </row>
    <row r="10068" spans="3:3" x14ac:dyDescent="0.25">
      <c r="C10068"/>
    </row>
    <row r="10069" spans="3:3" x14ac:dyDescent="0.25">
      <c r="C10069"/>
    </row>
    <row r="10070" spans="3:3" x14ac:dyDescent="0.25">
      <c r="C10070"/>
    </row>
    <row r="10071" spans="3:3" x14ac:dyDescent="0.25">
      <c r="C10071"/>
    </row>
    <row r="10072" spans="3:3" x14ac:dyDescent="0.25">
      <c r="C10072"/>
    </row>
    <row r="10073" spans="3:3" x14ac:dyDescent="0.25">
      <c r="C10073"/>
    </row>
    <row r="10074" spans="3:3" x14ac:dyDescent="0.25">
      <c r="C10074"/>
    </row>
    <row r="10075" spans="3:3" x14ac:dyDescent="0.25">
      <c r="C10075"/>
    </row>
    <row r="10076" spans="3:3" x14ac:dyDescent="0.25">
      <c r="C10076"/>
    </row>
    <row r="10077" spans="3:3" x14ac:dyDescent="0.25">
      <c r="C10077"/>
    </row>
    <row r="10078" spans="3:3" x14ac:dyDescent="0.25">
      <c r="C10078"/>
    </row>
    <row r="10079" spans="3:3" x14ac:dyDescent="0.25">
      <c r="C10079"/>
    </row>
    <row r="10080" spans="3:3" x14ac:dyDescent="0.25">
      <c r="C10080"/>
    </row>
    <row r="10081" spans="3:3" x14ac:dyDescent="0.25">
      <c r="C10081"/>
    </row>
    <row r="10082" spans="3:3" x14ac:dyDescent="0.25">
      <c r="C10082"/>
    </row>
    <row r="10083" spans="3:3" x14ac:dyDescent="0.25">
      <c r="C10083"/>
    </row>
    <row r="10084" spans="3:3" x14ac:dyDescent="0.25">
      <c r="C10084"/>
    </row>
    <row r="10085" spans="3:3" x14ac:dyDescent="0.25">
      <c r="C10085"/>
    </row>
    <row r="10086" spans="3:3" x14ac:dyDescent="0.25">
      <c r="C10086"/>
    </row>
    <row r="10087" spans="3:3" x14ac:dyDescent="0.25">
      <c r="C10087"/>
    </row>
    <row r="10088" spans="3:3" x14ac:dyDescent="0.25">
      <c r="C10088"/>
    </row>
    <row r="10089" spans="3:3" x14ac:dyDescent="0.25">
      <c r="C10089"/>
    </row>
    <row r="10090" spans="3:3" x14ac:dyDescent="0.25">
      <c r="C10090"/>
    </row>
    <row r="10091" spans="3:3" x14ac:dyDescent="0.25">
      <c r="C10091"/>
    </row>
    <row r="10092" spans="3:3" x14ac:dyDescent="0.25">
      <c r="C10092"/>
    </row>
    <row r="10093" spans="3:3" x14ac:dyDescent="0.25">
      <c r="C10093"/>
    </row>
    <row r="10094" spans="3:3" x14ac:dyDescent="0.25">
      <c r="C10094"/>
    </row>
    <row r="10095" spans="3:3" x14ac:dyDescent="0.25">
      <c r="C10095"/>
    </row>
    <row r="10096" spans="3:3" x14ac:dyDescent="0.25">
      <c r="C10096"/>
    </row>
    <row r="10097" spans="3:3" x14ac:dyDescent="0.25">
      <c r="C10097"/>
    </row>
    <row r="10098" spans="3:3" x14ac:dyDescent="0.25">
      <c r="C10098"/>
    </row>
    <row r="10099" spans="3:3" x14ac:dyDescent="0.25">
      <c r="C10099"/>
    </row>
    <row r="10100" spans="3:3" x14ac:dyDescent="0.25">
      <c r="C10100"/>
    </row>
    <row r="10101" spans="3:3" x14ac:dyDescent="0.25">
      <c r="C10101"/>
    </row>
    <row r="10102" spans="3:3" x14ac:dyDescent="0.25">
      <c r="C10102"/>
    </row>
    <row r="10103" spans="3:3" x14ac:dyDescent="0.25">
      <c r="C10103"/>
    </row>
    <row r="10104" spans="3:3" x14ac:dyDescent="0.25">
      <c r="C10104"/>
    </row>
    <row r="10105" spans="3:3" x14ac:dyDescent="0.25">
      <c r="C10105"/>
    </row>
    <row r="10106" spans="3:3" x14ac:dyDescent="0.25">
      <c r="C10106"/>
    </row>
    <row r="10107" spans="3:3" x14ac:dyDescent="0.25">
      <c r="C10107"/>
    </row>
    <row r="10108" spans="3:3" x14ac:dyDescent="0.25">
      <c r="C10108"/>
    </row>
    <row r="10109" spans="3:3" x14ac:dyDescent="0.25">
      <c r="C10109"/>
    </row>
    <row r="10110" spans="3:3" x14ac:dyDescent="0.25">
      <c r="C10110"/>
    </row>
    <row r="10111" spans="3:3" x14ac:dyDescent="0.25">
      <c r="C10111"/>
    </row>
    <row r="10112" spans="3:3" x14ac:dyDescent="0.25">
      <c r="C10112"/>
    </row>
    <row r="10113" spans="3:3" x14ac:dyDescent="0.25">
      <c r="C10113"/>
    </row>
    <row r="10114" spans="3:3" x14ac:dyDescent="0.25">
      <c r="C10114"/>
    </row>
    <row r="10115" spans="3:3" x14ac:dyDescent="0.25">
      <c r="C10115"/>
    </row>
    <row r="10116" spans="3:3" x14ac:dyDescent="0.25">
      <c r="C10116"/>
    </row>
    <row r="10117" spans="3:3" x14ac:dyDescent="0.25">
      <c r="C10117"/>
    </row>
    <row r="10118" spans="3:3" x14ac:dyDescent="0.25">
      <c r="C10118"/>
    </row>
    <row r="10119" spans="3:3" x14ac:dyDescent="0.25">
      <c r="C10119"/>
    </row>
    <row r="10120" spans="3:3" x14ac:dyDescent="0.25">
      <c r="C10120"/>
    </row>
    <row r="10121" spans="3:3" x14ac:dyDescent="0.25">
      <c r="C10121"/>
    </row>
    <row r="10122" spans="3:3" x14ac:dyDescent="0.25">
      <c r="C10122"/>
    </row>
    <row r="10123" spans="3:3" x14ac:dyDescent="0.25">
      <c r="C10123"/>
    </row>
    <row r="10124" spans="3:3" x14ac:dyDescent="0.25">
      <c r="C10124"/>
    </row>
    <row r="10125" spans="3:3" x14ac:dyDescent="0.25">
      <c r="C10125"/>
    </row>
    <row r="10126" spans="3:3" x14ac:dyDescent="0.25">
      <c r="C10126"/>
    </row>
    <row r="10127" spans="3:3" x14ac:dyDescent="0.25">
      <c r="C10127"/>
    </row>
    <row r="10128" spans="3:3" x14ac:dyDescent="0.25">
      <c r="C10128"/>
    </row>
    <row r="10129" spans="3:3" x14ac:dyDescent="0.25">
      <c r="C10129"/>
    </row>
    <row r="10130" spans="3:3" x14ac:dyDescent="0.25">
      <c r="C10130"/>
    </row>
    <row r="10131" spans="3:3" x14ac:dyDescent="0.25">
      <c r="C10131"/>
    </row>
    <row r="10132" spans="3:3" x14ac:dyDescent="0.25">
      <c r="C10132"/>
    </row>
    <row r="10133" spans="3:3" x14ac:dyDescent="0.25">
      <c r="C10133"/>
    </row>
    <row r="10134" spans="3:3" x14ac:dyDescent="0.25">
      <c r="C10134"/>
    </row>
    <row r="10135" spans="3:3" x14ac:dyDescent="0.25">
      <c r="C10135"/>
    </row>
    <row r="10136" spans="3:3" x14ac:dyDescent="0.25">
      <c r="C10136"/>
    </row>
    <row r="10137" spans="3:3" x14ac:dyDescent="0.25">
      <c r="C10137"/>
    </row>
    <row r="10138" spans="3:3" x14ac:dyDescent="0.25">
      <c r="C10138"/>
    </row>
    <row r="10139" spans="3:3" x14ac:dyDescent="0.25">
      <c r="C10139"/>
    </row>
    <row r="10140" spans="3:3" x14ac:dyDescent="0.25">
      <c r="C10140"/>
    </row>
    <row r="10141" spans="3:3" x14ac:dyDescent="0.25">
      <c r="C10141"/>
    </row>
    <row r="10142" spans="3:3" x14ac:dyDescent="0.25">
      <c r="C10142"/>
    </row>
    <row r="10143" spans="3:3" x14ac:dyDescent="0.25">
      <c r="C10143"/>
    </row>
    <row r="10144" spans="3:3" x14ac:dyDescent="0.25">
      <c r="C10144"/>
    </row>
    <row r="10145" spans="3:3" x14ac:dyDescent="0.25">
      <c r="C10145"/>
    </row>
    <row r="10146" spans="3:3" x14ac:dyDescent="0.25">
      <c r="C10146"/>
    </row>
    <row r="10147" spans="3:3" x14ac:dyDescent="0.25">
      <c r="C10147"/>
    </row>
    <row r="10148" spans="3:3" x14ac:dyDescent="0.25">
      <c r="C10148"/>
    </row>
    <row r="10149" spans="3:3" x14ac:dyDescent="0.25">
      <c r="C10149"/>
    </row>
    <row r="10150" spans="3:3" x14ac:dyDescent="0.25">
      <c r="C10150"/>
    </row>
    <row r="10151" spans="3:3" x14ac:dyDescent="0.25">
      <c r="C10151"/>
    </row>
    <row r="10152" spans="3:3" x14ac:dyDescent="0.25">
      <c r="C10152"/>
    </row>
    <row r="10153" spans="3:3" x14ac:dyDescent="0.25">
      <c r="C10153"/>
    </row>
    <row r="10154" spans="3:3" x14ac:dyDescent="0.25">
      <c r="C10154"/>
    </row>
    <row r="10155" spans="3:3" x14ac:dyDescent="0.25">
      <c r="C10155"/>
    </row>
    <row r="10156" spans="3:3" x14ac:dyDescent="0.25">
      <c r="C10156"/>
    </row>
    <row r="10157" spans="3:3" x14ac:dyDescent="0.25">
      <c r="C10157"/>
    </row>
    <row r="10158" spans="3:3" x14ac:dyDescent="0.25">
      <c r="C10158"/>
    </row>
    <row r="10159" spans="3:3" x14ac:dyDescent="0.25">
      <c r="C10159"/>
    </row>
    <row r="10160" spans="3:3" x14ac:dyDescent="0.25">
      <c r="C10160"/>
    </row>
    <row r="10161" spans="3:3" x14ac:dyDescent="0.25">
      <c r="C10161"/>
    </row>
    <row r="10162" spans="3:3" x14ac:dyDescent="0.25">
      <c r="C10162"/>
    </row>
    <row r="10163" spans="3:3" x14ac:dyDescent="0.25">
      <c r="C10163"/>
    </row>
    <row r="10164" spans="3:3" x14ac:dyDescent="0.25">
      <c r="C10164"/>
    </row>
    <row r="10165" spans="3:3" x14ac:dyDescent="0.25">
      <c r="C10165"/>
    </row>
    <row r="10166" spans="3:3" x14ac:dyDescent="0.25">
      <c r="C10166"/>
    </row>
    <row r="10167" spans="3:3" x14ac:dyDescent="0.25">
      <c r="C10167"/>
    </row>
    <row r="10168" spans="3:3" x14ac:dyDescent="0.25">
      <c r="C10168"/>
    </row>
    <row r="10169" spans="3:3" x14ac:dyDescent="0.25">
      <c r="C10169"/>
    </row>
    <row r="10170" spans="3:3" x14ac:dyDescent="0.25">
      <c r="C10170"/>
    </row>
    <row r="10171" spans="3:3" x14ac:dyDescent="0.25">
      <c r="C10171"/>
    </row>
    <row r="10172" spans="3:3" x14ac:dyDescent="0.25">
      <c r="C10172"/>
    </row>
    <row r="10173" spans="3:3" x14ac:dyDescent="0.25">
      <c r="C10173"/>
    </row>
    <row r="10174" spans="3:3" x14ac:dyDescent="0.25">
      <c r="C10174"/>
    </row>
    <row r="10175" spans="3:3" x14ac:dyDescent="0.25">
      <c r="C10175"/>
    </row>
    <row r="10176" spans="3:3" x14ac:dyDescent="0.25">
      <c r="C10176"/>
    </row>
    <row r="10177" spans="3:3" x14ac:dyDescent="0.25">
      <c r="C10177"/>
    </row>
    <row r="10178" spans="3:3" x14ac:dyDescent="0.25">
      <c r="C10178"/>
    </row>
    <row r="10179" spans="3:3" x14ac:dyDescent="0.25">
      <c r="C10179"/>
    </row>
    <row r="10180" spans="3:3" x14ac:dyDescent="0.25">
      <c r="C10180"/>
    </row>
    <row r="10181" spans="3:3" x14ac:dyDescent="0.25">
      <c r="C10181"/>
    </row>
    <row r="10182" spans="3:3" x14ac:dyDescent="0.25">
      <c r="C10182"/>
    </row>
    <row r="10183" spans="3:3" x14ac:dyDescent="0.25">
      <c r="C10183"/>
    </row>
    <row r="10184" spans="3:3" x14ac:dyDescent="0.25">
      <c r="C10184"/>
    </row>
    <row r="10185" spans="3:3" x14ac:dyDescent="0.25">
      <c r="C10185"/>
    </row>
    <row r="10186" spans="3:3" x14ac:dyDescent="0.25">
      <c r="C10186"/>
    </row>
    <row r="10187" spans="3:3" x14ac:dyDescent="0.25">
      <c r="C10187"/>
    </row>
    <row r="10188" spans="3:3" x14ac:dyDescent="0.25">
      <c r="C10188"/>
    </row>
    <row r="10189" spans="3:3" x14ac:dyDescent="0.25">
      <c r="C10189"/>
    </row>
    <row r="10190" spans="3:3" x14ac:dyDescent="0.25">
      <c r="C10190"/>
    </row>
    <row r="10191" spans="3:3" x14ac:dyDescent="0.25">
      <c r="C10191"/>
    </row>
    <row r="10192" spans="3:3" x14ac:dyDescent="0.25">
      <c r="C10192"/>
    </row>
    <row r="10193" spans="3:3" x14ac:dyDescent="0.25">
      <c r="C10193"/>
    </row>
    <row r="10194" spans="3:3" x14ac:dyDescent="0.25">
      <c r="C10194"/>
    </row>
    <row r="10195" spans="3:3" x14ac:dyDescent="0.25">
      <c r="C10195"/>
    </row>
    <row r="10196" spans="3:3" x14ac:dyDescent="0.25">
      <c r="C10196"/>
    </row>
    <row r="10197" spans="3:3" x14ac:dyDescent="0.25">
      <c r="C10197"/>
    </row>
    <row r="10198" spans="3:3" x14ac:dyDescent="0.25">
      <c r="C10198"/>
    </row>
    <row r="10199" spans="3:3" x14ac:dyDescent="0.25">
      <c r="C10199"/>
    </row>
    <row r="10200" spans="3:3" x14ac:dyDescent="0.25">
      <c r="C10200"/>
    </row>
    <row r="10201" spans="3:3" x14ac:dyDescent="0.25">
      <c r="C10201"/>
    </row>
    <row r="10202" spans="3:3" x14ac:dyDescent="0.25">
      <c r="C10202"/>
    </row>
    <row r="10203" spans="3:3" x14ac:dyDescent="0.25">
      <c r="C10203"/>
    </row>
    <row r="10204" spans="3:3" x14ac:dyDescent="0.25">
      <c r="C10204"/>
    </row>
    <row r="10205" spans="3:3" x14ac:dyDescent="0.25">
      <c r="C10205"/>
    </row>
    <row r="10206" spans="3:3" x14ac:dyDescent="0.25">
      <c r="C10206"/>
    </row>
    <row r="10207" spans="3:3" x14ac:dyDescent="0.25">
      <c r="C10207"/>
    </row>
    <row r="10208" spans="3:3" x14ac:dyDescent="0.25">
      <c r="C10208"/>
    </row>
    <row r="10209" spans="3:3" x14ac:dyDescent="0.25">
      <c r="C10209"/>
    </row>
    <row r="10210" spans="3:3" x14ac:dyDescent="0.25">
      <c r="C10210"/>
    </row>
    <row r="10211" spans="3:3" x14ac:dyDescent="0.25">
      <c r="C10211"/>
    </row>
    <row r="10212" spans="3:3" x14ac:dyDescent="0.25">
      <c r="C10212"/>
    </row>
    <row r="10213" spans="3:3" x14ac:dyDescent="0.25">
      <c r="C10213"/>
    </row>
    <row r="10214" spans="3:3" x14ac:dyDescent="0.25">
      <c r="C10214"/>
    </row>
    <row r="10215" spans="3:3" x14ac:dyDescent="0.25">
      <c r="C10215"/>
    </row>
    <row r="10216" spans="3:3" x14ac:dyDescent="0.25">
      <c r="C10216"/>
    </row>
    <row r="10217" spans="3:3" x14ac:dyDescent="0.25">
      <c r="C10217"/>
    </row>
    <row r="10218" spans="3:3" x14ac:dyDescent="0.25">
      <c r="C10218"/>
    </row>
    <row r="10219" spans="3:3" x14ac:dyDescent="0.25">
      <c r="C10219"/>
    </row>
    <row r="10220" spans="3:3" x14ac:dyDescent="0.25">
      <c r="C10220"/>
    </row>
    <row r="10221" spans="3:3" x14ac:dyDescent="0.25">
      <c r="C10221"/>
    </row>
    <row r="10222" spans="3:3" x14ac:dyDescent="0.25">
      <c r="C10222"/>
    </row>
    <row r="10223" spans="3:3" x14ac:dyDescent="0.25">
      <c r="C10223"/>
    </row>
    <row r="10224" spans="3:3" x14ac:dyDescent="0.25">
      <c r="C10224"/>
    </row>
    <row r="10225" spans="3:3" x14ac:dyDescent="0.25">
      <c r="C10225"/>
    </row>
    <row r="10226" spans="3:3" x14ac:dyDescent="0.25">
      <c r="C10226"/>
    </row>
    <row r="10227" spans="3:3" x14ac:dyDescent="0.25">
      <c r="C10227"/>
    </row>
    <row r="10228" spans="3:3" x14ac:dyDescent="0.25">
      <c r="C10228"/>
    </row>
    <row r="10229" spans="3:3" x14ac:dyDescent="0.25">
      <c r="C10229"/>
    </row>
    <row r="10230" spans="3:3" x14ac:dyDescent="0.25">
      <c r="C10230"/>
    </row>
    <row r="10231" spans="3:3" x14ac:dyDescent="0.25">
      <c r="C10231"/>
    </row>
    <row r="10232" spans="3:3" x14ac:dyDescent="0.25">
      <c r="C10232"/>
    </row>
    <row r="10233" spans="3:3" x14ac:dyDescent="0.25">
      <c r="C10233"/>
    </row>
    <row r="10234" spans="3:3" x14ac:dyDescent="0.25">
      <c r="C10234"/>
    </row>
    <row r="10235" spans="3:3" x14ac:dyDescent="0.25">
      <c r="C10235"/>
    </row>
    <row r="10236" spans="3:3" x14ac:dyDescent="0.25">
      <c r="C10236"/>
    </row>
    <row r="10237" spans="3:3" x14ac:dyDescent="0.25">
      <c r="C10237"/>
    </row>
    <row r="10238" spans="3:3" x14ac:dyDescent="0.25">
      <c r="C10238"/>
    </row>
    <row r="10239" spans="3:3" x14ac:dyDescent="0.25">
      <c r="C10239"/>
    </row>
    <row r="10240" spans="3:3" x14ac:dyDescent="0.25">
      <c r="C10240"/>
    </row>
    <row r="10241" spans="3:3" x14ac:dyDescent="0.25">
      <c r="C10241"/>
    </row>
    <row r="10242" spans="3:3" x14ac:dyDescent="0.25">
      <c r="C10242"/>
    </row>
    <row r="10243" spans="3:3" x14ac:dyDescent="0.25">
      <c r="C10243"/>
    </row>
    <row r="10244" spans="3:3" x14ac:dyDescent="0.25">
      <c r="C10244"/>
    </row>
    <row r="10245" spans="3:3" x14ac:dyDescent="0.25">
      <c r="C10245"/>
    </row>
    <row r="10246" spans="3:3" x14ac:dyDescent="0.25">
      <c r="C10246"/>
    </row>
    <row r="10247" spans="3:3" x14ac:dyDescent="0.25">
      <c r="C10247"/>
    </row>
    <row r="10248" spans="3:3" x14ac:dyDescent="0.25">
      <c r="C10248"/>
    </row>
    <row r="10249" spans="3:3" x14ac:dyDescent="0.25">
      <c r="C10249"/>
    </row>
    <row r="10250" spans="3:3" x14ac:dyDescent="0.25">
      <c r="C10250"/>
    </row>
    <row r="10251" spans="3:3" x14ac:dyDescent="0.25">
      <c r="C10251"/>
    </row>
    <row r="10252" spans="3:3" x14ac:dyDescent="0.25">
      <c r="C10252"/>
    </row>
    <row r="10253" spans="3:3" x14ac:dyDescent="0.25">
      <c r="C10253"/>
    </row>
    <row r="10254" spans="3:3" x14ac:dyDescent="0.25">
      <c r="C10254"/>
    </row>
    <row r="10255" spans="3:3" x14ac:dyDescent="0.25">
      <c r="C10255"/>
    </row>
    <row r="10256" spans="3:3" x14ac:dyDescent="0.25">
      <c r="C10256"/>
    </row>
    <row r="10257" spans="3:3" x14ac:dyDescent="0.25">
      <c r="C10257"/>
    </row>
    <row r="10258" spans="3:3" x14ac:dyDescent="0.25">
      <c r="C10258"/>
    </row>
    <row r="10259" spans="3:3" x14ac:dyDescent="0.25">
      <c r="C10259"/>
    </row>
    <row r="10260" spans="3:3" x14ac:dyDescent="0.25">
      <c r="C10260"/>
    </row>
    <row r="10261" spans="3:3" x14ac:dyDescent="0.25">
      <c r="C10261"/>
    </row>
    <row r="10262" spans="3:3" x14ac:dyDescent="0.25">
      <c r="C10262"/>
    </row>
    <row r="10263" spans="3:3" x14ac:dyDescent="0.25">
      <c r="C10263"/>
    </row>
    <row r="10264" spans="3:3" x14ac:dyDescent="0.25">
      <c r="C10264"/>
    </row>
    <row r="10265" spans="3:3" x14ac:dyDescent="0.25">
      <c r="C10265"/>
    </row>
    <row r="10266" spans="3:3" x14ac:dyDescent="0.25">
      <c r="C10266"/>
    </row>
    <row r="10267" spans="3:3" x14ac:dyDescent="0.25">
      <c r="C10267"/>
    </row>
    <row r="10268" spans="3:3" x14ac:dyDescent="0.25">
      <c r="C10268"/>
    </row>
    <row r="10269" spans="3:3" x14ac:dyDescent="0.25">
      <c r="C10269"/>
    </row>
    <row r="10270" spans="3:3" x14ac:dyDescent="0.25">
      <c r="C10270"/>
    </row>
    <row r="10271" spans="3:3" x14ac:dyDescent="0.25">
      <c r="C10271"/>
    </row>
    <row r="10272" spans="3:3" x14ac:dyDescent="0.25">
      <c r="C10272"/>
    </row>
    <row r="10273" spans="3:3" x14ac:dyDescent="0.25">
      <c r="C10273"/>
    </row>
    <row r="10274" spans="3:3" x14ac:dyDescent="0.25">
      <c r="C10274"/>
    </row>
    <row r="10275" spans="3:3" x14ac:dyDescent="0.25">
      <c r="C10275"/>
    </row>
    <row r="10276" spans="3:3" x14ac:dyDescent="0.25">
      <c r="C10276"/>
    </row>
    <row r="10277" spans="3:3" x14ac:dyDescent="0.25">
      <c r="C10277"/>
    </row>
    <row r="10278" spans="3:3" x14ac:dyDescent="0.25">
      <c r="C10278"/>
    </row>
    <row r="10279" spans="3:3" x14ac:dyDescent="0.25">
      <c r="C10279"/>
    </row>
    <row r="10280" spans="3:3" x14ac:dyDescent="0.25">
      <c r="C10280"/>
    </row>
    <row r="10281" spans="3:3" x14ac:dyDescent="0.25">
      <c r="C10281"/>
    </row>
    <row r="10282" spans="3:3" x14ac:dyDescent="0.25">
      <c r="C10282"/>
    </row>
    <row r="10283" spans="3:3" x14ac:dyDescent="0.25">
      <c r="C10283"/>
    </row>
    <row r="10284" spans="3:3" x14ac:dyDescent="0.25">
      <c r="C10284"/>
    </row>
    <row r="10285" spans="3:3" x14ac:dyDescent="0.25">
      <c r="C10285"/>
    </row>
    <row r="10286" spans="3:3" x14ac:dyDescent="0.25">
      <c r="C10286"/>
    </row>
    <row r="10287" spans="3:3" x14ac:dyDescent="0.25">
      <c r="C10287"/>
    </row>
    <row r="10288" spans="3:3" x14ac:dyDescent="0.25">
      <c r="C10288"/>
    </row>
    <row r="10289" spans="3:3" x14ac:dyDescent="0.25">
      <c r="C10289"/>
    </row>
    <row r="10290" spans="3:3" x14ac:dyDescent="0.25">
      <c r="C10290"/>
    </row>
    <row r="10291" spans="3:3" x14ac:dyDescent="0.25">
      <c r="C10291"/>
    </row>
    <row r="10292" spans="3:3" x14ac:dyDescent="0.25">
      <c r="C10292"/>
    </row>
    <row r="10293" spans="3:3" x14ac:dyDescent="0.25">
      <c r="C10293"/>
    </row>
    <row r="10294" spans="3:3" x14ac:dyDescent="0.25">
      <c r="C10294"/>
    </row>
    <row r="10295" spans="3:3" x14ac:dyDescent="0.25">
      <c r="C10295"/>
    </row>
    <row r="10296" spans="3:3" x14ac:dyDescent="0.25">
      <c r="C10296"/>
    </row>
    <row r="10297" spans="3:3" x14ac:dyDescent="0.25">
      <c r="C10297"/>
    </row>
    <row r="10298" spans="3:3" x14ac:dyDescent="0.25">
      <c r="C10298"/>
    </row>
    <row r="10299" spans="3:3" x14ac:dyDescent="0.25">
      <c r="C10299"/>
    </row>
    <row r="10300" spans="3:3" x14ac:dyDescent="0.25">
      <c r="C10300"/>
    </row>
    <row r="10301" spans="3:3" x14ac:dyDescent="0.25">
      <c r="C10301"/>
    </row>
    <row r="10302" spans="3:3" x14ac:dyDescent="0.25">
      <c r="C10302"/>
    </row>
    <row r="10303" spans="3:3" x14ac:dyDescent="0.25">
      <c r="C10303"/>
    </row>
    <row r="10304" spans="3:3" x14ac:dyDescent="0.25">
      <c r="C10304"/>
    </row>
    <row r="10305" spans="3:3" x14ac:dyDescent="0.25">
      <c r="C10305"/>
    </row>
    <row r="10306" spans="3:3" x14ac:dyDescent="0.25">
      <c r="C10306"/>
    </row>
    <row r="10307" spans="3:3" x14ac:dyDescent="0.25">
      <c r="C10307"/>
    </row>
    <row r="10308" spans="3:3" x14ac:dyDescent="0.25">
      <c r="C10308"/>
    </row>
    <row r="10309" spans="3:3" x14ac:dyDescent="0.25">
      <c r="C10309"/>
    </row>
    <row r="10310" spans="3:3" x14ac:dyDescent="0.25">
      <c r="C10310"/>
    </row>
    <row r="10311" spans="3:3" x14ac:dyDescent="0.25">
      <c r="C10311"/>
    </row>
    <row r="10312" spans="3:3" x14ac:dyDescent="0.25">
      <c r="C10312"/>
    </row>
    <row r="10313" spans="3:3" x14ac:dyDescent="0.25">
      <c r="C10313"/>
    </row>
    <row r="10314" spans="3:3" x14ac:dyDescent="0.25">
      <c r="C10314"/>
    </row>
    <row r="10315" spans="3:3" x14ac:dyDescent="0.25">
      <c r="C10315"/>
    </row>
    <row r="10316" spans="3:3" x14ac:dyDescent="0.25">
      <c r="C10316"/>
    </row>
    <row r="10317" spans="3:3" x14ac:dyDescent="0.25">
      <c r="C10317"/>
    </row>
    <row r="10318" spans="3:3" x14ac:dyDescent="0.25">
      <c r="C10318"/>
    </row>
    <row r="10319" spans="3:3" x14ac:dyDescent="0.25">
      <c r="C10319"/>
    </row>
    <row r="10320" spans="3:3" x14ac:dyDescent="0.25">
      <c r="C10320"/>
    </row>
    <row r="10321" spans="3:3" x14ac:dyDescent="0.25">
      <c r="C10321"/>
    </row>
    <row r="10322" spans="3:3" x14ac:dyDescent="0.25">
      <c r="C10322"/>
    </row>
    <row r="10323" spans="3:3" x14ac:dyDescent="0.25">
      <c r="C10323"/>
    </row>
    <row r="10324" spans="3:3" x14ac:dyDescent="0.25">
      <c r="C10324"/>
    </row>
    <row r="10325" spans="3:3" x14ac:dyDescent="0.25">
      <c r="C10325"/>
    </row>
    <row r="10326" spans="3:3" x14ac:dyDescent="0.25">
      <c r="C10326"/>
    </row>
    <row r="10327" spans="3:3" x14ac:dyDescent="0.25">
      <c r="C10327"/>
    </row>
    <row r="10328" spans="3:3" x14ac:dyDescent="0.25">
      <c r="C10328"/>
    </row>
    <row r="10329" spans="3:3" x14ac:dyDescent="0.25">
      <c r="C10329"/>
    </row>
    <row r="10330" spans="3:3" x14ac:dyDescent="0.25">
      <c r="C10330"/>
    </row>
    <row r="10331" spans="3:3" x14ac:dyDescent="0.25">
      <c r="C10331"/>
    </row>
    <row r="10332" spans="3:3" x14ac:dyDescent="0.25">
      <c r="C10332"/>
    </row>
    <row r="10333" spans="3:3" x14ac:dyDescent="0.25">
      <c r="C10333"/>
    </row>
    <row r="10334" spans="3:3" x14ac:dyDescent="0.25">
      <c r="C10334"/>
    </row>
    <row r="10335" spans="3:3" x14ac:dyDescent="0.25">
      <c r="C10335"/>
    </row>
    <row r="10336" spans="3:3" x14ac:dyDescent="0.25">
      <c r="C10336"/>
    </row>
    <row r="10337" spans="3:3" x14ac:dyDescent="0.25">
      <c r="C10337"/>
    </row>
    <row r="10338" spans="3:3" x14ac:dyDescent="0.25">
      <c r="C10338"/>
    </row>
    <row r="10339" spans="3:3" x14ac:dyDescent="0.25">
      <c r="C10339"/>
    </row>
    <row r="10340" spans="3:3" x14ac:dyDescent="0.25">
      <c r="C10340"/>
    </row>
    <row r="10341" spans="3:3" x14ac:dyDescent="0.25">
      <c r="C10341"/>
    </row>
    <row r="10342" spans="3:3" x14ac:dyDescent="0.25">
      <c r="C10342"/>
    </row>
    <row r="10343" spans="3:3" x14ac:dyDescent="0.25">
      <c r="C10343"/>
    </row>
    <row r="10344" spans="3:3" x14ac:dyDescent="0.25">
      <c r="C10344"/>
    </row>
    <row r="10345" spans="3:3" x14ac:dyDescent="0.25">
      <c r="C10345"/>
    </row>
    <row r="10346" spans="3:3" x14ac:dyDescent="0.25">
      <c r="C10346"/>
    </row>
    <row r="10347" spans="3:3" x14ac:dyDescent="0.25">
      <c r="C10347"/>
    </row>
    <row r="10348" spans="3:3" x14ac:dyDescent="0.25">
      <c r="C10348"/>
    </row>
    <row r="10349" spans="3:3" x14ac:dyDescent="0.25">
      <c r="C10349"/>
    </row>
    <row r="10350" spans="3:3" x14ac:dyDescent="0.25">
      <c r="C10350"/>
    </row>
    <row r="10351" spans="3:3" x14ac:dyDescent="0.25">
      <c r="C10351"/>
    </row>
    <row r="10352" spans="3:3" x14ac:dyDescent="0.25">
      <c r="C10352"/>
    </row>
    <row r="10353" spans="3:3" x14ac:dyDescent="0.25">
      <c r="C10353"/>
    </row>
    <row r="10354" spans="3:3" x14ac:dyDescent="0.25">
      <c r="C10354"/>
    </row>
    <row r="10355" spans="3:3" x14ac:dyDescent="0.25">
      <c r="C10355"/>
    </row>
    <row r="10356" spans="3:3" x14ac:dyDescent="0.25">
      <c r="C10356"/>
    </row>
    <row r="10357" spans="3:3" x14ac:dyDescent="0.25">
      <c r="C10357"/>
    </row>
    <row r="10358" spans="3:3" x14ac:dyDescent="0.25">
      <c r="C10358"/>
    </row>
    <row r="10359" spans="3:3" x14ac:dyDescent="0.25">
      <c r="C10359"/>
    </row>
    <row r="10360" spans="3:3" x14ac:dyDescent="0.25">
      <c r="C10360"/>
    </row>
    <row r="10361" spans="3:3" x14ac:dyDescent="0.25">
      <c r="C10361"/>
    </row>
    <row r="10362" spans="3:3" x14ac:dyDescent="0.25">
      <c r="C10362"/>
    </row>
    <row r="10363" spans="3:3" x14ac:dyDescent="0.25">
      <c r="C10363"/>
    </row>
    <row r="10364" spans="3:3" x14ac:dyDescent="0.25">
      <c r="C10364"/>
    </row>
    <row r="10365" spans="3:3" x14ac:dyDescent="0.25">
      <c r="C10365"/>
    </row>
    <row r="10366" spans="3:3" x14ac:dyDescent="0.25">
      <c r="C10366"/>
    </row>
    <row r="10367" spans="3:3" x14ac:dyDescent="0.25">
      <c r="C10367"/>
    </row>
    <row r="10368" spans="3:3" x14ac:dyDescent="0.25">
      <c r="C10368"/>
    </row>
    <row r="10369" spans="3:3" x14ac:dyDescent="0.25">
      <c r="C10369"/>
    </row>
    <row r="10370" spans="3:3" x14ac:dyDescent="0.25">
      <c r="C10370"/>
    </row>
    <row r="10371" spans="3:3" x14ac:dyDescent="0.25">
      <c r="C10371"/>
    </row>
    <row r="10372" spans="3:3" x14ac:dyDescent="0.25">
      <c r="C10372"/>
    </row>
    <row r="10373" spans="3:3" x14ac:dyDescent="0.25">
      <c r="C10373"/>
    </row>
    <row r="10374" spans="3:3" x14ac:dyDescent="0.25">
      <c r="C10374"/>
    </row>
    <row r="10375" spans="3:3" x14ac:dyDescent="0.25">
      <c r="C10375"/>
    </row>
    <row r="10376" spans="3:3" x14ac:dyDescent="0.25">
      <c r="C10376"/>
    </row>
    <row r="10377" spans="3:3" x14ac:dyDescent="0.25">
      <c r="C10377"/>
    </row>
    <row r="10378" spans="3:3" x14ac:dyDescent="0.25">
      <c r="C10378"/>
    </row>
    <row r="10379" spans="3:3" x14ac:dyDescent="0.25">
      <c r="C10379"/>
    </row>
    <row r="10380" spans="3:3" x14ac:dyDescent="0.25">
      <c r="C10380"/>
    </row>
    <row r="10381" spans="3:3" x14ac:dyDescent="0.25">
      <c r="C10381"/>
    </row>
    <row r="10382" spans="3:3" x14ac:dyDescent="0.25">
      <c r="C10382"/>
    </row>
    <row r="10383" spans="3:3" x14ac:dyDescent="0.25">
      <c r="C10383"/>
    </row>
    <row r="10384" spans="3:3" x14ac:dyDescent="0.25">
      <c r="C10384"/>
    </row>
    <row r="10385" spans="3:3" x14ac:dyDescent="0.25">
      <c r="C10385"/>
    </row>
    <row r="10386" spans="3:3" x14ac:dyDescent="0.25">
      <c r="C10386"/>
    </row>
    <row r="10387" spans="3:3" x14ac:dyDescent="0.25">
      <c r="C10387"/>
    </row>
    <row r="10388" spans="3:3" x14ac:dyDescent="0.25">
      <c r="C10388"/>
    </row>
    <row r="10389" spans="3:3" x14ac:dyDescent="0.25">
      <c r="C10389"/>
    </row>
    <row r="10390" spans="3:3" x14ac:dyDescent="0.25">
      <c r="C10390"/>
    </row>
    <row r="10391" spans="3:3" x14ac:dyDescent="0.25">
      <c r="C10391"/>
    </row>
    <row r="10392" spans="3:3" x14ac:dyDescent="0.25">
      <c r="C10392"/>
    </row>
    <row r="10393" spans="3:3" x14ac:dyDescent="0.25">
      <c r="C10393"/>
    </row>
    <row r="10394" spans="3:3" x14ac:dyDescent="0.25">
      <c r="C10394"/>
    </row>
    <row r="10395" spans="3:3" x14ac:dyDescent="0.25">
      <c r="C10395"/>
    </row>
    <row r="10396" spans="3:3" x14ac:dyDescent="0.25">
      <c r="C10396"/>
    </row>
    <row r="10397" spans="3:3" x14ac:dyDescent="0.25">
      <c r="C10397"/>
    </row>
    <row r="10398" spans="3:3" x14ac:dyDescent="0.25">
      <c r="C10398"/>
    </row>
    <row r="10399" spans="3:3" x14ac:dyDescent="0.25">
      <c r="C10399"/>
    </row>
    <row r="10400" spans="3:3" x14ac:dyDescent="0.25">
      <c r="C10400"/>
    </row>
    <row r="10401" spans="3:3" x14ac:dyDescent="0.25">
      <c r="C10401"/>
    </row>
    <row r="10402" spans="3:3" x14ac:dyDescent="0.25">
      <c r="C10402"/>
    </row>
    <row r="10403" spans="3:3" x14ac:dyDescent="0.25">
      <c r="C10403"/>
    </row>
    <row r="10404" spans="3:3" x14ac:dyDescent="0.25">
      <c r="C10404"/>
    </row>
    <row r="10405" spans="3:3" x14ac:dyDescent="0.25">
      <c r="C10405"/>
    </row>
    <row r="10406" spans="3:3" x14ac:dyDescent="0.25">
      <c r="C10406"/>
    </row>
    <row r="10407" spans="3:3" x14ac:dyDescent="0.25">
      <c r="C10407"/>
    </row>
    <row r="10408" spans="3:3" x14ac:dyDescent="0.25">
      <c r="C10408"/>
    </row>
    <row r="10409" spans="3:3" x14ac:dyDescent="0.25">
      <c r="C10409"/>
    </row>
    <row r="10410" spans="3:3" x14ac:dyDescent="0.25">
      <c r="C10410"/>
    </row>
    <row r="10411" spans="3:3" x14ac:dyDescent="0.25">
      <c r="C10411"/>
    </row>
    <row r="10412" spans="3:3" x14ac:dyDescent="0.25">
      <c r="C10412"/>
    </row>
    <row r="10413" spans="3:3" x14ac:dyDescent="0.25">
      <c r="C10413"/>
    </row>
    <row r="10414" spans="3:3" x14ac:dyDescent="0.25">
      <c r="C10414"/>
    </row>
    <row r="10415" spans="3:3" x14ac:dyDescent="0.25">
      <c r="C10415"/>
    </row>
    <row r="10416" spans="3:3" x14ac:dyDescent="0.25">
      <c r="C10416"/>
    </row>
    <row r="10417" spans="3:3" x14ac:dyDescent="0.25">
      <c r="C10417"/>
    </row>
    <row r="10418" spans="3:3" x14ac:dyDescent="0.25">
      <c r="C10418"/>
    </row>
    <row r="10419" spans="3:3" x14ac:dyDescent="0.25">
      <c r="C10419"/>
    </row>
    <row r="10420" spans="3:3" x14ac:dyDescent="0.25">
      <c r="C10420"/>
    </row>
    <row r="10421" spans="3:3" x14ac:dyDescent="0.25">
      <c r="C10421"/>
    </row>
    <row r="10422" spans="3:3" x14ac:dyDescent="0.25">
      <c r="C10422"/>
    </row>
    <row r="10423" spans="3:3" x14ac:dyDescent="0.25">
      <c r="C10423"/>
    </row>
    <row r="10424" spans="3:3" x14ac:dyDescent="0.25">
      <c r="C10424"/>
    </row>
    <row r="10425" spans="3:3" x14ac:dyDescent="0.25">
      <c r="C10425"/>
    </row>
    <row r="10426" spans="3:3" x14ac:dyDescent="0.25">
      <c r="C10426"/>
    </row>
    <row r="10427" spans="3:3" x14ac:dyDescent="0.25">
      <c r="C10427"/>
    </row>
    <row r="10428" spans="3:3" x14ac:dyDescent="0.25">
      <c r="C10428"/>
    </row>
    <row r="10429" spans="3:3" x14ac:dyDescent="0.25">
      <c r="C10429"/>
    </row>
    <row r="10430" spans="3:3" x14ac:dyDescent="0.25">
      <c r="C10430"/>
    </row>
    <row r="10431" spans="3:3" x14ac:dyDescent="0.25">
      <c r="C10431"/>
    </row>
    <row r="10432" spans="3:3" x14ac:dyDescent="0.25">
      <c r="C10432"/>
    </row>
    <row r="10433" spans="3:3" x14ac:dyDescent="0.25">
      <c r="C10433"/>
    </row>
    <row r="10434" spans="3:3" x14ac:dyDescent="0.25">
      <c r="C10434"/>
    </row>
    <row r="10435" spans="3:3" x14ac:dyDescent="0.25">
      <c r="C10435"/>
    </row>
    <row r="10436" spans="3:3" x14ac:dyDescent="0.25">
      <c r="C10436"/>
    </row>
    <row r="10437" spans="3:3" x14ac:dyDescent="0.25">
      <c r="C10437"/>
    </row>
    <row r="10438" spans="3:3" x14ac:dyDescent="0.25">
      <c r="C10438"/>
    </row>
    <row r="10439" spans="3:3" x14ac:dyDescent="0.25">
      <c r="C10439"/>
    </row>
    <row r="10440" spans="3:3" x14ac:dyDescent="0.25">
      <c r="C10440"/>
    </row>
    <row r="10441" spans="3:3" x14ac:dyDescent="0.25">
      <c r="C10441"/>
    </row>
    <row r="10442" spans="3:3" x14ac:dyDescent="0.25">
      <c r="C10442"/>
    </row>
    <row r="10443" spans="3:3" x14ac:dyDescent="0.25">
      <c r="C10443"/>
    </row>
    <row r="10444" spans="3:3" x14ac:dyDescent="0.25">
      <c r="C10444"/>
    </row>
    <row r="10445" spans="3:3" x14ac:dyDescent="0.25">
      <c r="C10445"/>
    </row>
    <row r="10446" spans="3:3" x14ac:dyDescent="0.25">
      <c r="C10446"/>
    </row>
    <row r="10447" spans="3:3" x14ac:dyDescent="0.25">
      <c r="C10447"/>
    </row>
    <row r="10448" spans="3:3" x14ac:dyDescent="0.25">
      <c r="C10448"/>
    </row>
    <row r="10449" spans="3:3" x14ac:dyDescent="0.25">
      <c r="C10449"/>
    </row>
    <row r="10450" spans="3:3" x14ac:dyDescent="0.25">
      <c r="C10450"/>
    </row>
    <row r="10451" spans="3:3" x14ac:dyDescent="0.25">
      <c r="C10451"/>
    </row>
    <row r="10452" spans="3:3" x14ac:dyDescent="0.25">
      <c r="C10452"/>
    </row>
    <row r="10453" spans="3:3" x14ac:dyDescent="0.25">
      <c r="C10453"/>
    </row>
    <row r="10454" spans="3:3" x14ac:dyDescent="0.25">
      <c r="C10454"/>
    </row>
    <row r="10455" spans="3:3" x14ac:dyDescent="0.25">
      <c r="C10455"/>
    </row>
    <row r="10456" spans="3:3" x14ac:dyDescent="0.25">
      <c r="C10456"/>
    </row>
    <row r="10457" spans="3:3" x14ac:dyDescent="0.25">
      <c r="C10457"/>
    </row>
    <row r="10458" spans="3:3" x14ac:dyDescent="0.25">
      <c r="C10458"/>
    </row>
    <row r="10459" spans="3:3" x14ac:dyDescent="0.25">
      <c r="C10459"/>
    </row>
    <row r="10460" spans="3:3" x14ac:dyDescent="0.25">
      <c r="C10460"/>
    </row>
    <row r="10461" spans="3:3" x14ac:dyDescent="0.25">
      <c r="C10461"/>
    </row>
    <row r="10462" spans="3:3" x14ac:dyDescent="0.25">
      <c r="C10462"/>
    </row>
    <row r="10463" spans="3:3" x14ac:dyDescent="0.25">
      <c r="C10463"/>
    </row>
    <row r="10464" spans="3:3" x14ac:dyDescent="0.25">
      <c r="C10464"/>
    </row>
    <row r="10465" spans="3:3" x14ac:dyDescent="0.25">
      <c r="C10465"/>
    </row>
    <row r="10466" spans="3:3" x14ac:dyDescent="0.25">
      <c r="C10466"/>
    </row>
    <row r="10467" spans="3:3" x14ac:dyDescent="0.25">
      <c r="C10467"/>
    </row>
    <row r="10468" spans="3:3" x14ac:dyDescent="0.25">
      <c r="C10468"/>
    </row>
    <row r="10469" spans="3:3" x14ac:dyDescent="0.25">
      <c r="C10469"/>
    </row>
    <row r="10470" spans="3:3" x14ac:dyDescent="0.25">
      <c r="C10470"/>
    </row>
    <row r="10471" spans="3:3" x14ac:dyDescent="0.25">
      <c r="C10471"/>
    </row>
    <row r="10472" spans="3:3" x14ac:dyDescent="0.25">
      <c r="C10472"/>
    </row>
    <row r="10473" spans="3:3" x14ac:dyDescent="0.25">
      <c r="C10473"/>
    </row>
    <row r="10474" spans="3:3" x14ac:dyDescent="0.25">
      <c r="C10474"/>
    </row>
    <row r="10475" spans="3:3" x14ac:dyDescent="0.25">
      <c r="C10475"/>
    </row>
    <row r="10476" spans="3:3" x14ac:dyDescent="0.25">
      <c r="C10476"/>
    </row>
    <row r="10477" spans="3:3" x14ac:dyDescent="0.25">
      <c r="C10477"/>
    </row>
    <row r="10478" spans="3:3" x14ac:dyDescent="0.25">
      <c r="C10478"/>
    </row>
    <row r="10479" spans="3:3" x14ac:dyDescent="0.25">
      <c r="C10479"/>
    </row>
    <row r="10480" spans="3:3" x14ac:dyDescent="0.25">
      <c r="C10480"/>
    </row>
    <row r="10481" spans="3:3" x14ac:dyDescent="0.25">
      <c r="C10481"/>
    </row>
    <row r="10482" spans="3:3" x14ac:dyDescent="0.25">
      <c r="C10482"/>
    </row>
    <row r="10483" spans="3:3" x14ac:dyDescent="0.25">
      <c r="C10483"/>
    </row>
    <row r="10484" spans="3:3" x14ac:dyDescent="0.25">
      <c r="C10484"/>
    </row>
    <row r="10485" spans="3:3" x14ac:dyDescent="0.25">
      <c r="C10485"/>
    </row>
    <row r="10486" spans="3:3" x14ac:dyDescent="0.25">
      <c r="C10486"/>
    </row>
    <row r="10487" spans="3:3" x14ac:dyDescent="0.25">
      <c r="C10487"/>
    </row>
    <row r="10488" spans="3:3" x14ac:dyDescent="0.25">
      <c r="C10488"/>
    </row>
    <row r="10489" spans="3:3" x14ac:dyDescent="0.25">
      <c r="C10489"/>
    </row>
    <row r="10490" spans="3:3" x14ac:dyDescent="0.25">
      <c r="C10490"/>
    </row>
    <row r="10491" spans="3:3" x14ac:dyDescent="0.25">
      <c r="C10491"/>
    </row>
    <row r="10492" spans="3:3" x14ac:dyDescent="0.25">
      <c r="C10492"/>
    </row>
    <row r="10493" spans="3:3" x14ac:dyDescent="0.25">
      <c r="C10493"/>
    </row>
    <row r="10494" spans="3:3" x14ac:dyDescent="0.25">
      <c r="C10494"/>
    </row>
    <row r="10495" spans="3:3" x14ac:dyDescent="0.25">
      <c r="C10495"/>
    </row>
    <row r="10496" spans="3:3" x14ac:dyDescent="0.25">
      <c r="C10496"/>
    </row>
    <row r="10497" spans="3:3" x14ac:dyDescent="0.25">
      <c r="C10497"/>
    </row>
    <row r="10498" spans="3:3" x14ac:dyDescent="0.25">
      <c r="C10498"/>
    </row>
    <row r="10499" spans="3:3" x14ac:dyDescent="0.25">
      <c r="C10499"/>
    </row>
    <row r="10500" spans="3:3" x14ac:dyDescent="0.25">
      <c r="C10500"/>
    </row>
    <row r="10501" spans="3:3" x14ac:dyDescent="0.25">
      <c r="C10501"/>
    </row>
    <row r="10502" spans="3:3" x14ac:dyDescent="0.25">
      <c r="C10502"/>
    </row>
    <row r="10503" spans="3:3" x14ac:dyDescent="0.25">
      <c r="C10503"/>
    </row>
    <row r="10504" spans="3:3" x14ac:dyDescent="0.25">
      <c r="C10504"/>
    </row>
    <row r="10505" spans="3:3" x14ac:dyDescent="0.25">
      <c r="C10505"/>
    </row>
    <row r="10506" spans="3:3" x14ac:dyDescent="0.25">
      <c r="C10506"/>
    </row>
    <row r="10507" spans="3:3" x14ac:dyDescent="0.25">
      <c r="C10507"/>
    </row>
    <row r="10508" spans="3:3" x14ac:dyDescent="0.25">
      <c r="C10508"/>
    </row>
    <row r="10509" spans="3:3" x14ac:dyDescent="0.25">
      <c r="C10509"/>
    </row>
    <row r="10510" spans="3:3" x14ac:dyDescent="0.25">
      <c r="C10510"/>
    </row>
    <row r="10511" spans="3:3" x14ac:dyDescent="0.25">
      <c r="C10511"/>
    </row>
    <row r="10512" spans="3:3" x14ac:dyDescent="0.25">
      <c r="C10512"/>
    </row>
    <row r="10513" spans="3:3" x14ac:dyDescent="0.25">
      <c r="C10513"/>
    </row>
    <row r="10514" spans="3:3" x14ac:dyDescent="0.25">
      <c r="C10514"/>
    </row>
    <row r="10515" spans="3:3" x14ac:dyDescent="0.25">
      <c r="C10515"/>
    </row>
    <row r="10516" spans="3:3" x14ac:dyDescent="0.25">
      <c r="C10516"/>
    </row>
    <row r="10517" spans="3:3" x14ac:dyDescent="0.25">
      <c r="C10517"/>
    </row>
    <row r="10518" spans="3:3" x14ac:dyDescent="0.25">
      <c r="C10518"/>
    </row>
    <row r="10519" spans="3:3" x14ac:dyDescent="0.25">
      <c r="C10519"/>
    </row>
    <row r="10520" spans="3:3" x14ac:dyDescent="0.25">
      <c r="C10520"/>
    </row>
    <row r="10521" spans="3:3" x14ac:dyDescent="0.25">
      <c r="C10521"/>
    </row>
    <row r="10522" spans="3:3" x14ac:dyDescent="0.25">
      <c r="C10522"/>
    </row>
    <row r="10523" spans="3:3" x14ac:dyDescent="0.25">
      <c r="C10523"/>
    </row>
    <row r="10524" spans="3:3" x14ac:dyDescent="0.25">
      <c r="C10524"/>
    </row>
    <row r="10525" spans="3:3" x14ac:dyDescent="0.25">
      <c r="C10525"/>
    </row>
    <row r="10526" spans="3:3" x14ac:dyDescent="0.25">
      <c r="C10526"/>
    </row>
    <row r="10527" spans="3:3" x14ac:dyDescent="0.25">
      <c r="C10527"/>
    </row>
    <row r="10528" spans="3:3" x14ac:dyDescent="0.25">
      <c r="C10528"/>
    </row>
    <row r="10529" spans="3:3" x14ac:dyDescent="0.25">
      <c r="C10529"/>
    </row>
    <row r="10530" spans="3:3" x14ac:dyDescent="0.25">
      <c r="C10530"/>
    </row>
    <row r="10531" spans="3:3" x14ac:dyDescent="0.25">
      <c r="C10531"/>
    </row>
    <row r="10532" spans="3:3" x14ac:dyDescent="0.25">
      <c r="C10532"/>
    </row>
    <row r="10533" spans="3:3" x14ac:dyDescent="0.25">
      <c r="C10533"/>
    </row>
    <row r="10534" spans="3:3" x14ac:dyDescent="0.25">
      <c r="C10534"/>
    </row>
    <row r="10535" spans="3:3" x14ac:dyDescent="0.25">
      <c r="C10535"/>
    </row>
    <row r="10536" spans="3:3" x14ac:dyDescent="0.25">
      <c r="C10536"/>
    </row>
    <row r="10537" spans="3:3" x14ac:dyDescent="0.25">
      <c r="C10537"/>
    </row>
    <row r="10538" spans="3:3" x14ac:dyDescent="0.25">
      <c r="C10538"/>
    </row>
    <row r="10539" spans="3:3" x14ac:dyDescent="0.25">
      <c r="C10539"/>
    </row>
    <row r="10540" spans="3:3" x14ac:dyDescent="0.25">
      <c r="C10540"/>
    </row>
    <row r="10541" spans="3:3" x14ac:dyDescent="0.25">
      <c r="C10541"/>
    </row>
    <row r="10542" spans="3:3" x14ac:dyDescent="0.25">
      <c r="C10542"/>
    </row>
    <row r="10543" spans="3:3" x14ac:dyDescent="0.25">
      <c r="C10543"/>
    </row>
    <row r="10544" spans="3:3" x14ac:dyDescent="0.25">
      <c r="C10544"/>
    </row>
    <row r="10545" spans="3:3" x14ac:dyDescent="0.25">
      <c r="C10545"/>
    </row>
    <row r="10546" spans="3:3" x14ac:dyDescent="0.25">
      <c r="C10546"/>
    </row>
    <row r="10547" spans="3:3" x14ac:dyDescent="0.25">
      <c r="C10547"/>
    </row>
    <row r="10548" spans="3:3" x14ac:dyDescent="0.25">
      <c r="C10548"/>
    </row>
    <row r="10549" spans="3:3" x14ac:dyDescent="0.25">
      <c r="C10549"/>
    </row>
    <row r="10550" spans="3:3" x14ac:dyDescent="0.25">
      <c r="C10550"/>
    </row>
    <row r="10551" spans="3:3" x14ac:dyDescent="0.25">
      <c r="C10551"/>
    </row>
    <row r="10552" spans="3:3" x14ac:dyDescent="0.25">
      <c r="C10552"/>
    </row>
    <row r="10553" spans="3:3" x14ac:dyDescent="0.25">
      <c r="C10553"/>
    </row>
    <row r="10554" spans="3:3" x14ac:dyDescent="0.25">
      <c r="C10554"/>
    </row>
    <row r="10555" spans="3:3" x14ac:dyDescent="0.25">
      <c r="C10555"/>
    </row>
    <row r="10556" spans="3:3" x14ac:dyDescent="0.25">
      <c r="C10556"/>
    </row>
    <row r="10557" spans="3:3" x14ac:dyDescent="0.25">
      <c r="C10557"/>
    </row>
    <row r="10558" spans="3:3" x14ac:dyDescent="0.25">
      <c r="C10558"/>
    </row>
    <row r="10559" spans="3:3" x14ac:dyDescent="0.25">
      <c r="C10559"/>
    </row>
    <row r="10560" spans="3:3" x14ac:dyDescent="0.25">
      <c r="C10560"/>
    </row>
    <row r="10561" spans="3:3" x14ac:dyDescent="0.25">
      <c r="C10561"/>
    </row>
    <row r="10562" spans="3:3" x14ac:dyDescent="0.25">
      <c r="C10562"/>
    </row>
    <row r="10563" spans="3:3" x14ac:dyDescent="0.25">
      <c r="C10563"/>
    </row>
    <row r="10564" spans="3:3" x14ac:dyDescent="0.25">
      <c r="C10564"/>
    </row>
    <row r="10565" spans="3:3" x14ac:dyDescent="0.25">
      <c r="C10565"/>
    </row>
    <row r="10566" spans="3:3" x14ac:dyDescent="0.25">
      <c r="C10566"/>
    </row>
    <row r="10567" spans="3:3" x14ac:dyDescent="0.25">
      <c r="C10567"/>
    </row>
    <row r="10568" spans="3:3" x14ac:dyDescent="0.25">
      <c r="C10568"/>
    </row>
    <row r="10569" spans="3:3" x14ac:dyDescent="0.25">
      <c r="C10569"/>
    </row>
    <row r="10570" spans="3:3" x14ac:dyDescent="0.25">
      <c r="C10570"/>
    </row>
    <row r="10571" spans="3:3" x14ac:dyDescent="0.25">
      <c r="C10571"/>
    </row>
    <row r="10572" spans="3:3" x14ac:dyDescent="0.25">
      <c r="C10572"/>
    </row>
    <row r="10573" spans="3:3" x14ac:dyDescent="0.25">
      <c r="C10573"/>
    </row>
    <row r="10574" spans="3:3" x14ac:dyDescent="0.25">
      <c r="C10574"/>
    </row>
    <row r="10575" spans="3:3" x14ac:dyDescent="0.25">
      <c r="C10575"/>
    </row>
    <row r="10576" spans="3:3" x14ac:dyDescent="0.25">
      <c r="C10576"/>
    </row>
    <row r="10577" spans="3:3" x14ac:dyDescent="0.25">
      <c r="C10577"/>
    </row>
    <row r="10578" spans="3:3" x14ac:dyDescent="0.25">
      <c r="C10578"/>
    </row>
    <row r="10579" spans="3:3" x14ac:dyDescent="0.25">
      <c r="C10579"/>
    </row>
    <row r="10580" spans="3:3" x14ac:dyDescent="0.25">
      <c r="C10580"/>
    </row>
    <row r="10581" spans="3:3" x14ac:dyDescent="0.25">
      <c r="C10581"/>
    </row>
    <row r="10582" spans="3:3" x14ac:dyDescent="0.25">
      <c r="C10582"/>
    </row>
    <row r="10583" spans="3:3" x14ac:dyDescent="0.25">
      <c r="C10583"/>
    </row>
    <row r="10584" spans="3:3" x14ac:dyDescent="0.25">
      <c r="C10584"/>
    </row>
    <row r="10585" spans="3:3" x14ac:dyDescent="0.25">
      <c r="C10585"/>
    </row>
    <row r="10586" spans="3:3" x14ac:dyDescent="0.25">
      <c r="C10586"/>
    </row>
    <row r="10587" spans="3:3" x14ac:dyDescent="0.25">
      <c r="C10587"/>
    </row>
    <row r="10588" spans="3:3" x14ac:dyDescent="0.25">
      <c r="C10588"/>
    </row>
    <row r="10589" spans="3:3" x14ac:dyDescent="0.25">
      <c r="C10589"/>
    </row>
    <row r="10590" spans="3:3" x14ac:dyDescent="0.25">
      <c r="C10590"/>
    </row>
    <row r="10591" spans="3:3" x14ac:dyDescent="0.25">
      <c r="C10591"/>
    </row>
    <row r="10592" spans="3:3" x14ac:dyDescent="0.25">
      <c r="C10592"/>
    </row>
    <row r="10593" spans="3:3" x14ac:dyDescent="0.25">
      <c r="C10593"/>
    </row>
    <row r="10594" spans="3:3" x14ac:dyDescent="0.25">
      <c r="C10594"/>
    </row>
    <row r="10595" spans="3:3" x14ac:dyDescent="0.25">
      <c r="C10595"/>
    </row>
    <row r="10596" spans="3:3" x14ac:dyDescent="0.25">
      <c r="C10596"/>
    </row>
    <row r="10597" spans="3:3" x14ac:dyDescent="0.25">
      <c r="C10597"/>
    </row>
    <row r="10598" spans="3:3" x14ac:dyDescent="0.25">
      <c r="C10598"/>
    </row>
    <row r="10599" spans="3:3" x14ac:dyDescent="0.25">
      <c r="C10599"/>
    </row>
    <row r="10600" spans="3:3" x14ac:dyDescent="0.25">
      <c r="C10600"/>
    </row>
    <row r="10601" spans="3:3" x14ac:dyDescent="0.25">
      <c r="C10601"/>
    </row>
    <row r="10602" spans="3:3" x14ac:dyDescent="0.25">
      <c r="C10602"/>
    </row>
    <row r="10603" spans="3:3" x14ac:dyDescent="0.25">
      <c r="C10603"/>
    </row>
    <row r="10604" spans="3:3" x14ac:dyDescent="0.25">
      <c r="C10604"/>
    </row>
    <row r="10605" spans="3:3" x14ac:dyDescent="0.25">
      <c r="C10605"/>
    </row>
    <row r="10606" spans="3:3" x14ac:dyDescent="0.25">
      <c r="C10606"/>
    </row>
    <row r="10607" spans="3:3" x14ac:dyDescent="0.25">
      <c r="C10607"/>
    </row>
    <row r="10608" spans="3:3" x14ac:dyDescent="0.25">
      <c r="C10608"/>
    </row>
    <row r="10609" spans="3:3" x14ac:dyDescent="0.25">
      <c r="C10609"/>
    </row>
    <row r="10610" spans="3:3" x14ac:dyDescent="0.25">
      <c r="C10610"/>
    </row>
    <row r="10611" spans="3:3" x14ac:dyDescent="0.25">
      <c r="C10611"/>
    </row>
    <row r="10612" spans="3:3" x14ac:dyDescent="0.25">
      <c r="C10612"/>
    </row>
    <row r="10613" spans="3:3" x14ac:dyDescent="0.25">
      <c r="C10613"/>
    </row>
    <row r="10614" spans="3:3" x14ac:dyDescent="0.25">
      <c r="C10614"/>
    </row>
    <row r="10615" spans="3:3" x14ac:dyDescent="0.25">
      <c r="C10615"/>
    </row>
    <row r="10616" spans="3:3" x14ac:dyDescent="0.25">
      <c r="C10616"/>
    </row>
    <row r="10617" spans="3:3" x14ac:dyDescent="0.25">
      <c r="C10617"/>
    </row>
    <row r="10618" spans="3:3" x14ac:dyDescent="0.25">
      <c r="C10618"/>
    </row>
    <row r="10619" spans="3:3" x14ac:dyDescent="0.25">
      <c r="C10619"/>
    </row>
    <row r="10620" spans="3:3" x14ac:dyDescent="0.25">
      <c r="C10620"/>
    </row>
    <row r="10621" spans="3:3" x14ac:dyDescent="0.25">
      <c r="C10621"/>
    </row>
    <row r="10622" spans="3:3" x14ac:dyDescent="0.25">
      <c r="C10622"/>
    </row>
    <row r="10623" spans="3:3" x14ac:dyDescent="0.25">
      <c r="C10623"/>
    </row>
    <row r="10624" spans="3:3" x14ac:dyDescent="0.25">
      <c r="C10624"/>
    </row>
    <row r="10625" spans="3:3" x14ac:dyDescent="0.25">
      <c r="C10625"/>
    </row>
    <row r="10626" spans="3:3" x14ac:dyDescent="0.25">
      <c r="C10626"/>
    </row>
    <row r="10627" spans="3:3" x14ac:dyDescent="0.25">
      <c r="C10627"/>
    </row>
    <row r="10628" spans="3:3" x14ac:dyDescent="0.25">
      <c r="C10628"/>
    </row>
    <row r="10629" spans="3:3" x14ac:dyDescent="0.25">
      <c r="C10629"/>
    </row>
    <row r="10630" spans="3:3" x14ac:dyDescent="0.25">
      <c r="C10630"/>
    </row>
    <row r="10631" spans="3:3" x14ac:dyDescent="0.25">
      <c r="C10631"/>
    </row>
    <row r="10632" spans="3:3" x14ac:dyDescent="0.25">
      <c r="C10632"/>
    </row>
    <row r="10633" spans="3:3" x14ac:dyDescent="0.25">
      <c r="C10633"/>
    </row>
    <row r="10634" spans="3:3" x14ac:dyDescent="0.25">
      <c r="C10634"/>
    </row>
    <row r="10635" spans="3:3" x14ac:dyDescent="0.25">
      <c r="C10635"/>
    </row>
    <row r="10636" spans="3:3" x14ac:dyDescent="0.25">
      <c r="C10636"/>
    </row>
    <row r="10637" spans="3:3" x14ac:dyDescent="0.25">
      <c r="C10637"/>
    </row>
    <row r="10638" spans="3:3" x14ac:dyDescent="0.25">
      <c r="C10638"/>
    </row>
    <row r="10639" spans="3:3" x14ac:dyDescent="0.25">
      <c r="C10639"/>
    </row>
    <row r="10640" spans="3:3" x14ac:dyDescent="0.25">
      <c r="C10640"/>
    </row>
    <row r="10641" spans="3:3" x14ac:dyDescent="0.25">
      <c r="C10641"/>
    </row>
    <row r="10642" spans="3:3" x14ac:dyDescent="0.25">
      <c r="C10642"/>
    </row>
    <row r="10643" spans="3:3" x14ac:dyDescent="0.25">
      <c r="C10643"/>
    </row>
    <row r="10644" spans="3:3" x14ac:dyDescent="0.25">
      <c r="C10644"/>
    </row>
    <row r="10645" spans="3:3" x14ac:dyDescent="0.25">
      <c r="C10645"/>
    </row>
    <row r="10646" spans="3:3" x14ac:dyDescent="0.25">
      <c r="C10646"/>
    </row>
    <row r="10647" spans="3:3" x14ac:dyDescent="0.25">
      <c r="C10647"/>
    </row>
    <row r="10648" spans="3:3" x14ac:dyDescent="0.25">
      <c r="C10648"/>
    </row>
    <row r="10649" spans="3:3" x14ac:dyDescent="0.25">
      <c r="C10649"/>
    </row>
    <row r="10650" spans="3:3" x14ac:dyDescent="0.25">
      <c r="C10650"/>
    </row>
    <row r="10651" spans="3:3" x14ac:dyDescent="0.25">
      <c r="C10651"/>
    </row>
    <row r="10652" spans="3:3" x14ac:dyDescent="0.25">
      <c r="C10652"/>
    </row>
    <row r="10653" spans="3:3" x14ac:dyDescent="0.25">
      <c r="C10653"/>
    </row>
    <row r="10654" spans="3:3" x14ac:dyDescent="0.25">
      <c r="C10654"/>
    </row>
    <row r="10655" spans="3:3" x14ac:dyDescent="0.25">
      <c r="C10655"/>
    </row>
    <row r="10656" spans="3:3" x14ac:dyDescent="0.25">
      <c r="C10656"/>
    </row>
    <row r="10657" spans="3:3" x14ac:dyDescent="0.25">
      <c r="C10657"/>
    </row>
    <row r="10658" spans="3:3" x14ac:dyDescent="0.25">
      <c r="C10658"/>
    </row>
    <row r="10659" spans="3:3" x14ac:dyDescent="0.25">
      <c r="C10659"/>
    </row>
    <row r="10660" spans="3:3" x14ac:dyDescent="0.25">
      <c r="C10660"/>
    </row>
    <row r="10661" spans="3:3" x14ac:dyDescent="0.25">
      <c r="C10661"/>
    </row>
    <row r="10662" spans="3:3" x14ac:dyDescent="0.25">
      <c r="C10662"/>
    </row>
    <row r="10663" spans="3:3" x14ac:dyDescent="0.25">
      <c r="C10663"/>
    </row>
    <row r="10664" spans="3:3" x14ac:dyDescent="0.25">
      <c r="C10664"/>
    </row>
    <row r="10665" spans="3:3" x14ac:dyDescent="0.25">
      <c r="C10665"/>
    </row>
    <row r="10666" spans="3:3" x14ac:dyDescent="0.25">
      <c r="C10666"/>
    </row>
    <row r="10667" spans="3:3" x14ac:dyDescent="0.25">
      <c r="C10667"/>
    </row>
    <row r="10668" spans="3:3" x14ac:dyDescent="0.25">
      <c r="C10668"/>
    </row>
    <row r="10669" spans="3:3" x14ac:dyDescent="0.25">
      <c r="C10669"/>
    </row>
    <row r="10670" spans="3:3" x14ac:dyDescent="0.25">
      <c r="C10670"/>
    </row>
    <row r="10671" spans="3:3" x14ac:dyDescent="0.25">
      <c r="C10671"/>
    </row>
    <row r="10672" spans="3:3" x14ac:dyDescent="0.25">
      <c r="C10672"/>
    </row>
    <row r="10673" spans="3:3" x14ac:dyDescent="0.25">
      <c r="C10673"/>
    </row>
    <row r="10674" spans="3:3" x14ac:dyDescent="0.25">
      <c r="C10674"/>
    </row>
    <row r="10675" spans="3:3" x14ac:dyDescent="0.25">
      <c r="C10675"/>
    </row>
    <row r="10676" spans="3:3" x14ac:dyDescent="0.25">
      <c r="C10676"/>
    </row>
    <row r="10677" spans="3:3" x14ac:dyDescent="0.25">
      <c r="C10677"/>
    </row>
    <row r="10678" spans="3:3" x14ac:dyDescent="0.25">
      <c r="C10678"/>
    </row>
    <row r="10679" spans="3:3" x14ac:dyDescent="0.25">
      <c r="C10679"/>
    </row>
    <row r="10680" spans="3:3" x14ac:dyDescent="0.25">
      <c r="C10680"/>
    </row>
    <row r="10681" spans="3:3" x14ac:dyDescent="0.25">
      <c r="C10681"/>
    </row>
    <row r="10682" spans="3:3" x14ac:dyDescent="0.25">
      <c r="C10682"/>
    </row>
    <row r="10683" spans="3:3" x14ac:dyDescent="0.25">
      <c r="C10683"/>
    </row>
    <row r="10684" spans="3:3" x14ac:dyDescent="0.25">
      <c r="C10684"/>
    </row>
    <row r="10685" spans="3:3" x14ac:dyDescent="0.25">
      <c r="C10685"/>
    </row>
    <row r="10686" spans="3:3" x14ac:dyDescent="0.25">
      <c r="C10686"/>
    </row>
    <row r="10687" spans="3:3" x14ac:dyDescent="0.25">
      <c r="C10687"/>
    </row>
    <row r="10688" spans="3:3" x14ac:dyDescent="0.25">
      <c r="C10688"/>
    </row>
    <row r="10689" spans="3:3" x14ac:dyDescent="0.25">
      <c r="C10689"/>
    </row>
    <row r="10690" spans="3:3" x14ac:dyDescent="0.25">
      <c r="C10690"/>
    </row>
    <row r="10691" spans="3:3" x14ac:dyDescent="0.25">
      <c r="C10691"/>
    </row>
    <row r="10692" spans="3:3" x14ac:dyDescent="0.25">
      <c r="C10692"/>
    </row>
    <row r="10693" spans="3:3" x14ac:dyDescent="0.25">
      <c r="C10693"/>
    </row>
    <row r="10694" spans="3:3" x14ac:dyDescent="0.25">
      <c r="C10694"/>
    </row>
    <row r="10695" spans="3:3" x14ac:dyDescent="0.25">
      <c r="C10695"/>
    </row>
    <row r="10696" spans="3:3" x14ac:dyDescent="0.25">
      <c r="C10696"/>
    </row>
    <row r="10697" spans="3:3" x14ac:dyDescent="0.25">
      <c r="C10697"/>
    </row>
    <row r="10698" spans="3:3" x14ac:dyDescent="0.25">
      <c r="C10698"/>
    </row>
    <row r="10699" spans="3:3" x14ac:dyDescent="0.25">
      <c r="C10699"/>
    </row>
    <row r="10700" spans="3:3" x14ac:dyDescent="0.25">
      <c r="C10700"/>
    </row>
    <row r="10701" spans="3:3" x14ac:dyDescent="0.25">
      <c r="C10701"/>
    </row>
    <row r="10702" spans="3:3" x14ac:dyDescent="0.25">
      <c r="C10702"/>
    </row>
    <row r="10703" spans="3:3" x14ac:dyDescent="0.25">
      <c r="C10703"/>
    </row>
    <row r="10704" spans="3:3" x14ac:dyDescent="0.25">
      <c r="C10704"/>
    </row>
    <row r="10705" spans="3:3" x14ac:dyDescent="0.25">
      <c r="C10705"/>
    </row>
    <row r="10706" spans="3:3" x14ac:dyDescent="0.25">
      <c r="C10706"/>
    </row>
    <row r="10707" spans="3:3" x14ac:dyDescent="0.25">
      <c r="C10707"/>
    </row>
    <row r="10708" spans="3:3" x14ac:dyDescent="0.25">
      <c r="C10708"/>
    </row>
    <row r="10709" spans="3:3" x14ac:dyDescent="0.25">
      <c r="C10709"/>
    </row>
    <row r="10710" spans="3:3" x14ac:dyDescent="0.25">
      <c r="C10710"/>
    </row>
    <row r="10711" spans="3:3" x14ac:dyDescent="0.25">
      <c r="C10711"/>
    </row>
    <row r="10712" spans="3:3" x14ac:dyDescent="0.25">
      <c r="C10712"/>
    </row>
    <row r="10713" spans="3:3" x14ac:dyDescent="0.25">
      <c r="C10713"/>
    </row>
    <row r="10714" spans="3:3" x14ac:dyDescent="0.25">
      <c r="C10714"/>
    </row>
    <row r="10715" spans="3:3" x14ac:dyDescent="0.25">
      <c r="C10715"/>
    </row>
    <row r="10716" spans="3:3" x14ac:dyDescent="0.25">
      <c r="C10716"/>
    </row>
    <row r="10717" spans="3:3" x14ac:dyDescent="0.25">
      <c r="C10717"/>
    </row>
    <row r="10718" spans="3:3" x14ac:dyDescent="0.25">
      <c r="C10718"/>
    </row>
    <row r="10719" spans="3:3" x14ac:dyDescent="0.25">
      <c r="C10719"/>
    </row>
    <row r="10720" spans="3:3" x14ac:dyDescent="0.25">
      <c r="C10720"/>
    </row>
    <row r="10721" spans="3:3" x14ac:dyDescent="0.25">
      <c r="C10721"/>
    </row>
    <row r="10722" spans="3:3" x14ac:dyDescent="0.25">
      <c r="C10722"/>
    </row>
    <row r="10723" spans="3:3" x14ac:dyDescent="0.25">
      <c r="C10723"/>
    </row>
    <row r="10724" spans="3:3" x14ac:dyDescent="0.25">
      <c r="C10724"/>
    </row>
    <row r="10725" spans="3:3" x14ac:dyDescent="0.25">
      <c r="C10725"/>
    </row>
    <row r="10726" spans="3:3" x14ac:dyDescent="0.25">
      <c r="C10726"/>
    </row>
    <row r="10727" spans="3:3" x14ac:dyDescent="0.25">
      <c r="C10727"/>
    </row>
    <row r="10728" spans="3:3" x14ac:dyDescent="0.25">
      <c r="C10728"/>
    </row>
    <row r="10729" spans="3:3" x14ac:dyDescent="0.25">
      <c r="C10729"/>
    </row>
    <row r="10730" spans="3:3" x14ac:dyDescent="0.25">
      <c r="C10730"/>
    </row>
    <row r="10731" spans="3:3" x14ac:dyDescent="0.25">
      <c r="C10731"/>
    </row>
    <row r="10732" spans="3:3" x14ac:dyDescent="0.25">
      <c r="C10732"/>
    </row>
    <row r="10733" spans="3:3" x14ac:dyDescent="0.25">
      <c r="C10733"/>
    </row>
    <row r="10734" spans="3:3" x14ac:dyDescent="0.25">
      <c r="C10734"/>
    </row>
    <row r="10735" spans="3:3" x14ac:dyDescent="0.25">
      <c r="C10735"/>
    </row>
    <row r="10736" spans="3:3" x14ac:dyDescent="0.25">
      <c r="C10736"/>
    </row>
    <row r="10737" spans="3:3" x14ac:dyDescent="0.25">
      <c r="C10737"/>
    </row>
    <row r="10738" spans="3:3" x14ac:dyDescent="0.25">
      <c r="C10738"/>
    </row>
    <row r="10739" spans="3:3" x14ac:dyDescent="0.25">
      <c r="C10739"/>
    </row>
    <row r="10740" spans="3:3" x14ac:dyDescent="0.25">
      <c r="C10740"/>
    </row>
    <row r="10741" spans="3:3" x14ac:dyDescent="0.25">
      <c r="C10741"/>
    </row>
    <row r="10742" spans="3:3" x14ac:dyDescent="0.25">
      <c r="C10742"/>
    </row>
    <row r="10743" spans="3:3" x14ac:dyDescent="0.25">
      <c r="C10743"/>
    </row>
    <row r="10744" spans="3:3" x14ac:dyDescent="0.25">
      <c r="C10744"/>
    </row>
    <row r="10745" spans="3:3" x14ac:dyDescent="0.25">
      <c r="C10745"/>
    </row>
    <row r="10746" spans="3:3" x14ac:dyDescent="0.25">
      <c r="C10746"/>
    </row>
    <row r="10747" spans="3:3" x14ac:dyDescent="0.25">
      <c r="C10747"/>
    </row>
    <row r="10748" spans="3:3" x14ac:dyDescent="0.25">
      <c r="C10748"/>
    </row>
    <row r="10749" spans="3:3" x14ac:dyDescent="0.25">
      <c r="C10749"/>
    </row>
    <row r="10750" spans="3:3" x14ac:dyDescent="0.25">
      <c r="C10750"/>
    </row>
    <row r="10751" spans="3:3" x14ac:dyDescent="0.25">
      <c r="C10751"/>
    </row>
    <row r="10752" spans="3:3" x14ac:dyDescent="0.25">
      <c r="C10752"/>
    </row>
    <row r="10753" spans="3:3" x14ac:dyDescent="0.25">
      <c r="C10753"/>
    </row>
    <row r="10754" spans="3:3" x14ac:dyDescent="0.25">
      <c r="C10754"/>
    </row>
    <row r="10755" spans="3:3" x14ac:dyDescent="0.25">
      <c r="C10755"/>
    </row>
    <row r="10756" spans="3:3" x14ac:dyDescent="0.25">
      <c r="C10756"/>
    </row>
    <row r="10757" spans="3:3" x14ac:dyDescent="0.25">
      <c r="C10757"/>
    </row>
    <row r="10758" spans="3:3" x14ac:dyDescent="0.25">
      <c r="C10758"/>
    </row>
    <row r="10759" spans="3:3" x14ac:dyDescent="0.25">
      <c r="C10759"/>
    </row>
    <row r="10760" spans="3:3" x14ac:dyDescent="0.25">
      <c r="C10760"/>
    </row>
    <row r="10761" spans="3:3" x14ac:dyDescent="0.25">
      <c r="C10761"/>
    </row>
    <row r="10762" spans="3:3" x14ac:dyDescent="0.25">
      <c r="C10762"/>
    </row>
    <row r="10763" spans="3:3" x14ac:dyDescent="0.25">
      <c r="C10763"/>
    </row>
    <row r="10764" spans="3:3" x14ac:dyDescent="0.25">
      <c r="C10764"/>
    </row>
    <row r="10765" spans="3:3" x14ac:dyDescent="0.25">
      <c r="C10765"/>
    </row>
    <row r="10766" spans="3:3" x14ac:dyDescent="0.25">
      <c r="C10766"/>
    </row>
    <row r="10767" spans="3:3" x14ac:dyDescent="0.25">
      <c r="C10767"/>
    </row>
    <row r="10768" spans="3:3" x14ac:dyDescent="0.25">
      <c r="C10768"/>
    </row>
    <row r="10769" spans="3:3" x14ac:dyDescent="0.25">
      <c r="C10769"/>
    </row>
    <row r="10770" spans="3:3" x14ac:dyDescent="0.25">
      <c r="C10770"/>
    </row>
    <row r="10771" spans="3:3" x14ac:dyDescent="0.25">
      <c r="C10771"/>
    </row>
    <row r="10772" spans="3:3" x14ac:dyDescent="0.25">
      <c r="C10772"/>
    </row>
    <row r="10773" spans="3:3" x14ac:dyDescent="0.25">
      <c r="C10773"/>
    </row>
    <row r="10774" spans="3:3" x14ac:dyDescent="0.25">
      <c r="C10774"/>
    </row>
    <row r="10775" spans="3:3" x14ac:dyDescent="0.25">
      <c r="C10775"/>
    </row>
    <row r="10776" spans="3:3" x14ac:dyDescent="0.25">
      <c r="C10776"/>
    </row>
    <row r="10777" spans="3:3" x14ac:dyDescent="0.25">
      <c r="C10777"/>
    </row>
    <row r="10778" spans="3:3" x14ac:dyDescent="0.25">
      <c r="C10778"/>
    </row>
    <row r="10779" spans="3:3" x14ac:dyDescent="0.25">
      <c r="C10779"/>
    </row>
    <row r="10780" spans="3:3" x14ac:dyDescent="0.25">
      <c r="C10780"/>
    </row>
    <row r="10781" spans="3:3" x14ac:dyDescent="0.25">
      <c r="C10781"/>
    </row>
    <row r="10782" spans="3:3" x14ac:dyDescent="0.25">
      <c r="C10782"/>
    </row>
    <row r="10783" spans="3:3" x14ac:dyDescent="0.25">
      <c r="C10783"/>
    </row>
    <row r="10784" spans="3:3" x14ac:dyDescent="0.25">
      <c r="C10784"/>
    </row>
    <row r="10785" spans="3:3" x14ac:dyDescent="0.25">
      <c r="C10785"/>
    </row>
    <row r="10786" spans="3:3" x14ac:dyDescent="0.25">
      <c r="C10786"/>
    </row>
    <row r="10787" spans="3:3" x14ac:dyDescent="0.25">
      <c r="C10787"/>
    </row>
    <row r="10788" spans="3:3" x14ac:dyDescent="0.25">
      <c r="C10788"/>
    </row>
    <row r="10789" spans="3:3" x14ac:dyDescent="0.25">
      <c r="C10789"/>
    </row>
    <row r="10790" spans="3:3" x14ac:dyDescent="0.25">
      <c r="C10790"/>
    </row>
    <row r="10791" spans="3:3" x14ac:dyDescent="0.25">
      <c r="C10791"/>
    </row>
    <row r="10792" spans="3:3" x14ac:dyDescent="0.25">
      <c r="C10792"/>
    </row>
    <row r="10793" spans="3:3" x14ac:dyDescent="0.25">
      <c r="C10793"/>
    </row>
    <row r="10794" spans="3:3" x14ac:dyDescent="0.25">
      <c r="C10794"/>
    </row>
    <row r="10795" spans="3:3" x14ac:dyDescent="0.25">
      <c r="C10795"/>
    </row>
    <row r="10796" spans="3:3" x14ac:dyDescent="0.25">
      <c r="C10796"/>
    </row>
    <row r="10797" spans="3:3" x14ac:dyDescent="0.25">
      <c r="C10797"/>
    </row>
    <row r="10798" spans="3:3" x14ac:dyDescent="0.25">
      <c r="C10798"/>
    </row>
    <row r="10799" spans="3:3" x14ac:dyDescent="0.25">
      <c r="C10799"/>
    </row>
    <row r="10800" spans="3:3" x14ac:dyDescent="0.25">
      <c r="C10800"/>
    </row>
    <row r="10801" spans="3:3" x14ac:dyDescent="0.25">
      <c r="C10801"/>
    </row>
    <row r="10802" spans="3:3" x14ac:dyDescent="0.25">
      <c r="C10802"/>
    </row>
    <row r="10803" spans="3:3" x14ac:dyDescent="0.25">
      <c r="C10803"/>
    </row>
    <row r="10804" spans="3:3" x14ac:dyDescent="0.25">
      <c r="C10804"/>
    </row>
    <row r="10805" spans="3:3" x14ac:dyDescent="0.25">
      <c r="C10805"/>
    </row>
    <row r="10806" spans="3:3" x14ac:dyDescent="0.25">
      <c r="C10806"/>
    </row>
    <row r="10807" spans="3:3" x14ac:dyDescent="0.25">
      <c r="C10807"/>
    </row>
    <row r="10808" spans="3:3" x14ac:dyDescent="0.25">
      <c r="C10808"/>
    </row>
    <row r="10809" spans="3:3" x14ac:dyDescent="0.25">
      <c r="C10809"/>
    </row>
    <row r="10810" spans="3:3" x14ac:dyDescent="0.25">
      <c r="C10810"/>
    </row>
    <row r="10811" spans="3:3" x14ac:dyDescent="0.25">
      <c r="C10811"/>
    </row>
    <row r="10812" spans="3:3" x14ac:dyDescent="0.25">
      <c r="C10812"/>
    </row>
    <row r="10813" spans="3:3" x14ac:dyDescent="0.25">
      <c r="C10813"/>
    </row>
    <row r="10814" spans="3:3" x14ac:dyDescent="0.25">
      <c r="C10814"/>
    </row>
    <row r="10815" spans="3:3" x14ac:dyDescent="0.25">
      <c r="C10815"/>
    </row>
    <row r="10816" spans="3:3" x14ac:dyDescent="0.25">
      <c r="C10816"/>
    </row>
    <row r="10817" spans="3:3" x14ac:dyDescent="0.25">
      <c r="C10817"/>
    </row>
    <row r="10818" spans="3:3" x14ac:dyDescent="0.25">
      <c r="C10818"/>
    </row>
    <row r="10819" spans="3:3" x14ac:dyDescent="0.25">
      <c r="C10819"/>
    </row>
    <row r="10820" spans="3:3" x14ac:dyDescent="0.25">
      <c r="C10820"/>
    </row>
    <row r="10821" spans="3:3" x14ac:dyDescent="0.25">
      <c r="C10821"/>
    </row>
    <row r="10822" spans="3:3" x14ac:dyDescent="0.25">
      <c r="C10822"/>
    </row>
    <row r="10823" spans="3:3" x14ac:dyDescent="0.25">
      <c r="C10823"/>
    </row>
    <row r="10824" spans="3:3" x14ac:dyDescent="0.25">
      <c r="C10824"/>
    </row>
    <row r="10825" spans="3:3" x14ac:dyDescent="0.25">
      <c r="C10825"/>
    </row>
    <row r="10826" spans="3:3" x14ac:dyDescent="0.25">
      <c r="C10826"/>
    </row>
    <row r="10827" spans="3:3" x14ac:dyDescent="0.25">
      <c r="C10827"/>
    </row>
    <row r="10828" spans="3:3" x14ac:dyDescent="0.25">
      <c r="C10828"/>
    </row>
    <row r="10829" spans="3:3" x14ac:dyDescent="0.25">
      <c r="C10829"/>
    </row>
    <row r="10830" spans="3:3" x14ac:dyDescent="0.25">
      <c r="C10830"/>
    </row>
    <row r="10831" spans="3:3" x14ac:dyDescent="0.25">
      <c r="C10831"/>
    </row>
    <row r="10832" spans="3:3" x14ac:dyDescent="0.25">
      <c r="C10832"/>
    </row>
    <row r="10833" spans="3:3" x14ac:dyDescent="0.25">
      <c r="C10833"/>
    </row>
    <row r="10834" spans="3:3" x14ac:dyDescent="0.25">
      <c r="C10834"/>
    </row>
    <row r="10835" spans="3:3" x14ac:dyDescent="0.25">
      <c r="C10835"/>
    </row>
    <row r="10836" spans="3:3" x14ac:dyDescent="0.25">
      <c r="C10836"/>
    </row>
    <row r="10837" spans="3:3" x14ac:dyDescent="0.25">
      <c r="C10837"/>
    </row>
    <row r="10838" spans="3:3" x14ac:dyDescent="0.25">
      <c r="C10838"/>
    </row>
    <row r="10839" spans="3:3" x14ac:dyDescent="0.25">
      <c r="C10839"/>
    </row>
    <row r="10840" spans="3:3" x14ac:dyDescent="0.25">
      <c r="C10840"/>
    </row>
    <row r="10841" spans="3:3" x14ac:dyDescent="0.25">
      <c r="C10841"/>
    </row>
    <row r="10842" spans="3:3" x14ac:dyDescent="0.25">
      <c r="C10842"/>
    </row>
    <row r="10843" spans="3:3" x14ac:dyDescent="0.25">
      <c r="C10843"/>
    </row>
    <row r="10844" spans="3:3" x14ac:dyDescent="0.25">
      <c r="C10844"/>
    </row>
    <row r="10845" spans="3:3" x14ac:dyDescent="0.25">
      <c r="C10845"/>
    </row>
    <row r="10846" spans="3:3" x14ac:dyDescent="0.25">
      <c r="C10846"/>
    </row>
    <row r="10847" spans="3:3" x14ac:dyDescent="0.25">
      <c r="C10847"/>
    </row>
    <row r="10848" spans="3:3" x14ac:dyDescent="0.25">
      <c r="C10848"/>
    </row>
    <row r="10849" spans="3:3" x14ac:dyDescent="0.25">
      <c r="C10849"/>
    </row>
    <row r="10850" spans="3:3" x14ac:dyDescent="0.25">
      <c r="C10850"/>
    </row>
    <row r="10851" spans="3:3" x14ac:dyDescent="0.25">
      <c r="C10851"/>
    </row>
    <row r="10852" spans="3:3" x14ac:dyDescent="0.25">
      <c r="C10852"/>
    </row>
    <row r="10853" spans="3:3" x14ac:dyDescent="0.25">
      <c r="C10853"/>
    </row>
    <row r="10854" spans="3:3" x14ac:dyDescent="0.25">
      <c r="C10854"/>
    </row>
    <row r="10855" spans="3:3" x14ac:dyDescent="0.25">
      <c r="C10855"/>
    </row>
    <row r="10856" spans="3:3" x14ac:dyDescent="0.25">
      <c r="C10856"/>
    </row>
    <row r="10857" spans="3:3" x14ac:dyDescent="0.25">
      <c r="C10857"/>
    </row>
    <row r="10858" spans="3:3" x14ac:dyDescent="0.25">
      <c r="C10858"/>
    </row>
    <row r="10859" spans="3:3" x14ac:dyDescent="0.25">
      <c r="C10859"/>
    </row>
    <row r="10860" spans="3:3" x14ac:dyDescent="0.25">
      <c r="C10860"/>
    </row>
    <row r="10861" spans="3:3" x14ac:dyDescent="0.25">
      <c r="C10861"/>
    </row>
    <row r="10862" spans="3:3" x14ac:dyDescent="0.25">
      <c r="C10862"/>
    </row>
    <row r="10863" spans="3:3" x14ac:dyDescent="0.25">
      <c r="C10863"/>
    </row>
    <row r="10864" spans="3:3" x14ac:dyDescent="0.25">
      <c r="C10864"/>
    </row>
    <row r="10865" spans="3:3" x14ac:dyDescent="0.25">
      <c r="C10865"/>
    </row>
    <row r="10866" spans="3:3" x14ac:dyDescent="0.25">
      <c r="C10866"/>
    </row>
    <row r="10867" spans="3:3" x14ac:dyDescent="0.25">
      <c r="C10867"/>
    </row>
    <row r="10868" spans="3:3" x14ac:dyDescent="0.25">
      <c r="C10868"/>
    </row>
    <row r="10869" spans="3:3" x14ac:dyDescent="0.25">
      <c r="C10869"/>
    </row>
    <row r="10870" spans="3:3" x14ac:dyDescent="0.25">
      <c r="C10870"/>
    </row>
    <row r="10871" spans="3:3" x14ac:dyDescent="0.25">
      <c r="C10871"/>
    </row>
    <row r="10872" spans="3:3" x14ac:dyDescent="0.25">
      <c r="C10872"/>
    </row>
    <row r="10873" spans="3:3" x14ac:dyDescent="0.25">
      <c r="C10873"/>
    </row>
    <row r="10874" spans="3:3" x14ac:dyDescent="0.25">
      <c r="C10874"/>
    </row>
    <row r="10875" spans="3:3" x14ac:dyDescent="0.25">
      <c r="C10875"/>
    </row>
    <row r="10876" spans="3:3" x14ac:dyDescent="0.25">
      <c r="C10876"/>
    </row>
    <row r="10877" spans="3:3" x14ac:dyDescent="0.25">
      <c r="C10877"/>
    </row>
    <row r="10878" spans="3:3" x14ac:dyDescent="0.25">
      <c r="C10878"/>
    </row>
    <row r="10879" spans="3:3" x14ac:dyDescent="0.25">
      <c r="C10879"/>
    </row>
    <row r="10880" spans="3:3" x14ac:dyDescent="0.25">
      <c r="C10880"/>
    </row>
    <row r="10881" spans="3:3" x14ac:dyDescent="0.25">
      <c r="C10881"/>
    </row>
    <row r="10882" spans="3:3" x14ac:dyDescent="0.25">
      <c r="C10882"/>
    </row>
    <row r="10883" spans="3:3" x14ac:dyDescent="0.25">
      <c r="C10883"/>
    </row>
    <row r="10884" spans="3:3" x14ac:dyDescent="0.25">
      <c r="C10884"/>
    </row>
    <row r="10885" spans="3:3" x14ac:dyDescent="0.25">
      <c r="C10885"/>
    </row>
    <row r="10886" spans="3:3" x14ac:dyDescent="0.25">
      <c r="C10886"/>
    </row>
    <row r="10887" spans="3:3" x14ac:dyDescent="0.25">
      <c r="C10887"/>
    </row>
    <row r="10888" spans="3:3" x14ac:dyDescent="0.25">
      <c r="C10888"/>
    </row>
    <row r="10889" spans="3:3" x14ac:dyDescent="0.25">
      <c r="C10889"/>
    </row>
    <row r="10890" spans="3:3" x14ac:dyDescent="0.25">
      <c r="C10890"/>
    </row>
    <row r="10891" spans="3:3" x14ac:dyDescent="0.25">
      <c r="C10891"/>
    </row>
    <row r="10892" spans="3:3" x14ac:dyDescent="0.25">
      <c r="C10892"/>
    </row>
    <row r="10893" spans="3:3" x14ac:dyDescent="0.25">
      <c r="C10893"/>
    </row>
    <row r="10894" spans="3:3" x14ac:dyDescent="0.25">
      <c r="C10894"/>
    </row>
    <row r="10895" spans="3:3" x14ac:dyDescent="0.25">
      <c r="C10895"/>
    </row>
    <row r="10896" spans="3:3" x14ac:dyDescent="0.25">
      <c r="C10896"/>
    </row>
    <row r="10897" spans="3:3" x14ac:dyDescent="0.25">
      <c r="C10897"/>
    </row>
    <row r="10898" spans="3:3" x14ac:dyDescent="0.25">
      <c r="C10898"/>
    </row>
    <row r="10899" spans="3:3" x14ac:dyDescent="0.25">
      <c r="C10899"/>
    </row>
    <row r="10900" spans="3:3" x14ac:dyDescent="0.25">
      <c r="C10900"/>
    </row>
    <row r="10901" spans="3:3" x14ac:dyDescent="0.25">
      <c r="C10901"/>
    </row>
    <row r="10902" spans="3:3" x14ac:dyDescent="0.25">
      <c r="C10902"/>
    </row>
    <row r="10903" spans="3:3" x14ac:dyDescent="0.25">
      <c r="C10903"/>
    </row>
    <row r="10904" spans="3:3" x14ac:dyDescent="0.25">
      <c r="C10904"/>
    </row>
    <row r="10905" spans="3:3" x14ac:dyDescent="0.25">
      <c r="C10905"/>
    </row>
    <row r="10906" spans="3:3" x14ac:dyDescent="0.25">
      <c r="C10906"/>
    </row>
    <row r="10907" spans="3:3" x14ac:dyDescent="0.25">
      <c r="C10907"/>
    </row>
    <row r="10908" spans="3:3" x14ac:dyDescent="0.25">
      <c r="C10908"/>
    </row>
    <row r="10909" spans="3:3" x14ac:dyDescent="0.25">
      <c r="C10909"/>
    </row>
    <row r="10910" spans="3:3" x14ac:dyDescent="0.25">
      <c r="C10910"/>
    </row>
    <row r="10911" spans="3:3" x14ac:dyDescent="0.25">
      <c r="C10911"/>
    </row>
    <row r="10912" spans="3:3" x14ac:dyDescent="0.25">
      <c r="C10912"/>
    </row>
    <row r="10913" spans="3:3" x14ac:dyDescent="0.25">
      <c r="C10913"/>
    </row>
    <row r="10914" spans="3:3" x14ac:dyDescent="0.25">
      <c r="C10914"/>
    </row>
    <row r="10915" spans="3:3" x14ac:dyDescent="0.25">
      <c r="C10915"/>
    </row>
    <row r="10916" spans="3:3" x14ac:dyDescent="0.25">
      <c r="C10916"/>
    </row>
    <row r="10917" spans="3:3" x14ac:dyDescent="0.25">
      <c r="C10917"/>
    </row>
    <row r="10918" spans="3:3" x14ac:dyDescent="0.25">
      <c r="C10918"/>
    </row>
    <row r="10919" spans="3:3" x14ac:dyDescent="0.25">
      <c r="C10919"/>
    </row>
    <row r="10920" spans="3:3" x14ac:dyDescent="0.25">
      <c r="C10920"/>
    </row>
    <row r="10921" spans="3:3" x14ac:dyDescent="0.25">
      <c r="C10921"/>
    </row>
    <row r="10922" spans="3:3" x14ac:dyDescent="0.25">
      <c r="C10922"/>
    </row>
    <row r="10923" spans="3:3" x14ac:dyDescent="0.25">
      <c r="C10923"/>
    </row>
    <row r="10924" spans="3:3" x14ac:dyDescent="0.25">
      <c r="C10924"/>
    </row>
    <row r="10925" spans="3:3" x14ac:dyDescent="0.25">
      <c r="C10925"/>
    </row>
    <row r="10926" spans="3:3" x14ac:dyDescent="0.25">
      <c r="C10926"/>
    </row>
    <row r="10927" spans="3:3" x14ac:dyDescent="0.25">
      <c r="C10927"/>
    </row>
    <row r="10928" spans="3:3" x14ac:dyDescent="0.25">
      <c r="C10928"/>
    </row>
    <row r="10929" spans="3:3" x14ac:dyDescent="0.25">
      <c r="C10929"/>
    </row>
    <row r="10930" spans="3:3" x14ac:dyDescent="0.25">
      <c r="C10930"/>
    </row>
    <row r="10931" spans="3:3" x14ac:dyDescent="0.25">
      <c r="C10931"/>
    </row>
    <row r="10932" spans="3:3" x14ac:dyDescent="0.25">
      <c r="C10932"/>
    </row>
    <row r="10933" spans="3:3" x14ac:dyDescent="0.25">
      <c r="C10933"/>
    </row>
    <row r="10934" spans="3:3" x14ac:dyDescent="0.25">
      <c r="C10934"/>
    </row>
    <row r="10935" spans="3:3" x14ac:dyDescent="0.25">
      <c r="C10935"/>
    </row>
    <row r="10936" spans="3:3" x14ac:dyDescent="0.25">
      <c r="C10936"/>
    </row>
    <row r="10937" spans="3:3" x14ac:dyDescent="0.25">
      <c r="C10937"/>
    </row>
    <row r="10938" spans="3:3" x14ac:dyDescent="0.25">
      <c r="C10938"/>
    </row>
    <row r="10939" spans="3:3" x14ac:dyDescent="0.25">
      <c r="C10939"/>
    </row>
    <row r="10940" spans="3:3" x14ac:dyDescent="0.25">
      <c r="C10940"/>
    </row>
    <row r="10941" spans="3:3" x14ac:dyDescent="0.25">
      <c r="C10941"/>
    </row>
    <row r="10942" spans="3:3" x14ac:dyDescent="0.25">
      <c r="C10942"/>
    </row>
    <row r="10943" spans="3:3" x14ac:dyDescent="0.25">
      <c r="C10943"/>
    </row>
    <row r="10944" spans="3:3" x14ac:dyDescent="0.25">
      <c r="C10944"/>
    </row>
    <row r="10945" spans="3:3" x14ac:dyDescent="0.25">
      <c r="C10945"/>
    </row>
    <row r="10946" spans="3:3" x14ac:dyDescent="0.25">
      <c r="C10946"/>
    </row>
    <row r="10947" spans="3:3" x14ac:dyDescent="0.25">
      <c r="C10947"/>
    </row>
    <row r="10948" spans="3:3" x14ac:dyDescent="0.25">
      <c r="C10948"/>
    </row>
    <row r="10949" spans="3:3" x14ac:dyDescent="0.25">
      <c r="C10949"/>
    </row>
    <row r="10950" spans="3:3" x14ac:dyDescent="0.25">
      <c r="C10950"/>
    </row>
    <row r="10951" spans="3:3" x14ac:dyDescent="0.25">
      <c r="C10951"/>
    </row>
    <row r="10952" spans="3:3" x14ac:dyDescent="0.25">
      <c r="C10952"/>
    </row>
    <row r="10953" spans="3:3" x14ac:dyDescent="0.25">
      <c r="C10953"/>
    </row>
    <row r="10954" spans="3:3" x14ac:dyDescent="0.25">
      <c r="C10954"/>
    </row>
    <row r="10955" spans="3:3" x14ac:dyDescent="0.25">
      <c r="C10955"/>
    </row>
    <row r="10956" spans="3:3" x14ac:dyDescent="0.25">
      <c r="C10956"/>
    </row>
    <row r="10957" spans="3:3" x14ac:dyDescent="0.25">
      <c r="C10957"/>
    </row>
    <row r="10958" spans="3:3" x14ac:dyDescent="0.25">
      <c r="C10958"/>
    </row>
    <row r="10959" spans="3:3" x14ac:dyDescent="0.25">
      <c r="C10959"/>
    </row>
    <row r="10960" spans="3:3" x14ac:dyDescent="0.25">
      <c r="C10960"/>
    </row>
    <row r="10961" spans="3:3" x14ac:dyDescent="0.25">
      <c r="C10961"/>
    </row>
    <row r="10962" spans="3:3" x14ac:dyDescent="0.25">
      <c r="C10962"/>
    </row>
    <row r="10963" spans="3:3" x14ac:dyDescent="0.25">
      <c r="C10963"/>
    </row>
    <row r="10964" spans="3:3" x14ac:dyDescent="0.25">
      <c r="C10964"/>
    </row>
    <row r="10965" spans="3:3" x14ac:dyDescent="0.25">
      <c r="C10965"/>
    </row>
    <row r="10966" spans="3:3" x14ac:dyDescent="0.25">
      <c r="C10966"/>
    </row>
    <row r="10967" spans="3:3" x14ac:dyDescent="0.25">
      <c r="C10967"/>
    </row>
    <row r="10968" spans="3:3" x14ac:dyDescent="0.25">
      <c r="C10968"/>
    </row>
    <row r="10969" spans="3:3" x14ac:dyDescent="0.25">
      <c r="C10969"/>
    </row>
    <row r="10970" spans="3:3" x14ac:dyDescent="0.25">
      <c r="C10970"/>
    </row>
    <row r="10971" spans="3:3" x14ac:dyDescent="0.25">
      <c r="C10971"/>
    </row>
    <row r="10972" spans="3:3" x14ac:dyDescent="0.25">
      <c r="C10972"/>
    </row>
    <row r="10973" spans="3:3" x14ac:dyDescent="0.25">
      <c r="C10973"/>
    </row>
    <row r="10974" spans="3:3" x14ac:dyDescent="0.25">
      <c r="C10974"/>
    </row>
    <row r="10975" spans="3:3" x14ac:dyDescent="0.25">
      <c r="C10975"/>
    </row>
    <row r="10976" spans="3:3" x14ac:dyDescent="0.25">
      <c r="C10976"/>
    </row>
    <row r="10977" spans="3:3" x14ac:dyDescent="0.25">
      <c r="C10977"/>
    </row>
    <row r="10978" spans="3:3" x14ac:dyDescent="0.25">
      <c r="C10978"/>
    </row>
    <row r="10979" spans="3:3" x14ac:dyDescent="0.25">
      <c r="C10979"/>
    </row>
    <row r="10980" spans="3:3" x14ac:dyDescent="0.25">
      <c r="C10980"/>
    </row>
    <row r="10981" spans="3:3" x14ac:dyDescent="0.25">
      <c r="C10981"/>
    </row>
    <row r="10982" spans="3:3" x14ac:dyDescent="0.25">
      <c r="C10982"/>
    </row>
    <row r="10983" spans="3:3" x14ac:dyDescent="0.25">
      <c r="C10983"/>
    </row>
    <row r="10984" spans="3:3" x14ac:dyDescent="0.25">
      <c r="C10984"/>
    </row>
    <row r="10985" spans="3:3" x14ac:dyDescent="0.25">
      <c r="C10985"/>
    </row>
    <row r="10986" spans="3:3" x14ac:dyDescent="0.25">
      <c r="C10986"/>
    </row>
    <row r="10987" spans="3:3" x14ac:dyDescent="0.25">
      <c r="C10987"/>
    </row>
    <row r="10988" spans="3:3" x14ac:dyDescent="0.25">
      <c r="C10988"/>
    </row>
    <row r="10989" spans="3:3" x14ac:dyDescent="0.25">
      <c r="C10989"/>
    </row>
    <row r="10990" spans="3:3" x14ac:dyDescent="0.25">
      <c r="C10990"/>
    </row>
    <row r="10991" spans="3:3" x14ac:dyDescent="0.25">
      <c r="C10991"/>
    </row>
    <row r="10992" spans="3:3" x14ac:dyDescent="0.25">
      <c r="C10992"/>
    </row>
    <row r="10993" spans="3:3" x14ac:dyDescent="0.25">
      <c r="C10993"/>
    </row>
    <row r="10994" spans="3:3" x14ac:dyDescent="0.25">
      <c r="C10994"/>
    </row>
    <row r="10995" spans="3:3" x14ac:dyDescent="0.25">
      <c r="C10995"/>
    </row>
    <row r="10996" spans="3:3" x14ac:dyDescent="0.25">
      <c r="C10996"/>
    </row>
    <row r="10997" spans="3:3" x14ac:dyDescent="0.25">
      <c r="C10997"/>
    </row>
    <row r="10998" spans="3:3" x14ac:dyDescent="0.25">
      <c r="C10998"/>
    </row>
    <row r="10999" spans="3:3" x14ac:dyDescent="0.25">
      <c r="C10999"/>
    </row>
    <row r="11000" spans="3:3" x14ac:dyDescent="0.25">
      <c r="C11000"/>
    </row>
    <row r="11001" spans="3:3" x14ac:dyDescent="0.25">
      <c r="C11001"/>
    </row>
    <row r="11002" spans="3:3" x14ac:dyDescent="0.25">
      <c r="C11002"/>
    </row>
    <row r="11003" spans="3:3" x14ac:dyDescent="0.25">
      <c r="C11003"/>
    </row>
    <row r="11004" spans="3:3" x14ac:dyDescent="0.25">
      <c r="C11004"/>
    </row>
    <row r="11005" spans="3:3" x14ac:dyDescent="0.25">
      <c r="C11005"/>
    </row>
    <row r="11006" spans="3:3" x14ac:dyDescent="0.25">
      <c r="C11006"/>
    </row>
    <row r="11007" spans="3:3" x14ac:dyDescent="0.25">
      <c r="C11007"/>
    </row>
    <row r="11008" spans="3:3" x14ac:dyDescent="0.25">
      <c r="C11008"/>
    </row>
    <row r="11009" spans="3:3" x14ac:dyDescent="0.25">
      <c r="C11009"/>
    </row>
    <row r="11010" spans="3:3" x14ac:dyDescent="0.25">
      <c r="C11010"/>
    </row>
    <row r="11011" spans="3:3" x14ac:dyDescent="0.25">
      <c r="C11011"/>
    </row>
    <row r="11012" spans="3:3" x14ac:dyDescent="0.25">
      <c r="C11012"/>
    </row>
    <row r="11013" spans="3:3" x14ac:dyDescent="0.25">
      <c r="C11013"/>
    </row>
    <row r="11014" spans="3:3" x14ac:dyDescent="0.25">
      <c r="C11014"/>
    </row>
    <row r="11015" spans="3:3" x14ac:dyDescent="0.25">
      <c r="C11015"/>
    </row>
    <row r="11016" spans="3:3" x14ac:dyDescent="0.25">
      <c r="C11016"/>
    </row>
    <row r="11017" spans="3:3" x14ac:dyDescent="0.25">
      <c r="C11017"/>
    </row>
    <row r="11018" spans="3:3" x14ac:dyDescent="0.25">
      <c r="C11018"/>
    </row>
    <row r="11019" spans="3:3" x14ac:dyDescent="0.25">
      <c r="C11019"/>
    </row>
    <row r="11020" spans="3:3" x14ac:dyDescent="0.25">
      <c r="C11020"/>
    </row>
    <row r="11021" spans="3:3" x14ac:dyDescent="0.25">
      <c r="C11021"/>
    </row>
    <row r="11022" spans="3:3" x14ac:dyDescent="0.25">
      <c r="C11022"/>
    </row>
    <row r="11023" spans="3:3" x14ac:dyDescent="0.25">
      <c r="C11023"/>
    </row>
    <row r="11024" spans="3:3" x14ac:dyDescent="0.25">
      <c r="C11024"/>
    </row>
    <row r="11025" spans="3:3" x14ac:dyDescent="0.25">
      <c r="C11025"/>
    </row>
    <row r="11026" spans="3:3" x14ac:dyDescent="0.25">
      <c r="C11026"/>
    </row>
    <row r="11027" spans="3:3" x14ac:dyDescent="0.25">
      <c r="C11027"/>
    </row>
    <row r="11028" spans="3:3" x14ac:dyDescent="0.25">
      <c r="C11028"/>
    </row>
    <row r="11029" spans="3:3" x14ac:dyDescent="0.25">
      <c r="C11029"/>
    </row>
    <row r="11030" spans="3:3" x14ac:dyDescent="0.25">
      <c r="C11030"/>
    </row>
    <row r="11031" spans="3:3" x14ac:dyDescent="0.25">
      <c r="C11031"/>
    </row>
    <row r="11032" spans="3:3" x14ac:dyDescent="0.25">
      <c r="C11032"/>
    </row>
    <row r="11033" spans="3:3" x14ac:dyDescent="0.25">
      <c r="C11033"/>
    </row>
    <row r="11034" spans="3:3" x14ac:dyDescent="0.25">
      <c r="C11034"/>
    </row>
    <row r="11035" spans="3:3" x14ac:dyDescent="0.25">
      <c r="C11035"/>
    </row>
    <row r="11036" spans="3:3" x14ac:dyDescent="0.25">
      <c r="C11036"/>
    </row>
    <row r="11037" spans="3:3" x14ac:dyDescent="0.25">
      <c r="C11037"/>
    </row>
    <row r="11038" spans="3:3" x14ac:dyDescent="0.25">
      <c r="C11038"/>
    </row>
    <row r="11039" spans="3:3" x14ac:dyDescent="0.25">
      <c r="C11039"/>
    </row>
    <row r="11040" spans="3:3" x14ac:dyDescent="0.25">
      <c r="C11040"/>
    </row>
    <row r="11041" spans="3:3" x14ac:dyDescent="0.25">
      <c r="C11041"/>
    </row>
    <row r="11042" spans="3:3" x14ac:dyDescent="0.25">
      <c r="C11042"/>
    </row>
    <row r="11043" spans="3:3" x14ac:dyDescent="0.25">
      <c r="C11043"/>
    </row>
    <row r="11044" spans="3:3" x14ac:dyDescent="0.25">
      <c r="C11044"/>
    </row>
    <row r="11045" spans="3:3" x14ac:dyDescent="0.25">
      <c r="C11045"/>
    </row>
    <row r="11046" spans="3:3" x14ac:dyDescent="0.25">
      <c r="C11046"/>
    </row>
    <row r="11047" spans="3:3" x14ac:dyDescent="0.25">
      <c r="C11047"/>
    </row>
    <row r="11048" spans="3:3" x14ac:dyDescent="0.25">
      <c r="C11048"/>
    </row>
    <row r="11049" spans="3:3" x14ac:dyDescent="0.25">
      <c r="C11049"/>
    </row>
    <row r="11050" spans="3:3" x14ac:dyDescent="0.25">
      <c r="C11050"/>
    </row>
    <row r="11051" spans="3:3" x14ac:dyDescent="0.25">
      <c r="C11051"/>
    </row>
    <row r="11052" spans="3:3" x14ac:dyDescent="0.25">
      <c r="C11052"/>
    </row>
    <row r="11053" spans="3:3" x14ac:dyDescent="0.25">
      <c r="C11053"/>
    </row>
    <row r="11054" spans="3:3" x14ac:dyDescent="0.25">
      <c r="C11054"/>
    </row>
    <row r="11055" spans="3:3" x14ac:dyDescent="0.25">
      <c r="C11055"/>
    </row>
    <row r="11056" spans="3:3" x14ac:dyDescent="0.25">
      <c r="C11056"/>
    </row>
    <row r="11057" spans="3:3" x14ac:dyDescent="0.25">
      <c r="C11057"/>
    </row>
    <row r="11058" spans="3:3" x14ac:dyDescent="0.25">
      <c r="C11058"/>
    </row>
    <row r="11059" spans="3:3" x14ac:dyDescent="0.25">
      <c r="C11059"/>
    </row>
    <row r="11060" spans="3:3" x14ac:dyDescent="0.25">
      <c r="C11060"/>
    </row>
    <row r="11061" spans="3:3" x14ac:dyDescent="0.25">
      <c r="C11061"/>
    </row>
    <row r="11062" spans="3:3" x14ac:dyDescent="0.25">
      <c r="C11062"/>
    </row>
    <row r="11063" spans="3:3" x14ac:dyDescent="0.25">
      <c r="C11063"/>
    </row>
    <row r="11064" spans="3:3" x14ac:dyDescent="0.25">
      <c r="C11064"/>
    </row>
    <row r="11065" spans="3:3" x14ac:dyDescent="0.25">
      <c r="C11065"/>
    </row>
    <row r="11066" spans="3:3" x14ac:dyDescent="0.25">
      <c r="C11066"/>
    </row>
    <row r="11067" spans="3:3" x14ac:dyDescent="0.25">
      <c r="C11067"/>
    </row>
    <row r="11068" spans="3:3" x14ac:dyDescent="0.25">
      <c r="C11068"/>
    </row>
    <row r="11069" spans="3:3" x14ac:dyDescent="0.25">
      <c r="C11069"/>
    </row>
    <row r="11070" spans="3:3" x14ac:dyDescent="0.25">
      <c r="C11070"/>
    </row>
    <row r="11071" spans="3:3" x14ac:dyDescent="0.25">
      <c r="C11071"/>
    </row>
    <row r="11072" spans="3:3" x14ac:dyDescent="0.25">
      <c r="C11072"/>
    </row>
    <row r="11073" spans="3:3" x14ac:dyDescent="0.25">
      <c r="C11073"/>
    </row>
    <row r="11074" spans="3:3" x14ac:dyDescent="0.25">
      <c r="C11074"/>
    </row>
    <row r="11075" spans="3:3" x14ac:dyDescent="0.25">
      <c r="C11075"/>
    </row>
    <row r="11076" spans="3:3" x14ac:dyDescent="0.25">
      <c r="C11076"/>
    </row>
    <row r="11077" spans="3:3" x14ac:dyDescent="0.25">
      <c r="C11077"/>
    </row>
    <row r="11078" spans="3:3" x14ac:dyDescent="0.25">
      <c r="C11078"/>
    </row>
    <row r="11079" spans="3:3" x14ac:dyDescent="0.25">
      <c r="C11079"/>
    </row>
    <row r="11080" spans="3:3" x14ac:dyDescent="0.25">
      <c r="C11080"/>
    </row>
    <row r="11081" spans="3:3" x14ac:dyDescent="0.25">
      <c r="C11081"/>
    </row>
    <row r="11082" spans="3:3" x14ac:dyDescent="0.25">
      <c r="C11082"/>
    </row>
    <row r="11083" spans="3:3" x14ac:dyDescent="0.25">
      <c r="C11083"/>
    </row>
    <row r="11084" spans="3:3" x14ac:dyDescent="0.25">
      <c r="C11084"/>
    </row>
    <row r="11085" spans="3:3" x14ac:dyDescent="0.25">
      <c r="C11085"/>
    </row>
    <row r="11086" spans="3:3" x14ac:dyDescent="0.25">
      <c r="C11086"/>
    </row>
    <row r="11087" spans="3:3" x14ac:dyDescent="0.25">
      <c r="C11087"/>
    </row>
    <row r="11088" spans="3:3" x14ac:dyDescent="0.25">
      <c r="C11088"/>
    </row>
    <row r="11089" spans="3:3" x14ac:dyDescent="0.25">
      <c r="C11089"/>
    </row>
    <row r="11090" spans="3:3" x14ac:dyDescent="0.25">
      <c r="C11090"/>
    </row>
    <row r="11091" spans="3:3" x14ac:dyDescent="0.25">
      <c r="C11091"/>
    </row>
    <row r="11092" spans="3:3" x14ac:dyDescent="0.25">
      <c r="C11092"/>
    </row>
    <row r="11093" spans="3:3" x14ac:dyDescent="0.25">
      <c r="C11093"/>
    </row>
    <row r="11094" spans="3:3" x14ac:dyDescent="0.25">
      <c r="C11094"/>
    </row>
    <row r="11095" spans="3:3" x14ac:dyDescent="0.25">
      <c r="C11095"/>
    </row>
    <row r="11096" spans="3:3" x14ac:dyDescent="0.25">
      <c r="C11096"/>
    </row>
    <row r="11097" spans="3:3" x14ac:dyDescent="0.25">
      <c r="C11097"/>
    </row>
    <row r="11098" spans="3:3" x14ac:dyDescent="0.25">
      <c r="C11098"/>
    </row>
    <row r="11099" spans="3:3" x14ac:dyDescent="0.25">
      <c r="C11099"/>
    </row>
    <row r="11100" spans="3:3" x14ac:dyDescent="0.25">
      <c r="C11100"/>
    </row>
    <row r="11101" spans="3:3" x14ac:dyDescent="0.25">
      <c r="C11101"/>
    </row>
    <row r="11102" spans="3:3" x14ac:dyDescent="0.25">
      <c r="C11102"/>
    </row>
    <row r="11103" spans="3:3" x14ac:dyDescent="0.25">
      <c r="C11103"/>
    </row>
    <row r="11104" spans="3:3" x14ac:dyDescent="0.25">
      <c r="C11104"/>
    </row>
    <row r="11105" spans="3:3" x14ac:dyDescent="0.25">
      <c r="C11105"/>
    </row>
    <row r="11106" spans="3:3" x14ac:dyDescent="0.25">
      <c r="C11106"/>
    </row>
    <row r="11107" spans="3:3" x14ac:dyDescent="0.25">
      <c r="C11107"/>
    </row>
    <row r="11108" spans="3:3" x14ac:dyDescent="0.25">
      <c r="C11108"/>
    </row>
    <row r="11109" spans="3:3" x14ac:dyDescent="0.25">
      <c r="C11109"/>
    </row>
    <row r="11110" spans="3:3" x14ac:dyDescent="0.25">
      <c r="C11110"/>
    </row>
    <row r="11111" spans="3:3" x14ac:dyDescent="0.25">
      <c r="C11111"/>
    </row>
    <row r="11112" spans="3:3" x14ac:dyDescent="0.25">
      <c r="C11112"/>
    </row>
    <row r="11113" spans="3:3" x14ac:dyDescent="0.25">
      <c r="C11113"/>
    </row>
    <row r="11114" spans="3:3" x14ac:dyDescent="0.25">
      <c r="C11114"/>
    </row>
    <row r="11115" spans="3:3" x14ac:dyDescent="0.25">
      <c r="C11115"/>
    </row>
    <row r="11116" spans="3:3" x14ac:dyDescent="0.25">
      <c r="C11116"/>
    </row>
    <row r="11117" spans="3:3" x14ac:dyDescent="0.25">
      <c r="C11117"/>
    </row>
    <row r="11118" spans="3:3" x14ac:dyDescent="0.25">
      <c r="C11118"/>
    </row>
    <row r="11119" spans="3:3" x14ac:dyDescent="0.25">
      <c r="C11119"/>
    </row>
    <row r="11120" spans="3:3" x14ac:dyDescent="0.25">
      <c r="C11120"/>
    </row>
    <row r="11121" spans="3:3" x14ac:dyDescent="0.25">
      <c r="C11121"/>
    </row>
    <row r="11122" spans="3:3" x14ac:dyDescent="0.25">
      <c r="C11122"/>
    </row>
    <row r="11123" spans="3:3" x14ac:dyDescent="0.25">
      <c r="C11123"/>
    </row>
    <row r="11124" spans="3:3" x14ac:dyDescent="0.25">
      <c r="C11124"/>
    </row>
    <row r="11125" spans="3:3" x14ac:dyDescent="0.25">
      <c r="C11125"/>
    </row>
    <row r="11126" spans="3:3" x14ac:dyDescent="0.25">
      <c r="C11126"/>
    </row>
    <row r="11127" spans="3:3" x14ac:dyDescent="0.25">
      <c r="C11127"/>
    </row>
    <row r="11128" spans="3:3" x14ac:dyDescent="0.25">
      <c r="C11128"/>
    </row>
    <row r="11129" spans="3:3" x14ac:dyDescent="0.25">
      <c r="C11129"/>
    </row>
    <row r="11130" spans="3:3" x14ac:dyDescent="0.25">
      <c r="C11130"/>
    </row>
    <row r="11131" spans="3:3" x14ac:dyDescent="0.25">
      <c r="C11131"/>
    </row>
    <row r="11132" spans="3:3" x14ac:dyDescent="0.25">
      <c r="C11132"/>
    </row>
    <row r="11133" spans="3:3" x14ac:dyDescent="0.25">
      <c r="C11133"/>
    </row>
    <row r="11134" spans="3:3" x14ac:dyDescent="0.25">
      <c r="C11134"/>
    </row>
    <row r="11135" spans="3:3" x14ac:dyDescent="0.25">
      <c r="C11135"/>
    </row>
    <row r="11136" spans="3:3" x14ac:dyDescent="0.25">
      <c r="C11136"/>
    </row>
    <row r="11137" spans="3:3" x14ac:dyDescent="0.25">
      <c r="C11137"/>
    </row>
    <row r="11138" spans="3:3" x14ac:dyDescent="0.25">
      <c r="C11138"/>
    </row>
    <row r="11139" spans="3:3" x14ac:dyDescent="0.25">
      <c r="C11139"/>
    </row>
    <row r="11140" spans="3:3" x14ac:dyDescent="0.25">
      <c r="C11140"/>
    </row>
    <row r="11141" spans="3:3" x14ac:dyDescent="0.25">
      <c r="C11141"/>
    </row>
    <row r="11142" spans="3:3" x14ac:dyDescent="0.25">
      <c r="C11142"/>
    </row>
    <row r="11143" spans="3:3" x14ac:dyDescent="0.25">
      <c r="C11143"/>
    </row>
    <row r="11144" spans="3:3" x14ac:dyDescent="0.25">
      <c r="C11144"/>
    </row>
    <row r="11145" spans="3:3" x14ac:dyDescent="0.25">
      <c r="C11145"/>
    </row>
    <row r="11146" spans="3:3" x14ac:dyDescent="0.25">
      <c r="C11146"/>
    </row>
    <row r="11147" spans="3:3" x14ac:dyDescent="0.25">
      <c r="C11147"/>
    </row>
    <row r="11148" spans="3:3" x14ac:dyDescent="0.25">
      <c r="C11148"/>
    </row>
    <row r="11149" spans="3:3" x14ac:dyDescent="0.25">
      <c r="C11149"/>
    </row>
    <row r="11150" spans="3:3" x14ac:dyDescent="0.25">
      <c r="C11150"/>
    </row>
    <row r="11151" spans="3:3" x14ac:dyDescent="0.25">
      <c r="C11151"/>
    </row>
    <row r="11152" spans="3:3" x14ac:dyDescent="0.25">
      <c r="C11152"/>
    </row>
    <row r="11153" spans="3:3" x14ac:dyDescent="0.25">
      <c r="C11153"/>
    </row>
    <row r="11154" spans="3:3" x14ac:dyDescent="0.25">
      <c r="C11154"/>
    </row>
    <row r="11155" spans="3:3" x14ac:dyDescent="0.25">
      <c r="C11155"/>
    </row>
    <row r="11156" spans="3:3" x14ac:dyDescent="0.25">
      <c r="C11156"/>
    </row>
    <row r="11157" spans="3:3" x14ac:dyDescent="0.25">
      <c r="C11157"/>
    </row>
    <row r="11158" spans="3:3" x14ac:dyDescent="0.25">
      <c r="C11158"/>
    </row>
    <row r="11159" spans="3:3" x14ac:dyDescent="0.25">
      <c r="C11159"/>
    </row>
    <row r="11160" spans="3:3" x14ac:dyDescent="0.25">
      <c r="C11160"/>
    </row>
    <row r="11161" spans="3:3" x14ac:dyDescent="0.25">
      <c r="C11161"/>
    </row>
    <row r="11162" spans="3:3" x14ac:dyDescent="0.25">
      <c r="C11162"/>
    </row>
    <row r="11163" spans="3:3" x14ac:dyDescent="0.25">
      <c r="C11163"/>
    </row>
    <row r="11164" spans="3:3" x14ac:dyDescent="0.25">
      <c r="C11164"/>
    </row>
    <row r="11165" spans="3:3" x14ac:dyDescent="0.25">
      <c r="C11165"/>
    </row>
    <row r="11166" spans="3:3" x14ac:dyDescent="0.25">
      <c r="C11166"/>
    </row>
    <row r="11167" spans="3:3" x14ac:dyDescent="0.25">
      <c r="C11167"/>
    </row>
    <row r="11168" spans="3:3" x14ac:dyDescent="0.25">
      <c r="C11168"/>
    </row>
    <row r="11169" spans="3:3" x14ac:dyDescent="0.25">
      <c r="C11169"/>
    </row>
    <row r="11170" spans="3:3" x14ac:dyDescent="0.25">
      <c r="C11170"/>
    </row>
    <row r="11171" spans="3:3" x14ac:dyDescent="0.25">
      <c r="C11171"/>
    </row>
    <row r="11172" spans="3:3" x14ac:dyDescent="0.25">
      <c r="C11172"/>
    </row>
    <row r="11173" spans="3:3" x14ac:dyDescent="0.25">
      <c r="C11173"/>
    </row>
    <row r="11174" spans="3:3" x14ac:dyDescent="0.25">
      <c r="C11174"/>
    </row>
    <row r="11175" spans="3:3" x14ac:dyDescent="0.25">
      <c r="C11175"/>
    </row>
    <row r="11176" spans="3:3" x14ac:dyDescent="0.25">
      <c r="C11176"/>
    </row>
    <row r="11177" spans="3:3" x14ac:dyDescent="0.25">
      <c r="C11177"/>
    </row>
    <row r="11178" spans="3:3" x14ac:dyDescent="0.25">
      <c r="C11178"/>
    </row>
    <row r="11179" spans="3:3" x14ac:dyDescent="0.25">
      <c r="C11179"/>
    </row>
    <row r="11180" spans="3:3" x14ac:dyDescent="0.25">
      <c r="C11180"/>
    </row>
    <row r="11181" spans="3:3" x14ac:dyDescent="0.25">
      <c r="C11181"/>
    </row>
    <row r="11182" spans="3:3" x14ac:dyDescent="0.25">
      <c r="C11182"/>
    </row>
    <row r="11183" spans="3:3" x14ac:dyDescent="0.25">
      <c r="C11183"/>
    </row>
    <row r="11184" spans="3:3" x14ac:dyDescent="0.25">
      <c r="C11184"/>
    </row>
    <row r="11185" spans="3:3" x14ac:dyDescent="0.25">
      <c r="C11185"/>
    </row>
    <row r="11186" spans="3:3" x14ac:dyDescent="0.25">
      <c r="C11186"/>
    </row>
    <row r="11187" spans="3:3" x14ac:dyDescent="0.25">
      <c r="C11187"/>
    </row>
    <row r="11188" spans="3:3" x14ac:dyDescent="0.25">
      <c r="C11188"/>
    </row>
    <row r="11189" spans="3:3" x14ac:dyDescent="0.25">
      <c r="C11189"/>
    </row>
    <row r="11190" spans="3:3" x14ac:dyDescent="0.25">
      <c r="C11190"/>
    </row>
    <row r="11191" spans="3:3" x14ac:dyDescent="0.25">
      <c r="C11191"/>
    </row>
    <row r="11192" spans="3:3" x14ac:dyDescent="0.25">
      <c r="C11192"/>
    </row>
    <row r="11193" spans="3:3" x14ac:dyDescent="0.25">
      <c r="C11193"/>
    </row>
    <row r="11194" spans="3:3" x14ac:dyDescent="0.25">
      <c r="C11194"/>
    </row>
    <row r="11195" spans="3:3" x14ac:dyDescent="0.25">
      <c r="C11195"/>
    </row>
    <row r="11196" spans="3:3" x14ac:dyDescent="0.25">
      <c r="C11196"/>
    </row>
    <row r="11197" spans="3:3" x14ac:dyDescent="0.25">
      <c r="C11197"/>
    </row>
    <row r="11198" spans="3:3" x14ac:dyDescent="0.25">
      <c r="C11198"/>
    </row>
    <row r="11199" spans="3:3" x14ac:dyDescent="0.25">
      <c r="C11199"/>
    </row>
    <row r="11200" spans="3:3" x14ac:dyDescent="0.25">
      <c r="C11200"/>
    </row>
    <row r="11201" spans="3:3" x14ac:dyDescent="0.25">
      <c r="C11201"/>
    </row>
    <row r="11202" spans="3:3" x14ac:dyDescent="0.25">
      <c r="C11202"/>
    </row>
    <row r="11203" spans="3:3" x14ac:dyDescent="0.25">
      <c r="C11203"/>
    </row>
    <row r="11204" spans="3:3" x14ac:dyDescent="0.25">
      <c r="C11204"/>
    </row>
    <row r="11205" spans="3:3" x14ac:dyDescent="0.25">
      <c r="C11205"/>
    </row>
    <row r="11206" spans="3:3" x14ac:dyDescent="0.25">
      <c r="C11206"/>
    </row>
    <row r="11207" spans="3:3" x14ac:dyDescent="0.25">
      <c r="C11207"/>
    </row>
    <row r="11208" spans="3:3" x14ac:dyDescent="0.25">
      <c r="C11208"/>
    </row>
    <row r="11209" spans="3:3" x14ac:dyDescent="0.25">
      <c r="C11209"/>
    </row>
    <row r="11210" spans="3:3" x14ac:dyDescent="0.25">
      <c r="C11210"/>
    </row>
    <row r="11211" spans="3:3" x14ac:dyDescent="0.25">
      <c r="C11211"/>
    </row>
    <row r="11212" spans="3:3" x14ac:dyDescent="0.25">
      <c r="C11212"/>
    </row>
    <row r="11213" spans="3:3" x14ac:dyDescent="0.25">
      <c r="C11213"/>
    </row>
    <row r="11214" spans="3:3" x14ac:dyDescent="0.25">
      <c r="C11214"/>
    </row>
    <row r="11215" spans="3:3" x14ac:dyDescent="0.25">
      <c r="C11215"/>
    </row>
    <row r="11216" spans="3:3" x14ac:dyDescent="0.25">
      <c r="C11216"/>
    </row>
    <row r="11217" spans="3:3" x14ac:dyDescent="0.25">
      <c r="C11217"/>
    </row>
    <row r="11218" spans="3:3" x14ac:dyDescent="0.25">
      <c r="C11218"/>
    </row>
    <row r="11219" spans="3:3" x14ac:dyDescent="0.25">
      <c r="C11219"/>
    </row>
    <row r="11220" spans="3:3" x14ac:dyDescent="0.25">
      <c r="C11220"/>
    </row>
    <row r="11221" spans="3:3" x14ac:dyDescent="0.25">
      <c r="C11221"/>
    </row>
    <row r="11222" spans="3:3" x14ac:dyDescent="0.25">
      <c r="C11222"/>
    </row>
    <row r="11223" spans="3:3" x14ac:dyDescent="0.25">
      <c r="C11223"/>
    </row>
    <row r="11224" spans="3:3" x14ac:dyDescent="0.25">
      <c r="C11224"/>
    </row>
    <row r="11225" spans="3:3" x14ac:dyDescent="0.25">
      <c r="C11225"/>
    </row>
    <row r="11226" spans="3:3" x14ac:dyDescent="0.25">
      <c r="C11226"/>
    </row>
    <row r="11227" spans="3:3" x14ac:dyDescent="0.25">
      <c r="C11227"/>
    </row>
    <row r="11228" spans="3:3" x14ac:dyDescent="0.25">
      <c r="C11228"/>
    </row>
    <row r="11229" spans="3:3" x14ac:dyDescent="0.25">
      <c r="C11229"/>
    </row>
    <row r="11230" spans="3:3" x14ac:dyDescent="0.25">
      <c r="C11230"/>
    </row>
    <row r="11231" spans="3:3" x14ac:dyDescent="0.25">
      <c r="C11231"/>
    </row>
    <row r="11232" spans="3:3" x14ac:dyDescent="0.25">
      <c r="C11232"/>
    </row>
    <row r="11233" spans="3:3" x14ac:dyDescent="0.25">
      <c r="C11233"/>
    </row>
    <row r="11234" spans="3:3" x14ac:dyDescent="0.25">
      <c r="C11234"/>
    </row>
    <row r="11235" spans="3:3" x14ac:dyDescent="0.25">
      <c r="C11235"/>
    </row>
    <row r="11236" spans="3:3" x14ac:dyDescent="0.25">
      <c r="C11236"/>
    </row>
    <row r="11237" spans="3:3" x14ac:dyDescent="0.25">
      <c r="C11237"/>
    </row>
    <row r="11238" spans="3:3" x14ac:dyDescent="0.25">
      <c r="C11238"/>
    </row>
    <row r="11239" spans="3:3" x14ac:dyDescent="0.25">
      <c r="C11239"/>
    </row>
    <row r="11240" spans="3:3" x14ac:dyDescent="0.25">
      <c r="C11240"/>
    </row>
    <row r="11241" spans="3:3" x14ac:dyDescent="0.25">
      <c r="C11241"/>
    </row>
    <row r="11242" spans="3:3" x14ac:dyDescent="0.25">
      <c r="C11242"/>
    </row>
    <row r="11243" spans="3:3" x14ac:dyDescent="0.25">
      <c r="C11243"/>
    </row>
    <row r="11244" spans="3:3" x14ac:dyDescent="0.25">
      <c r="C11244"/>
    </row>
    <row r="11245" spans="3:3" x14ac:dyDescent="0.25">
      <c r="C11245"/>
    </row>
    <row r="11246" spans="3:3" x14ac:dyDescent="0.25">
      <c r="C11246"/>
    </row>
    <row r="11247" spans="3:3" x14ac:dyDescent="0.25">
      <c r="C11247"/>
    </row>
    <row r="11248" spans="3:3" x14ac:dyDescent="0.25">
      <c r="C11248"/>
    </row>
    <row r="11249" spans="3:3" x14ac:dyDescent="0.25">
      <c r="C11249"/>
    </row>
    <row r="11250" spans="3:3" x14ac:dyDescent="0.25">
      <c r="C11250"/>
    </row>
    <row r="11251" spans="3:3" x14ac:dyDescent="0.25">
      <c r="C11251"/>
    </row>
    <row r="11252" spans="3:3" x14ac:dyDescent="0.25">
      <c r="C11252"/>
    </row>
    <row r="11253" spans="3:3" x14ac:dyDescent="0.25">
      <c r="C11253"/>
    </row>
    <row r="11254" spans="3:3" x14ac:dyDescent="0.25">
      <c r="C11254"/>
    </row>
    <row r="11255" spans="3:3" x14ac:dyDescent="0.25">
      <c r="C11255"/>
    </row>
    <row r="11256" spans="3:3" x14ac:dyDescent="0.25">
      <c r="C11256"/>
    </row>
    <row r="11257" spans="3:3" x14ac:dyDescent="0.25">
      <c r="C11257"/>
    </row>
    <row r="11258" spans="3:3" x14ac:dyDescent="0.25">
      <c r="C11258"/>
    </row>
    <row r="11259" spans="3:3" x14ac:dyDescent="0.25">
      <c r="C11259"/>
    </row>
    <row r="11260" spans="3:3" x14ac:dyDescent="0.25">
      <c r="C11260"/>
    </row>
    <row r="11261" spans="3:3" x14ac:dyDescent="0.25">
      <c r="C11261"/>
    </row>
    <row r="11262" spans="3:3" x14ac:dyDescent="0.25">
      <c r="C11262"/>
    </row>
    <row r="11263" spans="3:3" x14ac:dyDescent="0.25">
      <c r="C11263"/>
    </row>
    <row r="11264" spans="3:3" x14ac:dyDescent="0.25">
      <c r="C11264"/>
    </row>
    <row r="11265" spans="3:3" x14ac:dyDescent="0.25">
      <c r="C11265"/>
    </row>
    <row r="11266" spans="3:3" x14ac:dyDescent="0.25">
      <c r="C11266"/>
    </row>
    <row r="11267" spans="3:3" x14ac:dyDescent="0.25">
      <c r="C11267"/>
    </row>
    <row r="11268" spans="3:3" x14ac:dyDescent="0.25">
      <c r="C11268"/>
    </row>
    <row r="11269" spans="3:3" x14ac:dyDescent="0.25">
      <c r="C11269"/>
    </row>
    <row r="11270" spans="3:3" x14ac:dyDescent="0.25">
      <c r="C11270"/>
    </row>
    <row r="11271" spans="3:3" x14ac:dyDescent="0.25">
      <c r="C11271"/>
    </row>
    <row r="11272" spans="3:3" x14ac:dyDescent="0.25">
      <c r="C11272"/>
    </row>
    <row r="11273" spans="3:3" x14ac:dyDescent="0.25">
      <c r="C11273"/>
    </row>
    <row r="11274" spans="3:3" x14ac:dyDescent="0.25">
      <c r="C11274"/>
    </row>
    <row r="11275" spans="3:3" x14ac:dyDescent="0.25">
      <c r="C11275"/>
    </row>
    <row r="11276" spans="3:3" x14ac:dyDescent="0.25">
      <c r="C11276"/>
    </row>
    <row r="11277" spans="3:3" x14ac:dyDescent="0.25">
      <c r="C11277"/>
    </row>
    <row r="11278" spans="3:3" x14ac:dyDescent="0.25">
      <c r="C11278"/>
    </row>
    <row r="11279" spans="3:3" x14ac:dyDescent="0.25">
      <c r="C11279"/>
    </row>
    <row r="11280" spans="3:3" x14ac:dyDescent="0.25">
      <c r="C11280"/>
    </row>
    <row r="11281" spans="3:3" x14ac:dyDescent="0.25">
      <c r="C11281"/>
    </row>
    <row r="11282" spans="3:3" x14ac:dyDescent="0.25">
      <c r="C11282"/>
    </row>
    <row r="11283" spans="3:3" x14ac:dyDescent="0.25">
      <c r="C11283"/>
    </row>
    <row r="11284" spans="3:3" x14ac:dyDescent="0.25">
      <c r="C11284"/>
    </row>
    <row r="11285" spans="3:3" x14ac:dyDescent="0.25">
      <c r="C11285"/>
    </row>
    <row r="11286" spans="3:3" x14ac:dyDescent="0.25">
      <c r="C11286"/>
    </row>
    <row r="11287" spans="3:3" x14ac:dyDescent="0.25">
      <c r="C11287"/>
    </row>
    <row r="11288" spans="3:3" x14ac:dyDescent="0.25">
      <c r="C11288"/>
    </row>
    <row r="11289" spans="3:3" x14ac:dyDescent="0.25">
      <c r="C11289"/>
    </row>
    <row r="11290" spans="3:3" x14ac:dyDescent="0.25">
      <c r="C11290"/>
    </row>
    <row r="11291" spans="3:3" x14ac:dyDescent="0.25">
      <c r="C11291"/>
    </row>
    <row r="11292" spans="3:3" x14ac:dyDescent="0.25">
      <c r="C11292"/>
    </row>
    <row r="11293" spans="3:3" x14ac:dyDescent="0.25">
      <c r="C11293"/>
    </row>
    <row r="11294" spans="3:3" x14ac:dyDescent="0.25">
      <c r="C11294"/>
    </row>
    <row r="11295" spans="3:3" x14ac:dyDescent="0.25">
      <c r="C11295"/>
    </row>
    <row r="11296" spans="3:3" x14ac:dyDescent="0.25">
      <c r="C11296"/>
    </row>
    <row r="11297" spans="3:3" x14ac:dyDescent="0.25">
      <c r="C11297"/>
    </row>
    <row r="11298" spans="3:3" x14ac:dyDescent="0.25">
      <c r="C11298"/>
    </row>
    <row r="11299" spans="3:3" x14ac:dyDescent="0.25">
      <c r="C11299"/>
    </row>
    <row r="11300" spans="3:3" x14ac:dyDescent="0.25">
      <c r="C11300"/>
    </row>
    <row r="11301" spans="3:3" x14ac:dyDescent="0.25">
      <c r="C11301"/>
    </row>
    <row r="11302" spans="3:3" x14ac:dyDescent="0.25">
      <c r="C11302"/>
    </row>
    <row r="11303" spans="3:3" x14ac:dyDescent="0.25">
      <c r="C11303"/>
    </row>
    <row r="11304" spans="3:3" x14ac:dyDescent="0.25">
      <c r="C11304"/>
    </row>
    <row r="11305" spans="3:3" x14ac:dyDescent="0.25">
      <c r="C11305"/>
    </row>
    <row r="11306" spans="3:3" x14ac:dyDescent="0.25">
      <c r="C11306"/>
    </row>
    <row r="11307" spans="3:3" x14ac:dyDescent="0.25">
      <c r="C11307"/>
    </row>
    <row r="11308" spans="3:3" x14ac:dyDescent="0.25">
      <c r="C11308"/>
    </row>
    <row r="11309" spans="3:3" x14ac:dyDescent="0.25">
      <c r="C11309"/>
    </row>
    <row r="11310" spans="3:3" x14ac:dyDescent="0.25">
      <c r="C11310"/>
    </row>
    <row r="11311" spans="3:3" x14ac:dyDescent="0.25">
      <c r="C11311"/>
    </row>
    <row r="11312" spans="3:3" x14ac:dyDescent="0.25">
      <c r="C11312"/>
    </row>
    <row r="11313" spans="3:3" x14ac:dyDescent="0.25">
      <c r="C11313"/>
    </row>
    <row r="11314" spans="3:3" x14ac:dyDescent="0.25">
      <c r="C11314"/>
    </row>
    <row r="11315" spans="3:3" x14ac:dyDescent="0.25">
      <c r="C11315"/>
    </row>
    <row r="11316" spans="3:3" x14ac:dyDescent="0.25">
      <c r="C11316"/>
    </row>
    <row r="11317" spans="3:3" x14ac:dyDescent="0.25">
      <c r="C11317"/>
    </row>
    <row r="11318" spans="3:3" x14ac:dyDescent="0.25">
      <c r="C11318"/>
    </row>
    <row r="11319" spans="3:3" x14ac:dyDescent="0.25">
      <c r="C11319"/>
    </row>
    <row r="11320" spans="3:3" x14ac:dyDescent="0.25">
      <c r="C11320"/>
    </row>
    <row r="11321" spans="3:3" x14ac:dyDescent="0.25">
      <c r="C11321"/>
    </row>
    <row r="11322" spans="3:3" x14ac:dyDescent="0.25">
      <c r="C11322"/>
    </row>
    <row r="11323" spans="3:3" x14ac:dyDescent="0.25">
      <c r="C11323"/>
    </row>
    <row r="11324" spans="3:3" x14ac:dyDescent="0.25">
      <c r="C11324"/>
    </row>
    <row r="11325" spans="3:3" x14ac:dyDescent="0.25">
      <c r="C11325"/>
    </row>
    <row r="11326" spans="3:3" x14ac:dyDescent="0.25">
      <c r="C11326"/>
    </row>
    <row r="11327" spans="3:3" x14ac:dyDescent="0.25">
      <c r="C11327"/>
    </row>
    <row r="11328" spans="3:3" x14ac:dyDescent="0.25">
      <c r="C11328"/>
    </row>
    <row r="11329" spans="3:3" x14ac:dyDescent="0.25">
      <c r="C11329"/>
    </row>
    <row r="11330" spans="3:3" x14ac:dyDescent="0.25">
      <c r="C11330"/>
    </row>
    <row r="11331" spans="3:3" x14ac:dyDescent="0.25">
      <c r="C11331"/>
    </row>
    <row r="11332" spans="3:3" x14ac:dyDescent="0.25">
      <c r="C11332"/>
    </row>
    <row r="11333" spans="3:3" x14ac:dyDescent="0.25">
      <c r="C11333"/>
    </row>
    <row r="11334" spans="3:3" x14ac:dyDescent="0.25">
      <c r="C11334"/>
    </row>
    <row r="11335" spans="3:3" x14ac:dyDescent="0.25">
      <c r="C11335"/>
    </row>
    <row r="11336" spans="3:3" x14ac:dyDescent="0.25">
      <c r="C11336"/>
    </row>
    <row r="11337" spans="3:3" x14ac:dyDescent="0.25">
      <c r="C11337"/>
    </row>
    <row r="11338" spans="3:3" x14ac:dyDescent="0.25">
      <c r="C11338"/>
    </row>
    <row r="11339" spans="3:3" x14ac:dyDescent="0.25">
      <c r="C11339"/>
    </row>
    <row r="11340" spans="3:3" x14ac:dyDescent="0.25">
      <c r="C11340"/>
    </row>
    <row r="11341" spans="3:3" x14ac:dyDescent="0.25">
      <c r="C11341"/>
    </row>
    <row r="11342" spans="3:3" x14ac:dyDescent="0.25">
      <c r="C11342"/>
    </row>
    <row r="11343" spans="3:3" x14ac:dyDescent="0.25">
      <c r="C11343"/>
    </row>
    <row r="11344" spans="3:3" x14ac:dyDescent="0.25">
      <c r="C11344"/>
    </row>
    <row r="11345" spans="3:3" x14ac:dyDescent="0.25">
      <c r="C11345"/>
    </row>
    <row r="11346" spans="3:3" x14ac:dyDescent="0.25">
      <c r="C11346"/>
    </row>
    <row r="11347" spans="3:3" x14ac:dyDescent="0.25">
      <c r="C11347"/>
    </row>
    <row r="11348" spans="3:3" x14ac:dyDescent="0.25">
      <c r="C11348"/>
    </row>
    <row r="11349" spans="3:3" x14ac:dyDescent="0.25">
      <c r="C11349"/>
    </row>
    <row r="11350" spans="3:3" x14ac:dyDescent="0.25">
      <c r="C11350"/>
    </row>
    <row r="11351" spans="3:3" x14ac:dyDescent="0.25">
      <c r="C11351"/>
    </row>
    <row r="11352" spans="3:3" x14ac:dyDescent="0.25">
      <c r="C11352"/>
    </row>
    <row r="11353" spans="3:3" x14ac:dyDescent="0.25">
      <c r="C11353"/>
    </row>
    <row r="11354" spans="3:3" x14ac:dyDescent="0.25">
      <c r="C11354"/>
    </row>
    <row r="11355" spans="3:3" x14ac:dyDescent="0.25">
      <c r="C11355"/>
    </row>
    <row r="11356" spans="3:3" x14ac:dyDescent="0.25">
      <c r="C11356"/>
    </row>
    <row r="11357" spans="3:3" x14ac:dyDescent="0.25">
      <c r="C11357"/>
    </row>
    <row r="11358" spans="3:3" x14ac:dyDescent="0.25">
      <c r="C11358"/>
    </row>
    <row r="11359" spans="3:3" x14ac:dyDescent="0.25">
      <c r="C11359"/>
    </row>
    <row r="11360" spans="3:3" x14ac:dyDescent="0.25">
      <c r="C11360"/>
    </row>
    <row r="11361" spans="3:3" x14ac:dyDescent="0.25">
      <c r="C11361"/>
    </row>
    <row r="11362" spans="3:3" x14ac:dyDescent="0.25">
      <c r="C11362"/>
    </row>
    <row r="11363" spans="3:3" x14ac:dyDescent="0.25">
      <c r="C11363"/>
    </row>
    <row r="11364" spans="3:3" x14ac:dyDescent="0.25">
      <c r="C11364"/>
    </row>
    <row r="11365" spans="3:3" x14ac:dyDescent="0.25">
      <c r="C11365"/>
    </row>
    <row r="11366" spans="3:3" x14ac:dyDescent="0.25">
      <c r="C11366"/>
    </row>
    <row r="11367" spans="3:3" x14ac:dyDescent="0.25">
      <c r="C11367"/>
    </row>
    <row r="11368" spans="3:3" x14ac:dyDescent="0.25">
      <c r="C11368"/>
    </row>
    <row r="11369" spans="3:3" x14ac:dyDescent="0.25">
      <c r="C11369"/>
    </row>
    <row r="11370" spans="3:3" x14ac:dyDescent="0.25">
      <c r="C11370"/>
    </row>
    <row r="11371" spans="3:3" x14ac:dyDescent="0.25">
      <c r="C11371"/>
    </row>
    <row r="11372" spans="3:3" x14ac:dyDescent="0.25">
      <c r="C11372"/>
    </row>
    <row r="11373" spans="3:3" x14ac:dyDescent="0.25">
      <c r="C11373"/>
    </row>
    <row r="11374" spans="3:3" x14ac:dyDescent="0.25">
      <c r="C11374"/>
    </row>
    <row r="11375" spans="3:3" x14ac:dyDescent="0.25">
      <c r="C11375"/>
    </row>
    <row r="11376" spans="3:3" x14ac:dyDescent="0.25">
      <c r="C11376"/>
    </row>
    <row r="11377" spans="3:3" x14ac:dyDescent="0.25">
      <c r="C11377"/>
    </row>
    <row r="11378" spans="3:3" x14ac:dyDescent="0.25">
      <c r="C11378"/>
    </row>
    <row r="11379" spans="3:3" x14ac:dyDescent="0.25">
      <c r="C11379"/>
    </row>
    <row r="11380" spans="3:3" x14ac:dyDescent="0.25">
      <c r="C11380"/>
    </row>
    <row r="11381" spans="3:3" x14ac:dyDescent="0.25">
      <c r="C11381"/>
    </row>
    <row r="11382" spans="3:3" x14ac:dyDescent="0.25">
      <c r="C11382"/>
    </row>
    <row r="11383" spans="3:3" x14ac:dyDescent="0.25">
      <c r="C11383"/>
    </row>
    <row r="11384" spans="3:3" x14ac:dyDescent="0.25">
      <c r="C11384"/>
    </row>
    <row r="11385" spans="3:3" x14ac:dyDescent="0.25">
      <c r="C11385"/>
    </row>
    <row r="11386" spans="3:3" x14ac:dyDescent="0.25">
      <c r="C11386"/>
    </row>
    <row r="11387" spans="3:3" x14ac:dyDescent="0.25">
      <c r="C11387"/>
    </row>
    <row r="11388" spans="3:3" x14ac:dyDescent="0.25">
      <c r="C11388"/>
    </row>
    <row r="11389" spans="3:3" x14ac:dyDescent="0.25">
      <c r="C11389"/>
    </row>
    <row r="11390" spans="3:3" x14ac:dyDescent="0.25">
      <c r="C11390"/>
    </row>
    <row r="11391" spans="3:3" x14ac:dyDescent="0.25">
      <c r="C11391"/>
    </row>
    <row r="11392" spans="3:3" x14ac:dyDescent="0.25">
      <c r="C11392"/>
    </row>
    <row r="11393" spans="3:3" x14ac:dyDescent="0.25">
      <c r="C11393"/>
    </row>
    <row r="11394" spans="3:3" x14ac:dyDescent="0.25">
      <c r="C11394"/>
    </row>
    <row r="11395" spans="3:3" x14ac:dyDescent="0.25">
      <c r="C11395"/>
    </row>
    <row r="11396" spans="3:3" x14ac:dyDescent="0.25">
      <c r="C11396"/>
    </row>
    <row r="11397" spans="3:3" x14ac:dyDescent="0.25">
      <c r="C11397"/>
    </row>
    <row r="11398" spans="3:3" x14ac:dyDescent="0.25">
      <c r="C11398"/>
    </row>
    <row r="11399" spans="3:3" x14ac:dyDescent="0.25">
      <c r="C11399"/>
    </row>
    <row r="11400" spans="3:3" x14ac:dyDescent="0.25">
      <c r="C11400"/>
    </row>
    <row r="11401" spans="3:3" x14ac:dyDescent="0.25">
      <c r="C11401"/>
    </row>
    <row r="11402" spans="3:3" x14ac:dyDescent="0.25">
      <c r="C11402"/>
    </row>
    <row r="11403" spans="3:3" x14ac:dyDescent="0.25">
      <c r="C11403"/>
    </row>
    <row r="11404" spans="3:3" x14ac:dyDescent="0.25">
      <c r="C11404"/>
    </row>
    <row r="11405" spans="3:3" x14ac:dyDescent="0.25">
      <c r="C11405"/>
    </row>
    <row r="11406" spans="3:3" x14ac:dyDescent="0.25">
      <c r="C11406"/>
    </row>
    <row r="11407" spans="3:3" x14ac:dyDescent="0.25">
      <c r="C11407"/>
    </row>
    <row r="11408" spans="3:3" x14ac:dyDescent="0.25">
      <c r="C11408"/>
    </row>
    <row r="11409" spans="3:3" x14ac:dyDescent="0.25">
      <c r="C11409"/>
    </row>
    <row r="11410" spans="3:3" x14ac:dyDescent="0.25">
      <c r="C11410"/>
    </row>
    <row r="11411" spans="3:3" x14ac:dyDescent="0.25">
      <c r="C11411"/>
    </row>
    <row r="11412" spans="3:3" x14ac:dyDescent="0.25">
      <c r="C11412"/>
    </row>
    <row r="11413" spans="3:3" x14ac:dyDescent="0.25">
      <c r="C11413"/>
    </row>
    <row r="11414" spans="3:3" x14ac:dyDescent="0.25">
      <c r="C11414"/>
    </row>
    <row r="11415" spans="3:3" x14ac:dyDescent="0.25">
      <c r="C11415"/>
    </row>
    <row r="11416" spans="3:3" x14ac:dyDescent="0.25">
      <c r="C11416"/>
    </row>
    <row r="11417" spans="3:3" x14ac:dyDescent="0.25">
      <c r="C11417"/>
    </row>
    <row r="11418" spans="3:3" x14ac:dyDescent="0.25">
      <c r="C11418"/>
    </row>
    <row r="11419" spans="3:3" x14ac:dyDescent="0.25">
      <c r="C11419"/>
    </row>
    <row r="11420" spans="3:3" x14ac:dyDescent="0.25">
      <c r="C11420"/>
    </row>
    <row r="11421" spans="3:3" x14ac:dyDescent="0.25">
      <c r="C11421"/>
    </row>
    <row r="11422" spans="3:3" x14ac:dyDescent="0.25">
      <c r="C11422"/>
    </row>
    <row r="11423" spans="3:3" x14ac:dyDescent="0.25">
      <c r="C11423"/>
    </row>
    <row r="11424" spans="3:3" x14ac:dyDescent="0.25">
      <c r="C11424"/>
    </row>
    <row r="11425" spans="3:3" x14ac:dyDescent="0.25">
      <c r="C11425"/>
    </row>
    <row r="11426" spans="3:3" x14ac:dyDescent="0.25">
      <c r="C11426"/>
    </row>
    <row r="11427" spans="3:3" x14ac:dyDescent="0.25">
      <c r="C11427"/>
    </row>
    <row r="11428" spans="3:3" x14ac:dyDescent="0.25">
      <c r="C11428"/>
    </row>
    <row r="11429" spans="3:3" x14ac:dyDescent="0.25">
      <c r="C11429"/>
    </row>
    <row r="11430" spans="3:3" x14ac:dyDescent="0.25">
      <c r="C11430"/>
    </row>
    <row r="11431" spans="3:3" x14ac:dyDescent="0.25">
      <c r="C11431"/>
    </row>
    <row r="11432" spans="3:3" x14ac:dyDescent="0.25">
      <c r="C11432"/>
    </row>
    <row r="11433" spans="3:3" x14ac:dyDescent="0.25">
      <c r="C11433"/>
    </row>
    <row r="11434" spans="3:3" x14ac:dyDescent="0.25">
      <c r="C11434"/>
    </row>
    <row r="11435" spans="3:3" x14ac:dyDescent="0.25">
      <c r="C11435"/>
    </row>
    <row r="11436" spans="3:3" x14ac:dyDescent="0.25">
      <c r="C11436"/>
    </row>
    <row r="11437" spans="3:3" x14ac:dyDescent="0.25">
      <c r="C11437"/>
    </row>
    <row r="11438" spans="3:3" x14ac:dyDescent="0.25">
      <c r="C11438"/>
    </row>
    <row r="11439" spans="3:3" x14ac:dyDescent="0.25">
      <c r="C11439"/>
    </row>
    <row r="11440" spans="3:3" x14ac:dyDescent="0.25">
      <c r="C11440"/>
    </row>
    <row r="11441" spans="3:3" x14ac:dyDescent="0.25">
      <c r="C11441"/>
    </row>
    <row r="11442" spans="3:3" x14ac:dyDescent="0.25">
      <c r="C11442"/>
    </row>
    <row r="11443" spans="3:3" x14ac:dyDescent="0.25">
      <c r="C11443"/>
    </row>
    <row r="11444" spans="3:3" x14ac:dyDescent="0.25">
      <c r="C11444"/>
    </row>
    <row r="11445" spans="3:3" x14ac:dyDescent="0.25">
      <c r="C11445"/>
    </row>
    <row r="11446" spans="3:3" x14ac:dyDescent="0.25">
      <c r="C11446"/>
    </row>
    <row r="11447" spans="3:3" x14ac:dyDescent="0.25">
      <c r="C11447"/>
    </row>
    <row r="11448" spans="3:3" x14ac:dyDescent="0.25">
      <c r="C11448"/>
    </row>
    <row r="11449" spans="3:3" x14ac:dyDescent="0.25">
      <c r="C11449"/>
    </row>
    <row r="11450" spans="3:3" x14ac:dyDescent="0.25">
      <c r="C11450"/>
    </row>
    <row r="11451" spans="3:3" x14ac:dyDescent="0.25">
      <c r="C11451"/>
    </row>
    <row r="11452" spans="3:3" x14ac:dyDescent="0.25">
      <c r="C11452"/>
    </row>
    <row r="11453" spans="3:3" x14ac:dyDescent="0.25">
      <c r="C11453"/>
    </row>
    <row r="11454" spans="3:3" x14ac:dyDescent="0.25">
      <c r="C11454"/>
    </row>
    <row r="11455" spans="3:3" x14ac:dyDescent="0.25">
      <c r="C11455"/>
    </row>
    <row r="11456" spans="3:3" x14ac:dyDescent="0.25">
      <c r="C11456"/>
    </row>
    <row r="11457" spans="3:3" x14ac:dyDescent="0.25">
      <c r="C11457"/>
    </row>
    <row r="11458" spans="3:3" x14ac:dyDescent="0.25">
      <c r="C11458"/>
    </row>
    <row r="11459" spans="3:3" x14ac:dyDescent="0.25">
      <c r="C11459"/>
    </row>
    <row r="11460" spans="3:3" x14ac:dyDescent="0.25">
      <c r="C11460"/>
    </row>
    <row r="11461" spans="3:3" x14ac:dyDescent="0.25">
      <c r="C11461"/>
    </row>
    <row r="11462" spans="3:3" x14ac:dyDescent="0.25">
      <c r="C11462"/>
    </row>
    <row r="11463" spans="3:3" x14ac:dyDescent="0.25">
      <c r="C11463"/>
    </row>
    <row r="11464" spans="3:3" x14ac:dyDescent="0.25">
      <c r="C11464"/>
    </row>
    <row r="11465" spans="3:3" x14ac:dyDescent="0.25">
      <c r="C11465"/>
    </row>
    <row r="11466" spans="3:3" x14ac:dyDescent="0.25">
      <c r="C11466"/>
    </row>
    <row r="11467" spans="3:3" x14ac:dyDescent="0.25">
      <c r="C11467"/>
    </row>
    <row r="11468" spans="3:3" x14ac:dyDescent="0.25">
      <c r="C11468"/>
    </row>
    <row r="11469" spans="3:3" x14ac:dyDescent="0.25">
      <c r="C11469"/>
    </row>
    <row r="11470" spans="3:3" x14ac:dyDescent="0.25">
      <c r="C11470"/>
    </row>
    <row r="11471" spans="3:3" x14ac:dyDescent="0.25">
      <c r="C11471"/>
    </row>
    <row r="11472" spans="3:3" x14ac:dyDescent="0.25">
      <c r="C11472"/>
    </row>
    <row r="11473" spans="3:3" x14ac:dyDescent="0.25">
      <c r="C11473"/>
    </row>
    <row r="11474" spans="3:3" x14ac:dyDescent="0.25">
      <c r="C11474"/>
    </row>
    <row r="11475" spans="3:3" x14ac:dyDescent="0.25">
      <c r="C11475"/>
    </row>
    <row r="11476" spans="3:3" x14ac:dyDescent="0.25">
      <c r="C11476"/>
    </row>
    <row r="11477" spans="3:3" x14ac:dyDescent="0.25">
      <c r="C11477"/>
    </row>
    <row r="11478" spans="3:3" x14ac:dyDescent="0.25">
      <c r="C11478"/>
    </row>
    <row r="11479" spans="3:3" x14ac:dyDescent="0.25">
      <c r="C11479"/>
    </row>
    <row r="11480" spans="3:3" x14ac:dyDescent="0.25">
      <c r="C11480"/>
    </row>
    <row r="11481" spans="3:3" x14ac:dyDescent="0.25">
      <c r="C11481"/>
    </row>
    <row r="11482" spans="3:3" x14ac:dyDescent="0.25">
      <c r="C11482"/>
    </row>
    <row r="11483" spans="3:3" x14ac:dyDescent="0.25">
      <c r="C11483"/>
    </row>
    <row r="11484" spans="3:3" x14ac:dyDescent="0.25">
      <c r="C11484"/>
    </row>
    <row r="11485" spans="3:3" x14ac:dyDescent="0.25">
      <c r="C11485"/>
    </row>
    <row r="11486" spans="3:3" x14ac:dyDescent="0.25">
      <c r="C11486"/>
    </row>
    <row r="11487" spans="3:3" x14ac:dyDescent="0.25">
      <c r="C11487"/>
    </row>
    <row r="11488" spans="3:3" x14ac:dyDescent="0.25">
      <c r="C11488"/>
    </row>
    <row r="11489" spans="3:3" x14ac:dyDescent="0.25">
      <c r="C11489"/>
    </row>
    <row r="11490" spans="3:3" x14ac:dyDescent="0.25">
      <c r="C11490"/>
    </row>
    <row r="11491" spans="3:3" x14ac:dyDescent="0.25">
      <c r="C11491"/>
    </row>
    <row r="11492" spans="3:3" x14ac:dyDescent="0.25">
      <c r="C11492"/>
    </row>
    <row r="11493" spans="3:3" x14ac:dyDescent="0.25">
      <c r="C11493"/>
    </row>
    <row r="11494" spans="3:3" x14ac:dyDescent="0.25">
      <c r="C11494"/>
    </row>
    <row r="11495" spans="3:3" x14ac:dyDescent="0.25">
      <c r="C11495"/>
    </row>
    <row r="11496" spans="3:3" x14ac:dyDescent="0.25">
      <c r="C11496"/>
    </row>
    <row r="11497" spans="3:3" x14ac:dyDescent="0.25">
      <c r="C11497"/>
    </row>
    <row r="11498" spans="3:3" x14ac:dyDescent="0.25">
      <c r="C11498"/>
    </row>
    <row r="11499" spans="3:3" x14ac:dyDescent="0.25">
      <c r="C11499"/>
    </row>
    <row r="11500" spans="3:3" x14ac:dyDescent="0.25">
      <c r="C11500"/>
    </row>
    <row r="11501" spans="3:3" x14ac:dyDescent="0.25">
      <c r="C11501"/>
    </row>
    <row r="11502" spans="3:3" x14ac:dyDescent="0.25">
      <c r="C11502"/>
    </row>
    <row r="11503" spans="3:3" x14ac:dyDescent="0.25">
      <c r="C11503"/>
    </row>
    <row r="11504" spans="3:3" x14ac:dyDescent="0.25">
      <c r="C11504"/>
    </row>
    <row r="11505" spans="3:3" x14ac:dyDescent="0.25">
      <c r="C11505"/>
    </row>
    <row r="11506" spans="3:3" x14ac:dyDescent="0.25">
      <c r="C11506"/>
    </row>
    <row r="11507" spans="3:3" x14ac:dyDescent="0.25">
      <c r="C11507"/>
    </row>
    <row r="11508" spans="3:3" x14ac:dyDescent="0.25">
      <c r="C11508"/>
    </row>
    <row r="11509" spans="3:3" x14ac:dyDescent="0.25">
      <c r="C11509"/>
    </row>
    <row r="11510" spans="3:3" x14ac:dyDescent="0.25">
      <c r="C11510"/>
    </row>
    <row r="11511" spans="3:3" x14ac:dyDescent="0.25">
      <c r="C11511"/>
    </row>
    <row r="11512" spans="3:3" x14ac:dyDescent="0.25">
      <c r="C11512"/>
    </row>
    <row r="11513" spans="3:3" x14ac:dyDescent="0.25">
      <c r="C11513"/>
    </row>
    <row r="11514" spans="3:3" x14ac:dyDescent="0.25">
      <c r="C11514"/>
    </row>
    <row r="11515" spans="3:3" x14ac:dyDescent="0.25">
      <c r="C11515"/>
    </row>
    <row r="11516" spans="3:3" x14ac:dyDescent="0.25">
      <c r="C11516"/>
    </row>
    <row r="11517" spans="3:3" x14ac:dyDescent="0.25">
      <c r="C11517"/>
    </row>
    <row r="11518" spans="3:3" x14ac:dyDescent="0.25">
      <c r="C11518"/>
    </row>
    <row r="11519" spans="3:3" x14ac:dyDescent="0.25">
      <c r="C11519"/>
    </row>
    <row r="11520" spans="3:3" x14ac:dyDescent="0.25">
      <c r="C11520"/>
    </row>
    <row r="11521" spans="3:3" x14ac:dyDescent="0.25">
      <c r="C11521"/>
    </row>
    <row r="11522" spans="3:3" x14ac:dyDescent="0.25">
      <c r="C11522"/>
    </row>
    <row r="11523" spans="3:3" x14ac:dyDescent="0.25">
      <c r="C11523"/>
    </row>
    <row r="11524" spans="3:3" x14ac:dyDescent="0.25">
      <c r="C11524"/>
    </row>
    <row r="11525" spans="3:3" x14ac:dyDescent="0.25">
      <c r="C11525"/>
    </row>
    <row r="11526" spans="3:3" x14ac:dyDescent="0.25">
      <c r="C11526"/>
    </row>
    <row r="11527" spans="3:3" x14ac:dyDescent="0.25">
      <c r="C11527"/>
    </row>
    <row r="11528" spans="3:3" x14ac:dyDescent="0.25">
      <c r="C11528"/>
    </row>
    <row r="11529" spans="3:3" x14ac:dyDescent="0.25">
      <c r="C11529"/>
    </row>
    <row r="11530" spans="3:3" x14ac:dyDescent="0.25">
      <c r="C11530"/>
    </row>
    <row r="11531" spans="3:3" x14ac:dyDescent="0.25">
      <c r="C11531"/>
    </row>
    <row r="11532" spans="3:3" x14ac:dyDescent="0.25">
      <c r="C11532"/>
    </row>
    <row r="11533" spans="3:3" x14ac:dyDescent="0.25">
      <c r="C11533"/>
    </row>
    <row r="11534" spans="3:3" x14ac:dyDescent="0.25">
      <c r="C11534"/>
    </row>
    <row r="11535" spans="3:3" x14ac:dyDescent="0.25">
      <c r="C11535"/>
    </row>
    <row r="11536" spans="3:3" x14ac:dyDescent="0.25">
      <c r="C11536"/>
    </row>
    <row r="11537" spans="3:3" x14ac:dyDescent="0.25">
      <c r="C11537"/>
    </row>
    <row r="11538" spans="3:3" x14ac:dyDescent="0.25">
      <c r="C11538"/>
    </row>
    <row r="11539" spans="3:3" x14ac:dyDescent="0.25">
      <c r="C11539"/>
    </row>
    <row r="11540" spans="3:3" x14ac:dyDescent="0.25">
      <c r="C11540"/>
    </row>
    <row r="11541" spans="3:3" x14ac:dyDescent="0.25">
      <c r="C11541"/>
    </row>
    <row r="11542" spans="3:3" x14ac:dyDescent="0.25">
      <c r="C11542"/>
    </row>
    <row r="11543" spans="3:3" x14ac:dyDescent="0.25">
      <c r="C11543"/>
    </row>
    <row r="11544" spans="3:3" x14ac:dyDescent="0.25">
      <c r="C11544"/>
    </row>
    <row r="11545" spans="3:3" x14ac:dyDescent="0.25">
      <c r="C11545"/>
    </row>
    <row r="11546" spans="3:3" x14ac:dyDescent="0.25">
      <c r="C11546"/>
    </row>
    <row r="11547" spans="3:3" x14ac:dyDescent="0.25">
      <c r="C11547"/>
    </row>
    <row r="11548" spans="3:3" x14ac:dyDescent="0.25">
      <c r="C11548"/>
    </row>
    <row r="11549" spans="3:3" x14ac:dyDescent="0.25">
      <c r="C11549"/>
    </row>
    <row r="11550" spans="3:3" x14ac:dyDescent="0.25">
      <c r="C11550"/>
    </row>
    <row r="11551" spans="3:3" x14ac:dyDescent="0.25">
      <c r="C11551"/>
    </row>
    <row r="11552" spans="3:3" x14ac:dyDescent="0.25">
      <c r="C11552"/>
    </row>
    <row r="11553" spans="3:3" x14ac:dyDescent="0.25">
      <c r="C11553"/>
    </row>
    <row r="11554" spans="3:3" x14ac:dyDescent="0.25">
      <c r="C11554"/>
    </row>
    <row r="11555" spans="3:3" x14ac:dyDescent="0.25">
      <c r="C11555"/>
    </row>
    <row r="11556" spans="3:3" x14ac:dyDescent="0.25">
      <c r="C11556"/>
    </row>
    <row r="11557" spans="3:3" x14ac:dyDescent="0.25">
      <c r="C11557"/>
    </row>
    <row r="11558" spans="3:3" x14ac:dyDescent="0.25">
      <c r="C11558"/>
    </row>
    <row r="11559" spans="3:3" x14ac:dyDescent="0.25">
      <c r="C11559"/>
    </row>
    <row r="11560" spans="3:3" x14ac:dyDescent="0.25">
      <c r="C11560"/>
    </row>
    <row r="11561" spans="3:3" x14ac:dyDescent="0.25">
      <c r="C11561"/>
    </row>
    <row r="11562" spans="3:3" x14ac:dyDescent="0.25">
      <c r="C11562"/>
    </row>
    <row r="11563" spans="3:3" x14ac:dyDescent="0.25">
      <c r="C11563"/>
    </row>
    <row r="11564" spans="3:3" x14ac:dyDescent="0.25">
      <c r="C11564"/>
    </row>
    <row r="11565" spans="3:3" x14ac:dyDescent="0.25">
      <c r="C11565"/>
    </row>
    <row r="11566" spans="3:3" x14ac:dyDescent="0.25">
      <c r="C11566"/>
    </row>
    <row r="11567" spans="3:3" x14ac:dyDescent="0.25">
      <c r="C11567"/>
    </row>
    <row r="11568" spans="3:3" x14ac:dyDescent="0.25">
      <c r="C11568"/>
    </row>
    <row r="11569" spans="3:3" x14ac:dyDescent="0.25">
      <c r="C11569"/>
    </row>
    <row r="11570" spans="3:3" x14ac:dyDescent="0.25">
      <c r="C11570"/>
    </row>
    <row r="11571" spans="3:3" x14ac:dyDescent="0.25">
      <c r="C11571"/>
    </row>
    <row r="11572" spans="3:3" x14ac:dyDescent="0.25">
      <c r="C11572"/>
    </row>
    <row r="11573" spans="3:3" x14ac:dyDescent="0.25">
      <c r="C11573"/>
    </row>
    <row r="11574" spans="3:3" x14ac:dyDescent="0.25">
      <c r="C11574"/>
    </row>
    <row r="11575" spans="3:3" x14ac:dyDescent="0.25">
      <c r="C11575"/>
    </row>
    <row r="11576" spans="3:3" x14ac:dyDescent="0.25">
      <c r="C11576"/>
    </row>
    <row r="11577" spans="3:3" x14ac:dyDescent="0.25">
      <c r="C11577"/>
    </row>
    <row r="11578" spans="3:3" x14ac:dyDescent="0.25">
      <c r="C11578"/>
    </row>
    <row r="11579" spans="3:3" x14ac:dyDescent="0.25">
      <c r="C11579"/>
    </row>
    <row r="11580" spans="3:3" x14ac:dyDescent="0.25">
      <c r="C11580"/>
    </row>
    <row r="11581" spans="3:3" x14ac:dyDescent="0.25">
      <c r="C11581"/>
    </row>
    <row r="11582" spans="3:3" x14ac:dyDescent="0.25">
      <c r="C11582"/>
    </row>
    <row r="11583" spans="3:3" x14ac:dyDescent="0.25">
      <c r="C11583"/>
    </row>
    <row r="11584" spans="3:3" x14ac:dyDescent="0.25">
      <c r="C11584"/>
    </row>
    <row r="11585" spans="3:3" x14ac:dyDescent="0.25">
      <c r="C11585"/>
    </row>
    <row r="11586" spans="3:3" x14ac:dyDescent="0.25">
      <c r="C11586"/>
    </row>
    <row r="11587" spans="3:3" x14ac:dyDescent="0.25">
      <c r="C11587"/>
    </row>
    <row r="11588" spans="3:3" x14ac:dyDescent="0.25">
      <c r="C11588"/>
    </row>
    <row r="11589" spans="3:3" x14ac:dyDescent="0.25">
      <c r="C11589"/>
    </row>
    <row r="11590" spans="3:3" x14ac:dyDescent="0.25">
      <c r="C11590"/>
    </row>
    <row r="11591" spans="3:3" x14ac:dyDescent="0.25">
      <c r="C11591"/>
    </row>
    <row r="11592" spans="3:3" x14ac:dyDescent="0.25">
      <c r="C11592"/>
    </row>
    <row r="11593" spans="3:3" x14ac:dyDescent="0.25">
      <c r="C11593"/>
    </row>
    <row r="11594" spans="3:3" x14ac:dyDescent="0.25">
      <c r="C11594"/>
    </row>
    <row r="11595" spans="3:3" x14ac:dyDescent="0.25">
      <c r="C11595"/>
    </row>
    <row r="11596" spans="3:3" x14ac:dyDescent="0.25">
      <c r="C11596"/>
    </row>
    <row r="11597" spans="3:3" x14ac:dyDescent="0.25">
      <c r="C11597"/>
    </row>
    <row r="11598" spans="3:3" x14ac:dyDescent="0.25">
      <c r="C11598"/>
    </row>
    <row r="11599" spans="3:3" x14ac:dyDescent="0.25">
      <c r="C11599"/>
    </row>
    <row r="11600" spans="3:3" x14ac:dyDescent="0.25">
      <c r="C11600"/>
    </row>
    <row r="11601" spans="3:3" x14ac:dyDescent="0.25">
      <c r="C11601"/>
    </row>
    <row r="11602" spans="3:3" x14ac:dyDescent="0.25">
      <c r="C11602"/>
    </row>
    <row r="11603" spans="3:3" x14ac:dyDescent="0.25">
      <c r="C11603"/>
    </row>
    <row r="11604" spans="3:3" x14ac:dyDescent="0.25">
      <c r="C11604"/>
    </row>
    <row r="11605" spans="3:3" x14ac:dyDescent="0.25">
      <c r="C11605"/>
    </row>
    <row r="11606" spans="3:3" x14ac:dyDescent="0.25">
      <c r="C11606"/>
    </row>
    <row r="11607" spans="3:3" x14ac:dyDescent="0.25">
      <c r="C11607"/>
    </row>
    <row r="11608" spans="3:3" x14ac:dyDescent="0.25">
      <c r="C11608"/>
    </row>
    <row r="11609" spans="3:3" x14ac:dyDescent="0.25">
      <c r="C11609"/>
    </row>
    <row r="11610" spans="3:3" x14ac:dyDescent="0.25">
      <c r="C11610"/>
    </row>
    <row r="11611" spans="3:3" x14ac:dyDescent="0.25">
      <c r="C11611"/>
    </row>
    <row r="11612" spans="3:3" x14ac:dyDescent="0.25">
      <c r="C11612"/>
    </row>
    <row r="11613" spans="3:3" x14ac:dyDescent="0.25">
      <c r="C11613"/>
    </row>
    <row r="11614" spans="3:3" x14ac:dyDescent="0.25">
      <c r="C11614"/>
    </row>
    <row r="11615" spans="3:3" x14ac:dyDescent="0.25">
      <c r="C11615"/>
    </row>
    <row r="11616" spans="3:3" x14ac:dyDescent="0.25">
      <c r="C11616"/>
    </row>
    <row r="11617" spans="3:3" x14ac:dyDescent="0.25">
      <c r="C11617"/>
    </row>
    <row r="11618" spans="3:3" x14ac:dyDescent="0.25">
      <c r="C11618"/>
    </row>
    <row r="11619" spans="3:3" x14ac:dyDescent="0.25">
      <c r="C11619"/>
    </row>
    <row r="11620" spans="3:3" x14ac:dyDescent="0.25">
      <c r="C11620"/>
    </row>
    <row r="11621" spans="3:3" x14ac:dyDescent="0.25">
      <c r="C11621"/>
    </row>
    <row r="11622" spans="3:3" x14ac:dyDescent="0.25">
      <c r="C11622"/>
    </row>
    <row r="11623" spans="3:3" x14ac:dyDescent="0.25">
      <c r="C11623"/>
    </row>
    <row r="11624" spans="3:3" x14ac:dyDescent="0.25">
      <c r="C11624"/>
    </row>
    <row r="11625" spans="3:3" x14ac:dyDescent="0.25">
      <c r="C11625"/>
    </row>
    <row r="11626" spans="3:3" x14ac:dyDescent="0.25">
      <c r="C11626"/>
    </row>
    <row r="11627" spans="3:3" x14ac:dyDescent="0.25">
      <c r="C11627"/>
    </row>
    <row r="11628" spans="3:3" x14ac:dyDescent="0.25">
      <c r="C11628"/>
    </row>
    <row r="11629" spans="3:3" x14ac:dyDescent="0.25">
      <c r="C11629"/>
    </row>
    <row r="11630" spans="3:3" x14ac:dyDescent="0.25">
      <c r="C11630"/>
    </row>
    <row r="11631" spans="3:3" x14ac:dyDescent="0.25">
      <c r="C11631"/>
    </row>
    <row r="11632" spans="3:3" x14ac:dyDescent="0.25">
      <c r="C11632"/>
    </row>
    <row r="11633" spans="3:3" x14ac:dyDescent="0.25">
      <c r="C11633"/>
    </row>
    <row r="11634" spans="3:3" x14ac:dyDescent="0.25">
      <c r="C11634"/>
    </row>
    <row r="11635" spans="3:3" x14ac:dyDescent="0.25">
      <c r="C11635"/>
    </row>
    <row r="11636" spans="3:3" x14ac:dyDescent="0.25">
      <c r="C11636"/>
    </row>
    <row r="11637" spans="3:3" x14ac:dyDescent="0.25">
      <c r="C11637"/>
    </row>
    <row r="11638" spans="3:3" x14ac:dyDescent="0.25">
      <c r="C11638"/>
    </row>
    <row r="11639" spans="3:3" x14ac:dyDescent="0.25">
      <c r="C11639"/>
    </row>
    <row r="11640" spans="3:3" x14ac:dyDescent="0.25">
      <c r="C11640"/>
    </row>
    <row r="11641" spans="3:3" x14ac:dyDescent="0.25">
      <c r="C11641"/>
    </row>
    <row r="11642" spans="3:3" x14ac:dyDescent="0.25">
      <c r="C11642"/>
    </row>
    <row r="11643" spans="3:3" x14ac:dyDescent="0.25">
      <c r="C11643"/>
    </row>
    <row r="11644" spans="3:3" x14ac:dyDescent="0.25">
      <c r="C11644"/>
    </row>
    <row r="11645" spans="3:3" x14ac:dyDescent="0.25">
      <c r="C11645"/>
    </row>
    <row r="11646" spans="3:3" x14ac:dyDescent="0.25">
      <c r="C11646"/>
    </row>
    <row r="11647" spans="3:3" x14ac:dyDescent="0.25">
      <c r="C11647"/>
    </row>
    <row r="11648" spans="3:3" x14ac:dyDescent="0.25">
      <c r="C11648"/>
    </row>
    <row r="11649" spans="3:3" x14ac:dyDescent="0.25">
      <c r="C11649"/>
    </row>
    <row r="11650" spans="3:3" x14ac:dyDescent="0.25">
      <c r="C11650"/>
    </row>
    <row r="11651" spans="3:3" x14ac:dyDescent="0.25">
      <c r="C11651"/>
    </row>
    <row r="11652" spans="3:3" x14ac:dyDescent="0.25">
      <c r="C11652"/>
    </row>
    <row r="11653" spans="3:3" x14ac:dyDescent="0.25">
      <c r="C11653"/>
    </row>
    <row r="11654" spans="3:3" x14ac:dyDescent="0.25">
      <c r="C11654"/>
    </row>
    <row r="11655" spans="3:3" x14ac:dyDescent="0.25">
      <c r="C11655"/>
    </row>
    <row r="11656" spans="3:3" x14ac:dyDescent="0.25">
      <c r="C11656"/>
    </row>
    <row r="11657" spans="3:3" x14ac:dyDescent="0.25">
      <c r="C11657"/>
    </row>
    <row r="11658" spans="3:3" x14ac:dyDescent="0.25">
      <c r="C11658"/>
    </row>
    <row r="11659" spans="3:3" x14ac:dyDescent="0.25">
      <c r="C11659"/>
    </row>
    <row r="11660" spans="3:3" x14ac:dyDescent="0.25">
      <c r="C11660"/>
    </row>
    <row r="11661" spans="3:3" x14ac:dyDescent="0.25">
      <c r="C11661"/>
    </row>
    <row r="11662" spans="3:3" x14ac:dyDescent="0.25">
      <c r="C11662"/>
    </row>
    <row r="11663" spans="3:3" x14ac:dyDescent="0.25">
      <c r="C11663"/>
    </row>
    <row r="11664" spans="3:3" x14ac:dyDescent="0.25">
      <c r="C11664"/>
    </row>
    <row r="11665" spans="3:3" x14ac:dyDescent="0.25">
      <c r="C11665"/>
    </row>
    <row r="11666" spans="3:3" x14ac:dyDescent="0.25">
      <c r="C11666"/>
    </row>
    <row r="11667" spans="3:3" x14ac:dyDescent="0.25">
      <c r="C11667"/>
    </row>
    <row r="11668" spans="3:3" x14ac:dyDescent="0.25">
      <c r="C11668"/>
    </row>
    <row r="11669" spans="3:3" x14ac:dyDescent="0.25">
      <c r="C11669"/>
    </row>
    <row r="11670" spans="3:3" x14ac:dyDescent="0.25">
      <c r="C11670"/>
    </row>
    <row r="11671" spans="3:3" x14ac:dyDescent="0.25">
      <c r="C11671"/>
    </row>
    <row r="11672" spans="3:3" x14ac:dyDescent="0.25">
      <c r="C11672"/>
    </row>
    <row r="11673" spans="3:3" x14ac:dyDescent="0.25">
      <c r="C11673"/>
    </row>
    <row r="11674" spans="3:3" x14ac:dyDescent="0.25">
      <c r="C11674"/>
    </row>
    <row r="11675" spans="3:3" x14ac:dyDescent="0.25">
      <c r="C11675"/>
    </row>
    <row r="11676" spans="3:3" x14ac:dyDescent="0.25">
      <c r="C11676"/>
    </row>
    <row r="11677" spans="3:3" x14ac:dyDescent="0.25">
      <c r="C11677"/>
    </row>
    <row r="11678" spans="3:3" x14ac:dyDescent="0.25">
      <c r="C11678"/>
    </row>
    <row r="11679" spans="3:3" x14ac:dyDescent="0.25">
      <c r="C11679"/>
    </row>
    <row r="11680" spans="3:3" x14ac:dyDescent="0.25">
      <c r="C11680"/>
    </row>
    <row r="11681" spans="3:3" x14ac:dyDescent="0.25">
      <c r="C11681"/>
    </row>
    <row r="11682" spans="3:3" x14ac:dyDescent="0.25">
      <c r="C11682"/>
    </row>
    <row r="11683" spans="3:3" x14ac:dyDescent="0.25">
      <c r="C11683"/>
    </row>
    <row r="11684" spans="3:3" x14ac:dyDescent="0.25">
      <c r="C11684"/>
    </row>
    <row r="11685" spans="3:3" x14ac:dyDescent="0.25">
      <c r="C11685"/>
    </row>
    <row r="11686" spans="3:3" x14ac:dyDescent="0.25">
      <c r="C11686"/>
    </row>
    <row r="11687" spans="3:3" x14ac:dyDescent="0.25">
      <c r="C11687"/>
    </row>
    <row r="11688" spans="3:3" x14ac:dyDescent="0.25">
      <c r="C11688"/>
    </row>
    <row r="11689" spans="3:3" x14ac:dyDescent="0.25">
      <c r="C11689"/>
    </row>
    <row r="11690" spans="3:3" x14ac:dyDescent="0.25">
      <c r="C11690"/>
    </row>
    <row r="11691" spans="3:3" x14ac:dyDescent="0.25">
      <c r="C11691"/>
    </row>
    <row r="11692" spans="3:3" x14ac:dyDescent="0.25">
      <c r="C11692"/>
    </row>
    <row r="11693" spans="3:3" x14ac:dyDescent="0.25">
      <c r="C11693"/>
    </row>
    <row r="11694" spans="3:3" x14ac:dyDescent="0.25">
      <c r="C11694"/>
    </row>
    <row r="11695" spans="3:3" x14ac:dyDescent="0.25">
      <c r="C11695"/>
    </row>
    <row r="11696" spans="3:3" x14ac:dyDescent="0.25">
      <c r="C11696"/>
    </row>
    <row r="11697" spans="3:3" x14ac:dyDescent="0.25">
      <c r="C11697"/>
    </row>
    <row r="11698" spans="3:3" x14ac:dyDescent="0.25">
      <c r="C11698"/>
    </row>
    <row r="11699" spans="3:3" x14ac:dyDescent="0.25">
      <c r="C11699"/>
    </row>
    <row r="11700" spans="3:3" x14ac:dyDescent="0.25">
      <c r="C11700"/>
    </row>
    <row r="11701" spans="3:3" x14ac:dyDescent="0.25">
      <c r="C11701"/>
    </row>
    <row r="11702" spans="3:3" x14ac:dyDescent="0.25">
      <c r="C11702"/>
    </row>
    <row r="11703" spans="3:3" x14ac:dyDescent="0.25">
      <c r="C11703"/>
    </row>
    <row r="11704" spans="3:3" x14ac:dyDescent="0.25">
      <c r="C11704"/>
    </row>
    <row r="11705" spans="3:3" x14ac:dyDescent="0.25">
      <c r="C11705"/>
    </row>
    <row r="11706" spans="3:3" x14ac:dyDescent="0.25">
      <c r="C11706"/>
    </row>
    <row r="11707" spans="3:3" x14ac:dyDescent="0.25">
      <c r="C11707"/>
    </row>
    <row r="11708" spans="3:3" x14ac:dyDescent="0.25">
      <c r="C11708"/>
    </row>
    <row r="11709" spans="3:3" x14ac:dyDescent="0.25">
      <c r="C11709"/>
    </row>
    <row r="11710" spans="3:3" x14ac:dyDescent="0.25">
      <c r="C11710"/>
    </row>
    <row r="11711" spans="3:3" x14ac:dyDescent="0.25">
      <c r="C11711"/>
    </row>
    <row r="11712" spans="3:3" x14ac:dyDescent="0.25">
      <c r="C11712"/>
    </row>
    <row r="11713" spans="3:3" x14ac:dyDescent="0.25">
      <c r="C11713"/>
    </row>
    <row r="11714" spans="3:3" x14ac:dyDescent="0.25">
      <c r="C11714"/>
    </row>
    <row r="11715" spans="3:3" x14ac:dyDescent="0.25">
      <c r="C11715"/>
    </row>
    <row r="11716" spans="3:3" x14ac:dyDescent="0.25">
      <c r="C11716"/>
    </row>
    <row r="11717" spans="3:3" x14ac:dyDescent="0.25">
      <c r="C11717"/>
    </row>
    <row r="11718" spans="3:3" x14ac:dyDescent="0.25">
      <c r="C11718"/>
    </row>
    <row r="11719" spans="3:3" x14ac:dyDescent="0.25">
      <c r="C11719"/>
    </row>
    <row r="11720" spans="3:3" x14ac:dyDescent="0.25">
      <c r="C11720"/>
    </row>
    <row r="11721" spans="3:3" x14ac:dyDescent="0.25">
      <c r="C11721"/>
    </row>
    <row r="11722" spans="3:3" x14ac:dyDescent="0.25">
      <c r="C11722"/>
    </row>
    <row r="11723" spans="3:3" x14ac:dyDescent="0.25">
      <c r="C11723"/>
    </row>
    <row r="11724" spans="3:3" x14ac:dyDescent="0.25">
      <c r="C11724"/>
    </row>
    <row r="11725" spans="3:3" x14ac:dyDescent="0.25">
      <c r="C11725"/>
    </row>
    <row r="11726" spans="3:3" x14ac:dyDescent="0.25">
      <c r="C11726"/>
    </row>
    <row r="11727" spans="3:3" x14ac:dyDescent="0.25">
      <c r="C11727"/>
    </row>
    <row r="11728" spans="3:3" x14ac:dyDescent="0.25">
      <c r="C11728"/>
    </row>
    <row r="11729" spans="3:3" x14ac:dyDescent="0.25">
      <c r="C11729"/>
    </row>
    <row r="11730" spans="3:3" x14ac:dyDescent="0.25">
      <c r="C11730"/>
    </row>
    <row r="11731" spans="3:3" x14ac:dyDescent="0.25">
      <c r="C11731"/>
    </row>
    <row r="11732" spans="3:3" x14ac:dyDescent="0.25">
      <c r="C11732"/>
    </row>
    <row r="11733" spans="3:3" x14ac:dyDescent="0.25">
      <c r="C11733"/>
    </row>
    <row r="11734" spans="3:3" x14ac:dyDescent="0.25">
      <c r="C11734"/>
    </row>
    <row r="11735" spans="3:3" x14ac:dyDescent="0.25">
      <c r="C11735"/>
    </row>
    <row r="11736" spans="3:3" x14ac:dyDescent="0.25">
      <c r="C11736"/>
    </row>
    <row r="11737" spans="3:3" x14ac:dyDescent="0.25">
      <c r="C11737"/>
    </row>
    <row r="11738" spans="3:3" x14ac:dyDescent="0.25">
      <c r="C11738"/>
    </row>
    <row r="11739" spans="3:3" x14ac:dyDescent="0.25">
      <c r="C11739"/>
    </row>
    <row r="11740" spans="3:3" x14ac:dyDescent="0.25">
      <c r="C11740"/>
    </row>
    <row r="11741" spans="3:3" x14ac:dyDescent="0.25">
      <c r="C11741"/>
    </row>
    <row r="11742" spans="3:3" x14ac:dyDescent="0.25">
      <c r="C11742"/>
    </row>
    <row r="11743" spans="3:3" x14ac:dyDescent="0.25">
      <c r="C11743"/>
    </row>
    <row r="11744" spans="3:3" x14ac:dyDescent="0.25">
      <c r="C11744"/>
    </row>
    <row r="11745" spans="3:3" x14ac:dyDescent="0.25">
      <c r="C11745"/>
    </row>
    <row r="11746" spans="3:3" x14ac:dyDescent="0.25">
      <c r="C11746"/>
    </row>
    <row r="11747" spans="3:3" x14ac:dyDescent="0.25">
      <c r="C11747"/>
    </row>
    <row r="11748" spans="3:3" x14ac:dyDescent="0.25">
      <c r="C11748"/>
    </row>
    <row r="11749" spans="3:3" x14ac:dyDescent="0.25">
      <c r="C11749"/>
    </row>
    <row r="11750" spans="3:3" x14ac:dyDescent="0.25">
      <c r="C11750"/>
    </row>
    <row r="11751" spans="3:3" x14ac:dyDescent="0.25">
      <c r="C11751"/>
    </row>
    <row r="11752" spans="3:3" x14ac:dyDescent="0.25">
      <c r="C11752"/>
    </row>
    <row r="11753" spans="3:3" x14ac:dyDescent="0.25">
      <c r="C11753"/>
    </row>
    <row r="11754" spans="3:3" x14ac:dyDescent="0.25">
      <c r="C11754"/>
    </row>
    <row r="11755" spans="3:3" x14ac:dyDescent="0.25">
      <c r="C11755"/>
    </row>
    <row r="11756" spans="3:3" x14ac:dyDescent="0.25">
      <c r="C11756"/>
    </row>
    <row r="11757" spans="3:3" x14ac:dyDescent="0.25">
      <c r="C11757"/>
    </row>
    <row r="11758" spans="3:3" x14ac:dyDescent="0.25">
      <c r="C11758"/>
    </row>
    <row r="11759" spans="3:3" x14ac:dyDescent="0.25">
      <c r="C11759"/>
    </row>
    <row r="11760" spans="3:3" x14ac:dyDescent="0.25">
      <c r="C11760"/>
    </row>
    <row r="11761" spans="3:3" x14ac:dyDescent="0.25">
      <c r="C11761"/>
    </row>
    <row r="11762" spans="3:3" x14ac:dyDescent="0.25">
      <c r="C11762"/>
    </row>
    <row r="11763" spans="3:3" x14ac:dyDescent="0.25">
      <c r="C11763"/>
    </row>
    <row r="11764" spans="3:3" x14ac:dyDescent="0.25">
      <c r="C11764"/>
    </row>
    <row r="11765" spans="3:3" x14ac:dyDescent="0.25">
      <c r="C11765"/>
    </row>
    <row r="11766" spans="3:3" x14ac:dyDescent="0.25">
      <c r="C11766"/>
    </row>
    <row r="11767" spans="3:3" x14ac:dyDescent="0.25">
      <c r="C11767"/>
    </row>
    <row r="11768" spans="3:3" x14ac:dyDescent="0.25">
      <c r="C11768"/>
    </row>
    <row r="11769" spans="3:3" x14ac:dyDescent="0.25">
      <c r="C11769"/>
    </row>
    <row r="11770" spans="3:3" x14ac:dyDescent="0.25">
      <c r="C11770"/>
    </row>
    <row r="11771" spans="3:3" x14ac:dyDescent="0.25">
      <c r="C11771"/>
    </row>
    <row r="11772" spans="3:3" x14ac:dyDescent="0.25">
      <c r="C11772"/>
    </row>
    <row r="11773" spans="3:3" x14ac:dyDescent="0.25">
      <c r="C11773"/>
    </row>
    <row r="11774" spans="3:3" x14ac:dyDescent="0.25">
      <c r="C11774"/>
    </row>
    <row r="11775" spans="3:3" x14ac:dyDescent="0.25">
      <c r="C11775"/>
    </row>
    <row r="11776" spans="3:3" x14ac:dyDescent="0.25">
      <c r="C11776"/>
    </row>
    <row r="11777" spans="3:3" x14ac:dyDescent="0.25">
      <c r="C11777"/>
    </row>
    <row r="11778" spans="3:3" x14ac:dyDescent="0.25">
      <c r="C11778"/>
    </row>
    <row r="11779" spans="3:3" x14ac:dyDescent="0.25">
      <c r="C11779"/>
    </row>
    <row r="11780" spans="3:3" x14ac:dyDescent="0.25">
      <c r="C11780"/>
    </row>
    <row r="11781" spans="3:3" x14ac:dyDescent="0.25">
      <c r="C11781"/>
    </row>
    <row r="11782" spans="3:3" x14ac:dyDescent="0.25">
      <c r="C11782"/>
    </row>
    <row r="11783" spans="3:3" x14ac:dyDescent="0.25">
      <c r="C11783"/>
    </row>
    <row r="11784" spans="3:3" x14ac:dyDescent="0.25">
      <c r="C11784"/>
    </row>
    <row r="11785" spans="3:3" x14ac:dyDescent="0.25">
      <c r="C11785"/>
    </row>
    <row r="11786" spans="3:3" x14ac:dyDescent="0.25">
      <c r="C11786"/>
    </row>
    <row r="11787" spans="3:3" x14ac:dyDescent="0.25">
      <c r="C11787"/>
    </row>
    <row r="11788" spans="3:3" x14ac:dyDescent="0.25">
      <c r="C11788"/>
    </row>
    <row r="11789" spans="3:3" x14ac:dyDescent="0.25">
      <c r="C11789"/>
    </row>
    <row r="11790" spans="3:3" x14ac:dyDescent="0.25">
      <c r="C11790"/>
    </row>
    <row r="11791" spans="3:3" x14ac:dyDescent="0.25">
      <c r="C11791"/>
    </row>
    <row r="11792" spans="3:3" x14ac:dyDescent="0.25">
      <c r="C11792"/>
    </row>
    <row r="11793" spans="3:3" x14ac:dyDescent="0.25">
      <c r="C11793"/>
    </row>
    <row r="11794" spans="3:3" x14ac:dyDescent="0.25">
      <c r="C11794"/>
    </row>
    <row r="11795" spans="3:3" x14ac:dyDescent="0.25">
      <c r="C11795"/>
    </row>
    <row r="11796" spans="3:3" x14ac:dyDescent="0.25">
      <c r="C11796"/>
    </row>
    <row r="11797" spans="3:3" x14ac:dyDescent="0.25">
      <c r="C11797"/>
    </row>
    <row r="11798" spans="3:3" x14ac:dyDescent="0.25">
      <c r="C11798"/>
    </row>
    <row r="11799" spans="3:3" x14ac:dyDescent="0.25">
      <c r="C11799"/>
    </row>
    <row r="11800" spans="3:3" x14ac:dyDescent="0.25">
      <c r="C11800"/>
    </row>
    <row r="11801" spans="3:3" x14ac:dyDescent="0.25">
      <c r="C11801"/>
    </row>
    <row r="11802" spans="3:3" x14ac:dyDescent="0.25">
      <c r="C11802"/>
    </row>
    <row r="11803" spans="3:3" x14ac:dyDescent="0.25">
      <c r="C11803"/>
    </row>
    <row r="11804" spans="3:3" x14ac:dyDescent="0.25">
      <c r="C11804"/>
    </row>
    <row r="11805" spans="3:3" x14ac:dyDescent="0.25">
      <c r="C11805"/>
    </row>
    <row r="11806" spans="3:3" x14ac:dyDescent="0.25">
      <c r="C11806"/>
    </row>
    <row r="11807" spans="3:3" x14ac:dyDescent="0.25">
      <c r="C11807"/>
    </row>
    <row r="11808" spans="3:3" x14ac:dyDescent="0.25">
      <c r="C11808"/>
    </row>
    <row r="11809" spans="3:3" x14ac:dyDescent="0.25">
      <c r="C11809"/>
    </row>
    <row r="11810" spans="3:3" x14ac:dyDescent="0.25">
      <c r="C11810"/>
    </row>
    <row r="11811" spans="3:3" x14ac:dyDescent="0.25">
      <c r="C11811"/>
    </row>
    <row r="11812" spans="3:3" x14ac:dyDescent="0.25">
      <c r="C11812"/>
    </row>
    <row r="11813" spans="3:3" x14ac:dyDescent="0.25">
      <c r="C11813"/>
    </row>
    <row r="11814" spans="3:3" x14ac:dyDescent="0.25">
      <c r="C11814"/>
    </row>
    <row r="11815" spans="3:3" x14ac:dyDescent="0.25">
      <c r="C11815"/>
    </row>
    <row r="11816" spans="3:3" x14ac:dyDescent="0.25">
      <c r="C11816"/>
    </row>
    <row r="11817" spans="3:3" x14ac:dyDescent="0.25">
      <c r="C11817"/>
    </row>
    <row r="11818" spans="3:3" x14ac:dyDescent="0.25">
      <c r="C11818"/>
    </row>
    <row r="11819" spans="3:3" x14ac:dyDescent="0.25">
      <c r="C11819"/>
    </row>
    <row r="11820" spans="3:3" x14ac:dyDescent="0.25">
      <c r="C11820"/>
    </row>
    <row r="11821" spans="3:3" x14ac:dyDescent="0.25">
      <c r="C11821"/>
    </row>
    <row r="11822" spans="3:3" x14ac:dyDescent="0.25">
      <c r="C11822"/>
    </row>
    <row r="11823" spans="3:3" x14ac:dyDescent="0.25">
      <c r="C11823"/>
    </row>
    <row r="11824" spans="3:3" x14ac:dyDescent="0.25">
      <c r="C11824"/>
    </row>
    <row r="11825" spans="3:3" x14ac:dyDescent="0.25">
      <c r="C11825"/>
    </row>
    <row r="11826" spans="3:3" x14ac:dyDescent="0.25">
      <c r="C11826"/>
    </row>
    <row r="11827" spans="3:3" x14ac:dyDescent="0.25">
      <c r="C11827"/>
    </row>
    <row r="11828" spans="3:3" x14ac:dyDescent="0.25">
      <c r="C11828"/>
    </row>
    <row r="11829" spans="3:3" x14ac:dyDescent="0.25">
      <c r="C11829"/>
    </row>
    <row r="11830" spans="3:3" x14ac:dyDescent="0.25">
      <c r="C11830"/>
    </row>
    <row r="11831" spans="3:3" x14ac:dyDescent="0.25">
      <c r="C11831"/>
    </row>
    <row r="11832" spans="3:3" x14ac:dyDescent="0.25">
      <c r="C11832"/>
    </row>
    <row r="11833" spans="3:3" x14ac:dyDescent="0.25">
      <c r="C11833"/>
    </row>
    <row r="11834" spans="3:3" x14ac:dyDescent="0.25">
      <c r="C11834"/>
    </row>
    <row r="11835" spans="3:3" x14ac:dyDescent="0.25">
      <c r="C11835"/>
    </row>
    <row r="11836" spans="3:3" x14ac:dyDescent="0.25">
      <c r="C11836"/>
    </row>
    <row r="11837" spans="3:3" x14ac:dyDescent="0.25">
      <c r="C11837"/>
    </row>
    <row r="11838" spans="3:3" x14ac:dyDescent="0.25">
      <c r="C11838"/>
    </row>
    <row r="11839" spans="3:3" x14ac:dyDescent="0.25">
      <c r="C11839"/>
    </row>
    <row r="11840" spans="3:3" x14ac:dyDescent="0.25">
      <c r="C11840"/>
    </row>
    <row r="11841" spans="3:3" x14ac:dyDescent="0.25">
      <c r="C11841"/>
    </row>
    <row r="11842" spans="3:3" x14ac:dyDescent="0.25">
      <c r="C11842"/>
    </row>
    <row r="11843" spans="3:3" x14ac:dyDescent="0.25">
      <c r="C11843"/>
    </row>
    <row r="11844" spans="3:3" x14ac:dyDescent="0.25">
      <c r="C11844"/>
    </row>
    <row r="11845" spans="3:3" x14ac:dyDescent="0.25">
      <c r="C11845"/>
    </row>
    <row r="11846" spans="3:3" x14ac:dyDescent="0.25">
      <c r="C11846"/>
    </row>
    <row r="11847" spans="3:3" x14ac:dyDescent="0.25">
      <c r="C11847"/>
    </row>
    <row r="11848" spans="3:3" x14ac:dyDescent="0.25">
      <c r="C11848"/>
    </row>
    <row r="11849" spans="3:3" x14ac:dyDescent="0.25">
      <c r="C11849"/>
    </row>
    <row r="11850" spans="3:3" x14ac:dyDescent="0.25">
      <c r="C11850"/>
    </row>
    <row r="11851" spans="3:3" x14ac:dyDescent="0.25">
      <c r="C11851"/>
    </row>
    <row r="11852" spans="3:3" x14ac:dyDescent="0.25">
      <c r="C11852"/>
    </row>
    <row r="11853" spans="3:3" x14ac:dyDescent="0.25">
      <c r="C11853"/>
    </row>
    <row r="11854" spans="3:3" x14ac:dyDescent="0.25">
      <c r="C11854"/>
    </row>
    <row r="11855" spans="3:3" x14ac:dyDescent="0.25">
      <c r="C11855"/>
    </row>
    <row r="11856" spans="3:3" x14ac:dyDescent="0.25">
      <c r="C11856"/>
    </row>
    <row r="11857" spans="3:3" x14ac:dyDescent="0.25">
      <c r="C11857"/>
    </row>
    <row r="11858" spans="3:3" x14ac:dyDescent="0.25">
      <c r="C11858"/>
    </row>
    <row r="11859" spans="3:3" x14ac:dyDescent="0.25">
      <c r="C11859"/>
    </row>
    <row r="11860" spans="3:3" x14ac:dyDescent="0.25">
      <c r="C11860"/>
    </row>
    <row r="11861" spans="3:3" x14ac:dyDescent="0.25">
      <c r="C11861"/>
    </row>
    <row r="11862" spans="3:3" x14ac:dyDescent="0.25">
      <c r="C11862"/>
    </row>
    <row r="11863" spans="3:3" x14ac:dyDescent="0.25">
      <c r="C11863"/>
    </row>
    <row r="11864" spans="3:3" x14ac:dyDescent="0.25">
      <c r="C11864"/>
    </row>
    <row r="11865" spans="3:3" x14ac:dyDescent="0.25">
      <c r="C11865"/>
    </row>
    <row r="11866" spans="3:3" x14ac:dyDescent="0.25">
      <c r="C11866"/>
    </row>
    <row r="11867" spans="3:3" x14ac:dyDescent="0.25">
      <c r="C11867"/>
    </row>
    <row r="11868" spans="3:3" x14ac:dyDescent="0.25">
      <c r="C11868"/>
    </row>
    <row r="11869" spans="3:3" x14ac:dyDescent="0.25">
      <c r="C11869"/>
    </row>
    <row r="11870" spans="3:3" x14ac:dyDescent="0.25">
      <c r="C11870"/>
    </row>
    <row r="11871" spans="3:3" x14ac:dyDescent="0.25">
      <c r="C11871"/>
    </row>
    <row r="11872" spans="3:3" x14ac:dyDescent="0.25">
      <c r="C11872"/>
    </row>
    <row r="11873" spans="3:3" x14ac:dyDescent="0.25">
      <c r="C11873"/>
    </row>
    <row r="11874" spans="3:3" x14ac:dyDescent="0.25">
      <c r="C11874"/>
    </row>
    <row r="11875" spans="3:3" x14ac:dyDescent="0.25">
      <c r="C11875"/>
    </row>
    <row r="11876" spans="3:3" x14ac:dyDescent="0.25">
      <c r="C11876"/>
    </row>
    <row r="11877" spans="3:3" x14ac:dyDescent="0.25">
      <c r="C11877"/>
    </row>
    <row r="11878" spans="3:3" x14ac:dyDescent="0.25">
      <c r="C11878"/>
    </row>
    <row r="11879" spans="3:3" x14ac:dyDescent="0.25">
      <c r="C11879"/>
    </row>
    <row r="11880" spans="3:3" x14ac:dyDescent="0.25">
      <c r="C11880"/>
    </row>
    <row r="11881" spans="3:3" x14ac:dyDescent="0.25">
      <c r="C11881"/>
    </row>
    <row r="11882" spans="3:3" x14ac:dyDescent="0.25">
      <c r="C11882"/>
    </row>
    <row r="11883" spans="3:3" x14ac:dyDescent="0.25">
      <c r="C11883"/>
    </row>
    <row r="11884" spans="3:3" x14ac:dyDescent="0.25">
      <c r="C11884"/>
    </row>
    <row r="11885" spans="3:3" x14ac:dyDescent="0.25">
      <c r="C11885"/>
    </row>
    <row r="11886" spans="3:3" x14ac:dyDescent="0.25">
      <c r="C11886"/>
    </row>
    <row r="11887" spans="3:3" x14ac:dyDescent="0.25">
      <c r="C11887"/>
    </row>
    <row r="11888" spans="3:3" x14ac:dyDescent="0.25">
      <c r="C11888"/>
    </row>
    <row r="11889" spans="3:3" x14ac:dyDescent="0.25">
      <c r="C11889"/>
    </row>
    <row r="11890" spans="3:3" x14ac:dyDescent="0.25">
      <c r="C11890"/>
    </row>
    <row r="11891" spans="3:3" x14ac:dyDescent="0.25">
      <c r="C11891"/>
    </row>
    <row r="11892" spans="3:3" x14ac:dyDescent="0.25">
      <c r="C11892"/>
    </row>
    <row r="11893" spans="3:3" x14ac:dyDescent="0.25">
      <c r="C11893"/>
    </row>
    <row r="11894" spans="3:3" x14ac:dyDescent="0.25">
      <c r="C11894"/>
    </row>
    <row r="11895" spans="3:3" x14ac:dyDescent="0.25">
      <c r="C11895"/>
    </row>
    <row r="11896" spans="3:3" x14ac:dyDescent="0.25">
      <c r="C11896"/>
    </row>
    <row r="11897" spans="3:3" x14ac:dyDescent="0.25">
      <c r="C11897"/>
    </row>
    <row r="11898" spans="3:3" x14ac:dyDescent="0.25">
      <c r="C11898"/>
    </row>
    <row r="11899" spans="3:3" x14ac:dyDescent="0.25">
      <c r="C11899"/>
    </row>
    <row r="11900" spans="3:3" x14ac:dyDescent="0.25">
      <c r="C11900"/>
    </row>
    <row r="11901" spans="3:3" x14ac:dyDescent="0.25">
      <c r="C11901"/>
    </row>
    <row r="11902" spans="3:3" x14ac:dyDescent="0.25">
      <c r="C11902"/>
    </row>
    <row r="11903" spans="3:3" x14ac:dyDescent="0.25">
      <c r="C11903"/>
    </row>
    <row r="11904" spans="3:3" x14ac:dyDescent="0.25">
      <c r="C11904"/>
    </row>
    <row r="11905" spans="3:3" x14ac:dyDescent="0.25">
      <c r="C11905"/>
    </row>
    <row r="11906" spans="3:3" x14ac:dyDescent="0.25">
      <c r="C11906"/>
    </row>
    <row r="11907" spans="3:3" x14ac:dyDescent="0.25">
      <c r="C11907"/>
    </row>
    <row r="11908" spans="3:3" x14ac:dyDescent="0.25">
      <c r="C11908"/>
    </row>
    <row r="11909" spans="3:3" x14ac:dyDescent="0.25">
      <c r="C11909"/>
    </row>
    <row r="11910" spans="3:3" x14ac:dyDescent="0.25">
      <c r="C11910"/>
    </row>
    <row r="11911" spans="3:3" x14ac:dyDescent="0.25">
      <c r="C11911"/>
    </row>
    <row r="11912" spans="3:3" x14ac:dyDescent="0.25">
      <c r="C11912"/>
    </row>
    <row r="11913" spans="3:3" x14ac:dyDescent="0.25">
      <c r="C11913"/>
    </row>
    <row r="11914" spans="3:3" x14ac:dyDescent="0.25">
      <c r="C11914"/>
    </row>
    <row r="11915" spans="3:3" x14ac:dyDescent="0.25">
      <c r="C11915"/>
    </row>
    <row r="11916" spans="3:3" x14ac:dyDescent="0.25">
      <c r="C11916"/>
    </row>
    <row r="11917" spans="3:3" x14ac:dyDescent="0.25">
      <c r="C11917"/>
    </row>
    <row r="11918" spans="3:3" x14ac:dyDescent="0.25">
      <c r="C11918"/>
    </row>
    <row r="11919" spans="3:3" x14ac:dyDescent="0.25">
      <c r="C11919"/>
    </row>
    <row r="11920" spans="3:3" x14ac:dyDescent="0.25">
      <c r="C11920"/>
    </row>
    <row r="11921" spans="3:3" x14ac:dyDescent="0.25">
      <c r="C11921"/>
    </row>
    <row r="11922" spans="3:3" x14ac:dyDescent="0.25">
      <c r="C11922"/>
    </row>
    <row r="11923" spans="3:3" x14ac:dyDescent="0.25">
      <c r="C11923"/>
    </row>
    <row r="11924" spans="3:3" x14ac:dyDescent="0.25">
      <c r="C11924"/>
    </row>
    <row r="11925" spans="3:3" x14ac:dyDescent="0.25">
      <c r="C11925"/>
    </row>
    <row r="11926" spans="3:3" x14ac:dyDescent="0.25">
      <c r="C11926"/>
    </row>
    <row r="11927" spans="3:3" x14ac:dyDescent="0.25">
      <c r="C11927"/>
    </row>
    <row r="11928" spans="3:3" x14ac:dyDescent="0.25">
      <c r="C11928"/>
    </row>
    <row r="11929" spans="3:3" x14ac:dyDescent="0.25">
      <c r="C11929"/>
    </row>
    <row r="11930" spans="3:3" x14ac:dyDescent="0.25">
      <c r="C11930"/>
    </row>
    <row r="11931" spans="3:3" x14ac:dyDescent="0.25">
      <c r="C11931"/>
    </row>
    <row r="11932" spans="3:3" x14ac:dyDescent="0.25">
      <c r="C11932"/>
    </row>
    <row r="11933" spans="3:3" x14ac:dyDescent="0.25">
      <c r="C11933"/>
    </row>
    <row r="11934" spans="3:3" x14ac:dyDescent="0.25">
      <c r="C11934"/>
    </row>
    <row r="11935" spans="3:3" x14ac:dyDescent="0.25">
      <c r="C11935"/>
    </row>
    <row r="11936" spans="3:3" x14ac:dyDescent="0.25">
      <c r="C11936"/>
    </row>
    <row r="11937" spans="3:3" x14ac:dyDescent="0.25">
      <c r="C11937"/>
    </row>
    <row r="11938" spans="3:3" x14ac:dyDescent="0.25">
      <c r="C11938"/>
    </row>
    <row r="11939" spans="3:3" x14ac:dyDescent="0.25">
      <c r="C11939"/>
    </row>
    <row r="11940" spans="3:3" x14ac:dyDescent="0.25">
      <c r="C11940"/>
    </row>
    <row r="11941" spans="3:3" x14ac:dyDescent="0.25">
      <c r="C11941"/>
    </row>
    <row r="11942" spans="3:3" x14ac:dyDescent="0.25">
      <c r="C11942"/>
    </row>
    <row r="11943" spans="3:3" x14ac:dyDescent="0.25">
      <c r="C11943"/>
    </row>
    <row r="11944" spans="3:3" x14ac:dyDescent="0.25">
      <c r="C11944"/>
    </row>
    <row r="11945" spans="3:3" x14ac:dyDescent="0.25">
      <c r="C11945"/>
    </row>
    <row r="11946" spans="3:3" x14ac:dyDescent="0.25">
      <c r="C11946"/>
    </row>
    <row r="11947" spans="3:3" x14ac:dyDescent="0.25">
      <c r="C11947"/>
    </row>
    <row r="11948" spans="3:3" x14ac:dyDescent="0.25">
      <c r="C11948"/>
    </row>
    <row r="11949" spans="3:3" x14ac:dyDescent="0.25">
      <c r="C11949"/>
    </row>
    <row r="11950" spans="3:3" x14ac:dyDescent="0.25">
      <c r="C11950"/>
    </row>
    <row r="11951" spans="3:3" x14ac:dyDescent="0.25">
      <c r="C11951"/>
    </row>
    <row r="11952" spans="3:3" x14ac:dyDescent="0.25">
      <c r="C11952"/>
    </row>
    <row r="11953" spans="3:3" x14ac:dyDescent="0.25">
      <c r="C11953"/>
    </row>
    <row r="11954" spans="3:3" x14ac:dyDescent="0.25">
      <c r="C11954"/>
    </row>
    <row r="11955" spans="3:3" x14ac:dyDescent="0.25">
      <c r="C11955"/>
    </row>
    <row r="11956" spans="3:3" x14ac:dyDescent="0.25">
      <c r="C11956"/>
    </row>
    <row r="11957" spans="3:3" x14ac:dyDescent="0.25">
      <c r="C11957"/>
    </row>
    <row r="11958" spans="3:3" x14ac:dyDescent="0.25">
      <c r="C11958"/>
    </row>
    <row r="11959" spans="3:3" x14ac:dyDescent="0.25">
      <c r="C11959"/>
    </row>
    <row r="11960" spans="3:3" x14ac:dyDescent="0.25">
      <c r="C11960"/>
    </row>
    <row r="11961" spans="3:3" x14ac:dyDescent="0.25">
      <c r="C11961"/>
    </row>
    <row r="11962" spans="3:3" x14ac:dyDescent="0.25">
      <c r="C11962"/>
    </row>
    <row r="11963" spans="3:3" x14ac:dyDescent="0.25">
      <c r="C11963"/>
    </row>
    <row r="11964" spans="3:3" x14ac:dyDescent="0.25">
      <c r="C11964"/>
    </row>
    <row r="11965" spans="3:3" x14ac:dyDescent="0.25">
      <c r="C11965"/>
    </row>
    <row r="11966" spans="3:3" x14ac:dyDescent="0.25">
      <c r="C11966"/>
    </row>
    <row r="11967" spans="3:3" x14ac:dyDescent="0.25">
      <c r="C11967"/>
    </row>
    <row r="11968" spans="3:3" x14ac:dyDescent="0.25">
      <c r="C11968"/>
    </row>
    <row r="11969" spans="3:3" x14ac:dyDescent="0.25">
      <c r="C11969"/>
    </row>
    <row r="11970" spans="3:3" x14ac:dyDescent="0.25">
      <c r="C11970"/>
    </row>
    <row r="11971" spans="3:3" x14ac:dyDescent="0.25">
      <c r="C11971"/>
    </row>
    <row r="11972" spans="3:3" x14ac:dyDescent="0.25">
      <c r="C11972"/>
    </row>
    <row r="11973" spans="3:3" x14ac:dyDescent="0.25">
      <c r="C11973"/>
    </row>
    <row r="11974" spans="3:3" x14ac:dyDescent="0.25">
      <c r="C11974"/>
    </row>
    <row r="11975" spans="3:3" x14ac:dyDescent="0.25">
      <c r="C11975"/>
    </row>
    <row r="11976" spans="3:3" x14ac:dyDescent="0.25">
      <c r="C11976"/>
    </row>
    <row r="11977" spans="3:3" x14ac:dyDescent="0.25">
      <c r="C11977"/>
    </row>
    <row r="11978" spans="3:3" x14ac:dyDescent="0.25">
      <c r="C11978"/>
    </row>
    <row r="11979" spans="3:3" x14ac:dyDescent="0.25">
      <c r="C11979"/>
    </row>
    <row r="11980" spans="3:3" x14ac:dyDescent="0.25">
      <c r="C11980"/>
    </row>
    <row r="11981" spans="3:3" x14ac:dyDescent="0.25">
      <c r="C11981"/>
    </row>
    <row r="11982" spans="3:3" x14ac:dyDescent="0.25">
      <c r="C11982"/>
    </row>
    <row r="11983" spans="3:3" x14ac:dyDescent="0.25">
      <c r="C11983"/>
    </row>
    <row r="11984" spans="3:3" x14ac:dyDescent="0.25">
      <c r="C11984"/>
    </row>
    <row r="11985" spans="3:3" x14ac:dyDescent="0.25">
      <c r="C11985"/>
    </row>
    <row r="11986" spans="3:3" x14ac:dyDescent="0.25">
      <c r="C11986"/>
    </row>
    <row r="11987" spans="3:3" x14ac:dyDescent="0.25">
      <c r="C11987"/>
    </row>
    <row r="11988" spans="3:3" x14ac:dyDescent="0.25">
      <c r="C11988"/>
    </row>
    <row r="11989" spans="3:3" x14ac:dyDescent="0.25">
      <c r="C11989"/>
    </row>
    <row r="11990" spans="3:3" x14ac:dyDescent="0.25">
      <c r="C11990"/>
    </row>
    <row r="11991" spans="3:3" x14ac:dyDescent="0.25">
      <c r="C11991"/>
    </row>
    <row r="11992" spans="3:3" x14ac:dyDescent="0.25">
      <c r="C11992"/>
    </row>
    <row r="11993" spans="3:3" x14ac:dyDescent="0.25">
      <c r="C11993"/>
    </row>
    <row r="11994" spans="3:3" x14ac:dyDescent="0.25">
      <c r="C11994"/>
    </row>
    <row r="11995" spans="3:3" x14ac:dyDescent="0.25">
      <c r="C11995"/>
    </row>
    <row r="11996" spans="3:3" x14ac:dyDescent="0.25">
      <c r="C11996"/>
    </row>
    <row r="11997" spans="3:3" x14ac:dyDescent="0.25">
      <c r="C11997"/>
    </row>
    <row r="11998" spans="3:3" x14ac:dyDescent="0.25">
      <c r="C11998"/>
    </row>
    <row r="11999" spans="3:3" x14ac:dyDescent="0.25">
      <c r="C11999"/>
    </row>
    <row r="12000" spans="3:3" x14ac:dyDescent="0.25">
      <c r="C12000"/>
    </row>
    <row r="12001" spans="3:3" x14ac:dyDescent="0.25">
      <c r="C12001"/>
    </row>
    <row r="12002" spans="3:3" x14ac:dyDescent="0.25">
      <c r="C12002"/>
    </row>
    <row r="12003" spans="3:3" x14ac:dyDescent="0.25">
      <c r="C12003"/>
    </row>
    <row r="12004" spans="3:3" x14ac:dyDescent="0.25">
      <c r="C12004"/>
    </row>
    <row r="12005" spans="3:3" x14ac:dyDescent="0.25">
      <c r="C12005"/>
    </row>
    <row r="12006" spans="3:3" x14ac:dyDescent="0.25">
      <c r="C12006"/>
    </row>
    <row r="12007" spans="3:3" x14ac:dyDescent="0.25">
      <c r="C12007"/>
    </row>
    <row r="12008" spans="3:3" x14ac:dyDescent="0.25">
      <c r="C12008"/>
    </row>
    <row r="12009" spans="3:3" x14ac:dyDescent="0.25">
      <c r="C12009"/>
    </row>
    <row r="12010" spans="3:3" x14ac:dyDescent="0.25">
      <c r="C12010"/>
    </row>
    <row r="12011" spans="3:3" x14ac:dyDescent="0.25">
      <c r="C12011"/>
    </row>
    <row r="12012" spans="3:3" x14ac:dyDescent="0.25">
      <c r="C12012"/>
    </row>
    <row r="12013" spans="3:3" x14ac:dyDescent="0.25">
      <c r="C12013"/>
    </row>
    <row r="12014" spans="3:3" x14ac:dyDescent="0.25">
      <c r="C12014"/>
    </row>
    <row r="12015" spans="3:3" x14ac:dyDescent="0.25">
      <c r="C12015"/>
    </row>
    <row r="12016" spans="3:3" x14ac:dyDescent="0.25">
      <c r="C12016"/>
    </row>
    <row r="12017" spans="3:3" x14ac:dyDescent="0.25">
      <c r="C12017"/>
    </row>
    <row r="12018" spans="3:3" x14ac:dyDescent="0.25">
      <c r="C12018"/>
    </row>
    <row r="12019" spans="3:3" x14ac:dyDescent="0.25">
      <c r="C12019"/>
    </row>
    <row r="12020" spans="3:3" x14ac:dyDescent="0.25">
      <c r="C12020"/>
    </row>
    <row r="12021" spans="3:3" x14ac:dyDescent="0.25">
      <c r="C12021"/>
    </row>
    <row r="12022" spans="3:3" x14ac:dyDescent="0.25">
      <c r="C12022"/>
    </row>
    <row r="12023" spans="3:3" x14ac:dyDescent="0.25">
      <c r="C12023"/>
    </row>
    <row r="12024" spans="3:3" x14ac:dyDescent="0.25">
      <c r="C12024"/>
    </row>
    <row r="12025" spans="3:3" x14ac:dyDescent="0.25">
      <c r="C12025"/>
    </row>
    <row r="12026" spans="3:3" x14ac:dyDescent="0.25">
      <c r="C12026"/>
    </row>
    <row r="12027" spans="3:3" x14ac:dyDescent="0.25">
      <c r="C12027"/>
    </row>
    <row r="12028" spans="3:3" x14ac:dyDescent="0.25">
      <c r="C12028"/>
    </row>
    <row r="12029" spans="3:3" x14ac:dyDescent="0.25">
      <c r="C12029"/>
    </row>
    <row r="12030" spans="3:3" x14ac:dyDescent="0.25">
      <c r="C12030"/>
    </row>
    <row r="12031" spans="3:3" x14ac:dyDescent="0.25">
      <c r="C12031"/>
    </row>
    <row r="12032" spans="3:3" x14ac:dyDescent="0.25">
      <c r="C12032"/>
    </row>
    <row r="12033" spans="3:3" x14ac:dyDescent="0.25">
      <c r="C12033"/>
    </row>
    <row r="12034" spans="3:3" x14ac:dyDescent="0.25">
      <c r="C12034"/>
    </row>
    <row r="12035" spans="3:3" x14ac:dyDescent="0.25">
      <c r="C12035"/>
    </row>
    <row r="12036" spans="3:3" x14ac:dyDescent="0.25">
      <c r="C12036"/>
    </row>
    <row r="12037" spans="3:3" x14ac:dyDescent="0.25">
      <c r="C12037"/>
    </row>
    <row r="12038" spans="3:3" x14ac:dyDescent="0.25">
      <c r="C12038"/>
    </row>
    <row r="12039" spans="3:3" x14ac:dyDescent="0.25">
      <c r="C12039"/>
    </row>
    <row r="12040" spans="3:3" x14ac:dyDescent="0.25">
      <c r="C12040"/>
    </row>
    <row r="12041" spans="3:3" x14ac:dyDescent="0.25">
      <c r="C12041"/>
    </row>
    <row r="12042" spans="3:3" x14ac:dyDescent="0.25">
      <c r="C12042"/>
    </row>
    <row r="12043" spans="3:3" x14ac:dyDescent="0.25">
      <c r="C12043"/>
    </row>
    <row r="12044" spans="3:3" x14ac:dyDescent="0.25">
      <c r="C12044"/>
    </row>
    <row r="12045" spans="3:3" x14ac:dyDescent="0.25">
      <c r="C12045"/>
    </row>
    <row r="12046" spans="3:3" x14ac:dyDescent="0.25">
      <c r="C12046"/>
    </row>
    <row r="12047" spans="3:3" x14ac:dyDescent="0.25">
      <c r="C12047"/>
    </row>
    <row r="12048" spans="3:3" x14ac:dyDescent="0.25">
      <c r="C12048"/>
    </row>
    <row r="12049" spans="3:3" x14ac:dyDescent="0.25">
      <c r="C12049"/>
    </row>
    <row r="12050" spans="3:3" x14ac:dyDescent="0.25">
      <c r="C12050"/>
    </row>
    <row r="12051" spans="3:3" x14ac:dyDescent="0.25">
      <c r="C12051"/>
    </row>
    <row r="12052" spans="3:3" x14ac:dyDescent="0.25">
      <c r="C12052"/>
    </row>
    <row r="12053" spans="3:3" x14ac:dyDescent="0.25">
      <c r="C12053"/>
    </row>
    <row r="12054" spans="3:3" x14ac:dyDescent="0.25">
      <c r="C12054"/>
    </row>
    <row r="12055" spans="3:3" x14ac:dyDescent="0.25">
      <c r="C12055"/>
    </row>
    <row r="12056" spans="3:3" x14ac:dyDescent="0.25">
      <c r="C12056"/>
    </row>
    <row r="12057" spans="3:3" x14ac:dyDescent="0.25">
      <c r="C12057"/>
    </row>
    <row r="12058" spans="3:3" x14ac:dyDescent="0.25">
      <c r="C12058"/>
    </row>
    <row r="12059" spans="3:3" x14ac:dyDescent="0.25">
      <c r="C12059"/>
    </row>
    <row r="12060" spans="3:3" x14ac:dyDescent="0.25">
      <c r="C12060"/>
    </row>
    <row r="12061" spans="3:3" x14ac:dyDescent="0.25">
      <c r="C12061"/>
    </row>
    <row r="12062" spans="3:3" x14ac:dyDescent="0.25">
      <c r="C12062"/>
    </row>
    <row r="12063" spans="3:3" x14ac:dyDescent="0.25">
      <c r="C12063"/>
    </row>
    <row r="12064" spans="3:3" x14ac:dyDescent="0.25">
      <c r="C12064"/>
    </row>
    <row r="12065" spans="3:3" x14ac:dyDescent="0.25">
      <c r="C12065"/>
    </row>
    <row r="12066" spans="3:3" x14ac:dyDescent="0.25">
      <c r="C12066"/>
    </row>
    <row r="12067" spans="3:3" x14ac:dyDescent="0.25">
      <c r="C12067"/>
    </row>
    <row r="12068" spans="3:3" x14ac:dyDescent="0.25">
      <c r="C12068"/>
    </row>
    <row r="12069" spans="3:3" x14ac:dyDescent="0.25">
      <c r="C12069"/>
    </row>
    <row r="12070" spans="3:3" x14ac:dyDescent="0.25">
      <c r="C12070"/>
    </row>
    <row r="12071" spans="3:3" x14ac:dyDescent="0.25">
      <c r="C12071"/>
    </row>
    <row r="12072" spans="3:3" x14ac:dyDescent="0.25">
      <c r="C12072"/>
    </row>
    <row r="12073" spans="3:3" x14ac:dyDescent="0.25">
      <c r="C12073"/>
    </row>
    <row r="12074" spans="3:3" x14ac:dyDescent="0.25">
      <c r="C12074"/>
    </row>
    <row r="12075" spans="3:3" x14ac:dyDescent="0.25">
      <c r="C12075"/>
    </row>
    <row r="12076" spans="3:3" x14ac:dyDescent="0.25">
      <c r="C12076"/>
    </row>
    <row r="12077" spans="3:3" x14ac:dyDescent="0.25">
      <c r="C12077"/>
    </row>
    <row r="12078" spans="3:3" x14ac:dyDescent="0.25">
      <c r="C12078"/>
    </row>
    <row r="12079" spans="3:3" x14ac:dyDescent="0.25">
      <c r="C12079"/>
    </row>
    <row r="12080" spans="3:3" x14ac:dyDescent="0.25">
      <c r="C12080"/>
    </row>
    <row r="12081" spans="3:3" x14ac:dyDescent="0.25">
      <c r="C12081"/>
    </row>
    <row r="12082" spans="3:3" x14ac:dyDescent="0.25">
      <c r="C12082"/>
    </row>
    <row r="12083" spans="3:3" x14ac:dyDescent="0.25">
      <c r="C12083"/>
    </row>
    <row r="12084" spans="3:3" x14ac:dyDescent="0.25">
      <c r="C12084"/>
    </row>
    <row r="12085" spans="3:3" x14ac:dyDescent="0.25">
      <c r="C12085"/>
    </row>
    <row r="12086" spans="3:3" x14ac:dyDescent="0.25">
      <c r="C12086"/>
    </row>
    <row r="12087" spans="3:3" x14ac:dyDescent="0.25">
      <c r="C12087"/>
    </row>
    <row r="12088" spans="3:3" x14ac:dyDescent="0.25">
      <c r="C12088"/>
    </row>
    <row r="12089" spans="3:3" x14ac:dyDescent="0.25">
      <c r="C12089"/>
    </row>
    <row r="12090" spans="3:3" x14ac:dyDescent="0.25">
      <c r="C12090"/>
    </row>
    <row r="12091" spans="3:3" x14ac:dyDescent="0.25">
      <c r="C12091"/>
    </row>
    <row r="12092" spans="3:3" x14ac:dyDescent="0.25">
      <c r="C12092"/>
    </row>
    <row r="12093" spans="3:3" x14ac:dyDescent="0.25">
      <c r="C12093"/>
    </row>
    <row r="12094" spans="3:3" x14ac:dyDescent="0.25">
      <c r="C12094"/>
    </row>
    <row r="12095" spans="3:3" x14ac:dyDescent="0.25">
      <c r="C12095"/>
    </row>
    <row r="12096" spans="3:3" x14ac:dyDescent="0.25">
      <c r="C12096"/>
    </row>
    <row r="12097" spans="3:3" x14ac:dyDescent="0.25">
      <c r="C12097"/>
    </row>
    <row r="12098" spans="3:3" x14ac:dyDescent="0.25">
      <c r="C12098"/>
    </row>
    <row r="12099" spans="3:3" x14ac:dyDescent="0.25">
      <c r="C12099"/>
    </row>
    <row r="12100" spans="3:3" x14ac:dyDescent="0.25">
      <c r="C12100"/>
    </row>
    <row r="12101" spans="3:3" x14ac:dyDescent="0.25">
      <c r="C12101"/>
    </row>
    <row r="12102" spans="3:3" x14ac:dyDescent="0.25">
      <c r="C12102"/>
    </row>
    <row r="12103" spans="3:3" x14ac:dyDescent="0.25">
      <c r="C12103"/>
    </row>
    <row r="12104" spans="3:3" x14ac:dyDescent="0.25">
      <c r="C12104"/>
    </row>
    <row r="12105" spans="3:3" x14ac:dyDescent="0.25">
      <c r="C12105"/>
    </row>
    <row r="12106" spans="3:3" x14ac:dyDescent="0.25">
      <c r="C12106"/>
    </row>
    <row r="12107" spans="3:3" x14ac:dyDescent="0.25">
      <c r="C12107"/>
    </row>
    <row r="12108" spans="3:3" x14ac:dyDescent="0.25">
      <c r="C12108"/>
    </row>
    <row r="12109" spans="3:3" x14ac:dyDescent="0.25">
      <c r="C12109"/>
    </row>
    <row r="12110" spans="3:3" x14ac:dyDescent="0.25">
      <c r="C12110"/>
    </row>
    <row r="12111" spans="3:3" x14ac:dyDescent="0.25">
      <c r="C12111"/>
    </row>
    <row r="12112" spans="3:3" x14ac:dyDescent="0.25">
      <c r="C12112"/>
    </row>
    <row r="12113" spans="3:3" x14ac:dyDescent="0.25">
      <c r="C12113"/>
    </row>
    <row r="12114" spans="3:3" x14ac:dyDescent="0.25">
      <c r="C12114"/>
    </row>
    <row r="12115" spans="3:3" x14ac:dyDescent="0.25">
      <c r="C12115"/>
    </row>
    <row r="12116" spans="3:3" x14ac:dyDescent="0.25">
      <c r="C12116"/>
    </row>
    <row r="12117" spans="3:3" x14ac:dyDescent="0.25">
      <c r="C12117"/>
    </row>
    <row r="12118" spans="3:3" x14ac:dyDescent="0.25">
      <c r="C12118"/>
    </row>
    <row r="12119" spans="3:3" x14ac:dyDescent="0.25">
      <c r="C12119"/>
    </row>
    <row r="12120" spans="3:3" x14ac:dyDescent="0.25">
      <c r="C12120"/>
    </row>
    <row r="12121" spans="3:3" x14ac:dyDescent="0.25">
      <c r="C12121"/>
    </row>
    <row r="12122" spans="3:3" x14ac:dyDescent="0.25">
      <c r="C12122"/>
    </row>
    <row r="12123" spans="3:3" x14ac:dyDescent="0.25">
      <c r="C12123"/>
    </row>
    <row r="12124" spans="3:3" x14ac:dyDescent="0.25">
      <c r="C12124"/>
    </row>
    <row r="12125" spans="3:3" x14ac:dyDescent="0.25">
      <c r="C12125"/>
    </row>
    <row r="12126" spans="3:3" x14ac:dyDescent="0.25">
      <c r="C12126"/>
    </row>
    <row r="12127" spans="3:3" x14ac:dyDescent="0.25">
      <c r="C12127"/>
    </row>
    <row r="12128" spans="3:3" x14ac:dyDescent="0.25">
      <c r="C12128"/>
    </row>
    <row r="12129" spans="3:3" x14ac:dyDescent="0.25">
      <c r="C12129"/>
    </row>
    <row r="12130" spans="3:3" x14ac:dyDescent="0.25">
      <c r="C12130"/>
    </row>
    <row r="12131" spans="3:3" x14ac:dyDescent="0.25">
      <c r="C12131"/>
    </row>
    <row r="12132" spans="3:3" x14ac:dyDescent="0.25">
      <c r="C12132"/>
    </row>
    <row r="12133" spans="3:3" x14ac:dyDescent="0.25">
      <c r="C12133"/>
    </row>
    <row r="12134" spans="3:3" x14ac:dyDescent="0.25">
      <c r="C12134"/>
    </row>
    <row r="12135" spans="3:3" x14ac:dyDescent="0.25">
      <c r="C12135"/>
    </row>
    <row r="12136" spans="3:3" x14ac:dyDescent="0.25">
      <c r="C12136"/>
    </row>
    <row r="12137" spans="3:3" x14ac:dyDescent="0.25">
      <c r="C12137"/>
    </row>
    <row r="12138" spans="3:3" x14ac:dyDescent="0.25">
      <c r="C12138"/>
    </row>
    <row r="12139" spans="3:3" x14ac:dyDescent="0.25">
      <c r="C12139"/>
    </row>
    <row r="12140" spans="3:3" x14ac:dyDescent="0.25">
      <c r="C12140"/>
    </row>
    <row r="12141" spans="3:3" x14ac:dyDescent="0.25">
      <c r="C12141"/>
    </row>
    <row r="12142" spans="3:3" x14ac:dyDescent="0.25">
      <c r="C12142"/>
    </row>
    <row r="12143" spans="3:3" x14ac:dyDescent="0.25">
      <c r="C12143"/>
    </row>
    <row r="12144" spans="3:3" x14ac:dyDescent="0.25">
      <c r="C12144"/>
    </row>
    <row r="12145" spans="3:3" x14ac:dyDescent="0.25">
      <c r="C12145"/>
    </row>
    <row r="12146" spans="3:3" x14ac:dyDescent="0.25">
      <c r="C12146"/>
    </row>
    <row r="12147" spans="3:3" x14ac:dyDescent="0.25">
      <c r="C12147"/>
    </row>
    <row r="12148" spans="3:3" x14ac:dyDescent="0.25">
      <c r="C12148"/>
    </row>
    <row r="12149" spans="3:3" x14ac:dyDescent="0.25">
      <c r="C12149"/>
    </row>
    <row r="12150" spans="3:3" x14ac:dyDescent="0.25">
      <c r="C12150"/>
    </row>
    <row r="12151" spans="3:3" x14ac:dyDescent="0.25">
      <c r="C12151"/>
    </row>
    <row r="12152" spans="3:3" x14ac:dyDescent="0.25">
      <c r="C12152"/>
    </row>
    <row r="12153" spans="3:3" x14ac:dyDescent="0.25">
      <c r="C12153"/>
    </row>
    <row r="12154" spans="3:3" x14ac:dyDescent="0.25">
      <c r="C12154"/>
    </row>
    <row r="12155" spans="3:3" x14ac:dyDescent="0.25">
      <c r="C12155"/>
    </row>
    <row r="12156" spans="3:3" x14ac:dyDescent="0.25">
      <c r="C12156"/>
    </row>
    <row r="12157" spans="3:3" x14ac:dyDescent="0.25">
      <c r="C12157"/>
    </row>
    <row r="12158" spans="3:3" x14ac:dyDescent="0.25">
      <c r="C12158"/>
    </row>
    <row r="12159" spans="3:3" x14ac:dyDescent="0.25">
      <c r="C12159"/>
    </row>
    <row r="12160" spans="3:3" x14ac:dyDescent="0.25">
      <c r="C12160"/>
    </row>
    <row r="12161" spans="3:3" x14ac:dyDescent="0.25">
      <c r="C12161"/>
    </row>
    <row r="12162" spans="3:3" x14ac:dyDescent="0.25">
      <c r="C12162"/>
    </row>
    <row r="12163" spans="3:3" x14ac:dyDescent="0.25">
      <c r="C12163"/>
    </row>
    <row r="12164" spans="3:3" x14ac:dyDescent="0.25">
      <c r="C12164"/>
    </row>
    <row r="12165" spans="3:3" x14ac:dyDescent="0.25">
      <c r="C12165"/>
    </row>
    <row r="12166" spans="3:3" x14ac:dyDescent="0.25">
      <c r="C12166"/>
    </row>
    <row r="12167" spans="3:3" x14ac:dyDescent="0.25">
      <c r="C12167"/>
    </row>
    <row r="12168" spans="3:3" x14ac:dyDescent="0.25">
      <c r="C12168"/>
    </row>
    <row r="12169" spans="3:3" x14ac:dyDescent="0.25">
      <c r="C12169"/>
    </row>
    <row r="12170" spans="3:3" x14ac:dyDescent="0.25">
      <c r="C12170"/>
    </row>
    <row r="12171" spans="3:3" x14ac:dyDescent="0.25">
      <c r="C12171"/>
    </row>
    <row r="12172" spans="3:3" x14ac:dyDescent="0.25">
      <c r="C12172"/>
    </row>
    <row r="12173" spans="3:3" x14ac:dyDescent="0.25">
      <c r="C12173"/>
    </row>
    <row r="12174" spans="3:3" x14ac:dyDescent="0.25">
      <c r="C12174"/>
    </row>
    <row r="12175" spans="3:3" x14ac:dyDescent="0.25">
      <c r="C12175"/>
    </row>
    <row r="12176" spans="3:3" x14ac:dyDescent="0.25">
      <c r="C12176"/>
    </row>
    <row r="12177" spans="3:3" x14ac:dyDescent="0.25">
      <c r="C12177"/>
    </row>
    <row r="12178" spans="3:3" x14ac:dyDescent="0.25">
      <c r="C12178"/>
    </row>
    <row r="12179" spans="3:3" x14ac:dyDescent="0.25">
      <c r="C12179"/>
    </row>
    <row r="12180" spans="3:3" x14ac:dyDescent="0.25">
      <c r="C12180"/>
    </row>
    <row r="12181" spans="3:3" x14ac:dyDescent="0.25">
      <c r="C12181"/>
    </row>
    <row r="12182" spans="3:3" x14ac:dyDescent="0.25">
      <c r="C12182"/>
    </row>
    <row r="12183" spans="3:3" x14ac:dyDescent="0.25">
      <c r="C12183"/>
    </row>
    <row r="12184" spans="3:3" x14ac:dyDescent="0.25">
      <c r="C12184"/>
    </row>
    <row r="12185" spans="3:3" x14ac:dyDescent="0.25">
      <c r="C12185"/>
    </row>
    <row r="12186" spans="3:3" x14ac:dyDescent="0.25">
      <c r="C12186"/>
    </row>
    <row r="12187" spans="3:3" x14ac:dyDescent="0.25">
      <c r="C12187"/>
    </row>
    <row r="12188" spans="3:3" x14ac:dyDescent="0.25">
      <c r="C12188"/>
    </row>
    <row r="12189" spans="3:3" x14ac:dyDescent="0.25">
      <c r="C12189"/>
    </row>
    <row r="12190" spans="3:3" x14ac:dyDescent="0.25">
      <c r="C12190"/>
    </row>
    <row r="12191" spans="3:3" x14ac:dyDescent="0.25">
      <c r="C12191"/>
    </row>
    <row r="12192" spans="3:3" x14ac:dyDescent="0.25">
      <c r="C12192"/>
    </row>
    <row r="12193" spans="3:3" x14ac:dyDescent="0.25">
      <c r="C12193"/>
    </row>
    <row r="12194" spans="3:3" x14ac:dyDescent="0.25">
      <c r="C12194"/>
    </row>
    <row r="12195" spans="3:3" x14ac:dyDescent="0.25">
      <c r="C12195"/>
    </row>
    <row r="12196" spans="3:3" x14ac:dyDescent="0.25">
      <c r="C12196"/>
    </row>
    <row r="12197" spans="3:3" x14ac:dyDescent="0.25">
      <c r="C12197"/>
    </row>
    <row r="12198" spans="3:3" x14ac:dyDescent="0.25">
      <c r="C12198"/>
    </row>
    <row r="12199" spans="3:3" x14ac:dyDescent="0.25">
      <c r="C12199"/>
    </row>
    <row r="12200" spans="3:3" x14ac:dyDescent="0.25">
      <c r="C12200"/>
    </row>
    <row r="12201" spans="3:3" x14ac:dyDescent="0.25">
      <c r="C12201"/>
    </row>
    <row r="12202" spans="3:3" x14ac:dyDescent="0.25">
      <c r="C12202"/>
    </row>
    <row r="12203" spans="3:3" x14ac:dyDescent="0.25">
      <c r="C12203"/>
    </row>
    <row r="12204" spans="3:3" x14ac:dyDescent="0.25">
      <c r="C12204"/>
    </row>
    <row r="12205" spans="3:3" x14ac:dyDescent="0.25">
      <c r="C12205"/>
    </row>
    <row r="12206" spans="3:3" x14ac:dyDescent="0.25">
      <c r="C12206"/>
    </row>
    <row r="12207" spans="3:3" x14ac:dyDescent="0.25">
      <c r="C12207"/>
    </row>
    <row r="12208" spans="3:3" x14ac:dyDescent="0.25">
      <c r="C12208"/>
    </row>
    <row r="12209" spans="3:3" x14ac:dyDescent="0.25">
      <c r="C12209"/>
    </row>
    <row r="12210" spans="3:3" x14ac:dyDescent="0.25">
      <c r="C12210"/>
    </row>
    <row r="12211" spans="3:3" x14ac:dyDescent="0.25">
      <c r="C12211"/>
    </row>
    <row r="12212" spans="3:3" x14ac:dyDescent="0.25">
      <c r="C12212"/>
    </row>
    <row r="12213" spans="3:3" x14ac:dyDescent="0.25">
      <c r="C12213"/>
    </row>
    <row r="12214" spans="3:3" x14ac:dyDescent="0.25">
      <c r="C12214"/>
    </row>
    <row r="12215" spans="3:3" x14ac:dyDescent="0.25">
      <c r="C12215"/>
    </row>
    <row r="12216" spans="3:3" x14ac:dyDescent="0.25">
      <c r="C12216"/>
    </row>
    <row r="12217" spans="3:3" x14ac:dyDescent="0.25">
      <c r="C12217"/>
    </row>
    <row r="12218" spans="3:3" x14ac:dyDescent="0.25">
      <c r="C12218"/>
    </row>
    <row r="12219" spans="3:3" x14ac:dyDescent="0.25">
      <c r="C12219"/>
    </row>
    <row r="12220" spans="3:3" x14ac:dyDescent="0.25">
      <c r="C12220"/>
    </row>
    <row r="12221" spans="3:3" x14ac:dyDescent="0.25">
      <c r="C12221"/>
    </row>
    <row r="12222" spans="3:3" x14ac:dyDescent="0.25">
      <c r="C12222"/>
    </row>
    <row r="12223" spans="3:3" x14ac:dyDescent="0.25">
      <c r="C12223"/>
    </row>
    <row r="12224" spans="3:3" x14ac:dyDescent="0.25">
      <c r="C12224"/>
    </row>
    <row r="12225" spans="3:3" x14ac:dyDescent="0.25">
      <c r="C12225"/>
    </row>
    <row r="12226" spans="3:3" x14ac:dyDescent="0.25">
      <c r="C12226"/>
    </row>
    <row r="12227" spans="3:3" x14ac:dyDescent="0.25">
      <c r="C12227"/>
    </row>
    <row r="12228" spans="3:3" x14ac:dyDescent="0.25">
      <c r="C12228"/>
    </row>
    <row r="12229" spans="3:3" x14ac:dyDescent="0.25">
      <c r="C12229"/>
    </row>
    <row r="12230" spans="3:3" x14ac:dyDescent="0.25">
      <c r="C12230"/>
    </row>
    <row r="12231" spans="3:3" x14ac:dyDescent="0.25">
      <c r="C12231"/>
    </row>
    <row r="12232" spans="3:3" x14ac:dyDescent="0.25">
      <c r="C12232"/>
    </row>
    <row r="12233" spans="3:3" x14ac:dyDescent="0.25">
      <c r="C12233"/>
    </row>
    <row r="12234" spans="3:3" x14ac:dyDescent="0.25">
      <c r="C12234"/>
    </row>
    <row r="12235" spans="3:3" x14ac:dyDescent="0.25">
      <c r="C12235"/>
    </row>
    <row r="12236" spans="3:3" x14ac:dyDescent="0.25">
      <c r="C12236"/>
    </row>
    <row r="12237" spans="3:3" x14ac:dyDescent="0.25">
      <c r="C12237"/>
    </row>
    <row r="12238" spans="3:3" x14ac:dyDescent="0.25">
      <c r="C12238"/>
    </row>
    <row r="12239" spans="3:3" x14ac:dyDescent="0.25">
      <c r="C12239"/>
    </row>
    <row r="12240" spans="3:3" x14ac:dyDescent="0.25">
      <c r="C12240"/>
    </row>
    <row r="12241" spans="3:3" x14ac:dyDescent="0.25">
      <c r="C12241"/>
    </row>
    <row r="12242" spans="3:3" x14ac:dyDescent="0.25">
      <c r="C12242"/>
    </row>
    <row r="12243" spans="3:3" x14ac:dyDescent="0.25">
      <c r="C12243"/>
    </row>
    <row r="12244" spans="3:3" x14ac:dyDescent="0.25">
      <c r="C12244"/>
    </row>
    <row r="12245" spans="3:3" x14ac:dyDescent="0.25">
      <c r="C12245"/>
    </row>
    <row r="12246" spans="3:3" x14ac:dyDescent="0.25">
      <c r="C12246"/>
    </row>
    <row r="12247" spans="3:3" x14ac:dyDescent="0.25">
      <c r="C12247"/>
    </row>
    <row r="12248" spans="3:3" x14ac:dyDescent="0.25">
      <c r="C12248"/>
    </row>
    <row r="12249" spans="3:3" x14ac:dyDescent="0.25">
      <c r="C12249"/>
    </row>
    <row r="12250" spans="3:3" x14ac:dyDescent="0.25">
      <c r="C12250"/>
    </row>
    <row r="12251" spans="3:3" x14ac:dyDescent="0.25">
      <c r="C12251"/>
    </row>
    <row r="12252" spans="3:3" x14ac:dyDescent="0.25">
      <c r="C12252"/>
    </row>
    <row r="12253" spans="3:3" x14ac:dyDescent="0.25">
      <c r="C12253"/>
    </row>
    <row r="12254" spans="3:3" x14ac:dyDescent="0.25">
      <c r="C12254"/>
    </row>
    <row r="12255" spans="3:3" x14ac:dyDescent="0.25">
      <c r="C12255"/>
    </row>
    <row r="12256" spans="3:3" x14ac:dyDescent="0.25">
      <c r="C12256"/>
    </row>
    <row r="12257" spans="3:3" x14ac:dyDescent="0.25">
      <c r="C12257"/>
    </row>
    <row r="12258" spans="3:3" x14ac:dyDescent="0.25">
      <c r="C12258"/>
    </row>
    <row r="12259" spans="3:3" x14ac:dyDescent="0.25">
      <c r="C12259"/>
    </row>
    <row r="12260" spans="3:3" x14ac:dyDescent="0.25">
      <c r="C12260"/>
    </row>
    <row r="12261" spans="3:3" x14ac:dyDescent="0.25">
      <c r="C12261"/>
    </row>
    <row r="12262" spans="3:3" x14ac:dyDescent="0.25">
      <c r="C12262"/>
    </row>
    <row r="12263" spans="3:3" x14ac:dyDescent="0.25">
      <c r="C12263"/>
    </row>
    <row r="12264" spans="3:3" x14ac:dyDescent="0.25">
      <c r="C12264"/>
    </row>
    <row r="12265" spans="3:3" x14ac:dyDescent="0.25">
      <c r="C12265"/>
    </row>
    <row r="12266" spans="3:3" x14ac:dyDescent="0.25">
      <c r="C12266"/>
    </row>
    <row r="12267" spans="3:3" x14ac:dyDescent="0.25">
      <c r="C12267"/>
    </row>
    <row r="12268" spans="3:3" x14ac:dyDescent="0.25">
      <c r="C12268"/>
    </row>
    <row r="12269" spans="3:3" x14ac:dyDescent="0.25">
      <c r="C12269"/>
    </row>
    <row r="12270" spans="3:3" x14ac:dyDescent="0.25">
      <c r="C12270"/>
    </row>
    <row r="12271" spans="3:3" x14ac:dyDescent="0.25">
      <c r="C12271"/>
    </row>
    <row r="12272" spans="3:3" x14ac:dyDescent="0.25">
      <c r="C12272"/>
    </row>
    <row r="12273" spans="3:3" x14ac:dyDescent="0.25">
      <c r="C12273"/>
    </row>
    <row r="12274" spans="3:3" x14ac:dyDescent="0.25">
      <c r="C12274"/>
    </row>
    <row r="12275" spans="3:3" x14ac:dyDescent="0.25">
      <c r="C12275"/>
    </row>
    <row r="12276" spans="3:3" x14ac:dyDescent="0.25">
      <c r="C12276"/>
    </row>
    <row r="12277" spans="3:3" x14ac:dyDescent="0.25">
      <c r="C12277"/>
    </row>
    <row r="12278" spans="3:3" x14ac:dyDescent="0.25">
      <c r="C12278"/>
    </row>
    <row r="12279" spans="3:3" x14ac:dyDescent="0.25">
      <c r="C12279"/>
    </row>
    <row r="12280" spans="3:3" x14ac:dyDescent="0.25">
      <c r="C12280"/>
    </row>
    <row r="12281" spans="3:3" x14ac:dyDescent="0.25">
      <c r="C12281"/>
    </row>
    <row r="12282" spans="3:3" x14ac:dyDescent="0.25">
      <c r="C12282"/>
    </row>
    <row r="12283" spans="3:3" x14ac:dyDescent="0.25">
      <c r="C12283"/>
    </row>
    <row r="12284" spans="3:3" x14ac:dyDescent="0.25">
      <c r="C12284"/>
    </row>
    <row r="12285" spans="3:3" x14ac:dyDescent="0.25">
      <c r="C12285"/>
    </row>
    <row r="12286" spans="3:3" x14ac:dyDescent="0.25">
      <c r="C12286"/>
    </row>
    <row r="12287" spans="3:3" x14ac:dyDescent="0.25">
      <c r="C12287"/>
    </row>
    <row r="12288" spans="3:3" x14ac:dyDescent="0.25">
      <c r="C12288"/>
    </row>
    <row r="12289" spans="3:3" x14ac:dyDescent="0.25">
      <c r="C12289"/>
    </row>
    <row r="12290" spans="3:3" x14ac:dyDescent="0.25">
      <c r="C12290"/>
    </row>
    <row r="12291" spans="3:3" x14ac:dyDescent="0.25">
      <c r="C12291"/>
    </row>
    <row r="12292" spans="3:3" x14ac:dyDescent="0.25">
      <c r="C12292"/>
    </row>
    <row r="12293" spans="3:3" x14ac:dyDescent="0.25">
      <c r="C12293"/>
    </row>
    <row r="12294" spans="3:3" x14ac:dyDescent="0.25">
      <c r="C12294"/>
    </row>
    <row r="12295" spans="3:3" x14ac:dyDescent="0.25">
      <c r="C12295"/>
    </row>
    <row r="12296" spans="3:3" x14ac:dyDescent="0.25">
      <c r="C12296"/>
    </row>
    <row r="12297" spans="3:3" x14ac:dyDescent="0.25">
      <c r="C12297"/>
    </row>
    <row r="12298" spans="3:3" x14ac:dyDescent="0.25">
      <c r="C12298"/>
    </row>
    <row r="12299" spans="3:3" x14ac:dyDescent="0.25">
      <c r="C12299"/>
    </row>
    <row r="12300" spans="3:3" x14ac:dyDescent="0.25">
      <c r="C12300"/>
    </row>
    <row r="12301" spans="3:3" x14ac:dyDescent="0.25">
      <c r="C12301"/>
    </row>
    <row r="12302" spans="3:3" x14ac:dyDescent="0.25">
      <c r="C12302"/>
    </row>
    <row r="12303" spans="3:3" x14ac:dyDescent="0.25">
      <c r="C12303"/>
    </row>
    <row r="12304" spans="3:3" x14ac:dyDescent="0.25">
      <c r="C12304"/>
    </row>
    <row r="12305" spans="3:3" x14ac:dyDescent="0.25">
      <c r="C12305"/>
    </row>
    <row r="12306" spans="3:3" x14ac:dyDescent="0.25">
      <c r="C12306"/>
    </row>
    <row r="12307" spans="3:3" x14ac:dyDescent="0.25">
      <c r="C12307"/>
    </row>
    <row r="12308" spans="3:3" x14ac:dyDescent="0.25">
      <c r="C12308"/>
    </row>
    <row r="12309" spans="3:3" x14ac:dyDescent="0.25">
      <c r="C12309"/>
    </row>
    <row r="12310" spans="3:3" x14ac:dyDescent="0.25">
      <c r="C12310"/>
    </row>
    <row r="12311" spans="3:3" x14ac:dyDescent="0.25">
      <c r="C12311"/>
    </row>
    <row r="12312" spans="3:3" x14ac:dyDescent="0.25">
      <c r="C12312"/>
    </row>
    <row r="12313" spans="3:3" x14ac:dyDescent="0.25">
      <c r="C12313"/>
    </row>
    <row r="12314" spans="3:3" x14ac:dyDescent="0.25">
      <c r="C12314"/>
    </row>
    <row r="12315" spans="3:3" x14ac:dyDescent="0.25">
      <c r="C12315"/>
    </row>
    <row r="12316" spans="3:3" x14ac:dyDescent="0.25">
      <c r="C12316"/>
    </row>
    <row r="12317" spans="3:3" x14ac:dyDescent="0.25">
      <c r="C12317"/>
    </row>
    <row r="12318" spans="3:3" x14ac:dyDescent="0.25">
      <c r="C12318"/>
    </row>
    <row r="12319" spans="3:3" x14ac:dyDescent="0.25">
      <c r="C12319"/>
    </row>
    <row r="12320" spans="3:3" x14ac:dyDescent="0.25">
      <c r="C12320"/>
    </row>
    <row r="12321" spans="3:3" x14ac:dyDescent="0.25">
      <c r="C12321"/>
    </row>
    <row r="12322" spans="3:3" x14ac:dyDescent="0.25">
      <c r="C12322"/>
    </row>
    <row r="12323" spans="3:3" x14ac:dyDescent="0.25">
      <c r="C12323"/>
    </row>
    <row r="12324" spans="3:3" x14ac:dyDescent="0.25">
      <c r="C12324"/>
    </row>
    <row r="12325" spans="3:3" x14ac:dyDescent="0.25">
      <c r="C12325"/>
    </row>
    <row r="12326" spans="3:3" x14ac:dyDescent="0.25">
      <c r="C12326"/>
    </row>
    <row r="12327" spans="3:3" x14ac:dyDescent="0.25">
      <c r="C12327"/>
    </row>
    <row r="12328" spans="3:3" x14ac:dyDescent="0.25">
      <c r="C12328"/>
    </row>
    <row r="12329" spans="3:3" x14ac:dyDescent="0.25">
      <c r="C12329"/>
    </row>
    <row r="12330" spans="3:3" x14ac:dyDescent="0.25">
      <c r="C12330"/>
    </row>
    <row r="12331" spans="3:3" x14ac:dyDescent="0.25">
      <c r="C12331"/>
    </row>
    <row r="12332" spans="3:3" x14ac:dyDescent="0.25">
      <c r="C12332"/>
    </row>
    <row r="12333" spans="3:3" x14ac:dyDescent="0.25">
      <c r="C12333"/>
    </row>
    <row r="12334" spans="3:3" x14ac:dyDescent="0.25">
      <c r="C12334"/>
    </row>
    <row r="12335" spans="3:3" x14ac:dyDescent="0.25">
      <c r="C12335"/>
    </row>
    <row r="12336" spans="3:3" x14ac:dyDescent="0.25">
      <c r="C12336"/>
    </row>
    <row r="12337" spans="3:3" x14ac:dyDescent="0.25">
      <c r="C12337"/>
    </row>
    <row r="12338" spans="3:3" x14ac:dyDescent="0.25">
      <c r="C12338"/>
    </row>
    <row r="12339" spans="3:3" x14ac:dyDescent="0.25">
      <c r="C12339"/>
    </row>
    <row r="12340" spans="3:3" x14ac:dyDescent="0.25">
      <c r="C12340"/>
    </row>
    <row r="12341" spans="3:3" x14ac:dyDescent="0.25">
      <c r="C12341"/>
    </row>
    <row r="12342" spans="3:3" x14ac:dyDescent="0.25">
      <c r="C12342"/>
    </row>
    <row r="12343" spans="3:3" x14ac:dyDescent="0.25">
      <c r="C12343"/>
    </row>
    <row r="12344" spans="3:3" x14ac:dyDescent="0.25">
      <c r="C12344"/>
    </row>
    <row r="12345" spans="3:3" x14ac:dyDescent="0.25">
      <c r="C12345"/>
    </row>
    <row r="12346" spans="3:3" x14ac:dyDescent="0.25">
      <c r="C12346"/>
    </row>
    <row r="12347" spans="3:3" x14ac:dyDescent="0.25">
      <c r="C12347"/>
    </row>
    <row r="12348" spans="3:3" x14ac:dyDescent="0.25">
      <c r="C12348"/>
    </row>
    <row r="12349" spans="3:3" x14ac:dyDescent="0.25">
      <c r="C12349"/>
    </row>
    <row r="12350" spans="3:3" x14ac:dyDescent="0.25">
      <c r="C12350"/>
    </row>
    <row r="12351" spans="3:3" x14ac:dyDescent="0.25">
      <c r="C12351"/>
    </row>
    <row r="12352" spans="3:3" x14ac:dyDescent="0.25">
      <c r="C12352"/>
    </row>
    <row r="12353" spans="3:3" x14ac:dyDescent="0.25">
      <c r="C12353"/>
    </row>
    <row r="12354" spans="3:3" x14ac:dyDescent="0.25">
      <c r="C12354"/>
    </row>
    <row r="12355" spans="3:3" x14ac:dyDescent="0.25">
      <c r="C12355"/>
    </row>
    <row r="12356" spans="3:3" x14ac:dyDescent="0.25">
      <c r="C12356"/>
    </row>
    <row r="12357" spans="3:3" x14ac:dyDescent="0.25">
      <c r="C12357"/>
    </row>
    <row r="12358" spans="3:3" x14ac:dyDescent="0.25">
      <c r="C12358"/>
    </row>
    <row r="12359" spans="3:3" x14ac:dyDescent="0.25">
      <c r="C12359"/>
    </row>
    <row r="12360" spans="3:3" x14ac:dyDescent="0.25">
      <c r="C12360"/>
    </row>
    <row r="12361" spans="3:3" x14ac:dyDescent="0.25">
      <c r="C12361"/>
    </row>
    <row r="12362" spans="3:3" x14ac:dyDescent="0.25">
      <c r="C12362"/>
    </row>
    <row r="12363" spans="3:3" x14ac:dyDescent="0.25">
      <c r="C12363"/>
    </row>
    <row r="12364" spans="3:3" x14ac:dyDescent="0.25">
      <c r="C12364"/>
    </row>
    <row r="12365" spans="3:3" x14ac:dyDescent="0.25">
      <c r="C12365"/>
    </row>
    <row r="12366" spans="3:3" x14ac:dyDescent="0.25">
      <c r="C12366"/>
    </row>
    <row r="12367" spans="3:3" x14ac:dyDescent="0.25">
      <c r="C12367"/>
    </row>
    <row r="12368" spans="3:3" x14ac:dyDescent="0.25">
      <c r="C12368"/>
    </row>
    <row r="12369" spans="3:3" x14ac:dyDescent="0.25">
      <c r="C12369"/>
    </row>
    <row r="12370" spans="3:3" x14ac:dyDescent="0.25">
      <c r="C12370"/>
    </row>
    <row r="12371" spans="3:3" x14ac:dyDescent="0.25">
      <c r="C12371"/>
    </row>
    <row r="12372" spans="3:3" x14ac:dyDescent="0.25">
      <c r="C12372"/>
    </row>
    <row r="12373" spans="3:3" x14ac:dyDescent="0.25">
      <c r="C12373"/>
    </row>
    <row r="12374" spans="3:3" x14ac:dyDescent="0.25">
      <c r="C12374"/>
    </row>
    <row r="12375" spans="3:3" x14ac:dyDescent="0.25">
      <c r="C12375"/>
    </row>
    <row r="12376" spans="3:3" x14ac:dyDescent="0.25">
      <c r="C12376"/>
    </row>
    <row r="12377" spans="3:3" x14ac:dyDescent="0.25">
      <c r="C12377"/>
    </row>
    <row r="12378" spans="3:3" x14ac:dyDescent="0.25">
      <c r="C12378"/>
    </row>
    <row r="12379" spans="3:3" x14ac:dyDescent="0.25">
      <c r="C12379"/>
    </row>
    <row r="12380" spans="3:3" x14ac:dyDescent="0.25">
      <c r="C12380"/>
    </row>
    <row r="12381" spans="3:3" x14ac:dyDescent="0.25">
      <c r="C12381"/>
    </row>
    <row r="12382" spans="3:3" x14ac:dyDescent="0.25">
      <c r="C12382"/>
    </row>
    <row r="12383" spans="3:3" x14ac:dyDescent="0.25">
      <c r="C12383"/>
    </row>
    <row r="12384" spans="3:3" x14ac:dyDescent="0.25">
      <c r="C12384"/>
    </row>
    <row r="12385" spans="3:3" x14ac:dyDescent="0.25">
      <c r="C12385"/>
    </row>
    <row r="12386" spans="3:3" x14ac:dyDescent="0.25">
      <c r="C12386"/>
    </row>
    <row r="12387" spans="3:3" x14ac:dyDescent="0.25">
      <c r="C12387"/>
    </row>
    <row r="12388" spans="3:3" x14ac:dyDescent="0.25">
      <c r="C12388"/>
    </row>
    <row r="12389" spans="3:3" x14ac:dyDescent="0.25">
      <c r="C12389"/>
    </row>
    <row r="12390" spans="3:3" x14ac:dyDescent="0.25">
      <c r="C12390"/>
    </row>
    <row r="12391" spans="3:3" x14ac:dyDescent="0.25">
      <c r="C12391"/>
    </row>
    <row r="12392" spans="3:3" x14ac:dyDescent="0.25">
      <c r="C12392"/>
    </row>
    <row r="12393" spans="3:3" x14ac:dyDescent="0.25">
      <c r="C12393"/>
    </row>
    <row r="12394" spans="3:3" x14ac:dyDescent="0.25">
      <c r="C12394"/>
    </row>
    <row r="12395" spans="3:3" x14ac:dyDescent="0.25">
      <c r="C12395"/>
    </row>
    <row r="12396" spans="3:3" x14ac:dyDescent="0.25">
      <c r="C12396"/>
    </row>
    <row r="12397" spans="3:3" x14ac:dyDescent="0.25">
      <c r="C12397"/>
    </row>
    <row r="12398" spans="3:3" x14ac:dyDescent="0.25">
      <c r="C12398"/>
    </row>
    <row r="12399" spans="3:3" x14ac:dyDescent="0.25">
      <c r="C12399"/>
    </row>
    <row r="12400" spans="3:3" x14ac:dyDescent="0.25">
      <c r="C12400"/>
    </row>
    <row r="12401" spans="3:3" x14ac:dyDescent="0.25">
      <c r="C12401"/>
    </row>
    <row r="12402" spans="3:3" x14ac:dyDescent="0.25">
      <c r="C12402"/>
    </row>
    <row r="12403" spans="3:3" x14ac:dyDescent="0.25">
      <c r="C12403"/>
    </row>
    <row r="12404" spans="3:3" x14ac:dyDescent="0.25">
      <c r="C12404"/>
    </row>
    <row r="12405" spans="3:3" x14ac:dyDescent="0.25">
      <c r="C12405"/>
    </row>
    <row r="12406" spans="3:3" x14ac:dyDescent="0.25">
      <c r="C12406"/>
    </row>
    <row r="12407" spans="3:3" x14ac:dyDescent="0.25">
      <c r="C12407"/>
    </row>
    <row r="12408" spans="3:3" x14ac:dyDescent="0.25">
      <c r="C12408"/>
    </row>
    <row r="12409" spans="3:3" x14ac:dyDescent="0.25">
      <c r="C12409"/>
    </row>
    <row r="12410" spans="3:3" x14ac:dyDescent="0.25">
      <c r="C12410"/>
    </row>
    <row r="12411" spans="3:3" x14ac:dyDescent="0.25">
      <c r="C12411"/>
    </row>
    <row r="12412" spans="3:3" x14ac:dyDescent="0.25">
      <c r="C12412"/>
    </row>
    <row r="12413" spans="3:3" x14ac:dyDescent="0.25">
      <c r="C12413"/>
    </row>
    <row r="12414" spans="3:3" x14ac:dyDescent="0.25">
      <c r="C12414"/>
    </row>
    <row r="12415" spans="3:3" x14ac:dyDescent="0.25">
      <c r="C12415"/>
    </row>
    <row r="12416" spans="3:3" x14ac:dyDescent="0.25">
      <c r="C12416"/>
    </row>
    <row r="12417" spans="3:3" x14ac:dyDescent="0.25">
      <c r="C12417"/>
    </row>
    <row r="12418" spans="3:3" x14ac:dyDescent="0.25">
      <c r="C12418"/>
    </row>
    <row r="12419" spans="3:3" x14ac:dyDescent="0.25">
      <c r="C12419"/>
    </row>
    <row r="12420" spans="3:3" x14ac:dyDescent="0.25">
      <c r="C12420"/>
    </row>
    <row r="12421" spans="3:3" x14ac:dyDescent="0.25">
      <c r="C12421"/>
    </row>
    <row r="12422" spans="3:3" x14ac:dyDescent="0.25">
      <c r="C12422"/>
    </row>
    <row r="12423" spans="3:3" x14ac:dyDescent="0.25">
      <c r="C12423"/>
    </row>
    <row r="12424" spans="3:3" x14ac:dyDescent="0.25">
      <c r="C12424"/>
    </row>
    <row r="12425" spans="3:3" x14ac:dyDescent="0.25">
      <c r="C12425"/>
    </row>
    <row r="12426" spans="3:3" x14ac:dyDescent="0.25">
      <c r="C12426"/>
    </row>
    <row r="12427" spans="3:3" x14ac:dyDescent="0.25">
      <c r="C12427"/>
    </row>
    <row r="12428" spans="3:3" x14ac:dyDescent="0.25">
      <c r="C12428"/>
    </row>
    <row r="12429" spans="3:3" x14ac:dyDescent="0.25">
      <c r="C12429"/>
    </row>
    <row r="12430" spans="3:3" x14ac:dyDescent="0.25">
      <c r="C12430"/>
    </row>
    <row r="12431" spans="3:3" x14ac:dyDescent="0.25">
      <c r="C12431"/>
    </row>
    <row r="12432" spans="3:3" x14ac:dyDescent="0.25">
      <c r="C12432"/>
    </row>
    <row r="12433" spans="3:3" x14ac:dyDescent="0.25">
      <c r="C12433"/>
    </row>
    <row r="12434" spans="3:3" x14ac:dyDescent="0.25">
      <c r="C12434"/>
    </row>
    <row r="12435" spans="3:3" x14ac:dyDescent="0.25">
      <c r="C12435"/>
    </row>
    <row r="12436" spans="3:3" x14ac:dyDescent="0.25">
      <c r="C12436"/>
    </row>
    <row r="12437" spans="3:3" x14ac:dyDescent="0.25">
      <c r="C12437"/>
    </row>
    <row r="12438" spans="3:3" x14ac:dyDescent="0.25">
      <c r="C12438"/>
    </row>
    <row r="12439" spans="3:3" x14ac:dyDescent="0.25">
      <c r="C12439"/>
    </row>
    <row r="12440" spans="3:3" x14ac:dyDescent="0.25">
      <c r="C12440"/>
    </row>
    <row r="12441" spans="3:3" x14ac:dyDescent="0.25">
      <c r="C12441"/>
    </row>
    <row r="12442" spans="3:3" x14ac:dyDescent="0.25">
      <c r="C12442"/>
    </row>
    <row r="12443" spans="3:3" x14ac:dyDescent="0.25">
      <c r="C12443"/>
    </row>
    <row r="12444" spans="3:3" x14ac:dyDescent="0.25">
      <c r="C12444"/>
    </row>
    <row r="12445" spans="3:3" x14ac:dyDescent="0.25">
      <c r="C12445"/>
    </row>
    <row r="12446" spans="3:3" x14ac:dyDescent="0.25">
      <c r="C12446"/>
    </row>
    <row r="12447" spans="3:3" x14ac:dyDescent="0.25">
      <c r="C12447"/>
    </row>
    <row r="12448" spans="3:3" x14ac:dyDescent="0.25">
      <c r="C12448"/>
    </row>
    <row r="12449" spans="3:3" x14ac:dyDescent="0.25">
      <c r="C12449"/>
    </row>
    <row r="12450" spans="3:3" x14ac:dyDescent="0.25">
      <c r="C12450"/>
    </row>
    <row r="12451" spans="3:3" x14ac:dyDescent="0.25">
      <c r="C12451"/>
    </row>
    <row r="12452" spans="3:3" x14ac:dyDescent="0.25">
      <c r="C12452"/>
    </row>
    <row r="12453" spans="3:3" x14ac:dyDescent="0.25">
      <c r="C12453"/>
    </row>
    <row r="12454" spans="3:3" x14ac:dyDescent="0.25">
      <c r="C12454"/>
    </row>
    <row r="12455" spans="3:3" x14ac:dyDescent="0.25">
      <c r="C12455"/>
    </row>
    <row r="12456" spans="3:3" x14ac:dyDescent="0.25">
      <c r="C12456"/>
    </row>
    <row r="12457" spans="3:3" x14ac:dyDescent="0.25">
      <c r="C12457"/>
    </row>
    <row r="12458" spans="3:3" x14ac:dyDescent="0.25">
      <c r="C12458"/>
    </row>
    <row r="12459" spans="3:3" x14ac:dyDescent="0.25">
      <c r="C12459"/>
    </row>
    <row r="12460" spans="3:3" x14ac:dyDescent="0.25">
      <c r="C12460"/>
    </row>
    <row r="12461" spans="3:3" x14ac:dyDescent="0.25">
      <c r="C12461"/>
    </row>
    <row r="12462" spans="3:3" x14ac:dyDescent="0.25">
      <c r="C12462"/>
    </row>
    <row r="12463" spans="3:3" x14ac:dyDescent="0.25">
      <c r="C12463"/>
    </row>
    <row r="12464" spans="3:3" x14ac:dyDescent="0.25">
      <c r="C12464"/>
    </row>
    <row r="12465" spans="3:3" x14ac:dyDescent="0.25">
      <c r="C12465"/>
    </row>
    <row r="12466" spans="3:3" x14ac:dyDescent="0.25">
      <c r="C12466"/>
    </row>
    <row r="12467" spans="3:3" x14ac:dyDescent="0.25">
      <c r="C12467"/>
    </row>
    <row r="12468" spans="3:3" x14ac:dyDescent="0.25">
      <c r="C12468"/>
    </row>
    <row r="12469" spans="3:3" x14ac:dyDescent="0.25">
      <c r="C12469"/>
    </row>
    <row r="12470" spans="3:3" x14ac:dyDescent="0.25">
      <c r="C12470"/>
    </row>
    <row r="12471" spans="3:3" x14ac:dyDescent="0.25">
      <c r="C12471"/>
    </row>
    <row r="12472" spans="3:3" x14ac:dyDescent="0.25">
      <c r="C12472"/>
    </row>
    <row r="12473" spans="3:3" x14ac:dyDescent="0.25">
      <c r="C12473"/>
    </row>
    <row r="12474" spans="3:3" x14ac:dyDescent="0.25">
      <c r="C12474"/>
    </row>
    <row r="12475" spans="3:3" x14ac:dyDescent="0.25">
      <c r="C12475"/>
    </row>
    <row r="12476" spans="3:3" x14ac:dyDescent="0.25">
      <c r="C12476"/>
    </row>
    <row r="12477" spans="3:3" x14ac:dyDescent="0.25">
      <c r="C12477"/>
    </row>
    <row r="12478" spans="3:3" x14ac:dyDescent="0.25">
      <c r="C12478"/>
    </row>
    <row r="12479" spans="3:3" x14ac:dyDescent="0.25">
      <c r="C12479"/>
    </row>
    <row r="12480" spans="3:3" x14ac:dyDescent="0.25">
      <c r="C12480"/>
    </row>
    <row r="12481" spans="3:3" x14ac:dyDescent="0.25">
      <c r="C12481"/>
    </row>
    <row r="12482" spans="3:3" x14ac:dyDescent="0.25">
      <c r="C12482"/>
    </row>
    <row r="12483" spans="3:3" x14ac:dyDescent="0.25">
      <c r="C12483"/>
    </row>
    <row r="12484" spans="3:3" x14ac:dyDescent="0.25">
      <c r="C12484"/>
    </row>
    <row r="12485" spans="3:3" x14ac:dyDescent="0.25">
      <c r="C12485"/>
    </row>
    <row r="12486" spans="3:3" x14ac:dyDescent="0.25">
      <c r="C12486"/>
    </row>
    <row r="12487" spans="3:3" x14ac:dyDescent="0.25">
      <c r="C12487"/>
    </row>
    <row r="12488" spans="3:3" x14ac:dyDescent="0.25">
      <c r="C12488"/>
    </row>
    <row r="12489" spans="3:3" x14ac:dyDescent="0.25">
      <c r="C12489"/>
    </row>
    <row r="12490" spans="3:3" x14ac:dyDescent="0.25">
      <c r="C12490"/>
    </row>
    <row r="12491" spans="3:3" x14ac:dyDescent="0.25">
      <c r="C12491"/>
    </row>
    <row r="12492" spans="3:3" x14ac:dyDescent="0.25">
      <c r="C12492"/>
    </row>
    <row r="12493" spans="3:3" x14ac:dyDescent="0.25">
      <c r="C12493"/>
    </row>
    <row r="12494" spans="3:3" x14ac:dyDescent="0.25">
      <c r="C12494"/>
    </row>
    <row r="12495" spans="3:3" x14ac:dyDescent="0.25">
      <c r="C12495"/>
    </row>
    <row r="12496" spans="3:3" x14ac:dyDescent="0.25">
      <c r="C12496"/>
    </row>
    <row r="12497" spans="3:3" x14ac:dyDescent="0.25">
      <c r="C12497"/>
    </row>
    <row r="12498" spans="3:3" x14ac:dyDescent="0.25">
      <c r="C12498"/>
    </row>
    <row r="12499" spans="3:3" x14ac:dyDescent="0.25">
      <c r="C12499"/>
    </row>
    <row r="12500" spans="3:3" x14ac:dyDescent="0.25">
      <c r="C12500"/>
    </row>
    <row r="12501" spans="3:3" x14ac:dyDescent="0.25">
      <c r="C12501"/>
    </row>
    <row r="12502" spans="3:3" x14ac:dyDescent="0.25">
      <c r="C12502"/>
    </row>
    <row r="12503" spans="3:3" x14ac:dyDescent="0.25">
      <c r="C12503"/>
    </row>
    <row r="12504" spans="3:3" x14ac:dyDescent="0.25">
      <c r="C12504"/>
    </row>
    <row r="12505" spans="3:3" x14ac:dyDescent="0.25">
      <c r="C12505"/>
    </row>
    <row r="12506" spans="3:3" x14ac:dyDescent="0.25">
      <c r="C12506"/>
    </row>
    <row r="12507" spans="3:3" x14ac:dyDescent="0.25">
      <c r="C12507"/>
    </row>
    <row r="12508" spans="3:3" x14ac:dyDescent="0.25">
      <c r="C12508"/>
    </row>
    <row r="12509" spans="3:3" x14ac:dyDescent="0.25">
      <c r="C12509"/>
    </row>
    <row r="12510" spans="3:3" x14ac:dyDescent="0.25">
      <c r="C12510"/>
    </row>
    <row r="12511" spans="3:3" x14ac:dyDescent="0.25">
      <c r="C12511"/>
    </row>
    <row r="12512" spans="3:3" x14ac:dyDescent="0.25">
      <c r="C12512"/>
    </row>
    <row r="12513" spans="3:3" x14ac:dyDescent="0.25">
      <c r="C12513"/>
    </row>
    <row r="12514" spans="3:3" x14ac:dyDescent="0.25">
      <c r="C12514"/>
    </row>
    <row r="12515" spans="3:3" x14ac:dyDescent="0.25">
      <c r="C12515"/>
    </row>
    <row r="12516" spans="3:3" x14ac:dyDescent="0.25">
      <c r="C12516"/>
    </row>
    <row r="12517" spans="3:3" x14ac:dyDescent="0.25">
      <c r="C12517"/>
    </row>
    <row r="12518" spans="3:3" x14ac:dyDescent="0.25">
      <c r="C12518"/>
    </row>
    <row r="12519" spans="3:3" x14ac:dyDescent="0.25">
      <c r="C12519"/>
    </row>
    <row r="12520" spans="3:3" x14ac:dyDescent="0.25">
      <c r="C12520"/>
    </row>
    <row r="12521" spans="3:3" x14ac:dyDescent="0.25">
      <c r="C12521"/>
    </row>
    <row r="12522" spans="3:3" x14ac:dyDescent="0.25">
      <c r="C12522"/>
    </row>
    <row r="12523" spans="3:3" x14ac:dyDescent="0.25">
      <c r="C12523"/>
    </row>
    <row r="12524" spans="3:3" x14ac:dyDescent="0.25">
      <c r="C12524"/>
    </row>
    <row r="12525" spans="3:3" x14ac:dyDescent="0.25">
      <c r="C12525"/>
    </row>
    <row r="12526" spans="3:3" x14ac:dyDescent="0.25">
      <c r="C12526"/>
    </row>
    <row r="12527" spans="3:3" x14ac:dyDescent="0.25">
      <c r="C12527"/>
    </row>
    <row r="12528" spans="3:3" x14ac:dyDescent="0.25">
      <c r="C12528"/>
    </row>
    <row r="12529" spans="3:3" x14ac:dyDescent="0.25">
      <c r="C12529"/>
    </row>
    <row r="12530" spans="3:3" x14ac:dyDescent="0.25">
      <c r="C12530"/>
    </row>
    <row r="12531" spans="3:3" x14ac:dyDescent="0.25">
      <c r="C12531"/>
    </row>
    <row r="12532" spans="3:3" x14ac:dyDescent="0.25">
      <c r="C12532"/>
    </row>
    <row r="12533" spans="3:3" x14ac:dyDescent="0.25">
      <c r="C12533"/>
    </row>
    <row r="12534" spans="3:3" x14ac:dyDescent="0.25">
      <c r="C12534"/>
    </row>
    <row r="12535" spans="3:3" x14ac:dyDescent="0.25">
      <c r="C12535"/>
    </row>
    <row r="12536" spans="3:3" x14ac:dyDescent="0.25">
      <c r="C12536"/>
    </row>
    <row r="12537" spans="3:3" x14ac:dyDescent="0.25">
      <c r="C12537"/>
    </row>
    <row r="12538" spans="3:3" x14ac:dyDescent="0.25">
      <c r="C12538"/>
    </row>
    <row r="12539" spans="3:3" x14ac:dyDescent="0.25">
      <c r="C12539"/>
    </row>
    <row r="12540" spans="3:3" x14ac:dyDescent="0.25">
      <c r="C12540"/>
    </row>
    <row r="12541" spans="3:3" x14ac:dyDescent="0.25">
      <c r="C12541"/>
    </row>
    <row r="12542" spans="3:3" x14ac:dyDescent="0.25">
      <c r="C12542"/>
    </row>
    <row r="12543" spans="3:3" x14ac:dyDescent="0.25">
      <c r="C12543"/>
    </row>
    <row r="12544" spans="3:3" x14ac:dyDescent="0.25">
      <c r="C12544"/>
    </row>
    <row r="12545" spans="3:3" x14ac:dyDescent="0.25">
      <c r="C12545"/>
    </row>
    <row r="12546" spans="3:3" x14ac:dyDescent="0.25">
      <c r="C12546"/>
    </row>
    <row r="12547" spans="3:3" x14ac:dyDescent="0.25">
      <c r="C12547"/>
    </row>
    <row r="12548" spans="3:3" x14ac:dyDescent="0.25">
      <c r="C12548"/>
    </row>
    <row r="12549" spans="3:3" x14ac:dyDescent="0.25">
      <c r="C12549"/>
    </row>
    <row r="12550" spans="3:3" x14ac:dyDescent="0.25">
      <c r="C12550"/>
    </row>
    <row r="12551" spans="3:3" x14ac:dyDescent="0.25">
      <c r="C12551"/>
    </row>
    <row r="12552" spans="3:3" x14ac:dyDescent="0.25">
      <c r="C12552"/>
    </row>
    <row r="12553" spans="3:3" x14ac:dyDescent="0.25">
      <c r="C12553"/>
    </row>
    <row r="12554" spans="3:3" x14ac:dyDescent="0.25">
      <c r="C12554"/>
    </row>
    <row r="12555" spans="3:3" x14ac:dyDescent="0.25">
      <c r="C12555"/>
    </row>
    <row r="12556" spans="3:3" x14ac:dyDescent="0.25">
      <c r="C12556"/>
    </row>
    <row r="12557" spans="3:3" x14ac:dyDescent="0.25">
      <c r="C12557"/>
    </row>
    <row r="12558" spans="3:3" x14ac:dyDescent="0.25">
      <c r="C12558"/>
    </row>
    <row r="12559" spans="3:3" x14ac:dyDescent="0.25">
      <c r="C12559"/>
    </row>
    <row r="12560" spans="3:3" x14ac:dyDescent="0.25">
      <c r="C12560"/>
    </row>
    <row r="12561" spans="3:3" x14ac:dyDescent="0.25">
      <c r="C12561"/>
    </row>
    <row r="12562" spans="3:3" x14ac:dyDescent="0.25">
      <c r="C12562"/>
    </row>
    <row r="12563" spans="3:3" x14ac:dyDescent="0.25">
      <c r="C12563"/>
    </row>
    <row r="12564" spans="3:3" x14ac:dyDescent="0.25">
      <c r="C12564"/>
    </row>
    <row r="12565" spans="3:3" x14ac:dyDescent="0.25">
      <c r="C12565"/>
    </row>
    <row r="12566" spans="3:3" x14ac:dyDescent="0.25">
      <c r="C12566"/>
    </row>
    <row r="12567" spans="3:3" x14ac:dyDescent="0.25">
      <c r="C12567"/>
    </row>
    <row r="12568" spans="3:3" x14ac:dyDescent="0.25">
      <c r="C12568"/>
    </row>
    <row r="12569" spans="3:3" x14ac:dyDescent="0.25">
      <c r="C12569"/>
    </row>
    <row r="12570" spans="3:3" x14ac:dyDescent="0.25">
      <c r="C12570"/>
    </row>
    <row r="12571" spans="3:3" x14ac:dyDescent="0.25">
      <c r="C12571"/>
    </row>
    <row r="12572" spans="3:3" x14ac:dyDescent="0.25">
      <c r="C12572"/>
    </row>
    <row r="12573" spans="3:3" x14ac:dyDescent="0.25">
      <c r="C12573"/>
    </row>
    <row r="12574" spans="3:3" x14ac:dyDescent="0.25">
      <c r="C12574"/>
    </row>
    <row r="12575" spans="3:3" x14ac:dyDescent="0.25">
      <c r="C12575"/>
    </row>
    <row r="12576" spans="3:3" x14ac:dyDescent="0.25">
      <c r="C12576"/>
    </row>
    <row r="12577" spans="3:3" x14ac:dyDescent="0.25">
      <c r="C12577"/>
    </row>
    <row r="12578" spans="3:3" x14ac:dyDescent="0.25">
      <c r="C12578"/>
    </row>
    <row r="12579" spans="3:3" x14ac:dyDescent="0.25">
      <c r="C12579"/>
    </row>
    <row r="12580" spans="3:3" x14ac:dyDescent="0.25">
      <c r="C12580"/>
    </row>
    <row r="12581" spans="3:3" x14ac:dyDescent="0.25">
      <c r="C12581"/>
    </row>
    <row r="12582" spans="3:3" x14ac:dyDescent="0.25">
      <c r="C12582"/>
    </row>
    <row r="12583" spans="3:3" x14ac:dyDescent="0.25">
      <c r="C12583"/>
    </row>
    <row r="12584" spans="3:3" x14ac:dyDescent="0.25">
      <c r="C12584"/>
    </row>
    <row r="12585" spans="3:3" x14ac:dyDescent="0.25">
      <c r="C12585"/>
    </row>
    <row r="12586" spans="3:3" x14ac:dyDescent="0.25">
      <c r="C12586"/>
    </row>
    <row r="12587" spans="3:3" x14ac:dyDescent="0.25">
      <c r="C12587"/>
    </row>
    <row r="12588" spans="3:3" x14ac:dyDescent="0.25">
      <c r="C12588"/>
    </row>
    <row r="12589" spans="3:3" x14ac:dyDescent="0.25">
      <c r="C12589"/>
    </row>
    <row r="12590" spans="3:3" x14ac:dyDescent="0.25">
      <c r="C12590"/>
    </row>
    <row r="12591" spans="3:3" x14ac:dyDescent="0.25">
      <c r="C12591"/>
    </row>
    <row r="12592" spans="3:3" x14ac:dyDescent="0.25">
      <c r="C12592"/>
    </row>
    <row r="12593" spans="3:3" x14ac:dyDescent="0.25">
      <c r="C12593"/>
    </row>
    <row r="12594" spans="3:3" x14ac:dyDescent="0.25">
      <c r="C12594"/>
    </row>
    <row r="12595" spans="3:3" x14ac:dyDescent="0.25">
      <c r="C12595"/>
    </row>
    <row r="12596" spans="3:3" x14ac:dyDescent="0.25">
      <c r="C12596"/>
    </row>
    <row r="12597" spans="3:3" x14ac:dyDescent="0.25">
      <c r="C12597"/>
    </row>
    <row r="12598" spans="3:3" x14ac:dyDescent="0.25">
      <c r="C12598"/>
    </row>
    <row r="12599" spans="3:3" x14ac:dyDescent="0.25">
      <c r="C12599"/>
    </row>
    <row r="12600" spans="3:3" x14ac:dyDescent="0.25">
      <c r="C12600"/>
    </row>
    <row r="12601" spans="3:3" x14ac:dyDescent="0.25">
      <c r="C12601"/>
    </row>
    <row r="12602" spans="3:3" x14ac:dyDescent="0.25">
      <c r="C12602"/>
    </row>
    <row r="12603" spans="3:3" x14ac:dyDescent="0.25">
      <c r="C12603"/>
    </row>
    <row r="12604" spans="3:3" x14ac:dyDescent="0.25">
      <c r="C12604"/>
    </row>
    <row r="12605" spans="3:3" x14ac:dyDescent="0.25">
      <c r="C12605"/>
    </row>
    <row r="12606" spans="3:3" x14ac:dyDescent="0.25">
      <c r="C12606"/>
    </row>
    <row r="12607" spans="3:3" x14ac:dyDescent="0.25">
      <c r="C12607"/>
    </row>
    <row r="12608" spans="3:3" x14ac:dyDescent="0.25">
      <c r="C12608"/>
    </row>
    <row r="12609" spans="3:3" x14ac:dyDescent="0.25">
      <c r="C12609"/>
    </row>
    <row r="12610" spans="3:3" x14ac:dyDescent="0.25">
      <c r="C12610"/>
    </row>
    <row r="12611" spans="3:3" x14ac:dyDescent="0.25">
      <c r="C12611"/>
    </row>
    <row r="12612" spans="3:3" x14ac:dyDescent="0.25">
      <c r="C12612"/>
    </row>
    <row r="12613" spans="3:3" x14ac:dyDescent="0.25">
      <c r="C12613"/>
    </row>
    <row r="12614" spans="3:3" x14ac:dyDescent="0.25">
      <c r="C12614"/>
    </row>
    <row r="12615" spans="3:3" x14ac:dyDescent="0.25">
      <c r="C12615"/>
    </row>
    <row r="12616" spans="3:3" x14ac:dyDescent="0.25">
      <c r="C12616"/>
    </row>
    <row r="12617" spans="3:3" x14ac:dyDescent="0.25">
      <c r="C12617"/>
    </row>
    <row r="12618" spans="3:3" x14ac:dyDescent="0.25">
      <c r="C12618"/>
    </row>
    <row r="12619" spans="3:3" x14ac:dyDescent="0.25">
      <c r="C12619"/>
    </row>
    <row r="12620" spans="3:3" x14ac:dyDescent="0.25">
      <c r="C12620"/>
    </row>
    <row r="12621" spans="3:3" x14ac:dyDescent="0.25">
      <c r="C12621"/>
    </row>
    <row r="12622" spans="3:3" x14ac:dyDescent="0.25">
      <c r="C12622"/>
    </row>
    <row r="12623" spans="3:3" x14ac:dyDescent="0.25">
      <c r="C12623"/>
    </row>
    <row r="12624" spans="3:3" x14ac:dyDescent="0.25">
      <c r="C12624"/>
    </row>
    <row r="12625" spans="3:3" x14ac:dyDescent="0.25">
      <c r="C12625"/>
    </row>
    <row r="12626" spans="3:3" x14ac:dyDescent="0.25">
      <c r="C12626"/>
    </row>
    <row r="12627" spans="3:3" x14ac:dyDescent="0.25">
      <c r="C12627"/>
    </row>
    <row r="12628" spans="3:3" x14ac:dyDescent="0.25">
      <c r="C12628"/>
    </row>
    <row r="12629" spans="3:3" x14ac:dyDescent="0.25">
      <c r="C12629"/>
    </row>
    <row r="12630" spans="3:3" x14ac:dyDescent="0.25">
      <c r="C12630"/>
    </row>
    <row r="12631" spans="3:3" x14ac:dyDescent="0.25">
      <c r="C12631"/>
    </row>
    <row r="12632" spans="3:3" x14ac:dyDescent="0.25">
      <c r="C12632"/>
    </row>
    <row r="12633" spans="3:3" x14ac:dyDescent="0.25">
      <c r="C12633"/>
    </row>
    <row r="12634" spans="3:3" x14ac:dyDescent="0.25">
      <c r="C12634"/>
    </row>
    <row r="12635" spans="3:3" x14ac:dyDescent="0.25">
      <c r="C12635"/>
    </row>
    <row r="12636" spans="3:3" x14ac:dyDescent="0.25">
      <c r="C12636"/>
    </row>
    <row r="12637" spans="3:3" x14ac:dyDescent="0.25">
      <c r="C12637"/>
    </row>
    <row r="12638" spans="3:3" x14ac:dyDescent="0.25">
      <c r="C12638"/>
    </row>
    <row r="12639" spans="3:3" x14ac:dyDescent="0.25">
      <c r="C12639"/>
    </row>
    <row r="12640" spans="3:3" x14ac:dyDescent="0.25">
      <c r="C12640"/>
    </row>
    <row r="12641" spans="3:3" x14ac:dyDescent="0.25">
      <c r="C12641"/>
    </row>
    <row r="12642" spans="3:3" x14ac:dyDescent="0.25">
      <c r="C12642"/>
    </row>
    <row r="12643" spans="3:3" x14ac:dyDescent="0.25">
      <c r="C12643"/>
    </row>
    <row r="12644" spans="3:3" x14ac:dyDescent="0.25">
      <c r="C12644"/>
    </row>
    <row r="12645" spans="3:3" x14ac:dyDescent="0.25">
      <c r="C12645"/>
    </row>
    <row r="12646" spans="3:3" x14ac:dyDescent="0.25">
      <c r="C12646"/>
    </row>
    <row r="12647" spans="3:3" x14ac:dyDescent="0.25">
      <c r="C12647"/>
    </row>
    <row r="12648" spans="3:3" x14ac:dyDescent="0.25">
      <c r="C12648"/>
    </row>
    <row r="12649" spans="3:3" x14ac:dyDescent="0.25">
      <c r="C12649"/>
    </row>
    <row r="12650" spans="3:3" x14ac:dyDescent="0.25">
      <c r="C12650"/>
    </row>
    <row r="12651" spans="3:3" x14ac:dyDescent="0.25">
      <c r="C12651"/>
    </row>
    <row r="12652" spans="3:3" x14ac:dyDescent="0.25">
      <c r="C12652"/>
    </row>
    <row r="12653" spans="3:3" x14ac:dyDescent="0.25">
      <c r="C12653"/>
    </row>
    <row r="12654" spans="3:3" x14ac:dyDescent="0.25">
      <c r="C12654"/>
    </row>
    <row r="12655" spans="3:3" x14ac:dyDescent="0.25">
      <c r="C12655"/>
    </row>
    <row r="12656" spans="3:3" x14ac:dyDescent="0.25">
      <c r="C12656"/>
    </row>
    <row r="12657" spans="3:3" x14ac:dyDescent="0.25">
      <c r="C12657"/>
    </row>
    <row r="12658" spans="3:3" x14ac:dyDescent="0.25">
      <c r="C12658"/>
    </row>
    <row r="12659" spans="3:3" x14ac:dyDescent="0.25">
      <c r="C12659"/>
    </row>
    <row r="12660" spans="3:3" x14ac:dyDescent="0.25">
      <c r="C12660"/>
    </row>
    <row r="12661" spans="3:3" x14ac:dyDescent="0.25">
      <c r="C12661"/>
    </row>
    <row r="12662" spans="3:3" x14ac:dyDescent="0.25">
      <c r="C12662"/>
    </row>
    <row r="12663" spans="3:3" x14ac:dyDescent="0.25">
      <c r="C12663"/>
    </row>
    <row r="12664" spans="3:3" x14ac:dyDescent="0.25">
      <c r="C12664"/>
    </row>
    <row r="12665" spans="3:3" x14ac:dyDescent="0.25">
      <c r="C12665"/>
    </row>
    <row r="12666" spans="3:3" x14ac:dyDescent="0.25">
      <c r="C12666"/>
    </row>
    <row r="12667" spans="3:3" x14ac:dyDescent="0.25">
      <c r="C12667"/>
    </row>
    <row r="12668" spans="3:3" x14ac:dyDescent="0.25">
      <c r="C12668"/>
    </row>
    <row r="12669" spans="3:3" x14ac:dyDescent="0.25">
      <c r="C12669"/>
    </row>
    <row r="12670" spans="3:3" x14ac:dyDescent="0.25">
      <c r="C12670"/>
    </row>
    <row r="12671" spans="3:3" x14ac:dyDescent="0.25">
      <c r="C12671"/>
    </row>
    <row r="12672" spans="3:3" x14ac:dyDescent="0.25">
      <c r="C12672"/>
    </row>
    <row r="12673" spans="3:3" x14ac:dyDescent="0.25">
      <c r="C12673"/>
    </row>
    <row r="12674" spans="3:3" x14ac:dyDescent="0.25">
      <c r="C12674"/>
    </row>
    <row r="12675" spans="3:3" x14ac:dyDescent="0.25">
      <c r="C12675"/>
    </row>
    <row r="12676" spans="3:3" x14ac:dyDescent="0.25">
      <c r="C12676"/>
    </row>
    <row r="12677" spans="3:3" x14ac:dyDescent="0.25">
      <c r="C12677"/>
    </row>
    <row r="12678" spans="3:3" x14ac:dyDescent="0.25">
      <c r="C12678"/>
    </row>
    <row r="12679" spans="3:3" x14ac:dyDescent="0.25">
      <c r="C12679"/>
    </row>
    <row r="12680" spans="3:3" x14ac:dyDescent="0.25">
      <c r="C12680"/>
    </row>
    <row r="12681" spans="3:3" x14ac:dyDescent="0.25">
      <c r="C12681"/>
    </row>
    <row r="12682" spans="3:3" x14ac:dyDescent="0.25">
      <c r="C12682"/>
    </row>
    <row r="12683" spans="3:3" x14ac:dyDescent="0.25">
      <c r="C12683"/>
    </row>
    <row r="12684" spans="3:3" x14ac:dyDescent="0.25">
      <c r="C12684"/>
    </row>
    <row r="12685" spans="3:3" x14ac:dyDescent="0.25">
      <c r="C12685"/>
    </row>
    <row r="12686" spans="3:3" x14ac:dyDescent="0.25">
      <c r="C12686"/>
    </row>
    <row r="12687" spans="3:3" x14ac:dyDescent="0.25">
      <c r="C12687"/>
    </row>
    <row r="12688" spans="3:3" x14ac:dyDescent="0.25">
      <c r="C12688"/>
    </row>
    <row r="12689" spans="3:3" x14ac:dyDescent="0.25">
      <c r="C12689"/>
    </row>
    <row r="12690" spans="3:3" x14ac:dyDescent="0.25">
      <c r="C12690"/>
    </row>
    <row r="12691" spans="3:3" x14ac:dyDescent="0.25">
      <c r="C12691"/>
    </row>
    <row r="12692" spans="3:3" x14ac:dyDescent="0.25">
      <c r="C12692"/>
    </row>
    <row r="12693" spans="3:3" x14ac:dyDescent="0.25">
      <c r="C12693"/>
    </row>
    <row r="12694" spans="3:3" x14ac:dyDescent="0.25">
      <c r="C12694"/>
    </row>
    <row r="12695" spans="3:3" x14ac:dyDescent="0.25">
      <c r="C12695"/>
    </row>
    <row r="12696" spans="3:3" x14ac:dyDescent="0.25">
      <c r="C12696"/>
    </row>
    <row r="12697" spans="3:3" x14ac:dyDescent="0.25">
      <c r="C12697"/>
    </row>
    <row r="12698" spans="3:3" x14ac:dyDescent="0.25">
      <c r="C12698"/>
    </row>
    <row r="12699" spans="3:3" x14ac:dyDescent="0.25">
      <c r="C12699"/>
    </row>
    <row r="12700" spans="3:3" x14ac:dyDescent="0.25">
      <c r="C12700"/>
    </row>
    <row r="12701" spans="3:3" x14ac:dyDescent="0.25">
      <c r="C12701"/>
    </row>
    <row r="12702" spans="3:3" x14ac:dyDescent="0.25">
      <c r="C12702"/>
    </row>
    <row r="12703" spans="3:3" x14ac:dyDescent="0.25">
      <c r="C12703"/>
    </row>
    <row r="12704" spans="3:3" x14ac:dyDescent="0.25">
      <c r="C12704"/>
    </row>
    <row r="12705" spans="3:3" x14ac:dyDescent="0.25">
      <c r="C12705"/>
    </row>
    <row r="12706" spans="3:3" x14ac:dyDescent="0.25">
      <c r="C12706"/>
    </row>
    <row r="12707" spans="3:3" x14ac:dyDescent="0.25">
      <c r="C12707"/>
    </row>
    <row r="12708" spans="3:3" x14ac:dyDescent="0.25">
      <c r="C12708"/>
    </row>
    <row r="12709" spans="3:3" x14ac:dyDescent="0.25">
      <c r="C12709"/>
    </row>
    <row r="12710" spans="3:3" x14ac:dyDescent="0.25">
      <c r="C12710"/>
    </row>
    <row r="12711" spans="3:3" x14ac:dyDescent="0.25">
      <c r="C12711"/>
    </row>
    <row r="12712" spans="3:3" x14ac:dyDescent="0.25">
      <c r="C12712"/>
    </row>
    <row r="12713" spans="3:3" x14ac:dyDescent="0.25">
      <c r="C12713"/>
    </row>
    <row r="12714" spans="3:3" x14ac:dyDescent="0.25">
      <c r="C12714"/>
    </row>
    <row r="12715" spans="3:3" x14ac:dyDescent="0.25">
      <c r="C12715"/>
    </row>
    <row r="12716" spans="3:3" x14ac:dyDescent="0.25">
      <c r="C12716"/>
    </row>
    <row r="12717" spans="3:3" x14ac:dyDescent="0.25">
      <c r="C12717"/>
    </row>
    <row r="12718" spans="3:3" x14ac:dyDescent="0.25">
      <c r="C12718"/>
    </row>
    <row r="12719" spans="3:3" x14ac:dyDescent="0.25">
      <c r="C12719"/>
    </row>
    <row r="12720" spans="3:3" x14ac:dyDescent="0.25">
      <c r="C12720"/>
    </row>
    <row r="12721" spans="3:3" x14ac:dyDescent="0.25">
      <c r="C12721"/>
    </row>
    <row r="12722" spans="3:3" x14ac:dyDescent="0.25">
      <c r="C12722"/>
    </row>
    <row r="12723" spans="3:3" x14ac:dyDescent="0.25">
      <c r="C12723"/>
    </row>
    <row r="12724" spans="3:3" x14ac:dyDescent="0.25">
      <c r="C12724"/>
    </row>
    <row r="12725" spans="3:3" x14ac:dyDescent="0.25">
      <c r="C12725"/>
    </row>
    <row r="12726" spans="3:3" x14ac:dyDescent="0.25">
      <c r="C12726"/>
    </row>
    <row r="12727" spans="3:3" x14ac:dyDescent="0.25">
      <c r="C12727"/>
    </row>
    <row r="12728" spans="3:3" x14ac:dyDescent="0.25">
      <c r="C12728"/>
    </row>
    <row r="12729" spans="3:3" x14ac:dyDescent="0.25">
      <c r="C12729"/>
    </row>
    <row r="12730" spans="3:3" x14ac:dyDescent="0.25">
      <c r="C12730"/>
    </row>
    <row r="12731" spans="3:3" x14ac:dyDescent="0.25">
      <c r="C12731"/>
    </row>
    <row r="12732" spans="3:3" x14ac:dyDescent="0.25">
      <c r="C12732"/>
    </row>
    <row r="12733" spans="3:3" x14ac:dyDescent="0.25">
      <c r="C12733"/>
    </row>
    <row r="12734" spans="3:3" x14ac:dyDescent="0.25">
      <c r="C12734"/>
    </row>
    <row r="12735" spans="3:3" x14ac:dyDescent="0.25">
      <c r="C12735"/>
    </row>
    <row r="12736" spans="3:3" x14ac:dyDescent="0.25">
      <c r="C12736"/>
    </row>
    <row r="12737" spans="3:3" x14ac:dyDescent="0.25">
      <c r="C12737"/>
    </row>
    <row r="12738" spans="3:3" x14ac:dyDescent="0.25">
      <c r="C12738"/>
    </row>
    <row r="12739" spans="3:3" x14ac:dyDescent="0.25">
      <c r="C12739"/>
    </row>
    <row r="12740" spans="3:3" x14ac:dyDescent="0.25">
      <c r="C12740"/>
    </row>
    <row r="12741" spans="3:3" x14ac:dyDescent="0.25">
      <c r="C12741"/>
    </row>
    <row r="12742" spans="3:3" x14ac:dyDescent="0.25">
      <c r="C12742"/>
    </row>
    <row r="12743" spans="3:3" x14ac:dyDescent="0.25">
      <c r="C12743"/>
    </row>
    <row r="12744" spans="3:3" x14ac:dyDescent="0.25">
      <c r="C12744"/>
    </row>
    <row r="12745" spans="3:3" x14ac:dyDescent="0.25">
      <c r="C12745"/>
    </row>
    <row r="12746" spans="3:3" x14ac:dyDescent="0.25">
      <c r="C12746"/>
    </row>
    <row r="12747" spans="3:3" x14ac:dyDescent="0.25">
      <c r="C12747"/>
    </row>
    <row r="12748" spans="3:3" x14ac:dyDescent="0.25">
      <c r="C12748"/>
    </row>
    <row r="12749" spans="3:3" x14ac:dyDescent="0.25">
      <c r="C12749"/>
    </row>
    <row r="12750" spans="3:3" x14ac:dyDescent="0.25">
      <c r="C12750"/>
    </row>
    <row r="12751" spans="3:3" x14ac:dyDescent="0.25">
      <c r="C12751"/>
    </row>
    <row r="12752" spans="3:3" x14ac:dyDescent="0.25">
      <c r="C12752"/>
    </row>
    <row r="12753" spans="3:3" x14ac:dyDescent="0.25">
      <c r="C12753"/>
    </row>
    <row r="12754" spans="3:3" x14ac:dyDescent="0.25">
      <c r="C12754"/>
    </row>
    <row r="12755" spans="3:3" x14ac:dyDescent="0.25">
      <c r="C12755"/>
    </row>
    <row r="12756" spans="3:3" x14ac:dyDescent="0.25">
      <c r="C12756"/>
    </row>
    <row r="12757" spans="3:3" x14ac:dyDescent="0.25">
      <c r="C12757"/>
    </row>
    <row r="12758" spans="3:3" x14ac:dyDescent="0.25">
      <c r="C12758"/>
    </row>
    <row r="12759" spans="3:3" x14ac:dyDescent="0.25">
      <c r="C12759"/>
    </row>
    <row r="12760" spans="3:3" x14ac:dyDescent="0.25">
      <c r="C12760"/>
    </row>
    <row r="12761" spans="3:3" x14ac:dyDescent="0.25">
      <c r="C12761"/>
    </row>
    <row r="12762" spans="3:3" x14ac:dyDescent="0.25">
      <c r="C12762"/>
    </row>
    <row r="12763" spans="3:3" x14ac:dyDescent="0.25">
      <c r="C12763"/>
    </row>
    <row r="12764" spans="3:3" x14ac:dyDescent="0.25">
      <c r="C12764"/>
    </row>
    <row r="12765" spans="3:3" x14ac:dyDescent="0.25">
      <c r="C12765"/>
    </row>
    <row r="12766" spans="3:3" x14ac:dyDescent="0.25">
      <c r="C12766"/>
    </row>
    <row r="12767" spans="3:3" x14ac:dyDescent="0.25">
      <c r="C12767"/>
    </row>
    <row r="12768" spans="3:3" x14ac:dyDescent="0.25">
      <c r="C12768"/>
    </row>
    <row r="12769" spans="3:3" x14ac:dyDescent="0.25">
      <c r="C12769"/>
    </row>
    <row r="12770" spans="3:3" x14ac:dyDescent="0.25">
      <c r="C12770"/>
    </row>
    <row r="12771" spans="3:3" x14ac:dyDescent="0.25">
      <c r="C12771"/>
    </row>
    <row r="12772" spans="3:3" x14ac:dyDescent="0.25">
      <c r="C12772"/>
    </row>
    <row r="12773" spans="3:3" x14ac:dyDescent="0.25">
      <c r="C12773"/>
    </row>
    <row r="12774" spans="3:3" x14ac:dyDescent="0.25">
      <c r="C12774"/>
    </row>
    <row r="12775" spans="3:3" x14ac:dyDescent="0.25">
      <c r="C12775"/>
    </row>
    <row r="12776" spans="3:3" x14ac:dyDescent="0.25">
      <c r="C12776"/>
    </row>
    <row r="12777" spans="3:3" x14ac:dyDescent="0.25">
      <c r="C12777"/>
    </row>
    <row r="12778" spans="3:3" x14ac:dyDescent="0.25">
      <c r="C12778"/>
    </row>
    <row r="12779" spans="3:3" x14ac:dyDescent="0.25">
      <c r="C12779"/>
    </row>
    <row r="12780" spans="3:3" x14ac:dyDescent="0.25">
      <c r="C12780"/>
    </row>
    <row r="12781" spans="3:3" x14ac:dyDescent="0.25">
      <c r="C12781"/>
    </row>
    <row r="12782" spans="3:3" x14ac:dyDescent="0.25">
      <c r="C12782"/>
    </row>
    <row r="12783" spans="3:3" x14ac:dyDescent="0.25">
      <c r="C12783"/>
    </row>
    <row r="12784" spans="3:3" x14ac:dyDescent="0.25">
      <c r="C12784"/>
    </row>
    <row r="12785" spans="3:3" x14ac:dyDescent="0.25">
      <c r="C12785"/>
    </row>
    <row r="12786" spans="3:3" x14ac:dyDescent="0.25">
      <c r="C12786"/>
    </row>
    <row r="12787" spans="3:3" x14ac:dyDescent="0.25">
      <c r="C12787"/>
    </row>
    <row r="12788" spans="3:3" x14ac:dyDescent="0.25">
      <c r="C12788"/>
    </row>
    <row r="12789" spans="3:3" x14ac:dyDescent="0.25">
      <c r="C12789"/>
    </row>
    <row r="12790" spans="3:3" x14ac:dyDescent="0.25">
      <c r="C12790"/>
    </row>
    <row r="12791" spans="3:3" x14ac:dyDescent="0.25">
      <c r="C12791"/>
    </row>
    <row r="12792" spans="3:3" x14ac:dyDescent="0.25">
      <c r="C12792"/>
    </row>
    <row r="12793" spans="3:3" x14ac:dyDescent="0.25">
      <c r="C12793"/>
    </row>
    <row r="12794" spans="3:3" x14ac:dyDescent="0.25">
      <c r="C12794"/>
    </row>
    <row r="12795" spans="3:3" x14ac:dyDescent="0.25">
      <c r="C12795"/>
    </row>
    <row r="12796" spans="3:3" x14ac:dyDescent="0.25">
      <c r="C12796"/>
    </row>
    <row r="12797" spans="3:3" x14ac:dyDescent="0.25">
      <c r="C12797"/>
    </row>
    <row r="12798" spans="3:3" x14ac:dyDescent="0.25">
      <c r="C12798"/>
    </row>
    <row r="12799" spans="3:3" x14ac:dyDescent="0.25">
      <c r="C12799"/>
    </row>
    <row r="12800" spans="3:3" x14ac:dyDescent="0.25">
      <c r="C12800"/>
    </row>
    <row r="12801" spans="3:3" x14ac:dyDescent="0.25">
      <c r="C12801"/>
    </row>
    <row r="12802" spans="3:3" x14ac:dyDescent="0.25">
      <c r="C12802"/>
    </row>
    <row r="12803" spans="3:3" x14ac:dyDescent="0.25">
      <c r="C12803"/>
    </row>
    <row r="12804" spans="3:3" x14ac:dyDescent="0.25">
      <c r="C12804"/>
    </row>
    <row r="12805" spans="3:3" x14ac:dyDescent="0.25">
      <c r="C12805"/>
    </row>
    <row r="12806" spans="3:3" x14ac:dyDescent="0.25">
      <c r="C12806"/>
    </row>
    <row r="12807" spans="3:3" x14ac:dyDescent="0.25">
      <c r="C12807"/>
    </row>
    <row r="12808" spans="3:3" x14ac:dyDescent="0.25">
      <c r="C12808"/>
    </row>
    <row r="12809" spans="3:3" x14ac:dyDescent="0.25">
      <c r="C12809"/>
    </row>
    <row r="12810" spans="3:3" x14ac:dyDescent="0.25">
      <c r="C12810"/>
    </row>
    <row r="12811" spans="3:3" x14ac:dyDescent="0.25">
      <c r="C12811"/>
    </row>
    <row r="12812" spans="3:3" x14ac:dyDescent="0.25">
      <c r="C12812"/>
    </row>
    <row r="12813" spans="3:3" x14ac:dyDescent="0.25">
      <c r="C12813"/>
    </row>
    <row r="12814" spans="3:3" x14ac:dyDescent="0.25">
      <c r="C12814"/>
    </row>
    <row r="12815" spans="3:3" x14ac:dyDescent="0.25">
      <c r="C12815"/>
    </row>
    <row r="12816" spans="3:3" x14ac:dyDescent="0.25">
      <c r="C12816"/>
    </row>
    <row r="12817" spans="3:3" x14ac:dyDescent="0.25">
      <c r="C12817"/>
    </row>
    <row r="12818" spans="3:3" x14ac:dyDescent="0.25">
      <c r="C12818"/>
    </row>
    <row r="12819" spans="3:3" x14ac:dyDescent="0.25">
      <c r="C12819"/>
    </row>
    <row r="12820" spans="3:3" x14ac:dyDescent="0.25">
      <c r="C12820"/>
    </row>
    <row r="12821" spans="3:3" x14ac:dyDescent="0.25">
      <c r="C12821"/>
    </row>
    <row r="12822" spans="3:3" x14ac:dyDescent="0.25">
      <c r="C12822"/>
    </row>
    <row r="12823" spans="3:3" x14ac:dyDescent="0.25">
      <c r="C12823"/>
    </row>
    <row r="12824" spans="3:3" x14ac:dyDescent="0.25">
      <c r="C12824"/>
    </row>
    <row r="12825" spans="3:3" x14ac:dyDescent="0.25">
      <c r="C12825"/>
    </row>
    <row r="12826" spans="3:3" x14ac:dyDescent="0.25">
      <c r="C12826"/>
    </row>
    <row r="12827" spans="3:3" x14ac:dyDescent="0.25">
      <c r="C12827"/>
    </row>
    <row r="12828" spans="3:3" x14ac:dyDescent="0.25">
      <c r="C12828"/>
    </row>
    <row r="12829" spans="3:3" x14ac:dyDescent="0.25">
      <c r="C12829"/>
    </row>
    <row r="12830" spans="3:3" x14ac:dyDescent="0.25">
      <c r="C12830"/>
    </row>
    <row r="12831" spans="3:3" x14ac:dyDescent="0.25">
      <c r="C12831"/>
    </row>
    <row r="12832" spans="3:3" x14ac:dyDescent="0.25">
      <c r="C12832"/>
    </row>
    <row r="12833" spans="3:3" x14ac:dyDescent="0.25">
      <c r="C12833"/>
    </row>
    <row r="12834" spans="3:3" x14ac:dyDescent="0.25">
      <c r="C12834"/>
    </row>
    <row r="12835" spans="3:3" x14ac:dyDescent="0.25">
      <c r="C12835"/>
    </row>
    <row r="12836" spans="3:3" x14ac:dyDescent="0.25">
      <c r="C12836"/>
    </row>
    <row r="12837" spans="3:3" x14ac:dyDescent="0.25">
      <c r="C12837"/>
    </row>
    <row r="12838" spans="3:3" x14ac:dyDescent="0.25">
      <c r="C12838"/>
    </row>
    <row r="12839" spans="3:3" x14ac:dyDescent="0.25">
      <c r="C12839"/>
    </row>
    <row r="12840" spans="3:3" x14ac:dyDescent="0.25">
      <c r="C12840"/>
    </row>
    <row r="12841" spans="3:3" x14ac:dyDescent="0.25">
      <c r="C12841"/>
    </row>
    <row r="12842" spans="3:3" x14ac:dyDescent="0.25">
      <c r="C12842"/>
    </row>
    <row r="12843" spans="3:3" x14ac:dyDescent="0.25">
      <c r="C12843"/>
    </row>
    <row r="12844" spans="3:3" x14ac:dyDescent="0.25">
      <c r="C12844"/>
    </row>
    <row r="12845" spans="3:3" x14ac:dyDescent="0.25">
      <c r="C12845"/>
    </row>
    <row r="12846" spans="3:3" x14ac:dyDescent="0.25">
      <c r="C12846"/>
    </row>
    <row r="12847" spans="3:3" x14ac:dyDescent="0.25">
      <c r="C12847"/>
    </row>
    <row r="12848" spans="3:3" x14ac:dyDescent="0.25">
      <c r="C12848"/>
    </row>
    <row r="12849" spans="3:3" x14ac:dyDescent="0.25">
      <c r="C12849"/>
    </row>
    <row r="12850" spans="3:3" x14ac:dyDescent="0.25">
      <c r="C12850"/>
    </row>
    <row r="12851" spans="3:3" x14ac:dyDescent="0.25">
      <c r="C12851"/>
    </row>
    <row r="12852" spans="3:3" x14ac:dyDescent="0.25">
      <c r="C12852"/>
    </row>
    <row r="12853" spans="3:3" x14ac:dyDescent="0.25">
      <c r="C12853"/>
    </row>
    <row r="12854" spans="3:3" x14ac:dyDescent="0.25">
      <c r="C12854"/>
    </row>
    <row r="12855" spans="3:3" x14ac:dyDescent="0.25">
      <c r="C12855"/>
    </row>
    <row r="12856" spans="3:3" x14ac:dyDescent="0.25">
      <c r="C12856"/>
    </row>
    <row r="12857" spans="3:3" x14ac:dyDescent="0.25">
      <c r="C12857"/>
    </row>
    <row r="12858" spans="3:3" x14ac:dyDescent="0.25">
      <c r="C12858"/>
    </row>
    <row r="12859" spans="3:3" x14ac:dyDescent="0.25">
      <c r="C12859"/>
    </row>
    <row r="12860" spans="3:3" x14ac:dyDescent="0.25">
      <c r="C12860"/>
    </row>
    <row r="12861" spans="3:3" x14ac:dyDescent="0.25">
      <c r="C12861"/>
    </row>
    <row r="12862" spans="3:3" x14ac:dyDescent="0.25">
      <c r="C12862"/>
    </row>
    <row r="12863" spans="3:3" x14ac:dyDescent="0.25">
      <c r="C12863"/>
    </row>
    <row r="12864" spans="3:3" x14ac:dyDescent="0.25">
      <c r="C12864"/>
    </row>
    <row r="12865" spans="3:3" x14ac:dyDescent="0.25">
      <c r="C12865"/>
    </row>
    <row r="12866" spans="3:3" x14ac:dyDescent="0.25">
      <c r="C12866"/>
    </row>
    <row r="12867" spans="3:3" x14ac:dyDescent="0.25">
      <c r="C12867"/>
    </row>
    <row r="12868" spans="3:3" x14ac:dyDescent="0.25">
      <c r="C12868"/>
    </row>
    <row r="12869" spans="3:3" x14ac:dyDescent="0.25">
      <c r="C12869"/>
    </row>
    <row r="12870" spans="3:3" x14ac:dyDescent="0.25">
      <c r="C12870"/>
    </row>
    <row r="12871" spans="3:3" x14ac:dyDescent="0.25">
      <c r="C12871"/>
    </row>
    <row r="12872" spans="3:3" x14ac:dyDescent="0.25">
      <c r="C12872"/>
    </row>
    <row r="12873" spans="3:3" x14ac:dyDescent="0.25">
      <c r="C12873"/>
    </row>
    <row r="12874" spans="3:3" x14ac:dyDescent="0.25">
      <c r="C12874"/>
    </row>
    <row r="12875" spans="3:3" x14ac:dyDescent="0.25">
      <c r="C12875"/>
    </row>
    <row r="12876" spans="3:3" x14ac:dyDescent="0.25">
      <c r="C12876"/>
    </row>
    <row r="12877" spans="3:3" x14ac:dyDescent="0.25">
      <c r="C12877"/>
    </row>
    <row r="12878" spans="3:3" x14ac:dyDescent="0.25">
      <c r="C12878"/>
    </row>
    <row r="12879" spans="3:3" x14ac:dyDescent="0.25">
      <c r="C12879"/>
    </row>
    <row r="12880" spans="3:3" x14ac:dyDescent="0.25">
      <c r="C12880"/>
    </row>
    <row r="12881" spans="3:3" x14ac:dyDescent="0.25">
      <c r="C12881"/>
    </row>
    <row r="12882" spans="3:3" x14ac:dyDescent="0.25">
      <c r="C12882"/>
    </row>
    <row r="12883" spans="3:3" x14ac:dyDescent="0.25">
      <c r="C12883"/>
    </row>
    <row r="12884" spans="3:3" x14ac:dyDescent="0.25">
      <c r="C12884"/>
    </row>
    <row r="12885" spans="3:3" x14ac:dyDescent="0.25">
      <c r="C12885"/>
    </row>
    <row r="12886" spans="3:3" x14ac:dyDescent="0.25">
      <c r="C12886"/>
    </row>
    <row r="12887" spans="3:3" x14ac:dyDescent="0.25">
      <c r="C12887"/>
    </row>
    <row r="12888" spans="3:3" x14ac:dyDescent="0.25">
      <c r="C12888"/>
    </row>
    <row r="12889" spans="3:3" x14ac:dyDescent="0.25">
      <c r="C12889"/>
    </row>
    <row r="12890" spans="3:3" x14ac:dyDescent="0.25">
      <c r="C12890"/>
    </row>
    <row r="12891" spans="3:3" x14ac:dyDescent="0.25">
      <c r="C12891"/>
    </row>
    <row r="12892" spans="3:3" x14ac:dyDescent="0.25">
      <c r="C12892"/>
    </row>
    <row r="12893" spans="3:3" x14ac:dyDescent="0.25">
      <c r="C12893"/>
    </row>
    <row r="12894" spans="3:3" x14ac:dyDescent="0.25">
      <c r="C12894"/>
    </row>
    <row r="12895" spans="3:3" x14ac:dyDescent="0.25">
      <c r="C12895"/>
    </row>
    <row r="12896" spans="3:3" x14ac:dyDescent="0.25">
      <c r="C12896"/>
    </row>
    <row r="12897" spans="3:3" x14ac:dyDescent="0.25">
      <c r="C12897"/>
    </row>
    <row r="12898" spans="3:3" x14ac:dyDescent="0.25">
      <c r="C12898"/>
    </row>
    <row r="12899" spans="3:3" x14ac:dyDescent="0.25">
      <c r="C12899"/>
    </row>
    <row r="12900" spans="3:3" x14ac:dyDescent="0.25">
      <c r="C12900"/>
    </row>
    <row r="12901" spans="3:3" x14ac:dyDescent="0.25">
      <c r="C12901"/>
    </row>
    <row r="12902" spans="3:3" x14ac:dyDescent="0.25">
      <c r="C12902"/>
    </row>
    <row r="12903" spans="3:3" x14ac:dyDescent="0.25">
      <c r="C12903"/>
    </row>
    <row r="12904" spans="3:3" x14ac:dyDescent="0.25">
      <c r="C12904"/>
    </row>
    <row r="12905" spans="3:3" x14ac:dyDescent="0.25">
      <c r="C12905"/>
    </row>
    <row r="12906" spans="3:3" x14ac:dyDescent="0.25">
      <c r="C12906"/>
    </row>
    <row r="12907" spans="3:3" x14ac:dyDescent="0.25">
      <c r="C12907"/>
    </row>
    <row r="12908" spans="3:3" x14ac:dyDescent="0.25">
      <c r="C12908"/>
    </row>
    <row r="12909" spans="3:3" x14ac:dyDescent="0.25">
      <c r="C12909"/>
    </row>
    <row r="12910" spans="3:3" x14ac:dyDescent="0.25">
      <c r="C12910"/>
    </row>
    <row r="12911" spans="3:3" x14ac:dyDescent="0.25">
      <c r="C12911"/>
    </row>
    <row r="12912" spans="3:3" x14ac:dyDescent="0.25">
      <c r="C12912"/>
    </row>
    <row r="12913" spans="3:3" x14ac:dyDescent="0.25">
      <c r="C12913"/>
    </row>
    <row r="12914" spans="3:3" x14ac:dyDescent="0.25">
      <c r="C12914"/>
    </row>
    <row r="12915" spans="3:3" x14ac:dyDescent="0.25">
      <c r="C12915"/>
    </row>
    <row r="12916" spans="3:3" x14ac:dyDescent="0.25">
      <c r="C12916"/>
    </row>
    <row r="12917" spans="3:3" x14ac:dyDescent="0.25">
      <c r="C12917"/>
    </row>
    <row r="12918" spans="3:3" x14ac:dyDescent="0.25">
      <c r="C12918"/>
    </row>
    <row r="12919" spans="3:3" x14ac:dyDescent="0.25">
      <c r="C12919"/>
    </row>
    <row r="12920" spans="3:3" x14ac:dyDescent="0.25">
      <c r="C12920"/>
    </row>
    <row r="12921" spans="3:3" x14ac:dyDescent="0.25">
      <c r="C12921"/>
    </row>
    <row r="12922" spans="3:3" x14ac:dyDescent="0.25">
      <c r="C12922"/>
    </row>
    <row r="12923" spans="3:3" x14ac:dyDescent="0.25">
      <c r="C12923"/>
    </row>
    <row r="12924" spans="3:3" x14ac:dyDescent="0.25">
      <c r="C12924"/>
    </row>
    <row r="12925" spans="3:3" x14ac:dyDescent="0.25">
      <c r="C12925"/>
    </row>
    <row r="12926" spans="3:3" x14ac:dyDescent="0.25">
      <c r="C12926"/>
    </row>
    <row r="12927" spans="3:3" x14ac:dyDescent="0.25">
      <c r="C12927"/>
    </row>
    <row r="12928" spans="3:3" x14ac:dyDescent="0.25">
      <c r="C12928"/>
    </row>
    <row r="12929" spans="3:3" x14ac:dyDescent="0.25">
      <c r="C12929"/>
    </row>
    <row r="12930" spans="3:3" x14ac:dyDescent="0.25">
      <c r="C12930"/>
    </row>
    <row r="12931" spans="3:3" x14ac:dyDescent="0.25">
      <c r="C12931"/>
    </row>
    <row r="12932" spans="3:3" x14ac:dyDescent="0.25">
      <c r="C12932"/>
    </row>
    <row r="12933" spans="3:3" x14ac:dyDescent="0.25">
      <c r="C12933"/>
    </row>
    <row r="12934" spans="3:3" x14ac:dyDescent="0.25">
      <c r="C12934"/>
    </row>
    <row r="12935" spans="3:3" x14ac:dyDescent="0.25">
      <c r="C12935"/>
    </row>
    <row r="12936" spans="3:3" x14ac:dyDescent="0.25">
      <c r="C12936"/>
    </row>
    <row r="12937" spans="3:3" x14ac:dyDescent="0.25">
      <c r="C12937"/>
    </row>
    <row r="12938" spans="3:3" x14ac:dyDescent="0.25">
      <c r="C12938"/>
    </row>
    <row r="12939" spans="3:3" x14ac:dyDescent="0.25">
      <c r="C12939"/>
    </row>
    <row r="12940" spans="3:3" x14ac:dyDescent="0.25">
      <c r="C12940"/>
    </row>
    <row r="12941" spans="3:3" x14ac:dyDescent="0.25">
      <c r="C12941"/>
    </row>
    <row r="12942" spans="3:3" x14ac:dyDescent="0.25">
      <c r="C12942"/>
    </row>
    <row r="12943" spans="3:3" x14ac:dyDescent="0.25">
      <c r="C12943"/>
    </row>
    <row r="12944" spans="3:3" x14ac:dyDescent="0.25">
      <c r="C12944"/>
    </row>
    <row r="12945" spans="3:3" x14ac:dyDescent="0.25">
      <c r="C12945"/>
    </row>
    <row r="12946" spans="3:3" x14ac:dyDescent="0.25">
      <c r="C12946"/>
    </row>
    <row r="12947" spans="3:3" x14ac:dyDescent="0.25">
      <c r="C12947"/>
    </row>
    <row r="12948" spans="3:3" x14ac:dyDescent="0.25">
      <c r="C12948"/>
    </row>
    <row r="12949" spans="3:3" x14ac:dyDescent="0.25">
      <c r="C12949"/>
    </row>
    <row r="12950" spans="3:3" x14ac:dyDescent="0.25">
      <c r="C12950"/>
    </row>
    <row r="12951" spans="3:3" x14ac:dyDescent="0.25">
      <c r="C12951"/>
    </row>
    <row r="12952" spans="3:3" x14ac:dyDescent="0.25">
      <c r="C12952"/>
    </row>
    <row r="12953" spans="3:3" x14ac:dyDescent="0.25">
      <c r="C12953"/>
    </row>
    <row r="12954" spans="3:3" x14ac:dyDescent="0.25">
      <c r="C12954"/>
    </row>
    <row r="12955" spans="3:3" x14ac:dyDescent="0.25">
      <c r="C12955"/>
    </row>
    <row r="12956" spans="3:3" x14ac:dyDescent="0.25">
      <c r="C12956"/>
    </row>
    <row r="12957" spans="3:3" x14ac:dyDescent="0.25">
      <c r="C12957"/>
    </row>
    <row r="12958" spans="3:3" x14ac:dyDescent="0.25">
      <c r="C12958"/>
    </row>
    <row r="12959" spans="3:3" x14ac:dyDescent="0.25">
      <c r="C12959"/>
    </row>
    <row r="12960" spans="3:3" x14ac:dyDescent="0.25">
      <c r="C12960"/>
    </row>
    <row r="12961" spans="3:3" x14ac:dyDescent="0.25">
      <c r="C12961"/>
    </row>
    <row r="12962" spans="3:3" x14ac:dyDescent="0.25">
      <c r="C12962"/>
    </row>
    <row r="12963" spans="3:3" x14ac:dyDescent="0.25">
      <c r="C12963"/>
    </row>
    <row r="12964" spans="3:3" x14ac:dyDescent="0.25">
      <c r="C12964"/>
    </row>
    <row r="12965" spans="3:3" x14ac:dyDescent="0.25">
      <c r="C12965"/>
    </row>
    <row r="12966" spans="3:3" x14ac:dyDescent="0.25">
      <c r="C12966"/>
    </row>
    <row r="12967" spans="3:3" x14ac:dyDescent="0.25">
      <c r="C12967"/>
    </row>
    <row r="12968" spans="3:3" x14ac:dyDescent="0.25">
      <c r="C12968"/>
    </row>
    <row r="12969" spans="3:3" x14ac:dyDescent="0.25">
      <c r="C12969"/>
    </row>
    <row r="12970" spans="3:3" x14ac:dyDescent="0.25">
      <c r="C12970"/>
    </row>
    <row r="12971" spans="3:3" x14ac:dyDescent="0.25">
      <c r="C12971"/>
    </row>
    <row r="12972" spans="3:3" x14ac:dyDescent="0.25">
      <c r="C12972"/>
    </row>
    <row r="12973" spans="3:3" x14ac:dyDescent="0.25">
      <c r="C12973"/>
    </row>
    <row r="12974" spans="3:3" x14ac:dyDescent="0.25">
      <c r="C12974"/>
    </row>
    <row r="12975" spans="3:3" x14ac:dyDescent="0.25">
      <c r="C12975"/>
    </row>
    <row r="12976" spans="3:3" x14ac:dyDescent="0.25">
      <c r="C12976"/>
    </row>
    <row r="12977" spans="3:3" x14ac:dyDescent="0.25">
      <c r="C12977"/>
    </row>
    <row r="12978" spans="3:3" x14ac:dyDescent="0.25">
      <c r="C12978"/>
    </row>
    <row r="12979" spans="3:3" x14ac:dyDescent="0.25">
      <c r="C12979"/>
    </row>
    <row r="12980" spans="3:3" x14ac:dyDescent="0.25">
      <c r="C12980"/>
    </row>
    <row r="12981" spans="3:3" x14ac:dyDescent="0.25">
      <c r="C12981"/>
    </row>
    <row r="12982" spans="3:3" x14ac:dyDescent="0.25">
      <c r="C12982"/>
    </row>
    <row r="12983" spans="3:3" x14ac:dyDescent="0.25">
      <c r="C12983"/>
    </row>
    <row r="12984" spans="3:3" x14ac:dyDescent="0.25">
      <c r="C12984"/>
    </row>
    <row r="12985" spans="3:3" x14ac:dyDescent="0.25">
      <c r="C12985"/>
    </row>
    <row r="12986" spans="3:3" x14ac:dyDescent="0.25">
      <c r="C12986"/>
    </row>
    <row r="12987" spans="3:3" x14ac:dyDescent="0.25">
      <c r="C12987"/>
    </row>
    <row r="12988" spans="3:3" x14ac:dyDescent="0.25">
      <c r="C12988"/>
    </row>
    <row r="12989" spans="3:3" x14ac:dyDescent="0.25">
      <c r="C12989"/>
    </row>
    <row r="12990" spans="3:3" x14ac:dyDescent="0.25">
      <c r="C12990"/>
    </row>
    <row r="12991" spans="3:3" x14ac:dyDescent="0.25">
      <c r="C12991"/>
    </row>
    <row r="12992" spans="3:3" x14ac:dyDescent="0.25">
      <c r="C12992"/>
    </row>
    <row r="12993" spans="3:3" x14ac:dyDescent="0.25">
      <c r="C12993"/>
    </row>
    <row r="12994" spans="3:3" x14ac:dyDescent="0.25">
      <c r="C12994"/>
    </row>
    <row r="12995" spans="3:3" x14ac:dyDescent="0.25">
      <c r="C12995"/>
    </row>
    <row r="12996" spans="3:3" x14ac:dyDescent="0.25">
      <c r="C12996"/>
    </row>
    <row r="12997" spans="3:3" x14ac:dyDescent="0.25">
      <c r="C12997"/>
    </row>
    <row r="12998" spans="3:3" x14ac:dyDescent="0.25">
      <c r="C12998"/>
    </row>
    <row r="12999" spans="3:3" x14ac:dyDescent="0.25">
      <c r="C12999"/>
    </row>
    <row r="13000" spans="3:3" x14ac:dyDescent="0.25">
      <c r="C13000"/>
    </row>
    <row r="13001" spans="3:3" x14ac:dyDescent="0.25">
      <c r="C13001"/>
    </row>
    <row r="13002" spans="3:3" x14ac:dyDescent="0.25">
      <c r="C13002"/>
    </row>
    <row r="13003" spans="3:3" x14ac:dyDescent="0.25">
      <c r="C13003"/>
    </row>
    <row r="13004" spans="3:3" x14ac:dyDescent="0.25">
      <c r="C13004"/>
    </row>
    <row r="13005" spans="3:3" x14ac:dyDescent="0.25">
      <c r="C13005"/>
    </row>
    <row r="13006" spans="3:3" x14ac:dyDescent="0.25">
      <c r="C13006"/>
    </row>
    <row r="13007" spans="3:3" x14ac:dyDescent="0.25">
      <c r="C13007"/>
    </row>
    <row r="13008" spans="3:3" x14ac:dyDescent="0.25">
      <c r="C13008"/>
    </row>
    <row r="13009" spans="3:3" x14ac:dyDescent="0.25">
      <c r="C13009"/>
    </row>
    <row r="13010" spans="3:3" x14ac:dyDescent="0.25">
      <c r="C13010"/>
    </row>
    <row r="13011" spans="3:3" x14ac:dyDescent="0.25">
      <c r="C13011"/>
    </row>
    <row r="13012" spans="3:3" x14ac:dyDescent="0.25">
      <c r="C13012"/>
    </row>
    <row r="13013" spans="3:3" x14ac:dyDescent="0.25">
      <c r="C13013"/>
    </row>
    <row r="13014" spans="3:3" x14ac:dyDescent="0.25">
      <c r="C13014"/>
    </row>
    <row r="13015" spans="3:3" x14ac:dyDescent="0.25">
      <c r="C13015"/>
    </row>
    <row r="13016" spans="3:3" x14ac:dyDescent="0.25">
      <c r="C13016"/>
    </row>
    <row r="13017" spans="3:3" x14ac:dyDescent="0.25">
      <c r="C13017"/>
    </row>
    <row r="13018" spans="3:3" x14ac:dyDescent="0.25">
      <c r="C13018"/>
    </row>
    <row r="13019" spans="3:3" x14ac:dyDescent="0.25">
      <c r="C13019"/>
    </row>
    <row r="13020" spans="3:3" x14ac:dyDescent="0.25">
      <c r="C13020"/>
    </row>
    <row r="13021" spans="3:3" x14ac:dyDescent="0.25">
      <c r="C13021"/>
    </row>
    <row r="13022" spans="3:3" x14ac:dyDescent="0.25">
      <c r="C13022"/>
    </row>
    <row r="13023" spans="3:3" x14ac:dyDescent="0.25">
      <c r="C13023"/>
    </row>
    <row r="13024" spans="3:3" x14ac:dyDescent="0.25">
      <c r="C13024"/>
    </row>
    <row r="13025" spans="3:3" x14ac:dyDescent="0.25">
      <c r="C13025"/>
    </row>
    <row r="13026" spans="3:3" x14ac:dyDescent="0.25">
      <c r="C13026"/>
    </row>
    <row r="13027" spans="3:3" x14ac:dyDescent="0.25">
      <c r="C13027"/>
    </row>
    <row r="13028" spans="3:3" x14ac:dyDescent="0.25">
      <c r="C13028"/>
    </row>
    <row r="13029" spans="3:3" x14ac:dyDescent="0.25">
      <c r="C13029"/>
    </row>
    <row r="13030" spans="3:3" x14ac:dyDescent="0.25">
      <c r="C13030"/>
    </row>
    <row r="13031" spans="3:3" x14ac:dyDescent="0.25">
      <c r="C13031"/>
    </row>
    <row r="13032" spans="3:3" x14ac:dyDescent="0.25">
      <c r="C13032"/>
    </row>
    <row r="13033" spans="3:3" x14ac:dyDescent="0.25">
      <c r="C13033"/>
    </row>
    <row r="13034" spans="3:3" x14ac:dyDescent="0.25">
      <c r="C13034"/>
    </row>
    <row r="13035" spans="3:3" x14ac:dyDescent="0.25">
      <c r="C13035"/>
    </row>
    <row r="13036" spans="3:3" x14ac:dyDescent="0.25">
      <c r="C13036"/>
    </row>
    <row r="13037" spans="3:3" x14ac:dyDescent="0.25">
      <c r="C13037"/>
    </row>
    <row r="13038" spans="3:3" x14ac:dyDescent="0.25">
      <c r="C13038"/>
    </row>
    <row r="13039" spans="3:3" x14ac:dyDescent="0.25">
      <c r="C13039"/>
    </row>
    <row r="13040" spans="3:3" x14ac:dyDescent="0.25">
      <c r="C13040"/>
    </row>
    <row r="13041" spans="3:3" x14ac:dyDescent="0.25">
      <c r="C13041"/>
    </row>
    <row r="13042" spans="3:3" x14ac:dyDescent="0.25">
      <c r="C13042"/>
    </row>
    <row r="13043" spans="3:3" x14ac:dyDescent="0.25">
      <c r="C13043"/>
    </row>
    <row r="13044" spans="3:3" x14ac:dyDescent="0.25">
      <c r="C13044"/>
    </row>
    <row r="13045" spans="3:3" x14ac:dyDescent="0.25">
      <c r="C13045"/>
    </row>
    <row r="13046" spans="3:3" x14ac:dyDescent="0.25">
      <c r="C13046"/>
    </row>
    <row r="13047" spans="3:3" x14ac:dyDescent="0.25">
      <c r="C13047"/>
    </row>
    <row r="13048" spans="3:3" x14ac:dyDescent="0.25">
      <c r="C13048"/>
    </row>
    <row r="13049" spans="3:3" x14ac:dyDescent="0.25">
      <c r="C13049"/>
    </row>
    <row r="13050" spans="3:3" x14ac:dyDescent="0.25">
      <c r="C13050"/>
    </row>
    <row r="13051" spans="3:3" x14ac:dyDescent="0.25">
      <c r="C13051"/>
    </row>
    <row r="13052" spans="3:3" x14ac:dyDescent="0.25">
      <c r="C13052"/>
    </row>
    <row r="13053" spans="3:3" x14ac:dyDescent="0.25">
      <c r="C13053"/>
    </row>
    <row r="13054" spans="3:3" x14ac:dyDescent="0.25">
      <c r="C13054"/>
    </row>
    <row r="13055" spans="3:3" x14ac:dyDescent="0.25">
      <c r="C13055"/>
    </row>
    <row r="13056" spans="3:3" x14ac:dyDescent="0.25">
      <c r="C13056"/>
    </row>
    <row r="13057" spans="3:3" x14ac:dyDescent="0.25">
      <c r="C13057"/>
    </row>
    <row r="13058" spans="3:3" x14ac:dyDescent="0.25">
      <c r="C13058"/>
    </row>
    <row r="13059" spans="3:3" x14ac:dyDescent="0.25">
      <c r="C13059"/>
    </row>
    <row r="13060" spans="3:3" x14ac:dyDescent="0.25">
      <c r="C13060"/>
    </row>
    <row r="13061" spans="3:3" x14ac:dyDescent="0.25">
      <c r="C13061"/>
    </row>
    <row r="13062" spans="3:3" x14ac:dyDescent="0.25">
      <c r="C13062"/>
    </row>
    <row r="13063" spans="3:3" x14ac:dyDescent="0.25">
      <c r="C13063"/>
    </row>
    <row r="13064" spans="3:3" x14ac:dyDescent="0.25">
      <c r="C13064"/>
    </row>
    <row r="13065" spans="3:3" x14ac:dyDescent="0.25">
      <c r="C13065"/>
    </row>
    <row r="13066" spans="3:3" x14ac:dyDescent="0.25">
      <c r="C13066"/>
    </row>
    <row r="13067" spans="3:3" x14ac:dyDescent="0.25">
      <c r="C13067"/>
    </row>
    <row r="13068" spans="3:3" x14ac:dyDescent="0.25">
      <c r="C13068"/>
    </row>
    <row r="13069" spans="3:3" x14ac:dyDescent="0.25">
      <c r="C13069"/>
    </row>
    <row r="13070" spans="3:3" x14ac:dyDescent="0.25">
      <c r="C13070"/>
    </row>
    <row r="13071" spans="3:3" x14ac:dyDescent="0.25">
      <c r="C13071"/>
    </row>
    <row r="13072" spans="3:3" x14ac:dyDescent="0.25">
      <c r="C13072"/>
    </row>
    <row r="13073" spans="3:3" x14ac:dyDescent="0.25">
      <c r="C13073"/>
    </row>
    <row r="13074" spans="3:3" x14ac:dyDescent="0.25">
      <c r="C13074"/>
    </row>
    <row r="13075" spans="3:3" x14ac:dyDescent="0.25">
      <c r="C13075"/>
    </row>
    <row r="13076" spans="3:3" x14ac:dyDescent="0.25">
      <c r="C13076"/>
    </row>
    <row r="13077" spans="3:3" x14ac:dyDescent="0.25">
      <c r="C13077"/>
    </row>
    <row r="13078" spans="3:3" x14ac:dyDescent="0.25">
      <c r="C13078"/>
    </row>
    <row r="13079" spans="3:3" x14ac:dyDescent="0.25">
      <c r="C13079"/>
    </row>
    <row r="13080" spans="3:3" x14ac:dyDescent="0.25">
      <c r="C13080"/>
    </row>
    <row r="13081" spans="3:3" x14ac:dyDescent="0.25">
      <c r="C13081"/>
    </row>
    <row r="13082" spans="3:3" x14ac:dyDescent="0.25">
      <c r="C13082"/>
    </row>
    <row r="13083" spans="3:3" x14ac:dyDescent="0.25">
      <c r="C13083"/>
    </row>
    <row r="13084" spans="3:3" x14ac:dyDescent="0.25">
      <c r="C13084"/>
    </row>
    <row r="13085" spans="3:3" x14ac:dyDescent="0.25">
      <c r="C13085"/>
    </row>
    <row r="13086" spans="3:3" x14ac:dyDescent="0.25">
      <c r="C13086"/>
    </row>
    <row r="13087" spans="3:3" x14ac:dyDescent="0.25">
      <c r="C13087"/>
    </row>
    <row r="13088" spans="3:3" x14ac:dyDescent="0.25">
      <c r="C13088"/>
    </row>
    <row r="13089" spans="3:3" x14ac:dyDescent="0.25">
      <c r="C13089"/>
    </row>
    <row r="13090" spans="3:3" x14ac:dyDescent="0.25">
      <c r="C13090"/>
    </row>
    <row r="13091" spans="3:3" x14ac:dyDescent="0.25">
      <c r="C13091"/>
    </row>
    <row r="13092" spans="3:3" x14ac:dyDescent="0.25">
      <c r="C13092"/>
    </row>
    <row r="13093" spans="3:3" x14ac:dyDescent="0.25">
      <c r="C13093"/>
    </row>
    <row r="13094" spans="3:3" x14ac:dyDescent="0.25">
      <c r="C13094"/>
    </row>
    <row r="13095" spans="3:3" x14ac:dyDescent="0.25">
      <c r="C13095"/>
    </row>
    <row r="13096" spans="3:3" x14ac:dyDescent="0.25">
      <c r="C13096"/>
    </row>
    <row r="13097" spans="3:3" x14ac:dyDescent="0.25">
      <c r="C13097"/>
    </row>
    <row r="13098" spans="3:3" x14ac:dyDescent="0.25">
      <c r="C13098"/>
    </row>
    <row r="13099" spans="3:3" x14ac:dyDescent="0.25">
      <c r="C13099"/>
    </row>
    <row r="13100" spans="3:3" x14ac:dyDescent="0.25">
      <c r="C13100"/>
    </row>
    <row r="13101" spans="3:3" x14ac:dyDescent="0.25">
      <c r="C13101"/>
    </row>
    <row r="13102" spans="3:3" x14ac:dyDescent="0.25">
      <c r="C13102"/>
    </row>
    <row r="13103" spans="3:3" x14ac:dyDescent="0.25">
      <c r="C13103"/>
    </row>
    <row r="13104" spans="3:3" x14ac:dyDescent="0.25">
      <c r="C13104"/>
    </row>
    <row r="13105" spans="3:3" x14ac:dyDescent="0.25">
      <c r="C13105"/>
    </row>
    <row r="13106" spans="3:3" x14ac:dyDescent="0.25">
      <c r="C13106"/>
    </row>
    <row r="13107" spans="3:3" x14ac:dyDescent="0.25">
      <c r="C13107"/>
    </row>
    <row r="13108" spans="3:3" x14ac:dyDescent="0.25">
      <c r="C13108"/>
    </row>
    <row r="13109" spans="3:3" x14ac:dyDescent="0.25">
      <c r="C13109"/>
    </row>
    <row r="13110" spans="3:3" x14ac:dyDescent="0.25">
      <c r="C13110"/>
    </row>
    <row r="13111" spans="3:3" x14ac:dyDescent="0.25">
      <c r="C13111"/>
    </row>
    <row r="13112" spans="3:3" x14ac:dyDescent="0.25">
      <c r="C13112"/>
    </row>
    <row r="13113" spans="3:3" x14ac:dyDescent="0.25">
      <c r="C13113"/>
    </row>
    <row r="13114" spans="3:3" x14ac:dyDescent="0.25">
      <c r="C13114"/>
    </row>
    <row r="13115" spans="3:3" x14ac:dyDescent="0.25">
      <c r="C13115"/>
    </row>
    <row r="13116" spans="3:3" x14ac:dyDescent="0.25">
      <c r="C13116"/>
    </row>
    <row r="13117" spans="3:3" x14ac:dyDescent="0.25">
      <c r="C13117"/>
    </row>
    <row r="13118" spans="3:3" x14ac:dyDescent="0.25">
      <c r="C13118"/>
    </row>
    <row r="13119" spans="3:3" x14ac:dyDescent="0.25">
      <c r="C13119"/>
    </row>
    <row r="13120" spans="3:3" x14ac:dyDescent="0.25">
      <c r="C13120"/>
    </row>
    <row r="13121" spans="3:3" x14ac:dyDescent="0.25">
      <c r="C13121"/>
    </row>
    <row r="13122" spans="3:3" x14ac:dyDescent="0.25">
      <c r="C13122"/>
    </row>
    <row r="13123" spans="3:3" x14ac:dyDescent="0.25">
      <c r="C13123"/>
    </row>
    <row r="13124" spans="3:3" x14ac:dyDescent="0.25">
      <c r="C13124"/>
    </row>
    <row r="13125" spans="3:3" x14ac:dyDescent="0.25">
      <c r="C13125"/>
    </row>
    <row r="13126" spans="3:3" x14ac:dyDescent="0.25">
      <c r="C13126"/>
    </row>
    <row r="13127" spans="3:3" x14ac:dyDescent="0.25">
      <c r="C13127"/>
    </row>
    <row r="13128" spans="3:3" x14ac:dyDescent="0.25">
      <c r="C13128"/>
    </row>
    <row r="13129" spans="3:3" x14ac:dyDescent="0.25">
      <c r="C13129"/>
    </row>
    <row r="13130" spans="3:3" x14ac:dyDescent="0.25">
      <c r="C13130"/>
    </row>
    <row r="13131" spans="3:3" x14ac:dyDescent="0.25">
      <c r="C13131"/>
    </row>
    <row r="13132" spans="3:3" x14ac:dyDescent="0.25">
      <c r="C13132"/>
    </row>
    <row r="13133" spans="3:3" x14ac:dyDescent="0.25">
      <c r="C13133"/>
    </row>
    <row r="13134" spans="3:3" x14ac:dyDescent="0.25">
      <c r="C13134"/>
    </row>
    <row r="13135" spans="3:3" x14ac:dyDescent="0.25">
      <c r="C13135"/>
    </row>
    <row r="13136" spans="3:3" x14ac:dyDescent="0.25">
      <c r="C13136"/>
    </row>
    <row r="13137" spans="3:3" x14ac:dyDescent="0.25">
      <c r="C13137"/>
    </row>
    <row r="13138" spans="3:3" x14ac:dyDescent="0.25">
      <c r="C13138"/>
    </row>
    <row r="13139" spans="3:3" x14ac:dyDescent="0.25">
      <c r="C13139"/>
    </row>
    <row r="13140" spans="3:3" x14ac:dyDescent="0.25">
      <c r="C13140"/>
    </row>
    <row r="13141" spans="3:3" x14ac:dyDescent="0.25">
      <c r="C13141"/>
    </row>
    <row r="13142" spans="3:3" x14ac:dyDescent="0.25">
      <c r="C13142"/>
    </row>
    <row r="13143" spans="3:3" x14ac:dyDescent="0.25">
      <c r="C13143"/>
    </row>
    <row r="13144" spans="3:3" x14ac:dyDescent="0.25">
      <c r="C13144"/>
    </row>
    <row r="13145" spans="3:3" x14ac:dyDescent="0.25">
      <c r="C13145"/>
    </row>
    <row r="13146" spans="3:3" x14ac:dyDescent="0.25">
      <c r="C13146"/>
    </row>
    <row r="13147" spans="3:3" x14ac:dyDescent="0.25">
      <c r="C13147"/>
    </row>
    <row r="13148" spans="3:3" x14ac:dyDescent="0.25">
      <c r="C13148"/>
    </row>
    <row r="13149" spans="3:3" x14ac:dyDescent="0.25">
      <c r="C13149"/>
    </row>
    <row r="13150" spans="3:3" x14ac:dyDescent="0.25">
      <c r="C13150"/>
    </row>
    <row r="13151" spans="3:3" x14ac:dyDescent="0.25">
      <c r="C13151"/>
    </row>
    <row r="13152" spans="3:3" x14ac:dyDescent="0.25">
      <c r="C13152"/>
    </row>
    <row r="13153" spans="3:3" x14ac:dyDescent="0.25">
      <c r="C13153"/>
    </row>
    <row r="13154" spans="3:3" x14ac:dyDescent="0.25">
      <c r="C13154"/>
    </row>
    <row r="13155" spans="3:3" x14ac:dyDescent="0.25">
      <c r="C13155"/>
    </row>
    <row r="13156" spans="3:3" x14ac:dyDescent="0.25">
      <c r="C13156"/>
    </row>
    <row r="13157" spans="3:3" x14ac:dyDescent="0.25">
      <c r="C13157"/>
    </row>
    <row r="13158" spans="3:3" x14ac:dyDescent="0.25">
      <c r="C13158"/>
    </row>
    <row r="13159" spans="3:3" x14ac:dyDescent="0.25">
      <c r="C13159"/>
    </row>
    <row r="13160" spans="3:3" x14ac:dyDescent="0.25">
      <c r="C13160"/>
    </row>
    <row r="13161" spans="3:3" x14ac:dyDescent="0.25">
      <c r="C13161"/>
    </row>
    <row r="13162" spans="3:3" x14ac:dyDescent="0.25">
      <c r="C13162"/>
    </row>
    <row r="13163" spans="3:3" x14ac:dyDescent="0.25">
      <c r="C13163"/>
    </row>
    <row r="13164" spans="3:3" x14ac:dyDescent="0.25">
      <c r="C13164"/>
    </row>
    <row r="13165" spans="3:3" x14ac:dyDescent="0.25">
      <c r="C13165"/>
    </row>
    <row r="13166" spans="3:3" x14ac:dyDescent="0.25">
      <c r="C13166"/>
    </row>
    <row r="13167" spans="3:3" x14ac:dyDescent="0.25">
      <c r="C13167"/>
    </row>
    <row r="13168" spans="3:3" x14ac:dyDescent="0.25">
      <c r="C13168"/>
    </row>
    <row r="13169" spans="3:3" x14ac:dyDescent="0.25">
      <c r="C13169"/>
    </row>
    <row r="13170" spans="3:3" x14ac:dyDescent="0.25">
      <c r="C13170"/>
    </row>
    <row r="13171" spans="3:3" x14ac:dyDescent="0.25">
      <c r="C13171"/>
    </row>
    <row r="13172" spans="3:3" x14ac:dyDescent="0.25">
      <c r="C13172"/>
    </row>
    <row r="13173" spans="3:3" x14ac:dyDescent="0.25">
      <c r="C13173"/>
    </row>
    <row r="13174" spans="3:3" x14ac:dyDescent="0.25">
      <c r="C13174"/>
    </row>
    <row r="13175" spans="3:3" x14ac:dyDescent="0.25">
      <c r="C13175"/>
    </row>
    <row r="13176" spans="3:3" x14ac:dyDescent="0.25">
      <c r="C13176"/>
    </row>
    <row r="13177" spans="3:3" x14ac:dyDescent="0.25">
      <c r="C13177"/>
    </row>
    <row r="13178" spans="3:3" x14ac:dyDescent="0.25">
      <c r="C13178"/>
    </row>
    <row r="13179" spans="3:3" x14ac:dyDescent="0.25">
      <c r="C13179"/>
    </row>
    <row r="13180" spans="3:3" x14ac:dyDescent="0.25">
      <c r="C13180"/>
    </row>
    <row r="13181" spans="3:3" x14ac:dyDescent="0.25">
      <c r="C13181"/>
    </row>
    <row r="13182" spans="3:3" x14ac:dyDescent="0.25">
      <c r="C13182"/>
    </row>
    <row r="13183" spans="3:3" x14ac:dyDescent="0.25">
      <c r="C13183"/>
    </row>
    <row r="13184" spans="3:3" x14ac:dyDescent="0.25">
      <c r="C13184"/>
    </row>
    <row r="13185" spans="3:3" x14ac:dyDescent="0.25">
      <c r="C13185"/>
    </row>
    <row r="13186" spans="3:3" x14ac:dyDescent="0.25">
      <c r="C13186"/>
    </row>
    <row r="13187" spans="3:3" x14ac:dyDescent="0.25">
      <c r="C13187"/>
    </row>
    <row r="13188" spans="3:3" x14ac:dyDescent="0.25">
      <c r="C13188"/>
    </row>
    <row r="13189" spans="3:3" x14ac:dyDescent="0.25">
      <c r="C13189"/>
    </row>
    <row r="13190" spans="3:3" x14ac:dyDescent="0.25">
      <c r="C13190"/>
    </row>
    <row r="13191" spans="3:3" x14ac:dyDescent="0.25">
      <c r="C13191"/>
    </row>
    <row r="13192" spans="3:3" x14ac:dyDescent="0.25">
      <c r="C13192"/>
    </row>
    <row r="13193" spans="3:3" x14ac:dyDescent="0.25">
      <c r="C13193"/>
    </row>
    <row r="13194" spans="3:3" x14ac:dyDescent="0.25">
      <c r="C13194"/>
    </row>
    <row r="13195" spans="3:3" x14ac:dyDescent="0.25">
      <c r="C13195"/>
    </row>
    <row r="13196" spans="3:3" x14ac:dyDescent="0.25">
      <c r="C13196"/>
    </row>
    <row r="13197" spans="3:3" x14ac:dyDescent="0.25">
      <c r="C13197"/>
    </row>
    <row r="13198" spans="3:3" x14ac:dyDescent="0.25">
      <c r="C13198"/>
    </row>
    <row r="13199" spans="3:3" x14ac:dyDescent="0.25">
      <c r="C13199"/>
    </row>
    <row r="13200" spans="3:3" x14ac:dyDescent="0.25">
      <c r="C13200"/>
    </row>
    <row r="13201" spans="3:3" x14ac:dyDescent="0.25">
      <c r="C13201"/>
    </row>
    <row r="13202" spans="3:3" x14ac:dyDescent="0.25">
      <c r="C13202"/>
    </row>
    <row r="13203" spans="3:3" x14ac:dyDescent="0.25">
      <c r="C13203"/>
    </row>
    <row r="13204" spans="3:3" x14ac:dyDescent="0.25">
      <c r="C13204"/>
    </row>
    <row r="13205" spans="3:3" x14ac:dyDescent="0.25">
      <c r="C13205"/>
    </row>
    <row r="13206" spans="3:3" x14ac:dyDescent="0.25">
      <c r="C13206"/>
    </row>
    <row r="13207" spans="3:3" x14ac:dyDescent="0.25">
      <c r="C13207"/>
    </row>
    <row r="13208" spans="3:3" x14ac:dyDescent="0.25">
      <c r="C13208"/>
    </row>
    <row r="13209" spans="3:3" x14ac:dyDescent="0.25">
      <c r="C13209"/>
    </row>
    <row r="13210" spans="3:3" x14ac:dyDescent="0.25">
      <c r="C13210"/>
    </row>
    <row r="13211" spans="3:3" x14ac:dyDescent="0.25">
      <c r="C13211"/>
    </row>
    <row r="13212" spans="3:3" x14ac:dyDescent="0.25">
      <c r="C13212"/>
    </row>
    <row r="13213" spans="3:3" x14ac:dyDescent="0.25">
      <c r="C13213"/>
    </row>
    <row r="13214" spans="3:3" x14ac:dyDescent="0.25">
      <c r="C13214"/>
    </row>
    <row r="13215" spans="3:3" x14ac:dyDescent="0.25">
      <c r="C13215"/>
    </row>
    <row r="13216" spans="3:3" x14ac:dyDescent="0.25">
      <c r="C13216"/>
    </row>
    <row r="13217" spans="3:3" x14ac:dyDescent="0.25">
      <c r="C13217"/>
    </row>
    <row r="13218" spans="3:3" x14ac:dyDescent="0.25">
      <c r="C13218"/>
    </row>
    <row r="13219" spans="3:3" x14ac:dyDescent="0.25">
      <c r="C13219"/>
    </row>
    <row r="13220" spans="3:3" x14ac:dyDescent="0.25">
      <c r="C13220"/>
    </row>
    <row r="13221" spans="3:3" x14ac:dyDescent="0.25">
      <c r="C13221"/>
    </row>
    <row r="13222" spans="3:3" x14ac:dyDescent="0.25">
      <c r="C13222"/>
    </row>
    <row r="13223" spans="3:3" x14ac:dyDescent="0.25">
      <c r="C13223"/>
    </row>
    <row r="13224" spans="3:3" x14ac:dyDescent="0.25">
      <c r="C13224"/>
    </row>
    <row r="13225" spans="3:3" x14ac:dyDescent="0.25">
      <c r="C13225"/>
    </row>
    <row r="13226" spans="3:3" x14ac:dyDescent="0.25">
      <c r="C13226"/>
    </row>
    <row r="13227" spans="3:3" x14ac:dyDescent="0.25">
      <c r="C13227"/>
    </row>
    <row r="13228" spans="3:3" x14ac:dyDescent="0.25">
      <c r="C13228"/>
    </row>
    <row r="13229" spans="3:3" x14ac:dyDescent="0.25">
      <c r="C13229"/>
    </row>
    <row r="13230" spans="3:3" x14ac:dyDescent="0.25">
      <c r="C13230"/>
    </row>
    <row r="13231" spans="3:3" x14ac:dyDescent="0.25">
      <c r="C13231"/>
    </row>
    <row r="13232" spans="3:3" x14ac:dyDescent="0.25">
      <c r="C13232"/>
    </row>
    <row r="13233" spans="3:3" x14ac:dyDescent="0.25">
      <c r="C13233"/>
    </row>
    <row r="13234" spans="3:3" x14ac:dyDescent="0.25">
      <c r="C13234"/>
    </row>
    <row r="13235" spans="3:3" x14ac:dyDescent="0.25">
      <c r="C13235"/>
    </row>
    <row r="13236" spans="3:3" x14ac:dyDescent="0.25">
      <c r="C13236"/>
    </row>
    <row r="13237" spans="3:3" x14ac:dyDescent="0.25">
      <c r="C13237"/>
    </row>
    <row r="13238" spans="3:3" x14ac:dyDescent="0.25">
      <c r="C13238"/>
    </row>
    <row r="13239" spans="3:3" x14ac:dyDescent="0.25">
      <c r="C13239"/>
    </row>
    <row r="13240" spans="3:3" x14ac:dyDescent="0.25">
      <c r="C13240"/>
    </row>
    <row r="13241" spans="3:3" x14ac:dyDescent="0.25">
      <c r="C13241"/>
    </row>
    <row r="13242" spans="3:3" x14ac:dyDescent="0.25">
      <c r="C13242"/>
    </row>
    <row r="13243" spans="3:3" x14ac:dyDescent="0.25">
      <c r="C13243"/>
    </row>
    <row r="13244" spans="3:3" x14ac:dyDescent="0.25">
      <c r="C13244"/>
    </row>
    <row r="13245" spans="3:3" x14ac:dyDescent="0.25">
      <c r="C13245"/>
    </row>
    <row r="13246" spans="3:3" x14ac:dyDescent="0.25">
      <c r="C13246"/>
    </row>
    <row r="13247" spans="3:3" x14ac:dyDescent="0.25">
      <c r="C13247"/>
    </row>
    <row r="13248" spans="3:3" x14ac:dyDescent="0.25">
      <c r="C13248"/>
    </row>
    <row r="13249" spans="3:3" x14ac:dyDescent="0.25">
      <c r="C13249"/>
    </row>
    <row r="13250" spans="3:3" x14ac:dyDescent="0.25">
      <c r="C13250"/>
    </row>
    <row r="13251" spans="3:3" x14ac:dyDescent="0.25">
      <c r="C13251"/>
    </row>
    <row r="13252" spans="3:3" x14ac:dyDescent="0.25">
      <c r="C13252"/>
    </row>
    <row r="13253" spans="3:3" x14ac:dyDescent="0.25">
      <c r="C13253"/>
    </row>
    <row r="13254" spans="3:3" x14ac:dyDescent="0.25">
      <c r="C13254"/>
    </row>
    <row r="13255" spans="3:3" x14ac:dyDescent="0.25">
      <c r="C13255"/>
    </row>
    <row r="13256" spans="3:3" x14ac:dyDescent="0.25">
      <c r="C13256"/>
    </row>
    <row r="13257" spans="3:3" x14ac:dyDescent="0.25">
      <c r="C13257"/>
    </row>
    <row r="13258" spans="3:3" x14ac:dyDescent="0.25">
      <c r="C13258"/>
    </row>
    <row r="13259" spans="3:3" x14ac:dyDescent="0.25">
      <c r="C13259"/>
    </row>
    <row r="13260" spans="3:3" x14ac:dyDescent="0.25">
      <c r="C13260"/>
    </row>
    <row r="13261" spans="3:3" x14ac:dyDescent="0.25">
      <c r="C13261"/>
    </row>
    <row r="13262" spans="3:3" x14ac:dyDescent="0.25">
      <c r="C13262"/>
    </row>
    <row r="13263" spans="3:3" x14ac:dyDescent="0.25">
      <c r="C13263"/>
    </row>
    <row r="13264" spans="3:3" x14ac:dyDescent="0.25">
      <c r="C13264"/>
    </row>
    <row r="13265" spans="3:3" x14ac:dyDescent="0.25">
      <c r="C13265"/>
    </row>
    <row r="13266" spans="3:3" x14ac:dyDescent="0.25">
      <c r="C13266"/>
    </row>
    <row r="13267" spans="3:3" x14ac:dyDescent="0.25">
      <c r="C13267"/>
    </row>
    <row r="13268" spans="3:3" x14ac:dyDescent="0.25">
      <c r="C13268"/>
    </row>
    <row r="13269" spans="3:3" x14ac:dyDescent="0.25">
      <c r="C13269"/>
    </row>
    <row r="13270" spans="3:3" x14ac:dyDescent="0.25">
      <c r="C13270"/>
    </row>
    <row r="13271" spans="3:3" x14ac:dyDescent="0.25">
      <c r="C13271"/>
    </row>
    <row r="13272" spans="3:3" x14ac:dyDescent="0.25">
      <c r="C13272"/>
    </row>
    <row r="13273" spans="3:3" x14ac:dyDescent="0.25">
      <c r="C13273"/>
    </row>
    <row r="13274" spans="3:3" x14ac:dyDescent="0.25">
      <c r="C13274"/>
    </row>
    <row r="13275" spans="3:3" x14ac:dyDescent="0.25">
      <c r="C13275"/>
    </row>
    <row r="13276" spans="3:3" x14ac:dyDescent="0.25">
      <c r="C13276"/>
    </row>
    <row r="13277" spans="3:3" x14ac:dyDescent="0.25">
      <c r="C13277"/>
    </row>
    <row r="13278" spans="3:3" x14ac:dyDescent="0.25">
      <c r="C13278"/>
    </row>
    <row r="13279" spans="3:3" x14ac:dyDescent="0.25">
      <c r="C13279"/>
    </row>
    <row r="13280" spans="3:3" x14ac:dyDescent="0.25">
      <c r="C13280"/>
    </row>
    <row r="13281" spans="3:3" x14ac:dyDescent="0.25">
      <c r="C13281"/>
    </row>
    <row r="13282" spans="3:3" x14ac:dyDescent="0.25">
      <c r="C13282"/>
    </row>
    <row r="13283" spans="3:3" x14ac:dyDescent="0.25">
      <c r="C13283"/>
    </row>
    <row r="13284" spans="3:3" x14ac:dyDescent="0.25">
      <c r="C13284"/>
    </row>
    <row r="13285" spans="3:3" x14ac:dyDescent="0.25">
      <c r="C13285"/>
    </row>
    <row r="13286" spans="3:3" x14ac:dyDescent="0.25">
      <c r="C13286"/>
    </row>
    <row r="13287" spans="3:3" x14ac:dyDescent="0.25">
      <c r="C13287"/>
    </row>
    <row r="13288" spans="3:3" x14ac:dyDescent="0.25">
      <c r="C13288"/>
    </row>
    <row r="13289" spans="3:3" x14ac:dyDescent="0.25">
      <c r="C13289"/>
    </row>
    <row r="13290" spans="3:3" x14ac:dyDescent="0.25">
      <c r="C13290"/>
    </row>
    <row r="13291" spans="3:3" x14ac:dyDescent="0.25">
      <c r="C13291"/>
    </row>
    <row r="13292" spans="3:3" x14ac:dyDescent="0.25">
      <c r="C13292"/>
    </row>
    <row r="13293" spans="3:3" x14ac:dyDescent="0.25">
      <c r="C13293"/>
    </row>
    <row r="13294" spans="3:3" x14ac:dyDescent="0.25">
      <c r="C13294"/>
    </row>
    <row r="13295" spans="3:3" x14ac:dyDescent="0.25">
      <c r="C13295"/>
    </row>
    <row r="13296" spans="3:3" x14ac:dyDescent="0.25">
      <c r="C13296"/>
    </row>
    <row r="13297" spans="3:3" x14ac:dyDescent="0.25">
      <c r="C13297"/>
    </row>
    <row r="13298" spans="3:3" x14ac:dyDescent="0.25">
      <c r="C13298"/>
    </row>
    <row r="13299" spans="3:3" x14ac:dyDescent="0.25">
      <c r="C13299"/>
    </row>
    <row r="13300" spans="3:3" x14ac:dyDescent="0.25">
      <c r="C13300"/>
    </row>
    <row r="13301" spans="3:3" x14ac:dyDescent="0.25">
      <c r="C13301"/>
    </row>
    <row r="13302" spans="3:3" x14ac:dyDescent="0.25">
      <c r="C13302"/>
    </row>
    <row r="13303" spans="3:3" x14ac:dyDescent="0.25">
      <c r="C13303"/>
    </row>
    <row r="13304" spans="3:3" x14ac:dyDescent="0.25">
      <c r="C13304"/>
    </row>
    <row r="13305" spans="3:3" x14ac:dyDescent="0.25">
      <c r="C13305"/>
    </row>
    <row r="13306" spans="3:3" x14ac:dyDescent="0.25">
      <c r="C13306"/>
    </row>
    <row r="13307" spans="3:3" x14ac:dyDescent="0.25">
      <c r="C13307"/>
    </row>
    <row r="13308" spans="3:3" x14ac:dyDescent="0.25">
      <c r="C13308"/>
    </row>
    <row r="13309" spans="3:3" x14ac:dyDescent="0.25">
      <c r="C13309"/>
    </row>
    <row r="13310" spans="3:3" x14ac:dyDescent="0.25">
      <c r="C13310"/>
    </row>
    <row r="13311" spans="3:3" x14ac:dyDescent="0.25">
      <c r="C13311"/>
    </row>
    <row r="13312" spans="3:3" x14ac:dyDescent="0.25">
      <c r="C13312"/>
    </row>
    <row r="13313" spans="3:3" x14ac:dyDescent="0.25">
      <c r="C13313"/>
    </row>
    <row r="13314" spans="3:3" x14ac:dyDescent="0.25">
      <c r="C13314"/>
    </row>
    <row r="13315" spans="3:3" x14ac:dyDescent="0.25">
      <c r="C13315"/>
    </row>
    <row r="13316" spans="3:3" x14ac:dyDescent="0.25">
      <c r="C13316"/>
    </row>
    <row r="13317" spans="3:3" x14ac:dyDescent="0.25">
      <c r="C13317"/>
    </row>
    <row r="13318" spans="3:3" x14ac:dyDescent="0.25">
      <c r="C13318"/>
    </row>
    <row r="13319" spans="3:3" x14ac:dyDescent="0.25">
      <c r="C13319"/>
    </row>
    <row r="13320" spans="3:3" x14ac:dyDescent="0.25">
      <c r="C13320"/>
    </row>
    <row r="13321" spans="3:3" x14ac:dyDescent="0.25">
      <c r="C13321"/>
    </row>
    <row r="13322" spans="3:3" x14ac:dyDescent="0.25">
      <c r="C13322"/>
    </row>
    <row r="13323" spans="3:3" x14ac:dyDescent="0.25">
      <c r="C13323"/>
    </row>
    <row r="13324" spans="3:3" x14ac:dyDescent="0.25">
      <c r="C13324"/>
    </row>
    <row r="13325" spans="3:3" x14ac:dyDescent="0.25">
      <c r="C13325"/>
    </row>
    <row r="13326" spans="3:3" x14ac:dyDescent="0.25">
      <c r="C13326"/>
    </row>
    <row r="13327" spans="3:3" x14ac:dyDescent="0.25">
      <c r="C13327"/>
    </row>
    <row r="13328" spans="3:3" x14ac:dyDescent="0.25">
      <c r="C13328"/>
    </row>
    <row r="13329" spans="3:3" x14ac:dyDescent="0.25">
      <c r="C13329"/>
    </row>
    <row r="13330" spans="3:3" x14ac:dyDescent="0.25">
      <c r="C13330"/>
    </row>
    <row r="13331" spans="3:3" x14ac:dyDescent="0.25">
      <c r="C13331"/>
    </row>
    <row r="13332" spans="3:3" x14ac:dyDescent="0.25">
      <c r="C13332"/>
    </row>
    <row r="13333" spans="3:3" x14ac:dyDescent="0.25">
      <c r="C13333"/>
    </row>
    <row r="13334" spans="3:3" x14ac:dyDescent="0.25">
      <c r="C13334"/>
    </row>
    <row r="13335" spans="3:3" x14ac:dyDescent="0.25">
      <c r="C13335"/>
    </row>
    <row r="13336" spans="3:3" x14ac:dyDescent="0.25">
      <c r="C13336"/>
    </row>
    <row r="13337" spans="3:3" x14ac:dyDescent="0.25">
      <c r="C13337"/>
    </row>
    <row r="13338" spans="3:3" x14ac:dyDescent="0.25">
      <c r="C13338"/>
    </row>
    <row r="13339" spans="3:3" x14ac:dyDescent="0.25">
      <c r="C13339"/>
    </row>
    <row r="13340" spans="3:3" x14ac:dyDescent="0.25">
      <c r="C13340"/>
    </row>
    <row r="13341" spans="3:3" x14ac:dyDescent="0.25">
      <c r="C13341"/>
    </row>
    <row r="13342" spans="3:3" x14ac:dyDescent="0.25">
      <c r="C13342"/>
    </row>
    <row r="13343" spans="3:3" x14ac:dyDescent="0.25">
      <c r="C13343"/>
    </row>
    <row r="13344" spans="3:3" x14ac:dyDescent="0.25">
      <c r="C13344"/>
    </row>
    <row r="13345" spans="3:3" x14ac:dyDescent="0.25">
      <c r="C13345"/>
    </row>
    <row r="13346" spans="3:3" x14ac:dyDescent="0.25">
      <c r="C13346"/>
    </row>
    <row r="13347" spans="3:3" x14ac:dyDescent="0.25">
      <c r="C13347"/>
    </row>
    <row r="13348" spans="3:3" x14ac:dyDescent="0.25">
      <c r="C13348"/>
    </row>
    <row r="13349" spans="3:3" x14ac:dyDescent="0.25">
      <c r="C13349"/>
    </row>
    <row r="13350" spans="3:3" x14ac:dyDescent="0.25">
      <c r="C13350"/>
    </row>
    <row r="13351" spans="3:3" x14ac:dyDescent="0.25">
      <c r="C13351"/>
    </row>
    <row r="13352" spans="3:3" x14ac:dyDescent="0.25">
      <c r="C13352"/>
    </row>
    <row r="13353" spans="3:3" x14ac:dyDescent="0.25">
      <c r="C13353"/>
    </row>
    <row r="13354" spans="3:3" x14ac:dyDescent="0.25">
      <c r="C13354"/>
    </row>
    <row r="13355" spans="3:3" x14ac:dyDescent="0.25">
      <c r="C13355"/>
    </row>
    <row r="13356" spans="3:3" x14ac:dyDescent="0.25">
      <c r="C13356"/>
    </row>
    <row r="13357" spans="3:3" x14ac:dyDescent="0.25">
      <c r="C13357"/>
    </row>
    <row r="13358" spans="3:3" x14ac:dyDescent="0.25">
      <c r="C13358"/>
    </row>
    <row r="13359" spans="3:3" x14ac:dyDescent="0.25">
      <c r="C13359"/>
    </row>
    <row r="13360" spans="3:3" x14ac:dyDescent="0.25">
      <c r="C13360"/>
    </row>
    <row r="13361" spans="3:3" x14ac:dyDescent="0.25">
      <c r="C13361"/>
    </row>
    <row r="13362" spans="3:3" x14ac:dyDescent="0.25">
      <c r="C13362"/>
    </row>
    <row r="13363" spans="3:3" x14ac:dyDescent="0.25">
      <c r="C13363"/>
    </row>
    <row r="13364" spans="3:3" x14ac:dyDescent="0.25">
      <c r="C13364"/>
    </row>
    <row r="13365" spans="3:3" x14ac:dyDescent="0.25">
      <c r="C13365"/>
    </row>
    <row r="13366" spans="3:3" x14ac:dyDescent="0.25">
      <c r="C13366"/>
    </row>
    <row r="13367" spans="3:3" x14ac:dyDescent="0.25">
      <c r="C13367"/>
    </row>
    <row r="13368" spans="3:3" x14ac:dyDescent="0.25">
      <c r="C13368"/>
    </row>
    <row r="13369" spans="3:3" x14ac:dyDescent="0.25">
      <c r="C13369"/>
    </row>
    <row r="13370" spans="3:3" x14ac:dyDescent="0.25">
      <c r="C13370"/>
    </row>
    <row r="13371" spans="3:3" x14ac:dyDescent="0.25">
      <c r="C13371"/>
    </row>
    <row r="13372" spans="3:3" x14ac:dyDescent="0.25">
      <c r="C13372"/>
    </row>
    <row r="13373" spans="3:3" x14ac:dyDescent="0.25">
      <c r="C13373"/>
    </row>
    <row r="13374" spans="3:3" x14ac:dyDescent="0.25">
      <c r="C13374"/>
    </row>
    <row r="13375" spans="3:3" x14ac:dyDescent="0.25">
      <c r="C13375"/>
    </row>
    <row r="13376" spans="3:3" x14ac:dyDescent="0.25">
      <c r="C13376"/>
    </row>
    <row r="13377" spans="3:3" x14ac:dyDescent="0.25">
      <c r="C13377"/>
    </row>
    <row r="13378" spans="3:3" x14ac:dyDescent="0.25">
      <c r="C13378"/>
    </row>
    <row r="13379" spans="3:3" x14ac:dyDescent="0.25">
      <c r="C13379"/>
    </row>
    <row r="13380" spans="3:3" x14ac:dyDescent="0.25">
      <c r="C13380"/>
    </row>
    <row r="13381" spans="3:3" x14ac:dyDescent="0.25">
      <c r="C13381"/>
    </row>
    <row r="13382" spans="3:3" x14ac:dyDescent="0.25">
      <c r="C13382"/>
    </row>
    <row r="13383" spans="3:3" x14ac:dyDescent="0.25">
      <c r="C13383"/>
    </row>
    <row r="13384" spans="3:3" x14ac:dyDescent="0.25">
      <c r="C13384"/>
    </row>
    <row r="13385" spans="3:3" x14ac:dyDescent="0.25">
      <c r="C13385"/>
    </row>
    <row r="13386" spans="3:3" x14ac:dyDescent="0.25">
      <c r="C13386"/>
    </row>
    <row r="13387" spans="3:3" x14ac:dyDescent="0.25">
      <c r="C13387"/>
    </row>
    <row r="13388" spans="3:3" x14ac:dyDescent="0.25">
      <c r="C13388"/>
    </row>
    <row r="13389" spans="3:3" x14ac:dyDescent="0.25">
      <c r="C13389"/>
    </row>
    <row r="13390" spans="3:3" x14ac:dyDescent="0.25">
      <c r="C13390"/>
    </row>
    <row r="13391" spans="3:3" x14ac:dyDescent="0.25">
      <c r="C13391"/>
    </row>
    <row r="13392" spans="3:3" x14ac:dyDescent="0.25">
      <c r="C13392"/>
    </row>
    <row r="13393" spans="3:3" x14ac:dyDescent="0.25">
      <c r="C13393"/>
    </row>
    <row r="13394" spans="3:3" x14ac:dyDescent="0.25">
      <c r="C13394"/>
    </row>
    <row r="13395" spans="3:3" x14ac:dyDescent="0.25">
      <c r="C13395"/>
    </row>
    <row r="13396" spans="3:3" x14ac:dyDescent="0.25">
      <c r="C13396"/>
    </row>
    <row r="13397" spans="3:3" x14ac:dyDescent="0.25">
      <c r="C13397"/>
    </row>
    <row r="13398" spans="3:3" x14ac:dyDescent="0.25">
      <c r="C13398"/>
    </row>
    <row r="13399" spans="3:3" x14ac:dyDescent="0.25">
      <c r="C13399"/>
    </row>
    <row r="13400" spans="3:3" x14ac:dyDescent="0.25">
      <c r="C13400"/>
    </row>
    <row r="13401" spans="3:3" x14ac:dyDescent="0.25">
      <c r="C13401"/>
    </row>
    <row r="13402" spans="3:3" x14ac:dyDescent="0.25">
      <c r="C13402"/>
    </row>
    <row r="13403" spans="3:3" x14ac:dyDescent="0.25">
      <c r="C13403"/>
    </row>
    <row r="13404" spans="3:3" x14ac:dyDescent="0.25">
      <c r="C13404"/>
    </row>
    <row r="13405" spans="3:3" x14ac:dyDescent="0.25">
      <c r="C13405"/>
    </row>
    <row r="13406" spans="3:3" x14ac:dyDescent="0.25">
      <c r="C13406"/>
    </row>
    <row r="13407" spans="3:3" x14ac:dyDescent="0.25">
      <c r="C13407"/>
    </row>
    <row r="13408" spans="3:3" x14ac:dyDescent="0.25">
      <c r="C13408"/>
    </row>
    <row r="13409" spans="3:3" x14ac:dyDescent="0.25">
      <c r="C13409"/>
    </row>
    <row r="13410" spans="3:3" x14ac:dyDescent="0.25">
      <c r="C13410"/>
    </row>
    <row r="13411" spans="3:3" x14ac:dyDescent="0.25">
      <c r="C13411"/>
    </row>
    <row r="13412" spans="3:3" x14ac:dyDescent="0.25">
      <c r="C13412"/>
    </row>
    <row r="13413" spans="3:3" x14ac:dyDescent="0.25">
      <c r="C13413"/>
    </row>
    <row r="13414" spans="3:3" x14ac:dyDescent="0.25">
      <c r="C13414"/>
    </row>
    <row r="13415" spans="3:3" x14ac:dyDescent="0.25">
      <c r="C13415"/>
    </row>
    <row r="13416" spans="3:3" x14ac:dyDescent="0.25">
      <c r="C13416"/>
    </row>
    <row r="13417" spans="3:3" x14ac:dyDescent="0.25">
      <c r="C13417"/>
    </row>
    <row r="13418" spans="3:3" x14ac:dyDescent="0.25">
      <c r="C13418"/>
    </row>
    <row r="13419" spans="3:3" x14ac:dyDescent="0.25">
      <c r="C13419"/>
    </row>
    <row r="13420" spans="3:3" x14ac:dyDescent="0.25">
      <c r="C13420"/>
    </row>
    <row r="13421" spans="3:3" x14ac:dyDescent="0.25">
      <c r="C13421"/>
    </row>
    <row r="13422" spans="3:3" x14ac:dyDescent="0.25">
      <c r="C13422"/>
    </row>
    <row r="13423" spans="3:3" x14ac:dyDescent="0.25">
      <c r="C13423"/>
    </row>
    <row r="13424" spans="3:3" x14ac:dyDescent="0.25">
      <c r="C13424"/>
    </row>
    <row r="13425" spans="3:3" x14ac:dyDescent="0.25">
      <c r="C13425"/>
    </row>
    <row r="13426" spans="3:3" x14ac:dyDescent="0.25">
      <c r="C13426"/>
    </row>
    <row r="13427" spans="3:3" x14ac:dyDescent="0.25">
      <c r="C13427"/>
    </row>
    <row r="13428" spans="3:3" x14ac:dyDescent="0.25">
      <c r="C13428"/>
    </row>
    <row r="13429" spans="3:3" x14ac:dyDescent="0.25">
      <c r="C13429"/>
    </row>
    <row r="13430" spans="3:3" x14ac:dyDescent="0.25">
      <c r="C13430"/>
    </row>
    <row r="13431" spans="3:3" x14ac:dyDescent="0.25">
      <c r="C13431"/>
    </row>
    <row r="13432" spans="3:3" x14ac:dyDescent="0.25">
      <c r="C13432"/>
    </row>
    <row r="13433" spans="3:3" x14ac:dyDescent="0.25">
      <c r="C13433"/>
    </row>
    <row r="13434" spans="3:3" x14ac:dyDescent="0.25">
      <c r="C13434"/>
    </row>
    <row r="13435" spans="3:3" x14ac:dyDescent="0.25">
      <c r="C13435"/>
    </row>
    <row r="13436" spans="3:3" x14ac:dyDescent="0.25">
      <c r="C13436"/>
    </row>
    <row r="13437" spans="3:3" x14ac:dyDescent="0.25">
      <c r="C13437"/>
    </row>
    <row r="13438" spans="3:3" x14ac:dyDescent="0.25">
      <c r="C13438"/>
    </row>
    <row r="13439" spans="3:3" x14ac:dyDescent="0.25">
      <c r="C13439"/>
    </row>
    <row r="13440" spans="3:3" x14ac:dyDescent="0.25">
      <c r="C13440"/>
    </row>
    <row r="13441" spans="3:3" x14ac:dyDescent="0.25">
      <c r="C13441"/>
    </row>
    <row r="13442" spans="3:3" x14ac:dyDescent="0.25">
      <c r="C13442"/>
    </row>
    <row r="13443" spans="3:3" x14ac:dyDescent="0.25">
      <c r="C13443"/>
    </row>
    <row r="13444" spans="3:3" x14ac:dyDescent="0.25">
      <c r="C13444"/>
    </row>
    <row r="13445" spans="3:3" x14ac:dyDescent="0.25">
      <c r="C13445"/>
    </row>
    <row r="13446" spans="3:3" x14ac:dyDescent="0.25">
      <c r="C13446"/>
    </row>
    <row r="13447" spans="3:3" x14ac:dyDescent="0.25">
      <c r="C13447"/>
    </row>
    <row r="13448" spans="3:3" x14ac:dyDescent="0.25">
      <c r="C13448"/>
    </row>
    <row r="13449" spans="3:3" x14ac:dyDescent="0.25">
      <c r="C13449"/>
    </row>
    <row r="13450" spans="3:3" x14ac:dyDescent="0.25">
      <c r="C13450"/>
    </row>
    <row r="13451" spans="3:3" x14ac:dyDescent="0.25">
      <c r="C13451"/>
    </row>
    <row r="13452" spans="3:3" x14ac:dyDescent="0.25">
      <c r="C13452"/>
    </row>
    <row r="13453" spans="3:3" x14ac:dyDescent="0.25">
      <c r="C13453"/>
    </row>
    <row r="13454" spans="3:3" x14ac:dyDescent="0.25">
      <c r="C13454"/>
    </row>
    <row r="13455" spans="3:3" x14ac:dyDescent="0.25">
      <c r="C13455"/>
    </row>
    <row r="13456" spans="3:3" x14ac:dyDescent="0.25">
      <c r="C13456"/>
    </row>
    <row r="13457" spans="3:3" x14ac:dyDescent="0.25">
      <c r="C13457"/>
    </row>
    <row r="13458" spans="3:3" x14ac:dyDescent="0.25">
      <c r="C13458"/>
    </row>
    <row r="13459" spans="3:3" x14ac:dyDescent="0.25">
      <c r="C13459"/>
    </row>
    <row r="13460" spans="3:3" x14ac:dyDescent="0.25">
      <c r="C13460"/>
    </row>
    <row r="13461" spans="3:3" x14ac:dyDescent="0.25">
      <c r="C13461"/>
    </row>
    <row r="13462" spans="3:3" x14ac:dyDescent="0.25">
      <c r="C13462"/>
    </row>
    <row r="13463" spans="3:3" x14ac:dyDescent="0.25">
      <c r="C13463"/>
    </row>
    <row r="13464" spans="3:3" x14ac:dyDescent="0.25">
      <c r="C13464"/>
    </row>
    <row r="13465" spans="3:3" x14ac:dyDescent="0.25">
      <c r="C13465"/>
    </row>
    <row r="13466" spans="3:3" x14ac:dyDescent="0.25">
      <c r="C13466"/>
    </row>
    <row r="13467" spans="3:3" x14ac:dyDescent="0.25">
      <c r="C13467"/>
    </row>
    <row r="13468" spans="3:3" x14ac:dyDescent="0.25">
      <c r="C13468"/>
    </row>
    <row r="13469" spans="3:3" x14ac:dyDescent="0.25">
      <c r="C13469"/>
    </row>
    <row r="13470" spans="3:3" x14ac:dyDescent="0.25">
      <c r="C13470"/>
    </row>
    <row r="13471" spans="3:3" x14ac:dyDescent="0.25">
      <c r="C13471"/>
    </row>
    <row r="13472" spans="3:3" x14ac:dyDescent="0.25">
      <c r="C13472"/>
    </row>
    <row r="13473" spans="3:3" x14ac:dyDescent="0.25">
      <c r="C13473"/>
    </row>
    <row r="13474" spans="3:3" x14ac:dyDescent="0.25">
      <c r="C13474"/>
    </row>
    <row r="13475" spans="3:3" x14ac:dyDescent="0.25">
      <c r="C13475"/>
    </row>
    <row r="13476" spans="3:3" x14ac:dyDescent="0.25">
      <c r="C13476"/>
    </row>
    <row r="13477" spans="3:3" x14ac:dyDescent="0.25">
      <c r="C13477"/>
    </row>
    <row r="13478" spans="3:3" x14ac:dyDescent="0.25">
      <c r="C13478"/>
    </row>
    <row r="13479" spans="3:3" x14ac:dyDescent="0.25">
      <c r="C13479"/>
    </row>
    <row r="13480" spans="3:3" x14ac:dyDescent="0.25">
      <c r="C13480"/>
    </row>
    <row r="13481" spans="3:3" x14ac:dyDescent="0.25">
      <c r="C13481"/>
    </row>
    <row r="13482" spans="3:3" x14ac:dyDescent="0.25">
      <c r="C13482"/>
    </row>
    <row r="13483" spans="3:3" x14ac:dyDescent="0.25">
      <c r="C13483"/>
    </row>
    <row r="13484" spans="3:3" x14ac:dyDescent="0.25">
      <c r="C13484"/>
    </row>
    <row r="13485" spans="3:3" x14ac:dyDescent="0.25">
      <c r="C13485"/>
    </row>
    <row r="13486" spans="3:3" x14ac:dyDescent="0.25">
      <c r="C13486"/>
    </row>
    <row r="13487" spans="3:3" x14ac:dyDescent="0.25">
      <c r="C13487"/>
    </row>
    <row r="13488" spans="3:3" x14ac:dyDescent="0.25">
      <c r="C13488"/>
    </row>
    <row r="13489" spans="3:3" x14ac:dyDescent="0.25">
      <c r="C13489"/>
    </row>
    <row r="13490" spans="3:3" x14ac:dyDescent="0.25">
      <c r="C13490"/>
    </row>
    <row r="13491" spans="3:3" x14ac:dyDescent="0.25">
      <c r="C13491"/>
    </row>
    <row r="13492" spans="3:3" x14ac:dyDescent="0.25">
      <c r="C13492"/>
    </row>
    <row r="13493" spans="3:3" x14ac:dyDescent="0.25">
      <c r="C13493"/>
    </row>
    <row r="13494" spans="3:3" x14ac:dyDescent="0.25">
      <c r="C13494"/>
    </row>
    <row r="13495" spans="3:3" x14ac:dyDescent="0.25">
      <c r="C13495"/>
    </row>
    <row r="13496" spans="3:3" x14ac:dyDescent="0.25">
      <c r="C13496"/>
    </row>
    <row r="13497" spans="3:3" x14ac:dyDescent="0.25">
      <c r="C13497"/>
    </row>
    <row r="13498" spans="3:3" x14ac:dyDescent="0.25">
      <c r="C13498"/>
    </row>
    <row r="13499" spans="3:3" x14ac:dyDescent="0.25">
      <c r="C13499"/>
    </row>
    <row r="13500" spans="3:3" x14ac:dyDescent="0.25">
      <c r="C13500"/>
    </row>
    <row r="13501" spans="3:3" x14ac:dyDescent="0.25">
      <c r="C13501"/>
    </row>
    <row r="13502" spans="3:3" x14ac:dyDescent="0.25">
      <c r="C13502"/>
    </row>
    <row r="13503" spans="3:3" x14ac:dyDescent="0.25">
      <c r="C13503"/>
    </row>
    <row r="13504" spans="3:3" x14ac:dyDescent="0.25">
      <c r="C13504"/>
    </row>
    <row r="13505" spans="3:3" x14ac:dyDescent="0.25">
      <c r="C13505"/>
    </row>
    <row r="13506" spans="3:3" x14ac:dyDescent="0.25">
      <c r="C13506"/>
    </row>
    <row r="13507" spans="3:3" x14ac:dyDescent="0.25">
      <c r="C13507"/>
    </row>
    <row r="13508" spans="3:3" x14ac:dyDescent="0.25">
      <c r="C13508"/>
    </row>
    <row r="13509" spans="3:3" x14ac:dyDescent="0.25">
      <c r="C13509"/>
    </row>
    <row r="13510" spans="3:3" x14ac:dyDescent="0.25">
      <c r="C13510"/>
    </row>
    <row r="13511" spans="3:3" x14ac:dyDescent="0.25">
      <c r="C13511"/>
    </row>
    <row r="13512" spans="3:3" x14ac:dyDescent="0.25">
      <c r="C13512"/>
    </row>
    <row r="13513" spans="3:3" x14ac:dyDescent="0.25">
      <c r="C13513"/>
    </row>
    <row r="13514" spans="3:3" x14ac:dyDescent="0.25">
      <c r="C13514"/>
    </row>
    <row r="13515" spans="3:3" x14ac:dyDescent="0.25">
      <c r="C13515"/>
    </row>
    <row r="13516" spans="3:3" x14ac:dyDescent="0.25">
      <c r="C13516"/>
    </row>
    <row r="13517" spans="3:3" x14ac:dyDescent="0.25">
      <c r="C13517"/>
    </row>
    <row r="13518" spans="3:3" x14ac:dyDescent="0.25">
      <c r="C13518"/>
    </row>
    <row r="13519" spans="3:3" x14ac:dyDescent="0.25">
      <c r="C13519"/>
    </row>
    <row r="13520" spans="3:3" x14ac:dyDescent="0.25">
      <c r="C13520"/>
    </row>
    <row r="13521" spans="3:3" x14ac:dyDescent="0.25">
      <c r="C13521"/>
    </row>
    <row r="13522" spans="3:3" x14ac:dyDescent="0.25">
      <c r="C13522"/>
    </row>
    <row r="13523" spans="3:3" x14ac:dyDescent="0.25">
      <c r="C13523"/>
    </row>
    <row r="13524" spans="3:3" x14ac:dyDescent="0.25">
      <c r="C13524"/>
    </row>
    <row r="13525" spans="3:3" x14ac:dyDescent="0.25">
      <c r="C13525"/>
    </row>
    <row r="13526" spans="3:3" x14ac:dyDescent="0.25">
      <c r="C13526"/>
    </row>
    <row r="13527" spans="3:3" x14ac:dyDescent="0.25">
      <c r="C13527"/>
    </row>
    <row r="13528" spans="3:3" x14ac:dyDescent="0.25">
      <c r="C13528"/>
    </row>
    <row r="13529" spans="3:3" x14ac:dyDescent="0.25">
      <c r="C13529"/>
    </row>
    <row r="13530" spans="3:3" x14ac:dyDescent="0.25">
      <c r="C13530"/>
    </row>
    <row r="13531" spans="3:3" x14ac:dyDescent="0.25">
      <c r="C13531"/>
    </row>
    <row r="13532" spans="3:3" x14ac:dyDescent="0.25">
      <c r="C13532"/>
    </row>
    <row r="13533" spans="3:3" x14ac:dyDescent="0.25">
      <c r="C13533"/>
    </row>
    <row r="13534" spans="3:3" x14ac:dyDescent="0.25">
      <c r="C13534"/>
    </row>
    <row r="13535" spans="3:3" x14ac:dyDescent="0.25">
      <c r="C13535"/>
    </row>
    <row r="13536" spans="3:3" x14ac:dyDescent="0.25">
      <c r="C13536"/>
    </row>
    <row r="13537" spans="3:3" x14ac:dyDescent="0.25">
      <c r="C13537"/>
    </row>
    <row r="13538" spans="3:3" x14ac:dyDescent="0.25">
      <c r="C13538"/>
    </row>
    <row r="13539" spans="3:3" x14ac:dyDescent="0.25">
      <c r="C13539"/>
    </row>
    <row r="13540" spans="3:3" x14ac:dyDescent="0.25">
      <c r="C13540"/>
    </row>
    <row r="13541" spans="3:3" x14ac:dyDescent="0.25">
      <c r="C13541"/>
    </row>
    <row r="13542" spans="3:3" x14ac:dyDescent="0.25">
      <c r="C13542"/>
    </row>
    <row r="13543" spans="3:3" x14ac:dyDescent="0.25">
      <c r="C13543"/>
    </row>
    <row r="13544" spans="3:3" x14ac:dyDescent="0.25">
      <c r="C13544"/>
    </row>
    <row r="13545" spans="3:3" x14ac:dyDescent="0.25">
      <c r="C13545"/>
    </row>
    <row r="13546" spans="3:3" x14ac:dyDescent="0.25">
      <c r="C13546"/>
    </row>
    <row r="13547" spans="3:3" x14ac:dyDescent="0.25">
      <c r="C13547"/>
    </row>
    <row r="13548" spans="3:3" x14ac:dyDescent="0.25">
      <c r="C13548"/>
    </row>
    <row r="13549" spans="3:3" x14ac:dyDescent="0.25">
      <c r="C13549"/>
    </row>
    <row r="13550" spans="3:3" x14ac:dyDescent="0.25">
      <c r="C13550"/>
    </row>
    <row r="13551" spans="3:3" x14ac:dyDescent="0.25">
      <c r="C13551"/>
    </row>
    <row r="13552" spans="3:3" x14ac:dyDescent="0.25">
      <c r="C13552"/>
    </row>
    <row r="13553" spans="3:3" x14ac:dyDescent="0.25">
      <c r="C13553"/>
    </row>
    <row r="13554" spans="3:3" x14ac:dyDescent="0.25">
      <c r="C13554"/>
    </row>
    <row r="13555" spans="3:3" x14ac:dyDescent="0.25">
      <c r="C13555"/>
    </row>
    <row r="13556" spans="3:3" x14ac:dyDescent="0.25">
      <c r="C13556"/>
    </row>
    <row r="13557" spans="3:3" x14ac:dyDescent="0.25">
      <c r="C13557"/>
    </row>
    <row r="13558" spans="3:3" x14ac:dyDescent="0.25">
      <c r="C13558"/>
    </row>
    <row r="13559" spans="3:3" x14ac:dyDescent="0.25">
      <c r="C13559"/>
    </row>
    <row r="13560" spans="3:3" x14ac:dyDescent="0.25">
      <c r="C13560"/>
    </row>
    <row r="13561" spans="3:3" x14ac:dyDescent="0.25">
      <c r="C13561"/>
    </row>
    <row r="13562" spans="3:3" x14ac:dyDescent="0.25">
      <c r="C13562"/>
    </row>
    <row r="13563" spans="3:3" x14ac:dyDescent="0.25">
      <c r="C13563"/>
    </row>
    <row r="13564" spans="3:3" x14ac:dyDescent="0.25">
      <c r="C13564"/>
    </row>
    <row r="13565" spans="3:3" x14ac:dyDescent="0.25">
      <c r="C13565"/>
    </row>
    <row r="13566" spans="3:3" x14ac:dyDescent="0.25">
      <c r="C13566"/>
    </row>
    <row r="13567" spans="3:3" x14ac:dyDescent="0.25">
      <c r="C13567"/>
    </row>
    <row r="13568" spans="3:3" x14ac:dyDescent="0.25">
      <c r="C13568"/>
    </row>
    <row r="13569" spans="3:3" x14ac:dyDescent="0.25">
      <c r="C13569"/>
    </row>
    <row r="13570" spans="3:3" x14ac:dyDescent="0.25">
      <c r="C13570"/>
    </row>
    <row r="13571" spans="3:3" x14ac:dyDescent="0.25">
      <c r="C13571"/>
    </row>
    <row r="13572" spans="3:3" x14ac:dyDescent="0.25">
      <c r="C13572"/>
    </row>
    <row r="13573" spans="3:3" x14ac:dyDescent="0.25">
      <c r="C13573"/>
    </row>
    <row r="13574" spans="3:3" x14ac:dyDescent="0.25">
      <c r="C13574"/>
    </row>
    <row r="13575" spans="3:3" x14ac:dyDescent="0.25">
      <c r="C13575"/>
    </row>
    <row r="13576" spans="3:3" x14ac:dyDescent="0.25">
      <c r="C13576"/>
    </row>
    <row r="13577" spans="3:3" x14ac:dyDescent="0.25">
      <c r="C13577"/>
    </row>
    <row r="13578" spans="3:3" x14ac:dyDescent="0.25">
      <c r="C13578"/>
    </row>
    <row r="13579" spans="3:3" x14ac:dyDescent="0.25">
      <c r="C13579"/>
    </row>
    <row r="13580" spans="3:3" x14ac:dyDescent="0.25">
      <c r="C13580"/>
    </row>
    <row r="13581" spans="3:3" x14ac:dyDescent="0.25">
      <c r="C13581"/>
    </row>
    <row r="13582" spans="3:3" x14ac:dyDescent="0.25">
      <c r="C13582"/>
    </row>
    <row r="13583" spans="3:3" x14ac:dyDescent="0.25">
      <c r="C13583"/>
    </row>
    <row r="13584" spans="3:3" x14ac:dyDescent="0.25">
      <c r="C13584"/>
    </row>
    <row r="13585" spans="3:3" x14ac:dyDescent="0.25">
      <c r="C13585"/>
    </row>
    <row r="13586" spans="3:3" x14ac:dyDescent="0.25">
      <c r="C13586"/>
    </row>
    <row r="13587" spans="3:3" x14ac:dyDescent="0.25">
      <c r="C13587"/>
    </row>
    <row r="13588" spans="3:3" x14ac:dyDescent="0.25">
      <c r="C13588"/>
    </row>
    <row r="13589" spans="3:3" x14ac:dyDescent="0.25">
      <c r="C13589"/>
    </row>
    <row r="13590" spans="3:3" x14ac:dyDescent="0.25">
      <c r="C13590"/>
    </row>
    <row r="13591" spans="3:3" x14ac:dyDescent="0.25">
      <c r="C13591"/>
    </row>
    <row r="13592" spans="3:3" x14ac:dyDescent="0.25">
      <c r="C13592"/>
    </row>
    <row r="13593" spans="3:3" x14ac:dyDescent="0.25">
      <c r="C13593"/>
    </row>
    <row r="13594" spans="3:3" x14ac:dyDescent="0.25">
      <c r="C13594"/>
    </row>
    <row r="13595" spans="3:3" x14ac:dyDescent="0.25">
      <c r="C13595"/>
    </row>
    <row r="13596" spans="3:3" x14ac:dyDescent="0.25">
      <c r="C13596"/>
    </row>
    <row r="13597" spans="3:3" x14ac:dyDescent="0.25">
      <c r="C13597"/>
    </row>
    <row r="13598" spans="3:3" x14ac:dyDescent="0.25">
      <c r="C13598"/>
    </row>
    <row r="13599" spans="3:3" x14ac:dyDescent="0.25">
      <c r="C13599"/>
    </row>
    <row r="13600" spans="3:3" x14ac:dyDescent="0.25">
      <c r="C13600"/>
    </row>
    <row r="13601" spans="3:3" x14ac:dyDescent="0.25">
      <c r="C13601"/>
    </row>
    <row r="13602" spans="3:3" x14ac:dyDescent="0.25">
      <c r="C13602"/>
    </row>
    <row r="13603" spans="3:3" x14ac:dyDescent="0.25">
      <c r="C13603"/>
    </row>
    <row r="13604" spans="3:3" x14ac:dyDescent="0.25">
      <c r="C13604"/>
    </row>
    <row r="13605" spans="3:3" x14ac:dyDescent="0.25">
      <c r="C13605"/>
    </row>
    <row r="13606" spans="3:3" x14ac:dyDescent="0.25">
      <c r="C13606"/>
    </row>
    <row r="13607" spans="3:3" x14ac:dyDescent="0.25">
      <c r="C13607"/>
    </row>
    <row r="13608" spans="3:3" x14ac:dyDescent="0.25">
      <c r="C13608"/>
    </row>
    <row r="13609" spans="3:3" x14ac:dyDescent="0.25">
      <c r="C13609"/>
    </row>
    <row r="13610" spans="3:3" x14ac:dyDescent="0.25">
      <c r="C13610"/>
    </row>
    <row r="13611" spans="3:3" x14ac:dyDescent="0.25">
      <c r="C13611"/>
    </row>
    <row r="13612" spans="3:3" x14ac:dyDescent="0.25">
      <c r="C13612"/>
    </row>
    <row r="13613" spans="3:3" x14ac:dyDescent="0.25">
      <c r="C13613"/>
    </row>
    <row r="13614" spans="3:3" x14ac:dyDescent="0.25">
      <c r="C13614"/>
    </row>
    <row r="13615" spans="3:3" x14ac:dyDescent="0.25">
      <c r="C13615"/>
    </row>
    <row r="13616" spans="3:3" x14ac:dyDescent="0.25">
      <c r="C13616"/>
    </row>
    <row r="13617" spans="3:3" x14ac:dyDescent="0.25">
      <c r="C13617"/>
    </row>
    <row r="13618" spans="3:3" x14ac:dyDescent="0.25">
      <c r="C13618"/>
    </row>
    <row r="13619" spans="3:3" x14ac:dyDescent="0.25">
      <c r="C13619"/>
    </row>
    <row r="13620" spans="3:3" x14ac:dyDescent="0.25">
      <c r="C13620"/>
    </row>
    <row r="13621" spans="3:3" x14ac:dyDescent="0.25">
      <c r="C13621"/>
    </row>
    <row r="13622" spans="3:3" x14ac:dyDescent="0.25">
      <c r="C13622"/>
    </row>
    <row r="13623" spans="3:3" x14ac:dyDescent="0.25">
      <c r="C13623"/>
    </row>
    <row r="13624" spans="3:3" x14ac:dyDescent="0.25">
      <c r="C13624"/>
    </row>
    <row r="13625" spans="3:3" x14ac:dyDescent="0.25">
      <c r="C13625"/>
    </row>
    <row r="13626" spans="3:3" x14ac:dyDescent="0.25">
      <c r="C13626"/>
    </row>
    <row r="13627" spans="3:3" x14ac:dyDescent="0.25">
      <c r="C13627"/>
    </row>
    <row r="13628" spans="3:3" x14ac:dyDescent="0.25">
      <c r="C13628"/>
    </row>
    <row r="13629" spans="3:3" x14ac:dyDescent="0.25">
      <c r="C13629"/>
    </row>
    <row r="13630" spans="3:3" x14ac:dyDescent="0.25">
      <c r="C13630"/>
    </row>
    <row r="13631" spans="3:3" x14ac:dyDescent="0.25">
      <c r="C13631"/>
    </row>
    <row r="13632" spans="3:3" x14ac:dyDescent="0.25">
      <c r="C13632"/>
    </row>
    <row r="13633" spans="3:3" x14ac:dyDescent="0.25">
      <c r="C13633"/>
    </row>
    <row r="13634" spans="3:3" x14ac:dyDescent="0.25">
      <c r="C13634"/>
    </row>
    <row r="13635" spans="3:3" x14ac:dyDescent="0.25">
      <c r="C13635"/>
    </row>
    <row r="13636" spans="3:3" x14ac:dyDescent="0.25">
      <c r="C13636"/>
    </row>
    <row r="13637" spans="3:3" x14ac:dyDescent="0.25">
      <c r="C13637"/>
    </row>
    <row r="13638" spans="3:3" x14ac:dyDescent="0.25">
      <c r="C13638"/>
    </row>
    <row r="13639" spans="3:3" x14ac:dyDescent="0.25">
      <c r="C13639"/>
    </row>
    <row r="13640" spans="3:3" x14ac:dyDescent="0.25">
      <c r="C13640"/>
    </row>
    <row r="13641" spans="3:3" x14ac:dyDescent="0.25">
      <c r="C13641"/>
    </row>
    <row r="13642" spans="3:3" x14ac:dyDescent="0.25">
      <c r="C13642"/>
    </row>
    <row r="13643" spans="3:3" x14ac:dyDescent="0.25">
      <c r="C13643"/>
    </row>
    <row r="13644" spans="3:3" x14ac:dyDescent="0.25">
      <c r="C13644"/>
    </row>
    <row r="13645" spans="3:3" x14ac:dyDescent="0.25">
      <c r="C13645"/>
    </row>
    <row r="13646" spans="3:3" x14ac:dyDescent="0.25">
      <c r="C13646"/>
    </row>
    <row r="13647" spans="3:3" x14ac:dyDescent="0.25">
      <c r="C13647"/>
    </row>
    <row r="13648" spans="3:3" x14ac:dyDescent="0.25">
      <c r="C13648"/>
    </row>
    <row r="13649" spans="3:3" x14ac:dyDescent="0.25">
      <c r="C13649"/>
    </row>
    <row r="13650" spans="3:3" x14ac:dyDescent="0.25">
      <c r="C13650"/>
    </row>
    <row r="13651" spans="3:3" x14ac:dyDescent="0.25">
      <c r="C13651"/>
    </row>
    <row r="13652" spans="3:3" x14ac:dyDescent="0.25">
      <c r="C13652"/>
    </row>
    <row r="13653" spans="3:3" x14ac:dyDescent="0.25">
      <c r="C13653"/>
    </row>
    <row r="13654" spans="3:3" x14ac:dyDescent="0.25">
      <c r="C13654"/>
    </row>
    <row r="13655" spans="3:3" x14ac:dyDescent="0.25">
      <c r="C13655"/>
    </row>
    <row r="13656" spans="3:3" x14ac:dyDescent="0.25">
      <c r="C13656"/>
    </row>
    <row r="13657" spans="3:3" x14ac:dyDescent="0.25">
      <c r="C13657"/>
    </row>
    <row r="13658" spans="3:3" x14ac:dyDescent="0.25">
      <c r="C13658"/>
    </row>
    <row r="13659" spans="3:3" x14ac:dyDescent="0.25">
      <c r="C13659"/>
    </row>
    <row r="13660" spans="3:3" x14ac:dyDescent="0.25">
      <c r="C13660"/>
    </row>
    <row r="13661" spans="3:3" x14ac:dyDescent="0.25">
      <c r="C13661"/>
    </row>
    <row r="13662" spans="3:3" x14ac:dyDescent="0.25">
      <c r="C13662"/>
    </row>
    <row r="13663" spans="3:3" x14ac:dyDescent="0.25">
      <c r="C13663"/>
    </row>
    <row r="13664" spans="3:3" x14ac:dyDescent="0.25">
      <c r="C13664"/>
    </row>
    <row r="13665" spans="3:3" x14ac:dyDescent="0.25">
      <c r="C13665"/>
    </row>
    <row r="13666" spans="3:3" x14ac:dyDescent="0.25">
      <c r="C13666"/>
    </row>
    <row r="13667" spans="3:3" x14ac:dyDescent="0.25">
      <c r="C13667"/>
    </row>
    <row r="13668" spans="3:3" x14ac:dyDescent="0.25">
      <c r="C13668"/>
    </row>
    <row r="13669" spans="3:3" x14ac:dyDescent="0.25">
      <c r="C13669"/>
    </row>
    <row r="13670" spans="3:3" x14ac:dyDescent="0.25">
      <c r="C13670"/>
    </row>
    <row r="13671" spans="3:3" x14ac:dyDescent="0.25">
      <c r="C13671"/>
    </row>
    <row r="13672" spans="3:3" x14ac:dyDescent="0.25">
      <c r="C13672"/>
    </row>
    <row r="13673" spans="3:3" x14ac:dyDescent="0.25">
      <c r="C13673"/>
    </row>
    <row r="13674" spans="3:3" x14ac:dyDescent="0.25">
      <c r="C13674"/>
    </row>
    <row r="13675" spans="3:3" x14ac:dyDescent="0.25">
      <c r="C13675"/>
    </row>
    <row r="13676" spans="3:3" x14ac:dyDescent="0.25">
      <c r="C13676"/>
    </row>
    <row r="13677" spans="3:3" x14ac:dyDescent="0.25">
      <c r="C13677"/>
    </row>
    <row r="13678" spans="3:3" x14ac:dyDescent="0.25">
      <c r="C13678"/>
    </row>
    <row r="13679" spans="3:3" x14ac:dyDescent="0.25">
      <c r="C13679"/>
    </row>
    <row r="13680" spans="3:3" x14ac:dyDescent="0.25">
      <c r="C13680"/>
    </row>
    <row r="13681" spans="3:3" x14ac:dyDescent="0.25">
      <c r="C13681"/>
    </row>
    <row r="13682" spans="3:3" x14ac:dyDescent="0.25">
      <c r="C13682"/>
    </row>
    <row r="13683" spans="3:3" x14ac:dyDescent="0.25">
      <c r="C13683"/>
    </row>
    <row r="13684" spans="3:3" x14ac:dyDescent="0.25">
      <c r="C13684"/>
    </row>
    <row r="13685" spans="3:3" x14ac:dyDescent="0.25">
      <c r="C13685"/>
    </row>
    <row r="13686" spans="3:3" x14ac:dyDescent="0.25">
      <c r="C13686"/>
    </row>
    <row r="13687" spans="3:3" x14ac:dyDescent="0.25">
      <c r="C13687"/>
    </row>
    <row r="13688" spans="3:3" x14ac:dyDescent="0.25">
      <c r="C13688"/>
    </row>
    <row r="13689" spans="3:3" x14ac:dyDescent="0.25">
      <c r="C13689"/>
    </row>
    <row r="13690" spans="3:3" x14ac:dyDescent="0.25">
      <c r="C13690"/>
    </row>
    <row r="13691" spans="3:3" x14ac:dyDescent="0.25">
      <c r="C13691"/>
    </row>
    <row r="13692" spans="3:3" x14ac:dyDescent="0.25">
      <c r="C13692"/>
    </row>
    <row r="13693" spans="3:3" x14ac:dyDescent="0.25">
      <c r="C13693"/>
    </row>
    <row r="13694" spans="3:3" x14ac:dyDescent="0.25">
      <c r="C13694"/>
    </row>
    <row r="13695" spans="3:3" x14ac:dyDescent="0.25">
      <c r="C13695"/>
    </row>
    <row r="13696" spans="3:3" x14ac:dyDescent="0.25">
      <c r="C13696"/>
    </row>
    <row r="13697" spans="3:3" x14ac:dyDescent="0.25">
      <c r="C13697"/>
    </row>
    <row r="13698" spans="3:3" x14ac:dyDescent="0.25">
      <c r="C13698"/>
    </row>
    <row r="13699" spans="3:3" x14ac:dyDescent="0.25">
      <c r="C13699"/>
    </row>
    <row r="13700" spans="3:3" x14ac:dyDescent="0.25">
      <c r="C13700"/>
    </row>
    <row r="13701" spans="3:3" x14ac:dyDescent="0.25">
      <c r="C13701"/>
    </row>
    <row r="13702" spans="3:3" x14ac:dyDescent="0.25">
      <c r="C13702"/>
    </row>
    <row r="13703" spans="3:3" x14ac:dyDescent="0.25">
      <c r="C13703"/>
    </row>
    <row r="13704" spans="3:3" x14ac:dyDescent="0.25">
      <c r="C13704"/>
    </row>
    <row r="13705" spans="3:3" x14ac:dyDescent="0.25">
      <c r="C13705"/>
    </row>
    <row r="13706" spans="3:3" x14ac:dyDescent="0.25">
      <c r="C13706"/>
    </row>
    <row r="13707" spans="3:3" x14ac:dyDescent="0.25">
      <c r="C13707"/>
    </row>
    <row r="13708" spans="3:3" x14ac:dyDescent="0.25">
      <c r="C13708"/>
    </row>
    <row r="13709" spans="3:3" x14ac:dyDescent="0.25">
      <c r="C13709"/>
    </row>
    <row r="13710" spans="3:3" x14ac:dyDescent="0.25">
      <c r="C13710"/>
    </row>
    <row r="13711" spans="3:3" x14ac:dyDescent="0.25">
      <c r="C13711"/>
    </row>
    <row r="13712" spans="3:3" x14ac:dyDescent="0.25">
      <c r="C13712"/>
    </row>
    <row r="13713" spans="3:3" x14ac:dyDescent="0.25">
      <c r="C13713"/>
    </row>
    <row r="13714" spans="3:3" x14ac:dyDescent="0.25">
      <c r="C13714"/>
    </row>
    <row r="13715" spans="3:3" x14ac:dyDescent="0.25">
      <c r="C13715"/>
    </row>
    <row r="13716" spans="3:3" x14ac:dyDescent="0.25">
      <c r="C13716"/>
    </row>
    <row r="13717" spans="3:3" x14ac:dyDescent="0.25">
      <c r="C13717"/>
    </row>
    <row r="13718" spans="3:3" x14ac:dyDescent="0.25">
      <c r="C13718"/>
    </row>
    <row r="13719" spans="3:3" x14ac:dyDescent="0.25">
      <c r="C13719"/>
    </row>
    <row r="13720" spans="3:3" x14ac:dyDescent="0.25">
      <c r="C13720"/>
    </row>
    <row r="13721" spans="3:3" x14ac:dyDescent="0.25">
      <c r="C13721"/>
    </row>
    <row r="13722" spans="3:3" x14ac:dyDescent="0.25">
      <c r="C13722"/>
    </row>
    <row r="13723" spans="3:3" x14ac:dyDescent="0.25">
      <c r="C13723"/>
    </row>
    <row r="13724" spans="3:3" x14ac:dyDescent="0.25">
      <c r="C13724"/>
    </row>
    <row r="13725" spans="3:3" x14ac:dyDescent="0.25">
      <c r="C13725"/>
    </row>
    <row r="13726" spans="3:3" x14ac:dyDescent="0.25">
      <c r="C13726"/>
    </row>
    <row r="13727" spans="3:3" x14ac:dyDescent="0.25">
      <c r="C13727"/>
    </row>
    <row r="13728" spans="3:3" x14ac:dyDescent="0.25">
      <c r="C13728"/>
    </row>
    <row r="13729" spans="3:3" x14ac:dyDescent="0.25">
      <c r="C13729"/>
    </row>
    <row r="13730" spans="3:3" x14ac:dyDescent="0.25">
      <c r="C13730"/>
    </row>
    <row r="13731" spans="3:3" x14ac:dyDescent="0.25">
      <c r="C13731"/>
    </row>
    <row r="13732" spans="3:3" x14ac:dyDescent="0.25">
      <c r="C13732"/>
    </row>
    <row r="13733" spans="3:3" x14ac:dyDescent="0.25">
      <c r="C13733"/>
    </row>
    <row r="13734" spans="3:3" x14ac:dyDescent="0.25">
      <c r="C13734"/>
    </row>
    <row r="13735" spans="3:3" x14ac:dyDescent="0.25">
      <c r="C13735"/>
    </row>
    <row r="13736" spans="3:3" x14ac:dyDescent="0.25">
      <c r="C13736"/>
    </row>
    <row r="13737" spans="3:3" x14ac:dyDescent="0.25">
      <c r="C13737"/>
    </row>
    <row r="13738" spans="3:3" x14ac:dyDescent="0.25">
      <c r="C13738"/>
    </row>
    <row r="13739" spans="3:3" x14ac:dyDescent="0.25">
      <c r="C13739"/>
    </row>
    <row r="13740" spans="3:3" x14ac:dyDescent="0.25">
      <c r="C13740"/>
    </row>
    <row r="13741" spans="3:3" x14ac:dyDescent="0.25">
      <c r="C13741"/>
    </row>
    <row r="13742" spans="3:3" x14ac:dyDescent="0.25">
      <c r="C13742"/>
    </row>
    <row r="13743" spans="3:3" x14ac:dyDescent="0.25">
      <c r="C13743"/>
    </row>
    <row r="13744" spans="3:3" x14ac:dyDescent="0.25">
      <c r="C13744"/>
    </row>
    <row r="13745" spans="3:3" x14ac:dyDescent="0.25">
      <c r="C13745"/>
    </row>
    <row r="13746" spans="3:3" x14ac:dyDescent="0.25">
      <c r="C13746"/>
    </row>
    <row r="13747" spans="3:3" x14ac:dyDescent="0.25">
      <c r="C13747"/>
    </row>
    <row r="13748" spans="3:3" x14ac:dyDescent="0.25">
      <c r="C13748"/>
    </row>
    <row r="13749" spans="3:3" x14ac:dyDescent="0.25">
      <c r="C13749"/>
    </row>
    <row r="13750" spans="3:3" x14ac:dyDescent="0.25">
      <c r="C13750"/>
    </row>
    <row r="13751" spans="3:3" x14ac:dyDescent="0.25">
      <c r="C13751"/>
    </row>
    <row r="13752" spans="3:3" x14ac:dyDescent="0.25">
      <c r="C13752"/>
    </row>
    <row r="13753" spans="3:3" x14ac:dyDescent="0.25">
      <c r="C13753"/>
    </row>
    <row r="13754" spans="3:3" x14ac:dyDescent="0.25">
      <c r="C13754"/>
    </row>
    <row r="13755" spans="3:3" x14ac:dyDescent="0.25">
      <c r="C13755"/>
    </row>
    <row r="13756" spans="3:3" x14ac:dyDescent="0.25">
      <c r="C13756"/>
    </row>
    <row r="13757" spans="3:3" x14ac:dyDescent="0.25">
      <c r="C13757"/>
    </row>
    <row r="13758" spans="3:3" x14ac:dyDescent="0.25">
      <c r="C13758"/>
    </row>
    <row r="13759" spans="3:3" x14ac:dyDescent="0.25">
      <c r="C13759"/>
    </row>
    <row r="13760" spans="3:3" x14ac:dyDescent="0.25">
      <c r="C13760"/>
    </row>
    <row r="13761" spans="3:3" x14ac:dyDescent="0.25">
      <c r="C13761"/>
    </row>
    <row r="13762" spans="3:3" x14ac:dyDescent="0.25">
      <c r="C13762"/>
    </row>
    <row r="13763" spans="3:3" x14ac:dyDescent="0.25">
      <c r="C13763"/>
    </row>
    <row r="13764" spans="3:3" x14ac:dyDescent="0.25">
      <c r="C13764"/>
    </row>
    <row r="13765" spans="3:3" x14ac:dyDescent="0.25">
      <c r="C13765"/>
    </row>
    <row r="13766" spans="3:3" x14ac:dyDescent="0.25">
      <c r="C13766"/>
    </row>
    <row r="13767" spans="3:3" x14ac:dyDescent="0.25">
      <c r="C13767"/>
    </row>
    <row r="13768" spans="3:3" x14ac:dyDescent="0.25">
      <c r="C13768"/>
    </row>
    <row r="13769" spans="3:3" x14ac:dyDescent="0.25">
      <c r="C13769"/>
    </row>
    <row r="13770" spans="3:3" x14ac:dyDescent="0.25">
      <c r="C13770"/>
    </row>
    <row r="13771" spans="3:3" x14ac:dyDescent="0.25">
      <c r="C13771"/>
    </row>
    <row r="13772" spans="3:3" x14ac:dyDescent="0.25">
      <c r="C13772"/>
    </row>
    <row r="13773" spans="3:3" x14ac:dyDescent="0.25">
      <c r="C13773"/>
    </row>
    <row r="13774" spans="3:3" x14ac:dyDescent="0.25">
      <c r="C13774"/>
    </row>
    <row r="13775" spans="3:3" x14ac:dyDescent="0.25">
      <c r="C13775"/>
    </row>
    <row r="13776" spans="3:3" x14ac:dyDescent="0.25">
      <c r="C13776"/>
    </row>
    <row r="13777" spans="3:3" x14ac:dyDescent="0.25">
      <c r="C13777"/>
    </row>
    <row r="13778" spans="3:3" x14ac:dyDescent="0.25">
      <c r="C13778"/>
    </row>
    <row r="13779" spans="3:3" x14ac:dyDescent="0.25">
      <c r="C13779"/>
    </row>
    <row r="13780" spans="3:3" x14ac:dyDescent="0.25">
      <c r="C13780"/>
    </row>
    <row r="13781" spans="3:3" x14ac:dyDescent="0.25">
      <c r="C13781"/>
    </row>
    <row r="13782" spans="3:3" x14ac:dyDescent="0.25">
      <c r="C13782"/>
    </row>
    <row r="13783" spans="3:3" x14ac:dyDescent="0.25">
      <c r="C13783"/>
    </row>
    <row r="13784" spans="3:3" x14ac:dyDescent="0.25">
      <c r="C13784"/>
    </row>
    <row r="13785" spans="3:3" x14ac:dyDescent="0.25">
      <c r="C13785"/>
    </row>
    <row r="13786" spans="3:3" x14ac:dyDescent="0.25">
      <c r="C13786"/>
    </row>
    <row r="13787" spans="3:3" x14ac:dyDescent="0.25">
      <c r="C13787"/>
    </row>
    <row r="13788" spans="3:3" x14ac:dyDescent="0.25">
      <c r="C13788"/>
    </row>
    <row r="13789" spans="3:3" x14ac:dyDescent="0.25">
      <c r="C13789"/>
    </row>
    <row r="13790" spans="3:3" x14ac:dyDescent="0.25">
      <c r="C13790"/>
    </row>
    <row r="13791" spans="3:3" x14ac:dyDescent="0.25">
      <c r="C13791"/>
    </row>
    <row r="13792" spans="3:3" x14ac:dyDescent="0.25">
      <c r="C13792"/>
    </row>
    <row r="13793" spans="3:3" x14ac:dyDescent="0.25">
      <c r="C13793"/>
    </row>
    <row r="13794" spans="3:3" x14ac:dyDescent="0.25">
      <c r="C13794"/>
    </row>
    <row r="13795" spans="3:3" x14ac:dyDescent="0.25">
      <c r="C13795"/>
    </row>
    <row r="13796" spans="3:3" x14ac:dyDescent="0.25">
      <c r="C13796"/>
    </row>
    <row r="13797" spans="3:3" x14ac:dyDescent="0.25">
      <c r="C13797"/>
    </row>
    <row r="13798" spans="3:3" x14ac:dyDescent="0.25">
      <c r="C13798"/>
    </row>
    <row r="13799" spans="3:3" x14ac:dyDescent="0.25">
      <c r="C13799"/>
    </row>
    <row r="13800" spans="3:3" x14ac:dyDescent="0.25">
      <c r="C13800"/>
    </row>
    <row r="13801" spans="3:3" x14ac:dyDescent="0.25">
      <c r="C13801"/>
    </row>
    <row r="13802" spans="3:3" x14ac:dyDescent="0.25">
      <c r="C13802"/>
    </row>
    <row r="13803" spans="3:3" x14ac:dyDescent="0.25">
      <c r="C13803"/>
    </row>
    <row r="13804" spans="3:3" x14ac:dyDescent="0.25">
      <c r="C13804"/>
    </row>
    <row r="13805" spans="3:3" x14ac:dyDescent="0.25">
      <c r="C13805"/>
    </row>
    <row r="13806" spans="3:3" x14ac:dyDescent="0.25">
      <c r="C13806"/>
    </row>
    <row r="13807" spans="3:3" x14ac:dyDescent="0.25">
      <c r="C13807"/>
    </row>
    <row r="13808" spans="3:3" x14ac:dyDescent="0.25">
      <c r="C13808"/>
    </row>
    <row r="13809" spans="3:3" x14ac:dyDescent="0.25">
      <c r="C13809"/>
    </row>
    <row r="13810" spans="3:3" x14ac:dyDescent="0.25">
      <c r="C13810"/>
    </row>
    <row r="13811" spans="3:3" x14ac:dyDescent="0.25">
      <c r="C13811"/>
    </row>
    <row r="13812" spans="3:3" x14ac:dyDescent="0.25">
      <c r="C13812"/>
    </row>
    <row r="13813" spans="3:3" x14ac:dyDescent="0.25">
      <c r="C13813"/>
    </row>
    <row r="13814" spans="3:3" x14ac:dyDescent="0.25">
      <c r="C13814"/>
    </row>
    <row r="13815" spans="3:3" x14ac:dyDescent="0.25">
      <c r="C13815"/>
    </row>
    <row r="13816" spans="3:3" x14ac:dyDescent="0.25">
      <c r="C13816"/>
    </row>
    <row r="13817" spans="3:3" x14ac:dyDescent="0.25">
      <c r="C13817"/>
    </row>
    <row r="13818" spans="3:3" x14ac:dyDescent="0.25">
      <c r="C13818"/>
    </row>
    <row r="13819" spans="3:3" x14ac:dyDescent="0.25">
      <c r="C13819"/>
    </row>
    <row r="13820" spans="3:3" x14ac:dyDescent="0.25">
      <c r="C13820"/>
    </row>
    <row r="13821" spans="3:3" x14ac:dyDescent="0.25">
      <c r="C13821"/>
    </row>
    <row r="13822" spans="3:3" x14ac:dyDescent="0.25">
      <c r="C13822"/>
    </row>
    <row r="13823" spans="3:3" x14ac:dyDescent="0.25">
      <c r="C13823"/>
    </row>
    <row r="13824" spans="3:3" x14ac:dyDescent="0.25">
      <c r="C13824"/>
    </row>
    <row r="13825" spans="3:3" x14ac:dyDescent="0.25">
      <c r="C13825"/>
    </row>
    <row r="13826" spans="3:3" x14ac:dyDescent="0.25">
      <c r="C13826"/>
    </row>
    <row r="13827" spans="3:3" x14ac:dyDescent="0.25">
      <c r="C13827"/>
    </row>
    <row r="13828" spans="3:3" x14ac:dyDescent="0.25">
      <c r="C13828"/>
    </row>
    <row r="13829" spans="3:3" x14ac:dyDescent="0.25">
      <c r="C13829"/>
    </row>
    <row r="13830" spans="3:3" x14ac:dyDescent="0.25">
      <c r="C13830"/>
    </row>
    <row r="13831" spans="3:3" x14ac:dyDescent="0.25">
      <c r="C13831"/>
    </row>
    <row r="13832" spans="3:3" x14ac:dyDescent="0.25">
      <c r="C13832"/>
    </row>
    <row r="13833" spans="3:3" x14ac:dyDescent="0.25">
      <c r="C13833"/>
    </row>
    <row r="13834" spans="3:3" x14ac:dyDescent="0.25">
      <c r="C13834"/>
    </row>
    <row r="13835" spans="3:3" x14ac:dyDescent="0.25">
      <c r="C13835"/>
    </row>
    <row r="13836" spans="3:3" x14ac:dyDescent="0.25">
      <c r="C13836"/>
    </row>
    <row r="13837" spans="3:3" x14ac:dyDescent="0.25">
      <c r="C13837"/>
    </row>
    <row r="13838" spans="3:3" x14ac:dyDescent="0.25">
      <c r="C13838"/>
    </row>
    <row r="13839" spans="3:3" x14ac:dyDescent="0.25">
      <c r="C13839"/>
    </row>
    <row r="13840" spans="3:3" x14ac:dyDescent="0.25">
      <c r="C13840"/>
    </row>
    <row r="13841" spans="3:3" x14ac:dyDescent="0.25">
      <c r="C13841"/>
    </row>
    <row r="13842" spans="3:3" x14ac:dyDescent="0.25">
      <c r="C13842"/>
    </row>
    <row r="13843" spans="3:3" x14ac:dyDescent="0.25">
      <c r="C13843"/>
    </row>
    <row r="13844" spans="3:3" x14ac:dyDescent="0.25">
      <c r="C13844"/>
    </row>
    <row r="13845" spans="3:3" x14ac:dyDescent="0.25">
      <c r="C13845"/>
    </row>
    <row r="13846" spans="3:3" x14ac:dyDescent="0.25">
      <c r="C13846"/>
    </row>
    <row r="13847" spans="3:3" x14ac:dyDescent="0.25">
      <c r="C13847"/>
    </row>
    <row r="13848" spans="3:3" x14ac:dyDescent="0.25">
      <c r="C13848"/>
    </row>
    <row r="13849" spans="3:3" x14ac:dyDescent="0.25">
      <c r="C13849"/>
    </row>
    <row r="13850" spans="3:3" x14ac:dyDescent="0.25">
      <c r="C13850"/>
    </row>
    <row r="13851" spans="3:3" x14ac:dyDescent="0.25">
      <c r="C13851"/>
    </row>
    <row r="13852" spans="3:3" x14ac:dyDescent="0.25">
      <c r="C13852"/>
    </row>
    <row r="13853" spans="3:3" x14ac:dyDescent="0.25">
      <c r="C13853"/>
    </row>
    <row r="13854" spans="3:3" x14ac:dyDescent="0.25">
      <c r="C13854"/>
    </row>
    <row r="13855" spans="3:3" x14ac:dyDescent="0.25">
      <c r="C13855"/>
    </row>
    <row r="13856" spans="3:3" x14ac:dyDescent="0.25">
      <c r="C13856"/>
    </row>
    <row r="13857" spans="3:3" x14ac:dyDescent="0.25">
      <c r="C13857"/>
    </row>
    <row r="13858" spans="3:3" x14ac:dyDescent="0.25">
      <c r="C13858"/>
    </row>
    <row r="13859" spans="3:3" x14ac:dyDescent="0.25">
      <c r="C13859"/>
    </row>
    <row r="13860" spans="3:3" x14ac:dyDescent="0.25">
      <c r="C13860"/>
    </row>
    <row r="13861" spans="3:3" x14ac:dyDescent="0.25">
      <c r="C13861"/>
    </row>
    <row r="13862" spans="3:3" x14ac:dyDescent="0.25">
      <c r="C13862"/>
    </row>
    <row r="13863" spans="3:3" x14ac:dyDescent="0.25">
      <c r="C13863"/>
    </row>
    <row r="13864" spans="3:3" x14ac:dyDescent="0.25">
      <c r="C13864"/>
    </row>
    <row r="13865" spans="3:3" x14ac:dyDescent="0.25">
      <c r="C13865"/>
    </row>
    <row r="13866" spans="3:3" x14ac:dyDescent="0.25">
      <c r="C13866"/>
    </row>
    <row r="13867" spans="3:3" x14ac:dyDescent="0.25">
      <c r="C13867"/>
    </row>
    <row r="13868" spans="3:3" x14ac:dyDescent="0.25">
      <c r="C13868"/>
    </row>
    <row r="13869" spans="3:3" x14ac:dyDescent="0.25">
      <c r="C13869"/>
    </row>
    <row r="13870" spans="3:3" x14ac:dyDescent="0.25">
      <c r="C13870"/>
    </row>
    <row r="13871" spans="3:3" x14ac:dyDescent="0.25">
      <c r="C13871"/>
    </row>
    <row r="13872" spans="3:3" x14ac:dyDescent="0.25">
      <c r="C13872"/>
    </row>
    <row r="13873" spans="3:3" x14ac:dyDescent="0.25">
      <c r="C13873"/>
    </row>
    <row r="13874" spans="3:3" x14ac:dyDescent="0.25">
      <c r="C13874"/>
    </row>
    <row r="13875" spans="3:3" x14ac:dyDescent="0.25">
      <c r="C13875"/>
    </row>
    <row r="13876" spans="3:3" x14ac:dyDescent="0.25">
      <c r="C13876"/>
    </row>
    <row r="13877" spans="3:3" x14ac:dyDescent="0.25">
      <c r="C13877"/>
    </row>
    <row r="13878" spans="3:3" x14ac:dyDescent="0.25">
      <c r="C13878"/>
    </row>
    <row r="13879" spans="3:3" x14ac:dyDescent="0.25">
      <c r="C13879"/>
    </row>
    <row r="13880" spans="3:3" x14ac:dyDescent="0.25">
      <c r="C13880"/>
    </row>
    <row r="13881" spans="3:3" x14ac:dyDescent="0.25">
      <c r="C13881"/>
    </row>
    <row r="13882" spans="3:3" x14ac:dyDescent="0.25">
      <c r="C13882"/>
    </row>
    <row r="13883" spans="3:3" x14ac:dyDescent="0.25">
      <c r="C13883"/>
    </row>
    <row r="13884" spans="3:3" x14ac:dyDescent="0.25">
      <c r="C13884"/>
    </row>
    <row r="13885" spans="3:3" x14ac:dyDescent="0.25">
      <c r="C13885"/>
    </row>
    <row r="13886" spans="3:3" x14ac:dyDescent="0.25">
      <c r="C13886"/>
    </row>
    <row r="13887" spans="3:3" x14ac:dyDescent="0.25">
      <c r="C13887"/>
    </row>
    <row r="13888" spans="3:3" x14ac:dyDescent="0.25">
      <c r="C13888"/>
    </row>
    <row r="13889" spans="3:3" x14ac:dyDescent="0.25">
      <c r="C13889"/>
    </row>
    <row r="13890" spans="3:3" x14ac:dyDescent="0.25">
      <c r="C13890"/>
    </row>
    <row r="13891" spans="3:3" x14ac:dyDescent="0.25">
      <c r="C13891"/>
    </row>
    <row r="13892" spans="3:3" x14ac:dyDescent="0.25">
      <c r="C13892"/>
    </row>
    <row r="13893" spans="3:3" x14ac:dyDescent="0.25">
      <c r="C13893"/>
    </row>
    <row r="13894" spans="3:3" x14ac:dyDescent="0.25">
      <c r="C13894"/>
    </row>
    <row r="13895" spans="3:3" x14ac:dyDescent="0.25">
      <c r="C13895"/>
    </row>
    <row r="13896" spans="3:3" x14ac:dyDescent="0.25">
      <c r="C13896"/>
    </row>
    <row r="13897" spans="3:3" x14ac:dyDescent="0.25">
      <c r="C13897"/>
    </row>
    <row r="13898" spans="3:3" x14ac:dyDescent="0.25">
      <c r="C13898"/>
    </row>
    <row r="13899" spans="3:3" x14ac:dyDescent="0.25">
      <c r="C13899"/>
    </row>
    <row r="13900" spans="3:3" x14ac:dyDescent="0.25">
      <c r="C13900"/>
    </row>
    <row r="13901" spans="3:3" x14ac:dyDescent="0.25">
      <c r="C13901"/>
    </row>
    <row r="13902" spans="3:3" x14ac:dyDescent="0.25">
      <c r="C13902"/>
    </row>
    <row r="13903" spans="3:3" x14ac:dyDescent="0.25">
      <c r="C13903"/>
    </row>
    <row r="13904" spans="3:3" x14ac:dyDescent="0.25">
      <c r="C13904"/>
    </row>
    <row r="13905" spans="3:3" x14ac:dyDescent="0.25">
      <c r="C13905"/>
    </row>
    <row r="13906" spans="3:3" x14ac:dyDescent="0.25">
      <c r="C13906"/>
    </row>
    <row r="13907" spans="3:3" x14ac:dyDescent="0.25">
      <c r="C13907"/>
    </row>
    <row r="13908" spans="3:3" x14ac:dyDescent="0.25">
      <c r="C13908"/>
    </row>
    <row r="13909" spans="3:3" x14ac:dyDescent="0.25">
      <c r="C13909"/>
    </row>
    <row r="13910" spans="3:3" x14ac:dyDescent="0.25">
      <c r="C13910"/>
    </row>
    <row r="13911" spans="3:3" x14ac:dyDescent="0.25">
      <c r="C13911"/>
    </row>
    <row r="13912" spans="3:3" x14ac:dyDescent="0.25">
      <c r="C13912"/>
    </row>
    <row r="13913" spans="3:3" x14ac:dyDescent="0.25">
      <c r="C13913"/>
    </row>
    <row r="13914" spans="3:3" x14ac:dyDescent="0.25">
      <c r="C13914"/>
    </row>
    <row r="13915" spans="3:3" x14ac:dyDescent="0.25">
      <c r="C13915"/>
    </row>
    <row r="13916" spans="3:3" x14ac:dyDescent="0.25">
      <c r="C13916"/>
    </row>
    <row r="13917" spans="3:3" x14ac:dyDescent="0.25">
      <c r="C13917"/>
    </row>
    <row r="13918" spans="3:3" x14ac:dyDescent="0.25">
      <c r="C13918"/>
    </row>
    <row r="13919" spans="3:3" x14ac:dyDescent="0.25">
      <c r="C13919"/>
    </row>
    <row r="13920" spans="3:3" x14ac:dyDescent="0.25">
      <c r="C13920"/>
    </row>
    <row r="13921" spans="3:3" x14ac:dyDescent="0.25">
      <c r="C13921"/>
    </row>
    <row r="13922" spans="3:3" x14ac:dyDescent="0.25">
      <c r="C13922"/>
    </row>
    <row r="13923" spans="3:3" x14ac:dyDescent="0.25">
      <c r="C13923"/>
    </row>
    <row r="13924" spans="3:3" x14ac:dyDescent="0.25">
      <c r="C13924"/>
    </row>
    <row r="13925" spans="3:3" x14ac:dyDescent="0.25">
      <c r="C13925"/>
    </row>
    <row r="13926" spans="3:3" x14ac:dyDescent="0.25">
      <c r="C13926"/>
    </row>
    <row r="13927" spans="3:3" x14ac:dyDescent="0.25">
      <c r="C13927"/>
    </row>
    <row r="13928" spans="3:3" x14ac:dyDescent="0.25">
      <c r="C13928"/>
    </row>
    <row r="13929" spans="3:3" x14ac:dyDescent="0.25">
      <c r="C13929"/>
    </row>
    <row r="13930" spans="3:3" x14ac:dyDescent="0.25">
      <c r="C13930"/>
    </row>
    <row r="13931" spans="3:3" x14ac:dyDescent="0.25">
      <c r="C13931"/>
    </row>
    <row r="13932" spans="3:3" x14ac:dyDescent="0.25">
      <c r="C13932"/>
    </row>
    <row r="13933" spans="3:3" x14ac:dyDescent="0.25">
      <c r="C13933"/>
    </row>
    <row r="13934" spans="3:3" x14ac:dyDescent="0.25">
      <c r="C13934"/>
    </row>
    <row r="13935" spans="3:3" x14ac:dyDescent="0.25">
      <c r="C13935"/>
    </row>
    <row r="13936" spans="3:3" x14ac:dyDescent="0.25">
      <c r="C13936"/>
    </row>
    <row r="13937" spans="3:3" x14ac:dyDescent="0.25">
      <c r="C13937"/>
    </row>
    <row r="13938" spans="3:3" x14ac:dyDescent="0.25">
      <c r="C13938"/>
    </row>
    <row r="13939" spans="3:3" x14ac:dyDescent="0.25">
      <c r="C13939"/>
    </row>
    <row r="13940" spans="3:3" x14ac:dyDescent="0.25">
      <c r="C13940"/>
    </row>
    <row r="13941" spans="3:3" x14ac:dyDescent="0.25">
      <c r="C13941"/>
    </row>
    <row r="13942" spans="3:3" x14ac:dyDescent="0.25">
      <c r="C13942"/>
    </row>
    <row r="13943" spans="3:3" x14ac:dyDescent="0.25">
      <c r="C13943"/>
    </row>
    <row r="13944" spans="3:3" x14ac:dyDescent="0.25">
      <c r="C13944"/>
    </row>
    <row r="13945" spans="3:3" x14ac:dyDescent="0.25">
      <c r="C13945"/>
    </row>
    <row r="13946" spans="3:3" x14ac:dyDescent="0.25">
      <c r="C13946"/>
    </row>
    <row r="13947" spans="3:3" x14ac:dyDescent="0.25">
      <c r="C13947"/>
    </row>
    <row r="13948" spans="3:3" x14ac:dyDescent="0.25">
      <c r="C13948"/>
    </row>
    <row r="13949" spans="3:3" x14ac:dyDescent="0.25">
      <c r="C13949"/>
    </row>
    <row r="13950" spans="3:3" x14ac:dyDescent="0.25">
      <c r="C13950"/>
    </row>
    <row r="13951" spans="3:3" x14ac:dyDescent="0.25">
      <c r="C13951"/>
    </row>
    <row r="13952" spans="3:3" x14ac:dyDescent="0.25">
      <c r="C13952"/>
    </row>
    <row r="13953" spans="3:3" x14ac:dyDescent="0.25">
      <c r="C13953"/>
    </row>
    <row r="13954" spans="3:3" x14ac:dyDescent="0.25">
      <c r="C13954"/>
    </row>
    <row r="13955" spans="3:3" x14ac:dyDescent="0.25">
      <c r="C13955"/>
    </row>
    <row r="13956" spans="3:3" x14ac:dyDescent="0.25">
      <c r="C13956"/>
    </row>
    <row r="13957" spans="3:3" x14ac:dyDescent="0.25">
      <c r="C13957"/>
    </row>
    <row r="13958" spans="3:3" x14ac:dyDescent="0.25">
      <c r="C13958"/>
    </row>
    <row r="13959" spans="3:3" x14ac:dyDescent="0.25">
      <c r="C13959"/>
    </row>
    <row r="13960" spans="3:3" x14ac:dyDescent="0.25">
      <c r="C13960"/>
    </row>
    <row r="13961" spans="3:3" x14ac:dyDescent="0.25">
      <c r="C13961"/>
    </row>
    <row r="13962" spans="3:3" x14ac:dyDescent="0.25">
      <c r="C13962"/>
    </row>
    <row r="13963" spans="3:3" x14ac:dyDescent="0.25">
      <c r="C13963"/>
    </row>
    <row r="13964" spans="3:3" x14ac:dyDescent="0.25">
      <c r="C13964"/>
    </row>
    <row r="13965" spans="3:3" x14ac:dyDescent="0.25">
      <c r="C13965"/>
    </row>
    <row r="13966" spans="3:3" x14ac:dyDescent="0.25">
      <c r="C13966"/>
    </row>
    <row r="13967" spans="3:3" x14ac:dyDescent="0.25">
      <c r="C13967"/>
    </row>
    <row r="13968" spans="3:3" x14ac:dyDescent="0.25">
      <c r="C13968"/>
    </row>
    <row r="13969" spans="3:3" x14ac:dyDescent="0.25">
      <c r="C13969"/>
    </row>
    <row r="13970" spans="3:3" x14ac:dyDescent="0.25">
      <c r="C13970"/>
    </row>
    <row r="13971" spans="3:3" x14ac:dyDescent="0.25">
      <c r="C13971"/>
    </row>
    <row r="13972" spans="3:3" x14ac:dyDescent="0.25">
      <c r="C13972"/>
    </row>
    <row r="13973" spans="3:3" x14ac:dyDescent="0.25">
      <c r="C13973"/>
    </row>
    <row r="13974" spans="3:3" x14ac:dyDescent="0.25">
      <c r="C13974"/>
    </row>
    <row r="13975" spans="3:3" x14ac:dyDescent="0.25">
      <c r="C13975"/>
    </row>
    <row r="13976" spans="3:3" x14ac:dyDescent="0.25">
      <c r="C13976"/>
    </row>
    <row r="13977" spans="3:3" x14ac:dyDescent="0.25">
      <c r="C13977"/>
    </row>
    <row r="13978" spans="3:3" x14ac:dyDescent="0.25">
      <c r="C13978"/>
    </row>
    <row r="13979" spans="3:3" x14ac:dyDescent="0.25">
      <c r="C13979"/>
    </row>
    <row r="13980" spans="3:3" x14ac:dyDescent="0.25">
      <c r="C13980"/>
    </row>
    <row r="13981" spans="3:3" x14ac:dyDescent="0.25">
      <c r="C13981"/>
    </row>
    <row r="13982" spans="3:3" x14ac:dyDescent="0.25">
      <c r="C13982"/>
    </row>
    <row r="13983" spans="3:3" x14ac:dyDescent="0.25">
      <c r="C13983"/>
    </row>
    <row r="13984" spans="3:3" x14ac:dyDescent="0.25">
      <c r="C13984"/>
    </row>
    <row r="13985" spans="3:3" x14ac:dyDescent="0.25">
      <c r="C13985"/>
    </row>
    <row r="13986" spans="3:3" x14ac:dyDescent="0.25">
      <c r="C13986"/>
    </row>
    <row r="13987" spans="3:3" x14ac:dyDescent="0.25">
      <c r="C13987"/>
    </row>
    <row r="13988" spans="3:3" x14ac:dyDescent="0.25">
      <c r="C13988"/>
    </row>
    <row r="13989" spans="3:3" x14ac:dyDescent="0.25">
      <c r="C13989"/>
    </row>
    <row r="13990" spans="3:3" x14ac:dyDescent="0.25">
      <c r="C13990"/>
    </row>
    <row r="13991" spans="3:3" x14ac:dyDescent="0.25">
      <c r="C13991"/>
    </row>
    <row r="13992" spans="3:3" x14ac:dyDescent="0.25">
      <c r="C13992"/>
    </row>
    <row r="13993" spans="3:3" x14ac:dyDescent="0.25">
      <c r="C13993"/>
    </row>
    <row r="13994" spans="3:3" x14ac:dyDescent="0.25">
      <c r="C13994"/>
    </row>
    <row r="13995" spans="3:3" x14ac:dyDescent="0.25">
      <c r="C13995"/>
    </row>
    <row r="13996" spans="3:3" x14ac:dyDescent="0.25">
      <c r="C13996"/>
    </row>
    <row r="13997" spans="3:3" x14ac:dyDescent="0.25">
      <c r="C13997"/>
    </row>
    <row r="13998" spans="3:3" x14ac:dyDescent="0.25">
      <c r="C13998"/>
    </row>
    <row r="13999" spans="3:3" x14ac:dyDescent="0.25">
      <c r="C13999"/>
    </row>
    <row r="14000" spans="3:3" x14ac:dyDescent="0.25">
      <c r="C14000"/>
    </row>
    <row r="14001" spans="3:3" x14ac:dyDescent="0.25">
      <c r="C14001"/>
    </row>
    <row r="14002" spans="3:3" x14ac:dyDescent="0.25">
      <c r="C14002"/>
    </row>
    <row r="14003" spans="3:3" x14ac:dyDescent="0.25">
      <c r="C14003"/>
    </row>
    <row r="14004" spans="3:3" x14ac:dyDescent="0.25">
      <c r="C14004"/>
    </row>
    <row r="14005" spans="3:3" x14ac:dyDescent="0.25">
      <c r="C14005"/>
    </row>
    <row r="14006" spans="3:3" x14ac:dyDescent="0.25">
      <c r="C14006"/>
    </row>
    <row r="14007" spans="3:3" x14ac:dyDescent="0.25">
      <c r="C14007"/>
    </row>
    <row r="14008" spans="3:3" x14ac:dyDescent="0.25">
      <c r="C14008"/>
    </row>
    <row r="14009" spans="3:3" x14ac:dyDescent="0.25">
      <c r="C14009"/>
    </row>
    <row r="14010" spans="3:3" x14ac:dyDescent="0.25">
      <c r="C14010"/>
    </row>
    <row r="14011" spans="3:3" x14ac:dyDescent="0.25">
      <c r="C14011"/>
    </row>
    <row r="14012" spans="3:3" x14ac:dyDescent="0.25">
      <c r="C14012"/>
    </row>
    <row r="14013" spans="3:3" x14ac:dyDescent="0.25">
      <c r="C14013"/>
    </row>
    <row r="14014" spans="3:3" x14ac:dyDescent="0.25">
      <c r="C14014"/>
    </row>
    <row r="14015" spans="3:3" x14ac:dyDescent="0.25">
      <c r="C14015"/>
    </row>
    <row r="14016" spans="3:3" x14ac:dyDescent="0.25">
      <c r="C14016"/>
    </row>
    <row r="14017" spans="3:3" x14ac:dyDescent="0.25">
      <c r="C14017"/>
    </row>
    <row r="14018" spans="3:3" x14ac:dyDescent="0.25">
      <c r="C14018"/>
    </row>
    <row r="14019" spans="3:3" x14ac:dyDescent="0.25">
      <c r="C14019"/>
    </row>
    <row r="14020" spans="3:3" x14ac:dyDescent="0.25">
      <c r="C14020"/>
    </row>
    <row r="14021" spans="3:3" x14ac:dyDescent="0.25">
      <c r="C14021"/>
    </row>
    <row r="14022" spans="3:3" x14ac:dyDescent="0.25">
      <c r="C14022"/>
    </row>
    <row r="14023" spans="3:3" x14ac:dyDescent="0.25">
      <c r="C14023"/>
    </row>
    <row r="14024" spans="3:3" x14ac:dyDescent="0.25">
      <c r="C14024"/>
    </row>
    <row r="14025" spans="3:3" x14ac:dyDescent="0.25">
      <c r="C14025"/>
    </row>
    <row r="14026" spans="3:3" x14ac:dyDescent="0.25">
      <c r="C14026"/>
    </row>
    <row r="14027" spans="3:3" x14ac:dyDescent="0.25">
      <c r="C14027"/>
    </row>
    <row r="14028" spans="3:3" x14ac:dyDescent="0.25">
      <c r="C14028"/>
    </row>
    <row r="14029" spans="3:3" x14ac:dyDescent="0.25">
      <c r="C14029"/>
    </row>
    <row r="14030" spans="3:3" x14ac:dyDescent="0.25">
      <c r="C14030"/>
    </row>
    <row r="14031" spans="3:3" x14ac:dyDescent="0.25">
      <c r="C14031"/>
    </row>
    <row r="14032" spans="3:3" x14ac:dyDescent="0.25">
      <c r="C14032"/>
    </row>
    <row r="14033" spans="3:3" x14ac:dyDescent="0.25">
      <c r="C14033"/>
    </row>
    <row r="14034" spans="3:3" x14ac:dyDescent="0.25">
      <c r="C14034"/>
    </row>
    <row r="14035" spans="3:3" x14ac:dyDescent="0.25">
      <c r="C14035"/>
    </row>
    <row r="14036" spans="3:3" x14ac:dyDescent="0.25">
      <c r="C14036"/>
    </row>
    <row r="14037" spans="3:3" x14ac:dyDescent="0.25">
      <c r="C14037"/>
    </row>
    <row r="14038" spans="3:3" x14ac:dyDescent="0.25">
      <c r="C14038"/>
    </row>
    <row r="14039" spans="3:3" x14ac:dyDescent="0.25">
      <c r="C14039"/>
    </row>
    <row r="14040" spans="3:3" x14ac:dyDescent="0.25">
      <c r="C14040"/>
    </row>
    <row r="14041" spans="3:3" x14ac:dyDescent="0.25">
      <c r="C14041"/>
    </row>
    <row r="14042" spans="3:3" x14ac:dyDescent="0.25">
      <c r="C14042"/>
    </row>
    <row r="14043" spans="3:3" x14ac:dyDescent="0.25">
      <c r="C14043"/>
    </row>
    <row r="14044" spans="3:3" x14ac:dyDescent="0.25">
      <c r="C14044"/>
    </row>
    <row r="14045" spans="3:3" x14ac:dyDescent="0.25">
      <c r="C14045"/>
    </row>
    <row r="14046" spans="3:3" x14ac:dyDescent="0.25">
      <c r="C14046"/>
    </row>
    <row r="14047" spans="3:3" x14ac:dyDescent="0.25">
      <c r="C14047"/>
    </row>
    <row r="14048" spans="3:3" x14ac:dyDescent="0.25">
      <c r="C14048"/>
    </row>
    <row r="14049" spans="3:3" x14ac:dyDescent="0.25">
      <c r="C14049"/>
    </row>
    <row r="14050" spans="3:3" x14ac:dyDescent="0.25">
      <c r="C14050"/>
    </row>
    <row r="14051" spans="3:3" x14ac:dyDescent="0.25">
      <c r="C14051"/>
    </row>
    <row r="14052" spans="3:3" x14ac:dyDescent="0.25">
      <c r="C14052"/>
    </row>
    <row r="14053" spans="3:3" x14ac:dyDescent="0.25">
      <c r="C14053"/>
    </row>
    <row r="14054" spans="3:3" x14ac:dyDescent="0.25">
      <c r="C14054"/>
    </row>
    <row r="14055" spans="3:3" x14ac:dyDescent="0.25">
      <c r="C14055"/>
    </row>
    <row r="14056" spans="3:3" x14ac:dyDescent="0.25">
      <c r="C14056"/>
    </row>
    <row r="14057" spans="3:3" x14ac:dyDescent="0.25">
      <c r="C14057"/>
    </row>
    <row r="14058" spans="3:3" x14ac:dyDescent="0.25">
      <c r="C14058"/>
    </row>
    <row r="14059" spans="3:3" x14ac:dyDescent="0.25">
      <c r="C14059"/>
    </row>
    <row r="14060" spans="3:3" x14ac:dyDescent="0.25">
      <c r="C14060"/>
    </row>
    <row r="14061" spans="3:3" x14ac:dyDescent="0.25">
      <c r="C14061"/>
    </row>
    <row r="14062" spans="3:3" x14ac:dyDescent="0.25">
      <c r="C14062"/>
    </row>
    <row r="14063" spans="3:3" x14ac:dyDescent="0.25">
      <c r="C14063"/>
    </row>
    <row r="14064" spans="3:3" x14ac:dyDescent="0.25">
      <c r="C14064"/>
    </row>
    <row r="14065" spans="3:3" x14ac:dyDescent="0.25">
      <c r="C14065"/>
    </row>
    <row r="14066" spans="3:3" x14ac:dyDescent="0.25">
      <c r="C14066"/>
    </row>
    <row r="14067" spans="3:3" x14ac:dyDescent="0.25">
      <c r="C14067"/>
    </row>
    <row r="14068" spans="3:3" x14ac:dyDescent="0.25">
      <c r="C14068"/>
    </row>
    <row r="14069" spans="3:3" x14ac:dyDescent="0.25">
      <c r="C14069"/>
    </row>
    <row r="14070" spans="3:3" x14ac:dyDescent="0.25">
      <c r="C14070"/>
    </row>
    <row r="14071" spans="3:3" x14ac:dyDescent="0.25">
      <c r="C14071"/>
    </row>
    <row r="14072" spans="3:3" x14ac:dyDescent="0.25">
      <c r="C14072"/>
    </row>
    <row r="14073" spans="3:3" x14ac:dyDescent="0.25">
      <c r="C14073"/>
    </row>
    <row r="14074" spans="3:3" x14ac:dyDescent="0.25">
      <c r="C14074"/>
    </row>
    <row r="14075" spans="3:3" x14ac:dyDescent="0.25">
      <c r="C14075"/>
    </row>
    <row r="14076" spans="3:3" x14ac:dyDescent="0.25">
      <c r="C14076"/>
    </row>
    <row r="14077" spans="3:3" x14ac:dyDescent="0.25">
      <c r="C14077"/>
    </row>
    <row r="14078" spans="3:3" x14ac:dyDescent="0.25">
      <c r="C14078"/>
    </row>
    <row r="14079" spans="3:3" x14ac:dyDescent="0.25">
      <c r="C14079"/>
    </row>
    <row r="14080" spans="3:3" x14ac:dyDescent="0.25">
      <c r="C14080"/>
    </row>
    <row r="14081" spans="3:3" x14ac:dyDescent="0.25">
      <c r="C14081"/>
    </row>
    <row r="14082" spans="3:3" x14ac:dyDescent="0.25">
      <c r="C14082"/>
    </row>
    <row r="14083" spans="3:3" x14ac:dyDescent="0.25">
      <c r="C14083"/>
    </row>
    <row r="14084" spans="3:3" x14ac:dyDescent="0.25">
      <c r="C14084"/>
    </row>
    <row r="14085" spans="3:3" x14ac:dyDescent="0.25">
      <c r="C14085"/>
    </row>
    <row r="14086" spans="3:3" x14ac:dyDescent="0.25">
      <c r="C14086"/>
    </row>
    <row r="14087" spans="3:3" x14ac:dyDescent="0.25">
      <c r="C14087"/>
    </row>
    <row r="14088" spans="3:3" x14ac:dyDescent="0.25">
      <c r="C14088"/>
    </row>
    <row r="14089" spans="3:3" x14ac:dyDescent="0.25">
      <c r="C14089"/>
    </row>
    <row r="14090" spans="3:3" x14ac:dyDescent="0.25">
      <c r="C14090"/>
    </row>
    <row r="14091" spans="3:3" x14ac:dyDescent="0.25">
      <c r="C14091"/>
    </row>
    <row r="14092" spans="3:3" x14ac:dyDescent="0.25">
      <c r="C14092"/>
    </row>
    <row r="14093" spans="3:3" x14ac:dyDescent="0.25">
      <c r="C14093"/>
    </row>
    <row r="14094" spans="3:3" x14ac:dyDescent="0.25">
      <c r="C14094"/>
    </row>
    <row r="14095" spans="3:3" x14ac:dyDescent="0.25">
      <c r="C14095"/>
    </row>
    <row r="14096" spans="3:3" x14ac:dyDescent="0.25">
      <c r="C14096"/>
    </row>
    <row r="14097" spans="3:3" x14ac:dyDescent="0.25">
      <c r="C14097"/>
    </row>
    <row r="14098" spans="3:3" x14ac:dyDescent="0.25">
      <c r="C14098"/>
    </row>
    <row r="14099" spans="3:3" x14ac:dyDescent="0.25">
      <c r="C14099"/>
    </row>
    <row r="14100" spans="3:3" x14ac:dyDescent="0.25">
      <c r="C14100"/>
    </row>
    <row r="14101" spans="3:3" x14ac:dyDescent="0.25">
      <c r="C14101"/>
    </row>
    <row r="14102" spans="3:3" x14ac:dyDescent="0.25">
      <c r="C14102"/>
    </row>
    <row r="14103" spans="3:3" x14ac:dyDescent="0.25">
      <c r="C14103"/>
    </row>
    <row r="14104" spans="3:3" x14ac:dyDescent="0.25">
      <c r="C14104"/>
    </row>
    <row r="14105" spans="3:3" x14ac:dyDescent="0.25">
      <c r="C14105"/>
    </row>
    <row r="14106" spans="3:3" x14ac:dyDescent="0.25">
      <c r="C14106"/>
    </row>
    <row r="14107" spans="3:3" x14ac:dyDescent="0.25">
      <c r="C14107"/>
    </row>
    <row r="14108" spans="3:3" x14ac:dyDescent="0.25">
      <c r="C14108"/>
    </row>
    <row r="14109" spans="3:3" x14ac:dyDescent="0.25">
      <c r="C14109"/>
    </row>
    <row r="14110" spans="3:3" x14ac:dyDescent="0.25">
      <c r="C14110"/>
    </row>
    <row r="14111" spans="3:3" x14ac:dyDescent="0.25">
      <c r="C14111"/>
    </row>
    <row r="14112" spans="3:3" x14ac:dyDescent="0.25">
      <c r="C14112"/>
    </row>
    <row r="14113" spans="3:3" x14ac:dyDescent="0.25">
      <c r="C14113"/>
    </row>
    <row r="14114" spans="3:3" x14ac:dyDescent="0.25">
      <c r="C14114"/>
    </row>
    <row r="14115" spans="3:3" x14ac:dyDescent="0.25">
      <c r="C14115"/>
    </row>
    <row r="14116" spans="3:3" x14ac:dyDescent="0.25">
      <c r="C14116"/>
    </row>
    <row r="14117" spans="3:3" x14ac:dyDescent="0.25">
      <c r="C14117"/>
    </row>
    <row r="14118" spans="3:3" x14ac:dyDescent="0.25">
      <c r="C14118"/>
    </row>
    <row r="14119" spans="3:3" x14ac:dyDescent="0.25">
      <c r="C14119"/>
    </row>
    <row r="14120" spans="3:3" x14ac:dyDescent="0.25">
      <c r="C14120"/>
    </row>
    <row r="14121" spans="3:3" x14ac:dyDescent="0.25">
      <c r="C14121"/>
    </row>
    <row r="14122" spans="3:3" x14ac:dyDescent="0.25">
      <c r="C14122"/>
    </row>
    <row r="14123" spans="3:3" x14ac:dyDescent="0.25">
      <c r="C14123"/>
    </row>
    <row r="14124" spans="3:3" x14ac:dyDescent="0.25">
      <c r="C14124"/>
    </row>
    <row r="14125" spans="3:3" x14ac:dyDescent="0.25">
      <c r="C14125"/>
    </row>
    <row r="14126" spans="3:3" x14ac:dyDescent="0.25">
      <c r="C14126"/>
    </row>
    <row r="14127" spans="3:3" x14ac:dyDescent="0.25">
      <c r="C14127"/>
    </row>
    <row r="14128" spans="3:3" x14ac:dyDescent="0.25">
      <c r="C14128"/>
    </row>
    <row r="14129" spans="3:3" x14ac:dyDescent="0.25">
      <c r="C14129"/>
    </row>
    <row r="14130" spans="3:3" x14ac:dyDescent="0.25">
      <c r="C14130"/>
    </row>
    <row r="14131" spans="3:3" x14ac:dyDescent="0.25">
      <c r="C14131"/>
    </row>
    <row r="14132" spans="3:3" x14ac:dyDescent="0.25">
      <c r="C14132"/>
    </row>
    <row r="14133" spans="3:3" x14ac:dyDescent="0.25">
      <c r="C14133"/>
    </row>
    <row r="14134" spans="3:3" x14ac:dyDescent="0.25">
      <c r="C14134"/>
    </row>
    <row r="14135" spans="3:3" x14ac:dyDescent="0.25">
      <c r="C14135"/>
    </row>
    <row r="14136" spans="3:3" x14ac:dyDescent="0.25">
      <c r="C14136"/>
    </row>
    <row r="14137" spans="3:3" x14ac:dyDescent="0.25">
      <c r="C14137"/>
    </row>
    <row r="14138" spans="3:3" x14ac:dyDescent="0.25">
      <c r="C14138"/>
    </row>
    <row r="14139" spans="3:3" x14ac:dyDescent="0.25">
      <c r="C14139"/>
    </row>
    <row r="14140" spans="3:3" x14ac:dyDescent="0.25">
      <c r="C14140"/>
    </row>
    <row r="14141" spans="3:3" x14ac:dyDescent="0.25">
      <c r="C14141"/>
    </row>
    <row r="14142" spans="3:3" x14ac:dyDescent="0.25">
      <c r="C14142"/>
    </row>
    <row r="14143" spans="3:3" x14ac:dyDescent="0.25">
      <c r="C14143"/>
    </row>
    <row r="14144" spans="3:3" x14ac:dyDescent="0.25">
      <c r="C14144"/>
    </row>
    <row r="14145" spans="3:3" x14ac:dyDescent="0.25">
      <c r="C14145"/>
    </row>
    <row r="14146" spans="3:3" x14ac:dyDescent="0.25">
      <c r="C14146"/>
    </row>
    <row r="14147" spans="3:3" x14ac:dyDescent="0.25">
      <c r="C14147"/>
    </row>
    <row r="14148" spans="3:3" x14ac:dyDescent="0.25">
      <c r="C14148"/>
    </row>
    <row r="14149" spans="3:3" x14ac:dyDescent="0.25">
      <c r="C14149"/>
    </row>
    <row r="14150" spans="3:3" x14ac:dyDescent="0.25">
      <c r="C14150"/>
    </row>
    <row r="14151" spans="3:3" x14ac:dyDescent="0.25">
      <c r="C14151"/>
    </row>
    <row r="14152" spans="3:3" x14ac:dyDescent="0.25">
      <c r="C14152"/>
    </row>
    <row r="14153" spans="3:3" x14ac:dyDescent="0.25">
      <c r="C14153"/>
    </row>
    <row r="14154" spans="3:3" x14ac:dyDescent="0.25">
      <c r="C14154"/>
    </row>
    <row r="14155" spans="3:3" x14ac:dyDescent="0.25">
      <c r="C14155"/>
    </row>
    <row r="14156" spans="3:3" x14ac:dyDescent="0.25">
      <c r="C14156"/>
    </row>
    <row r="14157" spans="3:3" x14ac:dyDescent="0.25">
      <c r="C14157"/>
    </row>
    <row r="14158" spans="3:3" x14ac:dyDescent="0.25">
      <c r="C14158"/>
    </row>
    <row r="14159" spans="3:3" x14ac:dyDescent="0.25">
      <c r="C14159"/>
    </row>
    <row r="14160" spans="3:3" x14ac:dyDescent="0.25">
      <c r="C14160"/>
    </row>
    <row r="14161" spans="3:3" x14ac:dyDescent="0.25">
      <c r="C14161"/>
    </row>
    <row r="14162" spans="3:3" x14ac:dyDescent="0.25">
      <c r="C14162"/>
    </row>
    <row r="14163" spans="3:3" x14ac:dyDescent="0.25">
      <c r="C14163"/>
    </row>
    <row r="14164" spans="3:3" x14ac:dyDescent="0.25">
      <c r="C14164"/>
    </row>
    <row r="14165" spans="3:3" x14ac:dyDescent="0.25">
      <c r="C14165"/>
    </row>
    <row r="14166" spans="3:3" x14ac:dyDescent="0.25">
      <c r="C14166"/>
    </row>
    <row r="14167" spans="3:3" x14ac:dyDescent="0.25">
      <c r="C14167"/>
    </row>
    <row r="14168" spans="3:3" x14ac:dyDescent="0.25">
      <c r="C14168"/>
    </row>
    <row r="14169" spans="3:3" x14ac:dyDescent="0.25">
      <c r="C14169"/>
    </row>
    <row r="14170" spans="3:3" x14ac:dyDescent="0.25">
      <c r="C14170"/>
    </row>
    <row r="14171" spans="3:3" x14ac:dyDescent="0.25">
      <c r="C14171"/>
    </row>
    <row r="14172" spans="3:3" x14ac:dyDescent="0.25">
      <c r="C14172"/>
    </row>
    <row r="14173" spans="3:3" x14ac:dyDescent="0.25">
      <c r="C14173"/>
    </row>
    <row r="14174" spans="3:3" x14ac:dyDescent="0.25">
      <c r="C14174"/>
    </row>
    <row r="14175" spans="3:3" x14ac:dyDescent="0.25">
      <c r="C14175"/>
    </row>
    <row r="14176" spans="3:3" x14ac:dyDescent="0.25">
      <c r="C14176"/>
    </row>
    <row r="14177" spans="3:3" x14ac:dyDescent="0.25">
      <c r="C14177"/>
    </row>
    <row r="14178" spans="3:3" x14ac:dyDescent="0.25">
      <c r="C14178"/>
    </row>
    <row r="14179" spans="3:3" x14ac:dyDescent="0.25">
      <c r="C14179"/>
    </row>
    <row r="14180" spans="3:3" x14ac:dyDescent="0.25">
      <c r="C14180"/>
    </row>
    <row r="14181" spans="3:3" x14ac:dyDescent="0.25">
      <c r="C14181"/>
    </row>
    <row r="14182" spans="3:3" x14ac:dyDescent="0.25">
      <c r="C14182"/>
    </row>
    <row r="14183" spans="3:3" x14ac:dyDescent="0.25">
      <c r="C14183"/>
    </row>
    <row r="14184" spans="3:3" x14ac:dyDescent="0.25">
      <c r="C14184"/>
    </row>
    <row r="14185" spans="3:3" x14ac:dyDescent="0.25">
      <c r="C14185"/>
    </row>
    <row r="14186" spans="3:3" x14ac:dyDescent="0.25">
      <c r="C14186"/>
    </row>
    <row r="14187" spans="3:3" x14ac:dyDescent="0.25">
      <c r="C14187"/>
    </row>
    <row r="14188" spans="3:3" x14ac:dyDescent="0.25">
      <c r="C14188"/>
    </row>
    <row r="14189" spans="3:3" x14ac:dyDescent="0.25">
      <c r="C14189"/>
    </row>
    <row r="14190" spans="3:3" x14ac:dyDescent="0.25">
      <c r="C14190"/>
    </row>
    <row r="14191" spans="3:3" x14ac:dyDescent="0.25">
      <c r="C14191"/>
    </row>
    <row r="14192" spans="3:3" x14ac:dyDescent="0.25">
      <c r="C14192"/>
    </row>
    <row r="14193" spans="3:3" x14ac:dyDescent="0.25">
      <c r="C14193"/>
    </row>
    <row r="14194" spans="3:3" x14ac:dyDescent="0.25">
      <c r="C14194"/>
    </row>
    <row r="14195" spans="3:3" x14ac:dyDescent="0.25">
      <c r="C14195"/>
    </row>
    <row r="14196" spans="3:3" x14ac:dyDescent="0.25">
      <c r="C14196"/>
    </row>
    <row r="14197" spans="3:3" x14ac:dyDescent="0.25">
      <c r="C14197"/>
    </row>
    <row r="14198" spans="3:3" x14ac:dyDescent="0.25">
      <c r="C14198"/>
    </row>
    <row r="14199" spans="3:3" x14ac:dyDescent="0.25">
      <c r="C14199"/>
    </row>
    <row r="14200" spans="3:3" x14ac:dyDescent="0.25">
      <c r="C14200"/>
    </row>
    <row r="14201" spans="3:3" x14ac:dyDescent="0.25">
      <c r="C14201"/>
    </row>
    <row r="14202" spans="3:3" x14ac:dyDescent="0.25">
      <c r="C14202"/>
    </row>
    <row r="14203" spans="3:3" x14ac:dyDescent="0.25">
      <c r="C14203"/>
    </row>
    <row r="14204" spans="3:3" x14ac:dyDescent="0.25">
      <c r="C14204"/>
    </row>
    <row r="14205" spans="3:3" x14ac:dyDescent="0.25">
      <c r="C14205"/>
    </row>
    <row r="14206" spans="3:3" x14ac:dyDescent="0.25">
      <c r="C14206"/>
    </row>
    <row r="14207" spans="3:3" x14ac:dyDescent="0.25">
      <c r="C14207"/>
    </row>
    <row r="14208" spans="3:3" x14ac:dyDescent="0.25">
      <c r="C14208"/>
    </row>
    <row r="14209" spans="3:3" x14ac:dyDescent="0.25">
      <c r="C14209"/>
    </row>
    <row r="14210" spans="3:3" x14ac:dyDescent="0.25">
      <c r="C14210"/>
    </row>
    <row r="14211" spans="3:3" x14ac:dyDescent="0.25">
      <c r="C14211"/>
    </row>
    <row r="14212" spans="3:3" x14ac:dyDescent="0.25">
      <c r="C14212"/>
    </row>
    <row r="14213" spans="3:3" x14ac:dyDescent="0.25">
      <c r="C14213"/>
    </row>
    <row r="14214" spans="3:3" x14ac:dyDescent="0.25">
      <c r="C14214"/>
    </row>
    <row r="14215" spans="3:3" x14ac:dyDescent="0.25">
      <c r="C14215"/>
    </row>
    <row r="14216" spans="3:3" x14ac:dyDescent="0.25">
      <c r="C14216"/>
    </row>
    <row r="14217" spans="3:3" x14ac:dyDescent="0.25">
      <c r="C14217"/>
    </row>
    <row r="14218" spans="3:3" x14ac:dyDescent="0.25">
      <c r="C14218"/>
    </row>
    <row r="14219" spans="3:3" x14ac:dyDescent="0.25">
      <c r="C14219"/>
    </row>
    <row r="14220" spans="3:3" x14ac:dyDescent="0.25">
      <c r="C14220"/>
    </row>
    <row r="14221" spans="3:3" x14ac:dyDescent="0.25">
      <c r="C14221"/>
    </row>
    <row r="14222" spans="3:3" x14ac:dyDescent="0.25">
      <c r="C14222"/>
    </row>
    <row r="14223" spans="3:3" x14ac:dyDescent="0.25">
      <c r="C14223"/>
    </row>
    <row r="14224" spans="3:3" x14ac:dyDescent="0.25">
      <c r="C14224"/>
    </row>
    <row r="14225" spans="3:3" x14ac:dyDescent="0.25">
      <c r="C14225"/>
    </row>
    <row r="14226" spans="3:3" x14ac:dyDescent="0.25">
      <c r="C14226"/>
    </row>
    <row r="14227" spans="3:3" x14ac:dyDescent="0.25">
      <c r="C14227"/>
    </row>
    <row r="14228" spans="3:3" x14ac:dyDescent="0.25">
      <c r="C14228"/>
    </row>
    <row r="14229" spans="3:3" x14ac:dyDescent="0.25">
      <c r="C14229"/>
    </row>
    <row r="14230" spans="3:3" x14ac:dyDescent="0.25">
      <c r="C14230"/>
    </row>
    <row r="14231" spans="3:3" x14ac:dyDescent="0.25">
      <c r="C14231"/>
    </row>
    <row r="14232" spans="3:3" x14ac:dyDescent="0.25">
      <c r="C14232"/>
    </row>
    <row r="14233" spans="3:3" x14ac:dyDescent="0.25">
      <c r="C14233"/>
    </row>
    <row r="14234" spans="3:3" x14ac:dyDescent="0.25">
      <c r="C14234"/>
    </row>
    <row r="14235" spans="3:3" x14ac:dyDescent="0.25">
      <c r="C14235"/>
    </row>
    <row r="14236" spans="3:3" x14ac:dyDescent="0.25">
      <c r="C14236"/>
    </row>
    <row r="14237" spans="3:3" x14ac:dyDescent="0.25">
      <c r="C14237"/>
    </row>
    <row r="14238" spans="3:3" x14ac:dyDescent="0.25">
      <c r="C14238"/>
    </row>
    <row r="14239" spans="3:3" x14ac:dyDescent="0.25">
      <c r="C14239"/>
    </row>
    <row r="14240" spans="3:3" x14ac:dyDescent="0.25">
      <c r="C14240"/>
    </row>
    <row r="14241" spans="3:3" x14ac:dyDescent="0.25">
      <c r="C14241"/>
    </row>
    <row r="14242" spans="3:3" x14ac:dyDescent="0.25">
      <c r="C14242"/>
    </row>
    <row r="14243" spans="3:3" x14ac:dyDescent="0.25">
      <c r="C14243"/>
    </row>
    <row r="14244" spans="3:3" x14ac:dyDescent="0.25">
      <c r="C14244"/>
    </row>
    <row r="14245" spans="3:3" x14ac:dyDescent="0.25">
      <c r="C14245"/>
    </row>
    <row r="14246" spans="3:3" x14ac:dyDescent="0.25">
      <c r="C14246"/>
    </row>
    <row r="14247" spans="3:3" x14ac:dyDescent="0.25">
      <c r="C14247"/>
    </row>
    <row r="14248" spans="3:3" x14ac:dyDescent="0.25">
      <c r="C14248"/>
    </row>
    <row r="14249" spans="3:3" x14ac:dyDescent="0.25">
      <c r="C14249"/>
    </row>
    <row r="14250" spans="3:3" x14ac:dyDescent="0.25">
      <c r="C14250"/>
    </row>
    <row r="14251" spans="3:3" x14ac:dyDescent="0.25">
      <c r="C14251"/>
    </row>
    <row r="14252" spans="3:3" x14ac:dyDescent="0.25">
      <c r="C14252"/>
    </row>
    <row r="14253" spans="3:3" x14ac:dyDescent="0.25">
      <c r="C14253"/>
    </row>
    <row r="14254" spans="3:3" x14ac:dyDescent="0.25">
      <c r="C14254"/>
    </row>
    <row r="14255" spans="3:3" x14ac:dyDescent="0.25">
      <c r="C14255"/>
    </row>
    <row r="14256" spans="3:3" x14ac:dyDescent="0.25">
      <c r="C14256"/>
    </row>
    <row r="14257" spans="3:3" x14ac:dyDescent="0.25">
      <c r="C14257"/>
    </row>
    <row r="14258" spans="3:3" x14ac:dyDescent="0.25">
      <c r="C14258"/>
    </row>
    <row r="14259" spans="3:3" x14ac:dyDescent="0.25">
      <c r="C14259"/>
    </row>
    <row r="14260" spans="3:3" x14ac:dyDescent="0.25">
      <c r="C14260"/>
    </row>
    <row r="14261" spans="3:3" x14ac:dyDescent="0.25">
      <c r="C14261"/>
    </row>
    <row r="14262" spans="3:3" x14ac:dyDescent="0.25">
      <c r="C14262"/>
    </row>
    <row r="14263" spans="3:3" x14ac:dyDescent="0.25">
      <c r="C14263"/>
    </row>
    <row r="14264" spans="3:3" x14ac:dyDescent="0.25">
      <c r="C14264"/>
    </row>
    <row r="14265" spans="3:3" x14ac:dyDescent="0.25">
      <c r="C14265"/>
    </row>
    <row r="14266" spans="3:3" x14ac:dyDescent="0.25">
      <c r="C14266"/>
    </row>
    <row r="14267" spans="3:3" x14ac:dyDescent="0.25">
      <c r="C14267"/>
    </row>
    <row r="14268" spans="3:3" x14ac:dyDescent="0.25">
      <c r="C14268"/>
    </row>
    <row r="14269" spans="3:3" x14ac:dyDescent="0.25">
      <c r="C14269"/>
    </row>
    <row r="14270" spans="3:3" x14ac:dyDescent="0.25">
      <c r="C14270"/>
    </row>
    <row r="14271" spans="3:3" x14ac:dyDescent="0.25">
      <c r="C14271"/>
    </row>
    <row r="14272" spans="3:3" x14ac:dyDescent="0.25">
      <c r="C14272"/>
    </row>
    <row r="14273" spans="3:3" x14ac:dyDescent="0.25">
      <c r="C14273"/>
    </row>
    <row r="14274" spans="3:3" x14ac:dyDescent="0.25">
      <c r="C14274"/>
    </row>
    <row r="14275" spans="3:3" x14ac:dyDescent="0.25">
      <c r="C14275"/>
    </row>
    <row r="14276" spans="3:3" x14ac:dyDescent="0.25">
      <c r="C14276"/>
    </row>
    <row r="14277" spans="3:3" x14ac:dyDescent="0.25">
      <c r="C14277"/>
    </row>
    <row r="14278" spans="3:3" x14ac:dyDescent="0.25">
      <c r="C14278"/>
    </row>
    <row r="14279" spans="3:3" x14ac:dyDescent="0.25">
      <c r="C14279"/>
    </row>
    <row r="14280" spans="3:3" x14ac:dyDescent="0.25">
      <c r="C14280"/>
    </row>
    <row r="14281" spans="3:3" x14ac:dyDescent="0.25">
      <c r="C14281"/>
    </row>
    <row r="14282" spans="3:3" x14ac:dyDescent="0.25">
      <c r="C14282"/>
    </row>
    <row r="14283" spans="3:3" x14ac:dyDescent="0.25">
      <c r="C14283"/>
    </row>
    <row r="14284" spans="3:3" x14ac:dyDescent="0.25">
      <c r="C14284"/>
    </row>
    <row r="14285" spans="3:3" x14ac:dyDescent="0.25">
      <c r="C14285"/>
    </row>
    <row r="14286" spans="3:3" x14ac:dyDescent="0.25">
      <c r="C14286"/>
    </row>
    <row r="14287" spans="3:3" x14ac:dyDescent="0.25">
      <c r="C14287"/>
    </row>
    <row r="14288" spans="3:3" x14ac:dyDescent="0.25">
      <c r="C14288"/>
    </row>
    <row r="14289" spans="3:3" x14ac:dyDescent="0.25">
      <c r="C14289"/>
    </row>
    <row r="14290" spans="3:3" x14ac:dyDescent="0.25">
      <c r="C14290"/>
    </row>
    <row r="14291" spans="3:3" x14ac:dyDescent="0.25">
      <c r="C14291"/>
    </row>
    <row r="14292" spans="3:3" x14ac:dyDescent="0.25">
      <c r="C14292"/>
    </row>
    <row r="14293" spans="3:3" x14ac:dyDescent="0.25">
      <c r="C14293"/>
    </row>
    <row r="14294" spans="3:3" x14ac:dyDescent="0.25">
      <c r="C14294"/>
    </row>
    <row r="14295" spans="3:3" x14ac:dyDescent="0.25">
      <c r="C14295"/>
    </row>
    <row r="14296" spans="3:3" x14ac:dyDescent="0.25">
      <c r="C14296"/>
    </row>
    <row r="14297" spans="3:3" x14ac:dyDescent="0.25">
      <c r="C14297"/>
    </row>
    <row r="14298" spans="3:3" x14ac:dyDescent="0.25">
      <c r="C14298"/>
    </row>
    <row r="14299" spans="3:3" x14ac:dyDescent="0.25">
      <c r="C14299"/>
    </row>
    <row r="14300" spans="3:3" x14ac:dyDescent="0.25">
      <c r="C14300"/>
    </row>
    <row r="14301" spans="3:3" x14ac:dyDescent="0.25">
      <c r="C14301"/>
    </row>
    <row r="14302" spans="3:3" x14ac:dyDescent="0.25">
      <c r="C14302"/>
    </row>
    <row r="14303" spans="3:3" x14ac:dyDescent="0.25">
      <c r="C14303"/>
    </row>
    <row r="14304" spans="3:3" x14ac:dyDescent="0.25">
      <c r="C14304"/>
    </row>
    <row r="14305" spans="3:3" x14ac:dyDescent="0.25">
      <c r="C14305"/>
    </row>
    <row r="14306" spans="3:3" x14ac:dyDescent="0.25">
      <c r="C14306"/>
    </row>
    <row r="14307" spans="3:3" x14ac:dyDescent="0.25">
      <c r="C14307"/>
    </row>
    <row r="14308" spans="3:3" x14ac:dyDescent="0.25">
      <c r="C14308"/>
    </row>
    <row r="14309" spans="3:3" x14ac:dyDescent="0.25">
      <c r="C14309"/>
    </row>
    <row r="14310" spans="3:3" x14ac:dyDescent="0.25">
      <c r="C14310"/>
    </row>
    <row r="14311" spans="3:3" x14ac:dyDescent="0.25">
      <c r="C14311"/>
    </row>
    <row r="14312" spans="3:3" x14ac:dyDescent="0.25">
      <c r="C14312"/>
    </row>
    <row r="14313" spans="3:3" x14ac:dyDescent="0.25">
      <c r="C14313"/>
    </row>
    <row r="14314" spans="3:3" x14ac:dyDescent="0.25">
      <c r="C14314"/>
    </row>
    <row r="14315" spans="3:3" x14ac:dyDescent="0.25">
      <c r="C14315"/>
    </row>
    <row r="14316" spans="3:3" x14ac:dyDescent="0.25">
      <c r="C14316"/>
    </row>
    <row r="14317" spans="3:3" x14ac:dyDescent="0.25">
      <c r="C14317"/>
    </row>
    <row r="14318" spans="3:3" x14ac:dyDescent="0.25">
      <c r="C14318"/>
    </row>
    <row r="14319" spans="3:3" x14ac:dyDescent="0.25">
      <c r="C14319"/>
    </row>
    <row r="14320" spans="3:3" x14ac:dyDescent="0.25">
      <c r="C14320"/>
    </row>
    <row r="14321" spans="3:3" x14ac:dyDescent="0.25">
      <c r="C14321"/>
    </row>
    <row r="14322" spans="3:3" x14ac:dyDescent="0.25">
      <c r="C14322"/>
    </row>
    <row r="14323" spans="3:3" x14ac:dyDescent="0.25">
      <c r="C14323"/>
    </row>
    <row r="14324" spans="3:3" x14ac:dyDescent="0.25">
      <c r="C14324"/>
    </row>
    <row r="14325" spans="3:3" x14ac:dyDescent="0.25">
      <c r="C14325"/>
    </row>
    <row r="14326" spans="3:3" x14ac:dyDescent="0.25">
      <c r="C14326"/>
    </row>
    <row r="14327" spans="3:3" x14ac:dyDescent="0.25">
      <c r="C14327"/>
    </row>
    <row r="14328" spans="3:3" x14ac:dyDescent="0.25">
      <c r="C14328"/>
    </row>
    <row r="14329" spans="3:3" x14ac:dyDescent="0.25">
      <c r="C14329"/>
    </row>
    <row r="14330" spans="3:3" x14ac:dyDescent="0.25">
      <c r="C14330"/>
    </row>
    <row r="14331" spans="3:3" x14ac:dyDescent="0.25">
      <c r="C14331"/>
    </row>
    <row r="14332" spans="3:3" x14ac:dyDescent="0.25">
      <c r="C14332"/>
    </row>
    <row r="14333" spans="3:3" x14ac:dyDescent="0.25">
      <c r="C14333"/>
    </row>
    <row r="14334" spans="3:3" x14ac:dyDescent="0.25">
      <c r="C14334"/>
    </row>
    <row r="14335" spans="3:3" x14ac:dyDescent="0.25">
      <c r="C14335"/>
    </row>
    <row r="14336" spans="3:3" x14ac:dyDescent="0.25">
      <c r="C14336"/>
    </row>
    <row r="14337" spans="3:3" x14ac:dyDescent="0.25">
      <c r="C14337"/>
    </row>
    <row r="14338" spans="3:3" x14ac:dyDescent="0.25">
      <c r="C14338"/>
    </row>
    <row r="14339" spans="3:3" x14ac:dyDescent="0.25">
      <c r="C14339"/>
    </row>
    <row r="14340" spans="3:3" x14ac:dyDescent="0.25">
      <c r="C14340"/>
    </row>
    <row r="14341" spans="3:3" x14ac:dyDescent="0.25">
      <c r="C14341"/>
    </row>
    <row r="14342" spans="3:3" x14ac:dyDescent="0.25">
      <c r="C14342"/>
    </row>
    <row r="14343" spans="3:3" x14ac:dyDescent="0.25">
      <c r="C14343"/>
    </row>
    <row r="14344" spans="3:3" x14ac:dyDescent="0.25">
      <c r="C14344"/>
    </row>
    <row r="14345" spans="3:3" x14ac:dyDescent="0.25">
      <c r="C14345"/>
    </row>
    <row r="14346" spans="3:3" x14ac:dyDescent="0.25">
      <c r="C14346"/>
    </row>
    <row r="14347" spans="3:3" x14ac:dyDescent="0.25">
      <c r="C14347"/>
    </row>
    <row r="14348" spans="3:3" x14ac:dyDescent="0.25">
      <c r="C14348"/>
    </row>
    <row r="14349" spans="3:3" x14ac:dyDescent="0.25">
      <c r="C14349"/>
    </row>
    <row r="14350" spans="3:3" x14ac:dyDescent="0.25">
      <c r="C14350"/>
    </row>
    <row r="14351" spans="3:3" x14ac:dyDescent="0.25">
      <c r="C14351"/>
    </row>
    <row r="14352" spans="3:3" x14ac:dyDescent="0.25">
      <c r="C14352"/>
    </row>
    <row r="14353" spans="3:3" x14ac:dyDescent="0.25">
      <c r="C14353"/>
    </row>
    <row r="14354" spans="3:3" x14ac:dyDescent="0.25">
      <c r="C14354"/>
    </row>
    <row r="14355" spans="3:3" x14ac:dyDescent="0.25">
      <c r="C14355"/>
    </row>
    <row r="14356" spans="3:3" x14ac:dyDescent="0.25">
      <c r="C14356"/>
    </row>
    <row r="14357" spans="3:3" x14ac:dyDescent="0.25">
      <c r="C14357"/>
    </row>
    <row r="14358" spans="3:3" x14ac:dyDescent="0.25">
      <c r="C14358"/>
    </row>
    <row r="14359" spans="3:3" x14ac:dyDescent="0.25">
      <c r="C14359"/>
    </row>
    <row r="14360" spans="3:3" x14ac:dyDescent="0.25">
      <c r="C14360"/>
    </row>
    <row r="14361" spans="3:3" x14ac:dyDescent="0.25">
      <c r="C14361"/>
    </row>
    <row r="14362" spans="3:3" x14ac:dyDescent="0.25">
      <c r="C14362"/>
    </row>
    <row r="14363" spans="3:3" x14ac:dyDescent="0.25">
      <c r="C14363"/>
    </row>
    <row r="14364" spans="3:3" x14ac:dyDescent="0.25">
      <c r="C14364"/>
    </row>
    <row r="14365" spans="3:3" x14ac:dyDescent="0.25">
      <c r="C14365"/>
    </row>
    <row r="14366" spans="3:3" x14ac:dyDescent="0.25">
      <c r="C14366"/>
    </row>
    <row r="14367" spans="3:3" x14ac:dyDescent="0.25">
      <c r="C14367"/>
    </row>
    <row r="14368" spans="3:3" x14ac:dyDescent="0.25">
      <c r="C14368"/>
    </row>
    <row r="14369" spans="3:3" x14ac:dyDescent="0.25">
      <c r="C14369"/>
    </row>
    <row r="14370" spans="3:3" x14ac:dyDescent="0.25">
      <c r="C14370"/>
    </row>
    <row r="14371" spans="3:3" x14ac:dyDescent="0.25">
      <c r="C14371"/>
    </row>
    <row r="14372" spans="3:3" x14ac:dyDescent="0.25">
      <c r="C14372"/>
    </row>
    <row r="14373" spans="3:3" x14ac:dyDescent="0.25">
      <c r="C14373"/>
    </row>
    <row r="14374" spans="3:3" x14ac:dyDescent="0.25">
      <c r="C14374"/>
    </row>
    <row r="14375" spans="3:3" x14ac:dyDescent="0.25">
      <c r="C14375"/>
    </row>
    <row r="14376" spans="3:3" x14ac:dyDescent="0.25">
      <c r="C14376"/>
    </row>
    <row r="14377" spans="3:3" x14ac:dyDescent="0.25">
      <c r="C14377"/>
    </row>
    <row r="14378" spans="3:3" x14ac:dyDescent="0.25">
      <c r="C14378"/>
    </row>
    <row r="14379" spans="3:3" x14ac:dyDescent="0.25">
      <c r="C14379"/>
    </row>
    <row r="14380" spans="3:3" x14ac:dyDescent="0.25">
      <c r="C14380"/>
    </row>
    <row r="14381" spans="3:3" x14ac:dyDescent="0.25">
      <c r="C14381"/>
    </row>
    <row r="14382" spans="3:3" x14ac:dyDescent="0.25">
      <c r="C14382"/>
    </row>
    <row r="14383" spans="3:3" x14ac:dyDescent="0.25">
      <c r="C14383"/>
    </row>
    <row r="14384" spans="3:3" x14ac:dyDescent="0.25">
      <c r="C14384"/>
    </row>
    <row r="14385" spans="3:3" x14ac:dyDescent="0.25">
      <c r="C14385"/>
    </row>
    <row r="14386" spans="3:3" x14ac:dyDescent="0.25">
      <c r="C14386"/>
    </row>
    <row r="14387" spans="3:3" x14ac:dyDescent="0.25">
      <c r="C14387"/>
    </row>
    <row r="14388" spans="3:3" x14ac:dyDescent="0.25">
      <c r="C14388"/>
    </row>
    <row r="14389" spans="3:3" x14ac:dyDescent="0.25">
      <c r="C14389"/>
    </row>
    <row r="14390" spans="3:3" x14ac:dyDescent="0.25">
      <c r="C14390"/>
    </row>
    <row r="14391" spans="3:3" x14ac:dyDescent="0.25">
      <c r="C14391"/>
    </row>
    <row r="14392" spans="3:3" x14ac:dyDescent="0.25">
      <c r="C14392"/>
    </row>
    <row r="14393" spans="3:3" x14ac:dyDescent="0.25">
      <c r="C14393"/>
    </row>
    <row r="14394" spans="3:3" x14ac:dyDescent="0.25">
      <c r="C14394"/>
    </row>
    <row r="14395" spans="3:3" x14ac:dyDescent="0.25">
      <c r="C14395"/>
    </row>
    <row r="14396" spans="3:3" x14ac:dyDescent="0.25">
      <c r="C14396"/>
    </row>
    <row r="14397" spans="3:3" x14ac:dyDescent="0.25">
      <c r="C14397"/>
    </row>
    <row r="14398" spans="3:3" x14ac:dyDescent="0.25">
      <c r="C14398"/>
    </row>
    <row r="14399" spans="3:3" x14ac:dyDescent="0.25">
      <c r="C14399"/>
    </row>
    <row r="14400" spans="3:3" x14ac:dyDescent="0.25">
      <c r="C14400"/>
    </row>
    <row r="14401" spans="3:3" x14ac:dyDescent="0.25">
      <c r="C14401"/>
    </row>
    <row r="14402" spans="3:3" x14ac:dyDescent="0.25">
      <c r="C14402"/>
    </row>
    <row r="14403" spans="3:3" x14ac:dyDescent="0.25">
      <c r="C14403"/>
    </row>
    <row r="14404" spans="3:3" x14ac:dyDescent="0.25">
      <c r="C14404"/>
    </row>
    <row r="14405" spans="3:3" x14ac:dyDescent="0.25">
      <c r="C14405"/>
    </row>
    <row r="14406" spans="3:3" x14ac:dyDescent="0.25">
      <c r="C14406"/>
    </row>
    <row r="14407" spans="3:3" x14ac:dyDescent="0.25">
      <c r="C14407"/>
    </row>
    <row r="14408" spans="3:3" x14ac:dyDescent="0.25">
      <c r="C14408"/>
    </row>
    <row r="14409" spans="3:3" x14ac:dyDescent="0.25">
      <c r="C14409"/>
    </row>
    <row r="14410" spans="3:3" x14ac:dyDescent="0.25">
      <c r="C14410"/>
    </row>
    <row r="14411" spans="3:3" x14ac:dyDescent="0.25">
      <c r="C14411"/>
    </row>
    <row r="14412" spans="3:3" x14ac:dyDescent="0.25">
      <c r="C14412"/>
    </row>
    <row r="14413" spans="3:3" x14ac:dyDescent="0.25">
      <c r="C14413"/>
    </row>
    <row r="14414" spans="3:3" x14ac:dyDescent="0.25">
      <c r="C14414"/>
    </row>
    <row r="14415" spans="3:3" x14ac:dyDescent="0.25">
      <c r="C14415"/>
    </row>
    <row r="14416" spans="3:3" x14ac:dyDescent="0.25">
      <c r="C14416"/>
    </row>
    <row r="14417" spans="3:3" x14ac:dyDescent="0.25">
      <c r="C14417"/>
    </row>
    <row r="14418" spans="3:3" x14ac:dyDescent="0.25">
      <c r="C14418"/>
    </row>
    <row r="14419" spans="3:3" x14ac:dyDescent="0.25">
      <c r="C14419"/>
    </row>
    <row r="14420" spans="3:3" x14ac:dyDescent="0.25">
      <c r="C14420"/>
    </row>
    <row r="14421" spans="3:3" x14ac:dyDescent="0.25">
      <c r="C14421"/>
    </row>
    <row r="14422" spans="3:3" x14ac:dyDescent="0.25">
      <c r="C14422"/>
    </row>
    <row r="14423" spans="3:3" x14ac:dyDescent="0.25">
      <c r="C14423"/>
    </row>
    <row r="14424" spans="3:3" x14ac:dyDescent="0.25">
      <c r="C14424"/>
    </row>
    <row r="14425" spans="3:3" x14ac:dyDescent="0.25">
      <c r="C14425"/>
    </row>
    <row r="14426" spans="3:3" x14ac:dyDescent="0.25">
      <c r="C14426"/>
    </row>
    <row r="14427" spans="3:3" x14ac:dyDescent="0.25">
      <c r="C14427"/>
    </row>
    <row r="14428" spans="3:3" x14ac:dyDescent="0.25">
      <c r="C14428"/>
    </row>
    <row r="14429" spans="3:3" x14ac:dyDescent="0.25">
      <c r="C14429"/>
    </row>
    <row r="14430" spans="3:3" x14ac:dyDescent="0.25">
      <c r="C14430"/>
    </row>
    <row r="14431" spans="3:3" x14ac:dyDescent="0.25">
      <c r="C14431"/>
    </row>
    <row r="14432" spans="3:3" x14ac:dyDescent="0.25">
      <c r="C14432"/>
    </row>
    <row r="14433" spans="3:3" x14ac:dyDescent="0.25">
      <c r="C14433"/>
    </row>
    <row r="14434" spans="3:3" x14ac:dyDescent="0.25">
      <c r="C14434"/>
    </row>
    <row r="14435" spans="3:3" x14ac:dyDescent="0.25">
      <c r="C14435"/>
    </row>
    <row r="14436" spans="3:3" x14ac:dyDescent="0.25">
      <c r="C14436"/>
    </row>
    <row r="14437" spans="3:3" x14ac:dyDescent="0.25">
      <c r="C14437"/>
    </row>
    <row r="14438" spans="3:3" x14ac:dyDescent="0.25">
      <c r="C14438"/>
    </row>
    <row r="14439" spans="3:3" x14ac:dyDescent="0.25">
      <c r="C14439"/>
    </row>
    <row r="14440" spans="3:3" x14ac:dyDescent="0.25">
      <c r="C14440"/>
    </row>
    <row r="14441" spans="3:3" x14ac:dyDescent="0.25">
      <c r="C14441"/>
    </row>
    <row r="14442" spans="3:3" x14ac:dyDescent="0.25">
      <c r="C14442"/>
    </row>
    <row r="14443" spans="3:3" x14ac:dyDescent="0.25">
      <c r="C14443"/>
    </row>
    <row r="14444" spans="3:3" x14ac:dyDescent="0.25">
      <c r="C14444"/>
    </row>
    <row r="14445" spans="3:3" x14ac:dyDescent="0.25">
      <c r="C14445"/>
    </row>
    <row r="14446" spans="3:3" x14ac:dyDescent="0.25">
      <c r="C14446"/>
    </row>
    <row r="14447" spans="3:3" x14ac:dyDescent="0.25">
      <c r="C14447"/>
    </row>
    <row r="14448" spans="3:3" x14ac:dyDescent="0.25">
      <c r="C14448"/>
    </row>
    <row r="14449" spans="3:3" x14ac:dyDescent="0.25">
      <c r="C14449"/>
    </row>
    <row r="14450" spans="3:3" x14ac:dyDescent="0.25">
      <c r="C14450"/>
    </row>
    <row r="14451" spans="3:3" x14ac:dyDescent="0.25">
      <c r="C14451"/>
    </row>
    <row r="14452" spans="3:3" x14ac:dyDescent="0.25">
      <c r="C14452"/>
    </row>
    <row r="14453" spans="3:3" x14ac:dyDescent="0.25">
      <c r="C14453"/>
    </row>
    <row r="14454" spans="3:3" x14ac:dyDescent="0.25">
      <c r="C14454"/>
    </row>
    <row r="14455" spans="3:3" x14ac:dyDescent="0.25">
      <c r="C14455"/>
    </row>
    <row r="14456" spans="3:3" x14ac:dyDescent="0.25">
      <c r="C14456"/>
    </row>
    <row r="14457" spans="3:3" x14ac:dyDescent="0.25">
      <c r="C14457"/>
    </row>
    <row r="14458" spans="3:3" x14ac:dyDescent="0.25">
      <c r="C14458"/>
    </row>
    <row r="14459" spans="3:3" x14ac:dyDescent="0.25">
      <c r="C14459"/>
    </row>
    <row r="14460" spans="3:3" x14ac:dyDescent="0.25">
      <c r="C14460"/>
    </row>
    <row r="14461" spans="3:3" x14ac:dyDescent="0.25">
      <c r="C14461"/>
    </row>
    <row r="14462" spans="3:3" x14ac:dyDescent="0.25">
      <c r="C14462"/>
    </row>
    <row r="14463" spans="3:3" x14ac:dyDescent="0.25">
      <c r="C14463"/>
    </row>
    <row r="14464" spans="3:3" x14ac:dyDescent="0.25">
      <c r="C14464"/>
    </row>
    <row r="14465" spans="3:3" x14ac:dyDescent="0.25">
      <c r="C14465"/>
    </row>
    <row r="14466" spans="3:3" x14ac:dyDescent="0.25">
      <c r="C14466"/>
    </row>
    <row r="14467" spans="3:3" x14ac:dyDescent="0.25">
      <c r="C14467"/>
    </row>
    <row r="14468" spans="3:3" x14ac:dyDescent="0.25">
      <c r="C14468"/>
    </row>
    <row r="14469" spans="3:3" x14ac:dyDescent="0.25">
      <c r="C14469"/>
    </row>
    <row r="14470" spans="3:3" x14ac:dyDescent="0.25">
      <c r="C14470"/>
    </row>
    <row r="14471" spans="3:3" x14ac:dyDescent="0.25">
      <c r="C14471"/>
    </row>
    <row r="14472" spans="3:3" x14ac:dyDescent="0.25">
      <c r="C14472"/>
    </row>
    <row r="14473" spans="3:3" x14ac:dyDescent="0.25">
      <c r="C14473"/>
    </row>
    <row r="14474" spans="3:3" x14ac:dyDescent="0.25">
      <c r="C14474"/>
    </row>
    <row r="14475" spans="3:3" x14ac:dyDescent="0.25">
      <c r="C14475"/>
    </row>
    <row r="14476" spans="3:3" x14ac:dyDescent="0.25">
      <c r="C14476"/>
    </row>
    <row r="14477" spans="3:3" x14ac:dyDescent="0.25">
      <c r="C14477"/>
    </row>
    <row r="14478" spans="3:3" x14ac:dyDescent="0.25">
      <c r="C14478"/>
    </row>
    <row r="14479" spans="3:3" x14ac:dyDescent="0.25">
      <c r="C14479"/>
    </row>
    <row r="14480" spans="3:3" x14ac:dyDescent="0.25">
      <c r="C14480"/>
    </row>
    <row r="14481" spans="3:3" x14ac:dyDescent="0.25">
      <c r="C14481"/>
    </row>
    <row r="14482" spans="3:3" x14ac:dyDescent="0.25">
      <c r="C14482"/>
    </row>
    <row r="14483" spans="3:3" x14ac:dyDescent="0.25">
      <c r="C14483"/>
    </row>
    <row r="14484" spans="3:3" x14ac:dyDescent="0.25">
      <c r="C14484"/>
    </row>
    <row r="14485" spans="3:3" x14ac:dyDescent="0.25">
      <c r="C14485"/>
    </row>
    <row r="14486" spans="3:3" x14ac:dyDescent="0.25">
      <c r="C14486"/>
    </row>
    <row r="14487" spans="3:3" x14ac:dyDescent="0.25">
      <c r="C14487"/>
    </row>
    <row r="14488" spans="3:3" x14ac:dyDescent="0.25">
      <c r="C14488"/>
    </row>
    <row r="14489" spans="3:3" x14ac:dyDescent="0.25">
      <c r="C14489"/>
    </row>
    <row r="14490" spans="3:3" x14ac:dyDescent="0.25">
      <c r="C14490"/>
    </row>
    <row r="14491" spans="3:3" x14ac:dyDescent="0.25">
      <c r="C14491"/>
    </row>
    <row r="14492" spans="3:3" x14ac:dyDescent="0.25">
      <c r="C14492"/>
    </row>
    <row r="14493" spans="3:3" x14ac:dyDescent="0.25">
      <c r="C14493"/>
    </row>
    <row r="14494" spans="3:3" x14ac:dyDescent="0.25">
      <c r="C14494"/>
    </row>
    <row r="14495" spans="3:3" x14ac:dyDescent="0.25">
      <c r="C14495"/>
    </row>
    <row r="14496" spans="3:3" x14ac:dyDescent="0.25">
      <c r="C14496"/>
    </row>
    <row r="14497" spans="3:3" x14ac:dyDescent="0.25">
      <c r="C14497"/>
    </row>
    <row r="14498" spans="3:3" x14ac:dyDescent="0.25">
      <c r="C14498"/>
    </row>
    <row r="14499" spans="3:3" x14ac:dyDescent="0.25">
      <c r="C14499"/>
    </row>
    <row r="14500" spans="3:3" x14ac:dyDescent="0.25">
      <c r="C14500"/>
    </row>
    <row r="14501" spans="3:3" x14ac:dyDescent="0.25">
      <c r="C14501"/>
    </row>
    <row r="14502" spans="3:3" x14ac:dyDescent="0.25">
      <c r="C14502"/>
    </row>
    <row r="14503" spans="3:3" x14ac:dyDescent="0.25">
      <c r="C14503"/>
    </row>
    <row r="14504" spans="3:3" x14ac:dyDescent="0.25">
      <c r="C14504"/>
    </row>
    <row r="14505" spans="3:3" x14ac:dyDescent="0.25">
      <c r="C14505"/>
    </row>
    <row r="14506" spans="3:3" x14ac:dyDescent="0.25">
      <c r="C14506"/>
    </row>
    <row r="14507" spans="3:3" x14ac:dyDescent="0.25">
      <c r="C14507"/>
    </row>
    <row r="14508" spans="3:3" x14ac:dyDescent="0.25">
      <c r="C14508"/>
    </row>
    <row r="14509" spans="3:3" x14ac:dyDescent="0.25">
      <c r="C14509"/>
    </row>
    <row r="14510" spans="3:3" x14ac:dyDescent="0.25">
      <c r="C14510"/>
    </row>
    <row r="14511" spans="3:3" x14ac:dyDescent="0.25">
      <c r="C14511"/>
    </row>
    <row r="14512" spans="3:3" x14ac:dyDescent="0.25">
      <c r="C14512"/>
    </row>
    <row r="14513" spans="3:3" x14ac:dyDescent="0.25">
      <c r="C14513"/>
    </row>
    <row r="14514" spans="3:3" x14ac:dyDescent="0.25">
      <c r="C14514"/>
    </row>
    <row r="14515" spans="3:3" x14ac:dyDescent="0.25">
      <c r="C14515"/>
    </row>
    <row r="14516" spans="3:3" x14ac:dyDescent="0.25">
      <c r="C14516"/>
    </row>
    <row r="14517" spans="3:3" x14ac:dyDescent="0.25">
      <c r="C14517"/>
    </row>
    <row r="14518" spans="3:3" x14ac:dyDescent="0.25">
      <c r="C14518"/>
    </row>
    <row r="14519" spans="3:3" x14ac:dyDescent="0.25">
      <c r="C14519"/>
    </row>
    <row r="14520" spans="3:3" x14ac:dyDescent="0.25">
      <c r="C14520"/>
    </row>
    <row r="14521" spans="3:3" x14ac:dyDescent="0.25">
      <c r="C14521"/>
    </row>
    <row r="14522" spans="3:3" x14ac:dyDescent="0.25">
      <c r="C14522"/>
    </row>
    <row r="14523" spans="3:3" x14ac:dyDescent="0.25">
      <c r="C14523"/>
    </row>
    <row r="14524" spans="3:3" x14ac:dyDescent="0.25">
      <c r="C14524"/>
    </row>
    <row r="14525" spans="3:3" x14ac:dyDescent="0.25">
      <c r="C14525"/>
    </row>
    <row r="14526" spans="3:3" x14ac:dyDescent="0.25">
      <c r="C14526"/>
    </row>
    <row r="14527" spans="3:3" x14ac:dyDescent="0.25">
      <c r="C14527"/>
    </row>
    <row r="14528" spans="3:3" x14ac:dyDescent="0.25">
      <c r="C14528"/>
    </row>
    <row r="14529" spans="3:3" x14ac:dyDescent="0.25">
      <c r="C14529"/>
    </row>
    <row r="14530" spans="3:3" x14ac:dyDescent="0.25">
      <c r="C14530"/>
    </row>
    <row r="14531" spans="3:3" x14ac:dyDescent="0.25">
      <c r="C14531"/>
    </row>
    <row r="14532" spans="3:3" x14ac:dyDescent="0.25">
      <c r="C14532"/>
    </row>
    <row r="14533" spans="3:3" x14ac:dyDescent="0.25">
      <c r="C14533"/>
    </row>
    <row r="14534" spans="3:3" x14ac:dyDescent="0.25">
      <c r="C14534"/>
    </row>
    <row r="14535" spans="3:3" x14ac:dyDescent="0.25">
      <c r="C14535"/>
    </row>
    <row r="14536" spans="3:3" x14ac:dyDescent="0.25">
      <c r="C14536"/>
    </row>
    <row r="14537" spans="3:3" x14ac:dyDescent="0.25">
      <c r="C14537"/>
    </row>
    <row r="14538" spans="3:3" x14ac:dyDescent="0.25">
      <c r="C14538"/>
    </row>
    <row r="14539" spans="3:3" x14ac:dyDescent="0.25">
      <c r="C14539"/>
    </row>
    <row r="14540" spans="3:3" x14ac:dyDescent="0.25">
      <c r="C14540"/>
    </row>
    <row r="14541" spans="3:3" x14ac:dyDescent="0.25">
      <c r="C14541"/>
    </row>
    <row r="14542" spans="3:3" x14ac:dyDescent="0.25">
      <c r="C14542"/>
    </row>
    <row r="14543" spans="3:3" x14ac:dyDescent="0.25">
      <c r="C14543"/>
    </row>
    <row r="14544" spans="3:3" x14ac:dyDescent="0.25">
      <c r="C14544"/>
    </row>
    <row r="14545" spans="3:3" x14ac:dyDescent="0.25">
      <c r="C14545"/>
    </row>
    <row r="14546" spans="3:3" x14ac:dyDescent="0.25">
      <c r="C14546"/>
    </row>
    <row r="14547" spans="3:3" x14ac:dyDescent="0.25">
      <c r="C14547"/>
    </row>
    <row r="14548" spans="3:3" x14ac:dyDescent="0.25">
      <c r="C14548"/>
    </row>
    <row r="14549" spans="3:3" x14ac:dyDescent="0.25">
      <c r="C14549"/>
    </row>
    <row r="14550" spans="3:3" x14ac:dyDescent="0.25">
      <c r="C14550"/>
    </row>
    <row r="14551" spans="3:3" x14ac:dyDescent="0.25">
      <c r="C14551"/>
    </row>
    <row r="14552" spans="3:3" x14ac:dyDescent="0.25">
      <c r="C14552"/>
    </row>
    <row r="14553" spans="3:3" x14ac:dyDescent="0.25">
      <c r="C14553"/>
    </row>
    <row r="14554" spans="3:3" x14ac:dyDescent="0.25">
      <c r="C14554"/>
    </row>
    <row r="14555" spans="3:3" x14ac:dyDescent="0.25">
      <c r="C14555"/>
    </row>
    <row r="14556" spans="3:3" x14ac:dyDescent="0.25">
      <c r="C14556"/>
    </row>
    <row r="14557" spans="3:3" x14ac:dyDescent="0.25">
      <c r="C14557"/>
    </row>
    <row r="14558" spans="3:3" x14ac:dyDescent="0.25">
      <c r="C14558"/>
    </row>
    <row r="14559" spans="3:3" x14ac:dyDescent="0.25">
      <c r="C14559"/>
    </row>
    <row r="14560" spans="3:3" x14ac:dyDescent="0.25">
      <c r="C14560"/>
    </row>
    <row r="14561" spans="3:3" x14ac:dyDescent="0.25">
      <c r="C14561"/>
    </row>
    <row r="14562" spans="3:3" x14ac:dyDescent="0.25">
      <c r="C14562"/>
    </row>
    <row r="14563" spans="3:3" x14ac:dyDescent="0.25">
      <c r="C14563"/>
    </row>
    <row r="14564" spans="3:3" x14ac:dyDescent="0.25">
      <c r="C14564"/>
    </row>
    <row r="14565" spans="3:3" x14ac:dyDescent="0.25">
      <c r="C14565"/>
    </row>
    <row r="14566" spans="3:3" x14ac:dyDescent="0.25">
      <c r="C14566"/>
    </row>
    <row r="14567" spans="3:3" x14ac:dyDescent="0.25">
      <c r="C14567"/>
    </row>
    <row r="14568" spans="3:3" x14ac:dyDescent="0.25">
      <c r="C14568"/>
    </row>
    <row r="14569" spans="3:3" x14ac:dyDescent="0.25">
      <c r="C14569"/>
    </row>
    <row r="14570" spans="3:3" x14ac:dyDescent="0.25">
      <c r="C14570"/>
    </row>
    <row r="14571" spans="3:3" x14ac:dyDescent="0.25">
      <c r="C14571"/>
    </row>
    <row r="14572" spans="3:3" x14ac:dyDescent="0.25">
      <c r="C14572"/>
    </row>
    <row r="14573" spans="3:3" x14ac:dyDescent="0.25">
      <c r="C14573"/>
    </row>
    <row r="14574" spans="3:3" x14ac:dyDescent="0.25">
      <c r="C14574"/>
    </row>
    <row r="14575" spans="3:3" x14ac:dyDescent="0.25">
      <c r="C14575"/>
    </row>
    <row r="14576" spans="3:3" x14ac:dyDescent="0.25">
      <c r="C14576"/>
    </row>
    <row r="14577" spans="3:3" x14ac:dyDescent="0.25">
      <c r="C14577"/>
    </row>
    <row r="14578" spans="3:3" x14ac:dyDescent="0.25">
      <c r="C14578"/>
    </row>
    <row r="14579" spans="3:3" x14ac:dyDescent="0.25">
      <c r="C14579"/>
    </row>
    <row r="14580" spans="3:3" x14ac:dyDescent="0.25">
      <c r="C14580"/>
    </row>
    <row r="14581" spans="3:3" x14ac:dyDescent="0.25">
      <c r="C14581"/>
    </row>
    <row r="14582" spans="3:3" x14ac:dyDescent="0.25">
      <c r="C14582"/>
    </row>
    <row r="14583" spans="3:3" x14ac:dyDescent="0.25">
      <c r="C14583"/>
    </row>
    <row r="14584" spans="3:3" x14ac:dyDescent="0.25">
      <c r="C14584"/>
    </row>
    <row r="14585" spans="3:3" x14ac:dyDescent="0.25">
      <c r="C14585"/>
    </row>
    <row r="14586" spans="3:3" x14ac:dyDescent="0.25">
      <c r="C14586"/>
    </row>
    <row r="14587" spans="3:3" x14ac:dyDescent="0.25">
      <c r="C14587"/>
    </row>
    <row r="14588" spans="3:3" x14ac:dyDescent="0.25">
      <c r="C14588"/>
    </row>
    <row r="14589" spans="3:3" x14ac:dyDescent="0.25">
      <c r="C14589"/>
    </row>
    <row r="14590" spans="3:3" x14ac:dyDescent="0.25">
      <c r="C14590"/>
    </row>
    <row r="14591" spans="3:3" x14ac:dyDescent="0.25">
      <c r="C14591"/>
    </row>
    <row r="14592" spans="3:3" x14ac:dyDescent="0.25">
      <c r="C14592"/>
    </row>
    <row r="14593" spans="3:3" x14ac:dyDescent="0.25">
      <c r="C14593"/>
    </row>
    <row r="14594" spans="3:3" x14ac:dyDescent="0.25">
      <c r="C14594"/>
    </row>
    <row r="14595" spans="3:3" x14ac:dyDescent="0.25">
      <c r="C14595"/>
    </row>
    <row r="14596" spans="3:3" x14ac:dyDescent="0.25">
      <c r="C14596"/>
    </row>
    <row r="14597" spans="3:3" x14ac:dyDescent="0.25">
      <c r="C14597"/>
    </row>
    <row r="14598" spans="3:3" x14ac:dyDescent="0.25">
      <c r="C14598"/>
    </row>
    <row r="14599" spans="3:3" x14ac:dyDescent="0.25">
      <c r="C14599"/>
    </row>
    <row r="14600" spans="3:3" x14ac:dyDescent="0.25">
      <c r="C14600"/>
    </row>
    <row r="14601" spans="3:3" x14ac:dyDescent="0.25">
      <c r="C14601"/>
    </row>
    <row r="14602" spans="3:3" x14ac:dyDescent="0.25">
      <c r="C14602"/>
    </row>
    <row r="14603" spans="3:3" x14ac:dyDescent="0.25">
      <c r="C14603"/>
    </row>
    <row r="14604" spans="3:3" x14ac:dyDescent="0.25">
      <c r="C14604"/>
    </row>
    <row r="14605" spans="3:3" x14ac:dyDescent="0.25">
      <c r="C14605"/>
    </row>
    <row r="14606" spans="3:3" x14ac:dyDescent="0.25">
      <c r="C14606"/>
    </row>
    <row r="14607" spans="3:3" x14ac:dyDescent="0.25">
      <c r="C14607"/>
    </row>
    <row r="14608" spans="3:3" x14ac:dyDescent="0.25">
      <c r="C14608"/>
    </row>
    <row r="14609" spans="3:3" x14ac:dyDescent="0.25">
      <c r="C14609"/>
    </row>
    <row r="14610" spans="3:3" x14ac:dyDescent="0.25">
      <c r="C14610"/>
    </row>
    <row r="14611" spans="3:3" x14ac:dyDescent="0.25">
      <c r="C14611"/>
    </row>
    <row r="14612" spans="3:3" x14ac:dyDescent="0.25">
      <c r="C14612"/>
    </row>
    <row r="14613" spans="3:3" x14ac:dyDescent="0.25">
      <c r="C14613"/>
    </row>
    <row r="14614" spans="3:3" x14ac:dyDescent="0.25">
      <c r="C14614"/>
    </row>
    <row r="14615" spans="3:3" x14ac:dyDescent="0.25">
      <c r="C14615"/>
    </row>
    <row r="14616" spans="3:3" x14ac:dyDescent="0.25">
      <c r="C14616"/>
    </row>
    <row r="14617" spans="3:3" x14ac:dyDescent="0.25">
      <c r="C14617"/>
    </row>
    <row r="14618" spans="3:3" x14ac:dyDescent="0.25">
      <c r="C14618"/>
    </row>
    <row r="14619" spans="3:3" x14ac:dyDescent="0.25">
      <c r="C14619"/>
    </row>
    <row r="14620" spans="3:3" x14ac:dyDescent="0.25">
      <c r="C14620"/>
    </row>
    <row r="14621" spans="3:3" x14ac:dyDescent="0.25">
      <c r="C14621"/>
    </row>
    <row r="14622" spans="3:3" x14ac:dyDescent="0.25">
      <c r="C14622"/>
    </row>
    <row r="14623" spans="3:3" x14ac:dyDescent="0.25">
      <c r="C14623"/>
    </row>
    <row r="14624" spans="3:3" x14ac:dyDescent="0.25">
      <c r="C14624"/>
    </row>
    <row r="14625" spans="3:3" x14ac:dyDescent="0.25">
      <c r="C14625"/>
    </row>
    <row r="14626" spans="3:3" x14ac:dyDescent="0.25">
      <c r="C14626"/>
    </row>
    <row r="14627" spans="3:3" x14ac:dyDescent="0.25">
      <c r="C14627"/>
    </row>
    <row r="14628" spans="3:3" x14ac:dyDescent="0.25">
      <c r="C14628"/>
    </row>
    <row r="14629" spans="3:3" x14ac:dyDescent="0.25">
      <c r="C14629"/>
    </row>
    <row r="14630" spans="3:3" x14ac:dyDescent="0.25">
      <c r="C14630"/>
    </row>
    <row r="14631" spans="3:3" x14ac:dyDescent="0.25">
      <c r="C14631"/>
    </row>
    <row r="14632" spans="3:3" x14ac:dyDescent="0.25">
      <c r="C14632"/>
    </row>
    <row r="14633" spans="3:3" x14ac:dyDescent="0.25">
      <c r="C14633"/>
    </row>
    <row r="14634" spans="3:3" x14ac:dyDescent="0.25">
      <c r="C14634"/>
    </row>
    <row r="14635" spans="3:3" x14ac:dyDescent="0.25">
      <c r="C14635"/>
    </row>
    <row r="14636" spans="3:3" x14ac:dyDescent="0.25">
      <c r="C14636"/>
    </row>
    <row r="14637" spans="3:3" x14ac:dyDescent="0.25">
      <c r="C14637"/>
    </row>
    <row r="14638" spans="3:3" x14ac:dyDescent="0.25">
      <c r="C14638"/>
    </row>
    <row r="14639" spans="3:3" x14ac:dyDescent="0.25">
      <c r="C14639"/>
    </row>
    <row r="14640" spans="3:3" x14ac:dyDescent="0.25">
      <c r="C14640"/>
    </row>
    <row r="14641" spans="3:3" x14ac:dyDescent="0.25">
      <c r="C14641"/>
    </row>
    <row r="14642" spans="3:3" x14ac:dyDescent="0.25">
      <c r="C14642"/>
    </row>
    <row r="14643" spans="3:3" x14ac:dyDescent="0.25">
      <c r="C14643"/>
    </row>
    <row r="14644" spans="3:3" x14ac:dyDescent="0.25">
      <c r="C14644"/>
    </row>
    <row r="14645" spans="3:3" x14ac:dyDescent="0.25">
      <c r="C14645"/>
    </row>
    <row r="14646" spans="3:3" x14ac:dyDescent="0.25">
      <c r="C14646"/>
    </row>
    <row r="14647" spans="3:3" x14ac:dyDescent="0.25">
      <c r="C14647"/>
    </row>
    <row r="14648" spans="3:3" x14ac:dyDescent="0.25">
      <c r="C14648"/>
    </row>
    <row r="14649" spans="3:3" x14ac:dyDescent="0.25">
      <c r="C14649"/>
    </row>
    <row r="14650" spans="3:3" x14ac:dyDescent="0.25">
      <c r="C14650"/>
    </row>
    <row r="14651" spans="3:3" x14ac:dyDescent="0.25">
      <c r="C14651"/>
    </row>
    <row r="14652" spans="3:3" x14ac:dyDescent="0.25">
      <c r="C14652"/>
    </row>
    <row r="14653" spans="3:3" x14ac:dyDescent="0.25">
      <c r="C14653"/>
    </row>
    <row r="14654" spans="3:3" x14ac:dyDescent="0.25">
      <c r="C14654"/>
    </row>
    <row r="14655" spans="3:3" x14ac:dyDescent="0.25">
      <c r="C14655"/>
    </row>
    <row r="14656" spans="3:3" x14ac:dyDescent="0.25">
      <c r="C14656"/>
    </row>
    <row r="14657" spans="3:3" x14ac:dyDescent="0.25">
      <c r="C14657"/>
    </row>
    <row r="14658" spans="3:3" x14ac:dyDescent="0.25">
      <c r="C14658"/>
    </row>
    <row r="14659" spans="3:3" x14ac:dyDescent="0.25">
      <c r="C14659"/>
    </row>
    <row r="14660" spans="3:3" x14ac:dyDescent="0.25">
      <c r="C14660"/>
    </row>
    <row r="14661" spans="3:3" x14ac:dyDescent="0.25">
      <c r="C14661"/>
    </row>
    <row r="14662" spans="3:3" x14ac:dyDescent="0.25">
      <c r="C14662"/>
    </row>
    <row r="14663" spans="3:3" x14ac:dyDescent="0.25">
      <c r="C14663"/>
    </row>
    <row r="14664" spans="3:3" x14ac:dyDescent="0.25">
      <c r="C14664"/>
    </row>
    <row r="14665" spans="3:3" x14ac:dyDescent="0.25">
      <c r="C14665"/>
    </row>
    <row r="14666" spans="3:3" x14ac:dyDescent="0.25">
      <c r="C14666"/>
    </row>
    <row r="14667" spans="3:3" x14ac:dyDescent="0.25">
      <c r="C14667"/>
    </row>
    <row r="14668" spans="3:3" x14ac:dyDescent="0.25">
      <c r="C14668"/>
    </row>
    <row r="14669" spans="3:3" x14ac:dyDescent="0.25">
      <c r="C14669"/>
    </row>
    <row r="14670" spans="3:3" x14ac:dyDescent="0.25">
      <c r="C14670"/>
    </row>
    <row r="14671" spans="3:3" x14ac:dyDescent="0.25">
      <c r="C14671"/>
    </row>
    <row r="14672" spans="3:3" x14ac:dyDescent="0.25">
      <c r="C14672"/>
    </row>
    <row r="14673" spans="3:3" x14ac:dyDescent="0.25">
      <c r="C14673"/>
    </row>
    <row r="14674" spans="3:3" x14ac:dyDescent="0.25">
      <c r="C14674"/>
    </row>
    <row r="14675" spans="3:3" x14ac:dyDescent="0.25">
      <c r="C14675"/>
    </row>
    <row r="14676" spans="3:3" x14ac:dyDescent="0.25">
      <c r="C14676"/>
    </row>
    <row r="14677" spans="3:3" x14ac:dyDescent="0.25">
      <c r="C14677"/>
    </row>
    <row r="14678" spans="3:3" x14ac:dyDescent="0.25">
      <c r="C14678"/>
    </row>
    <row r="14679" spans="3:3" x14ac:dyDescent="0.25">
      <c r="C14679"/>
    </row>
    <row r="14680" spans="3:3" x14ac:dyDescent="0.25">
      <c r="C14680"/>
    </row>
    <row r="14681" spans="3:3" x14ac:dyDescent="0.25">
      <c r="C14681"/>
    </row>
    <row r="14682" spans="3:3" x14ac:dyDescent="0.25">
      <c r="C14682"/>
    </row>
    <row r="14683" spans="3:3" x14ac:dyDescent="0.25">
      <c r="C14683"/>
    </row>
    <row r="14684" spans="3:3" x14ac:dyDescent="0.25">
      <c r="C14684"/>
    </row>
    <row r="14685" spans="3:3" x14ac:dyDescent="0.25">
      <c r="C14685"/>
    </row>
    <row r="14686" spans="3:3" x14ac:dyDescent="0.25">
      <c r="C14686"/>
    </row>
    <row r="14687" spans="3:3" x14ac:dyDescent="0.25">
      <c r="C14687"/>
    </row>
    <row r="14688" spans="3:3" x14ac:dyDescent="0.25">
      <c r="C14688"/>
    </row>
    <row r="14689" spans="3:3" x14ac:dyDescent="0.25">
      <c r="C14689"/>
    </row>
    <row r="14690" spans="3:3" x14ac:dyDescent="0.25">
      <c r="C14690"/>
    </row>
    <row r="14691" spans="3:3" x14ac:dyDescent="0.25">
      <c r="C14691"/>
    </row>
    <row r="14692" spans="3:3" x14ac:dyDescent="0.25">
      <c r="C14692"/>
    </row>
    <row r="14693" spans="3:3" x14ac:dyDescent="0.25">
      <c r="C14693"/>
    </row>
    <row r="14694" spans="3:3" x14ac:dyDescent="0.25">
      <c r="C14694"/>
    </row>
    <row r="14695" spans="3:3" x14ac:dyDescent="0.25">
      <c r="C14695"/>
    </row>
    <row r="14696" spans="3:3" x14ac:dyDescent="0.25">
      <c r="C14696"/>
    </row>
    <row r="14697" spans="3:3" x14ac:dyDescent="0.25">
      <c r="C14697"/>
    </row>
    <row r="14698" spans="3:3" x14ac:dyDescent="0.25">
      <c r="C14698"/>
    </row>
    <row r="14699" spans="3:3" x14ac:dyDescent="0.25">
      <c r="C14699"/>
    </row>
    <row r="14700" spans="3:3" x14ac:dyDescent="0.25">
      <c r="C14700"/>
    </row>
    <row r="14701" spans="3:3" x14ac:dyDescent="0.25">
      <c r="C14701"/>
    </row>
    <row r="14702" spans="3:3" x14ac:dyDescent="0.25">
      <c r="C14702"/>
    </row>
    <row r="14703" spans="3:3" x14ac:dyDescent="0.25">
      <c r="C14703"/>
    </row>
    <row r="14704" spans="3:3" x14ac:dyDescent="0.25">
      <c r="C14704"/>
    </row>
    <row r="14705" spans="3:3" x14ac:dyDescent="0.25">
      <c r="C14705"/>
    </row>
    <row r="14706" spans="3:3" x14ac:dyDescent="0.25">
      <c r="C14706"/>
    </row>
    <row r="14707" spans="3:3" x14ac:dyDescent="0.25">
      <c r="C14707"/>
    </row>
    <row r="14708" spans="3:3" x14ac:dyDescent="0.25">
      <c r="C14708"/>
    </row>
    <row r="14709" spans="3:3" x14ac:dyDescent="0.25">
      <c r="C14709"/>
    </row>
    <row r="14710" spans="3:3" x14ac:dyDescent="0.25">
      <c r="C14710"/>
    </row>
    <row r="14711" spans="3:3" x14ac:dyDescent="0.25">
      <c r="C14711"/>
    </row>
    <row r="14712" spans="3:3" x14ac:dyDescent="0.25">
      <c r="C14712"/>
    </row>
    <row r="14713" spans="3:3" x14ac:dyDescent="0.25">
      <c r="C14713"/>
    </row>
    <row r="14714" spans="3:3" x14ac:dyDescent="0.25">
      <c r="C14714"/>
    </row>
    <row r="14715" spans="3:3" x14ac:dyDescent="0.25">
      <c r="C14715"/>
    </row>
    <row r="14716" spans="3:3" x14ac:dyDescent="0.25">
      <c r="C14716"/>
    </row>
    <row r="14717" spans="3:3" x14ac:dyDescent="0.25">
      <c r="C14717"/>
    </row>
    <row r="14718" spans="3:3" x14ac:dyDescent="0.25">
      <c r="C14718"/>
    </row>
    <row r="14719" spans="3:3" x14ac:dyDescent="0.25">
      <c r="C14719"/>
    </row>
    <row r="14720" spans="3:3" x14ac:dyDescent="0.25">
      <c r="C14720"/>
    </row>
    <row r="14721" spans="3:3" x14ac:dyDescent="0.25">
      <c r="C14721"/>
    </row>
    <row r="14722" spans="3:3" x14ac:dyDescent="0.25">
      <c r="C14722"/>
    </row>
    <row r="14723" spans="3:3" x14ac:dyDescent="0.25">
      <c r="C14723"/>
    </row>
    <row r="14724" spans="3:3" x14ac:dyDescent="0.25">
      <c r="C14724"/>
    </row>
    <row r="14725" spans="3:3" x14ac:dyDescent="0.25">
      <c r="C14725"/>
    </row>
    <row r="14726" spans="3:3" x14ac:dyDescent="0.25">
      <c r="C14726"/>
    </row>
    <row r="14727" spans="3:3" x14ac:dyDescent="0.25">
      <c r="C14727"/>
    </row>
    <row r="14728" spans="3:3" x14ac:dyDescent="0.25">
      <c r="C14728"/>
    </row>
    <row r="14729" spans="3:3" x14ac:dyDescent="0.25">
      <c r="C14729"/>
    </row>
    <row r="14730" spans="3:3" x14ac:dyDescent="0.25">
      <c r="C14730"/>
    </row>
    <row r="14731" spans="3:3" x14ac:dyDescent="0.25">
      <c r="C14731"/>
    </row>
    <row r="14732" spans="3:3" x14ac:dyDescent="0.25">
      <c r="C14732"/>
    </row>
    <row r="14733" spans="3:3" x14ac:dyDescent="0.25">
      <c r="C14733"/>
    </row>
    <row r="14734" spans="3:3" x14ac:dyDescent="0.25">
      <c r="C14734"/>
    </row>
    <row r="14735" spans="3:3" x14ac:dyDescent="0.25">
      <c r="C14735"/>
    </row>
    <row r="14736" spans="3:3" x14ac:dyDescent="0.25">
      <c r="C14736"/>
    </row>
    <row r="14737" spans="3:3" x14ac:dyDescent="0.25">
      <c r="C14737"/>
    </row>
    <row r="14738" spans="3:3" x14ac:dyDescent="0.25">
      <c r="C14738"/>
    </row>
    <row r="14739" spans="3:3" x14ac:dyDescent="0.25">
      <c r="C14739"/>
    </row>
    <row r="14740" spans="3:3" x14ac:dyDescent="0.25">
      <c r="C14740"/>
    </row>
    <row r="14741" spans="3:3" x14ac:dyDescent="0.25">
      <c r="C14741"/>
    </row>
    <row r="14742" spans="3:3" x14ac:dyDescent="0.25">
      <c r="C14742"/>
    </row>
    <row r="14743" spans="3:3" x14ac:dyDescent="0.25">
      <c r="C14743"/>
    </row>
    <row r="14744" spans="3:3" x14ac:dyDescent="0.25">
      <c r="C14744"/>
    </row>
    <row r="14745" spans="3:3" x14ac:dyDescent="0.25">
      <c r="C14745"/>
    </row>
    <row r="14746" spans="3:3" x14ac:dyDescent="0.25">
      <c r="C14746"/>
    </row>
    <row r="14747" spans="3:3" x14ac:dyDescent="0.25">
      <c r="C14747"/>
    </row>
    <row r="14748" spans="3:3" x14ac:dyDescent="0.25">
      <c r="C14748"/>
    </row>
    <row r="14749" spans="3:3" x14ac:dyDescent="0.25">
      <c r="C14749"/>
    </row>
    <row r="14750" spans="3:3" x14ac:dyDescent="0.25">
      <c r="C14750"/>
    </row>
    <row r="14751" spans="3:3" x14ac:dyDescent="0.25">
      <c r="C14751"/>
    </row>
    <row r="14752" spans="3:3" x14ac:dyDescent="0.25">
      <c r="C14752"/>
    </row>
    <row r="14753" spans="3:3" x14ac:dyDescent="0.25">
      <c r="C14753"/>
    </row>
    <row r="14754" spans="3:3" x14ac:dyDescent="0.25">
      <c r="C14754"/>
    </row>
    <row r="14755" spans="3:3" x14ac:dyDescent="0.25">
      <c r="C14755"/>
    </row>
    <row r="14756" spans="3:3" x14ac:dyDescent="0.25">
      <c r="C14756"/>
    </row>
    <row r="14757" spans="3:3" x14ac:dyDescent="0.25">
      <c r="C14757"/>
    </row>
    <row r="14758" spans="3:3" x14ac:dyDescent="0.25">
      <c r="C14758"/>
    </row>
    <row r="14759" spans="3:3" x14ac:dyDescent="0.25">
      <c r="C14759"/>
    </row>
    <row r="14760" spans="3:3" x14ac:dyDescent="0.25">
      <c r="C14760"/>
    </row>
    <row r="14761" spans="3:3" x14ac:dyDescent="0.25">
      <c r="C14761"/>
    </row>
    <row r="14762" spans="3:3" x14ac:dyDescent="0.25">
      <c r="C14762"/>
    </row>
    <row r="14763" spans="3:3" x14ac:dyDescent="0.25">
      <c r="C14763"/>
    </row>
    <row r="14764" spans="3:3" x14ac:dyDescent="0.25">
      <c r="C14764"/>
    </row>
    <row r="14765" spans="3:3" x14ac:dyDescent="0.25">
      <c r="C14765"/>
    </row>
    <row r="14766" spans="3:3" x14ac:dyDescent="0.25">
      <c r="C14766"/>
    </row>
    <row r="14767" spans="3:3" x14ac:dyDescent="0.25">
      <c r="C14767"/>
    </row>
    <row r="14768" spans="3:3" x14ac:dyDescent="0.25">
      <c r="C14768"/>
    </row>
    <row r="14769" spans="3:3" x14ac:dyDescent="0.25">
      <c r="C14769"/>
    </row>
    <row r="14770" spans="3:3" x14ac:dyDescent="0.25">
      <c r="C14770"/>
    </row>
    <row r="14771" spans="3:3" x14ac:dyDescent="0.25">
      <c r="C14771"/>
    </row>
    <row r="14772" spans="3:3" x14ac:dyDescent="0.25">
      <c r="C14772"/>
    </row>
    <row r="14773" spans="3:3" x14ac:dyDescent="0.25">
      <c r="C14773"/>
    </row>
    <row r="14774" spans="3:3" x14ac:dyDescent="0.25">
      <c r="C14774"/>
    </row>
    <row r="14775" spans="3:3" x14ac:dyDescent="0.25">
      <c r="C14775"/>
    </row>
    <row r="14776" spans="3:3" x14ac:dyDescent="0.25">
      <c r="C14776"/>
    </row>
    <row r="14777" spans="3:3" x14ac:dyDescent="0.25">
      <c r="C14777"/>
    </row>
    <row r="14778" spans="3:3" x14ac:dyDescent="0.25">
      <c r="C14778"/>
    </row>
    <row r="14779" spans="3:3" x14ac:dyDescent="0.25">
      <c r="C14779"/>
    </row>
    <row r="14780" spans="3:3" x14ac:dyDescent="0.25">
      <c r="C14780"/>
    </row>
    <row r="14781" spans="3:3" x14ac:dyDescent="0.25">
      <c r="C14781"/>
    </row>
    <row r="14782" spans="3:3" x14ac:dyDescent="0.25">
      <c r="C14782"/>
    </row>
    <row r="14783" spans="3:3" x14ac:dyDescent="0.25">
      <c r="C14783"/>
    </row>
    <row r="14784" spans="3:3" x14ac:dyDescent="0.25">
      <c r="C14784"/>
    </row>
    <row r="14785" spans="3:3" x14ac:dyDescent="0.25">
      <c r="C14785"/>
    </row>
    <row r="14786" spans="3:3" x14ac:dyDescent="0.25">
      <c r="C14786"/>
    </row>
    <row r="14787" spans="3:3" x14ac:dyDescent="0.25">
      <c r="C14787"/>
    </row>
    <row r="14788" spans="3:3" x14ac:dyDescent="0.25">
      <c r="C14788"/>
    </row>
    <row r="14789" spans="3:3" x14ac:dyDescent="0.25">
      <c r="C14789"/>
    </row>
    <row r="14790" spans="3:3" x14ac:dyDescent="0.25">
      <c r="C14790"/>
    </row>
    <row r="14791" spans="3:3" x14ac:dyDescent="0.25">
      <c r="C14791"/>
    </row>
    <row r="14792" spans="3:3" x14ac:dyDescent="0.25">
      <c r="C14792"/>
    </row>
    <row r="14793" spans="3:3" x14ac:dyDescent="0.25">
      <c r="C14793"/>
    </row>
    <row r="14794" spans="3:3" x14ac:dyDescent="0.25">
      <c r="C14794"/>
    </row>
    <row r="14795" spans="3:3" x14ac:dyDescent="0.25">
      <c r="C14795"/>
    </row>
    <row r="14796" spans="3:3" x14ac:dyDescent="0.25">
      <c r="C14796"/>
    </row>
    <row r="14797" spans="3:3" x14ac:dyDescent="0.25">
      <c r="C14797"/>
    </row>
    <row r="14798" spans="3:3" x14ac:dyDescent="0.25">
      <c r="C14798"/>
    </row>
    <row r="14799" spans="3:3" x14ac:dyDescent="0.25">
      <c r="C14799"/>
    </row>
    <row r="14800" spans="3:3" x14ac:dyDescent="0.25">
      <c r="C14800"/>
    </row>
    <row r="14801" spans="3:3" x14ac:dyDescent="0.25">
      <c r="C14801"/>
    </row>
    <row r="14802" spans="3:3" x14ac:dyDescent="0.25">
      <c r="C14802"/>
    </row>
    <row r="14803" spans="3:3" x14ac:dyDescent="0.25">
      <c r="C14803"/>
    </row>
    <row r="14804" spans="3:3" x14ac:dyDescent="0.25">
      <c r="C14804"/>
    </row>
    <row r="14805" spans="3:3" x14ac:dyDescent="0.25">
      <c r="C14805"/>
    </row>
    <row r="14806" spans="3:3" x14ac:dyDescent="0.25">
      <c r="C14806"/>
    </row>
    <row r="14807" spans="3:3" x14ac:dyDescent="0.25">
      <c r="C14807"/>
    </row>
    <row r="14808" spans="3:3" x14ac:dyDescent="0.25">
      <c r="C14808"/>
    </row>
    <row r="14809" spans="3:3" x14ac:dyDescent="0.25">
      <c r="C14809"/>
    </row>
    <row r="14810" spans="3:3" x14ac:dyDescent="0.25">
      <c r="C14810"/>
    </row>
    <row r="14811" spans="3:3" x14ac:dyDescent="0.25">
      <c r="C14811"/>
    </row>
    <row r="14812" spans="3:3" x14ac:dyDescent="0.25">
      <c r="C14812"/>
    </row>
    <row r="14813" spans="3:3" x14ac:dyDescent="0.25">
      <c r="C14813"/>
    </row>
    <row r="14814" spans="3:3" x14ac:dyDescent="0.25">
      <c r="C14814"/>
    </row>
    <row r="14815" spans="3:3" x14ac:dyDescent="0.25">
      <c r="C14815"/>
    </row>
    <row r="14816" spans="3:3" x14ac:dyDescent="0.25">
      <c r="C14816"/>
    </row>
    <row r="14817" spans="3:3" x14ac:dyDescent="0.25">
      <c r="C14817"/>
    </row>
    <row r="14818" spans="3:3" x14ac:dyDescent="0.25">
      <c r="C14818"/>
    </row>
    <row r="14819" spans="3:3" x14ac:dyDescent="0.25">
      <c r="C14819"/>
    </row>
    <row r="14820" spans="3:3" x14ac:dyDescent="0.25">
      <c r="C14820"/>
    </row>
    <row r="14821" spans="3:3" x14ac:dyDescent="0.25">
      <c r="C14821"/>
    </row>
    <row r="14822" spans="3:3" x14ac:dyDescent="0.25">
      <c r="C14822"/>
    </row>
    <row r="14823" spans="3:3" x14ac:dyDescent="0.25">
      <c r="C14823"/>
    </row>
    <row r="14824" spans="3:3" x14ac:dyDescent="0.25">
      <c r="C14824"/>
    </row>
    <row r="14825" spans="3:3" x14ac:dyDescent="0.25">
      <c r="C14825"/>
    </row>
    <row r="14826" spans="3:3" x14ac:dyDescent="0.25">
      <c r="C14826"/>
    </row>
    <row r="14827" spans="3:3" x14ac:dyDescent="0.25">
      <c r="C14827"/>
    </row>
    <row r="14828" spans="3:3" x14ac:dyDescent="0.25">
      <c r="C14828"/>
    </row>
    <row r="14829" spans="3:3" x14ac:dyDescent="0.25">
      <c r="C14829"/>
    </row>
    <row r="14830" spans="3:3" x14ac:dyDescent="0.25">
      <c r="C14830"/>
    </row>
    <row r="14831" spans="3:3" x14ac:dyDescent="0.25">
      <c r="C14831"/>
    </row>
    <row r="14832" spans="3:3" x14ac:dyDescent="0.25">
      <c r="C14832"/>
    </row>
    <row r="14833" spans="3:3" x14ac:dyDescent="0.25">
      <c r="C14833"/>
    </row>
    <row r="14834" spans="3:3" x14ac:dyDescent="0.25">
      <c r="C14834"/>
    </row>
    <row r="14835" spans="3:3" x14ac:dyDescent="0.25">
      <c r="C14835"/>
    </row>
    <row r="14836" spans="3:3" x14ac:dyDescent="0.25">
      <c r="C14836"/>
    </row>
    <row r="14837" spans="3:3" x14ac:dyDescent="0.25">
      <c r="C14837"/>
    </row>
    <row r="14838" spans="3:3" x14ac:dyDescent="0.25">
      <c r="C14838"/>
    </row>
    <row r="14839" spans="3:3" x14ac:dyDescent="0.25">
      <c r="C14839"/>
    </row>
    <row r="14840" spans="3:3" x14ac:dyDescent="0.25">
      <c r="C14840"/>
    </row>
    <row r="14841" spans="3:3" x14ac:dyDescent="0.25">
      <c r="C14841"/>
    </row>
    <row r="14842" spans="3:3" x14ac:dyDescent="0.25">
      <c r="C14842"/>
    </row>
    <row r="14843" spans="3:3" x14ac:dyDescent="0.25">
      <c r="C14843"/>
    </row>
    <row r="14844" spans="3:3" x14ac:dyDescent="0.25">
      <c r="C14844"/>
    </row>
    <row r="14845" spans="3:3" x14ac:dyDescent="0.25">
      <c r="C14845"/>
    </row>
    <row r="14846" spans="3:3" x14ac:dyDescent="0.25">
      <c r="C14846"/>
    </row>
    <row r="14847" spans="3:3" x14ac:dyDescent="0.25">
      <c r="C14847"/>
    </row>
    <row r="14848" spans="3:3" x14ac:dyDescent="0.25">
      <c r="C14848"/>
    </row>
    <row r="14849" spans="3:3" x14ac:dyDescent="0.25">
      <c r="C14849"/>
    </row>
    <row r="14850" spans="3:3" x14ac:dyDescent="0.25">
      <c r="C14850"/>
    </row>
    <row r="14851" spans="3:3" x14ac:dyDescent="0.25">
      <c r="C14851"/>
    </row>
    <row r="14852" spans="3:3" x14ac:dyDescent="0.25">
      <c r="C14852"/>
    </row>
    <row r="14853" spans="3:3" x14ac:dyDescent="0.25">
      <c r="C14853"/>
    </row>
    <row r="14854" spans="3:3" x14ac:dyDescent="0.25">
      <c r="C14854"/>
    </row>
    <row r="14855" spans="3:3" x14ac:dyDescent="0.25">
      <c r="C14855"/>
    </row>
    <row r="14856" spans="3:3" x14ac:dyDescent="0.25">
      <c r="C14856"/>
    </row>
    <row r="14857" spans="3:3" x14ac:dyDescent="0.25">
      <c r="C14857"/>
    </row>
    <row r="14858" spans="3:3" x14ac:dyDescent="0.25">
      <c r="C14858"/>
    </row>
    <row r="14859" spans="3:3" x14ac:dyDescent="0.25">
      <c r="C14859"/>
    </row>
    <row r="14860" spans="3:3" x14ac:dyDescent="0.25">
      <c r="C14860"/>
    </row>
    <row r="14861" spans="3:3" x14ac:dyDescent="0.25">
      <c r="C14861"/>
    </row>
    <row r="14862" spans="3:3" x14ac:dyDescent="0.25">
      <c r="C14862"/>
    </row>
    <row r="14863" spans="3:3" x14ac:dyDescent="0.25">
      <c r="C14863"/>
    </row>
    <row r="14864" spans="3:3" x14ac:dyDescent="0.25">
      <c r="C14864"/>
    </row>
    <row r="14865" spans="3:3" x14ac:dyDescent="0.25">
      <c r="C14865"/>
    </row>
    <row r="14866" spans="3:3" x14ac:dyDescent="0.25">
      <c r="C14866"/>
    </row>
    <row r="14867" spans="3:3" x14ac:dyDescent="0.25">
      <c r="C14867"/>
    </row>
    <row r="14868" spans="3:3" x14ac:dyDescent="0.25">
      <c r="C14868"/>
    </row>
    <row r="14869" spans="3:3" x14ac:dyDescent="0.25">
      <c r="C14869"/>
    </row>
    <row r="14870" spans="3:3" x14ac:dyDescent="0.25">
      <c r="C14870"/>
    </row>
    <row r="14871" spans="3:3" x14ac:dyDescent="0.25">
      <c r="C14871"/>
    </row>
    <row r="14872" spans="3:3" x14ac:dyDescent="0.25">
      <c r="C14872"/>
    </row>
    <row r="14873" spans="3:3" x14ac:dyDescent="0.25">
      <c r="C14873"/>
    </row>
    <row r="14874" spans="3:3" x14ac:dyDescent="0.25">
      <c r="C14874"/>
    </row>
    <row r="14875" spans="3:3" x14ac:dyDescent="0.25">
      <c r="C14875"/>
    </row>
    <row r="14876" spans="3:3" x14ac:dyDescent="0.25">
      <c r="C14876"/>
    </row>
    <row r="14877" spans="3:3" x14ac:dyDescent="0.25">
      <c r="C14877"/>
    </row>
    <row r="14878" spans="3:3" x14ac:dyDescent="0.25">
      <c r="C14878"/>
    </row>
    <row r="14879" spans="3:3" x14ac:dyDescent="0.25">
      <c r="C14879"/>
    </row>
    <row r="14880" spans="3:3" x14ac:dyDescent="0.25">
      <c r="C14880"/>
    </row>
    <row r="14881" spans="3:3" x14ac:dyDescent="0.25">
      <c r="C14881"/>
    </row>
    <row r="14882" spans="3:3" x14ac:dyDescent="0.25">
      <c r="C14882"/>
    </row>
    <row r="14883" spans="3:3" x14ac:dyDescent="0.25">
      <c r="C14883"/>
    </row>
    <row r="14884" spans="3:3" x14ac:dyDescent="0.25">
      <c r="C14884"/>
    </row>
    <row r="14885" spans="3:3" x14ac:dyDescent="0.25">
      <c r="C14885"/>
    </row>
    <row r="14886" spans="3:3" x14ac:dyDescent="0.25">
      <c r="C14886"/>
    </row>
    <row r="14887" spans="3:3" x14ac:dyDescent="0.25">
      <c r="C14887"/>
    </row>
    <row r="14888" spans="3:3" x14ac:dyDescent="0.25">
      <c r="C14888"/>
    </row>
    <row r="14889" spans="3:3" x14ac:dyDescent="0.25">
      <c r="C14889"/>
    </row>
    <row r="14890" spans="3:3" x14ac:dyDescent="0.25">
      <c r="C14890"/>
    </row>
    <row r="14891" spans="3:3" x14ac:dyDescent="0.25">
      <c r="C14891"/>
    </row>
    <row r="14892" spans="3:3" x14ac:dyDescent="0.25">
      <c r="C14892"/>
    </row>
    <row r="14893" spans="3:3" x14ac:dyDescent="0.25">
      <c r="C14893"/>
    </row>
    <row r="14894" spans="3:3" x14ac:dyDescent="0.25">
      <c r="C14894"/>
    </row>
    <row r="14895" spans="3:3" x14ac:dyDescent="0.25">
      <c r="C14895"/>
    </row>
    <row r="14896" spans="3:3" x14ac:dyDescent="0.25">
      <c r="C14896"/>
    </row>
    <row r="14897" spans="3:3" x14ac:dyDescent="0.25">
      <c r="C14897"/>
    </row>
    <row r="14898" spans="3:3" x14ac:dyDescent="0.25">
      <c r="C14898"/>
    </row>
    <row r="14899" spans="3:3" x14ac:dyDescent="0.25">
      <c r="C14899"/>
    </row>
    <row r="14900" spans="3:3" x14ac:dyDescent="0.25">
      <c r="C14900"/>
    </row>
    <row r="14901" spans="3:3" x14ac:dyDescent="0.25">
      <c r="C14901"/>
    </row>
    <row r="14902" spans="3:3" x14ac:dyDescent="0.25">
      <c r="C14902"/>
    </row>
    <row r="14903" spans="3:3" x14ac:dyDescent="0.25">
      <c r="C14903"/>
    </row>
    <row r="14904" spans="3:3" x14ac:dyDescent="0.25">
      <c r="C14904"/>
    </row>
    <row r="14905" spans="3:3" x14ac:dyDescent="0.25">
      <c r="C14905"/>
    </row>
    <row r="14906" spans="3:3" x14ac:dyDescent="0.25">
      <c r="C14906"/>
    </row>
    <row r="14907" spans="3:3" x14ac:dyDescent="0.25">
      <c r="C14907"/>
    </row>
    <row r="14908" spans="3:3" x14ac:dyDescent="0.25">
      <c r="C14908"/>
    </row>
    <row r="14909" spans="3:3" x14ac:dyDescent="0.25">
      <c r="C14909"/>
    </row>
    <row r="14910" spans="3:3" x14ac:dyDescent="0.25">
      <c r="C14910"/>
    </row>
    <row r="14911" spans="3:3" x14ac:dyDescent="0.25">
      <c r="C14911"/>
    </row>
    <row r="14912" spans="3:3" x14ac:dyDescent="0.25">
      <c r="C14912"/>
    </row>
    <row r="14913" spans="3:3" x14ac:dyDescent="0.25">
      <c r="C14913"/>
    </row>
    <row r="14914" spans="3:3" x14ac:dyDescent="0.25">
      <c r="C14914"/>
    </row>
    <row r="14915" spans="3:3" x14ac:dyDescent="0.25">
      <c r="C14915"/>
    </row>
    <row r="14916" spans="3:3" x14ac:dyDescent="0.25">
      <c r="C14916"/>
    </row>
    <row r="14917" spans="3:3" x14ac:dyDescent="0.25">
      <c r="C14917"/>
    </row>
    <row r="14918" spans="3:3" x14ac:dyDescent="0.25">
      <c r="C14918"/>
    </row>
    <row r="14919" spans="3:3" x14ac:dyDescent="0.25">
      <c r="C14919"/>
    </row>
    <row r="14920" spans="3:3" x14ac:dyDescent="0.25">
      <c r="C14920"/>
    </row>
    <row r="14921" spans="3:3" x14ac:dyDescent="0.25">
      <c r="C14921"/>
    </row>
    <row r="14922" spans="3:3" x14ac:dyDescent="0.25">
      <c r="C14922"/>
    </row>
    <row r="14923" spans="3:3" x14ac:dyDescent="0.25">
      <c r="C14923"/>
    </row>
    <row r="14924" spans="3:3" x14ac:dyDescent="0.25">
      <c r="C14924"/>
    </row>
    <row r="14925" spans="3:3" x14ac:dyDescent="0.25">
      <c r="C14925"/>
    </row>
    <row r="14926" spans="3:3" x14ac:dyDescent="0.25">
      <c r="C14926"/>
    </row>
    <row r="14927" spans="3:3" x14ac:dyDescent="0.25">
      <c r="C14927"/>
    </row>
    <row r="14928" spans="3:3" x14ac:dyDescent="0.25">
      <c r="C14928"/>
    </row>
    <row r="14929" spans="3:3" x14ac:dyDescent="0.25">
      <c r="C14929"/>
    </row>
    <row r="14930" spans="3:3" x14ac:dyDescent="0.25">
      <c r="C14930"/>
    </row>
    <row r="14931" spans="3:3" x14ac:dyDescent="0.25">
      <c r="C14931"/>
    </row>
    <row r="14932" spans="3:3" x14ac:dyDescent="0.25">
      <c r="C14932"/>
    </row>
    <row r="14933" spans="3:3" x14ac:dyDescent="0.25">
      <c r="C14933"/>
    </row>
    <row r="14934" spans="3:3" x14ac:dyDescent="0.25">
      <c r="C14934"/>
    </row>
    <row r="14935" spans="3:3" x14ac:dyDescent="0.25">
      <c r="C14935"/>
    </row>
    <row r="14936" spans="3:3" x14ac:dyDescent="0.25">
      <c r="C14936"/>
    </row>
    <row r="14937" spans="3:3" x14ac:dyDescent="0.25">
      <c r="C14937"/>
    </row>
    <row r="14938" spans="3:3" x14ac:dyDescent="0.25">
      <c r="C14938"/>
    </row>
    <row r="14939" spans="3:3" x14ac:dyDescent="0.25">
      <c r="C14939"/>
    </row>
    <row r="14940" spans="3:3" x14ac:dyDescent="0.25">
      <c r="C14940"/>
    </row>
    <row r="14941" spans="3:3" x14ac:dyDescent="0.25">
      <c r="C14941"/>
    </row>
    <row r="14942" spans="3:3" x14ac:dyDescent="0.25">
      <c r="C14942"/>
    </row>
    <row r="14943" spans="3:3" x14ac:dyDescent="0.25">
      <c r="C14943"/>
    </row>
    <row r="14944" spans="3:3" x14ac:dyDescent="0.25">
      <c r="C14944"/>
    </row>
    <row r="14945" spans="3:3" x14ac:dyDescent="0.25">
      <c r="C14945"/>
    </row>
    <row r="14946" spans="3:3" x14ac:dyDescent="0.25">
      <c r="C14946"/>
    </row>
    <row r="14947" spans="3:3" x14ac:dyDescent="0.25">
      <c r="C14947"/>
    </row>
    <row r="14948" spans="3:3" x14ac:dyDescent="0.25">
      <c r="C14948"/>
    </row>
    <row r="14949" spans="3:3" x14ac:dyDescent="0.25">
      <c r="C14949"/>
    </row>
    <row r="14950" spans="3:3" x14ac:dyDescent="0.25">
      <c r="C14950"/>
    </row>
    <row r="14951" spans="3:3" x14ac:dyDescent="0.25">
      <c r="C14951"/>
    </row>
    <row r="14952" spans="3:3" x14ac:dyDescent="0.25">
      <c r="C14952"/>
    </row>
    <row r="14953" spans="3:3" x14ac:dyDescent="0.25">
      <c r="C14953"/>
    </row>
    <row r="14954" spans="3:3" x14ac:dyDescent="0.25">
      <c r="C14954"/>
    </row>
    <row r="14955" spans="3:3" x14ac:dyDescent="0.25">
      <c r="C14955"/>
    </row>
    <row r="14956" spans="3:3" x14ac:dyDescent="0.25">
      <c r="C14956"/>
    </row>
    <row r="14957" spans="3:3" x14ac:dyDescent="0.25">
      <c r="C14957"/>
    </row>
    <row r="14958" spans="3:3" x14ac:dyDescent="0.25">
      <c r="C14958"/>
    </row>
    <row r="14959" spans="3:3" x14ac:dyDescent="0.25">
      <c r="C14959"/>
    </row>
    <row r="14960" spans="3:3" x14ac:dyDescent="0.25">
      <c r="C14960"/>
    </row>
    <row r="14961" spans="3:3" x14ac:dyDescent="0.25">
      <c r="C14961"/>
    </row>
    <row r="14962" spans="3:3" x14ac:dyDescent="0.25">
      <c r="C14962"/>
    </row>
    <row r="14963" spans="3:3" x14ac:dyDescent="0.25">
      <c r="C14963"/>
    </row>
    <row r="14964" spans="3:3" x14ac:dyDescent="0.25">
      <c r="C14964"/>
    </row>
    <row r="14965" spans="3:3" x14ac:dyDescent="0.25">
      <c r="C14965"/>
    </row>
    <row r="14966" spans="3:3" x14ac:dyDescent="0.25">
      <c r="C14966"/>
    </row>
    <row r="14967" spans="3:3" x14ac:dyDescent="0.25">
      <c r="C14967"/>
    </row>
    <row r="14968" spans="3:3" x14ac:dyDescent="0.25">
      <c r="C14968"/>
    </row>
    <row r="14969" spans="3:3" x14ac:dyDescent="0.25">
      <c r="C14969"/>
    </row>
    <row r="14970" spans="3:3" x14ac:dyDescent="0.25">
      <c r="C14970"/>
    </row>
    <row r="14971" spans="3:3" x14ac:dyDescent="0.25">
      <c r="C14971"/>
    </row>
    <row r="14972" spans="3:3" x14ac:dyDescent="0.25">
      <c r="C14972"/>
    </row>
    <row r="14973" spans="3:3" x14ac:dyDescent="0.25">
      <c r="C14973"/>
    </row>
    <row r="14974" spans="3:3" x14ac:dyDescent="0.25">
      <c r="C14974"/>
    </row>
    <row r="14975" spans="3:3" x14ac:dyDescent="0.25">
      <c r="C14975"/>
    </row>
    <row r="14976" spans="3:3" x14ac:dyDescent="0.25">
      <c r="C14976"/>
    </row>
    <row r="14977" spans="3:3" x14ac:dyDescent="0.25">
      <c r="C14977"/>
    </row>
    <row r="14978" spans="3:3" x14ac:dyDescent="0.25">
      <c r="C14978"/>
    </row>
    <row r="14979" spans="3:3" x14ac:dyDescent="0.25">
      <c r="C14979"/>
    </row>
    <row r="14980" spans="3:3" x14ac:dyDescent="0.25">
      <c r="C14980"/>
    </row>
    <row r="14981" spans="3:3" x14ac:dyDescent="0.25">
      <c r="C14981"/>
    </row>
    <row r="14982" spans="3:3" x14ac:dyDescent="0.25">
      <c r="C14982"/>
    </row>
    <row r="14983" spans="3:3" x14ac:dyDescent="0.25">
      <c r="C14983"/>
    </row>
    <row r="14984" spans="3:3" x14ac:dyDescent="0.25">
      <c r="C14984"/>
    </row>
    <row r="14985" spans="3:3" x14ac:dyDescent="0.25">
      <c r="C14985"/>
    </row>
    <row r="14986" spans="3:3" x14ac:dyDescent="0.25">
      <c r="C14986"/>
    </row>
    <row r="14987" spans="3:3" x14ac:dyDescent="0.25">
      <c r="C14987"/>
    </row>
    <row r="14988" spans="3:3" x14ac:dyDescent="0.25">
      <c r="C14988"/>
    </row>
    <row r="14989" spans="3:3" x14ac:dyDescent="0.25">
      <c r="C14989"/>
    </row>
    <row r="14990" spans="3:3" x14ac:dyDescent="0.25">
      <c r="C14990"/>
    </row>
    <row r="14991" spans="3:3" x14ac:dyDescent="0.25">
      <c r="C14991"/>
    </row>
    <row r="14992" spans="3:3" x14ac:dyDescent="0.25">
      <c r="C14992"/>
    </row>
    <row r="14993" spans="3:3" x14ac:dyDescent="0.25">
      <c r="C14993"/>
    </row>
    <row r="14994" spans="3:3" x14ac:dyDescent="0.25">
      <c r="C14994"/>
    </row>
    <row r="14995" spans="3:3" x14ac:dyDescent="0.25">
      <c r="C14995"/>
    </row>
    <row r="14996" spans="3:3" x14ac:dyDescent="0.25">
      <c r="C14996"/>
    </row>
    <row r="14997" spans="3:3" x14ac:dyDescent="0.25">
      <c r="C14997"/>
    </row>
    <row r="14998" spans="3:3" x14ac:dyDescent="0.25">
      <c r="C14998"/>
    </row>
    <row r="14999" spans="3:3" x14ac:dyDescent="0.25">
      <c r="C14999"/>
    </row>
    <row r="15000" spans="3:3" x14ac:dyDescent="0.25">
      <c r="C15000"/>
    </row>
    <row r="15001" spans="3:3" x14ac:dyDescent="0.25">
      <c r="C15001"/>
    </row>
    <row r="15002" spans="3:3" x14ac:dyDescent="0.25">
      <c r="C15002"/>
    </row>
    <row r="15003" spans="3:3" x14ac:dyDescent="0.25">
      <c r="C15003"/>
    </row>
    <row r="15004" spans="3:3" x14ac:dyDescent="0.25">
      <c r="C15004"/>
    </row>
    <row r="15005" spans="3:3" x14ac:dyDescent="0.25">
      <c r="C15005"/>
    </row>
    <row r="15006" spans="3:3" x14ac:dyDescent="0.25">
      <c r="C15006"/>
    </row>
    <row r="15007" spans="3:3" x14ac:dyDescent="0.25">
      <c r="C15007"/>
    </row>
    <row r="15008" spans="3:3" x14ac:dyDescent="0.25">
      <c r="C15008"/>
    </row>
    <row r="15009" spans="3:3" x14ac:dyDescent="0.25">
      <c r="C15009"/>
    </row>
    <row r="15010" spans="3:3" x14ac:dyDescent="0.25">
      <c r="C15010"/>
    </row>
    <row r="15011" spans="3:3" x14ac:dyDescent="0.25">
      <c r="C15011"/>
    </row>
    <row r="15012" spans="3:3" x14ac:dyDescent="0.25">
      <c r="C15012"/>
    </row>
    <row r="15013" spans="3:3" x14ac:dyDescent="0.25">
      <c r="C15013"/>
    </row>
    <row r="15014" spans="3:3" x14ac:dyDescent="0.25">
      <c r="C15014"/>
    </row>
    <row r="15015" spans="3:3" x14ac:dyDescent="0.25">
      <c r="C15015"/>
    </row>
    <row r="15016" spans="3:3" x14ac:dyDescent="0.25">
      <c r="C15016"/>
    </row>
    <row r="15017" spans="3:3" x14ac:dyDescent="0.25">
      <c r="C15017"/>
    </row>
    <row r="15018" spans="3:3" x14ac:dyDescent="0.25">
      <c r="C15018"/>
    </row>
    <row r="15019" spans="3:3" x14ac:dyDescent="0.25">
      <c r="C15019"/>
    </row>
    <row r="15020" spans="3:3" x14ac:dyDescent="0.25">
      <c r="C15020"/>
    </row>
    <row r="15021" spans="3:3" x14ac:dyDescent="0.25">
      <c r="C15021"/>
    </row>
    <row r="15022" spans="3:3" x14ac:dyDescent="0.25">
      <c r="C15022"/>
    </row>
    <row r="15023" spans="3:3" x14ac:dyDescent="0.25">
      <c r="C15023"/>
    </row>
    <row r="15024" spans="3:3" x14ac:dyDescent="0.25">
      <c r="C15024"/>
    </row>
    <row r="15025" spans="3:3" x14ac:dyDescent="0.25">
      <c r="C15025"/>
    </row>
    <row r="15026" spans="3:3" x14ac:dyDescent="0.25">
      <c r="C15026"/>
    </row>
    <row r="15027" spans="3:3" x14ac:dyDescent="0.25">
      <c r="C15027"/>
    </row>
    <row r="15028" spans="3:3" x14ac:dyDescent="0.25">
      <c r="C15028"/>
    </row>
    <row r="15029" spans="3:3" x14ac:dyDescent="0.25">
      <c r="C15029"/>
    </row>
    <row r="15030" spans="3:3" x14ac:dyDescent="0.25">
      <c r="C15030"/>
    </row>
    <row r="15031" spans="3:3" x14ac:dyDescent="0.25">
      <c r="C15031"/>
    </row>
    <row r="15032" spans="3:3" x14ac:dyDescent="0.25">
      <c r="C15032"/>
    </row>
    <row r="15033" spans="3:3" x14ac:dyDescent="0.25">
      <c r="C15033"/>
    </row>
    <row r="15034" spans="3:3" x14ac:dyDescent="0.25">
      <c r="C15034"/>
    </row>
    <row r="15035" spans="3:3" x14ac:dyDescent="0.25">
      <c r="C15035"/>
    </row>
    <row r="15036" spans="3:3" x14ac:dyDescent="0.25">
      <c r="C15036"/>
    </row>
    <row r="15037" spans="3:3" x14ac:dyDescent="0.25">
      <c r="C15037"/>
    </row>
    <row r="15038" spans="3:3" x14ac:dyDescent="0.25">
      <c r="C15038"/>
    </row>
    <row r="15039" spans="3:3" x14ac:dyDescent="0.25">
      <c r="C15039"/>
    </row>
    <row r="15040" spans="3:3" x14ac:dyDescent="0.25">
      <c r="C15040"/>
    </row>
    <row r="15041" spans="3:3" x14ac:dyDescent="0.25">
      <c r="C15041"/>
    </row>
    <row r="15042" spans="3:3" x14ac:dyDescent="0.25">
      <c r="C15042"/>
    </row>
    <row r="15043" spans="3:3" x14ac:dyDescent="0.25">
      <c r="C15043"/>
    </row>
    <row r="15044" spans="3:3" x14ac:dyDescent="0.25">
      <c r="C15044"/>
    </row>
    <row r="15045" spans="3:3" x14ac:dyDescent="0.25">
      <c r="C15045"/>
    </row>
    <row r="15046" spans="3:3" x14ac:dyDescent="0.25">
      <c r="C15046"/>
    </row>
    <row r="15047" spans="3:3" x14ac:dyDescent="0.25">
      <c r="C15047"/>
    </row>
    <row r="15048" spans="3:3" x14ac:dyDescent="0.25">
      <c r="C15048"/>
    </row>
    <row r="15049" spans="3:3" x14ac:dyDescent="0.25">
      <c r="C15049"/>
    </row>
    <row r="15050" spans="3:3" x14ac:dyDescent="0.25">
      <c r="C15050"/>
    </row>
    <row r="15051" spans="3:3" x14ac:dyDescent="0.25">
      <c r="C15051"/>
    </row>
    <row r="15052" spans="3:3" x14ac:dyDescent="0.25">
      <c r="C15052"/>
    </row>
    <row r="15053" spans="3:3" x14ac:dyDescent="0.25">
      <c r="C15053"/>
    </row>
    <row r="15054" spans="3:3" x14ac:dyDescent="0.25">
      <c r="C15054"/>
    </row>
    <row r="15055" spans="3:3" x14ac:dyDescent="0.25">
      <c r="C15055"/>
    </row>
    <row r="15056" spans="3:3" x14ac:dyDescent="0.25">
      <c r="C15056"/>
    </row>
    <row r="15057" spans="3:3" x14ac:dyDescent="0.25">
      <c r="C15057"/>
    </row>
    <row r="15058" spans="3:3" x14ac:dyDescent="0.25">
      <c r="C15058"/>
    </row>
    <row r="15059" spans="3:3" x14ac:dyDescent="0.25">
      <c r="C15059"/>
    </row>
    <row r="15060" spans="3:3" x14ac:dyDescent="0.25">
      <c r="C15060"/>
    </row>
    <row r="15061" spans="3:3" x14ac:dyDescent="0.25">
      <c r="C15061"/>
    </row>
    <row r="15062" spans="3:3" x14ac:dyDescent="0.25">
      <c r="C15062"/>
    </row>
    <row r="15063" spans="3:3" x14ac:dyDescent="0.25">
      <c r="C15063"/>
    </row>
    <row r="15064" spans="3:3" x14ac:dyDescent="0.25">
      <c r="C15064"/>
    </row>
    <row r="15065" spans="3:3" x14ac:dyDescent="0.25">
      <c r="C15065"/>
    </row>
    <row r="15066" spans="3:3" x14ac:dyDescent="0.25">
      <c r="C15066"/>
    </row>
    <row r="15067" spans="3:3" x14ac:dyDescent="0.25">
      <c r="C15067"/>
    </row>
    <row r="15068" spans="3:3" x14ac:dyDescent="0.25">
      <c r="C15068"/>
    </row>
    <row r="15069" spans="3:3" x14ac:dyDescent="0.25">
      <c r="C15069"/>
    </row>
    <row r="15070" spans="3:3" x14ac:dyDescent="0.25">
      <c r="C15070"/>
    </row>
    <row r="15071" spans="3:3" x14ac:dyDescent="0.25">
      <c r="C15071"/>
    </row>
    <row r="15072" spans="3:3" x14ac:dyDescent="0.25">
      <c r="C15072"/>
    </row>
    <row r="15073" spans="3:3" x14ac:dyDescent="0.25">
      <c r="C15073"/>
    </row>
    <row r="15074" spans="3:3" x14ac:dyDescent="0.25">
      <c r="C15074"/>
    </row>
    <row r="15075" spans="3:3" x14ac:dyDescent="0.25">
      <c r="C15075"/>
    </row>
    <row r="15076" spans="3:3" x14ac:dyDescent="0.25">
      <c r="C15076"/>
    </row>
    <row r="15077" spans="3:3" x14ac:dyDescent="0.25">
      <c r="C15077"/>
    </row>
    <row r="15078" spans="3:3" x14ac:dyDescent="0.25">
      <c r="C15078"/>
    </row>
    <row r="15079" spans="3:3" x14ac:dyDescent="0.25">
      <c r="C15079"/>
    </row>
    <row r="15080" spans="3:3" x14ac:dyDescent="0.25">
      <c r="C15080"/>
    </row>
    <row r="15081" spans="3:3" x14ac:dyDescent="0.25">
      <c r="C15081"/>
    </row>
    <row r="15082" spans="3:3" x14ac:dyDescent="0.25">
      <c r="C15082"/>
    </row>
    <row r="15083" spans="3:3" x14ac:dyDescent="0.25">
      <c r="C15083"/>
    </row>
    <row r="15084" spans="3:3" x14ac:dyDescent="0.25">
      <c r="C15084"/>
    </row>
    <row r="15085" spans="3:3" x14ac:dyDescent="0.25">
      <c r="C15085"/>
    </row>
    <row r="15086" spans="3:3" x14ac:dyDescent="0.25">
      <c r="C15086"/>
    </row>
    <row r="15087" spans="3:3" x14ac:dyDescent="0.25">
      <c r="C15087"/>
    </row>
    <row r="15088" spans="3:3" x14ac:dyDescent="0.25">
      <c r="C15088"/>
    </row>
    <row r="15089" spans="3:3" x14ac:dyDescent="0.25">
      <c r="C15089"/>
    </row>
    <row r="15090" spans="3:3" x14ac:dyDescent="0.25">
      <c r="C15090"/>
    </row>
    <row r="15091" spans="3:3" x14ac:dyDescent="0.25">
      <c r="C15091"/>
    </row>
    <row r="15092" spans="3:3" x14ac:dyDescent="0.25">
      <c r="C15092"/>
    </row>
    <row r="15093" spans="3:3" x14ac:dyDescent="0.25">
      <c r="C15093"/>
    </row>
    <row r="15094" spans="3:3" x14ac:dyDescent="0.25">
      <c r="C15094"/>
    </row>
    <row r="15095" spans="3:3" x14ac:dyDescent="0.25">
      <c r="C15095"/>
    </row>
    <row r="15096" spans="3:3" x14ac:dyDescent="0.25">
      <c r="C15096"/>
    </row>
    <row r="15097" spans="3:3" x14ac:dyDescent="0.25">
      <c r="C15097"/>
    </row>
    <row r="15098" spans="3:3" x14ac:dyDescent="0.25">
      <c r="C15098"/>
    </row>
    <row r="15099" spans="3:3" x14ac:dyDescent="0.25">
      <c r="C15099"/>
    </row>
    <row r="15100" spans="3:3" x14ac:dyDescent="0.25">
      <c r="C15100"/>
    </row>
    <row r="15101" spans="3:3" x14ac:dyDescent="0.25">
      <c r="C15101"/>
    </row>
    <row r="15102" spans="3:3" x14ac:dyDescent="0.25">
      <c r="C15102"/>
    </row>
    <row r="15103" spans="3:3" x14ac:dyDescent="0.25">
      <c r="C15103"/>
    </row>
    <row r="15104" spans="3:3" x14ac:dyDescent="0.25">
      <c r="C15104"/>
    </row>
    <row r="15105" spans="3:3" x14ac:dyDescent="0.25">
      <c r="C15105"/>
    </row>
    <row r="15106" spans="3:3" x14ac:dyDescent="0.25">
      <c r="C15106"/>
    </row>
    <row r="15107" spans="3:3" x14ac:dyDescent="0.25">
      <c r="C15107"/>
    </row>
    <row r="15108" spans="3:3" x14ac:dyDescent="0.25">
      <c r="C15108"/>
    </row>
    <row r="15109" spans="3:3" x14ac:dyDescent="0.25">
      <c r="C15109"/>
    </row>
    <row r="15110" spans="3:3" x14ac:dyDescent="0.25">
      <c r="C15110"/>
    </row>
    <row r="15111" spans="3:3" x14ac:dyDescent="0.25">
      <c r="C15111"/>
    </row>
    <row r="15112" spans="3:3" x14ac:dyDescent="0.25">
      <c r="C15112"/>
    </row>
    <row r="15113" spans="3:3" x14ac:dyDescent="0.25">
      <c r="C15113"/>
    </row>
    <row r="15114" spans="3:3" x14ac:dyDescent="0.25">
      <c r="C15114"/>
    </row>
    <row r="15115" spans="3:3" x14ac:dyDescent="0.25">
      <c r="C15115"/>
    </row>
    <row r="15116" spans="3:3" x14ac:dyDescent="0.25">
      <c r="C15116"/>
    </row>
    <row r="15117" spans="3:3" x14ac:dyDescent="0.25">
      <c r="C15117"/>
    </row>
    <row r="15118" spans="3:3" x14ac:dyDescent="0.25">
      <c r="C15118"/>
    </row>
    <row r="15119" spans="3:3" x14ac:dyDescent="0.25">
      <c r="C15119"/>
    </row>
    <row r="15120" spans="3:3" x14ac:dyDescent="0.25">
      <c r="C15120"/>
    </row>
    <row r="15121" spans="3:3" x14ac:dyDescent="0.25">
      <c r="C15121"/>
    </row>
    <row r="15122" spans="3:3" x14ac:dyDescent="0.25">
      <c r="C15122"/>
    </row>
    <row r="15123" spans="3:3" x14ac:dyDescent="0.25">
      <c r="C15123"/>
    </row>
    <row r="15124" spans="3:3" x14ac:dyDescent="0.25">
      <c r="C15124"/>
    </row>
    <row r="15125" spans="3:3" x14ac:dyDescent="0.25">
      <c r="C15125"/>
    </row>
    <row r="15126" spans="3:3" x14ac:dyDescent="0.25">
      <c r="C15126"/>
    </row>
    <row r="15127" spans="3:3" x14ac:dyDescent="0.25">
      <c r="C15127"/>
    </row>
    <row r="15128" spans="3:3" x14ac:dyDescent="0.25">
      <c r="C15128"/>
    </row>
    <row r="15129" spans="3:3" x14ac:dyDescent="0.25">
      <c r="C15129"/>
    </row>
    <row r="15130" spans="3:3" x14ac:dyDescent="0.25">
      <c r="C15130"/>
    </row>
    <row r="15131" spans="3:3" x14ac:dyDescent="0.25">
      <c r="C15131"/>
    </row>
    <row r="15132" spans="3:3" x14ac:dyDescent="0.25">
      <c r="C15132"/>
    </row>
    <row r="15133" spans="3:3" x14ac:dyDescent="0.25">
      <c r="C15133"/>
    </row>
    <row r="15134" spans="3:3" x14ac:dyDescent="0.25">
      <c r="C15134"/>
    </row>
    <row r="15135" spans="3:3" x14ac:dyDescent="0.25">
      <c r="C15135"/>
    </row>
    <row r="15136" spans="3:3" x14ac:dyDescent="0.25">
      <c r="C15136"/>
    </row>
    <row r="15137" spans="3:3" x14ac:dyDescent="0.25">
      <c r="C15137"/>
    </row>
    <row r="15138" spans="3:3" x14ac:dyDescent="0.25">
      <c r="C15138"/>
    </row>
    <row r="15139" spans="3:3" x14ac:dyDescent="0.25">
      <c r="C15139"/>
    </row>
    <row r="15140" spans="3:3" x14ac:dyDescent="0.25">
      <c r="C15140"/>
    </row>
    <row r="15141" spans="3:3" x14ac:dyDescent="0.25">
      <c r="C15141"/>
    </row>
    <row r="15142" spans="3:3" x14ac:dyDescent="0.25">
      <c r="C15142"/>
    </row>
    <row r="15143" spans="3:3" x14ac:dyDescent="0.25">
      <c r="C15143"/>
    </row>
    <row r="15144" spans="3:3" x14ac:dyDescent="0.25">
      <c r="C15144"/>
    </row>
    <row r="15145" spans="3:3" x14ac:dyDescent="0.25">
      <c r="C15145"/>
    </row>
    <row r="15146" spans="3:3" x14ac:dyDescent="0.25">
      <c r="C15146"/>
    </row>
    <row r="15147" spans="3:3" x14ac:dyDescent="0.25">
      <c r="C15147"/>
    </row>
    <row r="15148" spans="3:3" x14ac:dyDescent="0.25">
      <c r="C15148"/>
    </row>
    <row r="15149" spans="3:3" x14ac:dyDescent="0.25">
      <c r="C15149"/>
    </row>
    <row r="15150" spans="3:3" x14ac:dyDescent="0.25">
      <c r="C15150"/>
    </row>
    <row r="15151" spans="3:3" x14ac:dyDescent="0.25">
      <c r="C15151"/>
    </row>
    <row r="15152" spans="3:3" x14ac:dyDescent="0.25">
      <c r="C15152"/>
    </row>
    <row r="15153" spans="3:3" x14ac:dyDescent="0.25">
      <c r="C15153"/>
    </row>
    <row r="15154" spans="3:3" x14ac:dyDescent="0.25">
      <c r="C15154"/>
    </row>
    <row r="15155" spans="3:3" x14ac:dyDescent="0.25">
      <c r="C15155"/>
    </row>
    <row r="15156" spans="3:3" x14ac:dyDescent="0.25">
      <c r="C15156"/>
    </row>
    <row r="15157" spans="3:3" x14ac:dyDescent="0.25">
      <c r="C15157"/>
    </row>
    <row r="15158" spans="3:3" x14ac:dyDescent="0.25">
      <c r="C15158"/>
    </row>
    <row r="15159" spans="3:3" x14ac:dyDescent="0.25">
      <c r="C15159"/>
    </row>
    <row r="15160" spans="3:3" x14ac:dyDescent="0.25">
      <c r="C15160"/>
    </row>
    <row r="15161" spans="3:3" x14ac:dyDescent="0.25">
      <c r="C15161"/>
    </row>
    <row r="15162" spans="3:3" x14ac:dyDescent="0.25">
      <c r="C15162"/>
    </row>
    <row r="15163" spans="3:3" x14ac:dyDescent="0.25">
      <c r="C15163"/>
    </row>
    <row r="15164" spans="3:3" x14ac:dyDescent="0.25">
      <c r="C15164"/>
    </row>
    <row r="15165" spans="3:3" x14ac:dyDescent="0.25">
      <c r="C15165"/>
    </row>
    <row r="15166" spans="3:3" x14ac:dyDescent="0.25">
      <c r="C15166"/>
    </row>
    <row r="15167" spans="3:3" x14ac:dyDescent="0.25">
      <c r="C15167"/>
    </row>
    <row r="15168" spans="3:3" x14ac:dyDescent="0.25">
      <c r="C15168"/>
    </row>
    <row r="15169" spans="3:3" x14ac:dyDescent="0.25">
      <c r="C15169"/>
    </row>
    <row r="15170" spans="3:3" x14ac:dyDescent="0.25">
      <c r="C15170"/>
    </row>
    <row r="15171" spans="3:3" x14ac:dyDescent="0.25">
      <c r="C15171"/>
    </row>
    <row r="15172" spans="3:3" x14ac:dyDescent="0.25">
      <c r="C15172"/>
    </row>
    <row r="15173" spans="3:3" x14ac:dyDescent="0.25">
      <c r="C15173"/>
    </row>
    <row r="15174" spans="3:3" x14ac:dyDescent="0.25">
      <c r="C15174"/>
    </row>
    <row r="15175" spans="3:3" x14ac:dyDescent="0.25">
      <c r="C15175"/>
    </row>
    <row r="15176" spans="3:3" x14ac:dyDescent="0.25">
      <c r="C15176"/>
    </row>
    <row r="15177" spans="3:3" x14ac:dyDescent="0.25">
      <c r="C15177"/>
    </row>
    <row r="15178" spans="3:3" x14ac:dyDescent="0.25">
      <c r="C15178"/>
    </row>
    <row r="15179" spans="3:3" x14ac:dyDescent="0.25">
      <c r="C15179"/>
    </row>
    <row r="15180" spans="3:3" x14ac:dyDescent="0.25">
      <c r="C15180"/>
    </row>
    <row r="15181" spans="3:3" x14ac:dyDescent="0.25">
      <c r="C15181"/>
    </row>
    <row r="15182" spans="3:3" x14ac:dyDescent="0.25">
      <c r="C15182"/>
    </row>
    <row r="15183" spans="3:3" x14ac:dyDescent="0.25">
      <c r="C15183"/>
    </row>
    <row r="15184" spans="3:3" x14ac:dyDescent="0.25">
      <c r="C15184"/>
    </row>
    <row r="15185" spans="3:3" x14ac:dyDescent="0.25">
      <c r="C15185"/>
    </row>
    <row r="15186" spans="3:3" x14ac:dyDescent="0.25">
      <c r="C15186"/>
    </row>
    <row r="15187" spans="3:3" x14ac:dyDescent="0.25">
      <c r="C15187"/>
    </row>
    <row r="15188" spans="3:3" x14ac:dyDescent="0.25">
      <c r="C15188"/>
    </row>
    <row r="15189" spans="3:3" x14ac:dyDescent="0.25">
      <c r="C15189"/>
    </row>
    <row r="15190" spans="3:3" x14ac:dyDescent="0.25">
      <c r="C15190"/>
    </row>
    <row r="15191" spans="3:3" x14ac:dyDescent="0.25">
      <c r="C15191"/>
    </row>
    <row r="15192" spans="3:3" x14ac:dyDescent="0.25">
      <c r="C15192"/>
    </row>
    <row r="15193" spans="3:3" x14ac:dyDescent="0.25">
      <c r="C15193"/>
    </row>
    <row r="15194" spans="3:3" x14ac:dyDescent="0.25">
      <c r="C15194"/>
    </row>
    <row r="15195" spans="3:3" x14ac:dyDescent="0.25">
      <c r="C15195"/>
    </row>
    <row r="15196" spans="3:3" x14ac:dyDescent="0.25">
      <c r="C15196"/>
    </row>
    <row r="15197" spans="3:3" x14ac:dyDescent="0.25">
      <c r="C15197"/>
    </row>
    <row r="15198" spans="3:3" x14ac:dyDescent="0.25">
      <c r="C15198"/>
    </row>
    <row r="15199" spans="3:3" x14ac:dyDescent="0.25">
      <c r="C15199"/>
    </row>
    <row r="15200" spans="3:3" x14ac:dyDescent="0.25">
      <c r="C15200"/>
    </row>
    <row r="15201" spans="3:3" x14ac:dyDescent="0.25">
      <c r="C15201"/>
    </row>
    <row r="15202" spans="3:3" x14ac:dyDescent="0.25">
      <c r="C15202"/>
    </row>
    <row r="15203" spans="3:3" x14ac:dyDescent="0.25">
      <c r="C15203"/>
    </row>
    <row r="15204" spans="3:3" x14ac:dyDescent="0.25">
      <c r="C15204"/>
    </row>
    <row r="15205" spans="3:3" x14ac:dyDescent="0.25">
      <c r="C15205"/>
    </row>
    <row r="15206" spans="3:3" x14ac:dyDescent="0.25">
      <c r="C15206"/>
    </row>
    <row r="15207" spans="3:3" x14ac:dyDescent="0.25">
      <c r="C15207"/>
    </row>
    <row r="15208" spans="3:3" x14ac:dyDescent="0.25">
      <c r="C15208"/>
    </row>
    <row r="15209" spans="3:3" x14ac:dyDescent="0.25">
      <c r="C15209"/>
    </row>
    <row r="15210" spans="3:3" x14ac:dyDescent="0.25">
      <c r="C15210"/>
    </row>
    <row r="15211" spans="3:3" x14ac:dyDescent="0.25">
      <c r="C15211"/>
    </row>
    <row r="15212" spans="3:3" x14ac:dyDescent="0.25">
      <c r="C15212"/>
    </row>
    <row r="15213" spans="3:3" x14ac:dyDescent="0.25">
      <c r="C15213"/>
    </row>
    <row r="15214" spans="3:3" x14ac:dyDescent="0.25">
      <c r="C15214"/>
    </row>
    <row r="15215" spans="3:3" x14ac:dyDescent="0.25">
      <c r="C15215"/>
    </row>
    <row r="15216" spans="3:3" x14ac:dyDescent="0.25">
      <c r="C15216"/>
    </row>
    <row r="15217" spans="3:3" x14ac:dyDescent="0.25">
      <c r="C15217"/>
    </row>
    <row r="15218" spans="3:3" x14ac:dyDescent="0.25">
      <c r="C15218"/>
    </row>
    <row r="15219" spans="3:3" x14ac:dyDescent="0.25">
      <c r="C15219"/>
    </row>
    <row r="15220" spans="3:3" x14ac:dyDescent="0.25">
      <c r="C15220"/>
    </row>
    <row r="15221" spans="3:3" x14ac:dyDescent="0.25">
      <c r="C15221"/>
    </row>
    <row r="15222" spans="3:3" x14ac:dyDescent="0.25">
      <c r="C15222"/>
    </row>
    <row r="15223" spans="3:3" x14ac:dyDescent="0.25">
      <c r="C15223"/>
    </row>
    <row r="15224" spans="3:3" x14ac:dyDescent="0.25">
      <c r="C15224"/>
    </row>
    <row r="15225" spans="3:3" x14ac:dyDescent="0.25">
      <c r="C15225"/>
    </row>
    <row r="15226" spans="3:3" x14ac:dyDescent="0.25">
      <c r="C15226"/>
    </row>
    <row r="15227" spans="3:3" x14ac:dyDescent="0.25">
      <c r="C15227"/>
    </row>
    <row r="15228" spans="3:3" x14ac:dyDescent="0.25">
      <c r="C15228"/>
    </row>
    <row r="15229" spans="3:3" x14ac:dyDescent="0.25">
      <c r="C15229"/>
    </row>
    <row r="15230" spans="3:3" x14ac:dyDescent="0.25">
      <c r="C15230"/>
    </row>
    <row r="15231" spans="3:3" x14ac:dyDescent="0.25">
      <c r="C15231"/>
    </row>
    <row r="15232" spans="3:3" x14ac:dyDescent="0.25">
      <c r="C15232"/>
    </row>
    <row r="15233" spans="3:3" x14ac:dyDescent="0.25">
      <c r="C15233"/>
    </row>
    <row r="15234" spans="3:3" x14ac:dyDescent="0.25">
      <c r="C15234"/>
    </row>
    <row r="15235" spans="3:3" x14ac:dyDescent="0.25">
      <c r="C15235"/>
    </row>
    <row r="15236" spans="3:3" x14ac:dyDescent="0.25">
      <c r="C15236"/>
    </row>
    <row r="15237" spans="3:3" x14ac:dyDescent="0.25">
      <c r="C15237"/>
    </row>
    <row r="15238" spans="3:3" x14ac:dyDescent="0.25">
      <c r="C15238"/>
    </row>
    <row r="15239" spans="3:3" x14ac:dyDescent="0.25">
      <c r="C15239"/>
    </row>
    <row r="15240" spans="3:3" x14ac:dyDescent="0.25">
      <c r="C15240"/>
    </row>
    <row r="15241" spans="3:3" x14ac:dyDescent="0.25">
      <c r="C15241"/>
    </row>
    <row r="15242" spans="3:3" x14ac:dyDescent="0.25">
      <c r="C15242"/>
    </row>
    <row r="15243" spans="3:3" x14ac:dyDescent="0.25">
      <c r="C15243"/>
    </row>
    <row r="15244" spans="3:3" x14ac:dyDescent="0.25">
      <c r="C15244"/>
    </row>
    <row r="15245" spans="3:3" x14ac:dyDescent="0.25">
      <c r="C15245"/>
    </row>
    <row r="15246" spans="3:3" x14ac:dyDescent="0.25">
      <c r="C15246"/>
    </row>
    <row r="15247" spans="3:3" x14ac:dyDescent="0.25">
      <c r="C15247"/>
    </row>
    <row r="15248" spans="3:3" x14ac:dyDescent="0.25">
      <c r="C15248"/>
    </row>
    <row r="15249" spans="3:3" x14ac:dyDescent="0.25">
      <c r="C15249"/>
    </row>
    <row r="15250" spans="3:3" x14ac:dyDescent="0.25">
      <c r="C15250"/>
    </row>
    <row r="15251" spans="3:3" x14ac:dyDescent="0.25">
      <c r="C15251"/>
    </row>
    <row r="15252" spans="3:3" x14ac:dyDescent="0.25">
      <c r="C15252"/>
    </row>
    <row r="15253" spans="3:3" x14ac:dyDescent="0.25">
      <c r="C15253"/>
    </row>
    <row r="15254" spans="3:3" x14ac:dyDescent="0.25">
      <c r="C15254"/>
    </row>
    <row r="15255" spans="3:3" x14ac:dyDescent="0.25">
      <c r="C15255"/>
    </row>
    <row r="15256" spans="3:3" x14ac:dyDescent="0.25">
      <c r="C15256"/>
    </row>
    <row r="15257" spans="3:3" x14ac:dyDescent="0.25">
      <c r="C15257"/>
    </row>
    <row r="15258" spans="3:3" x14ac:dyDescent="0.25">
      <c r="C15258"/>
    </row>
    <row r="15259" spans="3:3" x14ac:dyDescent="0.25">
      <c r="C15259"/>
    </row>
    <row r="15260" spans="3:3" x14ac:dyDescent="0.25">
      <c r="C15260"/>
    </row>
    <row r="15261" spans="3:3" x14ac:dyDescent="0.25">
      <c r="C15261"/>
    </row>
    <row r="15262" spans="3:3" x14ac:dyDescent="0.25">
      <c r="C15262"/>
    </row>
    <row r="15263" spans="3:3" x14ac:dyDescent="0.25">
      <c r="C15263"/>
    </row>
    <row r="15264" spans="3:3" x14ac:dyDescent="0.25">
      <c r="C15264"/>
    </row>
    <row r="15265" spans="3:3" x14ac:dyDescent="0.25">
      <c r="C15265"/>
    </row>
    <row r="15266" spans="3:3" x14ac:dyDescent="0.25">
      <c r="C15266"/>
    </row>
    <row r="15267" spans="3:3" x14ac:dyDescent="0.25">
      <c r="C15267"/>
    </row>
    <row r="15268" spans="3:3" x14ac:dyDescent="0.25">
      <c r="C15268"/>
    </row>
    <row r="15269" spans="3:3" x14ac:dyDescent="0.25">
      <c r="C15269"/>
    </row>
    <row r="15270" spans="3:3" x14ac:dyDescent="0.25">
      <c r="C15270"/>
    </row>
    <row r="15271" spans="3:3" x14ac:dyDescent="0.25">
      <c r="C15271"/>
    </row>
    <row r="15272" spans="3:3" x14ac:dyDescent="0.25">
      <c r="C15272"/>
    </row>
    <row r="15273" spans="3:3" x14ac:dyDescent="0.25">
      <c r="C15273"/>
    </row>
    <row r="15274" spans="3:3" x14ac:dyDescent="0.25">
      <c r="C15274"/>
    </row>
    <row r="15275" spans="3:3" x14ac:dyDescent="0.25">
      <c r="C15275"/>
    </row>
    <row r="15276" spans="3:3" x14ac:dyDescent="0.25">
      <c r="C15276"/>
    </row>
    <row r="15277" spans="3:3" x14ac:dyDescent="0.25">
      <c r="C15277"/>
    </row>
    <row r="15278" spans="3:3" x14ac:dyDescent="0.25">
      <c r="C15278"/>
    </row>
    <row r="15279" spans="3:3" x14ac:dyDescent="0.25">
      <c r="C15279"/>
    </row>
    <row r="15280" spans="3:3" x14ac:dyDescent="0.25">
      <c r="C15280"/>
    </row>
    <row r="15281" spans="3:3" x14ac:dyDescent="0.25">
      <c r="C15281"/>
    </row>
    <row r="15282" spans="3:3" x14ac:dyDescent="0.25">
      <c r="C15282"/>
    </row>
    <row r="15283" spans="3:3" x14ac:dyDescent="0.25">
      <c r="C15283"/>
    </row>
    <row r="15284" spans="3:3" x14ac:dyDescent="0.25">
      <c r="C15284"/>
    </row>
    <row r="15285" spans="3:3" x14ac:dyDescent="0.25">
      <c r="C15285"/>
    </row>
    <row r="15286" spans="3:3" x14ac:dyDescent="0.25">
      <c r="C15286"/>
    </row>
    <row r="15287" spans="3:3" x14ac:dyDescent="0.25">
      <c r="C15287"/>
    </row>
    <row r="15288" spans="3:3" x14ac:dyDescent="0.25">
      <c r="C15288"/>
    </row>
    <row r="15289" spans="3:3" x14ac:dyDescent="0.25">
      <c r="C15289"/>
    </row>
    <row r="15290" spans="3:3" x14ac:dyDescent="0.25">
      <c r="C15290"/>
    </row>
    <row r="15291" spans="3:3" x14ac:dyDescent="0.25">
      <c r="C15291"/>
    </row>
    <row r="15292" spans="3:3" x14ac:dyDescent="0.25">
      <c r="C15292"/>
    </row>
    <row r="15293" spans="3:3" x14ac:dyDescent="0.25">
      <c r="C15293"/>
    </row>
    <row r="15294" spans="3:3" x14ac:dyDescent="0.25">
      <c r="C15294"/>
    </row>
    <row r="15295" spans="3:3" x14ac:dyDescent="0.25">
      <c r="C15295"/>
    </row>
    <row r="15296" spans="3:3" x14ac:dyDescent="0.25">
      <c r="C15296"/>
    </row>
    <row r="15297" spans="3:3" x14ac:dyDescent="0.25">
      <c r="C15297"/>
    </row>
    <row r="15298" spans="3:3" x14ac:dyDescent="0.25">
      <c r="C15298"/>
    </row>
    <row r="15299" spans="3:3" x14ac:dyDescent="0.25">
      <c r="C15299"/>
    </row>
    <row r="15300" spans="3:3" x14ac:dyDescent="0.25">
      <c r="C15300"/>
    </row>
    <row r="15301" spans="3:3" x14ac:dyDescent="0.25">
      <c r="C15301"/>
    </row>
    <row r="15302" spans="3:3" x14ac:dyDescent="0.25">
      <c r="C15302"/>
    </row>
    <row r="15303" spans="3:3" x14ac:dyDescent="0.25">
      <c r="C15303"/>
    </row>
    <row r="15304" spans="3:3" x14ac:dyDescent="0.25">
      <c r="C15304"/>
    </row>
    <row r="15305" spans="3:3" x14ac:dyDescent="0.25">
      <c r="C15305"/>
    </row>
    <row r="15306" spans="3:3" x14ac:dyDescent="0.25">
      <c r="C15306"/>
    </row>
    <row r="15307" spans="3:3" x14ac:dyDescent="0.25">
      <c r="C15307"/>
    </row>
    <row r="15308" spans="3:3" x14ac:dyDescent="0.25">
      <c r="C15308"/>
    </row>
    <row r="15309" spans="3:3" x14ac:dyDescent="0.25">
      <c r="C15309"/>
    </row>
    <row r="15310" spans="3:3" x14ac:dyDescent="0.25">
      <c r="C15310"/>
    </row>
    <row r="15311" spans="3:3" x14ac:dyDescent="0.25">
      <c r="C15311"/>
    </row>
    <row r="15312" spans="3:3" x14ac:dyDescent="0.25">
      <c r="C15312"/>
    </row>
    <row r="15313" spans="3:3" x14ac:dyDescent="0.25">
      <c r="C15313"/>
    </row>
    <row r="15314" spans="3:3" x14ac:dyDescent="0.25">
      <c r="C15314"/>
    </row>
    <row r="15315" spans="3:3" x14ac:dyDescent="0.25">
      <c r="C15315"/>
    </row>
    <row r="15316" spans="3:3" x14ac:dyDescent="0.25">
      <c r="C15316"/>
    </row>
    <row r="15317" spans="3:3" x14ac:dyDescent="0.25">
      <c r="C15317"/>
    </row>
    <row r="15318" spans="3:3" x14ac:dyDescent="0.25">
      <c r="C15318"/>
    </row>
    <row r="15319" spans="3:3" x14ac:dyDescent="0.25">
      <c r="C15319"/>
    </row>
    <row r="15320" spans="3:3" x14ac:dyDescent="0.25">
      <c r="C15320"/>
    </row>
    <row r="15321" spans="3:3" x14ac:dyDescent="0.25">
      <c r="C15321"/>
    </row>
    <row r="15322" spans="3:3" x14ac:dyDescent="0.25">
      <c r="C15322"/>
    </row>
    <row r="15323" spans="3:3" x14ac:dyDescent="0.25">
      <c r="C15323"/>
    </row>
    <row r="15324" spans="3:3" x14ac:dyDescent="0.25">
      <c r="C15324"/>
    </row>
    <row r="15325" spans="3:3" x14ac:dyDescent="0.25">
      <c r="C15325"/>
    </row>
    <row r="15326" spans="3:3" x14ac:dyDescent="0.25">
      <c r="C15326"/>
    </row>
    <row r="15327" spans="3:3" x14ac:dyDescent="0.25">
      <c r="C15327"/>
    </row>
    <row r="15328" spans="3:3" x14ac:dyDescent="0.25">
      <c r="C15328"/>
    </row>
    <row r="15329" spans="3:3" x14ac:dyDescent="0.25">
      <c r="C15329"/>
    </row>
    <row r="15330" spans="3:3" x14ac:dyDescent="0.25">
      <c r="C15330"/>
    </row>
    <row r="15331" spans="3:3" x14ac:dyDescent="0.25">
      <c r="C15331"/>
    </row>
    <row r="15332" spans="3:3" x14ac:dyDescent="0.25">
      <c r="C15332"/>
    </row>
    <row r="15333" spans="3:3" x14ac:dyDescent="0.25">
      <c r="C15333"/>
    </row>
    <row r="15334" spans="3:3" x14ac:dyDescent="0.25">
      <c r="C15334"/>
    </row>
    <row r="15335" spans="3:3" x14ac:dyDescent="0.25">
      <c r="C15335"/>
    </row>
    <row r="15336" spans="3:3" x14ac:dyDescent="0.25">
      <c r="C15336"/>
    </row>
    <row r="15337" spans="3:3" x14ac:dyDescent="0.25">
      <c r="C15337"/>
    </row>
    <row r="15338" spans="3:3" x14ac:dyDescent="0.25">
      <c r="C15338"/>
    </row>
    <row r="15339" spans="3:3" x14ac:dyDescent="0.25">
      <c r="C15339"/>
    </row>
    <row r="15340" spans="3:3" x14ac:dyDescent="0.25">
      <c r="C15340"/>
    </row>
    <row r="15341" spans="3:3" x14ac:dyDescent="0.25">
      <c r="C15341"/>
    </row>
    <row r="15342" spans="3:3" x14ac:dyDescent="0.25">
      <c r="C15342"/>
    </row>
    <row r="15343" spans="3:3" x14ac:dyDescent="0.25">
      <c r="C15343"/>
    </row>
    <row r="15344" spans="3:3" x14ac:dyDescent="0.25">
      <c r="C15344"/>
    </row>
    <row r="15345" spans="3:3" x14ac:dyDescent="0.25">
      <c r="C15345"/>
    </row>
    <row r="15346" spans="3:3" x14ac:dyDescent="0.25">
      <c r="C15346"/>
    </row>
    <row r="15347" spans="3:3" x14ac:dyDescent="0.25">
      <c r="C15347"/>
    </row>
    <row r="15348" spans="3:3" x14ac:dyDescent="0.25">
      <c r="C15348"/>
    </row>
    <row r="15349" spans="3:3" x14ac:dyDescent="0.25">
      <c r="C15349"/>
    </row>
    <row r="15350" spans="3:3" x14ac:dyDescent="0.25">
      <c r="C15350"/>
    </row>
    <row r="15351" spans="3:3" x14ac:dyDescent="0.25">
      <c r="C15351"/>
    </row>
    <row r="15352" spans="3:3" x14ac:dyDescent="0.25">
      <c r="C15352"/>
    </row>
    <row r="15353" spans="3:3" x14ac:dyDescent="0.25">
      <c r="C15353"/>
    </row>
    <row r="15354" spans="3:3" x14ac:dyDescent="0.25">
      <c r="C15354"/>
    </row>
    <row r="15355" spans="3:3" x14ac:dyDescent="0.25">
      <c r="C15355"/>
    </row>
    <row r="15356" spans="3:3" x14ac:dyDescent="0.25">
      <c r="C15356"/>
    </row>
    <row r="15357" spans="3:3" x14ac:dyDescent="0.25">
      <c r="C15357"/>
    </row>
    <row r="15358" spans="3:3" x14ac:dyDescent="0.25">
      <c r="C15358"/>
    </row>
    <row r="15359" spans="3:3" x14ac:dyDescent="0.25">
      <c r="C15359"/>
    </row>
    <row r="15360" spans="3:3" x14ac:dyDescent="0.25">
      <c r="C15360"/>
    </row>
    <row r="15361" spans="3:3" x14ac:dyDescent="0.25">
      <c r="C15361"/>
    </row>
    <row r="15362" spans="3:3" x14ac:dyDescent="0.25">
      <c r="C15362"/>
    </row>
    <row r="15363" spans="3:3" x14ac:dyDescent="0.25">
      <c r="C15363"/>
    </row>
    <row r="15364" spans="3:3" x14ac:dyDescent="0.25">
      <c r="C15364"/>
    </row>
    <row r="15365" spans="3:3" x14ac:dyDescent="0.25">
      <c r="C15365"/>
    </row>
    <row r="15366" spans="3:3" x14ac:dyDescent="0.25">
      <c r="C15366"/>
    </row>
    <row r="15367" spans="3:3" x14ac:dyDescent="0.25">
      <c r="C15367"/>
    </row>
    <row r="15368" spans="3:3" x14ac:dyDescent="0.25">
      <c r="C15368"/>
    </row>
    <row r="15369" spans="3:3" x14ac:dyDescent="0.25">
      <c r="C15369"/>
    </row>
    <row r="15370" spans="3:3" x14ac:dyDescent="0.25">
      <c r="C15370"/>
    </row>
    <row r="15371" spans="3:3" x14ac:dyDescent="0.25">
      <c r="C15371"/>
    </row>
    <row r="15372" spans="3:3" x14ac:dyDescent="0.25">
      <c r="C15372"/>
    </row>
    <row r="15373" spans="3:3" x14ac:dyDescent="0.25">
      <c r="C15373"/>
    </row>
    <row r="15374" spans="3:3" x14ac:dyDescent="0.25">
      <c r="C15374"/>
    </row>
    <row r="15375" spans="3:3" x14ac:dyDescent="0.25">
      <c r="C15375"/>
    </row>
    <row r="15376" spans="3:3" x14ac:dyDescent="0.25">
      <c r="C15376"/>
    </row>
    <row r="15377" spans="3:3" x14ac:dyDescent="0.25">
      <c r="C15377"/>
    </row>
    <row r="15378" spans="3:3" x14ac:dyDescent="0.25">
      <c r="C15378"/>
    </row>
    <row r="15379" spans="3:3" x14ac:dyDescent="0.25">
      <c r="C15379"/>
    </row>
    <row r="15380" spans="3:3" x14ac:dyDescent="0.25">
      <c r="C15380"/>
    </row>
    <row r="15381" spans="3:3" x14ac:dyDescent="0.25">
      <c r="C15381"/>
    </row>
    <row r="15382" spans="3:3" x14ac:dyDescent="0.25">
      <c r="C15382"/>
    </row>
    <row r="15383" spans="3:3" x14ac:dyDescent="0.25">
      <c r="C15383"/>
    </row>
    <row r="15384" spans="3:3" x14ac:dyDescent="0.25">
      <c r="C15384"/>
    </row>
    <row r="15385" spans="3:3" x14ac:dyDescent="0.25">
      <c r="C15385"/>
    </row>
    <row r="15386" spans="3:3" x14ac:dyDescent="0.25">
      <c r="C15386"/>
    </row>
    <row r="15387" spans="3:3" x14ac:dyDescent="0.25">
      <c r="C15387"/>
    </row>
    <row r="15388" spans="3:3" x14ac:dyDescent="0.25">
      <c r="C15388"/>
    </row>
    <row r="15389" spans="3:3" x14ac:dyDescent="0.25">
      <c r="C15389"/>
    </row>
    <row r="15390" spans="3:3" x14ac:dyDescent="0.25">
      <c r="C15390"/>
    </row>
    <row r="15391" spans="3:3" x14ac:dyDescent="0.25">
      <c r="C15391"/>
    </row>
    <row r="15392" spans="3:3" x14ac:dyDescent="0.25">
      <c r="C15392"/>
    </row>
    <row r="15393" spans="3:3" x14ac:dyDescent="0.25">
      <c r="C15393"/>
    </row>
    <row r="15394" spans="3:3" x14ac:dyDescent="0.25">
      <c r="C15394"/>
    </row>
    <row r="15395" spans="3:3" x14ac:dyDescent="0.25">
      <c r="C15395"/>
    </row>
    <row r="15396" spans="3:3" x14ac:dyDescent="0.25">
      <c r="C15396"/>
    </row>
    <row r="15397" spans="3:3" x14ac:dyDescent="0.25">
      <c r="C15397"/>
    </row>
    <row r="15398" spans="3:3" x14ac:dyDescent="0.25">
      <c r="C15398"/>
    </row>
    <row r="15399" spans="3:3" x14ac:dyDescent="0.25">
      <c r="C15399"/>
    </row>
    <row r="15400" spans="3:3" x14ac:dyDescent="0.25">
      <c r="C15400"/>
    </row>
    <row r="15401" spans="3:3" x14ac:dyDescent="0.25">
      <c r="C15401"/>
    </row>
    <row r="15402" spans="3:3" x14ac:dyDescent="0.25">
      <c r="C15402"/>
    </row>
    <row r="15403" spans="3:3" x14ac:dyDescent="0.25">
      <c r="C15403"/>
    </row>
    <row r="15404" spans="3:3" x14ac:dyDescent="0.25">
      <c r="C15404"/>
    </row>
    <row r="15405" spans="3:3" x14ac:dyDescent="0.25">
      <c r="C15405"/>
    </row>
    <row r="15406" spans="3:3" x14ac:dyDescent="0.25">
      <c r="C15406"/>
    </row>
    <row r="15407" spans="3:3" x14ac:dyDescent="0.25">
      <c r="C15407"/>
    </row>
    <row r="15408" spans="3:3" x14ac:dyDescent="0.25">
      <c r="C15408"/>
    </row>
    <row r="15409" spans="3:3" x14ac:dyDescent="0.25">
      <c r="C15409"/>
    </row>
    <row r="15410" spans="3:3" x14ac:dyDescent="0.25">
      <c r="C15410"/>
    </row>
    <row r="15411" spans="3:3" x14ac:dyDescent="0.25">
      <c r="C15411"/>
    </row>
    <row r="15412" spans="3:3" x14ac:dyDescent="0.25">
      <c r="C15412"/>
    </row>
    <row r="15413" spans="3:3" x14ac:dyDescent="0.25">
      <c r="C15413"/>
    </row>
    <row r="15414" spans="3:3" x14ac:dyDescent="0.25">
      <c r="C15414"/>
    </row>
    <row r="15415" spans="3:3" x14ac:dyDescent="0.25">
      <c r="C15415"/>
    </row>
    <row r="15416" spans="3:3" x14ac:dyDescent="0.25">
      <c r="C15416"/>
    </row>
    <row r="15417" spans="3:3" x14ac:dyDescent="0.25">
      <c r="C15417"/>
    </row>
    <row r="15418" spans="3:3" x14ac:dyDescent="0.25">
      <c r="C15418"/>
    </row>
    <row r="15419" spans="3:3" x14ac:dyDescent="0.25">
      <c r="C15419"/>
    </row>
    <row r="15420" spans="3:3" x14ac:dyDescent="0.25">
      <c r="C15420"/>
    </row>
    <row r="15421" spans="3:3" x14ac:dyDescent="0.25">
      <c r="C15421"/>
    </row>
    <row r="15422" spans="3:3" x14ac:dyDescent="0.25">
      <c r="C15422"/>
    </row>
    <row r="15423" spans="3:3" x14ac:dyDescent="0.25">
      <c r="C15423"/>
    </row>
    <row r="15424" spans="3:3" x14ac:dyDescent="0.25">
      <c r="C15424"/>
    </row>
    <row r="15425" spans="3:3" x14ac:dyDescent="0.25">
      <c r="C15425"/>
    </row>
    <row r="15426" spans="3:3" x14ac:dyDescent="0.25">
      <c r="C15426"/>
    </row>
    <row r="15427" spans="3:3" x14ac:dyDescent="0.25">
      <c r="C15427"/>
    </row>
    <row r="15428" spans="3:3" x14ac:dyDescent="0.25">
      <c r="C15428"/>
    </row>
    <row r="15429" spans="3:3" x14ac:dyDescent="0.25">
      <c r="C15429"/>
    </row>
    <row r="15430" spans="3:3" x14ac:dyDescent="0.25">
      <c r="C15430"/>
    </row>
    <row r="15431" spans="3:3" x14ac:dyDescent="0.25">
      <c r="C15431"/>
    </row>
    <row r="15432" spans="3:3" x14ac:dyDescent="0.25">
      <c r="C15432"/>
    </row>
    <row r="15433" spans="3:3" x14ac:dyDescent="0.25">
      <c r="C15433"/>
    </row>
    <row r="15434" spans="3:3" x14ac:dyDescent="0.25">
      <c r="C15434"/>
    </row>
    <row r="15435" spans="3:3" x14ac:dyDescent="0.25">
      <c r="C15435"/>
    </row>
    <row r="15436" spans="3:3" x14ac:dyDescent="0.25">
      <c r="C15436"/>
    </row>
    <row r="15437" spans="3:3" x14ac:dyDescent="0.25">
      <c r="C15437"/>
    </row>
    <row r="15438" spans="3:3" x14ac:dyDescent="0.25">
      <c r="C15438"/>
    </row>
    <row r="15439" spans="3:3" x14ac:dyDescent="0.25">
      <c r="C15439"/>
    </row>
    <row r="15440" spans="3:3" x14ac:dyDescent="0.25">
      <c r="C15440"/>
    </row>
    <row r="15441" spans="3:3" x14ac:dyDescent="0.25">
      <c r="C15441"/>
    </row>
    <row r="15442" spans="3:3" x14ac:dyDescent="0.25">
      <c r="C15442"/>
    </row>
    <row r="15443" spans="3:3" x14ac:dyDescent="0.25">
      <c r="C15443"/>
    </row>
    <row r="15444" spans="3:3" x14ac:dyDescent="0.25">
      <c r="C15444"/>
    </row>
    <row r="15445" spans="3:3" x14ac:dyDescent="0.25">
      <c r="C15445"/>
    </row>
    <row r="15446" spans="3:3" x14ac:dyDescent="0.25">
      <c r="C15446"/>
    </row>
    <row r="15447" spans="3:3" x14ac:dyDescent="0.25">
      <c r="C15447"/>
    </row>
    <row r="15448" spans="3:3" x14ac:dyDescent="0.25">
      <c r="C15448"/>
    </row>
    <row r="15449" spans="3:3" x14ac:dyDescent="0.25">
      <c r="C15449"/>
    </row>
    <row r="15450" spans="3:3" x14ac:dyDescent="0.25">
      <c r="C15450"/>
    </row>
    <row r="15451" spans="3:3" x14ac:dyDescent="0.25">
      <c r="C15451"/>
    </row>
    <row r="15452" spans="3:3" x14ac:dyDescent="0.25">
      <c r="C15452"/>
    </row>
    <row r="15453" spans="3:3" x14ac:dyDescent="0.25">
      <c r="C15453"/>
    </row>
    <row r="15454" spans="3:3" x14ac:dyDescent="0.25">
      <c r="C15454"/>
    </row>
    <row r="15455" spans="3:3" x14ac:dyDescent="0.25">
      <c r="C15455"/>
    </row>
    <row r="15456" spans="3:3" x14ac:dyDescent="0.25">
      <c r="C15456"/>
    </row>
    <row r="15457" spans="3:3" x14ac:dyDescent="0.25">
      <c r="C15457"/>
    </row>
    <row r="15458" spans="3:3" x14ac:dyDescent="0.25">
      <c r="C15458"/>
    </row>
    <row r="15459" spans="3:3" x14ac:dyDescent="0.25">
      <c r="C15459"/>
    </row>
    <row r="15460" spans="3:3" x14ac:dyDescent="0.25">
      <c r="C15460"/>
    </row>
    <row r="15461" spans="3:3" x14ac:dyDescent="0.25">
      <c r="C15461"/>
    </row>
    <row r="15462" spans="3:3" x14ac:dyDescent="0.25">
      <c r="C15462"/>
    </row>
    <row r="15463" spans="3:3" x14ac:dyDescent="0.25">
      <c r="C15463"/>
    </row>
    <row r="15464" spans="3:3" x14ac:dyDescent="0.25">
      <c r="C15464"/>
    </row>
    <row r="15465" spans="3:3" x14ac:dyDescent="0.25">
      <c r="C15465"/>
    </row>
    <row r="15466" spans="3:3" x14ac:dyDescent="0.25">
      <c r="C15466"/>
    </row>
    <row r="15467" spans="3:3" x14ac:dyDescent="0.25">
      <c r="C15467"/>
    </row>
    <row r="15468" spans="3:3" x14ac:dyDescent="0.25">
      <c r="C15468"/>
    </row>
    <row r="15469" spans="3:3" x14ac:dyDescent="0.25">
      <c r="C15469"/>
    </row>
    <row r="15470" spans="3:3" x14ac:dyDescent="0.25">
      <c r="C15470"/>
    </row>
    <row r="15471" spans="3:3" x14ac:dyDescent="0.25">
      <c r="C15471"/>
    </row>
    <row r="15472" spans="3:3" x14ac:dyDescent="0.25">
      <c r="C15472"/>
    </row>
    <row r="15473" spans="3:3" x14ac:dyDescent="0.25">
      <c r="C15473"/>
    </row>
    <row r="15474" spans="3:3" x14ac:dyDescent="0.25">
      <c r="C15474"/>
    </row>
    <row r="15475" spans="3:3" x14ac:dyDescent="0.25">
      <c r="C15475"/>
    </row>
    <row r="15476" spans="3:3" x14ac:dyDescent="0.25">
      <c r="C15476"/>
    </row>
    <row r="15477" spans="3:3" x14ac:dyDescent="0.25">
      <c r="C15477"/>
    </row>
    <row r="15478" spans="3:3" x14ac:dyDescent="0.25">
      <c r="C15478"/>
    </row>
    <row r="15479" spans="3:3" x14ac:dyDescent="0.25">
      <c r="C15479"/>
    </row>
    <row r="15480" spans="3:3" x14ac:dyDescent="0.25">
      <c r="C15480"/>
    </row>
    <row r="15481" spans="3:3" x14ac:dyDescent="0.25">
      <c r="C15481"/>
    </row>
    <row r="15482" spans="3:3" x14ac:dyDescent="0.25">
      <c r="C15482"/>
    </row>
    <row r="15483" spans="3:3" x14ac:dyDescent="0.25">
      <c r="C15483"/>
    </row>
    <row r="15484" spans="3:3" x14ac:dyDescent="0.25">
      <c r="C15484"/>
    </row>
    <row r="15485" spans="3:3" x14ac:dyDescent="0.25">
      <c r="C15485"/>
    </row>
    <row r="15486" spans="3:3" x14ac:dyDescent="0.25">
      <c r="C15486"/>
    </row>
    <row r="15487" spans="3:3" x14ac:dyDescent="0.25">
      <c r="C15487"/>
    </row>
    <row r="15488" spans="3:3" x14ac:dyDescent="0.25">
      <c r="C15488"/>
    </row>
    <row r="15489" spans="3:3" x14ac:dyDescent="0.25">
      <c r="C15489"/>
    </row>
    <row r="15490" spans="3:3" x14ac:dyDescent="0.25">
      <c r="C15490"/>
    </row>
    <row r="15491" spans="3:3" x14ac:dyDescent="0.25">
      <c r="C15491"/>
    </row>
    <row r="15492" spans="3:3" x14ac:dyDescent="0.25">
      <c r="C15492"/>
    </row>
    <row r="15493" spans="3:3" x14ac:dyDescent="0.25">
      <c r="C15493"/>
    </row>
    <row r="15494" spans="3:3" x14ac:dyDescent="0.25">
      <c r="C15494"/>
    </row>
    <row r="15495" spans="3:3" x14ac:dyDescent="0.25">
      <c r="C15495"/>
    </row>
    <row r="15496" spans="3:3" x14ac:dyDescent="0.25">
      <c r="C15496"/>
    </row>
    <row r="15497" spans="3:3" x14ac:dyDescent="0.25">
      <c r="C15497"/>
    </row>
    <row r="15498" spans="3:3" x14ac:dyDescent="0.25">
      <c r="C15498"/>
    </row>
    <row r="15499" spans="3:3" x14ac:dyDescent="0.25">
      <c r="C15499"/>
    </row>
    <row r="15500" spans="3:3" x14ac:dyDescent="0.25">
      <c r="C15500"/>
    </row>
    <row r="15501" spans="3:3" x14ac:dyDescent="0.25">
      <c r="C15501"/>
    </row>
    <row r="15502" spans="3:3" x14ac:dyDescent="0.25">
      <c r="C15502"/>
    </row>
    <row r="15503" spans="3:3" x14ac:dyDescent="0.25">
      <c r="C15503"/>
    </row>
    <row r="15504" spans="3:3" x14ac:dyDescent="0.25">
      <c r="C15504"/>
    </row>
    <row r="15505" spans="3:3" x14ac:dyDescent="0.25">
      <c r="C15505"/>
    </row>
    <row r="15506" spans="3:3" x14ac:dyDescent="0.25">
      <c r="C15506"/>
    </row>
    <row r="15507" spans="3:3" x14ac:dyDescent="0.25">
      <c r="C15507"/>
    </row>
    <row r="15508" spans="3:3" x14ac:dyDescent="0.25">
      <c r="C15508"/>
    </row>
    <row r="15509" spans="3:3" x14ac:dyDescent="0.25">
      <c r="C15509"/>
    </row>
    <row r="15510" spans="3:3" x14ac:dyDescent="0.25">
      <c r="C15510"/>
    </row>
    <row r="15511" spans="3:3" x14ac:dyDescent="0.25">
      <c r="C15511"/>
    </row>
    <row r="15512" spans="3:3" x14ac:dyDescent="0.25">
      <c r="C15512"/>
    </row>
    <row r="15513" spans="3:3" x14ac:dyDescent="0.25">
      <c r="C15513"/>
    </row>
    <row r="15514" spans="3:3" x14ac:dyDescent="0.25">
      <c r="C15514"/>
    </row>
    <row r="15515" spans="3:3" x14ac:dyDescent="0.25">
      <c r="C15515"/>
    </row>
    <row r="15516" spans="3:3" x14ac:dyDescent="0.25">
      <c r="C15516"/>
    </row>
    <row r="15517" spans="3:3" x14ac:dyDescent="0.25">
      <c r="C15517"/>
    </row>
    <row r="15518" spans="3:3" x14ac:dyDescent="0.25">
      <c r="C15518"/>
    </row>
    <row r="15519" spans="3:3" x14ac:dyDescent="0.25">
      <c r="C15519"/>
    </row>
    <row r="15520" spans="3:3" x14ac:dyDescent="0.25">
      <c r="C15520"/>
    </row>
    <row r="15521" spans="3:3" x14ac:dyDescent="0.25">
      <c r="C15521"/>
    </row>
    <row r="15522" spans="3:3" x14ac:dyDescent="0.25">
      <c r="C15522"/>
    </row>
    <row r="15523" spans="3:3" x14ac:dyDescent="0.25">
      <c r="C15523"/>
    </row>
    <row r="15524" spans="3:3" x14ac:dyDescent="0.25">
      <c r="C15524"/>
    </row>
    <row r="15525" spans="3:3" x14ac:dyDescent="0.25">
      <c r="C15525"/>
    </row>
    <row r="15526" spans="3:3" x14ac:dyDescent="0.25">
      <c r="C15526"/>
    </row>
    <row r="15527" spans="3:3" x14ac:dyDescent="0.25">
      <c r="C15527"/>
    </row>
    <row r="15528" spans="3:3" x14ac:dyDescent="0.25">
      <c r="C15528"/>
    </row>
    <row r="15529" spans="3:3" x14ac:dyDescent="0.25">
      <c r="C15529"/>
    </row>
    <row r="15530" spans="3:3" x14ac:dyDescent="0.25">
      <c r="C15530"/>
    </row>
    <row r="15531" spans="3:3" x14ac:dyDescent="0.25">
      <c r="C15531"/>
    </row>
    <row r="15532" spans="3:3" x14ac:dyDescent="0.25">
      <c r="C15532"/>
    </row>
    <row r="15533" spans="3:3" x14ac:dyDescent="0.25">
      <c r="C15533"/>
    </row>
    <row r="15534" spans="3:3" x14ac:dyDescent="0.25">
      <c r="C15534"/>
    </row>
    <row r="15535" spans="3:3" x14ac:dyDescent="0.25">
      <c r="C15535"/>
    </row>
    <row r="15536" spans="3:3" x14ac:dyDescent="0.25">
      <c r="C15536"/>
    </row>
    <row r="15537" spans="3:3" x14ac:dyDescent="0.25">
      <c r="C15537"/>
    </row>
    <row r="15538" spans="3:3" x14ac:dyDescent="0.25">
      <c r="C15538"/>
    </row>
    <row r="15539" spans="3:3" x14ac:dyDescent="0.25">
      <c r="C15539"/>
    </row>
    <row r="15540" spans="3:3" x14ac:dyDescent="0.25">
      <c r="C15540"/>
    </row>
    <row r="15541" spans="3:3" x14ac:dyDescent="0.25">
      <c r="C15541"/>
    </row>
    <row r="15542" spans="3:3" x14ac:dyDescent="0.25">
      <c r="C15542"/>
    </row>
    <row r="15543" spans="3:3" x14ac:dyDescent="0.25">
      <c r="C15543"/>
    </row>
    <row r="15544" spans="3:3" x14ac:dyDescent="0.25">
      <c r="C15544"/>
    </row>
    <row r="15545" spans="3:3" x14ac:dyDescent="0.25">
      <c r="C15545"/>
    </row>
    <row r="15546" spans="3:3" x14ac:dyDescent="0.25">
      <c r="C15546"/>
    </row>
    <row r="15547" spans="3:3" x14ac:dyDescent="0.25">
      <c r="C15547"/>
    </row>
    <row r="15548" spans="3:3" x14ac:dyDescent="0.25">
      <c r="C15548"/>
    </row>
    <row r="15549" spans="3:3" x14ac:dyDescent="0.25">
      <c r="C15549"/>
    </row>
    <row r="15550" spans="3:3" x14ac:dyDescent="0.25">
      <c r="C15550"/>
    </row>
    <row r="15551" spans="3:3" x14ac:dyDescent="0.25">
      <c r="C15551"/>
    </row>
    <row r="15552" spans="3:3" x14ac:dyDescent="0.25">
      <c r="C15552"/>
    </row>
    <row r="15553" spans="3:3" x14ac:dyDescent="0.25">
      <c r="C15553"/>
    </row>
    <row r="15554" spans="3:3" x14ac:dyDescent="0.25">
      <c r="C15554"/>
    </row>
    <row r="15555" spans="3:3" x14ac:dyDescent="0.25">
      <c r="C15555"/>
    </row>
    <row r="15556" spans="3:3" x14ac:dyDescent="0.25">
      <c r="C15556"/>
    </row>
    <row r="15557" spans="3:3" x14ac:dyDescent="0.25">
      <c r="C15557"/>
    </row>
    <row r="15558" spans="3:3" x14ac:dyDescent="0.25">
      <c r="C15558"/>
    </row>
    <row r="15559" spans="3:3" x14ac:dyDescent="0.25">
      <c r="C15559"/>
    </row>
    <row r="15560" spans="3:3" x14ac:dyDescent="0.25">
      <c r="C15560"/>
    </row>
    <row r="15561" spans="3:3" x14ac:dyDescent="0.25">
      <c r="C15561"/>
    </row>
    <row r="15562" spans="3:3" x14ac:dyDescent="0.25">
      <c r="C15562"/>
    </row>
    <row r="15563" spans="3:3" x14ac:dyDescent="0.25">
      <c r="C15563"/>
    </row>
    <row r="15564" spans="3:3" x14ac:dyDescent="0.25">
      <c r="C15564"/>
    </row>
    <row r="15565" spans="3:3" x14ac:dyDescent="0.25">
      <c r="C15565"/>
    </row>
    <row r="15566" spans="3:3" x14ac:dyDescent="0.25">
      <c r="C15566"/>
    </row>
    <row r="15567" spans="3:3" x14ac:dyDescent="0.25">
      <c r="C15567"/>
    </row>
    <row r="15568" spans="3:3" x14ac:dyDescent="0.25">
      <c r="C15568"/>
    </row>
    <row r="15569" spans="3:3" x14ac:dyDescent="0.25">
      <c r="C15569"/>
    </row>
    <row r="15570" spans="3:3" x14ac:dyDescent="0.25">
      <c r="C15570"/>
    </row>
    <row r="15571" spans="3:3" x14ac:dyDescent="0.25">
      <c r="C15571"/>
    </row>
    <row r="15572" spans="3:3" x14ac:dyDescent="0.25">
      <c r="C15572"/>
    </row>
    <row r="15573" spans="3:3" x14ac:dyDescent="0.25">
      <c r="C15573"/>
    </row>
    <row r="15574" spans="3:3" x14ac:dyDescent="0.25">
      <c r="C15574"/>
    </row>
    <row r="15575" spans="3:3" x14ac:dyDescent="0.25">
      <c r="C15575"/>
    </row>
    <row r="15576" spans="3:3" x14ac:dyDescent="0.25">
      <c r="C15576"/>
    </row>
    <row r="15577" spans="3:3" x14ac:dyDescent="0.25">
      <c r="C15577"/>
    </row>
    <row r="15578" spans="3:3" x14ac:dyDescent="0.25">
      <c r="C15578"/>
    </row>
    <row r="15579" spans="3:3" x14ac:dyDescent="0.25">
      <c r="C15579"/>
    </row>
    <row r="15580" spans="3:3" x14ac:dyDescent="0.25">
      <c r="C15580"/>
    </row>
    <row r="15581" spans="3:3" x14ac:dyDescent="0.25">
      <c r="C15581"/>
    </row>
    <row r="15582" spans="3:3" x14ac:dyDescent="0.25">
      <c r="C15582"/>
    </row>
    <row r="15583" spans="3:3" x14ac:dyDescent="0.25">
      <c r="C15583"/>
    </row>
    <row r="15584" spans="3:3" x14ac:dyDescent="0.25">
      <c r="C15584"/>
    </row>
    <row r="15585" spans="3:3" x14ac:dyDescent="0.25">
      <c r="C15585"/>
    </row>
    <row r="15586" spans="3:3" x14ac:dyDescent="0.25">
      <c r="C15586"/>
    </row>
    <row r="15587" spans="3:3" x14ac:dyDescent="0.25">
      <c r="C15587"/>
    </row>
    <row r="15588" spans="3:3" x14ac:dyDescent="0.25">
      <c r="C15588"/>
    </row>
    <row r="15589" spans="3:3" x14ac:dyDescent="0.25">
      <c r="C15589"/>
    </row>
    <row r="15590" spans="3:3" x14ac:dyDescent="0.25">
      <c r="C15590"/>
    </row>
    <row r="15591" spans="3:3" x14ac:dyDescent="0.25">
      <c r="C15591"/>
    </row>
    <row r="15592" spans="3:3" x14ac:dyDescent="0.25">
      <c r="C15592"/>
    </row>
    <row r="15593" spans="3:3" x14ac:dyDescent="0.25">
      <c r="C15593"/>
    </row>
    <row r="15594" spans="3:3" x14ac:dyDescent="0.25">
      <c r="C15594"/>
    </row>
    <row r="15595" spans="3:3" x14ac:dyDescent="0.25">
      <c r="C15595"/>
    </row>
    <row r="15596" spans="3:3" x14ac:dyDescent="0.25">
      <c r="C15596"/>
    </row>
    <row r="15597" spans="3:3" x14ac:dyDescent="0.25">
      <c r="C15597"/>
    </row>
    <row r="15598" spans="3:3" x14ac:dyDescent="0.25">
      <c r="C15598"/>
    </row>
    <row r="15599" spans="3:3" x14ac:dyDescent="0.25">
      <c r="C15599"/>
    </row>
    <row r="15600" spans="3:3" x14ac:dyDescent="0.25">
      <c r="C15600"/>
    </row>
    <row r="15601" spans="3:3" x14ac:dyDescent="0.25">
      <c r="C15601"/>
    </row>
    <row r="15602" spans="3:3" x14ac:dyDescent="0.25">
      <c r="C15602"/>
    </row>
    <row r="15603" spans="3:3" x14ac:dyDescent="0.25">
      <c r="C15603"/>
    </row>
    <row r="15604" spans="3:3" x14ac:dyDescent="0.25">
      <c r="C15604"/>
    </row>
    <row r="15605" spans="3:3" x14ac:dyDescent="0.25">
      <c r="C15605"/>
    </row>
    <row r="15606" spans="3:3" x14ac:dyDescent="0.25">
      <c r="C15606"/>
    </row>
    <row r="15607" spans="3:3" x14ac:dyDescent="0.25">
      <c r="C15607"/>
    </row>
    <row r="15608" spans="3:3" x14ac:dyDescent="0.25">
      <c r="C15608"/>
    </row>
    <row r="15609" spans="3:3" x14ac:dyDescent="0.25">
      <c r="C15609"/>
    </row>
    <row r="15610" spans="3:3" x14ac:dyDescent="0.25">
      <c r="C15610"/>
    </row>
    <row r="15611" spans="3:3" x14ac:dyDescent="0.25">
      <c r="C15611"/>
    </row>
    <row r="15612" spans="3:3" x14ac:dyDescent="0.25">
      <c r="C15612"/>
    </row>
    <row r="15613" spans="3:3" x14ac:dyDescent="0.25">
      <c r="C15613"/>
    </row>
    <row r="15614" spans="3:3" x14ac:dyDescent="0.25">
      <c r="C15614"/>
    </row>
    <row r="15615" spans="3:3" x14ac:dyDescent="0.25">
      <c r="C15615"/>
    </row>
    <row r="15616" spans="3:3" x14ac:dyDescent="0.25">
      <c r="C15616"/>
    </row>
    <row r="15617" spans="3:3" x14ac:dyDescent="0.25">
      <c r="C15617"/>
    </row>
    <row r="15618" spans="3:3" x14ac:dyDescent="0.25">
      <c r="C15618"/>
    </row>
    <row r="15619" spans="3:3" x14ac:dyDescent="0.25">
      <c r="C15619"/>
    </row>
    <row r="15620" spans="3:3" x14ac:dyDescent="0.25">
      <c r="C15620"/>
    </row>
    <row r="15621" spans="3:3" x14ac:dyDescent="0.25">
      <c r="C15621"/>
    </row>
    <row r="15622" spans="3:3" x14ac:dyDescent="0.25">
      <c r="C15622"/>
    </row>
    <row r="15623" spans="3:3" x14ac:dyDescent="0.25">
      <c r="C15623"/>
    </row>
    <row r="15624" spans="3:3" x14ac:dyDescent="0.25">
      <c r="C15624"/>
    </row>
    <row r="15625" spans="3:3" x14ac:dyDescent="0.25">
      <c r="C15625"/>
    </row>
    <row r="15626" spans="3:3" x14ac:dyDescent="0.25">
      <c r="C15626"/>
    </row>
    <row r="15627" spans="3:3" x14ac:dyDescent="0.25">
      <c r="C15627"/>
    </row>
    <row r="15628" spans="3:3" x14ac:dyDescent="0.25">
      <c r="C15628"/>
    </row>
    <row r="15629" spans="3:3" x14ac:dyDescent="0.25">
      <c r="C15629"/>
    </row>
    <row r="15630" spans="3:3" x14ac:dyDescent="0.25">
      <c r="C15630"/>
    </row>
    <row r="15631" spans="3:3" x14ac:dyDescent="0.25">
      <c r="C15631"/>
    </row>
    <row r="15632" spans="3:3" x14ac:dyDescent="0.25">
      <c r="C15632"/>
    </row>
    <row r="15633" spans="3:3" x14ac:dyDescent="0.25">
      <c r="C15633"/>
    </row>
    <row r="15634" spans="3:3" x14ac:dyDescent="0.25">
      <c r="C15634"/>
    </row>
    <row r="15635" spans="3:3" x14ac:dyDescent="0.25">
      <c r="C15635"/>
    </row>
    <row r="15636" spans="3:3" x14ac:dyDescent="0.25">
      <c r="C15636"/>
    </row>
    <row r="15637" spans="3:3" x14ac:dyDescent="0.25">
      <c r="C15637"/>
    </row>
    <row r="15638" spans="3:3" x14ac:dyDescent="0.25">
      <c r="C15638"/>
    </row>
    <row r="15639" spans="3:3" x14ac:dyDescent="0.25">
      <c r="C15639"/>
    </row>
    <row r="15640" spans="3:3" x14ac:dyDescent="0.25">
      <c r="C15640"/>
    </row>
    <row r="15641" spans="3:3" x14ac:dyDescent="0.25">
      <c r="C15641"/>
    </row>
    <row r="15642" spans="3:3" x14ac:dyDescent="0.25">
      <c r="C15642"/>
    </row>
    <row r="15643" spans="3:3" x14ac:dyDescent="0.25">
      <c r="C15643"/>
    </row>
    <row r="15644" spans="3:3" x14ac:dyDescent="0.25">
      <c r="C15644"/>
    </row>
    <row r="15645" spans="3:3" x14ac:dyDescent="0.25">
      <c r="C15645"/>
    </row>
    <row r="15646" spans="3:3" x14ac:dyDescent="0.25">
      <c r="C15646"/>
    </row>
    <row r="15647" spans="3:3" x14ac:dyDescent="0.25">
      <c r="C15647"/>
    </row>
    <row r="15648" spans="3:3" x14ac:dyDescent="0.25">
      <c r="C15648"/>
    </row>
    <row r="15649" spans="3:3" x14ac:dyDescent="0.25">
      <c r="C15649"/>
    </row>
    <row r="15650" spans="3:3" x14ac:dyDescent="0.25">
      <c r="C15650"/>
    </row>
    <row r="15651" spans="3:3" x14ac:dyDescent="0.25">
      <c r="C15651"/>
    </row>
    <row r="15652" spans="3:3" x14ac:dyDescent="0.25">
      <c r="C15652"/>
    </row>
    <row r="15653" spans="3:3" x14ac:dyDescent="0.25">
      <c r="C15653"/>
    </row>
    <row r="15654" spans="3:3" x14ac:dyDescent="0.25">
      <c r="C15654"/>
    </row>
    <row r="15655" spans="3:3" x14ac:dyDescent="0.25">
      <c r="C15655"/>
    </row>
    <row r="15656" spans="3:3" x14ac:dyDescent="0.25">
      <c r="C15656"/>
    </row>
    <row r="15657" spans="3:3" x14ac:dyDescent="0.25">
      <c r="C15657"/>
    </row>
    <row r="15658" spans="3:3" x14ac:dyDescent="0.25">
      <c r="C15658"/>
    </row>
    <row r="15659" spans="3:3" x14ac:dyDescent="0.25">
      <c r="C15659"/>
    </row>
    <row r="15660" spans="3:3" x14ac:dyDescent="0.25">
      <c r="C15660"/>
    </row>
    <row r="15661" spans="3:3" x14ac:dyDescent="0.25">
      <c r="C15661"/>
    </row>
    <row r="15662" spans="3:3" x14ac:dyDescent="0.25">
      <c r="C15662"/>
    </row>
    <row r="15663" spans="3:3" x14ac:dyDescent="0.25">
      <c r="C15663"/>
    </row>
    <row r="15664" spans="3:3" x14ac:dyDescent="0.25">
      <c r="C15664"/>
    </row>
    <row r="15665" spans="3:3" x14ac:dyDescent="0.25">
      <c r="C15665"/>
    </row>
    <row r="15666" spans="3:3" x14ac:dyDescent="0.25">
      <c r="C15666"/>
    </row>
    <row r="15667" spans="3:3" x14ac:dyDescent="0.25">
      <c r="C15667"/>
    </row>
    <row r="15668" spans="3:3" x14ac:dyDescent="0.25">
      <c r="C15668"/>
    </row>
    <row r="15669" spans="3:3" x14ac:dyDescent="0.25">
      <c r="C15669"/>
    </row>
    <row r="15670" spans="3:3" x14ac:dyDescent="0.25">
      <c r="C15670"/>
    </row>
    <row r="15671" spans="3:3" x14ac:dyDescent="0.25">
      <c r="C15671"/>
    </row>
    <row r="15672" spans="3:3" x14ac:dyDescent="0.25">
      <c r="C15672"/>
    </row>
    <row r="15673" spans="3:3" x14ac:dyDescent="0.25">
      <c r="C15673"/>
    </row>
    <row r="15674" spans="3:3" x14ac:dyDescent="0.25">
      <c r="C15674"/>
    </row>
    <row r="15675" spans="3:3" x14ac:dyDescent="0.25">
      <c r="C15675"/>
    </row>
    <row r="15676" spans="3:3" x14ac:dyDescent="0.25">
      <c r="C15676"/>
    </row>
    <row r="15677" spans="3:3" x14ac:dyDescent="0.25">
      <c r="C15677"/>
    </row>
    <row r="15678" spans="3:3" x14ac:dyDescent="0.25">
      <c r="C15678"/>
    </row>
    <row r="15679" spans="3:3" x14ac:dyDescent="0.25">
      <c r="C15679"/>
    </row>
    <row r="15680" spans="3:3" x14ac:dyDescent="0.25">
      <c r="C15680"/>
    </row>
    <row r="15681" spans="3:3" x14ac:dyDescent="0.25">
      <c r="C15681"/>
    </row>
    <row r="15682" spans="3:3" x14ac:dyDescent="0.25">
      <c r="C15682"/>
    </row>
    <row r="15683" spans="3:3" x14ac:dyDescent="0.25">
      <c r="C15683"/>
    </row>
    <row r="15684" spans="3:3" x14ac:dyDescent="0.25">
      <c r="C15684"/>
    </row>
    <row r="15685" spans="3:3" x14ac:dyDescent="0.25">
      <c r="C15685"/>
    </row>
    <row r="15686" spans="3:3" x14ac:dyDescent="0.25">
      <c r="C15686"/>
    </row>
    <row r="15687" spans="3:3" x14ac:dyDescent="0.25">
      <c r="C15687"/>
    </row>
    <row r="15688" spans="3:3" x14ac:dyDescent="0.25">
      <c r="C15688"/>
    </row>
    <row r="15689" spans="3:3" x14ac:dyDescent="0.25">
      <c r="C15689"/>
    </row>
    <row r="15690" spans="3:3" x14ac:dyDescent="0.25">
      <c r="C15690"/>
    </row>
    <row r="15691" spans="3:3" x14ac:dyDescent="0.25">
      <c r="C15691"/>
    </row>
    <row r="15692" spans="3:3" x14ac:dyDescent="0.25">
      <c r="C15692"/>
    </row>
    <row r="15693" spans="3:3" x14ac:dyDescent="0.25">
      <c r="C15693"/>
    </row>
    <row r="15694" spans="3:3" x14ac:dyDescent="0.25">
      <c r="C15694"/>
    </row>
    <row r="15695" spans="3:3" x14ac:dyDescent="0.25">
      <c r="C15695"/>
    </row>
    <row r="15696" spans="3:3" x14ac:dyDescent="0.25">
      <c r="C15696"/>
    </row>
    <row r="15697" spans="3:3" x14ac:dyDescent="0.25">
      <c r="C15697"/>
    </row>
    <row r="15698" spans="3:3" x14ac:dyDescent="0.25">
      <c r="C15698"/>
    </row>
    <row r="15699" spans="3:3" x14ac:dyDescent="0.25">
      <c r="C15699"/>
    </row>
    <row r="15700" spans="3:3" x14ac:dyDescent="0.25">
      <c r="C15700"/>
    </row>
    <row r="15701" spans="3:3" x14ac:dyDescent="0.25">
      <c r="C15701"/>
    </row>
    <row r="15702" spans="3:3" x14ac:dyDescent="0.25">
      <c r="C15702"/>
    </row>
    <row r="15703" spans="3:3" x14ac:dyDescent="0.25">
      <c r="C15703"/>
    </row>
    <row r="15704" spans="3:3" x14ac:dyDescent="0.25">
      <c r="C15704"/>
    </row>
    <row r="15705" spans="3:3" x14ac:dyDescent="0.25">
      <c r="C15705"/>
    </row>
    <row r="15706" spans="3:3" x14ac:dyDescent="0.25">
      <c r="C15706"/>
    </row>
    <row r="15707" spans="3:3" x14ac:dyDescent="0.25">
      <c r="C15707"/>
    </row>
    <row r="15708" spans="3:3" x14ac:dyDescent="0.25">
      <c r="C15708"/>
    </row>
    <row r="15709" spans="3:3" x14ac:dyDescent="0.25">
      <c r="C15709"/>
    </row>
    <row r="15710" spans="3:3" x14ac:dyDescent="0.25">
      <c r="C15710"/>
    </row>
    <row r="15711" spans="3:3" x14ac:dyDescent="0.25">
      <c r="C15711"/>
    </row>
    <row r="15712" spans="3:3" x14ac:dyDescent="0.25">
      <c r="C15712"/>
    </row>
    <row r="15713" spans="3:3" x14ac:dyDescent="0.25">
      <c r="C15713"/>
    </row>
    <row r="15714" spans="3:3" x14ac:dyDescent="0.25">
      <c r="C15714"/>
    </row>
    <row r="15715" spans="3:3" x14ac:dyDescent="0.25">
      <c r="C15715"/>
    </row>
    <row r="15716" spans="3:3" x14ac:dyDescent="0.25">
      <c r="C15716"/>
    </row>
    <row r="15717" spans="3:3" x14ac:dyDescent="0.25">
      <c r="C15717"/>
    </row>
    <row r="15718" spans="3:3" x14ac:dyDescent="0.25">
      <c r="C15718"/>
    </row>
    <row r="15719" spans="3:3" x14ac:dyDescent="0.25">
      <c r="C15719"/>
    </row>
    <row r="15720" spans="3:3" x14ac:dyDescent="0.25">
      <c r="C15720"/>
    </row>
    <row r="15721" spans="3:3" x14ac:dyDescent="0.25">
      <c r="C15721"/>
    </row>
    <row r="15722" spans="3:3" x14ac:dyDescent="0.25">
      <c r="C15722"/>
    </row>
    <row r="15723" spans="3:3" x14ac:dyDescent="0.25">
      <c r="C15723"/>
    </row>
    <row r="15724" spans="3:3" x14ac:dyDescent="0.25">
      <c r="C15724"/>
    </row>
    <row r="15725" spans="3:3" x14ac:dyDescent="0.25">
      <c r="C15725"/>
    </row>
    <row r="15726" spans="3:3" x14ac:dyDescent="0.25">
      <c r="C15726"/>
    </row>
    <row r="15727" spans="3:3" x14ac:dyDescent="0.25">
      <c r="C15727"/>
    </row>
    <row r="15728" spans="3:3" x14ac:dyDescent="0.25">
      <c r="C15728"/>
    </row>
    <row r="15729" spans="3:3" x14ac:dyDescent="0.25">
      <c r="C15729"/>
    </row>
    <row r="15730" spans="3:3" x14ac:dyDescent="0.25">
      <c r="C15730"/>
    </row>
    <row r="15731" spans="3:3" x14ac:dyDescent="0.25">
      <c r="C15731"/>
    </row>
    <row r="15732" spans="3:3" x14ac:dyDescent="0.25">
      <c r="C15732"/>
    </row>
    <row r="15733" spans="3:3" x14ac:dyDescent="0.25">
      <c r="C15733"/>
    </row>
    <row r="15734" spans="3:3" x14ac:dyDescent="0.25">
      <c r="C15734"/>
    </row>
    <row r="15735" spans="3:3" x14ac:dyDescent="0.25">
      <c r="C15735"/>
    </row>
    <row r="15736" spans="3:3" x14ac:dyDescent="0.25">
      <c r="C15736"/>
    </row>
    <row r="15737" spans="3:3" x14ac:dyDescent="0.25">
      <c r="C15737"/>
    </row>
    <row r="15738" spans="3:3" x14ac:dyDescent="0.25">
      <c r="C15738"/>
    </row>
    <row r="15739" spans="3:3" x14ac:dyDescent="0.25">
      <c r="C15739"/>
    </row>
    <row r="15740" spans="3:3" x14ac:dyDescent="0.25">
      <c r="C15740"/>
    </row>
    <row r="15741" spans="3:3" x14ac:dyDescent="0.25">
      <c r="C15741"/>
    </row>
    <row r="15742" spans="3:3" x14ac:dyDescent="0.25">
      <c r="C15742"/>
    </row>
    <row r="15743" spans="3:3" x14ac:dyDescent="0.25">
      <c r="C15743"/>
    </row>
    <row r="15744" spans="3:3" x14ac:dyDescent="0.25">
      <c r="C15744"/>
    </row>
    <row r="15745" spans="3:3" x14ac:dyDescent="0.25">
      <c r="C15745"/>
    </row>
    <row r="15746" spans="3:3" x14ac:dyDescent="0.25">
      <c r="C15746"/>
    </row>
    <row r="15747" spans="3:3" x14ac:dyDescent="0.25">
      <c r="C15747"/>
    </row>
    <row r="15748" spans="3:3" x14ac:dyDescent="0.25">
      <c r="C15748"/>
    </row>
    <row r="15749" spans="3:3" x14ac:dyDescent="0.25">
      <c r="C15749"/>
    </row>
    <row r="15750" spans="3:3" x14ac:dyDescent="0.25">
      <c r="C15750"/>
    </row>
    <row r="15751" spans="3:3" x14ac:dyDescent="0.25">
      <c r="C15751"/>
    </row>
    <row r="15752" spans="3:3" x14ac:dyDescent="0.25">
      <c r="C15752"/>
    </row>
    <row r="15753" spans="3:3" x14ac:dyDescent="0.25">
      <c r="C15753"/>
    </row>
    <row r="15754" spans="3:3" x14ac:dyDescent="0.25">
      <c r="C15754"/>
    </row>
    <row r="15755" spans="3:3" x14ac:dyDescent="0.25">
      <c r="C15755"/>
    </row>
    <row r="15756" spans="3:3" x14ac:dyDescent="0.25">
      <c r="C15756"/>
    </row>
    <row r="15757" spans="3:3" x14ac:dyDescent="0.25">
      <c r="C15757"/>
    </row>
    <row r="15758" spans="3:3" x14ac:dyDescent="0.25">
      <c r="C15758"/>
    </row>
    <row r="15759" spans="3:3" x14ac:dyDescent="0.25">
      <c r="C15759"/>
    </row>
    <row r="15760" spans="3:3" x14ac:dyDescent="0.25">
      <c r="C15760"/>
    </row>
    <row r="15761" spans="3:3" x14ac:dyDescent="0.25">
      <c r="C15761"/>
    </row>
    <row r="15762" spans="3:3" x14ac:dyDescent="0.25">
      <c r="C15762"/>
    </row>
    <row r="15763" spans="3:3" x14ac:dyDescent="0.25">
      <c r="C15763"/>
    </row>
    <row r="15764" spans="3:3" x14ac:dyDescent="0.25">
      <c r="C15764"/>
    </row>
    <row r="15765" spans="3:3" x14ac:dyDescent="0.25">
      <c r="C15765"/>
    </row>
    <row r="15766" spans="3:3" x14ac:dyDescent="0.25">
      <c r="C15766"/>
    </row>
    <row r="15767" spans="3:3" x14ac:dyDescent="0.25">
      <c r="C15767"/>
    </row>
    <row r="15768" spans="3:3" x14ac:dyDescent="0.25">
      <c r="C15768"/>
    </row>
    <row r="15769" spans="3:3" x14ac:dyDescent="0.25">
      <c r="C15769"/>
    </row>
    <row r="15770" spans="3:3" x14ac:dyDescent="0.25">
      <c r="C15770"/>
    </row>
    <row r="15771" spans="3:3" x14ac:dyDescent="0.25">
      <c r="C15771"/>
    </row>
    <row r="15772" spans="3:3" x14ac:dyDescent="0.25">
      <c r="C15772"/>
    </row>
    <row r="15773" spans="3:3" x14ac:dyDescent="0.25">
      <c r="C15773"/>
    </row>
    <row r="15774" spans="3:3" x14ac:dyDescent="0.25">
      <c r="C15774"/>
    </row>
    <row r="15775" spans="3:3" x14ac:dyDescent="0.25">
      <c r="C15775"/>
    </row>
    <row r="15776" spans="3:3" x14ac:dyDescent="0.25">
      <c r="C15776"/>
    </row>
    <row r="15777" spans="3:3" x14ac:dyDescent="0.25">
      <c r="C15777"/>
    </row>
    <row r="15778" spans="3:3" x14ac:dyDescent="0.25">
      <c r="C15778"/>
    </row>
    <row r="15779" spans="3:3" x14ac:dyDescent="0.25">
      <c r="C15779"/>
    </row>
    <row r="15780" spans="3:3" x14ac:dyDescent="0.25">
      <c r="C15780"/>
    </row>
    <row r="15781" spans="3:3" x14ac:dyDescent="0.25">
      <c r="C15781"/>
    </row>
    <row r="15782" spans="3:3" x14ac:dyDescent="0.25">
      <c r="C15782"/>
    </row>
    <row r="15783" spans="3:3" x14ac:dyDescent="0.25">
      <c r="C15783"/>
    </row>
    <row r="15784" spans="3:3" x14ac:dyDescent="0.25">
      <c r="C15784"/>
    </row>
    <row r="15785" spans="3:3" x14ac:dyDescent="0.25">
      <c r="C15785"/>
    </row>
    <row r="15786" spans="3:3" x14ac:dyDescent="0.25">
      <c r="C15786"/>
    </row>
    <row r="15787" spans="3:3" x14ac:dyDescent="0.25">
      <c r="C15787"/>
    </row>
    <row r="15788" spans="3:3" x14ac:dyDescent="0.25">
      <c r="C15788"/>
    </row>
    <row r="15789" spans="3:3" x14ac:dyDescent="0.25">
      <c r="C15789"/>
    </row>
    <row r="15790" spans="3:3" x14ac:dyDescent="0.25">
      <c r="C15790"/>
    </row>
    <row r="15791" spans="3:3" x14ac:dyDescent="0.25">
      <c r="C15791"/>
    </row>
    <row r="15792" spans="3:3" x14ac:dyDescent="0.25">
      <c r="C15792"/>
    </row>
    <row r="15793" spans="3:3" x14ac:dyDescent="0.25">
      <c r="C15793"/>
    </row>
    <row r="15794" spans="3:3" x14ac:dyDescent="0.25">
      <c r="C15794"/>
    </row>
    <row r="15795" spans="3:3" x14ac:dyDescent="0.25">
      <c r="C15795"/>
    </row>
    <row r="15796" spans="3:3" x14ac:dyDescent="0.25">
      <c r="C15796"/>
    </row>
    <row r="15797" spans="3:3" x14ac:dyDescent="0.25">
      <c r="C15797"/>
    </row>
    <row r="15798" spans="3:3" x14ac:dyDescent="0.25">
      <c r="C15798"/>
    </row>
    <row r="15799" spans="3:3" x14ac:dyDescent="0.25">
      <c r="C15799"/>
    </row>
    <row r="15800" spans="3:3" x14ac:dyDescent="0.25">
      <c r="C15800"/>
    </row>
    <row r="15801" spans="3:3" x14ac:dyDescent="0.25">
      <c r="C15801"/>
    </row>
    <row r="15802" spans="3:3" x14ac:dyDescent="0.25">
      <c r="C15802"/>
    </row>
    <row r="15803" spans="3:3" x14ac:dyDescent="0.25">
      <c r="C15803"/>
    </row>
    <row r="15804" spans="3:3" x14ac:dyDescent="0.25">
      <c r="C15804"/>
    </row>
    <row r="15805" spans="3:3" x14ac:dyDescent="0.25">
      <c r="C15805"/>
    </row>
    <row r="15806" spans="3:3" x14ac:dyDescent="0.25">
      <c r="C15806"/>
    </row>
    <row r="15807" spans="3:3" x14ac:dyDescent="0.25">
      <c r="C15807"/>
    </row>
    <row r="15808" spans="3:3" x14ac:dyDescent="0.25">
      <c r="C15808"/>
    </row>
    <row r="15809" spans="3:3" x14ac:dyDescent="0.25">
      <c r="C15809"/>
    </row>
    <row r="15810" spans="3:3" x14ac:dyDescent="0.25">
      <c r="C15810"/>
    </row>
    <row r="15811" spans="3:3" x14ac:dyDescent="0.25">
      <c r="C15811"/>
    </row>
    <row r="15812" spans="3:3" x14ac:dyDescent="0.25">
      <c r="C15812"/>
    </row>
    <row r="15813" spans="3:3" x14ac:dyDescent="0.25">
      <c r="C15813"/>
    </row>
    <row r="15814" spans="3:3" x14ac:dyDescent="0.25">
      <c r="C15814"/>
    </row>
    <row r="15815" spans="3:3" x14ac:dyDescent="0.25">
      <c r="C15815"/>
    </row>
    <row r="15816" spans="3:3" x14ac:dyDescent="0.25">
      <c r="C15816"/>
    </row>
    <row r="15817" spans="3:3" x14ac:dyDescent="0.25">
      <c r="C15817"/>
    </row>
    <row r="15818" spans="3:3" x14ac:dyDescent="0.25">
      <c r="C15818"/>
    </row>
    <row r="15819" spans="3:3" x14ac:dyDescent="0.25">
      <c r="C15819"/>
    </row>
    <row r="15820" spans="3:3" x14ac:dyDescent="0.25">
      <c r="C15820"/>
    </row>
    <row r="15821" spans="3:3" x14ac:dyDescent="0.25">
      <c r="C15821"/>
    </row>
    <row r="15822" spans="3:3" x14ac:dyDescent="0.25">
      <c r="C15822"/>
    </row>
    <row r="15823" spans="3:3" x14ac:dyDescent="0.25">
      <c r="C15823"/>
    </row>
    <row r="15824" spans="3:3" x14ac:dyDescent="0.25">
      <c r="C15824"/>
    </row>
    <row r="15825" spans="3:3" x14ac:dyDescent="0.25">
      <c r="C15825"/>
    </row>
    <row r="15826" spans="3:3" x14ac:dyDescent="0.25">
      <c r="C15826"/>
    </row>
    <row r="15827" spans="3:3" x14ac:dyDescent="0.25">
      <c r="C15827"/>
    </row>
    <row r="15828" spans="3:3" x14ac:dyDescent="0.25">
      <c r="C15828"/>
    </row>
    <row r="15829" spans="3:3" x14ac:dyDescent="0.25">
      <c r="C15829"/>
    </row>
    <row r="15830" spans="3:3" x14ac:dyDescent="0.25">
      <c r="C15830"/>
    </row>
    <row r="15831" spans="3:3" x14ac:dyDescent="0.25">
      <c r="C15831"/>
    </row>
    <row r="15832" spans="3:3" x14ac:dyDescent="0.25">
      <c r="C15832"/>
    </row>
    <row r="15833" spans="3:3" x14ac:dyDescent="0.25">
      <c r="C15833"/>
    </row>
    <row r="15834" spans="3:3" x14ac:dyDescent="0.25">
      <c r="C15834"/>
    </row>
    <row r="15835" spans="3:3" x14ac:dyDescent="0.25">
      <c r="C15835"/>
    </row>
    <row r="15836" spans="3:3" x14ac:dyDescent="0.25">
      <c r="C15836"/>
    </row>
    <row r="15837" spans="3:3" x14ac:dyDescent="0.25">
      <c r="C15837"/>
    </row>
    <row r="15838" spans="3:3" x14ac:dyDescent="0.25">
      <c r="C15838"/>
    </row>
    <row r="15839" spans="3:3" x14ac:dyDescent="0.25">
      <c r="C15839"/>
    </row>
    <row r="15840" spans="3:3" x14ac:dyDescent="0.25">
      <c r="C15840"/>
    </row>
    <row r="15841" spans="3:3" x14ac:dyDescent="0.25">
      <c r="C15841"/>
    </row>
    <row r="15842" spans="3:3" x14ac:dyDescent="0.25">
      <c r="C15842"/>
    </row>
    <row r="15843" spans="3:3" x14ac:dyDescent="0.25">
      <c r="C15843"/>
    </row>
    <row r="15844" spans="3:3" x14ac:dyDescent="0.25">
      <c r="C15844"/>
    </row>
    <row r="15845" spans="3:3" x14ac:dyDescent="0.25">
      <c r="C15845"/>
    </row>
    <row r="15846" spans="3:3" x14ac:dyDescent="0.25">
      <c r="C15846"/>
    </row>
    <row r="15847" spans="3:3" x14ac:dyDescent="0.25">
      <c r="C15847"/>
    </row>
    <row r="15848" spans="3:3" x14ac:dyDescent="0.25">
      <c r="C15848"/>
    </row>
    <row r="15849" spans="3:3" x14ac:dyDescent="0.25">
      <c r="C15849"/>
    </row>
    <row r="15850" spans="3:3" x14ac:dyDescent="0.25">
      <c r="C15850"/>
    </row>
    <row r="15851" spans="3:3" x14ac:dyDescent="0.25">
      <c r="C15851"/>
    </row>
    <row r="15852" spans="3:3" x14ac:dyDescent="0.25">
      <c r="C15852"/>
    </row>
    <row r="15853" spans="3:3" x14ac:dyDescent="0.25">
      <c r="C15853"/>
    </row>
    <row r="15854" spans="3:3" x14ac:dyDescent="0.25">
      <c r="C15854"/>
    </row>
    <row r="15855" spans="3:3" x14ac:dyDescent="0.25">
      <c r="C15855"/>
    </row>
    <row r="15856" spans="3:3" x14ac:dyDescent="0.25">
      <c r="C15856"/>
    </row>
    <row r="15857" spans="3:3" x14ac:dyDescent="0.25">
      <c r="C15857"/>
    </row>
    <row r="15858" spans="3:3" x14ac:dyDescent="0.25">
      <c r="C15858"/>
    </row>
    <row r="15859" spans="3:3" x14ac:dyDescent="0.25">
      <c r="C15859"/>
    </row>
    <row r="15860" spans="3:3" x14ac:dyDescent="0.25">
      <c r="C15860"/>
    </row>
    <row r="15861" spans="3:3" x14ac:dyDescent="0.25">
      <c r="C15861"/>
    </row>
    <row r="15862" spans="3:3" x14ac:dyDescent="0.25">
      <c r="C15862"/>
    </row>
    <row r="15863" spans="3:3" x14ac:dyDescent="0.25">
      <c r="C15863"/>
    </row>
    <row r="15864" spans="3:3" x14ac:dyDescent="0.25">
      <c r="C15864"/>
    </row>
    <row r="15865" spans="3:3" x14ac:dyDescent="0.25">
      <c r="C15865"/>
    </row>
    <row r="15866" spans="3:3" x14ac:dyDescent="0.25">
      <c r="C15866"/>
    </row>
    <row r="15867" spans="3:3" x14ac:dyDescent="0.25">
      <c r="C15867"/>
    </row>
    <row r="15868" spans="3:3" x14ac:dyDescent="0.25">
      <c r="C15868"/>
    </row>
    <row r="15869" spans="3:3" x14ac:dyDescent="0.25">
      <c r="C15869"/>
    </row>
    <row r="15870" spans="3:3" x14ac:dyDescent="0.25">
      <c r="C15870"/>
    </row>
    <row r="15871" spans="3:3" x14ac:dyDescent="0.25">
      <c r="C15871"/>
    </row>
    <row r="15872" spans="3:3" x14ac:dyDescent="0.25">
      <c r="C15872"/>
    </row>
    <row r="15873" spans="3:3" x14ac:dyDescent="0.25">
      <c r="C15873"/>
    </row>
    <row r="15874" spans="3:3" x14ac:dyDescent="0.25">
      <c r="C15874"/>
    </row>
    <row r="15875" spans="3:3" x14ac:dyDescent="0.25">
      <c r="C15875"/>
    </row>
    <row r="15876" spans="3:3" x14ac:dyDescent="0.25">
      <c r="C15876"/>
    </row>
    <row r="15877" spans="3:3" x14ac:dyDescent="0.25">
      <c r="C15877"/>
    </row>
    <row r="15878" spans="3:3" x14ac:dyDescent="0.25">
      <c r="C15878"/>
    </row>
    <row r="15879" spans="3:3" x14ac:dyDescent="0.25">
      <c r="C15879"/>
    </row>
    <row r="15880" spans="3:3" x14ac:dyDescent="0.25">
      <c r="C15880"/>
    </row>
    <row r="15881" spans="3:3" x14ac:dyDescent="0.25">
      <c r="C15881"/>
    </row>
    <row r="15882" spans="3:3" x14ac:dyDescent="0.25">
      <c r="C15882"/>
    </row>
    <row r="15883" spans="3:3" x14ac:dyDescent="0.25">
      <c r="C15883"/>
    </row>
    <row r="15884" spans="3:3" x14ac:dyDescent="0.25">
      <c r="C15884"/>
    </row>
    <row r="15885" spans="3:3" x14ac:dyDescent="0.25">
      <c r="C15885"/>
    </row>
    <row r="15886" spans="3:3" x14ac:dyDescent="0.25">
      <c r="C15886"/>
    </row>
    <row r="15887" spans="3:3" x14ac:dyDescent="0.25">
      <c r="C15887"/>
    </row>
    <row r="15888" spans="3:3" x14ac:dyDescent="0.25">
      <c r="C15888"/>
    </row>
    <row r="15889" spans="3:3" x14ac:dyDescent="0.25">
      <c r="C15889"/>
    </row>
    <row r="15890" spans="3:3" x14ac:dyDescent="0.25">
      <c r="C15890"/>
    </row>
    <row r="15891" spans="3:3" x14ac:dyDescent="0.25">
      <c r="C15891"/>
    </row>
    <row r="15892" spans="3:3" x14ac:dyDescent="0.25">
      <c r="C15892"/>
    </row>
    <row r="15893" spans="3:3" x14ac:dyDescent="0.25">
      <c r="C15893"/>
    </row>
    <row r="15894" spans="3:3" x14ac:dyDescent="0.25">
      <c r="C15894"/>
    </row>
    <row r="15895" spans="3:3" x14ac:dyDescent="0.25">
      <c r="C15895"/>
    </row>
    <row r="15896" spans="3:3" x14ac:dyDescent="0.25">
      <c r="C15896"/>
    </row>
    <row r="15897" spans="3:3" x14ac:dyDescent="0.25">
      <c r="C15897"/>
    </row>
    <row r="15898" spans="3:3" x14ac:dyDescent="0.25">
      <c r="C15898"/>
    </row>
    <row r="15899" spans="3:3" x14ac:dyDescent="0.25">
      <c r="C15899"/>
    </row>
    <row r="15900" spans="3:3" x14ac:dyDescent="0.25">
      <c r="C15900"/>
    </row>
    <row r="15901" spans="3:3" x14ac:dyDescent="0.25">
      <c r="C15901"/>
    </row>
    <row r="15902" spans="3:3" x14ac:dyDescent="0.25">
      <c r="C15902"/>
    </row>
    <row r="15903" spans="3:3" x14ac:dyDescent="0.25">
      <c r="C15903"/>
    </row>
    <row r="15904" spans="3:3" x14ac:dyDescent="0.25">
      <c r="C15904"/>
    </row>
    <row r="15905" spans="3:3" x14ac:dyDescent="0.25">
      <c r="C15905"/>
    </row>
    <row r="15906" spans="3:3" x14ac:dyDescent="0.25">
      <c r="C15906"/>
    </row>
    <row r="15907" spans="3:3" x14ac:dyDescent="0.25">
      <c r="C15907"/>
    </row>
    <row r="15908" spans="3:3" x14ac:dyDescent="0.25">
      <c r="C15908"/>
    </row>
    <row r="15909" spans="3:3" x14ac:dyDescent="0.25">
      <c r="C15909"/>
    </row>
    <row r="15910" spans="3:3" x14ac:dyDescent="0.25">
      <c r="C15910"/>
    </row>
    <row r="15911" spans="3:3" x14ac:dyDescent="0.25">
      <c r="C15911"/>
    </row>
    <row r="15912" spans="3:3" x14ac:dyDescent="0.25">
      <c r="C15912"/>
    </row>
    <row r="15913" spans="3:3" x14ac:dyDescent="0.25">
      <c r="C15913"/>
    </row>
    <row r="15914" spans="3:3" x14ac:dyDescent="0.25">
      <c r="C15914"/>
    </row>
    <row r="15915" spans="3:3" x14ac:dyDescent="0.25">
      <c r="C15915"/>
    </row>
    <row r="15916" spans="3:3" x14ac:dyDescent="0.25">
      <c r="C15916"/>
    </row>
    <row r="15917" spans="3:3" x14ac:dyDescent="0.25">
      <c r="C15917"/>
    </row>
    <row r="15918" spans="3:3" x14ac:dyDescent="0.25">
      <c r="C15918"/>
    </row>
    <row r="15919" spans="3:3" x14ac:dyDescent="0.25">
      <c r="C15919"/>
    </row>
    <row r="15920" spans="3:3" x14ac:dyDescent="0.25">
      <c r="C15920"/>
    </row>
    <row r="15921" spans="3:3" x14ac:dyDescent="0.25">
      <c r="C15921"/>
    </row>
    <row r="15922" spans="3:3" x14ac:dyDescent="0.25">
      <c r="C15922"/>
    </row>
    <row r="15923" spans="3:3" x14ac:dyDescent="0.25">
      <c r="C15923"/>
    </row>
    <row r="15924" spans="3:3" x14ac:dyDescent="0.25">
      <c r="C15924"/>
    </row>
    <row r="15925" spans="3:3" x14ac:dyDescent="0.25">
      <c r="C15925"/>
    </row>
    <row r="15926" spans="3:3" x14ac:dyDescent="0.25">
      <c r="C15926"/>
    </row>
    <row r="15927" spans="3:3" x14ac:dyDescent="0.25">
      <c r="C15927"/>
    </row>
    <row r="15928" spans="3:3" x14ac:dyDescent="0.25">
      <c r="C15928"/>
    </row>
    <row r="15929" spans="3:3" x14ac:dyDescent="0.25">
      <c r="C15929"/>
    </row>
    <row r="15930" spans="3:3" x14ac:dyDescent="0.25">
      <c r="C15930"/>
    </row>
    <row r="15931" spans="3:3" x14ac:dyDescent="0.25">
      <c r="C15931"/>
    </row>
    <row r="15932" spans="3:3" x14ac:dyDescent="0.25">
      <c r="C15932"/>
    </row>
    <row r="15933" spans="3:3" x14ac:dyDescent="0.25">
      <c r="C15933"/>
    </row>
    <row r="15934" spans="3:3" x14ac:dyDescent="0.25">
      <c r="C15934"/>
    </row>
    <row r="15935" spans="3:3" x14ac:dyDescent="0.25">
      <c r="C15935"/>
    </row>
    <row r="15936" spans="3:3" x14ac:dyDescent="0.25">
      <c r="C15936"/>
    </row>
    <row r="15937" spans="3:3" x14ac:dyDescent="0.25">
      <c r="C15937"/>
    </row>
    <row r="15938" spans="3:3" x14ac:dyDescent="0.25">
      <c r="C15938"/>
    </row>
    <row r="15939" spans="3:3" x14ac:dyDescent="0.25">
      <c r="C15939"/>
    </row>
    <row r="15940" spans="3:3" x14ac:dyDescent="0.25">
      <c r="C15940"/>
    </row>
    <row r="15941" spans="3:3" x14ac:dyDescent="0.25">
      <c r="C15941"/>
    </row>
    <row r="15942" spans="3:3" x14ac:dyDescent="0.25">
      <c r="C15942"/>
    </row>
    <row r="15943" spans="3:3" x14ac:dyDescent="0.25">
      <c r="C15943"/>
    </row>
    <row r="15944" spans="3:3" x14ac:dyDescent="0.25">
      <c r="C15944"/>
    </row>
    <row r="15945" spans="3:3" x14ac:dyDescent="0.25">
      <c r="C15945"/>
    </row>
    <row r="15946" spans="3:3" x14ac:dyDescent="0.25">
      <c r="C15946"/>
    </row>
    <row r="15947" spans="3:3" x14ac:dyDescent="0.25">
      <c r="C15947"/>
    </row>
    <row r="15948" spans="3:3" x14ac:dyDescent="0.25">
      <c r="C15948"/>
    </row>
    <row r="15949" spans="3:3" x14ac:dyDescent="0.25">
      <c r="C15949"/>
    </row>
    <row r="15950" spans="3:3" x14ac:dyDescent="0.25">
      <c r="C15950"/>
    </row>
    <row r="15951" spans="3:3" x14ac:dyDescent="0.25">
      <c r="C15951"/>
    </row>
    <row r="15952" spans="3:3" x14ac:dyDescent="0.25">
      <c r="C15952"/>
    </row>
    <row r="15953" spans="3:3" x14ac:dyDescent="0.25">
      <c r="C15953"/>
    </row>
    <row r="15954" spans="3:3" x14ac:dyDescent="0.25">
      <c r="C15954"/>
    </row>
    <row r="15955" spans="3:3" x14ac:dyDescent="0.25">
      <c r="C15955"/>
    </row>
    <row r="15956" spans="3:3" x14ac:dyDescent="0.25">
      <c r="C15956"/>
    </row>
    <row r="15957" spans="3:3" x14ac:dyDescent="0.25">
      <c r="C15957"/>
    </row>
    <row r="15958" spans="3:3" x14ac:dyDescent="0.25">
      <c r="C15958"/>
    </row>
    <row r="15959" spans="3:3" x14ac:dyDescent="0.25">
      <c r="C15959"/>
    </row>
    <row r="15960" spans="3:3" x14ac:dyDescent="0.25">
      <c r="C15960"/>
    </row>
    <row r="15961" spans="3:3" x14ac:dyDescent="0.25">
      <c r="C15961"/>
    </row>
    <row r="15962" spans="3:3" x14ac:dyDescent="0.25">
      <c r="C15962"/>
    </row>
    <row r="15963" spans="3:3" x14ac:dyDescent="0.25">
      <c r="C15963"/>
    </row>
    <row r="15964" spans="3:3" x14ac:dyDescent="0.25">
      <c r="C15964"/>
    </row>
    <row r="15965" spans="3:3" x14ac:dyDescent="0.25">
      <c r="C15965"/>
    </row>
    <row r="15966" spans="3:3" x14ac:dyDescent="0.25">
      <c r="C15966"/>
    </row>
    <row r="15967" spans="3:3" x14ac:dyDescent="0.25">
      <c r="C15967"/>
    </row>
    <row r="15968" spans="3:3" x14ac:dyDescent="0.25">
      <c r="C15968"/>
    </row>
    <row r="15969" spans="3:3" x14ac:dyDescent="0.25">
      <c r="C15969"/>
    </row>
    <row r="15970" spans="3:3" x14ac:dyDescent="0.25">
      <c r="C15970"/>
    </row>
    <row r="15971" spans="3:3" x14ac:dyDescent="0.25">
      <c r="C15971"/>
    </row>
    <row r="15972" spans="3:3" x14ac:dyDescent="0.25">
      <c r="C15972"/>
    </row>
    <row r="15973" spans="3:3" x14ac:dyDescent="0.25">
      <c r="C15973"/>
    </row>
    <row r="15974" spans="3:3" x14ac:dyDescent="0.25">
      <c r="C15974"/>
    </row>
    <row r="15975" spans="3:3" x14ac:dyDescent="0.25">
      <c r="C15975"/>
    </row>
    <row r="15976" spans="3:3" x14ac:dyDescent="0.25">
      <c r="C15976"/>
    </row>
    <row r="15977" spans="3:3" x14ac:dyDescent="0.25">
      <c r="C15977"/>
    </row>
    <row r="15978" spans="3:3" x14ac:dyDescent="0.25">
      <c r="C15978"/>
    </row>
    <row r="15979" spans="3:3" x14ac:dyDescent="0.25">
      <c r="C15979"/>
    </row>
    <row r="15980" spans="3:3" x14ac:dyDescent="0.25">
      <c r="C15980"/>
    </row>
    <row r="15981" spans="3:3" x14ac:dyDescent="0.25">
      <c r="C15981"/>
    </row>
    <row r="15982" spans="3:3" x14ac:dyDescent="0.25">
      <c r="C15982"/>
    </row>
    <row r="15983" spans="3:3" x14ac:dyDescent="0.25">
      <c r="C15983"/>
    </row>
    <row r="15984" spans="3:3" x14ac:dyDescent="0.25">
      <c r="C15984"/>
    </row>
    <row r="15985" spans="3:3" x14ac:dyDescent="0.25">
      <c r="C15985"/>
    </row>
    <row r="15986" spans="3:3" x14ac:dyDescent="0.25">
      <c r="C15986"/>
    </row>
    <row r="15987" spans="3:3" x14ac:dyDescent="0.25">
      <c r="C15987"/>
    </row>
    <row r="15988" spans="3:3" x14ac:dyDescent="0.25">
      <c r="C15988"/>
    </row>
    <row r="15989" spans="3:3" x14ac:dyDescent="0.25">
      <c r="C15989"/>
    </row>
    <row r="15990" spans="3:3" x14ac:dyDescent="0.25">
      <c r="C15990"/>
    </row>
    <row r="15991" spans="3:3" x14ac:dyDescent="0.25">
      <c r="C15991"/>
    </row>
    <row r="15992" spans="3:3" x14ac:dyDescent="0.25">
      <c r="C15992"/>
    </row>
    <row r="15993" spans="3:3" x14ac:dyDescent="0.25">
      <c r="C15993"/>
    </row>
    <row r="15994" spans="3:3" x14ac:dyDescent="0.25">
      <c r="C15994"/>
    </row>
    <row r="15995" spans="3:3" x14ac:dyDescent="0.25">
      <c r="C15995"/>
    </row>
    <row r="15996" spans="3:3" x14ac:dyDescent="0.25">
      <c r="C15996"/>
    </row>
    <row r="15997" spans="3:3" x14ac:dyDescent="0.25">
      <c r="C15997"/>
    </row>
    <row r="15998" spans="3:3" x14ac:dyDescent="0.25">
      <c r="C15998"/>
    </row>
    <row r="15999" spans="3:3" x14ac:dyDescent="0.25">
      <c r="C15999"/>
    </row>
    <row r="16000" spans="3:3" x14ac:dyDescent="0.25">
      <c r="C16000"/>
    </row>
    <row r="16001" spans="3:3" x14ac:dyDescent="0.25">
      <c r="C16001"/>
    </row>
    <row r="16002" spans="3:3" x14ac:dyDescent="0.25">
      <c r="C16002"/>
    </row>
    <row r="16003" spans="3:3" x14ac:dyDescent="0.25">
      <c r="C16003"/>
    </row>
    <row r="16004" spans="3:3" x14ac:dyDescent="0.25">
      <c r="C16004"/>
    </row>
    <row r="16005" spans="3:3" x14ac:dyDescent="0.25">
      <c r="C16005"/>
    </row>
    <row r="16006" spans="3:3" x14ac:dyDescent="0.25">
      <c r="C16006"/>
    </row>
    <row r="16007" spans="3:3" x14ac:dyDescent="0.25">
      <c r="C16007"/>
    </row>
    <row r="16008" spans="3:3" x14ac:dyDescent="0.25">
      <c r="C16008"/>
    </row>
    <row r="16009" spans="3:3" x14ac:dyDescent="0.25">
      <c r="C16009"/>
    </row>
    <row r="16010" spans="3:3" x14ac:dyDescent="0.25">
      <c r="C16010"/>
    </row>
    <row r="16011" spans="3:3" x14ac:dyDescent="0.25">
      <c r="C16011"/>
    </row>
    <row r="16012" spans="3:3" x14ac:dyDescent="0.25">
      <c r="C16012"/>
    </row>
    <row r="16013" spans="3:3" x14ac:dyDescent="0.25">
      <c r="C16013"/>
    </row>
    <row r="16014" spans="3:3" x14ac:dyDescent="0.25">
      <c r="C16014"/>
    </row>
    <row r="16015" spans="3:3" x14ac:dyDescent="0.25">
      <c r="C16015"/>
    </row>
    <row r="16016" spans="3:3" x14ac:dyDescent="0.25">
      <c r="C16016"/>
    </row>
    <row r="16017" spans="3:3" x14ac:dyDescent="0.25">
      <c r="C16017"/>
    </row>
    <row r="16018" spans="3:3" x14ac:dyDescent="0.25">
      <c r="C16018"/>
    </row>
    <row r="16019" spans="3:3" x14ac:dyDescent="0.25">
      <c r="C16019"/>
    </row>
    <row r="16020" spans="3:3" x14ac:dyDescent="0.25">
      <c r="C16020"/>
    </row>
    <row r="16021" spans="3:3" x14ac:dyDescent="0.25">
      <c r="C16021"/>
    </row>
    <row r="16022" spans="3:3" x14ac:dyDescent="0.25">
      <c r="C16022"/>
    </row>
    <row r="16023" spans="3:3" x14ac:dyDescent="0.25">
      <c r="C16023"/>
    </row>
    <row r="16024" spans="3:3" x14ac:dyDescent="0.25">
      <c r="C16024"/>
    </row>
    <row r="16025" spans="3:3" x14ac:dyDescent="0.25">
      <c r="C16025"/>
    </row>
    <row r="16026" spans="3:3" x14ac:dyDescent="0.25">
      <c r="C16026"/>
    </row>
    <row r="16027" spans="3:3" x14ac:dyDescent="0.25">
      <c r="C16027"/>
    </row>
    <row r="16028" spans="3:3" x14ac:dyDescent="0.25">
      <c r="C16028"/>
    </row>
    <row r="16029" spans="3:3" x14ac:dyDescent="0.25">
      <c r="C16029"/>
    </row>
    <row r="16030" spans="3:3" x14ac:dyDescent="0.25">
      <c r="C16030"/>
    </row>
    <row r="16031" spans="3:3" x14ac:dyDescent="0.25">
      <c r="C16031"/>
    </row>
    <row r="16032" spans="3:3" x14ac:dyDescent="0.25">
      <c r="C16032"/>
    </row>
    <row r="16033" spans="3:3" x14ac:dyDescent="0.25">
      <c r="C16033"/>
    </row>
    <row r="16034" spans="3:3" x14ac:dyDescent="0.25">
      <c r="C16034"/>
    </row>
    <row r="16035" spans="3:3" x14ac:dyDescent="0.25">
      <c r="C16035"/>
    </row>
    <row r="16036" spans="3:3" x14ac:dyDescent="0.25">
      <c r="C16036"/>
    </row>
    <row r="16037" spans="3:3" x14ac:dyDescent="0.25">
      <c r="C16037"/>
    </row>
    <row r="16038" spans="3:3" x14ac:dyDescent="0.25">
      <c r="C16038"/>
    </row>
    <row r="16039" spans="3:3" x14ac:dyDescent="0.25">
      <c r="C16039"/>
    </row>
    <row r="16040" spans="3:3" x14ac:dyDescent="0.25">
      <c r="C16040"/>
    </row>
    <row r="16041" spans="3:3" x14ac:dyDescent="0.25">
      <c r="C16041"/>
    </row>
    <row r="16042" spans="3:3" x14ac:dyDescent="0.25">
      <c r="C16042"/>
    </row>
    <row r="16043" spans="3:3" x14ac:dyDescent="0.25">
      <c r="C16043"/>
    </row>
    <row r="16044" spans="3:3" x14ac:dyDescent="0.25">
      <c r="C16044"/>
    </row>
    <row r="16045" spans="3:3" x14ac:dyDescent="0.25">
      <c r="C16045"/>
    </row>
    <row r="16046" spans="3:3" x14ac:dyDescent="0.25">
      <c r="C16046"/>
    </row>
    <row r="16047" spans="3:3" x14ac:dyDescent="0.25">
      <c r="C16047"/>
    </row>
    <row r="16048" spans="3:3" x14ac:dyDescent="0.25">
      <c r="C16048"/>
    </row>
    <row r="16049" spans="3:3" x14ac:dyDescent="0.25">
      <c r="C16049"/>
    </row>
    <row r="16050" spans="3:3" x14ac:dyDescent="0.25">
      <c r="C16050"/>
    </row>
    <row r="16051" spans="3:3" x14ac:dyDescent="0.25">
      <c r="C16051"/>
    </row>
    <row r="16052" spans="3:3" x14ac:dyDescent="0.25">
      <c r="C16052"/>
    </row>
    <row r="16053" spans="3:3" x14ac:dyDescent="0.25">
      <c r="C16053"/>
    </row>
    <row r="16054" spans="3:3" x14ac:dyDescent="0.25">
      <c r="C16054"/>
    </row>
    <row r="16055" spans="3:3" x14ac:dyDescent="0.25">
      <c r="C16055"/>
    </row>
    <row r="16056" spans="3:3" x14ac:dyDescent="0.25">
      <c r="C16056"/>
    </row>
    <row r="16057" spans="3:3" x14ac:dyDescent="0.25">
      <c r="C16057"/>
    </row>
    <row r="16058" spans="3:3" x14ac:dyDescent="0.25">
      <c r="C16058"/>
    </row>
    <row r="16059" spans="3:3" x14ac:dyDescent="0.25">
      <c r="C16059"/>
    </row>
    <row r="16060" spans="3:3" x14ac:dyDescent="0.25">
      <c r="C16060"/>
    </row>
    <row r="16061" spans="3:3" x14ac:dyDescent="0.25">
      <c r="C16061"/>
    </row>
    <row r="16062" spans="3:3" x14ac:dyDescent="0.25">
      <c r="C16062"/>
    </row>
    <row r="16063" spans="3:3" x14ac:dyDescent="0.25">
      <c r="C16063"/>
    </row>
    <row r="16064" spans="3:3" x14ac:dyDescent="0.25">
      <c r="C16064"/>
    </row>
    <row r="16065" spans="3:3" x14ac:dyDescent="0.25">
      <c r="C16065"/>
    </row>
    <row r="16066" spans="3:3" x14ac:dyDescent="0.25">
      <c r="C16066"/>
    </row>
    <row r="16067" spans="3:3" x14ac:dyDescent="0.25">
      <c r="C16067"/>
    </row>
    <row r="16068" spans="3:3" x14ac:dyDescent="0.25">
      <c r="C16068"/>
    </row>
    <row r="16069" spans="3:3" x14ac:dyDescent="0.25">
      <c r="C16069"/>
    </row>
    <row r="16070" spans="3:3" x14ac:dyDescent="0.25">
      <c r="C16070"/>
    </row>
    <row r="16071" spans="3:3" x14ac:dyDescent="0.25">
      <c r="C16071"/>
    </row>
    <row r="16072" spans="3:3" x14ac:dyDescent="0.25">
      <c r="C16072"/>
    </row>
    <row r="16073" spans="3:3" x14ac:dyDescent="0.25">
      <c r="C16073"/>
    </row>
    <row r="16074" spans="3:3" x14ac:dyDescent="0.25">
      <c r="C16074"/>
    </row>
    <row r="16075" spans="3:3" x14ac:dyDescent="0.25">
      <c r="C16075"/>
    </row>
    <row r="16076" spans="3:3" x14ac:dyDescent="0.25">
      <c r="C16076"/>
    </row>
    <row r="16077" spans="3:3" x14ac:dyDescent="0.25">
      <c r="C16077"/>
    </row>
    <row r="16078" spans="3:3" x14ac:dyDescent="0.25">
      <c r="C16078"/>
    </row>
    <row r="16079" spans="3:3" x14ac:dyDescent="0.25">
      <c r="C16079"/>
    </row>
    <row r="16080" spans="3:3" x14ac:dyDescent="0.25">
      <c r="C16080"/>
    </row>
    <row r="16081" spans="3:3" x14ac:dyDescent="0.25">
      <c r="C16081"/>
    </row>
    <row r="16082" spans="3:3" x14ac:dyDescent="0.25">
      <c r="C16082"/>
    </row>
    <row r="16083" spans="3:3" x14ac:dyDescent="0.25">
      <c r="C16083"/>
    </row>
    <row r="16084" spans="3:3" x14ac:dyDescent="0.25">
      <c r="C16084"/>
    </row>
    <row r="16085" spans="3:3" x14ac:dyDescent="0.25">
      <c r="C16085"/>
    </row>
    <row r="16086" spans="3:3" x14ac:dyDescent="0.25">
      <c r="C16086"/>
    </row>
    <row r="16087" spans="3:3" x14ac:dyDescent="0.25">
      <c r="C16087"/>
    </row>
    <row r="16088" spans="3:3" x14ac:dyDescent="0.25">
      <c r="C16088"/>
    </row>
    <row r="16089" spans="3:3" x14ac:dyDescent="0.25">
      <c r="C16089"/>
    </row>
    <row r="16090" spans="3:3" x14ac:dyDescent="0.25">
      <c r="C16090"/>
    </row>
    <row r="16091" spans="3:3" x14ac:dyDescent="0.25">
      <c r="C16091"/>
    </row>
    <row r="16092" spans="3:3" x14ac:dyDescent="0.25">
      <c r="C16092"/>
    </row>
    <row r="16093" spans="3:3" x14ac:dyDescent="0.25">
      <c r="C16093"/>
    </row>
    <row r="16094" spans="3:3" x14ac:dyDescent="0.25">
      <c r="C16094"/>
    </row>
    <row r="16095" spans="3:3" x14ac:dyDescent="0.25">
      <c r="C16095"/>
    </row>
    <row r="16096" spans="3:3" x14ac:dyDescent="0.25">
      <c r="C16096"/>
    </row>
    <row r="16097" spans="3:3" x14ac:dyDescent="0.25">
      <c r="C16097"/>
    </row>
    <row r="16098" spans="3:3" x14ac:dyDescent="0.25">
      <c r="C16098"/>
    </row>
    <row r="16099" spans="3:3" x14ac:dyDescent="0.25">
      <c r="C16099"/>
    </row>
    <row r="16100" spans="3:3" x14ac:dyDescent="0.25">
      <c r="C16100"/>
    </row>
    <row r="16101" spans="3:3" x14ac:dyDescent="0.25">
      <c r="C16101"/>
    </row>
    <row r="16102" spans="3:3" x14ac:dyDescent="0.25">
      <c r="C16102"/>
    </row>
    <row r="16103" spans="3:3" x14ac:dyDescent="0.25">
      <c r="C16103"/>
    </row>
    <row r="16104" spans="3:3" x14ac:dyDescent="0.25">
      <c r="C16104"/>
    </row>
    <row r="16105" spans="3:3" x14ac:dyDescent="0.25">
      <c r="C16105"/>
    </row>
    <row r="16106" spans="3:3" x14ac:dyDescent="0.25">
      <c r="C16106"/>
    </row>
    <row r="16107" spans="3:3" x14ac:dyDescent="0.25">
      <c r="C16107"/>
    </row>
    <row r="16108" spans="3:3" x14ac:dyDescent="0.25">
      <c r="C16108"/>
    </row>
    <row r="16109" spans="3:3" x14ac:dyDescent="0.25">
      <c r="C16109"/>
    </row>
    <row r="16110" spans="3:3" x14ac:dyDescent="0.25">
      <c r="C16110"/>
    </row>
    <row r="16111" spans="3:3" x14ac:dyDescent="0.25">
      <c r="C16111"/>
    </row>
    <row r="16112" spans="3:3" x14ac:dyDescent="0.25">
      <c r="C16112"/>
    </row>
    <row r="16113" spans="3:3" x14ac:dyDescent="0.25">
      <c r="C16113"/>
    </row>
    <row r="16114" spans="3:3" x14ac:dyDescent="0.25">
      <c r="C16114"/>
    </row>
    <row r="16115" spans="3:3" x14ac:dyDescent="0.25">
      <c r="C16115"/>
    </row>
    <row r="16116" spans="3:3" x14ac:dyDescent="0.25">
      <c r="C16116"/>
    </row>
    <row r="16117" spans="3:3" x14ac:dyDescent="0.25">
      <c r="C16117"/>
    </row>
    <row r="16118" spans="3:3" x14ac:dyDescent="0.25">
      <c r="C16118"/>
    </row>
    <row r="16119" spans="3:3" x14ac:dyDescent="0.25">
      <c r="C16119"/>
    </row>
    <row r="16120" spans="3:3" x14ac:dyDescent="0.25">
      <c r="C16120"/>
    </row>
    <row r="16121" spans="3:3" x14ac:dyDescent="0.25">
      <c r="C16121"/>
    </row>
    <row r="16122" spans="3:3" x14ac:dyDescent="0.25">
      <c r="C16122"/>
    </row>
    <row r="16123" spans="3:3" x14ac:dyDescent="0.25">
      <c r="C16123"/>
    </row>
    <row r="16124" spans="3:3" x14ac:dyDescent="0.25">
      <c r="C16124"/>
    </row>
    <row r="16125" spans="3:3" x14ac:dyDescent="0.25">
      <c r="C16125"/>
    </row>
    <row r="16126" spans="3:3" x14ac:dyDescent="0.25">
      <c r="C16126"/>
    </row>
    <row r="16127" spans="3:3" x14ac:dyDescent="0.25">
      <c r="C16127"/>
    </row>
    <row r="16128" spans="3:3" x14ac:dyDescent="0.25">
      <c r="C16128"/>
    </row>
    <row r="16129" spans="3:3" x14ac:dyDescent="0.25">
      <c r="C16129"/>
    </row>
    <row r="16130" spans="3:3" x14ac:dyDescent="0.25">
      <c r="C16130"/>
    </row>
    <row r="16131" spans="3:3" x14ac:dyDescent="0.25">
      <c r="C16131"/>
    </row>
    <row r="16132" spans="3:3" x14ac:dyDescent="0.25">
      <c r="C16132"/>
    </row>
    <row r="16133" spans="3:3" x14ac:dyDescent="0.25">
      <c r="C16133"/>
    </row>
    <row r="16134" spans="3:3" x14ac:dyDescent="0.25">
      <c r="C16134"/>
    </row>
    <row r="16135" spans="3:3" x14ac:dyDescent="0.25">
      <c r="C16135"/>
    </row>
    <row r="16136" spans="3:3" x14ac:dyDescent="0.25">
      <c r="C16136"/>
    </row>
    <row r="16137" spans="3:3" x14ac:dyDescent="0.25">
      <c r="C16137"/>
    </row>
    <row r="16138" spans="3:3" x14ac:dyDescent="0.25">
      <c r="C16138"/>
    </row>
    <row r="16139" spans="3:3" x14ac:dyDescent="0.25">
      <c r="C16139"/>
    </row>
    <row r="16140" spans="3:3" x14ac:dyDescent="0.25">
      <c r="C16140"/>
    </row>
    <row r="16141" spans="3:3" x14ac:dyDescent="0.25">
      <c r="C16141"/>
    </row>
    <row r="16142" spans="3:3" x14ac:dyDescent="0.25">
      <c r="C16142"/>
    </row>
    <row r="16143" spans="3:3" x14ac:dyDescent="0.25">
      <c r="C16143"/>
    </row>
    <row r="16144" spans="3:3" x14ac:dyDescent="0.25">
      <c r="C16144"/>
    </row>
    <row r="16145" spans="3:3" x14ac:dyDescent="0.25">
      <c r="C16145"/>
    </row>
    <row r="16146" spans="3:3" x14ac:dyDescent="0.25">
      <c r="C16146"/>
    </row>
    <row r="16147" spans="3:3" x14ac:dyDescent="0.25">
      <c r="C16147"/>
    </row>
    <row r="16148" spans="3:3" x14ac:dyDescent="0.25">
      <c r="C16148"/>
    </row>
    <row r="16149" spans="3:3" x14ac:dyDescent="0.25">
      <c r="C16149"/>
    </row>
    <row r="16150" spans="3:3" x14ac:dyDescent="0.25">
      <c r="C16150"/>
    </row>
    <row r="16151" spans="3:3" x14ac:dyDescent="0.25">
      <c r="C16151"/>
    </row>
    <row r="16152" spans="3:3" x14ac:dyDescent="0.25">
      <c r="C16152"/>
    </row>
    <row r="16153" spans="3:3" x14ac:dyDescent="0.25">
      <c r="C16153"/>
    </row>
    <row r="16154" spans="3:3" x14ac:dyDescent="0.25">
      <c r="C16154"/>
    </row>
    <row r="16155" spans="3:3" x14ac:dyDescent="0.25">
      <c r="C16155"/>
    </row>
    <row r="16156" spans="3:3" x14ac:dyDescent="0.25">
      <c r="C16156"/>
    </row>
    <row r="16157" spans="3:3" x14ac:dyDescent="0.25">
      <c r="C16157"/>
    </row>
    <row r="16158" spans="3:3" x14ac:dyDescent="0.25">
      <c r="C16158"/>
    </row>
    <row r="16159" spans="3:3" x14ac:dyDescent="0.25">
      <c r="C16159"/>
    </row>
    <row r="16160" spans="3:3" x14ac:dyDescent="0.25">
      <c r="C16160"/>
    </row>
    <row r="16161" spans="3:3" x14ac:dyDescent="0.25">
      <c r="C16161"/>
    </row>
    <row r="16162" spans="3:3" x14ac:dyDescent="0.25">
      <c r="C16162"/>
    </row>
    <row r="16163" spans="3:3" x14ac:dyDescent="0.25">
      <c r="C16163"/>
    </row>
    <row r="16164" spans="3:3" x14ac:dyDescent="0.25">
      <c r="C16164"/>
    </row>
    <row r="16165" spans="3:3" x14ac:dyDescent="0.25">
      <c r="C16165"/>
    </row>
    <row r="16166" spans="3:3" x14ac:dyDescent="0.25">
      <c r="C16166"/>
    </row>
    <row r="16167" spans="3:3" x14ac:dyDescent="0.25">
      <c r="C16167"/>
    </row>
    <row r="16168" spans="3:3" x14ac:dyDescent="0.25">
      <c r="C16168"/>
    </row>
    <row r="16169" spans="3:3" x14ac:dyDescent="0.25">
      <c r="C16169"/>
    </row>
    <row r="16170" spans="3:3" x14ac:dyDescent="0.25">
      <c r="C16170"/>
    </row>
    <row r="16171" spans="3:3" x14ac:dyDescent="0.25">
      <c r="C16171"/>
    </row>
    <row r="16172" spans="3:3" x14ac:dyDescent="0.25">
      <c r="C16172"/>
    </row>
    <row r="16173" spans="3:3" x14ac:dyDescent="0.25">
      <c r="C16173"/>
    </row>
    <row r="16174" spans="3:3" x14ac:dyDescent="0.25">
      <c r="C16174"/>
    </row>
    <row r="16175" spans="3:3" x14ac:dyDescent="0.25">
      <c r="C16175"/>
    </row>
    <row r="16176" spans="3:3" x14ac:dyDescent="0.25">
      <c r="C16176"/>
    </row>
    <row r="16177" spans="3:3" x14ac:dyDescent="0.25">
      <c r="C16177"/>
    </row>
    <row r="16178" spans="3:3" x14ac:dyDescent="0.25">
      <c r="C16178"/>
    </row>
    <row r="16179" spans="3:3" x14ac:dyDescent="0.25">
      <c r="C16179"/>
    </row>
    <row r="16180" spans="3:3" x14ac:dyDescent="0.25">
      <c r="C16180"/>
    </row>
    <row r="16181" spans="3:3" x14ac:dyDescent="0.25">
      <c r="C16181"/>
    </row>
    <row r="16182" spans="3:3" x14ac:dyDescent="0.25">
      <c r="C16182"/>
    </row>
    <row r="16183" spans="3:3" x14ac:dyDescent="0.25">
      <c r="C16183"/>
    </row>
    <row r="16184" spans="3:3" x14ac:dyDescent="0.25">
      <c r="C16184"/>
    </row>
    <row r="16185" spans="3:3" x14ac:dyDescent="0.25">
      <c r="C16185"/>
    </row>
    <row r="16186" spans="3:3" x14ac:dyDescent="0.25">
      <c r="C16186"/>
    </row>
    <row r="16187" spans="3:3" x14ac:dyDescent="0.25">
      <c r="C16187"/>
    </row>
    <row r="16188" spans="3:3" x14ac:dyDescent="0.25">
      <c r="C16188"/>
    </row>
    <row r="16189" spans="3:3" x14ac:dyDescent="0.25">
      <c r="C16189"/>
    </row>
    <row r="16190" spans="3:3" x14ac:dyDescent="0.25">
      <c r="C16190"/>
    </row>
    <row r="16191" spans="3:3" x14ac:dyDescent="0.25">
      <c r="C16191"/>
    </row>
    <row r="16192" spans="3:3" x14ac:dyDescent="0.25">
      <c r="C16192"/>
    </row>
    <row r="16193" spans="3:3" x14ac:dyDescent="0.25">
      <c r="C16193"/>
    </row>
    <row r="16194" spans="3:3" x14ac:dyDescent="0.25">
      <c r="C16194"/>
    </row>
    <row r="16195" spans="3:3" x14ac:dyDescent="0.25">
      <c r="C16195"/>
    </row>
    <row r="16196" spans="3:3" x14ac:dyDescent="0.25">
      <c r="C16196"/>
    </row>
    <row r="16197" spans="3:3" x14ac:dyDescent="0.25">
      <c r="C16197"/>
    </row>
    <row r="16198" spans="3:3" x14ac:dyDescent="0.25">
      <c r="C16198"/>
    </row>
    <row r="16199" spans="3:3" x14ac:dyDescent="0.25">
      <c r="C16199"/>
    </row>
    <row r="16200" spans="3:3" x14ac:dyDescent="0.25">
      <c r="C16200"/>
    </row>
    <row r="16201" spans="3:3" x14ac:dyDescent="0.25">
      <c r="C16201"/>
    </row>
    <row r="16202" spans="3:3" x14ac:dyDescent="0.25">
      <c r="C16202"/>
    </row>
    <row r="16203" spans="3:3" x14ac:dyDescent="0.25">
      <c r="C16203"/>
    </row>
    <row r="16204" spans="3:3" x14ac:dyDescent="0.25">
      <c r="C16204"/>
    </row>
    <row r="16205" spans="3:3" x14ac:dyDescent="0.25">
      <c r="C16205"/>
    </row>
    <row r="16206" spans="3:3" x14ac:dyDescent="0.25">
      <c r="C16206"/>
    </row>
    <row r="16207" spans="3:3" x14ac:dyDescent="0.25">
      <c r="C16207"/>
    </row>
    <row r="16208" spans="3:3" x14ac:dyDescent="0.25">
      <c r="C16208"/>
    </row>
    <row r="16209" spans="3:3" x14ac:dyDescent="0.25">
      <c r="C16209"/>
    </row>
    <row r="16210" spans="3:3" x14ac:dyDescent="0.25">
      <c r="C16210"/>
    </row>
    <row r="16211" spans="3:3" x14ac:dyDescent="0.25">
      <c r="C16211"/>
    </row>
    <row r="16212" spans="3:3" x14ac:dyDescent="0.25">
      <c r="C16212"/>
    </row>
    <row r="16213" spans="3:3" x14ac:dyDescent="0.25">
      <c r="C16213"/>
    </row>
    <row r="16214" spans="3:3" x14ac:dyDescent="0.25">
      <c r="C16214"/>
    </row>
    <row r="16215" spans="3:3" x14ac:dyDescent="0.25">
      <c r="C16215"/>
    </row>
    <row r="16216" spans="3:3" x14ac:dyDescent="0.25">
      <c r="C16216"/>
    </row>
    <row r="16217" spans="3:3" x14ac:dyDescent="0.25">
      <c r="C16217"/>
    </row>
    <row r="16218" spans="3:3" x14ac:dyDescent="0.25">
      <c r="C16218"/>
    </row>
    <row r="16219" spans="3:3" x14ac:dyDescent="0.25">
      <c r="C16219"/>
    </row>
    <row r="16220" spans="3:3" x14ac:dyDescent="0.25">
      <c r="C16220"/>
    </row>
    <row r="16221" spans="3:3" x14ac:dyDescent="0.25">
      <c r="C16221"/>
    </row>
    <row r="16222" spans="3:3" x14ac:dyDescent="0.25">
      <c r="C16222"/>
    </row>
    <row r="16223" spans="3:3" x14ac:dyDescent="0.25">
      <c r="C16223"/>
    </row>
    <row r="16224" spans="3:3" x14ac:dyDescent="0.25">
      <c r="C16224"/>
    </row>
    <row r="16225" spans="3:3" x14ac:dyDescent="0.25">
      <c r="C16225"/>
    </row>
    <row r="16226" spans="3:3" x14ac:dyDescent="0.25">
      <c r="C16226"/>
    </row>
    <row r="16227" spans="3:3" x14ac:dyDescent="0.25">
      <c r="C16227"/>
    </row>
    <row r="16228" spans="3:3" x14ac:dyDescent="0.25">
      <c r="C16228"/>
    </row>
    <row r="16229" spans="3:3" x14ac:dyDescent="0.25">
      <c r="C16229"/>
    </row>
    <row r="16230" spans="3:3" x14ac:dyDescent="0.25">
      <c r="C16230"/>
    </row>
    <row r="16231" spans="3:3" x14ac:dyDescent="0.25">
      <c r="C16231"/>
    </row>
    <row r="16232" spans="3:3" x14ac:dyDescent="0.25">
      <c r="C16232"/>
    </row>
    <row r="16233" spans="3:3" x14ac:dyDescent="0.25">
      <c r="C16233"/>
    </row>
    <row r="16234" spans="3:3" x14ac:dyDescent="0.25">
      <c r="C16234"/>
    </row>
    <row r="16235" spans="3:3" x14ac:dyDescent="0.25">
      <c r="C16235"/>
    </row>
    <row r="16236" spans="3:3" x14ac:dyDescent="0.25">
      <c r="C16236"/>
    </row>
    <row r="16237" spans="3:3" x14ac:dyDescent="0.25">
      <c r="C16237"/>
    </row>
    <row r="16238" spans="3:3" x14ac:dyDescent="0.25">
      <c r="C16238"/>
    </row>
    <row r="16239" spans="3:3" x14ac:dyDescent="0.25">
      <c r="C16239"/>
    </row>
    <row r="16240" spans="3:3" x14ac:dyDescent="0.25">
      <c r="C16240"/>
    </row>
    <row r="16241" spans="3:3" x14ac:dyDescent="0.25">
      <c r="C16241"/>
    </row>
    <row r="16242" spans="3:3" x14ac:dyDescent="0.25">
      <c r="C16242"/>
    </row>
    <row r="16243" spans="3:3" x14ac:dyDescent="0.25">
      <c r="C16243"/>
    </row>
    <row r="16244" spans="3:3" x14ac:dyDescent="0.25">
      <c r="C16244"/>
    </row>
    <row r="16245" spans="3:3" x14ac:dyDescent="0.25">
      <c r="C16245"/>
    </row>
    <row r="16246" spans="3:3" x14ac:dyDescent="0.25">
      <c r="C16246"/>
    </row>
    <row r="16247" spans="3:3" x14ac:dyDescent="0.25">
      <c r="C16247"/>
    </row>
    <row r="16248" spans="3:3" x14ac:dyDescent="0.25">
      <c r="C16248"/>
    </row>
    <row r="16249" spans="3:3" x14ac:dyDescent="0.25">
      <c r="C16249"/>
    </row>
    <row r="16250" spans="3:3" x14ac:dyDescent="0.25">
      <c r="C16250"/>
    </row>
    <row r="16251" spans="3:3" x14ac:dyDescent="0.25">
      <c r="C16251"/>
    </row>
    <row r="16252" spans="3:3" x14ac:dyDescent="0.25">
      <c r="C16252"/>
    </row>
    <row r="16253" spans="3:3" x14ac:dyDescent="0.25">
      <c r="C16253"/>
    </row>
    <row r="16254" spans="3:3" x14ac:dyDescent="0.25">
      <c r="C16254"/>
    </row>
    <row r="16255" spans="3:3" x14ac:dyDescent="0.25">
      <c r="C16255"/>
    </row>
    <row r="16256" spans="3:3" x14ac:dyDescent="0.25">
      <c r="C16256"/>
    </row>
    <row r="16257" spans="3:3" x14ac:dyDescent="0.25">
      <c r="C16257"/>
    </row>
    <row r="16258" spans="3:3" x14ac:dyDescent="0.25">
      <c r="C16258"/>
    </row>
    <row r="16259" spans="3:3" x14ac:dyDescent="0.25">
      <c r="C16259"/>
    </row>
    <row r="16260" spans="3:3" x14ac:dyDescent="0.25">
      <c r="C16260"/>
    </row>
    <row r="16261" spans="3:3" x14ac:dyDescent="0.25">
      <c r="C16261"/>
    </row>
    <row r="16262" spans="3:3" x14ac:dyDescent="0.25">
      <c r="C16262"/>
    </row>
    <row r="16263" spans="3:3" x14ac:dyDescent="0.25">
      <c r="C16263"/>
    </row>
    <row r="16264" spans="3:3" x14ac:dyDescent="0.25">
      <c r="C16264"/>
    </row>
    <row r="16265" spans="3:3" x14ac:dyDescent="0.25">
      <c r="C16265"/>
    </row>
    <row r="16266" spans="3:3" x14ac:dyDescent="0.25">
      <c r="C16266"/>
    </row>
    <row r="16267" spans="3:3" x14ac:dyDescent="0.25">
      <c r="C16267"/>
    </row>
    <row r="16268" spans="3:3" x14ac:dyDescent="0.25">
      <c r="C16268"/>
    </row>
    <row r="16269" spans="3:3" x14ac:dyDescent="0.25">
      <c r="C16269"/>
    </row>
    <row r="16270" spans="3:3" x14ac:dyDescent="0.25">
      <c r="C16270"/>
    </row>
    <row r="16271" spans="3:3" x14ac:dyDescent="0.25">
      <c r="C16271"/>
    </row>
    <row r="16272" spans="3:3" x14ac:dyDescent="0.25">
      <c r="C16272"/>
    </row>
    <row r="16273" spans="3:3" x14ac:dyDescent="0.25">
      <c r="C16273"/>
    </row>
    <row r="16274" spans="3:3" x14ac:dyDescent="0.25">
      <c r="C16274"/>
    </row>
    <row r="16275" spans="3:3" x14ac:dyDescent="0.25">
      <c r="C16275"/>
    </row>
    <row r="16276" spans="3:3" x14ac:dyDescent="0.25">
      <c r="C16276"/>
    </row>
    <row r="16277" spans="3:3" x14ac:dyDescent="0.25">
      <c r="C16277"/>
    </row>
    <row r="16278" spans="3:3" x14ac:dyDescent="0.25">
      <c r="C16278"/>
    </row>
    <row r="16279" spans="3:3" x14ac:dyDescent="0.25">
      <c r="C16279"/>
    </row>
    <row r="16280" spans="3:3" x14ac:dyDescent="0.25">
      <c r="C16280"/>
    </row>
    <row r="16281" spans="3:3" x14ac:dyDescent="0.25">
      <c r="C16281"/>
    </row>
    <row r="16282" spans="3:3" x14ac:dyDescent="0.25">
      <c r="C16282"/>
    </row>
    <row r="16283" spans="3:3" x14ac:dyDescent="0.25">
      <c r="C16283"/>
    </row>
    <row r="16284" spans="3:3" x14ac:dyDescent="0.25">
      <c r="C16284"/>
    </row>
    <row r="16285" spans="3:3" x14ac:dyDescent="0.25">
      <c r="C16285"/>
    </row>
    <row r="16286" spans="3:3" x14ac:dyDescent="0.25">
      <c r="C16286"/>
    </row>
    <row r="16287" spans="3:3" x14ac:dyDescent="0.25">
      <c r="C16287"/>
    </row>
    <row r="16288" spans="3:3" x14ac:dyDescent="0.25">
      <c r="C16288"/>
    </row>
    <row r="16289" spans="3:3" x14ac:dyDescent="0.25">
      <c r="C16289"/>
    </row>
    <row r="16290" spans="3:3" x14ac:dyDescent="0.25">
      <c r="C16290"/>
    </row>
    <row r="16291" spans="3:3" x14ac:dyDescent="0.25">
      <c r="C16291"/>
    </row>
    <row r="16292" spans="3:3" x14ac:dyDescent="0.25">
      <c r="C16292"/>
    </row>
    <row r="16293" spans="3:3" x14ac:dyDescent="0.25">
      <c r="C16293"/>
    </row>
    <row r="16294" spans="3:3" x14ac:dyDescent="0.25">
      <c r="C16294"/>
    </row>
    <row r="16295" spans="3:3" x14ac:dyDescent="0.25">
      <c r="C16295"/>
    </row>
    <row r="16296" spans="3:3" x14ac:dyDescent="0.25">
      <c r="C16296"/>
    </row>
    <row r="16297" spans="3:3" x14ac:dyDescent="0.25">
      <c r="C16297"/>
    </row>
    <row r="16298" spans="3:3" x14ac:dyDescent="0.25">
      <c r="C16298"/>
    </row>
    <row r="16299" spans="3:3" x14ac:dyDescent="0.25">
      <c r="C16299"/>
    </row>
    <row r="16300" spans="3:3" x14ac:dyDescent="0.25">
      <c r="C16300"/>
    </row>
    <row r="16301" spans="3:3" x14ac:dyDescent="0.25">
      <c r="C16301"/>
    </row>
    <row r="16302" spans="3:3" x14ac:dyDescent="0.25">
      <c r="C16302"/>
    </row>
    <row r="16303" spans="3:3" x14ac:dyDescent="0.25">
      <c r="C16303"/>
    </row>
    <row r="16304" spans="3:3" x14ac:dyDescent="0.25">
      <c r="C16304"/>
    </row>
    <row r="16305" spans="3:3" x14ac:dyDescent="0.25">
      <c r="C16305"/>
    </row>
    <row r="16306" spans="3:3" x14ac:dyDescent="0.25">
      <c r="C16306"/>
    </row>
    <row r="16307" spans="3:3" x14ac:dyDescent="0.25">
      <c r="C16307"/>
    </row>
    <row r="16308" spans="3:3" x14ac:dyDescent="0.25">
      <c r="C16308"/>
    </row>
    <row r="16309" spans="3:3" x14ac:dyDescent="0.25">
      <c r="C16309"/>
    </row>
    <row r="16310" spans="3:3" x14ac:dyDescent="0.25">
      <c r="C16310"/>
    </row>
    <row r="16311" spans="3:3" x14ac:dyDescent="0.25">
      <c r="C16311"/>
    </row>
    <row r="16312" spans="3:3" x14ac:dyDescent="0.25">
      <c r="C16312"/>
    </row>
    <row r="16313" spans="3:3" x14ac:dyDescent="0.25">
      <c r="C16313"/>
    </row>
    <row r="16314" spans="3:3" x14ac:dyDescent="0.25">
      <c r="C16314"/>
    </row>
    <row r="16315" spans="3:3" x14ac:dyDescent="0.25">
      <c r="C16315"/>
    </row>
    <row r="16316" spans="3:3" x14ac:dyDescent="0.25">
      <c r="C16316"/>
    </row>
    <row r="16317" spans="3:3" x14ac:dyDescent="0.25">
      <c r="C16317"/>
    </row>
    <row r="16318" spans="3:3" x14ac:dyDescent="0.25">
      <c r="C16318"/>
    </row>
    <row r="16319" spans="3:3" x14ac:dyDescent="0.25">
      <c r="C16319"/>
    </row>
    <row r="16320" spans="3:3" x14ac:dyDescent="0.25">
      <c r="C16320"/>
    </row>
    <row r="16321" spans="3:3" x14ac:dyDescent="0.25">
      <c r="C16321"/>
    </row>
    <row r="16322" spans="3:3" x14ac:dyDescent="0.25">
      <c r="C16322"/>
    </row>
    <row r="16323" spans="3:3" x14ac:dyDescent="0.25">
      <c r="C16323"/>
    </row>
    <row r="16324" spans="3:3" x14ac:dyDescent="0.25">
      <c r="C16324"/>
    </row>
    <row r="16325" spans="3:3" x14ac:dyDescent="0.25">
      <c r="C16325"/>
    </row>
    <row r="16326" spans="3:3" x14ac:dyDescent="0.25">
      <c r="C16326"/>
    </row>
    <row r="16327" spans="3:3" x14ac:dyDescent="0.25">
      <c r="C16327"/>
    </row>
    <row r="16328" spans="3:3" x14ac:dyDescent="0.25">
      <c r="C16328"/>
    </row>
    <row r="16329" spans="3:3" x14ac:dyDescent="0.25">
      <c r="C16329"/>
    </row>
    <row r="16330" spans="3:3" x14ac:dyDescent="0.25">
      <c r="C16330"/>
    </row>
    <row r="16331" spans="3:3" x14ac:dyDescent="0.25">
      <c r="C16331"/>
    </row>
    <row r="16332" spans="3:3" x14ac:dyDescent="0.25">
      <c r="C16332"/>
    </row>
    <row r="16333" spans="3:3" x14ac:dyDescent="0.25">
      <c r="C16333"/>
    </row>
    <row r="16334" spans="3:3" x14ac:dyDescent="0.25">
      <c r="C16334"/>
    </row>
    <row r="16335" spans="3:3" x14ac:dyDescent="0.25">
      <c r="C16335"/>
    </row>
    <row r="16336" spans="3:3" x14ac:dyDescent="0.25">
      <c r="C16336"/>
    </row>
    <row r="16337" spans="3:3" x14ac:dyDescent="0.25">
      <c r="C16337"/>
    </row>
    <row r="16338" spans="3:3" x14ac:dyDescent="0.25">
      <c r="C16338"/>
    </row>
    <row r="16339" spans="3:3" x14ac:dyDescent="0.25">
      <c r="C16339"/>
    </row>
    <row r="16340" spans="3:3" x14ac:dyDescent="0.25">
      <c r="C16340"/>
    </row>
    <row r="16341" spans="3:3" x14ac:dyDescent="0.25">
      <c r="C16341"/>
    </row>
    <row r="16342" spans="3:3" x14ac:dyDescent="0.25">
      <c r="C16342"/>
    </row>
    <row r="16343" spans="3:3" x14ac:dyDescent="0.25">
      <c r="C16343"/>
    </row>
    <row r="16344" spans="3:3" x14ac:dyDescent="0.25">
      <c r="C16344"/>
    </row>
    <row r="16345" spans="3:3" x14ac:dyDescent="0.25">
      <c r="C16345"/>
    </row>
    <row r="16346" spans="3:3" x14ac:dyDescent="0.25">
      <c r="C16346"/>
    </row>
    <row r="16347" spans="3:3" x14ac:dyDescent="0.25">
      <c r="C16347"/>
    </row>
    <row r="16348" spans="3:3" x14ac:dyDescent="0.25">
      <c r="C16348"/>
    </row>
    <row r="16349" spans="3:3" x14ac:dyDescent="0.25">
      <c r="C16349"/>
    </row>
    <row r="16350" spans="3:3" x14ac:dyDescent="0.25">
      <c r="C16350"/>
    </row>
    <row r="16351" spans="3:3" x14ac:dyDescent="0.25">
      <c r="C16351"/>
    </row>
    <row r="16352" spans="3:3" x14ac:dyDescent="0.25">
      <c r="C16352"/>
    </row>
    <row r="16353" spans="3:3" x14ac:dyDescent="0.25">
      <c r="C16353"/>
    </row>
    <row r="16354" spans="3:3" x14ac:dyDescent="0.25">
      <c r="C16354"/>
    </row>
    <row r="16355" spans="3:3" x14ac:dyDescent="0.25">
      <c r="C16355"/>
    </row>
    <row r="16356" spans="3:3" x14ac:dyDescent="0.25">
      <c r="C16356"/>
    </row>
    <row r="16357" spans="3:3" x14ac:dyDescent="0.25">
      <c r="C16357"/>
    </row>
    <row r="16358" spans="3:3" x14ac:dyDescent="0.25">
      <c r="C16358"/>
    </row>
    <row r="16359" spans="3:3" x14ac:dyDescent="0.25">
      <c r="C16359"/>
    </row>
    <row r="16360" spans="3:3" x14ac:dyDescent="0.25">
      <c r="C16360"/>
    </row>
    <row r="16361" spans="3:3" x14ac:dyDescent="0.25">
      <c r="C16361"/>
    </row>
    <row r="16362" spans="3:3" x14ac:dyDescent="0.25">
      <c r="C16362"/>
    </row>
    <row r="16363" spans="3:3" x14ac:dyDescent="0.25">
      <c r="C16363"/>
    </row>
    <row r="16364" spans="3:3" x14ac:dyDescent="0.25">
      <c r="C16364"/>
    </row>
    <row r="16365" spans="3:3" x14ac:dyDescent="0.25">
      <c r="C16365"/>
    </row>
    <row r="16366" spans="3:3" x14ac:dyDescent="0.25">
      <c r="C16366"/>
    </row>
    <row r="16367" spans="3:3" x14ac:dyDescent="0.25">
      <c r="C16367"/>
    </row>
    <row r="16368" spans="3:3" x14ac:dyDescent="0.25">
      <c r="C16368"/>
    </row>
    <row r="16369" spans="3:3" x14ac:dyDescent="0.25">
      <c r="C16369"/>
    </row>
    <row r="16370" spans="3:3" x14ac:dyDescent="0.25">
      <c r="C16370"/>
    </row>
    <row r="16371" spans="3:3" x14ac:dyDescent="0.25">
      <c r="C16371"/>
    </row>
    <row r="16372" spans="3:3" x14ac:dyDescent="0.25">
      <c r="C16372"/>
    </row>
    <row r="16373" spans="3:3" x14ac:dyDescent="0.25">
      <c r="C16373"/>
    </row>
    <row r="16374" spans="3:3" x14ac:dyDescent="0.25">
      <c r="C16374"/>
    </row>
    <row r="16375" spans="3:3" x14ac:dyDescent="0.25">
      <c r="C16375"/>
    </row>
    <row r="16376" spans="3:3" x14ac:dyDescent="0.25">
      <c r="C16376"/>
    </row>
    <row r="16377" spans="3:3" x14ac:dyDescent="0.25">
      <c r="C16377"/>
    </row>
    <row r="16378" spans="3:3" x14ac:dyDescent="0.25">
      <c r="C16378"/>
    </row>
    <row r="16379" spans="3:3" x14ac:dyDescent="0.25">
      <c r="C16379"/>
    </row>
    <row r="16380" spans="3:3" x14ac:dyDescent="0.25">
      <c r="C16380"/>
    </row>
    <row r="16381" spans="3:3" x14ac:dyDescent="0.25">
      <c r="C16381"/>
    </row>
    <row r="16382" spans="3:3" x14ac:dyDescent="0.25">
      <c r="C16382"/>
    </row>
    <row r="16383" spans="3:3" x14ac:dyDescent="0.25">
      <c r="C16383"/>
    </row>
    <row r="16384" spans="3:3" x14ac:dyDescent="0.25">
      <c r="C16384"/>
    </row>
    <row r="16385" spans="3:3" x14ac:dyDescent="0.25">
      <c r="C16385"/>
    </row>
    <row r="16386" spans="3:3" x14ac:dyDescent="0.25">
      <c r="C16386"/>
    </row>
    <row r="16387" spans="3:3" x14ac:dyDescent="0.25">
      <c r="C16387"/>
    </row>
    <row r="16388" spans="3:3" x14ac:dyDescent="0.25">
      <c r="C16388"/>
    </row>
    <row r="16389" spans="3:3" x14ac:dyDescent="0.25">
      <c r="C16389"/>
    </row>
    <row r="16390" spans="3:3" x14ac:dyDescent="0.25">
      <c r="C16390"/>
    </row>
    <row r="16391" spans="3:3" x14ac:dyDescent="0.25">
      <c r="C16391"/>
    </row>
    <row r="16392" spans="3:3" x14ac:dyDescent="0.25">
      <c r="C16392"/>
    </row>
    <row r="16393" spans="3:3" x14ac:dyDescent="0.25">
      <c r="C16393"/>
    </row>
    <row r="16394" spans="3:3" x14ac:dyDescent="0.25">
      <c r="C16394"/>
    </row>
    <row r="16395" spans="3:3" x14ac:dyDescent="0.25">
      <c r="C16395"/>
    </row>
    <row r="16396" spans="3:3" x14ac:dyDescent="0.25">
      <c r="C16396"/>
    </row>
    <row r="16397" spans="3:3" x14ac:dyDescent="0.25">
      <c r="C16397"/>
    </row>
    <row r="16398" spans="3:3" x14ac:dyDescent="0.25">
      <c r="C16398"/>
    </row>
    <row r="16399" spans="3:3" x14ac:dyDescent="0.25">
      <c r="C16399"/>
    </row>
    <row r="16400" spans="3:3" x14ac:dyDescent="0.25">
      <c r="C16400"/>
    </row>
    <row r="16401" spans="3:3" x14ac:dyDescent="0.25">
      <c r="C16401"/>
    </row>
    <row r="16402" spans="3:3" x14ac:dyDescent="0.25">
      <c r="C16402"/>
    </row>
    <row r="16403" spans="3:3" x14ac:dyDescent="0.25">
      <c r="C16403"/>
    </row>
    <row r="16404" spans="3:3" x14ac:dyDescent="0.25">
      <c r="C16404"/>
    </row>
    <row r="16405" spans="3:3" x14ac:dyDescent="0.25">
      <c r="C16405"/>
    </row>
    <row r="16406" spans="3:3" x14ac:dyDescent="0.25">
      <c r="C16406"/>
    </row>
    <row r="16407" spans="3:3" x14ac:dyDescent="0.25">
      <c r="C16407"/>
    </row>
    <row r="16408" spans="3:3" x14ac:dyDescent="0.25">
      <c r="C16408"/>
    </row>
    <row r="16409" spans="3:3" x14ac:dyDescent="0.25">
      <c r="C16409"/>
    </row>
    <row r="16410" spans="3:3" x14ac:dyDescent="0.25">
      <c r="C16410"/>
    </row>
    <row r="16411" spans="3:3" x14ac:dyDescent="0.25">
      <c r="C16411"/>
    </row>
    <row r="16412" spans="3:3" x14ac:dyDescent="0.25">
      <c r="C16412"/>
    </row>
    <row r="16413" spans="3:3" x14ac:dyDescent="0.25">
      <c r="C16413"/>
    </row>
    <row r="16414" spans="3:3" x14ac:dyDescent="0.25">
      <c r="C16414"/>
    </row>
    <row r="16415" spans="3:3" x14ac:dyDescent="0.25">
      <c r="C16415"/>
    </row>
    <row r="16416" spans="3:3" x14ac:dyDescent="0.25">
      <c r="C16416"/>
    </row>
    <row r="16417" spans="3:3" x14ac:dyDescent="0.25">
      <c r="C16417"/>
    </row>
    <row r="16418" spans="3:3" x14ac:dyDescent="0.25">
      <c r="C16418"/>
    </row>
    <row r="16419" spans="3:3" x14ac:dyDescent="0.25">
      <c r="C16419"/>
    </row>
    <row r="16420" spans="3:3" x14ac:dyDescent="0.25">
      <c r="C16420"/>
    </row>
    <row r="16421" spans="3:3" x14ac:dyDescent="0.25">
      <c r="C16421"/>
    </row>
    <row r="16422" spans="3:3" x14ac:dyDescent="0.25">
      <c r="C16422"/>
    </row>
    <row r="16423" spans="3:3" x14ac:dyDescent="0.25">
      <c r="C16423"/>
    </row>
    <row r="16424" spans="3:3" x14ac:dyDescent="0.25">
      <c r="C16424"/>
    </row>
    <row r="16425" spans="3:3" x14ac:dyDescent="0.25">
      <c r="C16425"/>
    </row>
    <row r="16426" spans="3:3" x14ac:dyDescent="0.25">
      <c r="C16426"/>
    </row>
    <row r="16427" spans="3:3" x14ac:dyDescent="0.25">
      <c r="C16427"/>
    </row>
    <row r="16428" spans="3:3" x14ac:dyDescent="0.25">
      <c r="C16428"/>
    </row>
    <row r="16429" spans="3:3" x14ac:dyDescent="0.25">
      <c r="C16429"/>
    </row>
    <row r="16430" spans="3:3" x14ac:dyDescent="0.25">
      <c r="C16430"/>
    </row>
    <row r="16431" spans="3:3" x14ac:dyDescent="0.25">
      <c r="C16431"/>
    </row>
    <row r="16432" spans="3:3" x14ac:dyDescent="0.25">
      <c r="C16432"/>
    </row>
    <row r="16433" spans="3:3" x14ac:dyDescent="0.25">
      <c r="C16433"/>
    </row>
    <row r="16434" spans="3:3" x14ac:dyDescent="0.25">
      <c r="C16434"/>
    </row>
    <row r="16435" spans="3:3" x14ac:dyDescent="0.25">
      <c r="C16435"/>
    </row>
    <row r="16436" spans="3:3" x14ac:dyDescent="0.25">
      <c r="C16436"/>
    </row>
    <row r="16437" spans="3:3" x14ac:dyDescent="0.25">
      <c r="C16437"/>
    </row>
    <row r="16438" spans="3:3" x14ac:dyDescent="0.25">
      <c r="C16438"/>
    </row>
    <row r="16439" spans="3:3" x14ac:dyDescent="0.25">
      <c r="C16439"/>
    </row>
    <row r="16440" spans="3:3" x14ac:dyDescent="0.25">
      <c r="C16440"/>
    </row>
    <row r="16441" spans="3:3" x14ac:dyDescent="0.25">
      <c r="C16441"/>
    </row>
    <row r="16442" spans="3:3" x14ac:dyDescent="0.25">
      <c r="C16442"/>
    </row>
    <row r="16443" spans="3:3" x14ac:dyDescent="0.25">
      <c r="C16443"/>
    </row>
    <row r="16444" spans="3:3" x14ac:dyDescent="0.25">
      <c r="C16444"/>
    </row>
    <row r="16445" spans="3:3" x14ac:dyDescent="0.25">
      <c r="C16445"/>
    </row>
    <row r="16446" spans="3:3" x14ac:dyDescent="0.25">
      <c r="C16446"/>
    </row>
    <row r="16447" spans="3:3" x14ac:dyDescent="0.25">
      <c r="C16447"/>
    </row>
    <row r="16448" spans="3:3" x14ac:dyDescent="0.25">
      <c r="C16448"/>
    </row>
    <row r="16449" spans="3:3" x14ac:dyDescent="0.25">
      <c r="C16449"/>
    </row>
    <row r="16450" spans="3:3" x14ac:dyDescent="0.25">
      <c r="C16450"/>
    </row>
    <row r="16451" spans="3:3" x14ac:dyDescent="0.25">
      <c r="C16451"/>
    </row>
    <row r="16452" spans="3:3" x14ac:dyDescent="0.25">
      <c r="C16452"/>
    </row>
    <row r="16453" spans="3:3" x14ac:dyDescent="0.25">
      <c r="C16453"/>
    </row>
    <row r="16454" spans="3:3" x14ac:dyDescent="0.25">
      <c r="C16454"/>
    </row>
    <row r="16455" spans="3:3" x14ac:dyDescent="0.25">
      <c r="C16455"/>
    </row>
    <row r="16456" spans="3:3" x14ac:dyDescent="0.25">
      <c r="C16456"/>
    </row>
    <row r="16457" spans="3:3" x14ac:dyDescent="0.25">
      <c r="C16457"/>
    </row>
    <row r="16458" spans="3:3" x14ac:dyDescent="0.25">
      <c r="C16458"/>
    </row>
    <row r="16459" spans="3:3" x14ac:dyDescent="0.25">
      <c r="C16459"/>
    </row>
    <row r="16460" spans="3:3" x14ac:dyDescent="0.25">
      <c r="C16460"/>
    </row>
    <row r="16461" spans="3:3" x14ac:dyDescent="0.25">
      <c r="C16461"/>
    </row>
    <row r="16462" spans="3:3" x14ac:dyDescent="0.25">
      <c r="C16462"/>
    </row>
    <row r="16463" spans="3:3" x14ac:dyDescent="0.25">
      <c r="C16463"/>
    </row>
    <row r="16464" spans="3:3" x14ac:dyDescent="0.25">
      <c r="C16464"/>
    </row>
    <row r="16465" spans="3:3" x14ac:dyDescent="0.25">
      <c r="C16465"/>
    </row>
    <row r="16466" spans="3:3" x14ac:dyDescent="0.25">
      <c r="C16466"/>
    </row>
    <row r="16467" spans="3:3" x14ac:dyDescent="0.25">
      <c r="C16467"/>
    </row>
    <row r="16468" spans="3:3" x14ac:dyDescent="0.25">
      <c r="C16468"/>
    </row>
    <row r="16469" spans="3:3" x14ac:dyDescent="0.25">
      <c r="C16469"/>
    </row>
    <row r="16470" spans="3:3" x14ac:dyDescent="0.25">
      <c r="C16470"/>
    </row>
    <row r="16471" spans="3:3" x14ac:dyDescent="0.25">
      <c r="C16471"/>
    </row>
    <row r="16472" spans="3:3" x14ac:dyDescent="0.25">
      <c r="C16472"/>
    </row>
    <row r="16473" spans="3:3" x14ac:dyDescent="0.25">
      <c r="C16473"/>
    </row>
    <row r="16474" spans="3:3" x14ac:dyDescent="0.25">
      <c r="C16474"/>
    </row>
    <row r="16475" spans="3:3" x14ac:dyDescent="0.25">
      <c r="C16475"/>
    </row>
    <row r="16476" spans="3:3" x14ac:dyDescent="0.25">
      <c r="C16476"/>
    </row>
    <row r="16477" spans="3:3" x14ac:dyDescent="0.25">
      <c r="C16477"/>
    </row>
    <row r="16478" spans="3:3" x14ac:dyDescent="0.25">
      <c r="C16478"/>
    </row>
    <row r="16479" spans="3:3" x14ac:dyDescent="0.25">
      <c r="C16479"/>
    </row>
    <row r="16480" spans="3:3" x14ac:dyDescent="0.25">
      <c r="C16480"/>
    </row>
    <row r="16481" spans="3:3" x14ac:dyDescent="0.25">
      <c r="C16481"/>
    </row>
    <row r="16482" spans="3:3" x14ac:dyDescent="0.25">
      <c r="C16482"/>
    </row>
    <row r="16483" spans="3:3" x14ac:dyDescent="0.25">
      <c r="C16483"/>
    </row>
    <row r="16484" spans="3:3" x14ac:dyDescent="0.25">
      <c r="C16484"/>
    </row>
    <row r="16485" spans="3:3" x14ac:dyDescent="0.25">
      <c r="C16485"/>
    </row>
    <row r="16486" spans="3:3" x14ac:dyDescent="0.25">
      <c r="C16486"/>
    </row>
    <row r="16487" spans="3:3" x14ac:dyDescent="0.25">
      <c r="C16487"/>
    </row>
    <row r="16488" spans="3:3" x14ac:dyDescent="0.25">
      <c r="C16488"/>
    </row>
    <row r="16489" spans="3:3" x14ac:dyDescent="0.25">
      <c r="C16489"/>
    </row>
    <row r="16490" spans="3:3" x14ac:dyDescent="0.25">
      <c r="C16490"/>
    </row>
    <row r="16491" spans="3:3" x14ac:dyDescent="0.25">
      <c r="C16491"/>
    </row>
    <row r="16492" spans="3:3" x14ac:dyDescent="0.25">
      <c r="C16492"/>
    </row>
    <row r="16493" spans="3:3" x14ac:dyDescent="0.25">
      <c r="C16493"/>
    </row>
    <row r="16494" spans="3:3" x14ac:dyDescent="0.25">
      <c r="C16494"/>
    </row>
    <row r="16495" spans="3:3" x14ac:dyDescent="0.25">
      <c r="C16495"/>
    </row>
    <row r="16496" spans="3:3" x14ac:dyDescent="0.25">
      <c r="C16496"/>
    </row>
    <row r="16497" spans="3:3" x14ac:dyDescent="0.25">
      <c r="C16497"/>
    </row>
    <row r="16498" spans="3:3" x14ac:dyDescent="0.25">
      <c r="C16498"/>
    </row>
    <row r="16499" spans="3:3" x14ac:dyDescent="0.25">
      <c r="C16499"/>
    </row>
    <row r="16500" spans="3:3" x14ac:dyDescent="0.25">
      <c r="C16500"/>
    </row>
    <row r="16501" spans="3:3" x14ac:dyDescent="0.25">
      <c r="C16501"/>
    </row>
    <row r="16502" spans="3:3" x14ac:dyDescent="0.25">
      <c r="C16502"/>
    </row>
    <row r="16503" spans="3:3" x14ac:dyDescent="0.25">
      <c r="C16503"/>
    </row>
    <row r="16504" spans="3:3" x14ac:dyDescent="0.25">
      <c r="C16504"/>
    </row>
    <row r="16505" spans="3:3" x14ac:dyDescent="0.25">
      <c r="C16505"/>
    </row>
    <row r="16506" spans="3:3" x14ac:dyDescent="0.25">
      <c r="C16506"/>
    </row>
    <row r="16507" spans="3:3" x14ac:dyDescent="0.25">
      <c r="C16507"/>
    </row>
    <row r="16508" spans="3:3" x14ac:dyDescent="0.25">
      <c r="C16508"/>
    </row>
    <row r="16509" spans="3:3" x14ac:dyDescent="0.25">
      <c r="C16509"/>
    </row>
    <row r="16510" spans="3:3" x14ac:dyDescent="0.25">
      <c r="C16510"/>
    </row>
    <row r="16511" spans="3:3" x14ac:dyDescent="0.25">
      <c r="C16511"/>
    </row>
    <row r="16512" spans="3:3" x14ac:dyDescent="0.25">
      <c r="C16512"/>
    </row>
    <row r="16513" spans="3:3" x14ac:dyDescent="0.25">
      <c r="C16513"/>
    </row>
    <row r="16514" spans="3:3" x14ac:dyDescent="0.25">
      <c r="C16514"/>
    </row>
    <row r="16515" spans="3:3" x14ac:dyDescent="0.25">
      <c r="C16515"/>
    </row>
    <row r="16516" spans="3:3" x14ac:dyDescent="0.25">
      <c r="C16516"/>
    </row>
    <row r="16517" spans="3:3" x14ac:dyDescent="0.25">
      <c r="C16517"/>
    </row>
    <row r="16518" spans="3:3" x14ac:dyDescent="0.25">
      <c r="C16518"/>
    </row>
    <row r="16519" spans="3:3" x14ac:dyDescent="0.25">
      <c r="C16519"/>
    </row>
    <row r="16520" spans="3:3" x14ac:dyDescent="0.25">
      <c r="C16520"/>
    </row>
    <row r="16521" spans="3:3" x14ac:dyDescent="0.25">
      <c r="C16521"/>
    </row>
    <row r="16522" spans="3:3" x14ac:dyDescent="0.25">
      <c r="C16522"/>
    </row>
    <row r="16523" spans="3:3" x14ac:dyDescent="0.25">
      <c r="C16523"/>
    </row>
    <row r="16524" spans="3:3" x14ac:dyDescent="0.25">
      <c r="C16524"/>
    </row>
    <row r="16525" spans="3:3" x14ac:dyDescent="0.25">
      <c r="C16525"/>
    </row>
    <row r="16526" spans="3:3" x14ac:dyDescent="0.25">
      <c r="C16526"/>
    </row>
    <row r="16527" spans="3:3" x14ac:dyDescent="0.25">
      <c r="C16527"/>
    </row>
    <row r="16528" spans="3:3" x14ac:dyDescent="0.25">
      <c r="C16528"/>
    </row>
    <row r="16529" spans="3:3" x14ac:dyDescent="0.25">
      <c r="C16529"/>
    </row>
    <row r="16530" spans="3:3" x14ac:dyDescent="0.25">
      <c r="C16530"/>
    </row>
    <row r="16531" spans="3:3" x14ac:dyDescent="0.25">
      <c r="C16531"/>
    </row>
    <row r="16532" spans="3:3" x14ac:dyDescent="0.25">
      <c r="C16532"/>
    </row>
    <row r="16533" spans="3:3" x14ac:dyDescent="0.25">
      <c r="C16533"/>
    </row>
    <row r="16534" spans="3:3" x14ac:dyDescent="0.25">
      <c r="C16534"/>
    </row>
    <row r="16535" spans="3:3" x14ac:dyDescent="0.25">
      <c r="C16535"/>
    </row>
    <row r="16536" spans="3:3" x14ac:dyDescent="0.25">
      <c r="C16536"/>
    </row>
    <row r="16537" spans="3:3" x14ac:dyDescent="0.25">
      <c r="C16537"/>
    </row>
    <row r="16538" spans="3:3" x14ac:dyDescent="0.25">
      <c r="C16538"/>
    </row>
    <row r="16539" spans="3:3" x14ac:dyDescent="0.25">
      <c r="C16539"/>
    </row>
    <row r="16540" spans="3:3" x14ac:dyDescent="0.25">
      <c r="C16540"/>
    </row>
    <row r="16541" spans="3:3" x14ac:dyDescent="0.25">
      <c r="C16541"/>
    </row>
    <row r="16542" spans="3:3" x14ac:dyDescent="0.25">
      <c r="C16542"/>
    </row>
    <row r="16543" spans="3:3" x14ac:dyDescent="0.25">
      <c r="C16543"/>
    </row>
    <row r="16544" spans="3:3" x14ac:dyDescent="0.25">
      <c r="C16544"/>
    </row>
    <row r="16545" spans="3:3" x14ac:dyDescent="0.25">
      <c r="C16545"/>
    </row>
    <row r="16546" spans="3:3" x14ac:dyDescent="0.25">
      <c r="C16546"/>
    </row>
    <row r="16547" spans="3:3" x14ac:dyDescent="0.25">
      <c r="C16547"/>
    </row>
    <row r="16548" spans="3:3" x14ac:dyDescent="0.25">
      <c r="C16548"/>
    </row>
    <row r="16549" spans="3:3" x14ac:dyDescent="0.25">
      <c r="C16549"/>
    </row>
    <row r="16550" spans="3:3" x14ac:dyDescent="0.25">
      <c r="C16550"/>
    </row>
    <row r="16551" spans="3:3" x14ac:dyDescent="0.25">
      <c r="C16551"/>
    </row>
    <row r="16552" spans="3:3" x14ac:dyDescent="0.25">
      <c r="C16552"/>
    </row>
    <row r="16553" spans="3:3" x14ac:dyDescent="0.25">
      <c r="C16553"/>
    </row>
    <row r="16554" spans="3:3" x14ac:dyDescent="0.25">
      <c r="C16554"/>
    </row>
    <row r="16555" spans="3:3" x14ac:dyDescent="0.25">
      <c r="C16555"/>
    </row>
    <row r="16556" spans="3:3" x14ac:dyDescent="0.25">
      <c r="C16556"/>
    </row>
    <row r="16557" spans="3:3" x14ac:dyDescent="0.25">
      <c r="C16557"/>
    </row>
    <row r="16558" spans="3:3" x14ac:dyDescent="0.25">
      <c r="C16558"/>
    </row>
    <row r="16559" spans="3:3" x14ac:dyDescent="0.25">
      <c r="C16559"/>
    </row>
    <row r="16560" spans="3:3" x14ac:dyDescent="0.25">
      <c r="C16560"/>
    </row>
    <row r="16561" spans="3:3" x14ac:dyDescent="0.25">
      <c r="C16561"/>
    </row>
    <row r="16562" spans="3:3" x14ac:dyDescent="0.25">
      <c r="C16562"/>
    </row>
    <row r="16563" spans="3:3" x14ac:dyDescent="0.25">
      <c r="C16563"/>
    </row>
    <row r="16564" spans="3:3" x14ac:dyDescent="0.25">
      <c r="C16564"/>
    </row>
    <row r="16565" spans="3:3" x14ac:dyDescent="0.25">
      <c r="C16565"/>
    </row>
    <row r="16566" spans="3:3" x14ac:dyDescent="0.25">
      <c r="C16566"/>
    </row>
    <row r="16567" spans="3:3" x14ac:dyDescent="0.25">
      <c r="C16567"/>
    </row>
    <row r="16568" spans="3:3" x14ac:dyDescent="0.25">
      <c r="C16568"/>
    </row>
    <row r="16569" spans="3:3" x14ac:dyDescent="0.25">
      <c r="C16569"/>
    </row>
    <row r="16570" spans="3:3" x14ac:dyDescent="0.25">
      <c r="C16570"/>
    </row>
    <row r="16571" spans="3:3" x14ac:dyDescent="0.25">
      <c r="C16571"/>
    </row>
    <row r="16572" spans="3:3" x14ac:dyDescent="0.25">
      <c r="C16572"/>
    </row>
    <row r="16573" spans="3:3" x14ac:dyDescent="0.25">
      <c r="C16573"/>
    </row>
    <row r="16574" spans="3:3" x14ac:dyDescent="0.25">
      <c r="C16574"/>
    </row>
    <row r="16575" spans="3:3" x14ac:dyDescent="0.25">
      <c r="C16575"/>
    </row>
    <row r="16576" spans="3:3" x14ac:dyDescent="0.25">
      <c r="C16576"/>
    </row>
    <row r="16577" spans="3:3" x14ac:dyDescent="0.25">
      <c r="C16577"/>
    </row>
    <row r="16578" spans="3:3" x14ac:dyDescent="0.25">
      <c r="C16578"/>
    </row>
    <row r="16579" spans="3:3" x14ac:dyDescent="0.25">
      <c r="C16579"/>
    </row>
    <row r="16580" spans="3:3" x14ac:dyDescent="0.25">
      <c r="C16580"/>
    </row>
    <row r="16581" spans="3:3" x14ac:dyDescent="0.25">
      <c r="C16581"/>
    </row>
    <row r="16582" spans="3:3" x14ac:dyDescent="0.25">
      <c r="C16582"/>
    </row>
    <row r="16583" spans="3:3" x14ac:dyDescent="0.25">
      <c r="C16583"/>
    </row>
    <row r="16584" spans="3:3" x14ac:dyDescent="0.25">
      <c r="C16584"/>
    </row>
    <row r="16585" spans="3:3" x14ac:dyDescent="0.25">
      <c r="C16585"/>
    </row>
    <row r="16586" spans="3:3" x14ac:dyDescent="0.25">
      <c r="C16586"/>
    </row>
    <row r="16587" spans="3:3" x14ac:dyDescent="0.25">
      <c r="C16587"/>
    </row>
    <row r="16588" spans="3:3" x14ac:dyDescent="0.25">
      <c r="C16588"/>
    </row>
    <row r="16589" spans="3:3" x14ac:dyDescent="0.25">
      <c r="C16589"/>
    </row>
    <row r="16590" spans="3:3" x14ac:dyDescent="0.25">
      <c r="C16590"/>
    </row>
    <row r="16591" spans="3:3" x14ac:dyDescent="0.25">
      <c r="C16591"/>
    </row>
    <row r="16592" spans="3:3" x14ac:dyDescent="0.25">
      <c r="C16592"/>
    </row>
    <row r="16593" spans="3:3" x14ac:dyDescent="0.25">
      <c r="C16593"/>
    </row>
    <row r="16594" spans="3:3" x14ac:dyDescent="0.25">
      <c r="C16594"/>
    </row>
    <row r="16595" spans="3:3" x14ac:dyDescent="0.25">
      <c r="C16595"/>
    </row>
    <row r="16596" spans="3:3" x14ac:dyDescent="0.25">
      <c r="C16596"/>
    </row>
    <row r="16597" spans="3:3" x14ac:dyDescent="0.25">
      <c r="C16597"/>
    </row>
    <row r="16598" spans="3:3" x14ac:dyDescent="0.25">
      <c r="C16598"/>
    </row>
    <row r="16599" spans="3:3" x14ac:dyDescent="0.25">
      <c r="C16599"/>
    </row>
    <row r="16600" spans="3:3" x14ac:dyDescent="0.25">
      <c r="C16600"/>
    </row>
    <row r="16601" spans="3:3" x14ac:dyDescent="0.25">
      <c r="C16601"/>
    </row>
    <row r="16602" spans="3:3" x14ac:dyDescent="0.25">
      <c r="C16602"/>
    </row>
    <row r="16603" spans="3:3" x14ac:dyDescent="0.25">
      <c r="C16603"/>
    </row>
    <row r="16604" spans="3:3" x14ac:dyDescent="0.25">
      <c r="C16604"/>
    </row>
    <row r="16605" spans="3:3" x14ac:dyDescent="0.25">
      <c r="C16605"/>
    </row>
    <row r="16606" spans="3:3" x14ac:dyDescent="0.25">
      <c r="C16606"/>
    </row>
    <row r="16607" spans="3:3" x14ac:dyDescent="0.25">
      <c r="C16607"/>
    </row>
    <row r="16608" spans="3:3" x14ac:dyDescent="0.25">
      <c r="C16608"/>
    </row>
    <row r="16609" spans="3:3" x14ac:dyDescent="0.25">
      <c r="C16609"/>
    </row>
    <row r="16610" spans="3:3" x14ac:dyDescent="0.25">
      <c r="C16610"/>
    </row>
    <row r="16611" spans="3:3" x14ac:dyDescent="0.25">
      <c r="C16611"/>
    </row>
    <row r="16612" spans="3:3" x14ac:dyDescent="0.25">
      <c r="C16612"/>
    </row>
    <row r="16613" spans="3:3" x14ac:dyDescent="0.25">
      <c r="C16613"/>
    </row>
    <row r="16614" spans="3:3" x14ac:dyDescent="0.25">
      <c r="C16614"/>
    </row>
    <row r="16615" spans="3:3" x14ac:dyDescent="0.25">
      <c r="C16615"/>
    </row>
    <row r="16616" spans="3:3" x14ac:dyDescent="0.25">
      <c r="C16616"/>
    </row>
    <row r="16617" spans="3:3" x14ac:dyDescent="0.25">
      <c r="C16617"/>
    </row>
    <row r="16618" spans="3:3" x14ac:dyDescent="0.25">
      <c r="C16618"/>
    </row>
    <row r="16619" spans="3:3" x14ac:dyDescent="0.25">
      <c r="C16619"/>
    </row>
    <row r="16620" spans="3:3" x14ac:dyDescent="0.25">
      <c r="C16620"/>
    </row>
    <row r="16621" spans="3:3" x14ac:dyDescent="0.25">
      <c r="C16621"/>
    </row>
    <row r="16622" spans="3:3" x14ac:dyDescent="0.25">
      <c r="C16622"/>
    </row>
    <row r="16623" spans="3:3" x14ac:dyDescent="0.25">
      <c r="C16623"/>
    </row>
    <row r="16624" spans="3:3" x14ac:dyDescent="0.25">
      <c r="C16624"/>
    </row>
    <row r="16625" spans="3:3" x14ac:dyDescent="0.25">
      <c r="C16625"/>
    </row>
    <row r="16626" spans="3:3" x14ac:dyDescent="0.25">
      <c r="C16626"/>
    </row>
    <row r="16627" spans="3:3" x14ac:dyDescent="0.25">
      <c r="C16627"/>
    </row>
    <row r="16628" spans="3:3" x14ac:dyDescent="0.25">
      <c r="C16628"/>
    </row>
    <row r="16629" spans="3:3" x14ac:dyDescent="0.25">
      <c r="C16629"/>
    </row>
    <row r="16630" spans="3:3" x14ac:dyDescent="0.25">
      <c r="C16630"/>
    </row>
    <row r="16631" spans="3:3" x14ac:dyDescent="0.25">
      <c r="C16631"/>
    </row>
    <row r="16632" spans="3:3" x14ac:dyDescent="0.25">
      <c r="C16632"/>
    </row>
    <row r="16633" spans="3:3" x14ac:dyDescent="0.25">
      <c r="C16633"/>
    </row>
    <row r="16634" spans="3:3" x14ac:dyDescent="0.25">
      <c r="C16634"/>
    </row>
    <row r="16635" spans="3:3" x14ac:dyDescent="0.25">
      <c r="C16635"/>
    </row>
    <row r="16636" spans="3:3" x14ac:dyDescent="0.25">
      <c r="C16636"/>
    </row>
    <row r="16637" spans="3:3" x14ac:dyDescent="0.25">
      <c r="C16637"/>
    </row>
    <row r="16638" spans="3:3" x14ac:dyDescent="0.25">
      <c r="C16638"/>
    </row>
    <row r="16639" spans="3:3" x14ac:dyDescent="0.25">
      <c r="C16639"/>
    </row>
    <row r="16640" spans="3:3" x14ac:dyDescent="0.25">
      <c r="C16640"/>
    </row>
    <row r="16641" spans="3:3" x14ac:dyDescent="0.25">
      <c r="C16641"/>
    </row>
    <row r="16642" spans="3:3" x14ac:dyDescent="0.25">
      <c r="C16642"/>
    </row>
    <row r="16643" spans="3:3" x14ac:dyDescent="0.25">
      <c r="C16643"/>
    </row>
    <row r="16644" spans="3:3" x14ac:dyDescent="0.25">
      <c r="C16644"/>
    </row>
    <row r="16645" spans="3:3" x14ac:dyDescent="0.25">
      <c r="C16645"/>
    </row>
    <row r="16646" spans="3:3" x14ac:dyDescent="0.25">
      <c r="C16646"/>
    </row>
    <row r="16647" spans="3:3" x14ac:dyDescent="0.25">
      <c r="C16647"/>
    </row>
    <row r="16648" spans="3:3" x14ac:dyDescent="0.25">
      <c r="C16648"/>
    </row>
    <row r="16649" spans="3:3" x14ac:dyDescent="0.25">
      <c r="C16649"/>
    </row>
    <row r="16650" spans="3:3" x14ac:dyDescent="0.25">
      <c r="C16650"/>
    </row>
    <row r="16651" spans="3:3" x14ac:dyDescent="0.25">
      <c r="C16651"/>
    </row>
    <row r="16652" spans="3:3" x14ac:dyDescent="0.25">
      <c r="C16652"/>
    </row>
    <row r="16653" spans="3:3" x14ac:dyDescent="0.25">
      <c r="C16653"/>
    </row>
    <row r="16654" spans="3:3" x14ac:dyDescent="0.25">
      <c r="C16654"/>
    </row>
    <row r="16655" spans="3:3" x14ac:dyDescent="0.25">
      <c r="C16655"/>
    </row>
    <row r="16656" spans="3:3" x14ac:dyDescent="0.25">
      <c r="C16656"/>
    </row>
    <row r="16657" spans="3:3" x14ac:dyDescent="0.25">
      <c r="C16657"/>
    </row>
    <row r="16658" spans="3:3" x14ac:dyDescent="0.25">
      <c r="C16658"/>
    </row>
    <row r="16659" spans="3:3" x14ac:dyDescent="0.25">
      <c r="C16659"/>
    </row>
    <row r="16660" spans="3:3" x14ac:dyDescent="0.25">
      <c r="C16660"/>
    </row>
    <row r="16661" spans="3:3" x14ac:dyDescent="0.25">
      <c r="C16661"/>
    </row>
    <row r="16662" spans="3:3" x14ac:dyDescent="0.25">
      <c r="C16662"/>
    </row>
    <row r="16663" spans="3:3" x14ac:dyDescent="0.25">
      <c r="C16663"/>
    </row>
    <row r="16664" spans="3:3" x14ac:dyDescent="0.25">
      <c r="C16664"/>
    </row>
    <row r="16665" spans="3:3" x14ac:dyDescent="0.25">
      <c r="C16665"/>
    </row>
    <row r="16666" spans="3:3" x14ac:dyDescent="0.25">
      <c r="C16666"/>
    </row>
    <row r="16667" spans="3:3" x14ac:dyDescent="0.25">
      <c r="C16667"/>
    </row>
    <row r="16668" spans="3:3" x14ac:dyDescent="0.25">
      <c r="C16668"/>
    </row>
    <row r="16669" spans="3:3" x14ac:dyDescent="0.25">
      <c r="C16669"/>
    </row>
    <row r="16670" spans="3:3" x14ac:dyDescent="0.25">
      <c r="C16670"/>
    </row>
    <row r="16671" spans="3:3" x14ac:dyDescent="0.25">
      <c r="C16671"/>
    </row>
    <row r="16672" spans="3:3" x14ac:dyDescent="0.25">
      <c r="C16672"/>
    </row>
    <row r="16673" spans="3:3" x14ac:dyDescent="0.25">
      <c r="C16673"/>
    </row>
    <row r="16674" spans="3:3" x14ac:dyDescent="0.25">
      <c r="C16674"/>
    </row>
    <row r="16675" spans="3:3" x14ac:dyDescent="0.25">
      <c r="C16675"/>
    </row>
    <row r="16676" spans="3:3" x14ac:dyDescent="0.25">
      <c r="C16676"/>
    </row>
    <row r="16677" spans="3:3" x14ac:dyDescent="0.25">
      <c r="C16677"/>
    </row>
    <row r="16678" spans="3:3" x14ac:dyDescent="0.25">
      <c r="C16678"/>
    </row>
    <row r="16679" spans="3:3" x14ac:dyDescent="0.25">
      <c r="C16679"/>
    </row>
    <row r="16680" spans="3:3" x14ac:dyDescent="0.25">
      <c r="C16680"/>
    </row>
    <row r="16681" spans="3:3" x14ac:dyDescent="0.25">
      <c r="C16681"/>
    </row>
    <row r="16682" spans="3:3" x14ac:dyDescent="0.25">
      <c r="C16682"/>
    </row>
    <row r="16683" spans="3:3" x14ac:dyDescent="0.25">
      <c r="C16683"/>
    </row>
    <row r="16684" spans="3:3" x14ac:dyDescent="0.25">
      <c r="C16684"/>
    </row>
    <row r="16685" spans="3:3" x14ac:dyDescent="0.25">
      <c r="C16685"/>
    </row>
    <row r="16686" spans="3:3" x14ac:dyDescent="0.25">
      <c r="C16686"/>
    </row>
    <row r="16687" spans="3:3" x14ac:dyDescent="0.25">
      <c r="C16687"/>
    </row>
    <row r="16688" spans="3:3" x14ac:dyDescent="0.25">
      <c r="C16688"/>
    </row>
    <row r="16689" spans="3:3" x14ac:dyDescent="0.25">
      <c r="C16689"/>
    </row>
    <row r="16690" spans="3:3" x14ac:dyDescent="0.25">
      <c r="C16690"/>
    </row>
    <row r="16691" spans="3:3" x14ac:dyDescent="0.25">
      <c r="C16691"/>
    </row>
    <row r="16692" spans="3:3" x14ac:dyDescent="0.25">
      <c r="C16692"/>
    </row>
    <row r="16693" spans="3:3" x14ac:dyDescent="0.25">
      <c r="C16693"/>
    </row>
    <row r="16694" spans="3:3" x14ac:dyDescent="0.25">
      <c r="C16694"/>
    </row>
    <row r="16695" spans="3:3" x14ac:dyDescent="0.25">
      <c r="C16695"/>
    </row>
    <row r="16696" spans="3:3" x14ac:dyDescent="0.25">
      <c r="C16696"/>
    </row>
    <row r="16697" spans="3:3" x14ac:dyDescent="0.25">
      <c r="C16697"/>
    </row>
    <row r="16698" spans="3:3" x14ac:dyDescent="0.25">
      <c r="C16698"/>
    </row>
    <row r="16699" spans="3:3" x14ac:dyDescent="0.25">
      <c r="C16699"/>
    </row>
    <row r="16700" spans="3:3" x14ac:dyDescent="0.25">
      <c r="C16700"/>
    </row>
    <row r="16701" spans="3:3" x14ac:dyDescent="0.25">
      <c r="C16701"/>
    </row>
    <row r="16702" spans="3:3" x14ac:dyDescent="0.25">
      <c r="C16702"/>
    </row>
    <row r="16703" spans="3:3" x14ac:dyDescent="0.25">
      <c r="C16703"/>
    </row>
    <row r="16704" spans="3:3" x14ac:dyDescent="0.25">
      <c r="C16704"/>
    </row>
    <row r="16705" spans="3:3" x14ac:dyDescent="0.25">
      <c r="C16705"/>
    </row>
    <row r="16706" spans="3:3" x14ac:dyDescent="0.25">
      <c r="C16706"/>
    </row>
    <row r="16707" spans="3:3" x14ac:dyDescent="0.25">
      <c r="C16707"/>
    </row>
    <row r="16708" spans="3:3" x14ac:dyDescent="0.25">
      <c r="C16708"/>
    </row>
    <row r="16709" spans="3:3" x14ac:dyDescent="0.25">
      <c r="C16709"/>
    </row>
    <row r="16710" spans="3:3" x14ac:dyDescent="0.25">
      <c r="C16710"/>
    </row>
    <row r="16711" spans="3:3" x14ac:dyDescent="0.25">
      <c r="C16711"/>
    </row>
    <row r="16712" spans="3:3" x14ac:dyDescent="0.25">
      <c r="C16712"/>
    </row>
    <row r="16713" spans="3:3" x14ac:dyDescent="0.25">
      <c r="C16713"/>
    </row>
    <row r="16714" spans="3:3" x14ac:dyDescent="0.25">
      <c r="C16714"/>
    </row>
    <row r="16715" spans="3:3" x14ac:dyDescent="0.25">
      <c r="C16715"/>
    </row>
    <row r="16716" spans="3:3" x14ac:dyDescent="0.25">
      <c r="C16716"/>
    </row>
    <row r="16717" spans="3:3" x14ac:dyDescent="0.25">
      <c r="C16717"/>
    </row>
    <row r="16718" spans="3:3" x14ac:dyDescent="0.25">
      <c r="C16718"/>
    </row>
    <row r="16719" spans="3:3" x14ac:dyDescent="0.25">
      <c r="C16719"/>
    </row>
    <row r="16720" spans="3:3" x14ac:dyDescent="0.25">
      <c r="C16720"/>
    </row>
    <row r="16721" spans="3:3" x14ac:dyDescent="0.25">
      <c r="C16721"/>
    </row>
    <row r="16722" spans="3:3" x14ac:dyDescent="0.25">
      <c r="C16722"/>
    </row>
    <row r="16723" spans="3:3" x14ac:dyDescent="0.25">
      <c r="C16723"/>
    </row>
    <row r="16724" spans="3:3" x14ac:dyDescent="0.25">
      <c r="C16724"/>
    </row>
    <row r="16725" spans="3:3" x14ac:dyDescent="0.25">
      <c r="C16725"/>
    </row>
    <row r="16726" spans="3:3" x14ac:dyDescent="0.25">
      <c r="C16726"/>
    </row>
    <row r="16727" spans="3:3" x14ac:dyDescent="0.25">
      <c r="C16727"/>
    </row>
    <row r="16728" spans="3:3" x14ac:dyDescent="0.25">
      <c r="C16728"/>
    </row>
    <row r="16729" spans="3:3" x14ac:dyDescent="0.25">
      <c r="C16729"/>
    </row>
    <row r="16730" spans="3:3" x14ac:dyDescent="0.25">
      <c r="C16730"/>
    </row>
    <row r="16731" spans="3:3" x14ac:dyDescent="0.25">
      <c r="C16731"/>
    </row>
    <row r="16732" spans="3:3" x14ac:dyDescent="0.25">
      <c r="C16732"/>
    </row>
    <row r="16733" spans="3:3" x14ac:dyDescent="0.25">
      <c r="C16733"/>
    </row>
    <row r="16734" spans="3:3" x14ac:dyDescent="0.25">
      <c r="C16734"/>
    </row>
    <row r="16735" spans="3:3" x14ac:dyDescent="0.25">
      <c r="C16735"/>
    </row>
    <row r="16736" spans="3:3" x14ac:dyDescent="0.25">
      <c r="C16736"/>
    </row>
    <row r="16737" spans="3:3" x14ac:dyDescent="0.25">
      <c r="C16737"/>
    </row>
    <row r="16738" spans="3:3" x14ac:dyDescent="0.25">
      <c r="C16738"/>
    </row>
    <row r="16739" spans="3:3" x14ac:dyDescent="0.25">
      <c r="C16739"/>
    </row>
    <row r="16740" spans="3:3" x14ac:dyDescent="0.25">
      <c r="C16740"/>
    </row>
    <row r="16741" spans="3:3" x14ac:dyDescent="0.25">
      <c r="C16741"/>
    </row>
    <row r="16742" spans="3:3" x14ac:dyDescent="0.25">
      <c r="C16742"/>
    </row>
    <row r="16743" spans="3:3" x14ac:dyDescent="0.25">
      <c r="C16743"/>
    </row>
    <row r="16744" spans="3:3" x14ac:dyDescent="0.25">
      <c r="C16744"/>
    </row>
    <row r="16745" spans="3:3" x14ac:dyDescent="0.25">
      <c r="C16745"/>
    </row>
    <row r="16746" spans="3:3" x14ac:dyDescent="0.25">
      <c r="C16746"/>
    </row>
    <row r="16747" spans="3:3" x14ac:dyDescent="0.25">
      <c r="C16747"/>
    </row>
    <row r="16748" spans="3:3" x14ac:dyDescent="0.25">
      <c r="C16748"/>
    </row>
    <row r="16749" spans="3:3" x14ac:dyDescent="0.25">
      <c r="C16749"/>
    </row>
    <row r="16750" spans="3:3" x14ac:dyDescent="0.25">
      <c r="C16750"/>
    </row>
    <row r="16751" spans="3:3" x14ac:dyDescent="0.25">
      <c r="C16751"/>
    </row>
    <row r="16752" spans="3:3" x14ac:dyDescent="0.25">
      <c r="C16752"/>
    </row>
    <row r="16753" spans="3:3" x14ac:dyDescent="0.25">
      <c r="C16753"/>
    </row>
    <row r="16754" spans="3:3" x14ac:dyDescent="0.25">
      <c r="C16754"/>
    </row>
    <row r="16755" spans="3:3" x14ac:dyDescent="0.25">
      <c r="C16755"/>
    </row>
    <row r="16756" spans="3:3" x14ac:dyDescent="0.25">
      <c r="C16756"/>
    </row>
    <row r="16757" spans="3:3" x14ac:dyDescent="0.25">
      <c r="C16757"/>
    </row>
    <row r="16758" spans="3:3" x14ac:dyDescent="0.25">
      <c r="C16758"/>
    </row>
    <row r="16759" spans="3:3" x14ac:dyDescent="0.25">
      <c r="C16759"/>
    </row>
    <row r="16760" spans="3:3" x14ac:dyDescent="0.25">
      <c r="C16760"/>
    </row>
    <row r="16761" spans="3:3" x14ac:dyDescent="0.25">
      <c r="C16761"/>
    </row>
    <row r="16762" spans="3:3" x14ac:dyDescent="0.25">
      <c r="C16762"/>
    </row>
    <row r="16763" spans="3:3" x14ac:dyDescent="0.25">
      <c r="C16763"/>
    </row>
    <row r="16764" spans="3:3" x14ac:dyDescent="0.25">
      <c r="C16764"/>
    </row>
    <row r="16765" spans="3:3" x14ac:dyDescent="0.25">
      <c r="C16765"/>
    </row>
    <row r="16766" spans="3:3" x14ac:dyDescent="0.25">
      <c r="C16766"/>
    </row>
    <row r="16767" spans="3:3" x14ac:dyDescent="0.25">
      <c r="C16767"/>
    </row>
    <row r="16768" spans="3:3" x14ac:dyDescent="0.25">
      <c r="C16768"/>
    </row>
    <row r="16769" spans="3:3" x14ac:dyDescent="0.25">
      <c r="C16769"/>
    </row>
    <row r="16770" spans="3:3" x14ac:dyDescent="0.25">
      <c r="C16770"/>
    </row>
    <row r="16771" spans="3:3" x14ac:dyDescent="0.25">
      <c r="C16771"/>
    </row>
    <row r="16772" spans="3:3" x14ac:dyDescent="0.25">
      <c r="C16772"/>
    </row>
    <row r="16773" spans="3:3" x14ac:dyDescent="0.25">
      <c r="C16773"/>
    </row>
    <row r="16774" spans="3:3" x14ac:dyDescent="0.25">
      <c r="C16774"/>
    </row>
    <row r="16775" spans="3:3" x14ac:dyDescent="0.25">
      <c r="C16775"/>
    </row>
    <row r="16776" spans="3:3" x14ac:dyDescent="0.25">
      <c r="C16776"/>
    </row>
    <row r="16777" spans="3:3" x14ac:dyDescent="0.25">
      <c r="C16777"/>
    </row>
    <row r="16778" spans="3:3" x14ac:dyDescent="0.25">
      <c r="C16778"/>
    </row>
    <row r="16779" spans="3:3" x14ac:dyDescent="0.25">
      <c r="C16779"/>
    </row>
    <row r="16780" spans="3:3" x14ac:dyDescent="0.25">
      <c r="C16780"/>
    </row>
    <row r="16781" spans="3:3" x14ac:dyDescent="0.25">
      <c r="C16781"/>
    </row>
    <row r="16782" spans="3:3" x14ac:dyDescent="0.25">
      <c r="C16782"/>
    </row>
    <row r="16783" spans="3:3" x14ac:dyDescent="0.25">
      <c r="C16783"/>
    </row>
    <row r="16784" spans="3:3" x14ac:dyDescent="0.25">
      <c r="C16784"/>
    </row>
    <row r="16785" spans="3:3" x14ac:dyDescent="0.25">
      <c r="C16785"/>
    </row>
    <row r="16786" spans="3:3" x14ac:dyDescent="0.25">
      <c r="C16786"/>
    </row>
    <row r="16787" spans="3:3" x14ac:dyDescent="0.25">
      <c r="C16787"/>
    </row>
    <row r="16788" spans="3:3" x14ac:dyDescent="0.25">
      <c r="C16788"/>
    </row>
    <row r="16789" spans="3:3" x14ac:dyDescent="0.25">
      <c r="C16789"/>
    </row>
    <row r="16790" spans="3:3" x14ac:dyDescent="0.25">
      <c r="C16790"/>
    </row>
    <row r="16791" spans="3:3" x14ac:dyDescent="0.25">
      <c r="C16791"/>
    </row>
    <row r="16792" spans="3:3" x14ac:dyDescent="0.25">
      <c r="C16792"/>
    </row>
    <row r="16793" spans="3:3" x14ac:dyDescent="0.25">
      <c r="C16793"/>
    </row>
    <row r="16794" spans="3:3" x14ac:dyDescent="0.25">
      <c r="C16794"/>
    </row>
    <row r="16795" spans="3:3" x14ac:dyDescent="0.25">
      <c r="C16795"/>
    </row>
    <row r="16796" spans="3:3" x14ac:dyDescent="0.25">
      <c r="C16796"/>
    </row>
    <row r="16797" spans="3:3" x14ac:dyDescent="0.25">
      <c r="C16797"/>
    </row>
    <row r="16798" spans="3:3" x14ac:dyDescent="0.25">
      <c r="C16798"/>
    </row>
    <row r="16799" spans="3:3" x14ac:dyDescent="0.25">
      <c r="C16799"/>
    </row>
    <row r="16800" spans="3:3" x14ac:dyDescent="0.25">
      <c r="C16800"/>
    </row>
    <row r="16801" spans="3:3" x14ac:dyDescent="0.25">
      <c r="C16801"/>
    </row>
    <row r="16802" spans="3:3" x14ac:dyDescent="0.25">
      <c r="C16802"/>
    </row>
    <row r="16803" spans="3:3" x14ac:dyDescent="0.25">
      <c r="C16803"/>
    </row>
    <row r="16804" spans="3:3" x14ac:dyDescent="0.25">
      <c r="C16804"/>
    </row>
    <row r="16805" spans="3:3" x14ac:dyDescent="0.25">
      <c r="C16805"/>
    </row>
    <row r="16806" spans="3:3" x14ac:dyDescent="0.25">
      <c r="C16806"/>
    </row>
    <row r="16807" spans="3:3" x14ac:dyDescent="0.25">
      <c r="C16807"/>
    </row>
    <row r="16808" spans="3:3" x14ac:dyDescent="0.25">
      <c r="C16808"/>
    </row>
    <row r="16809" spans="3:3" x14ac:dyDescent="0.25">
      <c r="C16809"/>
    </row>
    <row r="16810" spans="3:3" x14ac:dyDescent="0.25">
      <c r="C16810"/>
    </row>
    <row r="16811" spans="3:3" x14ac:dyDescent="0.25">
      <c r="C16811"/>
    </row>
    <row r="16812" spans="3:3" x14ac:dyDescent="0.25">
      <c r="C16812"/>
    </row>
    <row r="16813" spans="3:3" x14ac:dyDescent="0.25">
      <c r="C16813"/>
    </row>
    <row r="16814" spans="3:3" x14ac:dyDescent="0.25">
      <c r="C16814"/>
    </row>
    <row r="16815" spans="3:3" x14ac:dyDescent="0.25">
      <c r="C16815"/>
    </row>
    <row r="16816" spans="3:3" x14ac:dyDescent="0.25">
      <c r="C16816"/>
    </row>
    <row r="16817" spans="3:3" x14ac:dyDescent="0.25">
      <c r="C16817"/>
    </row>
    <row r="16818" spans="3:3" x14ac:dyDescent="0.25">
      <c r="C16818"/>
    </row>
    <row r="16819" spans="3:3" x14ac:dyDescent="0.25">
      <c r="C16819"/>
    </row>
    <row r="16820" spans="3:3" x14ac:dyDescent="0.25">
      <c r="C16820"/>
    </row>
    <row r="16821" spans="3:3" x14ac:dyDescent="0.25">
      <c r="C16821"/>
    </row>
    <row r="16822" spans="3:3" x14ac:dyDescent="0.25">
      <c r="C16822"/>
    </row>
    <row r="16823" spans="3:3" x14ac:dyDescent="0.25">
      <c r="C16823"/>
    </row>
    <row r="16824" spans="3:3" x14ac:dyDescent="0.25">
      <c r="C16824"/>
    </row>
    <row r="16825" spans="3:3" x14ac:dyDescent="0.25">
      <c r="C16825"/>
    </row>
    <row r="16826" spans="3:3" x14ac:dyDescent="0.25">
      <c r="C16826"/>
    </row>
    <row r="16827" spans="3:3" x14ac:dyDescent="0.25">
      <c r="C16827"/>
    </row>
    <row r="16828" spans="3:3" x14ac:dyDescent="0.25">
      <c r="C16828"/>
    </row>
    <row r="16829" spans="3:3" x14ac:dyDescent="0.25">
      <c r="C16829"/>
    </row>
    <row r="16830" spans="3:3" x14ac:dyDescent="0.25">
      <c r="C16830"/>
    </row>
    <row r="16831" spans="3:3" x14ac:dyDescent="0.25">
      <c r="C16831"/>
    </row>
    <row r="16832" spans="3:3" x14ac:dyDescent="0.25">
      <c r="C16832"/>
    </row>
    <row r="16833" spans="3:3" x14ac:dyDescent="0.25">
      <c r="C16833"/>
    </row>
    <row r="16834" spans="3:3" x14ac:dyDescent="0.25">
      <c r="C16834"/>
    </row>
    <row r="16835" spans="3:3" x14ac:dyDescent="0.25">
      <c r="C16835"/>
    </row>
    <row r="16836" spans="3:3" x14ac:dyDescent="0.25">
      <c r="C16836"/>
    </row>
    <row r="16837" spans="3:3" x14ac:dyDescent="0.25">
      <c r="C16837"/>
    </row>
    <row r="16838" spans="3:3" x14ac:dyDescent="0.25">
      <c r="C16838"/>
    </row>
    <row r="16839" spans="3:3" x14ac:dyDescent="0.25">
      <c r="C16839"/>
    </row>
    <row r="16840" spans="3:3" x14ac:dyDescent="0.25">
      <c r="C16840"/>
    </row>
    <row r="16841" spans="3:3" x14ac:dyDescent="0.25">
      <c r="C16841"/>
    </row>
    <row r="16842" spans="3:3" x14ac:dyDescent="0.25">
      <c r="C16842"/>
    </row>
    <row r="16843" spans="3:3" x14ac:dyDescent="0.25">
      <c r="C16843"/>
    </row>
    <row r="16844" spans="3:3" x14ac:dyDescent="0.25">
      <c r="C16844"/>
    </row>
    <row r="16845" spans="3:3" x14ac:dyDescent="0.25">
      <c r="C16845"/>
    </row>
    <row r="16846" spans="3:3" x14ac:dyDescent="0.25">
      <c r="C16846"/>
    </row>
    <row r="16847" spans="3:3" x14ac:dyDescent="0.25">
      <c r="C16847"/>
    </row>
    <row r="16848" spans="3:3" x14ac:dyDescent="0.25">
      <c r="C16848"/>
    </row>
    <row r="16849" spans="3:3" x14ac:dyDescent="0.25">
      <c r="C16849"/>
    </row>
    <row r="16850" spans="3:3" x14ac:dyDescent="0.25">
      <c r="C16850"/>
    </row>
    <row r="16851" spans="3:3" x14ac:dyDescent="0.25">
      <c r="C16851"/>
    </row>
    <row r="16852" spans="3:3" x14ac:dyDescent="0.25">
      <c r="C16852"/>
    </row>
    <row r="16853" spans="3:3" x14ac:dyDescent="0.25">
      <c r="C16853"/>
    </row>
    <row r="16854" spans="3:3" x14ac:dyDescent="0.25">
      <c r="C16854"/>
    </row>
    <row r="16855" spans="3:3" x14ac:dyDescent="0.25">
      <c r="C16855"/>
    </row>
    <row r="16856" spans="3:3" x14ac:dyDescent="0.25">
      <c r="C16856"/>
    </row>
    <row r="16857" spans="3:3" x14ac:dyDescent="0.25">
      <c r="C16857"/>
    </row>
    <row r="16858" spans="3:3" x14ac:dyDescent="0.25">
      <c r="C16858"/>
    </row>
    <row r="16859" spans="3:3" x14ac:dyDescent="0.25">
      <c r="C16859"/>
    </row>
    <row r="16860" spans="3:3" x14ac:dyDescent="0.25">
      <c r="C16860"/>
    </row>
    <row r="16861" spans="3:3" x14ac:dyDescent="0.25">
      <c r="C16861"/>
    </row>
    <row r="16862" spans="3:3" x14ac:dyDescent="0.25">
      <c r="C16862"/>
    </row>
    <row r="16863" spans="3:3" x14ac:dyDescent="0.25">
      <c r="C16863"/>
    </row>
    <row r="16864" spans="3:3" x14ac:dyDescent="0.25">
      <c r="C16864"/>
    </row>
    <row r="16865" spans="3:3" x14ac:dyDescent="0.25">
      <c r="C16865"/>
    </row>
    <row r="16866" spans="3:3" x14ac:dyDescent="0.25">
      <c r="C16866"/>
    </row>
    <row r="16867" spans="3:3" x14ac:dyDescent="0.25">
      <c r="C16867"/>
    </row>
    <row r="16868" spans="3:3" x14ac:dyDescent="0.25">
      <c r="C16868"/>
    </row>
    <row r="16869" spans="3:3" x14ac:dyDescent="0.25">
      <c r="C16869"/>
    </row>
    <row r="16870" spans="3:3" x14ac:dyDescent="0.25">
      <c r="C16870"/>
    </row>
    <row r="16871" spans="3:3" x14ac:dyDescent="0.25">
      <c r="C16871"/>
    </row>
    <row r="16872" spans="3:3" x14ac:dyDescent="0.25">
      <c r="C16872"/>
    </row>
    <row r="16873" spans="3:3" x14ac:dyDescent="0.25">
      <c r="C16873"/>
    </row>
    <row r="16874" spans="3:3" x14ac:dyDescent="0.25">
      <c r="C16874"/>
    </row>
    <row r="16875" spans="3:3" x14ac:dyDescent="0.25">
      <c r="C16875"/>
    </row>
    <row r="16876" spans="3:3" x14ac:dyDescent="0.25">
      <c r="C16876"/>
    </row>
    <row r="16877" spans="3:3" x14ac:dyDescent="0.25">
      <c r="C16877"/>
    </row>
    <row r="16878" spans="3:3" x14ac:dyDescent="0.25">
      <c r="C16878"/>
    </row>
    <row r="16879" spans="3:3" x14ac:dyDescent="0.25">
      <c r="C16879"/>
    </row>
    <row r="16880" spans="3:3" x14ac:dyDescent="0.25">
      <c r="C16880"/>
    </row>
    <row r="16881" spans="3:3" x14ac:dyDescent="0.25">
      <c r="C16881"/>
    </row>
    <row r="16882" spans="3:3" x14ac:dyDescent="0.25">
      <c r="C16882"/>
    </row>
    <row r="16883" spans="3:3" x14ac:dyDescent="0.25">
      <c r="C16883"/>
    </row>
    <row r="16884" spans="3:3" x14ac:dyDescent="0.25">
      <c r="C16884"/>
    </row>
    <row r="16885" spans="3:3" x14ac:dyDescent="0.25">
      <c r="C16885"/>
    </row>
    <row r="16886" spans="3:3" x14ac:dyDescent="0.25">
      <c r="C16886"/>
    </row>
    <row r="16887" spans="3:3" x14ac:dyDescent="0.25">
      <c r="C16887"/>
    </row>
    <row r="16888" spans="3:3" x14ac:dyDescent="0.25">
      <c r="C16888"/>
    </row>
    <row r="16889" spans="3:3" x14ac:dyDescent="0.25">
      <c r="C16889"/>
    </row>
    <row r="16890" spans="3:3" x14ac:dyDescent="0.25">
      <c r="C16890"/>
    </row>
    <row r="16891" spans="3:3" x14ac:dyDescent="0.25">
      <c r="C16891"/>
    </row>
    <row r="16892" spans="3:3" x14ac:dyDescent="0.25">
      <c r="C16892"/>
    </row>
    <row r="16893" spans="3:3" x14ac:dyDescent="0.25">
      <c r="C16893"/>
    </row>
    <row r="16894" spans="3:3" x14ac:dyDescent="0.25">
      <c r="C16894"/>
    </row>
    <row r="16895" spans="3:3" x14ac:dyDescent="0.25">
      <c r="C16895"/>
    </row>
    <row r="16896" spans="3:3" x14ac:dyDescent="0.25">
      <c r="C16896"/>
    </row>
    <row r="16897" spans="3:3" x14ac:dyDescent="0.25">
      <c r="C16897"/>
    </row>
    <row r="16898" spans="3:3" x14ac:dyDescent="0.25">
      <c r="C16898"/>
    </row>
    <row r="16899" spans="3:3" x14ac:dyDescent="0.25">
      <c r="C16899"/>
    </row>
    <row r="16900" spans="3:3" x14ac:dyDescent="0.25">
      <c r="C16900"/>
    </row>
    <row r="16901" spans="3:3" x14ac:dyDescent="0.25">
      <c r="C16901"/>
    </row>
    <row r="16902" spans="3:3" x14ac:dyDescent="0.25">
      <c r="C16902"/>
    </row>
    <row r="16903" spans="3:3" x14ac:dyDescent="0.25">
      <c r="C16903"/>
    </row>
    <row r="16904" spans="3:3" x14ac:dyDescent="0.25">
      <c r="C16904"/>
    </row>
    <row r="16905" spans="3:3" x14ac:dyDescent="0.25">
      <c r="C16905"/>
    </row>
    <row r="16906" spans="3:3" x14ac:dyDescent="0.25">
      <c r="C16906"/>
    </row>
    <row r="16907" spans="3:3" x14ac:dyDescent="0.25">
      <c r="C16907"/>
    </row>
    <row r="16908" spans="3:3" x14ac:dyDescent="0.25">
      <c r="C16908"/>
    </row>
    <row r="16909" spans="3:3" x14ac:dyDescent="0.25">
      <c r="C16909"/>
    </row>
    <row r="16910" spans="3:3" x14ac:dyDescent="0.25">
      <c r="C16910"/>
    </row>
    <row r="16911" spans="3:3" x14ac:dyDescent="0.25">
      <c r="C16911"/>
    </row>
    <row r="16912" spans="3:3" x14ac:dyDescent="0.25">
      <c r="C16912"/>
    </row>
    <row r="16913" spans="3:3" x14ac:dyDescent="0.25">
      <c r="C16913"/>
    </row>
    <row r="16914" spans="3:3" x14ac:dyDescent="0.25">
      <c r="C16914"/>
    </row>
    <row r="16915" spans="3:3" x14ac:dyDescent="0.25">
      <c r="C16915"/>
    </row>
    <row r="16916" spans="3:3" x14ac:dyDescent="0.25">
      <c r="C16916"/>
    </row>
    <row r="16917" spans="3:3" x14ac:dyDescent="0.25">
      <c r="C16917"/>
    </row>
    <row r="16918" spans="3:3" x14ac:dyDescent="0.25">
      <c r="C16918"/>
    </row>
    <row r="16919" spans="3:3" x14ac:dyDescent="0.25">
      <c r="C16919"/>
    </row>
    <row r="16920" spans="3:3" x14ac:dyDescent="0.25">
      <c r="C16920"/>
    </row>
    <row r="16921" spans="3:3" x14ac:dyDescent="0.25">
      <c r="C16921"/>
    </row>
    <row r="16922" spans="3:3" x14ac:dyDescent="0.25">
      <c r="C16922"/>
    </row>
    <row r="16923" spans="3:3" x14ac:dyDescent="0.25">
      <c r="C16923"/>
    </row>
    <row r="16924" spans="3:3" x14ac:dyDescent="0.25">
      <c r="C16924"/>
    </row>
    <row r="16925" spans="3:3" x14ac:dyDescent="0.25">
      <c r="C16925"/>
    </row>
    <row r="16926" spans="3:3" x14ac:dyDescent="0.25">
      <c r="C16926"/>
    </row>
    <row r="16927" spans="3:3" x14ac:dyDescent="0.25">
      <c r="C16927"/>
    </row>
    <row r="16928" spans="3:3" x14ac:dyDescent="0.25">
      <c r="C16928"/>
    </row>
    <row r="16929" spans="3:3" x14ac:dyDescent="0.25">
      <c r="C16929"/>
    </row>
    <row r="16930" spans="3:3" x14ac:dyDescent="0.25">
      <c r="C16930"/>
    </row>
    <row r="16931" spans="3:3" x14ac:dyDescent="0.25">
      <c r="C16931"/>
    </row>
    <row r="16932" spans="3:3" x14ac:dyDescent="0.25">
      <c r="C16932"/>
    </row>
    <row r="16933" spans="3:3" x14ac:dyDescent="0.25">
      <c r="C16933"/>
    </row>
    <row r="16934" spans="3:3" x14ac:dyDescent="0.25">
      <c r="C16934"/>
    </row>
    <row r="16935" spans="3:3" x14ac:dyDescent="0.25">
      <c r="C16935"/>
    </row>
    <row r="16936" spans="3:3" x14ac:dyDescent="0.25">
      <c r="C16936"/>
    </row>
    <row r="16937" spans="3:3" x14ac:dyDescent="0.25">
      <c r="C16937"/>
    </row>
    <row r="16938" spans="3:3" x14ac:dyDescent="0.25">
      <c r="C16938"/>
    </row>
    <row r="16939" spans="3:3" x14ac:dyDescent="0.25">
      <c r="C16939"/>
    </row>
    <row r="16940" spans="3:3" x14ac:dyDescent="0.25">
      <c r="C16940"/>
    </row>
    <row r="16941" spans="3:3" x14ac:dyDescent="0.25">
      <c r="C16941"/>
    </row>
    <row r="16942" spans="3:3" x14ac:dyDescent="0.25">
      <c r="C16942"/>
    </row>
    <row r="16943" spans="3:3" x14ac:dyDescent="0.25">
      <c r="C16943"/>
    </row>
    <row r="16944" spans="3:3" x14ac:dyDescent="0.25">
      <c r="C16944"/>
    </row>
    <row r="16945" spans="3:3" x14ac:dyDescent="0.25">
      <c r="C16945"/>
    </row>
    <row r="16946" spans="3:3" x14ac:dyDescent="0.25">
      <c r="C16946"/>
    </row>
    <row r="16947" spans="3:3" x14ac:dyDescent="0.25">
      <c r="C16947"/>
    </row>
    <row r="16948" spans="3:3" x14ac:dyDescent="0.25">
      <c r="C16948"/>
    </row>
    <row r="16949" spans="3:3" x14ac:dyDescent="0.25">
      <c r="C16949"/>
    </row>
    <row r="16950" spans="3:3" x14ac:dyDescent="0.25">
      <c r="C16950"/>
    </row>
    <row r="16951" spans="3:3" x14ac:dyDescent="0.25">
      <c r="C16951"/>
    </row>
    <row r="16952" spans="3:3" x14ac:dyDescent="0.25">
      <c r="C16952"/>
    </row>
    <row r="16953" spans="3:3" x14ac:dyDescent="0.25">
      <c r="C16953"/>
    </row>
    <row r="16954" spans="3:3" x14ac:dyDescent="0.25">
      <c r="C16954"/>
    </row>
    <row r="16955" spans="3:3" x14ac:dyDescent="0.25">
      <c r="C16955"/>
    </row>
    <row r="16956" spans="3:3" x14ac:dyDescent="0.25">
      <c r="C16956"/>
    </row>
    <row r="16957" spans="3:3" x14ac:dyDescent="0.25">
      <c r="C16957"/>
    </row>
    <row r="16958" spans="3:3" x14ac:dyDescent="0.25">
      <c r="C16958"/>
    </row>
    <row r="16959" spans="3:3" x14ac:dyDescent="0.25">
      <c r="C16959"/>
    </row>
    <row r="16960" spans="3:3" x14ac:dyDescent="0.25">
      <c r="C16960"/>
    </row>
    <row r="16961" spans="3:3" x14ac:dyDescent="0.25">
      <c r="C16961"/>
    </row>
    <row r="16962" spans="3:3" x14ac:dyDescent="0.25">
      <c r="C16962"/>
    </row>
    <row r="16963" spans="3:3" x14ac:dyDescent="0.25">
      <c r="C16963"/>
    </row>
    <row r="16964" spans="3:3" x14ac:dyDescent="0.25">
      <c r="C16964"/>
    </row>
    <row r="16965" spans="3:3" x14ac:dyDescent="0.25">
      <c r="C16965"/>
    </row>
    <row r="16966" spans="3:3" x14ac:dyDescent="0.25">
      <c r="C16966"/>
    </row>
    <row r="16967" spans="3:3" x14ac:dyDescent="0.25">
      <c r="C16967"/>
    </row>
    <row r="16968" spans="3:3" x14ac:dyDescent="0.25">
      <c r="C16968"/>
    </row>
    <row r="16969" spans="3:3" x14ac:dyDescent="0.25">
      <c r="C16969"/>
    </row>
    <row r="16970" spans="3:3" x14ac:dyDescent="0.25">
      <c r="C16970"/>
    </row>
    <row r="16971" spans="3:3" x14ac:dyDescent="0.25">
      <c r="C16971"/>
    </row>
    <row r="16972" spans="3:3" x14ac:dyDescent="0.25">
      <c r="C16972"/>
    </row>
    <row r="16973" spans="3:3" x14ac:dyDescent="0.25">
      <c r="C16973"/>
    </row>
    <row r="16974" spans="3:3" x14ac:dyDescent="0.25">
      <c r="C16974"/>
    </row>
    <row r="16975" spans="3:3" x14ac:dyDescent="0.25">
      <c r="C16975"/>
    </row>
    <row r="16976" spans="3:3" x14ac:dyDescent="0.25">
      <c r="C16976"/>
    </row>
    <row r="16977" spans="3:3" x14ac:dyDescent="0.25">
      <c r="C16977"/>
    </row>
    <row r="16978" spans="3:3" x14ac:dyDescent="0.25">
      <c r="C16978"/>
    </row>
    <row r="16979" spans="3:3" x14ac:dyDescent="0.25">
      <c r="C16979"/>
    </row>
    <row r="16980" spans="3:3" x14ac:dyDescent="0.25">
      <c r="C16980"/>
    </row>
    <row r="16981" spans="3:3" x14ac:dyDescent="0.25">
      <c r="C16981"/>
    </row>
    <row r="16982" spans="3:3" x14ac:dyDescent="0.25">
      <c r="C16982"/>
    </row>
    <row r="16983" spans="3:3" x14ac:dyDescent="0.25">
      <c r="C16983"/>
    </row>
    <row r="16984" spans="3:3" x14ac:dyDescent="0.25">
      <c r="C16984"/>
    </row>
    <row r="16985" spans="3:3" x14ac:dyDescent="0.25">
      <c r="C16985"/>
    </row>
    <row r="16986" spans="3:3" x14ac:dyDescent="0.25">
      <c r="C16986"/>
    </row>
    <row r="16987" spans="3:3" x14ac:dyDescent="0.25">
      <c r="C16987"/>
    </row>
    <row r="16988" spans="3:3" x14ac:dyDescent="0.25">
      <c r="C16988"/>
    </row>
    <row r="16989" spans="3:3" x14ac:dyDescent="0.25">
      <c r="C16989"/>
    </row>
    <row r="16990" spans="3:3" x14ac:dyDescent="0.25">
      <c r="C16990"/>
    </row>
    <row r="16991" spans="3:3" x14ac:dyDescent="0.25">
      <c r="C16991"/>
    </row>
    <row r="16992" spans="3:3" x14ac:dyDescent="0.25">
      <c r="C16992"/>
    </row>
    <row r="16993" spans="3:3" x14ac:dyDescent="0.25">
      <c r="C16993"/>
    </row>
    <row r="16994" spans="3:3" x14ac:dyDescent="0.25">
      <c r="C16994"/>
    </row>
    <row r="16995" spans="3:3" x14ac:dyDescent="0.25">
      <c r="C16995"/>
    </row>
    <row r="16996" spans="3:3" x14ac:dyDescent="0.25">
      <c r="C16996"/>
    </row>
    <row r="16997" spans="3:3" x14ac:dyDescent="0.25">
      <c r="C16997"/>
    </row>
    <row r="16998" spans="3:3" x14ac:dyDescent="0.25">
      <c r="C16998"/>
    </row>
    <row r="16999" spans="3:3" x14ac:dyDescent="0.25">
      <c r="C16999"/>
    </row>
    <row r="17000" spans="3:3" x14ac:dyDescent="0.25">
      <c r="C17000"/>
    </row>
    <row r="17001" spans="3:3" x14ac:dyDescent="0.25">
      <c r="C17001"/>
    </row>
    <row r="17002" spans="3:3" x14ac:dyDescent="0.25">
      <c r="C17002"/>
    </row>
    <row r="17003" spans="3:3" x14ac:dyDescent="0.25">
      <c r="C17003"/>
    </row>
    <row r="17004" spans="3:3" x14ac:dyDescent="0.25">
      <c r="C17004"/>
    </row>
    <row r="17005" spans="3:3" x14ac:dyDescent="0.25">
      <c r="C17005"/>
    </row>
    <row r="17006" spans="3:3" x14ac:dyDescent="0.25">
      <c r="C17006"/>
    </row>
    <row r="17007" spans="3:3" x14ac:dyDescent="0.25">
      <c r="C17007"/>
    </row>
    <row r="17008" spans="3:3" x14ac:dyDescent="0.25">
      <c r="C17008"/>
    </row>
    <row r="17009" spans="3:3" x14ac:dyDescent="0.25">
      <c r="C17009"/>
    </row>
    <row r="17010" spans="3:3" x14ac:dyDescent="0.25">
      <c r="C17010"/>
    </row>
    <row r="17011" spans="3:3" x14ac:dyDescent="0.25">
      <c r="C17011"/>
    </row>
    <row r="17012" spans="3:3" x14ac:dyDescent="0.25">
      <c r="C17012"/>
    </row>
    <row r="17013" spans="3:3" x14ac:dyDescent="0.25">
      <c r="C17013"/>
    </row>
    <row r="17014" spans="3:3" x14ac:dyDescent="0.25">
      <c r="C17014"/>
    </row>
    <row r="17015" spans="3:3" x14ac:dyDescent="0.25">
      <c r="C17015"/>
    </row>
    <row r="17016" spans="3:3" x14ac:dyDescent="0.25">
      <c r="C17016"/>
    </row>
    <row r="17017" spans="3:3" x14ac:dyDescent="0.25">
      <c r="C17017"/>
    </row>
    <row r="17018" spans="3:3" x14ac:dyDescent="0.25">
      <c r="C17018"/>
    </row>
    <row r="17019" spans="3:3" x14ac:dyDescent="0.25">
      <c r="C17019"/>
    </row>
    <row r="17020" spans="3:3" x14ac:dyDescent="0.25">
      <c r="C17020"/>
    </row>
    <row r="17021" spans="3:3" x14ac:dyDescent="0.25">
      <c r="C17021"/>
    </row>
    <row r="17022" spans="3:3" x14ac:dyDescent="0.25">
      <c r="C17022"/>
    </row>
    <row r="17023" spans="3:3" x14ac:dyDescent="0.25">
      <c r="C17023"/>
    </row>
    <row r="17024" spans="3:3" x14ac:dyDescent="0.25">
      <c r="C17024"/>
    </row>
    <row r="17025" spans="3:3" x14ac:dyDescent="0.25">
      <c r="C17025"/>
    </row>
    <row r="17026" spans="3:3" x14ac:dyDescent="0.25">
      <c r="C17026"/>
    </row>
    <row r="17027" spans="3:3" x14ac:dyDescent="0.25">
      <c r="C17027"/>
    </row>
    <row r="17028" spans="3:3" x14ac:dyDescent="0.25">
      <c r="C17028"/>
    </row>
    <row r="17029" spans="3:3" x14ac:dyDescent="0.25">
      <c r="C17029"/>
    </row>
    <row r="17030" spans="3:3" x14ac:dyDescent="0.25">
      <c r="C17030"/>
    </row>
    <row r="17031" spans="3:3" x14ac:dyDescent="0.25">
      <c r="C17031"/>
    </row>
    <row r="17032" spans="3:3" x14ac:dyDescent="0.25">
      <c r="C17032"/>
    </row>
    <row r="17033" spans="3:3" x14ac:dyDescent="0.25">
      <c r="C17033"/>
    </row>
    <row r="17034" spans="3:3" x14ac:dyDescent="0.25">
      <c r="C17034"/>
    </row>
    <row r="17035" spans="3:3" x14ac:dyDescent="0.25">
      <c r="C17035"/>
    </row>
    <row r="17036" spans="3:3" x14ac:dyDescent="0.25">
      <c r="C17036"/>
    </row>
    <row r="17037" spans="3:3" x14ac:dyDescent="0.25">
      <c r="C17037"/>
    </row>
    <row r="17038" spans="3:3" x14ac:dyDescent="0.25">
      <c r="C17038"/>
    </row>
    <row r="17039" spans="3:3" x14ac:dyDescent="0.25">
      <c r="C17039"/>
    </row>
    <row r="17040" spans="3:3" x14ac:dyDescent="0.25">
      <c r="C17040"/>
    </row>
    <row r="17041" spans="3:3" x14ac:dyDescent="0.25">
      <c r="C17041"/>
    </row>
    <row r="17042" spans="3:3" x14ac:dyDescent="0.25">
      <c r="C17042"/>
    </row>
    <row r="17043" spans="3:3" x14ac:dyDescent="0.25">
      <c r="C17043"/>
    </row>
    <row r="17044" spans="3:3" x14ac:dyDescent="0.25">
      <c r="C17044"/>
    </row>
    <row r="17045" spans="3:3" x14ac:dyDescent="0.25">
      <c r="C17045"/>
    </row>
    <row r="17046" spans="3:3" x14ac:dyDescent="0.25">
      <c r="C17046"/>
    </row>
    <row r="17047" spans="3:3" x14ac:dyDescent="0.25">
      <c r="C17047"/>
    </row>
    <row r="17048" spans="3:3" x14ac:dyDescent="0.25">
      <c r="C17048"/>
    </row>
    <row r="17049" spans="3:3" x14ac:dyDescent="0.25">
      <c r="C17049"/>
    </row>
    <row r="17050" spans="3:3" x14ac:dyDescent="0.25">
      <c r="C17050"/>
    </row>
    <row r="17051" spans="3:3" x14ac:dyDescent="0.25">
      <c r="C17051"/>
    </row>
    <row r="17052" spans="3:3" x14ac:dyDescent="0.25">
      <c r="C17052"/>
    </row>
    <row r="17053" spans="3:3" x14ac:dyDescent="0.25">
      <c r="C17053"/>
    </row>
    <row r="17054" spans="3:3" x14ac:dyDescent="0.25">
      <c r="C17054"/>
    </row>
    <row r="17055" spans="3:3" x14ac:dyDescent="0.25">
      <c r="C17055"/>
    </row>
    <row r="17056" spans="3:3" x14ac:dyDescent="0.25">
      <c r="C17056"/>
    </row>
    <row r="17057" spans="3:3" x14ac:dyDescent="0.25">
      <c r="C17057"/>
    </row>
    <row r="17058" spans="3:3" x14ac:dyDescent="0.25">
      <c r="C17058"/>
    </row>
    <row r="17059" spans="3:3" x14ac:dyDescent="0.25">
      <c r="C17059"/>
    </row>
    <row r="17060" spans="3:3" x14ac:dyDescent="0.25">
      <c r="C17060"/>
    </row>
    <row r="17061" spans="3:3" x14ac:dyDescent="0.25">
      <c r="C17061"/>
    </row>
    <row r="17062" spans="3:3" x14ac:dyDescent="0.25">
      <c r="C17062"/>
    </row>
    <row r="17063" spans="3:3" x14ac:dyDescent="0.25">
      <c r="C17063"/>
    </row>
    <row r="17064" spans="3:3" x14ac:dyDescent="0.25">
      <c r="C17064"/>
    </row>
    <row r="17065" spans="3:3" x14ac:dyDescent="0.25">
      <c r="C17065"/>
    </row>
    <row r="17066" spans="3:3" x14ac:dyDescent="0.25">
      <c r="C17066"/>
    </row>
    <row r="17067" spans="3:3" x14ac:dyDescent="0.25">
      <c r="C17067"/>
    </row>
    <row r="17068" spans="3:3" x14ac:dyDescent="0.25">
      <c r="C17068"/>
    </row>
    <row r="17069" spans="3:3" x14ac:dyDescent="0.25">
      <c r="C17069"/>
    </row>
    <row r="17070" spans="3:3" x14ac:dyDescent="0.25">
      <c r="C17070"/>
    </row>
    <row r="17071" spans="3:3" x14ac:dyDescent="0.25">
      <c r="C17071"/>
    </row>
    <row r="17072" spans="3:3" x14ac:dyDescent="0.25">
      <c r="C17072"/>
    </row>
    <row r="17073" spans="3:3" x14ac:dyDescent="0.25">
      <c r="C17073"/>
    </row>
    <row r="17074" spans="3:3" x14ac:dyDescent="0.25">
      <c r="C17074"/>
    </row>
    <row r="17075" spans="3:3" x14ac:dyDescent="0.25">
      <c r="C17075"/>
    </row>
    <row r="17076" spans="3:3" x14ac:dyDescent="0.25">
      <c r="C17076"/>
    </row>
    <row r="17077" spans="3:3" x14ac:dyDescent="0.25">
      <c r="C17077"/>
    </row>
    <row r="17078" spans="3:3" x14ac:dyDescent="0.25">
      <c r="C17078"/>
    </row>
    <row r="17079" spans="3:3" x14ac:dyDescent="0.25">
      <c r="C17079"/>
    </row>
    <row r="17080" spans="3:3" x14ac:dyDescent="0.25">
      <c r="C17080"/>
    </row>
    <row r="17081" spans="3:3" x14ac:dyDescent="0.25">
      <c r="C17081"/>
    </row>
    <row r="17082" spans="3:3" x14ac:dyDescent="0.25">
      <c r="C17082"/>
    </row>
    <row r="17083" spans="3:3" x14ac:dyDescent="0.25">
      <c r="C17083"/>
    </row>
    <row r="17084" spans="3:3" x14ac:dyDescent="0.25">
      <c r="C17084"/>
    </row>
    <row r="17085" spans="3:3" x14ac:dyDescent="0.25">
      <c r="C17085"/>
    </row>
    <row r="17086" spans="3:3" x14ac:dyDescent="0.25">
      <c r="C17086"/>
    </row>
    <row r="17087" spans="3:3" x14ac:dyDescent="0.25">
      <c r="C17087"/>
    </row>
    <row r="17088" spans="3:3" x14ac:dyDescent="0.25">
      <c r="C17088"/>
    </row>
    <row r="17089" spans="3:3" x14ac:dyDescent="0.25">
      <c r="C17089"/>
    </row>
    <row r="17090" spans="3:3" x14ac:dyDescent="0.25">
      <c r="C17090"/>
    </row>
    <row r="17091" spans="3:3" x14ac:dyDescent="0.25">
      <c r="C17091"/>
    </row>
    <row r="17092" spans="3:3" x14ac:dyDescent="0.25">
      <c r="C17092"/>
    </row>
    <row r="17093" spans="3:3" x14ac:dyDescent="0.25">
      <c r="C17093"/>
    </row>
    <row r="17094" spans="3:3" x14ac:dyDescent="0.25">
      <c r="C17094"/>
    </row>
    <row r="17095" spans="3:3" x14ac:dyDescent="0.25">
      <c r="C17095"/>
    </row>
    <row r="17096" spans="3:3" x14ac:dyDescent="0.25">
      <c r="C17096"/>
    </row>
    <row r="17097" spans="3:3" x14ac:dyDescent="0.25">
      <c r="C17097"/>
    </row>
    <row r="17098" spans="3:3" x14ac:dyDescent="0.25">
      <c r="C17098"/>
    </row>
    <row r="17099" spans="3:3" x14ac:dyDescent="0.25">
      <c r="C17099"/>
    </row>
    <row r="17100" spans="3:3" x14ac:dyDescent="0.25">
      <c r="C17100"/>
    </row>
    <row r="17101" spans="3:3" x14ac:dyDescent="0.25">
      <c r="C17101"/>
    </row>
    <row r="17102" spans="3:3" x14ac:dyDescent="0.25">
      <c r="C17102"/>
    </row>
    <row r="17103" spans="3:3" x14ac:dyDescent="0.25">
      <c r="C17103"/>
    </row>
    <row r="17104" spans="3:3" x14ac:dyDescent="0.25">
      <c r="C17104"/>
    </row>
    <row r="17105" spans="3:3" x14ac:dyDescent="0.25">
      <c r="C17105"/>
    </row>
    <row r="17106" spans="3:3" x14ac:dyDescent="0.25">
      <c r="C17106"/>
    </row>
    <row r="17107" spans="3:3" x14ac:dyDescent="0.25">
      <c r="C17107"/>
    </row>
    <row r="17108" spans="3:3" x14ac:dyDescent="0.25">
      <c r="C17108"/>
    </row>
    <row r="17109" spans="3:3" x14ac:dyDescent="0.25">
      <c r="C17109"/>
    </row>
    <row r="17110" spans="3:3" x14ac:dyDescent="0.25">
      <c r="C17110"/>
    </row>
    <row r="17111" spans="3:3" x14ac:dyDescent="0.25">
      <c r="C17111"/>
    </row>
    <row r="17112" spans="3:3" x14ac:dyDescent="0.25">
      <c r="C17112"/>
    </row>
    <row r="17113" spans="3:3" x14ac:dyDescent="0.25">
      <c r="C17113"/>
    </row>
    <row r="17114" spans="3:3" x14ac:dyDescent="0.25">
      <c r="C17114"/>
    </row>
    <row r="17115" spans="3:3" x14ac:dyDescent="0.25">
      <c r="C17115"/>
    </row>
    <row r="17116" spans="3:3" x14ac:dyDescent="0.25">
      <c r="C17116"/>
    </row>
    <row r="17117" spans="3:3" x14ac:dyDescent="0.25">
      <c r="C17117"/>
    </row>
    <row r="17118" spans="3:3" x14ac:dyDescent="0.25">
      <c r="C17118"/>
    </row>
    <row r="17119" spans="3:3" x14ac:dyDescent="0.25">
      <c r="C17119"/>
    </row>
    <row r="17120" spans="3:3" x14ac:dyDescent="0.25">
      <c r="C17120"/>
    </row>
    <row r="17121" spans="3:3" x14ac:dyDescent="0.25">
      <c r="C17121"/>
    </row>
    <row r="17122" spans="3:3" x14ac:dyDescent="0.25">
      <c r="C17122"/>
    </row>
    <row r="17123" spans="3:3" x14ac:dyDescent="0.25">
      <c r="C17123"/>
    </row>
    <row r="17124" spans="3:3" x14ac:dyDescent="0.25">
      <c r="C17124"/>
    </row>
    <row r="17125" spans="3:3" x14ac:dyDescent="0.25">
      <c r="C17125"/>
    </row>
    <row r="17126" spans="3:3" x14ac:dyDescent="0.25">
      <c r="C17126"/>
    </row>
    <row r="17127" spans="3:3" x14ac:dyDescent="0.25">
      <c r="C17127"/>
    </row>
    <row r="17128" spans="3:3" x14ac:dyDescent="0.25">
      <c r="C17128"/>
    </row>
    <row r="17129" spans="3:3" x14ac:dyDescent="0.25">
      <c r="C17129"/>
    </row>
    <row r="17130" spans="3:3" x14ac:dyDescent="0.25">
      <c r="C17130"/>
    </row>
    <row r="17131" spans="3:3" x14ac:dyDescent="0.25">
      <c r="C17131"/>
    </row>
    <row r="17132" spans="3:3" x14ac:dyDescent="0.25">
      <c r="C17132"/>
    </row>
    <row r="17133" spans="3:3" x14ac:dyDescent="0.25">
      <c r="C17133"/>
    </row>
    <row r="17134" spans="3:3" x14ac:dyDescent="0.25">
      <c r="C17134"/>
    </row>
    <row r="17135" spans="3:3" x14ac:dyDescent="0.25">
      <c r="C17135"/>
    </row>
    <row r="17136" spans="3:3" x14ac:dyDescent="0.25">
      <c r="C17136"/>
    </row>
    <row r="17137" spans="3:3" x14ac:dyDescent="0.25">
      <c r="C17137"/>
    </row>
    <row r="17138" spans="3:3" x14ac:dyDescent="0.25">
      <c r="C17138"/>
    </row>
    <row r="17139" spans="3:3" x14ac:dyDescent="0.25">
      <c r="C17139"/>
    </row>
    <row r="17140" spans="3:3" x14ac:dyDescent="0.25">
      <c r="C17140"/>
    </row>
    <row r="17141" spans="3:3" x14ac:dyDescent="0.25">
      <c r="C17141"/>
    </row>
    <row r="17142" spans="3:3" x14ac:dyDescent="0.25">
      <c r="C17142"/>
    </row>
    <row r="17143" spans="3:3" x14ac:dyDescent="0.25">
      <c r="C17143"/>
    </row>
    <row r="17144" spans="3:3" x14ac:dyDescent="0.25">
      <c r="C17144"/>
    </row>
    <row r="17145" spans="3:3" x14ac:dyDescent="0.25">
      <c r="C17145"/>
    </row>
    <row r="17146" spans="3:3" x14ac:dyDescent="0.25">
      <c r="C17146"/>
    </row>
    <row r="17147" spans="3:3" x14ac:dyDescent="0.25">
      <c r="C17147"/>
    </row>
    <row r="17148" spans="3:3" x14ac:dyDescent="0.25">
      <c r="C17148"/>
    </row>
    <row r="17149" spans="3:3" x14ac:dyDescent="0.25">
      <c r="C17149"/>
    </row>
    <row r="17150" spans="3:3" x14ac:dyDescent="0.25">
      <c r="C17150"/>
    </row>
    <row r="17151" spans="3:3" x14ac:dyDescent="0.25">
      <c r="C17151"/>
    </row>
    <row r="17152" spans="3:3" x14ac:dyDescent="0.25">
      <c r="C17152"/>
    </row>
    <row r="17153" spans="3:3" x14ac:dyDescent="0.25">
      <c r="C17153"/>
    </row>
    <row r="17154" spans="3:3" x14ac:dyDescent="0.25">
      <c r="C17154"/>
    </row>
    <row r="17155" spans="3:3" x14ac:dyDescent="0.25">
      <c r="C17155"/>
    </row>
    <row r="17156" spans="3:3" x14ac:dyDescent="0.25">
      <c r="C17156"/>
    </row>
    <row r="17157" spans="3:3" x14ac:dyDescent="0.25">
      <c r="C17157"/>
    </row>
    <row r="17158" spans="3:3" x14ac:dyDescent="0.25">
      <c r="C17158"/>
    </row>
    <row r="17159" spans="3:3" x14ac:dyDescent="0.25">
      <c r="C17159"/>
    </row>
    <row r="17160" spans="3:3" x14ac:dyDescent="0.25">
      <c r="C17160"/>
    </row>
    <row r="17161" spans="3:3" x14ac:dyDescent="0.25">
      <c r="C17161"/>
    </row>
    <row r="17162" spans="3:3" x14ac:dyDescent="0.25">
      <c r="C17162"/>
    </row>
    <row r="17163" spans="3:3" x14ac:dyDescent="0.25">
      <c r="C17163"/>
    </row>
    <row r="17164" spans="3:3" x14ac:dyDescent="0.25">
      <c r="C17164"/>
    </row>
    <row r="17165" spans="3:3" x14ac:dyDescent="0.25">
      <c r="C17165"/>
    </row>
    <row r="17166" spans="3:3" x14ac:dyDescent="0.25">
      <c r="C17166"/>
    </row>
    <row r="17167" spans="3:3" x14ac:dyDescent="0.25">
      <c r="C17167"/>
    </row>
    <row r="17168" spans="3:3" x14ac:dyDescent="0.25">
      <c r="C17168"/>
    </row>
    <row r="17169" spans="3:3" x14ac:dyDescent="0.25">
      <c r="C17169"/>
    </row>
    <row r="17170" spans="3:3" x14ac:dyDescent="0.25">
      <c r="C17170"/>
    </row>
    <row r="17171" spans="3:3" x14ac:dyDescent="0.25">
      <c r="C17171"/>
    </row>
    <row r="17172" spans="3:3" x14ac:dyDescent="0.25">
      <c r="C17172"/>
    </row>
    <row r="17173" spans="3:3" x14ac:dyDescent="0.25">
      <c r="C17173"/>
    </row>
    <row r="17174" spans="3:3" x14ac:dyDescent="0.25">
      <c r="C17174"/>
    </row>
    <row r="17175" spans="3:3" x14ac:dyDescent="0.25">
      <c r="C17175"/>
    </row>
    <row r="17176" spans="3:3" x14ac:dyDescent="0.25">
      <c r="C17176"/>
    </row>
    <row r="17177" spans="3:3" x14ac:dyDescent="0.25">
      <c r="C17177"/>
    </row>
    <row r="17178" spans="3:3" x14ac:dyDescent="0.25">
      <c r="C17178"/>
    </row>
    <row r="17179" spans="3:3" x14ac:dyDescent="0.25">
      <c r="C17179"/>
    </row>
    <row r="17180" spans="3:3" x14ac:dyDescent="0.25">
      <c r="C17180"/>
    </row>
    <row r="17181" spans="3:3" x14ac:dyDescent="0.25">
      <c r="C17181"/>
    </row>
    <row r="17182" spans="3:3" x14ac:dyDescent="0.25">
      <c r="C17182"/>
    </row>
    <row r="17183" spans="3:3" x14ac:dyDescent="0.25">
      <c r="C17183"/>
    </row>
    <row r="17184" spans="3:3" x14ac:dyDescent="0.25">
      <c r="C17184"/>
    </row>
    <row r="17185" spans="3:3" x14ac:dyDescent="0.25">
      <c r="C17185"/>
    </row>
    <row r="17186" spans="3:3" x14ac:dyDescent="0.25">
      <c r="C17186"/>
    </row>
    <row r="17187" spans="3:3" x14ac:dyDescent="0.25">
      <c r="C17187"/>
    </row>
    <row r="17188" spans="3:3" x14ac:dyDescent="0.25">
      <c r="C17188"/>
    </row>
    <row r="17189" spans="3:3" x14ac:dyDescent="0.25">
      <c r="C17189"/>
    </row>
    <row r="17190" spans="3:3" x14ac:dyDescent="0.25">
      <c r="C17190"/>
    </row>
    <row r="17191" spans="3:3" x14ac:dyDescent="0.25">
      <c r="C17191"/>
    </row>
    <row r="17192" spans="3:3" x14ac:dyDescent="0.25">
      <c r="C17192"/>
    </row>
    <row r="17193" spans="3:3" x14ac:dyDescent="0.25">
      <c r="C17193"/>
    </row>
    <row r="17194" spans="3:3" x14ac:dyDescent="0.25">
      <c r="C17194"/>
    </row>
    <row r="17195" spans="3:3" x14ac:dyDescent="0.25">
      <c r="C17195"/>
    </row>
    <row r="17196" spans="3:3" x14ac:dyDescent="0.25">
      <c r="C17196"/>
    </row>
    <row r="17197" spans="3:3" x14ac:dyDescent="0.25">
      <c r="C17197"/>
    </row>
    <row r="17198" spans="3:3" x14ac:dyDescent="0.25">
      <c r="C17198"/>
    </row>
    <row r="17199" spans="3:3" x14ac:dyDescent="0.25">
      <c r="C17199"/>
    </row>
    <row r="17200" spans="3:3" x14ac:dyDescent="0.25">
      <c r="C17200"/>
    </row>
    <row r="17201" spans="3:3" x14ac:dyDescent="0.25">
      <c r="C17201"/>
    </row>
    <row r="17202" spans="3:3" x14ac:dyDescent="0.25">
      <c r="C17202"/>
    </row>
    <row r="17203" spans="3:3" x14ac:dyDescent="0.25">
      <c r="C17203"/>
    </row>
    <row r="17204" spans="3:3" x14ac:dyDescent="0.25">
      <c r="C17204"/>
    </row>
    <row r="17205" spans="3:3" x14ac:dyDescent="0.25">
      <c r="C17205"/>
    </row>
    <row r="17206" spans="3:3" x14ac:dyDescent="0.25">
      <c r="C17206"/>
    </row>
    <row r="17207" spans="3:3" x14ac:dyDescent="0.25">
      <c r="C17207"/>
    </row>
    <row r="17208" spans="3:3" x14ac:dyDescent="0.25">
      <c r="C17208"/>
    </row>
    <row r="17209" spans="3:3" x14ac:dyDescent="0.25">
      <c r="C17209"/>
    </row>
    <row r="17210" spans="3:3" x14ac:dyDescent="0.25">
      <c r="C17210"/>
    </row>
    <row r="17211" spans="3:3" x14ac:dyDescent="0.25">
      <c r="C17211"/>
    </row>
    <row r="17212" spans="3:3" x14ac:dyDescent="0.25">
      <c r="C17212"/>
    </row>
    <row r="17213" spans="3:3" x14ac:dyDescent="0.25">
      <c r="C17213"/>
    </row>
    <row r="17214" spans="3:3" x14ac:dyDescent="0.25">
      <c r="C17214"/>
    </row>
    <row r="17215" spans="3:3" x14ac:dyDescent="0.25">
      <c r="C17215"/>
    </row>
    <row r="17216" spans="3:3" x14ac:dyDescent="0.25">
      <c r="C17216"/>
    </row>
    <row r="17217" spans="3:3" x14ac:dyDescent="0.25">
      <c r="C17217"/>
    </row>
    <row r="17218" spans="3:3" x14ac:dyDescent="0.25">
      <c r="C17218"/>
    </row>
    <row r="17219" spans="3:3" x14ac:dyDescent="0.25">
      <c r="C17219"/>
    </row>
    <row r="17220" spans="3:3" x14ac:dyDescent="0.25">
      <c r="C17220"/>
    </row>
    <row r="17221" spans="3:3" x14ac:dyDescent="0.25">
      <c r="C17221"/>
    </row>
    <row r="17222" spans="3:3" x14ac:dyDescent="0.25">
      <c r="C17222"/>
    </row>
    <row r="17223" spans="3:3" x14ac:dyDescent="0.25">
      <c r="C17223"/>
    </row>
    <row r="17224" spans="3:3" x14ac:dyDescent="0.25">
      <c r="C17224"/>
    </row>
    <row r="17225" spans="3:3" x14ac:dyDescent="0.25">
      <c r="C17225"/>
    </row>
    <row r="17226" spans="3:3" x14ac:dyDescent="0.25">
      <c r="C17226"/>
    </row>
    <row r="17227" spans="3:3" x14ac:dyDescent="0.25">
      <c r="C17227"/>
    </row>
    <row r="17228" spans="3:3" x14ac:dyDescent="0.25">
      <c r="C17228"/>
    </row>
    <row r="17229" spans="3:3" x14ac:dyDescent="0.25">
      <c r="C17229"/>
    </row>
    <row r="17230" spans="3:3" x14ac:dyDescent="0.25">
      <c r="C17230"/>
    </row>
    <row r="17231" spans="3:3" x14ac:dyDescent="0.25">
      <c r="C17231"/>
    </row>
    <row r="17232" spans="3:3" x14ac:dyDescent="0.25">
      <c r="C17232"/>
    </row>
    <row r="17233" spans="3:3" x14ac:dyDescent="0.25">
      <c r="C17233"/>
    </row>
    <row r="17234" spans="3:3" x14ac:dyDescent="0.25">
      <c r="C17234"/>
    </row>
    <row r="17235" spans="3:3" x14ac:dyDescent="0.25">
      <c r="C17235"/>
    </row>
    <row r="17236" spans="3:3" x14ac:dyDescent="0.25">
      <c r="C17236"/>
    </row>
    <row r="17237" spans="3:3" x14ac:dyDescent="0.25">
      <c r="C17237"/>
    </row>
    <row r="17238" spans="3:3" x14ac:dyDescent="0.25">
      <c r="C17238"/>
    </row>
    <row r="17239" spans="3:3" x14ac:dyDescent="0.25">
      <c r="C17239"/>
    </row>
    <row r="17240" spans="3:3" x14ac:dyDescent="0.25">
      <c r="C17240"/>
    </row>
    <row r="17241" spans="3:3" x14ac:dyDescent="0.25">
      <c r="C17241"/>
    </row>
    <row r="17242" spans="3:3" x14ac:dyDescent="0.25">
      <c r="C17242"/>
    </row>
    <row r="17243" spans="3:3" x14ac:dyDescent="0.25">
      <c r="C17243"/>
    </row>
    <row r="17244" spans="3:3" x14ac:dyDescent="0.25">
      <c r="C17244"/>
    </row>
    <row r="17245" spans="3:3" x14ac:dyDescent="0.25">
      <c r="C17245"/>
    </row>
    <row r="17246" spans="3:3" x14ac:dyDescent="0.25">
      <c r="C17246"/>
    </row>
    <row r="17247" spans="3:3" x14ac:dyDescent="0.25">
      <c r="C17247"/>
    </row>
    <row r="17248" spans="3:3" x14ac:dyDescent="0.25">
      <c r="C17248"/>
    </row>
    <row r="17249" spans="3:3" x14ac:dyDescent="0.25">
      <c r="C17249"/>
    </row>
    <row r="17250" spans="3:3" x14ac:dyDescent="0.25">
      <c r="C17250"/>
    </row>
    <row r="17251" spans="3:3" x14ac:dyDescent="0.25">
      <c r="C17251"/>
    </row>
    <row r="17252" spans="3:3" x14ac:dyDescent="0.25">
      <c r="C17252"/>
    </row>
    <row r="17253" spans="3:3" x14ac:dyDescent="0.25">
      <c r="C17253"/>
    </row>
    <row r="17254" spans="3:3" x14ac:dyDescent="0.25">
      <c r="C17254"/>
    </row>
    <row r="17255" spans="3:3" x14ac:dyDescent="0.25">
      <c r="C17255"/>
    </row>
    <row r="17256" spans="3:3" x14ac:dyDescent="0.25">
      <c r="C17256"/>
    </row>
    <row r="17257" spans="3:3" x14ac:dyDescent="0.25">
      <c r="C17257"/>
    </row>
    <row r="17258" spans="3:3" x14ac:dyDescent="0.25">
      <c r="C17258"/>
    </row>
    <row r="17259" spans="3:3" x14ac:dyDescent="0.25">
      <c r="C17259"/>
    </row>
    <row r="17260" spans="3:3" x14ac:dyDescent="0.25">
      <c r="C17260"/>
    </row>
    <row r="17261" spans="3:3" x14ac:dyDescent="0.25">
      <c r="C17261"/>
    </row>
    <row r="17262" spans="3:3" x14ac:dyDescent="0.25">
      <c r="C17262"/>
    </row>
    <row r="17263" spans="3:3" x14ac:dyDescent="0.25">
      <c r="C17263"/>
    </row>
    <row r="17264" spans="3:3" x14ac:dyDescent="0.25">
      <c r="C17264"/>
    </row>
    <row r="17265" spans="3:3" x14ac:dyDescent="0.25">
      <c r="C17265"/>
    </row>
    <row r="17266" spans="3:3" x14ac:dyDescent="0.25">
      <c r="C17266"/>
    </row>
    <row r="17267" spans="3:3" x14ac:dyDescent="0.25">
      <c r="C17267"/>
    </row>
    <row r="17268" spans="3:3" x14ac:dyDescent="0.25">
      <c r="C17268"/>
    </row>
    <row r="17269" spans="3:3" x14ac:dyDescent="0.25">
      <c r="C17269"/>
    </row>
    <row r="17270" spans="3:3" x14ac:dyDescent="0.25">
      <c r="C17270"/>
    </row>
    <row r="17271" spans="3:3" x14ac:dyDescent="0.25">
      <c r="C17271"/>
    </row>
    <row r="17272" spans="3:3" x14ac:dyDescent="0.25">
      <c r="C17272"/>
    </row>
    <row r="17273" spans="3:3" x14ac:dyDescent="0.25">
      <c r="C17273"/>
    </row>
    <row r="17274" spans="3:3" x14ac:dyDescent="0.25">
      <c r="C17274"/>
    </row>
    <row r="17275" spans="3:3" x14ac:dyDescent="0.25">
      <c r="C17275"/>
    </row>
    <row r="17276" spans="3:3" x14ac:dyDescent="0.25">
      <c r="C17276"/>
    </row>
    <row r="17277" spans="3:3" x14ac:dyDescent="0.25">
      <c r="C17277"/>
    </row>
    <row r="17278" spans="3:3" x14ac:dyDescent="0.25">
      <c r="C17278"/>
    </row>
    <row r="17279" spans="3:3" x14ac:dyDescent="0.25">
      <c r="C17279"/>
    </row>
    <row r="17280" spans="3:3" x14ac:dyDescent="0.25">
      <c r="C17280"/>
    </row>
    <row r="17281" spans="3:3" x14ac:dyDescent="0.25">
      <c r="C17281"/>
    </row>
    <row r="17282" spans="3:3" x14ac:dyDescent="0.25">
      <c r="C17282"/>
    </row>
    <row r="17283" spans="3:3" x14ac:dyDescent="0.25">
      <c r="C17283"/>
    </row>
    <row r="17284" spans="3:3" x14ac:dyDescent="0.25">
      <c r="C17284"/>
    </row>
    <row r="17285" spans="3:3" x14ac:dyDescent="0.25">
      <c r="C17285"/>
    </row>
    <row r="17286" spans="3:3" x14ac:dyDescent="0.25">
      <c r="C17286"/>
    </row>
    <row r="17287" spans="3:3" x14ac:dyDescent="0.25">
      <c r="C17287"/>
    </row>
    <row r="17288" spans="3:3" x14ac:dyDescent="0.25">
      <c r="C17288"/>
    </row>
    <row r="17289" spans="3:3" x14ac:dyDescent="0.25">
      <c r="C17289"/>
    </row>
    <row r="17290" spans="3:3" x14ac:dyDescent="0.25">
      <c r="C17290"/>
    </row>
    <row r="17291" spans="3:3" x14ac:dyDescent="0.25">
      <c r="C17291"/>
    </row>
    <row r="17292" spans="3:3" x14ac:dyDescent="0.25">
      <c r="C17292"/>
    </row>
    <row r="17293" spans="3:3" x14ac:dyDescent="0.25">
      <c r="C17293"/>
    </row>
    <row r="17294" spans="3:3" x14ac:dyDescent="0.25">
      <c r="C17294"/>
    </row>
    <row r="17295" spans="3:3" x14ac:dyDescent="0.25">
      <c r="C17295"/>
    </row>
    <row r="17296" spans="3:3" x14ac:dyDescent="0.25">
      <c r="C17296"/>
    </row>
    <row r="17297" spans="3:3" x14ac:dyDescent="0.25">
      <c r="C17297"/>
    </row>
    <row r="17298" spans="3:3" x14ac:dyDescent="0.25">
      <c r="C17298"/>
    </row>
    <row r="17299" spans="3:3" x14ac:dyDescent="0.25">
      <c r="C17299"/>
    </row>
    <row r="17300" spans="3:3" x14ac:dyDescent="0.25">
      <c r="C17300"/>
    </row>
    <row r="17301" spans="3:3" x14ac:dyDescent="0.25">
      <c r="C17301"/>
    </row>
    <row r="17302" spans="3:3" x14ac:dyDescent="0.25">
      <c r="C17302"/>
    </row>
    <row r="17303" spans="3:3" x14ac:dyDescent="0.25">
      <c r="C17303"/>
    </row>
    <row r="17304" spans="3:3" x14ac:dyDescent="0.25">
      <c r="C17304"/>
    </row>
    <row r="17305" spans="3:3" x14ac:dyDescent="0.25">
      <c r="C17305"/>
    </row>
    <row r="17306" spans="3:3" x14ac:dyDescent="0.25">
      <c r="C17306"/>
    </row>
    <row r="17307" spans="3:3" x14ac:dyDescent="0.25">
      <c r="C17307"/>
    </row>
    <row r="17308" spans="3:3" x14ac:dyDescent="0.25">
      <c r="C17308"/>
    </row>
    <row r="17309" spans="3:3" x14ac:dyDescent="0.25">
      <c r="C17309"/>
    </row>
    <row r="17310" spans="3:3" x14ac:dyDescent="0.25">
      <c r="C17310"/>
    </row>
    <row r="17311" spans="3:3" x14ac:dyDescent="0.25">
      <c r="C17311"/>
    </row>
    <row r="17312" spans="3:3" x14ac:dyDescent="0.25">
      <c r="C17312"/>
    </row>
    <row r="17313" spans="3:3" x14ac:dyDescent="0.25">
      <c r="C17313"/>
    </row>
    <row r="17314" spans="3:3" x14ac:dyDescent="0.25">
      <c r="C17314"/>
    </row>
    <row r="17315" spans="3:3" x14ac:dyDescent="0.25">
      <c r="C17315"/>
    </row>
    <row r="17316" spans="3:3" x14ac:dyDescent="0.25">
      <c r="C17316"/>
    </row>
    <row r="17317" spans="3:3" x14ac:dyDescent="0.25">
      <c r="C17317"/>
    </row>
    <row r="17318" spans="3:3" x14ac:dyDescent="0.25">
      <c r="C17318"/>
    </row>
    <row r="17319" spans="3:3" x14ac:dyDescent="0.25">
      <c r="C17319"/>
    </row>
    <row r="17320" spans="3:3" x14ac:dyDescent="0.25">
      <c r="C17320"/>
    </row>
    <row r="17321" spans="3:3" x14ac:dyDescent="0.25">
      <c r="C17321"/>
    </row>
    <row r="17322" spans="3:3" x14ac:dyDescent="0.25">
      <c r="C17322"/>
    </row>
    <row r="17323" spans="3:3" x14ac:dyDescent="0.25">
      <c r="C17323"/>
    </row>
    <row r="17324" spans="3:3" x14ac:dyDescent="0.25">
      <c r="C17324"/>
    </row>
    <row r="17325" spans="3:3" x14ac:dyDescent="0.25">
      <c r="C17325"/>
    </row>
    <row r="17326" spans="3:3" x14ac:dyDescent="0.25">
      <c r="C17326"/>
    </row>
    <row r="17327" spans="3:3" x14ac:dyDescent="0.25">
      <c r="C17327"/>
    </row>
    <row r="17328" spans="3:3" x14ac:dyDescent="0.25">
      <c r="C17328"/>
    </row>
    <row r="17329" spans="3:3" x14ac:dyDescent="0.25">
      <c r="C17329"/>
    </row>
    <row r="17330" spans="3:3" x14ac:dyDescent="0.25">
      <c r="C17330"/>
    </row>
    <row r="17331" spans="3:3" x14ac:dyDescent="0.25">
      <c r="C17331"/>
    </row>
    <row r="17332" spans="3:3" x14ac:dyDescent="0.25">
      <c r="C17332"/>
    </row>
    <row r="17333" spans="3:3" x14ac:dyDescent="0.25">
      <c r="C17333"/>
    </row>
    <row r="17334" spans="3:3" x14ac:dyDescent="0.25">
      <c r="C17334"/>
    </row>
    <row r="17335" spans="3:3" x14ac:dyDescent="0.25">
      <c r="C17335"/>
    </row>
    <row r="17336" spans="3:3" x14ac:dyDescent="0.25">
      <c r="C17336"/>
    </row>
    <row r="17337" spans="3:3" x14ac:dyDescent="0.25">
      <c r="C17337"/>
    </row>
    <row r="17338" spans="3:3" x14ac:dyDescent="0.25">
      <c r="C17338"/>
    </row>
    <row r="17339" spans="3:3" x14ac:dyDescent="0.25">
      <c r="C17339"/>
    </row>
    <row r="17340" spans="3:3" x14ac:dyDescent="0.25">
      <c r="C17340"/>
    </row>
    <row r="17341" spans="3:3" x14ac:dyDescent="0.25">
      <c r="C17341"/>
    </row>
    <row r="17342" spans="3:3" x14ac:dyDescent="0.25">
      <c r="C17342"/>
    </row>
    <row r="17343" spans="3:3" x14ac:dyDescent="0.25">
      <c r="C17343"/>
    </row>
    <row r="17344" spans="3:3" x14ac:dyDescent="0.25">
      <c r="C17344"/>
    </row>
    <row r="17345" spans="3:3" x14ac:dyDescent="0.25">
      <c r="C17345"/>
    </row>
    <row r="17346" spans="3:3" x14ac:dyDescent="0.25">
      <c r="C17346"/>
    </row>
    <row r="17347" spans="3:3" x14ac:dyDescent="0.25">
      <c r="C17347"/>
    </row>
    <row r="17348" spans="3:3" x14ac:dyDescent="0.25">
      <c r="C17348"/>
    </row>
    <row r="17349" spans="3:3" x14ac:dyDescent="0.25">
      <c r="C17349"/>
    </row>
    <row r="17350" spans="3:3" x14ac:dyDescent="0.25">
      <c r="C17350"/>
    </row>
    <row r="17351" spans="3:3" x14ac:dyDescent="0.25">
      <c r="C17351"/>
    </row>
    <row r="17352" spans="3:3" x14ac:dyDescent="0.25">
      <c r="C17352"/>
    </row>
    <row r="17353" spans="3:3" x14ac:dyDescent="0.25">
      <c r="C17353"/>
    </row>
    <row r="17354" spans="3:3" x14ac:dyDescent="0.25">
      <c r="C17354"/>
    </row>
    <row r="17355" spans="3:3" x14ac:dyDescent="0.25">
      <c r="C17355"/>
    </row>
    <row r="17356" spans="3:3" x14ac:dyDescent="0.25">
      <c r="C17356"/>
    </row>
    <row r="17357" spans="3:3" x14ac:dyDescent="0.25">
      <c r="C17357"/>
    </row>
    <row r="17358" spans="3:3" x14ac:dyDescent="0.25">
      <c r="C17358"/>
    </row>
    <row r="17359" spans="3:3" x14ac:dyDescent="0.25">
      <c r="C17359"/>
    </row>
    <row r="17360" spans="3:3" x14ac:dyDescent="0.25">
      <c r="C17360"/>
    </row>
    <row r="17361" spans="3:3" x14ac:dyDescent="0.25">
      <c r="C17361"/>
    </row>
    <row r="17362" spans="3:3" x14ac:dyDescent="0.25">
      <c r="C17362"/>
    </row>
    <row r="17363" spans="3:3" x14ac:dyDescent="0.25">
      <c r="C17363"/>
    </row>
    <row r="17364" spans="3:3" x14ac:dyDescent="0.25">
      <c r="C17364"/>
    </row>
    <row r="17365" spans="3:3" x14ac:dyDescent="0.25">
      <c r="C17365"/>
    </row>
    <row r="17366" spans="3:3" x14ac:dyDescent="0.25">
      <c r="C17366"/>
    </row>
    <row r="17367" spans="3:3" x14ac:dyDescent="0.25">
      <c r="C17367"/>
    </row>
    <row r="17368" spans="3:3" x14ac:dyDescent="0.25">
      <c r="C17368"/>
    </row>
    <row r="17369" spans="3:3" x14ac:dyDescent="0.25">
      <c r="C17369"/>
    </row>
    <row r="17370" spans="3:3" x14ac:dyDescent="0.25">
      <c r="C17370"/>
    </row>
    <row r="17371" spans="3:3" x14ac:dyDescent="0.25">
      <c r="C17371"/>
    </row>
    <row r="17372" spans="3:3" x14ac:dyDescent="0.25">
      <c r="C17372"/>
    </row>
    <row r="17373" spans="3:3" x14ac:dyDescent="0.25">
      <c r="C17373"/>
    </row>
    <row r="17374" spans="3:3" x14ac:dyDescent="0.25">
      <c r="C17374"/>
    </row>
    <row r="17375" spans="3:3" x14ac:dyDescent="0.25">
      <c r="C17375"/>
    </row>
    <row r="17376" spans="3:3" x14ac:dyDescent="0.25">
      <c r="C17376"/>
    </row>
    <row r="17377" spans="3:3" x14ac:dyDescent="0.25">
      <c r="C17377"/>
    </row>
    <row r="17378" spans="3:3" x14ac:dyDescent="0.25">
      <c r="C17378"/>
    </row>
    <row r="17379" spans="3:3" x14ac:dyDescent="0.25">
      <c r="C17379"/>
    </row>
    <row r="17380" spans="3:3" x14ac:dyDescent="0.25">
      <c r="C17380"/>
    </row>
    <row r="17381" spans="3:3" x14ac:dyDescent="0.25">
      <c r="C17381"/>
    </row>
    <row r="17382" spans="3:3" x14ac:dyDescent="0.25">
      <c r="C17382"/>
    </row>
    <row r="17383" spans="3:3" x14ac:dyDescent="0.25">
      <c r="C17383"/>
    </row>
    <row r="17384" spans="3:3" x14ac:dyDescent="0.25">
      <c r="C17384"/>
    </row>
    <row r="17385" spans="3:3" x14ac:dyDescent="0.25">
      <c r="C17385"/>
    </row>
    <row r="17386" spans="3:3" x14ac:dyDescent="0.25">
      <c r="C17386"/>
    </row>
    <row r="17387" spans="3:3" x14ac:dyDescent="0.25">
      <c r="C17387"/>
    </row>
    <row r="17388" spans="3:3" x14ac:dyDescent="0.25">
      <c r="C17388"/>
    </row>
    <row r="17389" spans="3:3" x14ac:dyDescent="0.25">
      <c r="C17389"/>
    </row>
    <row r="17390" spans="3:3" x14ac:dyDescent="0.25">
      <c r="C17390"/>
    </row>
    <row r="17391" spans="3:3" x14ac:dyDescent="0.25">
      <c r="C17391"/>
    </row>
    <row r="17392" spans="3:3" x14ac:dyDescent="0.25">
      <c r="C17392"/>
    </row>
    <row r="17393" spans="3:3" x14ac:dyDescent="0.25">
      <c r="C17393"/>
    </row>
    <row r="17394" spans="3:3" x14ac:dyDescent="0.25">
      <c r="C17394"/>
    </row>
    <row r="17395" spans="3:3" x14ac:dyDescent="0.25">
      <c r="C17395"/>
    </row>
    <row r="17396" spans="3:3" x14ac:dyDescent="0.25">
      <c r="C17396"/>
    </row>
    <row r="17397" spans="3:3" x14ac:dyDescent="0.25">
      <c r="C17397"/>
    </row>
    <row r="17398" spans="3:3" x14ac:dyDescent="0.25">
      <c r="C17398"/>
    </row>
    <row r="17399" spans="3:3" x14ac:dyDescent="0.25">
      <c r="C17399"/>
    </row>
    <row r="17400" spans="3:3" x14ac:dyDescent="0.25">
      <c r="C17400"/>
    </row>
    <row r="17401" spans="3:3" x14ac:dyDescent="0.25">
      <c r="C17401"/>
    </row>
    <row r="17402" spans="3:3" x14ac:dyDescent="0.25">
      <c r="C17402"/>
    </row>
    <row r="17403" spans="3:3" x14ac:dyDescent="0.25">
      <c r="C17403"/>
    </row>
    <row r="17404" spans="3:3" x14ac:dyDescent="0.25">
      <c r="C17404"/>
    </row>
    <row r="17405" spans="3:3" x14ac:dyDescent="0.25">
      <c r="C17405"/>
    </row>
    <row r="17406" spans="3:3" x14ac:dyDescent="0.25">
      <c r="C17406"/>
    </row>
    <row r="17407" spans="3:3" x14ac:dyDescent="0.25">
      <c r="C17407"/>
    </row>
    <row r="17408" spans="3:3" x14ac:dyDescent="0.25">
      <c r="C17408"/>
    </row>
    <row r="17409" spans="3:3" x14ac:dyDescent="0.25">
      <c r="C17409"/>
    </row>
    <row r="17410" spans="3:3" x14ac:dyDescent="0.25">
      <c r="C17410"/>
    </row>
    <row r="17411" spans="3:3" x14ac:dyDescent="0.25">
      <c r="C17411"/>
    </row>
    <row r="17412" spans="3:3" x14ac:dyDescent="0.25">
      <c r="C17412"/>
    </row>
    <row r="17413" spans="3:3" x14ac:dyDescent="0.25">
      <c r="C17413"/>
    </row>
    <row r="17414" spans="3:3" x14ac:dyDescent="0.25">
      <c r="C17414"/>
    </row>
    <row r="17415" spans="3:3" x14ac:dyDescent="0.25">
      <c r="C17415"/>
    </row>
    <row r="17416" spans="3:3" x14ac:dyDescent="0.25">
      <c r="C17416"/>
    </row>
    <row r="17417" spans="3:3" x14ac:dyDescent="0.25">
      <c r="C17417"/>
    </row>
    <row r="17418" spans="3:3" x14ac:dyDescent="0.25">
      <c r="C17418"/>
    </row>
    <row r="17419" spans="3:3" x14ac:dyDescent="0.25">
      <c r="C17419"/>
    </row>
    <row r="17420" spans="3:3" x14ac:dyDescent="0.25">
      <c r="C17420"/>
    </row>
    <row r="17421" spans="3:3" x14ac:dyDescent="0.25">
      <c r="C17421"/>
    </row>
    <row r="17422" spans="3:3" x14ac:dyDescent="0.25">
      <c r="C17422"/>
    </row>
    <row r="17423" spans="3:3" x14ac:dyDescent="0.25">
      <c r="C17423"/>
    </row>
    <row r="17424" spans="3:3" x14ac:dyDescent="0.25">
      <c r="C17424"/>
    </row>
    <row r="17425" spans="3:3" x14ac:dyDescent="0.25">
      <c r="C17425"/>
    </row>
    <row r="17426" spans="3:3" x14ac:dyDescent="0.25">
      <c r="C17426"/>
    </row>
    <row r="17427" spans="3:3" x14ac:dyDescent="0.25">
      <c r="C17427"/>
    </row>
    <row r="17428" spans="3:3" x14ac:dyDescent="0.25">
      <c r="C17428"/>
    </row>
    <row r="17429" spans="3:3" x14ac:dyDescent="0.25">
      <c r="C17429"/>
    </row>
    <row r="17430" spans="3:3" x14ac:dyDescent="0.25">
      <c r="C17430"/>
    </row>
    <row r="17431" spans="3:3" x14ac:dyDescent="0.25">
      <c r="C17431"/>
    </row>
    <row r="17432" spans="3:3" x14ac:dyDescent="0.25">
      <c r="C17432"/>
    </row>
    <row r="17433" spans="3:3" x14ac:dyDescent="0.25">
      <c r="C17433"/>
    </row>
    <row r="17434" spans="3:3" x14ac:dyDescent="0.25">
      <c r="C17434"/>
    </row>
    <row r="17435" spans="3:3" x14ac:dyDescent="0.25">
      <c r="C17435"/>
    </row>
    <row r="17436" spans="3:3" x14ac:dyDescent="0.25">
      <c r="C17436"/>
    </row>
    <row r="17437" spans="3:3" x14ac:dyDescent="0.25">
      <c r="C17437"/>
    </row>
    <row r="17438" spans="3:3" x14ac:dyDescent="0.25">
      <c r="C17438"/>
    </row>
    <row r="17439" spans="3:3" x14ac:dyDescent="0.25">
      <c r="C17439"/>
    </row>
    <row r="17440" spans="3:3" x14ac:dyDescent="0.25">
      <c r="C17440"/>
    </row>
    <row r="17441" spans="3:3" x14ac:dyDescent="0.25">
      <c r="C17441"/>
    </row>
    <row r="17442" spans="3:3" x14ac:dyDescent="0.25">
      <c r="C17442"/>
    </row>
    <row r="17443" spans="3:3" x14ac:dyDescent="0.25">
      <c r="C17443"/>
    </row>
    <row r="17444" spans="3:3" x14ac:dyDescent="0.25">
      <c r="C17444"/>
    </row>
    <row r="17445" spans="3:3" x14ac:dyDescent="0.25">
      <c r="C17445"/>
    </row>
    <row r="17446" spans="3:3" x14ac:dyDescent="0.25">
      <c r="C17446"/>
    </row>
    <row r="17447" spans="3:3" x14ac:dyDescent="0.25">
      <c r="C17447"/>
    </row>
    <row r="17448" spans="3:3" x14ac:dyDescent="0.25">
      <c r="C17448"/>
    </row>
    <row r="17449" spans="3:3" x14ac:dyDescent="0.25">
      <c r="C17449"/>
    </row>
    <row r="17450" spans="3:3" x14ac:dyDescent="0.25">
      <c r="C17450"/>
    </row>
    <row r="17451" spans="3:3" x14ac:dyDescent="0.25">
      <c r="C17451"/>
    </row>
    <row r="17452" spans="3:3" x14ac:dyDescent="0.25">
      <c r="C17452"/>
    </row>
    <row r="17453" spans="3:3" x14ac:dyDescent="0.25">
      <c r="C17453"/>
    </row>
    <row r="17454" spans="3:3" x14ac:dyDescent="0.25">
      <c r="C17454"/>
    </row>
    <row r="17455" spans="3:3" x14ac:dyDescent="0.25">
      <c r="C17455"/>
    </row>
    <row r="17456" spans="3:3" x14ac:dyDescent="0.25">
      <c r="C17456"/>
    </row>
    <row r="17457" spans="3:3" x14ac:dyDescent="0.25">
      <c r="C17457"/>
    </row>
    <row r="17458" spans="3:3" x14ac:dyDescent="0.25">
      <c r="C17458"/>
    </row>
    <row r="17459" spans="3:3" x14ac:dyDescent="0.25">
      <c r="C17459"/>
    </row>
    <row r="17460" spans="3:3" x14ac:dyDescent="0.25">
      <c r="C17460"/>
    </row>
    <row r="17461" spans="3:3" x14ac:dyDescent="0.25">
      <c r="C17461"/>
    </row>
    <row r="17462" spans="3:3" x14ac:dyDescent="0.25">
      <c r="C17462"/>
    </row>
    <row r="17463" spans="3:3" x14ac:dyDescent="0.25">
      <c r="C17463"/>
    </row>
    <row r="17464" spans="3:3" x14ac:dyDescent="0.25">
      <c r="C17464"/>
    </row>
    <row r="17465" spans="3:3" x14ac:dyDescent="0.25">
      <c r="C17465"/>
    </row>
    <row r="17466" spans="3:3" x14ac:dyDescent="0.25">
      <c r="C17466"/>
    </row>
    <row r="17467" spans="3:3" x14ac:dyDescent="0.25">
      <c r="C17467"/>
    </row>
    <row r="17468" spans="3:3" x14ac:dyDescent="0.25">
      <c r="C17468"/>
    </row>
    <row r="17469" spans="3:3" x14ac:dyDescent="0.25">
      <c r="C17469"/>
    </row>
    <row r="17470" spans="3:3" x14ac:dyDescent="0.25">
      <c r="C17470"/>
    </row>
    <row r="17471" spans="3:3" x14ac:dyDescent="0.25">
      <c r="C17471"/>
    </row>
    <row r="17472" spans="3:3" x14ac:dyDescent="0.25">
      <c r="C17472"/>
    </row>
    <row r="17473" spans="3:3" x14ac:dyDescent="0.25">
      <c r="C17473"/>
    </row>
    <row r="17474" spans="3:3" x14ac:dyDescent="0.25">
      <c r="C17474"/>
    </row>
    <row r="17475" spans="3:3" x14ac:dyDescent="0.25">
      <c r="C17475"/>
    </row>
    <row r="17476" spans="3:3" x14ac:dyDescent="0.25">
      <c r="C17476"/>
    </row>
    <row r="17477" spans="3:3" x14ac:dyDescent="0.25">
      <c r="C17477"/>
    </row>
    <row r="17478" spans="3:3" x14ac:dyDescent="0.25">
      <c r="C17478"/>
    </row>
    <row r="17479" spans="3:3" x14ac:dyDescent="0.25">
      <c r="C17479"/>
    </row>
    <row r="17480" spans="3:3" x14ac:dyDescent="0.25">
      <c r="C17480"/>
    </row>
    <row r="17481" spans="3:3" x14ac:dyDescent="0.25">
      <c r="C17481"/>
    </row>
    <row r="17482" spans="3:3" x14ac:dyDescent="0.25">
      <c r="C17482"/>
    </row>
    <row r="17483" spans="3:3" x14ac:dyDescent="0.25">
      <c r="C17483"/>
    </row>
    <row r="17484" spans="3:3" x14ac:dyDescent="0.25">
      <c r="C17484"/>
    </row>
    <row r="17485" spans="3:3" x14ac:dyDescent="0.25">
      <c r="C17485"/>
    </row>
    <row r="17486" spans="3:3" x14ac:dyDescent="0.25">
      <c r="C17486"/>
    </row>
    <row r="17487" spans="3:3" x14ac:dyDescent="0.25">
      <c r="C17487"/>
    </row>
    <row r="17488" spans="3:3" x14ac:dyDescent="0.25">
      <c r="C17488"/>
    </row>
    <row r="17489" spans="3:3" x14ac:dyDescent="0.25">
      <c r="C17489"/>
    </row>
    <row r="17490" spans="3:3" x14ac:dyDescent="0.25">
      <c r="C17490"/>
    </row>
    <row r="17491" spans="3:3" x14ac:dyDescent="0.25">
      <c r="C17491"/>
    </row>
    <row r="17492" spans="3:3" x14ac:dyDescent="0.25">
      <c r="C17492"/>
    </row>
    <row r="17493" spans="3:3" x14ac:dyDescent="0.25">
      <c r="C17493"/>
    </row>
    <row r="17494" spans="3:3" x14ac:dyDescent="0.25">
      <c r="C17494"/>
    </row>
    <row r="17495" spans="3:3" x14ac:dyDescent="0.25">
      <c r="C17495"/>
    </row>
    <row r="17496" spans="3:3" x14ac:dyDescent="0.25">
      <c r="C17496"/>
    </row>
    <row r="17497" spans="3:3" x14ac:dyDescent="0.25">
      <c r="C17497"/>
    </row>
    <row r="17498" spans="3:3" x14ac:dyDescent="0.25">
      <c r="C17498"/>
    </row>
    <row r="17499" spans="3:3" x14ac:dyDescent="0.25">
      <c r="C17499"/>
    </row>
    <row r="17500" spans="3:3" x14ac:dyDescent="0.25">
      <c r="C17500"/>
    </row>
    <row r="17501" spans="3:3" x14ac:dyDescent="0.25">
      <c r="C17501"/>
    </row>
    <row r="17502" spans="3:3" x14ac:dyDescent="0.25">
      <c r="C17502"/>
    </row>
    <row r="17503" spans="3:3" x14ac:dyDescent="0.25">
      <c r="C17503"/>
    </row>
    <row r="17504" spans="3:3" x14ac:dyDescent="0.25">
      <c r="C17504"/>
    </row>
    <row r="17505" spans="3:3" x14ac:dyDescent="0.25">
      <c r="C17505"/>
    </row>
    <row r="17506" spans="3:3" x14ac:dyDescent="0.25">
      <c r="C17506"/>
    </row>
    <row r="17507" spans="3:3" x14ac:dyDescent="0.25">
      <c r="C17507"/>
    </row>
    <row r="17508" spans="3:3" x14ac:dyDescent="0.25">
      <c r="C17508"/>
    </row>
    <row r="17509" spans="3:3" x14ac:dyDescent="0.25">
      <c r="C17509"/>
    </row>
    <row r="17510" spans="3:3" x14ac:dyDescent="0.25">
      <c r="C17510"/>
    </row>
    <row r="17511" spans="3:3" x14ac:dyDescent="0.25">
      <c r="C17511"/>
    </row>
    <row r="17512" spans="3:3" x14ac:dyDescent="0.25">
      <c r="C17512"/>
    </row>
    <row r="17513" spans="3:3" x14ac:dyDescent="0.25">
      <c r="C17513"/>
    </row>
    <row r="17514" spans="3:3" x14ac:dyDescent="0.25">
      <c r="C17514"/>
    </row>
    <row r="17515" spans="3:3" x14ac:dyDescent="0.25">
      <c r="C17515"/>
    </row>
    <row r="17516" spans="3:3" x14ac:dyDescent="0.25">
      <c r="C17516"/>
    </row>
    <row r="17517" spans="3:3" x14ac:dyDescent="0.25">
      <c r="C17517"/>
    </row>
    <row r="17518" spans="3:3" x14ac:dyDescent="0.25">
      <c r="C17518"/>
    </row>
    <row r="17519" spans="3:3" x14ac:dyDescent="0.25">
      <c r="C17519"/>
    </row>
    <row r="17520" spans="3:3" x14ac:dyDescent="0.25">
      <c r="C17520"/>
    </row>
    <row r="17521" spans="3:3" x14ac:dyDescent="0.25">
      <c r="C17521"/>
    </row>
    <row r="17522" spans="3:3" x14ac:dyDescent="0.25">
      <c r="C17522"/>
    </row>
    <row r="17523" spans="3:3" x14ac:dyDescent="0.25">
      <c r="C17523"/>
    </row>
    <row r="17524" spans="3:3" x14ac:dyDescent="0.25">
      <c r="C17524"/>
    </row>
    <row r="17525" spans="3:3" x14ac:dyDescent="0.25">
      <c r="C17525"/>
    </row>
    <row r="17526" spans="3:3" x14ac:dyDescent="0.25">
      <c r="C17526"/>
    </row>
    <row r="17527" spans="3:3" x14ac:dyDescent="0.25">
      <c r="C17527"/>
    </row>
    <row r="17528" spans="3:3" x14ac:dyDescent="0.25">
      <c r="C17528"/>
    </row>
    <row r="17529" spans="3:3" x14ac:dyDescent="0.25">
      <c r="C17529"/>
    </row>
    <row r="17530" spans="3:3" x14ac:dyDescent="0.25">
      <c r="C17530"/>
    </row>
    <row r="17531" spans="3:3" x14ac:dyDescent="0.25">
      <c r="C17531"/>
    </row>
    <row r="17532" spans="3:3" x14ac:dyDescent="0.25">
      <c r="C17532"/>
    </row>
    <row r="17533" spans="3:3" x14ac:dyDescent="0.25">
      <c r="C17533"/>
    </row>
    <row r="17534" spans="3:3" x14ac:dyDescent="0.25">
      <c r="C17534"/>
    </row>
    <row r="17535" spans="3:3" x14ac:dyDescent="0.25">
      <c r="C17535"/>
    </row>
    <row r="17536" spans="3:3" x14ac:dyDescent="0.25">
      <c r="C17536"/>
    </row>
    <row r="17537" spans="3:3" x14ac:dyDescent="0.25">
      <c r="C17537"/>
    </row>
    <row r="17538" spans="3:3" x14ac:dyDescent="0.25">
      <c r="C17538"/>
    </row>
    <row r="17539" spans="3:3" x14ac:dyDescent="0.25">
      <c r="C17539"/>
    </row>
    <row r="17540" spans="3:3" x14ac:dyDescent="0.25">
      <c r="C17540"/>
    </row>
    <row r="17541" spans="3:3" x14ac:dyDescent="0.25">
      <c r="C17541"/>
    </row>
    <row r="17542" spans="3:3" x14ac:dyDescent="0.25">
      <c r="C17542"/>
    </row>
    <row r="17543" spans="3:3" x14ac:dyDescent="0.25">
      <c r="C17543"/>
    </row>
    <row r="17544" spans="3:3" x14ac:dyDescent="0.25">
      <c r="C17544"/>
    </row>
    <row r="17545" spans="3:3" x14ac:dyDescent="0.25">
      <c r="C17545"/>
    </row>
    <row r="17546" spans="3:3" x14ac:dyDescent="0.25">
      <c r="C17546"/>
    </row>
    <row r="17547" spans="3:3" x14ac:dyDescent="0.25">
      <c r="C17547"/>
    </row>
    <row r="17548" spans="3:3" x14ac:dyDescent="0.25">
      <c r="C17548"/>
    </row>
    <row r="17549" spans="3:3" x14ac:dyDescent="0.25">
      <c r="C17549"/>
    </row>
    <row r="17550" spans="3:3" x14ac:dyDescent="0.25">
      <c r="C17550"/>
    </row>
    <row r="17551" spans="3:3" x14ac:dyDescent="0.25">
      <c r="C17551"/>
    </row>
    <row r="17552" spans="3:3" x14ac:dyDescent="0.25">
      <c r="C17552"/>
    </row>
    <row r="17553" spans="3:3" x14ac:dyDescent="0.25">
      <c r="C17553"/>
    </row>
    <row r="17554" spans="3:3" x14ac:dyDescent="0.25">
      <c r="C17554"/>
    </row>
    <row r="17555" spans="3:3" x14ac:dyDescent="0.25">
      <c r="C17555"/>
    </row>
    <row r="17556" spans="3:3" x14ac:dyDescent="0.25">
      <c r="C17556"/>
    </row>
    <row r="17557" spans="3:3" x14ac:dyDescent="0.25">
      <c r="C17557"/>
    </row>
    <row r="17558" spans="3:3" x14ac:dyDescent="0.25">
      <c r="C17558"/>
    </row>
    <row r="17559" spans="3:3" x14ac:dyDescent="0.25">
      <c r="C17559"/>
    </row>
    <row r="17560" spans="3:3" x14ac:dyDescent="0.25">
      <c r="C17560"/>
    </row>
    <row r="17561" spans="3:3" x14ac:dyDescent="0.25">
      <c r="C17561"/>
    </row>
    <row r="17562" spans="3:3" x14ac:dyDescent="0.25">
      <c r="C17562"/>
    </row>
    <row r="17563" spans="3:3" x14ac:dyDescent="0.25">
      <c r="C17563"/>
    </row>
    <row r="17564" spans="3:3" x14ac:dyDescent="0.25">
      <c r="C17564"/>
    </row>
    <row r="17565" spans="3:3" x14ac:dyDescent="0.25">
      <c r="C17565"/>
    </row>
    <row r="17566" spans="3:3" x14ac:dyDescent="0.25">
      <c r="C17566"/>
    </row>
    <row r="17567" spans="3:3" x14ac:dyDescent="0.25">
      <c r="C17567"/>
    </row>
    <row r="17568" spans="3:3" x14ac:dyDescent="0.25">
      <c r="C17568"/>
    </row>
    <row r="17569" spans="3:3" x14ac:dyDescent="0.25">
      <c r="C17569"/>
    </row>
    <row r="17570" spans="3:3" x14ac:dyDescent="0.25">
      <c r="C17570"/>
    </row>
    <row r="17571" spans="3:3" x14ac:dyDescent="0.25">
      <c r="C17571"/>
    </row>
    <row r="17572" spans="3:3" x14ac:dyDescent="0.25">
      <c r="C17572"/>
    </row>
    <row r="17573" spans="3:3" x14ac:dyDescent="0.25">
      <c r="C17573"/>
    </row>
    <row r="17574" spans="3:3" x14ac:dyDescent="0.25">
      <c r="C17574"/>
    </row>
    <row r="17575" spans="3:3" x14ac:dyDescent="0.25">
      <c r="C17575"/>
    </row>
    <row r="17576" spans="3:3" x14ac:dyDescent="0.25">
      <c r="C17576"/>
    </row>
    <row r="17577" spans="3:3" x14ac:dyDescent="0.25">
      <c r="C17577"/>
    </row>
    <row r="17578" spans="3:3" x14ac:dyDescent="0.25">
      <c r="C17578"/>
    </row>
    <row r="17579" spans="3:3" x14ac:dyDescent="0.25">
      <c r="C17579"/>
    </row>
    <row r="17580" spans="3:3" x14ac:dyDescent="0.25">
      <c r="C17580"/>
    </row>
    <row r="17581" spans="3:3" x14ac:dyDescent="0.25">
      <c r="C17581"/>
    </row>
    <row r="17582" spans="3:3" x14ac:dyDescent="0.25">
      <c r="C17582"/>
    </row>
    <row r="17583" spans="3:3" x14ac:dyDescent="0.25">
      <c r="C17583"/>
    </row>
    <row r="17584" spans="3:3" x14ac:dyDescent="0.25">
      <c r="C17584"/>
    </row>
    <row r="17585" spans="3:3" x14ac:dyDescent="0.25">
      <c r="C17585"/>
    </row>
    <row r="17586" spans="3:3" x14ac:dyDescent="0.25">
      <c r="C17586"/>
    </row>
    <row r="17587" spans="3:3" x14ac:dyDescent="0.25">
      <c r="C17587"/>
    </row>
    <row r="17588" spans="3:3" x14ac:dyDescent="0.25">
      <c r="C17588"/>
    </row>
    <row r="17589" spans="3:3" x14ac:dyDescent="0.25">
      <c r="C17589"/>
    </row>
    <row r="17590" spans="3:3" x14ac:dyDescent="0.25">
      <c r="C17590"/>
    </row>
    <row r="17591" spans="3:3" x14ac:dyDescent="0.25">
      <c r="C17591"/>
    </row>
    <row r="17592" spans="3:3" x14ac:dyDescent="0.25">
      <c r="C17592"/>
    </row>
    <row r="17593" spans="3:3" x14ac:dyDescent="0.25">
      <c r="C17593"/>
    </row>
    <row r="17594" spans="3:3" x14ac:dyDescent="0.25">
      <c r="C17594"/>
    </row>
    <row r="17595" spans="3:3" x14ac:dyDescent="0.25">
      <c r="C17595"/>
    </row>
    <row r="17596" spans="3:3" x14ac:dyDescent="0.25">
      <c r="C17596"/>
    </row>
    <row r="17597" spans="3:3" x14ac:dyDescent="0.25">
      <c r="C17597"/>
    </row>
    <row r="17598" spans="3:3" x14ac:dyDescent="0.25">
      <c r="C17598"/>
    </row>
    <row r="17599" spans="3:3" x14ac:dyDescent="0.25">
      <c r="C17599"/>
    </row>
    <row r="17600" spans="3:3" x14ac:dyDescent="0.25">
      <c r="C17600"/>
    </row>
    <row r="17601" spans="3:3" x14ac:dyDescent="0.25">
      <c r="C17601"/>
    </row>
    <row r="17602" spans="3:3" x14ac:dyDescent="0.25">
      <c r="C17602"/>
    </row>
    <row r="17603" spans="3:3" x14ac:dyDescent="0.25">
      <c r="C17603"/>
    </row>
    <row r="17604" spans="3:3" x14ac:dyDescent="0.25">
      <c r="C17604"/>
    </row>
    <row r="17605" spans="3:3" x14ac:dyDescent="0.25">
      <c r="C17605"/>
    </row>
    <row r="17606" spans="3:3" x14ac:dyDescent="0.25">
      <c r="C17606"/>
    </row>
    <row r="17607" spans="3:3" x14ac:dyDescent="0.25">
      <c r="C17607"/>
    </row>
    <row r="17608" spans="3:3" x14ac:dyDescent="0.25">
      <c r="C17608"/>
    </row>
    <row r="17609" spans="3:3" x14ac:dyDescent="0.25">
      <c r="C17609"/>
    </row>
    <row r="17610" spans="3:3" x14ac:dyDescent="0.25">
      <c r="C17610"/>
    </row>
    <row r="17611" spans="3:3" x14ac:dyDescent="0.25">
      <c r="C17611"/>
    </row>
    <row r="17612" spans="3:3" x14ac:dyDescent="0.25">
      <c r="C17612"/>
    </row>
    <row r="17613" spans="3:3" x14ac:dyDescent="0.25">
      <c r="C17613"/>
    </row>
    <row r="17614" spans="3:3" x14ac:dyDescent="0.25">
      <c r="C17614"/>
    </row>
    <row r="17615" spans="3:3" x14ac:dyDescent="0.25">
      <c r="C17615"/>
    </row>
    <row r="17616" spans="3:3" x14ac:dyDescent="0.25">
      <c r="C17616"/>
    </row>
    <row r="17617" spans="3:3" x14ac:dyDescent="0.25">
      <c r="C17617"/>
    </row>
    <row r="17618" spans="3:3" x14ac:dyDescent="0.25">
      <c r="C17618"/>
    </row>
    <row r="17619" spans="3:3" x14ac:dyDescent="0.25">
      <c r="C17619"/>
    </row>
    <row r="17620" spans="3:3" x14ac:dyDescent="0.25">
      <c r="C17620"/>
    </row>
    <row r="17621" spans="3:3" x14ac:dyDescent="0.25">
      <c r="C17621"/>
    </row>
    <row r="17622" spans="3:3" x14ac:dyDescent="0.25">
      <c r="C17622"/>
    </row>
    <row r="17623" spans="3:3" x14ac:dyDescent="0.25">
      <c r="C17623"/>
    </row>
    <row r="17624" spans="3:3" x14ac:dyDescent="0.25">
      <c r="C17624"/>
    </row>
    <row r="17625" spans="3:3" x14ac:dyDescent="0.25">
      <c r="C17625"/>
    </row>
    <row r="17626" spans="3:3" x14ac:dyDescent="0.25">
      <c r="C17626"/>
    </row>
    <row r="17627" spans="3:3" x14ac:dyDescent="0.25">
      <c r="C17627"/>
    </row>
    <row r="17628" spans="3:3" x14ac:dyDescent="0.25">
      <c r="C17628"/>
    </row>
    <row r="17629" spans="3:3" x14ac:dyDescent="0.25">
      <c r="C17629"/>
    </row>
    <row r="17630" spans="3:3" x14ac:dyDescent="0.25">
      <c r="C17630"/>
    </row>
    <row r="17631" spans="3:3" x14ac:dyDescent="0.25">
      <c r="C17631"/>
    </row>
    <row r="17632" spans="3:3" x14ac:dyDescent="0.25">
      <c r="C17632"/>
    </row>
    <row r="17633" spans="3:3" x14ac:dyDescent="0.25">
      <c r="C17633"/>
    </row>
    <row r="17634" spans="3:3" x14ac:dyDescent="0.25">
      <c r="C17634"/>
    </row>
    <row r="17635" spans="3:3" x14ac:dyDescent="0.25">
      <c r="C17635"/>
    </row>
    <row r="17636" spans="3:3" x14ac:dyDescent="0.25">
      <c r="C17636"/>
    </row>
    <row r="17637" spans="3:3" x14ac:dyDescent="0.25">
      <c r="C17637"/>
    </row>
    <row r="17638" spans="3:3" x14ac:dyDescent="0.25">
      <c r="C17638"/>
    </row>
    <row r="17639" spans="3:3" x14ac:dyDescent="0.25">
      <c r="C17639"/>
    </row>
    <row r="17640" spans="3:3" x14ac:dyDescent="0.25">
      <c r="C17640"/>
    </row>
    <row r="17641" spans="3:3" x14ac:dyDescent="0.25">
      <c r="C17641"/>
    </row>
    <row r="17642" spans="3:3" x14ac:dyDescent="0.25">
      <c r="C17642"/>
    </row>
    <row r="17643" spans="3:3" x14ac:dyDescent="0.25">
      <c r="C17643"/>
    </row>
    <row r="17644" spans="3:3" x14ac:dyDescent="0.25">
      <c r="C17644"/>
    </row>
    <row r="17645" spans="3:3" x14ac:dyDescent="0.25">
      <c r="C17645"/>
    </row>
    <row r="17646" spans="3:3" x14ac:dyDescent="0.25">
      <c r="C17646"/>
    </row>
    <row r="17647" spans="3:3" x14ac:dyDescent="0.25">
      <c r="C17647"/>
    </row>
    <row r="17648" spans="3:3" x14ac:dyDescent="0.25">
      <c r="C17648"/>
    </row>
    <row r="17649" spans="3:3" x14ac:dyDescent="0.25">
      <c r="C17649"/>
    </row>
    <row r="17650" spans="3:3" x14ac:dyDescent="0.25">
      <c r="C17650"/>
    </row>
    <row r="17651" spans="3:3" x14ac:dyDescent="0.25">
      <c r="C17651"/>
    </row>
    <row r="17652" spans="3:3" x14ac:dyDescent="0.25">
      <c r="C17652"/>
    </row>
    <row r="17653" spans="3:3" x14ac:dyDescent="0.25">
      <c r="C17653"/>
    </row>
    <row r="17654" spans="3:3" x14ac:dyDescent="0.25">
      <c r="C17654"/>
    </row>
    <row r="17655" spans="3:3" x14ac:dyDescent="0.25">
      <c r="C17655"/>
    </row>
    <row r="17656" spans="3:3" x14ac:dyDescent="0.25">
      <c r="C17656"/>
    </row>
    <row r="17657" spans="3:3" x14ac:dyDescent="0.25">
      <c r="C17657"/>
    </row>
    <row r="17658" spans="3:3" x14ac:dyDescent="0.25">
      <c r="C17658"/>
    </row>
    <row r="17659" spans="3:3" x14ac:dyDescent="0.25">
      <c r="C17659"/>
    </row>
    <row r="17660" spans="3:3" x14ac:dyDescent="0.25">
      <c r="C17660"/>
    </row>
    <row r="17661" spans="3:3" x14ac:dyDescent="0.25">
      <c r="C17661"/>
    </row>
    <row r="17662" spans="3:3" x14ac:dyDescent="0.25">
      <c r="C17662"/>
    </row>
    <row r="17663" spans="3:3" x14ac:dyDescent="0.25">
      <c r="C17663"/>
    </row>
    <row r="17664" spans="3:3" x14ac:dyDescent="0.25">
      <c r="C17664"/>
    </row>
    <row r="17665" spans="3:3" x14ac:dyDescent="0.25">
      <c r="C17665"/>
    </row>
    <row r="17666" spans="3:3" x14ac:dyDescent="0.25">
      <c r="C17666"/>
    </row>
    <row r="17667" spans="3:3" x14ac:dyDescent="0.25">
      <c r="C17667"/>
    </row>
    <row r="17668" spans="3:3" x14ac:dyDescent="0.25">
      <c r="C17668"/>
    </row>
    <row r="17669" spans="3:3" x14ac:dyDescent="0.25">
      <c r="C17669"/>
    </row>
    <row r="17670" spans="3:3" x14ac:dyDescent="0.25">
      <c r="C17670"/>
    </row>
    <row r="17671" spans="3:3" x14ac:dyDescent="0.25">
      <c r="C17671"/>
    </row>
    <row r="17672" spans="3:3" x14ac:dyDescent="0.25">
      <c r="C17672"/>
    </row>
    <row r="17673" spans="3:3" x14ac:dyDescent="0.25">
      <c r="C17673"/>
    </row>
    <row r="17674" spans="3:3" x14ac:dyDescent="0.25">
      <c r="C17674"/>
    </row>
    <row r="17675" spans="3:3" x14ac:dyDescent="0.25">
      <c r="C17675"/>
    </row>
    <row r="17676" spans="3:3" x14ac:dyDescent="0.25">
      <c r="C17676"/>
    </row>
    <row r="17677" spans="3:3" x14ac:dyDescent="0.25">
      <c r="C17677"/>
    </row>
    <row r="17678" spans="3:3" x14ac:dyDescent="0.25">
      <c r="C17678"/>
    </row>
    <row r="17679" spans="3:3" x14ac:dyDescent="0.25">
      <c r="C17679"/>
    </row>
    <row r="17680" spans="3:3" x14ac:dyDescent="0.25">
      <c r="C17680"/>
    </row>
    <row r="17681" spans="3:3" x14ac:dyDescent="0.25">
      <c r="C17681"/>
    </row>
    <row r="17682" spans="3:3" x14ac:dyDescent="0.25">
      <c r="C17682"/>
    </row>
    <row r="17683" spans="3:3" x14ac:dyDescent="0.25">
      <c r="C17683"/>
    </row>
    <row r="17684" spans="3:3" x14ac:dyDescent="0.25">
      <c r="C17684"/>
    </row>
    <row r="17685" spans="3:3" x14ac:dyDescent="0.25">
      <c r="C17685"/>
    </row>
    <row r="17686" spans="3:3" x14ac:dyDescent="0.25">
      <c r="C17686"/>
    </row>
    <row r="17687" spans="3:3" x14ac:dyDescent="0.25">
      <c r="C17687"/>
    </row>
    <row r="17688" spans="3:3" x14ac:dyDescent="0.25">
      <c r="C17688"/>
    </row>
    <row r="17689" spans="3:3" x14ac:dyDescent="0.25">
      <c r="C17689"/>
    </row>
    <row r="17690" spans="3:3" x14ac:dyDescent="0.25">
      <c r="C17690"/>
    </row>
    <row r="17691" spans="3:3" x14ac:dyDescent="0.25">
      <c r="C17691"/>
    </row>
    <row r="17692" spans="3:3" x14ac:dyDescent="0.25">
      <c r="C17692"/>
    </row>
    <row r="17693" spans="3:3" x14ac:dyDescent="0.25">
      <c r="C17693"/>
    </row>
    <row r="17694" spans="3:3" x14ac:dyDescent="0.25">
      <c r="C17694"/>
    </row>
    <row r="17695" spans="3:3" x14ac:dyDescent="0.25">
      <c r="C17695"/>
    </row>
    <row r="17696" spans="3:3" x14ac:dyDescent="0.25">
      <c r="C17696"/>
    </row>
    <row r="17697" spans="3:3" x14ac:dyDescent="0.25">
      <c r="C17697"/>
    </row>
    <row r="17698" spans="3:3" x14ac:dyDescent="0.25">
      <c r="C17698"/>
    </row>
    <row r="17699" spans="3:3" x14ac:dyDescent="0.25">
      <c r="C17699"/>
    </row>
    <row r="17700" spans="3:3" x14ac:dyDescent="0.25">
      <c r="C17700"/>
    </row>
    <row r="17701" spans="3:3" x14ac:dyDescent="0.25">
      <c r="C17701"/>
    </row>
    <row r="17702" spans="3:3" x14ac:dyDescent="0.25">
      <c r="C17702"/>
    </row>
    <row r="17703" spans="3:3" x14ac:dyDescent="0.25">
      <c r="C17703"/>
    </row>
    <row r="17704" spans="3:3" x14ac:dyDescent="0.25">
      <c r="C17704"/>
    </row>
    <row r="17705" spans="3:3" x14ac:dyDescent="0.25">
      <c r="C17705"/>
    </row>
    <row r="17706" spans="3:3" x14ac:dyDescent="0.25">
      <c r="C17706"/>
    </row>
    <row r="17707" spans="3:3" x14ac:dyDescent="0.25">
      <c r="C17707"/>
    </row>
    <row r="17708" spans="3:3" x14ac:dyDescent="0.25">
      <c r="C17708"/>
    </row>
    <row r="17709" spans="3:3" x14ac:dyDescent="0.25">
      <c r="C17709"/>
    </row>
    <row r="17710" spans="3:3" x14ac:dyDescent="0.25">
      <c r="C17710"/>
    </row>
    <row r="17711" spans="3:3" x14ac:dyDescent="0.25">
      <c r="C17711"/>
    </row>
    <row r="17712" spans="3:3" x14ac:dyDescent="0.25">
      <c r="C17712"/>
    </row>
    <row r="17713" spans="3:3" x14ac:dyDescent="0.25">
      <c r="C17713"/>
    </row>
    <row r="17714" spans="3:3" x14ac:dyDescent="0.25">
      <c r="C17714"/>
    </row>
    <row r="17715" spans="3:3" x14ac:dyDescent="0.25">
      <c r="C17715"/>
    </row>
    <row r="17716" spans="3:3" x14ac:dyDescent="0.25">
      <c r="C17716"/>
    </row>
    <row r="17717" spans="3:3" x14ac:dyDescent="0.25">
      <c r="C17717"/>
    </row>
    <row r="17718" spans="3:3" x14ac:dyDescent="0.25">
      <c r="C17718"/>
    </row>
    <row r="17719" spans="3:3" x14ac:dyDescent="0.25">
      <c r="C17719"/>
    </row>
    <row r="17720" spans="3:3" x14ac:dyDescent="0.25">
      <c r="C17720"/>
    </row>
    <row r="17721" spans="3:3" x14ac:dyDescent="0.25">
      <c r="C17721"/>
    </row>
    <row r="17722" spans="3:3" x14ac:dyDescent="0.25">
      <c r="C17722"/>
    </row>
    <row r="17723" spans="3:3" x14ac:dyDescent="0.25">
      <c r="C17723"/>
    </row>
    <row r="17724" spans="3:3" x14ac:dyDescent="0.25">
      <c r="C17724"/>
    </row>
    <row r="17725" spans="3:3" x14ac:dyDescent="0.25">
      <c r="C17725"/>
    </row>
    <row r="17726" spans="3:3" x14ac:dyDescent="0.25">
      <c r="C17726"/>
    </row>
    <row r="17727" spans="3:3" x14ac:dyDescent="0.25">
      <c r="C17727"/>
    </row>
    <row r="17728" spans="3:3" x14ac:dyDescent="0.25">
      <c r="C17728"/>
    </row>
    <row r="17729" spans="3:3" x14ac:dyDescent="0.25">
      <c r="C17729"/>
    </row>
    <row r="17730" spans="3:3" x14ac:dyDescent="0.25">
      <c r="C17730"/>
    </row>
    <row r="17731" spans="3:3" x14ac:dyDescent="0.25">
      <c r="C17731"/>
    </row>
    <row r="17732" spans="3:3" x14ac:dyDescent="0.25">
      <c r="C17732"/>
    </row>
    <row r="17733" spans="3:3" x14ac:dyDescent="0.25">
      <c r="C17733"/>
    </row>
    <row r="17734" spans="3:3" x14ac:dyDescent="0.25">
      <c r="C17734"/>
    </row>
    <row r="17735" spans="3:3" x14ac:dyDescent="0.25">
      <c r="C17735"/>
    </row>
    <row r="17736" spans="3:3" x14ac:dyDescent="0.25">
      <c r="C17736"/>
    </row>
    <row r="17737" spans="3:3" x14ac:dyDescent="0.25">
      <c r="C17737"/>
    </row>
    <row r="17738" spans="3:3" x14ac:dyDescent="0.25">
      <c r="C17738"/>
    </row>
    <row r="17739" spans="3:3" x14ac:dyDescent="0.25">
      <c r="C17739"/>
    </row>
    <row r="17740" spans="3:3" x14ac:dyDescent="0.25">
      <c r="C17740"/>
    </row>
    <row r="17741" spans="3:3" x14ac:dyDescent="0.25">
      <c r="C17741"/>
    </row>
    <row r="17742" spans="3:3" x14ac:dyDescent="0.25">
      <c r="C17742"/>
    </row>
    <row r="17743" spans="3:3" x14ac:dyDescent="0.25">
      <c r="C17743"/>
    </row>
    <row r="17744" spans="3:3" x14ac:dyDescent="0.25">
      <c r="C17744"/>
    </row>
    <row r="17745" spans="3:3" x14ac:dyDescent="0.25">
      <c r="C17745"/>
    </row>
    <row r="17746" spans="3:3" x14ac:dyDescent="0.25">
      <c r="C17746"/>
    </row>
    <row r="17747" spans="3:3" x14ac:dyDescent="0.25">
      <c r="C17747"/>
    </row>
    <row r="17748" spans="3:3" x14ac:dyDescent="0.25">
      <c r="C17748"/>
    </row>
    <row r="17749" spans="3:3" x14ac:dyDescent="0.25">
      <c r="C17749"/>
    </row>
    <row r="17750" spans="3:3" x14ac:dyDescent="0.25">
      <c r="C17750"/>
    </row>
    <row r="17751" spans="3:3" x14ac:dyDescent="0.25">
      <c r="C17751"/>
    </row>
    <row r="17752" spans="3:3" x14ac:dyDescent="0.25">
      <c r="C17752"/>
    </row>
    <row r="17753" spans="3:3" x14ac:dyDescent="0.25">
      <c r="C17753"/>
    </row>
    <row r="17754" spans="3:3" x14ac:dyDescent="0.25">
      <c r="C17754"/>
    </row>
    <row r="17755" spans="3:3" x14ac:dyDescent="0.25">
      <c r="C17755"/>
    </row>
    <row r="17756" spans="3:3" x14ac:dyDescent="0.25">
      <c r="C17756"/>
    </row>
    <row r="17757" spans="3:3" x14ac:dyDescent="0.25">
      <c r="C17757"/>
    </row>
    <row r="17758" spans="3:3" x14ac:dyDescent="0.25">
      <c r="C17758"/>
    </row>
    <row r="17759" spans="3:3" x14ac:dyDescent="0.25">
      <c r="C17759"/>
    </row>
    <row r="17760" spans="3:3" x14ac:dyDescent="0.25">
      <c r="C17760"/>
    </row>
    <row r="17761" spans="3:3" x14ac:dyDescent="0.25">
      <c r="C17761"/>
    </row>
    <row r="17762" spans="3:3" x14ac:dyDescent="0.25">
      <c r="C17762"/>
    </row>
    <row r="17763" spans="3:3" x14ac:dyDescent="0.25">
      <c r="C17763"/>
    </row>
    <row r="17764" spans="3:3" x14ac:dyDescent="0.25">
      <c r="C17764"/>
    </row>
    <row r="17765" spans="3:3" x14ac:dyDescent="0.25">
      <c r="C17765"/>
    </row>
    <row r="17766" spans="3:3" x14ac:dyDescent="0.25">
      <c r="C17766"/>
    </row>
    <row r="17767" spans="3:3" x14ac:dyDescent="0.25">
      <c r="C17767"/>
    </row>
    <row r="17768" spans="3:3" x14ac:dyDescent="0.25">
      <c r="C17768"/>
    </row>
    <row r="17769" spans="3:3" x14ac:dyDescent="0.25">
      <c r="C17769"/>
    </row>
    <row r="17770" spans="3:3" x14ac:dyDescent="0.25">
      <c r="C17770"/>
    </row>
    <row r="17771" spans="3:3" x14ac:dyDescent="0.25">
      <c r="C17771"/>
    </row>
    <row r="17772" spans="3:3" x14ac:dyDescent="0.25">
      <c r="C17772"/>
    </row>
    <row r="17773" spans="3:3" x14ac:dyDescent="0.25">
      <c r="C17773"/>
    </row>
    <row r="17774" spans="3:3" x14ac:dyDescent="0.25">
      <c r="C17774"/>
    </row>
    <row r="17775" spans="3:3" x14ac:dyDescent="0.25">
      <c r="C17775"/>
    </row>
    <row r="17776" spans="3:3" x14ac:dyDescent="0.25">
      <c r="C17776"/>
    </row>
    <row r="17777" spans="3:3" x14ac:dyDescent="0.25">
      <c r="C17777"/>
    </row>
    <row r="17778" spans="3:3" x14ac:dyDescent="0.25">
      <c r="C17778"/>
    </row>
    <row r="17779" spans="3:3" x14ac:dyDescent="0.25">
      <c r="C17779"/>
    </row>
    <row r="17780" spans="3:3" x14ac:dyDescent="0.25">
      <c r="C17780"/>
    </row>
    <row r="17781" spans="3:3" x14ac:dyDescent="0.25">
      <c r="C17781"/>
    </row>
    <row r="17782" spans="3:3" x14ac:dyDescent="0.25">
      <c r="C17782"/>
    </row>
    <row r="17783" spans="3:3" x14ac:dyDescent="0.25">
      <c r="C17783"/>
    </row>
    <row r="17784" spans="3:3" x14ac:dyDescent="0.25">
      <c r="C17784"/>
    </row>
    <row r="17785" spans="3:3" x14ac:dyDescent="0.25">
      <c r="C17785"/>
    </row>
    <row r="17786" spans="3:3" x14ac:dyDescent="0.25">
      <c r="C17786"/>
    </row>
    <row r="17787" spans="3:3" x14ac:dyDescent="0.25">
      <c r="C17787"/>
    </row>
    <row r="17788" spans="3:3" x14ac:dyDescent="0.25">
      <c r="C17788"/>
    </row>
    <row r="17789" spans="3:3" x14ac:dyDescent="0.25">
      <c r="C17789"/>
    </row>
    <row r="17790" spans="3:3" x14ac:dyDescent="0.25">
      <c r="C17790"/>
    </row>
    <row r="17791" spans="3:3" x14ac:dyDescent="0.25">
      <c r="C17791"/>
    </row>
    <row r="17792" spans="3:3" x14ac:dyDescent="0.25">
      <c r="C17792"/>
    </row>
    <row r="17793" spans="3:3" x14ac:dyDescent="0.25">
      <c r="C17793"/>
    </row>
    <row r="17794" spans="3:3" x14ac:dyDescent="0.25">
      <c r="C17794"/>
    </row>
    <row r="17795" spans="3:3" x14ac:dyDescent="0.25">
      <c r="C17795"/>
    </row>
    <row r="17796" spans="3:3" x14ac:dyDescent="0.25">
      <c r="C17796"/>
    </row>
    <row r="17797" spans="3:3" x14ac:dyDescent="0.25">
      <c r="C17797"/>
    </row>
    <row r="17798" spans="3:3" x14ac:dyDescent="0.25">
      <c r="C17798"/>
    </row>
    <row r="17799" spans="3:3" x14ac:dyDescent="0.25">
      <c r="C17799"/>
    </row>
    <row r="17800" spans="3:3" x14ac:dyDescent="0.25">
      <c r="C17800"/>
    </row>
    <row r="17801" spans="3:3" x14ac:dyDescent="0.25">
      <c r="C17801"/>
    </row>
    <row r="17802" spans="3:3" x14ac:dyDescent="0.25">
      <c r="C17802"/>
    </row>
    <row r="17803" spans="3:3" x14ac:dyDescent="0.25">
      <c r="C17803"/>
    </row>
    <row r="17804" spans="3:3" x14ac:dyDescent="0.25">
      <c r="C17804"/>
    </row>
    <row r="17805" spans="3:3" x14ac:dyDescent="0.25">
      <c r="C17805"/>
    </row>
    <row r="17806" spans="3:3" x14ac:dyDescent="0.25">
      <c r="C17806"/>
    </row>
    <row r="17807" spans="3:3" x14ac:dyDescent="0.25">
      <c r="C17807"/>
    </row>
    <row r="17808" spans="3:3" x14ac:dyDescent="0.25">
      <c r="C17808"/>
    </row>
    <row r="17809" spans="3:3" x14ac:dyDescent="0.25">
      <c r="C17809"/>
    </row>
    <row r="17810" spans="3:3" x14ac:dyDescent="0.25">
      <c r="C17810"/>
    </row>
    <row r="17811" spans="3:3" x14ac:dyDescent="0.25">
      <c r="C17811"/>
    </row>
    <row r="17812" spans="3:3" x14ac:dyDescent="0.25">
      <c r="C17812"/>
    </row>
    <row r="17813" spans="3:3" x14ac:dyDescent="0.25">
      <c r="C17813"/>
    </row>
    <row r="17814" spans="3:3" x14ac:dyDescent="0.25">
      <c r="C17814"/>
    </row>
    <row r="17815" spans="3:3" x14ac:dyDescent="0.25">
      <c r="C17815"/>
    </row>
    <row r="17816" spans="3:3" x14ac:dyDescent="0.25">
      <c r="C17816"/>
    </row>
    <row r="17817" spans="3:3" x14ac:dyDescent="0.25">
      <c r="C17817"/>
    </row>
    <row r="17818" spans="3:3" x14ac:dyDescent="0.25">
      <c r="C17818"/>
    </row>
    <row r="17819" spans="3:3" x14ac:dyDescent="0.25">
      <c r="C17819"/>
    </row>
    <row r="17820" spans="3:3" x14ac:dyDescent="0.25">
      <c r="C17820"/>
    </row>
    <row r="17821" spans="3:3" x14ac:dyDescent="0.25">
      <c r="C17821"/>
    </row>
    <row r="17822" spans="3:3" x14ac:dyDescent="0.25">
      <c r="C17822"/>
    </row>
    <row r="17823" spans="3:3" x14ac:dyDescent="0.25">
      <c r="C17823"/>
    </row>
    <row r="17824" spans="3:3" x14ac:dyDescent="0.25">
      <c r="C17824"/>
    </row>
    <row r="17825" spans="3:3" x14ac:dyDescent="0.25">
      <c r="C17825"/>
    </row>
    <row r="17826" spans="3:3" x14ac:dyDescent="0.25">
      <c r="C17826"/>
    </row>
    <row r="17827" spans="3:3" x14ac:dyDescent="0.25">
      <c r="C17827"/>
    </row>
    <row r="17828" spans="3:3" x14ac:dyDescent="0.25">
      <c r="C17828"/>
    </row>
    <row r="17829" spans="3:3" x14ac:dyDescent="0.25">
      <c r="C17829"/>
    </row>
    <row r="17830" spans="3:3" x14ac:dyDescent="0.25">
      <c r="C17830"/>
    </row>
    <row r="17831" spans="3:3" x14ac:dyDescent="0.25">
      <c r="C17831"/>
    </row>
    <row r="17832" spans="3:3" x14ac:dyDescent="0.25">
      <c r="C17832"/>
    </row>
    <row r="17833" spans="3:3" x14ac:dyDescent="0.25">
      <c r="C17833"/>
    </row>
    <row r="17834" spans="3:3" x14ac:dyDescent="0.25">
      <c r="C17834"/>
    </row>
    <row r="17835" spans="3:3" x14ac:dyDescent="0.25">
      <c r="C17835"/>
    </row>
    <row r="17836" spans="3:3" x14ac:dyDescent="0.25">
      <c r="C17836"/>
    </row>
    <row r="17837" spans="3:3" x14ac:dyDescent="0.25">
      <c r="C17837"/>
    </row>
    <row r="17838" spans="3:3" x14ac:dyDescent="0.25">
      <c r="C17838"/>
    </row>
    <row r="17839" spans="3:3" x14ac:dyDescent="0.25">
      <c r="C17839"/>
    </row>
    <row r="17840" spans="3:3" x14ac:dyDescent="0.25">
      <c r="C17840"/>
    </row>
    <row r="17841" spans="3:3" x14ac:dyDescent="0.25">
      <c r="C17841"/>
    </row>
    <row r="17842" spans="3:3" x14ac:dyDescent="0.25">
      <c r="C17842"/>
    </row>
    <row r="17843" spans="3:3" x14ac:dyDescent="0.25">
      <c r="C17843"/>
    </row>
    <row r="17844" spans="3:3" x14ac:dyDescent="0.25">
      <c r="C17844"/>
    </row>
    <row r="17845" spans="3:3" x14ac:dyDescent="0.25">
      <c r="C17845"/>
    </row>
    <row r="17846" spans="3:3" x14ac:dyDescent="0.25">
      <c r="C17846"/>
    </row>
    <row r="17847" spans="3:3" x14ac:dyDescent="0.25">
      <c r="C17847"/>
    </row>
    <row r="17848" spans="3:3" x14ac:dyDescent="0.25">
      <c r="C17848"/>
    </row>
    <row r="17849" spans="3:3" x14ac:dyDescent="0.25">
      <c r="C17849"/>
    </row>
    <row r="17850" spans="3:3" x14ac:dyDescent="0.25">
      <c r="C17850"/>
    </row>
    <row r="17851" spans="3:3" x14ac:dyDescent="0.25">
      <c r="C17851"/>
    </row>
    <row r="17852" spans="3:3" x14ac:dyDescent="0.25">
      <c r="C17852"/>
    </row>
    <row r="17853" spans="3:3" x14ac:dyDescent="0.25">
      <c r="C17853"/>
    </row>
    <row r="17854" spans="3:3" x14ac:dyDescent="0.25">
      <c r="C17854"/>
    </row>
    <row r="17855" spans="3:3" x14ac:dyDescent="0.25">
      <c r="C17855"/>
    </row>
    <row r="17856" spans="3:3" x14ac:dyDescent="0.25">
      <c r="C17856"/>
    </row>
    <row r="17857" spans="3:3" x14ac:dyDescent="0.25">
      <c r="C17857"/>
    </row>
    <row r="17858" spans="3:3" x14ac:dyDescent="0.25">
      <c r="C17858"/>
    </row>
    <row r="17859" spans="3:3" x14ac:dyDescent="0.25">
      <c r="C17859"/>
    </row>
    <row r="17860" spans="3:3" x14ac:dyDescent="0.25">
      <c r="C17860"/>
    </row>
    <row r="17861" spans="3:3" x14ac:dyDescent="0.25">
      <c r="C17861"/>
    </row>
    <row r="17862" spans="3:3" x14ac:dyDescent="0.25">
      <c r="C17862"/>
    </row>
    <row r="17863" spans="3:3" x14ac:dyDescent="0.25">
      <c r="C17863"/>
    </row>
    <row r="17864" spans="3:3" x14ac:dyDescent="0.25">
      <c r="C17864"/>
    </row>
    <row r="17865" spans="3:3" x14ac:dyDescent="0.25">
      <c r="C17865"/>
    </row>
    <row r="17866" spans="3:3" x14ac:dyDescent="0.25">
      <c r="C17866"/>
    </row>
    <row r="17867" spans="3:3" x14ac:dyDescent="0.25">
      <c r="C17867"/>
    </row>
    <row r="17868" spans="3:3" x14ac:dyDescent="0.25">
      <c r="C17868"/>
    </row>
    <row r="17869" spans="3:3" x14ac:dyDescent="0.25">
      <c r="C17869"/>
    </row>
    <row r="17870" spans="3:3" x14ac:dyDescent="0.25">
      <c r="C17870"/>
    </row>
    <row r="17871" spans="3:3" x14ac:dyDescent="0.25">
      <c r="C17871"/>
    </row>
    <row r="17872" spans="3:3" x14ac:dyDescent="0.25">
      <c r="C17872"/>
    </row>
    <row r="17873" spans="3:3" x14ac:dyDescent="0.25">
      <c r="C17873"/>
    </row>
    <row r="17874" spans="3:3" x14ac:dyDescent="0.25">
      <c r="C17874"/>
    </row>
    <row r="17875" spans="3:3" x14ac:dyDescent="0.25">
      <c r="C17875"/>
    </row>
    <row r="17876" spans="3:3" x14ac:dyDescent="0.25">
      <c r="C17876"/>
    </row>
    <row r="17877" spans="3:3" x14ac:dyDescent="0.25">
      <c r="C17877"/>
    </row>
    <row r="17878" spans="3:3" x14ac:dyDescent="0.25">
      <c r="C17878"/>
    </row>
    <row r="17879" spans="3:3" x14ac:dyDescent="0.25">
      <c r="C17879"/>
    </row>
    <row r="17880" spans="3:3" x14ac:dyDescent="0.25">
      <c r="C17880"/>
    </row>
    <row r="17881" spans="3:3" x14ac:dyDescent="0.25">
      <c r="C17881"/>
    </row>
    <row r="17882" spans="3:3" x14ac:dyDescent="0.25">
      <c r="C17882"/>
    </row>
    <row r="17883" spans="3:3" x14ac:dyDescent="0.25">
      <c r="C17883"/>
    </row>
    <row r="17884" spans="3:3" x14ac:dyDescent="0.25">
      <c r="C17884"/>
    </row>
    <row r="17885" spans="3:3" x14ac:dyDescent="0.25">
      <c r="C17885"/>
    </row>
    <row r="17886" spans="3:3" x14ac:dyDescent="0.25">
      <c r="C17886"/>
    </row>
    <row r="17887" spans="3:3" x14ac:dyDescent="0.25">
      <c r="C17887"/>
    </row>
    <row r="17888" spans="3:3" x14ac:dyDescent="0.25">
      <c r="C17888"/>
    </row>
    <row r="17889" spans="3:3" x14ac:dyDescent="0.25">
      <c r="C17889"/>
    </row>
    <row r="17890" spans="3:3" x14ac:dyDescent="0.25">
      <c r="C17890"/>
    </row>
    <row r="17891" spans="3:3" x14ac:dyDescent="0.25">
      <c r="C17891"/>
    </row>
    <row r="17892" spans="3:3" x14ac:dyDescent="0.25">
      <c r="C17892"/>
    </row>
    <row r="17893" spans="3:3" x14ac:dyDescent="0.25">
      <c r="C17893"/>
    </row>
    <row r="17894" spans="3:3" x14ac:dyDescent="0.25">
      <c r="C17894"/>
    </row>
    <row r="17895" spans="3:3" x14ac:dyDescent="0.25">
      <c r="C17895"/>
    </row>
    <row r="17896" spans="3:3" x14ac:dyDescent="0.25">
      <c r="C17896"/>
    </row>
    <row r="17897" spans="3:3" x14ac:dyDescent="0.25">
      <c r="C17897"/>
    </row>
    <row r="17898" spans="3:3" x14ac:dyDescent="0.25">
      <c r="C17898"/>
    </row>
    <row r="17899" spans="3:3" x14ac:dyDescent="0.25">
      <c r="C17899"/>
    </row>
    <row r="17900" spans="3:3" x14ac:dyDescent="0.25">
      <c r="C17900"/>
    </row>
    <row r="17901" spans="3:3" x14ac:dyDescent="0.25">
      <c r="C17901"/>
    </row>
    <row r="17902" spans="3:3" x14ac:dyDescent="0.25">
      <c r="C17902"/>
    </row>
    <row r="17903" spans="3:3" x14ac:dyDescent="0.25">
      <c r="C17903"/>
    </row>
    <row r="17904" spans="3:3" x14ac:dyDescent="0.25">
      <c r="C17904"/>
    </row>
    <row r="17905" spans="3:3" x14ac:dyDescent="0.25">
      <c r="C17905"/>
    </row>
    <row r="17906" spans="3:3" x14ac:dyDescent="0.25">
      <c r="C17906"/>
    </row>
    <row r="17907" spans="3:3" x14ac:dyDescent="0.25">
      <c r="C17907"/>
    </row>
    <row r="17908" spans="3:3" x14ac:dyDescent="0.25">
      <c r="C17908"/>
    </row>
    <row r="17909" spans="3:3" x14ac:dyDescent="0.25">
      <c r="C17909"/>
    </row>
    <row r="17910" spans="3:3" x14ac:dyDescent="0.25">
      <c r="C17910"/>
    </row>
    <row r="17911" spans="3:3" x14ac:dyDescent="0.25">
      <c r="C17911"/>
    </row>
    <row r="17912" spans="3:3" x14ac:dyDescent="0.25">
      <c r="C17912"/>
    </row>
    <row r="17913" spans="3:3" x14ac:dyDescent="0.25">
      <c r="C17913"/>
    </row>
    <row r="17914" spans="3:3" x14ac:dyDescent="0.25">
      <c r="C17914"/>
    </row>
    <row r="17915" spans="3:3" x14ac:dyDescent="0.25">
      <c r="C17915"/>
    </row>
    <row r="17916" spans="3:3" x14ac:dyDescent="0.25">
      <c r="C17916"/>
    </row>
    <row r="17917" spans="3:3" x14ac:dyDescent="0.25">
      <c r="C17917"/>
    </row>
    <row r="17918" spans="3:3" x14ac:dyDescent="0.25">
      <c r="C17918"/>
    </row>
    <row r="17919" spans="3:3" x14ac:dyDescent="0.25">
      <c r="C17919"/>
    </row>
    <row r="17920" spans="3:3" x14ac:dyDescent="0.25">
      <c r="C17920"/>
    </row>
    <row r="17921" spans="3:3" x14ac:dyDescent="0.25">
      <c r="C17921"/>
    </row>
    <row r="17922" spans="3:3" x14ac:dyDescent="0.25">
      <c r="C17922"/>
    </row>
    <row r="17923" spans="3:3" x14ac:dyDescent="0.25">
      <c r="C17923"/>
    </row>
    <row r="17924" spans="3:3" x14ac:dyDescent="0.25">
      <c r="C17924"/>
    </row>
    <row r="17925" spans="3:3" x14ac:dyDescent="0.25">
      <c r="C17925"/>
    </row>
    <row r="17926" spans="3:3" x14ac:dyDescent="0.25">
      <c r="C17926"/>
    </row>
    <row r="17927" spans="3:3" x14ac:dyDescent="0.25">
      <c r="C17927"/>
    </row>
    <row r="17928" spans="3:3" x14ac:dyDescent="0.25">
      <c r="C17928"/>
    </row>
    <row r="17929" spans="3:3" x14ac:dyDescent="0.25">
      <c r="C17929"/>
    </row>
    <row r="17930" spans="3:3" x14ac:dyDescent="0.25">
      <c r="C17930"/>
    </row>
    <row r="17931" spans="3:3" x14ac:dyDescent="0.25">
      <c r="C17931"/>
    </row>
    <row r="17932" spans="3:3" x14ac:dyDescent="0.25">
      <c r="C17932"/>
    </row>
    <row r="17933" spans="3:3" x14ac:dyDescent="0.25">
      <c r="C17933"/>
    </row>
    <row r="17934" spans="3:3" x14ac:dyDescent="0.25">
      <c r="C17934"/>
    </row>
    <row r="17935" spans="3:3" x14ac:dyDescent="0.25">
      <c r="C17935"/>
    </row>
    <row r="17936" spans="3:3" x14ac:dyDescent="0.25">
      <c r="C17936"/>
    </row>
    <row r="17937" spans="3:3" x14ac:dyDescent="0.25">
      <c r="C17937"/>
    </row>
    <row r="17938" spans="3:3" x14ac:dyDescent="0.25">
      <c r="C17938"/>
    </row>
    <row r="17939" spans="3:3" x14ac:dyDescent="0.25">
      <c r="C17939"/>
    </row>
    <row r="17940" spans="3:3" x14ac:dyDescent="0.25">
      <c r="C17940"/>
    </row>
    <row r="17941" spans="3:3" x14ac:dyDescent="0.25">
      <c r="C17941"/>
    </row>
    <row r="17942" spans="3:3" x14ac:dyDescent="0.25">
      <c r="C17942"/>
    </row>
    <row r="17943" spans="3:3" x14ac:dyDescent="0.25">
      <c r="C17943"/>
    </row>
    <row r="17944" spans="3:3" x14ac:dyDescent="0.25">
      <c r="C17944"/>
    </row>
    <row r="17945" spans="3:3" x14ac:dyDescent="0.25">
      <c r="C17945"/>
    </row>
    <row r="17946" spans="3:3" x14ac:dyDescent="0.25">
      <c r="C17946"/>
    </row>
    <row r="17947" spans="3:3" x14ac:dyDescent="0.25">
      <c r="C17947"/>
    </row>
    <row r="17948" spans="3:3" x14ac:dyDescent="0.25">
      <c r="C17948"/>
    </row>
    <row r="17949" spans="3:3" x14ac:dyDescent="0.25">
      <c r="C17949"/>
    </row>
    <row r="17950" spans="3:3" x14ac:dyDescent="0.25">
      <c r="C17950"/>
    </row>
    <row r="17951" spans="3:3" x14ac:dyDescent="0.25">
      <c r="C17951"/>
    </row>
    <row r="17952" spans="3:3" x14ac:dyDescent="0.25">
      <c r="C17952"/>
    </row>
    <row r="17953" spans="3:3" x14ac:dyDescent="0.25">
      <c r="C17953"/>
    </row>
    <row r="17954" spans="3:3" x14ac:dyDescent="0.25">
      <c r="C17954"/>
    </row>
    <row r="17955" spans="3:3" x14ac:dyDescent="0.25">
      <c r="C17955"/>
    </row>
    <row r="17956" spans="3:3" x14ac:dyDescent="0.25">
      <c r="C17956"/>
    </row>
    <row r="17957" spans="3:3" x14ac:dyDescent="0.25">
      <c r="C17957"/>
    </row>
    <row r="17958" spans="3:3" x14ac:dyDescent="0.25">
      <c r="C17958"/>
    </row>
    <row r="17959" spans="3:3" x14ac:dyDescent="0.25">
      <c r="C17959"/>
    </row>
    <row r="17960" spans="3:3" x14ac:dyDescent="0.25">
      <c r="C17960"/>
    </row>
    <row r="17961" spans="3:3" x14ac:dyDescent="0.25">
      <c r="C17961"/>
    </row>
    <row r="17962" spans="3:3" x14ac:dyDescent="0.25">
      <c r="C17962"/>
    </row>
    <row r="17963" spans="3:3" x14ac:dyDescent="0.25">
      <c r="C17963"/>
    </row>
    <row r="17964" spans="3:3" x14ac:dyDescent="0.25">
      <c r="C17964"/>
    </row>
    <row r="17965" spans="3:3" x14ac:dyDescent="0.25">
      <c r="C17965"/>
    </row>
    <row r="17966" spans="3:3" x14ac:dyDescent="0.25">
      <c r="C17966"/>
    </row>
    <row r="17967" spans="3:3" x14ac:dyDescent="0.25">
      <c r="C17967"/>
    </row>
    <row r="17968" spans="3:3" x14ac:dyDescent="0.25">
      <c r="C17968"/>
    </row>
    <row r="17969" spans="3:3" x14ac:dyDescent="0.25">
      <c r="C17969"/>
    </row>
    <row r="17970" spans="3:3" x14ac:dyDescent="0.25">
      <c r="C17970"/>
    </row>
    <row r="17971" spans="3:3" x14ac:dyDescent="0.25">
      <c r="C17971"/>
    </row>
    <row r="17972" spans="3:3" x14ac:dyDescent="0.25">
      <c r="C17972"/>
    </row>
    <row r="17973" spans="3:3" x14ac:dyDescent="0.25">
      <c r="C17973"/>
    </row>
    <row r="17974" spans="3:3" x14ac:dyDescent="0.25">
      <c r="C17974"/>
    </row>
    <row r="17975" spans="3:3" x14ac:dyDescent="0.25">
      <c r="C17975"/>
    </row>
    <row r="17976" spans="3:3" x14ac:dyDescent="0.25">
      <c r="C17976"/>
    </row>
    <row r="17977" spans="3:3" x14ac:dyDescent="0.25">
      <c r="C17977"/>
    </row>
    <row r="17978" spans="3:3" x14ac:dyDescent="0.25">
      <c r="C17978"/>
    </row>
    <row r="17979" spans="3:3" x14ac:dyDescent="0.25">
      <c r="C17979"/>
    </row>
    <row r="17980" spans="3:3" x14ac:dyDescent="0.25">
      <c r="C17980"/>
    </row>
    <row r="17981" spans="3:3" x14ac:dyDescent="0.25">
      <c r="C17981"/>
    </row>
    <row r="17982" spans="3:3" x14ac:dyDescent="0.25">
      <c r="C17982"/>
    </row>
    <row r="17983" spans="3:3" x14ac:dyDescent="0.25">
      <c r="C17983"/>
    </row>
    <row r="17984" spans="3:3" x14ac:dyDescent="0.25">
      <c r="C17984"/>
    </row>
    <row r="17985" spans="3:3" x14ac:dyDescent="0.25">
      <c r="C17985"/>
    </row>
    <row r="17986" spans="3:3" x14ac:dyDescent="0.25">
      <c r="C17986"/>
    </row>
    <row r="17987" spans="3:3" x14ac:dyDescent="0.25">
      <c r="C17987"/>
    </row>
    <row r="17988" spans="3:3" x14ac:dyDescent="0.25">
      <c r="C17988"/>
    </row>
    <row r="17989" spans="3:3" x14ac:dyDescent="0.25">
      <c r="C17989"/>
    </row>
    <row r="17990" spans="3:3" x14ac:dyDescent="0.25">
      <c r="C17990"/>
    </row>
    <row r="17991" spans="3:3" x14ac:dyDescent="0.25">
      <c r="C17991"/>
    </row>
    <row r="17992" spans="3:3" x14ac:dyDescent="0.25">
      <c r="C17992"/>
    </row>
    <row r="17993" spans="3:3" x14ac:dyDescent="0.25">
      <c r="C17993"/>
    </row>
    <row r="17994" spans="3:3" x14ac:dyDescent="0.25">
      <c r="C17994"/>
    </row>
    <row r="17995" spans="3:3" x14ac:dyDescent="0.25">
      <c r="C17995"/>
    </row>
    <row r="17996" spans="3:3" x14ac:dyDescent="0.25">
      <c r="C17996"/>
    </row>
    <row r="17997" spans="3:3" x14ac:dyDescent="0.25">
      <c r="C17997"/>
    </row>
    <row r="17998" spans="3:3" x14ac:dyDescent="0.25">
      <c r="C17998"/>
    </row>
    <row r="17999" spans="3:3" x14ac:dyDescent="0.25">
      <c r="C17999"/>
    </row>
    <row r="18000" spans="3:3" x14ac:dyDescent="0.25">
      <c r="C18000"/>
    </row>
    <row r="18001" spans="3:3" x14ac:dyDescent="0.25">
      <c r="C18001"/>
    </row>
    <row r="18002" spans="3:3" x14ac:dyDescent="0.25">
      <c r="C18002"/>
    </row>
    <row r="18003" spans="3:3" x14ac:dyDescent="0.25">
      <c r="C18003"/>
    </row>
    <row r="18004" spans="3:3" x14ac:dyDescent="0.25">
      <c r="C18004"/>
    </row>
    <row r="18005" spans="3:3" x14ac:dyDescent="0.25">
      <c r="C18005"/>
    </row>
    <row r="18006" spans="3:3" x14ac:dyDescent="0.25">
      <c r="C18006"/>
    </row>
    <row r="18007" spans="3:3" x14ac:dyDescent="0.25">
      <c r="C18007"/>
    </row>
    <row r="18008" spans="3:3" x14ac:dyDescent="0.25">
      <c r="C18008"/>
    </row>
    <row r="18009" spans="3:3" x14ac:dyDescent="0.25">
      <c r="C18009"/>
    </row>
    <row r="18010" spans="3:3" x14ac:dyDescent="0.25">
      <c r="C18010"/>
    </row>
    <row r="18011" spans="3:3" x14ac:dyDescent="0.25">
      <c r="C18011"/>
    </row>
    <row r="18012" spans="3:3" x14ac:dyDescent="0.25">
      <c r="C18012"/>
    </row>
    <row r="18013" spans="3:3" x14ac:dyDescent="0.25">
      <c r="C18013"/>
    </row>
    <row r="18014" spans="3:3" x14ac:dyDescent="0.25">
      <c r="C18014"/>
    </row>
    <row r="18015" spans="3:3" x14ac:dyDescent="0.25">
      <c r="C18015"/>
    </row>
    <row r="18016" spans="3:3" x14ac:dyDescent="0.25">
      <c r="C18016"/>
    </row>
    <row r="18017" spans="3:3" x14ac:dyDescent="0.25">
      <c r="C18017"/>
    </row>
    <row r="18018" spans="3:3" x14ac:dyDescent="0.25">
      <c r="C18018"/>
    </row>
    <row r="18019" spans="3:3" x14ac:dyDescent="0.25">
      <c r="C18019"/>
    </row>
    <row r="18020" spans="3:3" x14ac:dyDescent="0.25">
      <c r="C18020"/>
    </row>
    <row r="18021" spans="3:3" x14ac:dyDescent="0.25">
      <c r="C18021"/>
    </row>
    <row r="18022" spans="3:3" x14ac:dyDescent="0.25">
      <c r="C18022"/>
    </row>
    <row r="18023" spans="3:3" x14ac:dyDescent="0.25">
      <c r="C18023"/>
    </row>
    <row r="18024" spans="3:3" x14ac:dyDescent="0.25">
      <c r="C18024"/>
    </row>
    <row r="18025" spans="3:3" x14ac:dyDescent="0.25">
      <c r="C18025"/>
    </row>
    <row r="18026" spans="3:3" x14ac:dyDescent="0.25">
      <c r="C18026"/>
    </row>
    <row r="18027" spans="3:3" x14ac:dyDescent="0.25">
      <c r="C18027"/>
    </row>
    <row r="18028" spans="3:3" x14ac:dyDescent="0.25">
      <c r="C18028"/>
    </row>
    <row r="18029" spans="3:3" x14ac:dyDescent="0.25">
      <c r="C18029"/>
    </row>
    <row r="18030" spans="3:3" x14ac:dyDescent="0.25">
      <c r="C18030"/>
    </row>
    <row r="18031" spans="3:3" x14ac:dyDescent="0.25">
      <c r="C18031"/>
    </row>
    <row r="18032" spans="3:3" x14ac:dyDescent="0.25">
      <c r="C18032"/>
    </row>
    <row r="18033" spans="3:3" x14ac:dyDescent="0.25">
      <c r="C18033"/>
    </row>
    <row r="18034" spans="3:3" x14ac:dyDescent="0.25">
      <c r="C18034"/>
    </row>
    <row r="18035" spans="3:3" x14ac:dyDescent="0.25">
      <c r="C18035"/>
    </row>
    <row r="18036" spans="3:3" x14ac:dyDescent="0.25">
      <c r="C18036"/>
    </row>
    <row r="18037" spans="3:3" x14ac:dyDescent="0.25">
      <c r="C18037"/>
    </row>
    <row r="18038" spans="3:3" x14ac:dyDescent="0.25">
      <c r="C18038"/>
    </row>
    <row r="18039" spans="3:3" x14ac:dyDescent="0.25">
      <c r="C18039"/>
    </row>
    <row r="18040" spans="3:3" x14ac:dyDescent="0.25">
      <c r="C18040"/>
    </row>
    <row r="18041" spans="3:3" x14ac:dyDescent="0.25">
      <c r="C18041"/>
    </row>
    <row r="18042" spans="3:3" x14ac:dyDescent="0.25">
      <c r="C18042"/>
    </row>
    <row r="18043" spans="3:3" x14ac:dyDescent="0.25">
      <c r="C18043"/>
    </row>
    <row r="18044" spans="3:3" x14ac:dyDescent="0.25">
      <c r="C18044"/>
    </row>
    <row r="18045" spans="3:3" x14ac:dyDescent="0.25">
      <c r="C18045"/>
    </row>
    <row r="18046" spans="3:3" x14ac:dyDescent="0.25">
      <c r="C18046"/>
    </row>
    <row r="18047" spans="3:3" x14ac:dyDescent="0.25">
      <c r="C18047"/>
    </row>
    <row r="18048" spans="3:3" x14ac:dyDescent="0.25">
      <c r="C18048"/>
    </row>
    <row r="18049" spans="3:3" x14ac:dyDescent="0.25">
      <c r="C18049"/>
    </row>
    <row r="18050" spans="3:3" x14ac:dyDescent="0.25">
      <c r="C18050"/>
    </row>
    <row r="18051" spans="3:3" x14ac:dyDescent="0.25">
      <c r="C18051"/>
    </row>
    <row r="18052" spans="3:3" x14ac:dyDescent="0.25">
      <c r="C18052"/>
    </row>
    <row r="18053" spans="3:3" x14ac:dyDescent="0.25">
      <c r="C18053"/>
    </row>
    <row r="18054" spans="3:3" x14ac:dyDescent="0.25">
      <c r="C18054"/>
    </row>
    <row r="18055" spans="3:3" x14ac:dyDescent="0.25">
      <c r="C18055"/>
    </row>
    <row r="18056" spans="3:3" x14ac:dyDescent="0.25">
      <c r="C18056"/>
    </row>
    <row r="18057" spans="3:3" x14ac:dyDescent="0.25">
      <c r="C18057"/>
    </row>
    <row r="18058" spans="3:3" x14ac:dyDescent="0.25">
      <c r="C18058"/>
    </row>
    <row r="18059" spans="3:3" x14ac:dyDescent="0.25">
      <c r="C18059"/>
    </row>
    <row r="18060" spans="3:3" x14ac:dyDescent="0.25">
      <c r="C18060"/>
    </row>
    <row r="18061" spans="3:3" x14ac:dyDescent="0.25">
      <c r="C18061"/>
    </row>
    <row r="18062" spans="3:3" x14ac:dyDescent="0.25">
      <c r="C18062"/>
    </row>
    <row r="18063" spans="3:3" x14ac:dyDescent="0.25">
      <c r="C18063"/>
    </row>
    <row r="18064" spans="3:3" x14ac:dyDescent="0.25">
      <c r="C18064"/>
    </row>
    <row r="18065" spans="3:3" x14ac:dyDescent="0.25">
      <c r="C18065"/>
    </row>
    <row r="18066" spans="3:3" x14ac:dyDescent="0.25">
      <c r="C18066"/>
    </row>
    <row r="18067" spans="3:3" x14ac:dyDescent="0.25">
      <c r="C18067"/>
    </row>
    <row r="18068" spans="3:3" x14ac:dyDescent="0.25">
      <c r="C18068"/>
    </row>
    <row r="18069" spans="3:3" x14ac:dyDescent="0.25">
      <c r="C18069"/>
    </row>
    <row r="18070" spans="3:3" x14ac:dyDescent="0.25">
      <c r="C18070"/>
    </row>
    <row r="18071" spans="3:3" x14ac:dyDescent="0.25">
      <c r="C18071"/>
    </row>
    <row r="18072" spans="3:3" x14ac:dyDescent="0.25">
      <c r="C18072"/>
    </row>
    <row r="18073" spans="3:3" x14ac:dyDescent="0.25">
      <c r="C18073"/>
    </row>
    <row r="18074" spans="3:3" x14ac:dyDescent="0.25">
      <c r="C18074"/>
    </row>
    <row r="18075" spans="3:3" x14ac:dyDescent="0.25">
      <c r="C18075"/>
    </row>
    <row r="18076" spans="3:3" x14ac:dyDescent="0.25">
      <c r="C18076"/>
    </row>
    <row r="18077" spans="3:3" x14ac:dyDescent="0.25">
      <c r="C18077"/>
    </row>
    <row r="18078" spans="3:3" x14ac:dyDescent="0.25">
      <c r="C18078"/>
    </row>
    <row r="18079" spans="3:3" x14ac:dyDescent="0.25">
      <c r="C18079"/>
    </row>
    <row r="18080" spans="3:3" x14ac:dyDescent="0.25">
      <c r="C18080"/>
    </row>
    <row r="18081" spans="3:3" x14ac:dyDescent="0.25">
      <c r="C18081"/>
    </row>
    <row r="18082" spans="3:3" x14ac:dyDescent="0.25">
      <c r="C18082"/>
    </row>
    <row r="18083" spans="3:3" x14ac:dyDescent="0.25">
      <c r="C18083"/>
    </row>
    <row r="18084" spans="3:3" x14ac:dyDescent="0.25">
      <c r="C18084"/>
    </row>
    <row r="18085" spans="3:3" x14ac:dyDescent="0.25">
      <c r="C18085"/>
    </row>
    <row r="18086" spans="3:3" x14ac:dyDescent="0.25">
      <c r="C18086"/>
    </row>
    <row r="18087" spans="3:3" x14ac:dyDescent="0.25">
      <c r="C18087"/>
    </row>
    <row r="18088" spans="3:3" x14ac:dyDescent="0.25">
      <c r="C18088"/>
    </row>
    <row r="18089" spans="3:3" x14ac:dyDescent="0.25">
      <c r="C18089"/>
    </row>
    <row r="18090" spans="3:3" x14ac:dyDescent="0.25">
      <c r="C18090"/>
    </row>
    <row r="18091" spans="3:3" x14ac:dyDescent="0.25">
      <c r="C18091"/>
    </row>
    <row r="18092" spans="3:3" x14ac:dyDescent="0.25">
      <c r="C18092"/>
    </row>
    <row r="18093" spans="3:3" x14ac:dyDescent="0.25">
      <c r="C18093"/>
    </row>
    <row r="18094" spans="3:3" x14ac:dyDescent="0.25">
      <c r="C18094"/>
    </row>
    <row r="18095" spans="3:3" x14ac:dyDescent="0.25">
      <c r="C18095"/>
    </row>
    <row r="18096" spans="3:3" x14ac:dyDescent="0.25">
      <c r="C18096"/>
    </row>
    <row r="18097" spans="3:3" x14ac:dyDescent="0.25">
      <c r="C18097"/>
    </row>
    <row r="18098" spans="3:3" x14ac:dyDescent="0.25">
      <c r="C18098"/>
    </row>
    <row r="18099" spans="3:3" x14ac:dyDescent="0.25">
      <c r="C18099"/>
    </row>
    <row r="18100" spans="3:3" x14ac:dyDescent="0.25">
      <c r="C18100"/>
    </row>
    <row r="18101" spans="3:3" x14ac:dyDescent="0.25">
      <c r="C18101"/>
    </row>
    <row r="18102" spans="3:3" x14ac:dyDescent="0.25">
      <c r="C18102"/>
    </row>
    <row r="18103" spans="3:3" x14ac:dyDescent="0.25">
      <c r="C18103"/>
    </row>
    <row r="18104" spans="3:3" x14ac:dyDescent="0.25">
      <c r="C18104"/>
    </row>
    <row r="18105" spans="3:3" x14ac:dyDescent="0.25">
      <c r="C18105"/>
    </row>
    <row r="18106" spans="3:3" x14ac:dyDescent="0.25">
      <c r="C18106"/>
    </row>
    <row r="18107" spans="3:3" x14ac:dyDescent="0.25">
      <c r="C18107"/>
    </row>
    <row r="18108" spans="3:3" x14ac:dyDescent="0.25">
      <c r="C18108"/>
    </row>
    <row r="18109" spans="3:3" x14ac:dyDescent="0.25">
      <c r="C18109"/>
    </row>
    <row r="18110" spans="3:3" x14ac:dyDescent="0.25">
      <c r="C18110"/>
    </row>
    <row r="18111" spans="3:3" x14ac:dyDescent="0.25">
      <c r="C18111"/>
    </row>
    <row r="18112" spans="3:3" x14ac:dyDescent="0.25">
      <c r="C18112"/>
    </row>
    <row r="18113" spans="3:3" x14ac:dyDescent="0.25">
      <c r="C18113"/>
    </row>
    <row r="18114" spans="3:3" x14ac:dyDescent="0.25">
      <c r="C18114"/>
    </row>
    <row r="18115" spans="3:3" x14ac:dyDescent="0.25">
      <c r="C18115"/>
    </row>
    <row r="18116" spans="3:3" x14ac:dyDescent="0.25">
      <c r="C18116"/>
    </row>
    <row r="18117" spans="3:3" x14ac:dyDescent="0.25">
      <c r="C18117"/>
    </row>
    <row r="18118" spans="3:3" x14ac:dyDescent="0.25">
      <c r="C18118"/>
    </row>
    <row r="18119" spans="3:3" x14ac:dyDescent="0.25">
      <c r="C18119"/>
    </row>
    <row r="18120" spans="3:3" x14ac:dyDescent="0.25">
      <c r="C18120"/>
    </row>
    <row r="18121" spans="3:3" x14ac:dyDescent="0.25">
      <c r="C18121"/>
    </row>
    <row r="18122" spans="3:3" x14ac:dyDescent="0.25">
      <c r="C18122"/>
    </row>
    <row r="18123" spans="3:3" x14ac:dyDescent="0.25">
      <c r="C18123"/>
    </row>
    <row r="18124" spans="3:3" x14ac:dyDescent="0.25">
      <c r="C18124"/>
    </row>
    <row r="18125" spans="3:3" x14ac:dyDescent="0.25">
      <c r="C18125"/>
    </row>
    <row r="18126" spans="3:3" x14ac:dyDescent="0.25">
      <c r="C18126"/>
    </row>
    <row r="18127" spans="3:3" x14ac:dyDescent="0.25">
      <c r="C18127"/>
    </row>
    <row r="18128" spans="3:3" x14ac:dyDescent="0.25">
      <c r="C18128"/>
    </row>
    <row r="18129" spans="3:3" x14ac:dyDescent="0.25">
      <c r="C18129"/>
    </row>
    <row r="18130" spans="3:3" x14ac:dyDescent="0.25">
      <c r="C18130"/>
    </row>
    <row r="18131" spans="3:3" x14ac:dyDescent="0.25">
      <c r="C18131"/>
    </row>
    <row r="18132" spans="3:3" x14ac:dyDescent="0.25">
      <c r="C18132"/>
    </row>
    <row r="18133" spans="3:3" x14ac:dyDescent="0.25">
      <c r="C18133"/>
    </row>
    <row r="18134" spans="3:3" x14ac:dyDescent="0.25">
      <c r="C18134"/>
    </row>
    <row r="18135" spans="3:3" x14ac:dyDescent="0.25">
      <c r="C18135"/>
    </row>
    <row r="18136" spans="3:3" x14ac:dyDescent="0.25">
      <c r="C18136"/>
    </row>
    <row r="18137" spans="3:3" x14ac:dyDescent="0.25">
      <c r="C18137"/>
    </row>
    <row r="18138" spans="3:3" x14ac:dyDescent="0.25">
      <c r="C18138"/>
    </row>
    <row r="18139" spans="3:3" x14ac:dyDescent="0.25">
      <c r="C18139"/>
    </row>
    <row r="18140" spans="3:3" x14ac:dyDescent="0.25">
      <c r="C18140"/>
    </row>
    <row r="18141" spans="3:3" x14ac:dyDescent="0.25">
      <c r="C18141"/>
    </row>
    <row r="18142" spans="3:3" x14ac:dyDescent="0.25">
      <c r="C18142"/>
    </row>
    <row r="18143" spans="3:3" x14ac:dyDescent="0.25">
      <c r="C18143"/>
    </row>
    <row r="18144" spans="3:3" x14ac:dyDescent="0.25">
      <c r="C18144"/>
    </row>
    <row r="18145" spans="3:3" x14ac:dyDescent="0.25">
      <c r="C18145"/>
    </row>
    <row r="18146" spans="3:3" x14ac:dyDescent="0.25">
      <c r="C18146"/>
    </row>
    <row r="18147" spans="3:3" x14ac:dyDescent="0.25">
      <c r="C18147"/>
    </row>
    <row r="18148" spans="3:3" x14ac:dyDescent="0.25">
      <c r="C18148"/>
    </row>
    <row r="18149" spans="3:3" x14ac:dyDescent="0.25">
      <c r="C18149"/>
    </row>
    <row r="18150" spans="3:3" x14ac:dyDescent="0.25">
      <c r="C18150"/>
    </row>
    <row r="18151" spans="3:3" x14ac:dyDescent="0.25">
      <c r="C18151"/>
    </row>
    <row r="18152" spans="3:3" x14ac:dyDescent="0.25">
      <c r="C18152"/>
    </row>
    <row r="18153" spans="3:3" x14ac:dyDescent="0.25">
      <c r="C18153"/>
    </row>
    <row r="18154" spans="3:3" x14ac:dyDescent="0.25">
      <c r="C18154"/>
    </row>
    <row r="18155" spans="3:3" x14ac:dyDescent="0.25">
      <c r="C18155"/>
    </row>
    <row r="18156" spans="3:3" x14ac:dyDescent="0.25">
      <c r="C18156"/>
    </row>
    <row r="18157" spans="3:3" x14ac:dyDescent="0.25">
      <c r="C18157"/>
    </row>
    <row r="18158" spans="3:3" x14ac:dyDescent="0.25">
      <c r="C18158"/>
    </row>
    <row r="18159" spans="3:3" x14ac:dyDescent="0.25">
      <c r="C18159"/>
    </row>
    <row r="18160" spans="3:3" x14ac:dyDescent="0.25">
      <c r="C18160"/>
    </row>
    <row r="18161" spans="3:3" x14ac:dyDescent="0.25">
      <c r="C18161"/>
    </row>
    <row r="18162" spans="3:3" x14ac:dyDescent="0.25">
      <c r="C18162"/>
    </row>
    <row r="18163" spans="3:3" x14ac:dyDescent="0.25">
      <c r="C18163"/>
    </row>
    <row r="18164" spans="3:3" x14ac:dyDescent="0.25">
      <c r="C18164"/>
    </row>
    <row r="18165" spans="3:3" x14ac:dyDescent="0.25">
      <c r="C18165"/>
    </row>
    <row r="18166" spans="3:3" x14ac:dyDescent="0.25">
      <c r="C18166"/>
    </row>
    <row r="18167" spans="3:3" x14ac:dyDescent="0.25">
      <c r="C18167"/>
    </row>
    <row r="18168" spans="3:3" x14ac:dyDescent="0.25">
      <c r="C18168"/>
    </row>
    <row r="18169" spans="3:3" x14ac:dyDescent="0.25">
      <c r="C18169"/>
    </row>
    <row r="18170" spans="3:3" x14ac:dyDescent="0.25">
      <c r="C18170"/>
    </row>
    <row r="18171" spans="3:3" x14ac:dyDescent="0.25">
      <c r="C18171"/>
    </row>
    <row r="18172" spans="3:3" x14ac:dyDescent="0.25">
      <c r="C18172"/>
    </row>
    <row r="18173" spans="3:3" x14ac:dyDescent="0.25">
      <c r="C18173"/>
    </row>
    <row r="18174" spans="3:3" x14ac:dyDescent="0.25">
      <c r="C18174"/>
    </row>
    <row r="18175" spans="3:3" x14ac:dyDescent="0.25">
      <c r="C18175"/>
    </row>
    <row r="18176" spans="3:3" x14ac:dyDescent="0.25">
      <c r="C18176"/>
    </row>
    <row r="18177" spans="3:3" x14ac:dyDescent="0.25">
      <c r="C18177"/>
    </row>
    <row r="18178" spans="3:3" x14ac:dyDescent="0.25">
      <c r="C18178"/>
    </row>
    <row r="18179" spans="3:3" x14ac:dyDescent="0.25">
      <c r="C18179"/>
    </row>
    <row r="18180" spans="3:3" x14ac:dyDescent="0.25">
      <c r="C18180"/>
    </row>
    <row r="18181" spans="3:3" x14ac:dyDescent="0.25">
      <c r="C18181"/>
    </row>
    <row r="18182" spans="3:3" x14ac:dyDescent="0.25">
      <c r="C18182"/>
    </row>
    <row r="18183" spans="3:3" x14ac:dyDescent="0.25">
      <c r="C18183"/>
    </row>
    <row r="18184" spans="3:3" x14ac:dyDescent="0.25">
      <c r="C18184"/>
    </row>
    <row r="18185" spans="3:3" x14ac:dyDescent="0.25">
      <c r="C18185"/>
    </row>
    <row r="18186" spans="3:3" x14ac:dyDescent="0.25">
      <c r="C18186"/>
    </row>
    <row r="18187" spans="3:3" x14ac:dyDescent="0.25">
      <c r="C18187"/>
    </row>
    <row r="18188" spans="3:3" x14ac:dyDescent="0.25">
      <c r="C18188"/>
    </row>
    <row r="18189" spans="3:3" x14ac:dyDescent="0.25">
      <c r="C18189"/>
    </row>
    <row r="18190" spans="3:3" x14ac:dyDescent="0.25">
      <c r="C18190"/>
    </row>
    <row r="18191" spans="3:3" x14ac:dyDescent="0.25">
      <c r="C18191"/>
    </row>
    <row r="18192" spans="3:3" x14ac:dyDescent="0.25">
      <c r="C18192"/>
    </row>
    <row r="18193" spans="3:3" x14ac:dyDescent="0.25">
      <c r="C18193"/>
    </row>
    <row r="18194" spans="3:3" x14ac:dyDescent="0.25">
      <c r="C18194"/>
    </row>
    <row r="18195" spans="3:3" x14ac:dyDescent="0.25">
      <c r="C18195"/>
    </row>
    <row r="18196" spans="3:3" x14ac:dyDescent="0.25">
      <c r="C18196"/>
    </row>
    <row r="18197" spans="3:3" x14ac:dyDescent="0.25">
      <c r="C18197"/>
    </row>
    <row r="18198" spans="3:3" x14ac:dyDescent="0.25">
      <c r="C18198"/>
    </row>
    <row r="18199" spans="3:3" x14ac:dyDescent="0.25">
      <c r="C18199"/>
    </row>
    <row r="18200" spans="3:3" x14ac:dyDescent="0.25">
      <c r="C18200"/>
    </row>
    <row r="18201" spans="3:3" x14ac:dyDescent="0.25">
      <c r="C18201"/>
    </row>
    <row r="18202" spans="3:3" x14ac:dyDescent="0.25">
      <c r="C18202"/>
    </row>
    <row r="18203" spans="3:3" x14ac:dyDescent="0.25">
      <c r="C18203"/>
    </row>
    <row r="18204" spans="3:3" x14ac:dyDescent="0.25">
      <c r="C18204"/>
    </row>
    <row r="18205" spans="3:3" x14ac:dyDescent="0.25">
      <c r="C18205"/>
    </row>
    <row r="18206" spans="3:3" x14ac:dyDescent="0.25">
      <c r="C18206"/>
    </row>
    <row r="18207" spans="3:3" x14ac:dyDescent="0.25">
      <c r="C18207"/>
    </row>
    <row r="18208" spans="3:3" x14ac:dyDescent="0.25">
      <c r="C18208"/>
    </row>
    <row r="18209" spans="3:3" x14ac:dyDescent="0.25">
      <c r="C18209"/>
    </row>
    <row r="18210" spans="3:3" x14ac:dyDescent="0.25">
      <c r="C18210"/>
    </row>
    <row r="18211" spans="3:3" x14ac:dyDescent="0.25">
      <c r="C18211"/>
    </row>
    <row r="18212" spans="3:3" x14ac:dyDescent="0.25">
      <c r="C18212"/>
    </row>
    <row r="18213" spans="3:3" x14ac:dyDescent="0.25">
      <c r="C18213"/>
    </row>
    <row r="18214" spans="3:3" x14ac:dyDescent="0.25">
      <c r="C18214"/>
    </row>
    <row r="18215" spans="3:3" x14ac:dyDescent="0.25">
      <c r="C18215"/>
    </row>
    <row r="18216" spans="3:3" x14ac:dyDescent="0.25">
      <c r="C18216"/>
    </row>
    <row r="18217" spans="3:3" x14ac:dyDescent="0.25">
      <c r="C18217"/>
    </row>
    <row r="18218" spans="3:3" x14ac:dyDescent="0.25">
      <c r="C18218"/>
    </row>
    <row r="18219" spans="3:3" x14ac:dyDescent="0.25">
      <c r="C18219"/>
    </row>
    <row r="18220" spans="3:3" x14ac:dyDescent="0.25">
      <c r="C18220"/>
    </row>
    <row r="18221" spans="3:3" x14ac:dyDescent="0.25">
      <c r="C18221"/>
    </row>
    <row r="18222" spans="3:3" x14ac:dyDescent="0.25">
      <c r="C18222"/>
    </row>
    <row r="18223" spans="3:3" x14ac:dyDescent="0.25">
      <c r="C18223"/>
    </row>
    <row r="18224" spans="3:3" x14ac:dyDescent="0.25">
      <c r="C18224"/>
    </row>
    <row r="18225" spans="3:3" x14ac:dyDescent="0.25">
      <c r="C18225"/>
    </row>
    <row r="18226" spans="3:3" x14ac:dyDescent="0.25">
      <c r="C18226"/>
    </row>
    <row r="18227" spans="3:3" x14ac:dyDescent="0.25">
      <c r="C18227"/>
    </row>
    <row r="18228" spans="3:3" x14ac:dyDescent="0.25">
      <c r="C18228"/>
    </row>
    <row r="18229" spans="3:3" x14ac:dyDescent="0.25">
      <c r="C18229"/>
    </row>
    <row r="18230" spans="3:3" x14ac:dyDescent="0.25">
      <c r="C18230"/>
    </row>
    <row r="18231" spans="3:3" x14ac:dyDescent="0.25">
      <c r="C18231"/>
    </row>
    <row r="18232" spans="3:3" x14ac:dyDescent="0.25">
      <c r="C18232"/>
    </row>
    <row r="18233" spans="3:3" x14ac:dyDescent="0.25">
      <c r="C18233"/>
    </row>
    <row r="18234" spans="3:3" x14ac:dyDescent="0.25">
      <c r="C18234"/>
    </row>
    <row r="18235" spans="3:3" x14ac:dyDescent="0.25">
      <c r="C18235"/>
    </row>
    <row r="18236" spans="3:3" x14ac:dyDescent="0.25">
      <c r="C18236"/>
    </row>
    <row r="18237" spans="3:3" x14ac:dyDescent="0.25">
      <c r="C18237"/>
    </row>
    <row r="18238" spans="3:3" x14ac:dyDescent="0.25">
      <c r="C18238"/>
    </row>
    <row r="18239" spans="3:3" x14ac:dyDescent="0.25">
      <c r="C18239"/>
    </row>
    <row r="18240" spans="3:3" x14ac:dyDescent="0.25">
      <c r="C18240"/>
    </row>
    <row r="18241" spans="3:3" x14ac:dyDescent="0.25">
      <c r="C18241"/>
    </row>
    <row r="18242" spans="3:3" x14ac:dyDescent="0.25">
      <c r="C18242"/>
    </row>
    <row r="18243" spans="3:3" x14ac:dyDescent="0.25">
      <c r="C18243"/>
    </row>
    <row r="18244" spans="3:3" x14ac:dyDescent="0.25">
      <c r="C18244"/>
    </row>
    <row r="18245" spans="3:3" x14ac:dyDescent="0.25">
      <c r="C18245"/>
    </row>
    <row r="18246" spans="3:3" x14ac:dyDescent="0.25">
      <c r="C18246"/>
    </row>
    <row r="18247" spans="3:3" x14ac:dyDescent="0.25">
      <c r="C18247"/>
    </row>
    <row r="18248" spans="3:3" x14ac:dyDescent="0.25">
      <c r="C18248"/>
    </row>
    <row r="18249" spans="3:3" x14ac:dyDescent="0.25">
      <c r="C18249"/>
    </row>
    <row r="18250" spans="3:3" x14ac:dyDescent="0.25">
      <c r="C18250"/>
    </row>
    <row r="18251" spans="3:3" x14ac:dyDescent="0.25">
      <c r="C18251"/>
    </row>
    <row r="18252" spans="3:3" x14ac:dyDescent="0.25">
      <c r="C18252"/>
    </row>
    <row r="18253" spans="3:3" x14ac:dyDescent="0.25">
      <c r="C18253"/>
    </row>
    <row r="18254" spans="3:3" x14ac:dyDescent="0.25">
      <c r="C18254"/>
    </row>
    <row r="18255" spans="3:3" x14ac:dyDescent="0.25">
      <c r="C18255"/>
    </row>
    <row r="18256" spans="3:3" x14ac:dyDescent="0.25">
      <c r="C18256"/>
    </row>
    <row r="18257" spans="3:3" x14ac:dyDescent="0.25">
      <c r="C18257"/>
    </row>
    <row r="18258" spans="3:3" x14ac:dyDescent="0.25">
      <c r="C18258"/>
    </row>
    <row r="18259" spans="3:3" x14ac:dyDescent="0.25">
      <c r="C18259"/>
    </row>
    <row r="18260" spans="3:3" x14ac:dyDescent="0.25">
      <c r="C18260"/>
    </row>
    <row r="18261" spans="3:3" x14ac:dyDescent="0.25">
      <c r="C18261"/>
    </row>
    <row r="18262" spans="3:3" x14ac:dyDescent="0.25">
      <c r="C18262"/>
    </row>
    <row r="18263" spans="3:3" x14ac:dyDescent="0.25">
      <c r="C18263"/>
    </row>
    <row r="18264" spans="3:3" x14ac:dyDescent="0.25">
      <c r="C18264"/>
    </row>
    <row r="18265" spans="3:3" x14ac:dyDescent="0.25">
      <c r="C18265"/>
    </row>
    <row r="18266" spans="3:3" x14ac:dyDescent="0.25">
      <c r="C18266"/>
    </row>
    <row r="18267" spans="3:3" x14ac:dyDescent="0.25">
      <c r="C18267"/>
    </row>
    <row r="18268" spans="3:3" x14ac:dyDescent="0.25">
      <c r="C18268"/>
    </row>
    <row r="18269" spans="3:3" x14ac:dyDescent="0.25">
      <c r="C18269"/>
    </row>
    <row r="18270" spans="3:3" x14ac:dyDescent="0.25">
      <c r="C18270"/>
    </row>
    <row r="18271" spans="3:3" x14ac:dyDescent="0.25">
      <c r="C18271"/>
    </row>
    <row r="18272" spans="3:3" x14ac:dyDescent="0.25">
      <c r="C18272"/>
    </row>
    <row r="18273" spans="3:3" x14ac:dyDescent="0.25">
      <c r="C18273"/>
    </row>
    <row r="18274" spans="3:3" x14ac:dyDescent="0.25">
      <c r="C18274"/>
    </row>
    <row r="18275" spans="3:3" x14ac:dyDescent="0.25">
      <c r="C18275"/>
    </row>
    <row r="18276" spans="3:3" x14ac:dyDescent="0.25">
      <c r="C18276"/>
    </row>
    <row r="18277" spans="3:3" x14ac:dyDescent="0.25">
      <c r="C18277"/>
    </row>
    <row r="18278" spans="3:3" x14ac:dyDescent="0.25">
      <c r="C18278"/>
    </row>
    <row r="18279" spans="3:3" x14ac:dyDescent="0.25">
      <c r="C18279"/>
    </row>
    <row r="18280" spans="3:3" x14ac:dyDescent="0.25">
      <c r="C18280"/>
    </row>
    <row r="18281" spans="3:3" x14ac:dyDescent="0.25">
      <c r="C18281"/>
    </row>
    <row r="18282" spans="3:3" x14ac:dyDescent="0.25">
      <c r="C18282"/>
    </row>
    <row r="18283" spans="3:3" x14ac:dyDescent="0.25">
      <c r="C18283"/>
    </row>
    <row r="18284" spans="3:3" x14ac:dyDescent="0.25">
      <c r="C18284"/>
    </row>
    <row r="18285" spans="3:3" x14ac:dyDescent="0.25">
      <c r="C18285"/>
    </row>
    <row r="18286" spans="3:3" x14ac:dyDescent="0.25">
      <c r="C18286"/>
    </row>
    <row r="18287" spans="3:3" x14ac:dyDescent="0.25">
      <c r="C18287"/>
    </row>
    <row r="18288" spans="3:3" x14ac:dyDescent="0.25">
      <c r="C18288"/>
    </row>
    <row r="18289" spans="3:3" x14ac:dyDescent="0.25">
      <c r="C18289"/>
    </row>
    <row r="18290" spans="3:3" x14ac:dyDescent="0.25">
      <c r="C18290"/>
    </row>
    <row r="18291" spans="3:3" x14ac:dyDescent="0.25">
      <c r="C18291"/>
    </row>
    <row r="18292" spans="3:3" x14ac:dyDescent="0.25">
      <c r="C18292"/>
    </row>
    <row r="18293" spans="3:3" x14ac:dyDescent="0.25">
      <c r="C18293"/>
    </row>
    <row r="18294" spans="3:3" x14ac:dyDescent="0.25">
      <c r="C18294"/>
    </row>
    <row r="18295" spans="3:3" x14ac:dyDescent="0.25">
      <c r="C18295"/>
    </row>
    <row r="18296" spans="3:3" x14ac:dyDescent="0.25">
      <c r="C18296"/>
    </row>
    <row r="18297" spans="3:3" x14ac:dyDescent="0.25">
      <c r="C18297"/>
    </row>
    <row r="18298" spans="3:3" x14ac:dyDescent="0.25">
      <c r="C18298"/>
    </row>
    <row r="18299" spans="3:3" x14ac:dyDescent="0.25">
      <c r="C18299"/>
    </row>
    <row r="18300" spans="3:3" x14ac:dyDescent="0.25">
      <c r="C18300"/>
    </row>
    <row r="18301" spans="3:3" x14ac:dyDescent="0.25">
      <c r="C18301"/>
    </row>
    <row r="18302" spans="3:3" x14ac:dyDescent="0.25">
      <c r="C18302"/>
    </row>
    <row r="18303" spans="3:3" x14ac:dyDescent="0.25">
      <c r="C18303"/>
    </row>
    <row r="18304" spans="3:3" x14ac:dyDescent="0.25">
      <c r="C18304"/>
    </row>
    <row r="18305" spans="3:3" x14ac:dyDescent="0.25">
      <c r="C18305"/>
    </row>
    <row r="18306" spans="3:3" x14ac:dyDescent="0.25">
      <c r="C18306"/>
    </row>
    <row r="18307" spans="3:3" x14ac:dyDescent="0.25">
      <c r="C18307"/>
    </row>
    <row r="18308" spans="3:3" x14ac:dyDescent="0.25">
      <c r="C18308"/>
    </row>
    <row r="18309" spans="3:3" x14ac:dyDescent="0.25">
      <c r="C18309"/>
    </row>
    <row r="18310" spans="3:3" x14ac:dyDescent="0.25">
      <c r="C18310"/>
    </row>
    <row r="18311" spans="3:3" x14ac:dyDescent="0.25">
      <c r="C18311"/>
    </row>
    <row r="18312" spans="3:3" x14ac:dyDescent="0.25">
      <c r="C18312"/>
    </row>
    <row r="18313" spans="3:3" x14ac:dyDescent="0.25">
      <c r="C18313"/>
    </row>
    <row r="18314" spans="3:3" x14ac:dyDescent="0.25">
      <c r="C18314"/>
    </row>
    <row r="18315" spans="3:3" x14ac:dyDescent="0.25">
      <c r="C18315"/>
    </row>
    <row r="18316" spans="3:3" x14ac:dyDescent="0.25">
      <c r="C18316"/>
    </row>
    <row r="18317" spans="3:3" x14ac:dyDescent="0.25">
      <c r="C18317"/>
    </row>
    <row r="18318" spans="3:3" x14ac:dyDescent="0.25">
      <c r="C18318"/>
    </row>
    <row r="18319" spans="3:3" x14ac:dyDescent="0.25">
      <c r="C18319"/>
    </row>
    <row r="18320" spans="3:3" x14ac:dyDescent="0.25">
      <c r="C18320"/>
    </row>
    <row r="18321" spans="3:3" x14ac:dyDescent="0.25">
      <c r="C18321"/>
    </row>
    <row r="18322" spans="3:3" x14ac:dyDescent="0.25">
      <c r="C18322"/>
    </row>
    <row r="18323" spans="3:3" x14ac:dyDescent="0.25">
      <c r="C18323"/>
    </row>
    <row r="18324" spans="3:3" x14ac:dyDescent="0.25">
      <c r="C18324"/>
    </row>
    <row r="18325" spans="3:3" x14ac:dyDescent="0.25">
      <c r="C18325"/>
    </row>
    <row r="18326" spans="3:3" x14ac:dyDescent="0.25">
      <c r="C18326"/>
    </row>
    <row r="18327" spans="3:3" x14ac:dyDescent="0.25">
      <c r="C18327"/>
    </row>
    <row r="18328" spans="3:3" x14ac:dyDescent="0.25">
      <c r="C18328"/>
    </row>
    <row r="18329" spans="3:3" x14ac:dyDescent="0.25">
      <c r="C18329"/>
    </row>
    <row r="18330" spans="3:3" x14ac:dyDescent="0.25">
      <c r="C18330"/>
    </row>
    <row r="18331" spans="3:3" x14ac:dyDescent="0.25">
      <c r="C18331"/>
    </row>
    <row r="18332" spans="3:3" x14ac:dyDescent="0.25">
      <c r="C18332"/>
    </row>
    <row r="18333" spans="3:3" x14ac:dyDescent="0.25">
      <c r="C18333"/>
    </row>
    <row r="18334" spans="3:3" x14ac:dyDescent="0.25">
      <c r="C18334"/>
    </row>
    <row r="18335" spans="3:3" x14ac:dyDescent="0.25">
      <c r="C18335"/>
    </row>
    <row r="18336" spans="3:3" x14ac:dyDescent="0.25">
      <c r="C18336"/>
    </row>
    <row r="18337" spans="3:3" x14ac:dyDescent="0.25">
      <c r="C18337"/>
    </row>
    <row r="18338" spans="3:3" x14ac:dyDescent="0.25">
      <c r="C18338"/>
    </row>
    <row r="18339" spans="3:3" x14ac:dyDescent="0.25">
      <c r="C18339"/>
    </row>
    <row r="18340" spans="3:3" x14ac:dyDescent="0.25">
      <c r="C18340"/>
    </row>
    <row r="18341" spans="3:3" x14ac:dyDescent="0.25">
      <c r="C18341"/>
    </row>
    <row r="18342" spans="3:3" x14ac:dyDescent="0.25">
      <c r="C18342"/>
    </row>
    <row r="18343" spans="3:3" x14ac:dyDescent="0.25">
      <c r="C18343"/>
    </row>
    <row r="18344" spans="3:3" x14ac:dyDescent="0.25">
      <c r="C18344"/>
    </row>
    <row r="18345" spans="3:3" x14ac:dyDescent="0.25">
      <c r="C18345"/>
    </row>
    <row r="18346" spans="3:3" x14ac:dyDescent="0.25">
      <c r="C18346"/>
    </row>
    <row r="18347" spans="3:3" x14ac:dyDescent="0.25">
      <c r="C18347"/>
    </row>
    <row r="18348" spans="3:3" x14ac:dyDescent="0.25">
      <c r="C18348"/>
    </row>
    <row r="18349" spans="3:3" x14ac:dyDescent="0.25">
      <c r="C18349"/>
    </row>
    <row r="18350" spans="3:3" x14ac:dyDescent="0.25">
      <c r="C18350"/>
    </row>
    <row r="18351" spans="3:3" x14ac:dyDescent="0.25">
      <c r="C18351"/>
    </row>
    <row r="18352" spans="3:3" x14ac:dyDescent="0.25">
      <c r="C18352"/>
    </row>
    <row r="18353" spans="3:3" x14ac:dyDescent="0.25">
      <c r="C18353"/>
    </row>
    <row r="18354" spans="3:3" x14ac:dyDescent="0.25">
      <c r="C18354"/>
    </row>
    <row r="18355" spans="3:3" x14ac:dyDescent="0.25">
      <c r="C18355"/>
    </row>
    <row r="18356" spans="3:3" x14ac:dyDescent="0.25">
      <c r="C18356"/>
    </row>
    <row r="18357" spans="3:3" x14ac:dyDescent="0.25">
      <c r="C18357"/>
    </row>
    <row r="18358" spans="3:3" x14ac:dyDescent="0.25">
      <c r="C18358"/>
    </row>
    <row r="18359" spans="3:3" x14ac:dyDescent="0.25">
      <c r="C18359"/>
    </row>
    <row r="18360" spans="3:3" x14ac:dyDescent="0.25">
      <c r="C18360"/>
    </row>
    <row r="18361" spans="3:3" x14ac:dyDescent="0.25">
      <c r="C18361"/>
    </row>
    <row r="18362" spans="3:3" x14ac:dyDescent="0.25">
      <c r="C18362"/>
    </row>
    <row r="18363" spans="3:3" x14ac:dyDescent="0.25">
      <c r="C18363"/>
    </row>
    <row r="18364" spans="3:3" x14ac:dyDescent="0.25">
      <c r="C18364"/>
    </row>
    <row r="18365" spans="3:3" x14ac:dyDescent="0.25">
      <c r="C18365"/>
    </row>
    <row r="18366" spans="3:3" x14ac:dyDescent="0.25">
      <c r="C18366"/>
    </row>
    <row r="18367" spans="3:3" x14ac:dyDescent="0.25">
      <c r="C18367"/>
    </row>
    <row r="18368" spans="3:3" x14ac:dyDescent="0.25">
      <c r="C18368"/>
    </row>
    <row r="18369" spans="3:3" x14ac:dyDescent="0.25">
      <c r="C18369"/>
    </row>
    <row r="18370" spans="3:3" x14ac:dyDescent="0.25">
      <c r="C18370"/>
    </row>
    <row r="18371" spans="3:3" x14ac:dyDescent="0.25">
      <c r="C18371"/>
    </row>
    <row r="18372" spans="3:3" x14ac:dyDescent="0.25">
      <c r="C18372"/>
    </row>
    <row r="18373" spans="3:3" x14ac:dyDescent="0.25">
      <c r="C18373"/>
    </row>
    <row r="18374" spans="3:3" x14ac:dyDescent="0.25">
      <c r="C18374"/>
    </row>
    <row r="18375" spans="3:3" x14ac:dyDescent="0.25">
      <c r="C18375"/>
    </row>
    <row r="18376" spans="3:3" x14ac:dyDescent="0.25">
      <c r="C18376"/>
    </row>
    <row r="18377" spans="3:3" x14ac:dyDescent="0.25">
      <c r="C18377"/>
    </row>
    <row r="18378" spans="3:3" x14ac:dyDescent="0.25">
      <c r="C18378"/>
    </row>
    <row r="18379" spans="3:3" x14ac:dyDescent="0.25">
      <c r="C18379"/>
    </row>
    <row r="18380" spans="3:3" x14ac:dyDescent="0.25">
      <c r="C18380"/>
    </row>
    <row r="18381" spans="3:3" x14ac:dyDescent="0.25">
      <c r="C18381"/>
    </row>
    <row r="18382" spans="3:3" x14ac:dyDescent="0.25">
      <c r="C18382"/>
    </row>
    <row r="18383" spans="3:3" x14ac:dyDescent="0.25">
      <c r="C18383"/>
    </row>
    <row r="18384" spans="3:3" x14ac:dyDescent="0.25">
      <c r="C18384"/>
    </row>
    <row r="18385" spans="3:3" x14ac:dyDescent="0.25">
      <c r="C18385"/>
    </row>
    <row r="18386" spans="3:3" x14ac:dyDescent="0.25">
      <c r="C18386"/>
    </row>
    <row r="18387" spans="3:3" x14ac:dyDescent="0.25">
      <c r="C18387"/>
    </row>
    <row r="18388" spans="3:3" x14ac:dyDescent="0.25">
      <c r="C18388"/>
    </row>
    <row r="18389" spans="3:3" x14ac:dyDescent="0.25">
      <c r="C18389"/>
    </row>
    <row r="18390" spans="3:3" x14ac:dyDescent="0.25">
      <c r="C18390"/>
    </row>
    <row r="18391" spans="3:3" x14ac:dyDescent="0.25">
      <c r="C18391"/>
    </row>
    <row r="18392" spans="3:3" x14ac:dyDescent="0.25">
      <c r="C18392"/>
    </row>
    <row r="18393" spans="3:3" x14ac:dyDescent="0.25">
      <c r="C18393"/>
    </row>
    <row r="18394" spans="3:3" x14ac:dyDescent="0.25">
      <c r="C18394"/>
    </row>
    <row r="18395" spans="3:3" x14ac:dyDescent="0.25">
      <c r="C18395"/>
    </row>
    <row r="18396" spans="3:3" x14ac:dyDescent="0.25">
      <c r="C18396"/>
    </row>
    <row r="18397" spans="3:3" x14ac:dyDescent="0.25">
      <c r="C18397"/>
    </row>
    <row r="18398" spans="3:3" x14ac:dyDescent="0.25">
      <c r="C18398"/>
    </row>
    <row r="18399" spans="3:3" x14ac:dyDescent="0.25">
      <c r="C18399"/>
    </row>
    <row r="18400" spans="3:3" x14ac:dyDescent="0.25">
      <c r="C18400"/>
    </row>
    <row r="18401" spans="3:3" x14ac:dyDescent="0.25">
      <c r="C18401"/>
    </row>
    <row r="18402" spans="3:3" x14ac:dyDescent="0.25">
      <c r="C18402"/>
    </row>
    <row r="18403" spans="3:3" x14ac:dyDescent="0.25">
      <c r="C18403"/>
    </row>
    <row r="18404" spans="3:3" x14ac:dyDescent="0.25">
      <c r="C18404"/>
    </row>
    <row r="18405" spans="3:3" x14ac:dyDescent="0.25">
      <c r="C18405"/>
    </row>
    <row r="18406" spans="3:3" x14ac:dyDescent="0.25">
      <c r="C18406"/>
    </row>
    <row r="18407" spans="3:3" x14ac:dyDescent="0.25">
      <c r="C18407"/>
    </row>
    <row r="18408" spans="3:3" x14ac:dyDescent="0.25">
      <c r="C18408"/>
    </row>
    <row r="18409" spans="3:3" x14ac:dyDescent="0.25">
      <c r="C18409"/>
    </row>
    <row r="18410" spans="3:3" x14ac:dyDescent="0.25">
      <c r="C18410"/>
    </row>
    <row r="18411" spans="3:3" x14ac:dyDescent="0.25">
      <c r="C18411"/>
    </row>
    <row r="18412" spans="3:3" x14ac:dyDescent="0.25">
      <c r="C18412"/>
    </row>
    <row r="18413" spans="3:3" x14ac:dyDescent="0.25">
      <c r="C18413"/>
    </row>
    <row r="18414" spans="3:3" x14ac:dyDescent="0.25">
      <c r="C18414"/>
    </row>
    <row r="18415" spans="3:3" x14ac:dyDescent="0.25">
      <c r="C18415"/>
    </row>
    <row r="18416" spans="3:3" x14ac:dyDescent="0.25">
      <c r="C18416"/>
    </row>
    <row r="18417" spans="3:3" x14ac:dyDescent="0.25">
      <c r="C18417"/>
    </row>
    <row r="18418" spans="3:3" x14ac:dyDescent="0.25">
      <c r="C18418"/>
    </row>
    <row r="18419" spans="3:3" x14ac:dyDescent="0.25">
      <c r="C18419"/>
    </row>
    <row r="18420" spans="3:3" x14ac:dyDescent="0.25">
      <c r="C18420"/>
    </row>
    <row r="18421" spans="3:3" x14ac:dyDescent="0.25">
      <c r="C18421"/>
    </row>
    <row r="18422" spans="3:3" x14ac:dyDescent="0.25">
      <c r="C18422"/>
    </row>
    <row r="18423" spans="3:3" x14ac:dyDescent="0.25">
      <c r="C18423"/>
    </row>
    <row r="18424" spans="3:3" x14ac:dyDescent="0.25">
      <c r="C18424"/>
    </row>
    <row r="18425" spans="3:3" x14ac:dyDescent="0.25">
      <c r="C18425"/>
    </row>
    <row r="18426" spans="3:3" x14ac:dyDescent="0.25">
      <c r="C18426"/>
    </row>
    <row r="18427" spans="3:3" x14ac:dyDescent="0.25">
      <c r="C18427"/>
    </row>
    <row r="18428" spans="3:3" x14ac:dyDescent="0.25">
      <c r="C18428"/>
    </row>
    <row r="18429" spans="3:3" x14ac:dyDescent="0.25">
      <c r="C18429"/>
    </row>
    <row r="18430" spans="3:3" x14ac:dyDescent="0.25">
      <c r="C18430"/>
    </row>
    <row r="18431" spans="3:3" x14ac:dyDescent="0.25">
      <c r="C18431"/>
    </row>
    <row r="18432" spans="3:3" x14ac:dyDescent="0.25">
      <c r="C18432"/>
    </row>
    <row r="18433" spans="3:3" x14ac:dyDescent="0.25">
      <c r="C18433"/>
    </row>
    <row r="18434" spans="3:3" x14ac:dyDescent="0.25">
      <c r="C18434"/>
    </row>
    <row r="18435" spans="3:3" x14ac:dyDescent="0.25">
      <c r="C18435"/>
    </row>
    <row r="18436" spans="3:3" x14ac:dyDescent="0.25">
      <c r="C18436"/>
    </row>
    <row r="18437" spans="3:3" x14ac:dyDescent="0.25">
      <c r="C18437"/>
    </row>
    <row r="18438" spans="3:3" x14ac:dyDescent="0.25">
      <c r="C18438"/>
    </row>
    <row r="18439" spans="3:3" x14ac:dyDescent="0.25">
      <c r="C18439"/>
    </row>
    <row r="18440" spans="3:3" x14ac:dyDescent="0.25">
      <c r="C18440"/>
    </row>
    <row r="18441" spans="3:3" x14ac:dyDescent="0.25">
      <c r="C18441"/>
    </row>
    <row r="18442" spans="3:3" x14ac:dyDescent="0.25">
      <c r="C18442"/>
    </row>
    <row r="18443" spans="3:3" x14ac:dyDescent="0.25">
      <c r="C18443"/>
    </row>
    <row r="18444" spans="3:3" x14ac:dyDescent="0.25">
      <c r="C18444"/>
    </row>
    <row r="18445" spans="3:3" x14ac:dyDescent="0.25">
      <c r="C18445"/>
    </row>
    <row r="18446" spans="3:3" x14ac:dyDescent="0.25">
      <c r="C18446"/>
    </row>
    <row r="18447" spans="3:3" x14ac:dyDescent="0.25">
      <c r="C18447"/>
    </row>
    <row r="18448" spans="3:3" x14ac:dyDescent="0.25">
      <c r="C18448"/>
    </row>
    <row r="18449" spans="3:3" x14ac:dyDescent="0.25">
      <c r="C18449"/>
    </row>
    <row r="18450" spans="3:3" x14ac:dyDescent="0.25">
      <c r="C18450"/>
    </row>
    <row r="18451" spans="3:3" x14ac:dyDescent="0.25">
      <c r="C18451"/>
    </row>
    <row r="18452" spans="3:3" x14ac:dyDescent="0.25">
      <c r="C18452"/>
    </row>
    <row r="18453" spans="3:3" x14ac:dyDescent="0.25">
      <c r="C18453"/>
    </row>
    <row r="18454" spans="3:3" x14ac:dyDescent="0.25">
      <c r="C18454"/>
    </row>
    <row r="18455" spans="3:3" x14ac:dyDescent="0.25">
      <c r="C18455"/>
    </row>
    <row r="18456" spans="3:3" x14ac:dyDescent="0.25">
      <c r="C18456"/>
    </row>
    <row r="18457" spans="3:3" x14ac:dyDescent="0.25">
      <c r="C18457"/>
    </row>
    <row r="18458" spans="3:3" x14ac:dyDescent="0.25">
      <c r="C18458"/>
    </row>
    <row r="18459" spans="3:3" x14ac:dyDescent="0.25">
      <c r="C18459"/>
    </row>
    <row r="18460" spans="3:3" x14ac:dyDescent="0.25">
      <c r="C18460"/>
    </row>
    <row r="18461" spans="3:3" x14ac:dyDescent="0.25">
      <c r="C18461"/>
    </row>
    <row r="18462" spans="3:3" x14ac:dyDescent="0.25">
      <c r="C18462"/>
    </row>
    <row r="18463" spans="3:3" x14ac:dyDescent="0.25">
      <c r="C18463"/>
    </row>
    <row r="18464" spans="3:3" x14ac:dyDescent="0.25">
      <c r="C18464"/>
    </row>
    <row r="18465" spans="3:3" x14ac:dyDescent="0.25">
      <c r="C18465"/>
    </row>
    <row r="18466" spans="3:3" x14ac:dyDescent="0.25">
      <c r="C18466"/>
    </row>
    <row r="18467" spans="3:3" x14ac:dyDescent="0.25">
      <c r="C18467"/>
    </row>
    <row r="18468" spans="3:3" x14ac:dyDescent="0.25">
      <c r="C18468"/>
    </row>
    <row r="18469" spans="3:3" x14ac:dyDescent="0.25">
      <c r="C18469"/>
    </row>
    <row r="18470" spans="3:3" x14ac:dyDescent="0.25">
      <c r="C18470"/>
    </row>
    <row r="18471" spans="3:3" x14ac:dyDescent="0.25">
      <c r="C18471"/>
    </row>
    <row r="18472" spans="3:3" x14ac:dyDescent="0.25">
      <c r="C18472"/>
    </row>
    <row r="18473" spans="3:3" x14ac:dyDescent="0.25">
      <c r="C18473"/>
    </row>
    <row r="18474" spans="3:3" x14ac:dyDescent="0.25">
      <c r="C18474"/>
    </row>
    <row r="18475" spans="3:3" x14ac:dyDescent="0.25">
      <c r="C18475"/>
    </row>
    <row r="18476" spans="3:3" x14ac:dyDescent="0.25">
      <c r="C18476"/>
    </row>
    <row r="18477" spans="3:3" x14ac:dyDescent="0.25">
      <c r="C18477"/>
    </row>
    <row r="18478" spans="3:3" x14ac:dyDescent="0.25">
      <c r="C18478"/>
    </row>
    <row r="18479" spans="3:3" x14ac:dyDescent="0.25">
      <c r="C18479"/>
    </row>
    <row r="18480" spans="3:3" x14ac:dyDescent="0.25">
      <c r="C18480"/>
    </row>
    <row r="18481" spans="3:3" x14ac:dyDescent="0.25">
      <c r="C18481"/>
    </row>
    <row r="18482" spans="3:3" x14ac:dyDescent="0.25">
      <c r="C18482"/>
    </row>
    <row r="18483" spans="3:3" x14ac:dyDescent="0.25">
      <c r="C18483"/>
    </row>
    <row r="18484" spans="3:3" x14ac:dyDescent="0.25">
      <c r="C18484"/>
    </row>
    <row r="18485" spans="3:3" x14ac:dyDescent="0.25">
      <c r="C18485"/>
    </row>
    <row r="18486" spans="3:3" x14ac:dyDescent="0.25">
      <c r="C18486"/>
    </row>
    <row r="18487" spans="3:3" x14ac:dyDescent="0.25">
      <c r="C18487"/>
    </row>
    <row r="18488" spans="3:3" x14ac:dyDescent="0.25">
      <c r="C18488"/>
    </row>
    <row r="18489" spans="3:3" x14ac:dyDescent="0.25">
      <c r="C18489"/>
    </row>
    <row r="18490" spans="3:3" x14ac:dyDescent="0.25">
      <c r="C18490"/>
    </row>
    <row r="18491" spans="3:3" x14ac:dyDescent="0.25">
      <c r="C18491"/>
    </row>
    <row r="18492" spans="3:3" x14ac:dyDescent="0.25">
      <c r="C18492"/>
    </row>
    <row r="18493" spans="3:3" x14ac:dyDescent="0.25">
      <c r="C18493"/>
    </row>
    <row r="18494" spans="3:3" x14ac:dyDescent="0.25">
      <c r="C18494"/>
    </row>
    <row r="18495" spans="3:3" x14ac:dyDescent="0.25">
      <c r="C18495"/>
    </row>
    <row r="18496" spans="3:3" x14ac:dyDescent="0.25">
      <c r="C18496"/>
    </row>
    <row r="18497" spans="3:3" x14ac:dyDescent="0.25">
      <c r="C18497"/>
    </row>
    <row r="18498" spans="3:3" x14ac:dyDescent="0.25">
      <c r="C18498"/>
    </row>
    <row r="18499" spans="3:3" x14ac:dyDescent="0.25">
      <c r="C18499"/>
    </row>
    <row r="18500" spans="3:3" x14ac:dyDescent="0.25">
      <c r="C18500"/>
    </row>
    <row r="18501" spans="3:3" x14ac:dyDescent="0.25">
      <c r="C18501"/>
    </row>
    <row r="18502" spans="3:3" x14ac:dyDescent="0.25">
      <c r="C18502"/>
    </row>
    <row r="18503" spans="3:3" x14ac:dyDescent="0.25">
      <c r="C18503"/>
    </row>
    <row r="18504" spans="3:3" x14ac:dyDescent="0.25">
      <c r="C18504"/>
    </row>
    <row r="18505" spans="3:3" x14ac:dyDescent="0.25">
      <c r="C18505"/>
    </row>
    <row r="18506" spans="3:3" x14ac:dyDescent="0.25">
      <c r="C18506"/>
    </row>
    <row r="18507" spans="3:3" x14ac:dyDescent="0.25">
      <c r="C18507"/>
    </row>
    <row r="18508" spans="3:3" x14ac:dyDescent="0.25">
      <c r="C18508"/>
    </row>
    <row r="18509" spans="3:3" x14ac:dyDescent="0.25">
      <c r="C18509"/>
    </row>
    <row r="18510" spans="3:3" x14ac:dyDescent="0.25">
      <c r="C18510"/>
    </row>
    <row r="18511" spans="3:3" x14ac:dyDescent="0.25">
      <c r="C18511"/>
    </row>
    <row r="18512" spans="3:3" x14ac:dyDescent="0.25">
      <c r="C18512"/>
    </row>
    <row r="18513" spans="3:3" x14ac:dyDescent="0.25">
      <c r="C18513"/>
    </row>
    <row r="18514" spans="3:3" x14ac:dyDescent="0.25">
      <c r="C18514"/>
    </row>
    <row r="18515" spans="3:3" x14ac:dyDescent="0.25">
      <c r="C18515"/>
    </row>
    <row r="18516" spans="3:3" x14ac:dyDescent="0.25">
      <c r="C18516"/>
    </row>
    <row r="18517" spans="3:3" x14ac:dyDescent="0.25">
      <c r="C18517"/>
    </row>
    <row r="18518" spans="3:3" x14ac:dyDescent="0.25">
      <c r="C18518"/>
    </row>
    <row r="18519" spans="3:3" x14ac:dyDescent="0.25">
      <c r="C18519"/>
    </row>
    <row r="18520" spans="3:3" x14ac:dyDescent="0.25">
      <c r="C18520"/>
    </row>
    <row r="18521" spans="3:3" x14ac:dyDescent="0.25">
      <c r="C18521"/>
    </row>
    <row r="18522" spans="3:3" x14ac:dyDescent="0.25">
      <c r="C18522"/>
    </row>
    <row r="18523" spans="3:3" x14ac:dyDescent="0.25">
      <c r="C18523"/>
    </row>
    <row r="18524" spans="3:3" x14ac:dyDescent="0.25">
      <c r="C18524"/>
    </row>
    <row r="18525" spans="3:3" x14ac:dyDescent="0.25">
      <c r="C18525"/>
    </row>
    <row r="18526" spans="3:3" x14ac:dyDescent="0.25">
      <c r="C18526"/>
    </row>
    <row r="18527" spans="3:3" x14ac:dyDescent="0.25">
      <c r="C18527"/>
    </row>
    <row r="18528" spans="3:3" x14ac:dyDescent="0.25">
      <c r="C18528"/>
    </row>
    <row r="18529" spans="3:3" x14ac:dyDescent="0.25">
      <c r="C18529"/>
    </row>
    <row r="18530" spans="3:3" x14ac:dyDescent="0.25">
      <c r="C18530"/>
    </row>
    <row r="18531" spans="3:3" x14ac:dyDescent="0.25">
      <c r="C18531"/>
    </row>
    <row r="18532" spans="3:3" x14ac:dyDescent="0.25">
      <c r="C18532"/>
    </row>
    <row r="18533" spans="3:3" x14ac:dyDescent="0.25">
      <c r="C18533"/>
    </row>
    <row r="18534" spans="3:3" x14ac:dyDescent="0.25">
      <c r="C18534"/>
    </row>
    <row r="18535" spans="3:3" x14ac:dyDescent="0.25">
      <c r="C18535"/>
    </row>
    <row r="18536" spans="3:3" x14ac:dyDescent="0.25">
      <c r="C18536"/>
    </row>
    <row r="18537" spans="3:3" x14ac:dyDescent="0.25">
      <c r="C18537"/>
    </row>
    <row r="18538" spans="3:3" x14ac:dyDescent="0.25">
      <c r="C18538"/>
    </row>
    <row r="18539" spans="3:3" x14ac:dyDescent="0.25">
      <c r="C18539"/>
    </row>
    <row r="18540" spans="3:3" x14ac:dyDescent="0.25">
      <c r="C18540"/>
    </row>
    <row r="18541" spans="3:3" x14ac:dyDescent="0.25">
      <c r="C18541"/>
    </row>
    <row r="18542" spans="3:3" x14ac:dyDescent="0.25">
      <c r="C18542"/>
    </row>
    <row r="18543" spans="3:3" x14ac:dyDescent="0.25">
      <c r="C18543"/>
    </row>
    <row r="18544" spans="3:3" x14ac:dyDescent="0.25">
      <c r="C18544"/>
    </row>
    <row r="18545" spans="3:3" x14ac:dyDescent="0.25">
      <c r="C18545"/>
    </row>
    <row r="18546" spans="3:3" x14ac:dyDescent="0.25">
      <c r="C18546"/>
    </row>
    <row r="18547" spans="3:3" x14ac:dyDescent="0.25">
      <c r="C18547"/>
    </row>
    <row r="18548" spans="3:3" x14ac:dyDescent="0.25">
      <c r="C18548"/>
    </row>
    <row r="18549" spans="3:3" x14ac:dyDescent="0.25">
      <c r="C18549"/>
    </row>
    <row r="18550" spans="3:3" x14ac:dyDescent="0.25">
      <c r="C18550"/>
    </row>
    <row r="18551" spans="3:3" x14ac:dyDescent="0.25">
      <c r="C18551"/>
    </row>
    <row r="18552" spans="3:3" x14ac:dyDescent="0.25">
      <c r="C18552"/>
    </row>
    <row r="18553" spans="3:3" x14ac:dyDescent="0.25">
      <c r="C18553"/>
    </row>
    <row r="18554" spans="3:3" x14ac:dyDescent="0.25">
      <c r="C18554"/>
    </row>
    <row r="18555" spans="3:3" x14ac:dyDescent="0.25">
      <c r="C18555"/>
    </row>
    <row r="18556" spans="3:3" x14ac:dyDescent="0.25">
      <c r="C18556"/>
    </row>
    <row r="18557" spans="3:3" x14ac:dyDescent="0.25">
      <c r="C18557"/>
    </row>
    <row r="18558" spans="3:3" x14ac:dyDescent="0.25">
      <c r="C18558"/>
    </row>
    <row r="18559" spans="3:3" x14ac:dyDescent="0.25">
      <c r="C18559"/>
    </row>
    <row r="18560" spans="3:3" x14ac:dyDescent="0.25">
      <c r="C18560"/>
    </row>
    <row r="18561" spans="3:3" x14ac:dyDescent="0.25">
      <c r="C18561"/>
    </row>
    <row r="18562" spans="3:3" x14ac:dyDescent="0.25">
      <c r="C18562"/>
    </row>
    <row r="18563" spans="3:3" x14ac:dyDescent="0.25">
      <c r="C18563"/>
    </row>
    <row r="18564" spans="3:3" x14ac:dyDescent="0.25">
      <c r="C18564"/>
    </row>
    <row r="18565" spans="3:3" x14ac:dyDescent="0.25">
      <c r="C18565"/>
    </row>
    <row r="18566" spans="3:3" x14ac:dyDescent="0.25">
      <c r="C18566"/>
    </row>
    <row r="18567" spans="3:3" x14ac:dyDescent="0.25">
      <c r="C18567"/>
    </row>
    <row r="18568" spans="3:3" x14ac:dyDescent="0.25">
      <c r="C18568"/>
    </row>
    <row r="18569" spans="3:3" x14ac:dyDescent="0.25">
      <c r="C18569"/>
    </row>
    <row r="18570" spans="3:3" x14ac:dyDescent="0.25">
      <c r="C18570"/>
    </row>
    <row r="18571" spans="3:3" x14ac:dyDescent="0.25">
      <c r="C18571"/>
    </row>
    <row r="18572" spans="3:3" x14ac:dyDescent="0.25">
      <c r="C18572"/>
    </row>
    <row r="18573" spans="3:3" x14ac:dyDescent="0.25">
      <c r="C18573"/>
    </row>
    <row r="18574" spans="3:3" x14ac:dyDescent="0.25">
      <c r="C18574"/>
    </row>
    <row r="18575" spans="3:3" x14ac:dyDescent="0.25">
      <c r="C18575"/>
    </row>
    <row r="18576" spans="3:3" x14ac:dyDescent="0.25">
      <c r="C18576"/>
    </row>
    <row r="18577" spans="3:3" x14ac:dyDescent="0.25">
      <c r="C18577"/>
    </row>
    <row r="18578" spans="3:3" x14ac:dyDescent="0.25">
      <c r="C18578"/>
    </row>
    <row r="18579" spans="3:3" x14ac:dyDescent="0.25">
      <c r="C18579"/>
    </row>
    <row r="18580" spans="3:3" x14ac:dyDescent="0.25">
      <c r="C18580"/>
    </row>
    <row r="18581" spans="3:3" x14ac:dyDescent="0.25">
      <c r="C18581"/>
    </row>
    <row r="18582" spans="3:3" x14ac:dyDescent="0.25">
      <c r="C18582"/>
    </row>
    <row r="18583" spans="3:3" x14ac:dyDescent="0.25">
      <c r="C18583"/>
    </row>
    <row r="18584" spans="3:3" x14ac:dyDescent="0.25">
      <c r="C18584"/>
    </row>
    <row r="18585" spans="3:3" x14ac:dyDescent="0.25">
      <c r="C18585"/>
    </row>
    <row r="18586" spans="3:3" x14ac:dyDescent="0.25">
      <c r="C18586"/>
    </row>
    <row r="18587" spans="3:3" x14ac:dyDescent="0.25">
      <c r="C18587"/>
    </row>
    <row r="18588" spans="3:3" x14ac:dyDescent="0.25">
      <c r="C18588"/>
    </row>
    <row r="18589" spans="3:3" x14ac:dyDescent="0.25">
      <c r="C18589"/>
    </row>
    <row r="18590" spans="3:3" x14ac:dyDescent="0.25">
      <c r="C18590"/>
    </row>
    <row r="18591" spans="3:3" x14ac:dyDescent="0.25">
      <c r="C18591"/>
    </row>
    <row r="18592" spans="3:3" x14ac:dyDescent="0.25">
      <c r="C18592"/>
    </row>
    <row r="18593" spans="3:3" x14ac:dyDescent="0.25">
      <c r="C18593"/>
    </row>
    <row r="18594" spans="3:3" x14ac:dyDescent="0.25">
      <c r="C18594"/>
    </row>
    <row r="18595" spans="3:3" x14ac:dyDescent="0.25">
      <c r="C18595"/>
    </row>
    <row r="18596" spans="3:3" x14ac:dyDescent="0.25">
      <c r="C18596"/>
    </row>
    <row r="18597" spans="3:3" x14ac:dyDescent="0.25">
      <c r="C18597"/>
    </row>
    <row r="18598" spans="3:3" x14ac:dyDescent="0.25">
      <c r="C18598"/>
    </row>
    <row r="18599" spans="3:3" x14ac:dyDescent="0.25">
      <c r="C18599"/>
    </row>
    <row r="18600" spans="3:3" x14ac:dyDescent="0.25">
      <c r="C18600"/>
    </row>
    <row r="18601" spans="3:3" x14ac:dyDescent="0.25">
      <c r="C18601"/>
    </row>
    <row r="18602" spans="3:3" x14ac:dyDescent="0.25">
      <c r="C18602"/>
    </row>
    <row r="18603" spans="3:3" x14ac:dyDescent="0.25">
      <c r="C18603"/>
    </row>
    <row r="18604" spans="3:3" x14ac:dyDescent="0.25">
      <c r="C18604"/>
    </row>
    <row r="18605" spans="3:3" x14ac:dyDescent="0.25">
      <c r="C18605"/>
    </row>
    <row r="18606" spans="3:3" x14ac:dyDescent="0.25">
      <c r="C18606"/>
    </row>
    <row r="18607" spans="3:3" x14ac:dyDescent="0.25">
      <c r="C18607"/>
    </row>
    <row r="18608" spans="3:3" x14ac:dyDescent="0.25">
      <c r="C18608"/>
    </row>
    <row r="18609" spans="3:3" x14ac:dyDescent="0.25">
      <c r="C18609"/>
    </row>
    <row r="18610" spans="3:3" x14ac:dyDescent="0.25">
      <c r="C18610"/>
    </row>
    <row r="18611" spans="3:3" x14ac:dyDescent="0.25">
      <c r="C18611"/>
    </row>
    <row r="18612" spans="3:3" x14ac:dyDescent="0.25">
      <c r="C18612"/>
    </row>
    <row r="18613" spans="3:3" x14ac:dyDescent="0.25">
      <c r="C18613"/>
    </row>
    <row r="18614" spans="3:3" x14ac:dyDescent="0.25">
      <c r="C18614"/>
    </row>
    <row r="18615" spans="3:3" x14ac:dyDescent="0.25">
      <c r="C18615"/>
    </row>
    <row r="18616" spans="3:3" x14ac:dyDescent="0.25">
      <c r="C18616"/>
    </row>
    <row r="18617" spans="3:3" x14ac:dyDescent="0.25">
      <c r="C18617"/>
    </row>
    <row r="18618" spans="3:3" x14ac:dyDescent="0.25">
      <c r="C18618"/>
    </row>
    <row r="18619" spans="3:3" x14ac:dyDescent="0.25">
      <c r="C18619"/>
    </row>
    <row r="18620" spans="3:3" x14ac:dyDescent="0.25">
      <c r="C18620"/>
    </row>
    <row r="18621" spans="3:3" x14ac:dyDescent="0.25">
      <c r="C18621"/>
    </row>
    <row r="18622" spans="3:3" x14ac:dyDescent="0.25">
      <c r="C18622"/>
    </row>
    <row r="18623" spans="3:3" x14ac:dyDescent="0.25">
      <c r="C18623"/>
    </row>
    <row r="18624" spans="3:3" x14ac:dyDescent="0.25">
      <c r="C18624"/>
    </row>
    <row r="18625" spans="3:3" x14ac:dyDescent="0.25">
      <c r="C18625"/>
    </row>
    <row r="18626" spans="3:3" x14ac:dyDescent="0.25">
      <c r="C18626"/>
    </row>
    <row r="18627" spans="3:3" x14ac:dyDescent="0.25">
      <c r="C18627"/>
    </row>
    <row r="18628" spans="3:3" x14ac:dyDescent="0.25">
      <c r="C18628"/>
    </row>
    <row r="18629" spans="3:3" x14ac:dyDescent="0.25">
      <c r="C18629"/>
    </row>
    <row r="18630" spans="3:3" x14ac:dyDescent="0.25">
      <c r="C18630"/>
    </row>
    <row r="18631" spans="3:3" x14ac:dyDescent="0.25">
      <c r="C18631"/>
    </row>
    <row r="18632" spans="3:3" x14ac:dyDescent="0.25">
      <c r="C18632"/>
    </row>
    <row r="18633" spans="3:3" x14ac:dyDescent="0.25">
      <c r="C18633"/>
    </row>
    <row r="18634" spans="3:3" x14ac:dyDescent="0.25">
      <c r="C18634"/>
    </row>
    <row r="18635" spans="3:3" x14ac:dyDescent="0.25">
      <c r="C18635"/>
    </row>
    <row r="18636" spans="3:3" x14ac:dyDescent="0.25">
      <c r="C18636"/>
    </row>
    <row r="18637" spans="3:3" x14ac:dyDescent="0.25">
      <c r="C18637"/>
    </row>
    <row r="18638" spans="3:3" x14ac:dyDescent="0.25">
      <c r="C18638"/>
    </row>
    <row r="18639" spans="3:3" x14ac:dyDescent="0.25">
      <c r="C18639"/>
    </row>
    <row r="18640" spans="3:3" x14ac:dyDescent="0.25">
      <c r="C18640"/>
    </row>
    <row r="18641" spans="3:3" x14ac:dyDescent="0.25">
      <c r="C18641"/>
    </row>
    <row r="18642" spans="3:3" x14ac:dyDescent="0.25">
      <c r="C18642"/>
    </row>
    <row r="18643" spans="3:3" x14ac:dyDescent="0.25">
      <c r="C18643"/>
    </row>
    <row r="18644" spans="3:3" x14ac:dyDescent="0.25">
      <c r="C18644"/>
    </row>
    <row r="18645" spans="3:3" x14ac:dyDescent="0.25">
      <c r="C18645"/>
    </row>
    <row r="18646" spans="3:3" x14ac:dyDescent="0.25">
      <c r="C18646"/>
    </row>
    <row r="18647" spans="3:3" x14ac:dyDescent="0.25">
      <c r="C18647"/>
    </row>
    <row r="18648" spans="3:3" x14ac:dyDescent="0.25">
      <c r="C18648"/>
    </row>
    <row r="18649" spans="3:3" x14ac:dyDescent="0.25">
      <c r="C18649"/>
    </row>
    <row r="18650" spans="3:3" x14ac:dyDescent="0.25">
      <c r="C18650"/>
    </row>
    <row r="18651" spans="3:3" x14ac:dyDescent="0.25">
      <c r="C18651"/>
    </row>
    <row r="18652" spans="3:3" x14ac:dyDescent="0.25">
      <c r="C18652"/>
    </row>
    <row r="18653" spans="3:3" x14ac:dyDescent="0.25">
      <c r="C18653"/>
    </row>
    <row r="18654" spans="3:3" x14ac:dyDescent="0.25">
      <c r="C18654"/>
    </row>
    <row r="18655" spans="3:3" x14ac:dyDescent="0.25">
      <c r="C18655"/>
    </row>
    <row r="18656" spans="3:3" x14ac:dyDescent="0.25">
      <c r="C18656"/>
    </row>
    <row r="18657" spans="3:3" x14ac:dyDescent="0.25">
      <c r="C18657"/>
    </row>
    <row r="18658" spans="3:3" x14ac:dyDescent="0.25">
      <c r="C18658"/>
    </row>
    <row r="18659" spans="3:3" x14ac:dyDescent="0.25">
      <c r="C18659"/>
    </row>
    <row r="18660" spans="3:3" x14ac:dyDescent="0.25">
      <c r="C18660"/>
    </row>
    <row r="18661" spans="3:3" x14ac:dyDescent="0.25">
      <c r="C18661"/>
    </row>
    <row r="18662" spans="3:3" x14ac:dyDescent="0.25">
      <c r="C18662"/>
    </row>
    <row r="18663" spans="3:3" x14ac:dyDescent="0.25">
      <c r="C18663"/>
    </row>
    <row r="18664" spans="3:3" x14ac:dyDescent="0.25">
      <c r="C18664"/>
    </row>
    <row r="18665" spans="3:3" x14ac:dyDescent="0.25">
      <c r="C18665"/>
    </row>
    <row r="18666" spans="3:3" x14ac:dyDescent="0.25">
      <c r="C18666"/>
    </row>
    <row r="18667" spans="3:3" x14ac:dyDescent="0.25">
      <c r="C18667"/>
    </row>
    <row r="18668" spans="3:3" x14ac:dyDescent="0.25">
      <c r="C18668"/>
    </row>
    <row r="18669" spans="3:3" x14ac:dyDescent="0.25">
      <c r="C18669"/>
    </row>
    <row r="18670" spans="3:3" x14ac:dyDescent="0.25">
      <c r="C18670"/>
    </row>
    <row r="18671" spans="3:3" x14ac:dyDescent="0.25">
      <c r="C18671"/>
    </row>
    <row r="18672" spans="3:3" x14ac:dyDescent="0.25">
      <c r="C18672"/>
    </row>
    <row r="18673" spans="3:3" x14ac:dyDescent="0.25">
      <c r="C18673"/>
    </row>
    <row r="18674" spans="3:3" x14ac:dyDescent="0.25">
      <c r="C18674"/>
    </row>
    <row r="18675" spans="3:3" x14ac:dyDescent="0.25">
      <c r="C18675"/>
    </row>
    <row r="18676" spans="3:3" x14ac:dyDescent="0.25">
      <c r="C18676"/>
    </row>
    <row r="18677" spans="3:3" x14ac:dyDescent="0.25">
      <c r="C18677"/>
    </row>
    <row r="18678" spans="3:3" x14ac:dyDescent="0.25">
      <c r="C18678"/>
    </row>
    <row r="18679" spans="3:3" x14ac:dyDescent="0.25">
      <c r="C18679"/>
    </row>
    <row r="18680" spans="3:3" x14ac:dyDescent="0.25">
      <c r="C18680"/>
    </row>
    <row r="18681" spans="3:3" x14ac:dyDescent="0.25">
      <c r="C18681"/>
    </row>
    <row r="18682" spans="3:3" x14ac:dyDescent="0.25">
      <c r="C18682"/>
    </row>
    <row r="18683" spans="3:3" x14ac:dyDescent="0.25">
      <c r="C18683"/>
    </row>
    <row r="18684" spans="3:3" x14ac:dyDescent="0.25">
      <c r="C18684"/>
    </row>
    <row r="18685" spans="3:3" x14ac:dyDescent="0.25">
      <c r="C18685"/>
    </row>
    <row r="18686" spans="3:3" x14ac:dyDescent="0.25">
      <c r="C18686"/>
    </row>
    <row r="18687" spans="3:3" x14ac:dyDescent="0.25">
      <c r="C18687"/>
    </row>
    <row r="18688" spans="3:3" x14ac:dyDescent="0.25">
      <c r="C18688"/>
    </row>
    <row r="18689" spans="3:3" x14ac:dyDescent="0.25">
      <c r="C18689"/>
    </row>
    <row r="18690" spans="3:3" x14ac:dyDescent="0.25">
      <c r="C18690"/>
    </row>
    <row r="18691" spans="3:3" x14ac:dyDescent="0.25">
      <c r="C18691"/>
    </row>
    <row r="18692" spans="3:3" x14ac:dyDescent="0.25">
      <c r="C18692"/>
    </row>
    <row r="18693" spans="3:3" x14ac:dyDescent="0.25">
      <c r="C18693"/>
    </row>
    <row r="18694" spans="3:3" x14ac:dyDescent="0.25">
      <c r="C18694"/>
    </row>
    <row r="18695" spans="3:3" x14ac:dyDescent="0.25">
      <c r="C18695"/>
    </row>
    <row r="18696" spans="3:3" x14ac:dyDescent="0.25">
      <c r="C18696"/>
    </row>
    <row r="18697" spans="3:3" x14ac:dyDescent="0.25">
      <c r="C18697"/>
    </row>
    <row r="18698" spans="3:3" x14ac:dyDescent="0.25">
      <c r="C18698"/>
    </row>
    <row r="18699" spans="3:3" x14ac:dyDescent="0.25">
      <c r="C18699"/>
    </row>
    <row r="18700" spans="3:3" x14ac:dyDescent="0.25">
      <c r="C18700"/>
    </row>
    <row r="18701" spans="3:3" x14ac:dyDescent="0.25">
      <c r="C18701"/>
    </row>
    <row r="18702" spans="3:3" x14ac:dyDescent="0.25">
      <c r="C18702"/>
    </row>
    <row r="18703" spans="3:3" x14ac:dyDescent="0.25">
      <c r="C18703"/>
    </row>
    <row r="18704" spans="3:3" x14ac:dyDescent="0.25">
      <c r="C18704"/>
    </row>
    <row r="18705" spans="3:3" x14ac:dyDescent="0.25">
      <c r="C18705"/>
    </row>
    <row r="18706" spans="3:3" x14ac:dyDescent="0.25">
      <c r="C18706"/>
    </row>
    <row r="18707" spans="3:3" x14ac:dyDescent="0.25">
      <c r="C18707"/>
    </row>
    <row r="18708" spans="3:3" x14ac:dyDescent="0.25">
      <c r="C18708"/>
    </row>
    <row r="18709" spans="3:3" x14ac:dyDescent="0.25">
      <c r="C18709"/>
    </row>
    <row r="18710" spans="3:3" x14ac:dyDescent="0.25">
      <c r="C18710"/>
    </row>
    <row r="18711" spans="3:3" x14ac:dyDescent="0.25">
      <c r="C18711"/>
    </row>
    <row r="18712" spans="3:3" x14ac:dyDescent="0.25">
      <c r="C18712"/>
    </row>
    <row r="18713" spans="3:3" x14ac:dyDescent="0.25">
      <c r="C18713"/>
    </row>
    <row r="18714" spans="3:3" x14ac:dyDescent="0.25">
      <c r="C18714"/>
    </row>
    <row r="18715" spans="3:3" x14ac:dyDescent="0.25">
      <c r="C18715"/>
    </row>
    <row r="18716" spans="3:3" x14ac:dyDescent="0.25">
      <c r="C18716"/>
    </row>
    <row r="18717" spans="3:3" x14ac:dyDescent="0.25">
      <c r="C18717"/>
    </row>
    <row r="18718" spans="3:3" x14ac:dyDescent="0.25">
      <c r="C18718"/>
    </row>
    <row r="18719" spans="3:3" x14ac:dyDescent="0.25">
      <c r="C18719"/>
    </row>
    <row r="18720" spans="3:3" x14ac:dyDescent="0.25">
      <c r="C18720"/>
    </row>
    <row r="18721" spans="3:3" x14ac:dyDescent="0.25">
      <c r="C18721"/>
    </row>
    <row r="18722" spans="3:3" x14ac:dyDescent="0.25">
      <c r="C18722"/>
    </row>
    <row r="18723" spans="3:3" x14ac:dyDescent="0.25">
      <c r="C18723"/>
    </row>
    <row r="18724" spans="3:3" x14ac:dyDescent="0.25">
      <c r="C18724"/>
    </row>
    <row r="18725" spans="3:3" x14ac:dyDescent="0.25">
      <c r="C18725"/>
    </row>
    <row r="18726" spans="3:3" x14ac:dyDescent="0.25">
      <c r="C18726"/>
    </row>
    <row r="18727" spans="3:3" x14ac:dyDescent="0.25">
      <c r="C18727"/>
    </row>
    <row r="18728" spans="3:3" x14ac:dyDescent="0.25">
      <c r="C18728"/>
    </row>
    <row r="18729" spans="3:3" x14ac:dyDescent="0.25">
      <c r="C18729"/>
    </row>
    <row r="18730" spans="3:3" x14ac:dyDescent="0.25">
      <c r="C18730"/>
    </row>
    <row r="18731" spans="3:3" x14ac:dyDescent="0.25">
      <c r="C18731"/>
    </row>
    <row r="18732" spans="3:3" x14ac:dyDescent="0.25">
      <c r="C18732"/>
    </row>
    <row r="18733" spans="3:3" x14ac:dyDescent="0.25">
      <c r="C18733"/>
    </row>
    <row r="18734" spans="3:3" x14ac:dyDescent="0.25">
      <c r="C18734"/>
    </row>
    <row r="18735" spans="3:3" x14ac:dyDescent="0.25">
      <c r="C18735"/>
    </row>
    <row r="18736" spans="3:3" x14ac:dyDescent="0.25">
      <c r="C18736"/>
    </row>
    <row r="18737" spans="3:3" x14ac:dyDescent="0.25">
      <c r="C18737"/>
    </row>
    <row r="18738" spans="3:3" x14ac:dyDescent="0.25">
      <c r="C18738"/>
    </row>
    <row r="18739" spans="3:3" x14ac:dyDescent="0.25">
      <c r="C18739"/>
    </row>
    <row r="18740" spans="3:3" x14ac:dyDescent="0.25">
      <c r="C18740"/>
    </row>
    <row r="18741" spans="3:3" x14ac:dyDescent="0.25">
      <c r="C18741"/>
    </row>
    <row r="18742" spans="3:3" x14ac:dyDescent="0.25">
      <c r="C18742"/>
    </row>
    <row r="18743" spans="3:3" x14ac:dyDescent="0.25">
      <c r="C18743"/>
    </row>
    <row r="18744" spans="3:3" x14ac:dyDescent="0.25">
      <c r="C18744"/>
    </row>
    <row r="18745" spans="3:3" x14ac:dyDescent="0.25">
      <c r="C18745"/>
    </row>
    <row r="18746" spans="3:3" x14ac:dyDescent="0.25">
      <c r="C18746"/>
    </row>
    <row r="18747" spans="3:3" x14ac:dyDescent="0.25">
      <c r="C18747"/>
    </row>
    <row r="18748" spans="3:3" x14ac:dyDescent="0.25">
      <c r="C18748"/>
    </row>
    <row r="18749" spans="3:3" x14ac:dyDescent="0.25">
      <c r="C18749"/>
    </row>
    <row r="18750" spans="3:3" x14ac:dyDescent="0.25">
      <c r="C18750"/>
    </row>
    <row r="18751" spans="3:3" x14ac:dyDescent="0.25">
      <c r="C18751"/>
    </row>
    <row r="18752" spans="3:3" x14ac:dyDescent="0.25">
      <c r="C18752"/>
    </row>
    <row r="18753" spans="3:3" x14ac:dyDescent="0.25">
      <c r="C18753"/>
    </row>
    <row r="18754" spans="3:3" x14ac:dyDescent="0.25">
      <c r="C18754"/>
    </row>
    <row r="18755" spans="3:3" x14ac:dyDescent="0.25">
      <c r="C18755"/>
    </row>
    <row r="18756" spans="3:3" x14ac:dyDescent="0.25">
      <c r="C18756"/>
    </row>
    <row r="18757" spans="3:3" x14ac:dyDescent="0.25">
      <c r="C18757"/>
    </row>
    <row r="18758" spans="3:3" x14ac:dyDescent="0.25">
      <c r="C18758"/>
    </row>
    <row r="18759" spans="3:3" x14ac:dyDescent="0.25">
      <c r="C18759"/>
    </row>
    <row r="18760" spans="3:3" x14ac:dyDescent="0.25">
      <c r="C18760"/>
    </row>
    <row r="18761" spans="3:3" x14ac:dyDescent="0.25">
      <c r="C18761"/>
    </row>
    <row r="18762" spans="3:3" x14ac:dyDescent="0.25">
      <c r="C18762"/>
    </row>
    <row r="18763" spans="3:3" x14ac:dyDescent="0.25">
      <c r="C18763"/>
    </row>
    <row r="18764" spans="3:3" x14ac:dyDescent="0.25">
      <c r="C18764"/>
    </row>
    <row r="18765" spans="3:3" x14ac:dyDescent="0.25">
      <c r="C18765"/>
    </row>
    <row r="18766" spans="3:3" x14ac:dyDescent="0.25">
      <c r="C18766"/>
    </row>
    <row r="18767" spans="3:3" x14ac:dyDescent="0.25">
      <c r="C18767"/>
    </row>
    <row r="18768" spans="3:3" x14ac:dyDescent="0.25">
      <c r="C18768"/>
    </row>
    <row r="18769" spans="3:3" x14ac:dyDescent="0.25">
      <c r="C18769"/>
    </row>
    <row r="18770" spans="3:3" x14ac:dyDescent="0.25">
      <c r="C18770"/>
    </row>
    <row r="18771" spans="3:3" x14ac:dyDescent="0.25">
      <c r="C18771"/>
    </row>
    <row r="18772" spans="3:3" x14ac:dyDescent="0.25">
      <c r="C18772"/>
    </row>
    <row r="18773" spans="3:3" x14ac:dyDescent="0.25">
      <c r="C18773"/>
    </row>
    <row r="18774" spans="3:3" x14ac:dyDescent="0.25">
      <c r="C18774"/>
    </row>
    <row r="18775" spans="3:3" x14ac:dyDescent="0.25">
      <c r="C18775"/>
    </row>
    <row r="18776" spans="3:3" x14ac:dyDescent="0.25">
      <c r="C18776"/>
    </row>
    <row r="18777" spans="3:3" x14ac:dyDescent="0.25">
      <c r="C18777"/>
    </row>
    <row r="18778" spans="3:3" x14ac:dyDescent="0.25">
      <c r="C18778"/>
    </row>
    <row r="18779" spans="3:3" x14ac:dyDescent="0.25">
      <c r="C18779"/>
    </row>
    <row r="18780" spans="3:3" x14ac:dyDescent="0.25">
      <c r="C18780"/>
    </row>
    <row r="18781" spans="3:3" x14ac:dyDescent="0.25">
      <c r="C18781"/>
    </row>
    <row r="18782" spans="3:3" x14ac:dyDescent="0.25">
      <c r="C18782"/>
    </row>
    <row r="18783" spans="3:3" x14ac:dyDescent="0.25">
      <c r="C18783"/>
    </row>
    <row r="18784" spans="3:3" x14ac:dyDescent="0.25">
      <c r="C18784"/>
    </row>
    <row r="18785" spans="3:3" x14ac:dyDescent="0.25">
      <c r="C18785"/>
    </row>
    <row r="18786" spans="3:3" x14ac:dyDescent="0.25">
      <c r="C18786"/>
    </row>
    <row r="18787" spans="3:3" x14ac:dyDescent="0.25">
      <c r="C18787"/>
    </row>
    <row r="18788" spans="3:3" x14ac:dyDescent="0.25">
      <c r="C18788"/>
    </row>
    <row r="18789" spans="3:3" x14ac:dyDescent="0.25">
      <c r="C18789"/>
    </row>
    <row r="18790" spans="3:3" x14ac:dyDescent="0.25">
      <c r="C18790"/>
    </row>
    <row r="18791" spans="3:3" x14ac:dyDescent="0.25">
      <c r="C18791"/>
    </row>
    <row r="18792" spans="3:3" x14ac:dyDescent="0.25">
      <c r="C18792"/>
    </row>
    <row r="18793" spans="3:3" x14ac:dyDescent="0.25">
      <c r="C18793"/>
    </row>
    <row r="18794" spans="3:3" x14ac:dyDescent="0.25">
      <c r="C18794"/>
    </row>
    <row r="18795" spans="3:3" x14ac:dyDescent="0.25">
      <c r="C18795"/>
    </row>
    <row r="18796" spans="3:3" x14ac:dyDescent="0.25">
      <c r="C18796"/>
    </row>
    <row r="18797" spans="3:3" x14ac:dyDescent="0.25">
      <c r="C18797"/>
    </row>
    <row r="18798" spans="3:3" x14ac:dyDescent="0.25">
      <c r="C18798"/>
    </row>
    <row r="18799" spans="3:3" x14ac:dyDescent="0.25">
      <c r="C18799"/>
    </row>
    <row r="18800" spans="3:3" x14ac:dyDescent="0.25">
      <c r="C18800"/>
    </row>
    <row r="18801" spans="3:3" x14ac:dyDescent="0.25">
      <c r="C18801"/>
    </row>
    <row r="18802" spans="3:3" x14ac:dyDescent="0.25">
      <c r="C18802"/>
    </row>
    <row r="18803" spans="3:3" x14ac:dyDescent="0.25">
      <c r="C18803"/>
    </row>
    <row r="18804" spans="3:3" x14ac:dyDescent="0.25">
      <c r="C18804"/>
    </row>
    <row r="18805" spans="3:3" x14ac:dyDescent="0.25">
      <c r="C18805"/>
    </row>
    <row r="18806" spans="3:3" x14ac:dyDescent="0.25">
      <c r="C18806"/>
    </row>
    <row r="18807" spans="3:3" x14ac:dyDescent="0.25">
      <c r="C18807"/>
    </row>
    <row r="18808" spans="3:3" x14ac:dyDescent="0.25">
      <c r="C18808"/>
    </row>
    <row r="18809" spans="3:3" x14ac:dyDescent="0.25">
      <c r="C18809"/>
    </row>
    <row r="18810" spans="3:3" x14ac:dyDescent="0.25">
      <c r="C18810"/>
    </row>
    <row r="18811" spans="3:3" x14ac:dyDescent="0.25">
      <c r="C18811"/>
    </row>
    <row r="18812" spans="3:3" x14ac:dyDescent="0.25">
      <c r="C18812"/>
    </row>
    <row r="18813" spans="3:3" x14ac:dyDescent="0.25">
      <c r="C18813"/>
    </row>
    <row r="18814" spans="3:3" x14ac:dyDescent="0.25">
      <c r="C18814"/>
    </row>
    <row r="18815" spans="3:3" x14ac:dyDescent="0.25">
      <c r="C18815"/>
    </row>
    <row r="18816" spans="3:3" x14ac:dyDescent="0.25">
      <c r="C18816"/>
    </row>
    <row r="18817" spans="3:3" x14ac:dyDescent="0.25">
      <c r="C18817"/>
    </row>
    <row r="18818" spans="3:3" x14ac:dyDescent="0.25">
      <c r="C18818"/>
    </row>
    <row r="18819" spans="3:3" x14ac:dyDescent="0.25">
      <c r="C18819"/>
    </row>
    <row r="18820" spans="3:3" x14ac:dyDescent="0.25">
      <c r="C18820"/>
    </row>
    <row r="18821" spans="3:3" x14ac:dyDescent="0.25">
      <c r="C18821"/>
    </row>
    <row r="18822" spans="3:3" x14ac:dyDescent="0.25">
      <c r="C18822"/>
    </row>
    <row r="18823" spans="3:3" x14ac:dyDescent="0.25">
      <c r="C18823"/>
    </row>
    <row r="18824" spans="3:3" x14ac:dyDescent="0.25">
      <c r="C18824"/>
    </row>
    <row r="18825" spans="3:3" x14ac:dyDescent="0.25">
      <c r="C18825"/>
    </row>
    <row r="18826" spans="3:3" x14ac:dyDescent="0.25">
      <c r="C18826"/>
    </row>
    <row r="18827" spans="3:3" x14ac:dyDescent="0.25">
      <c r="C18827"/>
    </row>
    <row r="18828" spans="3:3" x14ac:dyDescent="0.25">
      <c r="C18828"/>
    </row>
    <row r="18829" spans="3:3" x14ac:dyDescent="0.25">
      <c r="C18829"/>
    </row>
    <row r="18830" spans="3:3" x14ac:dyDescent="0.25">
      <c r="C18830"/>
    </row>
    <row r="18831" spans="3:3" x14ac:dyDescent="0.25">
      <c r="C18831"/>
    </row>
    <row r="18832" spans="3:3" x14ac:dyDescent="0.25">
      <c r="C18832"/>
    </row>
    <row r="18833" spans="3:3" x14ac:dyDescent="0.25">
      <c r="C18833"/>
    </row>
    <row r="18834" spans="3:3" x14ac:dyDescent="0.25">
      <c r="C18834"/>
    </row>
    <row r="18835" spans="3:3" x14ac:dyDescent="0.25">
      <c r="C18835"/>
    </row>
    <row r="18836" spans="3:3" x14ac:dyDescent="0.25">
      <c r="C18836"/>
    </row>
    <row r="18837" spans="3:3" x14ac:dyDescent="0.25">
      <c r="C18837"/>
    </row>
    <row r="18838" spans="3:3" x14ac:dyDescent="0.25">
      <c r="C18838"/>
    </row>
    <row r="18839" spans="3:3" x14ac:dyDescent="0.25">
      <c r="C18839"/>
    </row>
    <row r="18840" spans="3:3" x14ac:dyDescent="0.25">
      <c r="C18840"/>
    </row>
    <row r="18841" spans="3:3" x14ac:dyDescent="0.25">
      <c r="C18841"/>
    </row>
    <row r="18842" spans="3:3" x14ac:dyDescent="0.25">
      <c r="C18842"/>
    </row>
    <row r="18843" spans="3:3" x14ac:dyDescent="0.25">
      <c r="C18843"/>
    </row>
    <row r="18844" spans="3:3" x14ac:dyDescent="0.25">
      <c r="C18844"/>
    </row>
    <row r="18845" spans="3:3" x14ac:dyDescent="0.25">
      <c r="C18845"/>
    </row>
    <row r="18846" spans="3:3" x14ac:dyDescent="0.25">
      <c r="C18846"/>
    </row>
    <row r="18847" spans="3:3" x14ac:dyDescent="0.25">
      <c r="C18847"/>
    </row>
    <row r="18848" spans="3:3" x14ac:dyDescent="0.25">
      <c r="C18848"/>
    </row>
    <row r="18849" spans="3:3" x14ac:dyDescent="0.25">
      <c r="C18849"/>
    </row>
    <row r="18850" spans="3:3" x14ac:dyDescent="0.25">
      <c r="C18850"/>
    </row>
    <row r="18851" spans="3:3" x14ac:dyDescent="0.25">
      <c r="C18851"/>
    </row>
    <row r="18852" spans="3:3" x14ac:dyDescent="0.25">
      <c r="C18852"/>
    </row>
    <row r="18853" spans="3:3" x14ac:dyDescent="0.25">
      <c r="C18853"/>
    </row>
    <row r="18854" spans="3:3" x14ac:dyDescent="0.25">
      <c r="C18854"/>
    </row>
    <row r="18855" spans="3:3" x14ac:dyDescent="0.25">
      <c r="C18855"/>
    </row>
    <row r="18856" spans="3:3" x14ac:dyDescent="0.25">
      <c r="C18856"/>
    </row>
    <row r="18857" spans="3:3" x14ac:dyDescent="0.25">
      <c r="C18857"/>
    </row>
    <row r="18858" spans="3:3" x14ac:dyDescent="0.25">
      <c r="C18858"/>
    </row>
    <row r="18859" spans="3:3" x14ac:dyDescent="0.25">
      <c r="C18859"/>
    </row>
    <row r="18860" spans="3:3" x14ac:dyDescent="0.25">
      <c r="C18860"/>
    </row>
    <row r="18861" spans="3:3" x14ac:dyDescent="0.25">
      <c r="C18861"/>
    </row>
    <row r="18862" spans="3:3" x14ac:dyDescent="0.25">
      <c r="C18862"/>
    </row>
    <row r="18863" spans="3:3" x14ac:dyDescent="0.25">
      <c r="C18863"/>
    </row>
    <row r="18864" spans="3:3" x14ac:dyDescent="0.25">
      <c r="C18864"/>
    </row>
    <row r="18865" spans="3:3" x14ac:dyDescent="0.25">
      <c r="C18865"/>
    </row>
    <row r="18866" spans="3:3" x14ac:dyDescent="0.25">
      <c r="C18866"/>
    </row>
    <row r="18867" spans="3:3" x14ac:dyDescent="0.25">
      <c r="C18867"/>
    </row>
    <row r="18868" spans="3:3" x14ac:dyDescent="0.25">
      <c r="C18868"/>
    </row>
    <row r="18869" spans="3:3" x14ac:dyDescent="0.25">
      <c r="C18869"/>
    </row>
    <row r="18870" spans="3:3" x14ac:dyDescent="0.25">
      <c r="C18870"/>
    </row>
    <row r="18871" spans="3:3" x14ac:dyDescent="0.25">
      <c r="C18871"/>
    </row>
    <row r="18872" spans="3:3" x14ac:dyDescent="0.25">
      <c r="C18872"/>
    </row>
    <row r="18873" spans="3:3" x14ac:dyDescent="0.25">
      <c r="C18873"/>
    </row>
    <row r="18874" spans="3:3" x14ac:dyDescent="0.25">
      <c r="C18874"/>
    </row>
    <row r="18875" spans="3:3" x14ac:dyDescent="0.25">
      <c r="C18875"/>
    </row>
    <row r="18876" spans="3:3" x14ac:dyDescent="0.25">
      <c r="C18876"/>
    </row>
    <row r="18877" spans="3:3" x14ac:dyDescent="0.25">
      <c r="C18877"/>
    </row>
    <row r="18878" spans="3:3" x14ac:dyDescent="0.25">
      <c r="C18878"/>
    </row>
    <row r="18879" spans="3:3" x14ac:dyDescent="0.25">
      <c r="C18879"/>
    </row>
    <row r="18880" spans="3:3" x14ac:dyDescent="0.25">
      <c r="C18880"/>
    </row>
    <row r="18881" spans="3:3" x14ac:dyDescent="0.25">
      <c r="C18881"/>
    </row>
    <row r="18882" spans="3:3" x14ac:dyDescent="0.25">
      <c r="C18882"/>
    </row>
    <row r="18883" spans="3:3" x14ac:dyDescent="0.25">
      <c r="C18883"/>
    </row>
    <row r="18884" spans="3:3" x14ac:dyDescent="0.25">
      <c r="C18884"/>
    </row>
    <row r="18885" spans="3:3" x14ac:dyDescent="0.25">
      <c r="C18885"/>
    </row>
    <row r="18886" spans="3:3" x14ac:dyDescent="0.25">
      <c r="C18886"/>
    </row>
    <row r="18887" spans="3:3" x14ac:dyDescent="0.25">
      <c r="C18887"/>
    </row>
    <row r="18888" spans="3:3" x14ac:dyDescent="0.25">
      <c r="C18888"/>
    </row>
    <row r="18889" spans="3:3" x14ac:dyDescent="0.25">
      <c r="C18889"/>
    </row>
    <row r="18890" spans="3:3" x14ac:dyDescent="0.25">
      <c r="C18890"/>
    </row>
    <row r="18891" spans="3:3" x14ac:dyDescent="0.25">
      <c r="C18891"/>
    </row>
    <row r="18892" spans="3:3" x14ac:dyDescent="0.25">
      <c r="C18892"/>
    </row>
    <row r="18893" spans="3:3" x14ac:dyDescent="0.25">
      <c r="C18893"/>
    </row>
    <row r="18894" spans="3:3" x14ac:dyDescent="0.25">
      <c r="C18894"/>
    </row>
    <row r="18895" spans="3:3" x14ac:dyDescent="0.25">
      <c r="C18895"/>
    </row>
    <row r="18896" spans="3:3" x14ac:dyDescent="0.25">
      <c r="C18896"/>
    </row>
    <row r="18897" spans="3:3" x14ac:dyDescent="0.25">
      <c r="C18897"/>
    </row>
    <row r="18898" spans="3:3" x14ac:dyDescent="0.25">
      <c r="C18898"/>
    </row>
    <row r="18899" spans="3:3" x14ac:dyDescent="0.25">
      <c r="C18899"/>
    </row>
    <row r="18900" spans="3:3" x14ac:dyDescent="0.25">
      <c r="C18900"/>
    </row>
    <row r="18901" spans="3:3" x14ac:dyDescent="0.25">
      <c r="C18901"/>
    </row>
    <row r="18902" spans="3:3" x14ac:dyDescent="0.25">
      <c r="C18902"/>
    </row>
    <row r="18903" spans="3:3" x14ac:dyDescent="0.25">
      <c r="C18903"/>
    </row>
    <row r="18904" spans="3:3" x14ac:dyDescent="0.25">
      <c r="C18904"/>
    </row>
    <row r="18905" spans="3:3" x14ac:dyDescent="0.25">
      <c r="C18905"/>
    </row>
    <row r="18906" spans="3:3" x14ac:dyDescent="0.25">
      <c r="C18906"/>
    </row>
    <row r="18907" spans="3:3" x14ac:dyDescent="0.25">
      <c r="C18907"/>
    </row>
    <row r="18908" spans="3:3" x14ac:dyDescent="0.25">
      <c r="C18908"/>
    </row>
    <row r="18909" spans="3:3" x14ac:dyDescent="0.25">
      <c r="C18909"/>
    </row>
    <row r="18910" spans="3:3" x14ac:dyDescent="0.25">
      <c r="C18910"/>
    </row>
    <row r="18911" spans="3:3" x14ac:dyDescent="0.25">
      <c r="C18911"/>
    </row>
    <row r="18912" spans="3:3" x14ac:dyDescent="0.25">
      <c r="C18912"/>
    </row>
    <row r="18913" spans="3:3" x14ac:dyDescent="0.25">
      <c r="C18913"/>
    </row>
    <row r="18914" spans="3:3" x14ac:dyDescent="0.25">
      <c r="C18914"/>
    </row>
    <row r="18915" spans="3:3" x14ac:dyDescent="0.25">
      <c r="C18915"/>
    </row>
    <row r="18916" spans="3:3" x14ac:dyDescent="0.25">
      <c r="C18916"/>
    </row>
    <row r="18917" spans="3:3" x14ac:dyDescent="0.25">
      <c r="C18917"/>
    </row>
    <row r="18918" spans="3:3" x14ac:dyDescent="0.25">
      <c r="C18918"/>
    </row>
    <row r="18919" spans="3:3" x14ac:dyDescent="0.25">
      <c r="C18919"/>
    </row>
    <row r="18920" spans="3:3" x14ac:dyDescent="0.25">
      <c r="C18920"/>
    </row>
    <row r="18921" spans="3:3" x14ac:dyDescent="0.25">
      <c r="C18921"/>
    </row>
    <row r="18922" spans="3:3" x14ac:dyDescent="0.25">
      <c r="C18922"/>
    </row>
    <row r="18923" spans="3:3" x14ac:dyDescent="0.25">
      <c r="C18923"/>
    </row>
    <row r="18924" spans="3:3" x14ac:dyDescent="0.25">
      <c r="C18924"/>
    </row>
    <row r="18925" spans="3:3" x14ac:dyDescent="0.25">
      <c r="C18925"/>
    </row>
    <row r="18926" spans="3:3" x14ac:dyDescent="0.25">
      <c r="C18926"/>
    </row>
    <row r="18927" spans="3:3" x14ac:dyDescent="0.25">
      <c r="C18927"/>
    </row>
    <row r="18928" spans="3:3" x14ac:dyDescent="0.25">
      <c r="C18928"/>
    </row>
    <row r="18929" spans="3:3" x14ac:dyDescent="0.25">
      <c r="C18929"/>
    </row>
    <row r="18930" spans="3:3" x14ac:dyDescent="0.25">
      <c r="C18930"/>
    </row>
    <row r="18931" spans="3:3" x14ac:dyDescent="0.25">
      <c r="C18931"/>
    </row>
    <row r="18932" spans="3:3" x14ac:dyDescent="0.25">
      <c r="C18932"/>
    </row>
    <row r="18933" spans="3:3" x14ac:dyDescent="0.25">
      <c r="C18933"/>
    </row>
    <row r="18934" spans="3:3" x14ac:dyDescent="0.25">
      <c r="C18934"/>
    </row>
    <row r="18935" spans="3:3" x14ac:dyDescent="0.25">
      <c r="C18935"/>
    </row>
    <row r="18936" spans="3:3" x14ac:dyDescent="0.25">
      <c r="C18936"/>
    </row>
    <row r="18937" spans="3:3" x14ac:dyDescent="0.25">
      <c r="C18937"/>
    </row>
    <row r="18938" spans="3:3" x14ac:dyDescent="0.25">
      <c r="C18938"/>
    </row>
    <row r="18939" spans="3:3" x14ac:dyDescent="0.25">
      <c r="C18939"/>
    </row>
    <row r="18940" spans="3:3" x14ac:dyDescent="0.25">
      <c r="C18940"/>
    </row>
    <row r="18941" spans="3:3" x14ac:dyDescent="0.25">
      <c r="C18941"/>
    </row>
    <row r="18942" spans="3:3" x14ac:dyDescent="0.25">
      <c r="C18942"/>
    </row>
    <row r="18943" spans="3:3" x14ac:dyDescent="0.25">
      <c r="C18943"/>
    </row>
    <row r="18944" spans="3:3" x14ac:dyDescent="0.25">
      <c r="C18944"/>
    </row>
    <row r="18945" spans="3:3" x14ac:dyDescent="0.25">
      <c r="C18945"/>
    </row>
    <row r="18946" spans="3:3" x14ac:dyDescent="0.25">
      <c r="C18946"/>
    </row>
    <row r="18947" spans="3:3" x14ac:dyDescent="0.25">
      <c r="C18947"/>
    </row>
    <row r="18948" spans="3:3" x14ac:dyDescent="0.25">
      <c r="C18948"/>
    </row>
    <row r="18949" spans="3:3" x14ac:dyDescent="0.25">
      <c r="C18949"/>
    </row>
    <row r="18950" spans="3:3" x14ac:dyDescent="0.25">
      <c r="C18950"/>
    </row>
    <row r="18951" spans="3:3" x14ac:dyDescent="0.25">
      <c r="C18951"/>
    </row>
    <row r="18952" spans="3:3" x14ac:dyDescent="0.25">
      <c r="C18952"/>
    </row>
    <row r="18953" spans="3:3" x14ac:dyDescent="0.25">
      <c r="C18953"/>
    </row>
    <row r="18954" spans="3:3" x14ac:dyDescent="0.25">
      <c r="C18954"/>
    </row>
    <row r="18955" spans="3:3" x14ac:dyDescent="0.25">
      <c r="C18955"/>
    </row>
    <row r="18956" spans="3:3" x14ac:dyDescent="0.25">
      <c r="C18956"/>
    </row>
    <row r="18957" spans="3:3" x14ac:dyDescent="0.25">
      <c r="C18957"/>
    </row>
    <row r="18958" spans="3:3" x14ac:dyDescent="0.25">
      <c r="C18958"/>
    </row>
    <row r="18959" spans="3:3" x14ac:dyDescent="0.25">
      <c r="C18959"/>
    </row>
    <row r="18960" spans="3:3" x14ac:dyDescent="0.25">
      <c r="C18960"/>
    </row>
    <row r="18961" spans="3:3" x14ac:dyDescent="0.25">
      <c r="C18961"/>
    </row>
    <row r="18962" spans="3:3" x14ac:dyDescent="0.25">
      <c r="C18962"/>
    </row>
    <row r="18963" spans="3:3" x14ac:dyDescent="0.25">
      <c r="C18963"/>
    </row>
    <row r="18964" spans="3:3" x14ac:dyDescent="0.25">
      <c r="C18964"/>
    </row>
    <row r="18965" spans="3:3" x14ac:dyDescent="0.25">
      <c r="C18965"/>
    </row>
    <row r="18966" spans="3:3" x14ac:dyDescent="0.25">
      <c r="C18966"/>
    </row>
    <row r="18967" spans="3:3" x14ac:dyDescent="0.25">
      <c r="C18967"/>
    </row>
    <row r="18968" spans="3:3" x14ac:dyDescent="0.25">
      <c r="C18968"/>
    </row>
    <row r="18969" spans="3:3" x14ac:dyDescent="0.25">
      <c r="C18969"/>
    </row>
    <row r="18970" spans="3:3" x14ac:dyDescent="0.25">
      <c r="C18970"/>
    </row>
    <row r="18971" spans="3:3" x14ac:dyDescent="0.25">
      <c r="C18971"/>
    </row>
    <row r="18972" spans="3:3" x14ac:dyDescent="0.25">
      <c r="C18972"/>
    </row>
    <row r="18973" spans="3:3" x14ac:dyDescent="0.25">
      <c r="C18973"/>
    </row>
    <row r="18974" spans="3:3" x14ac:dyDescent="0.25">
      <c r="C18974"/>
    </row>
    <row r="18975" spans="3:3" x14ac:dyDescent="0.25">
      <c r="C18975"/>
    </row>
    <row r="18976" spans="3:3" x14ac:dyDescent="0.25">
      <c r="C18976"/>
    </row>
    <row r="18977" spans="3:3" x14ac:dyDescent="0.25">
      <c r="C18977"/>
    </row>
    <row r="18978" spans="3:3" x14ac:dyDescent="0.25">
      <c r="C18978"/>
    </row>
    <row r="18979" spans="3:3" x14ac:dyDescent="0.25">
      <c r="C18979"/>
    </row>
    <row r="18980" spans="3:3" x14ac:dyDescent="0.25">
      <c r="C18980"/>
    </row>
    <row r="18981" spans="3:3" x14ac:dyDescent="0.25">
      <c r="C18981"/>
    </row>
    <row r="18982" spans="3:3" x14ac:dyDescent="0.25">
      <c r="C18982"/>
    </row>
    <row r="18983" spans="3:3" x14ac:dyDescent="0.25">
      <c r="C18983"/>
    </row>
    <row r="18984" spans="3:3" x14ac:dyDescent="0.25">
      <c r="C18984"/>
    </row>
    <row r="18985" spans="3:3" x14ac:dyDescent="0.25">
      <c r="C18985"/>
    </row>
    <row r="18986" spans="3:3" x14ac:dyDescent="0.25">
      <c r="C18986"/>
    </row>
    <row r="18987" spans="3:3" x14ac:dyDescent="0.25">
      <c r="C18987"/>
    </row>
    <row r="18988" spans="3:3" x14ac:dyDescent="0.25">
      <c r="C18988"/>
    </row>
    <row r="18989" spans="3:3" x14ac:dyDescent="0.25">
      <c r="C18989"/>
    </row>
    <row r="18990" spans="3:3" x14ac:dyDescent="0.25">
      <c r="C18990"/>
    </row>
    <row r="18991" spans="3:3" x14ac:dyDescent="0.25">
      <c r="C18991"/>
    </row>
    <row r="18992" spans="3:3" x14ac:dyDescent="0.25">
      <c r="C18992"/>
    </row>
    <row r="18993" spans="3:3" x14ac:dyDescent="0.25">
      <c r="C18993"/>
    </row>
    <row r="18994" spans="3:3" x14ac:dyDescent="0.25">
      <c r="C18994"/>
    </row>
    <row r="18995" spans="3:3" x14ac:dyDescent="0.25">
      <c r="C18995"/>
    </row>
    <row r="18996" spans="3:3" x14ac:dyDescent="0.25">
      <c r="C18996"/>
    </row>
    <row r="18997" spans="3:3" x14ac:dyDescent="0.25">
      <c r="C18997"/>
    </row>
    <row r="18998" spans="3:3" x14ac:dyDescent="0.25">
      <c r="C18998"/>
    </row>
    <row r="18999" spans="3:3" x14ac:dyDescent="0.25">
      <c r="C18999"/>
    </row>
    <row r="19000" spans="3:3" x14ac:dyDescent="0.25">
      <c r="C19000"/>
    </row>
    <row r="19001" spans="3:3" x14ac:dyDescent="0.25">
      <c r="C19001"/>
    </row>
    <row r="19002" spans="3:3" x14ac:dyDescent="0.25">
      <c r="C19002"/>
    </row>
    <row r="19003" spans="3:3" x14ac:dyDescent="0.25">
      <c r="C19003"/>
    </row>
    <row r="19004" spans="3:3" x14ac:dyDescent="0.25">
      <c r="C19004"/>
    </row>
    <row r="19005" spans="3:3" x14ac:dyDescent="0.25">
      <c r="C19005"/>
    </row>
    <row r="19006" spans="3:3" x14ac:dyDescent="0.25">
      <c r="C19006"/>
    </row>
    <row r="19007" spans="3:3" x14ac:dyDescent="0.25">
      <c r="C19007"/>
    </row>
    <row r="19008" spans="3:3" x14ac:dyDescent="0.25">
      <c r="C19008"/>
    </row>
    <row r="19009" spans="3:3" x14ac:dyDescent="0.25">
      <c r="C19009"/>
    </row>
    <row r="19010" spans="3:3" x14ac:dyDescent="0.25">
      <c r="C19010"/>
    </row>
    <row r="19011" spans="3:3" x14ac:dyDescent="0.25">
      <c r="C19011"/>
    </row>
    <row r="19012" spans="3:3" x14ac:dyDescent="0.25">
      <c r="C19012"/>
    </row>
    <row r="19013" spans="3:3" x14ac:dyDescent="0.25">
      <c r="C19013"/>
    </row>
    <row r="19014" spans="3:3" x14ac:dyDescent="0.25">
      <c r="C19014"/>
    </row>
    <row r="19015" spans="3:3" x14ac:dyDescent="0.25">
      <c r="C19015"/>
    </row>
    <row r="19016" spans="3:3" x14ac:dyDescent="0.25">
      <c r="C19016"/>
    </row>
    <row r="19017" spans="3:3" x14ac:dyDescent="0.25">
      <c r="C19017"/>
    </row>
    <row r="19018" spans="3:3" x14ac:dyDescent="0.25">
      <c r="C19018"/>
    </row>
    <row r="19019" spans="3:3" x14ac:dyDescent="0.25">
      <c r="C19019"/>
    </row>
    <row r="19020" spans="3:3" x14ac:dyDescent="0.25">
      <c r="C19020"/>
    </row>
    <row r="19021" spans="3:3" x14ac:dyDescent="0.25">
      <c r="C19021"/>
    </row>
    <row r="19022" spans="3:3" x14ac:dyDescent="0.25">
      <c r="C19022"/>
    </row>
    <row r="19023" spans="3:3" x14ac:dyDescent="0.25">
      <c r="C19023"/>
    </row>
    <row r="19024" spans="3:3" x14ac:dyDescent="0.25">
      <c r="C19024"/>
    </row>
    <row r="19025" spans="3:3" x14ac:dyDescent="0.25">
      <c r="C19025"/>
    </row>
    <row r="19026" spans="3:3" x14ac:dyDescent="0.25">
      <c r="C19026"/>
    </row>
    <row r="19027" spans="3:3" x14ac:dyDescent="0.25">
      <c r="C19027"/>
    </row>
    <row r="19028" spans="3:3" x14ac:dyDescent="0.25">
      <c r="C19028"/>
    </row>
    <row r="19029" spans="3:3" x14ac:dyDescent="0.25">
      <c r="C19029"/>
    </row>
    <row r="19030" spans="3:3" x14ac:dyDescent="0.25">
      <c r="C19030"/>
    </row>
    <row r="19031" spans="3:3" x14ac:dyDescent="0.25">
      <c r="C19031"/>
    </row>
    <row r="19032" spans="3:3" x14ac:dyDescent="0.25">
      <c r="C19032"/>
    </row>
    <row r="19033" spans="3:3" x14ac:dyDescent="0.25">
      <c r="C19033"/>
    </row>
    <row r="19034" spans="3:3" x14ac:dyDescent="0.25">
      <c r="C19034"/>
    </row>
    <row r="19035" spans="3:3" x14ac:dyDescent="0.25">
      <c r="C19035"/>
    </row>
    <row r="19036" spans="3:3" x14ac:dyDescent="0.25">
      <c r="C19036"/>
    </row>
    <row r="19037" spans="3:3" x14ac:dyDescent="0.25">
      <c r="C19037"/>
    </row>
    <row r="19038" spans="3:3" x14ac:dyDescent="0.25">
      <c r="C19038"/>
    </row>
    <row r="19039" spans="3:3" x14ac:dyDescent="0.25">
      <c r="C19039"/>
    </row>
    <row r="19040" spans="3:3" x14ac:dyDescent="0.25">
      <c r="C19040"/>
    </row>
    <row r="19041" spans="3:3" x14ac:dyDescent="0.25">
      <c r="C19041"/>
    </row>
    <row r="19042" spans="3:3" x14ac:dyDescent="0.25">
      <c r="C19042"/>
    </row>
    <row r="19043" spans="3:3" x14ac:dyDescent="0.25">
      <c r="C19043"/>
    </row>
    <row r="19044" spans="3:3" x14ac:dyDescent="0.25">
      <c r="C19044"/>
    </row>
    <row r="19045" spans="3:3" x14ac:dyDescent="0.25">
      <c r="C19045"/>
    </row>
    <row r="19046" spans="3:3" x14ac:dyDescent="0.25">
      <c r="C19046"/>
    </row>
    <row r="19047" spans="3:3" x14ac:dyDescent="0.25">
      <c r="C19047"/>
    </row>
    <row r="19048" spans="3:3" x14ac:dyDescent="0.25">
      <c r="C19048"/>
    </row>
    <row r="19049" spans="3:3" x14ac:dyDescent="0.25">
      <c r="C19049"/>
    </row>
    <row r="19050" spans="3:3" x14ac:dyDescent="0.25">
      <c r="C19050"/>
    </row>
    <row r="19051" spans="3:3" x14ac:dyDescent="0.25">
      <c r="C19051"/>
    </row>
    <row r="19052" spans="3:3" x14ac:dyDescent="0.25">
      <c r="C19052"/>
    </row>
    <row r="19053" spans="3:3" x14ac:dyDescent="0.25">
      <c r="C19053"/>
    </row>
    <row r="19054" spans="3:3" x14ac:dyDescent="0.25">
      <c r="C19054"/>
    </row>
    <row r="19055" spans="3:3" x14ac:dyDescent="0.25">
      <c r="C19055"/>
    </row>
    <row r="19056" spans="3:3" x14ac:dyDescent="0.25">
      <c r="C19056"/>
    </row>
    <row r="19057" spans="3:3" x14ac:dyDescent="0.25">
      <c r="C19057"/>
    </row>
    <row r="19058" spans="3:3" x14ac:dyDescent="0.25">
      <c r="C19058"/>
    </row>
    <row r="19059" spans="3:3" x14ac:dyDescent="0.25">
      <c r="C19059"/>
    </row>
    <row r="19060" spans="3:3" x14ac:dyDescent="0.25">
      <c r="C19060"/>
    </row>
    <row r="19061" spans="3:3" x14ac:dyDescent="0.25">
      <c r="C19061"/>
    </row>
    <row r="19062" spans="3:3" x14ac:dyDescent="0.25">
      <c r="C19062"/>
    </row>
    <row r="19063" spans="3:3" x14ac:dyDescent="0.25">
      <c r="C19063"/>
    </row>
    <row r="19064" spans="3:3" x14ac:dyDescent="0.25">
      <c r="C19064"/>
    </row>
    <row r="19065" spans="3:3" x14ac:dyDescent="0.25">
      <c r="C19065"/>
    </row>
    <row r="19066" spans="3:3" x14ac:dyDescent="0.25">
      <c r="C19066"/>
    </row>
    <row r="19067" spans="3:3" x14ac:dyDescent="0.25">
      <c r="C19067"/>
    </row>
    <row r="19068" spans="3:3" x14ac:dyDescent="0.25">
      <c r="C19068"/>
    </row>
    <row r="19069" spans="3:3" x14ac:dyDescent="0.25">
      <c r="C19069"/>
    </row>
    <row r="19070" spans="3:3" x14ac:dyDescent="0.25">
      <c r="C19070"/>
    </row>
    <row r="19071" spans="3:3" x14ac:dyDescent="0.25">
      <c r="C19071"/>
    </row>
    <row r="19072" spans="3:3" x14ac:dyDescent="0.25">
      <c r="C19072"/>
    </row>
    <row r="19073" spans="3:3" x14ac:dyDescent="0.25">
      <c r="C19073"/>
    </row>
    <row r="19074" spans="3:3" x14ac:dyDescent="0.25">
      <c r="C19074"/>
    </row>
    <row r="19075" spans="3:3" x14ac:dyDescent="0.25">
      <c r="C19075"/>
    </row>
    <row r="19076" spans="3:3" x14ac:dyDescent="0.25">
      <c r="C19076"/>
    </row>
    <row r="19077" spans="3:3" x14ac:dyDescent="0.25">
      <c r="C19077"/>
    </row>
    <row r="19078" spans="3:3" x14ac:dyDescent="0.25">
      <c r="C19078"/>
    </row>
    <row r="19079" spans="3:3" x14ac:dyDescent="0.25">
      <c r="C19079"/>
    </row>
    <row r="19080" spans="3:3" x14ac:dyDescent="0.25">
      <c r="C19080"/>
    </row>
    <row r="19081" spans="3:3" x14ac:dyDescent="0.25">
      <c r="C19081"/>
    </row>
    <row r="19082" spans="3:3" x14ac:dyDescent="0.25">
      <c r="C19082"/>
    </row>
    <row r="19083" spans="3:3" x14ac:dyDescent="0.25">
      <c r="C19083"/>
    </row>
    <row r="19084" spans="3:3" x14ac:dyDescent="0.25">
      <c r="C19084"/>
    </row>
    <row r="19085" spans="3:3" x14ac:dyDescent="0.25">
      <c r="C19085"/>
    </row>
    <row r="19086" spans="3:3" x14ac:dyDescent="0.25">
      <c r="C19086"/>
    </row>
    <row r="19087" spans="3:3" x14ac:dyDescent="0.25">
      <c r="C19087"/>
    </row>
    <row r="19088" spans="3:3" x14ac:dyDescent="0.25">
      <c r="C19088"/>
    </row>
    <row r="19089" spans="3:3" x14ac:dyDescent="0.25">
      <c r="C19089"/>
    </row>
    <row r="19090" spans="3:3" x14ac:dyDescent="0.25">
      <c r="C19090"/>
    </row>
    <row r="19091" spans="3:3" x14ac:dyDescent="0.25">
      <c r="C19091"/>
    </row>
    <row r="19092" spans="3:3" x14ac:dyDescent="0.25">
      <c r="C19092"/>
    </row>
    <row r="19093" spans="3:3" x14ac:dyDescent="0.25">
      <c r="C19093"/>
    </row>
    <row r="19094" spans="3:3" x14ac:dyDescent="0.25">
      <c r="C19094"/>
    </row>
    <row r="19095" spans="3:3" x14ac:dyDescent="0.25">
      <c r="C19095"/>
    </row>
    <row r="19096" spans="3:3" x14ac:dyDescent="0.25">
      <c r="C19096"/>
    </row>
    <row r="19097" spans="3:3" x14ac:dyDescent="0.25">
      <c r="C19097"/>
    </row>
    <row r="19098" spans="3:3" x14ac:dyDescent="0.25">
      <c r="C19098"/>
    </row>
    <row r="19099" spans="3:3" x14ac:dyDescent="0.25">
      <c r="C19099"/>
    </row>
    <row r="19100" spans="3:3" x14ac:dyDescent="0.25">
      <c r="C19100"/>
    </row>
    <row r="19101" spans="3:3" x14ac:dyDescent="0.25">
      <c r="C19101"/>
    </row>
    <row r="19102" spans="3:3" x14ac:dyDescent="0.25">
      <c r="C19102"/>
    </row>
    <row r="19103" spans="3:3" x14ac:dyDescent="0.25">
      <c r="C19103"/>
    </row>
    <row r="19104" spans="3:3" x14ac:dyDescent="0.25">
      <c r="C19104"/>
    </row>
    <row r="19105" spans="3:3" x14ac:dyDescent="0.25">
      <c r="C19105"/>
    </row>
    <row r="19106" spans="3:3" x14ac:dyDescent="0.25">
      <c r="C19106"/>
    </row>
    <row r="19107" spans="3:3" x14ac:dyDescent="0.25">
      <c r="C19107"/>
    </row>
    <row r="19108" spans="3:3" x14ac:dyDescent="0.25">
      <c r="C19108"/>
    </row>
    <row r="19109" spans="3:3" x14ac:dyDescent="0.25">
      <c r="C19109"/>
    </row>
    <row r="19110" spans="3:3" x14ac:dyDescent="0.25">
      <c r="C19110"/>
    </row>
    <row r="19111" spans="3:3" x14ac:dyDescent="0.25">
      <c r="C19111"/>
    </row>
    <row r="19112" spans="3:3" x14ac:dyDescent="0.25">
      <c r="C19112"/>
    </row>
    <row r="19113" spans="3:3" x14ac:dyDescent="0.25">
      <c r="C19113"/>
    </row>
    <row r="19114" spans="3:3" x14ac:dyDescent="0.25">
      <c r="C19114"/>
    </row>
    <row r="19115" spans="3:3" x14ac:dyDescent="0.25">
      <c r="C19115"/>
    </row>
    <row r="19116" spans="3:3" x14ac:dyDescent="0.25">
      <c r="C19116"/>
    </row>
    <row r="19117" spans="3:3" x14ac:dyDescent="0.25">
      <c r="C19117"/>
    </row>
    <row r="19118" spans="3:3" x14ac:dyDescent="0.25">
      <c r="C19118"/>
    </row>
    <row r="19119" spans="3:3" x14ac:dyDescent="0.25">
      <c r="C19119"/>
    </row>
    <row r="19120" spans="3:3" x14ac:dyDescent="0.25">
      <c r="C19120"/>
    </row>
    <row r="19121" spans="3:3" x14ac:dyDescent="0.25">
      <c r="C19121"/>
    </row>
    <row r="19122" spans="3:3" x14ac:dyDescent="0.25">
      <c r="C19122"/>
    </row>
    <row r="19123" spans="3:3" x14ac:dyDescent="0.25">
      <c r="C19123"/>
    </row>
    <row r="19124" spans="3:3" x14ac:dyDescent="0.25">
      <c r="C19124"/>
    </row>
    <row r="19125" spans="3:3" x14ac:dyDescent="0.25">
      <c r="C19125"/>
    </row>
    <row r="19126" spans="3:3" x14ac:dyDescent="0.25">
      <c r="C19126"/>
    </row>
    <row r="19127" spans="3:3" x14ac:dyDescent="0.25">
      <c r="C19127"/>
    </row>
    <row r="19128" spans="3:3" x14ac:dyDescent="0.25">
      <c r="C19128"/>
    </row>
    <row r="19129" spans="3:3" x14ac:dyDescent="0.25">
      <c r="C19129"/>
    </row>
    <row r="19130" spans="3:3" x14ac:dyDescent="0.25">
      <c r="C19130"/>
    </row>
    <row r="19131" spans="3:3" x14ac:dyDescent="0.25">
      <c r="C19131"/>
    </row>
    <row r="19132" spans="3:3" x14ac:dyDescent="0.25">
      <c r="C19132"/>
    </row>
    <row r="19133" spans="3:3" x14ac:dyDescent="0.25">
      <c r="C19133"/>
    </row>
    <row r="19134" spans="3:3" x14ac:dyDescent="0.25">
      <c r="C19134"/>
    </row>
    <row r="19135" spans="3:3" x14ac:dyDescent="0.25">
      <c r="C19135"/>
    </row>
    <row r="19136" spans="3:3" x14ac:dyDescent="0.25">
      <c r="C19136"/>
    </row>
    <row r="19137" spans="3:3" x14ac:dyDescent="0.25">
      <c r="C19137"/>
    </row>
    <row r="19138" spans="3:3" x14ac:dyDescent="0.25">
      <c r="C19138"/>
    </row>
    <row r="19139" spans="3:3" x14ac:dyDescent="0.25">
      <c r="C19139"/>
    </row>
    <row r="19140" spans="3:3" x14ac:dyDescent="0.25">
      <c r="C19140"/>
    </row>
    <row r="19141" spans="3:3" x14ac:dyDescent="0.25">
      <c r="C19141"/>
    </row>
    <row r="19142" spans="3:3" x14ac:dyDescent="0.25">
      <c r="C19142"/>
    </row>
    <row r="19143" spans="3:3" x14ac:dyDescent="0.25">
      <c r="C19143"/>
    </row>
    <row r="19144" spans="3:3" x14ac:dyDescent="0.25">
      <c r="C19144"/>
    </row>
    <row r="19145" spans="3:3" x14ac:dyDescent="0.25">
      <c r="C19145"/>
    </row>
    <row r="19146" spans="3:3" x14ac:dyDescent="0.25">
      <c r="C19146"/>
    </row>
    <row r="19147" spans="3:3" x14ac:dyDescent="0.25">
      <c r="C19147"/>
    </row>
    <row r="19148" spans="3:3" x14ac:dyDescent="0.25">
      <c r="C19148"/>
    </row>
    <row r="19149" spans="3:3" x14ac:dyDescent="0.25">
      <c r="C19149"/>
    </row>
    <row r="19150" spans="3:3" x14ac:dyDescent="0.25">
      <c r="C19150"/>
    </row>
    <row r="19151" spans="3:3" x14ac:dyDescent="0.25">
      <c r="C19151"/>
    </row>
    <row r="19152" spans="3:3" x14ac:dyDescent="0.25">
      <c r="C19152"/>
    </row>
    <row r="19153" spans="3:3" x14ac:dyDescent="0.25">
      <c r="C19153"/>
    </row>
    <row r="19154" spans="3:3" x14ac:dyDescent="0.25">
      <c r="C19154"/>
    </row>
    <row r="19155" spans="3:3" x14ac:dyDescent="0.25">
      <c r="C19155"/>
    </row>
    <row r="19156" spans="3:3" x14ac:dyDescent="0.25">
      <c r="C19156"/>
    </row>
    <row r="19157" spans="3:3" x14ac:dyDescent="0.25">
      <c r="C19157"/>
    </row>
    <row r="19158" spans="3:3" x14ac:dyDescent="0.25">
      <c r="C19158"/>
    </row>
    <row r="19159" spans="3:3" x14ac:dyDescent="0.25">
      <c r="C19159"/>
    </row>
    <row r="19160" spans="3:3" x14ac:dyDescent="0.25">
      <c r="C19160"/>
    </row>
    <row r="19161" spans="3:3" x14ac:dyDescent="0.25">
      <c r="C19161"/>
    </row>
    <row r="19162" spans="3:3" x14ac:dyDescent="0.25">
      <c r="C19162"/>
    </row>
    <row r="19163" spans="3:3" x14ac:dyDescent="0.25">
      <c r="C19163"/>
    </row>
    <row r="19164" spans="3:3" x14ac:dyDescent="0.25">
      <c r="C19164"/>
    </row>
    <row r="19165" spans="3:3" x14ac:dyDescent="0.25">
      <c r="C19165"/>
    </row>
    <row r="19166" spans="3:3" x14ac:dyDescent="0.25">
      <c r="C19166"/>
    </row>
    <row r="19167" spans="3:3" x14ac:dyDescent="0.25">
      <c r="C19167"/>
    </row>
    <row r="19168" spans="3:3" x14ac:dyDescent="0.25">
      <c r="C19168"/>
    </row>
    <row r="19169" spans="3:3" x14ac:dyDescent="0.25">
      <c r="C19169"/>
    </row>
    <row r="19170" spans="3:3" x14ac:dyDescent="0.25">
      <c r="C19170"/>
    </row>
    <row r="19171" spans="3:3" x14ac:dyDescent="0.25">
      <c r="C19171"/>
    </row>
    <row r="19172" spans="3:3" x14ac:dyDescent="0.25">
      <c r="C19172"/>
    </row>
    <row r="19173" spans="3:3" x14ac:dyDescent="0.25">
      <c r="C19173"/>
    </row>
    <row r="19174" spans="3:3" x14ac:dyDescent="0.25">
      <c r="C19174"/>
    </row>
    <row r="19175" spans="3:3" x14ac:dyDescent="0.25">
      <c r="C19175"/>
    </row>
    <row r="19176" spans="3:3" x14ac:dyDescent="0.25">
      <c r="C19176"/>
    </row>
    <row r="19177" spans="3:3" x14ac:dyDescent="0.25">
      <c r="C19177"/>
    </row>
    <row r="19178" spans="3:3" x14ac:dyDescent="0.25">
      <c r="C19178"/>
    </row>
    <row r="19179" spans="3:3" x14ac:dyDescent="0.25">
      <c r="C19179"/>
    </row>
    <row r="19180" spans="3:3" x14ac:dyDescent="0.25">
      <c r="C19180"/>
    </row>
    <row r="19181" spans="3:3" x14ac:dyDescent="0.25">
      <c r="C19181"/>
    </row>
    <row r="19182" spans="3:3" x14ac:dyDescent="0.25">
      <c r="C19182"/>
    </row>
    <row r="19183" spans="3:3" x14ac:dyDescent="0.25">
      <c r="C19183"/>
    </row>
    <row r="19184" spans="3:3" x14ac:dyDescent="0.25">
      <c r="C19184"/>
    </row>
    <row r="19185" spans="3:3" x14ac:dyDescent="0.25">
      <c r="C19185"/>
    </row>
    <row r="19186" spans="3:3" x14ac:dyDescent="0.25">
      <c r="C19186"/>
    </row>
    <row r="19187" spans="3:3" x14ac:dyDescent="0.25">
      <c r="C19187"/>
    </row>
    <row r="19188" spans="3:3" x14ac:dyDescent="0.25">
      <c r="C19188"/>
    </row>
    <row r="19189" spans="3:3" x14ac:dyDescent="0.25">
      <c r="C19189"/>
    </row>
    <row r="19190" spans="3:3" x14ac:dyDescent="0.25">
      <c r="C19190"/>
    </row>
    <row r="19191" spans="3:3" x14ac:dyDescent="0.25">
      <c r="C19191"/>
    </row>
    <row r="19192" spans="3:3" x14ac:dyDescent="0.25">
      <c r="C19192"/>
    </row>
    <row r="19193" spans="3:3" x14ac:dyDescent="0.25">
      <c r="C19193"/>
    </row>
    <row r="19194" spans="3:3" x14ac:dyDescent="0.25">
      <c r="C19194"/>
    </row>
    <row r="19195" spans="3:3" x14ac:dyDescent="0.25">
      <c r="C19195"/>
    </row>
    <row r="19196" spans="3:3" x14ac:dyDescent="0.25">
      <c r="C19196"/>
    </row>
    <row r="19197" spans="3:3" x14ac:dyDescent="0.25">
      <c r="C19197"/>
    </row>
    <row r="19198" spans="3:3" x14ac:dyDescent="0.25">
      <c r="C19198"/>
    </row>
    <row r="19199" spans="3:3" x14ac:dyDescent="0.25">
      <c r="C19199"/>
    </row>
    <row r="19200" spans="3:3" x14ac:dyDescent="0.25">
      <c r="C19200"/>
    </row>
    <row r="19201" spans="3:3" x14ac:dyDescent="0.25">
      <c r="C19201"/>
    </row>
    <row r="19202" spans="3:3" x14ac:dyDescent="0.25">
      <c r="C19202"/>
    </row>
    <row r="19203" spans="3:3" x14ac:dyDescent="0.25">
      <c r="C19203"/>
    </row>
    <row r="19204" spans="3:3" x14ac:dyDescent="0.25">
      <c r="C19204"/>
    </row>
    <row r="19205" spans="3:3" x14ac:dyDescent="0.25">
      <c r="C19205"/>
    </row>
    <row r="19206" spans="3:3" x14ac:dyDescent="0.25">
      <c r="C19206"/>
    </row>
    <row r="19207" spans="3:3" x14ac:dyDescent="0.25">
      <c r="C19207"/>
    </row>
    <row r="19208" spans="3:3" x14ac:dyDescent="0.25">
      <c r="C19208"/>
    </row>
    <row r="19209" spans="3:3" x14ac:dyDescent="0.25">
      <c r="C19209"/>
    </row>
    <row r="19210" spans="3:3" x14ac:dyDescent="0.25">
      <c r="C19210"/>
    </row>
    <row r="19211" spans="3:3" x14ac:dyDescent="0.25">
      <c r="C19211"/>
    </row>
    <row r="19212" spans="3:3" x14ac:dyDescent="0.25">
      <c r="C19212"/>
    </row>
    <row r="19213" spans="3:3" x14ac:dyDescent="0.25">
      <c r="C19213"/>
    </row>
    <row r="19214" spans="3:3" x14ac:dyDescent="0.25">
      <c r="C19214"/>
    </row>
    <row r="19215" spans="3:3" x14ac:dyDescent="0.25">
      <c r="C19215"/>
    </row>
    <row r="19216" spans="3:3" x14ac:dyDescent="0.25">
      <c r="C19216"/>
    </row>
    <row r="19217" spans="3:3" x14ac:dyDescent="0.25">
      <c r="C19217"/>
    </row>
    <row r="19218" spans="3:3" x14ac:dyDescent="0.25">
      <c r="C19218"/>
    </row>
    <row r="19219" spans="3:3" x14ac:dyDescent="0.25">
      <c r="C19219"/>
    </row>
    <row r="19220" spans="3:3" x14ac:dyDescent="0.25">
      <c r="C19220"/>
    </row>
    <row r="19221" spans="3:3" x14ac:dyDescent="0.25">
      <c r="C19221"/>
    </row>
    <row r="19222" spans="3:3" x14ac:dyDescent="0.25">
      <c r="C19222"/>
    </row>
    <row r="19223" spans="3:3" x14ac:dyDescent="0.25">
      <c r="C19223"/>
    </row>
    <row r="19224" spans="3:3" x14ac:dyDescent="0.25">
      <c r="C19224"/>
    </row>
    <row r="19225" spans="3:3" x14ac:dyDescent="0.25">
      <c r="C19225"/>
    </row>
    <row r="19226" spans="3:3" x14ac:dyDescent="0.25">
      <c r="C19226"/>
    </row>
    <row r="19227" spans="3:3" x14ac:dyDescent="0.25">
      <c r="C19227"/>
    </row>
    <row r="19228" spans="3:3" x14ac:dyDescent="0.25">
      <c r="C19228"/>
    </row>
    <row r="19229" spans="3:3" x14ac:dyDescent="0.25">
      <c r="C19229"/>
    </row>
    <row r="19230" spans="3:3" x14ac:dyDescent="0.25">
      <c r="C19230"/>
    </row>
    <row r="19231" spans="3:3" x14ac:dyDescent="0.25">
      <c r="C19231"/>
    </row>
    <row r="19232" spans="3:3" x14ac:dyDescent="0.25">
      <c r="C19232"/>
    </row>
    <row r="19233" spans="3:3" x14ac:dyDescent="0.25">
      <c r="C19233"/>
    </row>
    <row r="19234" spans="3:3" x14ac:dyDescent="0.25">
      <c r="C19234"/>
    </row>
    <row r="19235" spans="3:3" x14ac:dyDescent="0.25">
      <c r="C19235"/>
    </row>
    <row r="19236" spans="3:3" x14ac:dyDescent="0.25">
      <c r="C19236"/>
    </row>
    <row r="19237" spans="3:3" x14ac:dyDescent="0.25">
      <c r="C19237"/>
    </row>
    <row r="19238" spans="3:3" x14ac:dyDescent="0.25">
      <c r="C19238"/>
    </row>
    <row r="19239" spans="3:3" x14ac:dyDescent="0.25">
      <c r="C19239"/>
    </row>
    <row r="19240" spans="3:3" x14ac:dyDescent="0.25">
      <c r="C19240"/>
    </row>
    <row r="19241" spans="3:3" x14ac:dyDescent="0.25">
      <c r="C19241"/>
    </row>
    <row r="19242" spans="3:3" x14ac:dyDescent="0.25">
      <c r="C19242"/>
    </row>
    <row r="19243" spans="3:3" x14ac:dyDescent="0.25">
      <c r="C19243"/>
    </row>
    <row r="19244" spans="3:3" x14ac:dyDescent="0.25">
      <c r="C19244"/>
    </row>
    <row r="19245" spans="3:3" x14ac:dyDescent="0.25">
      <c r="C19245"/>
    </row>
    <row r="19246" spans="3:3" x14ac:dyDescent="0.25">
      <c r="C19246"/>
    </row>
    <row r="19247" spans="3:3" x14ac:dyDescent="0.25">
      <c r="C19247"/>
    </row>
    <row r="19248" spans="3:3" x14ac:dyDescent="0.25">
      <c r="C19248"/>
    </row>
    <row r="19249" spans="3:3" x14ac:dyDescent="0.25">
      <c r="C19249"/>
    </row>
    <row r="19250" spans="3:3" x14ac:dyDescent="0.25">
      <c r="C19250"/>
    </row>
    <row r="19251" spans="3:3" x14ac:dyDescent="0.25">
      <c r="C19251"/>
    </row>
    <row r="19252" spans="3:3" x14ac:dyDescent="0.25">
      <c r="C19252"/>
    </row>
    <row r="19253" spans="3:3" x14ac:dyDescent="0.25">
      <c r="C19253"/>
    </row>
    <row r="19254" spans="3:3" x14ac:dyDescent="0.25">
      <c r="C19254"/>
    </row>
    <row r="19255" spans="3:3" x14ac:dyDescent="0.25">
      <c r="C19255"/>
    </row>
    <row r="19256" spans="3:3" x14ac:dyDescent="0.25">
      <c r="C19256"/>
    </row>
    <row r="19257" spans="3:3" x14ac:dyDescent="0.25">
      <c r="C19257"/>
    </row>
    <row r="19258" spans="3:3" x14ac:dyDescent="0.25">
      <c r="C19258"/>
    </row>
    <row r="19259" spans="3:3" x14ac:dyDescent="0.25">
      <c r="C19259"/>
    </row>
    <row r="19260" spans="3:3" x14ac:dyDescent="0.25">
      <c r="C19260"/>
    </row>
    <row r="19261" spans="3:3" x14ac:dyDescent="0.25">
      <c r="C19261"/>
    </row>
    <row r="19262" spans="3:3" x14ac:dyDescent="0.25">
      <c r="C19262"/>
    </row>
    <row r="19263" spans="3:3" x14ac:dyDescent="0.25">
      <c r="C19263"/>
    </row>
    <row r="19264" spans="3:3" x14ac:dyDescent="0.25">
      <c r="C19264"/>
    </row>
    <row r="19265" spans="3:3" x14ac:dyDescent="0.25">
      <c r="C19265"/>
    </row>
    <row r="19266" spans="3:3" x14ac:dyDescent="0.25">
      <c r="C19266"/>
    </row>
    <row r="19267" spans="3:3" x14ac:dyDescent="0.25">
      <c r="C19267"/>
    </row>
    <row r="19268" spans="3:3" x14ac:dyDescent="0.25">
      <c r="C19268"/>
    </row>
    <row r="19269" spans="3:3" x14ac:dyDescent="0.25">
      <c r="C19269"/>
    </row>
    <row r="19270" spans="3:3" x14ac:dyDescent="0.25">
      <c r="C19270"/>
    </row>
    <row r="19271" spans="3:3" x14ac:dyDescent="0.25">
      <c r="C19271"/>
    </row>
    <row r="19272" spans="3:3" x14ac:dyDescent="0.25">
      <c r="C19272"/>
    </row>
    <row r="19273" spans="3:3" x14ac:dyDescent="0.25">
      <c r="C19273"/>
    </row>
    <row r="19274" spans="3:3" x14ac:dyDescent="0.25">
      <c r="C19274"/>
    </row>
    <row r="19275" spans="3:3" x14ac:dyDescent="0.25">
      <c r="C19275"/>
    </row>
    <row r="19276" spans="3:3" x14ac:dyDescent="0.25">
      <c r="C19276"/>
    </row>
    <row r="19277" spans="3:3" x14ac:dyDescent="0.25">
      <c r="C19277"/>
    </row>
    <row r="19278" spans="3:3" x14ac:dyDescent="0.25">
      <c r="C19278"/>
    </row>
    <row r="19279" spans="3:3" x14ac:dyDescent="0.25">
      <c r="C19279"/>
    </row>
    <row r="19280" spans="3:3" x14ac:dyDescent="0.25">
      <c r="C19280"/>
    </row>
    <row r="19281" spans="3:3" x14ac:dyDescent="0.25">
      <c r="C19281"/>
    </row>
    <row r="19282" spans="3:3" x14ac:dyDescent="0.25">
      <c r="C19282"/>
    </row>
    <row r="19283" spans="3:3" x14ac:dyDescent="0.25">
      <c r="C19283"/>
    </row>
    <row r="19284" spans="3:3" x14ac:dyDescent="0.25">
      <c r="C19284"/>
    </row>
    <row r="19285" spans="3:3" x14ac:dyDescent="0.25">
      <c r="C19285"/>
    </row>
    <row r="19286" spans="3:3" x14ac:dyDescent="0.25">
      <c r="C19286"/>
    </row>
    <row r="19287" spans="3:3" x14ac:dyDescent="0.25">
      <c r="C19287"/>
    </row>
    <row r="19288" spans="3:3" x14ac:dyDescent="0.25">
      <c r="C19288"/>
    </row>
    <row r="19289" spans="3:3" x14ac:dyDescent="0.25">
      <c r="C19289"/>
    </row>
    <row r="19290" spans="3:3" x14ac:dyDescent="0.25">
      <c r="C19290"/>
    </row>
    <row r="19291" spans="3:3" x14ac:dyDescent="0.25">
      <c r="C19291"/>
    </row>
    <row r="19292" spans="3:3" x14ac:dyDescent="0.25">
      <c r="C19292"/>
    </row>
    <row r="19293" spans="3:3" x14ac:dyDescent="0.25">
      <c r="C19293"/>
    </row>
    <row r="19294" spans="3:3" x14ac:dyDescent="0.25">
      <c r="C19294"/>
    </row>
    <row r="19295" spans="3:3" x14ac:dyDescent="0.25">
      <c r="C19295"/>
    </row>
    <row r="19296" spans="3:3" x14ac:dyDescent="0.25">
      <c r="C19296"/>
    </row>
    <row r="19297" spans="3:3" x14ac:dyDescent="0.25">
      <c r="C19297"/>
    </row>
    <row r="19298" spans="3:3" x14ac:dyDescent="0.25">
      <c r="C19298"/>
    </row>
    <row r="19299" spans="3:3" x14ac:dyDescent="0.25">
      <c r="C19299"/>
    </row>
    <row r="19300" spans="3:3" x14ac:dyDescent="0.25">
      <c r="C19300"/>
    </row>
    <row r="19301" spans="3:3" x14ac:dyDescent="0.25">
      <c r="C19301"/>
    </row>
    <row r="19302" spans="3:3" x14ac:dyDescent="0.25">
      <c r="C19302"/>
    </row>
    <row r="19303" spans="3:3" x14ac:dyDescent="0.25">
      <c r="C19303"/>
    </row>
    <row r="19304" spans="3:3" x14ac:dyDescent="0.25">
      <c r="C19304"/>
    </row>
    <row r="19305" spans="3:3" x14ac:dyDescent="0.25">
      <c r="C19305"/>
    </row>
    <row r="19306" spans="3:3" x14ac:dyDescent="0.25">
      <c r="C19306"/>
    </row>
    <row r="19307" spans="3:3" x14ac:dyDescent="0.25">
      <c r="C19307"/>
    </row>
    <row r="19308" spans="3:3" x14ac:dyDescent="0.25">
      <c r="C19308"/>
    </row>
    <row r="19309" spans="3:3" x14ac:dyDescent="0.25">
      <c r="C19309"/>
    </row>
    <row r="19310" spans="3:3" x14ac:dyDescent="0.25">
      <c r="C19310"/>
    </row>
    <row r="19311" spans="3:3" x14ac:dyDescent="0.25">
      <c r="C19311"/>
    </row>
    <row r="19312" spans="3:3" x14ac:dyDescent="0.25">
      <c r="C19312"/>
    </row>
    <row r="19313" spans="3:3" x14ac:dyDescent="0.25">
      <c r="C19313"/>
    </row>
    <row r="19314" spans="3:3" x14ac:dyDescent="0.25">
      <c r="C19314"/>
    </row>
    <row r="19315" spans="3:3" x14ac:dyDescent="0.25">
      <c r="C19315"/>
    </row>
    <row r="19316" spans="3:3" x14ac:dyDescent="0.25">
      <c r="C19316"/>
    </row>
    <row r="19317" spans="3:3" x14ac:dyDescent="0.25">
      <c r="C19317"/>
    </row>
    <row r="19318" spans="3:3" x14ac:dyDescent="0.25">
      <c r="C19318"/>
    </row>
    <row r="19319" spans="3:3" x14ac:dyDescent="0.25">
      <c r="C19319"/>
    </row>
    <row r="19320" spans="3:3" x14ac:dyDescent="0.25">
      <c r="C19320"/>
    </row>
    <row r="19321" spans="3:3" x14ac:dyDescent="0.25">
      <c r="C19321"/>
    </row>
    <row r="19322" spans="3:3" x14ac:dyDescent="0.25">
      <c r="C19322"/>
    </row>
    <row r="19323" spans="3:3" x14ac:dyDescent="0.25">
      <c r="C19323"/>
    </row>
    <row r="19324" spans="3:3" x14ac:dyDescent="0.25">
      <c r="C19324"/>
    </row>
    <row r="19325" spans="3:3" x14ac:dyDescent="0.25">
      <c r="C19325"/>
    </row>
    <row r="19326" spans="3:3" x14ac:dyDescent="0.25">
      <c r="C19326"/>
    </row>
    <row r="19327" spans="3:3" x14ac:dyDescent="0.25">
      <c r="C19327"/>
    </row>
    <row r="19328" spans="3:3" x14ac:dyDescent="0.25">
      <c r="C19328"/>
    </row>
    <row r="19329" spans="3:3" x14ac:dyDescent="0.25">
      <c r="C19329"/>
    </row>
    <row r="19330" spans="3:3" x14ac:dyDescent="0.25">
      <c r="C19330"/>
    </row>
    <row r="19331" spans="3:3" x14ac:dyDescent="0.25">
      <c r="C19331"/>
    </row>
    <row r="19332" spans="3:3" x14ac:dyDescent="0.25">
      <c r="C19332"/>
    </row>
    <row r="19333" spans="3:3" x14ac:dyDescent="0.25">
      <c r="C19333"/>
    </row>
    <row r="19334" spans="3:3" x14ac:dyDescent="0.25">
      <c r="C19334"/>
    </row>
    <row r="19335" spans="3:3" x14ac:dyDescent="0.25">
      <c r="C19335"/>
    </row>
    <row r="19336" spans="3:3" x14ac:dyDescent="0.25">
      <c r="C19336"/>
    </row>
    <row r="19337" spans="3:3" x14ac:dyDescent="0.25">
      <c r="C19337"/>
    </row>
    <row r="19338" spans="3:3" x14ac:dyDescent="0.25">
      <c r="C19338"/>
    </row>
    <row r="19339" spans="3:3" x14ac:dyDescent="0.25">
      <c r="C19339"/>
    </row>
    <row r="19340" spans="3:3" x14ac:dyDescent="0.25">
      <c r="C19340"/>
    </row>
    <row r="19341" spans="3:3" x14ac:dyDescent="0.25">
      <c r="C19341"/>
    </row>
    <row r="19342" spans="3:3" x14ac:dyDescent="0.25">
      <c r="C19342"/>
    </row>
    <row r="19343" spans="3:3" x14ac:dyDescent="0.25">
      <c r="C19343"/>
    </row>
    <row r="19344" spans="3:3" x14ac:dyDescent="0.25">
      <c r="C19344"/>
    </row>
    <row r="19345" spans="3:3" x14ac:dyDescent="0.25">
      <c r="C19345"/>
    </row>
    <row r="19346" spans="3:3" x14ac:dyDescent="0.25">
      <c r="C19346"/>
    </row>
    <row r="19347" spans="3:3" x14ac:dyDescent="0.25">
      <c r="C19347"/>
    </row>
    <row r="19348" spans="3:3" x14ac:dyDescent="0.25">
      <c r="C19348"/>
    </row>
    <row r="19349" spans="3:3" x14ac:dyDescent="0.25">
      <c r="C19349"/>
    </row>
    <row r="19350" spans="3:3" x14ac:dyDescent="0.25">
      <c r="C19350"/>
    </row>
    <row r="19351" spans="3:3" x14ac:dyDescent="0.25">
      <c r="C19351"/>
    </row>
    <row r="19352" spans="3:3" x14ac:dyDescent="0.25">
      <c r="C19352"/>
    </row>
    <row r="19353" spans="3:3" x14ac:dyDescent="0.25">
      <c r="C19353"/>
    </row>
    <row r="19354" spans="3:3" x14ac:dyDescent="0.25">
      <c r="C19354"/>
    </row>
    <row r="19355" spans="3:3" x14ac:dyDescent="0.25">
      <c r="C19355"/>
    </row>
    <row r="19356" spans="3:3" x14ac:dyDescent="0.25">
      <c r="C19356"/>
    </row>
    <row r="19357" spans="3:3" x14ac:dyDescent="0.25">
      <c r="C19357"/>
    </row>
    <row r="19358" spans="3:3" x14ac:dyDescent="0.25">
      <c r="C19358"/>
    </row>
    <row r="19359" spans="3:3" x14ac:dyDescent="0.25">
      <c r="C19359"/>
    </row>
    <row r="19360" spans="3:3" x14ac:dyDescent="0.25">
      <c r="C19360"/>
    </row>
    <row r="19361" spans="3:3" x14ac:dyDescent="0.25">
      <c r="C19361"/>
    </row>
    <row r="19362" spans="3:3" x14ac:dyDescent="0.25">
      <c r="C19362"/>
    </row>
    <row r="19363" spans="3:3" x14ac:dyDescent="0.25">
      <c r="C19363"/>
    </row>
    <row r="19364" spans="3:3" x14ac:dyDescent="0.25">
      <c r="C19364"/>
    </row>
    <row r="19365" spans="3:3" x14ac:dyDescent="0.25">
      <c r="C19365"/>
    </row>
    <row r="19366" spans="3:3" x14ac:dyDescent="0.25">
      <c r="C19366"/>
    </row>
    <row r="19367" spans="3:3" x14ac:dyDescent="0.25">
      <c r="C19367"/>
    </row>
    <row r="19368" spans="3:3" x14ac:dyDescent="0.25">
      <c r="C19368"/>
    </row>
    <row r="19369" spans="3:3" x14ac:dyDescent="0.25">
      <c r="C19369"/>
    </row>
    <row r="19370" spans="3:3" x14ac:dyDescent="0.25">
      <c r="C19370"/>
    </row>
    <row r="19371" spans="3:3" x14ac:dyDescent="0.25">
      <c r="C19371"/>
    </row>
    <row r="19372" spans="3:3" x14ac:dyDescent="0.25">
      <c r="C19372"/>
    </row>
    <row r="19373" spans="3:3" x14ac:dyDescent="0.25">
      <c r="C19373"/>
    </row>
    <row r="19374" spans="3:3" x14ac:dyDescent="0.25">
      <c r="C19374"/>
    </row>
    <row r="19375" spans="3:3" x14ac:dyDescent="0.25">
      <c r="C19375"/>
    </row>
    <row r="19376" spans="3:3" x14ac:dyDescent="0.25">
      <c r="C19376"/>
    </row>
    <row r="19377" spans="3:3" x14ac:dyDescent="0.25">
      <c r="C19377"/>
    </row>
    <row r="19378" spans="3:3" x14ac:dyDescent="0.25">
      <c r="C19378"/>
    </row>
    <row r="19379" spans="3:3" x14ac:dyDescent="0.25">
      <c r="C19379"/>
    </row>
    <row r="19380" spans="3:3" x14ac:dyDescent="0.25">
      <c r="C19380"/>
    </row>
    <row r="19381" spans="3:3" x14ac:dyDescent="0.25">
      <c r="C19381"/>
    </row>
    <row r="19382" spans="3:3" x14ac:dyDescent="0.25">
      <c r="C19382"/>
    </row>
    <row r="19383" spans="3:3" x14ac:dyDescent="0.25">
      <c r="C19383"/>
    </row>
    <row r="19384" spans="3:3" x14ac:dyDescent="0.25">
      <c r="C19384"/>
    </row>
    <row r="19385" spans="3:3" x14ac:dyDescent="0.25">
      <c r="C19385"/>
    </row>
    <row r="19386" spans="3:3" x14ac:dyDescent="0.25">
      <c r="C19386"/>
    </row>
    <row r="19387" spans="3:3" x14ac:dyDescent="0.25">
      <c r="C19387"/>
    </row>
    <row r="19388" spans="3:3" x14ac:dyDescent="0.25">
      <c r="C19388"/>
    </row>
    <row r="19389" spans="3:3" x14ac:dyDescent="0.25">
      <c r="C19389"/>
    </row>
    <row r="19390" spans="3:3" x14ac:dyDescent="0.25">
      <c r="C19390"/>
    </row>
    <row r="19391" spans="3:3" x14ac:dyDescent="0.25">
      <c r="C19391"/>
    </row>
    <row r="19392" spans="3:3" x14ac:dyDescent="0.25">
      <c r="C19392"/>
    </row>
    <row r="19393" spans="3:3" x14ac:dyDescent="0.25">
      <c r="C19393"/>
    </row>
    <row r="19394" spans="3:3" x14ac:dyDescent="0.25">
      <c r="C19394"/>
    </row>
    <row r="19395" spans="3:3" x14ac:dyDescent="0.25">
      <c r="C19395"/>
    </row>
    <row r="19396" spans="3:3" x14ac:dyDescent="0.25">
      <c r="C19396"/>
    </row>
    <row r="19397" spans="3:3" x14ac:dyDescent="0.25">
      <c r="C19397"/>
    </row>
    <row r="19398" spans="3:3" x14ac:dyDescent="0.25">
      <c r="C19398"/>
    </row>
    <row r="19399" spans="3:3" x14ac:dyDescent="0.25">
      <c r="C19399"/>
    </row>
    <row r="19400" spans="3:3" x14ac:dyDescent="0.25">
      <c r="C19400"/>
    </row>
    <row r="19401" spans="3:3" x14ac:dyDescent="0.25">
      <c r="C19401"/>
    </row>
    <row r="19402" spans="3:3" x14ac:dyDescent="0.25">
      <c r="C19402"/>
    </row>
    <row r="19403" spans="3:3" x14ac:dyDescent="0.25">
      <c r="C19403"/>
    </row>
    <row r="19404" spans="3:3" x14ac:dyDescent="0.25">
      <c r="C19404"/>
    </row>
    <row r="19405" spans="3:3" x14ac:dyDescent="0.25">
      <c r="C19405"/>
    </row>
    <row r="19406" spans="3:3" x14ac:dyDescent="0.25">
      <c r="C19406"/>
    </row>
    <row r="19407" spans="3:3" x14ac:dyDescent="0.25">
      <c r="C19407"/>
    </row>
    <row r="19408" spans="3:3" x14ac:dyDescent="0.25">
      <c r="C19408"/>
    </row>
    <row r="19409" spans="3:3" x14ac:dyDescent="0.25">
      <c r="C19409"/>
    </row>
    <row r="19410" spans="3:3" x14ac:dyDescent="0.25">
      <c r="C19410"/>
    </row>
    <row r="19411" spans="3:3" x14ac:dyDescent="0.25">
      <c r="C19411"/>
    </row>
    <row r="19412" spans="3:3" x14ac:dyDescent="0.25">
      <c r="C19412"/>
    </row>
    <row r="19413" spans="3:3" x14ac:dyDescent="0.25">
      <c r="C19413"/>
    </row>
    <row r="19414" spans="3:3" x14ac:dyDescent="0.25">
      <c r="C19414"/>
    </row>
    <row r="19415" spans="3:3" x14ac:dyDescent="0.25">
      <c r="C19415"/>
    </row>
    <row r="19416" spans="3:3" x14ac:dyDescent="0.25">
      <c r="C19416"/>
    </row>
    <row r="19417" spans="3:3" x14ac:dyDescent="0.25">
      <c r="C19417"/>
    </row>
    <row r="19418" spans="3:3" x14ac:dyDescent="0.25">
      <c r="C19418"/>
    </row>
    <row r="19419" spans="3:3" x14ac:dyDescent="0.25">
      <c r="C19419"/>
    </row>
    <row r="19420" spans="3:3" x14ac:dyDescent="0.25">
      <c r="C19420"/>
    </row>
    <row r="19421" spans="3:3" x14ac:dyDescent="0.25">
      <c r="C19421"/>
    </row>
    <row r="19422" spans="3:3" x14ac:dyDescent="0.25">
      <c r="C19422"/>
    </row>
    <row r="19423" spans="3:3" x14ac:dyDescent="0.25">
      <c r="C19423"/>
    </row>
    <row r="19424" spans="3:3" x14ac:dyDescent="0.25">
      <c r="C19424"/>
    </row>
    <row r="19425" spans="3:3" x14ac:dyDescent="0.25">
      <c r="C19425"/>
    </row>
    <row r="19426" spans="3:3" x14ac:dyDescent="0.25">
      <c r="C19426"/>
    </row>
    <row r="19427" spans="3:3" x14ac:dyDescent="0.25">
      <c r="C19427"/>
    </row>
    <row r="19428" spans="3:3" x14ac:dyDescent="0.25">
      <c r="C19428"/>
    </row>
    <row r="19429" spans="3:3" x14ac:dyDescent="0.25">
      <c r="C19429"/>
    </row>
    <row r="19430" spans="3:3" x14ac:dyDescent="0.25">
      <c r="C19430"/>
    </row>
    <row r="19431" spans="3:3" x14ac:dyDescent="0.25">
      <c r="C19431"/>
    </row>
    <row r="19432" spans="3:3" x14ac:dyDescent="0.25">
      <c r="C19432"/>
    </row>
    <row r="19433" spans="3:3" x14ac:dyDescent="0.25">
      <c r="C19433"/>
    </row>
    <row r="19434" spans="3:3" x14ac:dyDescent="0.25">
      <c r="C19434"/>
    </row>
    <row r="19435" spans="3:3" x14ac:dyDescent="0.25">
      <c r="C19435"/>
    </row>
    <row r="19436" spans="3:3" x14ac:dyDescent="0.25">
      <c r="C19436"/>
    </row>
    <row r="19437" spans="3:3" x14ac:dyDescent="0.25">
      <c r="C19437"/>
    </row>
    <row r="19438" spans="3:3" x14ac:dyDescent="0.25">
      <c r="C19438"/>
    </row>
    <row r="19439" spans="3:3" x14ac:dyDescent="0.25">
      <c r="C19439"/>
    </row>
    <row r="19440" spans="3:3" x14ac:dyDescent="0.25">
      <c r="C19440"/>
    </row>
    <row r="19441" spans="3:3" x14ac:dyDescent="0.25">
      <c r="C19441"/>
    </row>
    <row r="19442" spans="3:3" x14ac:dyDescent="0.25">
      <c r="C19442"/>
    </row>
    <row r="19443" spans="3:3" x14ac:dyDescent="0.25">
      <c r="C19443"/>
    </row>
    <row r="19444" spans="3:3" x14ac:dyDescent="0.25">
      <c r="C19444"/>
    </row>
    <row r="19445" spans="3:3" x14ac:dyDescent="0.25">
      <c r="C19445"/>
    </row>
    <row r="19446" spans="3:3" x14ac:dyDescent="0.25">
      <c r="C19446"/>
    </row>
    <row r="19447" spans="3:3" x14ac:dyDescent="0.25">
      <c r="C19447"/>
    </row>
    <row r="19448" spans="3:3" x14ac:dyDescent="0.25">
      <c r="C19448"/>
    </row>
    <row r="19449" spans="3:3" x14ac:dyDescent="0.25">
      <c r="C19449"/>
    </row>
    <row r="19450" spans="3:3" x14ac:dyDescent="0.25">
      <c r="C19450"/>
    </row>
    <row r="19451" spans="3:3" x14ac:dyDescent="0.25">
      <c r="C19451"/>
    </row>
    <row r="19452" spans="3:3" x14ac:dyDescent="0.25">
      <c r="C19452"/>
    </row>
    <row r="19453" spans="3:3" x14ac:dyDescent="0.25">
      <c r="C19453"/>
    </row>
    <row r="19454" spans="3:3" x14ac:dyDescent="0.25">
      <c r="C19454"/>
    </row>
    <row r="19455" spans="3:3" x14ac:dyDescent="0.25">
      <c r="C19455"/>
    </row>
    <row r="19456" spans="3:3" x14ac:dyDescent="0.25">
      <c r="C19456"/>
    </row>
    <row r="19457" spans="3:3" x14ac:dyDescent="0.25">
      <c r="C19457"/>
    </row>
    <row r="19458" spans="3:3" x14ac:dyDescent="0.25">
      <c r="C19458"/>
    </row>
    <row r="19459" spans="3:3" x14ac:dyDescent="0.25">
      <c r="C19459"/>
    </row>
    <row r="19460" spans="3:3" x14ac:dyDescent="0.25">
      <c r="C19460"/>
    </row>
    <row r="19461" spans="3:3" x14ac:dyDescent="0.25">
      <c r="C19461"/>
    </row>
    <row r="19462" spans="3:3" x14ac:dyDescent="0.25">
      <c r="C19462"/>
    </row>
    <row r="19463" spans="3:3" x14ac:dyDescent="0.25">
      <c r="C19463"/>
    </row>
    <row r="19464" spans="3:3" x14ac:dyDescent="0.25">
      <c r="C19464"/>
    </row>
    <row r="19465" spans="3:3" x14ac:dyDescent="0.25">
      <c r="C19465"/>
    </row>
    <row r="19466" spans="3:3" x14ac:dyDescent="0.25">
      <c r="C19466"/>
    </row>
    <row r="19467" spans="3:3" x14ac:dyDescent="0.25">
      <c r="C19467"/>
    </row>
    <row r="19468" spans="3:3" x14ac:dyDescent="0.25">
      <c r="C19468"/>
    </row>
    <row r="19469" spans="3:3" x14ac:dyDescent="0.25">
      <c r="C19469"/>
    </row>
    <row r="19470" spans="3:3" x14ac:dyDescent="0.25">
      <c r="C19470"/>
    </row>
    <row r="19471" spans="3:3" x14ac:dyDescent="0.25">
      <c r="C19471"/>
    </row>
    <row r="19472" spans="3:3" x14ac:dyDescent="0.25">
      <c r="C19472"/>
    </row>
    <row r="19473" spans="3:3" x14ac:dyDescent="0.25">
      <c r="C19473"/>
    </row>
    <row r="19474" spans="3:3" x14ac:dyDescent="0.25">
      <c r="C19474"/>
    </row>
    <row r="19475" spans="3:3" x14ac:dyDescent="0.25">
      <c r="C19475"/>
    </row>
    <row r="19476" spans="3:3" x14ac:dyDescent="0.25">
      <c r="C19476"/>
    </row>
    <row r="19477" spans="3:3" x14ac:dyDescent="0.25">
      <c r="C19477"/>
    </row>
    <row r="19478" spans="3:3" x14ac:dyDescent="0.25">
      <c r="C19478"/>
    </row>
    <row r="19479" spans="3:3" x14ac:dyDescent="0.25">
      <c r="C19479"/>
    </row>
    <row r="19480" spans="3:3" x14ac:dyDescent="0.25">
      <c r="C19480"/>
    </row>
    <row r="19481" spans="3:3" x14ac:dyDescent="0.25">
      <c r="C19481"/>
    </row>
    <row r="19482" spans="3:3" x14ac:dyDescent="0.25">
      <c r="C19482"/>
    </row>
    <row r="19483" spans="3:3" x14ac:dyDescent="0.25">
      <c r="C19483"/>
    </row>
    <row r="19484" spans="3:3" x14ac:dyDescent="0.25">
      <c r="C19484"/>
    </row>
    <row r="19485" spans="3:3" x14ac:dyDescent="0.25">
      <c r="C19485"/>
    </row>
    <row r="19486" spans="3:3" x14ac:dyDescent="0.25">
      <c r="C19486"/>
    </row>
    <row r="19487" spans="3:3" x14ac:dyDescent="0.25">
      <c r="C19487"/>
    </row>
    <row r="19488" spans="3:3" x14ac:dyDescent="0.25">
      <c r="C19488"/>
    </row>
    <row r="19489" spans="3:3" x14ac:dyDescent="0.25">
      <c r="C19489"/>
    </row>
    <row r="19490" spans="3:3" x14ac:dyDescent="0.25">
      <c r="C19490"/>
    </row>
    <row r="19491" spans="3:3" x14ac:dyDescent="0.25">
      <c r="C19491"/>
    </row>
    <row r="19492" spans="3:3" x14ac:dyDescent="0.25">
      <c r="C19492"/>
    </row>
    <row r="19493" spans="3:3" x14ac:dyDescent="0.25">
      <c r="C19493"/>
    </row>
    <row r="19494" spans="3:3" x14ac:dyDescent="0.25">
      <c r="C19494"/>
    </row>
    <row r="19495" spans="3:3" x14ac:dyDescent="0.25">
      <c r="C19495"/>
    </row>
    <row r="19496" spans="3:3" x14ac:dyDescent="0.25">
      <c r="C19496"/>
    </row>
    <row r="19497" spans="3:3" x14ac:dyDescent="0.25">
      <c r="C19497"/>
    </row>
    <row r="19498" spans="3:3" x14ac:dyDescent="0.25">
      <c r="C19498"/>
    </row>
    <row r="19499" spans="3:3" x14ac:dyDescent="0.25">
      <c r="C19499"/>
    </row>
    <row r="19500" spans="3:3" x14ac:dyDescent="0.25">
      <c r="C19500"/>
    </row>
    <row r="19501" spans="3:3" x14ac:dyDescent="0.25">
      <c r="C19501"/>
    </row>
    <row r="19502" spans="3:3" x14ac:dyDescent="0.25">
      <c r="C19502"/>
    </row>
    <row r="19503" spans="3:3" x14ac:dyDescent="0.25">
      <c r="C19503"/>
    </row>
    <row r="19504" spans="3:3" x14ac:dyDescent="0.25">
      <c r="C19504"/>
    </row>
    <row r="19505" spans="3:3" x14ac:dyDescent="0.25">
      <c r="C19505"/>
    </row>
    <row r="19506" spans="3:3" x14ac:dyDescent="0.25">
      <c r="C19506"/>
    </row>
    <row r="19507" spans="3:3" x14ac:dyDescent="0.25">
      <c r="C19507"/>
    </row>
    <row r="19508" spans="3:3" x14ac:dyDescent="0.25">
      <c r="C19508"/>
    </row>
    <row r="19509" spans="3:3" x14ac:dyDescent="0.25">
      <c r="C19509"/>
    </row>
    <row r="19510" spans="3:3" x14ac:dyDescent="0.25">
      <c r="C19510"/>
    </row>
    <row r="19511" spans="3:3" x14ac:dyDescent="0.25">
      <c r="C19511"/>
    </row>
    <row r="19512" spans="3:3" x14ac:dyDescent="0.25">
      <c r="C19512"/>
    </row>
    <row r="19513" spans="3:3" x14ac:dyDescent="0.25">
      <c r="C19513"/>
    </row>
    <row r="19514" spans="3:3" x14ac:dyDescent="0.25">
      <c r="C19514"/>
    </row>
    <row r="19515" spans="3:3" x14ac:dyDescent="0.25">
      <c r="C19515"/>
    </row>
    <row r="19516" spans="3:3" x14ac:dyDescent="0.25">
      <c r="C19516"/>
    </row>
    <row r="19517" spans="3:3" x14ac:dyDescent="0.25">
      <c r="C19517"/>
    </row>
    <row r="19518" spans="3:3" x14ac:dyDescent="0.25">
      <c r="C19518"/>
    </row>
    <row r="19519" spans="3:3" x14ac:dyDescent="0.25">
      <c r="C19519"/>
    </row>
    <row r="19520" spans="3:3" x14ac:dyDescent="0.25">
      <c r="C19520"/>
    </row>
    <row r="19521" spans="3:3" x14ac:dyDescent="0.25">
      <c r="C19521"/>
    </row>
    <row r="19522" spans="3:3" x14ac:dyDescent="0.25">
      <c r="C19522"/>
    </row>
    <row r="19523" spans="3:3" x14ac:dyDescent="0.25">
      <c r="C19523"/>
    </row>
    <row r="19524" spans="3:3" x14ac:dyDescent="0.25">
      <c r="C19524"/>
    </row>
    <row r="19525" spans="3:3" x14ac:dyDescent="0.25">
      <c r="C19525"/>
    </row>
    <row r="19526" spans="3:3" x14ac:dyDescent="0.25">
      <c r="C19526"/>
    </row>
    <row r="19527" spans="3:3" x14ac:dyDescent="0.25">
      <c r="C19527"/>
    </row>
    <row r="19528" spans="3:3" x14ac:dyDescent="0.25">
      <c r="C19528"/>
    </row>
    <row r="19529" spans="3:3" x14ac:dyDescent="0.25">
      <c r="C19529"/>
    </row>
    <row r="19530" spans="3:3" x14ac:dyDescent="0.25">
      <c r="C19530"/>
    </row>
    <row r="19531" spans="3:3" x14ac:dyDescent="0.25">
      <c r="C19531"/>
    </row>
    <row r="19532" spans="3:3" x14ac:dyDescent="0.25">
      <c r="C19532"/>
    </row>
    <row r="19533" spans="3:3" x14ac:dyDescent="0.25">
      <c r="C19533"/>
    </row>
    <row r="19534" spans="3:3" x14ac:dyDescent="0.25">
      <c r="C19534"/>
    </row>
    <row r="19535" spans="3:3" x14ac:dyDescent="0.25">
      <c r="C19535"/>
    </row>
    <row r="19536" spans="3:3" x14ac:dyDescent="0.25">
      <c r="C19536"/>
    </row>
    <row r="19537" spans="3:3" x14ac:dyDescent="0.25">
      <c r="C19537"/>
    </row>
    <row r="19538" spans="3:3" x14ac:dyDescent="0.25">
      <c r="C19538"/>
    </row>
    <row r="19539" spans="3:3" x14ac:dyDescent="0.25">
      <c r="C19539"/>
    </row>
    <row r="19540" spans="3:3" x14ac:dyDescent="0.25">
      <c r="C19540"/>
    </row>
    <row r="19541" spans="3:3" x14ac:dyDescent="0.25">
      <c r="C19541"/>
    </row>
    <row r="19542" spans="3:3" x14ac:dyDescent="0.25">
      <c r="C19542"/>
    </row>
    <row r="19543" spans="3:3" x14ac:dyDescent="0.25">
      <c r="C19543"/>
    </row>
    <row r="19544" spans="3:3" x14ac:dyDescent="0.25">
      <c r="C19544"/>
    </row>
    <row r="19545" spans="3:3" x14ac:dyDescent="0.25">
      <c r="C19545"/>
    </row>
    <row r="19546" spans="3:3" x14ac:dyDescent="0.25">
      <c r="C19546"/>
    </row>
    <row r="19547" spans="3:3" x14ac:dyDescent="0.25">
      <c r="C19547"/>
    </row>
    <row r="19548" spans="3:3" x14ac:dyDescent="0.25">
      <c r="C19548"/>
    </row>
    <row r="19549" spans="3:3" x14ac:dyDescent="0.25">
      <c r="C19549"/>
    </row>
    <row r="19550" spans="3:3" x14ac:dyDescent="0.25">
      <c r="C19550"/>
    </row>
    <row r="19551" spans="3:3" x14ac:dyDescent="0.25">
      <c r="C19551"/>
    </row>
    <row r="19552" spans="3:3" x14ac:dyDescent="0.25">
      <c r="C19552"/>
    </row>
    <row r="19553" spans="3:3" x14ac:dyDescent="0.25">
      <c r="C19553"/>
    </row>
    <row r="19554" spans="3:3" x14ac:dyDescent="0.25">
      <c r="C19554"/>
    </row>
    <row r="19555" spans="3:3" x14ac:dyDescent="0.25">
      <c r="C19555"/>
    </row>
    <row r="19556" spans="3:3" x14ac:dyDescent="0.25">
      <c r="C19556"/>
    </row>
    <row r="19557" spans="3:3" x14ac:dyDescent="0.25">
      <c r="C19557"/>
    </row>
    <row r="19558" spans="3:3" x14ac:dyDescent="0.25">
      <c r="C19558"/>
    </row>
    <row r="19559" spans="3:3" x14ac:dyDescent="0.25">
      <c r="C19559"/>
    </row>
    <row r="19560" spans="3:3" x14ac:dyDescent="0.25">
      <c r="C19560"/>
    </row>
    <row r="19561" spans="3:3" x14ac:dyDescent="0.25">
      <c r="C19561"/>
    </row>
    <row r="19562" spans="3:3" x14ac:dyDescent="0.25">
      <c r="C19562"/>
    </row>
    <row r="19563" spans="3:3" x14ac:dyDescent="0.25">
      <c r="C19563"/>
    </row>
    <row r="19564" spans="3:3" x14ac:dyDescent="0.25">
      <c r="C19564"/>
    </row>
    <row r="19565" spans="3:3" x14ac:dyDescent="0.25">
      <c r="C19565"/>
    </row>
    <row r="19566" spans="3:3" x14ac:dyDescent="0.25">
      <c r="C19566"/>
    </row>
    <row r="19567" spans="3:3" x14ac:dyDescent="0.25">
      <c r="C19567"/>
    </row>
    <row r="19568" spans="3:3" x14ac:dyDescent="0.25">
      <c r="C19568"/>
    </row>
    <row r="19569" spans="3:3" x14ac:dyDescent="0.25">
      <c r="C19569"/>
    </row>
    <row r="19570" spans="3:3" x14ac:dyDescent="0.25">
      <c r="C19570"/>
    </row>
    <row r="19571" spans="3:3" x14ac:dyDescent="0.25">
      <c r="C19571"/>
    </row>
    <row r="19572" spans="3:3" x14ac:dyDescent="0.25">
      <c r="C19572"/>
    </row>
    <row r="19573" spans="3:3" x14ac:dyDescent="0.25">
      <c r="C19573"/>
    </row>
    <row r="19574" spans="3:3" x14ac:dyDescent="0.25">
      <c r="C19574"/>
    </row>
    <row r="19575" spans="3:3" x14ac:dyDescent="0.25">
      <c r="C19575"/>
    </row>
    <row r="19576" spans="3:3" x14ac:dyDescent="0.25">
      <c r="C19576"/>
    </row>
    <row r="19577" spans="3:3" x14ac:dyDescent="0.25">
      <c r="C19577"/>
    </row>
    <row r="19578" spans="3:3" x14ac:dyDescent="0.25">
      <c r="C19578"/>
    </row>
    <row r="19579" spans="3:3" x14ac:dyDescent="0.25">
      <c r="C19579"/>
    </row>
    <row r="19580" spans="3:3" x14ac:dyDescent="0.25">
      <c r="C19580"/>
    </row>
    <row r="19581" spans="3:3" x14ac:dyDescent="0.25">
      <c r="C19581"/>
    </row>
    <row r="19582" spans="3:3" x14ac:dyDescent="0.25">
      <c r="C19582"/>
    </row>
    <row r="19583" spans="3:3" x14ac:dyDescent="0.25">
      <c r="C19583"/>
    </row>
    <row r="19584" spans="3:3" x14ac:dyDescent="0.25">
      <c r="C19584"/>
    </row>
    <row r="19585" spans="3:3" x14ac:dyDescent="0.25">
      <c r="C19585"/>
    </row>
    <row r="19586" spans="3:3" x14ac:dyDescent="0.25">
      <c r="C19586"/>
    </row>
    <row r="19587" spans="3:3" x14ac:dyDescent="0.25">
      <c r="C19587"/>
    </row>
    <row r="19588" spans="3:3" x14ac:dyDescent="0.25">
      <c r="C19588"/>
    </row>
    <row r="19589" spans="3:3" x14ac:dyDescent="0.25">
      <c r="C19589"/>
    </row>
    <row r="19590" spans="3:3" x14ac:dyDescent="0.25">
      <c r="C19590"/>
    </row>
    <row r="19591" spans="3:3" x14ac:dyDescent="0.25">
      <c r="C19591"/>
    </row>
    <row r="19592" spans="3:3" x14ac:dyDescent="0.25">
      <c r="C19592"/>
    </row>
    <row r="19593" spans="3:3" x14ac:dyDescent="0.25">
      <c r="C19593"/>
    </row>
    <row r="19594" spans="3:3" x14ac:dyDescent="0.25">
      <c r="C19594"/>
    </row>
    <row r="19595" spans="3:3" x14ac:dyDescent="0.25">
      <c r="C19595"/>
    </row>
    <row r="19596" spans="3:3" x14ac:dyDescent="0.25">
      <c r="C19596"/>
    </row>
    <row r="19597" spans="3:3" x14ac:dyDescent="0.25">
      <c r="C19597"/>
    </row>
    <row r="19598" spans="3:3" x14ac:dyDescent="0.25">
      <c r="C19598"/>
    </row>
    <row r="19599" spans="3:3" x14ac:dyDescent="0.25">
      <c r="C19599"/>
    </row>
    <row r="19600" spans="3:3" x14ac:dyDescent="0.25">
      <c r="C19600"/>
    </row>
    <row r="19601" spans="3:3" x14ac:dyDescent="0.25">
      <c r="C19601"/>
    </row>
    <row r="19602" spans="3:3" x14ac:dyDescent="0.25">
      <c r="C19602"/>
    </row>
    <row r="19603" spans="3:3" x14ac:dyDescent="0.25">
      <c r="C19603"/>
    </row>
    <row r="19604" spans="3:3" x14ac:dyDescent="0.25">
      <c r="C19604"/>
    </row>
    <row r="19605" spans="3:3" x14ac:dyDescent="0.25">
      <c r="C19605"/>
    </row>
    <row r="19606" spans="3:3" x14ac:dyDescent="0.25">
      <c r="C19606"/>
    </row>
    <row r="19607" spans="3:3" x14ac:dyDescent="0.25">
      <c r="C19607"/>
    </row>
    <row r="19608" spans="3:3" x14ac:dyDescent="0.25">
      <c r="C19608"/>
    </row>
    <row r="19609" spans="3:3" x14ac:dyDescent="0.25">
      <c r="C19609"/>
    </row>
    <row r="19610" spans="3:3" x14ac:dyDescent="0.25">
      <c r="C19610"/>
    </row>
    <row r="19611" spans="3:3" x14ac:dyDescent="0.25">
      <c r="C19611"/>
    </row>
    <row r="19612" spans="3:3" x14ac:dyDescent="0.25">
      <c r="C19612"/>
    </row>
    <row r="19613" spans="3:3" x14ac:dyDescent="0.25">
      <c r="C19613"/>
    </row>
    <row r="19614" spans="3:3" x14ac:dyDescent="0.25">
      <c r="C19614"/>
    </row>
    <row r="19615" spans="3:3" x14ac:dyDescent="0.25">
      <c r="C19615"/>
    </row>
    <row r="19616" spans="3:3" x14ac:dyDescent="0.25">
      <c r="C19616"/>
    </row>
    <row r="19617" spans="3:3" x14ac:dyDescent="0.25">
      <c r="C19617"/>
    </row>
    <row r="19618" spans="3:3" x14ac:dyDescent="0.25">
      <c r="C19618"/>
    </row>
    <row r="19619" spans="3:3" x14ac:dyDescent="0.25">
      <c r="C19619"/>
    </row>
    <row r="19620" spans="3:3" x14ac:dyDescent="0.25">
      <c r="C19620"/>
    </row>
    <row r="19621" spans="3:3" x14ac:dyDescent="0.25">
      <c r="C19621"/>
    </row>
    <row r="19622" spans="3:3" x14ac:dyDescent="0.25">
      <c r="C19622"/>
    </row>
    <row r="19623" spans="3:3" x14ac:dyDescent="0.25">
      <c r="C19623"/>
    </row>
    <row r="19624" spans="3:3" x14ac:dyDescent="0.25">
      <c r="C19624"/>
    </row>
    <row r="19625" spans="3:3" x14ac:dyDescent="0.25">
      <c r="C19625"/>
    </row>
    <row r="19626" spans="3:3" x14ac:dyDescent="0.25">
      <c r="C19626"/>
    </row>
    <row r="19627" spans="3:3" x14ac:dyDescent="0.25">
      <c r="C19627"/>
    </row>
    <row r="19628" spans="3:3" x14ac:dyDescent="0.25">
      <c r="C19628"/>
    </row>
    <row r="19629" spans="3:3" x14ac:dyDescent="0.25">
      <c r="C19629"/>
    </row>
    <row r="19630" spans="3:3" x14ac:dyDescent="0.25">
      <c r="C19630"/>
    </row>
    <row r="19631" spans="3:3" x14ac:dyDescent="0.25">
      <c r="C19631"/>
    </row>
    <row r="19632" spans="3:3" x14ac:dyDescent="0.25">
      <c r="C19632"/>
    </row>
    <row r="19633" spans="3:3" x14ac:dyDescent="0.25">
      <c r="C19633"/>
    </row>
    <row r="19634" spans="3:3" x14ac:dyDescent="0.25">
      <c r="C19634"/>
    </row>
    <row r="19635" spans="3:3" x14ac:dyDescent="0.25">
      <c r="C19635"/>
    </row>
    <row r="19636" spans="3:3" x14ac:dyDescent="0.25">
      <c r="C19636"/>
    </row>
    <row r="19637" spans="3:3" x14ac:dyDescent="0.25">
      <c r="C19637"/>
    </row>
    <row r="19638" spans="3:3" x14ac:dyDescent="0.25">
      <c r="C19638"/>
    </row>
    <row r="19639" spans="3:3" x14ac:dyDescent="0.25">
      <c r="C19639"/>
    </row>
    <row r="19640" spans="3:3" x14ac:dyDescent="0.25">
      <c r="C19640"/>
    </row>
    <row r="19641" spans="3:3" x14ac:dyDescent="0.25">
      <c r="C19641"/>
    </row>
    <row r="19642" spans="3:3" x14ac:dyDescent="0.25">
      <c r="C19642"/>
    </row>
    <row r="19643" spans="3:3" x14ac:dyDescent="0.25">
      <c r="C19643"/>
    </row>
    <row r="19644" spans="3:3" x14ac:dyDescent="0.25">
      <c r="C19644"/>
    </row>
    <row r="19645" spans="3:3" x14ac:dyDescent="0.25">
      <c r="C19645"/>
    </row>
    <row r="19646" spans="3:3" x14ac:dyDescent="0.25">
      <c r="C19646"/>
    </row>
    <row r="19647" spans="3:3" x14ac:dyDescent="0.25">
      <c r="C19647"/>
    </row>
    <row r="19648" spans="3:3" x14ac:dyDescent="0.25">
      <c r="C19648"/>
    </row>
    <row r="19649" spans="3:3" x14ac:dyDescent="0.25">
      <c r="C19649"/>
    </row>
    <row r="19650" spans="3:3" x14ac:dyDescent="0.25">
      <c r="C19650"/>
    </row>
    <row r="19651" spans="3:3" x14ac:dyDescent="0.25">
      <c r="C19651"/>
    </row>
    <row r="19652" spans="3:3" x14ac:dyDescent="0.25">
      <c r="C19652"/>
    </row>
    <row r="19653" spans="3:3" x14ac:dyDescent="0.25">
      <c r="C19653"/>
    </row>
    <row r="19654" spans="3:3" x14ac:dyDescent="0.25">
      <c r="C19654"/>
    </row>
    <row r="19655" spans="3:3" x14ac:dyDescent="0.25">
      <c r="C19655"/>
    </row>
    <row r="19656" spans="3:3" x14ac:dyDescent="0.25">
      <c r="C19656"/>
    </row>
    <row r="19657" spans="3:3" x14ac:dyDescent="0.25">
      <c r="C19657"/>
    </row>
    <row r="19658" spans="3:3" x14ac:dyDescent="0.25">
      <c r="C19658"/>
    </row>
    <row r="19659" spans="3:3" x14ac:dyDescent="0.25">
      <c r="C19659"/>
    </row>
    <row r="19660" spans="3:3" x14ac:dyDescent="0.25">
      <c r="C19660"/>
    </row>
    <row r="19661" spans="3:3" x14ac:dyDescent="0.25">
      <c r="C19661"/>
    </row>
    <row r="19662" spans="3:3" x14ac:dyDescent="0.25">
      <c r="C19662"/>
    </row>
    <row r="19663" spans="3:3" x14ac:dyDescent="0.25">
      <c r="C19663"/>
    </row>
    <row r="19664" spans="3:3" x14ac:dyDescent="0.25">
      <c r="C19664"/>
    </row>
    <row r="19665" spans="3:3" x14ac:dyDescent="0.25">
      <c r="C19665"/>
    </row>
    <row r="19666" spans="3:3" x14ac:dyDescent="0.25">
      <c r="C19666"/>
    </row>
    <row r="19667" spans="3:3" x14ac:dyDescent="0.25">
      <c r="C19667"/>
    </row>
    <row r="19668" spans="3:3" x14ac:dyDescent="0.25">
      <c r="C19668"/>
    </row>
    <row r="19669" spans="3:3" x14ac:dyDescent="0.25">
      <c r="C19669"/>
    </row>
    <row r="19670" spans="3:3" x14ac:dyDescent="0.25">
      <c r="C19670"/>
    </row>
    <row r="19671" spans="3:3" x14ac:dyDescent="0.25">
      <c r="C19671"/>
    </row>
    <row r="19672" spans="3:3" x14ac:dyDescent="0.25">
      <c r="C19672"/>
    </row>
    <row r="19673" spans="3:3" x14ac:dyDescent="0.25">
      <c r="C19673"/>
    </row>
    <row r="19674" spans="3:3" x14ac:dyDescent="0.25">
      <c r="C19674"/>
    </row>
    <row r="19675" spans="3:3" x14ac:dyDescent="0.25">
      <c r="C19675"/>
    </row>
    <row r="19676" spans="3:3" x14ac:dyDescent="0.25">
      <c r="C19676"/>
    </row>
    <row r="19677" spans="3:3" x14ac:dyDescent="0.25">
      <c r="C19677"/>
    </row>
    <row r="19678" spans="3:3" x14ac:dyDescent="0.25">
      <c r="C19678"/>
    </row>
    <row r="19679" spans="3:3" x14ac:dyDescent="0.25">
      <c r="C19679"/>
    </row>
    <row r="19680" spans="3:3" x14ac:dyDescent="0.25">
      <c r="C19680"/>
    </row>
    <row r="19681" spans="3:3" x14ac:dyDescent="0.25">
      <c r="C19681"/>
    </row>
    <row r="19682" spans="3:3" x14ac:dyDescent="0.25">
      <c r="C19682"/>
    </row>
    <row r="19683" spans="3:3" x14ac:dyDescent="0.25">
      <c r="C19683"/>
    </row>
    <row r="19684" spans="3:3" x14ac:dyDescent="0.25">
      <c r="C19684"/>
    </row>
    <row r="19685" spans="3:3" x14ac:dyDescent="0.25">
      <c r="C19685"/>
    </row>
    <row r="19686" spans="3:3" x14ac:dyDescent="0.25">
      <c r="C19686"/>
    </row>
    <row r="19687" spans="3:3" x14ac:dyDescent="0.25">
      <c r="C19687"/>
    </row>
    <row r="19688" spans="3:3" x14ac:dyDescent="0.25">
      <c r="C19688"/>
    </row>
    <row r="19689" spans="3:3" x14ac:dyDescent="0.25">
      <c r="C19689"/>
    </row>
    <row r="19690" spans="3:3" x14ac:dyDescent="0.25">
      <c r="C19690"/>
    </row>
    <row r="19691" spans="3:3" x14ac:dyDescent="0.25">
      <c r="C19691"/>
    </row>
    <row r="19692" spans="3:3" x14ac:dyDescent="0.25">
      <c r="C19692"/>
    </row>
    <row r="19693" spans="3:3" x14ac:dyDescent="0.25">
      <c r="C19693"/>
    </row>
    <row r="19694" spans="3:3" x14ac:dyDescent="0.25">
      <c r="C19694"/>
    </row>
    <row r="19695" spans="3:3" x14ac:dyDescent="0.25">
      <c r="C19695"/>
    </row>
    <row r="19696" spans="3:3" x14ac:dyDescent="0.25">
      <c r="C19696"/>
    </row>
    <row r="19697" spans="3:3" x14ac:dyDescent="0.25">
      <c r="C19697"/>
    </row>
    <row r="19698" spans="3:3" x14ac:dyDescent="0.25">
      <c r="C19698"/>
    </row>
    <row r="19699" spans="3:3" x14ac:dyDescent="0.25">
      <c r="C19699"/>
    </row>
    <row r="19700" spans="3:3" x14ac:dyDescent="0.25">
      <c r="C19700"/>
    </row>
    <row r="19701" spans="3:3" x14ac:dyDescent="0.25">
      <c r="C19701"/>
    </row>
    <row r="19702" spans="3:3" x14ac:dyDescent="0.25">
      <c r="C19702"/>
    </row>
    <row r="19703" spans="3:3" x14ac:dyDescent="0.25">
      <c r="C19703"/>
    </row>
    <row r="19704" spans="3:3" x14ac:dyDescent="0.25">
      <c r="C19704"/>
    </row>
    <row r="19705" spans="3:3" x14ac:dyDescent="0.25">
      <c r="C19705"/>
    </row>
    <row r="19706" spans="3:3" x14ac:dyDescent="0.25">
      <c r="C19706"/>
    </row>
    <row r="19707" spans="3:3" x14ac:dyDescent="0.25">
      <c r="C19707"/>
    </row>
    <row r="19708" spans="3:3" x14ac:dyDescent="0.25">
      <c r="C19708"/>
    </row>
    <row r="19709" spans="3:3" x14ac:dyDescent="0.25">
      <c r="C19709"/>
    </row>
    <row r="19710" spans="3:3" x14ac:dyDescent="0.25">
      <c r="C19710"/>
    </row>
    <row r="19711" spans="3:3" x14ac:dyDescent="0.25">
      <c r="C19711"/>
    </row>
    <row r="19712" spans="3:3" x14ac:dyDescent="0.25">
      <c r="C19712"/>
    </row>
    <row r="19713" spans="3:3" x14ac:dyDescent="0.25">
      <c r="C19713"/>
    </row>
    <row r="19714" spans="3:3" x14ac:dyDescent="0.25">
      <c r="C19714"/>
    </row>
    <row r="19715" spans="3:3" x14ac:dyDescent="0.25">
      <c r="C19715"/>
    </row>
    <row r="19716" spans="3:3" x14ac:dyDescent="0.25">
      <c r="C19716"/>
    </row>
    <row r="19717" spans="3:3" x14ac:dyDescent="0.25">
      <c r="C19717"/>
    </row>
    <row r="19718" spans="3:3" x14ac:dyDescent="0.25">
      <c r="C19718"/>
    </row>
    <row r="19719" spans="3:3" x14ac:dyDescent="0.25">
      <c r="C19719"/>
    </row>
    <row r="19720" spans="3:3" x14ac:dyDescent="0.25">
      <c r="C19720"/>
    </row>
    <row r="19721" spans="3:3" x14ac:dyDescent="0.25">
      <c r="C19721"/>
    </row>
    <row r="19722" spans="3:3" x14ac:dyDescent="0.25">
      <c r="C19722"/>
    </row>
    <row r="19723" spans="3:3" x14ac:dyDescent="0.25">
      <c r="C19723"/>
    </row>
    <row r="19724" spans="3:3" x14ac:dyDescent="0.25">
      <c r="C19724"/>
    </row>
    <row r="19725" spans="3:3" x14ac:dyDescent="0.25">
      <c r="C19725"/>
    </row>
    <row r="19726" spans="3:3" x14ac:dyDescent="0.25">
      <c r="C19726"/>
    </row>
    <row r="19727" spans="3:3" x14ac:dyDescent="0.25">
      <c r="C19727"/>
    </row>
    <row r="19728" spans="3:3" x14ac:dyDescent="0.25">
      <c r="C19728"/>
    </row>
    <row r="19729" spans="3:3" x14ac:dyDescent="0.25">
      <c r="C19729"/>
    </row>
    <row r="19730" spans="3:3" x14ac:dyDescent="0.25">
      <c r="C19730"/>
    </row>
    <row r="19731" spans="3:3" x14ac:dyDescent="0.25">
      <c r="C19731"/>
    </row>
    <row r="19732" spans="3:3" x14ac:dyDescent="0.25">
      <c r="C19732"/>
    </row>
    <row r="19733" spans="3:3" x14ac:dyDescent="0.25">
      <c r="C19733"/>
    </row>
    <row r="19734" spans="3:3" x14ac:dyDescent="0.25">
      <c r="C19734"/>
    </row>
    <row r="19735" spans="3:3" x14ac:dyDescent="0.25">
      <c r="C19735"/>
    </row>
    <row r="19736" spans="3:3" x14ac:dyDescent="0.25">
      <c r="C19736"/>
    </row>
    <row r="19737" spans="3:3" x14ac:dyDescent="0.25">
      <c r="C19737"/>
    </row>
    <row r="19738" spans="3:3" x14ac:dyDescent="0.25">
      <c r="C19738"/>
    </row>
    <row r="19739" spans="3:3" x14ac:dyDescent="0.25">
      <c r="C19739"/>
    </row>
    <row r="19740" spans="3:3" x14ac:dyDescent="0.25">
      <c r="C19740"/>
    </row>
    <row r="19741" spans="3:3" x14ac:dyDescent="0.25">
      <c r="C19741"/>
    </row>
    <row r="19742" spans="3:3" x14ac:dyDescent="0.25">
      <c r="C19742"/>
    </row>
    <row r="19743" spans="3:3" x14ac:dyDescent="0.25">
      <c r="C19743"/>
    </row>
    <row r="19744" spans="3:3" x14ac:dyDescent="0.25">
      <c r="C19744"/>
    </row>
    <row r="19745" spans="3:3" x14ac:dyDescent="0.25">
      <c r="C19745"/>
    </row>
    <row r="19746" spans="3:3" x14ac:dyDescent="0.25">
      <c r="C19746"/>
    </row>
    <row r="19747" spans="3:3" x14ac:dyDescent="0.25">
      <c r="C19747"/>
    </row>
    <row r="19748" spans="3:3" x14ac:dyDescent="0.25">
      <c r="C19748"/>
    </row>
    <row r="19749" spans="3:3" x14ac:dyDescent="0.25">
      <c r="C19749"/>
    </row>
    <row r="19750" spans="3:3" x14ac:dyDescent="0.25">
      <c r="C19750"/>
    </row>
    <row r="19751" spans="3:3" x14ac:dyDescent="0.25">
      <c r="C19751"/>
    </row>
    <row r="19752" spans="3:3" x14ac:dyDescent="0.25">
      <c r="C19752"/>
    </row>
    <row r="19753" spans="3:3" x14ac:dyDescent="0.25">
      <c r="C19753"/>
    </row>
    <row r="19754" spans="3:3" x14ac:dyDescent="0.25">
      <c r="C19754"/>
    </row>
    <row r="19755" spans="3:3" x14ac:dyDescent="0.25">
      <c r="C19755"/>
    </row>
    <row r="19756" spans="3:3" x14ac:dyDescent="0.25">
      <c r="C19756"/>
    </row>
    <row r="19757" spans="3:3" x14ac:dyDescent="0.25">
      <c r="C19757"/>
    </row>
    <row r="19758" spans="3:3" x14ac:dyDescent="0.25">
      <c r="C19758"/>
    </row>
    <row r="19759" spans="3:3" x14ac:dyDescent="0.25">
      <c r="C19759"/>
    </row>
    <row r="19760" spans="3:3" x14ac:dyDescent="0.25">
      <c r="C19760"/>
    </row>
    <row r="19761" spans="3:3" x14ac:dyDescent="0.25">
      <c r="C19761"/>
    </row>
    <row r="19762" spans="3:3" x14ac:dyDescent="0.25">
      <c r="C19762"/>
    </row>
    <row r="19763" spans="3:3" x14ac:dyDescent="0.25">
      <c r="C19763"/>
    </row>
    <row r="19764" spans="3:3" x14ac:dyDescent="0.25">
      <c r="C19764"/>
    </row>
    <row r="19765" spans="3:3" x14ac:dyDescent="0.25">
      <c r="C19765"/>
    </row>
    <row r="19766" spans="3:3" x14ac:dyDescent="0.25">
      <c r="C19766"/>
    </row>
    <row r="19767" spans="3:3" x14ac:dyDescent="0.25">
      <c r="C19767"/>
    </row>
    <row r="19768" spans="3:3" x14ac:dyDescent="0.25">
      <c r="C19768"/>
    </row>
    <row r="19769" spans="3:3" x14ac:dyDescent="0.25">
      <c r="C19769"/>
    </row>
    <row r="19770" spans="3:3" x14ac:dyDescent="0.25">
      <c r="C19770"/>
    </row>
    <row r="19771" spans="3:3" x14ac:dyDescent="0.25">
      <c r="C19771"/>
    </row>
    <row r="19772" spans="3:3" x14ac:dyDescent="0.25">
      <c r="C19772"/>
    </row>
    <row r="19773" spans="3:3" x14ac:dyDescent="0.25">
      <c r="C19773"/>
    </row>
    <row r="19774" spans="3:3" x14ac:dyDescent="0.25">
      <c r="C19774"/>
    </row>
    <row r="19775" spans="3:3" x14ac:dyDescent="0.25">
      <c r="C19775"/>
    </row>
    <row r="19776" spans="3:3" x14ac:dyDescent="0.25">
      <c r="C19776"/>
    </row>
    <row r="19777" spans="3:3" x14ac:dyDescent="0.25">
      <c r="C19777"/>
    </row>
    <row r="19778" spans="3:3" x14ac:dyDescent="0.25">
      <c r="C19778"/>
    </row>
    <row r="19779" spans="3:3" x14ac:dyDescent="0.25">
      <c r="C19779"/>
    </row>
    <row r="19780" spans="3:3" x14ac:dyDescent="0.25">
      <c r="C19780"/>
    </row>
    <row r="19781" spans="3:3" x14ac:dyDescent="0.25">
      <c r="C19781"/>
    </row>
    <row r="19782" spans="3:3" x14ac:dyDescent="0.25">
      <c r="C19782"/>
    </row>
    <row r="19783" spans="3:3" x14ac:dyDescent="0.25">
      <c r="C19783"/>
    </row>
    <row r="19784" spans="3:3" x14ac:dyDescent="0.25">
      <c r="C19784"/>
    </row>
    <row r="19785" spans="3:3" x14ac:dyDescent="0.25">
      <c r="C19785"/>
    </row>
    <row r="19786" spans="3:3" x14ac:dyDescent="0.25">
      <c r="C19786"/>
    </row>
    <row r="19787" spans="3:3" x14ac:dyDescent="0.25">
      <c r="C19787"/>
    </row>
    <row r="19788" spans="3:3" x14ac:dyDescent="0.25">
      <c r="C19788"/>
    </row>
    <row r="19789" spans="3:3" x14ac:dyDescent="0.25">
      <c r="C19789"/>
    </row>
    <row r="19790" spans="3:3" x14ac:dyDescent="0.25">
      <c r="C19790"/>
    </row>
    <row r="19791" spans="3:3" x14ac:dyDescent="0.25">
      <c r="C19791"/>
    </row>
    <row r="19792" spans="3:3" x14ac:dyDescent="0.25">
      <c r="C19792"/>
    </row>
    <row r="19793" spans="3:3" x14ac:dyDescent="0.25">
      <c r="C19793"/>
    </row>
    <row r="19794" spans="3:3" x14ac:dyDescent="0.25">
      <c r="C19794"/>
    </row>
    <row r="19795" spans="3:3" x14ac:dyDescent="0.25">
      <c r="C19795"/>
    </row>
    <row r="19796" spans="3:3" x14ac:dyDescent="0.25">
      <c r="C19796"/>
    </row>
    <row r="19797" spans="3:3" x14ac:dyDescent="0.25">
      <c r="C19797"/>
    </row>
    <row r="19798" spans="3:3" x14ac:dyDescent="0.25">
      <c r="C19798"/>
    </row>
    <row r="19799" spans="3:3" x14ac:dyDescent="0.25">
      <c r="C19799"/>
    </row>
    <row r="19800" spans="3:3" x14ac:dyDescent="0.25">
      <c r="C19800"/>
    </row>
    <row r="19801" spans="3:3" x14ac:dyDescent="0.25">
      <c r="C19801"/>
    </row>
    <row r="19802" spans="3:3" x14ac:dyDescent="0.25">
      <c r="C19802"/>
    </row>
    <row r="19803" spans="3:3" x14ac:dyDescent="0.25">
      <c r="C19803"/>
    </row>
    <row r="19804" spans="3:3" x14ac:dyDescent="0.25">
      <c r="C19804"/>
    </row>
    <row r="19805" spans="3:3" x14ac:dyDescent="0.25">
      <c r="C19805"/>
    </row>
    <row r="19806" spans="3:3" x14ac:dyDescent="0.25">
      <c r="C19806"/>
    </row>
    <row r="19807" spans="3:3" x14ac:dyDescent="0.25">
      <c r="C19807"/>
    </row>
    <row r="19808" spans="3:3" x14ac:dyDescent="0.25">
      <c r="C19808"/>
    </row>
    <row r="19809" spans="3:3" x14ac:dyDescent="0.25">
      <c r="C19809"/>
    </row>
    <row r="19810" spans="3:3" x14ac:dyDescent="0.25">
      <c r="C19810"/>
    </row>
    <row r="19811" spans="3:3" x14ac:dyDescent="0.25">
      <c r="C19811"/>
    </row>
    <row r="19812" spans="3:3" x14ac:dyDescent="0.25">
      <c r="C19812"/>
    </row>
    <row r="19813" spans="3:3" x14ac:dyDescent="0.25">
      <c r="C19813"/>
    </row>
    <row r="19814" spans="3:3" x14ac:dyDescent="0.25">
      <c r="C19814"/>
    </row>
    <row r="19815" spans="3:3" x14ac:dyDescent="0.25">
      <c r="C19815"/>
    </row>
    <row r="19816" spans="3:3" x14ac:dyDescent="0.25">
      <c r="C19816"/>
    </row>
    <row r="19817" spans="3:3" x14ac:dyDescent="0.25">
      <c r="C19817"/>
    </row>
    <row r="19818" spans="3:3" x14ac:dyDescent="0.25">
      <c r="C19818"/>
    </row>
    <row r="19819" spans="3:3" x14ac:dyDescent="0.25">
      <c r="C19819"/>
    </row>
    <row r="19820" spans="3:3" x14ac:dyDescent="0.25">
      <c r="C19820"/>
    </row>
    <row r="19821" spans="3:3" x14ac:dyDescent="0.25">
      <c r="C19821"/>
    </row>
    <row r="19822" spans="3:3" x14ac:dyDescent="0.25">
      <c r="C19822"/>
    </row>
    <row r="19823" spans="3:3" x14ac:dyDescent="0.25">
      <c r="C19823"/>
    </row>
    <row r="19824" spans="3:3" x14ac:dyDescent="0.25">
      <c r="C19824"/>
    </row>
    <row r="19825" spans="3:3" x14ac:dyDescent="0.25">
      <c r="C19825"/>
    </row>
    <row r="19826" spans="3:3" x14ac:dyDescent="0.25">
      <c r="C19826"/>
    </row>
    <row r="19827" spans="3:3" x14ac:dyDescent="0.25">
      <c r="C19827"/>
    </row>
    <row r="19828" spans="3:3" x14ac:dyDescent="0.25">
      <c r="C19828"/>
    </row>
    <row r="19829" spans="3:3" x14ac:dyDescent="0.25">
      <c r="C19829"/>
    </row>
    <row r="19830" spans="3:3" x14ac:dyDescent="0.25">
      <c r="C19830"/>
    </row>
    <row r="19831" spans="3:3" x14ac:dyDescent="0.25">
      <c r="C19831"/>
    </row>
    <row r="19832" spans="3:3" x14ac:dyDescent="0.25">
      <c r="C19832"/>
    </row>
    <row r="19833" spans="3:3" x14ac:dyDescent="0.25">
      <c r="C19833"/>
    </row>
    <row r="19834" spans="3:3" x14ac:dyDescent="0.25">
      <c r="C19834"/>
    </row>
    <row r="19835" spans="3:3" x14ac:dyDescent="0.25">
      <c r="C19835"/>
    </row>
    <row r="19836" spans="3:3" x14ac:dyDescent="0.25">
      <c r="C19836"/>
    </row>
    <row r="19837" spans="3:3" x14ac:dyDescent="0.25">
      <c r="C19837"/>
    </row>
    <row r="19838" spans="3:3" x14ac:dyDescent="0.25">
      <c r="C19838"/>
    </row>
    <row r="19839" spans="3:3" x14ac:dyDescent="0.25">
      <c r="C19839"/>
    </row>
    <row r="19840" spans="3:3" x14ac:dyDescent="0.25">
      <c r="C19840"/>
    </row>
    <row r="19841" spans="3:3" x14ac:dyDescent="0.25">
      <c r="C19841"/>
    </row>
    <row r="19842" spans="3:3" x14ac:dyDescent="0.25">
      <c r="C19842"/>
    </row>
    <row r="19843" spans="3:3" x14ac:dyDescent="0.25">
      <c r="C19843"/>
    </row>
    <row r="19844" spans="3:3" x14ac:dyDescent="0.25">
      <c r="C19844"/>
    </row>
    <row r="19845" spans="3:3" x14ac:dyDescent="0.25">
      <c r="C19845"/>
    </row>
    <row r="19846" spans="3:3" x14ac:dyDescent="0.25">
      <c r="C19846"/>
    </row>
    <row r="19847" spans="3:3" x14ac:dyDescent="0.25">
      <c r="C19847"/>
    </row>
    <row r="19848" spans="3:3" x14ac:dyDescent="0.25">
      <c r="C19848"/>
    </row>
    <row r="19849" spans="3:3" x14ac:dyDescent="0.25">
      <c r="C19849"/>
    </row>
    <row r="19850" spans="3:3" x14ac:dyDescent="0.25">
      <c r="C19850"/>
    </row>
    <row r="19851" spans="3:3" x14ac:dyDescent="0.25">
      <c r="C19851"/>
    </row>
    <row r="19852" spans="3:3" x14ac:dyDescent="0.25">
      <c r="C19852"/>
    </row>
    <row r="19853" spans="3:3" x14ac:dyDescent="0.25">
      <c r="C19853"/>
    </row>
    <row r="19854" spans="3:3" x14ac:dyDescent="0.25">
      <c r="C19854"/>
    </row>
    <row r="19855" spans="3:3" x14ac:dyDescent="0.25">
      <c r="C19855"/>
    </row>
    <row r="19856" spans="3:3" x14ac:dyDescent="0.25">
      <c r="C19856"/>
    </row>
    <row r="19857" spans="3:3" x14ac:dyDescent="0.25">
      <c r="C19857"/>
    </row>
    <row r="19858" spans="3:3" x14ac:dyDescent="0.25">
      <c r="C19858"/>
    </row>
    <row r="19859" spans="3:3" x14ac:dyDescent="0.25">
      <c r="C19859"/>
    </row>
    <row r="19860" spans="3:3" x14ac:dyDescent="0.25">
      <c r="C19860"/>
    </row>
    <row r="19861" spans="3:3" x14ac:dyDescent="0.25">
      <c r="C19861"/>
    </row>
    <row r="19862" spans="3:3" x14ac:dyDescent="0.25">
      <c r="C19862"/>
    </row>
    <row r="19863" spans="3:3" x14ac:dyDescent="0.25">
      <c r="C19863"/>
    </row>
    <row r="19864" spans="3:3" x14ac:dyDescent="0.25">
      <c r="C19864"/>
    </row>
    <row r="19865" spans="3:3" x14ac:dyDescent="0.25">
      <c r="C19865"/>
    </row>
    <row r="19866" spans="3:3" x14ac:dyDescent="0.25">
      <c r="C19866"/>
    </row>
    <row r="19867" spans="3:3" x14ac:dyDescent="0.25">
      <c r="C19867"/>
    </row>
    <row r="19868" spans="3:3" x14ac:dyDescent="0.25">
      <c r="C19868"/>
    </row>
    <row r="19869" spans="3:3" x14ac:dyDescent="0.25">
      <c r="C19869"/>
    </row>
    <row r="19870" spans="3:3" x14ac:dyDescent="0.25">
      <c r="C19870"/>
    </row>
    <row r="19871" spans="3:3" x14ac:dyDescent="0.25">
      <c r="C19871"/>
    </row>
    <row r="19872" spans="3:3" x14ac:dyDescent="0.25">
      <c r="C19872"/>
    </row>
    <row r="19873" spans="3:3" x14ac:dyDescent="0.25">
      <c r="C19873"/>
    </row>
    <row r="19874" spans="3:3" x14ac:dyDescent="0.25">
      <c r="C19874"/>
    </row>
    <row r="19875" spans="3:3" x14ac:dyDescent="0.25">
      <c r="C19875"/>
    </row>
    <row r="19876" spans="3:3" x14ac:dyDescent="0.25">
      <c r="C19876"/>
    </row>
    <row r="19877" spans="3:3" x14ac:dyDescent="0.25">
      <c r="C19877"/>
    </row>
    <row r="19878" spans="3:3" x14ac:dyDescent="0.25">
      <c r="C19878"/>
    </row>
    <row r="19879" spans="3:3" x14ac:dyDescent="0.25">
      <c r="C19879"/>
    </row>
    <row r="19880" spans="3:3" x14ac:dyDescent="0.25">
      <c r="C19880"/>
    </row>
    <row r="19881" spans="3:3" x14ac:dyDescent="0.25">
      <c r="C19881"/>
    </row>
    <row r="19882" spans="3:3" x14ac:dyDescent="0.25">
      <c r="C19882"/>
    </row>
    <row r="19883" spans="3:3" x14ac:dyDescent="0.25">
      <c r="C19883"/>
    </row>
    <row r="19884" spans="3:3" x14ac:dyDescent="0.25">
      <c r="C19884"/>
    </row>
    <row r="19885" spans="3:3" x14ac:dyDescent="0.25">
      <c r="C19885"/>
    </row>
    <row r="19886" spans="3:3" x14ac:dyDescent="0.25">
      <c r="C19886"/>
    </row>
    <row r="19887" spans="3:3" x14ac:dyDescent="0.25">
      <c r="C19887"/>
    </row>
    <row r="19888" spans="3:3" x14ac:dyDescent="0.25">
      <c r="C19888"/>
    </row>
    <row r="19889" spans="3:3" x14ac:dyDescent="0.25">
      <c r="C19889"/>
    </row>
    <row r="19890" spans="3:3" x14ac:dyDescent="0.25">
      <c r="C19890"/>
    </row>
    <row r="19891" spans="3:3" x14ac:dyDescent="0.25">
      <c r="C19891"/>
    </row>
    <row r="19892" spans="3:3" x14ac:dyDescent="0.25">
      <c r="C19892"/>
    </row>
    <row r="19893" spans="3:3" x14ac:dyDescent="0.25">
      <c r="C19893"/>
    </row>
    <row r="19894" spans="3:3" x14ac:dyDescent="0.25">
      <c r="C19894"/>
    </row>
    <row r="19895" spans="3:3" x14ac:dyDescent="0.25">
      <c r="C19895"/>
    </row>
    <row r="19896" spans="3:3" x14ac:dyDescent="0.25">
      <c r="C19896"/>
    </row>
    <row r="19897" spans="3:3" x14ac:dyDescent="0.25">
      <c r="C19897"/>
    </row>
    <row r="19898" spans="3:3" x14ac:dyDescent="0.25">
      <c r="C19898"/>
    </row>
    <row r="19899" spans="3:3" x14ac:dyDescent="0.25">
      <c r="C19899"/>
    </row>
    <row r="19900" spans="3:3" x14ac:dyDescent="0.25">
      <c r="C19900"/>
    </row>
    <row r="19901" spans="3:3" x14ac:dyDescent="0.25">
      <c r="C19901"/>
    </row>
    <row r="19902" spans="3:3" x14ac:dyDescent="0.25">
      <c r="C19902"/>
    </row>
    <row r="19903" spans="3:3" x14ac:dyDescent="0.25">
      <c r="C19903"/>
    </row>
    <row r="19904" spans="3:3" x14ac:dyDescent="0.25">
      <c r="C19904"/>
    </row>
    <row r="19905" spans="3:3" x14ac:dyDescent="0.25">
      <c r="C19905"/>
    </row>
    <row r="19906" spans="3:3" x14ac:dyDescent="0.25">
      <c r="C19906"/>
    </row>
    <row r="19907" spans="3:3" x14ac:dyDescent="0.25">
      <c r="C19907"/>
    </row>
    <row r="19908" spans="3:3" x14ac:dyDescent="0.25">
      <c r="C19908"/>
    </row>
    <row r="19909" spans="3:3" x14ac:dyDescent="0.25">
      <c r="C19909"/>
    </row>
    <row r="19910" spans="3:3" x14ac:dyDescent="0.25">
      <c r="C19910"/>
    </row>
    <row r="19911" spans="3:3" x14ac:dyDescent="0.25">
      <c r="C19911"/>
    </row>
    <row r="19912" spans="3:3" x14ac:dyDescent="0.25">
      <c r="C19912"/>
    </row>
    <row r="19913" spans="3:3" x14ac:dyDescent="0.25">
      <c r="C19913"/>
    </row>
    <row r="19914" spans="3:3" x14ac:dyDescent="0.25">
      <c r="C19914"/>
    </row>
    <row r="19915" spans="3:3" x14ac:dyDescent="0.25">
      <c r="C19915"/>
    </row>
    <row r="19916" spans="3:3" x14ac:dyDescent="0.25">
      <c r="C19916"/>
    </row>
    <row r="19917" spans="3:3" x14ac:dyDescent="0.25">
      <c r="C19917"/>
    </row>
    <row r="19918" spans="3:3" x14ac:dyDescent="0.25">
      <c r="C19918"/>
    </row>
    <row r="19919" spans="3:3" x14ac:dyDescent="0.25">
      <c r="C19919"/>
    </row>
    <row r="19920" spans="3:3" x14ac:dyDescent="0.25">
      <c r="C19920"/>
    </row>
    <row r="19921" spans="3:3" x14ac:dyDescent="0.25">
      <c r="C19921"/>
    </row>
    <row r="19922" spans="3:3" x14ac:dyDescent="0.25">
      <c r="C19922"/>
    </row>
    <row r="19923" spans="3:3" x14ac:dyDescent="0.25">
      <c r="C19923"/>
    </row>
    <row r="19924" spans="3:3" x14ac:dyDescent="0.25">
      <c r="C19924"/>
    </row>
    <row r="19925" spans="3:3" x14ac:dyDescent="0.25">
      <c r="C19925"/>
    </row>
    <row r="19926" spans="3:3" x14ac:dyDescent="0.25">
      <c r="C19926"/>
    </row>
    <row r="19927" spans="3:3" x14ac:dyDescent="0.25">
      <c r="C19927"/>
    </row>
    <row r="19928" spans="3:3" x14ac:dyDescent="0.25">
      <c r="C19928"/>
    </row>
    <row r="19929" spans="3:3" x14ac:dyDescent="0.25">
      <c r="C19929"/>
    </row>
    <row r="19930" spans="3:3" x14ac:dyDescent="0.25">
      <c r="C19930"/>
    </row>
    <row r="19931" spans="3:3" x14ac:dyDescent="0.25">
      <c r="C19931"/>
    </row>
    <row r="19932" spans="3:3" x14ac:dyDescent="0.25">
      <c r="C19932"/>
    </row>
    <row r="19933" spans="3:3" x14ac:dyDescent="0.25">
      <c r="C19933"/>
    </row>
    <row r="19934" spans="3:3" x14ac:dyDescent="0.25">
      <c r="C19934"/>
    </row>
    <row r="19935" spans="3:3" x14ac:dyDescent="0.25">
      <c r="C19935"/>
    </row>
    <row r="19936" spans="3:3" x14ac:dyDescent="0.25">
      <c r="C19936"/>
    </row>
    <row r="19937" spans="3:3" x14ac:dyDescent="0.25">
      <c r="C19937"/>
    </row>
    <row r="19938" spans="3:3" x14ac:dyDescent="0.25">
      <c r="C19938"/>
    </row>
    <row r="19939" spans="3:3" x14ac:dyDescent="0.25">
      <c r="C19939"/>
    </row>
    <row r="19940" spans="3:3" x14ac:dyDescent="0.25">
      <c r="C19940"/>
    </row>
    <row r="19941" spans="3:3" x14ac:dyDescent="0.25">
      <c r="C19941"/>
    </row>
    <row r="19942" spans="3:3" x14ac:dyDescent="0.25">
      <c r="C19942"/>
    </row>
    <row r="19943" spans="3:3" x14ac:dyDescent="0.25">
      <c r="C19943"/>
    </row>
    <row r="19944" spans="3:3" x14ac:dyDescent="0.25">
      <c r="C19944"/>
    </row>
    <row r="19945" spans="3:3" x14ac:dyDescent="0.25">
      <c r="C19945"/>
    </row>
    <row r="19946" spans="3:3" x14ac:dyDescent="0.25">
      <c r="C19946"/>
    </row>
    <row r="19947" spans="3:3" x14ac:dyDescent="0.25">
      <c r="C19947"/>
    </row>
    <row r="19948" spans="3:3" x14ac:dyDescent="0.25">
      <c r="C19948"/>
    </row>
    <row r="19949" spans="3:3" x14ac:dyDescent="0.25">
      <c r="C19949"/>
    </row>
    <row r="19950" spans="3:3" x14ac:dyDescent="0.25">
      <c r="C19950"/>
    </row>
    <row r="19951" spans="3:3" x14ac:dyDescent="0.25">
      <c r="C19951"/>
    </row>
    <row r="19952" spans="3:3" x14ac:dyDescent="0.25">
      <c r="C19952"/>
    </row>
    <row r="19953" spans="3:3" x14ac:dyDescent="0.25">
      <c r="C19953"/>
    </row>
    <row r="19954" spans="3:3" x14ac:dyDescent="0.25">
      <c r="C19954"/>
    </row>
    <row r="19955" spans="3:3" x14ac:dyDescent="0.25">
      <c r="C19955"/>
    </row>
    <row r="19956" spans="3:3" x14ac:dyDescent="0.25">
      <c r="C19956"/>
    </row>
    <row r="19957" spans="3:3" x14ac:dyDescent="0.25">
      <c r="C19957"/>
    </row>
    <row r="19958" spans="3:3" x14ac:dyDescent="0.25">
      <c r="C19958"/>
    </row>
    <row r="19959" spans="3:3" x14ac:dyDescent="0.25">
      <c r="C19959"/>
    </row>
    <row r="19960" spans="3:3" x14ac:dyDescent="0.25">
      <c r="C19960"/>
    </row>
    <row r="19961" spans="3:3" x14ac:dyDescent="0.25">
      <c r="C19961"/>
    </row>
    <row r="19962" spans="3:3" x14ac:dyDescent="0.25">
      <c r="C19962"/>
    </row>
    <row r="19963" spans="3:3" x14ac:dyDescent="0.25">
      <c r="C19963"/>
    </row>
    <row r="19964" spans="3:3" x14ac:dyDescent="0.25">
      <c r="C19964"/>
    </row>
    <row r="19965" spans="3:3" x14ac:dyDescent="0.25">
      <c r="C19965"/>
    </row>
    <row r="19966" spans="3:3" x14ac:dyDescent="0.25">
      <c r="C19966"/>
    </row>
    <row r="19967" spans="3:3" x14ac:dyDescent="0.25">
      <c r="C19967"/>
    </row>
    <row r="19968" spans="3:3" x14ac:dyDescent="0.25">
      <c r="C19968"/>
    </row>
    <row r="19969" spans="3:3" x14ac:dyDescent="0.25">
      <c r="C19969"/>
    </row>
    <row r="19970" spans="3:3" x14ac:dyDescent="0.25">
      <c r="C19970"/>
    </row>
    <row r="19971" spans="3:3" x14ac:dyDescent="0.25">
      <c r="C19971"/>
    </row>
    <row r="19972" spans="3:3" x14ac:dyDescent="0.25">
      <c r="C19972"/>
    </row>
    <row r="19973" spans="3:3" x14ac:dyDescent="0.25">
      <c r="C19973"/>
    </row>
    <row r="19974" spans="3:3" x14ac:dyDescent="0.25">
      <c r="C19974"/>
    </row>
    <row r="19975" spans="3:3" x14ac:dyDescent="0.25">
      <c r="C19975"/>
    </row>
    <row r="19976" spans="3:3" x14ac:dyDescent="0.25">
      <c r="C19976"/>
    </row>
    <row r="19977" spans="3:3" x14ac:dyDescent="0.25">
      <c r="C19977"/>
    </row>
    <row r="19978" spans="3:3" x14ac:dyDescent="0.25">
      <c r="C19978"/>
    </row>
    <row r="19979" spans="3:3" x14ac:dyDescent="0.25">
      <c r="C19979"/>
    </row>
    <row r="19980" spans="3:3" x14ac:dyDescent="0.25">
      <c r="C19980"/>
    </row>
    <row r="19981" spans="3:3" x14ac:dyDescent="0.25">
      <c r="C19981"/>
    </row>
    <row r="19982" spans="3:3" x14ac:dyDescent="0.25">
      <c r="C19982"/>
    </row>
    <row r="19983" spans="3:3" x14ac:dyDescent="0.25">
      <c r="C19983"/>
    </row>
    <row r="19984" spans="3:3" x14ac:dyDescent="0.25">
      <c r="C19984"/>
    </row>
    <row r="19985" spans="3:3" x14ac:dyDescent="0.25">
      <c r="C19985"/>
    </row>
    <row r="19986" spans="3:3" x14ac:dyDescent="0.25">
      <c r="C19986"/>
    </row>
    <row r="19987" spans="3:3" x14ac:dyDescent="0.25">
      <c r="C19987"/>
    </row>
    <row r="19988" spans="3:3" x14ac:dyDescent="0.25">
      <c r="C19988"/>
    </row>
    <row r="19989" spans="3:3" x14ac:dyDescent="0.25">
      <c r="C19989"/>
    </row>
    <row r="19990" spans="3:3" x14ac:dyDescent="0.25">
      <c r="C19990"/>
    </row>
    <row r="19991" spans="3:3" x14ac:dyDescent="0.25">
      <c r="C19991"/>
    </row>
    <row r="19992" spans="3:3" x14ac:dyDescent="0.25">
      <c r="C19992"/>
    </row>
    <row r="19993" spans="3:3" x14ac:dyDescent="0.25">
      <c r="C19993"/>
    </row>
    <row r="19994" spans="3:3" x14ac:dyDescent="0.25">
      <c r="C19994"/>
    </row>
    <row r="19995" spans="3:3" x14ac:dyDescent="0.25">
      <c r="C19995"/>
    </row>
    <row r="19996" spans="3:3" x14ac:dyDescent="0.25">
      <c r="C19996"/>
    </row>
    <row r="19997" spans="3:3" x14ac:dyDescent="0.25">
      <c r="C19997"/>
    </row>
    <row r="19998" spans="3:3" x14ac:dyDescent="0.25">
      <c r="C19998"/>
    </row>
    <row r="19999" spans="3:3" x14ac:dyDescent="0.25">
      <c r="C19999"/>
    </row>
    <row r="20000" spans="3:3" x14ac:dyDescent="0.25">
      <c r="C2000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EAEB-4C62-4FC1-9D36-2A7E3605245A}">
  <dimension ref="A1:F12497"/>
  <sheetViews>
    <sheetView workbookViewId="0">
      <selection activeCell="A2" sqref="A2:A12497"/>
    </sheetView>
  </sheetViews>
  <sheetFormatPr baseColWidth="10" defaultColWidth="11.42578125" defaultRowHeight="15" x14ac:dyDescent="0.25"/>
  <cols>
    <col min="2" max="2" width="13" style="7" bestFit="1" customWidth="1"/>
    <col min="3" max="3" width="18" customWidth="1"/>
    <col min="4" max="4" width="16.28515625" bestFit="1" customWidth="1"/>
    <col min="5" max="5" width="17.7109375" customWidth="1"/>
  </cols>
  <sheetData>
    <row r="1" spans="1:6" x14ac:dyDescent="0.25">
      <c r="A1" t="s">
        <v>7195</v>
      </c>
      <c r="B1" s="7" t="s">
        <v>7196</v>
      </c>
      <c r="C1" t="s">
        <v>7197</v>
      </c>
      <c r="D1" t="s">
        <v>7198</v>
      </c>
      <c r="E1" t="s">
        <v>7199</v>
      </c>
      <c r="F1" t="s">
        <v>7233</v>
      </c>
    </row>
    <row r="2" spans="1:6" x14ac:dyDescent="0.25">
      <c r="A2" s="22">
        <v>43423</v>
      </c>
      <c r="B2" s="7">
        <v>0.52</v>
      </c>
      <c r="C2" t="s">
        <v>7226</v>
      </c>
      <c r="D2" t="s">
        <v>7200</v>
      </c>
      <c r="E2" t="s">
        <v>6163</v>
      </c>
      <c r="F2" s="8">
        <v>92</v>
      </c>
    </row>
    <row r="3" spans="1:6" x14ac:dyDescent="0.25">
      <c r="A3" s="22">
        <v>43490</v>
      </c>
      <c r="B3" s="7">
        <v>0.14000000000000001</v>
      </c>
      <c r="C3" t="s">
        <v>7229</v>
      </c>
      <c r="D3" t="s">
        <v>7201</v>
      </c>
      <c r="E3" t="s">
        <v>405</v>
      </c>
      <c r="F3" s="8">
        <v>92</v>
      </c>
    </row>
    <row r="4" spans="1:6" x14ac:dyDescent="0.25">
      <c r="A4" s="22">
        <v>43532</v>
      </c>
      <c r="B4" s="7">
        <v>0.15</v>
      </c>
      <c r="C4" t="s">
        <v>7229</v>
      </c>
      <c r="D4" t="s">
        <v>7201</v>
      </c>
      <c r="E4" t="s">
        <v>6492</v>
      </c>
      <c r="F4" s="8">
        <v>92</v>
      </c>
    </row>
    <row r="5" spans="1:6" x14ac:dyDescent="0.25">
      <c r="A5" s="22">
        <v>43549</v>
      </c>
      <c r="B5" s="7">
        <v>0.12</v>
      </c>
      <c r="C5" t="s">
        <v>7226</v>
      </c>
      <c r="D5" t="s">
        <v>9</v>
      </c>
      <c r="E5" t="s">
        <v>5731</v>
      </c>
      <c r="F5" s="8">
        <v>92</v>
      </c>
    </row>
    <row r="6" spans="1:6" x14ac:dyDescent="0.25">
      <c r="A6" s="22">
        <v>43507</v>
      </c>
      <c r="B6" s="7">
        <v>0.74</v>
      </c>
      <c r="C6" t="s">
        <v>7226</v>
      </c>
      <c r="D6" t="s">
        <v>7202</v>
      </c>
      <c r="E6" t="s">
        <v>6423</v>
      </c>
      <c r="F6" s="8">
        <v>92</v>
      </c>
    </row>
    <row r="7" spans="1:6" x14ac:dyDescent="0.25">
      <c r="A7" s="22">
        <v>43536</v>
      </c>
      <c r="B7" s="7">
        <v>0.91</v>
      </c>
      <c r="C7" t="s">
        <v>7231</v>
      </c>
      <c r="D7" t="s">
        <v>7200</v>
      </c>
      <c r="E7" t="s">
        <v>6014</v>
      </c>
      <c r="F7" s="8">
        <v>92</v>
      </c>
    </row>
    <row r="8" spans="1:6" x14ac:dyDescent="0.25">
      <c r="A8" s="22">
        <v>43501</v>
      </c>
      <c r="B8" s="7">
        <v>0.1</v>
      </c>
      <c r="C8" t="s">
        <v>7231</v>
      </c>
      <c r="D8" t="s">
        <v>7201</v>
      </c>
      <c r="E8" t="s">
        <v>6892</v>
      </c>
      <c r="F8" s="8">
        <v>92</v>
      </c>
    </row>
    <row r="9" spans="1:6" x14ac:dyDescent="0.25">
      <c r="A9" s="22">
        <v>43444</v>
      </c>
      <c r="B9" s="7">
        <v>0.63</v>
      </c>
      <c r="C9" t="s">
        <v>7226</v>
      </c>
      <c r="D9" t="s">
        <v>7203</v>
      </c>
      <c r="E9" t="s">
        <v>7035</v>
      </c>
      <c r="F9" s="8">
        <v>92</v>
      </c>
    </row>
    <row r="10" spans="1:6" x14ac:dyDescent="0.25">
      <c r="A10" s="22">
        <v>43538</v>
      </c>
      <c r="B10" s="7">
        <v>0.28999999999999998</v>
      </c>
      <c r="C10" t="s">
        <v>7232</v>
      </c>
      <c r="D10" t="s">
        <v>7201</v>
      </c>
      <c r="E10" t="s">
        <v>6399</v>
      </c>
      <c r="F10" s="8">
        <v>92</v>
      </c>
    </row>
    <row r="11" spans="1:6" x14ac:dyDescent="0.25">
      <c r="A11" s="22">
        <v>43444</v>
      </c>
      <c r="B11" s="7">
        <v>0.21</v>
      </c>
      <c r="C11" t="s">
        <v>7226</v>
      </c>
      <c r="D11" t="s">
        <v>7201</v>
      </c>
      <c r="E11" t="s">
        <v>5621</v>
      </c>
      <c r="F11" s="8">
        <v>92</v>
      </c>
    </row>
    <row r="12" spans="1:6" x14ac:dyDescent="0.25">
      <c r="A12" s="22">
        <v>43546</v>
      </c>
      <c r="B12" s="7">
        <v>0.64</v>
      </c>
      <c r="C12" t="s">
        <v>7229</v>
      </c>
      <c r="D12" t="s">
        <v>9</v>
      </c>
      <c r="E12" t="s">
        <v>463</v>
      </c>
      <c r="F12" s="8">
        <v>92</v>
      </c>
    </row>
    <row r="13" spans="1:6" x14ac:dyDescent="0.25">
      <c r="A13" s="22">
        <v>43538</v>
      </c>
      <c r="B13" s="7">
        <v>0.01</v>
      </c>
      <c r="C13" t="s">
        <v>7232</v>
      </c>
      <c r="D13" t="s">
        <v>9</v>
      </c>
      <c r="E13" t="s">
        <v>4671</v>
      </c>
      <c r="F13" s="8">
        <v>92</v>
      </c>
    </row>
    <row r="14" spans="1:6" x14ac:dyDescent="0.25">
      <c r="A14" s="22">
        <v>43483</v>
      </c>
      <c r="B14" s="7">
        <v>0.61</v>
      </c>
      <c r="C14" t="s">
        <v>7229</v>
      </c>
      <c r="D14" t="s">
        <v>7200</v>
      </c>
      <c r="E14" t="s">
        <v>5472</v>
      </c>
      <c r="F14" s="8">
        <v>92</v>
      </c>
    </row>
    <row r="15" spans="1:6" x14ac:dyDescent="0.25">
      <c r="A15" s="22">
        <v>43451</v>
      </c>
      <c r="B15" s="7">
        <v>0.19</v>
      </c>
      <c r="C15" t="s">
        <v>7226</v>
      </c>
      <c r="D15" t="s">
        <v>9</v>
      </c>
      <c r="E15" t="s">
        <v>4912</v>
      </c>
      <c r="F15" s="8">
        <v>92</v>
      </c>
    </row>
    <row r="16" spans="1:6" x14ac:dyDescent="0.25">
      <c r="A16" s="22">
        <v>43504</v>
      </c>
      <c r="B16" s="7">
        <v>0.26</v>
      </c>
      <c r="C16" t="s">
        <v>7229</v>
      </c>
      <c r="D16" t="s">
        <v>9</v>
      </c>
      <c r="E16" t="s">
        <v>6817</v>
      </c>
      <c r="F16" s="8">
        <v>92</v>
      </c>
    </row>
    <row r="17" spans="1:6" x14ac:dyDescent="0.25">
      <c r="A17" s="22">
        <v>43504</v>
      </c>
      <c r="B17" s="7">
        <v>0.24</v>
      </c>
      <c r="C17" t="s">
        <v>7229</v>
      </c>
      <c r="D17" t="s">
        <v>7201</v>
      </c>
      <c r="E17" t="s">
        <v>266</v>
      </c>
      <c r="F17" s="8">
        <v>92</v>
      </c>
    </row>
    <row r="18" spans="1:6" x14ac:dyDescent="0.25">
      <c r="A18" s="22">
        <v>43438</v>
      </c>
      <c r="B18" s="7">
        <v>0.17</v>
      </c>
      <c r="C18" t="s">
        <v>7231</v>
      </c>
      <c r="D18" t="s">
        <v>7200</v>
      </c>
      <c r="E18" t="s">
        <v>5775</v>
      </c>
      <c r="F18" s="8">
        <v>92</v>
      </c>
    </row>
    <row r="19" spans="1:6" x14ac:dyDescent="0.25">
      <c r="A19" s="22">
        <v>43528</v>
      </c>
      <c r="B19" s="7">
        <v>0.3</v>
      </c>
      <c r="C19" t="s">
        <v>7226</v>
      </c>
      <c r="D19" t="s">
        <v>7201</v>
      </c>
      <c r="E19" t="s">
        <v>4961</v>
      </c>
      <c r="F19" s="8">
        <v>92</v>
      </c>
    </row>
    <row r="20" spans="1:6" x14ac:dyDescent="0.25">
      <c r="A20" s="22">
        <v>43525</v>
      </c>
      <c r="B20" s="7">
        <v>0.01</v>
      </c>
      <c r="C20" t="s">
        <v>7229</v>
      </c>
      <c r="D20" t="s">
        <v>7200</v>
      </c>
      <c r="E20" t="s">
        <v>5472</v>
      </c>
      <c r="F20" s="8">
        <v>92</v>
      </c>
    </row>
    <row r="21" spans="1:6" x14ac:dyDescent="0.25">
      <c r="A21" s="22">
        <v>43535</v>
      </c>
      <c r="B21" s="7">
        <v>0.32</v>
      </c>
      <c r="C21" t="s">
        <v>7226</v>
      </c>
      <c r="D21" t="s">
        <v>7201</v>
      </c>
      <c r="E21" t="s">
        <v>6258</v>
      </c>
      <c r="F21" s="8">
        <v>92</v>
      </c>
    </row>
    <row r="22" spans="1:6" x14ac:dyDescent="0.25">
      <c r="A22" s="22">
        <v>43423</v>
      </c>
      <c r="B22" s="7">
        <v>0.12</v>
      </c>
      <c r="C22" t="s">
        <v>7226</v>
      </c>
      <c r="D22" t="s">
        <v>9</v>
      </c>
      <c r="E22" t="s">
        <v>5827</v>
      </c>
      <c r="F22" s="8">
        <v>92</v>
      </c>
    </row>
    <row r="23" spans="1:6" x14ac:dyDescent="0.25">
      <c r="A23" s="22">
        <v>43493</v>
      </c>
      <c r="B23" s="7">
        <v>0.8</v>
      </c>
      <c r="C23" t="s">
        <v>7226</v>
      </c>
      <c r="D23" t="s">
        <v>9</v>
      </c>
      <c r="E23" t="s">
        <v>2188</v>
      </c>
      <c r="F23" s="8">
        <v>92</v>
      </c>
    </row>
    <row r="24" spans="1:6" x14ac:dyDescent="0.25">
      <c r="A24" s="22">
        <v>43459</v>
      </c>
      <c r="B24" s="7">
        <v>0.79</v>
      </c>
      <c r="C24" t="s">
        <v>7231</v>
      </c>
      <c r="D24" t="s">
        <v>7200</v>
      </c>
      <c r="E24" t="s">
        <v>4956</v>
      </c>
      <c r="F24" s="8">
        <v>92</v>
      </c>
    </row>
    <row r="25" spans="1:6" x14ac:dyDescent="0.25">
      <c r="A25" s="22">
        <v>43510</v>
      </c>
      <c r="B25" s="7">
        <v>0.39</v>
      </c>
      <c r="C25" t="s">
        <v>7232</v>
      </c>
      <c r="D25" t="s">
        <v>7201</v>
      </c>
      <c r="E25" t="s">
        <v>5304</v>
      </c>
      <c r="F25" s="8">
        <v>92</v>
      </c>
    </row>
    <row r="26" spans="1:6" x14ac:dyDescent="0.25">
      <c r="A26" s="22">
        <v>43424</v>
      </c>
      <c r="B26" s="7">
        <v>0.53</v>
      </c>
      <c r="C26" t="s">
        <v>7231</v>
      </c>
      <c r="D26" t="s">
        <v>9</v>
      </c>
      <c r="E26" t="s">
        <v>5869</v>
      </c>
      <c r="F26" s="8">
        <v>92</v>
      </c>
    </row>
    <row r="27" spans="1:6" x14ac:dyDescent="0.25">
      <c r="A27" s="22">
        <v>43426</v>
      </c>
      <c r="B27" s="7">
        <v>0.46</v>
      </c>
      <c r="C27" t="s">
        <v>7232</v>
      </c>
      <c r="D27" t="s">
        <v>7200</v>
      </c>
      <c r="E27" t="s">
        <v>5094</v>
      </c>
      <c r="F27" s="8">
        <v>92</v>
      </c>
    </row>
    <row r="28" spans="1:6" x14ac:dyDescent="0.25">
      <c r="A28" s="22">
        <v>43501</v>
      </c>
      <c r="B28" s="7">
        <v>0.39</v>
      </c>
      <c r="C28" t="s">
        <v>7231</v>
      </c>
      <c r="D28" t="s">
        <v>9</v>
      </c>
      <c r="E28" t="s">
        <v>4290</v>
      </c>
      <c r="F28" s="8">
        <v>92</v>
      </c>
    </row>
    <row r="29" spans="1:6" x14ac:dyDescent="0.25">
      <c r="A29" s="22">
        <v>43445</v>
      </c>
      <c r="B29" s="7">
        <v>0.57999999999999996</v>
      </c>
      <c r="C29" t="s">
        <v>7231</v>
      </c>
      <c r="D29" t="s">
        <v>7202</v>
      </c>
      <c r="E29" t="s">
        <v>5307</v>
      </c>
      <c r="F29" s="8">
        <v>92</v>
      </c>
    </row>
    <row r="30" spans="1:6" x14ac:dyDescent="0.25">
      <c r="A30" s="22">
        <v>43479</v>
      </c>
      <c r="B30" s="7">
        <v>0.65</v>
      </c>
      <c r="C30" t="s">
        <v>7226</v>
      </c>
      <c r="D30" t="s">
        <v>9</v>
      </c>
      <c r="E30" t="s">
        <v>6242</v>
      </c>
      <c r="F30" s="8">
        <v>92</v>
      </c>
    </row>
    <row r="31" spans="1:6" x14ac:dyDescent="0.25">
      <c r="A31" s="22">
        <v>43427</v>
      </c>
      <c r="B31" s="7">
        <v>0.88</v>
      </c>
      <c r="C31" t="s">
        <v>7229</v>
      </c>
      <c r="D31" t="s">
        <v>9</v>
      </c>
      <c r="E31" t="s">
        <v>6937</v>
      </c>
      <c r="F31" s="8">
        <v>92</v>
      </c>
    </row>
    <row r="32" spans="1:6" x14ac:dyDescent="0.25">
      <c r="A32" s="22">
        <v>43553</v>
      </c>
      <c r="B32" s="7">
        <v>0.44</v>
      </c>
      <c r="C32" t="s">
        <v>7229</v>
      </c>
      <c r="D32" t="s">
        <v>7201</v>
      </c>
      <c r="E32" t="s">
        <v>5881</v>
      </c>
      <c r="F32" s="8">
        <v>92</v>
      </c>
    </row>
    <row r="33" spans="1:6" x14ac:dyDescent="0.25">
      <c r="A33" s="22">
        <v>43473</v>
      </c>
      <c r="B33" s="7">
        <v>0.67</v>
      </c>
      <c r="C33" t="s">
        <v>7231</v>
      </c>
      <c r="D33" t="s">
        <v>7201</v>
      </c>
      <c r="E33" t="s">
        <v>5399</v>
      </c>
      <c r="F33" s="8">
        <v>92</v>
      </c>
    </row>
    <row r="34" spans="1:6" x14ac:dyDescent="0.25">
      <c r="A34" s="22">
        <v>43479</v>
      </c>
      <c r="B34" s="7">
        <v>0.45</v>
      </c>
      <c r="C34" t="s">
        <v>7226</v>
      </c>
      <c r="D34" t="s">
        <v>9</v>
      </c>
      <c r="E34" t="s">
        <v>5671</v>
      </c>
      <c r="F34" s="8">
        <v>92</v>
      </c>
    </row>
    <row r="35" spans="1:6" x14ac:dyDescent="0.25">
      <c r="A35" s="22">
        <v>43556</v>
      </c>
      <c r="B35" s="7">
        <v>0.7</v>
      </c>
      <c r="C35" t="s">
        <v>7226</v>
      </c>
      <c r="D35" t="s">
        <v>7202</v>
      </c>
      <c r="E35" t="s">
        <v>5457</v>
      </c>
      <c r="F35" s="8">
        <v>92</v>
      </c>
    </row>
    <row r="36" spans="1:6" x14ac:dyDescent="0.25">
      <c r="A36" s="22">
        <v>43549</v>
      </c>
      <c r="B36" s="7">
        <v>0.11</v>
      </c>
      <c r="C36" t="s">
        <v>7226</v>
      </c>
      <c r="D36" t="s">
        <v>7200</v>
      </c>
      <c r="E36" t="s">
        <v>6080</v>
      </c>
      <c r="F36" s="8">
        <v>92</v>
      </c>
    </row>
    <row r="37" spans="1:6" x14ac:dyDescent="0.25">
      <c r="A37" s="22">
        <v>43490</v>
      </c>
      <c r="B37" s="7">
        <v>0.55000000000000004</v>
      </c>
      <c r="C37" t="s">
        <v>7229</v>
      </c>
      <c r="D37" t="s">
        <v>7201</v>
      </c>
      <c r="E37" t="s">
        <v>5325</v>
      </c>
      <c r="F37" s="8">
        <v>92</v>
      </c>
    </row>
    <row r="38" spans="1:6" x14ac:dyDescent="0.25">
      <c r="A38" s="22">
        <v>43542</v>
      </c>
      <c r="B38" s="7">
        <v>0.06</v>
      </c>
      <c r="C38" t="s">
        <v>7226</v>
      </c>
      <c r="D38" t="s">
        <v>7202</v>
      </c>
      <c r="E38" t="s">
        <v>1069</v>
      </c>
      <c r="F38" s="8">
        <v>92</v>
      </c>
    </row>
    <row r="39" spans="1:6" x14ac:dyDescent="0.25">
      <c r="A39" s="22">
        <v>43494</v>
      </c>
      <c r="B39" s="7">
        <v>0.09</v>
      </c>
      <c r="C39" t="s">
        <v>7231</v>
      </c>
      <c r="D39" t="s">
        <v>9</v>
      </c>
      <c r="E39" t="s">
        <v>6129</v>
      </c>
      <c r="F39" s="8">
        <v>92</v>
      </c>
    </row>
    <row r="40" spans="1:6" x14ac:dyDescent="0.25">
      <c r="A40" s="22">
        <v>43497</v>
      </c>
      <c r="B40" s="7">
        <v>0.59</v>
      </c>
      <c r="C40" t="s">
        <v>7229</v>
      </c>
      <c r="D40" t="s">
        <v>7201</v>
      </c>
      <c r="E40" t="s">
        <v>787</v>
      </c>
      <c r="F40" s="8">
        <v>92</v>
      </c>
    </row>
    <row r="41" spans="1:6" x14ac:dyDescent="0.25">
      <c r="A41" s="22">
        <v>43447</v>
      </c>
      <c r="B41" s="7">
        <v>0.64</v>
      </c>
      <c r="C41" t="s">
        <v>7232</v>
      </c>
      <c r="D41" t="s">
        <v>9</v>
      </c>
      <c r="E41" t="s">
        <v>1635</v>
      </c>
      <c r="F41" s="8">
        <v>92</v>
      </c>
    </row>
    <row r="42" spans="1:6" x14ac:dyDescent="0.25">
      <c r="A42" s="22">
        <v>43458</v>
      </c>
      <c r="B42" s="7">
        <v>0.05</v>
      </c>
      <c r="C42" t="s">
        <v>7226</v>
      </c>
      <c r="D42" t="s">
        <v>7201</v>
      </c>
      <c r="E42" t="s">
        <v>6888</v>
      </c>
      <c r="F42" s="8">
        <v>92</v>
      </c>
    </row>
    <row r="43" spans="1:6" x14ac:dyDescent="0.25">
      <c r="A43" s="22">
        <v>43475</v>
      </c>
      <c r="B43" s="7">
        <v>0.79</v>
      </c>
      <c r="C43" t="s">
        <v>7232</v>
      </c>
      <c r="D43" t="s">
        <v>7202</v>
      </c>
      <c r="E43" t="s">
        <v>6121</v>
      </c>
      <c r="F43" s="8">
        <v>92</v>
      </c>
    </row>
    <row r="44" spans="1:6" x14ac:dyDescent="0.25">
      <c r="A44" s="22">
        <v>43510</v>
      </c>
      <c r="B44" s="7">
        <v>0.24</v>
      </c>
      <c r="C44" t="s">
        <v>7232</v>
      </c>
      <c r="D44" t="s">
        <v>7201</v>
      </c>
      <c r="E44" t="s">
        <v>5627</v>
      </c>
      <c r="F44" s="8">
        <v>92</v>
      </c>
    </row>
    <row r="45" spans="1:6" x14ac:dyDescent="0.25">
      <c r="A45" s="22">
        <v>43476</v>
      </c>
      <c r="B45" s="7">
        <v>0.35</v>
      </c>
      <c r="C45" t="s">
        <v>7229</v>
      </c>
      <c r="D45" t="s">
        <v>7200</v>
      </c>
      <c r="E45" t="s">
        <v>5916</v>
      </c>
      <c r="F45" s="8">
        <v>92</v>
      </c>
    </row>
    <row r="46" spans="1:6" x14ac:dyDescent="0.25">
      <c r="A46" s="22">
        <v>43549</v>
      </c>
      <c r="B46" s="7">
        <v>0.65</v>
      </c>
      <c r="C46" t="s">
        <v>7226</v>
      </c>
      <c r="D46" t="s">
        <v>7200</v>
      </c>
      <c r="E46" t="s">
        <v>6589</v>
      </c>
      <c r="F46" s="8">
        <v>92</v>
      </c>
    </row>
    <row r="47" spans="1:6" x14ac:dyDescent="0.25">
      <c r="A47" s="22">
        <v>43525</v>
      </c>
      <c r="B47" s="7">
        <v>0.21</v>
      </c>
      <c r="C47" t="s">
        <v>7229</v>
      </c>
      <c r="D47" t="s">
        <v>7200</v>
      </c>
      <c r="E47" t="s">
        <v>1252</v>
      </c>
      <c r="F47" s="8">
        <v>92</v>
      </c>
    </row>
    <row r="48" spans="1:6" x14ac:dyDescent="0.25">
      <c r="A48" s="22">
        <v>43500</v>
      </c>
      <c r="B48" s="7">
        <v>0.55000000000000004</v>
      </c>
      <c r="C48" t="s">
        <v>7226</v>
      </c>
      <c r="D48" t="s">
        <v>7201</v>
      </c>
      <c r="E48" t="s">
        <v>5501</v>
      </c>
      <c r="F48" s="8">
        <v>92</v>
      </c>
    </row>
    <row r="49" spans="1:6" x14ac:dyDescent="0.25">
      <c r="A49" s="22">
        <v>43473</v>
      </c>
      <c r="B49" s="7">
        <v>0.81</v>
      </c>
      <c r="C49" t="s">
        <v>7231</v>
      </c>
      <c r="D49" t="s">
        <v>7200</v>
      </c>
      <c r="E49" t="s">
        <v>532</v>
      </c>
      <c r="F49" s="8">
        <v>92</v>
      </c>
    </row>
    <row r="50" spans="1:6" x14ac:dyDescent="0.25">
      <c r="A50" s="22">
        <v>43419</v>
      </c>
      <c r="B50" s="7">
        <v>0.12</v>
      </c>
      <c r="C50" t="s">
        <v>7232</v>
      </c>
      <c r="D50" t="s">
        <v>7201</v>
      </c>
      <c r="E50" t="s">
        <v>2181</v>
      </c>
      <c r="F50" s="8">
        <v>92</v>
      </c>
    </row>
    <row r="51" spans="1:6" x14ac:dyDescent="0.25">
      <c r="A51" s="22">
        <v>43461</v>
      </c>
      <c r="B51" s="7">
        <v>0.53</v>
      </c>
      <c r="C51" t="s">
        <v>7232</v>
      </c>
      <c r="D51" t="s">
        <v>9</v>
      </c>
      <c r="E51" t="s">
        <v>1364</v>
      </c>
      <c r="F51" s="8">
        <v>92</v>
      </c>
    </row>
    <row r="52" spans="1:6" x14ac:dyDescent="0.25">
      <c r="A52" s="22">
        <v>43524</v>
      </c>
      <c r="B52" s="7">
        <v>0.98</v>
      </c>
      <c r="C52" t="s">
        <v>7232</v>
      </c>
      <c r="D52" t="s">
        <v>9</v>
      </c>
      <c r="E52" t="s">
        <v>6803</v>
      </c>
      <c r="F52" s="8">
        <v>92</v>
      </c>
    </row>
    <row r="53" spans="1:6" x14ac:dyDescent="0.25">
      <c r="A53" s="22">
        <v>43452</v>
      </c>
      <c r="B53" s="7">
        <v>0.23</v>
      </c>
      <c r="C53" t="s">
        <v>7231</v>
      </c>
      <c r="D53" t="s">
        <v>9</v>
      </c>
      <c r="E53" t="s">
        <v>6100</v>
      </c>
      <c r="F53" s="8">
        <v>92</v>
      </c>
    </row>
    <row r="54" spans="1:6" x14ac:dyDescent="0.25">
      <c r="A54" s="22">
        <v>43448</v>
      </c>
      <c r="B54" s="7">
        <v>0.27</v>
      </c>
      <c r="C54" t="s">
        <v>7229</v>
      </c>
      <c r="D54" t="s">
        <v>7203</v>
      </c>
      <c r="E54" t="s">
        <v>5476</v>
      </c>
      <c r="F54" s="8">
        <v>92</v>
      </c>
    </row>
    <row r="55" spans="1:6" x14ac:dyDescent="0.25">
      <c r="A55" s="22">
        <v>43532</v>
      </c>
      <c r="B55" s="7">
        <v>0.94</v>
      </c>
      <c r="C55" t="s">
        <v>7229</v>
      </c>
      <c r="D55" t="s">
        <v>9</v>
      </c>
      <c r="E55" t="s">
        <v>6420</v>
      </c>
      <c r="F55" s="8">
        <v>92</v>
      </c>
    </row>
    <row r="56" spans="1:6" x14ac:dyDescent="0.25">
      <c r="A56" s="22">
        <v>43497</v>
      </c>
      <c r="B56" s="7">
        <v>0.01</v>
      </c>
      <c r="C56" t="s">
        <v>7229</v>
      </c>
      <c r="D56" t="s">
        <v>9</v>
      </c>
      <c r="E56" t="s">
        <v>653</v>
      </c>
      <c r="F56" s="8">
        <v>92</v>
      </c>
    </row>
    <row r="57" spans="1:6" x14ac:dyDescent="0.25">
      <c r="A57" s="22">
        <v>43493</v>
      </c>
      <c r="B57" s="7">
        <v>0.17</v>
      </c>
      <c r="C57" t="s">
        <v>7226</v>
      </c>
      <c r="D57" t="s">
        <v>9</v>
      </c>
      <c r="E57" t="s">
        <v>6337</v>
      </c>
      <c r="F57" s="8">
        <v>92</v>
      </c>
    </row>
    <row r="58" spans="1:6" x14ac:dyDescent="0.25">
      <c r="A58" s="22">
        <v>43466</v>
      </c>
      <c r="B58" s="7">
        <v>0.62</v>
      </c>
      <c r="C58" t="s">
        <v>7231</v>
      </c>
      <c r="D58" t="s">
        <v>9</v>
      </c>
      <c r="E58" t="s">
        <v>132</v>
      </c>
      <c r="F58" s="8">
        <v>92</v>
      </c>
    </row>
    <row r="59" spans="1:6" x14ac:dyDescent="0.25">
      <c r="A59" s="22">
        <v>43438</v>
      </c>
      <c r="B59" s="7">
        <v>0.91</v>
      </c>
      <c r="C59" t="s">
        <v>7231</v>
      </c>
      <c r="D59" t="s">
        <v>9</v>
      </c>
      <c r="E59" t="s">
        <v>4115</v>
      </c>
      <c r="F59" s="8">
        <v>92</v>
      </c>
    </row>
    <row r="60" spans="1:6" x14ac:dyDescent="0.25">
      <c r="A60" s="22">
        <v>43546</v>
      </c>
      <c r="B60" s="7">
        <v>0.57999999999999996</v>
      </c>
      <c r="C60" t="s">
        <v>7229</v>
      </c>
      <c r="D60" t="s">
        <v>9</v>
      </c>
      <c r="E60" t="s">
        <v>5753</v>
      </c>
      <c r="F60" s="8">
        <v>92</v>
      </c>
    </row>
    <row r="61" spans="1:6" x14ac:dyDescent="0.25">
      <c r="A61" s="22">
        <v>43500</v>
      </c>
      <c r="B61" s="7">
        <v>0.66</v>
      </c>
      <c r="C61" t="s">
        <v>7226</v>
      </c>
      <c r="D61" t="s">
        <v>7200</v>
      </c>
      <c r="E61" t="s">
        <v>6937</v>
      </c>
      <c r="F61" s="8">
        <v>92</v>
      </c>
    </row>
    <row r="62" spans="1:6" x14ac:dyDescent="0.25">
      <c r="A62" s="22">
        <v>43452</v>
      </c>
      <c r="B62" s="7">
        <v>0.6</v>
      </c>
      <c r="C62" t="s">
        <v>7231</v>
      </c>
      <c r="D62" t="s">
        <v>9</v>
      </c>
      <c r="E62" t="s">
        <v>5837</v>
      </c>
      <c r="F62" s="8">
        <v>92</v>
      </c>
    </row>
    <row r="63" spans="1:6" x14ac:dyDescent="0.25">
      <c r="A63" s="22">
        <v>43440</v>
      </c>
      <c r="B63" s="7">
        <v>0.24</v>
      </c>
      <c r="C63" t="s">
        <v>7232</v>
      </c>
      <c r="D63" t="s">
        <v>7201</v>
      </c>
      <c r="E63" t="s">
        <v>2219</v>
      </c>
      <c r="F63" s="8">
        <v>92</v>
      </c>
    </row>
    <row r="64" spans="1:6" x14ac:dyDescent="0.25">
      <c r="A64" s="22">
        <v>43475</v>
      </c>
      <c r="B64" s="7">
        <v>0.64</v>
      </c>
      <c r="C64" t="s">
        <v>7232</v>
      </c>
      <c r="D64" t="s">
        <v>9</v>
      </c>
      <c r="E64" t="s">
        <v>5221</v>
      </c>
      <c r="F64" s="8">
        <v>92</v>
      </c>
    </row>
    <row r="65" spans="1:6" x14ac:dyDescent="0.25">
      <c r="A65" s="22">
        <v>43552</v>
      </c>
      <c r="B65" s="7">
        <v>0.84</v>
      </c>
      <c r="C65" t="s">
        <v>7232</v>
      </c>
      <c r="D65" t="s">
        <v>9</v>
      </c>
      <c r="E65" t="s">
        <v>439</v>
      </c>
      <c r="F65" s="8">
        <v>92</v>
      </c>
    </row>
    <row r="66" spans="1:6" x14ac:dyDescent="0.25">
      <c r="A66" s="22">
        <v>43423</v>
      </c>
      <c r="B66" s="7">
        <v>0.01</v>
      </c>
      <c r="C66" t="s">
        <v>7226</v>
      </c>
      <c r="D66" t="s">
        <v>9</v>
      </c>
      <c r="E66" t="s">
        <v>4154</v>
      </c>
      <c r="F66" s="8">
        <v>92</v>
      </c>
    </row>
    <row r="67" spans="1:6" x14ac:dyDescent="0.25">
      <c r="A67" s="22">
        <v>43511</v>
      </c>
      <c r="B67" s="7">
        <v>0.22</v>
      </c>
      <c r="C67" t="s">
        <v>7229</v>
      </c>
      <c r="D67" t="s">
        <v>7202</v>
      </c>
      <c r="E67" t="s">
        <v>6710</v>
      </c>
      <c r="F67" s="8">
        <v>92</v>
      </c>
    </row>
    <row r="68" spans="1:6" x14ac:dyDescent="0.25">
      <c r="A68" s="22">
        <v>43427</v>
      </c>
      <c r="B68" s="7">
        <v>0.25</v>
      </c>
      <c r="C68" t="s">
        <v>7229</v>
      </c>
      <c r="D68" t="s">
        <v>9</v>
      </c>
      <c r="E68" t="s">
        <v>6829</v>
      </c>
      <c r="F68" s="8">
        <v>92</v>
      </c>
    </row>
    <row r="69" spans="1:6" x14ac:dyDescent="0.25">
      <c r="A69" s="22">
        <v>43444</v>
      </c>
      <c r="B69" s="7">
        <v>0.78</v>
      </c>
      <c r="C69" t="s">
        <v>7226</v>
      </c>
      <c r="D69" t="s">
        <v>9</v>
      </c>
      <c r="E69" t="s">
        <v>6105</v>
      </c>
      <c r="F69" s="8">
        <v>92</v>
      </c>
    </row>
    <row r="70" spans="1:6" x14ac:dyDescent="0.25">
      <c r="A70" s="22">
        <v>43462</v>
      </c>
      <c r="B70" s="7">
        <v>0.79</v>
      </c>
      <c r="C70" t="s">
        <v>7229</v>
      </c>
      <c r="D70" t="s">
        <v>9</v>
      </c>
      <c r="E70" t="s">
        <v>3161</v>
      </c>
      <c r="F70" s="8">
        <v>92</v>
      </c>
    </row>
    <row r="71" spans="1:6" x14ac:dyDescent="0.25">
      <c r="A71" s="22">
        <v>43538</v>
      </c>
      <c r="B71" s="7">
        <v>0.02</v>
      </c>
      <c r="C71" t="s">
        <v>7232</v>
      </c>
      <c r="D71" t="s">
        <v>9</v>
      </c>
      <c r="E71" t="s">
        <v>5321</v>
      </c>
      <c r="F71" s="8">
        <v>92</v>
      </c>
    </row>
    <row r="72" spans="1:6" x14ac:dyDescent="0.25">
      <c r="A72" s="22">
        <v>43434</v>
      </c>
      <c r="B72" s="7">
        <v>0.84</v>
      </c>
      <c r="C72" t="s">
        <v>7229</v>
      </c>
      <c r="D72" t="s">
        <v>7200</v>
      </c>
      <c r="E72" t="s">
        <v>5650</v>
      </c>
      <c r="F72" s="8">
        <v>92</v>
      </c>
    </row>
    <row r="73" spans="1:6" x14ac:dyDescent="0.25">
      <c r="A73" s="22">
        <v>43494</v>
      </c>
      <c r="B73" s="7">
        <v>0.72</v>
      </c>
      <c r="C73" t="s">
        <v>7231</v>
      </c>
      <c r="D73" t="s">
        <v>9</v>
      </c>
      <c r="E73" t="s">
        <v>5688</v>
      </c>
      <c r="F73" s="8">
        <v>92</v>
      </c>
    </row>
    <row r="74" spans="1:6" x14ac:dyDescent="0.25">
      <c r="A74" s="22">
        <v>43504</v>
      </c>
      <c r="B74" s="7">
        <v>0.24</v>
      </c>
      <c r="C74" t="s">
        <v>7229</v>
      </c>
      <c r="D74" t="s">
        <v>7200</v>
      </c>
      <c r="E74" t="s">
        <v>4018</v>
      </c>
      <c r="F74" s="8">
        <v>92</v>
      </c>
    </row>
    <row r="75" spans="1:6" x14ac:dyDescent="0.25">
      <c r="A75" s="22">
        <v>43549</v>
      </c>
      <c r="B75" s="7">
        <v>0.27</v>
      </c>
      <c r="C75" t="s">
        <v>7226</v>
      </c>
      <c r="D75" t="s">
        <v>7200</v>
      </c>
      <c r="E75" t="s">
        <v>6723</v>
      </c>
      <c r="F75" s="8">
        <v>92</v>
      </c>
    </row>
    <row r="76" spans="1:6" x14ac:dyDescent="0.25">
      <c r="A76" s="22">
        <v>43521</v>
      </c>
      <c r="B76" s="7">
        <v>0.96</v>
      </c>
      <c r="C76" t="s">
        <v>7226</v>
      </c>
      <c r="D76" t="s">
        <v>7201</v>
      </c>
      <c r="E76" t="s">
        <v>4868</v>
      </c>
      <c r="F76" s="8">
        <v>92</v>
      </c>
    </row>
    <row r="77" spans="1:6" x14ac:dyDescent="0.25">
      <c r="A77" s="22">
        <v>43528</v>
      </c>
      <c r="B77" s="7">
        <v>0.85</v>
      </c>
      <c r="C77" t="s">
        <v>7226</v>
      </c>
      <c r="D77" t="s">
        <v>7201</v>
      </c>
      <c r="E77" t="s">
        <v>5645</v>
      </c>
      <c r="F77" s="8">
        <v>92</v>
      </c>
    </row>
    <row r="78" spans="1:6" x14ac:dyDescent="0.25">
      <c r="A78" s="22">
        <v>43445</v>
      </c>
      <c r="B78" s="7">
        <v>0.17</v>
      </c>
      <c r="C78" t="s">
        <v>7231</v>
      </c>
      <c r="D78" t="s">
        <v>7202</v>
      </c>
      <c r="E78" t="s">
        <v>5830</v>
      </c>
      <c r="F78" s="8">
        <v>92</v>
      </c>
    </row>
    <row r="79" spans="1:6" x14ac:dyDescent="0.25">
      <c r="A79" s="22">
        <v>43536</v>
      </c>
      <c r="B79" s="7">
        <v>0.51</v>
      </c>
      <c r="C79" t="s">
        <v>7231</v>
      </c>
      <c r="D79" t="s">
        <v>7202</v>
      </c>
      <c r="E79" t="s">
        <v>7132</v>
      </c>
      <c r="F79" s="8">
        <v>92</v>
      </c>
    </row>
    <row r="80" spans="1:6" x14ac:dyDescent="0.25">
      <c r="A80" s="22">
        <v>43521</v>
      </c>
      <c r="B80" s="7">
        <v>0.3</v>
      </c>
      <c r="C80" t="s">
        <v>7226</v>
      </c>
      <c r="D80" t="s">
        <v>7201</v>
      </c>
      <c r="E80" t="s">
        <v>4302</v>
      </c>
      <c r="F80" s="8">
        <v>92</v>
      </c>
    </row>
    <row r="81" spans="1:6" x14ac:dyDescent="0.25">
      <c r="A81" s="22">
        <v>43529</v>
      </c>
      <c r="B81" s="7">
        <v>0.98</v>
      </c>
      <c r="C81" t="s">
        <v>7231</v>
      </c>
      <c r="D81" t="s">
        <v>7203</v>
      </c>
      <c r="E81" t="s">
        <v>7084</v>
      </c>
      <c r="F81" s="8">
        <v>92</v>
      </c>
    </row>
    <row r="82" spans="1:6" x14ac:dyDescent="0.25">
      <c r="A82" s="22">
        <v>43437</v>
      </c>
      <c r="B82" s="7">
        <v>0.06</v>
      </c>
      <c r="C82" t="s">
        <v>7226</v>
      </c>
      <c r="D82" t="s">
        <v>7201</v>
      </c>
      <c r="E82" t="s">
        <v>4928</v>
      </c>
      <c r="F82" s="8">
        <v>92</v>
      </c>
    </row>
    <row r="83" spans="1:6" x14ac:dyDescent="0.25">
      <c r="A83" s="22">
        <v>43525</v>
      </c>
      <c r="B83" s="7">
        <v>0.03</v>
      </c>
      <c r="C83" t="s">
        <v>7229</v>
      </c>
      <c r="D83" t="s">
        <v>7201</v>
      </c>
      <c r="E83" t="s">
        <v>3839</v>
      </c>
      <c r="F83" s="8">
        <v>92</v>
      </c>
    </row>
    <row r="84" spans="1:6" x14ac:dyDescent="0.25">
      <c r="A84" s="22">
        <v>43462</v>
      </c>
      <c r="B84" s="7">
        <v>0.95</v>
      </c>
      <c r="C84" t="s">
        <v>7229</v>
      </c>
      <c r="D84" t="s">
        <v>9</v>
      </c>
      <c r="E84" t="s">
        <v>6218</v>
      </c>
      <c r="F84" s="8">
        <v>92</v>
      </c>
    </row>
    <row r="85" spans="1:6" x14ac:dyDescent="0.25">
      <c r="A85" s="22">
        <v>43482</v>
      </c>
      <c r="B85" s="7">
        <v>0.26</v>
      </c>
      <c r="C85" t="s">
        <v>7232</v>
      </c>
      <c r="D85" t="s">
        <v>7200</v>
      </c>
      <c r="E85" t="s">
        <v>5903</v>
      </c>
      <c r="F85" s="8">
        <v>92</v>
      </c>
    </row>
    <row r="86" spans="1:6" x14ac:dyDescent="0.25">
      <c r="A86" s="22">
        <v>43465</v>
      </c>
      <c r="B86" s="7">
        <v>0.35</v>
      </c>
      <c r="C86" t="s">
        <v>7226</v>
      </c>
      <c r="D86" t="s">
        <v>9</v>
      </c>
      <c r="E86" t="s">
        <v>5221</v>
      </c>
      <c r="F86" s="8">
        <v>92</v>
      </c>
    </row>
    <row r="87" spans="1:6" x14ac:dyDescent="0.25">
      <c r="A87" s="22">
        <v>43440</v>
      </c>
      <c r="B87" s="7">
        <v>0.28000000000000003</v>
      </c>
      <c r="C87" t="s">
        <v>7232</v>
      </c>
      <c r="D87" t="s">
        <v>7200</v>
      </c>
      <c r="E87" t="s">
        <v>2594</v>
      </c>
      <c r="F87" s="8">
        <v>92</v>
      </c>
    </row>
    <row r="88" spans="1:6" x14ac:dyDescent="0.25">
      <c r="A88" s="22">
        <v>43522</v>
      </c>
      <c r="B88" s="7">
        <v>0.3</v>
      </c>
      <c r="C88" t="s">
        <v>7231</v>
      </c>
      <c r="D88" t="s">
        <v>7200</v>
      </c>
      <c r="E88" t="s">
        <v>7017</v>
      </c>
      <c r="F88" s="8">
        <v>92</v>
      </c>
    </row>
    <row r="89" spans="1:6" x14ac:dyDescent="0.25">
      <c r="A89" s="22">
        <v>43504</v>
      </c>
      <c r="B89" s="7">
        <v>0.26</v>
      </c>
      <c r="C89" t="s">
        <v>7229</v>
      </c>
      <c r="D89" t="s">
        <v>7200</v>
      </c>
      <c r="E89" t="s">
        <v>6000</v>
      </c>
      <c r="F89" s="8">
        <v>92</v>
      </c>
    </row>
    <row r="90" spans="1:6" x14ac:dyDescent="0.25">
      <c r="A90" s="22">
        <v>43521</v>
      </c>
      <c r="B90" s="7">
        <v>0.61</v>
      </c>
      <c r="C90" t="s">
        <v>7226</v>
      </c>
      <c r="D90" t="s">
        <v>9</v>
      </c>
      <c r="E90" t="s">
        <v>6785</v>
      </c>
      <c r="F90" s="8">
        <v>92</v>
      </c>
    </row>
    <row r="91" spans="1:6" x14ac:dyDescent="0.25">
      <c r="A91" s="22">
        <v>43553</v>
      </c>
      <c r="B91" s="7">
        <v>0.66</v>
      </c>
      <c r="C91" t="s">
        <v>7229</v>
      </c>
      <c r="D91" t="s">
        <v>7201</v>
      </c>
      <c r="E91" t="s">
        <v>6066</v>
      </c>
      <c r="F91" s="8">
        <v>92</v>
      </c>
    </row>
    <row r="92" spans="1:6" x14ac:dyDescent="0.25">
      <c r="A92" s="22">
        <v>43438</v>
      </c>
      <c r="B92" s="7">
        <v>0.39</v>
      </c>
      <c r="C92" t="s">
        <v>7231</v>
      </c>
      <c r="D92" t="s">
        <v>9</v>
      </c>
      <c r="E92" t="s">
        <v>6114</v>
      </c>
      <c r="F92" s="8">
        <v>92</v>
      </c>
    </row>
    <row r="93" spans="1:6" x14ac:dyDescent="0.25">
      <c r="A93" s="22">
        <v>43480</v>
      </c>
      <c r="B93" s="7">
        <v>0.81</v>
      </c>
      <c r="C93" t="s">
        <v>7231</v>
      </c>
      <c r="D93" t="s">
        <v>9</v>
      </c>
      <c r="E93" t="s">
        <v>885</v>
      </c>
      <c r="F93" s="8">
        <v>92</v>
      </c>
    </row>
    <row r="94" spans="1:6" x14ac:dyDescent="0.25">
      <c r="A94" s="22">
        <v>43515</v>
      </c>
      <c r="B94" s="7">
        <v>0.97</v>
      </c>
      <c r="C94" t="s">
        <v>7231</v>
      </c>
      <c r="D94" t="s">
        <v>7203</v>
      </c>
      <c r="E94" t="s">
        <v>7159</v>
      </c>
      <c r="F94" s="8">
        <v>92</v>
      </c>
    </row>
    <row r="95" spans="1:6" x14ac:dyDescent="0.25">
      <c r="A95" s="22">
        <v>43545</v>
      </c>
      <c r="B95" s="7">
        <v>0.83</v>
      </c>
      <c r="C95" t="s">
        <v>7232</v>
      </c>
      <c r="D95" t="s">
        <v>9</v>
      </c>
      <c r="E95" t="s">
        <v>2471</v>
      </c>
      <c r="F95" s="8">
        <v>92</v>
      </c>
    </row>
    <row r="96" spans="1:6" x14ac:dyDescent="0.25">
      <c r="A96" s="22">
        <v>43538</v>
      </c>
      <c r="B96" s="7">
        <v>0.84</v>
      </c>
      <c r="C96" t="s">
        <v>7232</v>
      </c>
      <c r="D96" t="s">
        <v>9</v>
      </c>
      <c r="E96" t="s">
        <v>2172</v>
      </c>
      <c r="F96" s="8">
        <v>92</v>
      </c>
    </row>
    <row r="97" spans="1:6" x14ac:dyDescent="0.25">
      <c r="A97" s="22">
        <v>43553</v>
      </c>
      <c r="B97" s="7">
        <v>0.34</v>
      </c>
      <c r="C97" t="s">
        <v>7229</v>
      </c>
      <c r="D97" t="s">
        <v>9</v>
      </c>
      <c r="E97" t="s">
        <v>5600</v>
      </c>
      <c r="F97" s="8">
        <v>92</v>
      </c>
    </row>
    <row r="98" spans="1:6" x14ac:dyDescent="0.25">
      <c r="A98" s="22">
        <v>43420</v>
      </c>
      <c r="B98" s="7">
        <v>0.03</v>
      </c>
      <c r="C98" t="s">
        <v>7229</v>
      </c>
      <c r="D98" t="s">
        <v>9</v>
      </c>
      <c r="E98" t="s">
        <v>6914</v>
      </c>
      <c r="F98" s="8">
        <v>92</v>
      </c>
    </row>
    <row r="99" spans="1:6" x14ac:dyDescent="0.25">
      <c r="A99" s="22">
        <v>43528</v>
      </c>
      <c r="B99" s="7">
        <v>0.69</v>
      </c>
      <c r="C99" t="s">
        <v>7226</v>
      </c>
      <c r="D99" t="s">
        <v>7201</v>
      </c>
      <c r="E99" t="s">
        <v>2645</v>
      </c>
      <c r="F99" s="8">
        <v>92</v>
      </c>
    </row>
    <row r="100" spans="1:6" x14ac:dyDescent="0.25">
      <c r="A100" s="22">
        <v>43521</v>
      </c>
      <c r="B100" s="7">
        <v>0.93</v>
      </c>
      <c r="C100" t="s">
        <v>7226</v>
      </c>
      <c r="D100" t="s">
        <v>9</v>
      </c>
      <c r="E100" t="s">
        <v>5416</v>
      </c>
      <c r="F100" s="8">
        <v>92</v>
      </c>
    </row>
    <row r="101" spans="1:6" x14ac:dyDescent="0.25">
      <c r="A101" s="22">
        <v>43504</v>
      </c>
      <c r="B101" s="7">
        <v>0.5</v>
      </c>
      <c r="C101" t="s">
        <v>7229</v>
      </c>
      <c r="D101" t="s">
        <v>7201</v>
      </c>
      <c r="E101" t="s">
        <v>6846</v>
      </c>
      <c r="F101" s="8">
        <v>92</v>
      </c>
    </row>
    <row r="102" spans="1:6" x14ac:dyDescent="0.25">
      <c r="A102" s="22">
        <v>43489</v>
      </c>
      <c r="B102" s="7">
        <v>0.93</v>
      </c>
      <c r="C102" t="s">
        <v>7232</v>
      </c>
      <c r="D102" t="s">
        <v>9</v>
      </c>
      <c r="E102" t="s">
        <v>5487</v>
      </c>
      <c r="F102" s="8">
        <v>92</v>
      </c>
    </row>
    <row r="103" spans="1:6" x14ac:dyDescent="0.25">
      <c r="A103" s="22">
        <v>43511</v>
      </c>
      <c r="B103" s="7">
        <v>0.79</v>
      </c>
      <c r="C103" t="s">
        <v>7229</v>
      </c>
      <c r="D103" t="s">
        <v>9</v>
      </c>
      <c r="E103" t="s">
        <v>6918</v>
      </c>
      <c r="F103" s="8">
        <v>92</v>
      </c>
    </row>
    <row r="104" spans="1:6" x14ac:dyDescent="0.25">
      <c r="A104" s="22">
        <v>43459</v>
      </c>
      <c r="B104" s="7">
        <v>0.22</v>
      </c>
      <c r="C104" t="s">
        <v>7231</v>
      </c>
      <c r="D104" t="s">
        <v>9</v>
      </c>
      <c r="E104" t="s">
        <v>7077</v>
      </c>
      <c r="F104" s="8">
        <v>92</v>
      </c>
    </row>
    <row r="105" spans="1:6" x14ac:dyDescent="0.25">
      <c r="A105" s="22">
        <v>43454</v>
      </c>
      <c r="B105" s="7">
        <v>0.73</v>
      </c>
      <c r="C105" t="s">
        <v>7232</v>
      </c>
      <c r="D105" t="s">
        <v>9</v>
      </c>
      <c r="E105" t="s">
        <v>6937</v>
      </c>
      <c r="F105" s="8">
        <v>92</v>
      </c>
    </row>
    <row r="106" spans="1:6" x14ac:dyDescent="0.25">
      <c r="A106" s="22">
        <v>43528</v>
      </c>
      <c r="B106" s="7">
        <v>0.62</v>
      </c>
      <c r="C106" t="s">
        <v>7226</v>
      </c>
      <c r="D106" t="s">
        <v>7200</v>
      </c>
      <c r="E106" t="s">
        <v>5752</v>
      </c>
      <c r="F106" s="8">
        <v>92</v>
      </c>
    </row>
    <row r="107" spans="1:6" x14ac:dyDescent="0.25">
      <c r="A107" s="22">
        <v>43438</v>
      </c>
      <c r="B107" s="7">
        <v>0.76</v>
      </c>
      <c r="C107" t="s">
        <v>7231</v>
      </c>
      <c r="D107" t="s">
        <v>9</v>
      </c>
      <c r="E107" t="s">
        <v>5645</v>
      </c>
      <c r="F107" s="8">
        <v>92</v>
      </c>
    </row>
    <row r="108" spans="1:6" x14ac:dyDescent="0.25">
      <c r="A108" s="22">
        <v>43532</v>
      </c>
      <c r="B108" s="7">
        <v>0.79</v>
      </c>
      <c r="C108" t="s">
        <v>7229</v>
      </c>
      <c r="D108" t="s">
        <v>9</v>
      </c>
      <c r="E108" t="s">
        <v>7053</v>
      </c>
      <c r="F108" s="8">
        <v>92</v>
      </c>
    </row>
    <row r="109" spans="1:6" x14ac:dyDescent="0.25">
      <c r="A109" s="22">
        <v>43466</v>
      </c>
      <c r="B109" s="7">
        <v>0.3</v>
      </c>
      <c r="C109" t="s">
        <v>7231</v>
      </c>
      <c r="D109" t="s">
        <v>9</v>
      </c>
      <c r="E109" t="s">
        <v>6637</v>
      </c>
      <c r="F109" s="8">
        <v>92</v>
      </c>
    </row>
    <row r="110" spans="1:6" x14ac:dyDescent="0.25">
      <c r="A110" s="22">
        <v>43486</v>
      </c>
      <c r="B110" s="7">
        <v>7.0000000000000007E-2</v>
      </c>
      <c r="C110" t="s">
        <v>7226</v>
      </c>
      <c r="D110" t="s">
        <v>7201</v>
      </c>
      <c r="E110" t="s">
        <v>5317</v>
      </c>
      <c r="F110" s="8">
        <v>92</v>
      </c>
    </row>
    <row r="111" spans="1:6" x14ac:dyDescent="0.25">
      <c r="A111" s="22">
        <v>43483</v>
      </c>
      <c r="B111" s="7">
        <v>0.42</v>
      </c>
      <c r="C111" t="s">
        <v>7229</v>
      </c>
      <c r="D111" t="s">
        <v>7201</v>
      </c>
      <c r="E111" t="s">
        <v>5834</v>
      </c>
      <c r="F111" s="8">
        <v>92</v>
      </c>
    </row>
    <row r="112" spans="1:6" x14ac:dyDescent="0.25">
      <c r="A112" s="22">
        <v>43543</v>
      </c>
      <c r="B112" s="7">
        <v>0.62</v>
      </c>
      <c r="C112" t="s">
        <v>7231</v>
      </c>
      <c r="D112" t="s">
        <v>7201</v>
      </c>
      <c r="E112" t="s">
        <v>6060</v>
      </c>
      <c r="F112" s="8">
        <v>92</v>
      </c>
    </row>
    <row r="113" spans="1:6" x14ac:dyDescent="0.25">
      <c r="A113" s="22">
        <v>43539</v>
      </c>
      <c r="B113" s="7">
        <v>0.15</v>
      </c>
      <c r="C113" t="s">
        <v>7229</v>
      </c>
      <c r="D113" t="s">
        <v>7203</v>
      </c>
      <c r="E113" t="s">
        <v>5049</v>
      </c>
      <c r="F113" s="8">
        <v>92</v>
      </c>
    </row>
    <row r="114" spans="1:6" x14ac:dyDescent="0.25">
      <c r="A114" s="22">
        <v>43437</v>
      </c>
      <c r="B114" s="7">
        <v>0.19</v>
      </c>
      <c r="C114" t="s">
        <v>7226</v>
      </c>
      <c r="D114" t="s">
        <v>7202</v>
      </c>
      <c r="E114" t="s">
        <v>5116</v>
      </c>
      <c r="F114" s="8">
        <v>92</v>
      </c>
    </row>
    <row r="115" spans="1:6" x14ac:dyDescent="0.25">
      <c r="A115" s="22">
        <v>43535</v>
      </c>
      <c r="B115" s="7">
        <v>0.56999999999999995</v>
      </c>
      <c r="C115" t="s">
        <v>7226</v>
      </c>
      <c r="D115" t="s">
        <v>7201</v>
      </c>
      <c r="E115" t="s">
        <v>6822</v>
      </c>
      <c r="F115" s="8">
        <v>92</v>
      </c>
    </row>
    <row r="116" spans="1:6" x14ac:dyDescent="0.25">
      <c r="A116" s="22">
        <v>43447</v>
      </c>
      <c r="B116" s="7">
        <v>0.16</v>
      </c>
      <c r="C116" t="s">
        <v>7232</v>
      </c>
      <c r="D116" t="s">
        <v>7200</v>
      </c>
      <c r="E116" t="s">
        <v>6448</v>
      </c>
      <c r="F116" s="8">
        <v>92</v>
      </c>
    </row>
    <row r="117" spans="1:6" x14ac:dyDescent="0.25">
      <c r="A117" s="22">
        <v>43438</v>
      </c>
      <c r="B117" s="7">
        <v>0.32</v>
      </c>
      <c r="C117" t="s">
        <v>7231</v>
      </c>
      <c r="D117" t="s">
        <v>9</v>
      </c>
      <c r="E117" t="s">
        <v>6903</v>
      </c>
      <c r="F117" s="8">
        <v>92</v>
      </c>
    </row>
    <row r="118" spans="1:6" x14ac:dyDescent="0.25">
      <c r="A118" s="22">
        <v>43476</v>
      </c>
      <c r="B118" s="7">
        <v>0.2</v>
      </c>
      <c r="C118" t="s">
        <v>7229</v>
      </c>
      <c r="D118" t="s">
        <v>9</v>
      </c>
      <c r="E118" t="s">
        <v>6357</v>
      </c>
      <c r="F118" s="8">
        <v>92</v>
      </c>
    </row>
    <row r="119" spans="1:6" x14ac:dyDescent="0.25">
      <c r="A119" s="22">
        <v>43522</v>
      </c>
      <c r="B119" s="7">
        <v>0.99</v>
      </c>
      <c r="C119" t="s">
        <v>7231</v>
      </c>
      <c r="D119" t="s">
        <v>7201</v>
      </c>
      <c r="E119" t="s">
        <v>5240</v>
      </c>
      <c r="F119" s="8">
        <v>92</v>
      </c>
    </row>
    <row r="120" spans="1:6" x14ac:dyDescent="0.25">
      <c r="A120" s="22">
        <v>43469</v>
      </c>
      <c r="B120" s="7">
        <v>0.94</v>
      </c>
      <c r="C120" t="s">
        <v>7229</v>
      </c>
      <c r="D120" t="s">
        <v>7202</v>
      </c>
      <c r="E120" t="s">
        <v>5887</v>
      </c>
      <c r="F120" s="8">
        <v>92</v>
      </c>
    </row>
    <row r="121" spans="1:6" x14ac:dyDescent="0.25">
      <c r="A121" s="22">
        <v>43500</v>
      </c>
      <c r="B121" s="7">
        <v>0.08</v>
      </c>
      <c r="C121" t="s">
        <v>7226</v>
      </c>
      <c r="D121" t="s">
        <v>7201</v>
      </c>
      <c r="E121" t="s">
        <v>6993</v>
      </c>
      <c r="F121" s="8">
        <v>92</v>
      </c>
    </row>
    <row r="122" spans="1:6" x14ac:dyDescent="0.25">
      <c r="A122" s="22">
        <v>43522</v>
      </c>
      <c r="B122" s="7">
        <v>0.97</v>
      </c>
      <c r="C122" t="s">
        <v>7231</v>
      </c>
      <c r="D122" t="s">
        <v>9</v>
      </c>
      <c r="E122" t="s">
        <v>6346</v>
      </c>
      <c r="F122" s="8">
        <v>92</v>
      </c>
    </row>
    <row r="123" spans="1:6" x14ac:dyDescent="0.25">
      <c r="A123" s="22">
        <v>43517</v>
      </c>
      <c r="B123" s="7">
        <v>0.84</v>
      </c>
      <c r="C123" t="s">
        <v>7232</v>
      </c>
      <c r="D123" t="s">
        <v>7201</v>
      </c>
      <c r="E123" t="s">
        <v>2282</v>
      </c>
      <c r="F123" s="8">
        <v>92</v>
      </c>
    </row>
    <row r="124" spans="1:6" x14ac:dyDescent="0.25">
      <c r="A124" s="22">
        <v>43510</v>
      </c>
      <c r="B124" s="7">
        <v>0.87</v>
      </c>
      <c r="C124" t="s">
        <v>7232</v>
      </c>
      <c r="D124" t="s">
        <v>7200</v>
      </c>
      <c r="E124" t="s">
        <v>6332</v>
      </c>
      <c r="F124" s="8">
        <v>92</v>
      </c>
    </row>
    <row r="125" spans="1:6" x14ac:dyDescent="0.25">
      <c r="A125" s="22">
        <v>43441</v>
      </c>
      <c r="B125" s="7">
        <v>0.31</v>
      </c>
      <c r="C125" t="s">
        <v>7229</v>
      </c>
      <c r="D125" t="s">
        <v>7203</v>
      </c>
      <c r="E125" t="s">
        <v>6373</v>
      </c>
      <c r="F125" s="8">
        <v>92</v>
      </c>
    </row>
    <row r="126" spans="1:6" x14ac:dyDescent="0.25">
      <c r="A126" s="22">
        <v>43521</v>
      </c>
      <c r="B126" s="7">
        <v>0.1</v>
      </c>
      <c r="C126" t="s">
        <v>7226</v>
      </c>
      <c r="D126" t="s">
        <v>7200</v>
      </c>
      <c r="E126" t="s">
        <v>6816</v>
      </c>
      <c r="F126" s="8">
        <v>92</v>
      </c>
    </row>
    <row r="127" spans="1:6" x14ac:dyDescent="0.25">
      <c r="A127" s="22">
        <v>43515</v>
      </c>
      <c r="B127" s="7">
        <v>0.56000000000000005</v>
      </c>
      <c r="C127" t="s">
        <v>7231</v>
      </c>
      <c r="D127" t="s">
        <v>7200</v>
      </c>
      <c r="E127" t="s">
        <v>6060</v>
      </c>
      <c r="F127" s="8">
        <v>92</v>
      </c>
    </row>
    <row r="128" spans="1:6" x14ac:dyDescent="0.25">
      <c r="A128" s="22">
        <v>43539</v>
      </c>
      <c r="B128" s="7">
        <v>0.75</v>
      </c>
      <c r="C128" t="s">
        <v>7229</v>
      </c>
      <c r="D128" t="s">
        <v>7200</v>
      </c>
      <c r="E128" t="s">
        <v>6842</v>
      </c>
      <c r="F128" s="8">
        <v>92</v>
      </c>
    </row>
    <row r="129" spans="1:6" x14ac:dyDescent="0.25">
      <c r="A129" s="22">
        <v>43545</v>
      </c>
      <c r="B129" s="7">
        <v>0.75</v>
      </c>
      <c r="C129" t="s">
        <v>7232</v>
      </c>
      <c r="D129" t="s">
        <v>7202</v>
      </c>
      <c r="E129" t="s">
        <v>3774</v>
      </c>
      <c r="F129" s="8">
        <v>92</v>
      </c>
    </row>
    <row r="130" spans="1:6" x14ac:dyDescent="0.25">
      <c r="A130" s="22">
        <v>43549</v>
      </c>
      <c r="B130" s="7">
        <v>0.13</v>
      </c>
      <c r="C130" t="s">
        <v>7226</v>
      </c>
      <c r="D130" t="s">
        <v>7202</v>
      </c>
      <c r="E130" t="s">
        <v>5136</v>
      </c>
      <c r="F130" s="8">
        <v>92</v>
      </c>
    </row>
    <row r="131" spans="1:6" x14ac:dyDescent="0.25">
      <c r="A131" s="22">
        <v>43480</v>
      </c>
      <c r="B131" s="7">
        <v>0.01</v>
      </c>
      <c r="C131" t="s">
        <v>7231</v>
      </c>
      <c r="D131" t="s">
        <v>7202</v>
      </c>
      <c r="E131" t="s">
        <v>5497</v>
      </c>
      <c r="F131" s="8">
        <v>92</v>
      </c>
    </row>
    <row r="132" spans="1:6" x14ac:dyDescent="0.25">
      <c r="A132" s="22">
        <v>43451</v>
      </c>
      <c r="B132" s="7">
        <v>0.35</v>
      </c>
      <c r="C132" t="s">
        <v>7226</v>
      </c>
      <c r="D132" t="s">
        <v>7200</v>
      </c>
      <c r="E132" t="s">
        <v>6669</v>
      </c>
      <c r="F132" s="8">
        <v>92</v>
      </c>
    </row>
    <row r="133" spans="1:6" x14ac:dyDescent="0.25">
      <c r="A133" s="22">
        <v>43479</v>
      </c>
      <c r="B133" s="7">
        <v>0.67</v>
      </c>
      <c r="C133" t="s">
        <v>7226</v>
      </c>
      <c r="D133" t="s">
        <v>7202</v>
      </c>
      <c r="E133" t="s">
        <v>2241</v>
      </c>
      <c r="F133" s="8">
        <v>92</v>
      </c>
    </row>
    <row r="134" spans="1:6" x14ac:dyDescent="0.25">
      <c r="A134" s="22">
        <v>43486</v>
      </c>
      <c r="B134" s="7">
        <v>0.79</v>
      </c>
      <c r="C134" t="s">
        <v>7226</v>
      </c>
      <c r="D134" t="s">
        <v>9</v>
      </c>
      <c r="E134" t="s">
        <v>45</v>
      </c>
      <c r="F134" s="8">
        <v>92</v>
      </c>
    </row>
    <row r="135" spans="1:6" x14ac:dyDescent="0.25">
      <c r="A135" s="22">
        <v>43515</v>
      </c>
      <c r="B135" s="7">
        <v>0.45</v>
      </c>
      <c r="C135" t="s">
        <v>7231</v>
      </c>
      <c r="D135" t="s">
        <v>7200</v>
      </c>
      <c r="E135" t="s">
        <v>6981</v>
      </c>
      <c r="F135" s="8">
        <v>92</v>
      </c>
    </row>
    <row r="136" spans="1:6" x14ac:dyDescent="0.25">
      <c r="A136" s="22">
        <v>43501</v>
      </c>
      <c r="B136" s="7">
        <v>0.79</v>
      </c>
      <c r="C136" t="s">
        <v>7231</v>
      </c>
      <c r="D136" t="s">
        <v>7203</v>
      </c>
      <c r="E136" t="s">
        <v>6378</v>
      </c>
      <c r="F136" s="8">
        <v>92</v>
      </c>
    </row>
    <row r="137" spans="1:6" x14ac:dyDescent="0.25">
      <c r="A137" s="22">
        <v>43466</v>
      </c>
      <c r="B137" s="7">
        <v>0.46</v>
      </c>
      <c r="C137" t="s">
        <v>7231</v>
      </c>
      <c r="D137" t="s">
        <v>7201</v>
      </c>
      <c r="E137" t="s">
        <v>6869</v>
      </c>
      <c r="F137" s="8">
        <v>92</v>
      </c>
    </row>
    <row r="138" spans="1:6" x14ac:dyDescent="0.25">
      <c r="A138" s="22">
        <v>43489</v>
      </c>
      <c r="B138" s="7">
        <v>0.7</v>
      </c>
      <c r="C138" t="s">
        <v>7232</v>
      </c>
      <c r="D138" t="s">
        <v>9</v>
      </c>
      <c r="E138" t="s">
        <v>5058</v>
      </c>
      <c r="F138" s="8">
        <v>92</v>
      </c>
    </row>
    <row r="139" spans="1:6" x14ac:dyDescent="0.25">
      <c r="A139" s="22">
        <v>43553</v>
      </c>
      <c r="B139" s="7">
        <v>0.42</v>
      </c>
      <c r="C139" t="s">
        <v>7229</v>
      </c>
      <c r="D139" t="s">
        <v>7201</v>
      </c>
      <c r="E139" t="s">
        <v>6090</v>
      </c>
      <c r="F139" s="8">
        <v>92</v>
      </c>
    </row>
    <row r="140" spans="1:6" x14ac:dyDescent="0.25">
      <c r="A140" s="22">
        <v>43549</v>
      </c>
      <c r="B140" s="7">
        <v>0.27</v>
      </c>
      <c r="C140" t="s">
        <v>7226</v>
      </c>
      <c r="D140" t="s">
        <v>7202</v>
      </c>
      <c r="E140" t="s">
        <v>5729</v>
      </c>
      <c r="F140" s="8">
        <v>92</v>
      </c>
    </row>
    <row r="141" spans="1:6" x14ac:dyDescent="0.25">
      <c r="A141" s="22">
        <v>43539</v>
      </c>
      <c r="B141" s="7">
        <v>0.96</v>
      </c>
      <c r="C141" t="s">
        <v>7229</v>
      </c>
      <c r="D141" t="s">
        <v>9</v>
      </c>
      <c r="E141" t="s">
        <v>410</v>
      </c>
      <c r="F141" s="8">
        <v>92</v>
      </c>
    </row>
    <row r="142" spans="1:6" x14ac:dyDescent="0.25">
      <c r="A142" s="22">
        <v>43433</v>
      </c>
      <c r="B142" s="7">
        <v>0.04</v>
      </c>
      <c r="C142" t="s">
        <v>7232</v>
      </c>
      <c r="D142" t="s">
        <v>7203</v>
      </c>
      <c r="E142" t="s">
        <v>5556</v>
      </c>
      <c r="F142" s="8">
        <v>92</v>
      </c>
    </row>
    <row r="143" spans="1:6" x14ac:dyDescent="0.25">
      <c r="A143" s="22">
        <v>43433</v>
      </c>
      <c r="B143" s="7">
        <v>0.41</v>
      </c>
      <c r="C143" t="s">
        <v>7232</v>
      </c>
      <c r="D143" t="s">
        <v>9</v>
      </c>
      <c r="E143" t="s">
        <v>5194</v>
      </c>
      <c r="F143" s="8">
        <v>92</v>
      </c>
    </row>
    <row r="144" spans="1:6" x14ac:dyDescent="0.25">
      <c r="A144" s="22">
        <v>43452</v>
      </c>
      <c r="B144" s="7">
        <v>0.17</v>
      </c>
      <c r="C144" t="s">
        <v>7231</v>
      </c>
      <c r="D144" t="s">
        <v>7201</v>
      </c>
      <c r="E144" t="s">
        <v>6234</v>
      </c>
      <c r="F144" s="8">
        <v>92</v>
      </c>
    </row>
    <row r="145" spans="1:6" x14ac:dyDescent="0.25">
      <c r="A145" s="22">
        <v>43433</v>
      </c>
      <c r="B145" s="7">
        <v>0.52</v>
      </c>
      <c r="C145" t="s">
        <v>7232</v>
      </c>
      <c r="D145" t="s">
        <v>7201</v>
      </c>
      <c r="E145" t="s">
        <v>5475</v>
      </c>
      <c r="F145" s="8">
        <v>92</v>
      </c>
    </row>
    <row r="146" spans="1:6" x14ac:dyDescent="0.25">
      <c r="A146" s="22">
        <v>43479</v>
      </c>
      <c r="B146" s="7">
        <v>0.24</v>
      </c>
      <c r="C146" t="s">
        <v>7226</v>
      </c>
      <c r="D146" t="s">
        <v>9</v>
      </c>
      <c r="E146" t="s">
        <v>5281</v>
      </c>
      <c r="F146" s="8">
        <v>92</v>
      </c>
    </row>
    <row r="147" spans="1:6" x14ac:dyDescent="0.25">
      <c r="A147" s="22">
        <v>43542</v>
      </c>
      <c r="B147" s="7">
        <v>0.88</v>
      </c>
      <c r="C147" t="s">
        <v>7226</v>
      </c>
      <c r="D147" t="s">
        <v>7200</v>
      </c>
      <c r="E147" t="s">
        <v>5325</v>
      </c>
      <c r="F147" s="8">
        <v>92</v>
      </c>
    </row>
    <row r="148" spans="1:6" x14ac:dyDescent="0.25">
      <c r="A148" s="22">
        <v>43451</v>
      </c>
      <c r="B148" s="7">
        <v>0.85</v>
      </c>
      <c r="C148" t="s">
        <v>7226</v>
      </c>
      <c r="D148" t="s">
        <v>7200</v>
      </c>
      <c r="E148" t="s">
        <v>4832</v>
      </c>
      <c r="F148" s="8">
        <v>92</v>
      </c>
    </row>
    <row r="149" spans="1:6" x14ac:dyDescent="0.25">
      <c r="A149" s="22">
        <v>43489</v>
      </c>
      <c r="B149" s="7">
        <v>0.46</v>
      </c>
      <c r="C149" t="s">
        <v>7232</v>
      </c>
      <c r="D149" t="s">
        <v>9</v>
      </c>
      <c r="E149" t="s">
        <v>5523</v>
      </c>
      <c r="F149" s="8">
        <v>92</v>
      </c>
    </row>
    <row r="150" spans="1:6" x14ac:dyDescent="0.25">
      <c r="A150" s="22">
        <v>43503</v>
      </c>
      <c r="B150" s="7">
        <v>0.26</v>
      </c>
      <c r="C150" t="s">
        <v>7232</v>
      </c>
      <c r="D150" t="s">
        <v>7203</v>
      </c>
      <c r="E150" t="s">
        <v>4976</v>
      </c>
      <c r="F150" s="8">
        <v>92</v>
      </c>
    </row>
    <row r="151" spans="1:6" x14ac:dyDescent="0.25">
      <c r="A151" s="22">
        <v>43469</v>
      </c>
      <c r="B151" s="7">
        <v>0.48</v>
      </c>
      <c r="C151" t="s">
        <v>7229</v>
      </c>
      <c r="D151" t="s">
        <v>7202</v>
      </c>
      <c r="E151" t="s">
        <v>5242</v>
      </c>
      <c r="F151" s="8">
        <v>92</v>
      </c>
    </row>
    <row r="152" spans="1:6" x14ac:dyDescent="0.25">
      <c r="A152" s="22">
        <v>43501</v>
      </c>
      <c r="B152" s="7">
        <v>0.3</v>
      </c>
      <c r="C152" t="s">
        <v>7231</v>
      </c>
      <c r="D152" t="s">
        <v>9</v>
      </c>
      <c r="E152" t="s">
        <v>556</v>
      </c>
      <c r="F152" s="8">
        <v>92</v>
      </c>
    </row>
    <row r="153" spans="1:6" x14ac:dyDescent="0.25">
      <c r="A153" s="22">
        <v>43475</v>
      </c>
      <c r="B153" s="7">
        <v>0.66</v>
      </c>
      <c r="C153" t="s">
        <v>7232</v>
      </c>
      <c r="D153" t="s">
        <v>7203</v>
      </c>
      <c r="E153" t="s">
        <v>5876</v>
      </c>
      <c r="F153" s="8">
        <v>92</v>
      </c>
    </row>
    <row r="154" spans="1:6" x14ac:dyDescent="0.25">
      <c r="A154" s="22">
        <v>43427</v>
      </c>
      <c r="B154" s="7">
        <v>0.88</v>
      </c>
      <c r="C154" t="s">
        <v>7229</v>
      </c>
      <c r="D154" t="s">
        <v>9</v>
      </c>
      <c r="E154" t="s">
        <v>4044</v>
      </c>
      <c r="F154" s="8">
        <v>92</v>
      </c>
    </row>
    <row r="155" spans="1:6" x14ac:dyDescent="0.25">
      <c r="A155" s="22">
        <v>43455</v>
      </c>
      <c r="B155" s="7">
        <v>0.18</v>
      </c>
      <c r="C155" t="s">
        <v>7229</v>
      </c>
      <c r="D155" t="s">
        <v>7202</v>
      </c>
      <c r="E155" t="s">
        <v>5940</v>
      </c>
      <c r="F155" s="8">
        <v>92</v>
      </c>
    </row>
    <row r="156" spans="1:6" x14ac:dyDescent="0.25">
      <c r="A156" s="22">
        <v>43535</v>
      </c>
      <c r="B156" s="7">
        <v>0.74</v>
      </c>
      <c r="C156" t="s">
        <v>7226</v>
      </c>
      <c r="D156" t="s">
        <v>7202</v>
      </c>
      <c r="E156" t="s">
        <v>5476</v>
      </c>
      <c r="F156" s="8">
        <v>92</v>
      </c>
    </row>
    <row r="157" spans="1:6" x14ac:dyDescent="0.25">
      <c r="A157" s="22">
        <v>43497</v>
      </c>
      <c r="B157" s="7">
        <v>0.78</v>
      </c>
      <c r="C157" t="s">
        <v>7229</v>
      </c>
      <c r="D157" t="s">
        <v>9</v>
      </c>
      <c r="E157" t="s">
        <v>7132</v>
      </c>
      <c r="F157" s="8">
        <v>92</v>
      </c>
    </row>
    <row r="158" spans="1:6" x14ac:dyDescent="0.25">
      <c r="A158" s="22">
        <v>43536</v>
      </c>
      <c r="B158" s="7">
        <v>0.38</v>
      </c>
      <c r="C158" t="s">
        <v>7231</v>
      </c>
      <c r="D158" t="s">
        <v>7201</v>
      </c>
      <c r="E158" t="s">
        <v>2234</v>
      </c>
      <c r="F158" s="8">
        <v>92</v>
      </c>
    </row>
    <row r="159" spans="1:6" x14ac:dyDescent="0.25">
      <c r="A159" s="22">
        <v>43479</v>
      </c>
      <c r="B159" s="7">
        <v>0.97</v>
      </c>
      <c r="C159" t="s">
        <v>7226</v>
      </c>
      <c r="D159" t="s">
        <v>9</v>
      </c>
      <c r="E159" t="s">
        <v>405</v>
      </c>
      <c r="F159" s="8">
        <v>92</v>
      </c>
    </row>
    <row r="160" spans="1:6" x14ac:dyDescent="0.25">
      <c r="A160" s="22">
        <v>43497</v>
      </c>
      <c r="B160" s="7">
        <v>0.35</v>
      </c>
      <c r="C160" t="s">
        <v>7229</v>
      </c>
      <c r="D160" t="s">
        <v>7203</v>
      </c>
      <c r="E160" t="s">
        <v>6025</v>
      </c>
      <c r="F160" s="8">
        <v>92</v>
      </c>
    </row>
    <row r="161" spans="1:6" x14ac:dyDescent="0.25">
      <c r="A161" s="22">
        <v>43475</v>
      </c>
      <c r="B161" s="7">
        <v>0.66</v>
      </c>
      <c r="C161" t="s">
        <v>7232</v>
      </c>
      <c r="D161" t="s">
        <v>9</v>
      </c>
      <c r="E161" t="s">
        <v>5240</v>
      </c>
      <c r="F161" s="8">
        <v>92</v>
      </c>
    </row>
    <row r="162" spans="1:6" x14ac:dyDescent="0.25">
      <c r="A162" s="22">
        <v>43431</v>
      </c>
      <c r="B162" s="7">
        <v>0.89</v>
      </c>
      <c r="C162" t="s">
        <v>7231</v>
      </c>
      <c r="D162" t="s">
        <v>7200</v>
      </c>
      <c r="E162" t="s">
        <v>6940</v>
      </c>
      <c r="F162" s="8">
        <v>92</v>
      </c>
    </row>
    <row r="163" spans="1:6" x14ac:dyDescent="0.25">
      <c r="A163" s="22">
        <v>43503</v>
      </c>
      <c r="B163" s="7">
        <v>0.97</v>
      </c>
      <c r="C163" t="s">
        <v>7232</v>
      </c>
      <c r="D163" t="s">
        <v>7202</v>
      </c>
      <c r="E163" t="s">
        <v>4662</v>
      </c>
      <c r="F163" s="8">
        <v>92</v>
      </c>
    </row>
    <row r="164" spans="1:6" x14ac:dyDescent="0.25">
      <c r="A164" s="22">
        <v>43514</v>
      </c>
      <c r="B164" s="7">
        <v>7.0000000000000007E-2</v>
      </c>
      <c r="C164" t="s">
        <v>7226</v>
      </c>
      <c r="D164" t="s">
        <v>9</v>
      </c>
      <c r="E164" t="s">
        <v>1525</v>
      </c>
      <c r="F164" s="8">
        <v>92</v>
      </c>
    </row>
    <row r="165" spans="1:6" x14ac:dyDescent="0.25">
      <c r="A165" s="22">
        <v>43479</v>
      </c>
      <c r="B165" s="7">
        <v>0.47</v>
      </c>
      <c r="C165" t="s">
        <v>7226</v>
      </c>
      <c r="D165" t="s">
        <v>9</v>
      </c>
      <c r="E165" t="s">
        <v>6720</v>
      </c>
      <c r="F165" s="8">
        <v>92</v>
      </c>
    </row>
    <row r="166" spans="1:6" x14ac:dyDescent="0.25">
      <c r="A166" s="22">
        <v>43475</v>
      </c>
      <c r="B166" s="7">
        <v>0.17</v>
      </c>
      <c r="C166" t="s">
        <v>7232</v>
      </c>
      <c r="D166" t="s">
        <v>9</v>
      </c>
      <c r="E166" t="s">
        <v>1687</v>
      </c>
      <c r="F166" s="8">
        <v>92</v>
      </c>
    </row>
    <row r="167" spans="1:6" x14ac:dyDescent="0.25">
      <c r="A167" s="22">
        <v>43437</v>
      </c>
      <c r="B167" s="7">
        <v>0.26</v>
      </c>
      <c r="C167" t="s">
        <v>7226</v>
      </c>
      <c r="D167" t="s">
        <v>9</v>
      </c>
      <c r="E167" t="s">
        <v>3908</v>
      </c>
      <c r="F167" s="8">
        <v>92</v>
      </c>
    </row>
    <row r="168" spans="1:6" x14ac:dyDescent="0.25">
      <c r="A168" s="22">
        <v>43500</v>
      </c>
      <c r="B168" s="7">
        <v>0.23</v>
      </c>
      <c r="C168" t="s">
        <v>7226</v>
      </c>
      <c r="D168" t="s">
        <v>7202</v>
      </c>
      <c r="E168" t="s">
        <v>5600</v>
      </c>
      <c r="F168" s="8">
        <v>92</v>
      </c>
    </row>
    <row r="169" spans="1:6" x14ac:dyDescent="0.25">
      <c r="A169" s="22">
        <v>43452</v>
      </c>
      <c r="B169" s="7">
        <v>0.55000000000000004</v>
      </c>
      <c r="C169" t="s">
        <v>7231</v>
      </c>
      <c r="D169" t="s">
        <v>7201</v>
      </c>
      <c r="E169" t="s">
        <v>6384</v>
      </c>
      <c r="F169" s="8">
        <v>92</v>
      </c>
    </row>
    <row r="170" spans="1:6" x14ac:dyDescent="0.25">
      <c r="A170" s="22">
        <v>43514</v>
      </c>
      <c r="B170" s="7">
        <v>0.32</v>
      </c>
      <c r="C170" t="s">
        <v>7226</v>
      </c>
      <c r="D170" t="s">
        <v>7201</v>
      </c>
      <c r="E170" t="s">
        <v>12</v>
      </c>
      <c r="F170" s="8">
        <v>92</v>
      </c>
    </row>
    <row r="171" spans="1:6" x14ac:dyDescent="0.25">
      <c r="A171" s="22">
        <v>43476</v>
      </c>
      <c r="B171" s="7">
        <v>0.89</v>
      </c>
      <c r="C171" t="s">
        <v>7229</v>
      </c>
      <c r="D171" t="s">
        <v>7200</v>
      </c>
      <c r="E171" t="s">
        <v>1845</v>
      </c>
      <c r="F171" s="8">
        <v>92</v>
      </c>
    </row>
    <row r="172" spans="1:6" x14ac:dyDescent="0.25">
      <c r="A172" s="22">
        <v>43455</v>
      </c>
      <c r="B172" s="7">
        <v>0.17</v>
      </c>
      <c r="C172" t="s">
        <v>7229</v>
      </c>
      <c r="D172" t="s">
        <v>7201</v>
      </c>
      <c r="E172" t="s">
        <v>6535</v>
      </c>
      <c r="F172" s="8">
        <v>92</v>
      </c>
    </row>
    <row r="173" spans="1:6" x14ac:dyDescent="0.25">
      <c r="A173" s="22">
        <v>43507</v>
      </c>
      <c r="B173" s="7">
        <v>0.82</v>
      </c>
      <c r="C173" t="s">
        <v>7226</v>
      </c>
      <c r="D173" t="s">
        <v>7201</v>
      </c>
      <c r="E173" t="s">
        <v>5804</v>
      </c>
      <c r="F173" s="8">
        <v>92</v>
      </c>
    </row>
    <row r="174" spans="1:6" x14ac:dyDescent="0.25">
      <c r="A174" s="22">
        <v>43549</v>
      </c>
      <c r="B174" s="7">
        <v>0.67</v>
      </c>
      <c r="C174" t="s">
        <v>7226</v>
      </c>
      <c r="D174" t="s">
        <v>7201</v>
      </c>
      <c r="E174" t="s">
        <v>6493</v>
      </c>
      <c r="F174" s="8">
        <v>92</v>
      </c>
    </row>
    <row r="175" spans="1:6" x14ac:dyDescent="0.25">
      <c r="A175" s="22">
        <v>43420</v>
      </c>
      <c r="B175" s="7">
        <v>0.46</v>
      </c>
      <c r="C175" t="s">
        <v>7229</v>
      </c>
      <c r="D175" t="s">
        <v>9</v>
      </c>
      <c r="E175" t="s">
        <v>6167</v>
      </c>
      <c r="F175" s="8">
        <v>92</v>
      </c>
    </row>
    <row r="176" spans="1:6" x14ac:dyDescent="0.25">
      <c r="A176" s="22">
        <v>43434</v>
      </c>
      <c r="B176" s="7">
        <v>0.52</v>
      </c>
      <c r="C176" t="s">
        <v>7229</v>
      </c>
      <c r="D176" t="s">
        <v>7201</v>
      </c>
      <c r="E176" t="s">
        <v>7071</v>
      </c>
      <c r="F176" s="8">
        <v>92</v>
      </c>
    </row>
    <row r="177" spans="1:6" x14ac:dyDescent="0.25">
      <c r="A177" s="22">
        <v>43529</v>
      </c>
      <c r="B177" s="7">
        <v>0.39</v>
      </c>
      <c r="C177" t="s">
        <v>7231</v>
      </c>
      <c r="D177" t="s">
        <v>7201</v>
      </c>
      <c r="E177" t="s">
        <v>4910</v>
      </c>
      <c r="F177" s="8">
        <v>92</v>
      </c>
    </row>
    <row r="178" spans="1:6" x14ac:dyDescent="0.25">
      <c r="A178" s="22">
        <v>43424</v>
      </c>
      <c r="B178" s="7">
        <v>0.04</v>
      </c>
      <c r="C178" t="s">
        <v>7231</v>
      </c>
      <c r="D178" t="s">
        <v>7200</v>
      </c>
      <c r="E178" t="s">
        <v>5718</v>
      </c>
      <c r="F178" s="8">
        <v>92</v>
      </c>
    </row>
    <row r="179" spans="1:6" x14ac:dyDescent="0.25">
      <c r="A179" s="22">
        <v>43543</v>
      </c>
      <c r="B179" s="7">
        <v>0.49</v>
      </c>
      <c r="C179" t="s">
        <v>7231</v>
      </c>
      <c r="D179" t="s">
        <v>7202</v>
      </c>
      <c r="E179" t="s">
        <v>3844</v>
      </c>
      <c r="F179" s="8">
        <v>92</v>
      </c>
    </row>
    <row r="180" spans="1:6" x14ac:dyDescent="0.25">
      <c r="A180" s="22">
        <v>43515</v>
      </c>
      <c r="B180" s="7">
        <v>0.98</v>
      </c>
      <c r="C180" t="s">
        <v>7231</v>
      </c>
      <c r="D180" t="s">
        <v>7200</v>
      </c>
      <c r="E180" t="s">
        <v>6711</v>
      </c>
      <c r="F180" s="8">
        <v>92</v>
      </c>
    </row>
    <row r="181" spans="1:6" x14ac:dyDescent="0.25">
      <c r="A181" s="22">
        <v>43473</v>
      </c>
      <c r="B181" s="7">
        <v>0.68</v>
      </c>
      <c r="C181" t="s">
        <v>7231</v>
      </c>
      <c r="D181" t="s">
        <v>7200</v>
      </c>
      <c r="E181" t="s">
        <v>6375</v>
      </c>
      <c r="F181" s="8">
        <v>92</v>
      </c>
    </row>
    <row r="182" spans="1:6" x14ac:dyDescent="0.25">
      <c r="A182" s="22">
        <v>43521</v>
      </c>
      <c r="B182" s="7">
        <v>0.21</v>
      </c>
      <c r="C182" t="s">
        <v>7226</v>
      </c>
      <c r="D182" t="s">
        <v>9</v>
      </c>
      <c r="E182" t="s">
        <v>6439</v>
      </c>
      <c r="F182" s="8">
        <v>92</v>
      </c>
    </row>
    <row r="183" spans="1:6" x14ac:dyDescent="0.25">
      <c r="A183" s="22">
        <v>43430</v>
      </c>
      <c r="B183" s="7">
        <v>0.87</v>
      </c>
      <c r="C183" t="s">
        <v>7226</v>
      </c>
      <c r="D183" t="s">
        <v>7202</v>
      </c>
      <c r="E183" t="s">
        <v>5054</v>
      </c>
      <c r="F183" s="8">
        <v>92</v>
      </c>
    </row>
    <row r="184" spans="1:6" x14ac:dyDescent="0.25">
      <c r="A184" s="22">
        <v>43431</v>
      </c>
      <c r="B184" s="7">
        <v>0.53</v>
      </c>
      <c r="C184" t="s">
        <v>7231</v>
      </c>
      <c r="D184" t="s">
        <v>9</v>
      </c>
      <c r="E184" t="s">
        <v>5676</v>
      </c>
      <c r="F184" s="8">
        <v>92</v>
      </c>
    </row>
    <row r="185" spans="1:6" x14ac:dyDescent="0.25">
      <c r="A185" s="22">
        <v>43426</v>
      </c>
      <c r="B185" s="7">
        <v>0.85</v>
      </c>
      <c r="C185" t="s">
        <v>7232</v>
      </c>
      <c r="D185" t="s">
        <v>9</v>
      </c>
      <c r="E185" t="s">
        <v>4084</v>
      </c>
      <c r="F185" s="8">
        <v>92</v>
      </c>
    </row>
    <row r="186" spans="1:6" x14ac:dyDescent="0.25">
      <c r="A186" s="22">
        <v>43465</v>
      </c>
      <c r="B186" s="7">
        <v>0.09</v>
      </c>
      <c r="C186" t="s">
        <v>7226</v>
      </c>
      <c r="D186" t="s">
        <v>7203</v>
      </c>
      <c r="E186" t="s">
        <v>6231</v>
      </c>
      <c r="F186" s="8">
        <v>92</v>
      </c>
    </row>
    <row r="187" spans="1:6" x14ac:dyDescent="0.25">
      <c r="A187" s="22">
        <v>43434</v>
      </c>
      <c r="B187" s="7">
        <v>0.36</v>
      </c>
      <c r="C187" t="s">
        <v>7229</v>
      </c>
      <c r="D187" t="s">
        <v>7203</v>
      </c>
      <c r="E187" t="s">
        <v>5504</v>
      </c>
      <c r="F187" s="8">
        <v>92</v>
      </c>
    </row>
    <row r="188" spans="1:6" x14ac:dyDescent="0.25">
      <c r="A188" s="22">
        <v>43434</v>
      </c>
      <c r="B188" s="7">
        <v>0.6</v>
      </c>
      <c r="C188" t="s">
        <v>7229</v>
      </c>
      <c r="D188" t="s">
        <v>7202</v>
      </c>
      <c r="E188" t="s">
        <v>7096</v>
      </c>
      <c r="F188" s="8">
        <v>92</v>
      </c>
    </row>
    <row r="189" spans="1:6" x14ac:dyDescent="0.25">
      <c r="A189" s="22">
        <v>43536</v>
      </c>
      <c r="B189" s="7">
        <v>0.93</v>
      </c>
      <c r="C189" t="s">
        <v>7231</v>
      </c>
      <c r="D189" t="s">
        <v>7201</v>
      </c>
      <c r="E189" t="s">
        <v>5743</v>
      </c>
      <c r="F189" s="8">
        <v>92</v>
      </c>
    </row>
    <row r="190" spans="1:6" x14ac:dyDescent="0.25">
      <c r="A190" s="22">
        <v>43461</v>
      </c>
      <c r="B190" s="7">
        <v>0.11</v>
      </c>
      <c r="C190" t="s">
        <v>7232</v>
      </c>
      <c r="D190" t="s">
        <v>7201</v>
      </c>
      <c r="E190" t="s">
        <v>6615</v>
      </c>
      <c r="F190" s="8">
        <v>92</v>
      </c>
    </row>
    <row r="191" spans="1:6" x14ac:dyDescent="0.25">
      <c r="A191" s="22">
        <v>43434</v>
      </c>
      <c r="B191" s="7">
        <v>0.28000000000000003</v>
      </c>
      <c r="C191" t="s">
        <v>7229</v>
      </c>
      <c r="D191" t="s">
        <v>7201</v>
      </c>
      <c r="E191" t="s">
        <v>5159</v>
      </c>
      <c r="F191" s="8">
        <v>92</v>
      </c>
    </row>
    <row r="192" spans="1:6" x14ac:dyDescent="0.25">
      <c r="A192" s="22">
        <v>43479</v>
      </c>
      <c r="B192" s="7">
        <v>0.52</v>
      </c>
      <c r="C192" t="s">
        <v>7226</v>
      </c>
      <c r="D192" t="s">
        <v>7202</v>
      </c>
      <c r="E192" t="s">
        <v>3400</v>
      </c>
      <c r="F192" s="8">
        <v>92</v>
      </c>
    </row>
    <row r="193" spans="1:6" x14ac:dyDescent="0.25">
      <c r="A193" s="22">
        <v>43469</v>
      </c>
      <c r="B193" s="7">
        <v>0.91</v>
      </c>
      <c r="C193" t="s">
        <v>7229</v>
      </c>
      <c r="D193" t="s">
        <v>9</v>
      </c>
      <c r="E193" t="s">
        <v>4098</v>
      </c>
      <c r="F193" s="8">
        <v>92</v>
      </c>
    </row>
    <row r="194" spans="1:6" x14ac:dyDescent="0.25">
      <c r="A194" s="22">
        <v>43553</v>
      </c>
      <c r="B194" s="7">
        <v>0.25</v>
      </c>
      <c r="C194" t="s">
        <v>7229</v>
      </c>
      <c r="D194" t="s">
        <v>7201</v>
      </c>
      <c r="E194" t="s">
        <v>6097</v>
      </c>
      <c r="F194" s="8">
        <v>92</v>
      </c>
    </row>
    <row r="195" spans="1:6" x14ac:dyDescent="0.25">
      <c r="A195" s="22">
        <v>43514</v>
      </c>
      <c r="B195" s="7">
        <v>0.44</v>
      </c>
      <c r="C195" t="s">
        <v>7226</v>
      </c>
      <c r="D195" t="s">
        <v>7201</v>
      </c>
      <c r="E195" t="s">
        <v>2240</v>
      </c>
      <c r="F195" s="8">
        <v>92</v>
      </c>
    </row>
    <row r="196" spans="1:6" x14ac:dyDescent="0.25">
      <c r="A196" s="22">
        <v>43545</v>
      </c>
      <c r="B196" s="7">
        <v>0.41</v>
      </c>
      <c r="C196" t="s">
        <v>7232</v>
      </c>
      <c r="D196" t="s">
        <v>7202</v>
      </c>
      <c r="E196" t="s">
        <v>6422</v>
      </c>
      <c r="F196" s="8">
        <v>92</v>
      </c>
    </row>
    <row r="197" spans="1:6" x14ac:dyDescent="0.25">
      <c r="A197" s="22">
        <v>43524</v>
      </c>
      <c r="B197" s="7">
        <v>0.27</v>
      </c>
      <c r="C197" t="s">
        <v>7232</v>
      </c>
      <c r="D197" t="s">
        <v>9</v>
      </c>
      <c r="E197" t="s">
        <v>6716</v>
      </c>
      <c r="F197" s="8">
        <v>92</v>
      </c>
    </row>
    <row r="198" spans="1:6" x14ac:dyDescent="0.25">
      <c r="A198" s="22">
        <v>43487</v>
      </c>
      <c r="B198" s="7">
        <v>0.95</v>
      </c>
      <c r="C198" t="s">
        <v>7231</v>
      </c>
      <c r="D198" t="s">
        <v>9</v>
      </c>
      <c r="E198" t="s">
        <v>6342</v>
      </c>
      <c r="F198" s="8">
        <v>92</v>
      </c>
    </row>
    <row r="199" spans="1:6" x14ac:dyDescent="0.25">
      <c r="A199" s="22">
        <v>43426</v>
      </c>
      <c r="B199" s="7">
        <v>0.81</v>
      </c>
      <c r="C199" t="s">
        <v>7232</v>
      </c>
      <c r="D199" t="s">
        <v>7200</v>
      </c>
      <c r="E199" t="s">
        <v>5208</v>
      </c>
      <c r="F199" s="8">
        <v>92</v>
      </c>
    </row>
    <row r="200" spans="1:6" x14ac:dyDescent="0.25">
      <c r="A200" s="22">
        <v>43469</v>
      </c>
      <c r="B200" s="7">
        <v>0.76</v>
      </c>
      <c r="C200" t="s">
        <v>7229</v>
      </c>
      <c r="D200" t="s">
        <v>9</v>
      </c>
      <c r="E200" t="s">
        <v>6879</v>
      </c>
      <c r="F200" s="8">
        <v>92</v>
      </c>
    </row>
    <row r="201" spans="1:6" x14ac:dyDescent="0.25">
      <c r="A201" s="22">
        <v>43528</v>
      </c>
      <c r="B201" s="7">
        <v>0.79</v>
      </c>
      <c r="C201" t="s">
        <v>7226</v>
      </c>
      <c r="D201" t="s">
        <v>9</v>
      </c>
      <c r="E201" t="s">
        <v>6005</v>
      </c>
      <c r="F201" s="8">
        <v>92</v>
      </c>
    </row>
    <row r="202" spans="1:6" x14ac:dyDescent="0.25">
      <c r="A202" s="22">
        <v>43532</v>
      </c>
      <c r="B202" s="7">
        <v>0.24</v>
      </c>
      <c r="C202" t="s">
        <v>7229</v>
      </c>
      <c r="D202" t="s">
        <v>9</v>
      </c>
      <c r="E202" t="s">
        <v>6519</v>
      </c>
      <c r="F202" s="8">
        <v>92</v>
      </c>
    </row>
    <row r="203" spans="1:6" x14ac:dyDescent="0.25">
      <c r="A203" s="22">
        <v>43487</v>
      </c>
      <c r="B203" s="7">
        <v>0.68</v>
      </c>
      <c r="C203" t="s">
        <v>7231</v>
      </c>
      <c r="D203" t="s">
        <v>7202</v>
      </c>
      <c r="E203" t="s">
        <v>5962</v>
      </c>
      <c r="F203" s="8">
        <v>92</v>
      </c>
    </row>
    <row r="204" spans="1:6" x14ac:dyDescent="0.25">
      <c r="A204" s="22">
        <v>43538</v>
      </c>
      <c r="B204" s="7">
        <v>0.95</v>
      </c>
      <c r="C204" t="s">
        <v>7232</v>
      </c>
      <c r="D204" t="s">
        <v>9</v>
      </c>
      <c r="E204" t="s">
        <v>5446</v>
      </c>
      <c r="F204" s="8">
        <v>92</v>
      </c>
    </row>
    <row r="205" spans="1:6" x14ac:dyDescent="0.25">
      <c r="A205" s="22">
        <v>43424</v>
      </c>
      <c r="B205" s="7">
        <v>0.1</v>
      </c>
      <c r="C205" t="s">
        <v>7231</v>
      </c>
      <c r="D205" t="s">
        <v>7200</v>
      </c>
      <c r="E205" t="s">
        <v>5847</v>
      </c>
      <c r="F205" s="8">
        <v>92</v>
      </c>
    </row>
    <row r="206" spans="1:6" x14ac:dyDescent="0.25">
      <c r="A206" s="22">
        <v>43529</v>
      </c>
      <c r="B206" s="7">
        <v>0.53</v>
      </c>
      <c r="C206" t="s">
        <v>7231</v>
      </c>
      <c r="D206" t="s">
        <v>7201</v>
      </c>
      <c r="E206" t="s">
        <v>5032</v>
      </c>
      <c r="F206" s="8">
        <v>92</v>
      </c>
    </row>
    <row r="207" spans="1:6" x14ac:dyDescent="0.25">
      <c r="A207" s="22">
        <v>43452</v>
      </c>
      <c r="B207" s="7">
        <v>0.88</v>
      </c>
      <c r="C207" t="s">
        <v>7231</v>
      </c>
      <c r="D207" t="s">
        <v>7201</v>
      </c>
      <c r="E207" t="s">
        <v>4383</v>
      </c>
      <c r="F207" s="8">
        <v>92</v>
      </c>
    </row>
    <row r="208" spans="1:6" x14ac:dyDescent="0.25">
      <c r="A208" s="22">
        <v>43476</v>
      </c>
      <c r="B208" s="7">
        <v>0.53</v>
      </c>
      <c r="C208" t="s">
        <v>7229</v>
      </c>
      <c r="D208" t="s">
        <v>7200</v>
      </c>
      <c r="E208" t="s">
        <v>42</v>
      </c>
      <c r="F208" s="8">
        <v>92</v>
      </c>
    </row>
    <row r="209" spans="1:6" x14ac:dyDescent="0.25">
      <c r="A209" s="22">
        <v>43465</v>
      </c>
      <c r="B209" s="7">
        <v>0.09</v>
      </c>
      <c r="C209" t="s">
        <v>7226</v>
      </c>
      <c r="D209" t="s">
        <v>7201</v>
      </c>
      <c r="E209" t="s">
        <v>3450</v>
      </c>
      <c r="F209" s="8">
        <v>92</v>
      </c>
    </row>
    <row r="210" spans="1:6" x14ac:dyDescent="0.25">
      <c r="A210" s="22">
        <v>43445</v>
      </c>
      <c r="B210" s="7">
        <v>0.34</v>
      </c>
      <c r="C210" t="s">
        <v>7231</v>
      </c>
      <c r="D210" t="s">
        <v>7201</v>
      </c>
      <c r="E210" t="s">
        <v>5690</v>
      </c>
      <c r="F210" s="8">
        <v>92</v>
      </c>
    </row>
    <row r="211" spans="1:6" x14ac:dyDescent="0.25">
      <c r="A211" s="22">
        <v>43444</v>
      </c>
      <c r="B211" s="7">
        <v>0.92</v>
      </c>
      <c r="C211" t="s">
        <v>7226</v>
      </c>
      <c r="D211" t="s">
        <v>7201</v>
      </c>
      <c r="E211" t="s">
        <v>5096</v>
      </c>
      <c r="F211" s="8">
        <v>92</v>
      </c>
    </row>
    <row r="212" spans="1:6" x14ac:dyDescent="0.25">
      <c r="A212" s="22">
        <v>43553</v>
      </c>
      <c r="B212" s="7">
        <v>0.53</v>
      </c>
      <c r="C212" t="s">
        <v>7229</v>
      </c>
      <c r="D212" t="s">
        <v>9</v>
      </c>
      <c r="E212" t="s">
        <v>3784</v>
      </c>
      <c r="F212" s="8">
        <v>92</v>
      </c>
    </row>
    <row r="213" spans="1:6" x14ac:dyDescent="0.25">
      <c r="A213" s="22">
        <v>43430</v>
      </c>
      <c r="B213" s="7">
        <v>0.04</v>
      </c>
      <c r="C213" t="s">
        <v>7226</v>
      </c>
      <c r="D213" t="s">
        <v>7201</v>
      </c>
      <c r="E213" t="s">
        <v>5447</v>
      </c>
      <c r="F213" s="8">
        <v>92</v>
      </c>
    </row>
    <row r="214" spans="1:6" x14ac:dyDescent="0.25">
      <c r="A214" s="22">
        <v>43522</v>
      </c>
      <c r="B214" s="7">
        <v>0.24</v>
      </c>
      <c r="C214" t="s">
        <v>7231</v>
      </c>
      <c r="D214" t="s">
        <v>7200</v>
      </c>
      <c r="E214" t="s">
        <v>5754</v>
      </c>
      <c r="F214" s="8">
        <v>92</v>
      </c>
    </row>
    <row r="215" spans="1:6" x14ac:dyDescent="0.25">
      <c r="A215" s="22">
        <v>43510</v>
      </c>
      <c r="B215" s="7">
        <v>0.15</v>
      </c>
      <c r="C215" t="s">
        <v>7232</v>
      </c>
      <c r="D215" t="s">
        <v>7201</v>
      </c>
      <c r="E215" t="s">
        <v>6328</v>
      </c>
      <c r="F215" s="8">
        <v>92</v>
      </c>
    </row>
    <row r="216" spans="1:6" x14ac:dyDescent="0.25">
      <c r="A216" s="22">
        <v>43549</v>
      </c>
      <c r="B216" s="7">
        <v>0.99</v>
      </c>
      <c r="C216" t="s">
        <v>7226</v>
      </c>
      <c r="D216" t="s">
        <v>9</v>
      </c>
      <c r="E216" t="s">
        <v>5895</v>
      </c>
      <c r="F216" s="8">
        <v>92</v>
      </c>
    </row>
    <row r="217" spans="1:6" x14ac:dyDescent="0.25">
      <c r="A217" s="22">
        <v>43529</v>
      </c>
      <c r="B217" s="7">
        <v>0.11</v>
      </c>
      <c r="C217" t="s">
        <v>7231</v>
      </c>
      <c r="D217" t="s">
        <v>7201</v>
      </c>
      <c r="E217" t="s">
        <v>5783</v>
      </c>
      <c r="F217" s="8">
        <v>92</v>
      </c>
    </row>
    <row r="218" spans="1:6" x14ac:dyDescent="0.25">
      <c r="A218" s="22">
        <v>43500</v>
      </c>
      <c r="B218" s="7">
        <v>0.81</v>
      </c>
      <c r="C218" t="s">
        <v>7226</v>
      </c>
      <c r="D218" t="s">
        <v>7200</v>
      </c>
      <c r="E218" t="s">
        <v>5385</v>
      </c>
      <c r="F218" s="8">
        <v>92</v>
      </c>
    </row>
    <row r="219" spans="1:6" x14ac:dyDescent="0.25">
      <c r="A219" s="22">
        <v>43501</v>
      </c>
      <c r="B219" s="7">
        <v>0.46</v>
      </c>
      <c r="C219" t="s">
        <v>7231</v>
      </c>
      <c r="D219" t="s">
        <v>9</v>
      </c>
      <c r="E219" t="s">
        <v>6139</v>
      </c>
      <c r="F219" s="8">
        <v>92</v>
      </c>
    </row>
    <row r="220" spans="1:6" x14ac:dyDescent="0.25">
      <c r="A220" s="22">
        <v>43496</v>
      </c>
      <c r="B220" s="7">
        <v>0.54</v>
      </c>
      <c r="C220" t="s">
        <v>7232</v>
      </c>
      <c r="D220" t="s">
        <v>9</v>
      </c>
      <c r="E220" t="s">
        <v>969</v>
      </c>
      <c r="F220" s="8">
        <v>92</v>
      </c>
    </row>
    <row r="221" spans="1:6" x14ac:dyDescent="0.25">
      <c r="A221" s="22">
        <v>43473</v>
      </c>
      <c r="B221" s="7">
        <v>0.67</v>
      </c>
      <c r="C221" t="s">
        <v>7231</v>
      </c>
      <c r="D221" t="s">
        <v>9</v>
      </c>
      <c r="E221" t="s">
        <v>6111</v>
      </c>
      <c r="F221" s="8">
        <v>92</v>
      </c>
    </row>
    <row r="222" spans="1:6" x14ac:dyDescent="0.25">
      <c r="A222" s="22">
        <v>43461</v>
      </c>
      <c r="B222" s="7">
        <v>0.59</v>
      </c>
      <c r="C222" t="s">
        <v>7232</v>
      </c>
      <c r="D222" t="s">
        <v>7200</v>
      </c>
      <c r="E222" t="s">
        <v>6915</v>
      </c>
      <c r="F222" s="8">
        <v>92</v>
      </c>
    </row>
    <row r="223" spans="1:6" x14ac:dyDescent="0.25">
      <c r="A223" s="22">
        <v>43522</v>
      </c>
      <c r="B223" s="7">
        <v>0.13</v>
      </c>
      <c r="C223" t="s">
        <v>7231</v>
      </c>
      <c r="D223" t="s">
        <v>9</v>
      </c>
      <c r="E223" t="s">
        <v>1625</v>
      </c>
      <c r="F223" s="8">
        <v>92</v>
      </c>
    </row>
    <row r="224" spans="1:6" x14ac:dyDescent="0.25">
      <c r="A224" s="22">
        <v>43531</v>
      </c>
      <c r="B224" s="7">
        <v>0.28999999999999998</v>
      </c>
      <c r="C224" t="s">
        <v>7232</v>
      </c>
      <c r="D224" t="s">
        <v>9</v>
      </c>
      <c r="E224" t="s">
        <v>6490</v>
      </c>
      <c r="F224" s="8">
        <v>92</v>
      </c>
    </row>
    <row r="225" spans="1:6" x14ac:dyDescent="0.25">
      <c r="A225" s="22">
        <v>43487</v>
      </c>
      <c r="B225" s="7">
        <v>0.69</v>
      </c>
      <c r="C225" t="s">
        <v>7231</v>
      </c>
      <c r="D225" t="s">
        <v>9</v>
      </c>
      <c r="E225" t="s">
        <v>5824</v>
      </c>
      <c r="F225" s="8">
        <v>92</v>
      </c>
    </row>
    <row r="226" spans="1:6" x14ac:dyDescent="0.25">
      <c r="A226" s="22">
        <v>43525</v>
      </c>
      <c r="B226" s="7">
        <v>0.43</v>
      </c>
      <c r="C226" t="s">
        <v>7229</v>
      </c>
      <c r="D226" t="s">
        <v>9</v>
      </c>
      <c r="E226" t="s">
        <v>5423</v>
      </c>
      <c r="F226" s="8">
        <v>92</v>
      </c>
    </row>
    <row r="227" spans="1:6" x14ac:dyDescent="0.25">
      <c r="A227" s="22">
        <v>43535</v>
      </c>
      <c r="B227" s="7">
        <v>0.72</v>
      </c>
      <c r="C227" t="s">
        <v>7226</v>
      </c>
      <c r="D227" t="s">
        <v>7201</v>
      </c>
      <c r="E227" t="s">
        <v>7117</v>
      </c>
      <c r="F227" s="8">
        <v>92</v>
      </c>
    </row>
    <row r="228" spans="1:6" x14ac:dyDescent="0.25">
      <c r="A228" s="22">
        <v>43531</v>
      </c>
      <c r="B228" s="7">
        <v>0.33</v>
      </c>
      <c r="C228" t="s">
        <v>7232</v>
      </c>
      <c r="D228" t="s">
        <v>7201</v>
      </c>
      <c r="E228" t="s">
        <v>7120</v>
      </c>
      <c r="F228" s="8">
        <v>92</v>
      </c>
    </row>
    <row r="229" spans="1:6" x14ac:dyDescent="0.25">
      <c r="A229" s="22">
        <v>43479</v>
      </c>
      <c r="B229" s="7">
        <v>0.53</v>
      </c>
      <c r="C229" t="s">
        <v>7226</v>
      </c>
      <c r="D229" t="s">
        <v>7201</v>
      </c>
      <c r="E229" t="s">
        <v>2353</v>
      </c>
      <c r="F229" s="8">
        <v>92</v>
      </c>
    </row>
    <row r="230" spans="1:6" x14ac:dyDescent="0.25">
      <c r="A230" s="22">
        <v>43440</v>
      </c>
      <c r="B230" s="7">
        <v>0.67</v>
      </c>
      <c r="C230" t="s">
        <v>7232</v>
      </c>
      <c r="D230" t="s">
        <v>9</v>
      </c>
      <c r="E230" t="s">
        <v>7190</v>
      </c>
      <c r="F230" s="8">
        <v>92</v>
      </c>
    </row>
    <row r="231" spans="1:6" x14ac:dyDescent="0.25">
      <c r="A231" s="22">
        <v>43480</v>
      </c>
      <c r="B231" s="7">
        <v>0.18</v>
      </c>
      <c r="C231" t="s">
        <v>7231</v>
      </c>
      <c r="D231" t="s">
        <v>9</v>
      </c>
      <c r="E231" t="s">
        <v>5249</v>
      </c>
      <c r="F231" s="8">
        <v>92</v>
      </c>
    </row>
    <row r="232" spans="1:6" x14ac:dyDescent="0.25">
      <c r="A232" s="22">
        <v>43549</v>
      </c>
      <c r="B232" s="7">
        <v>0.1</v>
      </c>
      <c r="C232" t="s">
        <v>7226</v>
      </c>
      <c r="D232" t="s">
        <v>9</v>
      </c>
      <c r="E232" t="s">
        <v>4182</v>
      </c>
      <c r="F232" s="8">
        <v>92</v>
      </c>
    </row>
    <row r="233" spans="1:6" x14ac:dyDescent="0.25">
      <c r="A233" s="22">
        <v>43465</v>
      </c>
      <c r="B233" s="7">
        <v>0.76</v>
      </c>
      <c r="C233" t="s">
        <v>7226</v>
      </c>
      <c r="D233" t="s">
        <v>7200</v>
      </c>
      <c r="E233" t="s">
        <v>5405</v>
      </c>
      <c r="F233" s="8">
        <v>92</v>
      </c>
    </row>
    <row r="234" spans="1:6" x14ac:dyDescent="0.25">
      <c r="A234" s="22">
        <v>43462</v>
      </c>
      <c r="B234" s="7">
        <v>0.41</v>
      </c>
      <c r="C234" t="s">
        <v>7229</v>
      </c>
      <c r="D234" t="s">
        <v>7201</v>
      </c>
      <c r="E234" t="s">
        <v>5030</v>
      </c>
      <c r="F234" s="8">
        <v>92</v>
      </c>
    </row>
    <row r="235" spans="1:6" x14ac:dyDescent="0.25">
      <c r="A235" s="22">
        <v>43553</v>
      </c>
      <c r="B235" s="7">
        <v>0.79</v>
      </c>
      <c r="C235" t="s">
        <v>7229</v>
      </c>
      <c r="D235" t="s">
        <v>7203</v>
      </c>
      <c r="E235" t="s">
        <v>5174</v>
      </c>
      <c r="F235" s="8">
        <v>92</v>
      </c>
    </row>
    <row r="236" spans="1:6" x14ac:dyDescent="0.25">
      <c r="A236" s="22">
        <v>43538</v>
      </c>
      <c r="B236" s="7">
        <v>0.5</v>
      </c>
      <c r="C236" t="s">
        <v>7232</v>
      </c>
      <c r="D236" t="s">
        <v>9</v>
      </c>
      <c r="E236" t="s">
        <v>6819</v>
      </c>
      <c r="F236" s="8">
        <v>92</v>
      </c>
    </row>
    <row r="237" spans="1:6" x14ac:dyDescent="0.25">
      <c r="A237" s="22">
        <v>43462</v>
      </c>
      <c r="B237" s="7">
        <v>0.64</v>
      </c>
      <c r="C237" t="s">
        <v>7229</v>
      </c>
      <c r="D237" t="s">
        <v>7202</v>
      </c>
      <c r="E237" t="s">
        <v>5101</v>
      </c>
      <c r="F237" s="8">
        <v>92</v>
      </c>
    </row>
    <row r="238" spans="1:6" x14ac:dyDescent="0.25">
      <c r="A238" s="22">
        <v>43552</v>
      </c>
      <c r="B238" s="7">
        <v>0.93</v>
      </c>
      <c r="C238" t="s">
        <v>7232</v>
      </c>
      <c r="D238" t="s">
        <v>7203</v>
      </c>
      <c r="E238" t="s">
        <v>6224</v>
      </c>
      <c r="F238" s="8">
        <v>92</v>
      </c>
    </row>
    <row r="239" spans="1:6" x14ac:dyDescent="0.25">
      <c r="A239" s="22">
        <v>43538</v>
      </c>
      <c r="B239" s="7">
        <v>0.62</v>
      </c>
      <c r="C239" t="s">
        <v>7232</v>
      </c>
      <c r="D239" t="s">
        <v>7200</v>
      </c>
      <c r="E239" t="s">
        <v>6078</v>
      </c>
      <c r="F239" s="8">
        <v>92</v>
      </c>
    </row>
    <row r="240" spans="1:6" x14ac:dyDescent="0.25">
      <c r="A240" s="22">
        <v>43473</v>
      </c>
      <c r="B240" s="7">
        <v>0.62</v>
      </c>
      <c r="C240" t="s">
        <v>7231</v>
      </c>
      <c r="D240" t="s">
        <v>7202</v>
      </c>
      <c r="E240" t="s">
        <v>7135</v>
      </c>
      <c r="F240" s="8">
        <v>92</v>
      </c>
    </row>
    <row r="241" spans="1:6" x14ac:dyDescent="0.25">
      <c r="A241" s="22">
        <v>43490</v>
      </c>
      <c r="B241" s="7">
        <v>0.31</v>
      </c>
      <c r="C241" t="s">
        <v>7229</v>
      </c>
      <c r="D241" t="s">
        <v>9</v>
      </c>
      <c r="E241" t="s">
        <v>5372</v>
      </c>
      <c r="F241" s="8">
        <v>92</v>
      </c>
    </row>
    <row r="242" spans="1:6" x14ac:dyDescent="0.25">
      <c r="A242" s="22">
        <v>43525</v>
      </c>
      <c r="B242" s="7">
        <v>0.19</v>
      </c>
      <c r="C242" t="s">
        <v>7229</v>
      </c>
      <c r="D242" t="s">
        <v>9</v>
      </c>
      <c r="E242" t="s">
        <v>6911</v>
      </c>
      <c r="F242" s="8">
        <v>92</v>
      </c>
    </row>
    <row r="243" spans="1:6" x14ac:dyDescent="0.25">
      <c r="A243" s="22">
        <v>43482</v>
      </c>
      <c r="B243" s="7">
        <v>0.2</v>
      </c>
      <c r="C243" t="s">
        <v>7232</v>
      </c>
      <c r="D243" t="s">
        <v>7200</v>
      </c>
      <c r="E243" t="s">
        <v>5194</v>
      </c>
      <c r="F243" s="8">
        <v>92</v>
      </c>
    </row>
    <row r="244" spans="1:6" x14ac:dyDescent="0.25">
      <c r="A244" s="22">
        <v>43433</v>
      </c>
      <c r="B244" s="7">
        <v>7.0000000000000007E-2</v>
      </c>
      <c r="C244" t="s">
        <v>7232</v>
      </c>
      <c r="D244" t="s">
        <v>7203</v>
      </c>
      <c r="E244" t="s">
        <v>7150</v>
      </c>
      <c r="F244" s="8">
        <v>92</v>
      </c>
    </row>
    <row r="245" spans="1:6" x14ac:dyDescent="0.25">
      <c r="A245" s="22">
        <v>43430</v>
      </c>
      <c r="B245" s="7">
        <v>0.35</v>
      </c>
      <c r="C245" t="s">
        <v>7226</v>
      </c>
      <c r="D245" t="s">
        <v>7202</v>
      </c>
      <c r="E245" t="s">
        <v>4404</v>
      </c>
      <c r="F245" s="8">
        <v>92</v>
      </c>
    </row>
    <row r="246" spans="1:6" x14ac:dyDescent="0.25">
      <c r="A246" s="22">
        <v>43423</v>
      </c>
      <c r="B246" s="7">
        <v>0.7</v>
      </c>
      <c r="C246" t="s">
        <v>7226</v>
      </c>
      <c r="D246" t="s">
        <v>7200</v>
      </c>
      <c r="E246" t="s">
        <v>6630</v>
      </c>
      <c r="F246" s="8">
        <v>92</v>
      </c>
    </row>
    <row r="247" spans="1:6" x14ac:dyDescent="0.25">
      <c r="A247" s="22">
        <v>43440</v>
      </c>
      <c r="B247" s="7">
        <v>0.39</v>
      </c>
      <c r="C247" t="s">
        <v>7232</v>
      </c>
      <c r="D247" t="s">
        <v>7200</v>
      </c>
      <c r="E247" t="s">
        <v>6763</v>
      </c>
      <c r="F247" s="8">
        <v>92</v>
      </c>
    </row>
    <row r="248" spans="1:6" x14ac:dyDescent="0.25">
      <c r="A248" s="22">
        <v>43501</v>
      </c>
      <c r="B248" s="7">
        <v>0.89</v>
      </c>
      <c r="C248" t="s">
        <v>7231</v>
      </c>
      <c r="D248" t="s">
        <v>9</v>
      </c>
      <c r="E248" t="s">
        <v>5282</v>
      </c>
      <c r="F248" s="8">
        <v>92</v>
      </c>
    </row>
    <row r="249" spans="1:6" x14ac:dyDescent="0.25">
      <c r="A249" s="22">
        <v>43535</v>
      </c>
      <c r="B249" s="7">
        <v>0.41</v>
      </c>
      <c r="C249" t="s">
        <v>7226</v>
      </c>
      <c r="D249" t="s">
        <v>7203</v>
      </c>
      <c r="E249" t="s">
        <v>6143</v>
      </c>
      <c r="F249" s="8">
        <v>92</v>
      </c>
    </row>
    <row r="250" spans="1:6" x14ac:dyDescent="0.25">
      <c r="A250" s="22">
        <v>43552</v>
      </c>
      <c r="B250" s="7">
        <v>0.75</v>
      </c>
      <c r="C250" t="s">
        <v>7232</v>
      </c>
      <c r="D250" t="s">
        <v>9</v>
      </c>
      <c r="E250" t="s">
        <v>5235</v>
      </c>
      <c r="F250" s="8">
        <v>92</v>
      </c>
    </row>
    <row r="251" spans="1:6" x14ac:dyDescent="0.25">
      <c r="A251" s="22">
        <v>43483</v>
      </c>
      <c r="B251" s="7">
        <v>0.02</v>
      </c>
      <c r="C251" t="s">
        <v>7229</v>
      </c>
      <c r="D251" t="s">
        <v>7203</v>
      </c>
      <c r="E251" t="s">
        <v>44</v>
      </c>
      <c r="F251" s="8">
        <v>92</v>
      </c>
    </row>
    <row r="252" spans="1:6" x14ac:dyDescent="0.25">
      <c r="A252" s="22">
        <v>43437</v>
      </c>
      <c r="B252" s="7">
        <v>0.51</v>
      </c>
      <c r="C252" t="s">
        <v>7226</v>
      </c>
      <c r="D252" t="s">
        <v>7201</v>
      </c>
      <c r="E252" t="s">
        <v>5548</v>
      </c>
      <c r="F252" s="8">
        <v>92</v>
      </c>
    </row>
    <row r="253" spans="1:6" x14ac:dyDescent="0.25">
      <c r="A253" s="22">
        <v>43503</v>
      </c>
      <c r="B253" s="7">
        <v>0.61</v>
      </c>
      <c r="C253" t="s">
        <v>7232</v>
      </c>
      <c r="D253" t="s">
        <v>7202</v>
      </c>
      <c r="E253" t="s">
        <v>5218</v>
      </c>
      <c r="F253" s="8">
        <v>92</v>
      </c>
    </row>
    <row r="254" spans="1:6" x14ac:dyDescent="0.25">
      <c r="A254" s="22">
        <v>43462</v>
      </c>
      <c r="B254" s="7">
        <v>0.85</v>
      </c>
      <c r="C254" t="s">
        <v>7229</v>
      </c>
      <c r="D254" t="s">
        <v>7202</v>
      </c>
      <c r="E254" t="s">
        <v>7087</v>
      </c>
      <c r="F254" s="8">
        <v>92</v>
      </c>
    </row>
    <row r="255" spans="1:6" x14ac:dyDescent="0.25">
      <c r="A255" s="22">
        <v>43535</v>
      </c>
      <c r="B255" s="7">
        <v>0.39</v>
      </c>
      <c r="C255" t="s">
        <v>7226</v>
      </c>
      <c r="D255" t="s">
        <v>9</v>
      </c>
      <c r="E255" t="s">
        <v>6648</v>
      </c>
      <c r="F255" s="8">
        <v>92</v>
      </c>
    </row>
    <row r="256" spans="1:6" x14ac:dyDescent="0.25">
      <c r="A256" s="22">
        <v>43452</v>
      </c>
      <c r="B256" s="7">
        <v>0.38</v>
      </c>
      <c r="C256" t="s">
        <v>7231</v>
      </c>
      <c r="D256" t="s">
        <v>7201</v>
      </c>
      <c r="E256" t="s">
        <v>5160</v>
      </c>
      <c r="F256" s="8">
        <v>92</v>
      </c>
    </row>
    <row r="257" spans="1:6" x14ac:dyDescent="0.25">
      <c r="A257" s="22">
        <v>43528</v>
      </c>
      <c r="B257" s="7">
        <v>0.12</v>
      </c>
      <c r="C257" t="s">
        <v>7226</v>
      </c>
      <c r="D257" t="s">
        <v>9</v>
      </c>
      <c r="E257" t="s">
        <v>4501</v>
      </c>
      <c r="F257" s="8">
        <v>92</v>
      </c>
    </row>
    <row r="258" spans="1:6" x14ac:dyDescent="0.25">
      <c r="A258" s="22">
        <v>43507</v>
      </c>
      <c r="B258" s="7">
        <v>0.04</v>
      </c>
      <c r="C258" t="s">
        <v>7226</v>
      </c>
      <c r="D258" t="s">
        <v>9</v>
      </c>
      <c r="E258" t="s">
        <v>6086</v>
      </c>
      <c r="F258" s="8">
        <v>92</v>
      </c>
    </row>
    <row r="259" spans="1:6" x14ac:dyDescent="0.25">
      <c r="A259" s="22">
        <v>43420</v>
      </c>
      <c r="B259" s="7">
        <v>0.5</v>
      </c>
      <c r="C259" t="s">
        <v>7229</v>
      </c>
      <c r="D259" t="s">
        <v>7200</v>
      </c>
      <c r="E259" t="s">
        <v>6146</v>
      </c>
      <c r="F259" s="8">
        <v>92</v>
      </c>
    </row>
    <row r="260" spans="1:6" x14ac:dyDescent="0.25">
      <c r="A260" s="22">
        <v>43479</v>
      </c>
      <c r="B260" s="7">
        <v>0.3</v>
      </c>
      <c r="C260" t="s">
        <v>7226</v>
      </c>
      <c r="D260" t="s">
        <v>7201</v>
      </c>
      <c r="E260" t="s">
        <v>1709</v>
      </c>
      <c r="F260" s="8">
        <v>92</v>
      </c>
    </row>
    <row r="261" spans="1:6" x14ac:dyDescent="0.25">
      <c r="A261" s="22">
        <v>43549</v>
      </c>
      <c r="B261" s="7">
        <v>0.48</v>
      </c>
      <c r="C261" t="s">
        <v>7226</v>
      </c>
      <c r="D261" t="s">
        <v>9</v>
      </c>
      <c r="E261" t="s">
        <v>5023</v>
      </c>
      <c r="F261" s="8">
        <v>92</v>
      </c>
    </row>
    <row r="262" spans="1:6" x14ac:dyDescent="0.25">
      <c r="A262" s="22">
        <v>43536</v>
      </c>
      <c r="B262" s="7">
        <v>0.94</v>
      </c>
      <c r="C262" t="s">
        <v>7231</v>
      </c>
      <c r="D262" t="s">
        <v>9</v>
      </c>
      <c r="E262" t="s">
        <v>5404</v>
      </c>
      <c r="F262" s="8">
        <v>92</v>
      </c>
    </row>
    <row r="263" spans="1:6" x14ac:dyDescent="0.25">
      <c r="A263" s="22">
        <v>43515</v>
      </c>
      <c r="B263" s="7">
        <v>0.78</v>
      </c>
      <c r="C263" t="s">
        <v>7231</v>
      </c>
      <c r="D263" t="s">
        <v>9</v>
      </c>
      <c r="E263" t="s">
        <v>5653</v>
      </c>
      <c r="F263" s="8">
        <v>92</v>
      </c>
    </row>
    <row r="264" spans="1:6" x14ac:dyDescent="0.25">
      <c r="A264" s="22">
        <v>43524</v>
      </c>
      <c r="B264" s="7">
        <v>0.84</v>
      </c>
      <c r="C264" t="s">
        <v>7232</v>
      </c>
      <c r="D264" t="s">
        <v>7201</v>
      </c>
      <c r="E264" t="s">
        <v>2512</v>
      </c>
      <c r="F264" s="8">
        <v>92</v>
      </c>
    </row>
    <row r="265" spans="1:6" x14ac:dyDescent="0.25">
      <c r="A265" s="22">
        <v>43500</v>
      </c>
      <c r="B265" s="7">
        <v>0.95</v>
      </c>
      <c r="C265" t="s">
        <v>7226</v>
      </c>
      <c r="D265" t="s">
        <v>7201</v>
      </c>
      <c r="E265" t="s">
        <v>6548</v>
      </c>
      <c r="F265" s="8">
        <v>92</v>
      </c>
    </row>
    <row r="266" spans="1:6" x14ac:dyDescent="0.25">
      <c r="A266" s="22">
        <v>43448</v>
      </c>
      <c r="B266" s="7">
        <v>0.97</v>
      </c>
      <c r="C266" t="s">
        <v>7229</v>
      </c>
      <c r="D266" t="s">
        <v>9</v>
      </c>
      <c r="E266" t="s">
        <v>5749</v>
      </c>
      <c r="F266" s="8">
        <v>92</v>
      </c>
    </row>
    <row r="267" spans="1:6" x14ac:dyDescent="0.25">
      <c r="A267" s="22">
        <v>43489</v>
      </c>
      <c r="B267" s="7">
        <v>0.21</v>
      </c>
      <c r="C267" t="s">
        <v>7232</v>
      </c>
      <c r="D267" t="s">
        <v>9</v>
      </c>
      <c r="E267" t="s">
        <v>824</v>
      </c>
      <c r="F267" s="8">
        <v>92</v>
      </c>
    </row>
    <row r="268" spans="1:6" x14ac:dyDescent="0.25">
      <c r="A268" s="22">
        <v>43514</v>
      </c>
      <c r="B268" s="7">
        <v>0.46</v>
      </c>
      <c r="C268" t="s">
        <v>7226</v>
      </c>
      <c r="D268" t="s">
        <v>7201</v>
      </c>
      <c r="E268" t="s">
        <v>6016</v>
      </c>
      <c r="F268" s="8">
        <v>92</v>
      </c>
    </row>
    <row r="269" spans="1:6" x14ac:dyDescent="0.25">
      <c r="A269" s="22">
        <v>43507</v>
      </c>
      <c r="B269" s="7">
        <v>0.25</v>
      </c>
      <c r="C269" t="s">
        <v>7226</v>
      </c>
      <c r="D269" t="s">
        <v>7200</v>
      </c>
      <c r="E269" t="s">
        <v>6704</v>
      </c>
      <c r="F269" s="8">
        <v>92</v>
      </c>
    </row>
    <row r="270" spans="1:6" x14ac:dyDescent="0.25">
      <c r="A270" s="22">
        <v>43462</v>
      </c>
      <c r="B270" s="7">
        <v>0.81</v>
      </c>
      <c r="C270" t="s">
        <v>7229</v>
      </c>
      <c r="D270" t="s">
        <v>9</v>
      </c>
      <c r="E270" t="s">
        <v>6593</v>
      </c>
      <c r="F270" s="8">
        <v>92</v>
      </c>
    </row>
    <row r="271" spans="1:6" x14ac:dyDescent="0.25">
      <c r="A271" s="22">
        <v>43423</v>
      </c>
      <c r="B271" s="7">
        <v>0.35</v>
      </c>
      <c r="C271" t="s">
        <v>7226</v>
      </c>
      <c r="D271" t="s">
        <v>9</v>
      </c>
      <c r="E271" t="s">
        <v>6456</v>
      </c>
      <c r="F271" s="8">
        <v>92</v>
      </c>
    </row>
    <row r="272" spans="1:6" x14ac:dyDescent="0.25">
      <c r="A272" s="22">
        <v>43480</v>
      </c>
      <c r="B272" s="7">
        <v>0.56999999999999995</v>
      </c>
      <c r="C272" t="s">
        <v>7231</v>
      </c>
      <c r="D272" t="s">
        <v>7202</v>
      </c>
      <c r="E272" t="s">
        <v>1619</v>
      </c>
      <c r="F272" s="8">
        <v>92</v>
      </c>
    </row>
    <row r="273" spans="1:6" x14ac:dyDescent="0.25">
      <c r="A273" s="22">
        <v>43423</v>
      </c>
      <c r="B273" s="7">
        <v>0.6</v>
      </c>
      <c r="C273" t="s">
        <v>7226</v>
      </c>
      <c r="D273" t="s">
        <v>9</v>
      </c>
      <c r="E273" t="s">
        <v>6773</v>
      </c>
      <c r="F273" s="8">
        <v>92</v>
      </c>
    </row>
    <row r="274" spans="1:6" x14ac:dyDescent="0.25">
      <c r="A274" s="22">
        <v>43546</v>
      </c>
      <c r="B274" s="7">
        <v>0.04</v>
      </c>
      <c r="C274" t="s">
        <v>7229</v>
      </c>
      <c r="D274" t="s">
        <v>7200</v>
      </c>
      <c r="E274" t="s">
        <v>2482</v>
      </c>
      <c r="F274" s="8">
        <v>92</v>
      </c>
    </row>
    <row r="275" spans="1:6" x14ac:dyDescent="0.25">
      <c r="A275" s="22">
        <v>43441</v>
      </c>
      <c r="B275" s="7">
        <v>7.0000000000000007E-2</v>
      </c>
      <c r="C275" t="s">
        <v>7229</v>
      </c>
      <c r="D275" t="s">
        <v>7201</v>
      </c>
      <c r="E275" t="s">
        <v>1775</v>
      </c>
      <c r="F275" s="8">
        <v>92</v>
      </c>
    </row>
    <row r="276" spans="1:6" x14ac:dyDescent="0.25">
      <c r="A276" s="22">
        <v>43531</v>
      </c>
      <c r="B276" s="7">
        <v>0.61</v>
      </c>
      <c r="C276" t="s">
        <v>7232</v>
      </c>
      <c r="D276" t="s">
        <v>7201</v>
      </c>
      <c r="E276" t="s">
        <v>3897</v>
      </c>
      <c r="F276" s="8">
        <v>92</v>
      </c>
    </row>
    <row r="277" spans="1:6" x14ac:dyDescent="0.25">
      <c r="A277" s="22">
        <v>43496</v>
      </c>
      <c r="B277" s="7">
        <v>0.46</v>
      </c>
      <c r="C277" t="s">
        <v>7232</v>
      </c>
      <c r="D277" t="s">
        <v>9</v>
      </c>
      <c r="E277" t="s">
        <v>5361</v>
      </c>
      <c r="F277" s="8">
        <v>92</v>
      </c>
    </row>
    <row r="278" spans="1:6" x14ac:dyDescent="0.25">
      <c r="A278" s="22">
        <v>43503</v>
      </c>
      <c r="B278" s="7">
        <v>0.35</v>
      </c>
      <c r="C278" t="s">
        <v>7232</v>
      </c>
      <c r="D278" t="s">
        <v>7203</v>
      </c>
      <c r="E278" t="s">
        <v>4397</v>
      </c>
      <c r="F278" s="8">
        <v>92</v>
      </c>
    </row>
    <row r="279" spans="1:6" x14ac:dyDescent="0.25">
      <c r="A279" s="22">
        <v>43480</v>
      </c>
      <c r="B279" s="7">
        <v>0.89</v>
      </c>
      <c r="C279" t="s">
        <v>7231</v>
      </c>
      <c r="D279" t="s">
        <v>7202</v>
      </c>
      <c r="E279" t="s">
        <v>5312</v>
      </c>
      <c r="F279" s="8">
        <v>92</v>
      </c>
    </row>
    <row r="280" spans="1:6" x14ac:dyDescent="0.25">
      <c r="A280" s="22">
        <v>43475</v>
      </c>
      <c r="B280" s="7">
        <v>0.01</v>
      </c>
      <c r="C280" t="s">
        <v>7232</v>
      </c>
      <c r="D280" t="s">
        <v>7201</v>
      </c>
      <c r="E280" t="s">
        <v>6961</v>
      </c>
      <c r="F280" s="8">
        <v>92</v>
      </c>
    </row>
    <row r="281" spans="1:6" x14ac:dyDescent="0.25">
      <c r="A281" s="22">
        <v>43543</v>
      </c>
      <c r="B281" s="7">
        <v>0.98</v>
      </c>
      <c r="C281" t="s">
        <v>7231</v>
      </c>
      <c r="D281" t="s">
        <v>9</v>
      </c>
      <c r="E281" t="s">
        <v>6508</v>
      </c>
      <c r="F281" s="8">
        <v>92</v>
      </c>
    </row>
    <row r="282" spans="1:6" x14ac:dyDescent="0.25">
      <c r="A282" s="22">
        <v>43427</v>
      </c>
      <c r="B282" s="7">
        <v>0.48</v>
      </c>
      <c r="C282" t="s">
        <v>7229</v>
      </c>
      <c r="D282" t="s">
        <v>7201</v>
      </c>
      <c r="E282" t="s">
        <v>3402</v>
      </c>
      <c r="F282" s="8">
        <v>92</v>
      </c>
    </row>
    <row r="283" spans="1:6" x14ac:dyDescent="0.25">
      <c r="A283" s="22">
        <v>43480</v>
      </c>
      <c r="B283" s="7">
        <v>0.84</v>
      </c>
      <c r="C283" t="s">
        <v>7231</v>
      </c>
      <c r="D283" t="s">
        <v>7203</v>
      </c>
      <c r="E283" t="s">
        <v>6152</v>
      </c>
      <c r="F283" s="8">
        <v>92</v>
      </c>
    </row>
    <row r="284" spans="1:6" x14ac:dyDescent="0.25">
      <c r="A284" s="22">
        <v>43468</v>
      </c>
      <c r="B284" s="7">
        <v>0.43</v>
      </c>
      <c r="C284" t="s">
        <v>7232</v>
      </c>
      <c r="D284" t="s">
        <v>7203</v>
      </c>
      <c r="E284" t="s">
        <v>6350</v>
      </c>
      <c r="F284" s="8">
        <v>92</v>
      </c>
    </row>
    <row r="285" spans="1:6" x14ac:dyDescent="0.25">
      <c r="A285" s="22">
        <v>43459</v>
      </c>
      <c r="B285" s="7">
        <v>0.54</v>
      </c>
      <c r="C285" t="s">
        <v>7231</v>
      </c>
      <c r="D285" t="s">
        <v>7200</v>
      </c>
      <c r="E285" t="s">
        <v>6320</v>
      </c>
      <c r="F285" s="8">
        <v>92</v>
      </c>
    </row>
    <row r="286" spans="1:6" x14ac:dyDescent="0.25">
      <c r="A286" s="22">
        <v>43501</v>
      </c>
      <c r="B286" s="7">
        <v>0.46</v>
      </c>
      <c r="C286" t="s">
        <v>7231</v>
      </c>
      <c r="D286" t="s">
        <v>9</v>
      </c>
      <c r="E286" t="s">
        <v>5126</v>
      </c>
      <c r="F286" s="8">
        <v>92</v>
      </c>
    </row>
    <row r="287" spans="1:6" x14ac:dyDescent="0.25">
      <c r="A287" s="22">
        <v>43486</v>
      </c>
      <c r="B287" s="7">
        <v>0.19</v>
      </c>
      <c r="C287" t="s">
        <v>7226</v>
      </c>
      <c r="D287" t="s">
        <v>7201</v>
      </c>
      <c r="E287" t="s">
        <v>5953</v>
      </c>
      <c r="F287" s="8">
        <v>92</v>
      </c>
    </row>
    <row r="288" spans="1:6" x14ac:dyDescent="0.25">
      <c r="A288" s="22">
        <v>43476</v>
      </c>
      <c r="B288" s="7">
        <v>0.25</v>
      </c>
      <c r="C288" t="s">
        <v>7229</v>
      </c>
      <c r="D288" t="s">
        <v>7200</v>
      </c>
      <c r="E288" t="s">
        <v>4090</v>
      </c>
      <c r="F288" s="8">
        <v>92</v>
      </c>
    </row>
    <row r="289" spans="1:6" x14ac:dyDescent="0.25">
      <c r="A289" s="22">
        <v>43500</v>
      </c>
      <c r="B289" s="7">
        <v>0.13</v>
      </c>
      <c r="C289" t="s">
        <v>7226</v>
      </c>
      <c r="D289" t="s">
        <v>7202</v>
      </c>
      <c r="E289" t="s">
        <v>2047</v>
      </c>
      <c r="F289" s="8">
        <v>92</v>
      </c>
    </row>
    <row r="290" spans="1:6" x14ac:dyDescent="0.25">
      <c r="A290" s="22">
        <v>43427</v>
      </c>
      <c r="B290" s="7">
        <v>0.06</v>
      </c>
      <c r="C290" t="s">
        <v>7229</v>
      </c>
      <c r="D290" t="s">
        <v>7201</v>
      </c>
      <c r="E290" t="s">
        <v>7025</v>
      </c>
      <c r="F290" s="8">
        <v>92</v>
      </c>
    </row>
    <row r="291" spans="1:6" x14ac:dyDescent="0.25">
      <c r="A291" s="22">
        <v>43521</v>
      </c>
      <c r="B291" s="7">
        <v>0.61</v>
      </c>
      <c r="C291" t="s">
        <v>7226</v>
      </c>
      <c r="D291" t="s">
        <v>9</v>
      </c>
      <c r="E291" t="s">
        <v>6647</v>
      </c>
      <c r="F291" s="8">
        <v>92</v>
      </c>
    </row>
    <row r="292" spans="1:6" x14ac:dyDescent="0.25">
      <c r="A292" s="22">
        <v>43538</v>
      </c>
      <c r="B292" s="7">
        <v>7.0000000000000007E-2</v>
      </c>
      <c r="C292" t="s">
        <v>7232</v>
      </c>
      <c r="D292" t="s">
        <v>7201</v>
      </c>
      <c r="E292" t="s">
        <v>6231</v>
      </c>
      <c r="F292" s="8">
        <v>92</v>
      </c>
    </row>
    <row r="293" spans="1:6" x14ac:dyDescent="0.25">
      <c r="A293" s="22">
        <v>43493</v>
      </c>
      <c r="B293" s="7">
        <v>0.67</v>
      </c>
      <c r="C293" t="s">
        <v>7226</v>
      </c>
      <c r="D293" t="s">
        <v>7200</v>
      </c>
      <c r="E293" t="s">
        <v>3868</v>
      </c>
      <c r="F293" s="8">
        <v>92</v>
      </c>
    </row>
    <row r="294" spans="1:6" x14ac:dyDescent="0.25">
      <c r="A294" s="22">
        <v>43552</v>
      </c>
      <c r="B294" s="7">
        <v>0.26</v>
      </c>
      <c r="C294" t="s">
        <v>7232</v>
      </c>
      <c r="D294" t="s">
        <v>9</v>
      </c>
      <c r="E294" t="s">
        <v>7003</v>
      </c>
      <c r="F294" s="8">
        <v>92</v>
      </c>
    </row>
    <row r="295" spans="1:6" x14ac:dyDescent="0.25">
      <c r="A295" s="22">
        <v>43468</v>
      </c>
      <c r="B295" s="7">
        <v>0.3</v>
      </c>
      <c r="C295" t="s">
        <v>7232</v>
      </c>
      <c r="D295" t="s">
        <v>7202</v>
      </c>
      <c r="E295" t="s">
        <v>6088</v>
      </c>
      <c r="F295" s="8">
        <v>92</v>
      </c>
    </row>
    <row r="296" spans="1:6" x14ac:dyDescent="0.25">
      <c r="A296" s="22">
        <v>43553</v>
      </c>
      <c r="B296" s="7">
        <v>0.21</v>
      </c>
      <c r="C296" t="s">
        <v>7229</v>
      </c>
      <c r="D296" t="s">
        <v>7201</v>
      </c>
      <c r="E296" t="s">
        <v>7083</v>
      </c>
      <c r="F296" s="8">
        <v>92</v>
      </c>
    </row>
    <row r="297" spans="1:6" x14ac:dyDescent="0.25">
      <c r="A297" s="22">
        <v>43431</v>
      </c>
      <c r="B297" s="7">
        <v>0.98</v>
      </c>
      <c r="C297" t="s">
        <v>7231</v>
      </c>
      <c r="D297" t="s">
        <v>7200</v>
      </c>
      <c r="E297" t="s">
        <v>3718</v>
      </c>
      <c r="F297" s="8">
        <v>92</v>
      </c>
    </row>
    <row r="298" spans="1:6" x14ac:dyDescent="0.25">
      <c r="A298" s="22">
        <v>43427</v>
      </c>
      <c r="B298" s="7">
        <v>0.14000000000000001</v>
      </c>
      <c r="C298" t="s">
        <v>7229</v>
      </c>
      <c r="D298" t="s">
        <v>7200</v>
      </c>
      <c r="E298" t="s">
        <v>6005</v>
      </c>
      <c r="F298" s="8">
        <v>92</v>
      </c>
    </row>
    <row r="299" spans="1:6" x14ac:dyDescent="0.25">
      <c r="A299" s="22">
        <v>43549</v>
      </c>
      <c r="B299" s="7">
        <v>0.06</v>
      </c>
      <c r="C299" t="s">
        <v>7226</v>
      </c>
      <c r="D299" t="s">
        <v>7201</v>
      </c>
      <c r="E299" t="s">
        <v>5389</v>
      </c>
      <c r="F299" s="8">
        <v>92</v>
      </c>
    </row>
    <row r="300" spans="1:6" x14ac:dyDescent="0.25">
      <c r="A300" s="22">
        <v>43434</v>
      </c>
      <c r="B300" s="7">
        <v>0.72</v>
      </c>
      <c r="C300" t="s">
        <v>7229</v>
      </c>
      <c r="D300" t="s">
        <v>7201</v>
      </c>
      <c r="E300" t="s">
        <v>5455</v>
      </c>
      <c r="F300" s="8">
        <v>92</v>
      </c>
    </row>
    <row r="301" spans="1:6" x14ac:dyDescent="0.25">
      <c r="A301" s="22">
        <v>43466</v>
      </c>
      <c r="B301" s="7">
        <v>0.5</v>
      </c>
      <c r="C301" t="s">
        <v>7231</v>
      </c>
      <c r="D301" t="s">
        <v>9</v>
      </c>
      <c r="E301" t="s">
        <v>5612</v>
      </c>
      <c r="F301" s="8">
        <v>92</v>
      </c>
    </row>
    <row r="302" spans="1:6" x14ac:dyDescent="0.25">
      <c r="A302" s="22">
        <v>43542</v>
      </c>
      <c r="B302" s="7">
        <v>0.32</v>
      </c>
      <c r="C302" t="s">
        <v>7226</v>
      </c>
      <c r="D302" t="s">
        <v>7201</v>
      </c>
      <c r="E302" t="s">
        <v>5417</v>
      </c>
      <c r="F302" s="8">
        <v>92</v>
      </c>
    </row>
    <row r="303" spans="1:6" x14ac:dyDescent="0.25">
      <c r="A303" s="22">
        <v>43494</v>
      </c>
      <c r="B303" s="7">
        <v>0.14000000000000001</v>
      </c>
      <c r="C303" t="s">
        <v>7231</v>
      </c>
      <c r="D303" t="s">
        <v>7201</v>
      </c>
      <c r="E303" t="s">
        <v>6047</v>
      </c>
      <c r="F303" s="8">
        <v>92</v>
      </c>
    </row>
    <row r="304" spans="1:6" x14ac:dyDescent="0.25">
      <c r="A304" s="22">
        <v>43468</v>
      </c>
      <c r="B304" s="7">
        <v>0.27</v>
      </c>
      <c r="C304" t="s">
        <v>7232</v>
      </c>
      <c r="D304" t="s">
        <v>9</v>
      </c>
      <c r="E304" t="s">
        <v>6830</v>
      </c>
      <c r="F304" s="8">
        <v>92</v>
      </c>
    </row>
    <row r="305" spans="1:6" x14ac:dyDescent="0.25">
      <c r="A305" s="22">
        <v>43479</v>
      </c>
      <c r="B305" s="7">
        <v>0.2</v>
      </c>
      <c r="C305" t="s">
        <v>7226</v>
      </c>
      <c r="D305" t="s">
        <v>7201</v>
      </c>
      <c r="E305" t="s">
        <v>5126</v>
      </c>
      <c r="F305" s="8">
        <v>92</v>
      </c>
    </row>
    <row r="306" spans="1:6" x14ac:dyDescent="0.25">
      <c r="A306" s="22">
        <v>43426</v>
      </c>
      <c r="B306" s="7">
        <v>0.97</v>
      </c>
      <c r="C306" t="s">
        <v>7232</v>
      </c>
      <c r="D306" t="s">
        <v>7202</v>
      </c>
      <c r="E306" t="s">
        <v>5968</v>
      </c>
      <c r="F306" s="8">
        <v>92</v>
      </c>
    </row>
    <row r="307" spans="1:6" x14ac:dyDescent="0.25">
      <c r="A307" s="22">
        <v>43459</v>
      </c>
      <c r="B307" s="7">
        <v>0.97</v>
      </c>
      <c r="C307" t="s">
        <v>7231</v>
      </c>
      <c r="D307" t="s">
        <v>9</v>
      </c>
      <c r="E307" t="s">
        <v>3002</v>
      </c>
      <c r="F307" s="8">
        <v>92</v>
      </c>
    </row>
    <row r="308" spans="1:6" x14ac:dyDescent="0.25">
      <c r="A308" s="22">
        <v>43528</v>
      </c>
      <c r="B308" s="7">
        <v>0.49</v>
      </c>
      <c r="C308" t="s">
        <v>7226</v>
      </c>
      <c r="D308" t="s">
        <v>7203</v>
      </c>
      <c r="E308" t="s">
        <v>5557</v>
      </c>
      <c r="F308" s="8">
        <v>92</v>
      </c>
    </row>
    <row r="309" spans="1:6" x14ac:dyDescent="0.25">
      <c r="A309" s="22">
        <v>43522</v>
      </c>
      <c r="B309" s="7">
        <v>0.67</v>
      </c>
      <c r="C309" t="s">
        <v>7231</v>
      </c>
      <c r="D309" t="s">
        <v>7201</v>
      </c>
      <c r="E309" t="s">
        <v>752</v>
      </c>
      <c r="F309" s="8">
        <v>92</v>
      </c>
    </row>
    <row r="310" spans="1:6" x14ac:dyDescent="0.25">
      <c r="A310" s="22">
        <v>43501</v>
      </c>
      <c r="B310" s="7">
        <v>0.31</v>
      </c>
      <c r="C310" t="s">
        <v>7231</v>
      </c>
      <c r="D310" t="s">
        <v>9</v>
      </c>
      <c r="E310" t="s">
        <v>4123</v>
      </c>
      <c r="F310" s="8">
        <v>92</v>
      </c>
    </row>
    <row r="311" spans="1:6" x14ac:dyDescent="0.25">
      <c r="A311" s="22">
        <v>43479</v>
      </c>
      <c r="B311" s="7">
        <v>0.06</v>
      </c>
      <c r="C311" t="s">
        <v>7226</v>
      </c>
      <c r="D311" t="s">
        <v>7201</v>
      </c>
      <c r="E311" t="s">
        <v>6409</v>
      </c>
      <c r="F311" s="8">
        <v>92</v>
      </c>
    </row>
    <row r="312" spans="1:6" x14ac:dyDescent="0.25">
      <c r="A312" s="22">
        <v>43455</v>
      </c>
      <c r="B312" s="7">
        <v>0.55000000000000004</v>
      </c>
      <c r="C312" t="s">
        <v>7229</v>
      </c>
      <c r="D312" t="s">
        <v>7202</v>
      </c>
      <c r="E312" t="s">
        <v>6544</v>
      </c>
      <c r="F312" s="8">
        <v>92</v>
      </c>
    </row>
    <row r="313" spans="1:6" x14ac:dyDescent="0.25">
      <c r="A313" s="22">
        <v>43503</v>
      </c>
      <c r="B313" s="7">
        <v>0.3</v>
      </c>
      <c r="C313" t="s">
        <v>7232</v>
      </c>
      <c r="D313" t="s">
        <v>7201</v>
      </c>
      <c r="E313" t="s">
        <v>6385</v>
      </c>
      <c r="F313" s="8">
        <v>92</v>
      </c>
    </row>
    <row r="314" spans="1:6" x14ac:dyDescent="0.25">
      <c r="A314" s="22">
        <v>43528</v>
      </c>
      <c r="B314" s="7">
        <v>0.21</v>
      </c>
      <c r="C314" t="s">
        <v>7226</v>
      </c>
      <c r="D314" t="s">
        <v>7203</v>
      </c>
      <c r="E314" t="s">
        <v>5317</v>
      </c>
      <c r="F314" s="8">
        <v>92</v>
      </c>
    </row>
    <row r="315" spans="1:6" x14ac:dyDescent="0.25">
      <c r="A315" s="22">
        <v>43543</v>
      </c>
      <c r="B315" s="7">
        <v>0.96</v>
      </c>
      <c r="C315" t="s">
        <v>7231</v>
      </c>
      <c r="D315" t="s">
        <v>7200</v>
      </c>
      <c r="E315" t="s">
        <v>6615</v>
      </c>
      <c r="F315" s="8">
        <v>92</v>
      </c>
    </row>
    <row r="316" spans="1:6" x14ac:dyDescent="0.25">
      <c r="A316" s="22">
        <v>43426</v>
      </c>
      <c r="B316" s="7">
        <v>0.47</v>
      </c>
      <c r="C316" t="s">
        <v>7232</v>
      </c>
      <c r="D316" t="s">
        <v>7200</v>
      </c>
      <c r="E316" t="s">
        <v>5892</v>
      </c>
      <c r="F316" s="8">
        <v>92</v>
      </c>
    </row>
    <row r="317" spans="1:6" x14ac:dyDescent="0.25">
      <c r="A317" s="22">
        <v>43515</v>
      </c>
      <c r="B317" s="7">
        <v>0.23</v>
      </c>
      <c r="C317" t="s">
        <v>7231</v>
      </c>
      <c r="D317" t="s">
        <v>7201</v>
      </c>
      <c r="E317" t="s">
        <v>1917</v>
      </c>
      <c r="F317" s="8">
        <v>92</v>
      </c>
    </row>
    <row r="318" spans="1:6" x14ac:dyDescent="0.25">
      <c r="A318" s="22">
        <v>43522</v>
      </c>
      <c r="B318" s="7">
        <v>0.9</v>
      </c>
      <c r="C318" t="s">
        <v>7231</v>
      </c>
      <c r="D318" t="s">
        <v>9</v>
      </c>
      <c r="E318" t="s">
        <v>3409</v>
      </c>
      <c r="F318" s="8">
        <v>92</v>
      </c>
    </row>
    <row r="319" spans="1:6" x14ac:dyDescent="0.25">
      <c r="A319" s="22">
        <v>43420</v>
      </c>
      <c r="B319" s="7">
        <v>0.63</v>
      </c>
      <c r="C319" t="s">
        <v>7229</v>
      </c>
      <c r="D319" t="s">
        <v>9</v>
      </c>
      <c r="E319" t="s">
        <v>1941</v>
      </c>
      <c r="F319" s="8">
        <v>92</v>
      </c>
    </row>
    <row r="320" spans="1:6" x14ac:dyDescent="0.25">
      <c r="A320" s="22">
        <v>43445</v>
      </c>
      <c r="B320" s="7">
        <v>0.56999999999999995</v>
      </c>
      <c r="C320" t="s">
        <v>7231</v>
      </c>
      <c r="D320" t="s">
        <v>7200</v>
      </c>
      <c r="E320" t="s">
        <v>3488</v>
      </c>
      <c r="F320" s="8">
        <v>92</v>
      </c>
    </row>
    <row r="321" spans="1:6" x14ac:dyDescent="0.25">
      <c r="A321" s="22">
        <v>43542</v>
      </c>
      <c r="B321" s="7">
        <v>0.04</v>
      </c>
      <c r="C321" t="s">
        <v>7226</v>
      </c>
      <c r="D321" t="s">
        <v>7203</v>
      </c>
      <c r="E321" t="s">
        <v>4533</v>
      </c>
      <c r="F321" s="8">
        <v>92</v>
      </c>
    </row>
    <row r="322" spans="1:6" x14ac:dyDescent="0.25">
      <c r="A322" s="22">
        <v>43427</v>
      </c>
      <c r="B322" s="7">
        <v>0.74</v>
      </c>
      <c r="C322" t="s">
        <v>7229</v>
      </c>
      <c r="D322" t="s">
        <v>7200</v>
      </c>
      <c r="E322" t="s">
        <v>2637</v>
      </c>
      <c r="F322" s="8">
        <v>92</v>
      </c>
    </row>
    <row r="323" spans="1:6" x14ac:dyDescent="0.25">
      <c r="A323" s="22">
        <v>43508</v>
      </c>
      <c r="B323" s="7">
        <v>0.04</v>
      </c>
      <c r="C323" t="s">
        <v>7231</v>
      </c>
      <c r="D323" t="s">
        <v>7201</v>
      </c>
      <c r="E323" t="s">
        <v>2365</v>
      </c>
      <c r="F323" s="8">
        <v>92</v>
      </c>
    </row>
    <row r="324" spans="1:6" x14ac:dyDescent="0.25">
      <c r="A324" s="22">
        <v>43510</v>
      </c>
      <c r="B324" s="7">
        <v>0.52</v>
      </c>
      <c r="C324" t="s">
        <v>7232</v>
      </c>
      <c r="D324" t="s">
        <v>7201</v>
      </c>
      <c r="E324" t="s">
        <v>4395</v>
      </c>
      <c r="F324" s="8">
        <v>92</v>
      </c>
    </row>
    <row r="325" spans="1:6" x14ac:dyDescent="0.25">
      <c r="A325" s="22">
        <v>43524</v>
      </c>
      <c r="B325" s="7">
        <v>0.13</v>
      </c>
      <c r="C325" t="s">
        <v>7232</v>
      </c>
      <c r="D325" t="s">
        <v>9</v>
      </c>
      <c r="E325" t="s">
        <v>5400</v>
      </c>
      <c r="F325" s="8">
        <v>92</v>
      </c>
    </row>
    <row r="326" spans="1:6" x14ac:dyDescent="0.25">
      <c r="A326" s="22">
        <v>43480</v>
      </c>
      <c r="B326" s="7">
        <v>0.7</v>
      </c>
      <c r="C326" t="s">
        <v>7231</v>
      </c>
      <c r="D326" t="s">
        <v>7201</v>
      </c>
      <c r="E326" t="s">
        <v>6410</v>
      </c>
      <c r="F326" s="8">
        <v>92</v>
      </c>
    </row>
    <row r="327" spans="1:6" x14ac:dyDescent="0.25">
      <c r="A327" s="22">
        <v>43549</v>
      </c>
      <c r="B327" s="7">
        <v>0.34</v>
      </c>
      <c r="C327" t="s">
        <v>7226</v>
      </c>
      <c r="D327" t="s">
        <v>7202</v>
      </c>
      <c r="E327" t="s">
        <v>5262</v>
      </c>
      <c r="F327" s="8">
        <v>92</v>
      </c>
    </row>
    <row r="328" spans="1:6" x14ac:dyDescent="0.25">
      <c r="A328" s="22">
        <v>43532</v>
      </c>
      <c r="B328" s="7">
        <v>0.31</v>
      </c>
      <c r="C328" t="s">
        <v>7229</v>
      </c>
      <c r="D328" t="s">
        <v>7201</v>
      </c>
      <c r="E328" t="s">
        <v>2246</v>
      </c>
      <c r="F328" s="8">
        <v>92</v>
      </c>
    </row>
    <row r="329" spans="1:6" x14ac:dyDescent="0.25">
      <c r="A329" s="22">
        <v>43451</v>
      </c>
      <c r="B329" s="7">
        <v>0.47</v>
      </c>
      <c r="C329" t="s">
        <v>7226</v>
      </c>
      <c r="D329" t="s">
        <v>9</v>
      </c>
      <c r="E329" t="s">
        <v>6857</v>
      </c>
      <c r="F329" s="8">
        <v>92</v>
      </c>
    </row>
    <row r="330" spans="1:6" x14ac:dyDescent="0.25">
      <c r="A330" s="22">
        <v>43529</v>
      </c>
      <c r="B330" s="7">
        <v>0.86</v>
      </c>
      <c r="C330" t="s">
        <v>7231</v>
      </c>
      <c r="D330" t="s">
        <v>9</v>
      </c>
      <c r="E330" t="s">
        <v>5233</v>
      </c>
      <c r="F330" s="8">
        <v>92</v>
      </c>
    </row>
    <row r="331" spans="1:6" x14ac:dyDescent="0.25">
      <c r="A331" s="22">
        <v>43536</v>
      </c>
      <c r="B331" s="7">
        <v>0.63</v>
      </c>
      <c r="C331" t="s">
        <v>7231</v>
      </c>
      <c r="D331" t="s">
        <v>7200</v>
      </c>
      <c r="E331" t="s">
        <v>6204</v>
      </c>
      <c r="F331" s="8">
        <v>92</v>
      </c>
    </row>
    <row r="332" spans="1:6" x14ac:dyDescent="0.25">
      <c r="A332" s="22">
        <v>43518</v>
      </c>
      <c r="B332" s="7">
        <v>0.28999999999999998</v>
      </c>
      <c r="C332" t="s">
        <v>7229</v>
      </c>
      <c r="D332" t="s">
        <v>9</v>
      </c>
      <c r="E332" t="s">
        <v>6823</v>
      </c>
      <c r="F332" s="8">
        <v>92</v>
      </c>
    </row>
    <row r="333" spans="1:6" x14ac:dyDescent="0.25">
      <c r="A333" s="22">
        <v>43448</v>
      </c>
      <c r="B333" s="7">
        <v>0.83</v>
      </c>
      <c r="C333" t="s">
        <v>7229</v>
      </c>
      <c r="D333" t="s">
        <v>7201</v>
      </c>
      <c r="E333" t="s">
        <v>1625</v>
      </c>
      <c r="F333" s="8">
        <v>92</v>
      </c>
    </row>
    <row r="334" spans="1:6" x14ac:dyDescent="0.25">
      <c r="A334" s="22">
        <v>43553</v>
      </c>
      <c r="B334" s="7">
        <v>0.96</v>
      </c>
      <c r="C334" t="s">
        <v>7229</v>
      </c>
      <c r="D334" t="s">
        <v>9</v>
      </c>
      <c r="E334" t="s">
        <v>5346</v>
      </c>
      <c r="F334" s="8">
        <v>92</v>
      </c>
    </row>
    <row r="335" spans="1:6" x14ac:dyDescent="0.25">
      <c r="A335" s="22">
        <v>43489</v>
      </c>
      <c r="B335" s="7">
        <v>0.19</v>
      </c>
      <c r="C335" t="s">
        <v>7232</v>
      </c>
      <c r="D335" t="s">
        <v>7201</v>
      </c>
      <c r="E335" t="s">
        <v>5550</v>
      </c>
      <c r="F335" s="8">
        <v>92</v>
      </c>
    </row>
    <row r="336" spans="1:6" x14ac:dyDescent="0.25">
      <c r="A336" s="22">
        <v>43483</v>
      </c>
      <c r="B336" s="7">
        <v>0.4</v>
      </c>
      <c r="C336" t="s">
        <v>7229</v>
      </c>
      <c r="D336" t="s">
        <v>9</v>
      </c>
      <c r="E336" t="s">
        <v>5779</v>
      </c>
      <c r="F336" s="8">
        <v>92</v>
      </c>
    </row>
    <row r="337" spans="1:6" x14ac:dyDescent="0.25">
      <c r="A337" s="22">
        <v>43472</v>
      </c>
      <c r="B337" s="7">
        <v>0.2</v>
      </c>
      <c r="C337" t="s">
        <v>7226</v>
      </c>
      <c r="D337" t="s">
        <v>7201</v>
      </c>
      <c r="E337" t="s">
        <v>5616</v>
      </c>
      <c r="F337" s="8">
        <v>92</v>
      </c>
    </row>
    <row r="338" spans="1:6" x14ac:dyDescent="0.25">
      <c r="A338" s="22">
        <v>43475</v>
      </c>
      <c r="B338" s="7">
        <v>0.82</v>
      </c>
      <c r="C338" t="s">
        <v>7232</v>
      </c>
      <c r="D338" t="s">
        <v>9</v>
      </c>
      <c r="E338" t="s">
        <v>6682</v>
      </c>
      <c r="F338" s="8">
        <v>92</v>
      </c>
    </row>
    <row r="339" spans="1:6" x14ac:dyDescent="0.25">
      <c r="A339" s="22">
        <v>43493</v>
      </c>
      <c r="B339" s="7">
        <v>0.28999999999999998</v>
      </c>
      <c r="C339" t="s">
        <v>7226</v>
      </c>
      <c r="D339" t="s">
        <v>7202</v>
      </c>
      <c r="E339" t="s">
        <v>7000</v>
      </c>
      <c r="F339" s="8">
        <v>92</v>
      </c>
    </row>
    <row r="340" spans="1:6" x14ac:dyDescent="0.25">
      <c r="A340" s="22">
        <v>43538</v>
      </c>
      <c r="B340" s="7">
        <v>0.69</v>
      </c>
      <c r="C340" t="s">
        <v>7232</v>
      </c>
      <c r="D340" t="s">
        <v>7201</v>
      </c>
      <c r="E340" t="s">
        <v>5027</v>
      </c>
      <c r="F340" s="8">
        <v>92</v>
      </c>
    </row>
    <row r="341" spans="1:6" x14ac:dyDescent="0.25">
      <c r="A341" s="22">
        <v>43482</v>
      </c>
      <c r="B341" s="7">
        <v>0.21</v>
      </c>
      <c r="C341" t="s">
        <v>7232</v>
      </c>
      <c r="D341" t="s">
        <v>7201</v>
      </c>
      <c r="E341" t="s">
        <v>6007</v>
      </c>
      <c r="F341" s="8">
        <v>92</v>
      </c>
    </row>
    <row r="342" spans="1:6" x14ac:dyDescent="0.25">
      <c r="A342" s="22">
        <v>43518</v>
      </c>
      <c r="B342" s="7">
        <v>0.18</v>
      </c>
      <c r="C342" t="s">
        <v>7229</v>
      </c>
      <c r="D342" t="s">
        <v>7201</v>
      </c>
      <c r="E342" t="s">
        <v>6606</v>
      </c>
      <c r="F342" s="8">
        <v>92</v>
      </c>
    </row>
    <row r="343" spans="1:6" x14ac:dyDescent="0.25">
      <c r="A343" s="22">
        <v>43549</v>
      </c>
      <c r="B343" s="7">
        <v>0.6</v>
      </c>
      <c r="C343" t="s">
        <v>7226</v>
      </c>
      <c r="D343" t="s">
        <v>9</v>
      </c>
      <c r="E343" t="s">
        <v>6483</v>
      </c>
      <c r="F343" s="8">
        <v>92</v>
      </c>
    </row>
    <row r="344" spans="1:6" x14ac:dyDescent="0.25">
      <c r="A344" s="22">
        <v>43472</v>
      </c>
      <c r="B344" s="7">
        <v>0.79</v>
      </c>
      <c r="C344" t="s">
        <v>7226</v>
      </c>
      <c r="D344" t="s">
        <v>7202</v>
      </c>
      <c r="E344" t="s">
        <v>5880</v>
      </c>
      <c r="F344" s="8">
        <v>92</v>
      </c>
    </row>
    <row r="345" spans="1:6" x14ac:dyDescent="0.25">
      <c r="A345" s="22">
        <v>43542</v>
      </c>
      <c r="B345" s="7">
        <v>0.57999999999999996</v>
      </c>
      <c r="C345" t="s">
        <v>7226</v>
      </c>
      <c r="D345" t="s">
        <v>7200</v>
      </c>
      <c r="E345" t="s">
        <v>6730</v>
      </c>
      <c r="F345" s="8">
        <v>92</v>
      </c>
    </row>
    <row r="346" spans="1:6" x14ac:dyDescent="0.25">
      <c r="A346" s="22">
        <v>43525</v>
      </c>
      <c r="B346" s="7">
        <v>0.13</v>
      </c>
      <c r="C346" t="s">
        <v>7229</v>
      </c>
      <c r="D346" t="s">
        <v>7201</v>
      </c>
      <c r="E346" t="s">
        <v>2364</v>
      </c>
      <c r="F346" s="8">
        <v>92</v>
      </c>
    </row>
    <row r="347" spans="1:6" x14ac:dyDescent="0.25">
      <c r="A347" s="22">
        <v>43529</v>
      </c>
      <c r="B347" s="7">
        <v>0.27</v>
      </c>
      <c r="C347" t="s">
        <v>7231</v>
      </c>
      <c r="D347" t="s">
        <v>7201</v>
      </c>
      <c r="E347" t="s">
        <v>5196</v>
      </c>
      <c r="F347" s="8">
        <v>92</v>
      </c>
    </row>
    <row r="348" spans="1:6" x14ac:dyDescent="0.25">
      <c r="A348" s="22">
        <v>43461</v>
      </c>
      <c r="B348" s="7">
        <v>0.35</v>
      </c>
      <c r="C348" t="s">
        <v>7232</v>
      </c>
      <c r="D348" t="s">
        <v>9</v>
      </c>
      <c r="E348" t="s">
        <v>6095</v>
      </c>
      <c r="F348" s="8">
        <v>92</v>
      </c>
    </row>
    <row r="349" spans="1:6" x14ac:dyDescent="0.25">
      <c r="A349" s="22">
        <v>43437</v>
      </c>
      <c r="B349" s="7">
        <v>0.69</v>
      </c>
      <c r="C349" t="s">
        <v>7226</v>
      </c>
      <c r="D349" t="s">
        <v>9</v>
      </c>
      <c r="E349" t="s">
        <v>465</v>
      </c>
      <c r="F349" s="8">
        <v>92</v>
      </c>
    </row>
    <row r="350" spans="1:6" x14ac:dyDescent="0.25">
      <c r="A350" s="22">
        <v>43475</v>
      </c>
      <c r="B350" s="7">
        <v>0.37</v>
      </c>
      <c r="C350" t="s">
        <v>7232</v>
      </c>
      <c r="D350" t="s">
        <v>7201</v>
      </c>
      <c r="E350" t="s">
        <v>2237</v>
      </c>
      <c r="F350" s="8">
        <v>92</v>
      </c>
    </row>
    <row r="351" spans="1:6" x14ac:dyDescent="0.25">
      <c r="A351" s="22">
        <v>43535</v>
      </c>
      <c r="B351" s="7">
        <v>0.95</v>
      </c>
      <c r="C351" t="s">
        <v>7226</v>
      </c>
      <c r="D351" t="s">
        <v>9</v>
      </c>
      <c r="E351" t="s">
        <v>6154</v>
      </c>
      <c r="F351" s="8">
        <v>92</v>
      </c>
    </row>
    <row r="352" spans="1:6" x14ac:dyDescent="0.25">
      <c r="A352" s="22">
        <v>43489</v>
      </c>
      <c r="B352" s="7">
        <v>0.49</v>
      </c>
      <c r="C352" t="s">
        <v>7232</v>
      </c>
      <c r="D352" t="s">
        <v>9</v>
      </c>
      <c r="E352" t="s">
        <v>5393</v>
      </c>
      <c r="F352" s="8">
        <v>92</v>
      </c>
    </row>
    <row r="353" spans="1:6" x14ac:dyDescent="0.25">
      <c r="A353" s="22">
        <v>43503</v>
      </c>
      <c r="B353" s="7">
        <v>0.26</v>
      </c>
      <c r="C353" t="s">
        <v>7232</v>
      </c>
      <c r="D353" t="s">
        <v>7200</v>
      </c>
      <c r="E353" t="s">
        <v>5512</v>
      </c>
      <c r="F353" s="8">
        <v>92</v>
      </c>
    </row>
    <row r="354" spans="1:6" x14ac:dyDescent="0.25">
      <c r="A354" s="22">
        <v>43447</v>
      </c>
      <c r="B354" s="7">
        <v>0.27</v>
      </c>
      <c r="C354" t="s">
        <v>7232</v>
      </c>
      <c r="D354" t="s">
        <v>7201</v>
      </c>
      <c r="E354" t="s">
        <v>6327</v>
      </c>
      <c r="F354" s="8">
        <v>92</v>
      </c>
    </row>
    <row r="355" spans="1:6" x14ac:dyDescent="0.25">
      <c r="A355" s="22">
        <v>43493</v>
      </c>
      <c r="B355" s="7">
        <v>0.67</v>
      </c>
      <c r="C355" t="s">
        <v>7226</v>
      </c>
      <c r="D355" t="s">
        <v>7200</v>
      </c>
      <c r="E355" t="s">
        <v>1707</v>
      </c>
      <c r="F355" s="8">
        <v>92</v>
      </c>
    </row>
    <row r="356" spans="1:6" x14ac:dyDescent="0.25">
      <c r="A356" s="22">
        <v>43500</v>
      </c>
      <c r="B356" s="7">
        <v>0.96</v>
      </c>
      <c r="C356" t="s">
        <v>7226</v>
      </c>
      <c r="D356" t="s">
        <v>7201</v>
      </c>
      <c r="E356" t="s">
        <v>6724</v>
      </c>
      <c r="F356" s="8">
        <v>92</v>
      </c>
    </row>
    <row r="357" spans="1:6" x14ac:dyDescent="0.25">
      <c r="A357" s="22">
        <v>43424</v>
      </c>
      <c r="B357" s="7">
        <v>0.47</v>
      </c>
      <c r="C357" t="s">
        <v>7231</v>
      </c>
      <c r="D357" t="s">
        <v>9</v>
      </c>
      <c r="E357" t="s">
        <v>2115</v>
      </c>
      <c r="F357" s="8">
        <v>92</v>
      </c>
    </row>
    <row r="358" spans="1:6" x14ac:dyDescent="0.25">
      <c r="A358" s="22">
        <v>43500</v>
      </c>
      <c r="B358" s="7">
        <v>0.71</v>
      </c>
      <c r="C358" t="s">
        <v>7226</v>
      </c>
      <c r="D358" t="s">
        <v>7201</v>
      </c>
      <c r="E358" t="s">
        <v>7052</v>
      </c>
      <c r="F358" s="8">
        <v>92</v>
      </c>
    </row>
    <row r="359" spans="1:6" x14ac:dyDescent="0.25">
      <c r="A359" s="22">
        <v>43483</v>
      </c>
      <c r="B359" s="7">
        <v>0.38</v>
      </c>
      <c r="C359" t="s">
        <v>7229</v>
      </c>
      <c r="D359" t="s">
        <v>7201</v>
      </c>
      <c r="E359" t="s">
        <v>6796</v>
      </c>
      <c r="F359" s="8">
        <v>92</v>
      </c>
    </row>
    <row r="360" spans="1:6" x14ac:dyDescent="0.25">
      <c r="A360" s="22">
        <v>43531</v>
      </c>
      <c r="B360" s="7">
        <v>0.63</v>
      </c>
      <c r="C360" t="s">
        <v>7232</v>
      </c>
      <c r="D360" t="s">
        <v>9</v>
      </c>
      <c r="E360" t="s">
        <v>2639</v>
      </c>
      <c r="F360" s="8">
        <v>92</v>
      </c>
    </row>
    <row r="361" spans="1:6" x14ac:dyDescent="0.25">
      <c r="A361" s="22">
        <v>43510</v>
      </c>
      <c r="B361" s="7">
        <v>0.25</v>
      </c>
      <c r="C361" t="s">
        <v>7232</v>
      </c>
      <c r="D361" t="s">
        <v>9</v>
      </c>
      <c r="E361" t="s">
        <v>5517</v>
      </c>
      <c r="F361" s="8">
        <v>92</v>
      </c>
    </row>
    <row r="362" spans="1:6" x14ac:dyDescent="0.25">
      <c r="A362" s="22">
        <v>43448</v>
      </c>
      <c r="B362" s="7">
        <v>0.28000000000000003</v>
      </c>
      <c r="C362" t="s">
        <v>7229</v>
      </c>
      <c r="D362" t="s">
        <v>7201</v>
      </c>
      <c r="E362" t="s">
        <v>6078</v>
      </c>
      <c r="F362" s="8">
        <v>92</v>
      </c>
    </row>
    <row r="363" spans="1:6" x14ac:dyDescent="0.25">
      <c r="A363" s="22">
        <v>43445</v>
      </c>
      <c r="B363" s="7">
        <v>0.53</v>
      </c>
      <c r="C363" t="s">
        <v>7231</v>
      </c>
      <c r="D363" t="s">
        <v>7200</v>
      </c>
      <c r="E363" t="s">
        <v>5635</v>
      </c>
      <c r="F363" s="8">
        <v>92</v>
      </c>
    </row>
    <row r="364" spans="1:6" x14ac:dyDescent="0.25">
      <c r="A364" s="22">
        <v>43468</v>
      </c>
      <c r="B364" s="7">
        <v>0.85</v>
      </c>
      <c r="C364" t="s">
        <v>7232</v>
      </c>
      <c r="D364" t="s">
        <v>9</v>
      </c>
      <c r="E364" t="s">
        <v>5585</v>
      </c>
      <c r="F364" s="8">
        <v>92</v>
      </c>
    </row>
    <row r="365" spans="1:6" x14ac:dyDescent="0.25">
      <c r="A365" s="22">
        <v>43542</v>
      </c>
      <c r="B365" s="7">
        <v>0.98</v>
      </c>
      <c r="C365" t="s">
        <v>7226</v>
      </c>
      <c r="D365" t="s">
        <v>7201</v>
      </c>
      <c r="E365" t="s">
        <v>1288</v>
      </c>
      <c r="F365" s="8">
        <v>92</v>
      </c>
    </row>
    <row r="366" spans="1:6" x14ac:dyDescent="0.25">
      <c r="A366" s="22">
        <v>43532</v>
      </c>
      <c r="B366" s="7">
        <v>0.93</v>
      </c>
      <c r="C366" t="s">
        <v>7229</v>
      </c>
      <c r="D366" t="s">
        <v>7200</v>
      </c>
      <c r="E366" t="s">
        <v>5668</v>
      </c>
      <c r="F366" s="8">
        <v>92</v>
      </c>
    </row>
    <row r="367" spans="1:6" x14ac:dyDescent="0.25">
      <c r="A367" s="22">
        <v>43455</v>
      </c>
      <c r="B367" s="7">
        <v>0.09</v>
      </c>
      <c r="C367" t="s">
        <v>7229</v>
      </c>
      <c r="D367" t="s">
        <v>7200</v>
      </c>
      <c r="E367" t="s">
        <v>2512</v>
      </c>
      <c r="F367" s="8">
        <v>92</v>
      </c>
    </row>
    <row r="368" spans="1:6" x14ac:dyDescent="0.25">
      <c r="A368" s="22">
        <v>43542</v>
      </c>
      <c r="B368" s="7">
        <v>0.19</v>
      </c>
      <c r="C368" t="s">
        <v>7226</v>
      </c>
      <c r="D368" t="s">
        <v>7202</v>
      </c>
      <c r="E368" t="s">
        <v>6814</v>
      </c>
      <c r="F368" s="8">
        <v>92</v>
      </c>
    </row>
    <row r="369" spans="1:6" x14ac:dyDescent="0.25">
      <c r="A369" s="22">
        <v>43438</v>
      </c>
      <c r="B369" s="7">
        <v>0.46</v>
      </c>
      <c r="C369" t="s">
        <v>7231</v>
      </c>
      <c r="D369" t="s">
        <v>9</v>
      </c>
      <c r="E369" t="s">
        <v>4397</v>
      </c>
      <c r="F369" s="8">
        <v>92</v>
      </c>
    </row>
    <row r="370" spans="1:6" x14ac:dyDescent="0.25">
      <c r="A370" s="22">
        <v>43522</v>
      </c>
      <c r="B370" s="7">
        <v>0.35</v>
      </c>
      <c r="C370" t="s">
        <v>7231</v>
      </c>
      <c r="D370" t="s">
        <v>9</v>
      </c>
      <c r="E370" t="s">
        <v>5662</v>
      </c>
      <c r="F370" s="8">
        <v>92</v>
      </c>
    </row>
    <row r="371" spans="1:6" x14ac:dyDescent="0.25">
      <c r="A371" s="22">
        <v>43539</v>
      </c>
      <c r="B371" s="7">
        <v>0.87</v>
      </c>
      <c r="C371" t="s">
        <v>7229</v>
      </c>
      <c r="D371" t="s">
        <v>9</v>
      </c>
      <c r="E371" t="s">
        <v>5409</v>
      </c>
      <c r="F371" s="8">
        <v>92</v>
      </c>
    </row>
    <row r="372" spans="1:6" x14ac:dyDescent="0.25">
      <c r="A372" s="22">
        <v>43514</v>
      </c>
      <c r="B372" s="7">
        <v>0.4</v>
      </c>
      <c r="C372" t="s">
        <v>7226</v>
      </c>
      <c r="D372" t="s">
        <v>7200</v>
      </c>
      <c r="E372" t="s">
        <v>6649</v>
      </c>
      <c r="F372" s="8">
        <v>92</v>
      </c>
    </row>
    <row r="373" spans="1:6" x14ac:dyDescent="0.25">
      <c r="A373" s="22">
        <v>43549</v>
      </c>
      <c r="B373" s="7">
        <v>0.54</v>
      </c>
      <c r="C373" t="s">
        <v>7226</v>
      </c>
      <c r="D373" t="s">
        <v>9</v>
      </c>
      <c r="E373" t="s">
        <v>6402</v>
      </c>
      <c r="F373" s="8">
        <v>92</v>
      </c>
    </row>
    <row r="374" spans="1:6" x14ac:dyDescent="0.25">
      <c r="A374" s="22">
        <v>43494</v>
      </c>
      <c r="B374" s="7">
        <v>0.36</v>
      </c>
      <c r="C374" t="s">
        <v>7231</v>
      </c>
      <c r="D374" t="s">
        <v>7201</v>
      </c>
      <c r="E374" t="s">
        <v>6031</v>
      </c>
      <c r="F374" s="8">
        <v>92</v>
      </c>
    </row>
    <row r="375" spans="1:6" x14ac:dyDescent="0.25">
      <c r="A375" s="22">
        <v>43494</v>
      </c>
      <c r="B375" s="7">
        <v>0.13</v>
      </c>
      <c r="C375" t="s">
        <v>7231</v>
      </c>
      <c r="D375" t="s">
        <v>7201</v>
      </c>
      <c r="E375" t="s">
        <v>6535</v>
      </c>
      <c r="F375" s="8">
        <v>92</v>
      </c>
    </row>
    <row r="376" spans="1:6" x14ac:dyDescent="0.25">
      <c r="A376" s="22">
        <v>43479</v>
      </c>
      <c r="B376" s="7">
        <v>0.37</v>
      </c>
      <c r="C376" t="s">
        <v>7226</v>
      </c>
      <c r="D376" t="s">
        <v>7201</v>
      </c>
      <c r="E376" t="s">
        <v>3753</v>
      </c>
      <c r="F376" s="8">
        <v>92</v>
      </c>
    </row>
    <row r="377" spans="1:6" x14ac:dyDescent="0.25">
      <c r="A377" s="22">
        <v>43427</v>
      </c>
      <c r="B377" s="7">
        <v>0.69</v>
      </c>
      <c r="C377" t="s">
        <v>7229</v>
      </c>
      <c r="D377" t="s">
        <v>9</v>
      </c>
      <c r="E377" t="s">
        <v>3400</v>
      </c>
      <c r="F377" s="8">
        <v>92</v>
      </c>
    </row>
    <row r="378" spans="1:6" x14ac:dyDescent="0.25">
      <c r="A378" s="22">
        <v>43507</v>
      </c>
      <c r="B378" s="7">
        <v>0.79</v>
      </c>
      <c r="C378" t="s">
        <v>7226</v>
      </c>
      <c r="D378" t="s">
        <v>7200</v>
      </c>
      <c r="E378" t="s">
        <v>5997</v>
      </c>
      <c r="F378" s="8">
        <v>92</v>
      </c>
    </row>
    <row r="379" spans="1:6" x14ac:dyDescent="0.25">
      <c r="A379" s="22">
        <v>43434</v>
      </c>
      <c r="B379" s="7">
        <v>0.27</v>
      </c>
      <c r="C379" t="s">
        <v>7229</v>
      </c>
      <c r="D379" t="s">
        <v>9</v>
      </c>
      <c r="E379" t="s">
        <v>5982</v>
      </c>
      <c r="F379" s="8">
        <v>92</v>
      </c>
    </row>
    <row r="380" spans="1:6" x14ac:dyDescent="0.25">
      <c r="A380" s="22">
        <v>43465</v>
      </c>
      <c r="B380" s="7">
        <v>0.56999999999999995</v>
      </c>
      <c r="C380" t="s">
        <v>7226</v>
      </c>
      <c r="D380" t="s">
        <v>7201</v>
      </c>
      <c r="E380" t="s">
        <v>6643</v>
      </c>
      <c r="F380" s="8">
        <v>92</v>
      </c>
    </row>
    <row r="381" spans="1:6" x14ac:dyDescent="0.25">
      <c r="A381" s="22">
        <v>43476</v>
      </c>
      <c r="B381" s="7">
        <v>0.78</v>
      </c>
      <c r="C381" t="s">
        <v>7229</v>
      </c>
      <c r="D381" t="s">
        <v>7200</v>
      </c>
      <c r="E381" t="s">
        <v>4029</v>
      </c>
      <c r="F381" s="8">
        <v>92</v>
      </c>
    </row>
    <row r="382" spans="1:6" x14ac:dyDescent="0.25">
      <c r="A382" s="22">
        <v>43524</v>
      </c>
      <c r="B382" s="7">
        <v>0.42</v>
      </c>
      <c r="C382" t="s">
        <v>7232</v>
      </c>
      <c r="D382" t="s">
        <v>9</v>
      </c>
      <c r="E382" t="s">
        <v>6717</v>
      </c>
      <c r="F382" s="8">
        <v>92</v>
      </c>
    </row>
    <row r="383" spans="1:6" x14ac:dyDescent="0.25">
      <c r="A383" s="22">
        <v>43461</v>
      </c>
      <c r="B383" s="7">
        <v>0.41</v>
      </c>
      <c r="C383" t="s">
        <v>7232</v>
      </c>
      <c r="D383" t="s">
        <v>7200</v>
      </c>
      <c r="E383" t="s">
        <v>5660</v>
      </c>
      <c r="F383" s="8">
        <v>92</v>
      </c>
    </row>
    <row r="384" spans="1:6" x14ac:dyDescent="0.25">
      <c r="A384" s="22">
        <v>43466</v>
      </c>
      <c r="B384" s="7">
        <v>0.51</v>
      </c>
      <c r="C384" t="s">
        <v>7231</v>
      </c>
      <c r="D384" t="s">
        <v>7201</v>
      </c>
      <c r="E384" t="s">
        <v>6515</v>
      </c>
      <c r="F384" s="8">
        <v>92</v>
      </c>
    </row>
    <row r="385" spans="1:6" x14ac:dyDescent="0.25">
      <c r="A385" s="22">
        <v>43483</v>
      </c>
      <c r="B385" s="7">
        <v>0.39</v>
      </c>
      <c r="C385" t="s">
        <v>7229</v>
      </c>
      <c r="D385" t="s">
        <v>7202</v>
      </c>
      <c r="E385" t="s">
        <v>5115</v>
      </c>
      <c r="F385" s="8">
        <v>92</v>
      </c>
    </row>
    <row r="386" spans="1:6" x14ac:dyDescent="0.25">
      <c r="A386" s="22">
        <v>43430</v>
      </c>
      <c r="B386" s="7">
        <v>0.16</v>
      </c>
      <c r="C386" t="s">
        <v>7226</v>
      </c>
      <c r="D386" t="s">
        <v>7203</v>
      </c>
      <c r="E386" t="s">
        <v>6483</v>
      </c>
      <c r="F386" s="8">
        <v>92</v>
      </c>
    </row>
    <row r="387" spans="1:6" x14ac:dyDescent="0.25">
      <c r="A387" s="22">
        <v>43496</v>
      </c>
      <c r="B387" s="7">
        <v>0.95</v>
      </c>
      <c r="C387" t="s">
        <v>7232</v>
      </c>
      <c r="D387" t="s">
        <v>7202</v>
      </c>
      <c r="E387" t="s">
        <v>5315</v>
      </c>
      <c r="F387" s="8">
        <v>92</v>
      </c>
    </row>
    <row r="388" spans="1:6" x14ac:dyDescent="0.25">
      <c r="A388" s="22">
        <v>43419</v>
      </c>
      <c r="B388" s="7">
        <v>0.32</v>
      </c>
      <c r="C388" t="s">
        <v>7232</v>
      </c>
      <c r="D388" t="s">
        <v>7203</v>
      </c>
      <c r="E388" t="s">
        <v>6967</v>
      </c>
      <c r="F388" s="8">
        <v>92</v>
      </c>
    </row>
    <row r="389" spans="1:6" x14ac:dyDescent="0.25">
      <c r="A389" s="22">
        <v>43497</v>
      </c>
      <c r="B389" s="7">
        <v>0.32</v>
      </c>
      <c r="C389" t="s">
        <v>7229</v>
      </c>
      <c r="D389" t="s">
        <v>7201</v>
      </c>
      <c r="E389" t="s">
        <v>2095</v>
      </c>
      <c r="F389" s="8">
        <v>92</v>
      </c>
    </row>
    <row r="390" spans="1:6" x14ac:dyDescent="0.25">
      <c r="A390" s="22">
        <v>43468</v>
      </c>
      <c r="B390" s="7">
        <v>0.32</v>
      </c>
      <c r="C390" t="s">
        <v>7232</v>
      </c>
      <c r="D390" t="s">
        <v>7202</v>
      </c>
      <c r="E390" t="s">
        <v>2143</v>
      </c>
      <c r="F390" s="8">
        <v>92</v>
      </c>
    </row>
    <row r="391" spans="1:6" x14ac:dyDescent="0.25">
      <c r="A391" s="22">
        <v>43531</v>
      </c>
      <c r="B391" s="7">
        <v>0.3</v>
      </c>
      <c r="C391" t="s">
        <v>7232</v>
      </c>
      <c r="D391" t="s">
        <v>7201</v>
      </c>
      <c r="E391" t="s">
        <v>494</v>
      </c>
      <c r="F391" s="8">
        <v>92</v>
      </c>
    </row>
    <row r="392" spans="1:6" x14ac:dyDescent="0.25">
      <c r="A392" s="22">
        <v>43433</v>
      </c>
      <c r="B392" s="7">
        <v>0.05</v>
      </c>
      <c r="C392" t="s">
        <v>7232</v>
      </c>
      <c r="D392" t="s">
        <v>7200</v>
      </c>
      <c r="E392" t="s">
        <v>6650</v>
      </c>
      <c r="F392" s="8">
        <v>92</v>
      </c>
    </row>
    <row r="393" spans="1:6" x14ac:dyDescent="0.25">
      <c r="A393" s="22">
        <v>43476</v>
      </c>
      <c r="B393" s="7">
        <v>0.45</v>
      </c>
      <c r="C393" t="s">
        <v>7229</v>
      </c>
      <c r="D393" t="s">
        <v>7201</v>
      </c>
      <c r="E393" t="s">
        <v>7097</v>
      </c>
      <c r="F393" s="8">
        <v>92</v>
      </c>
    </row>
    <row r="394" spans="1:6" x14ac:dyDescent="0.25">
      <c r="A394" s="22">
        <v>43434</v>
      </c>
      <c r="B394" s="7">
        <v>0.19</v>
      </c>
      <c r="C394" t="s">
        <v>7229</v>
      </c>
      <c r="D394" t="s">
        <v>9</v>
      </c>
      <c r="E394" t="s">
        <v>5361</v>
      </c>
      <c r="F394" s="8">
        <v>92</v>
      </c>
    </row>
    <row r="395" spans="1:6" x14ac:dyDescent="0.25">
      <c r="A395" s="22">
        <v>43531</v>
      </c>
      <c r="B395" s="7">
        <v>0.35</v>
      </c>
      <c r="C395" t="s">
        <v>7232</v>
      </c>
      <c r="D395" t="s">
        <v>9</v>
      </c>
      <c r="E395" t="s">
        <v>6012</v>
      </c>
      <c r="F395" s="8">
        <v>92</v>
      </c>
    </row>
    <row r="396" spans="1:6" x14ac:dyDescent="0.25">
      <c r="A396" s="22">
        <v>43465</v>
      </c>
      <c r="B396" s="7">
        <v>0.64</v>
      </c>
      <c r="C396" t="s">
        <v>7226</v>
      </c>
      <c r="D396" t="s">
        <v>7202</v>
      </c>
      <c r="E396" t="s">
        <v>6052</v>
      </c>
      <c r="F396" s="8">
        <v>92</v>
      </c>
    </row>
    <row r="397" spans="1:6" x14ac:dyDescent="0.25">
      <c r="A397" s="22">
        <v>43500</v>
      </c>
      <c r="B397" s="7">
        <v>0.54</v>
      </c>
      <c r="C397" t="s">
        <v>7226</v>
      </c>
      <c r="D397" t="s">
        <v>7200</v>
      </c>
      <c r="E397" t="s">
        <v>4241</v>
      </c>
      <c r="F397" s="8">
        <v>92</v>
      </c>
    </row>
    <row r="398" spans="1:6" x14ac:dyDescent="0.25">
      <c r="A398" s="22">
        <v>43459</v>
      </c>
      <c r="B398" s="7">
        <v>0.31</v>
      </c>
      <c r="C398" t="s">
        <v>7231</v>
      </c>
      <c r="D398" t="s">
        <v>7200</v>
      </c>
      <c r="E398" t="s">
        <v>6117</v>
      </c>
      <c r="F398" s="8">
        <v>92</v>
      </c>
    </row>
    <row r="399" spans="1:6" x14ac:dyDescent="0.25">
      <c r="A399" s="22">
        <v>43549</v>
      </c>
      <c r="B399" s="7">
        <v>0.52</v>
      </c>
      <c r="C399" t="s">
        <v>7226</v>
      </c>
      <c r="D399" t="s">
        <v>7201</v>
      </c>
      <c r="E399" t="s">
        <v>2060</v>
      </c>
      <c r="F399" s="8">
        <v>92</v>
      </c>
    </row>
    <row r="400" spans="1:6" x14ac:dyDescent="0.25">
      <c r="A400" s="22">
        <v>43452</v>
      </c>
      <c r="B400" s="7">
        <v>0.39</v>
      </c>
      <c r="C400" t="s">
        <v>7231</v>
      </c>
      <c r="D400" t="s">
        <v>9</v>
      </c>
      <c r="E400" t="s">
        <v>1462</v>
      </c>
      <c r="F400" s="8">
        <v>92</v>
      </c>
    </row>
    <row r="401" spans="1:6" x14ac:dyDescent="0.25">
      <c r="A401" s="22">
        <v>43433</v>
      </c>
      <c r="B401" s="7">
        <v>0.22</v>
      </c>
      <c r="C401" t="s">
        <v>7232</v>
      </c>
      <c r="D401" t="s">
        <v>7201</v>
      </c>
      <c r="E401" t="s">
        <v>6156</v>
      </c>
      <c r="F401" s="8">
        <v>92</v>
      </c>
    </row>
    <row r="402" spans="1:6" x14ac:dyDescent="0.25">
      <c r="A402" s="22">
        <v>43440</v>
      </c>
      <c r="B402" s="7">
        <v>0.3</v>
      </c>
      <c r="C402" t="s">
        <v>7232</v>
      </c>
      <c r="D402" t="s">
        <v>7200</v>
      </c>
      <c r="E402" t="s">
        <v>3333</v>
      </c>
      <c r="F402" s="8">
        <v>92</v>
      </c>
    </row>
    <row r="403" spans="1:6" x14ac:dyDescent="0.25">
      <c r="A403" s="22">
        <v>43434</v>
      </c>
      <c r="B403" s="7">
        <v>0.3</v>
      </c>
      <c r="C403" t="s">
        <v>7229</v>
      </c>
      <c r="D403" t="s">
        <v>7200</v>
      </c>
      <c r="E403" t="s">
        <v>6127</v>
      </c>
      <c r="F403" s="8">
        <v>92</v>
      </c>
    </row>
    <row r="404" spans="1:6" x14ac:dyDescent="0.25">
      <c r="A404" s="22">
        <v>43511</v>
      </c>
      <c r="B404" s="7">
        <v>0.36</v>
      </c>
      <c r="C404" t="s">
        <v>7229</v>
      </c>
      <c r="D404" t="s">
        <v>7201</v>
      </c>
      <c r="E404" t="s">
        <v>7120</v>
      </c>
      <c r="F404" s="8">
        <v>92</v>
      </c>
    </row>
    <row r="405" spans="1:6" x14ac:dyDescent="0.25">
      <c r="A405" s="22">
        <v>43430</v>
      </c>
      <c r="B405" s="7">
        <v>0.68</v>
      </c>
      <c r="C405" t="s">
        <v>7226</v>
      </c>
      <c r="D405" t="s">
        <v>9</v>
      </c>
      <c r="E405" t="s">
        <v>4734</v>
      </c>
      <c r="F405" s="8">
        <v>92</v>
      </c>
    </row>
    <row r="406" spans="1:6" x14ac:dyDescent="0.25">
      <c r="A406" s="22">
        <v>43480</v>
      </c>
      <c r="B406" s="7">
        <v>0.68</v>
      </c>
      <c r="C406" t="s">
        <v>7231</v>
      </c>
      <c r="D406" t="s">
        <v>7200</v>
      </c>
      <c r="E406" t="s">
        <v>7184</v>
      </c>
      <c r="F406" s="8">
        <v>92</v>
      </c>
    </row>
    <row r="407" spans="1:6" x14ac:dyDescent="0.25">
      <c r="A407" s="22">
        <v>43500</v>
      </c>
      <c r="B407" s="7">
        <v>0.4</v>
      </c>
      <c r="C407" t="s">
        <v>7226</v>
      </c>
      <c r="D407" t="s">
        <v>7201</v>
      </c>
      <c r="E407" t="s">
        <v>2994</v>
      </c>
      <c r="F407" s="8">
        <v>92</v>
      </c>
    </row>
    <row r="408" spans="1:6" x14ac:dyDescent="0.25">
      <c r="A408" s="22">
        <v>43528</v>
      </c>
      <c r="B408" s="7">
        <v>0.91</v>
      </c>
      <c r="C408" t="s">
        <v>7226</v>
      </c>
      <c r="D408" t="s">
        <v>7202</v>
      </c>
      <c r="E408" t="s">
        <v>6093</v>
      </c>
      <c r="F408" s="8">
        <v>92</v>
      </c>
    </row>
    <row r="409" spans="1:6" x14ac:dyDescent="0.25">
      <c r="A409" s="22">
        <v>43458</v>
      </c>
      <c r="B409" s="7">
        <v>0.32</v>
      </c>
      <c r="C409" t="s">
        <v>7226</v>
      </c>
      <c r="D409" t="s">
        <v>7201</v>
      </c>
      <c r="E409" t="s">
        <v>4912</v>
      </c>
      <c r="F409" s="8">
        <v>92</v>
      </c>
    </row>
    <row r="410" spans="1:6" x14ac:dyDescent="0.25">
      <c r="A410" s="22">
        <v>43441</v>
      </c>
      <c r="B410" s="7">
        <v>0.14000000000000001</v>
      </c>
      <c r="C410" t="s">
        <v>7229</v>
      </c>
      <c r="D410" t="s">
        <v>7202</v>
      </c>
      <c r="E410" t="s">
        <v>3841</v>
      </c>
      <c r="F410" s="8">
        <v>92</v>
      </c>
    </row>
    <row r="411" spans="1:6" x14ac:dyDescent="0.25">
      <c r="A411" s="22">
        <v>43423</v>
      </c>
      <c r="B411" s="7">
        <v>0.42</v>
      </c>
      <c r="C411" t="s">
        <v>7226</v>
      </c>
      <c r="D411" t="s">
        <v>7201</v>
      </c>
      <c r="E411" t="s">
        <v>5535</v>
      </c>
      <c r="F411" s="8">
        <v>92</v>
      </c>
    </row>
    <row r="412" spans="1:6" x14ac:dyDescent="0.25">
      <c r="A412" s="22">
        <v>43458</v>
      </c>
      <c r="B412" s="7">
        <v>0.77</v>
      </c>
      <c r="C412" t="s">
        <v>7226</v>
      </c>
      <c r="D412" t="s">
        <v>7201</v>
      </c>
      <c r="E412" t="s">
        <v>5496</v>
      </c>
      <c r="F412" s="8">
        <v>92</v>
      </c>
    </row>
    <row r="413" spans="1:6" x14ac:dyDescent="0.25">
      <c r="A413" s="22">
        <v>43556</v>
      </c>
      <c r="B413" s="7">
        <v>0.23</v>
      </c>
      <c r="C413" t="s">
        <v>7226</v>
      </c>
      <c r="D413" t="s">
        <v>7202</v>
      </c>
      <c r="E413" t="s">
        <v>5290</v>
      </c>
      <c r="F413" s="8">
        <v>92</v>
      </c>
    </row>
    <row r="414" spans="1:6" x14ac:dyDescent="0.25">
      <c r="A414" s="22">
        <v>43438</v>
      </c>
      <c r="B414" s="7">
        <v>0.21</v>
      </c>
      <c r="C414" t="s">
        <v>7231</v>
      </c>
      <c r="D414" t="s">
        <v>7200</v>
      </c>
      <c r="E414" t="s">
        <v>6281</v>
      </c>
      <c r="F414" s="8">
        <v>92</v>
      </c>
    </row>
    <row r="415" spans="1:6" x14ac:dyDescent="0.25">
      <c r="A415" s="22">
        <v>43549</v>
      </c>
      <c r="B415" s="7">
        <v>0.41</v>
      </c>
      <c r="C415" t="s">
        <v>7226</v>
      </c>
      <c r="D415" t="s">
        <v>9</v>
      </c>
      <c r="E415" t="s">
        <v>1941</v>
      </c>
      <c r="F415" s="8">
        <v>92</v>
      </c>
    </row>
    <row r="416" spans="1:6" x14ac:dyDescent="0.25">
      <c r="A416" s="22">
        <v>43535</v>
      </c>
      <c r="B416" s="7">
        <v>0.5</v>
      </c>
      <c r="C416" t="s">
        <v>7226</v>
      </c>
      <c r="D416" t="s">
        <v>7201</v>
      </c>
      <c r="E416" t="s">
        <v>6674</v>
      </c>
      <c r="F416" s="8">
        <v>92</v>
      </c>
    </row>
    <row r="417" spans="1:6" x14ac:dyDescent="0.25">
      <c r="A417" s="22">
        <v>43510</v>
      </c>
      <c r="B417" s="7">
        <v>0.97</v>
      </c>
      <c r="C417" t="s">
        <v>7232</v>
      </c>
      <c r="D417" t="s">
        <v>7202</v>
      </c>
      <c r="E417" t="s">
        <v>4167</v>
      </c>
      <c r="F417" s="8">
        <v>92</v>
      </c>
    </row>
    <row r="418" spans="1:6" x14ac:dyDescent="0.25">
      <c r="A418" s="22">
        <v>43431</v>
      </c>
      <c r="B418" s="7">
        <v>0.85</v>
      </c>
      <c r="C418" t="s">
        <v>7231</v>
      </c>
      <c r="D418" t="s">
        <v>9</v>
      </c>
      <c r="E418" t="s">
        <v>5849</v>
      </c>
      <c r="F418" s="8">
        <v>92</v>
      </c>
    </row>
    <row r="419" spans="1:6" x14ac:dyDescent="0.25">
      <c r="A419" s="22">
        <v>43539</v>
      </c>
      <c r="B419" s="7">
        <v>0.28000000000000003</v>
      </c>
      <c r="C419" t="s">
        <v>7229</v>
      </c>
      <c r="D419" t="s">
        <v>7202</v>
      </c>
      <c r="E419" t="s">
        <v>5357</v>
      </c>
      <c r="F419" s="8">
        <v>92</v>
      </c>
    </row>
    <row r="420" spans="1:6" x14ac:dyDescent="0.25">
      <c r="A420" s="22">
        <v>43552</v>
      </c>
      <c r="B420" s="7">
        <v>0.8</v>
      </c>
      <c r="C420" t="s">
        <v>7232</v>
      </c>
      <c r="D420" t="s">
        <v>7203</v>
      </c>
      <c r="E420" t="s">
        <v>5863</v>
      </c>
      <c r="F420" s="8">
        <v>92</v>
      </c>
    </row>
    <row r="421" spans="1:6" x14ac:dyDescent="0.25">
      <c r="A421" s="22">
        <v>43434</v>
      </c>
      <c r="B421" s="7">
        <v>0.22</v>
      </c>
      <c r="C421" t="s">
        <v>7229</v>
      </c>
      <c r="D421" t="s">
        <v>7200</v>
      </c>
      <c r="E421" t="s">
        <v>6398</v>
      </c>
      <c r="F421" s="8">
        <v>92</v>
      </c>
    </row>
    <row r="422" spans="1:6" x14ac:dyDescent="0.25">
      <c r="A422" s="22">
        <v>43461</v>
      </c>
      <c r="B422" s="7">
        <v>0.12</v>
      </c>
      <c r="C422" t="s">
        <v>7232</v>
      </c>
      <c r="D422" t="s">
        <v>7201</v>
      </c>
      <c r="E422" t="s">
        <v>6682</v>
      </c>
      <c r="F422" s="8">
        <v>92</v>
      </c>
    </row>
    <row r="423" spans="1:6" x14ac:dyDescent="0.25">
      <c r="A423" s="22">
        <v>43510</v>
      </c>
      <c r="B423" s="7">
        <v>0.38</v>
      </c>
      <c r="C423" t="s">
        <v>7232</v>
      </c>
      <c r="D423" t="s">
        <v>7201</v>
      </c>
      <c r="E423" t="s">
        <v>6244</v>
      </c>
      <c r="F423" s="8">
        <v>92</v>
      </c>
    </row>
    <row r="424" spans="1:6" x14ac:dyDescent="0.25">
      <c r="A424" s="22">
        <v>43438</v>
      </c>
      <c r="B424" s="7">
        <v>0.9</v>
      </c>
      <c r="C424" t="s">
        <v>7231</v>
      </c>
      <c r="D424" t="s">
        <v>7200</v>
      </c>
      <c r="E424" t="s">
        <v>6553</v>
      </c>
      <c r="F424" s="8">
        <v>92</v>
      </c>
    </row>
    <row r="425" spans="1:6" x14ac:dyDescent="0.25">
      <c r="A425" s="22">
        <v>43441</v>
      </c>
      <c r="B425" s="7">
        <v>0.03</v>
      </c>
      <c r="C425" t="s">
        <v>7229</v>
      </c>
      <c r="D425" t="s">
        <v>7201</v>
      </c>
      <c r="E425" t="s">
        <v>633</v>
      </c>
      <c r="F425" s="8">
        <v>92</v>
      </c>
    </row>
    <row r="426" spans="1:6" x14ac:dyDescent="0.25">
      <c r="A426" s="22">
        <v>43497</v>
      </c>
      <c r="B426" s="7">
        <v>0.73</v>
      </c>
      <c r="C426" t="s">
        <v>7229</v>
      </c>
      <c r="D426" t="s">
        <v>7201</v>
      </c>
      <c r="E426" t="s">
        <v>6296</v>
      </c>
      <c r="F426" s="8">
        <v>92</v>
      </c>
    </row>
    <row r="427" spans="1:6" x14ac:dyDescent="0.25">
      <c r="A427" s="22">
        <v>43420</v>
      </c>
      <c r="B427" s="7">
        <v>0.5</v>
      </c>
      <c r="C427" t="s">
        <v>7229</v>
      </c>
      <c r="D427" t="s">
        <v>9</v>
      </c>
      <c r="E427" t="s">
        <v>5507</v>
      </c>
      <c r="F427" s="8">
        <v>92</v>
      </c>
    </row>
    <row r="428" spans="1:6" x14ac:dyDescent="0.25">
      <c r="A428" s="22">
        <v>43483</v>
      </c>
      <c r="B428" s="7">
        <v>0.92</v>
      </c>
      <c r="C428" t="s">
        <v>7229</v>
      </c>
      <c r="D428" t="s">
        <v>7200</v>
      </c>
      <c r="E428" t="s">
        <v>2983</v>
      </c>
      <c r="F428" s="8">
        <v>92</v>
      </c>
    </row>
    <row r="429" spans="1:6" x14ac:dyDescent="0.25">
      <c r="A429" s="22">
        <v>43465</v>
      </c>
      <c r="B429" s="7">
        <v>0.11</v>
      </c>
      <c r="C429" t="s">
        <v>7226</v>
      </c>
      <c r="D429" t="s">
        <v>9</v>
      </c>
      <c r="E429" t="s">
        <v>5282</v>
      </c>
      <c r="F429" s="8">
        <v>92</v>
      </c>
    </row>
    <row r="430" spans="1:6" x14ac:dyDescent="0.25">
      <c r="A430" s="22">
        <v>43494</v>
      </c>
      <c r="B430" s="7">
        <v>0.24</v>
      </c>
      <c r="C430" t="s">
        <v>7231</v>
      </c>
      <c r="D430" t="s">
        <v>9</v>
      </c>
      <c r="E430" t="s">
        <v>5881</v>
      </c>
      <c r="F430" s="8">
        <v>92</v>
      </c>
    </row>
    <row r="431" spans="1:6" x14ac:dyDescent="0.25">
      <c r="A431" s="22">
        <v>43535</v>
      </c>
      <c r="B431" s="7">
        <v>0.56000000000000005</v>
      </c>
      <c r="C431" t="s">
        <v>7226</v>
      </c>
      <c r="D431" t="s">
        <v>7202</v>
      </c>
      <c r="E431" t="s">
        <v>6538</v>
      </c>
      <c r="F431" s="8">
        <v>92</v>
      </c>
    </row>
    <row r="432" spans="1:6" x14ac:dyDescent="0.25">
      <c r="A432" s="22">
        <v>43479</v>
      </c>
      <c r="B432" s="7">
        <v>0.6</v>
      </c>
      <c r="C432" t="s">
        <v>7226</v>
      </c>
      <c r="D432" t="s">
        <v>7201</v>
      </c>
      <c r="E432" t="s">
        <v>309</v>
      </c>
      <c r="F432" s="8">
        <v>92</v>
      </c>
    </row>
    <row r="433" spans="1:6" x14ac:dyDescent="0.25">
      <c r="A433" s="22">
        <v>43528</v>
      </c>
      <c r="B433" s="7">
        <v>0.28999999999999998</v>
      </c>
      <c r="C433" t="s">
        <v>7226</v>
      </c>
      <c r="D433" t="s">
        <v>7202</v>
      </c>
      <c r="E433" t="s">
        <v>989</v>
      </c>
      <c r="F433" s="8">
        <v>92</v>
      </c>
    </row>
    <row r="434" spans="1:6" x14ac:dyDescent="0.25">
      <c r="A434" s="22">
        <v>43496</v>
      </c>
      <c r="B434" s="7">
        <v>0.47</v>
      </c>
      <c r="C434" t="s">
        <v>7232</v>
      </c>
      <c r="D434" t="s">
        <v>7203</v>
      </c>
      <c r="E434" t="s">
        <v>567</v>
      </c>
      <c r="F434" s="8">
        <v>92</v>
      </c>
    </row>
    <row r="435" spans="1:6" x14ac:dyDescent="0.25">
      <c r="A435" s="22">
        <v>43479</v>
      </c>
      <c r="B435" s="7">
        <v>0.06</v>
      </c>
      <c r="C435" t="s">
        <v>7226</v>
      </c>
      <c r="D435" t="s">
        <v>9</v>
      </c>
      <c r="E435" t="s">
        <v>5102</v>
      </c>
      <c r="F435" s="8">
        <v>92</v>
      </c>
    </row>
    <row r="436" spans="1:6" x14ac:dyDescent="0.25">
      <c r="A436" s="22">
        <v>43486</v>
      </c>
      <c r="B436" s="7">
        <v>0.91</v>
      </c>
      <c r="C436" t="s">
        <v>7226</v>
      </c>
      <c r="D436" t="s">
        <v>9</v>
      </c>
      <c r="E436" t="s">
        <v>5980</v>
      </c>
      <c r="F436" s="8">
        <v>92</v>
      </c>
    </row>
    <row r="437" spans="1:6" x14ac:dyDescent="0.25">
      <c r="A437" s="22">
        <v>43444</v>
      </c>
      <c r="B437" s="7">
        <v>0.18</v>
      </c>
      <c r="C437" t="s">
        <v>7226</v>
      </c>
      <c r="D437" t="s">
        <v>7200</v>
      </c>
      <c r="E437" t="s">
        <v>6756</v>
      </c>
      <c r="F437" s="8">
        <v>92</v>
      </c>
    </row>
    <row r="438" spans="1:6" x14ac:dyDescent="0.25">
      <c r="A438" s="22">
        <v>43553</v>
      </c>
      <c r="B438" s="7">
        <v>0.44</v>
      </c>
      <c r="C438" t="s">
        <v>7229</v>
      </c>
      <c r="D438" t="s">
        <v>7201</v>
      </c>
      <c r="E438" t="s">
        <v>7182</v>
      </c>
      <c r="F438" s="8">
        <v>92</v>
      </c>
    </row>
    <row r="439" spans="1:6" x14ac:dyDescent="0.25">
      <c r="A439" s="22">
        <v>43497</v>
      </c>
      <c r="B439" s="7">
        <v>0.95</v>
      </c>
      <c r="C439" t="s">
        <v>7229</v>
      </c>
      <c r="D439" t="s">
        <v>7201</v>
      </c>
      <c r="E439" t="s">
        <v>6047</v>
      </c>
      <c r="F439" s="8">
        <v>92</v>
      </c>
    </row>
    <row r="440" spans="1:6" x14ac:dyDescent="0.25">
      <c r="A440" s="22">
        <v>43496</v>
      </c>
      <c r="B440" s="7">
        <v>0.2</v>
      </c>
      <c r="C440" t="s">
        <v>7232</v>
      </c>
      <c r="D440" t="s">
        <v>9</v>
      </c>
      <c r="E440" t="s">
        <v>5684</v>
      </c>
      <c r="F440" s="8">
        <v>92</v>
      </c>
    </row>
    <row r="441" spans="1:6" x14ac:dyDescent="0.25">
      <c r="A441" s="22">
        <v>43423</v>
      </c>
      <c r="B441" s="7">
        <v>0.53</v>
      </c>
      <c r="C441" t="s">
        <v>7226</v>
      </c>
      <c r="D441" t="s">
        <v>9</v>
      </c>
      <c r="E441" t="s">
        <v>5756</v>
      </c>
      <c r="F441" s="8">
        <v>92</v>
      </c>
    </row>
    <row r="442" spans="1:6" x14ac:dyDescent="0.25">
      <c r="A442" s="22">
        <v>43445</v>
      </c>
      <c r="B442" s="7">
        <v>0.97</v>
      </c>
      <c r="C442" t="s">
        <v>7231</v>
      </c>
      <c r="D442" t="s">
        <v>7200</v>
      </c>
      <c r="E442" t="s">
        <v>3308</v>
      </c>
      <c r="F442" s="8">
        <v>92</v>
      </c>
    </row>
    <row r="443" spans="1:6" x14ac:dyDescent="0.25">
      <c r="A443" s="22">
        <v>43539</v>
      </c>
      <c r="B443" s="7">
        <v>0.19</v>
      </c>
      <c r="C443" t="s">
        <v>7229</v>
      </c>
      <c r="D443" t="s">
        <v>7201</v>
      </c>
      <c r="E443" t="s">
        <v>1512</v>
      </c>
      <c r="F443" s="8">
        <v>92</v>
      </c>
    </row>
    <row r="444" spans="1:6" x14ac:dyDescent="0.25">
      <c r="A444" s="22">
        <v>43500</v>
      </c>
      <c r="B444" s="7">
        <v>0.97</v>
      </c>
      <c r="C444" t="s">
        <v>7226</v>
      </c>
      <c r="D444" t="s">
        <v>9</v>
      </c>
      <c r="E444" t="s">
        <v>5307</v>
      </c>
      <c r="F444" s="8">
        <v>92</v>
      </c>
    </row>
    <row r="445" spans="1:6" x14ac:dyDescent="0.25">
      <c r="A445" s="22">
        <v>43514</v>
      </c>
      <c r="B445" s="7">
        <v>0.82</v>
      </c>
      <c r="C445" t="s">
        <v>7226</v>
      </c>
      <c r="D445" t="s">
        <v>7200</v>
      </c>
      <c r="E445" t="s">
        <v>7098</v>
      </c>
      <c r="F445" s="8">
        <v>92</v>
      </c>
    </row>
    <row r="446" spans="1:6" x14ac:dyDescent="0.25">
      <c r="A446" s="22">
        <v>43479</v>
      </c>
      <c r="B446" s="7">
        <v>0.53</v>
      </c>
      <c r="C446" t="s">
        <v>7226</v>
      </c>
      <c r="D446" t="s">
        <v>7201</v>
      </c>
      <c r="E446" t="s">
        <v>5506</v>
      </c>
      <c r="F446" s="8">
        <v>92</v>
      </c>
    </row>
    <row r="447" spans="1:6" x14ac:dyDescent="0.25">
      <c r="A447" s="22">
        <v>43508</v>
      </c>
      <c r="B447" s="7">
        <v>0.95</v>
      </c>
      <c r="C447" t="s">
        <v>7231</v>
      </c>
      <c r="D447" t="s">
        <v>7200</v>
      </c>
      <c r="E447" t="s">
        <v>1415</v>
      </c>
      <c r="F447" s="8">
        <v>92</v>
      </c>
    </row>
    <row r="448" spans="1:6" x14ac:dyDescent="0.25">
      <c r="A448" s="22">
        <v>43468</v>
      </c>
      <c r="B448" s="7">
        <v>0.41</v>
      </c>
      <c r="C448" t="s">
        <v>7232</v>
      </c>
      <c r="D448" t="s">
        <v>9</v>
      </c>
      <c r="E448" t="s">
        <v>1876</v>
      </c>
      <c r="F448" s="8">
        <v>92</v>
      </c>
    </row>
    <row r="449" spans="1:6" x14ac:dyDescent="0.25">
      <c r="A449" s="22">
        <v>43496</v>
      </c>
      <c r="B449" s="7">
        <v>0.59</v>
      </c>
      <c r="C449" t="s">
        <v>7232</v>
      </c>
      <c r="D449" t="s">
        <v>7201</v>
      </c>
      <c r="E449" t="s">
        <v>5518</v>
      </c>
      <c r="F449" s="8">
        <v>92</v>
      </c>
    </row>
    <row r="450" spans="1:6" x14ac:dyDescent="0.25">
      <c r="A450" s="22">
        <v>43517</v>
      </c>
      <c r="B450" s="7">
        <v>0.8</v>
      </c>
      <c r="C450" t="s">
        <v>7232</v>
      </c>
      <c r="D450" t="s">
        <v>7202</v>
      </c>
      <c r="E450" t="s">
        <v>1718</v>
      </c>
      <c r="F450" s="8">
        <v>92</v>
      </c>
    </row>
    <row r="451" spans="1:6" x14ac:dyDescent="0.25">
      <c r="A451" s="22">
        <v>43472</v>
      </c>
      <c r="B451" s="7">
        <v>0.57999999999999996</v>
      </c>
      <c r="C451" t="s">
        <v>7226</v>
      </c>
      <c r="D451" t="s">
        <v>9</v>
      </c>
      <c r="E451" t="s">
        <v>1991</v>
      </c>
      <c r="F451" s="8">
        <v>92</v>
      </c>
    </row>
    <row r="452" spans="1:6" x14ac:dyDescent="0.25">
      <c r="A452" s="22">
        <v>43448</v>
      </c>
      <c r="B452" s="7">
        <v>0.95</v>
      </c>
      <c r="C452" t="s">
        <v>7229</v>
      </c>
      <c r="D452" t="s">
        <v>9</v>
      </c>
      <c r="E452" t="s">
        <v>1743</v>
      </c>
      <c r="F452" s="8">
        <v>92</v>
      </c>
    </row>
    <row r="453" spans="1:6" x14ac:dyDescent="0.25">
      <c r="A453" s="22">
        <v>43469</v>
      </c>
      <c r="B453" s="7">
        <v>0.34</v>
      </c>
      <c r="C453" t="s">
        <v>7229</v>
      </c>
      <c r="D453" t="s">
        <v>7202</v>
      </c>
      <c r="E453" t="s">
        <v>7101</v>
      </c>
      <c r="F453" s="8">
        <v>92</v>
      </c>
    </row>
    <row r="454" spans="1:6" x14ac:dyDescent="0.25">
      <c r="A454" s="22">
        <v>43517</v>
      </c>
      <c r="B454" s="7">
        <v>0.38</v>
      </c>
      <c r="C454" t="s">
        <v>7232</v>
      </c>
      <c r="D454" t="s">
        <v>7201</v>
      </c>
      <c r="E454" t="s">
        <v>5647</v>
      </c>
      <c r="F454" s="8">
        <v>92</v>
      </c>
    </row>
    <row r="455" spans="1:6" x14ac:dyDescent="0.25">
      <c r="A455" s="22">
        <v>43462</v>
      </c>
      <c r="B455" s="7">
        <v>0.44</v>
      </c>
      <c r="C455" t="s">
        <v>7229</v>
      </c>
      <c r="D455" t="s">
        <v>7202</v>
      </c>
      <c r="E455" t="s">
        <v>7064</v>
      </c>
      <c r="F455" s="8">
        <v>92</v>
      </c>
    </row>
    <row r="456" spans="1:6" x14ac:dyDescent="0.25">
      <c r="A456" s="22">
        <v>43510</v>
      </c>
      <c r="B456" s="7">
        <v>0.48</v>
      </c>
      <c r="C456" t="s">
        <v>7232</v>
      </c>
      <c r="D456" t="s">
        <v>9</v>
      </c>
      <c r="E456" t="s">
        <v>6454</v>
      </c>
      <c r="F456" s="8">
        <v>92</v>
      </c>
    </row>
    <row r="457" spans="1:6" x14ac:dyDescent="0.25">
      <c r="A457" s="22">
        <v>43423</v>
      </c>
      <c r="B457" s="7">
        <v>0.8</v>
      </c>
      <c r="C457" t="s">
        <v>7226</v>
      </c>
      <c r="D457" t="s">
        <v>9</v>
      </c>
      <c r="E457" t="s">
        <v>4844</v>
      </c>
      <c r="F457" s="8">
        <v>92</v>
      </c>
    </row>
    <row r="458" spans="1:6" x14ac:dyDescent="0.25">
      <c r="A458" s="22">
        <v>43455</v>
      </c>
      <c r="B458" s="7">
        <v>0.08</v>
      </c>
      <c r="C458" t="s">
        <v>7229</v>
      </c>
      <c r="D458" t="s">
        <v>7201</v>
      </c>
      <c r="E458" t="s">
        <v>5420</v>
      </c>
      <c r="F458" s="8">
        <v>92</v>
      </c>
    </row>
    <row r="459" spans="1:6" x14ac:dyDescent="0.25">
      <c r="A459" s="22">
        <v>43550</v>
      </c>
      <c r="B459" s="7">
        <v>0.67</v>
      </c>
      <c r="C459" t="s">
        <v>7231</v>
      </c>
      <c r="D459" t="s">
        <v>7202</v>
      </c>
      <c r="E459" t="s">
        <v>3278</v>
      </c>
      <c r="F459" s="8">
        <v>92</v>
      </c>
    </row>
    <row r="460" spans="1:6" x14ac:dyDescent="0.25">
      <c r="A460" s="22">
        <v>43528</v>
      </c>
      <c r="B460" s="7">
        <v>0.3</v>
      </c>
      <c r="C460" t="s">
        <v>7226</v>
      </c>
      <c r="D460" t="s">
        <v>7202</v>
      </c>
      <c r="E460" t="s">
        <v>5381</v>
      </c>
      <c r="F460" s="8">
        <v>92</v>
      </c>
    </row>
    <row r="461" spans="1:6" x14ac:dyDescent="0.25">
      <c r="A461" s="22">
        <v>43459</v>
      </c>
      <c r="B461" s="7">
        <v>0.09</v>
      </c>
      <c r="C461" t="s">
        <v>7231</v>
      </c>
      <c r="D461" t="s">
        <v>7201</v>
      </c>
      <c r="E461" t="s">
        <v>6577</v>
      </c>
      <c r="F461" s="8">
        <v>92</v>
      </c>
    </row>
    <row r="462" spans="1:6" x14ac:dyDescent="0.25">
      <c r="A462" s="22">
        <v>43423</v>
      </c>
      <c r="B462" s="7">
        <v>0.88</v>
      </c>
      <c r="C462" t="s">
        <v>7226</v>
      </c>
      <c r="D462" t="s">
        <v>9</v>
      </c>
      <c r="E462" t="s">
        <v>7112</v>
      </c>
      <c r="F462" s="8">
        <v>92</v>
      </c>
    </row>
    <row r="463" spans="1:6" x14ac:dyDescent="0.25">
      <c r="A463" s="22">
        <v>43543</v>
      </c>
      <c r="B463" s="7">
        <v>0.4</v>
      </c>
      <c r="C463" t="s">
        <v>7231</v>
      </c>
      <c r="D463" t="s">
        <v>9</v>
      </c>
      <c r="E463" t="s">
        <v>5757</v>
      </c>
      <c r="F463" s="8">
        <v>92</v>
      </c>
    </row>
    <row r="464" spans="1:6" x14ac:dyDescent="0.25">
      <c r="A464" s="22">
        <v>43514</v>
      </c>
      <c r="B464" s="7">
        <v>0.9</v>
      </c>
      <c r="C464" t="s">
        <v>7226</v>
      </c>
      <c r="D464" t="s">
        <v>7201</v>
      </c>
      <c r="E464" t="s">
        <v>5118</v>
      </c>
      <c r="F464" s="8">
        <v>92</v>
      </c>
    </row>
    <row r="465" spans="1:6" x14ac:dyDescent="0.25">
      <c r="A465" s="22">
        <v>43487</v>
      </c>
      <c r="B465" s="7">
        <v>0.37</v>
      </c>
      <c r="C465" t="s">
        <v>7231</v>
      </c>
      <c r="D465" t="s">
        <v>7202</v>
      </c>
      <c r="E465" t="s">
        <v>2161</v>
      </c>
      <c r="F465" s="8">
        <v>92</v>
      </c>
    </row>
    <row r="466" spans="1:6" x14ac:dyDescent="0.25">
      <c r="A466" s="22">
        <v>43434</v>
      </c>
      <c r="B466" s="7">
        <v>0.64</v>
      </c>
      <c r="C466" t="s">
        <v>7229</v>
      </c>
      <c r="D466" t="s">
        <v>7202</v>
      </c>
      <c r="E466" t="s">
        <v>5710</v>
      </c>
      <c r="F466" s="8">
        <v>92</v>
      </c>
    </row>
    <row r="467" spans="1:6" x14ac:dyDescent="0.25">
      <c r="A467" s="22">
        <v>43529</v>
      </c>
      <c r="B467" s="7">
        <v>0.98</v>
      </c>
      <c r="C467" t="s">
        <v>7231</v>
      </c>
      <c r="D467" t="s">
        <v>7200</v>
      </c>
      <c r="E467" t="s">
        <v>6893</v>
      </c>
      <c r="F467" s="8">
        <v>92</v>
      </c>
    </row>
    <row r="468" spans="1:6" x14ac:dyDescent="0.25">
      <c r="A468" s="22">
        <v>43445</v>
      </c>
      <c r="B468" s="7">
        <v>0.88</v>
      </c>
      <c r="C468" t="s">
        <v>7231</v>
      </c>
      <c r="D468" t="s">
        <v>7201</v>
      </c>
      <c r="E468" t="s">
        <v>5454</v>
      </c>
      <c r="F468" s="8">
        <v>92</v>
      </c>
    </row>
    <row r="469" spans="1:6" x14ac:dyDescent="0.25">
      <c r="A469" s="22">
        <v>43524</v>
      </c>
      <c r="B469" s="7">
        <v>0.82</v>
      </c>
      <c r="C469" t="s">
        <v>7232</v>
      </c>
      <c r="D469" t="s">
        <v>7200</v>
      </c>
      <c r="E469" t="s">
        <v>6775</v>
      </c>
      <c r="F469" s="8">
        <v>92</v>
      </c>
    </row>
    <row r="470" spans="1:6" x14ac:dyDescent="0.25">
      <c r="A470" s="22">
        <v>43538</v>
      </c>
      <c r="B470" s="7">
        <v>0.44</v>
      </c>
      <c r="C470" t="s">
        <v>7232</v>
      </c>
      <c r="D470" t="s">
        <v>7202</v>
      </c>
      <c r="E470" t="s">
        <v>6317</v>
      </c>
      <c r="F470" s="8">
        <v>92</v>
      </c>
    </row>
    <row r="471" spans="1:6" x14ac:dyDescent="0.25">
      <c r="A471" s="22">
        <v>43455</v>
      </c>
      <c r="B471" s="7">
        <v>0.77</v>
      </c>
      <c r="C471" t="s">
        <v>7229</v>
      </c>
      <c r="D471" t="s">
        <v>9</v>
      </c>
      <c r="E471" t="s">
        <v>5162</v>
      </c>
      <c r="F471" s="8">
        <v>92</v>
      </c>
    </row>
    <row r="472" spans="1:6" x14ac:dyDescent="0.25">
      <c r="A472" s="22">
        <v>43545</v>
      </c>
      <c r="B472" s="7">
        <v>0.86</v>
      </c>
      <c r="C472" t="s">
        <v>7232</v>
      </c>
      <c r="D472" t="s">
        <v>7201</v>
      </c>
      <c r="E472" t="s">
        <v>429</v>
      </c>
      <c r="F472" s="8">
        <v>92</v>
      </c>
    </row>
    <row r="473" spans="1:6" x14ac:dyDescent="0.25">
      <c r="A473" s="22">
        <v>43497</v>
      </c>
      <c r="B473" s="7">
        <v>0.84</v>
      </c>
      <c r="C473" t="s">
        <v>7229</v>
      </c>
      <c r="D473" t="s">
        <v>7200</v>
      </c>
      <c r="E473" t="s">
        <v>5418</v>
      </c>
      <c r="F473" s="8">
        <v>92</v>
      </c>
    </row>
    <row r="474" spans="1:6" x14ac:dyDescent="0.25">
      <c r="A474" s="22">
        <v>43469</v>
      </c>
      <c r="B474" s="7">
        <v>0.79</v>
      </c>
      <c r="C474" t="s">
        <v>7229</v>
      </c>
      <c r="D474" t="s">
        <v>9</v>
      </c>
      <c r="E474" t="s">
        <v>7178</v>
      </c>
      <c r="F474" s="8">
        <v>92</v>
      </c>
    </row>
    <row r="475" spans="1:6" x14ac:dyDescent="0.25">
      <c r="A475" s="22">
        <v>43556</v>
      </c>
      <c r="B475" s="7">
        <v>0.69</v>
      </c>
      <c r="C475" t="s">
        <v>7226</v>
      </c>
      <c r="D475" t="s">
        <v>7200</v>
      </c>
      <c r="E475" t="s">
        <v>7117</v>
      </c>
      <c r="F475" s="8">
        <v>92</v>
      </c>
    </row>
    <row r="476" spans="1:6" x14ac:dyDescent="0.25">
      <c r="A476" s="22">
        <v>43542</v>
      </c>
      <c r="B476" s="7">
        <v>0.24</v>
      </c>
      <c r="C476" t="s">
        <v>7226</v>
      </c>
      <c r="D476" t="s">
        <v>9</v>
      </c>
      <c r="E476" t="s">
        <v>6533</v>
      </c>
      <c r="F476" s="8">
        <v>92</v>
      </c>
    </row>
    <row r="477" spans="1:6" x14ac:dyDescent="0.25">
      <c r="A477" s="22">
        <v>43424</v>
      </c>
      <c r="B477" s="7">
        <v>0.19</v>
      </c>
      <c r="C477" t="s">
        <v>7231</v>
      </c>
      <c r="D477" t="s">
        <v>7200</v>
      </c>
      <c r="E477" t="s">
        <v>1319</v>
      </c>
      <c r="F477" s="8">
        <v>92</v>
      </c>
    </row>
    <row r="478" spans="1:6" x14ac:dyDescent="0.25">
      <c r="A478" s="22">
        <v>43419</v>
      </c>
      <c r="B478" s="7">
        <v>0.09</v>
      </c>
      <c r="C478" t="s">
        <v>7232</v>
      </c>
      <c r="D478" t="s">
        <v>7200</v>
      </c>
      <c r="E478" t="s">
        <v>7063</v>
      </c>
      <c r="F478" s="8">
        <v>92</v>
      </c>
    </row>
    <row r="479" spans="1:6" x14ac:dyDescent="0.25">
      <c r="A479" s="22">
        <v>43482</v>
      </c>
      <c r="B479" s="7">
        <v>0.16</v>
      </c>
      <c r="C479" t="s">
        <v>7232</v>
      </c>
      <c r="D479" t="s">
        <v>7201</v>
      </c>
      <c r="E479" t="s">
        <v>830</v>
      </c>
      <c r="F479" s="8">
        <v>92</v>
      </c>
    </row>
    <row r="480" spans="1:6" x14ac:dyDescent="0.25">
      <c r="A480" s="22">
        <v>43521</v>
      </c>
      <c r="B480" s="7">
        <v>0.68</v>
      </c>
      <c r="C480" t="s">
        <v>7226</v>
      </c>
      <c r="D480" t="s">
        <v>9</v>
      </c>
      <c r="E480" t="s">
        <v>7121</v>
      </c>
      <c r="F480" s="8">
        <v>92</v>
      </c>
    </row>
    <row r="481" spans="1:6" x14ac:dyDescent="0.25">
      <c r="A481" s="22">
        <v>43546</v>
      </c>
      <c r="B481" s="7">
        <v>0.71</v>
      </c>
      <c r="C481" t="s">
        <v>7229</v>
      </c>
      <c r="D481" t="s">
        <v>9</v>
      </c>
      <c r="E481" t="s">
        <v>7068</v>
      </c>
      <c r="F481" s="8">
        <v>92</v>
      </c>
    </row>
    <row r="482" spans="1:6" x14ac:dyDescent="0.25">
      <c r="A482" s="22">
        <v>43525</v>
      </c>
      <c r="B482" s="7">
        <v>0.24</v>
      </c>
      <c r="C482" t="s">
        <v>7229</v>
      </c>
      <c r="D482" t="s">
        <v>9</v>
      </c>
      <c r="E482" t="s">
        <v>6146</v>
      </c>
      <c r="F482" s="8">
        <v>92</v>
      </c>
    </row>
    <row r="483" spans="1:6" x14ac:dyDescent="0.25">
      <c r="A483" s="22">
        <v>43494</v>
      </c>
      <c r="B483" s="7">
        <v>0.62</v>
      </c>
      <c r="C483" t="s">
        <v>7231</v>
      </c>
      <c r="D483" t="s">
        <v>9</v>
      </c>
      <c r="E483" t="s">
        <v>6683</v>
      </c>
      <c r="F483" s="8">
        <v>92</v>
      </c>
    </row>
    <row r="484" spans="1:6" x14ac:dyDescent="0.25">
      <c r="A484" s="22">
        <v>43466</v>
      </c>
      <c r="B484" s="7">
        <v>0.16</v>
      </c>
      <c r="C484" t="s">
        <v>7231</v>
      </c>
      <c r="D484" t="s">
        <v>7201</v>
      </c>
      <c r="E484" t="s">
        <v>5442</v>
      </c>
      <c r="F484" s="8">
        <v>92</v>
      </c>
    </row>
    <row r="485" spans="1:6" x14ac:dyDescent="0.25">
      <c r="A485" s="22">
        <v>43420</v>
      </c>
      <c r="B485" s="7">
        <v>0.14000000000000001</v>
      </c>
      <c r="C485" t="s">
        <v>7229</v>
      </c>
      <c r="D485" t="s">
        <v>7200</v>
      </c>
      <c r="E485" t="s">
        <v>2839</v>
      </c>
      <c r="F485" s="8">
        <v>92</v>
      </c>
    </row>
    <row r="486" spans="1:6" x14ac:dyDescent="0.25">
      <c r="A486" s="22">
        <v>43444</v>
      </c>
      <c r="B486" s="7">
        <v>0.71</v>
      </c>
      <c r="C486" t="s">
        <v>7226</v>
      </c>
      <c r="D486" t="s">
        <v>7201</v>
      </c>
      <c r="E486" t="s">
        <v>5315</v>
      </c>
      <c r="F486" s="8">
        <v>92</v>
      </c>
    </row>
    <row r="487" spans="1:6" x14ac:dyDescent="0.25">
      <c r="A487" s="22">
        <v>43444</v>
      </c>
      <c r="B487" s="7">
        <v>0.65</v>
      </c>
      <c r="C487" t="s">
        <v>7226</v>
      </c>
      <c r="D487" t="s">
        <v>7201</v>
      </c>
      <c r="E487" t="s">
        <v>5673</v>
      </c>
      <c r="F487" s="8">
        <v>92</v>
      </c>
    </row>
    <row r="488" spans="1:6" x14ac:dyDescent="0.25">
      <c r="A488" s="22">
        <v>43468</v>
      </c>
      <c r="B488" s="7">
        <v>0.66</v>
      </c>
      <c r="C488" t="s">
        <v>7232</v>
      </c>
      <c r="D488" t="s">
        <v>9</v>
      </c>
      <c r="E488" t="s">
        <v>5193</v>
      </c>
      <c r="F488" s="8">
        <v>92</v>
      </c>
    </row>
    <row r="489" spans="1:6" x14ac:dyDescent="0.25">
      <c r="A489" s="22">
        <v>43500</v>
      </c>
      <c r="B489" s="7">
        <v>0.87</v>
      </c>
      <c r="C489" t="s">
        <v>7226</v>
      </c>
      <c r="D489" t="s">
        <v>7203</v>
      </c>
      <c r="E489" t="s">
        <v>4323</v>
      </c>
      <c r="F489" s="8">
        <v>92</v>
      </c>
    </row>
    <row r="490" spans="1:6" x14ac:dyDescent="0.25">
      <c r="A490" s="22">
        <v>43433</v>
      </c>
      <c r="B490" s="7">
        <v>0.32</v>
      </c>
      <c r="C490" t="s">
        <v>7232</v>
      </c>
      <c r="D490" t="s">
        <v>7201</v>
      </c>
      <c r="E490" t="s">
        <v>890</v>
      </c>
      <c r="F490" s="8">
        <v>92</v>
      </c>
    </row>
    <row r="491" spans="1:6" x14ac:dyDescent="0.25">
      <c r="A491" s="22">
        <v>43553</v>
      </c>
      <c r="B491" s="7">
        <v>0.98</v>
      </c>
      <c r="C491" t="s">
        <v>7229</v>
      </c>
      <c r="D491" t="s">
        <v>7201</v>
      </c>
      <c r="E491" t="s">
        <v>2565</v>
      </c>
      <c r="F491" s="8">
        <v>92</v>
      </c>
    </row>
    <row r="492" spans="1:6" x14ac:dyDescent="0.25">
      <c r="A492" s="22">
        <v>43426</v>
      </c>
      <c r="B492" s="7">
        <v>0.13</v>
      </c>
      <c r="C492" t="s">
        <v>7232</v>
      </c>
      <c r="D492" t="s">
        <v>7201</v>
      </c>
      <c r="E492" t="s">
        <v>4465</v>
      </c>
      <c r="F492" s="8">
        <v>92</v>
      </c>
    </row>
    <row r="493" spans="1:6" x14ac:dyDescent="0.25">
      <c r="A493" s="22">
        <v>43437</v>
      </c>
      <c r="B493" s="7">
        <v>0.01</v>
      </c>
      <c r="C493" t="s">
        <v>7226</v>
      </c>
      <c r="D493" t="s">
        <v>7201</v>
      </c>
      <c r="E493" t="s">
        <v>4202</v>
      </c>
      <c r="F493" s="8">
        <v>92</v>
      </c>
    </row>
    <row r="494" spans="1:6" x14ac:dyDescent="0.25">
      <c r="A494" s="22">
        <v>43490</v>
      </c>
      <c r="B494" s="7">
        <v>0.08</v>
      </c>
      <c r="C494" t="s">
        <v>7229</v>
      </c>
      <c r="D494" t="s">
        <v>9</v>
      </c>
      <c r="E494" t="s">
        <v>3948</v>
      </c>
      <c r="F494" s="8">
        <v>92</v>
      </c>
    </row>
    <row r="495" spans="1:6" x14ac:dyDescent="0.25">
      <c r="A495" s="22">
        <v>43468</v>
      </c>
      <c r="B495" s="7">
        <v>0.34</v>
      </c>
      <c r="C495" t="s">
        <v>7232</v>
      </c>
      <c r="D495" t="s">
        <v>7201</v>
      </c>
      <c r="E495" t="s">
        <v>1343</v>
      </c>
      <c r="F495" s="8">
        <v>92</v>
      </c>
    </row>
    <row r="496" spans="1:6" x14ac:dyDescent="0.25">
      <c r="A496" s="22">
        <v>43542</v>
      </c>
      <c r="B496" s="7">
        <v>0.64</v>
      </c>
      <c r="C496" t="s">
        <v>7226</v>
      </c>
      <c r="D496" t="s">
        <v>7200</v>
      </c>
      <c r="E496" t="s">
        <v>5705</v>
      </c>
      <c r="F496" s="8">
        <v>92</v>
      </c>
    </row>
    <row r="497" spans="1:6" x14ac:dyDescent="0.25">
      <c r="A497" s="22">
        <v>43475</v>
      </c>
      <c r="B497" s="7">
        <v>0.8</v>
      </c>
      <c r="C497" t="s">
        <v>7232</v>
      </c>
      <c r="D497" t="s">
        <v>7201</v>
      </c>
      <c r="E497" t="s">
        <v>5061</v>
      </c>
      <c r="F497" s="8">
        <v>92</v>
      </c>
    </row>
    <row r="498" spans="1:6" x14ac:dyDescent="0.25">
      <c r="A498" s="22">
        <v>43466</v>
      </c>
      <c r="B498" s="7">
        <v>0.45</v>
      </c>
      <c r="C498" t="s">
        <v>7231</v>
      </c>
      <c r="D498" t="s">
        <v>9</v>
      </c>
      <c r="E498" t="s">
        <v>6670</v>
      </c>
      <c r="F498" s="8">
        <v>92</v>
      </c>
    </row>
    <row r="499" spans="1:6" x14ac:dyDescent="0.25">
      <c r="A499" s="22">
        <v>43486</v>
      </c>
      <c r="B499" s="7">
        <v>0.21</v>
      </c>
      <c r="C499" t="s">
        <v>7226</v>
      </c>
      <c r="D499" t="s">
        <v>7200</v>
      </c>
      <c r="E499" t="s">
        <v>5089</v>
      </c>
      <c r="F499" s="8">
        <v>92</v>
      </c>
    </row>
    <row r="500" spans="1:6" x14ac:dyDescent="0.25">
      <c r="A500" s="22">
        <v>43458</v>
      </c>
      <c r="B500" s="7">
        <v>0.44</v>
      </c>
      <c r="C500" t="s">
        <v>7226</v>
      </c>
      <c r="D500" t="s">
        <v>9</v>
      </c>
      <c r="E500" t="s">
        <v>2332</v>
      </c>
      <c r="F500" s="8">
        <v>92</v>
      </c>
    </row>
    <row r="501" spans="1:6" x14ac:dyDescent="0.25">
      <c r="A501" s="22">
        <v>43490</v>
      </c>
      <c r="B501" s="7">
        <v>0.24</v>
      </c>
      <c r="C501" t="s">
        <v>7229</v>
      </c>
      <c r="D501" t="s">
        <v>9</v>
      </c>
      <c r="E501" t="s">
        <v>6842</v>
      </c>
      <c r="F501" s="8">
        <v>92</v>
      </c>
    </row>
    <row r="502" spans="1:6" x14ac:dyDescent="0.25">
      <c r="A502" s="22">
        <v>43556</v>
      </c>
      <c r="B502" s="7">
        <v>0.82</v>
      </c>
      <c r="C502" t="s">
        <v>7226</v>
      </c>
      <c r="D502" t="s">
        <v>7200</v>
      </c>
      <c r="E502" t="s">
        <v>6364</v>
      </c>
      <c r="F502" s="8">
        <v>92</v>
      </c>
    </row>
    <row r="503" spans="1:6" x14ac:dyDescent="0.25">
      <c r="A503" s="22">
        <v>43440</v>
      </c>
      <c r="B503" s="7">
        <v>0.26</v>
      </c>
      <c r="C503" t="s">
        <v>7232</v>
      </c>
      <c r="D503" t="s">
        <v>9</v>
      </c>
      <c r="E503" t="s">
        <v>5638</v>
      </c>
      <c r="F503" s="8">
        <v>92</v>
      </c>
    </row>
    <row r="504" spans="1:6" x14ac:dyDescent="0.25">
      <c r="A504" s="22">
        <v>43501</v>
      </c>
      <c r="B504" s="7">
        <v>0.28999999999999998</v>
      </c>
      <c r="C504" t="s">
        <v>7231</v>
      </c>
      <c r="D504" t="s">
        <v>9</v>
      </c>
      <c r="E504" t="s">
        <v>6827</v>
      </c>
      <c r="F504" s="8">
        <v>92</v>
      </c>
    </row>
    <row r="505" spans="1:6" x14ac:dyDescent="0.25">
      <c r="A505" s="22">
        <v>43448</v>
      </c>
      <c r="B505" s="7">
        <v>0.26</v>
      </c>
      <c r="C505" t="s">
        <v>7229</v>
      </c>
      <c r="D505" t="s">
        <v>9</v>
      </c>
      <c r="E505" t="s">
        <v>5562</v>
      </c>
      <c r="F505" s="8">
        <v>92</v>
      </c>
    </row>
    <row r="506" spans="1:6" x14ac:dyDescent="0.25">
      <c r="A506" s="22">
        <v>43507</v>
      </c>
      <c r="B506" s="7">
        <v>0.9</v>
      </c>
      <c r="C506" t="s">
        <v>7226</v>
      </c>
      <c r="D506" t="s">
        <v>9</v>
      </c>
      <c r="E506" t="s">
        <v>2040</v>
      </c>
      <c r="F506" s="8">
        <v>92</v>
      </c>
    </row>
    <row r="507" spans="1:6" x14ac:dyDescent="0.25">
      <c r="A507" s="22">
        <v>43472</v>
      </c>
      <c r="B507" s="7">
        <v>0.32</v>
      </c>
      <c r="C507" t="s">
        <v>7226</v>
      </c>
      <c r="D507" t="s">
        <v>7202</v>
      </c>
      <c r="E507" t="s">
        <v>3095</v>
      </c>
      <c r="F507" s="8">
        <v>92</v>
      </c>
    </row>
    <row r="508" spans="1:6" x14ac:dyDescent="0.25">
      <c r="A508" s="22">
        <v>43447</v>
      </c>
      <c r="B508" s="7">
        <v>0.86</v>
      </c>
      <c r="C508" t="s">
        <v>7232</v>
      </c>
      <c r="D508" t="s">
        <v>7201</v>
      </c>
      <c r="E508" t="s">
        <v>1765</v>
      </c>
      <c r="F508" s="8">
        <v>92</v>
      </c>
    </row>
    <row r="509" spans="1:6" x14ac:dyDescent="0.25">
      <c r="A509" s="22">
        <v>43448</v>
      </c>
      <c r="B509" s="7">
        <v>0.77</v>
      </c>
      <c r="C509" t="s">
        <v>7229</v>
      </c>
      <c r="D509" t="s">
        <v>7200</v>
      </c>
      <c r="E509" t="s">
        <v>5921</v>
      </c>
      <c r="F509" s="8">
        <v>92</v>
      </c>
    </row>
    <row r="510" spans="1:6" x14ac:dyDescent="0.25">
      <c r="A510" s="22">
        <v>43475</v>
      </c>
      <c r="B510" s="7">
        <v>0.99</v>
      </c>
      <c r="C510" t="s">
        <v>7232</v>
      </c>
      <c r="D510" t="s">
        <v>9</v>
      </c>
      <c r="E510" t="s">
        <v>5328</v>
      </c>
      <c r="F510" s="8">
        <v>92</v>
      </c>
    </row>
    <row r="511" spans="1:6" x14ac:dyDescent="0.25">
      <c r="A511" s="22">
        <v>43473</v>
      </c>
      <c r="B511" s="7">
        <v>0.33</v>
      </c>
      <c r="C511" t="s">
        <v>7231</v>
      </c>
      <c r="D511" t="s">
        <v>7200</v>
      </c>
      <c r="E511" t="s">
        <v>6423</v>
      </c>
      <c r="F511" s="8">
        <v>92</v>
      </c>
    </row>
    <row r="512" spans="1:6" x14ac:dyDescent="0.25">
      <c r="A512" s="22">
        <v>43476</v>
      </c>
      <c r="B512" s="7">
        <v>0.47</v>
      </c>
      <c r="C512" t="s">
        <v>7229</v>
      </c>
      <c r="D512" t="s">
        <v>7201</v>
      </c>
      <c r="E512" t="s">
        <v>885</v>
      </c>
      <c r="F512" s="8">
        <v>92</v>
      </c>
    </row>
    <row r="513" spans="1:6" x14ac:dyDescent="0.25">
      <c r="A513" s="22">
        <v>43496</v>
      </c>
      <c r="B513" s="7">
        <v>0.61</v>
      </c>
      <c r="C513" t="s">
        <v>7232</v>
      </c>
      <c r="D513" t="s">
        <v>9</v>
      </c>
      <c r="E513" t="s">
        <v>5886</v>
      </c>
      <c r="F513" s="8">
        <v>92</v>
      </c>
    </row>
    <row r="514" spans="1:6" x14ac:dyDescent="0.25">
      <c r="A514" s="22">
        <v>43459</v>
      </c>
      <c r="B514" s="7">
        <v>0.36</v>
      </c>
      <c r="C514" t="s">
        <v>7231</v>
      </c>
      <c r="D514" t="s">
        <v>7201</v>
      </c>
      <c r="E514" t="s">
        <v>6430</v>
      </c>
      <c r="F514" s="8">
        <v>92</v>
      </c>
    </row>
    <row r="515" spans="1:6" x14ac:dyDescent="0.25">
      <c r="A515" s="22">
        <v>43511</v>
      </c>
      <c r="B515" s="7">
        <v>0.49</v>
      </c>
      <c r="C515" t="s">
        <v>7229</v>
      </c>
      <c r="D515" t="s">
        <v>7200</v>
      </c>
      <c r="E515" t="s">
        <v>5142</v>
      </c>
      <c r="F515" s="8">
        <v>92</v>
      </c>
    </row>
    <row r="516" spans="1:6" x14ac:dyDescent="0.25">
      <c r="A516" s="22">
        <v>43434</v>
      </c>
      <c r="B516" s="7">
        <v>0.33</v>
      </c>
      <c r="C516" t="s">
        <v>7229</v>
      </c>
      <c r="D516" t="s">
        <v>7201</v>
      </c>
      <c r="E516" t="s">
        <v>6356</v>
      </c>
      <c r="F516" s="8">
        <v>92</v>
      </c>
    </row>
    <row r="517" spans="1:6" x14ac:dyDescent="0.25">
      <c r="A517" s="22">
        <v>43433</v>
      </c>
      <c r="B517" s="7">
        <v>0.38</v>
      </c>
      <c r="C517" t="s">
        <v>7232</v>
      </c>
      <c r="D517" t="s">
        <v>9</v>
      </c>
      <c r="E517" t="s">
        <v>7188</v>
      </c>
      <c r="F517" s="8">
        <v>92</v>
      </c>
    </row>
    <row r="518" spans="1:6" x14ac:dyDescent="0.25">
      <c r="A518" s="22">
        <v>43490</v>
      </c>
      <c r="B518" s="7">
        <v>0.02</v>
      </c>
      <c r="C518" t="s">
        <v>7229</v>
      </c>
      <c r="D518" t="s">
        <v>9</v>
      </c>
      <c r="E518" t="s">
        <v>4498</v>
      </c>
      <c r="F518" s="8">
        <v>92</v>
      </c>
    </row>
    <row r="519" spans="1:6" x14ac:dyDescent="0.25">
      <c r="A519" s="22">
        <v>43473</v>
      </c>
      <c r="B519" s="7">
        <v>0.65</v>
      </c>
      <c r="C519" t="s">
        <v>7231</v>
      </c>
      <c r="D519" t="s">
        <v>9</v>
      </c>
      <c r="E519" t="s">
        <v>5207</v>
      </c>
      <c r="F519" s="8">
        <v>92</v>
      </c>
    </row>
    <row r="520" spans="1:6" x14ac:dyDescent="0.25">
      <c r="A520" s="22">
        <v>43452</v>
      </c>
      <c r="B520" s="7">
        <v>0.91</v>
      </c>
      <c r="C520" t="s">
        <v>7231</v>
      </c>
      <c r="D520" t="s">
        <v>7201</v>
      </c>
      <c r="E520" t="s">
        <v>5665</v>
      </c>
      <c r="F520" s="8">
        <v>92</v>
      </c>
    </row>
    <row r="521" spans="1:6" x14ac:dyDescent="0.25">
      <c r="A521" s="22">
        <v>43489</v>
      </c>
      <c r="B521" s="7">
        <v>0.05</v>
      </c>
      <c r="C521" t="s">
        <v>7232</v>
      </c>
      <c r="D521" t="s">
        <v>7200</v>
      </c>
      <c r="E521" t="s">
        <v>5345</v>
      </c>
      <c r="F521" s="8">
        <v>92</v>
      </c>
    </row>
    <row r="522" spans="1:6" x14ac:dyDescent="0.25">
      <c r="A522" s="22">
        <v>43472</v>
      </c>
      <c r="B522" s="7">
        <v>0.24</v>
      </c>
      <c r="C522" t="s">
        <v>7226</v>
      </c>
      <c r="D522" t="s">
        <v>7200</v>
      </c>
      <c r="E522" t="s">
        <v>5931</v>
      </c>
      <c r="F522" s="8">
        <v>92</v>
      </c>
    </row>
    <row r="523" spans="1:6" x14ac:dyDescent="0.25">
      <c r="A523" s="22">
        <v>43479</v>
      </c>
      <c r="B523" s="7">
        <v>0.04</v>
      </c>
      <c r="C523" t="s">
        <v>7226</v>
      </c>
      <c r="D523" t="s">
        <v>7200</v>
      </c>
      <c r="E523" t="s">
        <v>5379</v>
      </c>
      <c r="F523" s="8">
        <v>92</v>
      </c>
    </row>
    <row r="524" spans="1:6" x14ac:dyDescent="0.25">
      <c r="A524" s="22">
        <v>43517</v>
      </c>
      <c r="B524" s="7">
        <v>0.87</v>
      </c>
      <c r="C524" t="s">
        <v>7232</v>
      </c>
      <c r="D524" t="s">
        <v>7201</v>
      </c>
      <c r="E524" t="s">
        <v>5635</v>
      </c>
      <c r="F524" s="8">
        <v>92</v>
      </c>
    </row>
    <row r="525" spans="1:6" x14ac:dyDescent="0.25">
      <c r="A525" s="22">
        <v>43532</v>
      </c>
      <c r="B525" s="7">
        <v>0.13</v>
      </c>
      <c r="C525" t="s">
        <v>7229</v>
      </c>
      <c r="D525" t="s">
        <v>9</v>
      </c>
      <c r="E525" t="s">
        <v>1790</v>
      </c>
      <c r="F525" s="8">
        <v>92</v>
      </c>
    </row>
    <row r="526" spans="1:6" x14ac:dyDescent="0.25">
      <c r="A526" s="22">
        <v>43546</v>
      </c>
      <c r="B526" s="7">
        <v>0.2</v>
      </c>
      <c r="C526" t="s">
        <v>7229</v>
      </c>
      <c r="D526" t="s">
        <v>7201</v>
      </c>
      <c r="E526" t="s">
        <v>858</v>
      </c>
      <c r="F526" s="8">
        <v>92</v>
      </c>
    </row>
    <row r="527" spans="1:6" x14ac:dyDescent="0.25">
      <c r="A527" s="22">
        <v>43525</v>
      </c>
      <c r="B527" s="7">
        <v>0.61</v>
      </c>
      <c r="C527" t="s">
        <v>7229</v>
      </c>
      <c r="D527" t="s">
        <v>9</v>
      </c>
      <c r="E527" t="s">
        <v>7063</v>
      </c>
      <c r="F527" s="8">
        <v>92</v>
      </c>
    </row>
    <row r="528" spans="1:6" x14ac:dyDescent="0.25">
      <c r="A528" s="22">
        <v>43459</v>
      </c>
      <c r="B528" s="7">
        <v>0.32</v>
      </c>
      <c r="C528" t="s">
        <v>7231</v>
      </c>
      <c r="D528" t="s">
        <v>7201</v>
      </c>
      <c r="E528" t="s">
        <v>1387</v>
      </c>
      <c r="F528" s="8">
        <v>92</v>
      </c>
    </row>
    <row r="529" spans="1:6" x14ac:dyDescent="0.25">
      <c r="A529" s="22">
        <v>43472</v>
      </c>
      <c r="B529" s="7">
        <v>0.55000000000000004</v>
      </c>
      <c r="C529" t="s">
        <v>7226</v>
      </c>
      <c r="D529" t="s">
        <v>7201</v>
      </c>
      <c r="E529" t="s">
        <v>1161</v>
      </c>
      <c r="F529" s="8">
        <v>92</v>
      </c>
    </row>
    <row r="530" spans="1:6" x14ac:dyDescent="0.25">
      <c r="A530" s="22">
        <v>43550</v>
      </c>
      <c r="B530" s="7">
        <v>0.77</v>
      </c>
      <c r="C530" t="s">
        <v>7231</v>
      </c>
      <c r="D530" t="s">
        <v>7200</v>
      </c>
      <c r="E530" t="s">
        <v>2911</v>
      </c>
      <c r="F530" s="8">
        <v>92</v>
      </c>
    </row>
    <row r="531" spans="1:6" x14ac:dyDescent="0.25">
      <c r="A531" s="22">
        <v>43497</v>
      </c>
      <c r="B531" s="7">
        <v>0.7</v>
      </c>
      <c r="C531" t="s">
        <v>7229</v>
      </c>
      <c r="D531" t="s">
        <v>7203</v>
      </c>
      <c r="E531" t="s">
        <v>5217</v>
      </c>
      <c r="F531" s="8">
        <v>92</v>
      </c>
    </row>
    <row r="532" spans="1:6" x14ac:dyDescent="0.25">
      <c r="A532" s="22">
        <v>43423</v>
      </c>
      <c r="B532" s="7">
        <v>0.82</v>
      </c>
      <c r="C532" t="s">
        <v>7226</v>
      </c>
      <c r="D532" t="s">
        <v>7201</v>
      </c>
      <c r="E532" t="s">
        <v>6573</v>
      </c>
      <c r="F532" s="8">
        <v>92</v>
      </c>
    </row>
    <row r="533" spans="1:6" x14ac:dyDescent="0.25">
      <c r="A533" s="22">
        <v>43515</v>
      </c>
      <c r="B533" s="7">
        <v>0.21</v>
      </c>
      <c r="C533" t="s">
        <v>7231</v>
      </c>
      <c r="D533" t="s">
        <v>7201</v>
      </c>
      <c r="E533" t="s">
        <v>5961</v>
      </c>
      <c r="F533" s="8">
        <v>92</v>
      </c>
    </row>
    <row r="534" spans="1:6" x14ac:dyDescent="0.25">
      <c r="A534" s="22">
        <v>43543</v>
      </c>
      <c r="B534" s="7">
        <v>0.74</v>
      </c>
      <c r="C534" t="s">
        <v>7231</v>
      </c>
      <c r="D534" t="s">
        <v>9</v>
      </c>
      <c r="E534" t="s">
        <v>7015</v>
      </c>
      <c r="F534" s="8">
        <v>92</v>
      </c>
    </row>
    <row r="535" spans="1:6" x14ac:dyDescent="0.25">
      <c r="A535" s="22">
        <v>43531</v>
      </c>
      <c r="B535" s="7">
        <v>0.56999999999999995</v>
      </c>
      <c r="C535" t="s">
        <v>7232</v>
      </c>
      <c r="D535" t="s">
        <v>7201</v>
      </c>
      <c r="E535" t="s">
        <v>6719</v>
      </c>
      <c r="F535" s="8">
        <v>92</v>
      </c>
    </row>
    <row r="536" spans="1:6" x14ac:dyDescent="0.25">
      <c r="A536" s="22">
        <v>43518</v>
      </c>
      <c r="B536" s="7">
        <v>0.96</v>
      </c>
      <c r="C536" t="s">
        <v>7229</v>
      </c>
      <c r="D536" t="s">
        <v>7202</v>
      </c>
      <c r="E536" t="s">
        <v>5169</v>
      </c>
      <c r="F536" s="8">
        <v>92</v>
      </c>
    </row>
    <row r="537" spans="1:6" x14ac:dyDescent="0.25">
      <c r="A537" s="22">
        <v>43522</v>
      </c>
      <c r="B537" s="7">
        <v>0.18</v>
      </c>
      <c r="C537" t="s">
        <v>7231</v>
      </c>
      <c r="D537" t="s">
        <v>9</v>
      </c>
      <c r="E537" t="s">
        <v>5892</v>
      </c>
      <c r="F537" s="8">
        <v>92</v>
      </c>
    </row>
    <row r="538" spans="1:6" x14ac:dyDescent="0.25">
      <c r="A538" s="22">
        <v>43531</v>
      </c>
      <c r="B538" s="7">
        <v>0.64</v>
      </c>
      <c r="C538" t="s">
        <v>7232</v>
      </c>
      <c r="D538" t="s">
        <v>7200</v>
      </c>
      <c r="E538" t="s">
        <v>5982</v>
      </c>
      <c r="F538" s="8">
        <v>92</v>
      </c>
    </row>
    <row r="539" spans="1:6" x14ac:dyDescent="0.25">
      <c r="A539" s="22">
        <v>43525</v>
      </c>
      <c r="B539" s="7">
        <v>0.82</v>
      </c>
      <c r="C539" t="s">
        <v>7229</v>
      </c>
      <c r="D539" t="s">
        <v>9</v>
      </c>
      <c r="E539" t="s">
        <v>7142</v>
      </c>
      <c r="F539" s="8">
        <v>92</v>
      </c>
    </row>
    <row r="540" spans="1:6" x14ac:dyDescent="0.25">
      <c r="A540" s="22">
        <v>43497</v>
      </c>
      <c r="B540" s="7">
        <v>0.85</v>
      </c>
      <c r="C540" t="s">
        <v>7229</v>
      </c>
      <c r="D540" t="s">
        <v>7201</v>
      </c>
      <c r="E540" t="s">
        <v>5980</v>
      </c>
      <c r="F540" s="8">
        <v>92</v>
      </c>
    </row>
    <row r="541" spans="1:6" x14ac:dyDescent="0.25">
      <c r="A541" s="22">
        <v>43468</v>
      </c>
      <c r="B541" s="7">
        <v>0.05</v>
      </c>
      <c r="C541" t="s">
        <v>7232</v>
      </c>
      <c r="D541" t="s">
        <v>9</v>
      </c>
      <c r="E541" t="s">
        <v>6949</v>
      </c>
      <c r="F541" s="8">
        <v>92</v>
      </c>
    </row>
    <row r="542" spans="1:6" x14ac:dyDescent="0.25">
      <c r="A542" s="22">
        <v>43522</v>
      </c>
      <c r="B542" s="7">
        <v>0.95</v>
      </c>
      <c r="C542" t="s">
        <v>7231</v>
      </c>
      <c r="D542" t="s">
        <v>9</v>
      </c>
      <c r="E542" t="s">
        <v>5636</v>
      </c>
      <c r="F542" s="8">
        <v>92</v>
      </c>
    </row>
    <row r="543" spans="1:6" x14ac:dyDescent="0.25">
      <c r="A543" s="22">
        <v>43465</v>
      </c>
      <c r="B543" s="7">
        <v>0.01</v>
      </c>
      <c r="C543" t="s">
        <v>7226</v>
      </c>
      <c r="D543" t="s">
        <v>7200</v>
      </c>
      <c r="E543" t="s">
        <v>5764</v>
      </c>
      <c r="F543" s="8">
        <v>92</v>
      </c>
    </row>
    <row r="544" spans="1:6" x14ac:dyDescent="0.25">
      <c r="A544" s="22">
        <v>43517</v>
      </c>
      <c r="B544" s="7">
        <v>0.39</v>
      </c>
      <c r="C544" t="s">
        <v>7232</v>
      </c>
      <c r="D544" t="s">
        <v>7202</v>
      </c>
      <c r="E544" t="s">
        <v>7096</v>
      </c>
      <c r="F544" s="8">
        <v>92</v>
      </c>
    </row>
    <row r="545" spans="1:6" x14ac:dyDescent="0.25">
      <c r="A545" s="22">
        <v>43536</v>
      </c>
      <c r="B545" s="7">
        <v>0.45</v>
      </c>
      <c r="C545" t="s">
        <v>7231</v>
      </c>
      <c r="D545" t="s">
        <v>9</v>
      </c>
      <c r="E545" t="s">
        <v>5184</v>
      </c>
      <c r="F545" s="8">
        <v>92</v>
      </c>
    </row>
    <row r="546" spans="1:6" x14ac:dyDescent="0.25">
      <c r="A546" s="22">
        <v>43549</v>
      </c>
      <c r="B546" s="7">
        <v>0.6</v>
      </c>
      <c r="C546" t="s">
        <v>7226</v>
      </c>
      <c r="D546" t="s">
        <v>7201</v>
      </c>
      <c r="E546" t="s">
        <v>4734</v>
      </c>
      <c r="F546" s="8">
        <v>92</v>
      </c>
    </row>
    <row r="547" spans="1:6" x14ac:dyDescent="0.25">
      <c r="A547" s="22">
        <v>43514</v>
      </c>
      <c r="B547" s="7">
        <v>0.31</v>
      </c>
      <c r="C547" t="s">
        <v>7226</v>
      </c>
      <c r="D547" t="s">
        <v>9</v>
      </c>
      <c r="E547" t="s">
        <v>2542</v>
      </c>
      <c r="F547" s="8">
        <v>92</v>
      </c>
    </row>
    <row r="548" spans="1:6" x14ac:dyDescent="0.25">
      <c r="A548" s="22">
        <v>43458</v>
      </c>
      <c r="B548" s="7">
        <v>0.71</v>
      </c>
      <c r="C548" t="s">
        <v>7226</v>
      </c>
      <c r="D548" t="s">
        <v>7201</v>
      </c>
      <c r="E548" t="s">
        <v>5670</v>
      </c>
      <c r="F548" s="8">
        <v>92</v>
      </c>
    </row>
    <row r="549" spans="1:6" x14ac:dyDescent="0.25">
      <c r="A549" s="22">
        <v>43524</v>
      </c>
      <c r="B549" s="7">
        <v>0.19</v>
      </c>
      <c r="C549" t="s">
        <v>7232</v>
      </c>
      <c r="D549" t="s">
        <v>9</v>
      </c>
      <c r="E549" t="s">
        <v>5431</v>
      </c>
      <c r="F549" s="8">
        <v>92</v>
      </c>
    </row>
    <row r="550" spans="1:6" x14ac:dyDescent="0.25">
      <c r="A550" s="22">
        <v>43461</v>
      </c>
      <c r="B550" s="7">
        <v>0.49</v>
      </c>
      <c r="C550" t="s">
        <v>7232</v>
      </c>
      <c r="D550" t="s">
        <v>9</v>
      </c>
      <c r="E550" t="s">
        <v>6436</v>
      </c>
      <c r="F550" s="8">
        <v>92</v>
      </c>
    </row>
    <row r="551" spans="1:6" x14ac:dyDescent="0.25">
      <c r="A551" s="22">
        <v>43440</v>
      </c>
      <c r="B551" s="7">
        <v>0.19</v>
      </c>
      <c r="C551" t="s">
        <v>7232</v>
      </c>
      <c r="D551" t="s">
        <v>7201</v>
      </c>
      <c r="E551" t="s">
        <v>2454</v>
      </c>
      <c r="F551" s="8">
        <v>92</v>
      </c>
    </row>
    <row r="552" spans="1:6" x14ac:dyDescent="0.25">
      <c r="A552" s="22">
        <v>43518</v>
      </c>
      <c r="B552" s="7">
        <v>0.8</v>
      </c>
      <c r="C552" t="s">
        <v>7229</v>
      </c>
      <c r="D552" t="s">
        <v>7201</v>
      </c>
      <c r="E552" t="s">
        <v>5725</v>
      </c>
      <c r="F552" s="8">
        <v>92</v>
      </c>
    </row>
    <row r="553" spans="1:6" x14ac:dyDescent="0.25">
      <c r="A553" s="22">
        <v>43483</v>
      </c>
      <c r="B553" s="7">
        <v>0.41</v>
      </c>
      <c r="C553" t="s">
        <v>7229</v>
      </c>
      <c r="D553" t="s">
        <v>9</v>
      </c>
      <c r="E553" t="s">
        <v>6774</v>
      </c>
      <c r="F553" s="8">
        <v>92</v>
      </c>
    </row>
    <row r="554" spans="1:6" x14ac:dyDescent="0.25">
      <c r="A554" s="22">
        <v>43508</v>
      </c>
      <c r="B554" s="7">
        <v>0.33</v>
      </c>
      <c r="C554" t="s">
        <v>7231</v>
      </c>
      <c r="D554" t="s">
        <v>7201</v>
      </c>
      <c r="E554" t="s">
        <v>5058</v>
      </c>
      <c r="F554" s="8">
        <v>92</v>
      </c>
    </row>
    <row r="555" spans="1:6" x14ac:dyDescent="0.25">
      <c r="A555" s="22">
        <v>43458</v>
      </c>
      <c r="B555" s="7">
        <v>0.26</v>
      </c>
      <c r="C555" t="s">
        <v>7226</v>
      </c>
      <c r="D555" t="s">
        <v>7201</v>
      </c>
      <c r="E555" t="s">
        <v>2609</v>
      </c>
      <c r="F555" s="8">
        <v>92</v>
      </c>
    </row>
    <row r="556" spans="1:6" x14ac:dyDescent="0.25">
      <c r="A556" s="22">
        <v>43549</v>
      </c>
      <c r="B556" s="7">
        <v>0.9</v>
      </c>
      <c r="C556" t="s">
        <v>7226</v>
      </c>
      <c r="D556" t="s">
        <v>7200</v>
      </c>
      <c r="E556" t="s">
        <v>6840</v>
      </c>
      <c r="F556" s="8">
        <v>92</v>
      </c>
    </row>
    <row r="557" spans="1:6" x14ac:dyDescent="0.25">
      <c r="A557" s="22">
        <v>43447</v>
      </c>
      <c r="B557" s="7">
        <v>0.36</v>
      </c>
      <c r="C557" t="s">
        <v>7232</v>
      </c>
      <c r="D557" t="s">
        <v>7201</v>
      </c>
      <c r="E557" t="s">
        <v>6026</v>
      </c>
      <c r="F557" s="8">
        <v>92</v>
      </c>
    </row>
    <row r="558" spans="1:6" x14ac:dyDescent="0.25">
      <c r="A558" s="22">
        <v>43549</v>
      </c>
      <c r="B558" s="7">
        <v>0.7</v>
      </c>
      <c r="C558" t="s">
        <v>7226</v>
      </c>
      <c r="D558" t="s">
        <v>7201</v>
      </c>
      <c r="E558" t="s">
        <v>5120</v>
      </c>
      <c r="F558" s="8">
        <v>92</v>
      </c>
    </row>
    <row r="559" spans="1:6" x14ac:dyDescent="0.25">
      <c r="A559" s="22">
        <v>43514</v>
      </c>
      <c r="B559" s="7">
        <v>0.61</v>
      </c>
      <c r="C559" t="s">
        <v>7226</v>
      </c>
      <c r="D559" t="s">
        <v>7201</v>
      </c>
      <c r="E559" t="s">
        <v>6200</v>
      </c>
      <c r="F559" s="8">
        <v>92</v>
      </c>
    </row>
    <row r="560" spans="1:6" x14ac:dyDescent="0.25">
      <c r="A560" s="22">
        <v>43469</v>
      </c>
      <c r="B560" s="7">
        <v>0.75</v>
      </c>
      <c r="C560" t="s">
        <v>7229</v>
      </c>
      <c r="D560" t="s">
        <v>9</v>
      </c>
      <c r="E560" t="s">
        <v>5687</v>
      </c>
      <c r="F560" s="8">
        <v>92</v>
      </c>
    </row>
    <row r="561" spans="1:6" x14ac:dyDescent="0.25">
      <c r="A561" s="22">
        <v>43440</v>
      </c>
      <c r="B561" s="7">
        <v>0.49</v>
      </c>
      <c r="C561" t="s">
        <v>7232</v>
      </c>
      <c r="D561" t="s">
        <v>7202</v>
      </c>
      <c r="E561" t="s">
        <v>7173</v>
      </c>
      <c r="F561" s="8">
        <v>92</v>
      </c>
    </row>
    <row r="562" spans="1:6" x14ac:dyDescent="0.25">
      <c r="A562" s="22">
        <v>43480</v>
      </c>
      <c r="B562" s="7">
        <v>0.35</v>
      </c>
      <c r="C562" t="s">
        <v>7231</v>
      </c>
      <c r="D562" t="s">
        <v>9</v>
      </c>
      <c r="E562" t="s">
        <v>548</v>
      </c>
      <c r="F562" s="8">
        <v>92</v>
      </c>
    </row>
    <row r="563" spans="1:6" x14ac:dyDescent="0.25">
      <c r="A563" s="22">
        <v>43535</v>
      </c>
      <c r="B563" s="7">
        <v>0.72</v>
      </c>
      <c r="C563" t="s">
        <v>7226</v>
      </c>
      <c r="D563" t="s">
        <v>9</v>
      </c>
      <c r="E563" t="s">
        <v>6860</v>
      </c>
      <c r="F563" s="8">
        <v>92</v>
      </c>
    </row>
    <row r="564" spans="1:6" x14ac:dyDescent="0.25">
      <c r="A564" s="22">
        <v>43462</v>
      </c>
      <c r="B564" s="7">
        <v>0.96</v>
      </c>
      <c r="C564" t="s">
        <v>7229</v>
      </c>
      <c r="D564" t="s">
        <v>7203</v>
      </c>
      <c r="E564" t="s">
        <v>6254</v>
      </c>
      <c r="F564" s="8">
        <v>92</v>
      </c>
    </row>
    <row r="565" spans="1:6" x14ac:dyDescent="0.25">
      <c r="A565" s="22">
        <v>43545</v>
      </c>
      <c r="B565" s="7">
        <v>0.72</v>
      </c>
      <c r="C565" t="s">
        <v>7232</v>
      </c>
      <c r="D565" t="s">
        <v>7201</v>
      </c>
      <c r="E565" t="s">
        <v>5461</v>
      </c>
      <c r="F565" s="8">
        <v>92</v>
      </c>
    </row>
    <row r="566" spans="1:6" x14ac:dyDescent="0.25">
      <c r="A566" s="22">
        <v>43511</v>
      </c>
      <c r="B566" s="7">
        <v>0.67</v>
      </c>
      <c r="C566" t="s">
        <v>7229</v>
      </c>
      <c r="D566" t="s">
        <v>9</v>
      </c>
      <c r="E566" t="s">
        <v>5581</v>
      </c>
      <c r="F566" s="8">
        <v>92</v>
      </c>
    </row>
    <row r="567" spans="1:6" x14ac:dyDescent="0.25">
      <c r="A567" s="22">
        <v>43539</v>
      </c>
      <c r="B567" s="7">
        <v>0.33</v>
      </c>
      <c r="C567" t="s">
        <v>7229</v>
      </c>
      <c r="D567" t="s">
        <v>7200</v>
      </c>
      <c r="E567" t="s">
        <v>2568</v>
      </c>
      <c r="F567" s="8">
        <v>92</v>
      </c>
    </row>
    <row r="568" spans="1:6" x14ac:dyDescent="0.25">
      <c r="A568" s="22">
        <v>43451</v>
      </c>
      <c r="B568" s="7">
        <v>0.73</v>
      </c>
      <c r="C568" t="s">
        <v>7226</v>
      </c>
      <c r="D568" t="s">
        <v>9</v>
      </c>
      <c r="E568" t="s">
        <v>7115</v>
      </c>
      <c r="F568" s="8">
        <v>92</v>
      </c>
    </row>
    <row r="569" spans="1:6" x14ac:dyDescent="0.25">
      <c r="A569" s="22">
        <v>43427</v>
      </c>
      <c r="B569" s="7">
        <v>0.46</v>
      </c>
      <c r="C569" t="s">
        <v>7229</v>
      </c>
      <c r="D569" t="s">
        <v>7200</v>
      </c>
      <c r="E569" t="s">
        <v>5489</v>
      </c>
      <c r="F569" s="8">
        <v>92</v>
      </c>
    </row>
    <row r="570" spans="1:6" x14ac:dyDescent="0.25">
      <c r="A570" s="22">
        <v>43483</v>
      </c>
      <c r="B570" s="7">
        <v>0.03</v>
      </c>
      <c r="C570" t="s">
        <v>7229</v>
      </c>
      <c r="D570" t="s">
        <v>7202</v>
      </c>
      <c r="E570" t="s">
        <v>6051</v>
      </c>
      <c r="F570" s="8">
        <v>92</v>
      </c>
    </row>
    <row r="571" spans="1:6" x14ac:dyDescent="0.25">
      <c r="A571" s="22">
        <v>43497</v>
      </c>
      <c r="B571" s="7">
        <v>0.88</v>
      </c>
      <c r="C571" t="s">
        <v>7229</v>
      </c>
      <c r="D571" t="s">
        <v>9</v>
      </c>
      <c r="E571" t="s">
        <v>3660</v>
      </c>
      <c r="F571" s="8">
        <v>92</v>
      </c>
    </row>
    <row r="572" spans="1:6" x14ac:dyDescent="0.25">
      <c r="A572" s="22">
        <v>43454</v>
      </c>
      <c r="B572" s="7">
        <v>0.42</v>
      </c>
      <c r="C572" t="s">
        <v>7232</v>
      </c>
      <c r="D572" t="s">
        <v>7203</v>
      </c>
      <c r="E572" t="s">
        <v>2957</v>
      </c>
      <c r="F572" s="8">
        <v>92</v>
      </c>
    </row>
    <row r="573" spans="1:6" x14ac:dyDescent="0.25">
      <c r="A573" s="22">
        <v>43424</v>
      </c>
      <c r="B573" s="7">
        <v>0.77</v>
      </c>
      <c r="C573" t="s">
        <v>7231</v>
      </c>
      <c r="D573" t="s">
        <v>9</v>
      </c>
      <c r="E573" t="s">
        <v>2040</v>
      </c>
      <c r="F573" s="8">
        <v>92</v>
      </c>
    </row>
    <row r="574" spans="1:6" x14ac:dyDescent="0.25">
      <c r="A574" s="22">
        <v>43483</v>
      </c>
      <c r="B574" s="7">
        <v>0.24</v>
      </c>
      <c r="C574" t="s">
        <v>7229</v>
      </c>
      <c r="D574" t="s">
        <v>9</v>
      </c>
      <c r="E574" t="s">
        <v>6666</v>
      </c>
      <c r="F574" s="8">
        <v>92</v>
      </c>
    </row>
    <row r="575" spans="1:6" x14ac:dyDescent="0.25">
      <c r="A575" s="22">
        <v>43473</v>
      </c>
      <c r="B575" s="7">
        <v>0.97</v>
      </c>
      <c r="C575" t="s">
        <v>7231</v>
      </c>
      <c r="D575" t="s">
        <v>9</v>
      </c>
      <c r="E575" t="s">
        <v>6100</v>
      </c>
      <c r="F575" s="8">
        <v>92</v>
      </c>
    </row>
    <row r="576" spans="1:6" x14ac:dyDescent="0.25">
      <c r="A576" s="22">
        <v>43504</v>
      </c>
      <c r="B576" s="7">
        <v>0.55000000000000004</v>
      </c>
      <c r="C576" t="s">
        <v>7229</v>
      </c>
      <c r="D576" t="s">
        <v>7201</v>
      </c>
      <c r="E576" t="s">
        <v>6262</v>
      </c>
      <c r="F576" s="8">
        <v>92</v>
      </c>
    </row>
    <row r="577" spans="1:6" x14ac:dyDescent="0.25">
      <c r="A577" s="22">
        <v>43521</v>
      </c>
      <c r="B577" s="7">
        <v>0.03</v>
      </c>
      <c r="C577" t="s">
        <v>7226</v>
      </c>
      <c r="D577" t="s">
        <v>7201</v>
      </c>
      <c r="E577" t="s">
        <v>2689</v>
      </c>
      <c r="F577" s="8">
        <v>92</v>
      </c>
    </row>
    <row r="578" spans="1:6" x14ac:dyDescent="0.25">
      <c r="A578" s="22">
        <v>43504</v>
      </c>
      <c r="B578" s="7">
        <v>0.8</v>
      </c>
      <c r="C578" t="s">
        <v>7229</v>
      </c>
      <c r="D578" t="s">
        <v>7200</v>
      </c>
      <c r="E578" t="s">
        <v>5781</v>
      </c>
      <c r="F578" s="8">
        <v>92</v>
      </c>
    </row>
    <row r="579" spans="1:6" x14ac:dyDescent="0.25">
      <c r="A579" s="22">
        <v>43532</v>
      </c>
      <c r="B579" s="7">
        <v>0.17</v>
      </c>
      <c r="C579" t="s">
        <v>7229</v>
      </c>
      <c r="D579" t="s">
        <v>7201</v>
      </c>
      <c r="E579" t="s">
        <v>6972</v>
      </c>
      <c r="F579" s="8">
        <v>92</v>
      </c>
    </row>
    <row r="580" spans="1:6" x14ac:dyDescent="0.25">
      <c r="A580" s="22">
        <v>43452</v>
      </c>
      <c r="B580" s="7">
        <v>0.52</v>
      </c>
      <c r="C580" t="s">
        <v>7231</v>
      </c>
      <c r="D580" t="s">
        <v>7201</v>
      </c>
      <c r="E580" t="s">
        <v>2251</v>
      </c>
      <c r="F580" s="8">
        <v>92</v>
      </c>
    </row>
    <row r="581" spans="1:6" x14ac:dyDescent="0.25">
      <c r="A581" s="22">
        <v>43549</v>
      </c>
      <c r="B581" s="7">
        <v>0.72</v>
      </c>
      <c r="C581" t="s">
        <v>7226</v>
      </c>
      <c r="D581" t="s">
        <v>9</v>
      </c>
      <c r="E581" t="s">
        <v>5890</v>
      </c>
      <c r="F581" s="8">
        <v>92</v>
      </c>
    </row>
    <row r="582" spans="1:6" x14ac:dyDescent="0.25">
      <c r="A582" s="22">
        <v>43556</v>
      </c>
      <c r="B582" s="7">
        <v>0.71</v>
      </c>
      <c r="C582" t="s">
        <v>7226</v>
      </c>
      <c r="D582" t="s">
        <v>7202</v>
      </c>
      <c r="E582" t="s">
        <v>6317</v>
      </c>
      <c r="F582" s="8">
        <v>92</v>
      </c>
    </row>
    <row r="583" spans="1:6" x14ac:dyDescent="0.25">
      <c r="A583" s="22">
        <v>43434</v>
      </c>
      <c r="B583" s="7">
        <v>0.95</v>
      </c>
      <c r="C583" t="s">
        <v>7229</v>
      </c>
      <c r="D583" t="s">
        <v>9</v>
      </c>
      <c r="E583" t="s">
        <v>7028</v>
      </c>
      <c r="F583" s="8">
        <v>92</v>
      </c>
    </row>
    <row r="584" spans="1:6" x14ac:dyDescent="0.25">
      <c r="A584" s="22">
        <v>43424</v>
      </c>
      <c r="B584" s="7">
        <v>0.55000000000000004</v>
      </c>
      <c r="C584" t="s">
        <v>7231</v>
      </c>
      <c r="D584" t="s">
        <v>7202</v>
      </c>
      <c r="E584" t="s">
        <v>6396</v>
      </c>
      <c r="F584" s="8">
        <v>92</v>
      </c>
    </row>
    <row r="585" spans="1:6" x14ac:dyDescent="0.25">
      <c r="A585" s="22">
        <v>43524</v>
      </c>
      <c r="B585" s="7">
        <v>0.24</v>
      </c>
      <c r="C585" t="s">
        <v>7232</v>
      </c>
      <c r="D585" t="s">
        <v>7201</v>
      </c>
      <c r="E585" t="s">
        <v>1318</v>
      </c>
      <c r="F585" s="8">
        <v>92</v>
      </c>
    </row>
    <row r="586" spans="1:6" x14ac:dyDescent="0.25">
      <c r="A586" s="22">
        <v>43455</v>
      </c>
      <c r="B586" s="7">
        <v>0.26</v>
      </c>
      <c r="C586" t="s">
        <v>7229</v>
      </c>
      <c r="D586" t="s">
        <v>9</v>
      </c>
      <c r="E586" t="s">
        <v>1873</v>
      </c>
      <c r="F586" s="8">
        <v>92</v>
      </c>
    </row>
    <row r="587" spans="1:6" x14ac:dyDescent="0.25">
      <c r="A587" s="22">
        <v>43532</v>
      </c>
      <c r="B587" s="7">
        <v>0.33</v>
      </c>
      <c r="C587" t="s">
        <v>7229</v>
      </c>
      <c r="D587" t="s">
        <v>7201</v>
      </c>
      <c r="E587" t="s">
        <v>5003</v>
      </c>
      <c r="F587" s="8">
        <v>92</v>
      </c>
    </row>
    <row r="588" spans="1:6" x14ac:dyDescent="0.25">
      <c r="A588" s="22">
        <v>43482</v>
      </c>
      <c r="B588" s="7">
        <v>0.73</v>
      </c>
      <c r="C588" t="s">
        <v>7232</v>
      </c>
      <c r="D588" t="s">
        <v>9</v>
      </c>
      <c r="E588" t="s">
        <v>5114</v>
      </c>
      <c r="F588" s="8">
        <v>92</v>
      </c>
    </row>
    <row r="589" spans="1:6" x14ac:dyDescent="0.25">
      <c r="A589" s="22">
        <v>43424</v>
      </c>
      <c r="B589" s="7">
        <v>0.37</v>
      </c>
      <c r="C589" t="s">
        <v>7231</v>
      </c>
      <c r="D589" t="s">
        <v>7201</v>
      </c>
      <c r="E589" t="s">
        <v>5964</v>
      </c>
      <c r="F589" s="8">
        <v>92</v>
      </c>
    </row>
    <row r="590" spans="1:6" x14ac:dyDescent="0.25">
      <c r="A590" s="22">
        <v>43482</v>
      </c>
      <c r="B590" s="7">
        <v>0.59</v>
      </c>
      <c r="C590" t="s">
        <v>7232</v>
      </c>
      <c r="D590" t="s">
        <v>9</v>
      </c>
      <c r="E590" t="s">
        <v>6085</v>
      </c>
      <c r="F590" s="8">
        <v>92</v>
      </c>
    </row>
    <row r="591" spans="1:6" x14ac:dyDescent="0.25">
      <c r="A591" s="22">
        <v>43508</v>
      </c>
      <c r="B591" s="7">
        <v>0.31</v>
      </c>
      <c r="C591" t="s">
        <v>7231</v>
      </c>
      <c r="D591" t="s">
        <v>7201</v>
      </c>
      <c r="E591" t="s">
        <v>6554</v>
      </c>
      <c r="F591" s="8">
        <v>92</v>
      </c>
    </row>
    <row r="592" spans="1:6" x14ac:dyDescent="0.25">
      <c r="A592" s="22">
        <v>43531</v>
      </c>
      <c r="B592" s="7">
        <v>0.31</v>
      </c>
      <c r="C592" t="s">
        <v>7232</v>
      </c>
      <c r="D592" t="s">
        <v>7201</v>
      </c>
      <c r="E592" t="s">
        <v>7004</v>
      </c>
      <c r="F592" s="8">
        <v>92</v>
      </c>
    </row>
    <row r="593" spans="1:6" x14ac:dyDescent="0.25">
      <c r="A593" s="22">
        <v>43489</v>
      </c>
      <c r="B593" s="7">
        <v>0.3</v>
      </c>
      <c r="C593" t="s">
        <v>7232</v>
      </c>
      <c r="D593" t="s">
        <v>7200</v>
      </c>
      <c r="E593" t="s">
        <v>5111</v>
      </c>
      <c r="F593" s="8">
        <v>92</v>
      </c>
    </row>
    <row r="594" spans="1:6" x14ac:dyDescent="0.25">
      <c r="A594" s="22">
        <v>43545</v>
      </c>
      <c r="B594" s="7">
        <v>0.38</v>
      </c>
      <c r="C594" t="s">
        <v>7232</v>
      </c>
      <c r="D594" t="s">
        <v>9</v>
      </c>
      <c r="E594" t="s">
        <v>47</v>
      </c>
      <c r="F594" s="8">
        <v>92</v>
      </c>
    </row>
    <row r="595" spans="1:6" x14ac:dyDescent="0.25">
      <c r="A595" s="22">
        <v>43550</v>
      </c>
      <c r="B595" s="7">
        <v>0.09</v>
      </c>
      <c r="C595" t="s">
        <v>7231</v>
      </c>
      <c r="D595" t="s">
        <v>7200</v>
      </c>
      <c r="E595" t="s">
        <v>6910</v>
      </c>
      <c r="F595" s="8">
        <v>92</v>
      </c>
    </row>
    <row r="596" spans="1:6" x14ac:dyDescent="0.25">
      <c r="A596" s="22">
        <v>43535</v>
      </c>
      <c r="B596" s="7">
        <v>0.6</v>
      </c>
      <c r="C596" t="s">
        <v>7226</v>
      </c>
      <c r="D596" t="s">
        <v>9</v>
      </c>
      <c r="E596" t="s">
        <v>5232</v>
      </c>
      <c r="F596" s="8">
        <v>92</v>
      </c>
    </row>
    <row r="597" spans="1:6" x14ac:dyDescent="0.25">
      <c r="A597" s="22">
        <v>43503</v>
      </c>
      <c r="B597" s="7">
        <v>0.97</v>
      </c>
      <c r="C597" t="s">
        <v>7232</v>
      </c>
      <c r="D597" t="s">
        <v>7202</v>
      </c>
      <c r="E597" t="s">
        <v>384</v>
      </c>
      <c r="F597" s="8">
        <v>92</v>
      </c>
    </row>
    <row r="598" spans="1:6" x14ac:dyDescent="0.25">
      <c r="A598" s="22">
        <v>43550</v>
      </c>
      <c r="B598" s="7">
        <v>0.15</v>
      </c>
      <c r="C598" t="s">
        <v>7231</v>
      </c>
      <c r="D598" t="s">
        <v>7202</v>
      </c>
      <c r="E598" t="s">
        <v>6421</v>
      </c>
      <c r="F598" s="8">
        <v>92</v>
      </c>
    </row>
    <row r="599" spans="1:6" x14ac:dyDescent="0.25">
      <c r="A599" s="22">
        <v>43431</v>
      </c>
      <c r="B599" s="7">
        <v>0.39</v>
      </c>
      <c r="C599" t="s">
        <v>7231</v>
      </c>
      <c r="D599" t="s">
        <v>7201</v>
      </c>
      <c r="E599" t="s">
        <v>1415</v>
      </c>
      <c r="F599" s="8">
        <v>92</v>
      </c>
    </row>
    <row r="600" spans="1:6" x14ac:dyDescent="0.25">
      <c r="A600" s="22">
        <v>43490</v>
      </c>
      <c r="B600" s="7">
        <v>0.84</v>
      </c>
      <c r="C600" t="s">
        <v>7229</v>
      </c>
      <c r="D600" t="s">
        <v>7203</v>
      </c>
      <c r="E600" t="s">
        <v>814</v>
      </c>
      <c r="F600" s="8">
        <v>92</v>
      </c>
    </row>
    <row r="601" spans="1:6" x14ac:dyDescent="0.25">
      <c r="A601" s="22">
        <v>43518</v>
      </c>
      <c r="B601" s="7">
        <v>0.78</v>
      </c>
      <c r="C601" t="s">
        <v>7229</v>
      </c>
      <c r="D601" t="s">
        <v>7200</v>
      </c>
      <c r="E601" t="s">
        <v>6236</v>
      </c>
      <c r="F601" s="8">
        <v>92</v>
      </c>
    </row>
    <row r="602" spans="1:6" x14ac:dyDescent="0.25">
      <c r="A602" s="22">
        <v>43437</v>
      </c>
      <c r="B602" s="7">
        <v>0.66</v>
      </c>
      <c r="C602" t="s">
        <v>7226</v>
      </c>
      <c r="D602" t="s">
        <v>9</v>
      </c>
      <c r="E602" t="s">
        <v>5035</v>
      </c>
      <c r="F602" s="8">
        <v>92</v>
      </c>
    </row>
    <row r="603" spans="1:6" x14ac:dyDescent="0.25">
      <c r="A603" s="22">
        <v>43522</v>
      </c>
      <c r="B603" s="7">
        <v>0.16</v>
      </c>
      <c r="C603" t="s">
        <v>7231</v>
      </c>
      <c r="D603" t="s">
        <v>7200</v>
      </c>
      <c r="E603" t="s">
        <v>5214</v>
      </c>
      <c r="F603" s="8">
        <v>92</v>
      </c>
    </row>
    <row r="604" spans="1:6" x14ac:dyDescent="0.25">
      <c r="A604" s="22">
        <v>43542</v>
      </c>
      <c r="B604" s="7">
        <v>0.46</v>
      </c>
      <c r="C604" t="s">
        <v>7226</v>
      </c>
      <c r="D604" t="s">
        <v>9</v>
      </c>
      <c r="E604" t="s">
        <v>234</v>
      </c>
      <c r="F604" s="8">
        <v>92</v>
      </c>
    </row>
    <row r="605" spans="1:6" x14ac:dyDescent="0.25">
      <c r="A605" s="22">
        <v>43487</v>
      </c>
      <c r="B605" s="7">
        <v>0.45</v>
      </c>
      <c r="C605" t="s">
        <v>7231</v>
      </c>
      <c r="D605" t="s">
        <v>7200</v>
      </c>
      <c r="E605" t="s">
        <v>2234</v>
      </c>
      <c r="F605" s="8">
        <v>92</v>
      </c>
    </row>
    <row r="606" spans="1:6" x14ac:dyDescent="0.25">
      <c r="A606" s="22">
        <v>43451</v>
      </c>
      <c r="B606" s="7">
        <v>0.04</v>
      </c>
      <c r="C606" t="s">
        <v>7226</v>
      </c>
      <c r="D606" t="s">
        <v>9</v>
      </c>
      <c r="E606" t="s">
        <v>6173</v>
      </c>
      <c r="F606" s="8">
        <v>92</v>
      </c>
    </row>
    <row r="607" spans="1:6" x14ac:dyDescent="0.25">
      <c r="A607" s="22">
        <v>43518</v>
      </c>
      <c r="B607" s="7">
        <v>0.81</v>
      </c>
      <c r="C607" t="s">
        <v>7229</v>
      </c>
      <c r="D607" t="s">
        <v>7200</v>
      </c>
      <c r="E607" t="s">
        <v>5894</v>
      </c>
      <c r="F607" s="8">
        <v>92</v>
      </c>
    </row>
    <row r="608" spans="1:6" x14ac:dyDescent="0.25">
      <c r="A608" s="22">
        <v>43517</v>
      </c>
      <c r="B608" s="7">
        <v>0.71</v>
      </c>
      <c r="C608" t="s">
        <v>7232</v>
      </c>
      <c r="D608" t="s">
        <v>9</v>
      </c>
      <c r="E608" t="s">
        <v>2376</v>
      </c>
      <c r="F608" s="8">
        <v>92</v>
      </c>
    </row>
    <row r="609" spans="1:6" x14ac:dyDescent="0.25">
      <c r="A609" s="22">
        <v>43480</v>
      </c>
      <c r="B609" s="7">
        <v>0.55000000000000004</v>
      </c>
      <c r="C609" t="s">
        <v>7231</v>
      </c>
      <c r="D609" t="s">
        <v>7201</v>
      </c>
      <c r="E609" t="s">
        <v>5669</v>
      </c>
      <c r="F609" s="8">
        <v>92</v>
      </c>
    </row>
    <row r="610" spans="1:6" x14ac:dyDescent="0.25">
      <c r="A610" s="22">
        <v>43524</v>
      </c>
      <c r="B610" s="7">
        <v>0.63</v>
      </c>
      <c r="C610" t="s">
        <v>7232</v>
      </c>
      <c r="D610" t="s">
        <v>7202</v>
      </c>
      <c r="E610" t="s">
        <v>5514</v>
      </c>
      <c r="F610" s="8">
        <v>92</v>
      </c>
    </row>
    <row r="611" spans="1:6" x14ac:dyDescent="0.25">
      <c r="A611" s="22">
        <v>43483</v>
      </c>
      <c r="B611" s="7">
        <v>0.04</v>
      </c>
      <c r="C611" t="s">
        <v>7229</v>
      </c>
      <c r="D611" t="s">
        <v>7203</v>
      </c>
      <c r="E611" t="s">
        <v>6152</v>
      </c>
      <c r="F611" s="8">
        <v>92</v>
      </c>
    </row>
    <row r="612" spans="1:6" x14ac:dyDescent="0.25">
      <c r="A612" s="22">
        <v>43550</v>
      </c>
      <c r="B612" s="7">
        <v>0.89</v>
      </c>
      <c r="C612" t="s">
        <v>7231</v>
      </c>
      <c r="D612" t="s">
        <v>7201</v>
      </c>
      <c r="E612" t="s">
        <v>2768</v>
      </c>
      <c r="F612" s="8">
        <v>92</v>
      </c>
    </row>
    <row r="613" spans="1:6" x14ac:dyDescent="0.25">
      <c r="A613" s="22">
        <v>43501</v>
      </c>
      <c r="B613" s="7">
        <v>0.85</v>
      </c>
      <c r="C613" t="s">
        <v>7231</v>
      </c>
      <c r="D613" t="s">
        <v>9</v>
      </c>
      <c r="E613" t="s">
        <v>6483</v>
      </c>
      <c r="F613" s="8">
        <v>92</v>
      </c>
    </row>
    <row r="614" spans="1:6" x14ac:dyDescent="0.25">
      <c r="A614" s="22">
        <v>43494</v>
      </c>
      <c r="B614" s="7">
        <v>0.95</v>
      </c>
      <c r="C614" t="s">
        <v>7231</v>
      </c>
      <c r="D614" t="s">
        <v>7203</v>
      </c>
      <c r="E614" t="s">
        <v>5875</v>
      </c>
      <c r="F614" s="8">
        <v>92</v>
      </c>
    </row>
    <row r="615" spans="1:6" x14ac:dyDescent="0.25">
      <c r="A615" s="22">
        <v>43486</v>
      </c>
      <c r="B615" s="7">
        <v>0.23</v>
      </c>
      <c r="C615" t="s">
        <v>7226</v>
      </c>
      <c r="D615" t="s">
        <v>9</v>
      </c>
      <c r="E615" t="s">
        <v>1845</v>
      </c>
      <c r="F615" s="8">
        <v>92</v>
      </c>
    </row>
    <row r="616" spans="1:6" x14ac:dyDescent="0.25">
      <c r="A616" s="22">
        <v>43448</v>
      </c>
      <c r="B616" s="7">
        <v>0.5</v>
      </c>
      <c r="C616" t="s">
        <v>7229</v>
      </c>
      <c r="D616" t="s">
        <v>7202</v>
      </c>
      <c r="E616" t="s">
        <v>3224</v>
      </c>
      <c r="F616" s="8">
        <v>92</v>
      </c>
    </row>
    <row r="617" spans="1:6" x14ac:dyDescent="0.25">
      <c r="A617" s="22">
        <v>43472</v>
      </c>
      <c r="B617" s="7">
        <v>0.01</v>
      </c>
      <c r="C617" t="s">
        <v>7226</v>
      </c>
      <c r="D617" t="s">
        <v>7200</v>
      </c>
      <c r="E617" t="s">
        <v>5526</v>
      </c>
      <c r="F617" s="8">
        <v>92</v>
      </c>
    </row>
    <row r="618" spans="1:6" x14ac:dyDescent="0.25">
      <c r="A618" s="22">
        <v>43539</v>
      </c>
      <c r="B618" s="7">
        <v>0.25</v>
      </c>
      <c r="C618" t="s">
        <v>7229</v>
      </c>
      <c r="D618" t="s">
        <v>9</v>
      </c>
      <c r="E618" t="s">
        <v>5274</v>
      </c>
      <c r="F618" s="8">
        <v>92</v>
      </c>
    </row>
    <row r="619" spans="1:6" x14ac:dyDescent="0.25">
      <c r="A619" s="22">
        <v>43433</v>
      </c>
      <c r="B619" s="7">
        <v>0.4</v>
      </c>
      <c r="C619" t="s">
        <v>7232</v>
      </c>
      <c r="D619" t="s">
        <v>9</v>
      </c>
      <c r="E619" t="s">
        <v>5074</v>
      </c>
      <c r="F619" s="8">
        <v>92</v>
      </c>
    </row>
    <row r="620" spans="1:6" x14ac:dyDescent="0.25">
      <c r="A620" s="22">
        <v>43476</v>
      </c>
      <c r="B620" s="7">
        <v>0.05</v>
      </c>
      <c r="C620" t="s">
        <v>7229</v>
      </c>
      <c r="D620" t="s">
        <v>7203</v>
      </c>
      <c r="E620" t="s">
        <v>6398</v>
      </c>
      <c r="F620" s="8">
        <v>92</v>
      </c>
    </row>
    <row r="621" spans="1:6" x14ac:dyDescent="0.25">
      <c r="A621" s="22">
        <v>43531</v>
      </c>
      <c r="B621" s="7">
        <v>0.47</v>
      </c>
      <c r="C621" t="s">
        <v>7232</v>
      </c>
      <c r="D621" t="s">
        <v>7200</v>
      </c>
      <c r="E621" t="s">
        <v>3730</v>
      </c>
      <c r="F621" s="8">
        <v>92</v>
      </c>
    </row>
    <row r="622" spans="1:6" x14ac:dyDescent="0.25">
      <c r="A622" s="22">
        <v>43487</v>
      </c>
      <c r="B622" s="7">
        <v>0.9</v>
      </c>
      <c r="C622" t="s">
        <v>7231</v>
      </c>
      <c r="D622" t="s">
        <v>9</v>
      </c>
      <c r="E622" t="s">
        <v>5689</v>
      </c>
      <c r="F622" s="8">
        <v>92</v>
      </c>
    </row>
    <row r="623" spans="1:6" x14ac:dyDescent="0.25">
      <c r="A623" s="22">
        <v>43524</v>
      </c>
      <c r="B623" s="7">
        <v>0.17</v>
      </c>
      <c r="C623" t="s">
        <v>7232</v>
      </c>
      <c r="D623" t="s">
        <v>7201</v>
      </c>
      <c r="E623" t="s">
        <v>6119</v>
      </c>
      <c r="F623" s="8">
        <v>92</v>
      </c>
    </row>
    <row r="624" spans="1:6" x14ac:dyDescent="0.25">
      <c r="A624" s="22">
        <v>43461</v>
      </c>
      <c r="B624" s="7">
        <v>0.79</v>
      </c>
      <c r="C624" t="s">
        <v>7232</v>
      </c>
      <c r="D624" t="s">
        <v>9</v>
      </c>
      <c r="E624" t="s">
        <v>7050</v>
      </c>
      <c r="F624" s="8">
        <v>92</v>
      </c>
    </row>
    <row r="625" spans="1:6" x14ac:dyDescent="0.25">
      <c r="A625" s="22">
        <v>43447</v>
      </c>
      <c r="B625" s="7">
        <v>0.71</v>
      </c>
      <c r="C625" t="s">
        <v>7232</v>
      </c>
      <c r="D625" t="s">
        <v>7201</v>
      </c>
      <c r="E625" t="s">
        <v>6030</v>
      </c>
      <c r="F625" s="8">
        <v>92</v>
      </c>
    </row>
    <row r="626" spans="1:6" x14ac:dyDescent="0.25">
      <c r="A626" s="22">
        <v>43423</v>
      </c>
      <c r="B626" s="7">
        <v>0.35</v>
      </c>
      <c r="C626" t="s">
        <v>7226</v>
      </c>
      <c r="D626" t="s">
        <v>7202</v>
      </c>
      <c r="E626" t="s">
        <v>6339</v>
      </c>
      <c r="F626" s="8">
        <v>92</v>
      </c>
    </row>
    <row r="627" spans="1:6" x14ac:dyDescent="0.25">
      <c r="A627" s="22">
        <v>43469</v>
      </c>
      <c r="B627" s="7">
        <v>0.62</v>
      </c>
      <c r="C627" t="s">
        <v>7229</v>
      </c>
      <c r="D627" t="s">
        <v>7200</v>
      </c>
      <c r="E627" t="s">
        <v>5271</v>
      </c>
      <c r="F627" s="8">
        <v>92</v>
      </c>
    </row>
    <row r="628" spans="1:6" x14ac:dyDescent="0.25">
      <c r="A628" s="22">
        <v>43487</v>
      </c>
      <c r="B628" s="7">
        <v>0.33</v>
      </c>
      <c r="C628" t="s">
        <v>7231</v>
      </c>
      <c r="D628" t="s">
        <v>7202</v>
      </c>
      <c r="E628" t="s">
        <v>891</v>
      </c>
      <c r="F628" s="8">
        <v>92</v>
      </c>
    </row>
    <row r="629" spans="1:6" x14ac:dyDescent="0.25">
      <c r="A629" s="22">
        <v>43468</v>
      </c>
      <c r="B629" s="7">
        <v>0.3</v>
      </c>
      <c r="C629" t="s">
        <v>7232</v>
      </c>
      <c r="D629" t="s">
        <v>9</v>
      </c>
      <c r="E629" t="s">
        <v>5584</v>
      </c>
      <c r="F629" s="8">
        <v>92</v>
      </c>
    </row>
    <row r="630" spans="1:6" x14ac:dyDescent="0.25">
      <c r="A630" s="22">
        <v>43447</v>
      </c>
      <c r="B630" s="7">
        <v>0.11</v>
      </c>
      <c r="C630" t="s">
        <v>7232</v>
      </c>
      <c r="D630" t="s">
        <v>7201</v>
      </c>
      <c r="E630" t="s">
        <v>5408</v>
      </c>
      <c r="F630" s="8">
        <v>92</v>
      </c>
    </row>
    <row r="631" spans="1:6" x14ac:dyDescent="0.25">
      <c r="A631" s="22">
        <v>43419</v>
      </c>
      <c r="B631" s="7">
        <v>0.03</v>
      </c>
      <c r="C631" t="s">
        <v>7232</v>
      </c>
      <c r="D631" t="s">
        <v>7201</v>
      </c>
      <c r="E631" t="s">
        <v>5642</v>
      </c>
      <c r="F631" s="8">
        <v>92</v>
      </c>
    </row>
    <row r="632" spans="1:6" x14ac:dyDescent="0.25">
      <c r="A632" s="22">
        <v>43542</v>
      </c>
      <c r="B632" s="7">
        <v>0.18</v>
      </c>
      <c r="C632" t="s">
        <v>7226</v>
      </c>
      <c r="D632" t="s">
        <v>9</v>
      </c>
      <c r="E632" t="s">
        <v>5309</v>
      </c>
      <c r="F632" s="8">
        <v>92</v>
      </c>
    </row>
    <row r="633" spans="1:6" x14ac:dyDescent="0.25">
      <c r="A633" s="22">
        <v>43528</v>
      </c>
      <c r="B633" s="7">
        <v>0.99</v>
      </c>
      <c r="C633" t="s">
        <v>7226</v>
      </c>
      <c r="D633" t="s">
        <v>9</v>
      </c>
      <c r="E633" t="s">
        <v>5124</v>
      </c>
      <c r="F633" s="8">
        <v>92</v>
      </c>
    </row>
    <row r="634" spans="1:6" x14ac:dyDescent="0.25">
      <c r="A634" s="22">
        <v>43420</v>
      </c>
      <c r="B634" s="7">
        <v>0.85</v>
      </c>
      <c r="C634" t="s">
        <v>7229</v>
      </c>
      <c r="D634" t="s">
        <v>9</v>
      </c>
      <c r="E634" t="s">
        <v>7027</v>
      </c>
      <c r="F634" s="8">
        <v>92</v>
      </c>
    </row>
    <row r="635" spans="1:6" x14ac:dyDescent="0.25">
      <c r="A635" s="22">
        <v>43473</v>
      </c>
      <c r="B635" s="7">
        <v>0.44</v>
      </c>
      <c r="C635" t="s">
        <v>7231</v>
      </c>
      <c r="D635" t="s">
        <v>9</v>
      </c>
      <c r="E635" t="s">
        <v>3163</v>
      </c>
      <c r="F635" s="8">
        <v>92</v>
      </c>
    </row>
    <row r="636" spans="1:6" x14ac:dyDescent="0.25">
      <c r="A636" s="22">
        <v>43430</v>
      </c>
      <c r="B636" s="7">
        <v>0.63</v>
      </c>
      <c r="C636" t="s">
        <v>7226</v>
      </c>
      <c r="D636" t="s">
        <v>7200</v>
      </c>
      <c r="E636" t="s">
        <v>5523</v>
      </c>
      <c r="F636" s="8">
        <v>92</v>
      </c>
    </row>
    <row r="637" spans="1:6" x14ac:dyDescent="0.25">
      <c r="A637" s="22">
        <v>43508</v>
      </c>
      <c r="B637" s="7">
        <v>0.05</v>
      </c>
      <c r="C637" t="s">
        <v>7231</v>
      </c>
      <c r="D637" t="s">
        <v>9</v>
      </c>
      <c r="E637" t="s">
        <v>5712</v>
      </c>
      <c r="F637" s="8">
        <v>92</v>
      </c>
    </row>
    <row r="638" spans="1:6" x14ac:dyDescent="0.25">
      <c r="A638" s="22">
        <v>43524</v>
      </c>
      <c r="B638" s="7">
        <v>0.08</v>
      </c>
      <c r="C638" t="s">
        <v>7232</v>
      </c>
      <c r="D638" t="s">
        <v>7203</v>
      </c>
      <c r="E638" t="s">
        <v>680</v>
      </c>
      <c r="F638" s="8">
        <v>92</v>
      </c>
    </row>
    <row r="639" spans="1:6" x14ac:dyDescent="0.25">
      <c r="A639" s="22">
        <v>43480</v>
      </c>
      <c r="B639" s="7">
        <v>0.01</v>
      </c>
      <c r="C639" t="s">
        <v>7231</v>
      </c>
      <c r="D639" t="s">
        <v>7200</v>
      </c>
      <c r="E639" t="s">
        <v>5191</v>
      </c>
      <c r="F639" s="8">
        <v>92</v>
      </c>
    </row>
    <row r="640" spans="1:6" x14ac:dyDescent="0.25">
      <c r="A640" s="22">
        <v>43440</v>
      </c>
      <c r="B640" s="7">
        <v>0.01</v>
      </c>
      <c r="C640" t="s">
        <v>7232</v>
      </c>
      <c r="D640" t="s">
        <v>9</v>
      </c>
      <c r="E640" t="s">
        <v>5963</v>
      </c>
      <c r="F640" s="8">
        <v>92</v>
      </c>
    </row>
    <row r="641" spans="1:6" x14ac:dyDescent="0.25">
      <c r="A641" s="22">
        <v>43549</v>
      </c>
      <c r="B641" s="7">
        <v>0.71</v>
      </c>
      <c r="C641" t="s">
        <v>7226</v>
      </c>
      <c r="D641" t="s">
        <v>7203</v>
      </c>
      <c r="E641" t="s">
        <v>6739</v>
      </c>
      <c r="F641" s="8">
        <v>92</v>
      </c>
    </row>
    <row r="642" spans="1:6" x14ac:dyDescent="0.25">
      <c r="A642" s="22">
        <v>43447</v>
      </c>
      <c r="B642" s="7">
        <v>0.76</v>
      </c>
      <c r="C642" t="s">
        <v>7232</v>
      </c>
      <c r="D642" t="s">
        <v>7202</v>
      </c>
      <c r="E642" t="s">
        <v>1886</v>
      </c>
      <c r="F642" s="8">
        <v>92</v>
      </c>
    </row>
    <row r="643" spans="1:6" x14ac:dyDescent="0.25">
      <c r="A643" s="22">
        <v>43490</v>
      </c>
      <c r="B643" s="7">
        <v>0.94</v>
      </c>
      <c r="C643" t="s">
        <v>7229</v>
      </c>
      <c r="D643" t="s">
        <v>7201</v>
      </c>
      <c r="E643" t="s">
        <v>2098</v>
      </c>
      <c r="F643" s="8">
        <v>92</v>
      </c>
    </row>
    <row r="644" spans="1:6" x14ac:dyDescent="0.25">
      <c r="A644" s="22">
        <v>43508</v>
      </c>
      <c r="B644" s="7">
        <v>0.95</v>
      </c>
      <c r="C644" t="s">
        <v>7231</v>
      </c>
      <c r="D644" t="s">
        <v>7201</v>
      </c>
      <c r="E644" t="s">
        <v>6349</v>
      </c>
      <c r="F644" s="8">
        <v>92</v>
      </c>
    </row>
    <row r="645" spans="1:6" x14ac:dyDescent="0.25">
      <c r="A645" s="22">
        <v>43473</v>
      </c>
      <c r="B645" s="7">
        <v>0.49</v>
      </c>
      <c r="C645" t="s">
        <v>7231</v>
      </c>
      <c r="D645" t="s">
        <v>9</v>
      </c>
      <c r="E645" t="s">
        <v>1095</v>
      </c>
      <c r="F645" s="8">
        <v>92</v>
      </c>
    </row>
    <row r="646" spans="1:6" x14ac:dyDescent="0.25">
      <c r="A646" s="22">
        <v>43552</v>
      </c>
      <c r="B646" s="7">
        <v>0.95</v>
      </c>
      <c r="C646" t="s">
        <v>7232</v>
      </c>
      <c r="D646" t="s">
        <v>7202</v>
      </c>
      <c r="E646" t="s">
        <v>6267</v>
      </c>
      <c r="F646" s="8">
        <v>92</v>
      </c>
    </row>
    <row r="647" spans="1:6" x14ac:dyDescent="0.25">
      <c r="A647" s="22">
        <v>43468</v>
      </c>
      <c r="B647" s="7">
        <v>0.94</v>
      </c>
      <c r="C647" t="s">
        <v>7232</v>
      </c>
      <c r="D647" t="s">
        <v>7201</v>
      </c>
      <c r="E647" t="s">
        <v>1512</v>
      </c>
      <c r="F647" s="8">
        <v>92</v>
      </c>
    </row>
    <row r="648" spans="1:6" x14ac:dyDescent="0.25">
      <c r="A648" s="22">
        <v>43552</v>
      </c>
      <c r="B648" s="7">
        <v>0.02</v>
      </c>
      <c r="C648" t="s">
        <v>7232</v>
      </c>
      <c r="D648" t="s">
        <v>7202</v>
      </c>
      <c r="E648" t="s">
        <v>6575</v>
      </c>
      <c r="F648" s="8">
        <v>92</v>
      </c>
    </row>
    <row r="649" spans="1:6" x14ac:dyDescent="0.25">
      <c r="A649" s="22">
        <v>43440</v>
      </c>
      <c r="B649" s="7">
        <v>0.82</v>
      </c>
      <c r="C649" t="s">
        <v>7232</v>
      </c>
      <c r="D649" t="s">
        <v>7203</v>
      </c>
      <c r="E649" t="s">
        <v>44</v>
      </c>
      <c r="F649" s="8">
        <v>92</v>
      </c>
    </row>
    <row r="650" spans="1:6" x14ac:dyDescent="0.25">
      <c r="A650" s="22">
        <v>43525</v>
      </c>
      <c r="B650" s="7">
        <v>0.28999999999999998</v>
      </c>
      <c r="C650" t="s">
        <v>7229</v>
      </c>
      <c r="D650" t="s">
        <v>9</v>
      </c>
      <c r="E650" t="s">
        <v>5395</v>
      </c>
      <c r="F650" s="8">
        <v>92</v>
      </c>
    </row>
    <row r="651" spans="1:6" x14ac:dyDescent="0.25">
      <c r="A651" s="22">
        <v>43479</v>
      </c>
      <c r="B651" s="7">
        <v>0.39</v>
      </c>
      <c r="C651" t="s">
        <v>7226</v>
      </c>
      <c r="D651" t="s">
        <v>7201</v>
      </c>
      <c r="E651" t="s">
        <v>5528</v>
      </c>
      <c r="F651" s="8">
        <v>92</v>
      </c>
    </row>
    <row r="652" spans="1:6" x14ac:dyDescent="0.25">
      <c r="A652" s="22">
        <v>43489</v>
      </c>
      <c r="B652" s="7">
        <v>0.02</v>
      </c>
      <c r="C652" t="s">
        <v>7232</v>
      </c>
      <c r="D652" t="s">
        <v>9</v>
      </c>
      <c r="E652" t="s">
        <v>1463</v>
      </c>
      <c r="F652" s="8">
        <v>92</v>
      </c>
    </row>
    <row r="653" spans="1:6" x14ac:dyDescent="0.25">
      <c r="A653" s="22">
        <v>43444</v>
      </c>
      <c r="B653" s="7">
        <v>0.39</v>
      </c>
      <c r="C653" t="s">
        <v>7226</v>
      </c>
      <c r="D653" t="s">
        <v>7203</v>
      </c>
      <c r="E653" t="s">
        <v>6771</v>
      </c>
      <c r="F653" s="8">
        <v>92</v>
      </c>
    </row>
    <row r="654" spans="1:6" x14ac:dyDescent="0.25">
      <c r="A654" s="22">
        <v>43553</v>
      </c>
      <c r="B654" s="7">
        <v>0.77</v>
      </c>
      <c r="C654" t="s">
        <v>7229</v>
      </c>
      <c r="D654" t="s">
        <v>7201</v>
      </c>
      <c r="E654" t="s">
        <v>4326</v>
      </c>
      <c r="F654" s="8">
        <v>92</v>
      </c>
    </row>
    <row r="655" spans="1:6" x14ac:dyDescent="0.25">
      <c r="A655" s="22">
        <v>43521</v>
      </c>
      <c r="B655" s="7">
        <v>0.9</v>
      </c>
      <c r="C655" t="s">
        <v>7226</v>
      </c>
      <c r="D655" t="s">
        <v>7203</v>
      </c>
      <c r="E655" t="s">
        <v>4030</v>
      </c>
      <c r="F655" s="8">
        <v>92</v>
      </c>
    </row>
    <row r="656" spans="1:6" x14ac:dyDescent="0.25">
      <c r="A656" s="22">
        <v>43451</v>
      </c>
      <c r="B656" s="7">
        <v>0.17</v>
      </c>
      <c r="C656" t="s">
        <v>7226</v>
      </c>
      <c r="D656" t="s">
        <v>7201</v>
      </c>
      <c r="E656" t="s">
        <v>5440</v>
      </c>
      <c r="F656" s="8">
        <v>92</v>
      </c>
    </row>
    <row r="657" spans="1:6" x14ac:dyDescent="0.25">
      <c r="A657" s="22">
        <v>43508</v>
      </c>
      <c r="B657" s="7">
        <v>0.43</v>
      </c>
      <c r="C657" t="s">
        <v>7231</v>
      </c>
      <c r="D657" t="s">
        <v>9</v>
      </c>
      <c r="E657" t="s">
        <v>2047</v>
      </c>
      <c r="F657" s="8">
        <v>92</v>
      </c>
    </row>
    <row r="658" spans="1:6" x14ac:dyDescent="0.25">
      <c r="A658" s="22">
        <v>43496</v>
      </c>
      <c r="B658" s="7">
        <v>0.08</v>
      </c>
      <c r="C658" t="s">
        <v>7232</v>
      </c>
      <c r="D658" t="s">
        <v>7202</v>
      </c>
      <c r="E658" t="s">
        <v>5769</v>
      </c>
      <c r="F658" s="8">
        <v>92</v>
      </c>
    </row>
    <row r="659" spans="1:6" x14ac:dyDescent="0.25">
      <c r="A659" s="22">
        <v>43455</v>
      </c>
      <c r="B659" s="7">
        <v>0.23</v>
      </c>
      <c r="C659" t="s">
        <v>7229</v>
      </c>
      <c r="D659" t="s">
        <v>7200</v>
      </c>
      <c r="E659" t="s">
        <v>5314</v>
      </c>
      <c r="F659" s="8">
        <v>92</v>
      </c>
    </row>
    <row r="660" spans="1:6" x14ac:dyDescent="0.25">
      <c r="A660" s="22">
        <v>43511</v>
      </c>
      <c r="B660" s="7">
        <v>0.28999999999999998</v>
      </c>
      <c r="C660" t="s">
        <v>7229</v>
      </c>
      <c r="D660" t="s">
        <v>7200</v>
      </c>
      <c r="E660" t="s">
        <v>1569</v>
      </c>
      <c r="F660" s="8">
        <v>92</v>
      </c>
    </row>
    <row r="661" spans="1:6" x14ac:dyDescent="0.25">
      <c r="A661" s="22">
        <v>43480</v>
      </c>
      <c r="B661" s="7">
        <v>0.24</v>
      </c>
      <c r="C661" t="s">
        <v>7231</v>
      </c>
      <c r="D661" t="s">
        <v>7201</v>
      </c>
      <c r="E661" t="s">
        <v>5330</v>
      </c>
      <c r="F661" s="8">
        <v>92</v>
      </c>
    </row>
    <row r="662" spans="1:6" x14ac:dyDescent="0.25">
      <c r="A662" s="22">
        <v>43486</v>
      </c>
      <c r="B662" s="7">
        <v>0.28000000000000003</v>
      </c>
      <c r="C662" t="s">
        <v>7226</v>
      </c>
      <c r="D662" t="s">
        <v>7201</v>
      </c>
      <c r="E662" t="s">
        <v>6707</v>
      </c>
      <c r="F662" s="8">
        <v>92</v>
      </c>
    </row>
    <row r="663" spans="1:6" x14ac:dyDescent="0.25">
      <c r="A663" s="22">
        <v>43458</v>
      </c>
      <c r="B663" s="7">
        <v>0.26</v>
      </c>
      <c r="C663" t="s">
        <v>7226</v>
      </c>
      <c r="D663" t="s">
        <v>7200</v>
      </c>
      <c r="E663" t="s">
        <v>5081</v>
      </c>
      <c r="F663" s="8">
        <v>92</v>
      </c>
    </row>
    <row r="664" spans="1:6" x14ac:dyDescent="0.25">
      <c r="A664" s="22">
        <v>43493</v>
      </c>
      <c r="B664" s="7">
        <v>0.36</v>
      </c>
      <c r="C664" t="s">
        <v>7226</v>
      </c>
      <c r="D664" t="s">
        <v>9</v>
      </c>
      <c r="E664" t="s">
        <v>5799</v>
      </c>
      <c r="F664" s="8">
        <v>92</v>
      </c>
    </row>
    <row r="665" spans="1:6" x14ac:dyDescent="0.25">
      <c r="A665" s="22">
        <v>43482</v>
      </c>
      <c r="B665" s="7">
        <v>0.8</v>
      </c>
      <c r="C665" t="s">
        <v>7232</v>
      </c>
      <c r="D665" t="s">
        <v>9</v>
      </c>
      <c r="E665" t="s">
        <v>5321</v>
      </c>
      <c r="F665" s="8">
        <v>92</v>
      </c>
    </row>
    <row r="666" spans="1:6" x14ac:dyDescent="0.25">
      <c r="A666" s="22">
        <v>43521</v>
      </c>
      <c r="B666" s="7">
        <v>0.11</v>
      </c>
      <c r="C666" t="s">
        <v>7226</v>
      </c>
      <c r="D666" t="s">
        <v>7201</v>
      </c>
      <c r="E666" t="s">
        <v>6059</v>
      </c>
      <c r="F666" s="8">
        <v>92</v>
      </c>
    </row>
    <row r="667" spans="1:6" x14ac:dyDescent="0.25">
      <c r="A667" s="22">
        <v>43430</v>
      </c>
      <c r="B667" s="7">
        <v>0.89</v>
      </c>
      <c r="C667" t="s">
        <v>7226</v>
      </c>
      <c r="D667" t="s">
        <v>7200</v>
      </c>
      <c r="E667" t="s">
        <v>3215</v>
      </c>
      <c r="F667" s="8">
        <v>92</v>
      </c>
    </row>
    <row r="668" spans="1:6" x14ac:dyDescent="0.25">
      <c r="A668" s="22">
        <v>43529</v>
      </c>
      <c r="B668" s="7">
        <v>0.69</v>
      </c>
      <c r="C668" t="s">
        <v>7231</v>
      </c>
      <c r="D668" t="s">
        <v>7200</v>
      </c>
      <c r="E668" t="s">
        <v>4832</v>
      </c>
      <c r="F668" s="8">
        <v>92</v>
      </c>
    </row>
    <row r="669" spans="1:6" x14ac:dyDescent="0.25">
      <c r="A669" s="22">
        <v>43434</v>
      </c>
      <c r="B669" s="7">
        <v>0.27</v>
      </c>
      <c r="C669" t="s">
        <v>7229</v>
      </c>
      <c r="D669" t="s">
        <v>7203</v>
      </c>
      <c r="E669" t="s">
        <v>5076</v>
      </c>
      <c r="F669" s="8">
        <v>92</v>
      </c>
    </row>
    <row r="670" spans="1:6" x14ac:dyDescent="0.25">
      <c r="A670" s="22">
        <v>43487</v>
      </c>
      <c r="B670" s="7">
        <v>0.72</v>
      </c>
      <c r="C670" t="s">
        <v>7231</v>
      </c>
      <c r="D670" t="s">
        <v>9</v>
      </c>
      <c r="E670" t="s">
        <v>5406</v>
      </c>
      <c r="F670" s="8">
        <v>92</v>
      </c>
    </row>
    <row r="671" spans="1:6" x14ac:dyDescent="0.25">
      <c r="A671" s="22">
        <v>43445</v>
      </c>
      <c r="B671" s="7">
        <v>0.08</v>
      </c>
      <c r="C671" t="s">
        <v>7231</v>
      </c>
      <c r="D671" t="s">
        <v>9</v>
      </c>
      <c r="E671" t="s">
        <v>1235</v>
      </c>
      <c r="F671" s="8">
        <v>92</v>
      </c>
    </row>
    <row r="672" spans="1:6" x14ac:dyDescent="0.25">
      <c r="A672" s="22">
        <v>43482</v>
      </c>
      <c r="B672" s="7">
        <v>0.56000000000000005</v>
      </c>
      <c r="C672" t="s">
        <v>7232</v>
      </c>
      <c r="D672" t="s">
        <v>7200</v>
      </c>
      <c r="E672" t="s">
        <v>6096</v>
      </c>
      <c r="F672" s="8">
        <v>92</v>
      </c>
    </row>
    <row r="673" spans="1:6" x14ac:dyDescent="0.25">
      <c r="A673" s="22">
        <v>43438</v>
      </c>
      <c r="B673" s="7">
        <v>0.08</v>
      </c>
      <c r="C673" t="s">
        <v>7231</v>
      </c>
      <c r="D673" t="s">
        <v>9</v>
      </c>
      <c r="E673" t="s">
        <v>6220</v>
      </c>
      <c r="F673" s="8">
        <v>92</v>
      </c>
    </row>
    <row r="674" spans="1:6" x14ac:dyDescent="0.25">
      <c r="A674" s="22">
        <v>43472</v>
      </c>
      <c r="B674" s="7">
        <v>0.14000000000000001</v>
      </c>
      <c r="C674" t="s">
        <v>7226</v>
      </c>
      <c r="D674" t="s">
        <v>7201</v>
      </c>
      <c r="E674" t="s">
        <v>5192</v>
      </c>
      <c r="F674" s="8">
        <v>92</v>
      </c>
    </row>
    <row r="675" spans="1:6" x14ac:dyDescent="0.25">
      <c r="A675" s="22">
        <v>43539</v>
      </c>
      <c r="B675" s="7">
        <v>0.95</v>
      </c>
      <c r="C675" t="s">
        <v>7229</v>
      </c>
      <c r="D675" t="s">
        <v>9</v>
      </c>
      <c r="E675" t="s">
        <v>5358</v>
      </c>
      <c r="F675" s="8">
        <v>92</v>
      </c>
    </row>
    <row r="676" spans="1:6" x14ac:dyDescent="0.25">
      <c r="A676" s="22">
        <v>43546</v>
      </c>
      <c r="B676" s="7">
        <v>0.74</v>
      </c>
      <c r="C676" t="s">
        <v>7229</v>
      </c>
      <c r="D676" t="s">
        <v>9</v>
      </c>
      <c r="E676" t="s">
        <v>6899</v>
      </c>
      <c r="F676" s="8">
        <v>92</v>
      </c>
    </row>
    <row r="677" spans="1:6" x14ac:dyDescent="0.25">
      <c r="A677" s="22">
        <v>43517</v>
      </c>
      <c r="B677" s="7">
        <v>0.71</v>
      </c>
      <c r="C677" t="s">
        <v>7232</v>
      </c>
      <c r="D677" t="s">
        <v>7200</v>
      </c>
      <c r="E677" t="s">
        <v>4627</v>
      </c>
      <c r="F677" s="8">
        <v>92</v>
      </c>
    </row>
    <row r="678" spans="1:6" x14ac:dyDescent="0.25">
      <c r="A678" s="22">
        <v>43480</v>
      </c>
      <c r="B678" s="7">
        <v>0.18</v>
      </c>
      <c r="C678" t="s">
        <v>7231</v>
      </c>
      <c r="D678" t="s">
        <v>7200</v>
      </c>
      <c r="E678" t="s">
        <v>4837</v>
      </c>
      <c r="F678" s="8">
        <v>92</v>
      </c>
    </row>
    <row r="679" spans="1:6" x14ac:dyDescent="0.25">
      <c r="A679" s="22">
        <v>43424</v>
      </c>
      <c r="B679" s="7">
        <v>0.67</v>
      </c>
      <c r="C679" t="s">
        <v>7231</v>
      </c>
      <c r="D679" t="s">
        <v>7200</v>
      </c>
      <c r="E679" t="s">
        <v>6667</v>
      </c>
      <c r="F679" s="8">
        <v>92</v>
      </c>
    </row>
    <row r="680" spans="1:6" x14ac:dyDescent="0.25">
      <c r="A680" s="22">
        <v>43444</v>
      </c>
      <c r="B680" s="7">
        <v>0.51</v>
      </c>
      <c r="C680" t="s">
        <v>7226</v>
      </c>
      <c r="D680" t="s">
        <v>7203</v>
      </c>
      <c r="E680" t="s">
        <v>5344</v>
      </c>
      <c r="F680" s="8">
        <v>92</v>
      </c>
    </row>
    <row r="681" spans="1:6" x14ac:dyDescent="0.25">
      <c r="A681" s="22">
        <v>43552</v>
      </c>
      <c r="B681" s="7">
        <v>0.84</v>
      </c>
      <c r="C681" t="s">
        <v>7232</v>
      </c>
      <c r="D681" t="s">
        <v>7201</v>
      </c>
      <c r="E681" t="s">
        <v>6556</v>
      </c>
      <c r="F681" s="8">
        <v>92</v>
      </c>
    </row>
    <row r="682" spans="1:6" x14ac:dyDescent="0.25">
      <c r="A682" s="22">
        <v>43525</v>
      </c>
      <c r="B682" s="7">
        <v>0.65</v>
      </c>
      <c r="C682" t="s">
        <v>7229</v>
      </c>
      <c r="D682" t="s">
        <v>7201</v>
      </c>
      <c r="E682" t="s">
        <v>5905</v>
      </c>
      <c r="F682" s="8">
        <v>92</v>
      </c>
    </row>
    <row r="683" spans="1:6" x14ac:dyDescent="0.25">
      <c r="A683" s="22">
        <v>43445</v>
      </c>
      <c r="B683" s="7">
        <v>0.3</v>
      </c>
      <c r="C683" t="s">
        <v>7231</v>
      </c>
      <c r="D683" t="s">
        <v>7201</v>
      </c>
      <c r="E683" t="s">
        <v>6778</v>
      </c>
      <c r="F683" s="8">
        <v>92</v>
      </c>
    </row>
    <row r="684" spans="1:6" x14ac:dyDescent="0.25">
      <c r="A684" s="22">
        <v>43531</v>
      </c>
      <c r="B684" s="7">
        <v>0.93</v>
      </c>
      <c r="C684" t="s">
        <v>7232</v>
      </c>
      <c r="D684" t="s">
        <v>7201</v>
      </c>
      <c r="E684" t="s">
        <v>6484</v>
      </c>
      <c r="F684" s="8">
        <v>92</v>
      </c>
    </row>
    <row r="685" spans="1:6" x14ac:dyDescent="0.25">
      <c r="A685" s="22">
        <v>43458</v>
      </c>
      <c r="B685" s="7">
        <v>0.8</v>
      </c>
      <c r="C685" t="s">
        <v>7226</v>
      </c>
      <c r="D685" t="s">
        <v>7201</v>
      </c>
      <c r="E685" t="s">
        <v>5051</v>
      </c>
      <c r="F685" s="8">
        <v>92</v>
      </c>
    </row>
    <row r="686" spans="1:6" x14ac:dyDescent="0.25">
      <c r="A686" s="22">
        <v>43455</v>
      </c>
      <c r="B686" s="7">
        <v>0.68</v>
      </c>
      <c r="C686" t="s">
        <v>7229</v>
      </c>
      <c r="D686" t="s">
        <v>7201</v>
      </c>
      <c r="E686" t="s">
        <v>4195</v>
      </c>
      <c r="F686" s="8">
        <v>92</v>
      </c>
    </row>
    <row r="687" spans="1:6" x14ac:dyDescent="0.25">
      <c r="A687" s="22">
        <v>43556</v>
      </c>
      <c r="B687" s="7">
        <v>0.79</v>
      </c>
      <c r="C687" t="s">
        <v>7226</v>
      </c>
      <c r="D687" t="s">
        <v>7200</v>
      </c>
      <c r="E687" t="s">
        <v>4837</v>
      </c>
      <c r="F687" s="8">
        <v>92</v>
      </c>
    </row>
    <row r="688" spans="1:6" x14ac:dyDescent="0.25">
      <c r="A688" s="22">
        <v>43459</v>
      </c>
      <c r="B688" s="7">
        <v>0.39</v>
      </c>
      <c r="C688" t="s">
        <v>7231</v>
      </c>
      <c r="D688" t="s">
        <v>7200</v>
      </c>
      <c r="E688" t="s">
        <v>4029</v>
      </c>
      <c r="F688" s="8">
        <v>92</v>
      </c>
    </row>
    <row r="689" spans="1:6" x14ac:dyDescent="0.25">
      <c r="A689" s="22">
        <v>43445</v>
      </c>
      <c r="B689" s="7">
        <v>0.06</v>
      </c>
      <c r="C689" t="s">
        <v>7231</v>
      </c>
      <c r="D689" t="s">
        <v>7203</v>
      </c>
      <c r="E689" t="s">
        <v>5893</v>
      </c>
      <c r="F689" s="8">
        <v>92</v>
      </c>
    </row>
    <row r="690" spans="1:6" x14ac:dyDescent="0.25">
      <c r="A690" s="22">
        <v>43438</v>
      </c>
      <c r="B690" s="7">
        <v>0.21</v>
      </c>
      <c r="C690" t="s">
        <v>7231</v>
      </c>
      <c r="D690" t="s">
        <v>9</v>
      </c>
      <c r="E690" t="s">
        <v>5596</v>
      </c>
      <c r="F690" s="8">
        <v>92</v>
      </c>
    </row>
    <row r="691" spans="1:6" x14ac:dyDescent="0.25">
      <c r="A691" s="22">
        <v>43462</v>
      </c>
      <c r="B691" s="7">
        <v>0.48</v>
      </c>
      <c r="C691" t="s">
        <v>7229</v>
      </c>
      <c r="D691" t="s">
        <v>9</v>
      </c>
      <c r="E691" t="s">
        <v>3468</v>
      </c>
      <c r="F691" s="8">
        <v>92</v>
      </c>
    </row>
    <row r="692" spans="1:6" x14ac:dyDescent="0.25">
      <c r="A692" s="22">
        <v>43532</v>
      </c>
      <c r="B692" s="7">
        <v>0.84</v>
      </c>
      <c r="C692" t="s">
        <v>7229</v>
      </c>
      <c r="D692" t="s">
        <v>9</v>
      </c>
      <c r="E692" t="s">
        <v>6822</v>
      </c>
      <c r="F692" s="8">
        <v>92</v>
      </c>
    </row>
    <row r="693" spans="1:6" x14ac:dyDescent="0.25">
      <c r="A693" s="22">
        <v>43503</v>
      </c>
      <c r="B693" s="7">
        <v>0.76</v>
      </c>
      <c r="C693" t="s">
        <v>7232</v>
      </c>
      <c r="D693" t="s">
        <v>7200</v>
      </c>
      <c r="E693" t="s">
        <v>5278</v>
      </c>
      <c r="F693" s="8">
        <v>92</v>
      </c>
    </row>
    <row r="694" spans="1:6" x14ac:dyDescent="0.25">
      <c r="A694" s="22">
        <v>43465</v>
      </c>
      <c r="B694" s="7">
        <v>0.3</v>
      </c>
      <c r="C694" t="s">
        <v>7226</v>
      </c>
      <c r="D694" t="s">
        <v>7201</v>
      </c>
      <c r="E694" t="s">
        <v>7083</v>
      </c>
      <c r="F694" s="8">
        <v>92</v>
      </c>
    </row>
    <row r="695" spans="1:6" x14ac:dyDescent="0.25">
      <c r="A695" s="22">
        <v>43454</v>
      </c>
      <c r="B695" s="7">
        <v>0.37</v>
      </c>
      <c r="C695" t="s">
        <v>7232</v>
      </c>
      <c r="D695" t="s">
        <v>9</v>
      </c>
      <c r="E695" t="s">
        <v>1861</v>
      </c>
      <c r="F695" s="8">
        <v>92</v>
      </c>
    </row>
    <row r="696" spans="1:6" x14ac:dyDescent="0.25">
      <c r="A696" s="22">
        <v>43447</v>
      </c>
      <c r="B696" s="7">
        <v>0.6</v>
      </c>
      <c r="C696" t="s">
        <v>7232</v>
      </c>
      <c r="D696" t="s">
        <v>9</v>
      </c>
      <c r="E696" t="s">
        <v>6328</v>
      </c>
      <c r="F696" s="8">
        <v>92</v>
      </c>
    </row>
    <row r="697" spans="1:6" x14ac:dyDescent="0.25">
      <c r="A697" s="22">
        <v>43549</v>
      </c>
      <c r="B697" s="7">
        <v>0.24</v>
      </c>
      <c r="C697" t="s">
        <v>7226</v>
      </c>
      <c r="D697" t="s">
        <v>9</v>
      </c>
      <c r="E697" t="s">
        <v>5100</v>
      </c>
      <c r="F697" s="8">
        <v>92</v>
      </c>
    </row>
    <row r="698" spans="1:6" x14ac:dyDescent="0.25">
      <c r="A698" s="22">
        <v>43483</v>
      </c>
      <c r="B698" s="7">
        <v>0.76</v>
      </c>
      <c r="C698" t="s">
        <v>7229</v>
      </c>
      <c r="D698" t="s">
        <v>7200</v>
      </c>
      <c r="E698" t="s">
        <v>6764</v>
      </c>
      <c r="F698" s="8">
        <v>92</v>
      </c>
    </row>
    <row r="699" spans="1:6" x14ac:dyDescent="0.25">
      <c r="A699" s="22">
        <v>43468</v>
      </c>
      <c r="B699" s="7">
        <v>0.89</v>
      </c>
      <c r="C699" t="s">
        <v>7232</v>
      </c>
      <c r="D699" t="s">
        <v>7200</v>
      </c>
      <c r="E699" t="s">
        <v>2568</v>
      </c>
      <c r="F699" s="8">
        <v>92</v>
      </c>
    </row>
    <row r="700" spans="1:6" x14ac:dyDescent="0.25">
      <c r="A700" s="22">
        <v>43507</v>
      </c>
      <c r="B700" s="7">
        <v>0.62</v>
      </c>
      <c r="C700" t="s">
        <v>7226</v>
      </c>
      <c r="D700" t="s">
        <v>7201</v>
      </c>
      <c r="E700" t="s">
        <v>5839</v>
      </c>
      <c r="F700" s="8">
        <v>92</v>
      </c>
    </row>
    <row r="701" spans="1:6" x14ac:dyDescent="0.25">
      <c r="A701" s="22">
        <v>43426</v>
      </c>
      <c r="B701" s="7">
        <v>0.47</v>
      </c>
      <c r="C701" t="s">
        <v>7232</v>
      </c>
      <c r="D701" t="s">
        <v>9</v>
      </c>
      <c r="E701" t="s">
        <v>3969</v>
      </c>
      <c r="F701" s="8">
        <v>92</v>
      </c>
    </row>
    <row r="702" spans="1:6" x14ac:dyDescent="0.25">
      <c r="A702" s="22">
        <v>43447</v>
      </c>
      <c r="B702" s="7">
        <v>0.64</v>
      </c>
      <c r="C702" t="s">
        <v>7232</v>
      </c>
      <c r="D702" t="s">
        <v>7203</v>
      </c>
      <c r="E702" t="s">
        <v>5945</v>
      </c>
      <c r="F702" s="8">
        <v>92</v>
      </c>
    </row>
    <row r="703" spans="1:6" x14ac:dyDescent="0.25">
      <c r="A703" s="22">
        <v>43518</v>
      </c>
      <c r="B703" s="7">
        <v>0.27</v>
      </c>
      <c r="C703" t="s">
        <v>7229</v>
      </c>
      <c r="D703" t="s">
        <v>7201</v>
      </c>
      <c r="E703" t="s">
        <v>5670</v>
      </c>
      <c r="F703" s="8">
        <v>92</v>
      </c>
    </row>
    <row r="704" spans="1:6" x14ac:dyDescent="0.25">
      <c r="A704" s="22">
        <v>43497</v>
      </c>
      <c r="B704" s="7">
        <v>0.75</v>
      </c>
      <c r="C704" t="s">
        <v>7229</v>
      </c>
      <c r="D704" t="s">
        <v>7201</v>
      </c>
      <c r="E704" t="s">
        <v>5059</v>
      </c>
      <c r="F704" s="8">
        <v>92</v>
      </c>
    </row>
    <row r="705" spans="1:6" x14ac:dyDescent="0.25">
      <c r="A705" s="22">
        <v>43510</v>
      </c>
      <c r="B705" s="7">
        <v>0.57999999999999996</v>
      </c>
      <c r="C705" t="s">
        <v>7232</v>
      </c>
      <c r="D705" t="s">
        <v>7200</v>
      </c>
      <c r="E705" t="s">
        <v>3036</v>
      </c>
      <c r="F705" s="8">
        <v>92</v>
      </c>
    </row>
    <row r="706" spans="1:6" x14ac:dyDescent="0.25">
      <c r="A706" s="22">
        <v>43437</v>
      </c>
      <c r="B706" s="7">
        <v>0.47</v>
      </c>
      <c r="C706" t="s">
        <v>7226</v>
      </c>
      <c r="D706" t="s">
        <v>7201</v>
      </c>
      <c r="E706" t="s">
        <v>5987</v>
      </c>
      <c r="F706" s="8">
        <v>92</v>
      </c>
    </row>
    <row r="707" spans="1:6" x14ac:dyDescent="0.25">
      <c r="A707" s="22">
        <v>43441</v>
      </c>
      <c r="B707" s="7">
        <v>0.24</v>
      </c>
      <c r="C707" t="s">
        <v>7229</v>
      </c>
      <c r="D707" t="s">
        <v>9</v>
      </c>
      <c r="E707" t="s">
        <v>217</v>
      </c>
      <c r="F707" s="8">
        <v>92</v>
      </c>
    </row>
    <row r="708" spans="1:6" x14ac:dyDescent="0.25">
      <c r="A708" s="22">
        <v>43447</v>
      </c>
      <c r="B708" s="7">
        <v>0.64</v>
      </c>
      <c r="C708" t="s">
        <v>7232</v>
      </c>
      <c r="D708" t="s">
        <v>7200</v>
      </c>
      <c r="E708" t="s">
        <v>2105</v>
      </c>
      <c r="F708" s="8">
        <v>92</v>
      </c>
    </row>
    <row r="709" spans="1:6" x14ac:dyDescent="0.25">
      <c r="A709" s="22">
        <v>43423</v>
      </c>
      <c r="B709" s="7">
        <v>0.43</v>
      </c>
      <c r="C709" t="s">
        <v>7226</v>
      </c>
      <c r="D709" t="s">
        <v>7203</v>
      </c>
      <c r="E709" t="s">
        <v>5661</v>
      </c>
      <c r="F709" s="8">
        <v>92</v>
      </c>
    </row>
    <row r="710" spans="1:6" x14ac:dyDescent="0.25">
      <c r="A710" s="22">
        <v>43508</v>
      </c>
      <c r="B710" s="7">
        <v>0.71</v>
      </c>
      <c r="C710" t="s">
        <v>7231</v>
      </c>
      <c r="D710" t="s">
        <v>7201</v>
      </c>
      <c r="E710" t="s">
        <v>6236</v>
      </c>
      <c r="F710" s="8">
        <v>92</v>
      </c>
    </row>
    <row r="711" spans="1:6" x14ac:dyDescent="0.25">
      <c r="A711" s="22">
        <v>43507</v>
      </c>
      <c r="B711" s="7">
        <v>0.64</v>
      </c>
      <c r="C711" t="s">
        <v>7226</v>
      </c>
      <c r="D711" t="s">
        <v>9</v>
      </c>
      <c r="E711" t="s">
        <v>2889</v>
      </c>
      <c r="F711" s="8">
        <v>92</v>
      </c>
    </row>
    <row r="712" spans="1:6" x14ac:dyDescent="0.25">
      <c r="A712" s="22">
        <v>43472</v>
      </c>
      <c r="B712" s="7">
        <v>0.65</v>
      </c>
      <c r="C712" t="s">
        <v>7226</v>
      </c>
      <c r="D712" t="s">
        <v>7200</v>
      </c>
      <c r="E712" t="s">
        <v>6421</v>
      </c>
      <c r="F712" s="8">
        <v>92</v>
      </c>
    </row>
    <row r="713" spans="1:6" x14ac:dyDescent="0.25">
      <c r="A713" s="22">
        <v>43489</v>
      </c>
      <c r="B713" s="7">
        <v>0.93</v>
      </c>
      <c r="C713" t="s">
        <v>7232</v>
      </c>
      <c r="D713" t="s">
        <v>9</v>
      </c>
      <c r="E713" t="s">
        <v>6213</v>
      </c>
      <c r="F713" s="8">
        <v>92</v>
      </c>
    </row>
    <row r="714" spans="1:6" x14ac:dyDescent="0.25">
      <c r="A714" s="22">
        <v>43438</v>
      </c>
      <c r="B714" s="7">
        <v>0.72</v>
      </c>
      <c r="C714" t="s">
        <v>7231</v>
      </c>
      <c r="D714" t="s">
        <v>9</v>
      </c>
      <c r="E714" t="s">
        <v>6461</v>
      </c>
      <c r="F714" s="8">
        <v>92</v>
      </c>
    </row>
    <row r="715" spans="1:6" x14ac:dyDescent="0.25">
      <c r="A715" s="22">
        <v>43549</v>
      </c>
      <c r="B715" s="7">
        <v>0.88</v>
      </c>
      <c r="C715" t="s">
        <v>7226</v>
      </c>
      <c r="D715" t="s">
        <v>9</v>
      </c>
      <c r="E715" t="s">
        <v>6022</v>
      </c>
      <c r="F715" s="8">
        <v>92</v>
      </c>
    </row>
    <row r="716" spans="1:6" x14ac:dyDescent="0.25">
      <c r="A716" s="22">
        <v>43444</v>
      </c>
      <c r="B716" s="7">
        <v>0.43</v>
      </c>
      <c r="C716" t="s">
        <v>7226</v>
      </c>
      <c r="D716" t="s">
        <v>7201</v>
      </c>
      <c r="E716" t="s">
        <v>6979</v>
      </c>
      <c r="F716" s="8">
        <v>92</v>
      </c>
    </row>
    <row r="717" spans="1:6" x14ac:dyDescent="0.25">
      <c r="A717" s="22">
        <v>43423</v>
      </c>
      <c r="B717" s="7">
        <v>0.2</v>
      </c>
      <c r="C717" t="s">
        <v>7226</v>
      </c>
      <c r="D717" t="s">
        <v>7200</v>
      </c>
      <c r="E717" t="s">
        <v>429</v>
      </c>
      <c r="F717" s="8">
        <v>92</v>
      </c>
    </row>
    <row r="718" spans="1:6" x14ac:dyDescent="0.25">
      <c r="A718" s="22">
        <v>43489</v>
      </c>
      <c r="B718" s="7">
        <v>0.88</v>
      </c>
      <c r="C718" t="s">
        <v>7232</v>
      </c>
      <c r="D718" t="s">
        <v>7203</v>
      </c>
      <c r="E718" t="s">
        <v>6766</v>
      </c>
      <c r="F718" s="8">
        <v>92</v>
      </c>
    </row>
    <row r="719" spans="1:6" x14ac:dyDescent="0.25">
      <c r="A719" s="22">
        <v>43466</v>
      </c>
      <c r="B719" s="7">
        <v>0.94</v>
      </c>
      <c r="C719" t="s">
        <v>7231</v>
      </c>
      <c r="D719" t="s">
        <v>9</v>
      </c>
      <c r="E719" t="s">
        <v>6674</v>
      </c>
      <c r="F719" s="8">
        <v>92</v>
      </c>
    </row>
    <row r="720" spans="1:6" x14ac:dyDescent="0.25">
      <c r="A720" s="22">
        <v>43461</v>
      </c>
      <c r="B720" s="7">
        <v>0.7</v>
      </c>
      <c r="C720" t="s">
        <v>7232</v>
      </c>
      <c r="D720" t="s">
        <v>7201</v>
      </c>
      <c r="E720" t="s">
        <v>6242</v>
      </c>
      <c r="F720" s="8">
        <v>92</v>
      </c>
    </row>
    <row r="721" spans="1:6" x14ac:dyDescent="0.25">
      <c r="A721" s="22">
        <v>43424</v>
      </c>
      <c r="B721" s="7">
        <v>0.79</v>
      </c>
      <c r="C721" t="s">
        <v>7231</v>
      </c>
      <c r="D721" t="s">
        <v>9</v>
      </c>
      <c r="E721" t="s">
        <v>6365</v>
      </c>
      <c r="F721" s="8">
        <v>92</v>
      </c>
    </row>
    <row r="722" spans="1:6" x14ac:dyDescent="0.25">
      <c r="A722" s="22">
        <v>43489</v>
      </c>
      <c r="B722" s="7">
        <v>0.2</v>
      </c>
      <c r="C722" t="s">
        <v>7232</v>
      </c>
      <c r="D722" t="s">
        <v>7203</v>
      </c>
      <c r="E722" t="s">
        <v>5591</v>
      </c>
      <c r="F722" s="8">
        <v>92</v>
      </c>
    </row>
    <row r="723" spans="1:6" x14ac:dyDescent="0.25">
      <c r="A723" s="22">
        <v>43508</v>
      </c>
      <c r="B723" s="7">
        <v>0.96</v>
      </c>
      <c r="C723" t="s">
        <v>7231</v>
      </c>
      <c r="D723" t="s">
        <v>7202</v>
      </c>
      <c r="E723" t="s">
        <v>6715</v>
      </c>
      <c r="F723" s="8">
        <v>92</v>
      </c>
    </row>
    <row r="724" spans="1:6" x14ac:dyDescent="0.25">
      <c r="A724" s="22">
        <v>43482</v>
      </c>
      <c r="B724" s="7">
        <v>0.21</v>
      </c>
      <c r="C724" t="s">
        <v>7232</v>
      </c>
      <c r="D724" t="s">
        <v>9</v>
      </c>
      <c r="E724" t="s">
        <v>6847</v>
      </c>
      <c r="F724" s="8">
        <v>92</v>
      </c>
    </row>
    <row r="725" spans="1:6" x14ac:dyDescent="0.25">
      <c r="A725" s="22">
        <v>43515</v>
      </c>
      <c r="B725" s="7">
        <v>0.23</v>
      </c>
      <c r="C725" t="s">
        <v>7231</v>
      </c>
      <c r="D725" t="s">
        <v>7201</v>
      </c>
      <c r="E725" t="s">
        <v>2403</v>
      </c>
      <c r="F725" s="8">
        <v>92</v>
      </c>
    </row>
    <row r="726" spans="1:6" x14ac:dyDescent="0.25">
      <c r="A726" s="22">
        <v>43475</v>
      </c>
      <c r="B726" s="7">
        <v>0.67</v>
      </c>
      <c r="C726" t="s">
        <v>7232</v>
      </c>
      <c r="D726" t="s">
        <v>7201</v>
      </c>
      <c r="E726" t="s">
        <v>6748</v>
      </c>
      <c r="F726" s="8">
        <v>92</v>
      </c>
    </row>
    <row r="727" spans="1:6" x14ac:dyDescent="0.25">
      <c r="A727" s="22">
        <v>43535</v>
      </c>
      <c r="B727" s="7">
        <v>0.47</v>
      </c>
      <c r="C727" t="s">
        <v>7226</v>
      </c>
      <c r="D727" t="s">
        <v>9</v>
      </c>
      <c r="E727" t="s">
        <v>6756</v>
      </c>
      <c r="F727" s="8">
        <v>92</v>
      </c>
    </row>
    <row r="728" spans="1:6" x14ac:dyDescent="0.25">
      <c r="A728" s="22">
        <v>43538</v>
      </c>
      <c r="B728" s="7">
        <v>0.1</v>
      </c>
      <c r="C728" t="s">
        <v>7232</v>
      </c>
      <c r="D728" t="s">
        <v>9</v>
      </c>
      <c r="E728" t="s">
        <v>5480</v>
      </c>
      <c r="F728" s="8">
        <v>92</v>
      </c>
    </row>
    <row r="729" spans="1:6" x14ac:dyDescent="0.25">
      <c r="A729" s="22">
        <v>43419</v>
      </c>
      <c r="B729" s="7">
        <v>0.02</v>
      </c>
      <c r="C729" t="s">
        <v>7232</v>
      </c>
      <c r="D729" t="s">
        <v>7201</v>
      </c>
      <c r="E729" t="s">
        <v>5443</v>
      </c>
      <c r="F729" s="8">
        <v>92</v>
      </c>
    </row>
    <row r="730" spans="1:6" x14ac:dyDescent="0.25">
      <c r="A730" s="22">
        <v>43496</v>
      </c>
      <c r="B730" s="7">
        <v>0.22</v>
      </c>
      <c r="C730" t="s">
        <v>7232</v>
      </c>
      <c r="D730" t="s">
        <v>7200</v>
      </c>
      <c r="E730" t="s">
        <v>3658</v>
      </c>
      <c r="F730" s="8">
        <v>92</v>
      </c>
    </row>
    <row r="731" spans="1:6" x14ac:dyDescent="0.25">
      <c r="A731" s="22">
        <v>43468</v>
      </c>
      <c r="B731" s="7">
        <v>0.12</v>
      </c>
      <c r="C731" t="s">
        <v>7232</v>
      </c>
      <c r="D731" t="s">
        <v>7202</v>
      </c>
      <c r="E731" t="s">
        <v>6604</v>
      </c>
      <c r="F731" s="8">
        <v>92</v>
      </c>
    </row>
    <row r="732" spans="1:6" x14ac:dyDescent="0.25">
      <c r="A732" s="22">
        <v>43501</v>
      </c>
      <c r="B732" s="7">
        <v>0.61</v>
      </c>
      <c r="C732" t="s">
        <v>7231</v>
      </c>
      <c r="D732" t="s">
        <v>9</v>
      </c>
      <c r="E732" t="s">
        <v>2237</v>
      </c>
      <c r="F732" s="8">
        <v>92</v>
      </c>
    </row>
    <row r="733" spans="1:6" x14ac:dyDescent="0.25">
      <c r="A733" s="22">
        <v>43459</v>
      </c>
      <c r="B733" s="7">
        <v>0.32</v>
      </c>
      <c r="C733" t="s">
        <v>7231</v>
      </c>
      <c r="D733" t="s">
        <v>7202</v>
      </c>
      <c r="E733" t="s">
        <v>6565</v>
      </c>
      <c r="F733" s="8">
        <v>92</v>
      </c>
    </row>
    <row r="734" spans="1:6" x14ac:dyDescent="0.25">
      <c r="A734" s="22">
        <v>43419</v>
      </c>
      <c r="B734" s="7">
        <v>0.33</v>
      </c>
      <c r="C734" t="s">
        <v>7232</v>
      </c>
      <c r="D734" t="s">
        <v>7200</v>
      </c>
      <c r="E734" t="s">
        <v>2497</v>
      </c>
      <c r="F734" s="8">
        <v>92</v>
      </c>
    </row>
    <row r="735" spans="1:6" x14ac:dyDescent="0.25">
      <c r="A735" s="22">
        <v>43475</v>
      </c>
      <c r="B735" s="7">
        <v>0.97</v>
      </c>
      <c r="C735" t="s">
        <v>7232</v>
      </c>
      <c r="D735" t="s">
        <v>9</v>
      </c>
      <c r="E735" t="s">
        <v>6159</v>
      </c>
      <c r="F735" s="8">
        <v>92</v>
      </c>
    </row>
    <row r="736" spans="1:6" x14ac:dyDescent="0.25">
      <c r="A736" s="22">
        <v>43525</v>
      </c>
      <c r="B736" s="7">
        <v>0.47</v>
      </c>
      <c r="C736" t="s">
        <v>7229</v>
      </c>
      <c r="D736" t="s">
        <v>7201</v>
      </c>
      <c r="E736" t="s">
        <v>6118</v>
      </c>
      <c r="F736" s="8">
        <v>92</v>
      </c>
    </row>
    <row r="737" spans="1:6" x14ac:dyDescent="0.25">
      <c r="A737" s="22">
        <v>43539</v>
      </c>
      <c r="B737" s="7">
        <v>0.85</v>
      </c>
      <c r="C737" t="s">
        <v>7229</v>
      </c>
      <c r="D737" t="s">
        <v>7201</v>
      </c>
      <c r="E737" t="s">
        <v>5916</v>
      </c>
      <c r="F737" s="8">
        <v>92</v>
      </c>
    </row>
    <row r="738" spans="1:6" x14ac:dyDescent="0.25">
      <c r="A738" s="22">
        <v>43497</v>
      </c>
      <c r="B738" s="7">
        <v>0.14000000000000001</v>
      </c>
      <c r="C738" t="s">
        <v>7229</v>
      </c>
      <c r="D738" t="s">
        <v>7202</v>
      </c>
      <c r="E738" t="s">
        <v>5250</v>
      </c>
      <c r="F738" s="8">
        <v>92</v>
      </c>
    </row>
    <row r="739" spans="1:6" x14ac:dyDescent="0.25">
      <c r="A739" s="22">
        <v>43426</v>
      </c>
      <c r="B739" s="7">
        <v>0.98</v>
      </c>
      <c r="C739" t="s">
        <v>7232</v>
      </c>
      <c r="D739" t="s">
        <v>9</v>
      </c>
      <c r="E739" t="s">
        <v>1277</v>
      </c>
      <c r="F739" s="8">
        <v>92</v>
      </c>
    </row>
    <row r="740" spans="1:6" x14ac:dyDescent="0.25">
      <c r="A740" s="22">
        <v>43514</v>
      </c>
      <c r="B740" s="7">
        <v>0.45</v>
      </c>
      <c r="C740" t="s">
        <v>7226</v>
      </c>
      <c r="D740" t="s">
        <v>7200</v>
      </c>
      <c r="E740" t="s">
        <v>5129</v>
      </c>
      <c r="F740" s="8">
        <v>92</v>
      </c>
    </row>
    <row r="741" spans="1:6" x14ac:dyDescent="0.25">
      <c r="A741" s="22">
        <v>43528</v>
      </c>
      <c r="B741" s="7">
        <v>0.54</v>
      </c>
      <c r="C741" t="s">
        <v>7226</v>
      </c>
      <c r="D741" t="s">
        <v>7200</v>
      </c>
      <c r="E741" t="s">
        <v>5288</v>
      </c>
      <c r="F741" s="8">
        <v>92</v>
      </c>
    </row>
    <row r="742" spans="1:6" x14ac:dyDescent="0.25">
      <c r="A742" s="22">
        <v>43437</v>
      </c>
      <c r="B742" s="7">
        <v>0.02</v>
      </c>
      <c r="C742" t="s">
        <v>7226</v>
      </c>
      <c r="D742" t="s">
        <v>9</v>
      </c>
      <c r="E742" t="s">
        <v>2625</v>
      </c>
      <c r="F742" s="8">
        <v>92</v>
      </c>
    </row>
    <row r="743" spans="1:6" x14ac:dyDescent="0.25">
      <c r="A743" s="22">
        <v>43462</v>
      </c>
      <c r="B743" s="7">
        <v>0.83</v>
      </c>
      <c r="C743" t="s">
        <v>7229</v>
      </c>
      <c r="D743" t="s">
        <v>7201</v>
      </c>
      <c r="E743" t="s">
        <v>3570</v>
      </c>
      <c r="F743" s="8">
        <v>92</v>
      </c>
    </row>
    <row r="744" spans="1:6" x14ac:dyDescent="0.25">
      <c r="A744" s="22">
        <v>43480</v>
      </c>
      <c r="B744" s="7">
        <v>0.92</v>
      </c>
      <c r="C744" t="s">
        <v>7231</v>
      </c>
      <c r="D744" t="s">
        <v>7200</v>
      </c>
      <c r="E744" t="s">
        <v>7162</v>
      </c>
      <c r="F744" s="8">
        <v>92</v>
      </c>
    </row>
    <row r="745" spans="1:6" x14ac:dyDescent="0.25">
      <c r="A745" s="22">
        <v>43507</v>
      </c>
      <c r="B745" s="7">
        <v>0.14000000000000001</v>
      </c>
      <c r="C745" t="s">
        <v>7226</v>
      </c>
      <c r="D745" t="s">
        <v>9</v>
      </c>
      <c r="E745" t="s">
        <v>6694</v>
      </c>
      <c r="F745" s="8">
        <v>92</v>
      </c>
    </row>
    <row r="746" spans="1:6" x14ac:dyDescent="0.25">
      <c r="A746" s="22">
        <v>43500</v>
      </c>
      <c r="B746" s="7">
        <v>0.92</v>
      </c>
      <c r="C746" t="s">
        <v>7226</v>
      </c>
      <c r="D746" t="s">
        <v>7201</v>
      </c>
      <c r="E746" t="s">
        <v>6207</v>
      </c>
      <c r="F746" s="8">
        <v>92</v>
      </c>
    </row>
    <row r="747" spans="1:6" x14ac:dyDescent="0.25">
      <c r="A747" s="22">
        <v>43486</v>
      </c>
      <c r="B747" s="7">
        <v>0.73</v>
      </c>
      <c r="C747" t="s">
        <v>7226</v>
      </c>
      <c r="D747" t="s">
        <v>7202</v>
      </c>
      <c r="E747" t="s">
        <v>6705</v>
      </c>
      <c r="F747" s="8">
        <v>92</v>
      </c>
    </row>
    <row r="748" spans="1:6" x14ac:dyDescent="0.25">
      <c r="A748" s="22">
        <v>43524</v>
      </c>
      <c r="B748" s="7">
        <v>0.75</v>
      </c>
      <c r="C748" t="s">
        <v>7232</v>
      </c>
      <c r="D748" t="s">
        <v>7200</v>
      </c>
      <c r="E748" t="s">
        <v>6123</v>
      </c>
      <c r="F748" s="8">
        <v>92</v>
      </c>
    </row>
    <row r="749" spans="1:6" x14ac:dyDescent="0.25">
      <c r="A749" s="22">
        <v>43482</v>
      </c>
      <c r="B749" s="7">
        <v>0.19</v>
      </c>
      <c r="C749" t="s">
        <v>7232</v>
      </c>
      <c r="D749" t="s">
        <v>7202</v>
      </c>
      <c r="E749" t="s">
        <v>6098</v>
      </c>
      <c r="F749" s="8">
        <v>92</v>
      </c>
    </row>
    <row r="750" spans="1:6" x14ac:dyDescent="0.25">
      <c r="A750" s="22">
        <v>43469</v>
      </c>
      <c r="B750" s="7">
        <v>0.05</v>
      </c>
      <c r="C750" t="s">
        <v>7229</v>
      </c>
      <c r="D750" t="s">
        <v>7202</v>
      </c>
      <c r="E750" t="s">
        <v>5161</v>
      </c>
      <c r="F750" s="8">
        <v>92</v>
      </c>
    </row>
    <row r="751" spans="1:6" x14ac:dyDescent="0.25">
      <c r="A751" s="22">
        <v>43550</v>
      </c>
      <c r="B751" s="7">
        <v>0.13</v>
      </c>
      <c r="C751" t="s">
        <v>7231</v>
      </c>
      <c r="D751" t="s">
        <v>7201</v>
      </c>
      <c r="E751" t="s">
        <v>6101</v>
      </c>
      <c r="F751" s="8">
        <v>92</v>
      </c>
    </row>
    <row r="752" spans="1:6" x14ac:dyDescent="0.25">
      <c r="A752" s="22">
        <v>43420</v>
      </c>
      <c r="B752" s="7">
        <v>0.75</v>
      </c>
      <c r="C752" t="s">
        <v>7229</v>
      </c>
      <c r="D752" t="s">
        <v>7200</v>
      </c>
      <c r="E752" t="s">
        <v>4799</v>
      </c>
      <c r="F752" s="8">
        <v>92</v>
      </c>
    </row>
    <row r="753" spans="1:6" x14ac:dyDescent="0.25">
      <c r="A753" s="22">
        <v>43531</v>
      </c>
      <c r="B753" s="7">
        <v>0.46</v>
      </c>
      <c r="C753" t="s">
        <v>7232</v>
      </c>
      <c r="D753" t="s">
        <v>7201</v>
      </c>
      <c r="E753" t="s">
        <v>3658</v>
      </c>
      <c r="F753" s="8">
        <v>92</v>
      </c>
    </row>
    <row r="754" spans="1:6" x14ac:dyDescent="0.25">
      <c r="A754" s="22">
        <v>43419</v>
      </c>
      <c r="B754" s="7">
        <v>0.45</v>
      </c>
      <c r="C754" t="s">
        <v>7232</v>
      </c>
      <c r="D754" t="s">
        <v>9</v>
      </c>
      <c r="E754" t="s">
        <v>5229</v>
      </c>
      <c r="F754" s="8">
        <v>92</v>
      </c>
    </row>
    <row r="755" spans="1:6" x14ac:dyDescent="0.25">
      <c r="A755" s="22">
        <v>43452</v>
      </c>
      <c r="B755" s="7">
        <v>0.56000000000000005</v>
      </c>
      <c r="C755" t="s">
        <v>7231</v>
      </c>
      <c r="D755" t="s">
        <v>7200</v>
      </c>
      <c r="E755" t="s">
        <v>5896</v>
      </c>
      <c r="F755" s="8">
        <v>92</v>
      </c>
    </row>
    <row r="756" spans="1:6" x14ac:dyDescent="0.25">
      <c r="A756" s="22">
        <v>43556</v>
      </c>
      <c r="B756" s="7">
        <v>0.67</v>
      </c>
      <c r="C756" t="s">
        <v>7226</v>
      </c>
      <c r="D756" t="s">
        <v>9</v>
      </c>
      <c r="E756" t="s">
        <v>6716</v>
      </c>
      <c r="F756" s="8">
        <v>92</v>
      </c>
    </row>
    <row r="757" spans="1:6" x14ac:dyDescent="0.25">
      <c r="A757" s="22">
        <v>43452</v>
      </c>
      <c r="B757" s="7">
        <v>0.17</v>
      </c>
      <c r="C757" t="s">
        <v>7231</v>
      </c>
      <c r="D757" t="s">
        <v>7201</v>
      </c>
      <c r="E757" t="s">
        <v>5355</v>
      </c>
      <c r="F757" s="8">
        <v>92</v>
      </c>
    </row>
    <row r="758" spans="1:6" x14ac:dyDescent="0.25">
      <c r="A758" s="22">
        <v>43489</v>
      </c>
      <c r="B758" s="7">
        <v>0.73</v>
      </c>
      <c r="C758" t="s">
        <v>7232</v>
      </c>
      <c r="D758" t="s">
        <v>7201</v>
      </c>
      <c r="E758" t="s">
        <v>6334</v>
      </c>
      <c r="F758" s="8">
        <v>92</v>
      </c>
    </row>
    <row r="759" spans="1:6" x14ac:dyDescent="0.25">
      <c r="A759" s="22">
        <v>43543</v>
      </c>
      <c r="B759" s="7">
        <v>0.32</v>
      </c>
      <c r="C759" t="s">
        <v>7231</v>
      </c>
      <c r="D759" t="s">
        <v>9</v>
      </c>
      <c r="E759" t="s">
        <v>5171</v>
      </c>
      <c r="F759" s="8">
        <v>92</v>
      </c>
    </row>
    <row r="760" spans="1:6" x14ac:dyDescent="0.25">
      <c r="A760" s="22">
        <v>43546</v>
      </c>
      <c r="B760" s="7">
        <v>0.44</v>
      </c>
      <c r="C760" t="s">
        <v>7229</v>
      </c>
      <c r="D760" t="s">
        <v>9</v>
      </c>
      <c r="E760" t="s">
        <v>5040</v>
      </c>
      <c r="F760" s="8">
        <v>92</v>
      </c>
    </row>
    <row r="761" spans="1:6" x14ac:dyDescent="0.25">
      <c r="A761" s="22">
        <v>43431</v>
      </c>
      <c r="B761" s="7">
        <v>0.94</v>
      </c>
      <c r="C761" t="s">
        <v>7231</v>
      </c>
      <c r="D761" t="s">
        <v>9</v>
      </c>
      <c r="E761" t="s">
        <v>754</v>
      </c>
      <c r="F761" s="8">
        <v>92</v>
      </c>
    </row>
    <row r="762" spans="1:6" x14ac:dyDescent="0.25">
      <c r="A762" s="22">
        <v>43518</v>
      </c>
      <c r="B762" s="7">
        <v>7.0000000000000007E-2</v>
      </c>
      <c r="C762" t="s">
        <v>7229</v>
      </c>
      <c r="D762" t="s">
        <v>9</v>
      </c>
      <c r="E762" t="s">
        <v>5960</v>
      </c>
      <c r="F762" s="8">
        <v>92</v>
      </c>
    </row>
    <row r="763" spans="1:6" x14ac:dyDescent="0.25">
      <c r="A763" s="22">
        <v>43531</v>
      </c>
      <c r="B763" s="7">
        <v>0.6</v>
      </c>
      <c r="C763" t="s">
        <v>7232</v>
      </c>
      <c r="D763" t="s">
        <v>7201</v>
      </c>
      <c r="E763" t="s">
        <v>754</v>
      </c>
      <c r="F763" s="8">
        <v>92</v>
      </c>
    </row>
    <row r="764" spans="1:6" x14ac:dyDescent="0.25">
      <c r="A764" s="22">
        <v>43501</v>
      </c>
      <c r="B764" s="7">
        <v>0.54</v>
      </c>
      <c r="C764" t="s">
        <v>7231</v>
      </c>
      <c r="D764" t="s">
        <v>9</v>
      </c>
      <c r="E764" t="s">
        <v>5430</v>
      </c>
      <c r="F764" s="8">
        <v>92</v>
      </c>
    </row>
    <row r="765" spans="1:6" x14ac:dyDescent="0.25">
      <c r="A765" s="22">
        <v>43472</v>
      </c>
      <c r="B765" s="7">
        <v>0.83</v>
      </c>
      <c r="C765" t="s">
        <v>7226</v>
      </c>
      <c r="D765" t="s">
        <v>7201</v>
      </c>
      <c r="E765" t="s">
        <v>7020</v>
      </c>
      <c r="F765" s="8">
        <v>92</v>
      </c>
    </row>
    <row r="766" spans="1:6" x14ac:dyDescent="0.25">
      <c r="A766" s="22">
        <v>43524</v>
      </c>
      <c r="B766" s="7">
        <v>0.17</v>
      </c>
      <c r="C766" t="s">
        <v>7232</v>
      </c>
      <c r="D766" t="s">
        <v>7201</v>
      </c>
      <c r="E766" t="s">
        <v>6907</v>
      </c>
      <c r="F766" s="8">
        <v>92</v>
      </c>
    </row>
    <row r="767" spans="1:6" x14ac:dyDescent="0.25">
      <c r="A767" s="22">
        <v>43459</v>
      </c>
      <c r="B767" s="7">
        <v>0.85</v>
      </c>
      <c r="C767" t="s">
        <v>7231</v>
      </c>
      <c r="D767" t="s">
        <v>7201</v>
      </c>
      <c r="E767" t="s">
        <v>6616</v>
      </c>
      <c r="F767" s="8">
        <v>92</v>
      </c>
    </row>
    <row r="768" spans="1:6" x14ac:dyDescent="0.25">
      <c r="A768" s="22">
        <v>43539</v>
      </c>
      <c r="B768" s="7">
        <v>0.37</v>
      </c>
      <c r="C768" t="s">
        <v>7229</v>
      </c>
      <c r="D768" t="s">
        <v>7200</v>
      </c>
      <c r="E768" t="s">
        <v>5502</v>
      </c>
      <c r="F768" s="8">
        <v>92</v>
      </c>
    </row>
    <row r="769" spans="1:6" x14ac:dyDescent="0.25">
      <c r="A769" s="22">
        <v>43465</v>
      </c>
      <c r="B769" s="7">
        <v>0.43</v>
      </c>
      <c r="C769" t="s">
        <v>7226</v>
      </c>
      <c r="D769" t="s">
        <v>9</v>
      </c>
      <c r="E769" t="s">
        <v>2000</v>
      </c>
      <c r="F769" s="8">
        <v>92</v>
      </c>
    </row>
    <row r="770" spans="1:6" x14ac:dyDescent="0.25">
      <c r="A770" s="22">
        <v>43434</v>
      </c>
      <c r="B770" s="7">
        <v>0.13</v>
      </c>
      <c r="C770" t="s">
        <v>7229</v>
      </c>
      <c r="D770" t="s">
        <v>7202</v>
      </c>
      <c r="E770" t="s">
        <v>6279</v>
      </c>
      <c r="F770" s="8">
        <v>92</v>
      </c>
    </row>
    <row r="771" spans="1:6" x14ac:dyDescent="0.25">
      <c r="A771" s="22">
        <v>43550</v>
      </c>
      <c r="B771" s="7">
        <v>0.33</v>
      </c>
      <c r="C771" t="s">
        <v>7231</v>
      </c>
      <c r="D771" t="s">
        <v>9</v>
      </c>
      <c r="E771" t="s">
        <v>6589</v>
      </c>
      <c r="F771" s="8">
        <v>92</v>
      </c>
    </row>
    <row r="772" spans="1:6" x14ac:dyDescent="0.25">
      <c r="A772" s="22">
        <v>43535</v>
      </c>
      <c r="B772" s="7">
        <v>0.92</v>
      </c>
      <c r="C772" t="s">
        <v>7226</v>
      </c>
      <c r="D772" t="s">
        <v>7201</v>
      </c>
      <c r="E772" t="s">
        <v>5984</v>
      </c>
      <c r="F772" s="8">
        <v>92</v>
      </c>
    </row>
    <row r="773" spans="1:6" x14ac:dyDescent="0.25">
      <c r="A773" s="22">
        <v>43431</v>
      </c>
      <c r="B773" s="7">
        <v>0.71</v>
      </c>
      <c r="C773" t="s">
        <v>7231</v>
      </c>
      <c r="D773" t="s">
        <v>9</v>
      </c>
      <c r="E773" t="s">
        <v>1750</v>
      </c>
      <c r="F773" s="8">
        <v>92</v>
      </c>
    </row>
    <row r="774" spans="1:6" x14ac:dyDescent="0.25">
      <c r="A774" s="22">
        <v>43434</v>
      </c>
      <c r="B774" s="7">
        <v>0.22</v>
      </c>
      <c r="C774" t="s">
        <v>7229</v>
      </c>
      <c r="D774" t="s">
        <v>7201</v>
      </c>
      <c r="E774" t="s">
        <v>6929</v>
      </c>
      <c r="F774" s="8">
        <v>92</v>
      </c>
    </row>
    <row r="775" spans="1:6" x14ac:dyDescent="0.25">
      <c r="A775" s="22">
        <v>43550</v>
      </c>
      <c r="B775" s="7">
        <v>0.02</v>
      </c>
      <c r="C775" t="s">
        <v>7231</v>
      </c>
      <c r="D775" t="s">
        <v>7200</v>
      </c>
      <c r="E775" t="s">
        <v>5626</v>
      </c>
      <c r="F775" s="8">
        <v>92</v>
      </c>
    </row>
    <row r="776" spans="1:6" x14ac:dyDescent="0.25">
      <c r="A776" s="22">
        <v>43517</v>
      </c>
      <c r="B776" s="7">
        <v>0.39</v>
      </c>
      <c r="C776" t="s">
        <v>7232</v>
      </c>
      <c r="D776" t="s">
        <v>7200</v>
      </c>
      <c r="E776" t="s">
        <v>6062</v>
      </c>
      <c r="F776" s="8">
        <v>92</v>
      </c>
    </row>
    <row r="777" spans="1:6" x14ac:dyDescent="0.25">
      <c r="A777" s="22">
        <v>43479</v>
      </c>
      <c r="B777" s="7">
        <v>7.0000000000000007E-2</v>
      </c>
      <c r="C777" t="s">
        <v>7226</v>
      </c>
      <c r="D777" t="s">
        <v>9</v>
      </c>
      <c r="E777" t="s">
        <v>6357</v>
      </c>
      <c r="F777" s="8">
        <v>92</v>
      </c>
    </row>
    <row r="778" spans="1:6" x14ac:dyDescent="0.25">
      <c r="A778" s="22">
        <v>43468</v>
      </c>
      <c r="B778" s="7">
        <v>0.25</v>
      </c>
      <c r="C778" t="s">
        <v>7232</v>
      </c>
      <c r="D778" t="s">
        <v>7203</v>
      </c>
      <c r="E778" t="s">
        <v>4844</v>
      </c>
      <c r="F778" s="8">
        <v>92</v>
      </c>
    </row>
    <row r="779" spans="1:6" x14ac:dyDescent="0.25">
      <c r="A779" s="22">
        <v>43552</v>
      </c>
      <c r="B779" s="7">
        <v>0.93</v>
      </c>
      <c r="C779" t="s">
        <v>7232</v>
      </c>
      <c r="D779" t="s">
        <v>9</v>
      </c>
      <c r="E779" t="s">
        <v>6412</v>
      </c>
      <c r="F779" s="8">
        <v>92</v>
      </c>
    </row>
    <row r="780" spans="1:6" x14ac:dyDescent="0.25">
      <c r="A780" s="22">
        <v>43420</v>
      </c>
      <c r="B780" s="7">
        <v>0.35</v>
      </c>
      <c r="C780" t="s">
        <v>7229</v>
      </c>
      <c r="D780" t="s">
        <v>7200</v>
      </c>
      <c r="E780" t="s">
        <v>6733</v>
      </c>
      <c r="F780" s="8">
        <v>92</v>
      </c>
    </row>
    <row r="781" spans="1:6" x14ac:dyDescent="0.25">
      <c r="A781" s="22">
        <v>43500</v>
      </c>
      <c r="B781" s="7">
        <v>0.84</v>
      </c>
      <c r="C781" t="s">
        <v>7226</v>
      </c>
      <c r="D781" t="s">
        <v>9</v>
      </c>
      <c r="E781" t="s">
        <v>4570</v>
      </c>
      <c r="F781" s="8">
        <v>92</v>
      </c>
    </row>
    <row r="782" spans="1:6" x14ac:dyDescent="0.25">
      <c r="A782" s="22">
        <v>43538</v>
      </c>
      <c r="B782" s="7">
        <v>0.64</v>
      </c>
      <c r="C782" t="s">
        <v>7232</v>
      </c>
      <c r="D782" t="s">
        <v>7202</v>
      </c>
      <c r="E782" t="s">
        <v>5062</v>
      </c>
      <c r="F782" s="8">
        <v>92</v>
      </c>
    </row>
    <row r="783" spans="1:6" x14ac:dyDescent="0.25">
      <c r="A783" s="22">
        <v>43480</v>
      </c>
      <c r="B783" s="7">
        <v>0.9</v>
      </c>
      <c r="C783" t="s">
        <v>7231</v>
      </c>
      <c r="D783" t="s">
        <v>9</v>
      </c>
      <c r="E783" t="s">
        <v>192</v>
      </c>
      <c r="F783" s="8">
        <v>92</v>
      </c>
    </row>
    <row r="784" spans="1:6" x14ac:dyDescent="0.25">
      <c r="A784" s="22">
        <v>43447</v>
      </c>
      <c r="B784" s="7">
        <v>0.23</v>
      </c>
      <c r="C784" t="s">
        <v>7232</v>
      </c>
      <c r="D784" t="s">
        <v>7202</v>
      </c>
      <c r="E784" t="s">
        <v>4802</v>
      </c>
      <c r="F784" s="8">
        <v>92</v>
      </c>
    </row>
    <row r="785" spans="1:6" x14ac:dyDescent="0.25">
      <c r="A785" s="22">
        <v>43419</v>
      </c>
      <c r="B785" s="7">
        <v>0.79</v>
      </c>
      <c r="C785" t="s">
        <v>7232</v>
      </c>
      <c r="D785" t="s">
        <v>7202</v>
      </c>
      <c r="E785" t="s">
        <v>7022</v>
      </c>
      <c r="F785" s="8">
        <v>92</v>
      </c>
    </row>
    <row r="786" spans="1:6" x14ac:dyDescent="0.25">
      <c r="A786" s="22">
        <v>43524</v>
      </c>
      <c r="B786" s="7">
        <v>0.39</v>
      </c>
      <c r="C786" t="s">
        <v>7232</v>
      </c>
      <c r="D786" t="s">
        <v>7202</v>
      </c>
      <c r="E786" t="s">
        <v>824</v>
      </c>
      <c r="F786" s="8">
        <v>92</v>
      </c>
    </row>
    <row r="787" spans="1:6" x14ac:dyDescent="0.25">
      <c r="A787" s="22">
        <v>43451</v>
      </c>
      <c r="B787" s="7">
        <v>0.24</v>
      </c>
      <c r="C787" t="s">
        <v>7226</v>
      </c>
      <c r="D787" t="s">
        <v>7201</v>
      </c>
      <c r="E787" t="s">
        <v>6282</v>
      </c>
      <c r="F787" s="8">
        <v>92</v>
      </c>
    </row>
    <row r="788" spans="1:6" x14ac:dyDescent="0.25">
      <c r="A788" s="22">
        <v>43531</v>
      </c>
      <c r="B788" s="7">
        <v>0.23</v>
      </c>
      <c r="C788" t="s">
        <v>7232</v>
      </c>
      <c r="D788" t="s">
        <v>9</v>
      </c>
      <c r="E788" t="s">
        <v>6570</v>
      </c>
      <c r="F788" s="8">
        <v>92</v>
      </c>
    </row>
    <row r="789" spans="1:6" x14ac:dyDescent="0.25">
      <c r="A789" s="22">
        <v>43504</v>
      </c>
      <c r="B789" s="7">
        <v>0.63</v>
      </c>
      <c r="C789" t="s">
        <v>7229</v>
      </c>
      <c r="D789" t="s">
        <v>7203</v>
      </c>
      <c r="E789" t="s">
        <v>5081</v>
      </c>
      <c r="F789" s="8">
        <v>92</v>
      </c>
    </row>
    <row r="790" spans="1:6" x14ac:dyDescent="0.25">
      <c r="A790" s="22">
        <v>43497</v>
      </c>
      <c r="B790" s="7">
        <v>0.54</v>
      </c>
      <c r="C790" t="s">
        <v>7229</v>
      </c>
      <c r="D790" t="s">
        <v>9</v>
      </c>
      <c r="E790" t="s">
        <v>3012</v>
      </c>
      <c r="F790" s="8">
        <v>92</v>
      </c>
    </row>
    <row r="791" spans="1:6" x14ac:dyDescent="0.25">
      <c r="A791" s="22">
        <v>43528</v>
      </c>
      <c r="B791" s="7">
        <v>0.96</v>
      </c>
      <c r="C791" t="s">
        <v>7226</v>
      </c>
      <c r="D791" t="s">
        <v>7201</v>
      </c>
      <c r="E791" t="s">
        <v>5291</v>
      </c>
      <c r="F791" s="8">
        <v>92</v>
      </c>
    </row>
    <row r="792" spans="1:6" x14ac:dyDescent="0.25">
      <c r="A792" s="22">
        <v>43553</v>
      </c>
      <c r="B792" s="7">
        <v>0.51</v>
      </c>
      <c r="C792" t="s">
        <v>7229</v>
      </c>
      <c r="D792" t="s">
        <v>7201</v>
      </c>
      <c r="E792" t="s">
        <v>4323</v>
      </c>
      <c r="F792" s="8">
        <v>92</v>
      </c>
    </row>
    <row r="793" spans="1:6" x14ac:dyDescent="0.25">
      <c r="A793" s="22">
        <v>43448</v>
      </c>
      <c r="B793" s="7">
        <v>0.41</v>
      </c>
      <c r="C793" t="s">
        <v>7229</v>
      </c>
      <c r="D793" t="s">
        <v>9</v>
      </c>
      <c r="E793" t="s">
        <v>5979</v>
      </c>
      <c r="F793" s="8">
        <v>92</v>
      </c>
    </row>
    <row r="794" spans="1:6" x14ac:dyDescent="0.25">
      <c r="A794" s="22">
        <v>43546</v>
      </c>
      <c r="B794" s="7">
        <v>0.56999999999999995</v>
      </c>
      <c r="C794" t="s">
        <v>7229</v>
      </c>
      <c r="D794" t="s">
        <v>7203</v>
      </c>
      <c r="E794" t="s">
        <v>3890</v>
      </c>
      <c r="F794" s="8">
        <v>92</v>
      </c>
    </row>
    <row r="795" spans="1:6" x14ac:dyDescent="0.25">
      <c r="A795" s="22">
        <v>43483</v>
      </c>
      <c r="B795" s="7">
        <v>0.45</v>
      </c>
      <c r="C795" t="s">
        <v>7229</v>
      </c>
      <c r="D795" t="s">
        <v>9</v>
      </c>
      <c r="E795" t="s">
        <v>7002</v>
      </c>
      <c r="F795" s="8">
        <v>92</v>
      </c>
    </row>
    <row r="796" spans="1:6" x14ac:dyDescent="0.25">
      <c r="A796" s="22">
        <v>43454</v>
      </c>
      <c r="B796" s="7">
        <v>0.82</v>
      </c>
      <c r="C796" t="s">
        <v>7232</v>
      </c>
      <c r="D796" t="s">
        <v>7200</v>
      </c>
      <c r="E796" t="s">
        <v>5039</v>
      </c>
      <c r="F796" s="8">
        <v>92</v>
      </c>
    </row>
    <row r="797" spans="1:6" x14ac:dyDescent="0.25">
      <c r="A797" s="22">
        <v>43503</v>
      </c>
      <c r="B797" s="7">
        <v>0.05</v>
      </c>
      <c r="C797" t="s">
        <v>7232</v>
      </c>
      <c r="D797" t="s">
        <v>7202</v>
      </c>
      <c r="E797" t="s">
        <v>6013</v>
      </c>
      <c r="F797" s="8">
        <v>92</v>
      </c>
    </row>
    <row r="798" spans="1:6" x14ac:dyDescent="0.25">
      <c r="A798" s="22">
        <v>43455</v>
      </c>
      <c r="B798" s="7">
        <v>0.1</v>
      </c>
      <c r="C798" t="s">
        <v>7229</v>
      </c>
      <c r="D798" t="s">
        <v>7200</v>
      </c>
      <c r="E798" t="s">
        <v>5163</v>
      </c>
      <c r="F798" s="8">
        <v>92</v>
      </c>
    </row>
    <row r="799" spans="1:6" x14ac:dyDescent="0.25">
      <c r="A799" s="22">
        <v>43423</v>
      </c>
      <c r="B799" s="7">
        <v>0.66</v>
      </c>
      <c r="C799" t="s">
        <v>7226</v>
      </c>
      <c r="D799" t="s">
        <v>7201</v>
      </c>
      <c r="E799" t="s">
        <v>6123</v>
      </c>
      <c r="F799" s="8">
        <v>92</v>
      </c>
    </row>
    <row r="800" spans="1:6" x14ac:dyDescent="0.25">
      <c r="A800" s="22">
        <v>43508</v>
      </c>
      <c r="B800" s="7">
        <v>7.0000000000000007E-2</v>
      </c>
      <c r="C800" t="s">
        <v>7231</v>
      </c>
      <c r="D800" t="s">
        <v>7201</v>
      </c>
      <c r="E800" t="s">
        <v>5648</v>
      </c>
      <c r="F800" s="8">
        <v>92</v>
      </c>
    </row>
    <row r="801" spans="1:6" x14ac:dyDescent="0.25">
      <c r="A801" s="22">
        <v>43483</v>
      </c>
      <c r="B801" s="7">
        <v>0.27</v>
      </c>
      <c r="C801" t="s">
        <v>7229</v>
      </c>
      <c r="D801" t="s">
        <v>7202</v>
      </c>
      <c r="E801" t="s">
        <v>6229</v>
      </c>
      <c r="F801" s="8">
        <v>92</v>
      </c>
    </row>
    <row r="802" spans="1:6" x14ac:dyDescent="0.25">
      <c r="A802" s="22">
        <v>43536</v>
      </c>
      <c r="B802" s="7">
        <v>0.48</v>
      </c>
      <c r="C802" t="s">
        <v>7231</v>
      </c>
      <c r="D802" t="s">
        <v>9</v>
      </c>
      <c r="E802" t="s">
        <v>6116</v>
      </c>
      <c r="F802" s="8">
        <v>92</v>
      </c>
    </row>
    <row r="803" spans="1:6" x14ac:dyDescent="0.25">
      <c r="A803" s="22">
        <v>43427</v>
      </c>
      <c r="B803" s="7">
        <v>0.59</v>
      </c>
      <c r="C803" t="s">
        <v>7229</v>
      </c>
      <c r="D803" t="s">
        <v>9</v>
      </c>
      <c r="E803" t="s">
        <v>6461</v>
      </c>
      <c r="F803" s="8">
        <v>92</v>
      </c>
    </row>
    <row r="804" spans="1:6" x14ac:dyDescent="0.25">
      <c r="A804" s="22">
        <v>43517</v>
      </c>
      <c r="B804" s="7">
        <v>0.74</v>
      </c>
      <c r="C804" t="s">
        <v>7232</v>
      </c>
      <c r="D804" t="s">
        <v>7203</v>
      </c>
      <c r="E804" t="s">
        <v>752</v>
      </c>
      <c r="F804" s="8">
        <v>92</v>
      </c>
    </row>
    <row r="805" spans="1:6" x14ac:dyDescent="0.25">
      <c r="A805" s="22">
        <v>43482</v>
      </c>
      <c r="B805" s="7">
        <v>0.78</v>
      </c>
      <c r="C805" t="s">
        <v>7232</v>
      </c>
      <c r="D805" t="s">
        <v>9</v>
      </c>
      <c r="E805" t="s">
        <v>5996</v>
      </c>
      <c r="F805" s="8">
        <v>92</v>
      </c>
    </row>
    <row r="806" spans="1:6" x14ac:dyDescent="0.25">
      <c r="A806" s="22">
        <v>43508</v>
      </c>
      <c r="B806" s="7">
        <v>0.33</v>
      </c>
      <c r="C806" t="s">
        <v>7231</v>
      </c>
      <c r="D806" t="s">
        <v>7203</v>
      </c>
      <c r="E806" t="s">
        <v>1436</v>
      </c>
      <c r="F806" s="8">
        <v>92</v>
      </c>
    </row>
    <row r="807" spans="1:6" x14ac:dyDescent="0.25">
      <c r="A807" s="22">
        <v>43419</v>
      </c>
      <c r="B807" s="7">
        <v>0.56999999999999995</v>
      </c>
      <c r="C807" t="s">
        <v>7232</v>
      </c>
      <c r="D807" t="s">
        <v>9</v>
      </c>
      <c r="E807" t="s">
        <v>5249</v>
      </c>
      <c r="F807" s="8">
        <v>92</v>
      </c>
    </row>
    <row r="808" spans="1:6" x14ac:dyDescent="0.25">
      <c r="A808" s="22">
        <v>43501</v>
      </c>
      <c r="B808" s="7">
        <v>0.67</v>
      </c>
      <c r="C808" t="s">
        <v>7231</v>
      </c>
      <c r="D808" t="s">
        <v>7201</v>
      </c>
      <c r="E808" t="s">
        <v>5866</v>
      </c>
      <c r="F808" s="8">
        <v>92</v>
      </c>
    </row>
    <row r="809" spans="1:6" x14ac:dyDescent="0.25">
      <c r="A809" s="22">
        <v>43552</v>
      </c>
      <c r="B809" s="7">
        <v>0.75</v>
      </c>
      <c r="C809" t="s">
        <v>7232</v>
      </c>
      <c r="D809" t="s">
        <v>9</v>
      </c>
      <c r="E809" t="s">
        <v>1654</v>
      </c>
      <c r="F809" s="8">
        <v>92</v>
      </c>
    </row>
    <row r="810" spans="1:6" x14ac:dyDescent="0.25">
      <c r="A810" s="22">
        <v>43529</v>
      </c>
      <c r="B810" s="7">
        <v>0.81</v>
      </c>
      <c r="C810" t="s">
        <v>7231</v>
      </c>
      <c r="D810" t="s">
        <v>7201</v>
      </c>
      <c r="E810" t="s">
        <v>5024</v>
      </c>
      <c r="F810" s="8">
        <v>92</v>
      </c>
    </row>
    <row r="811" spans="1:6" x14ac:dyDescent="0.25">
      <c r="A811" s="22">
        <v>43546</v>
      </c>
      <c r="B811" s="7">
        <v>0.22</v>
      </c>
      <c r="C811" t="s">
        <v>7229</v>
      </c>
      <c r="D811" t="s">
        <v>7201</v>
      </c>
      <c r="E811" t="s">
        <v>4441</v>
      </c>
      <c r="F811" s="8">
        <v>92</v>
      </c>
    </row>
    <row r="812" spans="1:6" x14ac:dyDescent="0.25">
      <c r="A812" s="22">
        <v>43486</v>
      </c>
      <c r="B812" s="7">
        <v>0.05</v>
      </c>
      <c r="C812" t="s">
        <v>7226</v>
      </c>
      <c r="D812" t="s">
        <v>7201</v>
      </c>
      <c r="E812" t="s">
        <v>5080</v>
      </c>
      <c r="F812" s="8">
        <v>92</v>
      </c>
    </row>
    <row r="813" spans="1:6" x14ac:dyDescent="0.25">
      <c r="A813" s="22">
        <v>43529</v>
      </c>
      <c r="B813" s="7">
        <v>0.7</v>
      </c>
      <c r="C813" t="s">
        <v>7231</v>
      </c>
      <c r="D813" t="s">
        <v>9</v>
      </c>
      <c r="E813" t="s">
        <v>7031</v>
      </c>
      <c r="F813" s="8">
        <v>92</v>
      </c>
    </row>
    <row r="814" spans="1:6" x14ac:dyDescent="0.25">
      <c r="A814" s="22">
        <v>43423</v>
      </c>
      <c r="B814" s="7">
        <v>0.71</v>
      </c>
      <c r="C814" t="s">
        <v>7226</v>
      </c>
      <c r="D814" t="s">
        <v>9</v>
      </c>
      <c r="E814" t="s">
        <v>3998</v>
      </c>
      <c r="F814" s="8">
        <v>92</v>
      </c>
    </row>
    <row r="815" spans="1:6" x14ac:dyDescent="0.25">
      <c r="A815" s="22">
        <v>43458</v>
      </c>
      <c r="B815" s="7">
        <v>0.36</v>
      </c>
      <c r="C815" t="s">
        <v>7226</v>
      </c>
      <c r="D815" t="s">
        <v>9</v>
      </c>
      <c r="E815" t="s">
        <v>3562</v>
      </c>
      <c r="F815" s="8">
        <v>92</v>
      </c>
    </row>
    <row r="816" spans="1:6" x14ac:dyDescent="0.25">
      <c r="A816" s="22">
        <v>43514</v>
      </c>
      <c r="B816" s="7">
        <v>0.1</v>
      </c>
      <c r="C816" t="s">
        <v>7226</v>
      </c>
      <c r="D816" t="s">
        <v>7200</v>
      </c>
      <c r="E816" t="s">
        <v>6515</v>
      </c>
      <c r="F816" s="8">
        <v>92</v>
      </c>
    </row>
    <row r="817" spans="1:6" x14ac:dyDescent="0.25">
      <c r="A817" s="22">
        <v>43545</v>
      </c>
      <c r="B817" s="7">
        <v>0.61</v>
      </c>
      <c r="C817" t="s">
        <v>7232</v>
      </c>
      <c r="D817" t="s">
        <v>9</v>
      </c>
      <c r="E817" t="s">
        <v>5395</v>
      </c>
      <c r="F817" s="8">
        <v>92</v>
      </c>
    </row>
    <row r="818" spans="1:6" x14ac:dyDescent="0.25">
      <c r="A818" s="22">
        <v>43496</v>
      </c>
      <c r="B818" s="7">
        <v>0.78</v>
      </c>
      <c r="C818" t="s">
        <v>7232</v>
      </c>
      <c r="D818" t="s">
        <v>7200</v>
      </c>
      <c r="E818" t="s">
        <v>6792</v>
      </c>
      <c r="F818" s="8">
        <v>92</v>
      </c>
    </row>
    <row r="819" spans="1:6" x14ac:dyDescent="0.25">
      <c r="A819" s="22">
        <v>43473</v>
      </c>
      <c r="B819" s="7">
        <v>0.67</v>
      </c>
      <c r="C819" t="s">
        <v>7231</v>
      </c>
      <c r="D819" t="s">
        <v>9</v>
      </c>
      <c r="E819" t="s">
        <v>6717</v>
      </c>
      <c r="F819" s="8">
        <v>92</v>
      </c>
    </row>
    <row r="820" spans="1:6" x14ac:dyDescent="0.25">
      <c r="A820" s="22">
        <v>43545</v>
      </c>
      <c r="B820" s="7">
        <v>0.87</v>
      </c>
      <c r="C820" t="s">
        <v>7232</v>
      </c>
      <c r="D820" t="s">
        <v>9</v>
      </c>
      <c r="E820" t="s">
        <v>6616</v>
      </c>
      <c r="F820" s="8">
        <v>92</v>
      </c>
    </row>
    <row r="821" spans="1:6" x14ac:dyDescent="0.25">
      <c r="A821" s="22">
        <v>43452</v>
      </c>
      <c r="B821" s="7">
        <v>0.85</v>
      </c>
      <c r="C821" t="s">
        <v>7231</v>
      </c>
      <c r="D821" t="s">
        <v>9</v>
      </c>
      <c r="E821" t="s">
        <v>1886</v>
      </c>
      <c r="F821" s="8">
        <v>92</v>
      </c>
    </row>
    <row r="822" spans="1:6" x14ac:dyDescent="0.25">
      <c r="A822" s="22">
        <v>43553</v>
      </c>
      <c r="B822" s="7">
        <v>0.12</v>
      </c>
      <c r="C822" t="s">
        <v>7229</v>
      </c>
      <c r="D822" t="s">
        <v>9</v>
      </c>
      <c r="E822" t="s">
        <v>5944</v>
      </c>
      <c r="F822" s="8">
        <v>92</v>
      </c>
    </row>
    <row r="823" spans="1:6" x14ac:dyDescent="0.25">
      <c r="A823" s="22">
        <v>43482</v>
      </c>
      <c r="B823" s="7">
        <v>0.17</v>
      </c>
      <c r="C823" t="s">
        <v>7232</v>
      </c>
      <c r="D823" t="s">
        <v>7201</v>
      </c>
      <c r="E823" t="s">
        <v>5973</v>
      </c>
      <c r="F823" s="8">
        <v>92</v>
      </c>
    </row>
    <row r="824" spans="1:6" x14ac:dyDescent="0.25">
      <c r="A824" s="22">
        <v>43466</v>
      </c>
      <c r="B824" s="7">
        <v>0.66</v>
      </c>
      <c r="C824" t="s">
        <v>7231</v>
      </c>
      <c r="D824" t="s">
        <v>9</v>
      </c>
      <c r="E824" t="s">
        <v>5115</v>
      </c>
      <c r="F824" s="8">
        <v>92</v>
      </c>
    </row>
    <row r="825" spans="1:6" x14ac:dyDescent="0.25">
      <c r="A825" s="22">
        <v>43431</v>
      </c>
      <c r="B825" s="7">
        <v>0.61</v>
      </c>
      <c r="C825" t="s">
        <v>7231</v>
      </c>
      <c r="D825" t="s">
        <v>9</v>
      </c>
      <c r="E825" t="s">
        <v>286</v>
      </c>
      <c r="F825" s="8">
        <v>92</v>
      </c>
    </row>
    <row r="826" spans="1:6" x14ac:dyDescent="0.25">
      <c r="A826" s="22">
        <v>43521</v>
      </c>
      <c r="B826" s="7">
        <v>0.13</v>
      </c>
      <c r="C826" t="s">
        <v>7226</v>
      </c>
      <c r="D826" t="s">
        <v>7202</v>
      </c>
      <c r="E826" t="s">
        <v>6891</v>
      </c>
      <c r="F826" s="8">
        <v>92</v>
      </c>
    </row>
    <row r="827" spans="1:6" x14ac:dyDescent="0.25">
      <c r="A827" s="22">
        <v>43426</v>
      </c>
      <c r="B827" s="7">
        <v>0.59</v>
      </c>
      <c r="C827" t="s">
        <v>7232</v>
      </c>
      <c r="D827" t="s">
        <v>9</v>
      </c>
      <c r="E827" t="s">
        <v>7133</v>
      </c>
      <c r="F827" s="8">
        <v>92</v>
      </c>
    </row>
    <row r="828" spans="1:6" x14ac:dyDescent="0.25">
      <c r="A828" s="22">
        <v>43447</v>
      </c>
      <c r="B828" s="7">
        <v>0.48</v>
      </c>
      <c r="C828" t="s">
        <v>7232</v>
      </c>
      <c r="D828" t="s">
        <v>7201</v>
      </c>
      <c r="E828" t="s">
        <v>2660</v>
      </c>
      <c r="F828" s="8">
        <v>92</v>
      </c>
    </row>
    <row r="829" spans="1:6" x14ac:dyDescent="0.25">
      <c r="A829" s="22">
        <v>43538</v>
      </c>
      <c r="B829" s="7">
        <v>0.13</v>
      </c>
      <c r="C829" t="s">
        <v>7232</v>
      </c>
      <c r="D829" t="s">
        <v>9</v>
      </c>
      <c r="E829" t="s">
        <v>7150</v>
      </c>
      <c r="F829" s="8">
        <v>92</v>
      </c>
    </row>
    <row r="830" spans="1:6" x14ac:dyDescent="0.25">
      <c r="A830" s="22">
        <v>43529</v>
      </c>
      <c r="B830" s="7">
        <v>0.09</v>
      </c>
      <c r="C830" t="s">
        <v>7231</v>
      </c>
      <c r="D830" t="s">
        <v>9</v>
      </c>
      <c r="E830" t="s">
        <v>6971</v>
      </c>
      <c r="F830" s="8">
        <v>92</v>
      </c>
    </row>
    <row r="831" spans="1:6" x14ac:dyDescent="0.25">
      <c r="A831" s="22">
        <v>43511</v>
      </c>
      <c r="B831" s="7">
        <v>0.49</v>
      </c>
      <c r="C831" t="s">
        <v>7229</v>
      </c>
      <c r="D831" t="s">
        <v>9</v>
      </c>
      <c r="E831" t="s">
        <v>6261</v>
      </c>
      <c r="F831" s="8">
        <v>92</v>
      </c>
    </row>
    <row r="832" spans="1:6" x14ac:dyDescent="0.25">
      <c r="A832" s="22">
        <v>43510</v>
      </c>
      <c r="B832" s="7">
        <v>0.28999999999999998</v>
      </c>
      <c r="C832" t="s">
        <v>7232</v>
      </c>
      <c r="D832" t="s">
        <v>7201</v>
      </c>
      <c r="E832" t="s">
        <v>6415</v>
      </c>
      <c r="F832" s="8">
        <v>92</v>
      </c>
    </row>
    <row r="833" spans="1:6" x14ac:dyDescent="0.25">
      <c r="A833" s="22">
        <v>43535</v>
      </c>
      <c r="B833" s="7">
        <v>0.44</v>
      </c>
      <c r="C833" t="s">
        <v>7226</v>
      </c>
      <c r="D833" t="s">
        <v>7201</v>
      </c>
      <c r="E833" t="s">
        <v>7040</v>
      </c>
      <c r="F833" s="8">
        <v>92</v>
      </c>
    </row>
    <row r="834" spans="1:6" x14ac:dyDescent="0.25">
      <c r="A834" s="22">
        <v>43480</v>
      </c>
      <c r="B834" s="7">
        <v>0.99</v>
      </c>
      <c r="C834" t="s">
        <v>7231</v>
      </c>
      <c r="D834" t="s">
        <v>7201</v>
      </c>
      <c r="E834" t="s">
        <v>5696</v>
      </c>
      <c r="F834" s="8">
        <v>92</v>
      </c>
    </row>
    <row r="835" spans="1:6" x14ac:dyDescent="0.25">
      <c r="A835" s="22">
        <v>43472</v>
      </c>
      <c r="B835" s="7">
        <v>0.98</v>
      </c>
      <c r="C835" t="s">
        <v>7226</v>
      </c>
      <c r="D835" t="s">
        <v>9</v>
      </c>
      <c r="E835" t="s">
        <v>7042</v>
      </c>
      <c r="F835" s="8">
        <v>92</v>
      </c>
    </row>
    <row r="836" spans="1:6" x14ac:dyDescent="0.25">
      <c r="A836" s="22">
        <v>43501</v>
      </c>
      <c r="B836" s="7">
        <v>0.22</v>
      </c>
      <c r="C836" t="s">
        <v>7231</v>
      </c>
      <c r="D836" t="s">
        <v>9</v>
      </c>
      <c r="E836" t="s">
        <v>4427</v>
      </c>
      <c r="F836" s="8">
        <v>92</v>
      </c>
    </row>
    <row r="837" spans="1:6" x14ac:dyDescent="0.25">
      <c r="A837" s="22">
        <v>43483</v>
      </c>
      <c r="B837" s="7">
        <v>0.35</v>
      </c>
      <c r="C837" t="s">
        <v>7229</v>
      </c>
      <c r="D837" t="s">
        <v>9</v>
      </c>
      <c r="E837" t="s">
        <v>6930</v>
      </c>
      <c r="F837" s="8">
        <v>92</v>
      </c>
    </row>
    <row r="838" spans="1:6" x14ac:dyDescent="0.25">
      <c r="A838" s="22">
        <v>43501</v>
      </c>
      <c r="B838" s="7">
        <v>0.75</v>
      </c>
      <c r="C838" t="s">
        <v>7231</v>
      </c>
      <c r="D838" t="s">
        <v>9</v>
      </c>
      <c r="E838" t="s">
        <v>6610</v>
      </c>
      <c r="F838" s="8">
        <v>92</v>
      </c>
    </row>
    <row r="839" spans="1:6" x14ac:dyDescent="0.25">
      <c r="A839" s="22">
        <v>43536</v>
      </c>
      <c r="B839" s="7">
        <v>0.7</v>
      </c>
      <c r="C839" t="s">
        <v>7231</v>
      </c>
      <c r="D839" t="s">
        <v>9</v>
      </c>
      <c r="E839" t="s">
        <v>6975</v>
      </c>
      <c r="F839" s="8">
        <v>92</v>
      </c>
    </row>
    <row r="840" spans="1:6" x14ac:dyDescent="0.25">
      <c r="A840" s="22">
        <v>43510</v>
      </c>
      <c r="B840" s="7">
        <v>0.71</v>
      </c>
      <c r="C840" t="s">
        <v>7232</v>
      </c>
      <c r="D840" t="s">
        <v>9</v>
      </c>
      <c r="E840" t="s">
        <v>7099</v>
      </c>
      <c r="F840" s="8">
        <v>92</v>
      </c>
    </row>
    <row r="841" spans="1:6" x14ac:dyDescent="0.25">
      <c r="A841" s="22">
        <v>43507</v>
      </c>
      <c r="B841" s="7">
        <v>0.27</v>
      </c>
      <c r="C841" t="s">
        <v>7226</v>
      </c>
      <c r="D841" t="s">
        <v>9</v>
      </c>
      <c r="E841" t="s">
        <v>436</v>
      </c>
      <c r="F841" s="8">
        <v>92</v>
      </c>
    </row>
    <row r="842" spans="1:6" x14ac:dyDescent="0.25">
      <c r="A842" s="22">
        <v>43458</v>
      </c>
      <c r="B842" s="7">
        <v>0.64</v>
      </c>
      <c r="C842" t="s">
        <v>7226</v>
      </c>
      <c r="D842" t="s">
        <v>9</v>
      </c>
      <c r="E842" t="s">
        <v>5340</v>
      </c>
      <c r="F842" s="8">
        <v>92</v>
      </c>
    </row>
    <row r="843" spans="1:6" x14ac:dyDescent="0.25">
      <c r="A843" s="22">
        <v>43489</v>
      </c>
      <c r="B843" s="7">
        <v>0.33</v>
      </c>
      <c r="C843" t="s">
        <v>7232</v>
      </c>
      <c r="D843" t="s">
        <v>7203</v>
      </c>
      <c r="E843" t="s">
        <v>6213</v>
      </c>
      <c r="F843" s="8">
        <v>92</v>
      </c>
    </row>
    <row r="844" spans="1:6" x14ac:dyDescent="0.25">
      <c r="A844" s="22">
        <v>43448</v>
      </c>
      <c r="B844" s="7">
        <v>0.3</v>
      </c>
      <c r="C844" t="s">
        <v>7229</v>
      </c>
      <c r="D844" t="s">
        <v>9</v>
      </c>
      <c r="E844" t="s">
        <v>5127</v>
      </c>
      <c r="F844" s="8">
        <v>92</v>
      </c>
    </row>
    <row r="845" spans="1:6" x14ac:dyDescent="0.25">
      <c r="A845" s="22">
        <v>43531</v>
      </c>
      <c r="B845" s="7">
        <v>0.14000000000000001</v>
      </c>
      <c r="C845" t="s">
        <v>7232</v>
      </c>
      <c r="D845" t="s">
        <v>7201</v>
      </c>
      <c r="E845" t="s">
        <v>5744</v>
      </c>
      <c r="F845" s="8">
        <v>92</v>
      </c>
    </row>
    <row r="846" spans="1:6" x14ac:dyDescent="0.25">
      <c r="A846" s="22">
        <v>43532</v>
      </c>
      <c r="B846" s="7">
        <v>0.23</v>
      </c>
      <c r="C846" t="s">
        <v>7229</v>
      </c>
      <c r="D846" t="s">
        <v>7203</v>
      </c>
      <c r="E846" t="s">
        <v>1325</v>
      </c>
      <c r="F846" s="8">
        <v>92</v>
      </c>
    </row>
    <row r="847" spans="1:6" x14ac:dyDescent="0.25">
      <c r="A847" s="22">
        <v>43539</v>
      </c>
      <c r="B847" s="7">
        <v>0.78</v>
      </c>
      <c r="C847" t="s">
        <v>7229</v>
      </c>
      <c r="D847" t="s">
        <v>9</v>
      </c>
      <c r="E847" t="s">
        <v>6646</v>
      </c>
      <c r="F847" s="8">
        <v>92</v>
      </c>
    </row>
    <row r="848" spans="1:6" x14ac:dyDescent="0.25">
      <c r="A848" s="22">
        <v>43447</v>
      </c>
      <c r="B848" s="7">
        <v>0.79</v>
      </c>
      <c r="C848" t="s">
        <v>7232</v>
      </c>
      <c r="D848" t="s">
        <v>7201</v>
      </c>
      <c r="E848" t="s">
        <v>4245</v>
      </c>
      <c r="F848" s="8">
        <v>92</v>
      </c>
    </row>
    <row r="849" spans="1:6" x14ac:dyDescent="0.25">
      <c r="A849" s="22">
        <v>43514</v>
      </c>
      <c r="B849" s="7">
        <v>0.38</v>
      </c>
      <c r="C849" t="s">
        <v>7226</v>
      </c>
      <c r="D849" t="s">
        <v>7201</v>
      </c>
      <c r="E849" t="s">
        <v>2092</v>
      </c>
      <c r="F849" s="8">
        <v>92</v>
      </c>
    </row>
    <row r="850" spans="1:6" x14ac:dyDescent="0.25">
      <c r="A850" s="22">
        <v>43532</v>
      </c>
      <c r="B850" s="7">
        <v>0.85</v>
      </c>
      <c r="C850" t="s">
        <v>7229</v>
      </c>
      <c r="D850" t="s">
        <v>7201</v>
      </c>
      <c r="E850" t="s">
        <v>5217</v>
      </c>
      <c r="F850" s="8">
        <v>92</v>
      </c>
    </row>
    <row r="851" spans="1:6" x14ac:dyDescent="0.25">
      <c r="A851" s="22">
        <v>43511</v>
      </c>
      <c r="B851" s="7">
        <v>0.76</v>
      </c>
      <c r="C851" t="s">
        <v>7229</v>
      </c>
      <c r="D851" t="s">
        <v>7200</v>
      </c>
      <c r="E851" t="s">
        <v>6974</v>
      </c>
      <c r="F851" s="8">
        <v>92</v>
      </c>
    </row>
    <row r="852" spans="1:6" x14ac:dyDescent="0.25">
      <c r="A852" s="22">
        <v>43524</v>
      </c>
      <c r="B852" s="7">
        <v>0.22</v>
      </c>
      <c r="C852" t="s">
        <v>7232</v>
      </c>
      <c r="D852" t="s">
        <v>7203</v>
      </c>
      <c r="E852" t="s">
        <v>6601</v>
      </c>
      <c r="F852" s="8">
        <v>92</v>
      </c>
    </row>
    <row r="853" spans="1:6" x14ac:dyDescent="0.25">
      <c r="A853" s="22">
        <v>43546</v>
      </c>
      <c r="B853" s="7">
        <v>0.96</v>
      </c>
      <c r="C853" t="s">
        <v>7229</v>
      </c>
      <c r="D853" t="s">
        <v>9</v>
      </c>
      <c r="E853" t="s">
        <v>5085</v>
      </c>
      <c r="F853" s="8">
        <v>92</v>
      </c>
    </row>
    <row r="854" spans="1:6" x14ac:dyDescent="0.25">
      <c r="A854" s="22">
        <v>43465</v>
      </c>
      <c r="B854" s="7">
        <v>0.8</v>
      </c>
      <c r="C854" t="s">
        <v>7226</v>
      </c>
      <c r="D854" t="s">
        <v>7200</v>
      </c>
      <c r="E854" t="s">
        <v>2246</v>
      </c>
      <c r="F854" s="8">
        <v>92</v>
      </c>
    </row>
    <row r="855" spans="1:6" x14ac:dyDescent="0.25">
      <c r="A855" s="22">
        <v>43501</v>
      </c>
      <c r="B855" s="7">
        <v>0.12</v>
      </c>
      <c r="C855" t="s">
        <v>7231</v>
      </c>
      <c r="D855" t="s">
        <v>7201</v>
      </c>
      <c r="E855" t="s">
        <v>5635</v>
      </c>
      <c r="F855" s="8">
        <v>92</v>
      </c>
    </row>
    <row r="856" spans="1:6" x14ac:dyDescent="0.25">
      <c r="A856" s="22">
        <v>43426</v>
      </c>
      <c r="B856" s="7">
        <v>0.37</v>
      </c>
      <c r="C856" t="s">
        <v>7232</v>
      </c>
      <c r="D856" t="s">
        <v>9</v>
      </c>
      <c r="E856" t="s">
        <v>6935</v>
      </c>
      <c r="F856" s="8">
        <v>92</v>
      </c>
    </row>
    <row r="857" spans="1:6" x14ac:dyDescent="0.25">
      <c r="A857" s="22">
        <v>43529</v>
      </c>
      <c r="B857" s="7">
        <v>0.8</v>
      </c>
      <c r="C857" t="s">
        <v>7231</v>
      </c>
      <c r="D857" t="s">
        <v>7202</v>
      </c>
      <c r="E857" t="s">
        <v>6240</v>
      </c>
      <c r="F857" s="8">
        <v>92</v>
      </c>
    </row>
    <row r="858" spans="1:6" x14ac:dyDescent="0.25">
      <c r="A858" s="22">
        <v>43455</v>
      </c>
      <c r="B858" s="7">
        <v>0.13</v>
      </c>
      <c r="C858" t="s">
        <v>7229</v>
      </c>
      <c r="D858" t="s">
        <v>9</v>
      </c>
      <c r="E858" t="s">
        <v>7117</v>
      </c>
      <c r="F858" s="8">
        <v>92</v>
      </c>
    </row>
    <row r="859" spans="1:6" x14ac:dyDescent="0.25">
      <c r="A859" s="22">
        <v>43473</v>
      </c>
      <c r="B859" s="7">
        <v>0.4</v>
      </c>
      <c r="C859" t="s">
        <v>7231</v>
      </c>
      <c r="D859" t="s">
        <v>7200</v>
      </c>
      <c r="E859" t="s">
        <v>6683</v>
      </c>
      <c r="F859" s="8">
        <v>92</v>
      </c>
    </row>
    <row r="860" spans="1:6" x14ac:dyDescent="0.25">
      <c r="A860" s="22">
        <v>43461</v>
      </c>
      <c r="B860" s="7">
        <v>0.86</v>
      </c>
      <c r="C860" t="s">
        <v>7232</v>
      </c>
      <c r="D860" t="s">
        <v>9</v>
      </c>
      <c r="E860" t="s">
        <v>5120</v>
      </c>
      <c r="F860" s="8">
        <v>92</v>
      </c>
    </row>
    <row r="861" spans="1:6" x14ac:dyDescent="0.25">
      <c r="A861" s="22">
        <v>43472</v>
      </c>
      <c r="B861" s="7">
        <v>0.03</v>
      </c>
      <c r="C861" t="s">
        <v>7226</v>
      </c>
      <c r="D861" t="s">
        <v>7201</v>
      </c>
      <c r="E861" t="s">
        <v>5347</v>
      </c>
      <c r="F861" s="8">
        <v>92</v>
      </c>
    </row>
    <row r="862" spans="1:6" x14ac:dyDescent="0.25">
      <c r="A862" s="22">
        <v>43503</v>
      </c>
      <c r="B862" s="7">
        <v>0.55000000000000004</v>
      </c>
      <c r="C862" t="s">
        <v>7232</v>
      </c>
      <c r="D862" t="s">
        <v>7201</v>
      </c>
      <c r="E862" t="s">
        <v>4312</v>
      </c>
      <c r="F862" s="8">
        <v>92</v>
      </c>
    </row>
    <row r="863" spans="1:6" x14ac:dyDescent="0.25">
      <c r="A863" s="22">
        <v>43514</v>
      </c>
      <c r="B863" s="7">
        <v>0.67</v>
      </c>
      <c r="C863" t="s">
        <v>7226</v>
      </c>
      <c r="D863" t="s">
        <v>7201</v>
      </c>
      <c r="E863" t="s">
        <v>6371</v>
      </c>
      <c r="F863" s="8">
        <v>92</v>
      </c>
    </row>
    <row r="864" spans="1:6" x14ac:dyDescent="0.25">
      <c r="A864" s="22">
        <v>43508</v>
      </c>
      <c r="B864" s="7">
        <v>0.13</v>
      </c>
      <c r="C864" t="s">
        <v>7231</v>
      </c>
      <c r="D864" t="s">
        <v>7200</v>
      </c>
      <c r="E864" t="s">
        <v>5595</v>
      </c>
      <c r="F864" s="8">
        <v>92</v>
      </c>
    </row>
    <row r="865" spans="1:6" x14ac:dyDescent="0.25">
      <c r="A865" s="22">
        <v>43518</v>
      </c>
      <c r="B865" s="7">
        <v>0.89</v>
      </c>
      <c r="C865" t="s">
        <v>7229</v>
      </c>
      <c r="D865" t="s">
        <v>7203</v>
      </c>
      <c r="E865" t="s">
        <v>7172</v>
      </c>
      <c r="F865" s="8">
        <v>92</v>
      </c>
    </row>
    <row r="866" spans="1:6" x14ac:dyDescent="0.25">
      <c r="A866" s="22">
        <v>43419</v>
      </c>
      <c r="B866" s="7">
        <v>0.38</v>
      </c>
      <c r="C866" t="s">
        <v>7232</v>
      </c>
      <c r="D866" t="s">
        <v>7200</v>
      </c>
      <c r="E866" t="s">
        <v>5280</v>
      </c>
      <c r="F866" s="8">
        <v>92</v>
      </c>
    </row>
    <row r="867" spans="1:6" x14ac:dyDescent="0.25">
      <c r="A867" s="22">
        <v>43444</v>
      </c>
      <c r="B867" s="7">
        <v>0.52</v>
      </c>
      <c r="C867" t="s">
        <v>7226</v>
      </c>
      <c r="D867" t="s">
        <v>7200</v>
      </c>
      <c r="E867" t="s">
        <v>1750</v>
      </c>
      <c r="F867" s="8">
        <v>92</v>
      </c>
    </row>
    <row r="868" spans="1:6" x14ac:dyDescent="0.25">
      <c r="A868" s="22">
        <v>43455</v>
      </c>
      <c r="B868" s="7">
        <v>0.36</v>
      </c>
      <c r="C868" t="s">
        <v>7229</v>
      </c>
      <c r="D868" t="s">
        <v>9</v>
      </c>
      <c r="E868" t="s">
        <v>6006</v>
      </c>
      <c r="F868" s="8">
        <v>92</v>
      </c>
    </row>
    <row r="869" spans="1:6" x14ac:dyDescent="0.25">
      <c r="A869" s="22">
        <v>43536</v>
      </c>
      <c r="B869" s="7">
        <v>0.52</v>
      </c>
      <c r="C869" t="s">
        <v>7231</v>
      </c>
      <c r="D869" t="s">
        <v>9</v>
      </c>
      <c r="E869" t="s">
        <v>5072</v>
      </c>
      <c r="F869" s="8">
        <v>92</v>
      </c>
    </row>
    <row r="870" spans="1:6" x14ac:dyDescent="0.25">
      <c r="A870" s="22">
        <v>43538</v>
      </c>
      <c r="B870" s="7">
        <v>0.14000000000000001</v>
      </c>
      <c r="C870" t="s">
        <v>7232</v>
      </c>
      <c r="D870" t="s">
        <v>7200</v>
      </c>
      <c r="E870" t="s">
        <v>6930</v>
      </c>
      <c r="F870" s="8">
        <v>92</v>
      </c>
    </row>
    <row r="871" spans="1:6" x14ac:dyDescent="0.25">
      <c r="A871" s="22">
        <v>43433</v>
      </c>
      <c r="B871" s="7">
        <v>0.27</v>
      </c>
      <c r="C871" t="s">
        <v>7232</v>
      </c>
      <c r="D871" t="s">
        <v>7201</v>
      </c>
      <c r="E871" t="s">
        <v>5753</v>
      </c>
      <c r="F871" s="8">
        <v>92</v>
      </c>
    </row>
    <row r="872" spans="1:6" x14ac:dyDescent="0.25">
      <c r="A872" s="22">
        <v>43479</v>
      </c>
      <c r="B872" s="7">
        <v>0.08</v>
      </c>
      <c r="C872" t="s">
        <v>7226</v>
      </c>
      <c r="D872" t="s">
        <v>9</v>
      </c>
      <c r="E872" t="s">
        <v>6718</v>
      </c>
      <c r="F872" s="8">
        <v>92</v>
      </c>
    </row>
    <row r="873" spans="1:6" x14ac:dyDescent="0.25">
      <c r="A873" s="22">
        <v>43480</v>
      </c>
      <c r="B873" s="7">
        <v>0.12</v>
      </c>
      <c r="C873" t="s">
        <v>7231</v>
      </c>
      <c r="D873" t="s">
        <v>7200</v>
      </c>
      <c r="E873" t="s">
        <v>5213</v>
      </c>
      <c r="F873" s="8">
        <v>92</v>
      </c>
    </row>
    <row r="874" spans="1:6" x14ac:dyDescent="0.25">
      <c r="A874" s="22">
        <v>43545</v>
      </c>
      <c r="B874" s="7">
        <v>0.35</v>
      </c>
      <c r="C874" t="s">
        <v>7232</v>
      </c>
      <c r="D874" t="s">
        <v>9</v>
      </c>
      <c r="E874" t="s">
        <v>6910</v>
      </c>
      <c r="F874" s="8">
        <v>92</v>
      </c>
    </row>
    <row r="875" spans="1:6" x14ac:dyDescent="0.25">
      <c r="A875" s="22">
        <v>43487</v>
      </c>
      <c r="B875" s="7">
        <v>0.15</v>
      </c>
      <c r="C875" t="s">
        <v>7231</v>
      </c>
      <c r="D875" t="s">
        <v>7201</v>
      </c>
      <c r="E875" t="s">
        <v>6525</v>
      </c>
      <c r="F875" s="8">
        <v>92</v>
      </c>
    </row>
    <row r="876" spans="1:6" x14ac:dyDescent="0.25">
      <c r="A876" s="22">
        <v>43552</v>
      </c>
      <c r="B876" s="7">
        <v>0.41</v>
      </c>
      <c r="C876" t="s">
        <v>7232</v>
      </c>
      <c r="D876" t="s">
        <v>7200</v>
      </c>
      <c r="E876" t="s">
        <v>4819</v>
      </c>
      <c r="F876" s="8">
        <v>92</v>
      </c>
    </row>
    <row r="877" spans="1:6" x14ac:dyDescent="0.25">
      <c r="A877" s="22">
        <v>43497</v>
      </c>
      <c r="B877" s="7">
        <v>0.48</v>
      </c>
      <c r="C877" t="s">
        <v>7229</v>
      </c>
      <c r="D877" t="s">
        <v>7201</v>
      </c>
      <c r="E877" t="s">
        <v>6242</v>
      </c>
      <c r="F877" s="8">
        <v>92</v>
      </c>
    </row>
    <row r="878" spans="1:6" x14ac:dyDescent="0.25">
      <c r="A878" s="22">
        <v>43431</v>
      </c>
      <c r="B878" s="7">
        <v>0.83</v>
      </c>
      <c r="C878" t="s">
        <v>7231</v>
      </c>
      <c r="D878" t="s">
        <v>7203</v>
      </c>
      <c r="E878" t="s">
        <v>2257</v>
      </c>
      <c r="F878" s="8">
        <v>92</v>
      </c>
    </row>
    <row r="879" spans="1:6" x14ac:dyDescent="0.25">
      <c r="A879" s="22">
        <v>43525</v>
      </c>
      <c r="B879" s="7">
        <v>0.39</v>
      </c>
      <c r="C879" t="s">
        <v>7229</v>
      </c>
      <c r="D879" t="s">
        <v>7200</v>
      </c>
      <c r="E879" t="s">
        <v>5684</v>
      </c>
      <c r="F879" s="8">
        <v>92</v>
      </c>
    </row>
    <row r="880" spans="1:6" x14ac:dyDescent="0.25">
      <c r="A880" s="22">
        <v>43479</v>
      </c>
      <c r="B880" s="7">
        <v>0.37</v>
      </c>
      <c r="C880" t="s">
        <v>7226</v>
      </c>
      <c r="D880" t="s">
        <v>9</v>
      </c>
      <c r="E880" t="s">
        <v>5894</v>
      </c>
      <c r="F880" s="8">
        <v>92</v>
      </c>
    </row>
    <row r="881" spans="1:6" x14ac:dyDescent="0.25">
      <c r="A881" s="22">
        <v>43493</v>
      </c>
      <c r="B881" s="7">
        <v>0.97</v>
      </c>
      <c r="C881" t="s">
        <v>7226</v>
      </c>
      <c r="D881" t="s">
        <v>7201</v>
      </c>
      <c r="E881" t="s">
        <v>1252</v>
      </c>
      <c r="F881" s="8">
        <v>92</v>
      </c>
    </row>
    <row r="882" spans="1:6" x14ac:dyDescent="0.25">
      <c r="A882" s="22">
        <v>43458</v>
      </c>
      <c r="B882" s="7">
        <v>0.34</v>
      </c>
      <c r="C882" t="s">
        <v>7226</v>
      </c>
      <c r="D882" t="s">
        <v>9</v>
      </c>
      <c r="E882" t="s">
        <v>6348</v>
      </c>
      <c r="F882" s="8">
        <v>92</v>
      </c>
    </row>
    <row r="883" spans="1:6" x14ac:dyDescent="0.25">
      <c r="A883" s="22">
        <v>43508</v>
      </c>
      <c r="B883" s="7">
        <v>0.35</v>
      </c>
      <c r="C883" t="s">
        <v>7231</v>
      </c>
      <c r="D883" t="s">
        <v>7201</v>
      </c>
      <c r="E883" t="s">
        <v>2142</v>
      </c>
      <c r="F883" s="8">
        <v>92</v>
      </c>
    </row>
    <row r="884" spans="1:6" x14ac:dyDescent="0.25">
      <c r="A884" s="22">
        <v>43419</v>
      </c>
      <c r="B884" s="7">
        <v>0.14000000000000001</v>
      </c>
      <c r="C884" t="s">
        <v>7232</v>
      </c>
      <c r="D884" t="s">
        <v>7200</v>
      </c>
      <c r="E884" t="s">
        <v>5533</v>
      </c>
      <c r="F884" s="8">
        <v>92</v>
      </c>
    </row>
    <row r="885" spans="1:6" x14ac:dyDescent="0.25">
      <c r="A885" s="22">
        <v>43447</v>
      </c>
      <c r="B885" s="7">
        <v>0.66</v>
      </c>
      <c r="C885" t="s">
        <v>7232</v>
      </c>
      <c r="D885" t="s">
        <v>7200</v>
      </c>
      <c r="E885" t="s">
        <v>5390</v>
      </c>
      <c r="F885" s="8">
        <v>92</v>
      </c>
    </row>
    <row r="886" spans="1:6" x14ac:dyDescent="0.25">
      <c r="A886" s="22">
        <v>43514</v>
      </c>
      <c r="B886" s="7">
        <v>0.95</v>
      </c>
      <c r="C886" t="s">
        <v>7226</v>
      </c>
      <c r="D886" t="s">
        <v>9</v>
      </c>
      <c r="E886" t="s">
        <v>5273</v>
      </c>
      <c r="F886" s="8">
        <v>92</v>
      </c>
    </row>
    <row r="887" spans="1:6" x14ac:dyDescent="0.25">
      <c r="A887" s="22">
        <v>43447</v>
      </c>
      <c r="B887" s="7">
        <v>0.51</v>
      </c>
      <c r="C887" t="s">
        <v>7232</v>
      </c>
      <c r="D887" t="s">
        <v>7200</v>
      </c>
      <c r="E887" t="s">
        <v>6827</v>
      </c>
      <c r="F887" s="8">
        <v>92</v>
      </c>
    </row>
    <row r="888" spans="1:6" x14ac:dyDescent="0.25">
      <c r="A888" s="22">
        <v>43441</v>
      </c>
      <c r="B888" s="7">
        <v>0.92</v>
      </c>
      <c r="C888" t="s">
        <v>7229</v>
      </c>
      <c r="D888" t="s">
        <v>7201</v>
      </c>
      <c r="E888" t="s">
        <v>5775</v>
      </c>
      <c r="F888" s="8">
        <v>92</v>
      </c>
    </row>
    <row r="889" spans="1:6" x14ac:dyDescent="0.25">
      <c r="A889" s="22">
        <v>43528</v>
      </c>
      <c r="B889" s="7">
        <v>0.98</v>
      </c>
      <c r="C889" t="s">
        <v>7226</v>
      </c>
      <c r="D889" t="s">
        <v>7201</v>
      </c>
      <c r="E889" t="s">
        <v>5371</v>
      </c>
      <c r="F889" s="8">
        <v>92</v>
      </c>
    </row>
    <row r="890" spans="1:6" x14ac:dyDescent="0.25">
      <c r="A890" s="22">
        <v>43549</v>
      </c>
      <c r="B890" s="7">
        <v>0.15</v>
      </c>
      <c r="C890" t="s">
        <v>7226</v>
      </c>
      <c r="D890" t="s">
        <v>7200</v>
      </c>
      <c r="E890" t="s">
        <v>6358</v>
      </c>
      <c r="F890" s="8">
        <v>92</v>
      </c>
    </row>
    <row r="891" spans="1:6" x14ac:dyDescent="0.25">
      <c r="A891" s="22">
        <v>43444</v>
      </c>
      <c r="B891" s="7">
        <v>0.41</v>
      </c>
      <c r="C891" t="s">
        <v>7226</v>
      </c>
      <c r="D891" t="s">
        <v>7201</v>
      </c>
      <c r="E891" t="s">
        <v>5239</v>
      </c>
      <c r="F891" s="8">
        <v>92</v>
      </c>
    </row>
    <row r="892" spans="1:6" x14ac:dyDescent="0.25">
      <c r="A892" s="22">
        <v>43515</v>
      </c>
      <c r="B892" s="7">
        <v>0.6</v>
      </c>
      <c r="C892" t="s">
        <v>7231</v>
      </c>
      <c r="D892" t="s">
        <v>9</v>
      </c>
      <c r="E892" t="s">
        <v>5479</v>
      </c>
      <c r="F892" s="8">
        <v>92</v>
      </c>
    </row>
    <row r="893" spans="1:6" x14ac:dyDescent="0.25">
      <c r="A893" s="22">
        <v>43465</v>
      </c>
      <c r="B893" s="7">
        <v>0.18</v>
      </c>
      <c r="C893" t="s">
        <v>7226</v>
      </c>
      <c r="D893" t="s">
        <v>7203</v>
      </c>
      <c r="E893" t="s">
        <v>6598</v>
      </c>
      <c r="F893" s="8">
        <v>92</v>
      </c>
    </row>
    <row r="894" spans="1:6" x14ac:dyDescent="0.25">
      <c r="A894" s="22">
        <v>43424</v>
      </c>
      <c r="B894" s="7">
        <v>0.81</v>
      </c>
      <c r="C894" t="s">
        <v>7231</v>
      </c>
      <c r="D894" t="s">
        <v>9</v>
      </c>
      <c r="E894" t="s">
        <v>6224</v>
      </c>
      <c r="F894" s="8">
        <v>92</v>
      </c>
    </row>
    <row r="895" spans="1:6" x14ac:dyDescent="0.25">
      <c r="A895" s="22">
        <v>43441</v>
      </c>
      <c r="B895" s="7">
        <v>0.8</v>
      </c>
      <c r="C895" t="s">
        <v>7229</v>
      </c>
      <c r="D895" t="s">
        <v>7201</v>
      </c>
      <c r="E895" t="s">
        <v>5291</v>
      </c>
      <c r="F895" s="8">
        <v>92</v>
      </c>
    </row>
    <row r="896" spans="1:6" x14ac:dyDescent="0.25">
      <c r="A896" s="22">
        <v>43496</v>
      </c>
      <c r="B896" s="7">
        <v>0.14000000000000001</v>
      </c>
      <c r="C896" t="s">
        <v>7232</v>
      </c>
      <c r="D896" t="s">
        <v>7201</v>
      </c>
      <c r="E896" t="s">
        <v>6992</v>
      </c>
      <c r="F896" s="8">
        <v>92</v>
      </c>
    </row>
    <row r="897" spans="1:6" x14ac:dyDescent="0.25">
      <c r="A897" s="22">
        <v>43546</v>
      </c>
      <c r="B897" s="7">
        <v>0.38</v>
      </c>
      <c r="C897" t="s">
        <v>7229</v>
      </c>
      <c r="D897" t="s">
        <v>7200</v>
      </c>
      <c r="E897" t="s">
        <v>6015</v>
      </c>
      <c r="F897" s="8">
        <v>92</v>
      </c>
    </row>
    <row r="898" spans="1:6" x14ac:dyDescent="0.25">
      <c r="A898" s="22">
        <v>43486</v>
      </c>
      <c r="B898" s="7">
        <v>0.1</v>
      </c>
      <c r="C898" t="s">
        <v>7226</v>
      </c>
      <c r="D898" t="s">
        <v>7200</v>
      </c>
      <c r="E898" t="s">
        <v>5564</v>
      </c>
      <c r="F898" s="8">
        <v>92</v>
      </c>
    </row>
    <row r="899" spans="1:6" x14ac:dyDescent="0.25">
      <c r="A899" s="22">
        <v>43434</v>
      </c>
      <c r="B899" s="7">
        <v>0.36</v>
      </c>
      <c r="C899" t="s">
        <v>7229</v>
      </c>
      <c r="D899" t="s">
        <v>7201</v>
      </c>
      <c r="E899" t="s">
        <v>7017</v>
      </c>
      <c r="F899" s="8">
        <v>92</v>
      </c>
    </row>
    <row r="900" spans="1:6" x14ac:dyDescent="0.25">
      <c r="A900" s="22">
        <v>43444</v>
      </c>
      <c r="B900" s="7">
        <v>0.96</v>
      </c>
      <c r="C900" t="s">
        <v>7226</v>
      </c>
      <c r="D900" t="s">
        <v>7200</v>
      </c>
      <c r="E900" t="s">
        <v>5812</v>
      </c>
      <c r="F900" s="8">
        <v>92</v>
      </c>
    </row>
    <row r="901" spans="1:6" x14ac:dyDescent="0.25">
      <c r="A901" s="22">
        <v>43475</v>
      </c>
      <c r="B901" s="7">
        <v>0.32</v>
      </c>
      <c r="C901" t="s">
        <v>7232</v>
      </c>
      <c r="D901" t="s">
        <v>7200</v>
      </c>
      <c r="E901" t="s">
        <v>6831</v>
      </c>
      <c r="F901" s="8">
        <v>92</v>
      </c>
    </row>
    <row r="902" spans="1:6" x14ac:dyDescent="0.25">
      <c r="A902" s="22">
        <v>43480</v>
      </c>
      <c r="B902" s="7">
        <v>0.09</v>
      </c>
      <c r="C902" t="s">
        <v>7231</v>
      </c>
      <c r="D902" t="s">
        <v>7201</v>
      </c>
      <c r="E902" t="s">
        <v>286</v>
      </c>
      <c r="F902" s="8">
        <v>92</v>
      </c>
    </row>
    <row r="903" spans="1:6" x14ac:dyDescent="0.25">
      <c r="A903" s="22">
        <v>43419</v>
      </c>
      <c r="B903" s="7">
        <v>0.6</v>
      </c>
      <c r="C903" t="s">
        <v>7232</v>
      </c>
      <c r="D903" t="s">
        <v>7201</v>
      </c>
      <c r="E903" t="s">
        <v>5962</v>
      </c>
      <c r="F903" s="8">
        <v>92</v>
      </c>
    </row>
    <row r="904" spans="1:6" x14ac:dyDescent="0.25">
      <c r="A904" s="22">
        <v>43536</v>
      </c>
      <c r="B904" s="7">
        <v>0.98</v>
      </c>
      <c r="C904" t="s">
        <v>7231</v>
      </c>
      <c r="D904" t="s">
        <v>7201</v>
      </c>
      <c r="E904" t="s">
        <v>6979</v>
      </c>
      <c r="F904" s="8">
        <v>92</v>
      </c>
    </row>
    <row r="905" spans="1:6" x14ac:dyDescent="0.25">
      <c r="A905" s="22">
        <v>43455</v>
      </c>
      <c r="B905" s="7">
        <v>0.25</v>
      </c>
      <c r="C905" t="s">
        <v>7229</v>
      </c>
      <c r="D905" t="s">
        <v>7200</v>
      </c>
      <c r="E905" t="s">
        <v>6975</v>
      </c>
      <c r="F905" s="8">
        <v>92</v>
      </c>
    </row>
    <row r="906" spans="1:6" x14ac:dyDescent="0.25">
      <c r="A906" s="22">
        <v>43473</v>
      </c>
      <c r="B906" s="7">
        <v>0.55000000000000004</v>
      </c>
      <c r="C906" t="s">
        <v>7231</v>
      </c>
      <c r="D906" t="s">
        <v>7202</v>
      </c>
      <c r="E906" t="s">
        <v>6291</v>
      </c>
      <c r="F906" s="8">
        <v>92</v>
      </c>
    </row>
    <row r="907" spans="1:6" x14ac:dyDescent="0.25">
      <c r="A907" s="22">
        <v>43517</v>
      </c>
      <c r="B907" s="7">
        <v>0.31</v>
      </c>
      <c r="C907" t="s">
        <v>7232</v>
      </c>
      <c r="D907" t="s">
        <v>9</v>
      </c>
      <c r="E907" t="s">
        <v>6603</v>
      </c>
      <c r="F907" s="8">
        <v>92</v>
      </c>
    </row>
    <row r="908" spans="1:6" x14ac:dyDescent="0.25">
      <c r="A908" s="22">
        <v>43486</v>
      </c>
      <c r="B908" s="7">
        <v>0.55000000000000004</v>
      </c>
      <c r="C908" t="s">
        <v>7226</v>
      </c>
      <c r="D908" t="s">
        <v>7200</v>
      </c>
      <c r="E908" t="s">
        <v>5267</v>
      </c>
      <c r="F908" s="8">
        <v>92</v>
      </c>
    </row>
    <row r="909" spans="1:6" x14ac:dyDescent="0.25">
      <c r="A909" s="22">
        <v>43469</v>
      </c>
      <c r="B909" s="7">
        <v>0.68</v>
      </c>
      <c r="C909" t="s">
        <v>7229</v>
      </c>
      <c r="D909" t="s">
        <v>7201</v>
      </c>
      <c r="E909" t="s">
        <v>6760</v>
      </c>
      <c r="F909" s="8">
        <v>92</v>
      </c>
    </row>
    <row r="910" spans="1:6" x14ac:dyDescent="0.25">
      <c r="A910" s="22">
        <v>43420</v>
      </c>
      <c r="B910" s="7">
        <v>0.99</v>
      </c>
      <c r="C910" t="s">
        <v>7229</v>
      </c>
      <c r="D910" t="s">
        <v>7202</v>
      </c>
      <c r="E910" t="s">
        <v>2301</v>
      </c>
      <c r="F910" s="8">
        <v>92</v>
      </c>
    </row>
    <row r="911" spans="1:6" x14ac:dyDescent="0.25">
      <c r="A911" s="22">
        <v>43494</v>
      </c>
      <c r="B911" s="7">
        <v>0.5</v>
      </c>
      <c r="C911" t="s">
        <v>7231</v>
      </c>
      <c r="D911" t="s">
        <v>7203</v>
      </c>
      <c r="E911" t="s">
        <v>6631</v>
      </c>
      <c r="F911" s="8">
        <v>92</v>
      </c>
    </row>
    <row r="912" spans="1:6" x14ac:dyDescent="0.25">
      <c r="A912" s="22">
        <v>43486</v>
      </c>
      <c r="B912" s="7">
        <v>0.19</v>
      </c>
      <c r="C912" t="s">
        <v>7226</v>
      </c>
      <c r="D912" t="s">
        <v>7202</v>
      </c>
      <c r="E912" t="s">
        <v>2881</v>
      </c>
      <c r="F912" s="8">
        <v>92</v>
      </c>
    </row>
    <row r="913" spans="1:6" x14ac:dyDescent="0.25">
      <c r="A913" s="22">
        <v>43521</v>
      </c>
      <c r="B913" s="7">
        <v>0.27</v>
      </c>
      <c r="C913" t="s">
        <v>7226</v>
      </c>
      <c r="D913" t="s">
        <v>7200</v>
      </c>
      <c r="E913" t="s">
        <v>6395</v>
      </c>
      <c r="F913" s="8">
        <v>92</v>
      </c>
    </row>
    <row r="914" spans="1:6" x14ac:dyDescent="0.25">
      <c r="A914" s="22">
        <v>43521</v>
      </c>
      <c r="B914" s="7">
        <v>0.33</v>
      </c>
      <c r="C914" t="s">
        <v>7226</v>
      </c>
      <c r="D914" t="s">
        <v>7200</v>
      </c>
      <c r="E914" t="s">
        <v>5512</v>
      </c>
      <c r="F914" s="8">
        <v>92</v>
      </c>
    </row>
    <row r="915" spans="1:6" x14ac:dyDescent="0.25">
      <c r="A915" s="22">
        <v>43549</v>
      </c>
      <c r="B915" s="7">
        <v>0.26</v>
      </c>
      <c r="C915" t="s">
        <v>7226</v>
      </c>
      <c r="D915" t="s">
        <v>7201</v>
      </c>
      <c r="E915" t="s">
        <v>6754</v>
      </c>
      <c r="F915" s="8">
        <v>92</v>
      </c>
    </row>
    <row r="916" spans="1:6" x14ac:dyDescent="0.25">
      <c r="A916" s="22">
        <v>43423</v>
      </c>
      <c r="B916" s="7">
        <v>0.33</v>
      </c>
      <c r="C916" t="s">
        <v>7226</v>
      </c>
      <c r="D916" t="s">
        <v>9</v>
      </c>
      <c r="E916" t="s">
        <v>3890</v>
      </c>
      <c r="F916" s="8">
        <v>92</v>
      </c>
    </row>
    <row r="917" spans="1:6" x14ac:dyDescent="0.25">
      <c r="A917" s="22">
        <v>43515</v>
      </c>
      <c r="B917" s="7">
        <v>0.16</v>
      </c>
      <c r="C917" t="s">
        <v>7231</v>
      </c>
      <c r="D917" t="s">
        <v>7201</v>
      </c>
      <c r="E917" t="s">
        <v>2115</v>
      </c>
      <c r="F917" s="8">
        <v>92</v>
      </c>
    </row>
    <row r="918" spans="1:6" x14ac:dyDescent="0.25">
      <c r="A918" s="22">
        <v>43430</v>
      </c>
      <c r="B918" s="7">
        <v>0.25</v>
      </c>
      <c r="C918" t="s">
        <v>7226</v>
      </c>
      <c r="D918" t="s">
        <v>9</v>
      </c>
      <c r="E918" t="s">
        <v>6657</v>
      </c>
      <c r="F918" s="8">
        <v>92</v>
      </c>
    </row>
    <row r="919" spans="1:6" x14ac:dyDescent="0.25">
      <c r="A919" s="22">
        <v>43514</v>
      </c>
      <c r="B919" s="7">
        <v>0.99</v>
      </c>
      <c r="C919" t="s">
        <v>7226</v>
      </c>
      <c r="D919" t="s">
        <v>7201</v>
      </c>
      <c r="E919" t="s">
        <v>4201</v>
      </c>
      <c r="F919" s="8">
        <v>92</v>
      </c>
    </row>
    <row r="920" spans="1:6" x14ac:dyDescent="0.25">
      <c r="A920" s="22">
        <v>43466</v>
      </c>
      <c r="B920" s="7">
        <v>0.28999999999999998</v>
      </c>
      <c r="C920" t="s">
        <v>7231</v>
      </c>
      <c r="D920" t="s">
        <v>7201</v>
      </c>
      <c r="E920" t="s">
        <v>5986</v>
      </c>
      <c r="F920" s="8">
        <v>92</v>
      </c>
    </row>
    <row r="921" spans="1:6" x14ac:dyDescent="0.25">
      <c r="A921" s="22">
        <v>43550</v>
      </c>
      <c r="B921" s="7">
        <v>0.27</v>
      </c>
      <c r="C921" t="s">
        <v>7231</v>
      </c>
      <c r="D921" t="s">
        <v>7200</v>
      </c>
      <c r="E921" t="s">
        <v>6723</v>
      </c>
      <c r="F921" s="8">
        <v>92</v>
      </c>
    </row>
    <row r="922" spans="1:6" x14ac:dyDescent="0.25">
      <c r="A922" s="22">
        <v>43510</v>
      </c>
      <c r="B922" s="7">
        <v>7.0000000000000007E-2</v>
      </c>
      <c r="C922" t="s">
        <v>7232</v>
      </c>
      <c r="D922" t="s">
        <v>7201</v>
      </c>
      <c r="E922" t="s">
        <v>5530</v>
      </c>
      <c r="F922" s="8">
        <v>92</v>
      </c>
    </row>
    <row r="923" spans="1:6" x14ac:dyDescent="0.25">
      <c r="A923" s="22">
        <v>43482</v>
      </c>
      <c r="B923" s="7">
        <v>0.68</v>
      </c>
      <c r="C923" t="s">
        <v>7232</v>
      </c>
      <c r="D923" t="s">
        <v>9</v>
      </c>
      <c r="E923" t="s">
        <v>1512</v>
      </c>
      <c r="F923" s="8">
        <v>92</v>
      </c>
    </row>
    <row r="924" spans="1:6" x14ac:dyDescent="0.25">
      <c r="A924" s="22">
        <v>43501</v>
      </c>
      <c r="B924" s="7">
        <v>0.4</v>
      </c>
      <c r="C924" t="s">
        <v>7231</v>
      </c>
      <c r="D924" t="s">
        <v>7200</v>
      </c>
      <c r="E924" t="s">
        <v>5233</v>
      </c>
      <c r="F924" s="8">
        <v>92</v>
      </c>
    </row>
    <row r="925" spans="1:6" x14ac:dyDescent="0.25">
      <c r="A925" s="22">
        <v>43532</v>
      </c>
      <c r="B925" s="7">
        <v>0.35</v>
      </c>
      <c r="C925" t="s">
        <v>7229</v>
      </c>
      <c r="D925" t="s">
        <v>7201</v>
      </c>
      <c r="E925" t="s">
        <v>4339</v>
      </c>
      <c r="F925" s="8">
        <v>92</v>
      </c>
    </row>
    <row r="926" spans="1:6" x14ac:dyDescent="0.25">
      <c r="A926" s="22">
        <v>43489</v>
      </c>
      <c r="B926" s="7">
        <v>0.33</v>
      </c>
      <c r="C926" t="s">
        <v>7232</v>
      </c>
      <c r="D926" t="s">
        <v>7200</v>
      </c>
      <c r="E926" t="s">
        <v>5402</v>
      </c>
      <c r="F926" s="8">
        <v>92</v>
      </c>
    </row>
    <row r="927" spans="1:6" x14ac:dyDescent="0.25">
      <c r="A927" s="22">
        <v>43448</v>
      </c>
      <c r="B927" s="7">
        <v>0.72</v>
      </c>
      <c r="C927" t="s">
        <v>7229</v>
      </c>
      <c r="D927" t="s">
        <v>9</v>
      </c>
      <c r="E927" t="s">
        <v>1600</v>
      </c>
      <c r="F927" s="8">
        <v>92</v>
      </c>
    </row>
    <row r="928" spans="1:6" x14ac:dyDescent="0.25">
      <c r="A928" s="22">
        <v>43515</v>
      </c>
      <c r="B928" s="7">
        <v>0.52</v>
      </c>
      <c r="C928" t="s">
        <v>7231</v>
      </c>
      <c r="D928" t="s">
        <v>7200</v>
      </c>
      <c r="E928" t="s">
        <v>6221</v>
      </c>
      <c r="F928" s="8">
        <v>92</v>
      </c>
    </row>
    <row r="929" spans="1:6" x14ac:dyDescent="0.25">
      <c r="A929" s="22">
        <v>43546</v>
      </c>
      <c r="B929" s="7">
        <v>0.1</v>
      </c>
      <c r="C929" t="s">
        <v>7229</v>
      </c>
      <c r="D929" t="s">
        <v>7201</v>
      </c>
      <c r="E929" t="s">
        <v>6066</v>
      </c>
      <c r="F929" s="8">
        <v>92</v>
      </c>
    </row>
    <row r="930" spans="1:6" x14ac:dyDescent="0.25">
      <c r="A930" s="22">
        <v>43440</v>
      </c>
      <c r="B930" s="7">
        <v>0.5</v>
      </c>
      <c r="C930" t="s">
        <v>7232</v>
      </c>
      <c r="D930" t="s">
        <v>7200</v>
      </c>
      <c r="E930" t="s">
        <v>7064</v>
      </c>
      <c r="F930" s="8">
        <v>92</v>
      </c>
    </row>
    <row r="931" spans="1:6" x14ac:dyDescent="0.25">
      <c r="A931" s="22">
        <v>43438</v>
      </c>
      <c r="B931" s="7">
        <v>0.65</v>
      </c>
      <c r="C931" t="s">
        <v>7231</v>
      </c>
      <c r="D931" t="s">
        <v>9</v>
      </c>
      <c r="E931" t="s">
        <v>5091</v>
      </c>
      <c r="F931" s="8">
        <v>92</v>
      </c>
    </row>
    <row r="932" spans="1:6" x14ac:dyDescent="0.25">
      <c r="A932" s="22">
        <v>43501</v>
      </c>
      <c r="B932" s="7">
        <v>0.62</v>
      </c>
      <c r="C932" t="s">
        <v>7231</v>
      </c>
      <c r="D932" t="s">
        <v>7201</v>
      </c>
      <c r="E932" t="s">
        <v>6234</v>
      </c>
      <c r="F932" s="8">
        <v>92</v>
      </c>
    </row>
    <row r="933" spans="1:6" x14ac:dyDescent="0.25">
      <c r="A933" s="22">
        <v>43497</v>
      </c>
      <c r="B933" s="7">
        <v>0.16</v>
      </c>
      <c r="C933" t="s">
        <v>7229</v>
      </c>
      <c r="D933" t="s">
        <v>7200</v>
      </c>
      <c r="E933" t="s">
        <v>3570</v>
      </c>
      <c r="F933" s="8">
        <v>92</v>
      </c>
    </row>
    <row r="934" spans="1:6" x14ac:dyDescent="0.25">
      <c r="A934" s="22">
        <v>43493</v>
      </c>
      <c r="B934" s="7">
        <v>0.6</v>
      </c>
      <c r="C934" t="s">
        <v>7226</v>
      </c>
      <c r="D934" t="s">
        <v>7202</v>
      </c>
      <c r="E934" t="s">
        <v>3784</v>
      </c>
      <c r="F934" s="8">
        <v>92</v>
      </c>
    </row>
    <row r="935" spans="1:6" x14ac:dyDescent="0.25">
      <c r="A935" s="22">
        <v>43500</v>
      </c>
      <c r="B935" s="7">
        <v>0.99</v>
      </c>
      <c r="C935" t="s">
        <v>7226</v>
      </c>
      <c r="D935" t="s">
        <v>9</v>
      </c>
      <c r="E935" t="s">
        <v>6104</v>
      </c>
      <c r="F935" s="8">
        <v>92</v>
      </c>
    </row>
    <row r="936" spans="1:6" x14ac:dyDescent="0.25">
      <c r="A936" s="22">
        <v>43552</v>
      </c>
      <c r="B936" s="7">
        <v>0.39</v>
      </c>
      <c r="C936" t="s">
        <v>7232</v>
      </c>
      <c r="D936" t="s">
        <v>7201</v>
      </c>
      <c r="E936" t="s">
        <v>296</v>
      </c>
      <c r="F936" s="8">
        <v>92</v>
      </c>
    </row>
    <row r="937" spans="1:6" x14ac:dyDescent="0.25">
      <c r="A937" s="22">
        <v>43549</v>
      </c>
      <c r="B937" s="7">
        <v>0.18</v>
      </c>
      <c r="C937" t="s">
        <v>7226</v>
      </c>
      <c r="D937" t="s">
        <v>7201</v>
      </c>
      <c r="E937" t="s">
        <v>5762</v>
      </c>
      <c r="F937" s="8">
        <v>92</v>
      </c>
    </row>
    <row r="938" spans="1:6" x14ac:dyDescent="0.25">
      <c r="A938" s="22">
        <v>43538</v>
      </c>
      <c r="B938" s="7">
        <v>0.28000000000000003</v>
      </c>
      <c r="C938" t="s">
        <v>7232</v>
      </c>
      <c r="D938" t="s">
        <v>9</v>
      </c>
      <c r="E938" t="s">
        <v>7008</v>
      </c>
      <c r="F938" s="8">
        <v>92</v>
      </c>
    </row>
    <row r="939" spans="1:6" x14ac:dyDescent="0.25">
      <c r="A939" s="22">
        <v>43511</v>
      </c>
      <c r="B939" s="7">
        <v>0.39</v>
      </c>
      <c r="C939" t="s">
        <v>7229</v>
      </c>
      <c r="D939" t="s">
        <v>7201</v>
      </c>
      <c r="E939" t="s">
        <v>5713</v>
      </c>
      <c r="F939" s="8">
        <v>92</v>
      </c>
    </row>
    <row r="940" spans="1:6" x14ac:dyDescent="0.25">
      <c r="A940" s="22">
        <v>43497</v>
      </c>
      <c r="B940" s="7">
        <v>0.54</v>
      </c>
      <c r="C940" t="s">
        <v>7229</v>
      </c>
      <c r="D940" t="s">
        <v>7202</v>
      </c>
      <c r="E940" t="s">
        <v>5178</v>
      </c>
      <c r="F940" s="8">
        <v>92</v>
      </c>
    </row>
    <row r="941" spans="1:6" x14ac:dyDescent="0.25">
      <c r="A941" s="22">
        <v>43525</v>
      </c>
      <c r="B941" s="7">
        <v>0.44</v>
      </c>
      <c r="C941" t="s">
        <v>7229</v>
      </c>
      <c r="D941" t="s">
        <v>7200</v>
      </c>
      <c r="E941" t="s">
        <v>6106</v>
      </c>
      <c r="F941" s="8">
        <v>92</v>
      </c>
    </row>
    <row r="942" spans="1:6" x14ac:dyDescent="0.25">
      <c r="A942" s="22">
        <v>43448</v>
      </c>
      <c r="B942" s="7">
        <v>0.54</v>
      </c>
      <c r="C942" t="s">
        <v>7229</v>
      </c>
      <c r="D942" t="s">
        <v>9</v>
      </c>
      <c r="E942" t="s">
        <v>6377</v>
      </c>
      <c r="F942" s="8">
        <v>92</v>
      </c>
    </row>
    <row r="943" spans="1:6" x14ac:dyDescent="0.25">
      <c r="A943" s="22">
        <v>43514</v>
      </c>
      <c r="B943" s="7">
        <v>0.86</v>
      </c>
      <c r="C943" t="s">
        <v>7226</v>
      </c>
      <c r="D943" t="s">
        <v>9</v>
      </c>
      <c r="E943" t="s">
        <v>6723</v>
      </c>
      <c r="F943" s="8">
        <v>92</v>
      </c>
    </row>
    <row r="944" spans="1:6" x14ac:dyDescent="0.25">
      <c r="A944" s="22">
        <v>43462</v>
      </c>
      <c r="B944" s="7">
        <v>0.51</v>
      </c>
      <c r="C944" t="s">
        <v>7229</v>
      </c>
      <c r="D944" t="s">
        <v>7201</v>
      </c>
      <c r="E944" t="s">
        <v>6433</v>
      </c>
      <c r="F944" s="8">
        <v>92</v>
      </c>
    </row>
    <row r="945" spans="1:6" x14ac:dyDescent="0.25">
      <c r="A945" s="22">
        <v>43455</v>
      </c>
      <c r="B945" s="7">
        <v>0.82</v>
      </c>
      <c r="C945" t="s">
        <v>7229</v>
      </c>
      <c r="D945" t="s">
        <v>9</v>
      </c>
      <c r="E945" t="s">
        <v>6009</v>
      </c>
      <c r="F945" s="8">
        <v>92</v>
      </c>
    </row>
    <row r="946" spans="1:6" x14ac:dyDescent="0.25">
      <c r="A946" s="22">
        <v>43476</v>
      </c>
      <c r="B946" s="7">
        <v>0.21</v>
      </c>
      <c r="C946" t="s">
        <v>7229</v>
      </c>
      <c r="D946" t="s">
        <v>7200</v>
      </c>
      <c r="E946" t="s">
        <v>3095</v>
      </c>
      <c r="F946" s="8">
        <v>92</v>
      </c>
    </row>
    <row r="947" spans="1:6" x14ac:dyDescent="0.25">
      <c r="A947" s="22">
        <v>43490</v>
      </c>
      <c r="B947" s="7">
        <v>0.82</v>
      </c>
      <c r="C947" t="s">
        <v>7229</v>
      </c>
      <c r="D947" t="s">
        <v>9</v>
      </c>
      <c r="E947" t="s">
        <v>5969</v>
      </c>
      <c r="F947" s="8">
        <v>92</v>
      </c>
    </row>
    <row r="948" spans="1:6" x14ac:dyDescent="0.25">
      <c r="A948" s="22">
        <v>43476</v>
      </c>
      <c r="B948" s="7">
        <v>0.14000000000000001</v>
      </c>
      <c r="C948" t="s">
        <v>7229</v>
      </c>
      <c r="D948" t="s">
        <v>7200</v>
      </c>
      <c r="E948" t="s">
        <v>5168</v>
      </c>
      <c r="F948" s="8">
        <v>92</v>
      </c>
    </row>
    <row r="949" spans="1:6" x14ac:dyDescent="0.25">
      <c r="A949" s="22">
        <v>43480</v>
      </c>
      <c r="B949" s="7">
        <v>0.89</v>
      </c>
      <c r="C949" t="s">
        <v>7231</v>
      </c>
      <c r="D949" t="s">
        <v>7200</v>
      </c>
      <c r="E949" t="s">
        <v>2277</v>
      </c>
      <c r="F949" s="8">
        <v>92</v>
      </c>
    </row>
    <row r="950" spans="1:6" x14ac:dyDescent="0.25">
      <c r="A950" s="22">
        <v>43458</v>
      </c>
      <c r="B950" s="7">
        <v>0.4</v>
      </c>
      <c r="C950" t="s">
        <v>7226</v>
      </c>
      <c r="D950" t="s">
        <v>7200</v>
      </c>
      <c r="E950" t="s">
        <v>3136</v>
      </c>
      <c r="F950" s="8">
        <v>92</v>
      </c>
    </row>
    <row r="951" spans="1:6" x14ac:dyDescent="0.25">
      <c r="A951" s="22">
        <v>43419</v>
      </c>
      <c r="B951" s="7">
        <v>0.75</v>
      </c>
      <c r="C951" t="s">
        <v>7232</v>
      </c>
      <c r="D951" t="s">
        <v>9</v>
      </c>
      <c r="E951" t="s">
        <v>6412</v>
      </c>
      <c r="F951" s="8">
        <v>92</v>
      </c>
    </row>
    <row r="952" spans="1:6" x14ac:dyDescent="0.25">
      <c r="A952" s="22">
        <v>43468</v>
      </c>
      <c r="B952" s="7">
        <v>0.34</v>
      </c>
      <c r="C952" t="s">
        <v>7232</v>
      </c>
      <c r="D952" t="s">
        <v>7200</v>
      </c>
      <c r="E952" t="s">
        <v>6157</v>
      </c>
      <c r="F952" s="8">
        <v>92</v>
      </c>
    </row>
    <row r="953" spans="1:6" x14ac:dyDescent="0.25">
      <c r="A953" s="22">
        <v>43553</v>
      </c>
      <c r="B953" s="7">
        <v>0.25</v>
      </c>
      <c r="C953" t="s">
        <v>7229</v>
      </c>
      <c r="D953" t="s">
        <v>7201</v>
      </c>
      <c r="E953" t="s">
        <v>6792</v>
      </c>
      <c r="F953" s="8">
        <v>92</v>
      </c>
    </row>
    <row r="954" spans="1:6" x14ac:dyDescent="0.25">
      <c r="A954" s="22">
        <v>43503</v>
      </c>
      <c r="B954" s="7">
        <v>0.31</v>
      </c>
      <c r="C954" t="s">
        <v>7232</v>
      </c>
      <c r="D954" t="s">
        <v>9</v>
      </c>
      <c r="E954" t="s">
        <v>763</v>
      </c>
      <c r="F954" s="8">
        <v>92</v>
      </c>
    </row>
    <row r="955" spans="1:6" x14ac:dyDescent="0.25">
      <c r="A955" s="22">
        <v>43447</v>
      </c>
      <c r="B955" s="7">
        <v>0.49</v>
      </c>
      <c r="C955" t="s">
        <v>7232</v>
      </c>
      <c r="D955" t="s">
        <v>7201</v>
      </c>
      <c r="E955" t="s">
        <v>5557</v>
      </c>
      <c r="F955" s="8">
        <v>92</v>
      </c>
    </row>
    <row r="956" spans="1:6" x14ac:dyDescent="0.25">
      <c r="A956" s="22">
        <v>43440</v>
      </c>
      <c r="B956" s="7">
        <v>0.05</v>
      </c>
      <c r="C956" t="s">
        <v>7232</v>
      </c>
      <c r="D956" t="s">
        <v>9</v>
      </c>
      <c r="E956" t="s">
        <v>5914</v>
      </c>
      <c r="F956" s="8">
        <v>92</v>
      </c>
    </row>
    <row r="957" spans="1:6" x14ac:dyDescent="0.25">
      <c r="A957" s="22">
        <v>43490</v>
      </c>
      <c r="B957" s="7">
        <v>0.61</v>
      </c>
      <c r="C957" t="s">
        <v>7229</v>
      </c>
      <c r="D957" t="s">
        <v>7200</v>
      </c>
      <c r="E957" t="s">
        <v>4286</v>
      </c>
      <c r="F957" s="8">
        <v>92</v>
      </c>
    </row>
    <row r="958" spans="1:6" x14ac:dyDescent="0.25">
      <c r="A958" s="22">
        <v>43482</v>
      </c>
      <c r="B958" s="7">
        <v>0.56000000000000005</v>
      </c>
      <c r="C958" t="s">
        <v>7232</v>
      </c>
      <c r="D958" t="s">
        <v>9</v>
      </c>
      <c r="E958" t="s">
        <v>2761</v>
      </c>
      <c r="F958" s="8">
        <v>92</v>
      </c>
    </row>
    <row r="959" spans="1:6" x14ac:dyDescent="0.25">
      <c r="A959" s="22">
        <v>43427</v>
      </c>
      <c r="B959" s="7">
        <v>0.15</v>
      </c>
      <c r="C959" t="s">
        <v>7229</v>
      </c>
      <c r="D959" t="s">
        <v>7201</v>
      </c>
      <c r="E959" t="s">
        <v>5650</v>
      </c>
      <c r="F959" s="8">
        <v>92</v>
      </c>
    </row>
    <row r="960" spans="1:6" x14ac:dyDescent="0.25">
      <c r="A960" s="22">
        <v>43503</v>
      </c>
      <c r="B960" s="7">
        <v>0.04</v>
      </c>
      <c r="C960" t="s">
        <v>7232</v>
      </c>
      <c r="D960" t="s">
        <v>7203</v>
      </c>
      <c r="E960" t="s">
        <v>2674</v>
      </c>
      <c r="F960" s="8">
        <v>92</v>
      </c>
    </row>
    <row r="961" spans="1:6" x14ac:dyDescent="0.25">
      <c r="A961" s="22">
        <v>43493</v>
      </c>
      <c r="B961" s="7">
        <v>0.26</v>
      </c>
      <c r="C961" t="s">
        <v>7226</v>
      </c>
      <c r="D961" t="s">
        <v>7200</v>
      </c>
      <c r="E961" t="s">
        <v>5440</v>
      </c>
      <c r="F961" s="8">
        <v>92</v>
      </c>
    </row>
    <row r="962" spans="1:6" x14ac:dyDescent="0.25">
      <c r="A962" s="22">
        <v>43459</v>
      </c>
      <c r="B962" s="7">
        <v>0.68</v>
      </c>
      <c r="C962" t="s">
        <v>7231</v>
      </c>
      <c r="D962" t="s">
        <v>7202</v>
      </c>
      <c r="E962" t="s">
        <v>4761</v>
      </c>
      <c r="F962" s="8">
        <v>92</v>
      </c>
    </row>
    <row r="963" spans="1:6" x14ac:dyDescent="0.25">
      <c r="A963" s="22">
        <v>43433</v>
      </c>
      <c r="B963" s="7">
        <v>0.8</v>
      </c>
      <c r="C963" t="s">
        <v>7232</v>
      </c>
      <c r="D963" t="s">
        <v>7201</v>
      </c>
      <c r="E963" t="s">
        <v>7109</v>
      </c>
      <c r="F963" s="8">
        <v>92</v>
      </c>
    </row>
    <row r="964" spans="1:6" x14ac:dyDescent="0.25">
      <c r="A964" s="22">
        <v>43454</v>
      </c>
      <c r="B964" s="7">
        <v>0.03</v>
      </c>
      <c r="C964" t="s">
        <v>7232</v>
      </c>
      <c r="D964" t="s">
        <v>7202</v>
      </c>
      <c r="E964" t="s">
        <v>7164</v>
      </c>
      <c r="F964" s="8">
        <v>92</v>
      </c>
    </row>
    <row r="965" spans="1:6" x14ac:dyDescent="0.25">
      <c r="A965" s="22">
        <v>43438</v>
      </c>
      <c r="B965" s="7">
        <v>0.72</v>
      </c>
      <c r="C965" t="s">
        <v>7231</v>
      </c>
      <c r="D965" t="s">
        <v>9</v>
      </c>
      <c r="E965" t="s">
        <v>6280</v>
      </c>
      <c r="F965" s="8">
        <v>92</v>
      </c>
    </row>
    <row r="966" spans="1:6" x14ac:dyDescent="0.25">
      <c r="A966" s="22">
        <v>43535</v>
      </c>
      <c r="B966" s="7">
        <v>0.17</v>
      </c>
      <c r="C966" t="s">
        <v>7226</v>
      </c>
      <c r="D966" t="s">
        <v>7201</v>
      </c>
      <c r="E966" t="s">
        <v>7071</v>
      </c>
      <c r="F966" s="8">
        <v>92</v>
      </c>
    </row>
    <row r="967" spans="1:6" x14ac:dyDescent="0.25">
      <c r="A967" s="22">
        <v>43542</v>
      </c>
      <c r="B967" s="7">
        <v>0.52</v>
      </c>
      <c r="C967" t="s">
        <v>7226</v>
      </c>
      <c r="D967" t="s">
        <v>9</v>
      </c>
      <c r="E967" t="s">
        <v>5176</v>
      </c>
      <c r="F967" s="8">
        <v>92</v>
      </c>
    </row>
    <row r="968" spans="1:6" x14ac:dyDescent="0.25">
      <c r="A968" s="22">
        <v>43480</v>
      </c>
      <c r="B968" s="7">
        <v>0.23</v>
      </c>
      <c r="C968" t="s">
        <v>7231</v>
      </c>
      <c r="D968" t="s">
        <v>7202</v>
      </c>
      <c r="E968" t="s">
        <v>6403</v>
      </c>
      <c r="F968" s="8">
        <v>92</v>
      </c>
    </row>
    <row r="969" spans="1:6" x14ac:dyDescent="0.25">
      <c r="A969" s="22">
        <v>43517</v>
      </c>
      <c r="B969" s="7">
        <v>0.55000000000000004</v>
      </c>
      <c r="C969" t="s">
        <v>7232</v>
      </c>
      <c r="D969" t="s">
        <v>7201</v>
      </c>
      <c r="E969" t="s">
        <v>2203</v>
      </c>
      <c r="F969" s="8">
        <v>92</v>
      </c>
    </row>
    <row r="970" spans="1:6" x14ac:dyDescent="0.25">
      <c r="A970" s="22">
        <v>43542</v>
      </c>
      <c r="B970" s="7">
        <v>0.7</v>
      </c>
      <c r="C970" t="s">
        <v>7226</v>
      </c>
      <c r="D970" t="s">
        <v>7201</v>
      </c>
      <c r="E970" t="s">
        <v>2525</v>
      </c>
      <c r="F970" s="8">
        <v>92</v>
      </c>
    </row>
    <row r="971" spans="1:6" x14ac:dyDescent="0.25">
      <c r="A971" s="22">
        <v>43549</v>
      </c>
      <c r="B971" s="7">
        <v>0.44</v>
      </c>
      <c r="C971" t="s">
        <v>7226</v>
      </c>
      <c r="D971" t="s">
        <v>7200</v>
      </c>
      <c r="E971" t="s">
        <v>6215</v>
      </c>
      <c r="F971" s="8">
        <v>92</v>
      </c>
    </row>
    <row r="972" spans="1:6" x14ac:dyDescent="0.25">
      <c r="A972" s="22">
        <v>43494</v>
      </c>
      <c r="B972" s="7">
        <v>0.32</v>
      </c>
      <c r="C972" t="s">
        <v>7231</v>
      </c>
      <c r="D972" t="s">
        <v>7200</v>
      </c>
      <c r="E972" t="s">
        <v>5155</v>
      </c>
      <c r="F972" s="8">
        <v>92</v>
      </c>
    </row>
    <row r="973" spans="1:6" x14ac:dyDescent="0.25">
      <c r="A973" s="22">
        <v>43440</v>
      </c>
      <c r="B973" s="7">
        <v>0.7</v>
      </c>
      <c r="C973" t="s">
        <v>7232</v>
      </c>
      <c r="D973" t="s">
        <v>7202</v>
      </c>
      <c r="E973" t="s">
        <v>6575</v>
      </c>
      <c r="F973" s="8">
        <v>92</v>
      </c>
    </row>
    <row r="974" spans="1:6" x14ac:dyDescent="0.25">
      <c r="A974" s="22">
        <v>43494</v>
      </c>
      <c r="B974" s="7">
        <v>0.08</v>
      </c>
      <c r="C974" t="s">
        <v>7231</v>
      </c>
      <c r="D974" t="s">
        <v>9</v>
      </c>
      <c r="E974" t="s">
        <v>5345</v>
      </c>
      <c r="F974" s="8">
        <v>92</v>
      </c>
    </row>
    <row r="975" spans="1:6" x14ac:dyDescent="0.25">
      <c r="A975" s="22">
        <v>43504</v>
      </c>
      <c r="B975" s="7">
        <v>0.84</v>
      </c>
      <c r="C975" t="s">
        <v>7229</v>
      </c>
      <c r="D975" t="s">
        <v>9</v>
      </c>
      <c r="E975" t="s">
        <v>5543</v>
      </c>
      <c r="F975" s="8">
        <v>92</v>
      </c>
    </row>
    <row r="976" spans="1:6" x14ac:dyDescent="0.25">
      <c r="A976" s="22">
        <v>43529</v>
      </c>
      <c r="B976" s="7">
        <v>0.48</v>
      </c>
      <c r="C976" t="s">
        <v>7231</v>
      </c>
      <c r="D976" t="s">
        <v>7201</v>
      </c>
      <c r="E976" t="s">
        <v>5489</v>
      </c>
      <c r="F976" s="8">
        <v>92</v>
      </c>
    </row>
    <row r="977" spans="1:6" x14ac:dyDescent="0.25">
      <c r="A977" s="22">
        <v>43459</v>
      </c>
      <c r="B977" s="7">
        <v>0.8</v>
      </c>
      <c r="C977" t="s">
        <v>7231</v>
      </c>
      <c r="D977" t="s">
        <v>7201</v>
      </c>
      <c r="E977" t="s">
        <v>7006</v>
      </c>
      <c r="F977" s="8">
        <v>92</v>
      </c>
    </row>
    <row r="978" spans="1:6" x14ac:dyDescent="0.25">
      <c r="A978" s="22">
        <v>43433</v>
      </c>
      <c r="B978" s="7">
        <v>0.32</v>
      </c>
      <c r="C978" t="s">
        <v>7232</v>
      </c>
      <c r="D978" t="s">
        <v>7201</v>
      </c>
      <c r="E978" t="s">
        <v>6860</v>
      </c>
      <c r="F978" s="8">
        <v>92</v>
      </c>
    </row>
    <row r="979" spans="1:6" x14ac:dyDescent="0.25">
      <c r="A979" s="22">
        <v>43475</v>
      </c>
      <c r="B979" s="7">
        <v>0.22</v>
      </c>
      <c r="C979" t="s">
        <v>7232</v>
      </c>
      <c r="D979" t="s">
        <v>7201</v>
      </c>
      <c r="E979" t="s">
        <v>4996</v>
      </c>
      <c r="F979" s="8">
        <v>92</v>
      </c>
    </row>
    <row r="980" spans="1:6" x14ac:dyDescent="0.25">
      <c r="A980" s="22">
        <v>43531</v>
      </c>
      <c r="B980" s="7">
        <v>0.02</v>
      </c>
      <c r="C980" t="s">
        <v>7232</v>
      </c>
      <c r="D980" t="s">
        <v>9</v>
      </c>
      <c r="E980" t="s">
        <v>5329</v>
      </c>
      <c r="F980" s="8">
        <v>92</v>
      </c>
    </row>
    <row r="981" spans="1:6" x14ac:dyDescent="0.25">
      <c r="A981" s="22">
        <v>43532</v>
      </c>
      <c r="B981" s="7">
        <v>0.44</v>
      </c>
      <c r="C981" t="s">
        <v>7229</v>
      </c>
      <c r="D981" t="s">
        <v>7201</v>
      </c>
      <c r="E981" t="s">
        <v>5907</v>
      </c>
      <c r="F981" s="8">
        <v>92</v>
      </c>
    </row>
    <row r="982" spans="1:6" x14ac:dyDescent="0.25">
      <c r="A982" s="22">
        <v>43482</v>
      </c>
      <c r="B982" s="7">
        <v>0.37</v>
      </c>
      <c r="C982" t="s">
        <v>7232</v>
      </c>
      <c r="D982" t="s">
        <v>7200</v>
      </c>
      <c r="E982" t="s">
        <v>6249</v>
      </c>
      <c r="F982" s="8">
        <v>92</v>
      </c>
    </row>
    <row r="983" spans="1:6" x14ac:dyDescent="0.25">
      <c r="A983" s="22">
        <v>43539</v>
      </c>
      <c r="B983" s="7">
        <v>0.77</v>
      </c>
      <c r="C983" t="s">
        <v>7229</v>
      </c>
      <c r="D983" t="s">
        <v>7200</v>
      </c>
      <c r="E983" t="s">
        <v>4030</v>
      </c>
      <c r="F983" s="8">
        <v>92</v>
      </c>
    </row>
    <row r="984" spans="1:6" x14ac:dyDescent="0.25">
      <c r="A984" s="22">
        <v>43517</v>
      </c>
      <c r="B984" s="7">
        <v>0.28999999999999998</v>
      </c>
      <c r="C984" t="s">
        <v>7232</v>
      </c>
      <c r="D984" t="s">
        <v>7200</v>
      </c>
      <c r="E984" t="s">
        <v>6958</v>
      </c>
      <c r="F984" s="8">
        <v>92</v>
      </c>
    </row>
    <row r="985" spans="1:6" x14ac:dyDescent="0.25">
      <c r="A985" s="22">
        <v>43455</v>
      </c>
      <c r="B985" s="7">
        <v>0.51</v>
      </c>
      <c r="C985" t="s">
        <v>7229</v>
      </c>
      <c r="D985" t="s">
        <v>7202</v>
      </c>
      <c r="E985" t="s">
        <v>6509</v>
      </c>
      <c r="F985" s="8">
        <v>92</v>
      </c>
    </row>
    <row r="986" spans="1:6" x14ac:dyDescent="0.25">
      <c r="A986" s="22">
        <v>43493</v>
      </c>
      <c r="B986" s="7">
        <v>0.81</v>
      </c>
      <c r="C986" t="s">
        <v>7226</v>
      </c>
      <c r="D986" t="s">
        <v>9</v>
      </c>
      <c r="E986" t="s">
        <v>5612</v>
      </c>
      <c r="F986" s="8">
        <v>92</v>
      </c>
    </row>
    <row r="987" spans="1:6" x14ac:dyDescent="0.25">
      <c r="A987" s="22">
        <v>43487</v>
      </c>
      <c r="B987" s="7">
        <v>0.23</v>
      </c>
      <c r="C987" t="s">
        <v>7231</v>
      </c>
      <c r="D987" t="s">
        <v>9</v>
      </c>
      <c r="E987" t="s">
        <v>5693</v>
      </c>
      <c r="F987" s="8">
        <v>92</v>
      </c>
    </row>
    <row r="988" spans="1:6" x14ac:dyDescent="0.25">
      <c r="A988" s="22">
        <v>43518</v>
      </c>
      <c r="B988" s="7">
        <v>0.48</v>
      </c>
      <c r="C988" t="s">
        <v>7229</v>
      </c>
      <c r="D988" t="s">
        <v>9</v>
      </c>
      <c r="E988" t="s">
        <v>6920</v>
      </c>
      <c r="F988" s="8">
        <v>92</v>
      </c>
    </row>
    <row r="989" spans="1:6" x14ac:dyDescent="0.25">
      <c r="A989" s="22">
        <v>43452</v>
      </c>
      <c r="B989" s="7">
        <v>0.66</v>
      </c>
      <c r="C989" t="s">
        <v>7231</v>
      </c>
      <c r="D989" t="s">
        <v>7202</v>
      </c>
      <c r="E989" t="s">
        <v>5296</v>
      </c>
      <c r="F989" s="8">
        <v>92</v>
      </c>
    </row>
    <row r="990" spans="1:6" x14ac:dyDescent="0.25">
      <c r="A990" s="22">
        <v>43483</v>
      </c>
      <c r="B990" s="7">
        <v>0.24</v>
      </c>
      <c r="C990" t="s">
        <v>7229</v>
      </c>
      <c r="D990" t="s">
        <v>7203</v>
      </c>
      <c r="E990" t="s">
        <v>5100</v>
      </c>
      <c r="F990" s="8">
        <v>92</v>
      </c>
    </row>
    <row r="991" spans="1:6" x14ac:dyDescent="0.25">
      <c r="A991" s="22">
        <v>43489</v>
      </c>
      <c r="B991" s="7">
        <v>0.91</v>
      </c>
      <c r="C991" t="s">
        <v>7232</v>
      </c>
      <c r="D991" t="s">
        <v>7200</v>
      </c>
      <c r="E991" t="s">
        <v>6856</v>
      </c>
      <c r="F991" s="8">
        <v>92</v>
      </c>
    </row>
    <row r="992" spans="1:6" x14ac:dyDescent="0.25">
      <c r="A992" s="22">
        <v>43473</v>
      </c>
      <c r="B992" s="7">
        <v>0.73</v>
      </c>
      <c r="C992" t="s">
        <v>7231</v>
      </c>
      <c r="D992" t="s">
        <v>9</v>
      </c>
      <c r="E992" t="s">
        <v>6482</v>
      </c>
      <c r="F992" s="8">
        <v>92</v>
      </c>
    </row>
    <row r="993" spans="1:6" x14ac:dyDescent="0.25">
      <c r="A993" s="22">
        <v>43458</v>
      </c>
      <c r="B993" s="7">
        <v>0.27</v>
      </c>
      <c r="C993" t="s">
        <v>7226</v>
      </c>
      <c r="D993" t="s">
        <v>7201</v>
      </c>
      <c r="E993" t="s">
        <v>1436</v>
      </c>
      <c r="F993" s="8">
        <v>92</v>
      </c>
    </row>
    <row r="994" spans="1:6" x14ac:dyDescent="0.25">
      <c r="A994" s="22">
        <v>43430</v>
      </c>
      <c r="B994" s="7">
        <v>0.28999999999999998</v>
      </c>
      <c r="C994" t="s">
        <v>7226</v>
      </c>
      <c r="D994" t="s">
        <v>7200</v>
      </c>
      <c r="E994" t="s">
        <v>6516</v>
      </c>
      <c r="F994" s="8">
        <v>92</v>
      </c>
    </row>
    <row r="995" spans="1:6" x14ac:dyDescent="0.25">
      <c r="A995" s="22">
        <v>43427</v>
      </c>
      <c r="B995" s="7">
        <v>0.25</v>
      </c>
      <c r="C995" t="s">
        <v>7229</v>
      </c>
      <c r="D995" t="s">
        <v>7200</v>
      </c>
      <c r="E995" t="s">
        <v>4029</v>
      </c>
      <c r="F995" s="8">
        <v>92</v>
      </c>
    </row>
    <row r="996" spans="1:6" x14ac:dyDescent="0.25">
      <c r="A996" s="22">
        <v>43550</v>
      </c>
      <c r="B996" s="7">
        <v>0.02</v>
      </c>
      <c r="C996" t="s">
        <v>7231</v>
      </c>
      <c r="D996" t="s">
        <v>9</v>
      </c>
      <c r="E996" t="s">
        <v>6805</v>
      </c>
      <c r="F996" s="8">
        <v>92</v>
      </c>
    </row>
    <row r="997" spans="1:6" x14ac:dyDescent="0.25">
      <c r="A997" s="22">
        <v>43454</v>
      </c>
      <c r="B997" s="7">
        <v>0.78</v>
      </c>
      <c r="C997" t="s">
        <v>7232</v>
      </c>
      <c r="D997" t="s">
        <v>9</v>
      </c>
      <c r="E997" t="s">
        <v>1408</v>
      </c>
      <c r="F997" s="8">
        <v>92</v>
      </c>
    </row>
    <row r="998" spans="1:6" x14ac:dyDescent="0.25">
      <c r="A998" s="22">
        <v>43550</v>
      </c>
      <c r="B998" s="7">
        <v>0.33</v>
      </c>
      <c r="C998" t="s">
        <v>7231</v>
      </c>
      <c r="D998" t="s">
        <v>9</v>
      </c>
      <c r="E998" t="s">
        <v>5457</v>
      </c>
      <c r="F998" s="8">
        <v>92</v>
      </c>
    </row>
    <row r="999" spans="1:6" x14ac:dyDescent="0.25">
      <c r="A999" s="22">
        <v>43482</v>
      </c>
      <c r="B999" s="7">
        <v>0.34</v>
      </c>
      <c r="C999" t="s">
        <v>7232</v>
      </c>
      <c r="D999" t="s">
        <v>9</v>
      </c>
      <c r="E999" t="s">
        <v>5485</v>
      </c>
      <c r="F999" s="8">
        <v>92</v>
      </c>
    </row>
    <row r="1000" spans="1:6" x14ac:dyDescent="0.25">
      <c r="A1000" s="22">
        <v>43476</v>
      </c>
      <c r="B1000" s="7">
        <v>0.12</v>
      </c>
      <c r="C1000" t="s">
        <v>7229</v>
      </c>
      <c r="D1000" t="s">
        <v>7201</v>
      </c>
      <c r="E1000" t="s">
        <v>2325</v>
      </c>
      <c r="F1000" s="8">
        <v>92</v>
      </c>
    </row>
    <row r="1001" spans="1:6" x14ac:dyDescent="0.25">
      <c r="A1001" s="22">
        <v>43503</v>
      </c>
      <c r="B1001" s="7">
        <v>0.79</v>
      </c>
      <c r="C1001" t="s">
        <v>7232</v>
      </c>
      <c r="D1001" t="s">
        <v>7201</v>
      </c>
      <c r="E1001" t="s">
        <v>4404</v>
      </c>
      <c r="F1001" s="8">
        <v>92</v>
      </c>
    </row>
    <row r="1002" spans="1:6" x14ac:dyDescent="0.25">
      <c r="A1002" s="22">
        <v>43504</v>
      </c>
      <c r="B1002" s="7">
        <v>0.09</v>
      </c>
      <c r="C1002" t="s">
        <v>7229</v>
      </c>
      <c r="D1002" t="s">
        <v>7200</v>
      </c>
      <c r="E1002" t="s">
        <v>7082</v>
      </c>
      <c r="F1002" s="8">
        <v>92</v>
      </c>
    </row>
    <row r="1003" spans="1:6" x14ac:dyDescent="0.25">
      <c r="A1003" s="22">
        <v>43528</v>
      </c>
      <c r="B1003" s="7">
        <v>0.44</v>
      </c>
      <c r="C1003" t="s">
        <v>7226</v>
      </c>
      <c r="D1003" t="s">
        <v>7200</v>
      </c>
      <c r="E1003" t="s">
        <v>5341</v>
      </c>
      <c r="F1003" s="8">
        <v>92</v>
      </c>
    </row>
    <row r="1004" spans="1:6" x14ac:dyDescent="0.25">
      <c r="A1004" s="22">
        <v>43434</v>
      </c>
      <c r="B1004" s="7">
        <v>0.67</v>
      </c>
      <c r="C1004" t="s">
        <v>7229</v>
      </c>
      <c r="D1004" t="s">
        <v>7201</v>
      </c>
      <c r="E1004" t="s">
        <v>6793</v>
      </c>
      <c r="F1004" s="8">
        <v>92</v>
      </c>
    </row>
    <row r="1005" spans="1:6" x14ac:dyDescent="0.25">
      <c r="A1005" s="22">
        <v>43473</v>
      </c>
      <c r="B1005" s="7">
        <v>0.28000000000000003</v>
      </c>
      <c r="C1005" t="s">
        <v>7231</v>
      </c>
      <c r="D1005" t="s">
        <v>9</v>
      </c>
      <c r="E1005" t="s">
        <v>6077</v>
      </c>
      <c r="F1005" s="8">
        <v>92</v>
      </c>
    </row>
    <row r="1006" spans="1:6" x14ac:dyDescent="0.25">
      <c r="A1006" s="22">
        <v>43510</v>
      </c>
      <c r="B1006" s="7">
        <v>0.91</v>
      </c>
      <c r="C1006" t="s">
        <v>7232</v>
      </c>
      <c r="D1006" t="s">
        <v>7201</v>
      </c>
      <c r="E1006" t="s">
        <v>5905</v>
      </c>
      <c r="F1006" s="8">
        <v>92</v>
      </c>
    </row>
    <row r="1007" spans="1:6" x14ac:dyDescent="0.25">
      <c r="A1007" s="22">
        <v>43503</v>
      </c>
      <c r="B1007" s="7">
        <v>0.4</v>
      </c>
      <c r="C1007" t="s">
        <v>7232</v>
      </c>
      <c r="D1007" t="s">
        <v>7202</v>
      </c>
      <c r="E1007" t="s">
        <v>6569</v>
      </c>
      <c r="F1007" s="8">
        <v>92</v>
      </c>
    </row>
    <row r="1008" spans="1:6" x14ac:dyDescent="0.25">
      <c r="A1008" s="22">
        <v>43536</v>
      </c>
      <c r="B1008" s="7">
        <v>0.74</v>
      </c>
      <c r="C1008" t="s">
        <v>7231</v>
      </c>
      <c r="D1008" t="s">
        <v>7201</v>
      </c>
      <c r="E1008" t="s">
        <v>6569</v>
      </c>
      <c r="F1008" s="8">
        <v>92</v>
      </c>
    </row>
    <row r="1009" spans="1:6" x14ac:dyDescent="0.25">
      <c r="A1009" s="22">
        <v>43504</v>
      </c>
      <c r="B1009" s="7">
        <v>0.5</v>
      </c>
      <c r="C1009" t="s">
        <v>7229</v>
      </c>
      <c r="D1009" t="s">
        <v>7201</v>
      </c>
      <c r="E1009" t="s">
        <v>3392</v>
      </c>
      <c r="F1009" s="8">
        <v>92</v>
      </c>
    </row>
    <row r="1010" spans="1:6" x14ac:dyDescent="0.25">
      <c r="A1010" s="22">
        <v>43452</v>
      </c>
      <c r="B1010" s="7">
        <v>0.74</v>
      </c>
      <c r="C1010" t="s">
        <v>7231</v>
      </c>
      <c r="D1010" t="s">
        <v>7200</v>
      </c>
      <c r="E1010" t="s">
        <v>5202</v>
      </c>
      <c r="F1010" s="8">
        <v>92</v>
      </c>
    </row>
    <row r="1011" spans="1:6" x14ac:dyDescent="0.25">
      <c r="A1011" s="22">
        <v>43490</v>
      </c>
      <c r="B1011" s="7">
        <v>0.66</v>
      </c>
      <c r="C1011" t="s">
        <v>7229</v>
      </c>
      <c r="D1011" t="s">
        <v>7201</v>
      </c>
      <c r="E1011" t="s">
        <v>5259</v>
      </c>
      <c r="F1011" s="8">
        <v>92</v>
      </c>
    </row>
    <row r="1012" spans="1:6" x14ac:dyDescent="0.25">
      <c r="A1012" s="22">
        <v>43433</v>
      </c>
      <c r="B1012" s="7">
        <v>0.28999999999999998</v>
      </c>
      <c r="C1012" t="s">
        <v>7232</v>
      </c>
      <c r="D1012" t="s">
        <v>9</v>
      </c>
      <c r="E1012" t="s">
        <v>1569</v>
      </c>
      <c r="F1012" s="8">
        <v>92</v>
      </c>
    </row>
    <row r="1013" spans="1:6" x14ac:dyDescent="0.25">
      <c r="A1013" s="22">
        <v>43424</v>
      </c>
      <c r="B1013" s="7">
        <v>0.82</v>
      </c>
      <c r="C1013" t="s">
        <v>7231</v>
      </c>
      <c r="D1013" t="s">
        <v>9</v>
      </c>
      <c r="E1013" t="s">
        <v>5226</v>
      </c>
      <c r="F1013" s="8">
        <v>92</v>
      </c>
    </row>
    <row r="1014" spans="1:6" x14ac:dyDescent="0.25">
      <c r="A1014" s="22">
        <v>43426</v>
      </c>
      <c r="B1014" s="7">
        <v>0.52</v>
      </c>
      <c r="C1014" t="s">
        <v>7232</v>
      </c>
      <c r="D1014" t="s">
        <v>9</v>
      </c>
      <c r="E1014" t="s">
        <v>5722</v>
      </c>
      <c r="F1014" s="8">
        <v>92</v>
      </c>
    </row>
    <row r="1015" spans="1:6" x14ac:dyDescent="0.25">
      <c r="A1015" s="22">
        <v>43529</v>
      </c>
      <c r="B1015" s="7">
        <v>0.52</v>
      </c>
      <c r="C1015" t="s">
        <v>7231</v>
      </c>
      <c r="D1015" t="s">
        <v>9</v>
      </c>
      <c r="E1015" t="s">
        <v>5521</v>
      </c>
      <c r="F1015" s="8">
        <v>92</v>
      </c>
    </row>
    <row r="1016" spans="1:6" x14ac:dyDescent="0.25">
      <c r="A1016" s="22">
        <v>43426</v>
      </c>
      <c r="B1016" s="7">
        <v>0.4</v>
      </c>
      <c r="C1016" t="s">
        <v>7232</v>
      </c>
      <c r="D1016" t="s">
        <v>9</v>
      </c>
      <c r="E1016" t="s">
        <v>6420</v>
      </c>
      <c r="F1016" s="8">
        <v>92</v>
      </c>
    </row>
    <row r="1017" spans="1:6" x14ac:dyDescent="0.25">
      <c r="A1017" s="22">
        <v>43462</v>
      </c>
      <c r="B1017" s="7">
        <v>0.61</v>
      </c>
      <c r="C1017" t="s">
        <v>7229</v>
      </c>
      <c r="D1017" t="s">
        <v>7202</v>
      </c>
      <c r="E1017" t="s">
        <v>6186</v>
      </c>
      <c r="F1017" s="8">
        <v>92</v>
      </c>
    </row>
    <row r="1018" spans="1:6" x14ac:dyDescent="0.25">
      <c r="A1018" s="22">
        <v>43444</v>
      </c>
      <c r="B1018" s="7">
        <v>0.7</v>
      </c>
      <c r="C1018" t="s">
        <v>7226</v>
      </c>
      <c r="D1018" t="s">
        <v>7201</v>
      </c>
      <c r="E1018" t="s">
        <v>6116</v>
      </c>
      <c r="F1018" s="8">
        <v>92</v>
      </c>
    </row>
    <row r="1019" spans="1:6" x14ac:dyDescent="0.25">
      <c r="A1019" s="22">
        <v>43550</v>
      </c>
      <c r="B1019" s="7">
        <v>0.53</v>
      </c>
      <c r="C1019" t="s">
        <v>7231</v>
      </c>
      <c r="D1019" t="s">
        <v>7200</v>
      </c>
      <c r="E1019" t="s">
        <v>5612</v>
      </c>
      <c r="F1019" s="8">
        <v>92</v>
      </c>
    </row>
    <row r="1020" spans="1:6" x14ac:dyDescent="0.25">
      <c r="A1020" s="22">
        <v>43459</v>
      </c>
      <c r="B1020" s="7">
        <v>0.9</v>
      </c>
      <c r="C1020" t="s">
        <v>7231</v>
      </c>
      <c r="D1020" t="s">
        <v>7201</v>
      </c>
      <c r="E1020" t="s">
        <v>3855</v>
      </c>
      <c r="F1020" s="8">
        <v>92</v>
      </c>
    </row>
    <row r="1021" spans="1:6" x14ac:dyDescent="0.25">
      <c r="A1021" s="22">
        <v>43517</v>
      </c>
      <c r="B1021" s="7">
        <v>0.68</v>
      </c>
      <c r="C1021" t="s">
        <v>7232</v>
      </c>
      <c r="D1021" t="s">
        <v>7201</v>
      </c>
      <c r="E1021" t="s">
        <v>5758</v>
      </c>
      <c r="F1021" s="8">
        <v>92</v>
      </c>
    </row>
    <row r="1022" spans="1:6" x14ac:dyDescent="0.25">
      <c r="A1022" s="22">
        <v>43444</v>
      </c>
      <c r="B1022" s="7">
        <v>0.61</v>
      </c>
      <c r="C1022" t="s">
        <v>7226</v>
      </c>
      <c r="D1022" t="s">
        <v>9</v>
      </c>
      <c r="E1022" t="s">
        <v>2219</v>
      </c>
      <c r="F1022" s="8">
        <v>92</v>
      </c>
    </row>
    <row r="1023" spans="1:6" x14ac:dyDescent="0.25">
      <c r="A1023" s="22">
        <v>43531</v>
      </c>
      <c r="B1023" s="7">
        <v>0.3</v>
      </c>
      <c r="C1023" t="s">
        <v>7232</v>
      </c>
      <c r="D1023" t="s">
        <v>7202</v>
      </c>
      <c r="E1023" t="s">
        <v>1987</v>
      </c>
      <c r="F1023" s="8">
        <v>92</v>
      </c>
    </row>
    <row r="1024" spans="1:6" x14ac:dyDescent="0.25">
      <c r="A1024" s="22">
        <v>43528</v>
      </c>
      <c r="B1024" s="7">
        <v>0.21</v>
      </c>
      <c r="C1024" t="s">
        <v>7226</v>
      </c>
      <c r="D1024" t="s">
        <v>7200</v>
      </c>
      <c r="E1024" t="s">
        <v>6202</v>
      </c>
      <c r="F1024" s="8">
        <v>92</v>
      </c>
    </row>
    <row r="1025" spans="1:6" x14ac:dyDescent="0.25">
      <c r="A1025" s="22">
        <v>43452</v>
      </c>
      <c r="B1025" s="7">
        <v>0.86</v>
      </c>
      <c r="C1025" t="s">
        <v>7231</v>
      </c>
      <c r="D1025" t="s">
        <v>7201</v>
      </c>
      <c r="E1025" t="s">
        <v>5875</v>
      </c>
      <c r="F1025" s="8">
        <v>92</v>
      </c>
    </row>
    <row r="1026" spans="1:6" x14ac:dyDescent="0.25">
      <c r="A1026" s="22">
        <v>43532</v>
      </c>
      <c r="B1026" s="7">
        <v>0.2</v>
      </c>
      <c r="C1026" t="s">
        <v>7229</v>
      </c>
      <c r="D1026" t="s">
        <v>9</v>
      </c>
      <c r="E1026" t="s">
        <v>3718</v>
      </c>
      <c r="F1026" s="8">
        <v>92</v>
      </c>
    </row>
    <row r="1027" spans="1:6" x14ac:dyDescent="0.25">
      <c r="A1027" s="22">
        <v>43535</v>
      </c>
      <c r="B1027" s="7">
        <v>0.8</v>
      </c>
      <c r="C1027" t="s">
        <v>7226</v>
      </c>
      <c r="D1027" t="s">
        <v>7201</v>
      </c>
      <c r="E1027" t="s">
        <v>7117</v>
      </c>
      <c r="F1027" s="8">
        <v>92</v>
      </c>
    </row>
    <row r="1028" spans="1:6" x14ac:dyDescent="0.25">
      <c r="A1028" s="22">
        <v>43461</v>
      </c>
      <c r="B1028" s="7">
        <v>0.68</v>
      </c>
      <c r="C1028" t="s">
        <v>7232</v>
      </c>
      <c r="D1028" t="s">
        <v>7200</v>
      </c>
      <c r="E1028" t="s">
        <v>6812</v>
      </c>
      <c r="F1028" s="8">
        <v>92</v>
      </c>
    </row>
    <row r="1029" spans="1:6" x14ac:dyDescent="0.25">
      <c r="A1029" s="22">
        <v>43487</v>
      </c>
      <c r="B1029" s="7">
        <v>0.04</v>
      </c>
      <c r="C1029" t="s">
        <v>7231</v>
      </c>
      <c r="D1029" t="s">
        <v>7201</v>
      </c>
      <c r="E1029" t="s">
        <v>6251</v>
      </c>
      <c r="F1029" s="8">
        <v>92</v>
      </c>
    </row>
    <row r="1030" spans="1:6" x14ac:dyDescent="0.25">
      <c r="A1030" s="22">
        <v>43461</v>
      </c>
      <c r="B1030" s="7">
        <v>0.33</v>
      </c>
      <c r="C1030" t="s">
        <v>7232</v>
      </c>
      <c r="D1030" t="s">
        <v>7201</v>
      </c>
      <c r="E1030" t="s">
        <v>5832</v>
      </c>
      <c r="F1030" s="8">
        <v>92</v>
      </c>
    </row>
    <row r="1031" spans="1:6" x14ac:dyDescent="0.25">
      <c r="A1031" s="22">
        <v>43472</v>
      </c>
      <c r="B1031" s="7">
        <v>0.41</v>
      </c>
      <c r="C1031" t="s">
        <v>7226</v>
      </c>
      <c r="D1031" t="s">
        <v>7200</v>
      </c>
      <c r="E1031" t="s">
        <v>6392</v>
      </c>
      <c r="F1031" s="8">
        <v>92</v>
      </c>
    </row>
    <row r="1032" spans="1:6" x14ac:dyDescent="0.25">
      <c r="A1032" s="22">
        <v>43434</v>
      </c>
      <c r="B1032" s="7">
        <v>0.92</v>
      </c>
      <c r="C1032" t="s">
        <v>7229</v>
      </c>
      <c r="D1032" t="s">
        <v>7202</v>
      </c>
      <c r="E1032" t="s">
        <v>5452</v>
      </c>
      <c r="F1032" s="8">
        <v>92</v>
      </c>
    </row>
    <row r="1033" spans="1:6" x14ac:dyDescent="0.25">
      <c r="A1033" s="22">
        <v>43480</v>
      </c>
      <c r="B1033" s="7">
        <v>0.91</v>
      </c>
      <c r="C1033" t="s">
        <v>7231</v>
      </c>
      <c r="D1033" t="s">
        <v>7201</v>
      </c>
      <c r="E1033" t="s">
        <v>5691</v>
      </c>
      <c r="F1033" s="8">
        <v>92</v>
      </c>
    </row>
    <row r="1034" spans="1:6" x14ac:dyDescent="0.25">
      <c r="A1034" s="22">
        <v>43525</v>
      </c>
      <c r="B1034" s="7">
        <v>0.32</v>
      </c>
      <c r="C1034" t="s">
        <v>7229</v>
      </c>
      <c r="D1034" t="s">
        <v>9</v>
      </c>
      <c r="E1034" t="s">
        <v>5077</v>
      </c>
      <c r="F1034" s="8">
        <v>92</v>
      </c>
    </row>
    <row r="1035" spans="1:6" x14ac:dyDescent="0.25">
      <c r="A1035" s="22">
        <v>43419</v>
      </c>
      <c r="B1035" s="7">
        <v>0.61</v>
      </c>
      <c r="C1035" t="s">
        <v>7232</v>
      </c>
      <c r="D1035" t="s">
        <v>7201</v>
      </c>
      <c r="E1035" t="s">
        <v>5544</v>
      </c>
      <c r="F1035" s="8">
        <v>92</v>
      </c>
    </row>
    <row r="1036" spans="1:6" x14ac:dyDescent="0.25">
      <c r="A1036" s="22">
        <v>43420</v>
      </c>
      <c r="B1036" s="7">
        <v>0.32</v>
      </c>
      <c r="C1036" t="s">
        <v>7229</v>
      </c>
      <c r="D1036" t="s">
        <v>7200</v>
      </c>
      <c r="E1036" t="s">
        <v>6295</v>
      </c>
      <c r="F1036" s="8">
        <v>92</v>
      </c>
    </row>
    <row r="1037" spans="1:6" x14ac:dyDescent="0.25">
      <c r="A1037" s="22">
        <v>43503</v>
      </c>
      <c r="B1037" s="7">
        <v>0.53</v>
      </c>
      <c r="C1037" t="s">
        <v>7232</v>
      </c>
      <c r="D1037" t="s">
        <v>7201</v>
      </c>
      <c r="E1037" t="s">
        <v>6214</v>
      </c>
      <c r="F1037" s="8">
        <v>92</v>
      </c>
    </row>
    <row r="1038" spans="1:6" x14ac:dyDescent="0.25">
      <c r="A1038" s="22">
        <v>43507</v>
      </c>
      <c r="B1038" s="7">
        <v>0.55000000000000004</v>
      </c>
      <c r="C1038" t="s">
        <v>7226</v>
      </c>
      <c r="D1038" t="s">
        <v>7200</v>
      </c>
      <c r="E1038" t="s">
        <v>5681</v>
      </c>
      <c r="F1038" s="8">
        <v>92</v>
      </c>
    </row>
    <row r="1039" spans="1:6" x14ac:dyDescent="0.25">
      <c r="A1039" s="22">
        <v>43455</v>
      </c>
      <c r="B1039" s="7">
        <v>0.46</v>
      </c>
      <c r="C1039" t="s">
        <v>7229</v>
      </c>
      <c r="D1039" t="s">
        <v>7201</v>
      </c>
      <c r="E1039" t="s">
        <v>6244</v>
      </c>
      <c r="F1039" s="8">
        <v>92</v>
      </c>
    </row>
    <row r="1040" spans="1:6" x14ac:dyDescent="0.25">
      <c r="A1040" s="22">
        <v>43538</v>
      </c>
      <c r="B1040" s="7">
        <v>0.24</v>
      </c>
      <c r="C1040" t="s">
        <v>7232</v>
      </c>
      <c r="D1040" t="s">
        <v>7201</v>
      </c>
      <c r="E1040" t="s">
        <v>6729</v>
      </c>
      <c r="F1040" s="8">
        <v>92</v>
      </c>
    </row>
    <row r="1041" spans="1:6" x14ac:dyDescent="0.25">
      <c r="A1041" s="22">
        <v>43532</v>
      </c>
      <c r="B1041" s="7">
        <v>0.13</v>
      </c>
      <c r="C1041" t="s">
        <v>7229</v>
      </c>
      <c r="D1041" t="s">
        <v>9</v>
      </c>
      <c r="E1041" t="s">
        <v>6967</v>
      </c>
      <c r="F1041" s="8">
        <v>92</v>
      </c>
    </row>
    <row r="1042" spans="1:6" x14ac:dyDescent="0.25">
      <c r="A1042" s="22">
        <v>43420</v>
      </c>
      <c r="B1042" s="7">
        <v>0.42</v>
      </c>
      <c r="C1042" t="s">
        <v>7229</v>
      </c>
      <c r="D1042" t="s">
        <v>7201</v>
      </c>
      <c r="E1042" t="s">
        <v>5893</v>
      </c>
      <c r="F1042" s="8">
        <v>92</v>
      </c>
    </row>
    <row r="1043" spans="1:6" x14ac:dyDescent="0.25">
      <c r="A1043" s="22">
        <v>43476</v>
      </c>
      <c r="B1043" s="7">
        <v>0.34</v>
      </c>
      <c r="C1043" t="s">
        <v>7229</v>
      </c>
      <c r="D1043" t="s">
        <v>7201</v>
      </c>
      <c r="E1043" t="s">
        <v>6115</v>
      </c>
      <c r="F1043" s="8">
        <v>92</v>
      </c>
    </row>
    <row r="1044" spans="1:6" x14ac:dyDescent="0.25">
      <c r="A1044" s="22">
        <v>43427</v>
      </c>
      <c r="B1044" s="7">
        <v>0.1</v>
      </c>
      <c r="C1044" t="s">
        <v>7229</v>
      </c>
      <c r="D1044" t="s">
        <v>7200</v>
      </c>
      <c r="E1044" t="s">
        <v>5234</v>
      </c>
      <c r="F1044" s="8">
        <v>92</v>
      </c>
    </row>
    <row r="1045" spans="1:6" x14ac:dyDescent="0.25">
      <c r="A1045" s="22">
        <v>43501</v>
      </c>
      <c r="B1045" s="7">
        <v>0.87</v>
      </c>
      <c r="C1045" t="s">
        <v>7231</v>
      </c>
      <c r="D1045" t="s">
        <v>7201</v>
      </c>
      <c r="E1045" t="s">
        <v>6761</v>
      </c>
      <c r="F1045" s="8">
        <v>92</v>
      </c>
    </row>
    <row r="1046" spans="1:6" x14ac:dyDescent="0.25">
      <c r="A1046" s="22">
        <v>43532</v>
      </c>
      <c r="B1046" s="7">
        <v>0.61</v>
      </c>
      <c r="C1046" t="s">
        <v>7229</v>
      </c>
      <c r="D1046" t="s">
        <v>7201</v>
      </c>
      <c r="E1046" t="s">
        <v>7005</v>
      </c>
      <c r="F1046" s="8">
        <v>92</v>
      </c>
    </row>
    <row r="1047" spans="1:6" x14ac:dyDescent="0.25">
      <c r="A1047" s="22">
        <v>43550</v>
      </c>
      <c r="B1047" s="7">
        <v>0.53</v>
      </c>
      <c r="C1047" t="s">
        <v>7231</v>
      </c>
      <c r="D1047" t="s">
        <v>7201</v>
      </c>
      <c r="E1047" t="s">
        <v>2860</v>
      </c>
      <c r="F1047" s="8">
        <v>92</v>
      </c>
    </row>
    <row r="1048" spans="1:6" x14ac:dyDescent="0.25">
      <c r="A1048" s="22">
        <v>43451</v>
      </c>
      <c r="B1048" s="7">
        <v>0.93</v>
      </c>
      <c r="C1048" t="s">
        <v>7226</v>
      </c>
      <c r="D1048" t="s">
        <v>7201</v>
      </c>
      <c r="E1048" t="s">
        <v>5788</v>
      </c>
      <c r="F1048" s="8">
        <v>92</v>
      </c>
    </row>
    <row r="1049" spans="1:6" x14ac:dyDescent="0.25">
      <c r="A1049" s="22">
        <v>43490</v>
      </c>
      <c r="B1049" s="7">
        <v>0.61</v>
      </c>
      <c r="C1049" t="s">
        <v>7229</v>
      </c>
      <c r="D1049" t="s">
        <v>7202</v>
      </c>
      <c r="E1049" t="s">
        <v>6914</v>
      </c>
      <c r="F1049" s="8">
        <v>92</v>
      </c>
    </row>
    <row r="1050" spans="1:6" x14ac:dyDescent="0.25">
      <c r="A1050" s="22">
        <v>43423</v>
      </c>
      <c r="B1050" s="7">
        <v>0.61</v>
      </c>
      <c r="C1050" t="s">
        <v>7226</v>
      </c>
      <c r="D1050" t="s">
        <v>7201</v>
      </c>
      <c r="E1050" t="s">
        <v>5081</v>
      </c>
      <c r="F1050" s="8">
        <v>92</v>
      </c>
    </row>
    <row r="1051" spans="1:6" x14ac:dyDescent="0.25">
      <c r="A1051" s="22">
        <v>43515</v>
      </c>
      <c r="B1051" s="7">
        <v>0.92</v>
      </c>
      <c r="C1051" t="s">
        <v>7231</v>
      </c>
      <c r="D1051" t="s">
        <v>7200</v>
      </c>
      <c r="E1051" t="s">
        <v>6400</v>
      </c>
      <c r="F1051" s="8">
        <v>92</v>
      </c>
    </row>
    <row r="1052" spans="1:6" x14ac:dyDescent="0.25">
      <c r="A1052" s="22">
        <v>43447</v>
      </c>
      <c r="B1052" s="7">
        <v>0.2</v>
      </c>
      <c r="C1052" t="s">
        <v>7232</v>
      </c>
      <c r="D1052" t="s">
        <v>7201</v>
      </c>
      <c r="E1052" t="s">
        <v>5250</v>
      </c>
      <c r="F1052" s="8">
        <v>92</v>
      </c>
    </row>
    <row r="1053" spans="1:6" x14ac:dyDescent="0.25">
      <c r="A1053" s="22">
        <v>43473</v>
      </c>
      <c r="B1053" s="7">
        <v>0.92</v>
      </c>
      <c r="C1053" t="s">
        <v>7231</v>
      </c>
      <c r="D1053" t="s">
        <v>7201</v>
      </c>
      <c r="E1053" t="s">
        <v>6272</v>
      </c>
      <c r="F1053" s="8">
        <v>92</v>
      </c>
    </row>
    <row r="1054" spans="1:6" x14ac:dyDescent="0.25">
      <c r="A1054" s="22">
        <v>43510</v>
      </c>
      <c r="B1054" s="7">
        <v>0.12</v>
      </c>
      <c r="C1054" t="s">
        <v>7232</v>
      </c>
      <c r="D1054" t="s">
        <v>7201</v>
      </c>
      <c r="E1054" t="s">
        <v>5960</v>
      </c>
      <c r="F1054" s="8">
        <v>92</v>
      </c>
    </row>
    <row r="1055" spans="1:6" x14ac:dyDescent="0.25">
      <c r="A1055" s="22">
        <v>43476</v>
      </c>
      <c r="B1055" s="7">
        <v>0.84</v>
      </c>
      <c r="C1055" t="s">
        <v>7229</v>
      </c>
      <c r="D1055" t="s">
        <v>9</v>
      </c>
      <c r="E1055" t="s">
        <v>3718</v>
      </c>
      <c r="F1055" s="8">
        <v>92</v>
      </c>
    </row>
    <row r="1056" spans="1:6" x14ac:dyDescent="0.25">
      <c r="A1056" s="22">
        <v>43500</v>
      </c>
      <c r="B1056" s="7">
        <v>0.28999999999999998</v>
      </c>
      <c r="C1056" t="s">
        <v>7226</v>
      </c>
      <c r="D1056" t="s">
        <v>7203</v>
      </c>
      <c r="E1056" t="s">
        <v>6668</v>
      </c>
      <c r="F1056" s="8">
        <v>92</v>
      </c>
    </row>
    <row r="1057" spans="1:6" x14ac:dyDescent="0.25">
      <c r="A1057" s="22">
        <v>43427</v>
      </c>
      <c r="B1057" s="7">
        <v>0.45</v>
      </c>
      <c r="C1057" t="s">
        <v>7229</v>
      </c>
      <c r="D1057" t="s">
        <v>7201</v>
      </c>
      <c r="E1057" t="s">
        <v>5519</v>
      </c>
      <c r="F1057" s="8">
        <v>92</v>
      </c>
    </row>
    <row r="1058" spans="1:6" x14ac:dyDescent="0.25">
      <c r="A1058" s="22">
        <v>43536</v>
      </c>
      <c r="B1058" s="7">
        <v>0.28999999999999998</v>
      </c>
      <c r="C1058" t="s">
        <v>7231</v>
      </c>
      <c r="D1058" t="s">
        <v>7200</v>
      </c>
      <c r="E1058" t="s">
        <v>5654</v>
      </c>
      <c r="F1058" s="8">
        <v>92</v>
      </c>
    </row>
    <row r="1059" spans="1:6" x14ac:dyDescent="0.25">
      <c r="A1059" s="22">
        <v>43424</v>
      </c>
      <c r="B1059" s="7">
        <v>0.73</v>
      </c>
      <c r="C1059" t="s">
        <v>7231</v>
      </c>
      <c r="D1059" t="s">
        <v>9</v>
      </c>
      <c r="E1059" t="s">
        <v>2274</v>
      </c>
      <c r="F1059" s="8">
        <v>92</v>
      </c>
    </row>
    <row r="1060" spans="1:6" x14ac:dyDescent="0.25">
      <c r="A1060" s="22">
        <v>43494</v>
      </c>
      <c r="B1060" s="7">
        <v>0.38</v>
      </c>
      <c r="C1060" t="s">
        <v>7231</v>
      </c>
      <c r="D1060" t="s">
        <v>9</v>
      </c>
      <c r="E1060" t="s">
        <v>6279</v>
      </c>
      <c r="F1060" s="8">
        <v>92</v>
      </c>
    </row>
    <row r="1061" spans="1:6" x14ac:dyDescent="0.25">
      <c r="A1061" s="22">
        <v>43423</v>
      </c>
      <c r="B1061" s="7">
        <v>0.77</v>
      </c>
      <c r="C1061" t="s">
        <v>7226</v>
      </c>
      <c r="D1061" t="s">
        <v>7201</v>
      </c>
      <c r="E1061" t="s">
        <v>2077</v>
      </c>
      <c r="F1061" s="8">
        <v>92</v>
      </c>
    </row>
    <row r="1062" spans="1:6" x14ac:dyDescent="0.25">
      <c r="A1062" s="22">
        <v>43458</v>
      </c>
      <c r="B1062" s="7">
        <v>0.34</v>
      </c>
      <c r="C1062" t="s">
        <v>7226</v>
      </c>
      <c r="D1062" t="s">
        <v>9</v>
      </c>
      <c r="E1062" t="s">
        <v>5076</v>
      </c>
      <c r="F1062" s="8">
        <v>92</v>
      </c>
    </row>
    <row r="1063" spans="1:6" x14ac:dyDescent="0.25">
      <c r="A1063" s="22">
        <v>43475</v>
      </c>
      <c r="B1063" s="7">
        <v>0.8</v>
      </c>
      <c r="C1063" t="s">
        <v>7232</v>
      </c>
      <c r="D1063" t="s">
        <v>7200</v>
      </c>
      <c r="E1063" t="s">
        <v>4752</v>
      </c>
      <c r="F1063" s="8">
        <v>92</v>
      </c>
    </row>
    <row r="1064" spans="1:6" x14ac:dyDescent="0.25">
      <c r="A1064" s="22">
        <v>43550</v>
      </c>
      <c r="B1064" s="7">
        <v>0.46</v>
      </c>
      <c r="C1064" t="s">
        <v>7231</v>
      </c>
      <c r="D1064" t="s">
        <v>7200</v>
      </c>
      <c r="E1064" t="s">
        <v>1787</v>
      </c>
      <c r="F1064" s="8">
        <v>92</v>
      </c>
    </row>
    <row r="1065" spans="1:6" x14ac:dyDescent="0.25">
      <c r="A1065" s="22">
        <v>43479</v>
      </c>
      <c r="B1065" s="7">
        <v>0.32</v>
      </c>
      <c r="C1065" t="s">
        <v>7226</v>
      </c>
      <c r="D1065" t="s">
        <v>9</v>
      </c>
      <c r="E1065" t="s">
        <v>5187</v>
      </c>
      <c r="F1065" s="8">
        <v>92</v>
      </c>
    </row>
    <row r="1066" spans="1:6" x14ac:dyDescent="0.25">
      <c r="A1066" s="22">
        <v>43461</v>
      </c>
      <c r="B1066" s="7">
        <v>0.66</v>
      </c>
      <c r="C1066" t="s">
        <v>7232</v>
      </c>
      <c r="D1066" t="s">
        <v>7201</v>
      </c>
      <c r="E1066" t="s">
        <v>6380</v>
      </c>
      <c r="F1066" s="8">
        <v>92</v>
      </c>
    </row>
    <row r="1067" spans="1:6" x14ac:dyDescent="0.25">
      <c r="A1067" s="22">
        <v>43458</v>
      </c>
      <c r="B1067" s="7">
        <v>0.71</v>
      </c>
      <c r="C1067" t="s">
        <v>7226</v>
      </c>
      <c r="D1067" t="s">
        <v>7201</v>
      </c>
      <c r="E1067" t="s">
        <v>7065</v>
      </c>
      <c r="F1067" s="8">
        <v>92</v>
      </c>
    </row>
    <row r="1068" spans="1:6" x14ac:dyDescent="0.25">
      <c r="A1068" s="22">
        <v>43524</v>
      </c>
      <c r="B1068" s="7">
        <v>0.56000000000000005</v>
      </c>
      <c r="C1068" t="s">
        <v>7232</v>
      </c>
      <c r="D1068" t="s">
        <v>7200</v>
      </c>
      <c r="E1068" t="s">
        <v>6542</v>
      </c>
      <c r="F1068" s="8">
        <v>92</v>
      </c>
    </row>
    <row r="1069" spans="1:6" x14ac:dyDescent="0.25">
      <c r="A1069" s="22">
        <v>43427</v>
      </c>
      <c r="B1069" s="7">
        <v>0.42</v>
      </c>
      <c r="C1069" t="s">
        <v>7229</v>
      </c>
      <c r="D1069" t="s">
        <v>7201</v>
      </c>
      <c r="E1069" t="s">
        <v>6383</v>
      </c>
      <c r="F1069" s="8">
        <v>92</v>
      </c>
    </row>
    <row r="1070" spans="1:6" x14ac:dyDescent="0.25">
      <c r="A1070" s="22">
        <v>43496</v>
      </c>
      <c r="B1070" s="7">
        <v>7.0000000000000007E-2</v>
      </c>
      <c r="C1070" t="s">
        <v>7232</v>
      </c>
      <c r="D1070" t="s">
        <v>7201</v>
      </c>
      <c r="E1070" t="s">
        <v>2673</v>
      </c>
      <c r="F1070" s="8">
        <v>92</v>
      </c>
    </row>
    <row r="1071" spans="1:6" x14ac:dyDescent="0.25">
      <c r="A1071" s="22">
        <v>43459</v>
      </c>
      <c r="B1071" s="7">
        <v>0.22</v>
      </c>
      <c r="C1071" t="s">
        <v>7231</v>
      </c>
      <c r="D1071" t="s">
        <v>7201</v>
      </c>
      <c r="E1071" t="s">
        <v>6348</v>
      </c>
      <c r="F1071" s="8">
        <v>92</v>
      </c>
    </row>
    <row r="1072" spans="1:6" x14ac:dyDescent="0.25">
      <c r="A1072" s="22">
        <v>43483</v>
      </c>
      <c r="B1072" s="7">
        <v>0.41</v>
      </c>
      <c r="C1072" t="s">
        <v>7229</v>
      </c>
      <c r="D1072" t="s">
        <v>7201</v>
      </c>
      <c r="E1072" t="s">
        <v>6013</v>
      </c>
      <c r="F1072" s="8">
        <v>92</v>
      </c>
    </row>
    <row r="1073" spans="1:6" x14ac:dyDescent="0.25">
      <c r="A1073" s="22">
        <v>43440</v>
      </c>
      <c r="B1073" s="7">
        <v>0.89</v>
      </c>
      <c r="C1073" t="s">
        <v>7232</v>
      </c>
      <c r="D1073" t="s">
        <v>7200</v>
      </c>
      <c r="E1073" t="s">
        <v>5867</v>
      </c>
      <c r="F1073" s="8">
        <v>92</v>
      </c>
    </row>
    <row r="1074" spans="1:6" x14ac:dyDescent="0.25">
      <c r="A1074" s="22">
        <v>43510</v>
      </c>
      <c r="B1074" s="7">
        <v>0.57999999999999996</v>
      </c>
      <c r="C1074" t="s">
        <v>7232</v>
      </c>
      <c r="D1074" t="s">
        <v>9</v>
      </c>
      <c r="E1074" t="s">
        <v>6059</v>
      </c>
      <c r="F1074" s="8">
        <v>92</v>
      </c>
    </row>
    <row r="1075" spans="1:6" x14ac:dyDescent="0.25">
      <c r="A1075" s="22">
        <v>43444</v>
      </c>
      <c r="B1075" s="7">
        <v>0.95</v>
      </c>
      <c r="C1075" t="s">
        <v>7226</v>
      </c>
      <c r="D1075" t="s">
        <v>7201</v>
      </c>
      <c r="E1075" t="s">
        <v>5569</v>
      </c>
      <c r="F1075" s="8">
        <v>92</v>
      </c>
    </row>
    <row r="1076" spans="1:6" x14ac:dyDescent="0.25">
      <c r="A1076" s="22">
        <v>43445</v>
      </c>
      <c r="B1076" s="7">
        <v>0.26</v>
      </c>
      <c r="C1076" t="s">
        <v>7231</v>
      </c>
      <c r="D1076" t="s">
        <v>7201</v>
      </c>
      <c r="E1076" t="s">
        <v>5326</v>
      </c>
      <c r="F1076" s="8">
        <v>92</v>
      </c>
    </row>
    <row r="1077" spans="1:6" x14ac:dyDescent="0.25">
      <c r="A1077" s="22">
        <v>43476</v>
      </c>
      <c r="B1077" s="7">
        <v>0.26</v>
      </c>
      <c r="C1077" t="s">
        <v>7229</v>
      </c>
      <c r="D1077" t="s">
        <v>7200</v>
      </c>
      <c r="E1077" t="s">
        <v>38</v>
      </c>
      <c r="F1077" s="8">
        <v>92</v>
      </c>
    </row>
    <row r="1078" spans="1:6" x14ac:dyDescent="0.25">
      <c r="A1078" s="22">
        <v>43507</v>
      </c>
      <c r="B1078" s="7">
        <v>0.74</v>
      </c>
      <c r="C1078" t="s">
        <v>7226</v>
      </c>
      <c r="D1078" t="s">
        <v>9</v>
      </c>
      <c r="E1078" t="s">
        <v>5070</v>
      </c>
      <c r="F1078" s="8">
        <v>92</v>
      </c>
    </row>
    <row r="1079" spans="1:6" x14ac:dyDescent="0.25">
      <c r="A1079" s="22">
        <v>43490</v>
      </c>
      <c r="B1079" s="7">
        <v>0.46</v>
      </c>
      <c r="C1079" t="s">
        <v>7229</v>
      </c>
      <c r="D1079" t="s">
        <v>7201</v>
      </c>
      <c r="E1079" t="s">
        <v>5812</v>
      </c>
      <c r="F1079" s="8">
        <v>92</v>
      </c>
    </row>
    <row r="1080" spans="1:6" x14ac:dyDescent="0.25">
      <c r="A1080" s="22">
        <v>43433</v>
      </c>
      <c r="B1080" s="7">
        <v>0.88</v>
      </c>
      <c r="C1080" t="s">
        <v>7232</v>
      </c>
      <c r="D1080" t="s">
        <v>9</v>
      </c>
      <c r="E1080" t="s">
        <v>5043</v>
      </c>
      <c r="F1080" s="8">
        <v>92</v>
      </c>
    </row>
    <row r="1081" spans="1:6" x14ac:dyDescent="0.25">
      <c r="A1081" s="22">
        <v>43497</v>
      </c>
      <c r="B1081" s="7">
        <v>0.04</v>
      </c>
      <c r="C1081" t="s">
        <v>7229</v>
      </c>
      <c r="D1081" t="s">
        <v>7201</v>
      </c>
      <c r="E1081" t="s">
        <v>6581</v>
      </c>
      <c r="F1081" s="8">
        <v>92</v>
      </c>
    </row>
    <row r="1082" spans="1:6" x14ac:dyDescent="0.25">
      <c r="A1082" s="22">
        <v>43466</v>
      </c>
      <c r="B1082" s="7">
        <v>0.46</v>
      </c>
      <c r="C1082" t="s">
        <v>7231</v>
      </c>
      <c r="D1082" t="s">
        <v>7200</v>
      </c>
      <c r="E1082" t="s">
        <v>5305</v>
      </c>
      <c r="F1082" s="8">
        <v>92</v>
      </c>
    </row>
    <row r="1083" spans="1:6" x14ac:dyDescent="0.25">
      <c r="A1083" s="22">
        <v>43423</v>
      </c>
      <c r="B1083" s="7">
        <v>0.98</v>
      </c>
      <c r="C1083" t="s">
        <v>7226</v>
      </c>
      <c r="D1083" t="s">
        <v>7201</v>
      </c>
      <c r="E1083" t="s">
        <v>5419</v>
      </c>
      <c r="F1083" s="8">
        <v>92</v>
      </c>
    </row>
    <row r="1084" spans="1:6" x14ac:dyDescent="0.25">
      <c r="A1084" s="22">
        <v>43522</v>
      </c>
      <c r="B1084" s="7">
        <v>0.83</v>
      </c>
      <c r="C1084" t="s">
        <v>7231</v>
      </c>
      <c r="D1084" t="s">
        <v>7202</v>
      </c>
      <c r="E1084" t="s">
        <v>6698</v>
      </c>
      <c r="F1084" s="8">
        <v>92</v>
      </c>
    </row>
    <row r="1085" spans="1:6" x14ac:dyDescent="0.25">
      <c r="A1085" s="22">
        <v>43440</v>
      </c>
      <c r="B1085" s="7">
        <v>0.78</v>
      </c>
      <c r="C1085" t="s">
        <v>7232</v>
      </c>
      <c r="D1085" t="s">
        <v>7201</v>
      </c>
      <c r="E1085" t="s">
        <v>6430</v>
      </c>
      <c r="F1085" s="8">
        <v>92</v>
      </c>
    </row>
    <row r="1086" spans="1:6" x14ac:dyDescent="0.25">
      <c r="A1086" s="22">
        <v>43462</v>
      </c>
      <c r="B1086" s="7">
        <v>0.2</v>
      </c>
      <c r="C1086" t="s">
        <v>7229</v>
      </c>
      <c r="D1086" t="s">
        <v>9</v>
      </c>
      <c r="E1086" t="s">
        <v>5410</v>
      </c>
      <c r="F1086" s="8">
        <v>92</v>
      </c>
    </row>
    <row r="1087" spans="1:6" x14ac:dyDescent="0.25">
      <c r="A1087" s="22">
        <v>43434</v>
      </c>
      <c r="B1087" s="7">
        <v>0.65</v>
      </c>
      <c r="C1087" t="s">
        <v>7229</v>
      </c>
      <c r="D1087" t="s">
        <v>7201</v>
      </c>
      <c r="E1087" t="s">
        <v>7017</v>
      </c>
      <c r="F1087" s="8">
        <v>92</v>
      </c>
    </row>
    <row r="1088" spans="1:6" x14ac:dyDescent="0.25">
      <c r="A1088" s="22">
        <v>43461</v>
      </c>
      <c r="B1088" s="7">
        <v>0.56999999999999995</v>
      </c>
      <c r="C1088" t="s">
        <v>7232</v>
      </c>
      <c r="D1088" t="s">
        <v>7202</v>
      </c>
      <c r="E1088" t="s">
        <v>5341</v>
      </c>
      <c r="F1088" s="8">
        <v>92</v>
      </c>
    </row>
    <row r="1089" spans="1:6" x14ac:dyDescent="0.25">
      <c r="A1089" s="22">
        <v>43455</v>
      </c>
      <c r="B1089" s="7">
        <v>0.93</v>
      </c>
      <c r="C1089" t="s">
        <v>7229</v>
      </c>
      <c r="D1089" t="s">
        <v>7202</v>
      </c>
      <c r="E1089" t="s">
        <v>5070</v>
      </c>
      <c r="F1089" s="8">
        <v>92</v>
      </c>
    </row>
    <row r="1090" spans="1:6" x14ac:dyDescent="0.25">
      <c r="A1090" s="22">
        <v>43522</v>
      </c>
      <c r="B1090" s="7">
        <v>0.44</v>
      </c>
      <c r="C1090" t="s">
        <v>7231</v>
      </c>
      <c r="D1090" t="s">
        <v>7200</v>
      </c>
      <c r="E1090" t="s">
        <v>6360</v>
      </c>
      <c r="F1090" s="8">
        <v>92</v>
      </c>
    </row>
    <row r="1091" spans="1:6" x14ac:dyDescent="0.25">
      <c r="A1091" s="22">
        <v>43483</v>
      </c>
      <c r="B1091" s="7">
        <v>0.61</v>
      </c>
      <c r="C1091" t="s">
        <v>7229</v>
      </c>
      <c r="D1091" t="s">
        <v>7201</v>
      </c>
      <c r="E1091" t="s">
        <v>5109</v>
      </c>
      <c r="F1091" s="8">
        <v>92</v>
      </c>
    </row>
    <row r="1092" spans="1:6" x14ac:dyDescent="0.25">
      <c r="A1092" s="22">
        <v>43497</v>
      </c>
      <c r="B1092" s="7">
        <v>0.85</v>
      </c>
      <c r="C1092" t="s">
        <v>7229</v>
      </c>
      <c r="D1092" t="s">
        <v>9</v>
      </c>
      <c r="E1092" t="s">
        <v>1291</v>
      </c>
      <c r="F1092" s="8">
        <v>92</v>
      </c>
    </row>
    <row r="1093" spans="1:6" x14ac:dyDescent="0.25">
      <c r="A1093" s="22">
        <v>43549</v>
      </c>
      <c r="B1093" s="7">
        <v>0.56000000000000005</v>
      </c>
      <c r="C1093" t="s">
        <v>7226</v>
      </c>
      <c r="D1093" t="s">
        <v>7201</v>
      </c>
      <c r="E1093" t="s">
        <v>5317</v>
      </c>
      <c r="F1093" s="8">
        <v>92</v>
      </c>
    </row>
    <row r="1094" spans="1:6" x14ac:dyDescent="0.25">
      <c r="A1094" s="22">
        <v>43451</v>
      </c>
      <c r="B1094" s="7">
        <v>0.86</v>
      </c>
      <c r="C1094" t="s">
        <v>7226</v>
      </c>
      <c r="D1094" t="s">
        <v>7200</v>
      </c>
      <c r="E1094" t="s">
        <v>5296</v>
      </c>
      <c r="F1094" s="8">
        <v>92</v>
      </c>
    </row>
    <row r="1095" spans="1:6" x14ac:dyDescent="0.25">
      <c r="A1095" s="22">
        <v>43462</v>
      </c>
      <c r="B1095" s="7">
        <v>0.12</v>
      </c>
      <c r="C1095" t="s">
        <v>7229</v>
      </c>
      <c r="D1095" t="s">
        <v>7200</v>
      </c>
      <c r="E1095" t="s">
        <v>2977</v>
      </c>
      <c r="F1095" s="8">
        <v>92</v>
      </c>
    </row>
    <row r="1096" spans="1:6" x14ac:dyDescent="0.25">
      <c r="A1096" s="22">
        <v>43539</v>
      </c>
      <c r="B1096" s="7">
        <v>0.49</v>
      </c>
      <c r="C1096" t="s">
        <v>7229</v>
      </c>
      <c r="D1096" t="s">
        <v>7201</v>
      </c>
      <c r="E1096" t="s">
        <v>6437</v>
      </c>
      <c r="F1096" s="8">
        <v>92</v>
      </c>
    </row>
    <row r="1097" spans="1:6" x14ac:dyDescent="0.25">
      <c r="A1097" s="22">
        <v>43469</v>
      </c>
      <c r="B1097" s="7">
        <v>0.8</v>
      </c>
      <c r="C1097" t="s">
        <v>7229</v>
      </c>
      <c r="D1097" t="s">
        <v>9</v>
      </c>
      <c r="E1097" t="s">
        <v>6328</v>
      </c>
      <c r="F1097" s="8">
        <v>92</v>
      </c>
    </row>
    <row r="1098" spans="1:6" x14ac:dyDescent="0.25">
      <c r="A1098" s="22">
        <v>43448</v>
      </c>
      <c r="B1098" s="7">
        <v>0.51</v>
      </c>
      <c r="C1098" t="s">
        <v>7229</v>
      </c>
      <c r="D1098" t="s">
        <v>9</v>
      </c>
      <c r="E1098" t="s">
        <v>6526</v>
      </c>
      <c r="F1098" s="8">
        <v>92</v>
      </c>
    </row>
    <row r="1099" spans="1:6" x14ac:dyDescent="0.25">
      <c r="A1099" s="22">
        <v>43480</v>
      </c>
      <c r="B1099" s="7">
        <v>0.03</v>
      </c>
      <c r="C1099" t="s">
        <v>7231</v>
      </c>
      <c r="D1099" t="s">
        <v>7201</v>
      </c>
      <c r="E1099" t="s">
        <v>5139</v>
      </c>
      <c r="F1099" s="8">
        <v>92</v>
      </c>
    </row>
    <row r="1100" spans="1:6" x14ac:dyDescent="0.25">
      <c r="A1100" s="22">
        <v>43479</v>
      </c>
      <c r="B1100" s="7">
        <v>0.94</v>
      </c>
      <c r="C1100" t="s">
        <v>7226</v>
      </c>
      <c r="D1100" t="s">
        <v>7200</v>
      </c>
      <c r="E1100" t="s">
        <v>5854</v>
      </c>
      <c r="F1100" s="8">
        <v>92</v>
      </c>
    </row>
    <row r="1101" spans="1:6" x14ac:dyDescent="0.25">
      <c r="A1101" s="22">
        <v>43545</v>
      </c>
      <c r="B1101" s="7">
        <v>0.2</v>
      </c>
      <c r="C1101" t="s">
        <v>7232</v>
      </c>
      <c r="D1101" t="s">
        <v>9</v>
      </c>
      <c r="E1101" t="s">
        <v>5051</v>
      </c>
      <c r="F1101" s="8">
        <v>92</v>
      </c>
    </row>
    <row r="1102" spans="1:6" x14ac:dyDescent="0.25">
      <c r="A1102" s="22">
        <v>43535</v>
      </c>
      <c r="B1102" s="7">
        <v>0.87</v>
      </c>
      <c r="C1102" t="s">
        <v>7226</v>
      </c>
      <c r="D1102" t="s">
        <v>7203</v>
      </c>
      <c r="E1102" t="s">
        <v>5099</v>
      </c>
      <c r="F1102" s="8">
        <v>92</v>
      </c>
    </row>
    <row r="1103" spans="1:6" x14ac:dyDescent="0.25">
      <c r="A1103" s="22">
        <v>43514</v>
      </c>
      <c r="B1103" s="7">
        <v>0.47</v>
      </c>
      <c r="C1103" t="s">
        <v>7226</v>
      </c>
      <c r="D1103" t="s">
        <v>7201</v>
      </c>
      <c r="E1103" t="s">
        <v>5297</v>
      </c>
      <c r="F1103" s="8">
        <v>92</v>
      </c>
    </row>
    <row r="1104" spans="1:6" x14ac:dyDescent="0.25">
      <c r="A1104" s="22">
        <v>43500</v>
      </c>
      <c r="B1104" s="7">
        <v>0.4</v>
      </c>
      <c r="C1104" t="s">
        <v>7226</v>
      </c>
      <c r="D1104" t="s">
        <v>7201</v>
      </c>
      <c r="E1104" t="s">
        <v>5302</v>
      </c>
      <c r="F1104" s="8">
        <v>92</v>
      </c>
    </row>
    <row r="1105" spans="1:6" x14ac:dyDescent="0.25">
      <c r="A1105" s="22">
        <v>43420</v>
      </c>
      <c r="B1105" s="7">
        <v>0.33</v>
      </c>
      <c r="C1105" t="s">
        <v>7229</v>
      </c>
      <c r="D1105" t="s">
        <v>7203</v>
      </c>
      <c r="E1105" t="s">
        <v>6968</v>
      </c>
      <c r="F1105" s="8">
        <v>92</v>
      </c>
    </row>
    <row r="1106" spans="1:6" x14ac:dyDescent="0.25">
      <c r="A1106" s="22">
        <v>43490</v>
      </c>
      <c r="B1106" s="7">
        <v>0.67</v>
      </c>
      <c r="C1106" t="s">
        <v>7229</v>
      </c>
      <c r="D1106" t="s">
        <v>7200</v>
      </c>
      <c r="E1106" t="s">
        <v>6812</v>
      </c>
      <c r="F1106" s="8">
        <v>92</v>
      </c>
    </row>
    <row r="1107" spans="1:6" x14ac:dyDescent="0.25">
      <c r="A1107" s="22">
        <v>43536</v>
      </c>
      <c r="B1107" s="7">
        <v>0.78</v>
      </c>
      <c r="C1107" t="s">
        <v>7231</v>
      </c>
      <c r="D1107" t="s">
        <v>7200</v>
      </c>
      <c r="E1107" t="s">
        <v>2235</v>
      </c>
      <c r="F1107" s="8">
        <v>92</v>
      </c>
    </row>
    <row r="1108" spans="1:6" x14ac:dyDescent="0.25">
      <c r="A1108" s="22">
        <v>43504</v>
      </c>
      <c r="B1108" s="7">
        <v>0.09</v>
      </c>
      <c r="C1108" t="s">
        <v>7229</v>
      </c>
      <c r="D1108" t="s">
        <v>9</v>
      </c>
      <c r="E1108" t="s">
        <v>6403</v>
      </c>
      <c r="F1108" s="8">
        <v>92</v>
      </c>
    </row>
    <row r="1109" spans="1:6" x14ac:dyDescent="0.25">
      <c r="A1109" s="22">
        <v>43521</v>
      </c>
      <c r="B1109" s="7">
        <v>0.18</v>
      </c>
      <c r="C1109" t="s">
        <v>7226</v>
      </c>
      <c r="D1109" t="s">
        <v>7201</v>
      </c>
      <c r="E1109" t="s">
        <v>858</v>
      </c>
      <c r="F1109" s="8">
        <v>92</v>
      </c>
    </row>
    <row r="1110" spans="1:6" x14ac:dyDescent="0.25">
      <c r="A1110" s="22">
        <v>43487</v>
      </c>
      <c r="B1110" s="7">
        <v>0.96</v>
      </c>
      <c r="C1110" t="s">
        <v>7231</v>
      </c>
      <c r="D1110" t="s">
        <v>9</v>
      </c>
      <c r="E1110" t="s">
        <v>6683</v>
      </c>
      <c r="F1110" s="8">
        <v>92</v>
      </c>
    </row>
    <row r="1111" spans="1:6" x14ac:dyDescent="0.25">
      <c r="A1111" s="22">
        <v>43553</v>
      </c>
      <c r="B1111" s="7">
        <v>0.77</v>
      </c>
      <c r="C1111" t="s">
        <v>7229</v>
      </c>
      <c r="D1111" t="s">
        <v>7203</v>
      </c>
      <c r="E1111" t="s">
        <v>4195</v>
      </c>
      <c r="F1111" s="8">
        <v>92</v>
      </c>
    </row>
    <row r="1112" spans="1:6" x14ac:dyDescent="0.25">
      <c r="A1112" s="22">
        <v>43504</v>
      </c>
      <c r="B1112" s="7">
        <v>0.5</v>
      </c>
      <c r="C1112" t="s">
        <v>7229</v>
      </c>
      <c r="D1112" t="s">
        <v>9</v>
      </c>
      <c r="E1112" t="s">
        <v>1296</v>
      </c>
      <c r="F1112" s="8">
        <v>92</v>
      </c>
    </row>
    <row r="1113" spans="1:6" x14ac:dyDescent="0.25">
      <c r="A1113" s="22">
        <v>43434</v>
      </c>
      <c r="B1113" s="7">
        <v>0.83</v>
      </c>
      <c r="C1113" t="s">
        <v>7229</v>
      </c>
      <c r="D1113" t="s">
        <v>7200</v>
      </c>
      <c r="E1113" t="s">
        <v>6633</v>
      </c>
      <c r="F1113" s="8">
        <v>92</v>
      </c>
    </row>
    <row r="1114" spans="1:6" x14ac:dyDescent="0.25">
      <c r="A1114" s="22">
        <v>43434</v>
      </c>
      <c r="B1114" s="7">
        <v>0.52</v>
      </c>
      <c r="C1114" t="s">
        <v>7229</v>
      </c>
      <c r="D1114" t="s">
        <v>9</v>
      </c>
      <c r="E1114" t="s">
        <v>5550</v>
      </c>
      <c r="F1114" s="8">
        <v>92</v>
      </c>
    </row>
    <row r="1115" spans="1:6" x14ac:dyDescent="0.25">
      <c r="A1115" s="22">
        <v>43504</v>
      </c>
      <c r="B1115" s="7">
        <v>7.0000000000000007E-2</v>
      </c>
      <c r="C1115" t="s">
        <v>7229</v>
      </c>
      <c r="D1115" t="s">
        <v>9</v>
      </c>
      <c r="E1115" t="s">
        <v>7191</v>
      </c>
      <c r="F1115" s="8">
        <v>92</v>
      </c>
    </row>
    <row r="1116" spans="1:6" x14ac:dyDescent="0.25">
      <c r="A1116" s="22">
        <v>43496</v>
      </c>
      <c r="B1116" s="7">
        <v>0.22</v>
      </c>
      <c r="C1116" t="s">
        <v>7232</v>
      </c>
      <c r="D1116" t="s">
        <v>7200</v>
      </c>
      <c r="E1116" t="s">
        <v>6690</v>
      </c>
      <c r="F1116" s="8">
        <v>92</v>
      </c>
    </row>
    <row r="1117" spans="1:6" x14ac:dyDescent="0.25">
      <c r="A1117" s="22">
        <v>43454</v>
      </c>
      <c r="B1117" s="7">
        <v>0.01</v>
      </c>
      <c r="C1117" t="s">
        <v>7232</v>
      </c>
      <c r="D1117" t="s">
        <v>7200</v>
      </c>
      <c r="E1117" t="s">
        <v>6586</v>
      </c>
      <c r="F1117" s="8">
        <v>92</v>
      </c>
    </row>
    <row r="1118" spans="1:6" x14ac:dyDescent="0.25">
      <c r="A1118" s="22">
        <v>43448</v>
      </c>
      <c r="B1118" s="7">
        <v>0.72</v>
      </c>
      <c r="C1118" t="s">
        <v>7229</v>
      </c>
      <c r="D1118" t="s">
        <v>7200</v>
      </c>
      <c r="E1118" t="s">
        <v>2637</v>
      </c>
      <c r="F1118" s="8">
        <v>92</v>
      </c>
    </row>
    <row r="1119" spans="1:6" x14ac:dyDescent="0.25">
      <c r="A1119" s="22">
        <v>43465</v>
      </c>
      <c r="B1119" s="7">
        <v>0.09</v>
      </c>
      <c r="C1119" t="s">
        <v>7226</v>
      </c>
      <c r="D1119" t="s">
        <v>7201</v>
      </c>
      <c r="E1119" t="s">
        <v>6218</v>
      </c>
      <c r="F1119" s="8">
        <v>92</v>
      </c>
    </row>
    <row r="1120" spans="1:6" x14ac:dyDescent="0.25">
      <c r="A1120" s="22">
        <v>43441</v>
      </c>
      <c r="B1120" s="7">
        <v>0.16</v>
      </c>
      <c r="C1120" t="s">
        <v>7229</v>
      </c>
      <c r="D1120" t="s">
        <v>7202</v>
      </c>
      <c r="E1120" t="s">
        <v>6316</v>
      </c>
      <c r="F1120" s="8">
        <v>92</v>
      </c>
    </row>
    <row r="1121" spans="1:6" x14ac:dyDescent="0.25">
      <c r="A1121" s="22">
        <v>43494</v>
      </c>
      <c r="B1121" s="7">
        <v>0.36</v>
      </c>
      <c r="C1121" t="s">
        <v>7231</v>
      </c>
      <c r="D1121" t="s">
        <v>7201</v>
      </c>
      <c r="E1121" t="s">
        <v>3555</v>
      </c>
      <c r="F1121" s="8">
        <v>92</v>
      </c>
    </row>
    <row r="1122" spans="1:6" x14ac:dyDescent="0.25">
      <c r="A1122" s="22">
        <v>43556</v>
      </c>
      <c r="B1122" s="7">
        <v>0.98</v>
      </c>
      <c r="C1122" t="s">
        <v>7226</v>
      </c>
      <c r="D1122" t="s">
        <v>7200</v>
      </c>
      <c r="E1122" t="s">
        <v>4674</v>
      </c>
      <c r="F1122" s="8">
        <v>92</v>
      </c>
    </row>
    <row r="1123" spans="1:6" x14ac:dyDescent="0.25">
      <c r="A1123" s="22">
        <v>43465</v>
      </c>
      <c r="B1123" s="7">
        <v>0.66</v>
      </c>
      <c r="C1123" t="s">
        <v>7226</v>
      </c>
      <c r="D1123" t="s">
        <v>7201</v>
      </c>
      <c r="E1123" t="s">
        <v>6374</v>
      </c>
      <c r="F1123" s="8">
        <v>92</v>
      </c>
    </row>
    <row r="1124" spans="1:6" x14ac:dyDescent="0.25">
      <c r="A1124" s="22">
        <v>43531</v>
      </c>
      <c r="B1124" s="7">
        <v>0.28999999999999998</v>
      </c>
      <c r="C1124" t="s">
        <v>7232</v>
      </c>
      <c r="D1124" t="s">
        <v>7201</v>
      </c>
      <c r="E1124" t="s">
        <v>7076</v>
      </c>
      <c r="F1124" s="8">
        <v>92</v>
      </c>
    </row>
    <row r="1125" spans="1:6" x14ac:dyDescent="0.25">
      <c r="A1125" s="22">
        <v>43452</v>
      </c>
      <c r="B1125" s="7">
        <v>0.56999999999999995</v>
      </c>
      <c r="C1125" t="s">
        <v>7231</v>
      </c>
      <c r="D1125" t="s">
        <v>7201</v>
      </c>
      <c r="E1125" t="s">
        <v>5448</v>
      </c>
      <c r="F1125" s="8">
        <v>92</v>
      </c>
    </row>
    <row r="1126" spans="1:6" x14ac:dyDescent="0.25">
      <c r="A1126" s="22">
        <v>43543</v>
      </c>
      <c r="B1126" s="7">
        <v>0.79</v>
      </c>
      <c r="C1126" t="s">
        <v>7231</v>
      </c>
      <c r="D1126" t="s">
        <v>9</v>
      </c>
      <c r="E1126" t="s">
        <v>6893</v>
      </c>
      <c r="F1126" s="8">
        <v>92</v>
      </c>
    </row>
    <row r="1127" spans="1:6" x14ac:dyDescent="0.25">
      <c r="A1127" s="22">
        <v>43465</v>
      </c>
      <c r="B1127" s="7">
        <v>0.21</v>
      </c>
      <c r="C1127" t="s">
        <v>7226</v>
      </c>
      <c r="D1127" t="s">
        <v>9</v>
      </c>
      <c r="E1127" t="s">
        <v>6688</v>
      </c>
      <c r="F1127" s="8">
        <v>92</v>
      </c>
    </row>
    <row r="1128" spans="1:6" x14ac:dyDescent="0.25">
      <c r="A1128" s="22">
        <v>43454</v>
      </c>
      <c r="B1128" s="7">
        <v>0.47</v>
      </c>
      <c r="C1128" t="s">
        <v>7232</v>
      </c>
      <c r="D1128" t="s">
        <v>7201</v>
      </c>
      <c r="E1128" t="s">
        <v>6327</v>
      </c>
      <c r="F1128" s="8">
        <v>92</v>
      </c>
    </row>
    <row r="1129" spans="1:6" x14ac:dyDescent="0.25">
      <c r="A1129" s="22">
        <v>43497</v>
      </c>
      <c r="B1129" s="7">
        <v>0.04</v>
      </c>
      <c r="C1129" t="s">
        <v>7229</v>
      </c>
      <c r="D1129" t="s">
        <v>7201</v>
      </c>
      <c r="E1129" t="s">
        <v>6460</v>
      </c>
      <c r="F1129" s="8">
        <v>92</v>
      </c>
    </row>
    <row r="1130" spans="1:6" x14ac:dyDescent="0.25">
      <c r="A1130" s="22">
        <v>43483</v>
      </c>
      <c r="B1130" s="7">
        <v>0.77</v>
      </c>
      <c r="C1130" t="s">
        <v>7229</v>
      </c>
      <c r="D1130" t="s">
        <v>7200</v>
      </c>
      <c r="E1130" t="s">
        <v>6254</v>
      </c>
      <c r="F1130" s="8">
        <v>92</v>
      </c>
    </row>
    <row r="1131" spans="1:6" x14ac:dyDescent="0.25">
      <c r="A1131" s="22">
        <v>43538</v>
      </c>
      <c r="B1131" s="7">
        <v>0.97</v>
      </c>
      <c r="C1131" t="s">
        <v>7232</v>
      </c>
      <c r="D1131" t="s">
        <v>9</v>
      </c>
      <c r="E1131" t="s">
        <v>5342</v>
      </c>
      <c r="F1131" s="8">
        <v>92</v>
      </c>
    </row>
    <row r="1132" spans="1:6" x14ac:dyDescent="0.25">
      <c r="A1132" s="22">
        <v>43497</v>
      </c>
      <c r="B1132" s="7">
        <v>0.62</v>
      </c>
      <c r="C1132" t="s">
        <v>7229</v>
      </c>
      <c r="D1132" t="s">
        <v>7201</v>
      </c>
      <c r="E1132" t="s">
        <v>5244</v>
      </c>
      <c r="F1132" s="8">
        <v>92</v>
      </c>
    </row>
    <row r="1133" spans="1:6" x14ac:dyDescent="0.25">
      <c r="A1133" s="22">
        <v>43437</v>
      </c>
      <c r="B1133" s="7">
        <v>0.84</v>
      </c>
      <c r="C1133" t="s">
        <v>7226</v>
      </c>
      <c r="D1133" t="s">
        <v>7202</v>
      </c>
      <c r="E1133" t="s">
        <v>4115</v>
      </c>
      <c r="F1133" s="8">
        <v>92</v>
      </c>
    </row>
    <row r="1134" spans="1:6" x14ac:dyDescent="0.25">
      <c r="A1134" s="22">
        <v>43458</v>
      </c>
      <c r="B1134" s="7">
        <v>0.45</v>
      </c>
      <c r="C1134" t="s">
        <v>7226</v>
      </c>
      <c r="D1134" t="s">
        <v>9</v>
      </c>
      <c r="E1134" t="s">
        <v>858</v>
      </c>
      <c r="F1134" s="8">
        <v>92</v>
      </c>
    </row>
    <row r="1135" spans="1:6" x14ac:dyDescent="0.25">
      <c r="A1135" s="22">
        <v>43465</v>
      </c>
      <c r="B1135" s="7">
        <v>0.25</v>
      </c>
      <c r="C1135" t="s">
        <v>7226</v>
      </c>
      <c r="D1135" t="s">
        <v>7201</v>
      </c>
      <c r="E1135" t="s">
        <v>5782</v>
      </c>
      <c r="F1135" s="8">
        <v>92</v>
      </c>
    </row>
    <row r="1136" spans="1:6" x14ac:dyDescent="0.25">
      <c r="A1136" s="22">
        <v>43503</v>
      </c>
      <c r="B1136" s="7">
        <v>7.0000000000000007E-2</v>
      </c>
      <c r="C1136" t="s">
        <v>7232</v>
      </c>
      <c r="D1136" t="s">
        <v>9</v>
      </c>
      <c r="E1136" t="s">
        <v>6382</v>
      </c>
      <c r="F1136" s="8">
        <v>92</v>
      </c>
    </row>
    <row r="1137" spans="1:6" x14ac:dyDescent="0.25">
      <c r="A1137" s="22">
        <v>43550</v>
      </c>
      <c r="B1137" s="7">
        <v>0.37</v>
      </c>
      <c r="C1137" t="s">
        <v>7231</v>
      </c>
      <c r="D1137" t="s">
        <v>7200</v>
      </c>
      <c r="E1137" t="s">
        <v>4286</v>
      </c>
      <c r="F1137" s="8">
        <v>92</v>
      </c>
    </row>
    <row r="1138" spans="1:6" x14ac:dyDescent="0.25">
      <c r="A1138" s="22">
        <v>43441</v>
      </c>
      <c r="B1138" s="7">
        <v>0.36</v>
      </c>
      <c r="C1138" t="s">
        <v>7229</v>
      </c>
      <c r="D1138" t="s">
        <v>9</v>
      </c>
      <c r="E1138" t="s">
        <v>4393</v>
      </c>
      <c r="F1138" s="8">
        <v>92</v>
      </c>
    </row>
    <row r="1139" spans="1:6" x14ac:dyDescent="0.25">
      <c r="A1139" s="22">
        <v>43494</v>
      </c>
      <c r="B1139" s="7">
        <v>0.67</v>
      </c>
      <c r="C1139" t="s">
        <v>7231</v>
      </c>
      <c r="D1139" t="s">
        <v>7203</v>
      </c>
      <c r="E1139" t="s">
        <v>6478</v>
      </c>
      <c r="F1139" s="8">
        <v>92</v>
      </c>
    </row>
    <row r="1140" spans="1:6" x14ac:dyDescent="0.25">
      <c r="A1140" s="22">
        <v>43440</v>
      </c>
      <c r="B1140" s="7">
        <v>0.75</v>
      </c>
      <c r="C1140" t="s">
        <v>7232</v>
      </c>
      <c r="D1140" t="s">
        <v>7201</v>
      </c>
      <c r="E1140" t="s">
        <v>2277</v>
      </c>
      <c r="F1140" s="8">
        <v>92</v>
      </c>
    </row>
    <row r="1141" spans="1:6" x14ac:dyDescent="0.25">
      <c r="A1141" s="22">
        <v>43458</v>
      </c>
      <c r="B1141" s="7">
        <v>0.33</v>
      </c>
      <c r="C1141" t="s">
        <v>7226</v>
      </c>
      <c r="D1141" t="s">
        <v>9</v>
      </c>
      <c r="E1141" t="s">
        <v>6103</v>
      </c>
      <c r="F1141" s="8">
        <v>92</v>
      </c>
    </row>
    <row r="1142" spans="1:6" x14ac:dyDescent="0.25">
      <c r="A1142" s="22">
        <v>43438</v>
      </c>
      <c r="B1142" s="7">
        <v>0.82</v>
      </c>
      <c r="C1142" t="s">
        <v>7231</v>
      </c>
      <c r="D1142" t="s">
        <v>7201</v>
      </c>
      <c r="E1142" t="s">
        <v>6422</v>
      </c>
      <c r="F1142" s="8">
        <v>92</v>
      </c>
    </row>
    <row r="1143" spans="1:6" x14ac:dyDescent="0.25">
      <c r="A1143" s="22">
        <v>43536</v>
      </c>
      <c r="B1143" s="7">
        <v>0.09</v>
      </c>
      <c r="C1143" t="s">
        <v>7231</v>
      </c>
      <c r="D1143" t="s">
        <v>7201</v>
      </c>
      <c r="E1143" t="s">
        <v>4035</v>
      </c>
      <c r="F1143" s="8">
        <v>92</v>
      </c>
    </row>
    <row r="1144" spans="1:6" x14ac:dyDescent="0.25">
      <c r="A1144" s="22">
        <v>43556</v>
      </c>
      <c r="B1144" s="7">
        <v>0.76</v>
      </c>
      <c r="C1144" t="s">
        <v>7226</v>
      </c>
      <c r="D1144" t="s">
        <v>9</v>
      </c>
      <c r="E1144" t="s">
        <v>6432</v>
      </c>
      <c r="F1144" s="8">
        <v>92</v>
      </c>
    </row>
    <row r="1145" spans="1:6" x14ac:dyDescent="0.25">
      <c r="A1145" s="22">
        <v>43455</v>
      </c>
      <c r="B1145" s="7">
        <v>0.71</v>
      </c>
      <c r="C1145" t="s">
        <v>7229</v>
      </c>
      <c r="D1145" t="s">
        <v>7201</v>
      </c>
      <c r="E1145" t="s">
        <v>1387</v>
      </c>
      <c r="F1145" s="8">
        <v>92</v>
      </c>
    </row>
    <row r="1146" spans="1:6" x14ac:dyDescent="0.25">
      <c r="A1146" s="22">
        <v>43469</v>
      </c>
      <c r="B1146" s="7">
        <v>0.99</v>
      </c>
      <c r="C1146" t="s">
        <v>7229</v>
      </c>
      <c r="D1146" t="s">
        <v>9</v>
      </c>
      <c r="E1146" t="s">
        <v>73</v>
      </c>
      <c r="F1146" s="8">
        <v>92</v>
      </c>
    </row>
    <row r="1147" spans="1:6" x14ac:dyDescent="0.25">
      <c r="A1147" s="22">
        <v>43431</v>
      </c>
      <c r="B1147" s="7">
        <v>0.39</v>
      </c>
      <c r="C1147" t="s">
        <v>7231</v>
      </c>
      <c r="D1147" t="s">
        <v>7200</v>
      </c>
      <c r="E1147" t="s">
        <v>6404</v>
      </c>
      <c r="F1147" s="8">
        <v>92</v>
      </c>
    </row>
    <row r="1148" spans="1:6" x14ac:dyDescent="0.25">
      <c r="A1148" s="22">
        <v>43451</v>
      </c>
      <c r="B1148" s="7">
        <v>0.26</v>
      </c>
      <c r="C1148" t="s">
        <v>7226</v>
      </c>
      <c r="D1148" t="s">
        <v>7201</v>
      </c>
      <c r="E1148" t="s">
        <v>6036</v>
      </c>
      <c r="F1148" s="8">
        <v>92</v>
      </c>
    </row>
    <row r="1149" spans="1:6" x14ac:dyDescent="0.25">
      <c r="A1149" s="22">
        <v>43441</v>
      </c>
      <c r="B1149" s="7">
        <v>0.68</v>
      </c>
      <c r="C1149" t="s">
        <v>7229</v>
      </c>
      <c r="D1149" t="s">
        <v>7201</v>
      </c>
      <c r="E1149" t="s">
        <v>5783</v>
      </c>
      <c r="F1149" s="8">
        <v>92</v>
      </c>
    </row>
    <row r="1150" spans="1:6" x14ac:dyDescent="0.25">
      <c r="A1150" s="22">
        <v>43504</v>
      </c>
      <c r="B1150" s="7">
        <v>0.95</v>
      </c>
      <c r="C1150" t="s">
        <v>7229</v>
      </c>
      <c r="D1150" t="s">
        <v>9</v>
      </c>
      <c r="E1150" t="s">
        <v>5231</v>
      </c>
      <c r="F1150" s="8">
        <v>92</v>
      </c>
    </row>
    <row r="1151" spans="1:6" x14ac:dyDescent="0.25">
      <c r="A1151" s="22">
        <v>43434</v>
      </c>
      <c r="B1151" s="7">
        <v>0.64</v>
      </c>
      <c r="C1151" t="s">
        <v>7229</v>
      </c>
      <c r="D1151" t="s">
        <v>7201</v>
      </c>
      <c r="E1151" t="s">
        <v>6611</v>
      </c>
      <c r="F1151" s="8">
        <v>92</v>
      </c>
    </row>
    <row r="1152" spans="1:6" x14ac:dyDescent="0.25">
      <c r="A1152" s="22">
        <v>43451</v>
      </c>
      <c r="B1152" s="7">
        <v>0.82</v>
      </c>
      <c r="C1152" t="s">
        <v>7226</v>
      </c>
      <c r="D1152" t="s">
        <v>7201</v>
      </c>
      <c r="E1152" t="s">
        <v>6306</v>
      </c>
      <c r="F1152" s="8">
        <v>92</v>
      </c>
    </row>
    <row r="1153" spans="1:6" x14ac:dyDescent="0.25">
      <c r="A1153" s="22">
        <v>43507</v>
      </c>
      <c r="B1153" s="7">
        <v>0.41</v>
      </c>
      <c r="C1153" t="s">
        <v>7226</v>
      </c>
      <c r="D1153" t="s">
        <v>7203</v>
      </c>
      <c r="E1153" t="s">
        <v>4517</v>
      </c>
      <c r="F1153" s="8">
        <v>92</v>
      </c>
    </row>
    <row r="1154" spans="1:6" x14ac:dyDescent="0.25">
      <c r="A1154" s="22">
        <v>43479</v>
      </c>
      <c r="B1154" s="7">
        <v>0.72</v>
      </c>
      <c r="C1154" t="s">
        <v>7226</v>
      </c>
      <c r="D1154" t="s">
        <v>7200</v>
      </c>
      <c r="E1154" t="s">
        <v>5626</v>
      </c>
      <c r="F1154" s="8">
        <v>92</v>
      </c>
    </row>
    <row r="1155" spans="1:6" x14ac:dyDescent="0.25">
      <c r="A1155" s="22">
        <v>43431</v>
      </c>
      <c r="B1155" s="7">
        <v>0.92</v>
      </c>
      <c r="C1155" t="s">
        <v>7231</v>
      </c>
      <c r="D1155" t="s">
        <v>9</v>
      </c>
      <c r="E1155" t="s">
        <v>5232</v>
      </c>
      <c r="F1155" s="8">
        <v>92</v>
      </c>
    </row>
    <row r="1156" spans="1:6" x14ac:dyDescent="0.25">
      <c r="A1156" s="22">
        <v>43468</v>
      </c>
      <c r="B1156" s="7">
        <v>0.6</v>
      </c>
      <c r="C1156" t="s">
        <v>7232</v>
      </c>
      <c r="D1156" t="s">
        <v>9</v>
      </c>
      <c r="E1156" t="s">
        <v>5518</v>
      </c>
      <c r="F1156" s="8">
        <v>92</v>
      </c>
    </row>
    <row r="1157" spans="1:6" x14ac:dyDescent="0.25">
      <c r="A1157" s="22">
        <v>43517</v>
      </c>
      <c r="B1157" s="7">
        <v>0.43</v>
      </c>
      <c r="C1157" t="s">
        <v>7232</v>
      </c>
      <c r="D1157" t="s">
        <v>9</v>
      </c>
      <c r="E1157" t="s">
        <v>7067</v>
      </c>
      <c r="F1157" s="8">
        <v>92</v>
      </c>
    </row>
    <row r="1158" spans="1:6" x14ac:dyDescent="0.25">
      <c r="A1158" s="22">
        <v>43493</v>
      </c>
      <c r="B1158" s="7">
        <v>0.61</v>
      </c>
      <c r="C1158" t="s">
        <v>7226</v>
      </c>
      <c r="D1158" t="s">
        <v>7203</v>
      </c>
      <c r="E1158" t="s">
        <v>5978</v>
      </c>
      <c r="F1158" s="8">
        <v>92</v>
      </c>
    </row>
    <row r="1159" spans="1:6" x14ac:dyDescent="0.25">
      <c r="A1159" s="22">
        <v>43426</v>
      </c>
      <c r="B1159" s="7">
        <v>0.63</v>
      </c>
      <c r="C1159" t="s">
        <v>7232</v>
      </c>
      <c r="D1159" t="s">
        <v>7203</v>
      </c>
      <c r="E1159" t="s">
        <v>5913</v>
      </c>
      <c r="F1159" s="8">
        <v>92</v>
      </c>
    </row>
    <row r="1160" spans="1:6" x14ac:dyDescent="0.25">
      <c r="A1160" s="22">
        <v>43458</v>
      </c>
      <c r="B1160" s="7">
        <v>0.8</v>
      </c>
      <c r="C1160" t="s">
        <v>7226</v>
      </c>
      <c r="D1160" t="s">
        <v>9</v>
      </c>
      <c r="E1160" t="s">
        <v>2613</v>
      </c>
      <c r="F1160" s="8">
        <v>92</v>
      </c>
    </row>
    <row r="1161" spans="1:6" x14ac:dyDescent="0.25">
      <c r="A1161" s="22">
        <v>43468</v>
      </c>
      <c r="B1161" s="7">
        <v>0.88</v>
      </c>
      <c r="C1161" t="s">
        <v>7232</v>
      </c>
      <c r="D1161" t="s">
        <v>7200</v>
      </c>
      <c r="E1161" t="s">
        <v>3819</v>
      </c>
      <c r="F1161" s="8">
        <v>92</v>
      </c>
    </row>
    <row r="1162" spans="1:6" x14ac:dyDescent="0.25">
      <c r="A1162" s="22">
        <v>43494</v>
      </c>
      <c r="B1162" s="7">
        <v>0.97</v>
      </c>
      <c r="C1162" t="s">
        <v>7231</v>
      </c>
      <c r="D1162" t="s">
        <v>7203</v>
      </c>
      <c r="E1162" t="s">
        <v>5261</v>
      </c>
      <c r="F1162" s="8">
        <v>92</v>
      </c>
    </row>
    <row r="1163" spans="1:6" x14ac:dyDescent="0.25">
      <c r="A1163" s="22">
        <v>43510</v>
      </c>
      <c r="B1163" s="7">
        <v>0.78</v>
      </c>
      <c r="C1163" t="s">
        <v>7232</v>
      </c>
      <c r="D1163" t="s">
        <v>9</v>
      </c>
      <c r="E1163" t="s">
        <v>5847</v>
      </c>
      <c r="F1163" s="8">
        <v>92</v>
      </c>
    </row>
    <row r="1164" spans="1:6" x14ac:dyDescent="0.25">
      <c r="A1164" s="22">
        <v>43524</v>
      </c>
      <c r="B1164" s="7">
        <v>0.75</v>
      </c>
      <c r="C1164" t="s">
        <v>7232</v>
      </c>
      <c r="D1164" t="s">
        <v>9</v>
      </c>
      <c r="E1164" t="s">
        <v>5157</v>
      </c>
      <c r="F1164" s="8">
        <v>92</v>
      </c>
    </row>
    <row r="1165" spans="1:6" x14ac:dyDescent="0.25">
      <c r="A1165" s="22">
        <v>43494</v>
      </c>
      <c r="B1165" s="7">
        <v>0.78</v>
      </c>
      <c r="C1165" t="s">
        <v>7231</v>
      </c>
      <c r="D1165" t="s">
        <v>9</v>
      </c>
      <c r="E1165" t="s">
        <v>6961</v>
      </c>
      <c r="F1165" s="8">
        <v>92</v>
      </c>
    </row>
    <row r="1166" spans="1:6" x14ac:dyDescent="0.25">
      <c r="A1166" s="22">
        <v>43465</v>
      </c>
      <c r="B1166" s="7">
        <v>0.12</v>
      </c>
      <c r="C1166" t="s">
        <v>7226</v>
      </c>
      <c r="D1166" t="s">
        <v>7200</v>
      </c>
      <c r="E1166" t="s">
        <v>5793</v>
      </c>
      <c r="F1166" s="8">
        <v>92</v>
      </c>
    </row>
    <row r="1167" spans="1:6" x14ac:dyDescent="0.25">
      <c r="A1167" s="22">
        <v>43469</v>
      </c>
      <c r="B1167" s="7">
        <v>0.74</v>
      </c>
      <c r="C1167" t="s">
        <v>7229</v>
      </c>
      <c r="D1167" t="s">
        <v>9</v>
      </c>
      <c r="E1167" t="s">
        <v>2647</v>
      </c>
      <c r="F1167" s="8">
        <v>92</v>
      </c>
    </row>
    <row r="1168" spans="1:6" x14ac:dyDescent="0.25">
      <c r="A1168" s="22">
        <v>43475</v>
      </c>
      <c r="B1168" s="7">
        <v>0.47</v>
      </c>
      <c r="C1168" t="s">
        <v>7232</v>
      </c>
      <c r="D1168" t="s">
        <v>7203</v>
      </c>
      <c r="E1168" t="s">
        <v>3890</v>
      </c>
      <c r="F1168" s="8">
        <v>92</v>
      </c>
    </row>
    <row r="1169" spans="1:6" x14ac:dyDescent="0.25">
      <c r="A1169" s="22">
        <v>43483</v>
      </c>
      <c r="B1169" s="7">
        <v>0.15</v>
      </c>
      <c r="C1169" t="s">
        <v>7229</v>
      </c>
      <c r="D1169" t="s">
        <v>9</v>
      </c>
      <c r="E1169" t="s">
        <v>6669</v>
      </c>
      <c r="F1169" s="8">
        <v>92</v>
      </c>
    </row>
    <row r="1170" spans="1:6" x14ac:dyDescent="0.25">
      <c r="A1170" s="22">
        <v>43448</v>
      </c>
      <c r="B1170" s="7">
        <v>0.06</v>
      </c>
      <c r="C1170" t="s">
        <v>7229</v>
      </c>
      <c r="D1170" t="s">
        <v>9</v>
      </c>
      <c r="E1170" t="s">
        <v>6919</v>
      </c>
      <c r="F1170" s="8">
        <v>92</v>
      </c>
    </row>
    <row r="1171" spans="1:6" x14ac:dyDescent="0.25">
      <c r="A1171" s="22">
        <v>43455</v>
      </c>
      <c r="B1171" s="7">
        <v>0.81</v>
      </c>
      <c r="C1171" t="s">
        <v>7229</v>
      </c>
      <c r="D1171" t="s">
        <v>7200</v>
      </c>
      <c r="E1171" t="s">
        <v>5604</v>
      </c>
      <c r="F1171" s="8">
        <v>92</v>
      </c>
    </row>
    <row r="1172" spans="1:6" x14ac:dyDescent="0.25">
      <c r="A1172" s="22">
        <v>43522</v>
      </c>
      <c r="B1172" s="7">
        <v>0.98</v>
      </c>
      <c r="C1172" t="s">
        <v>7231</v>
      </c>
      <c r="D1172" t="s">
        <v>7200</v>
      </c>
      <c r="E1172" t="s">
        <v>6570</v>
      </c>
      <c r="F1172" s="8">
        <v>92</v>
      </c>
    </row>
    <row r="1173" spans="1:6" x14ac:dyDescent="0.25">
      <c r="A1173" s="22">
        <v>43466</v>
      </c>
      <c r="B1173" s="7">
        <v>0.84</v>
      </c>
      <c r="C1173" t="s">
        <v>7231</v>
      </c>
      <c r="D1173" t="s">
        <v>7201</v>
      </c>
      <c r="E1173" t="s">
        <v>5952</v>
      </c>
      <c r="F1173" s="8">
        <v>92</v>
      </c>
    </row>
    <row r="1174" spans="1:6" x14ac:dyDescent="0.25">
      <c r="A1174" s="22">
        <v>43468</v>
      </c>
      <c r="B1174" s="7">
        <v>0.68</v>
      </c>
      <c r="C1174" t="s">
        <v>7232</v>
      </c>
      <c r="D1174" t="s">
        <v>7201</v>
      </c>
      <c r="E1174" t="s">
        <v>677</v>
      </c>
      <c r="F1174" s="8">
        <v>92</v>
      </c>
    </row>
    <row r="1175" spans="1:6" x14ac:dyDescent="0.25">
      <c r="A1175" s="22">
        <v>43461</v>
      </c>
      <c r="B1175" s="7">
        <v>0.16</v>
      </c>
      <c r="C1175" t="s">
        <v>7232</v>
      </c>
      <c r="D1175" t="s">
        <v>9</v>
      </c>
      <c r="E1175" t="s">
        <v>1277</v>
      </c>
      <c r="F1175" s="8">
        <v>92</v>
      </c>
    </row>
    <row r="1176" spans="1:6" x14ac:dyDescent="0.25">
      <c r="A1176" s="22">
        <v>43420</v>
      </c>
      <c r="B1176" s="7">
        <v>0.15</v>
      </c>
      <c r="C1176" t="s">
        <v>7229</v>
      </c>
      <c r="D1176" t="s">
        <v>7201</v>
      </c>
      <c r="E1176" t="s">
        <v>3923</v>
      </c>
      <c r="F1176" s="8">
        <v>92</v>
      </c>
    </row>
    <row r="1177" spans="1:6" x14ac:dyDescent="0.25">
      <c r="A1177" s="22">
        <v>43497</v>
      </c>
      <c r="B1177" s="7">
        <v>0.14000000000000001</v>
      </c>
      <c r="C1177" t="s">
        <v>7229</v>
      </c>
      <c r="D1177" t="s">
        <v>7201</v>
      </c>
      <c r="E1177" t="s">
        <v>6338</v>
      </c>
      <c r="F1177" s="8">
        <v>92</v>
      </c>
    </row>
    <row r="1178" spans="1:6" x14ac:dyDescent="0.25">
      <c r="A1178" s="22">
        <v>43546</v>
      </c>
      <c r="B1178" s="7">
        <v>0.69</v>
      </c>
      <c r="C1178" t="s">
        <v>7229</v>
      </c>
      <c r="D1178" t="s">
        <v>7201</v>
      </c>
      <c r="E1178" t="s">
        <v>7050</v>
      </c>
      <c r="F1178" s="8">
        <v>92</v>
      </c>
    </row>
    <row r="1179" spans="1:6" x14ac:dyDescent="0.25">
      <c r="A1179" s="22">
        <v>43500</v>
      </c>
      <c r="B1179" s="7">
        <v>0.99</v>
      </c>
      <c r="C1179" t="s">
        <v>7226</v>
      </c>
      <c r="D1179" t="s">
        <v>9</v>
      </c>
      <c r="E1179" t="s">
        <v>6708</v>
      </c>
      <c r="F1179" s="8">
        <v>92</v>
      </c>
    </row>
    <row r="1180" spans="1:6" x14ac:dyDescent="0.25">
      <c r="A1180" s="22">
        <v>43454</v>
      </c>
      <c r="B1180" s="7">
        <v>0.21</v>
      </c>
      <c r="C1180" t="s">
        <v>7232</v>
      </c>
      <c r="D1180" t="s">
        <v>7200</v>
      </c>
      <c r="E1180" t="s">
        <v>2365</v>
      </c>
      <c r="F1180" s="8">
        <v>92</v>
      </c>
    </row>
    <row r="1181" spans="1:6" x14ac:dyDescent="0.25">
      <c r="A1181" s="22">
        <v>43426</v>
      </c>
      <c r="B1181" s="7">
        <v>0.91</v>
      </c>
      <c r="C1181" t="s">
        <v>7232</v>
      </c>
      <c r="D1181" t="s">
        <v>9</v>
      </c>
      <c r="E1181" t="s">
        <v>6914</v>
      </c>
      <c r="F1181" s="8">
        <v>92</v>
      </c>
    </row>
    <row r="1182" spans="1:6" x14ac:dyDescent="0.25">
      <c r="A1182" s="22">
        <v>43553</v>
      </c>
      <c r="B1182" s="7">
        <v>0.73</v>
      </c>
      <c r="C1182" t="s">
        <v>7229</v>
      </c>
      <c r="D1182" t="s">
        <v>9</v>
      </c>
      <c r="E1182" t="s">
        <v>5666</v>
      </c>
      <c r="F1182" s="8">
        <v>92</v>
      </c>
    </row>
    <row r="1183" spans="1:6" x14ac:dyDescent="0.25">
      <c r="A1183" s="22">
        <v>43433</v>
      </c>
      <c r="B1183" s="7">
        <v>0.6</v>
      </c>
      <c r="C1183" t="s">
        <v>7232</v>
      </c>
      <c r="D1183" t="s">
        <v>7203</v>
      </c>
      <c r="E1183" t="s">
        <v>5772</v>
      </c>
      <c r="F1183" s="8">
        <v>92</v>
      </c>
    </row>
    <row r="1184" spans="1:6" x14ac:dyDescent="0.25">
      <c r="A1184" s="22">
        <v>43454</v>
      </c>
      <c r="B1184" s="7">
        <v>0.68</v>
      </c>
      <c r="C1184" t="s">
        <v>7232</v>
      </c>
      <c r="D1184" t="s">
        <v>9</v>
      </c>
      <c r="E1184" t="s">
        <v>2673</v>
      </c>
      <c r="F1184" s="8">
        <v>92</v>
      </c>
    </row>
    <row r="1185" spans="1:6" x14ac:dyDescent="0.25">
      <c r="A1185" s="22">
        <v>43431</v>
      </c>
      <c r="B1185" s="7">
        <v>0.05</v>
      </c>
      <c r="C1185" t="s">
        <v>7231</v>
      </c>
      <c r="D1185" t="s">
        <v>9</v>
      </c>
      <c r="E1185" t="s">
        <v>5753</v>
      </c>
      <c r="F1185" s="8">
        <v>92</v>
      </c>
    </row>
    <row r="1186" spans="1:6" x14ac:dyDescent="0.25">
      <c r="A1186" s="22">
        <v>43546</v>
      </c>
      <c r="B1186" s="7">
        <v>0.36</v>
      </c>
      <c r="C1186" t="s">
        <v>7229</v>
      </c>
      <c r="D1186" t="s">
        <v>7202</v>
      </c>
      <c r="E1186" t="s">
        <v>6982</v>
      </c>
      <c r="F1186" s="8">
        <v>92</v>
      </c>
    </row>
    <row r="1187" spans="1:6" x14ac:dyDescent="0.25">
      <c r="A1187" s="22">
        <v>43525</v>
      </c>
      <c r="B1187" s="7">
        <v>0.11</v>
      </c>
      <c r="C1187" t="s">
        <v>7229</v>
      </c>
      <c r="D1187" t="s">
        <v>7201</v>
      </c>
      <c r="E1187" t="s">
        <v>6879</v>
      </c>
      <c r="F1187" s="8">
        <v>92</v>
      </c>
    </row>
    <row r="1188" spans="1:6" x14ac:dyDescent="0.25">
      <c r="A1188" s="22">
        <v>43465</v>
      </c>
      <c r="B1188" s="7">
        <v>0.57999999999999996</v>
      </c>
      <c r="C1188" t="s">
        <v>7226</v>
      </c>
      <c r="D1188" t="s">
        <v>9</v>
      </c>
      <c r="E1188" t="s">
        <v>6750</v>
      </c>
      <c r="F1188" s="8">
        <v>92</v>
      </c>
    </row>
    <row r="1189" spans="1:6" x14ac:dyDescent="0.25">
      <c r="A1189" s="22">
        <v>43438</v>
      </c>
      <c r="B1189" s="7">
        <v>0.59</v>
      </c>
      <c r="C1189" t="s">
        <v>7231</v>
      </c>
      <c r="D1189" t="s">
        <v>7201</v>
      </c>
      <c r="E1189" t="s">
        <v>6195</v>
      </c>
      <c r="F1189" s="8">
        <v>92</v>
      </c>
    </row>
    <row r="1190" spans="1:6" x14ac:dyDescent="0.25">
      <c r="A1190" s="22">
        <v>43504</v>
      </c>
      <c r="B1190" s="7">
        <v>0.69</v>
      </c>
      <c r="C1190" t="s">
        <v>7229</v>
      </c>
      <c r="D1190" t="s">
        <v>7201</v>
      </c>
      <c r="E1190" t="s">
        <v>2135</v>
      </c>
      <c r="F1190" s="8">
        <v>92</v>
      </c>
    </row>
    <row r="1191" spans="1:6" x14ac:dyDescent="0.25">
      <c r="A1191" s="22">
        <v>43521</v>
      </c>
      <c r="B1191" s="7">
        <v>0.84</v>
      </c>
      <c r="C1191" t="s">
        <v>7226</v>
      </c>
      <c r="D1191" t="s">
        <v>9</v>
      </c>
      <c r="E1191" t="s">
        <v>6021</v>
      </c>
      <c r="F1191" s="8">
        <v>92</v>
      </c>
    </row>
    <row r="1192" spans="1:6" x14ac:dyDescent="0.25">
      <c r="A1192" s="22">
        <v>43550</v>
      </c>
      <c r="B1192" s="7">
        <v>0.55000000000000004</v>
      </c>
      <c r="C1192" t="s">
        <v>7231</v>
      </c>
      <c r="D1192" t="s">
        <v>9</v>
      </c>
      <c r="E1192" t="s">
        <v>2441</v>
      </c>
      <c r="F1192" s="8">
        <v>92</v>
      </c>
    </row>
    <row r="1193" spans="1:6" x14ac:dyDescent="0.25">
      <c r="A1193" s="22">
        <v>43455</v>
      </c>
      <c r="B1193" s="7">
        <v>0.81</v>
      </c>
      <c r="C1193" t="s">
        <v>7229</v>
      </c>
      <c r="D1193" t="s">
        <v>7202</v>
      </c>
      <c r="E1193" t="s">
        <v>5980</v>
      </c>
      <c r="F1193" s="8">
        <v>92</v>
      </c>
    </row>
    <row r="1194" spans="1:6" x14ac:dyDescent="0.25">
      <c r="A1194" s="22">
        <v>43507</v>
      </c>
      <c r="B1194" s="7">
        <v>0.01</v>
      </c>
      <c r="C1194" t="s">
        <v>7226</v>
      </c>
      <c r="D1194" t="s">
        <v>7201</v>
      </c>
      <c r="E1194" t="s">
        <v>6348</v>
      </c>
      <c r="F1194" s="8">
        <v>92</v>
      </c>
    </row>
    <row r="1195" spans="1:6" x14ac:dyDescent="0.25">
      <c r="A1195" s="22">
        <v>43546</v>
      </c>
      <c r="B1195" s="7">
        <v>0.69</v>
      </c>
      <c r="C1195" t="s">
        <v>7229</v>
      </c>
      <c r="D1195" t="s">
        <v>7201</v>
      </c>
      <c r="E1195" t="s">
        <v>3224</v>
      </c>
      <c r="F1195" s="8">
        <v>92</v>
      </c>
    </row>
    <row r="1196" spans="1:6" x14ac:dyDescent="0.25">
      <c r="A1196" s="22">
        <v>43494</v>
      </c>
      <c r="B1196" s="7">
        <v>0.09</v>
      </c>
      <c r="C1196" t="s">
        <v>7231</v>
      </c>
      <c r="D1196" t="s">
        <v>9</v>
      </c>
      <c r="E1196" t="s">
        <v>7108</v>
      </c>
      <c r="F1196" s="8">
        <v>92</v>
      </c>
    </row>
    <row r="1197" spans="1:6" x14ac:dyDescent="0.25">
      <c r="A1197" s="22">
        <v>43476</v>
      </c>
      <c r="B1197" s="7">
        <v>0.51</v>
      </c>
      <c r="C1197" t="s">
        <v>7229</v>
      </c>
      <c r="D1197" t="s">
        <v>9</v>
      </c>
      <c r="E1197" t="s">
        <v>5584</v>
      </c>
      <c r="F1197" s="8">
        <v>92</v>
      </c>
    </row>
    <row r="1198" spans="1:6" x14ac:dyDescent="0.25">
      <c r="A1198" s="22">
        <v>43426</v>
      </c>
      <c r="B1198" s="7">
        <v>0.31</v>
      </c>
      <c r="C1198" t="s">
        <v>7232</v>
      </c>
      <c r="D1198" t="s">
        <v>7200</v>
      </c>
      <c r="E1198" t="s">
        <v>5776</v>
      </c>
      <c r="F1198" s="8">
        <v>92</v>
      </c>
    </row>
    <row r="1199" spans="1:6" x14ac:dyDescent="0.25">
      <c r="A1199" s="22">
        <v>43545</v>
      </c>
      <c r="B1199" s="7">
        <v>0.75</v>
      </c>
      <c r="C1199" t="s">
        <v>7232</v>
      </c>
      <c r="D1199" t="s">
        <v>7203</v>
      </c>
      <c r="E1199" t="s">
        <v>6501</v>
      </c>
      <c r="F1199" s="8">
        <v>92</v>
      </c>
    </row>
    <row r="1200" spans="1:6" x14ac:dyDescent="0.25">
      <c r="A1200" s="22">
        <v>43515</v>
      </c>
      <c r="B1200" s="7">
        <v>0.46</v>
      </c>
      <c r="C1200" t="s">
        <v>7231</v>
      </c>
      <c r="D1200" t="s">
        <v>7201</v>
      </c>
      <c r="E1200" t="s">
        <v>6041</v>
      </c>
      <c r="F1200" s="8">
        <v>92</v>
      </c>
    </row>
    <row r="1201" spans="1:6" x14ac:dyDescent="0.25">
      <c r="A1201" s="22">
        <v>43549</v>
      </c>
      <c r="B1201" s="7">
        <v>0.53</v>
      </c>
      <c r="C1201" t="s">
        <v>7226</v>
      </c>
      <c r="D1201" t="s">
        <v>7201</v>
      </c>
      <c r="E1201" t="s">
        <v>6999</v>
      </c>
      <c r="F1201" s="8">
        <v>92</v>
      </c>
    </row>
    <row r="1202" spans="1:6" x14ac:dyDescent="0.25">
      <c r="A1202" s="22">
        <v>43542</v>
      </c>
      <c r="B1202" s="7">
        <v>0.44</v>
      </c>
      <c r="C1202" t="s">
        <v>7226</v>
      </c>
      <c r="D1202" t="s">
        <v>7200</v>
      </c>
      <c r="E1202" t="s">
        <v>6970</v>
      </c>
      <c r="F1202" s="8">
        <v>92</v>
      </c>
    </row>
    <row r="1203" spans="1:6" x14ac:dyDescent="0.25">
      <c r="A1203" s="22">
        <v>43525</v>
      </c>
      <c r="B1203" s="7">
        <v>0.34</v>
      </c>
      <c r="C1203" t="s">
        <v>7229</v>
      </c>
      <c r="D1203" t="s">
        <v>7201</v>
      </c>
      <c r="E1203" t="s">
        <v>6115</v>
      </c>
      <c r="F1203" s="8">
        <v>92</v>
      </c>
    </row>
    <row r="1204" spans="1:6" x14ac:dyDescent="0.25">
      <c r="A1204" s="22">
        <v>43423</v>
      </c>
      <c r="B1204" s="7">
        <v>0.11</v>
      </c>
      <c r="C1204" t="s">
        <v>7226</v>
      </c>
      <c r="D1204" t="s">
        <v>9</v>
      </c>
      <c r="E1204" t="s">
        <v>6654</v>
      </c>
      <c r="F1204" s="8">
        <v>92</v>
      </c>
    </row>
    <row r="1205" spans="1:6" x14ac:dyDescent="0.25">
      <c r="A1205" s="22">
        <v>43531</v>
      </c>
      <c r="B1205" s="7">
        <v>0.33</v>
      </c>
      <c r="C1205" t="s">
        <v>7232</v>
      </c>
      <c r="D1205" t="s">
        <v>9</v>
      </c>
      <c r="E1205" t="s">
        <v>5552</v>
      </c>
      <c r="F1205" s="8">
        <v>92</v>
      </c>
    </row>
    <row r="1206" spans="1:6" x14ac:dyDescent="0.25">
      <c r="A1206" s="22">
        <v>43434</v>
      </c>
      <c r="B1206" s="7">
        <v>0.22</v>
      </c>
      <c r="C1206" t="s">
        <v>7229</v>
      </c>
      <c r="D1206" t="s">
        <v>7202</v>
      </c>
      <c r="E1206" t="s">
        <v>6360</v>
      </c>
      <c r="F1206" s="8">
        <v>92</v>
      </c>
    </row>
    <row r="1207" spans="1:6" x14ac:dyDescent="0.25">
      <c r="A1207" s="22">
        <v>43486</v>
      </c>
      <c r="B1207" s="7">
        <v>0.95</v>
      </c>
      <c r="C1207" t="s">
        <v>7226</v>
      </c>
      <c r="D1207" t="s">
        <v>7201</v>
      </c>
      <c r="E1207" t="s">
        <v>4441</v>
      </c>
      <c r="F1207" s="8">
        <v>92</v>
      </c>
    </row>
    <row r="1208" spans="1:6" x14ac:dyDescent="0.25">
      <c r="A1208" s="22">
        <v>43522</v>
      </c>
      <c r="B1208" s="7">
        <v>0.16</v>
      </c>
      <c r="C1208" t="s">
        <v>7231</v>
      </c>
      <c r="D1208" t="s">
        <v>7201</v>
      </c>
      <c r="E1208" t="s">
        <v>5226</v>
      </c>
      <c r="F1208" s="8">
        <v>92</v>
      </c>
    </row>
    <row r="1209" spans="1:6" x14ac:dyDescent="0.25">
      <c r="A1209" s="22">
        <v>43430</v>
      </c>
      <c r="B1209" s="7">
        <v>0.77</v>
      </c>
      <c r="C1209" t="s">
        <v>7226</v>
      </c>
      <c r="D1209" t="s">
        <v>9</v>
      </c>
      <c r="E1209" t="s">
        <v>1861</v>
      </c>
      <c r="F1209" s="8">
        <v>92</v>
      </c>
    </row>
    <row r="1210" spans="1:6" x14ac:dyDescent="0.25">
      <c r="A1210" s="22">
        <v>43455</v>
      </c>
      <c r="B1210" s="7">
        <v>0.05</v>
      </c>
      <c r="C1210" t="s">
        <v>7229</v>
      </c>
      <c r="D1210" t="s">
        <v>9</v>
      </c>
      <c r="E1210" t="s">
        <v>7154</v>
      </c>
      <c r="F1210" s="8">
        <v>92</v>
      </c>
    </row>
    <row r="1211" spans="1:6" x14ac:dyDescent="0.25">
      <c r="A1211" s="22">
        <v>43525</v>
      </c>
      <c r="B1211" s="7">
        <v>0.51</v>
      </c>
      <c r="C1211" t="s">
        <v>7229</v>
      </c>
      <c r="D1211" t="s">
        <v>7201</v>
      </c>
      <c r="E1211" t="s">
        <v>6163</v>
      </c>
      <c r="F1211" s="8">
        <v>92</v>
      </c>
    </row>
    <row r="1212" spans="1:6" x14ac:dyDescent="0.25">
      <c r="A1212" s="22">
        <v>43431</v>
      </c>
      <c r="B1212" s="7">
        <v>0.18</v>
      </c>
      <c r="C1212" t="s">
        <v>7231</v>
      </c>
      <c r="D1212" t="s">
        <v>7203</v>
      </c>
      <c r="E1212" t="s">
        <v>6456</v>
      </c>
      <c r="F1212" s="8">
        <v>92</v>
      </c>
    </row>
    <row r="1213" spans="1:6" x14ac:dyDescent="0.25">
      <c r="A1213" s="22">
        <v>43469</v>
      </c>
      <c r="B1213" s="7">
        <v>0.53</v>
      </c>
      <c r="C1213" t="s">
        <v>7229</v>
      </c>
      <c r="D1213" t="s">
        <v>7201</v>
      </c>
      <c r="E1213" t="s">
        <v>6544</v>
      </c>
      <c r="F1213" s="8">
        <v>92</v>
      </c>
    </row>
    <row r="1214" spans="1:6" x14ac:dyDescent="0.25">
      <c r="A1214" s="22">
        <v>43539</v>
      </c>
      <c r="B1214" s="7">
        <v>0.69</v>
      </c>
      <c r="C1214" t="s">
        <v>7229</v>
      </c>
      <c r="D1214" t="s">
        <v>9</v>
      </c>
      <c r="E1214" t="s">
        <v>2647</v>
      </c>
      <c r="F1214" s="8">
        <v>92</v>
      </c>
    </row>
    <row r="1215" spans="1:6" x14ac:dyDescent="0.25">
      <c r="A1215" s="22">
        <v>43423</v>
      </c>
      <c r="B1215" s="7">
        <v>0.25</v>
      </c>
      <c r="C1215" t="s">
        <v>7226</v>
      </c>
      <c r="D1215" t="s">
        <v>7203</v>
      </c>
      <c r="E1215" t="s">
        <v>2325</v>
      </c>
      <c r="F1215" s="8">
        <v>92</v>
      </c>
    </row>
    <row r="1216" spans="1:6" x14ac:dyDescent="0.25">
      <c r="A1216" s="22">
        <v>43539</v>
      </c>
      <c r="B1216" s="7">
        <v>0.99</v>
      </c>
      <c r="C1216" t="s">
        <v>7229</v>
      </c>
      <c r="D1216" t="s">
        <v>7201</v>
      </c>
      <c r="E1216" t="s">
        <v>6533</v>
      </c>
      <c r="F1216" s="8">
        <v>92</v>
      </c>
    </row>
    <row r="1217" spans="1:6" x14ac:dyDescent="0.25">
      <c r="A1217" s="22">
        <v>43503</v>
      </c>
      <c r="B1217" s="7">
        <v>0.96</v>
      </c>
      <c r="C1217" t="s">
        <v>7232</v>
      </c>
      <c r="D1217" t="s">
        <v>9</v>
      </c>
      <c r="E1217" t="s">
        <v>7067</v>
      </c>
      <c r="F1217" s="8">
        <v>92</v>
      </c>
    </row>
    <row r="1218" spans="1:6" x14ac:dyDescent="0.25">
      <c r="A1218" s="22">
        <v>43437</v>
      </c>
      <c r="B1218" s="7">
        <v>0.66</v>
      </c>
      <c r="C1218" t="s">
        <v>7226</v>
      </c>
      <c r="D1218" t="s">
        <v>9</v>
      </c>
      <c r="E1218" t="s">
        <v>6937</v>
      </c>
      <c r="F1218" s="8">
        <v>92</v>
      </c>
    </row>
    <row r="1219" spans="1:6" x14ac:dyDescent="0.25">
      <c r="A1219" s="22">
        <v>43556</v>
      </c>
      <c r="B1219" s="7">
        <v>0.83</v>
      </c>
      <c r="C1219" t="s">
        <v>7226</v>
      </c>
      <c r="D1219" t="s">
        <v>9</v>
      </c>
      <c r="E1219" t="s">
        <v>3516</v>
      </c>
      <c r="F1219" s="8">
        <v>92</v>
      </c>
    </row>
    <row r="1220" spans="1:6" x14ac:dyDescent="0.25">
      <c r="A1220" s="22">
        <v>43451</v>
      </c>
      <c r="B1220" s="7">
        <v>0.78</v>
      </c>
      <c r="C1220" t="s">
        <v>7226</v>
      </c>
      <c r="D1220" t="s">
        <v>7200</v>
      </c>
      <c r="E1220" t="s">
        <v>403</v>
      </c>
      <c r="F1220" s="8">
        <v>92</v>
      </c>
    </row>
    <row r="1221" spans="1:6" x14ac:dyDescent="0.25">
      <c r="A1221" s="22">
        <v>43556</v>
      </c>
      <c r="B1221" s="7">
        <v>0.66</v>
      </c>
      <c r="C1221" t="s">
        <v>7226</v>
      </c>
      <c r="D1221" t="s">
        <v>7200</v>
      </c>
      <c r="E1221" t="s">
        <v>5174</v>
      </c>
      <c r="F1221" s="8">
        <v>92</v>
      </c>
    </row>
    <row r="1222" spans="1:6" x14ac:dyDescent="0.25">
      <c r="A1222" s="22">
        <v>43483</v>
      </c>
      <c r="B1222" s="7">
        <v>0.59</v>
      </c>
      <c r="C1222" t="s">
        <v>7229</v>
      </c>
      <c r="D1222" t="s">
        <v>7200</v>
      </c>
      <c r="E1222" t="s">
        <v>6291</v>
      </c>
      <c r="F1222" s="8">
        <v>92</v>
      </c>
    </row>
    <row r="1223" spans="1:6" x14ac:dyDescent="0.25">
      <c r="A1223" s="22">
        <v>43473</v>
      </c>
      <c r="B1223" s="7">
        <v>7.0000000000000007E-2</v>
      </c>
      <c r="C1223" t="s">
        <v>7231</v>
      </c>
      <c r="D1223" t="s">
        <v>9</v>
      </c>
      <c r="E1223" t="s">
        <v>6743</v>
      </c>
      <c r="F1223" s="8">
        <v>92</v>
      </c>
    </row>
    <row r="1224" spans="1:6" x14ac:dyDescent="0.25">
      <c r="A1224" s="22">
        <v>43426</v>
      </c>
      <c r="B1224" s="7">
        <v>0.98</v>
      </c>
      <c r="C1224" t="s">
        <v>7232</v>
      </c>
      <c r="D1224" t="s">
        <v>7200</v>
      </c>
      <c r="E1224" t="s">
        <v>6127</v>
      </c>
      <c r="F1224" s="8">
        <v>92</v>
      </c>
    </row>
    <row r="1225" spans="1:6" x14ac:dyDescent="0.25">
      <c r="A1225" s="22">
        <v>43462</v>
      </c>
      <c r="B1225" s="7">
        <v>0.98</v>
      </c>
      <c r="C1225" t="s">
        <v>7229</v>
      </c>
      <c r="D1225" t="s">
        <v>7201</v>
      </c>
      <c r="E1225" t="s">
        <v>5875</v>
      </c>
      <c r="F1225" s="8">
        <v>92</v>
      </c>
    </row>
    <row r="1226" spans="1:6" x14ac:dyDescent="0.25">
      <c r="A1226" s="22">
        <v>43448</v>
      </c>
      <c r="B1226" s="7">
        <v>0.87</v>
      </c>
      <c r="C1226" t="s">
        <v>7229</v>
      </c>
      <c r="D1226" t="s">
        <v>7201</v>
      </c>
      <c r="E1226" t="s">
        <v>6480</v>
      </c>
      <c r="F1226" s="8">
        <v>92</v>
      </c>
    </row>
    <row r="1227" spans="1:6" x14ac:dyDescent="0.25">
      <c r="A1227" s="22">
        <v>43445</v>
      </c>
      <c r="B1227" s="7">
        <v>0.08</v>
      </c>
      <c r="C1227" t="s">
        <v>7231</v>
      </c>
      <c r="D1227" t="s">
        <v>7203</v>
      </c>
      <c r="E1227" t="s">
        <v>1600</v>
      </c>
      <c r="F1227" s="8">
        <v>92</v>
      </c>
    </row>
    <row r="1228" spans="1:6" x14ac:dyDescent="0.25">
      <c r="A1228" s="22">
        <v>43426</v>
      </c>
      <c r="B1228" s="7">
        <v>0.34</v>
      </c>
      <c r="C1228" t="s">
        <v>7232</v>
      </c>
      <c r="D1228" t="s">
        <v>9</v>
      </c>
      <c r="E1228" t="s">
        <v>5261</v>
      </c>
      <c r="F1228" s="8">
        <v>92</v>
      </c>
    </row>
    <row r="1229" spans="1:6" x14ac:dyDescent="0.25">
      <c r="A1229" s="22">
        <v>43496</v>
      </c>
      <c r="B1229" s="7">
        <v>0.77</v>
      </c>
      <c r="C1229" t="s">
        <v>7232</v>
      </c>
      <c r="D1229" t="s">
        <v>7201</v>
      </c>
      <c r="E1229" t="s">
        <v>4783</v>
      </c>
      <c r="F1229" s="8">
        <v>92</v>
      </c>
    </row>
    <row r="1230" spans="1:6" x14ac:dyDescent="0.25">
      <c r="A1230" s="22">
        <v>43514</v>
      </c>
      <c r="B1230" s="7">
        <v>0.03</v>
      </c>
      <c r="C1230" t="s">
        <v>7226</v>
      </c>
      <c r="D1230" t="s">
        <v>9</v>
      </c>
      <c r="E1230" t="s">
        <v>5805</v>
      </c>
      <c r="F1230" s="8">
        <v>92</v>
      </c>
    </row>
    <row r="1231" spans="1:6" x14ac:dyDescent="0.25">
      <c r="A1231" s="22">
        <v>43483</v>
      </c>
      <c r="B1231" s="7">
        <v>0.17</v>
      </c>
      <c r="C1231" t="s">
        <v>7229</v>
      </c>
      <c r="D1231" t="s">
        <v>7200</v>
      </c>
      <c r="E1231" t="s">
        <v>3969</v>
      </c>
      <c r="F1231" s="8">
        <v>92</v>
      </c>
    </row>
    <row r="1232" spans="1:6" x14ac:dyDescent="0.25">
      <c r="A1232" s="22">
        <v>43539</v>
      </c>
      <c r="B1232" s="7">
        <v>0.06</v>
      </c>
      <c r="C1232" t="s">
        <v>7229</v>
      </c>
      <c r="D1232" t="s">
        <v>7202</v>
      </c>
      <c r="E1232" t="s">
        <v>2471</v>
      </c>
      <c r="F1232" s="8">
        <v>92</v>
      </c>
    </row>
    <row r="1233" spans="1:6" x14ac:dyDescent="0.25">
      <c r="A1233" s="22">
        <v>43507</v>
      </c>
      <c r="B1233" s="7">
        <v>0.22</v>
      </c>
      <c r="C1233" t="s">
        <v>7226</v>
      </c>
      <c r="D1233" t="s">
        <v>7201</v>
      </c>
      <c r="E1233" t="s">
        <v>5380</v>
      </c>
      <c r="F1233" s="8">
        <v>92</v>
      </c>
    </row>
    <row r="1234" spans="1:6" x14ac:dyDescent="0.25">
      <c r="A1234" s="22">
        <v>43501</v>
      </c>
      <c r="B1234" s="7">
        <v>0.6</v>
      </c>
      <c r="C1234" t="s">
        <v>7231</v>
      </c>
      <c r="D1234" t="s">
        <v>9</v>
      </c>
      <c r="E1234" t="s">
        <v>5551</v>
      </c>
      <c r="F1234" s="8">
        <v>92</v>
      </c>
    </row>
    <row r="1235" spans="1:6" x14ac:dyDescent="0.25">
      <c r="A1235" s="22">
        <v>43461</v>
      </c>
      <c r="B1235" s="7">
        <v>0.84</v>
      </c>
      <c r="C1235" t="s">
        <v>7232</v>
      </c>
      <c r="D1235" t="s">
        <v>9</v>
      </c>
      <c r="E1235" t="s">
        <v>6132</v>
      </c>
      <c r="F1235" s="8">
        <v>92</v>
      </c>
    </row>
    <row r="1236" spans="1:6" x14ac:dyDescent="0.25">
      <c r="A1236" s="22">
        <v>43489</v>
      </c>
      <c r="B1236" s="7">
        <v>0.99</v>
      </c>
      <c r="C1236" t="s">
        <v>7232</v>
      </c>
      <c r="D1236" t="s">
        <v>7200</v>
      </c>
      <c r="E1236" t="s">
        <v>6935</v>
      </c>
      <c r="F1236" s="8">
        <v>92</v>
      </c>
    </row>
    <row r="1237" spans="1:6" x14ac:dyDescent="0.25">
      <c r="A1237" s="22">
        <v>43493</v>
      </c>
      <c r="B1237" s="7">
        <v>0.96</v>
      </c>
      <c r="C1237" t="s">
        <v>7226</v>
      </c>
      <c r="D1237" t="s">
        <v>7202</v>
      </c>
      <c r="E1237" t="s">
        <v>1982</v>
      </c>
      <c r="F1237" s="8">
        <v>92</v>
      </c>
    </row>
    <row r="1238" spans="1:6" x14ac:dyDescent="0.25">
      <c r="A1238" s="22">
        <v>43503</v>
      </c>
      <c r="B1238" s="7">
        <v>0.55000000000000004</v>
      </c>
      <c r="C1238" t="s">
        <v>7232</v>
      </c>
      <c r="D1238" t="s">
        <v>7202</v>
      </c>
      <c r="E1238" t="s">
        <v>5875</v>
      </c>
      <c r="F1238" s="8">
        <v>92</v>
      </c>
    </row>
    <row r="1239" spans="1:6" x14ac:dyDescent="0.25">
      <c r="A1239" s="22">
        <v>43546</v>
      </c>
      <c r="B1239" s="7">
        <v>0.08</v>
      </c>
      <c r="C1239" t="s">
        <v>7229</v>
      </c>
      <c r="D1239" t="s">
        <v>9</v>
      </c>
      <c r="E1239" t="s">
        <v>6084</v>
      </c>
      <c r="F1239" s="8">
        <v>92</v>
      </c>
    </row>
    <row r="1240" spans="1:6" x14ac:dyDescent="0.25">
      <c r="A1240" s="22">
        <v>43472</v>
      </c>
      <c r="B1240" s="7">
        <v>0.49</v>
      </c>
      <c r="C1240" t="s">
        <v>7226</v>
      </c>
      <c r="D1240" t="s">
        <v>7200</v>
      </c>
      <c r="E1240" t="s">
        <v>824</v>
      </c>
      <c r="F1240" s="8">
        <v>92</v>
      </c>
    </row>
    <row r="1241" spans="1:6" x14ac:dyDescent="0.25">
      <c r="A1241" s="22">
        <v>43542</v>
      </c>
      <c r="B1241" s="7">
        <v>0.15</v>
      </c>
      <c r="C1241" t="s">
        <v>7226</v>
      </c>
      <c r="D1241" t="s">
        <v>7200</v>
      </c>
      <c r="E1241" t="s">
        <v>5546</v>
      </c>
      <c r="F1241" s="8">
        <v>92</v>
      </c>
    </row>
    <row r="1242" spans="1:6" x14ac:dyDescent="0.25">
      <c r="A1242" s="22">
        <v>43510</v>
      </c>
      <c r="B1242" s="7">
        <v>7.0000000000000007E-2</v>
      </c>
      <c r="C1242" t="s">
        <v>7232</v>
      </c>
      <c r="D1242" t="s">
        <v>7202</v>
      </c>
      <c r="E1242" t="s">
        <v>6174</v>
      </c>
      <c r="F1242" s="8">
        <v>92</v>
      </c>
    </row>
    <row r="1243" spans="1:6" x14ac:dyDescent="0.25">
      <c r="A1243" s="22">
        <v>43521</v>
      </c>
      <c r="B1243" s="7">
        <v>0.31</v>
      </c>
      <c r="C1243" t="s">
        <v>7226</v>
      </c>
      <c r="D1243" t="s">
        <v>9</v>
      </c>
      <c r="E1243" t="s">
        <v>5591</v>
      </c>
      <c r="F1243" s="8">
        <v>92</v>
      </c>
    </row>
    <row r="1244" spans="1:6" x14ac:dyDescent="0.25">
      <c r="A1244" s="22">
        <v>43469</v>
      </c>
      <c r="B1244" s="7">
        <v>0.94</v>
      </c>
      <c r="C1244" t="s">
        <v>7229</v>
      </c>
      <c r="D1244" t="s">
        <v>9</v>
      </c>
      <c r="E1244" t="s">
        <v>5038</v>
      </c>
      <c r="F1244" s="8">
        <v>92</v>
      </c>
    </row>
    <row r="1245" spans="1:6" x14ac:dyDescent="0.25">
      <c r="A1245" s="22">
        <v>43451</v>
      </c>
      <c r="B1245" s="7">
        <v>0.73</v>
      </c>
      <c r="C1245" t="s">
        <v>7226</v>
      </c>
      <c r="D1245" t="s">
        <v>7201</v>
      </c>
      <c r="E1245" t="s">
        <v>6402</v>
      </c>
      <c r="F1245" s="8">
        <v>92</v>
      </c>
    </row>
    <row r="1246" spans="1:6" x14ac:dyDescent="0.25">
      <c r="A1246" s="22">
        <v>43511</v>
      </c>
      <c r="B1246" s="7">
        <v>0.3</v>
      </c>
      <c r="C1246" t="s">
        <v>7229</v>
      </c>
      <c r="D1246" t="s">
        <v>7200</v>
      </c>
      <c r="E1246" t="s">
        <v>5238</v>
      </c>
      <c r="F1246" s="8">
        <v>92</v>
      </c>
    </row>
    <row r="1247" spans="1:6" x14ac:dyDescent="0.25">
      <c r="A1247" s="22">
        <v>43427</v>
      </c>
      <c r="B1247" s="7">
        <v>0.22</v>
      </c>
      <c r="C1247" t="s">
        <v>7229</v>
      </c>
      <c r="D1247" t="s">
        <v>9</v>
      </c>
      <c r="E1247" t="s">
        <v>2839</v>
      </c>
      <c r="F1247" s="8">
        <v>92</v>
      </c>
    </row>
    <row r="1248" spans="1:6" x14ac:dyDescent="0.25">
      <c r="A1248" s="22">
        <v>43500</v>
      </c>
      <c r="B1248" s="7">
        <v>0.04</v>
      </c>
      <c r="C1248" t="s">
        <v>7226</v>
      </c>
      <c r="D1248" t="s">
        <v>9</v>
      </c>
      <c r="E1248" t="s">
        <v>7051</v>
      </c>
      <c r="F1248" s="8">
        <v>92</v>
      </c>
    </row>
    <row r="1249" spans="1:6" x14ac:dyDescent="0.25">
      <c r="A1249" s="22">
        <v>43486</v>
      </c>
      <c r="B1249" s="7">
        <v>0.91</v>
      </c>
      <c r="C1249" t="s">
        <v>7226</v>
      </c>
      <c r="D1249" t="s">
        <v>7202</v>
      </c>
      <c r="E1249" t="s">
        <v>5581</v>
      </c>
      <c r="F1249" s="8">
        <v>92</v>
      </c>
    </row>
    <row r="1250" spans="1:6" x14ac:dyDescent="0.25">
      <c r="A1250" s="22">
        <v>43501</v>
      </c>
      <c r="B1250" s="7">
        <v>0.06</v>
      </c>
      <c r="C1250" t="s">
        <v>7231</v>
      </c>
      <c r="D1250" t="s">
        <v>9</v>
      </c>
      <c r="E1250" t="s">
        <v>5598</v>
      </c>
      <c r="F1250" s="8">
        <v>92</v>
      </c>
    </row>
    <row r="1251" spans="1:6" x14ac:dyDescent="0.25">
      <c r="A1251" s="22">
        <v>43419</v>
      </c>
      <c r="B1251" s="7">
        <v>0.38</v>
      </c>
      <c r="C1251" t="s">
        <v>7232</v>
      </c>
      <c r="D1251" t="s">
        <v>7201</v>
      </c>
      <c r="E1251" t="s">
        <v>2237</v>
      </c>
      <c r="F1251" s="8">
        <v>92</v>
      </c>
    </row>
    <row r="1252" spans="1:6" x14ac:dyDescent="0.25">
      <c r="A1252" s="22">
        <v>43448</v>
      </c>
      <c r="B1252" s="7">
        <v>0.63</v>
      </c>
      <c r="C1252" t="s">
        <v>7229</v>
      </c>
      <c r="D1252" t="s">
        <v>7201</v>
      </c>
      <c r="E1252" t="s">
        <v>5036</v>
      </c>
      <c r="F1252" s="8">
        <v>92</v>
      </c>
    </row>
    <row r="1253" spans="1:6" x14ac:dyDescent="0.25">
      <c r="A1253" s="22">
        <v>43423</v>
      </c>
      <c r="B1253" s="7">
        <v>0.82</v>
      </c>
      <c r="C1253" t="s">
        <v>7226</v>
      </c>
      <c r="D1253" t="s">
        <v>7200</v>
      </c>
      <c r="E1253" t="s">
        <v>4801</v>
      </c>
      <c r="F1253" s="8">
        <v>92</v>
      </c>
    </row>
    <row r="1254" spans="1:6" x14ac:dyDescent="0.25">
      <c r="A1254" s="22">
        <v>43465</v>
      </c>
      <c r="B1254" s="7">
        <v>0.66</v>
      </c>
      <c r="C1254" t="s">
        <v>7226</v>
      </c>
      <c r="D1254" t="s">
        <v>7201</v>
      </c>
      <c r="E1254" t="s">
        <v>5571</v>
      </c>
      <c r="F1254" s="8">
        <v>92</v>
      </c>
    </row>
    <row r="1255" spans="1:6" x14ac:dyDescent="0.25">
      <c r="A1255" s="22">
        <v>43542</v>
      </c>
      <c r="B1255" s="7">
        <v>0.51</v>
      </c>
      <c r="C1255" t="s">
        <v>7226</v>
      </c>
      <c r="D1255" t="s">
        <v>7201</v>
      </c>
      <c r="E1255" t="s">
        <v>4326</v>
      </c>
      <c r="F1255" s="8">
        <v>92</v>
      </c>
    </row>
    <row r="1256" spans="1:6" x14ac:dyDescent="0.25">
      <c r="A1256" s="22">
        <v>43459</v>
      </c>
      <c r="B1256" s="7">
        <v>0.65</v>
      </c>
      <c r="C1256" t="s">
        <v>7231</v>
      </c>
      <c r="D1256" t="s">
        <v>9</v>
      </c>
      <c r="E1256" t="s">
        <v>3607</v>
      </c>
      <c r="F1256" s="8">
        <v>92</v>
      </c>
    </row>
    <row r="1257" spans="1:6" x14ac:dyDescent="0.25">
      <c r="A1257" s="22">
        <v>43441</v>
      </c>
      <c r="B1257" s="7">
        <v>0.9</v>
      </c>
      <c r="C1257" t="s">
        <v>7229</v>
      </c>
      <c r="D1257" t="s">
        <v>9</v>
      </c>
      <c r="E1257" t="s">
        <v>5478</v>
      </c>
      <c r="F1257" s="8">
        <v>92</v>
      </c>
    </row>
    <row r="1258" spans="1:6" x14ac:dyDescent="0.25">
      <c r="A1258" s="22">
        <v>43518</v>
      </c>
      <c r="B1258" s="7">
        <v>0.39</v>
      </c>
      <c r="C1258" t="s">
        <v>7229</v>
      </c>
      <c r="D1258" t="s">
        <v>7201</v>
      </c>
      <c r="E1258" t="s">
        <v>5803</v>
      </c>
      <c r="F1258" s="8">
        <v>92</v>
      </c>
    </row>
    <row r="1259" spans="1:6" x14ac:dyDescent="0.25">
      <c r="A1259" s="22">
        <v>43514</v>
      </c>
      <c r="B1259" s="7">
        <v>0.31</v>
      </c>
      <c r="C1259" t="s">
        <v>7226</v>
      </c>
      <c r="D1259" t="s">
        <v>9</v>
      </c>
      <c r="E1259" t="s">
        <v>2990</v>
      </c>
      <c r="F1259" s="8">
        <v>92</v>
      </c>
    </row>
    <row r="1260" spans="1:6" x14ac:dyDescent="0.25">
      <c r="A1260" s="22">
        <v>43455</v>
      </c>
      <c r="B1260" s="7">
        <v>0.47</v>
      </c>
      <c r="C1260" t="s">
        <v>7229</v>
      </c>
      <c r="D1260" t="s">
        <v>7200</v>
      </c>
      <c r="E1260" t="s">
        <v>6832</v>
      </c>
      <c r="F1260" s="8">
        <v>92</v>
      </c>
    </row>
    <row r="1261" spans="1:6" x14ac:dyDescent="0.25">
      <c r="A1261" s="22">
        <v>43441</v>
      </c>
      <c r="B1261" s="7">
        <v>0.96</v>
      </c>
      <c r="C1261" t="s">
        <v>7229</v>
      </c>
      <c r="D1261" t="s">
        <v>7200</v>
      </c>
      <c r="E1261" t="s">
        <v>5643</v>
      </c>
      <c r="F1261" s="8">
        <v>92</v>
      </c>
    </row>
    <row r="1262" spans="1:6" x14ac:dyDescent="0.25">
      <c r="A1262" s="22">
        <v>43542</v>
      </c>
      <c r="B1262" s="7">
        <v>0.09</v>
      </c>
      <c r="C1262" t="s">
        <v>7226</v>
      </c>
      <c r="D1262" t="s">
        <v>7200</v>
      </c>
      <c r="E1262" t="s">
        <v>5681</v>
      </c>
      <c r="F1262" s="8">
        <v>92</v>
      </c>
    </row>
    <row r="1263" spans="1:6" x14ac:dyDescent="0.25">
      <c r="A1263" s="22">
        <v>43536</v>
      </c>
      <c r="B1263" s="7">
        <v>0.52</v>
      </c>
      <c r="C1263" t="s">
        <v>7231</v>
      </c>
      <c r="D1263" t="s">
        <v>9</v>
      </c>
      <c r="E1263" t="s">
        <v>5986</v>
      </c>
      <c r="F1263" s="8">
        <v>92</v>
      </c>
    </row>
    <row r="1264" spans="1:6" x14ac:dyDescent="0.25">
      <c r="A1264" s="22">
        <v>43504</v>
      </c>
      <c r="B1264" s="7">
        <v>0.78</v>
      </c>
      <c r="C1264" t="s">
        <v>7229</v>
      </c>
      <c r="D1264" t="s">
        <v>7201</v>
      </c>
      <c r="E1264" t="s">
        <v>38</v>
      </c>
      <c r="F1264" s="8">
        <v>92</v>
      </c>
    </row>
    <row r="1265" spans="1:6" x14ac:dyDescent="0.25">
      <c r="A1265" s="22">
        <v>43419</v>
      </c>
      <c r="B1265" s="7">
        <v>0.41</v>
      </c>
      <c r="C1265" t="s">
        <v>7232</v>
      </c>
      <c r="D1265" t="s">
        <v>9</v>
      </c>
      <c r="E1265" t="s">
        <v>3546</v>
      </c>
      <c r="F1265" s="8">
        <v>92</v>
      </c>
    </row>
    <row r="1266" spans="1:6" x14ac:dyDescent="0.25">
      <c r="A1266" s="22">
        <v>43514</v>
      </c>
      <c r="B1266" s="7">
        <v>0.16</v>
      </c>
      <c r="C1266" t="s">
        <v>7226</v>
      </c>
      <c r="D1266" t="s">
        <v>7203</v>
      </c>
      <c r="E1266" t="s">
        <v>6897</v>
      </c>
      <c r="F1266" s="8">
        <v>92</v>
      </c>
    </row>
    <row r="1267" spans="1:6" x14ac:dyDescent="0.25">
      <c r="A1267" s="22">
        <v>43525</v>
      </c>
      <c r="B1267" s="7">
        <v>0.31</v>
      </c>
      <c r="C1267" t="s">
        <v>7229</v>
      </c>
      <c r="D1267" t="s">
        <v>7201</v>
      </c>
      <c r="E1267" t="s">
        <v>6594</v>
      </c>
      <c r="F1267" s="8">
        <v>92</v>
      </c>
    </row>
    <row r="1268" spans="1:6" x14ac:dyDescent="0.25">
      <c r="A1268" s="22">
        <v>43514</v>
      </c>
      <c r="B1268" s="7">
        <v>0.66</v>
      </c>
      <c r="C1268" t="s">
        <v>7226</v>
      </c>
      <c r="D1268" t="s">
        <v>7200</v>
      </c>
      <c r="E1268" t="s">
        <v>5764</v>
      </c>
      <c r="F1268" s="8">
        <v>92</v>
      </c>
    </row>
    <row r="1269" spans="1:6" x14ac:dyDescent="0.25">
      <c r="A1269" s="22">
        <v>43525</v>
      </c>
      <c r="B1269" s="7">
        <v>0.16</v>
      </c>
      <c r="C1269" t="s">
        <v>7229</v>
      </c>
      <c r="D1269" t="s">
        <v>7201</v>
      </c>
      <c r="E1269" t="s">
        <v>4881</v>
      </c>
      <c r="F1269" s="8">
        <v>92</v>
      </c>
    </row>
    <row r="1270" spans="1:6" x14ac:dyDescent="0.25">
      <c r="A1270" s="22">
        <v>43549</v>
      </c>
      <c r="B1270" s="7">
        <v>0.66</v>
      </c>
      <c r="C1270" t="s">
        <v>7226</v>
      </c>
      <c r="D1270" t="s">
        <v>9</v>
      </c>
      <c r="E1270" t="s">
        <v>5890</v>
      </c>
      <c r="F1270" s="8">
        <v>92</v>
      </c>
    </row>
    <row r="1271" spans="1:6" x14ac:dyDescent="0.25">
      <c r="A1271" s="22">
        <v>43473</v>
      </c>
      <c r="B1271" s="7">
        <v>0.08</v>
      </c>
      <c r="C1271" t="s">
        <v>7231</v>
      </c>
      <c r="D1271" t="s">
        <v>7201</v>
      </c>
      <c r="E1271" t="s">
        <v>5985</v>
      </c>
      <c r="F1271" s="8">
        <v>92</v>
      </c>
    </row>
    <row r="1272" spans="1:6" x14ac:dyDescent="0.25">
      <c r="A1272" s="22">
        <v>43549</v>
      </c>
      <c r="B1272" s="7">
        <v>0.51</v>
      </c>
      <c r="C1272" t="s">
        <v>7226</v>
      </c>
      <c r="D1272" t="s">
        <v>9</v>
      </c>
      <c r="E1272" t="s">
        <v>3367</v>
      </c>
      <c r="F1272" s="8">
        <v>92</v>
      </c>
    </row>
    <row r="1273" spans="1:6" x14ac:dyDescent="0.25">
      <c r="A1273" s="22">
        <v>43501</v>
      </c>
      <c r="B1273" s="7">
        <v>0.04</v>
      </c>
      <c r="C1273" t="s">
        <v>7231</v>
      </c>
      <c r="D1273" t="s">
        <v>9</v>
      </c>
      <c r="E1273" t="s">
        <v>6993</v>
      </c>
      <c r="F1273" s="8">
        <v>92</v>
      </c>
    </row>
    <row r="1274" spans="1:6" x14ac:dyDescent="0.25">
      <c r="A1274" s="22">
        <v>43440</v>
      </c>
      <c r="B1274" s="7">
        <v>0.21</v>
      </c>
      <c r="C1274" t="s">
        <v>7232</v>
      </c>
      <c r="D1274" t="s">
        <v>9</v>
      </c>
      <c r="E1274" t="s">
        <v>5841</v>
      </c>
      <c r="F1274" s="8">
        <v>92</v>
      </c>
    </row>
    <row r="1275" spans="1:6" x14ac:dyDescent="0.25">
      <c r="A1275" s="22">
        <v>43441</v>
      </c>
      <c r="B1275" s="7">
        <v>0.61</v>
      </c>
      <c r="C1275" t="s">
        <v>7229</v>
      </c>
      <c r="D1275" t="s">
        <v>7200</v>
      </c>
      <c r="E1275" t="s">
        <v>5916</v>
      </c>
      <c r="F1275" s="8">
        <v>92</v>
      </c>
    </row>
    <row r="1276" spans="1:6" x14ac:dyDescent="0.25">
      <c r="A1276" s="22">
        <v>43504</v>
      </c>
      <c r="B1276" s="7">
        <v>0.01</v>
      </c>
      <c r="C1276" t="s">
        <v>7229</v>
      </c>
      <c r="D1276" t="s">
        <v>7202</v>
      </c>
      <c r="E1276" t="s">
        <v>6380</v>
      </c>
      <c r="F1276" s="8">
        <v>92</v>
      </c>
    </row>
    <row r="1277" spans="1:6" x14ac:dyDescent="0.25">
      <c r="A1277" s="22">
        <v>43542</v>
      </c>
      <c r="B1277" s="7">
        <v>0.85</v>
      </c>
      <c r="C1277" t="s">
        <v>7226</v>
      </c>
      <c r="D1277" t="s">
        <v>7200</v>
      </c>
      <c r="E1277" t="s">
        <v>5031</v>
      </c>
      <c r="F1277" s="8">
        <v>92</v>
      </c>
    </row>
    <row r="1278" spans="1:6" x14ac:dyDescent="0.25">
      <c r="A1278" s="22">
        <v>43522</v>
      </c>
      <c r="B1278" s="7">
        <v>0.81</v>
      </c>
      <c r="C1278" t="s">
        <v>7231</v>
      </c>
      <c r="D1278" t="s">
        <v>7203</v>
      </c>
      <c r="E1278" t="s">
        <v>5280</v>
      </c>
      <c r="F1278" s="8">
        <v>92</v>
      </c>
    </row>
    <row r="1279" spans="1:6" x14ac:dyDescent="0.25">
      <c r="A1279" s="22">
        <v>43532</v>
      </c>
      <c r="B1279" s="7">
        <v>0.25</v>
      </c>
      <c r="C1279" t="s">
        <v>7229</v>
      </c>
      <c r="D1279" t="s">
        <v>7201</v>
      </c>
      <c r="E1279" t="s">
        <v>6611</v>
      </c>
      <c r="F1279" s="8">
        <v>92</v>
      </c>
    </row>
    <row r="1280" spans="1:6" x14ac:dyDescent="0.25">
      <c r="A1280" s="22">
        <v>43420</v>
      </c>
      <c r="B1280" s="7">
        <v>0.28000000000000003</v>
      </c>
      <c r="C1280" t="s">
        <v>7229</v>
      </c>
      <c r="D1280" t="s">
        <v>7201</v>
      </c>
      <c r="E1280" t="s">
        <v>7119</v>
      </c>
      <c r="F1280" s="8">
        <v>92</v>
      </c>
    </row>
    <row r="1281" spans="1:6" x14ac:dyDescent="0.25">
      <c r="A1281" s="22">
        <v>43532</v>
      </c>
      <c r="B1281" s="7">
        <v>0.73</v>
      </c>
      <c r="C1281" t="s">
        <v>7229</v>
      </c>
      <c r="D1281" t="s">
        <v>7202</v>
      </c>
      <c r="E1281" t="s">
        <v>5427</v>
      </c>
      <c r="F1281" s="8">
        <v>92</v>
      </c>
    </row>
    <row r="1282" spans="1:6" x14ac:dyDescent="0.25">
      <c r="A1282" s="22">
        <v>43542</v>
      </c>
      <c r="B1282" s="7">
        <v>0.39</v>
      </c>
      <c r="C1282" t="s">
        <v>7226</v>
      </c>
      <c r="D1282" t="s">
        <v>7200</v>
      </c>
      <c r="E1282" t="s">
        <v>6096</v>
      </c>
      <c r="F1282" s="8">
        <v>92</v>
      </c>
    </row>
    <row r="1283" spans="1:6" x14ac:dyDescent="0.25">
      <c r="A1283" s="22">
        <v>43553</v>
      </c>
      <c r="B1283" s="7">
        <v>0.12</v>
      </c>
      <c r="C1283" t="s">
        <v>7229</v>
      </c>
      <c r="D1283" t="s">
        <v>7203</v>
      </c>
      <c r="E1283" t="s">
        <v>3636</v>
      </c>
      <c r="F1283" s="8">
        <v>92</v>
      </c>
    </row>
    <row r="1284" spans="1:6" x14ac:dyDescent="0.25">
      <c r="A1284" s="22">
        <v>43427</v>
      </c>
      <c r="B1284" s="7">
        <v>0.11</v>
      </c>
      <c r="C1284" t="s">
        <v>7229</v>
      </c>
      <c r="D1284" t="s">
        <v>7200</v>
      </c>
      <c r="E1284" t="s">
        <v>6121</v>
      </c>
      <c r="F1284" s="8">
        <v>92</v>
      </c>
    </row>
    <row r="1285" spans="1:6" x14ac:dyDescent="0.25">
      <c r="A1285" s="22">
        <v>43452</v>
      </c>
      <c r="B1285" s="7">
        <v>0.66</v>
      </c>
      <c r="C1285" t="s">
        <v>7231</v>
      </c>
      <c r="D1285" t="s">
        <v>7202</v>
      </c>
      <c r="E1285" t="s">
        <v>5990</v>
      </c>
      <c r="F1285" s="8">
        <v>92</v>
      </c>
    </row>
    <row r="1286" spans="1:6" x14ac:dyDescent="0.25">
      <c r="A1286" s="22">
        <v>43444</v>
      </c>
      <c r="B1286" s="7">
        <v>0.18</v>
      </c>
      <c r="C1286" t="s">
        <v>7226</v>
      </c>
      <c r="D1286" t="s">
        <v>9</v>
      </c>
      <c r="E1286" t="s">
        <v>2972</v>
      </c>
      <c r="F1286" s="8">
        <v>92</v>
      </c>
    </row>
    <row r="1287" spans="1:6" x14ac:dyDescent="0.25">
      <c r="A1287" s="22">
        <v>43500</v>
      </c>
      <c r="B1287" s="7">
        <v>0.68</v>
      </c>
      <c r="C1287" t="s">
        <v>7226</v>
      </c>
      <c r="D1287" t="s">
        <v>9</v>
      </c>
      <c r="E1287" t="s">
        <v>5479</v>
      </c>
      <c r="F1287" s="8">
        <v>92</v>
      </c>
    </row>
    <row r="1288" spans="1:6" x14ac:dyDescent="0.25">
      <c r="A1288" s="22">
        <v>43459</v>
      </c>
      <c r="B1288" s="7">
        <v>0.76</v>
      </c>
      <c r="C1288" t="s">
        <v>7231</v>
      </c>
      <c r="D1288" t="s">
        <v>7203</v>
      </c>
      <c r="E1288" t="s">
        <v>1217</v>
      </c>
      <c r="F1288" s="8">
        <v>92</v>
      </c>
    </row>
    <row r="1289" spans="1:6" x14ac:dyDescent="0.25">
      <c r="A1289" s="22">
        <v>43538</v>
      </c>
      <c r="B1289" s="7">
        <v>0.09</v>
      </c>
      <c r="C1289" t="s">
        <v>7232</v>
      </c>
      <c r="D1289" t="s">
        <v>7203</v>
      </c>
      <c r="E1289" t="s">
        <v>6325</v>
      </c>
      <c r="F1289" s="8">
        <v>92</v>
      </c>
    </row>
    <row r="1290" spans="1:6" x14ac:dyDescent="0.25">
      <c r="A1290" s="22">
        <v>43490</v>
      </c>
      <c r="B1290" s="7">
        <v>0.42</v>
      </c>
      <c r="C1290" t="s">
        <v>7229</v>
      </c>
      <c r="D1290" t="s">
        <v>9</v>
      </c>
      <c r="E1290" t="s">
        <v>6734</v>
      </c>
      <c r="F1290" s="8">
        <v>92</v>
      </c>
    </row>
    <row r="1291" spans="1:6" x14ac:dyDescent="0.25">
      <c r="A1291" s="22">
        <v>43431</v>
      </c>
      <c r="B1291" s="7">
        <v>0.01</v>
      </c>
      <c r="C1291" t="s">
        <v>7231</v>
      </c>
      <c r="D1291" t="s">
        <v>9</v>
      </c>
      <c r="E1291" t="s">
        <v>5614</v>
      </c>
      <c r="F1291" s="8">
        <v>92</v>
      </c>
    </row>
    <row r="1292" spans="1:6" x14ac:dyDescent="0.25">
      <c r="A1292" s="22">
        <v>43440</v>
      </c>
      <c r="B1292" s="7">
        <v>0.79</v>
      </c>
      <c r="C1292" t="s">
        <v>7232</v>
      </c>
      <c r="D1292" t="s">
        <v>7202</v>
      </c>
      <c r="E1292" t="s">
        <v>6762</v>
      </c>
      <c r="F1292" s="8">
        <v>92</v>
      </c>
    </row>
    <row r="1293" spans="1:6" x14ac:dyDescent="0.25">
      <c r="A1293" s="22">
        <v>43459</v>
      </c>
      <c r="B1293" s="7">
        <v>0.18</v>
      </c>
      <c r="C1293" t="s">
        <v>7231</v>
      </c>
      <c r="D1293" t="s">
        <v>9</v>
      </c>
      <c r="E1293" t="s">
        <v>4123</v>
      </c>
      <c r="F1293" s="8">
        <v>92</v>
      </c>
    </row>
    <row r="1294" spans="1:6" x14ac:dyDescent="0.25">
      <c r="A1294" s="22">
        <v>43476</v>
      </c>
      <c r="B1294" s="7">
        <v>0.25</v>
      </c>
      <c r="C1294" t="s">
        <v>7229</v>
      </c>
      <c r="D1294" t="s">
        <v>7200</v>
      </c>
      <c r="E1294" t="s">
        <v>6232</v>
      </c>
      <c r="F1294" s="8">
        <v>92</v>
      </c>
    </row>
    <row r="1295" spans="1:6" x14ac:dyDescent="0.25">
      <c r="A1295" s="22">
        <v>43427</v>
      </c>
      <c r="B1295" s="7">
        <v>0.21</v>
      </c>
      <c r="C1295" t="s">
        <v>7229</v>
      </c>
      <c r="D1295" t="s">
        <v>9</v>
      </c>
      <c r="E1295" t="s">
        <v>6090</v>
      </c>
      <c r="F1295" s="8">
        <v>92</v>
      </c>
    </row>
    <row r="1296" spans="1:6" x14ac:dyDescent="0.25">
      <c r="A1296" s="22">
        <v>43433</v>
      </c>
      <c r="B1296" s="7">
        <v>0.8</v>
      </c>
      <c r="C1296" t="s">
        <v>7232</v>
      </c>
      <c r="D1296" t="s">
        <v>7201</v>
      </c>
      <c r="E1296" t="s">
        <v>5660</v>
      </c>
      <c r="F1296" s="8">
        <v>92</v>
      </c>
    </row>
    <row r="1297" spans="1:6" x14ac:dyDescent="0.25">
      <c r="A1297" s="22">
        <v>43469</v>
      </c>
      <c r="B1297" s="7">
        <v>0.21</v>
      </c>
      <c r="C1297" t="s">
        <v>7229</v>
      </c>
      <c r="D1297" t="s">
        <v>7200</v>
      </c>
      <c r="E1297" t="s">
        <v>6853</v>
      </c>
      <c r="F1297" s="8">
        <v>92</v>
      </c>
    </row>
    <row r="1298" spans="1:6" x14ac:dyDescent="0.25">
      <c r="A1298" s="22">
        <v>43427</v>
      </c>
      <c r="B1298" s="7">
        <v>0.56000000000000005</v>
      </c>
      <c r="C1298" t="s">
        <v>7229</v>
      </c>
      <c r="D1298" t="s">
        <v>9</v>
      </c>
      <c r="E1298" t="s">
        <v>7066</v>
      </c>
      <c r="F1298" s="8">
        <v>92</v>
      </c>
    </row>
    <row r="1299" spans="1:6" x14ac:dyDescent="0.25">
      <c r="A1299" s="22">
        <v>43528</v>
      </c>
      <c r="B1299" s="7">
        <v>0.28999999999999998</v>
      </c>
      <c r="C1299" t="s">
        <v>7226</v>
      </c>
      <c r="D1299" t="s">
        <v>9</v>
      </c>
      <c r="E1299" t="s">
        <v>5492</v>
      </c>
      <c r="F1299" s="8">
        <v>92</v>
      </c>
    </row>
    <row r="1300" spans="1:6" x14ac:dyDescent="0.25">
      <c r="A1300" s="22">
        <v>43504</v>
      </c>
      <c r="B1300" s="7">
        <v>0.68</v>
      </c>
      <c r="C1300" t="s">
        <v>7229</v>
      </c>
      <c r="D1300" t="s">
        <v>9</v>
      </c>
      <c r="E1300" t="s">
        <v>5616</v>
      </c>
      <c r="F1300" s="8">
        <v>92</v>
      </c>
    </row>
    <row r="1301" spans="1:6" x14ac:dyDescent="0.25">
      <c r="A1301" s="22">
        <v>43454</v>
      </c>
      <c r="B1301" s="7">
        <v>0.71</v>
      </c>
      <c r="C1301" t="s">
        <v>7232</v>
      </c>
      <c r="D1301" t="s">
        <v>7200</v>
      </c>
      <c r="E1301" t="s">
        <v>5230</v>
      </c>
      <c r="F1301" s="8">
        <v>92</v>
      </c>
    </row>
    <row r="1302" spans="1:6" x14ac:dyDescent="0.25">
      <c r="A1302" s="22">
        <v>43518</v>
      </c>
      <c r="B1302" s="7">
        <v>0.88</v>
      </c>
      <c r="C1302" t="s">
        <v>7229</v>
      </c>
      <c r="D1302" t="s">
        <v>7201</v>
      </c>
      <c r="E1302" t="s">
        <v>5920</v>
      </c>
      <c r="F1302" s="8">
        <v>92</v>
      </c>
    </row>
    <row r="1303" spans="1:6" x14ac:dyDescent="0.25">
      <c r="A1303" s="22">
        <v>43483</v>
      </c>
      <c r="B1303" s="7">
        <v>0.1</v>
      </c>
      <c r="C1303" t="s">
        <v>7229</v>
      </c>
      <c r="D1303" t="s">
        <v>7203</v>
      </c>
      <c r="E1303" t="s">
        <v>6630</v>
      </c>
      <c r="F1303" s="8">
        <v>92</v>
      </c>
    </row>
    <row r="1304" spans="1:6" x14ac:dyDescent="0.25">
      <c r="A1304" s="22">
        <v>43452</v>
      </c>
      <c r="B1304" s="7">
        <v>0.99</v>
      </c>
      <c r="C1304" t="s">
        <v>7231</v>
      </c>
      <c r="D1304" t="s">
        <v>7201</v>
      </c>
      <c r="E1304" t="s">
        <v>6123</v>
      </c>
      <c r="F1304" s="8">
        <v>92</v>
      </c>
    </row>
    <row r="1305" spans="1:6" x14ac:dyDescent="0.25">
      <c r="A1305" s="22">
        <v>43543</v>
      </c>
      <c r="B1305" s="7">
        <v>0.92</v>
      </c>
      <c r="C1305" t="s">
        <v>7231</v>
      </c>
      <c r="D1305" t="s">
        <v>9</v>
      </c>
      <c r="E1305" t="s">
        <v>6458</v>
      </c>
      <c r="F1305" s="8">
        <v>92</v>
      </c>
    </row>
    <row r="1306" spans="1:6" x14ac:dyDescent="0.25">
      <c r="A1306" s="22">
        <v>43482</v>
      </c>
      <c r="B1306" s="7">
        <v>0.33</v>
      </c>
      <c r="C1306" t="s">
        <v>7232</v>
      </c>
      <c r="D1306" t="s">
        <v>7201</v>
      </c>
      <c r="E1306" t="s">
        <v>6149</v>
      </c>
      <c r="F1306" s="8">
        <v>92</v>
      </c>
    </row>
    <row r="1307" spans="1:6" x14ac:dyDescent="0.25">
      <c r="A1307" s="22">
        <v>43489</v>
      </c>
      <c r="B1307" s="7">
        <v>0.9</v>
      </c>
      <c r="C1307" t="s">
        <v>7232</v>
      </c>
      <c r="D1307" t="s">
        <v>7201</v>
      </c>
      <c r="E1307" t="s">
        <v>5437</v>
      </c>
      <c r="F1307" s="8">
        <v>92</v>
      </c>
    </row>
    <row r="1308" spans="1:6" x14ac:dyDescent="0.25">
      <c r="A1308" s="22">
        <v>43489</v>
      </c>
      <c r="B1308" s="7">
        <v>0.98</v>
      </c>
      <c r="C1308" t="s">
        <v>7232</v>
      </c>
      <c r="D1308" t="s">
        <v>9</v>
      </c>
      <c r="E1308" t="s">
        <v>1463</v>
      </c>
      <c r="F1308" s="8">
        <v>92</v>
      </c>
    </row>
    <row r="1309" spans="1:6" x14ac:dyDescent="0.25">
      <c r="A1309" s="22">
        <v>43515</v>
      </c>
      <c r="B1309" s="7">
        <v>0.26</v>
      </c>
      <c r="C1309" t="s">
        <v>7231</v>
      </c>
      <c r="D1309" t="s">
        <v>7201</v>
      </c>
      <c r="E1309" t="s">
        <v>6481</v>
      </c>
      <c r="F1309" s="8">
        <v>92</v>
      </c>
    </row>
    <row r="1310" spans="1:6" x14ac:dyDescent="0.25">
      <c r="A1310" s="22">
        <v>43539</v>
      </c>
      <c r="B1310" s="7">
        <v>0.95</v>
      </c>
      <c r="C1310" t="s">
        <v>7229</v>
      </c>
      <c r="D1310" t="s">
        <v>9</v>
      </c>
      <c r="E1310" t="s">
        <v>6655</v>
      </c>
      <c r="F1310" s="8">
        <v>92</v>
      </c>
    </row>
    <row r="1311" spans="1:6" x14ac:dyDescent="0.25">
      <c r="A1311" s="22">
        <v>43504</v>
      </c>
      <c r="B1311" s="7">
        <v>0.52</v>
      </c>
      <c r="C1311" t="s">
        <v>7229</v>
      </c>
      <c r="D1311" t="s">
        <v>7202</v>
      </c>
      <c r="E1311" t="s">
        <v>6090</v>
      </c>
      <c r="F1311" s="8">
        <v>92</v>
      </c>
    </row>
    <row r="1312" spans="1:6" x14ac:dyDescent="0.25">
      <c r="A1312" s="22">
        <v>43494</v>
      </c>
      <c r="B1312" s="7">
        <v>0.88</v>
      </c>
      <c r="C1312" t="s">
        <v>7231</v>
      </c>
      <c r="D1312" t="s">
        <v>9</v>
      </c>
      <c r="E1312" t="s">
        <v>5399</v>
      </c>
      <c r="F1312" s="8">
        <v>92</v>
      </c>
    </row>
    <row r="1313" spans="1:6" x14ac:dyDescent="0.25">
      <c r="A1313" s="22">
        <v>43427</v>
      </c>
      <c r="B1313" s="7">
        <v>0.28000000000000003</v>
      </c>
      <c r="C1313" t="s">
        <v>7229</v>
      </c>
      <c r="D1313" t="s">
        <v>7203</v>
      </c>
      <c r="E1313" t="s">
        <v>5169</v>
      </c>
      <c r="F1313" s="8">
        <v>92</v>
      </c>
    </row>
    <row r="1314" spans="1:6" x14ac:dyDescent="0.25">
      <c r="A1314" s="22">
        <v>43494</v>
      </c>
      <c r="B1314" s="7">
        <v>0.28999999999999998</v>
      </c>
      <c r="C1314" t="s">
        <v>7231</v>
      </c>
      <c r="D1314" t="s">
        <v>7202</v>
      </c>
      <c r="E1314" t="s">
        <v>5296</v>
      </c>
      <c r="F1314" s="8">
        <v>92</v>
      </c>
    </row>
    <row r="1315" spans="1:6" x14ac:dyDescent="0.25">
      <c r="A1315" s="22">
        <v>43517</v>
      </c>
      <c r="B1315" s="7">
        <v>0.89</v>
      </c>
      <c r="C1315" t="s">
        <v>7232</v>
      </c>
      <c r="D1315" t="s">
        <v>7201</v>
      </c>
      <c r="E1315" t="s">
        <v>5753</v>
      </c>
      <c r="F1315" s="8">
        <v>92</v>
      </c>
    </row>
    <row r="1316" spans="1:6" x14ac:dyDescent="0.25">
      <c r="A1316" s="22">
        <v>43458</v>
      </c>
      <c r="B1316" s="7">
        <v>0.77</v>
      </c>
      <c r="C1316" t="s">
        <v>7226</v>
      </c>
      <c r="D1316" t="s">
        <v>7201</v>
      </c>
      <c r="E1316" t="s">
        <v>6939</v>
      </c>
      <c r="F1316" s="8">
        <v>92</v>
      </c>
    </row>
    <row r="1317" spans="1:6" x14ac:dyDescent="0.25">
      <c r="A1317" s="22">
        <v>43511</v>
      </c>
      <c r="B1317" s="7">
        <v>0.5</v>
      </c>
      <c r="C1317" t="s">
        <v>7229</v>
      </c>
      <c r="D1317" t="s">
        <v>9</v>
      </c>
      <c r="E1317" t="s">
        <v>4832</v>
      </c>
      <c r="F1317" s="8">
        <v>92</v>
      </c>
    </row>
    <row r="1318" spans="1:6" x14ac:dyDescent="0.25">
      <c r="A1318" s="22">
        <v>43486</v>
      </c>
      <c r="B1318" s="7">
        <v>0.65</v>
      </c>
      <c r="C1318" t="s">
        <v>7226</v>
      </c>
      <c r="D1318" t="s">
        <v>7200</v>
      </c>
      <c r="E1318" t="s">
        <v>6164</v>
      </c>
      <c r="F1318" s="8">
        <v>92</v>
      </c>
    </row>
    <row r="1319" spans="1:6" x14ac:dyDescent="0.25">
      <c r="A1319" s="22">
        <v>43536</v>
      </c>
      <c r="B1319" s="7">
        <v>0.84</v>
      </c>
      <c r="C1319" t="s">
        <v>7231</v>
      </c>
      <c r="D1319" t="s">
        <v>9</v>
      </c>
      <c r="E1319" t="s">
        <v>6281</v>
      </c>
      <c r="F1319" s="8">
        <v>92</v>
      </c>
    </row>
    <row r="1320" spans="1:6" x14ac:dyDescent="0.25">
      <c r="A1320" s="22">
        <v>43518</v>
      </c>
      <c r="B1320" s="7">
        <v>0.21</v>
      </c>
      <c r="C1320" t="s">
        <v>7229</v>
      </c>
      <c r="D1320" t="s">
        <v>7200</v>
      </c>
      <c r="E1320" t="s">
        <v>824</v>
      </c>
      <c r="F1320" s="8">
        <v>92</v>
      </c>
    </row>
    <row r="1321" spans="1:6" x14ac:dyDescent="0.25">
      <c r="A1321" s="22">
        <v>43508</v>
      </c>
      <c r="B1321" s="7">
        <v>0.39</v>
      </c>
      <c r="C1321" t="s">
        <v>7231</v>
      </c>
      <c r="D1321" t="s">
        <v>9</v>
      </c>
      <c r="E1321" t="s">
        <v>6127</v>
      </c>
      <c r="F1321" s="8">
        <v>92</v>
      </c>
    </row>
    <row r="1322" spans="1:6" x14ac:dyDescent="0.25">
      <c r="A1322" s="22">
        <v>43532</v>
      </c>
      <c r="B1322" s="7">
        <v>0.72</v>
      </c>
      <c r="C1322" t="s">
        <v>7229</v>
      </c>
      <c r="D1322" t="s">
        <v>9</v>
      </c>
      <c r="E1322" t="s">
        <v>4868</v>
      </c>
      <c r="F1322" s="8">
        <v>92</v>
      </c>
    </row>
    <row r="1323" spans="1:6" x14ac:dyDescent="0.25">
      <c r="A1323" s="22">
        <v>43480</v>
      </c>
      <c r="B1323" s="7">
        <v>0.19</v>
      </c>
      <c r="C1323" t="s">
        <v>7231</v>
      </c>
      <c r="D1323" t="s">
        <v>7200</v>
      </c>
      <c r="E1323" t="s">
        <v>6788</v>
      </c>
      <c r="F1323" s="8">
        <v>92</v>
      </c>
    </row>
    <row r="1324" spans="1:6" x14ac:dyDescent="0.25">
      <c r="A1324" s="22">
        <v>43531</v>
      </c>
      <c r="B1324" s="7">
        <v>0.47</v>
      </c>
      <c r="C1324" t="s">
        <v>7232</v>
      </c>
      <c r="D1324" t="s">
        <v>9</v>
      </c>
      <c r="E1324" t="s">
        <v>6971</v>
      </c>
      <c r="F1324" s="8">
        <v>92</v>
      </c>
    </row>
    <row r="1325" spans="1:6" x14ac:dyDescent="0.25">
      <c r="A1325" s="22">
        <v>43444</v>
      </c>
      <c r="B1325" s="7">
        <v>0.75</v>
      </c>
      <c r="C1325" t="s">
        <v>7226</v>
      </c>
      <c r="D1325" t="s">
        <v>7203</v>
      </c>
      <c r="E1325" t="s">
        <v>4072</v>
      </c>
      <c r="F1325" s="8">
        <v>92</v>
      </c>
    </row>
    <row r="1326" spans="1:6" x14ac:dyDescent="0.25">
      <c r="A1326" s="22">
        <v>43461</v>
      </c>
      <c r="B1326" s="7">
        <v>0.5</v>
      </c>
      <c r="C1326" t="s">
        <v>7232</v>
      </c>
      <c r="D1326" t="s">
        <v>7201</v>
      </c>
      <c r="E1326" t="s">
        <v>6027</v>
      </c>
      <c r="F1326" s="8">
        <v>92</v>
      </c>
    </row>
    <row r="1327" spans="1:6" x14ac:dyDescent="0.25">
      <c r="A1327" s="22">
        <v>43546</v>
      </c>
      <c r="B1327" s="7">
        <v>0.14000000000000001</v>
      </c>
      <c r="C1327" t="s">
        <v>7229</v>
      </c>
      <c r="D1327" t="s">
        <v>7201</v>
      </c>
      <c r="E1327" t="s">
        <v>6796</v>
      </c>
      <c r="F1327" s="8">
        <v>92</v>
      </c>
    </row>
    <row r="1328" spans="1:6" x14ac:dyDescent="0.25">
      <c r="A1328" s="22">
        <v>43440</v>
      </c>
      <c r="B1328" s="7">
        <v>0.69</v>
      </c>
      <c r="C1328" t="s">
        <v>7232</v>
      </c>
      <c r="D1328" t="s">
        <v>9</v>
      </c>
      <c r="E1328" t="s">
        <v>5042</v>
      </c>
      <c r="F1328" s="8">
        <v>92</v>
      </c>
    </row>
    <row r="1329" spans="1:6" x14ac:dyDescent="0.25">
      <c r="A1329" s="22">
        <v>43539</v>
      </c>
      <c r="B1329" s="7">
        <v>0.35</v>
      </c>
      <c r="C1329" t="s">
        <v>7229</v>
      </c>
      <c r="D1329" t="s">
        <v>7201</v>
      </c>
      <c r="E1329" t="s">
        <v>5864</v>
      </c>
      <c r="F1329" s="8">
        <v>92</v>
      </c>
    </row>
    <row r="1330" spans="1:6" x14ac:dyDescent="0.25">
      <c r="A1330" s="22">
        <v>43543</v>
      </c>
      <c r="B1330" s="7">
        <v>0.94</v>
      </c>
      <c r="C1330" t="s">
        <v>7231</v>
      </c>
      <c r="D1330" t="s">
        <v>7200</v>
      </c>
      <c r="E1330" t="s">
        <v>6029</v>
      </c>
      <c r="F1330" s="8">
        <v>92</v>
      </c>
    </row>
    <row r="1331" spans="1:6" x14ac:dyDescent="0.25">
      <c r="A1331" s="22">
        <v>43459</v>
      </c>
      <c r="B1331" s="7">
        <v>0.22</v>
      </c>
      <c r="C1331" t="s">
        <v>7231</v>
      </c>
      <c r="D1331" t="s">
        <v>7201</v>
      </c>
      <c r="E1331" t="s">
        <v>6111</v>
      </c>
      <c r="F1331" s="8">
        <v>92</v>
      </c>
    </row>
    <row r="1332" spans="1:6" x14ac:dyDescent="0.25">
      <c r="A1332" s="22">
        <v>43447</v>
      </c>
      <c r="B1332" s="7">
        <v>0.28000000000000003</v>
      </c>
      <c r="C1332" t="s">
        <v>7232</v>
      </c>
      <c r="D1332" t="s">
        <v>9</v>
      </c>
      <c r="E1332" t="s">
        <v>3278</v>
      </c>
      <c r="F1332" s="8">
        <v>92</v>
      </c>
    </row>
    <row r="1333" spans="1:6" x14ac:dyDescent="0.25">
      <c r="A1333" s="22">
        <v>43437</v>
      </c>
      <c r="B1333" s="7">
        <v>0.9</v>
      </c>
      <c r="C1333" t="s">
        <v>7226</v>
      </c>
      <c r="D1333" t="s">
        <v>7202</v>
      </c>
      <c r="E1333" t="s">
        <v>2888</v>
      </c>
      <c r="F1333" s="8">
        <v>92</v>
      </c>
    </row>
    <row r="1334" spans="1:6" x14ac:dyDescent="0.25">
      <c r="A1334" s="22">
        <v>43553</v>
      </c>
      <c r="B1334" s="7">
        <v>0.65</v>
      </c>
      <c r="C1334" t="s">
        <v>7229</v>
      </c>
      <c r="D1334" t="s">
        <v>9</v>
      </c>
      <c r="E1334" t="s">
        <v>2954</v>
      </c>
      <c r="F1334" s="8">
        <v>92</v>
      </c>
    </row>
    <row r="1335" spans="1:6" x14ac:dyDescent="0.25">
      <c r="A1335" s="22">
        <v>43535</v>
      </c>
      <c r="B1335" s="7">
        <v>0.06</v>
      </c>
      <c r="C1335" t="s">
        <v>7226</v>
      </c>
      <c r="D1335" t="s">
        <v>7201</v>
      </c>
      <c r="E1335" t="s">
        <v>5692</v>
      </c>
      <c r="F1335" s="8">
        <v>92</v>
      </c>
    </row>
    <row r="1336" spans="1:6" x14ac:dyDescent="0.25">
      <c r="A1336" s="22">
        <v>43482</v>
      </c>
      <c r="B1336" s="7">
        <v>0.56000000000000005</v>
      </c>
      <c r="C1336" t="s">
        <v>7232</v>
      </c>
      <c r="D1336" t="s">
        <v>9</v>
      </c>
      <c r="E1336" t="s">
        <v>5981</v>
      </c>
      <c r="F1336" s="8">
        <v>92</v>
      </c>
    </row>
    <row r="1337" spans="1:6" x14ac:dyDescent="0.25">
      <c r="A1337" s="22">
        <v>43510</v>
      </c>
      <c r="B1337" s="7">
        <v>0.39</v>
      </c>
      <c r="C1337" t="s">
        <v>7232</v>
      </c>
      <c r="D1337" t="s">
        <v>7202</v>
      </c>
      <c r="E1337" t="s">
        <v>169</v>
      </c>
      <c r="F1337" s="8">
        <v>92</v>
      </c>
    </row>
    <row r="1338" spans="1:6" x14ac:dyDescent="0.25">
      <c r="A1338" s="22">
        <v>43473</v>
      </c>
      <c r="B1338" s="7">
        <v>0.98</v>
      </c>
      <c r="C1338" t="s">
        <v>7231</v>
      </c>
      <c r="D1338" t="s">
        <v>7201</v>
      </c>
      <c r="E1338" t="s">
        <v>3198</v>
      </c>
      <c r="F1338" s="8">
        <v>92</v>
      </c>
    </row>
    <row r="1339" spans="1:6" x14ac:dyDescent="0.25">
      <c r="A1339" s="22">
        <v>43496</v>
      </c>
      <c r="B1339" s="7">
        <v>0.21</v>
      </c>
      <c r="C1339" t="s">
        <v>7232</v>
      </c>
      <c r="D1339" t="s">
        <v>7201</v>
      </c>
      <c r="E1339" t="s">
        <v>5758</v>
      </c>
      <c r="F1339" s="8">
        <v>92</v>
      </c>
    </row>
    <row r="1340" spans="1:6" x14ac:dyDescent="0.25">
      <c r="A1340" s="22">
        <v>43515</v>
      </c>
      <c r="B1340" s="7">
        <v>0.63</v>
      </c>
      <c r="C1340" t="s">
        <v>7231</v>
      </c>
      <c r="D1340" t="s">
        <v>7200</v>
      </c>
      <c r="E1340" t="s">
        <v>7012</v>
      </c>
      <c r="F1340" s="8">
        <v>92</v>
      </c>
    </row>
    <row r="1341" spans="1:6" x14ac:dyDescent="0.25">
      <c r="A1341" s="22">
        <v>43535</v>
      </c>
      <c r="B1341" s="7">
        <v>0.57999999999999996</v>
      </c>
      <c r="C1341" t="s">
        <v>7226</v>
      </c>
      <c r="D1341" t="s">
        <v>9</v>
      </c>
      <c r="E1341" t="s">
        <v>7154</v>
      </c>
      <c r="F1341" s="8">
        <v>92</v>
      </c>
    </row>
    <row r="1342" spans="1:6" x14ac:dyDescent="0.25">
      <c r="A1342" s="22">
        <v>43437</v>
      </c>
      <c r="B1342" s="7">
        <v>0.2</v>
      </c>
      <c r="C1342" t="s">
        <v>7226</v>
      </c>
      <c r="D1342" t="s">
        <v>9</v>
      </c>
      <c r="E1342" t="s">
        <v>763</v>
      </c>
      <c r="F1342" s="8">
        <v>92</v>
      </c>
    </row>
    <row r="1343" spans="1:6" x14ac:dyDescent="0.25">
      <c r="A1343" s="22">
        <v>43438</v>
      </c>
      <c r="B1343" s="7">
        <v>0.21</v>
      </c>
      <c r="C1343" t="s">
        <v>7231</v>
      </c>
      <c r="D1343" t="s">
        <v>9</v>
      </c>
      <c r="E1343" t="s">
        <v>1463</v>
      </c>
      <c r="F1343" s="8">
        <v>92</v>
      </c>
    </row>
    <row r="1344" spans="1:6" x14ac:dyDescent="0.25">
      <c r="A1344" s="22">
        <v>43451</v>
      </c>
      <c r="B1344" s="7">
        <v>0.74</v>
      </c>
      <c r="C1344" t="s">
        <v>7226</v>
      </c>
      <c r="D1344" t="s">
        <v>7201</v>
      </c>
      <c r="E1344" t="s">
        <v>5099</v>
      </c>
      <c r="F1344" s="8">
        <v>92</v>
      </c>
    </row>
    <row r="1345" spans="1:6" x14ac:dyDescent="0.25">
      <c r="A1345" s="22">
        <v>43426</v>
      </c>
      <c r="B1345" s="7">
        <v>0.75</v>
      </c>
      <c r="C1345" t="s">
        <v>7232</v>
      </c>
      <c r="D1345" t="s">
        <v>7203</v>
      </c>
      <c r="E1345" t="s">
        <v>2430</v>
      </c>
      <c r="F1345" s="8">
        <v>92</v>
      </c>
    </row>
    <row r="1346" spans="1:6" x14ac:dyDescent="0.25">
      <c r="A1346" s="22">
        <v>43486</v>
      </c>
      <c r="B1346" s="7">
        <v>0.65</v>
      </c>
      <c r="C1346" t="s">
        <v>7226</v>
      </c>
      <c r="D1346" t="s">
        <v>7201</v>
      </c>
      <c r="E1346" t="s">
        <v>2276</v>
      </c>
      <c r="F1346" s="8">
        <v>92</v>
      </c>
    </row>
    <row r="1347" spans="1:6" x14ac:dyDescent="0.25">
      <c r="A1347" s="22">
        <v>43423</v>
      </c>
      <c r="B1347" s="7">
        <v>0.72</v>
      </c>
      <c r="C1347" t="s">
        <v>7226</v>
      </c>
      <c r="D1347" t="s">
        <v>9</v>
      </c>
      <c r="E1347" t="s">
        <v>5893</v>
      </c>
      <c r="F1347" s="8">
        <v>92</v>
      </c>
    </row>
    <row r="1348" spans="1:6" x14ac:dyDescent="0.25">
      <c r="A1348" s="22">
        <v>43462</v>
      </c>
      <c r="B1348" s="7">
        <v>0.7</v>
      </c>
      <c r="C1348" t="s">
        <v>7229</v>
      </c>
      <c r="D1348" t="s">
        <v>9</v>
      </c>
      <c r="E1348" t="s">
        <v>7050</v>
      </c>
      <c r="F1348" s="8">
        <v>92</v>
      </c>
    </row>
    <row r="1349" spans="1:6" x14ac:dyDescent="0.25">
      <c r="A1349" s="22">
        <v>43543</v>
      </c>
      <c r="B1349" s="7">
        <v>0.48</v>
      </c>
      <c r="C1349" t="s">
        <v>7231</v>
      </c>
      <c r="D1349" t="s">
        <v>9</v>
      </c>
      <c r="E1349" t="s">
        <v>5669</v>
      </c>
      <c r="F1349" s="8">
        <v>92</v>
      </c>
    </row>
    <row r="1350" spans="1:6" x14ac:dyDescent="0.25">
      <c r="A1350" s="22">
        <v>43430</v>
      </c>
      <c r="B1350" s="7">
        <v>0.9</v>
      </c>
      <c r="C1350" t="s">
        <v>7226</v>
      </c>
      <c r="D1350" t="s">
        <v>7201</v>
      </c>
      <c r="E1350" t="s">
        <v>4219</v>
      </c>
      <c r="F1350" s="8">
        <v>92</v>
      </c>
    </row>
    <row r="1351" spans="1:6" x14ac:dyDescent="0.25">
      <c r="A1351" s="22">
        <v>43536</v>
      </c>
      <c r="B1351" s="7">
        <v>0.75</v>
      </c>
      <c r="C1351" t="s">
        <v>7231</v>
      </c>
      <c r="D1351" t="s">
        <v>7201</v>
      </c>
      <c r="E1351" t="s">
        <v>6668</v>
      </c>
      <c r="F1351" s="8">
        <v>92</v>
      </c>
    </row>
    <row r="1352" spans="1:6" x14ac:dyDescent="0.25">
      <c r="A1352" s="22">
        <v>43546</v>
      </c>
      <c r="B1352" s="7">
        <v>0.15</v>
      </c>
      <c r="C1352" t="s">
        <v>7229</v>
      </c>
      <c r="D1352" t="s">
        <v>7201</v>
      </c>
      <c r="E1352" t="s">
        <v>5465</v>
      </c>
      <c r="F1352" s="8">
        <v>92</v>
      </c>
    </row>
    <row r="1353" spans="1:6" x14ac:dyDescent="0.25">
      <c r="A1353" s="22">
        <v>43503</v>
      </c>
      <c r="B1353" s="7">
        <v>0.02</v>
      </c>
      <c r="C1353" t="s">
        <v>7232</v>
      </c>
      <c r="D1353" t="s">
        <v>7200</v>
      </c>
      <c r="E1353" t="s">
        <v>5549</v>
      </c>
      <c r="F1353" s="8">
        <v>92</v>
      </c>
    </row>
    <row r="1354" spans="1:6" x14ac:dyDescent="0.25">
      <c r="A1354" s="22">
        <v>43539</v>
      </c>
      <c r="B1354" s="7">
        <v>0.71</v>
      </c>
      <c r="C1354" t="s">
        <v>7229</v>
      </c>
      <c r="D1354" t="s">
        <v>9</v>
      </c>
      <c r="E1354" t="s">
        <v>6519</v>
      </c>
      <c r="F1354" s="8">
        <v>92</v>
      </c>
    </row>
    <row r="1355" spans="1:6" x14ac:dyDescent="0.25">
      <c r="A1355" s="22">
        <v>43489</v>
      </c>
      <c r="B1355" s="7">
        <v>0.47</v>
      </c>
      <c r="C1355" t="s">
        <v>7232</v>
      </c>
      <c r="D1355" t="s">
        <v>7203</v>
      </c>
      <c r="E1355" t="s">
        <v>6436</v>
      </c>
      <c r="F1355" s="8">
        <v>92</v>
      </c>
    </row>
    <row r="1356" spans="1:6" x14ac:dyDescent="0.25">
      <c r="A1356" s="22">
        <v>43514</v>
      </c>
      <c r="B1356" s="7">
        <v>0.44</v>
      </c>
      <c r="C1356" t="s">
        <v>7226</v>
      </c>
      <c r="D1356" t="s">
        <v>7201</v>
      </c>
      <c r="E1356" t="s">
        <v>4171</v>
      </c>
      <c r="F1356" s="8">
        <v>92</v>
      </c>
    </row>
    <row r="1357" spans="1:6" x14ac:dyDescent="0.25">
      <c r="A1357" s="22">
        <v>43550</v>
      </c>
      <c r="B1357" s="7">
        <v>0.95</v>
      </c>
      <c r="C1357" t="s">
        <v>7231</v>
      </c>
      <c r="D1357" t="s">
        <v>7200</v>
      </c>
      <c r="E1357" t="s">
        <v>5975</v>
      </c>
      <c r="F1357" s="8">
        <v>92</v>
      </c>
    </row>
    <row r="1358" spans="1:6" x14ac:dyDescent="0.25">
      <c r="A1358" s="22">
        <v>43466</v>
      </c>
      <c r="B1358" s="7">
        <v>0.03</v>
      </c>
      <c r="C1358" t="s">
        <v>7231</v>
      </c>
      <c r="D1358" t="s">
        <v>7202</v>
      </c>
      <c r="E1358" t="s">
        <v>5046</v>
      </c>
      <c r="F1358" s="8">
        <v>92</v>
      </c>
    </row>
    <row r="1359" spans="1:6" x14ac:dyDescent="0.25">
      <c r="A1359" s="22">
        <v>43472</v>
      </c>
      <c r="B1359" s="7">
        <v>0.87</v>
      </c>
      <c r="C1359" t="s">
        <v>7226</v>
      </c>
      <c r="D1359" t="s">
        <v>7202</v>
      </c>
      <c r="E1359" t="s">
        <v>114</v>
      </c>
      <c r="F1359" s="8">
        <v>92</v>
      </c>
    </row>
    <row r="1360" spans="1:6" x14ac:dyDescent="0.25">
      <c r="A1360" s="22">
        <v>43556</v>
      </c>
      <c r="B1360" s="7">
        <v>0.68</v>
      </c>
      <c r="C1360" t="s">
        <v>7226</v>
      </c>
      <c r="D1360" t="s">
        <v>7202</v>
      </c>
      <c r="E1360" t="s">
        <v>4182</v>
      </c>
      <c r="F1360" s="8">
        <v>92</v>
      </c>
    </row>
    <row r="1361" spans="1:6" x14ac:dyDescent="0.25">
      <c r="A1361" s="22">
        <v>43531</v>
      </c>
      <c r="B1361" s="7">
        <v>0.55000000000000004</v>
      </c>
      <c r="C1361" t="s">
        <v>7232</v>
      </c>
      <c r="D1361" t="s">
        <v>7202</v>
      </c>
      <c r="E1361" t="s">
        <v>5209</v>
      </c>
      <c r="F1361" s="8">
        <v>92</v>
      </c>
    </row>
    <row r="1362" spans="1:6" x14ac:dyDescent="0.25">
      <c r="A1362" s="22">
        <v>43521</v>
      </c>
      <c r="B1362" s="7">
        <v>0.68</v>
      </c>
      <c r="C1362" t="s">
        <v>7226</v>
      </c>
      <c r="D1362" t="s">
        <v>7201</v>
      </c>
      <c r="E1362" t="s">
        <v>1388</v>
      </c>
      <c r="F1362" s="8">
        <v>92</v>
      </c>
    </row>
    <row r="1363" spans="1:6" x14ac:dyDescent="0.25">
      <c r="A1363" s="22">
        <v>43539</v>
      </c>
      <c r="B1363" s="7">
        <v>0.67</v>
      </c>
      <c r="C1363" t="s">
        <v>7229</v>
      </c>
      <c r="D1363" t="s">
        <v>7201</v>
      </c>
      <c r="E1363" t="s">
        <v>5757</v>
      </c>
      <c r="F1363" s="8">
        <v>92</v>
      </c>
    </row>
    <row r="1364" spans="1:6" x14ac:dyDescent="0.25">
      <c r="A1364" s="22">
        <v>43468</v>
      </c>
      <c r="B1364" s="7">
        <v>0.47</v>
      </c>
      <c r="C1364" t="s">
        <v>7232</v>
      </c>
      <c r="D1364" t="s">
        <v>7202</v>
      </c>
      <c r="E1364" t="s">
        <v>5491</v>
      </c>
      <c r="F1364" s="8">
        <v>92</v>
      </c>
    </row>
    <row r="1365" spans="1:6" x14ac:dyDescent="0.25">
      <c r="A1365" s="22">
        <v>43535</v>
      </c>
      <c r="B1365" s="7">
        <v>0.38</v>
      </c>
      <c r="C1365" t="s">
        <v>7226</v>
      </c>
      <c r="D1365" t="s">
        <v>9</v>
      </c>
      <c r="E1365" t="s">
        <v>6266</v>
      </c>
      <c r="F1365" s="8">
        <v>92</v>
      </c>
    </row>
    <row r="1366" spans="1:6" x14ac:dyDescent="0.25">
      <c r="A1366" s="22">
        <v>43518</v>
      </c>
      <c r="B1366" s="7">
        <v>7.0000000000000007E-2</v>
      </c>
      <c r="C1366" t="s">
        <v>7229</v>
      </c>
      <c r="D1366" t="s">
        <v>7202</v>
      </c>
      <c r="E1366" t="s">
        <v>5096</v>
      </c>
      <c r="F1366" s="8">
        <v>92</v>
      </c>
    </row>
    <row r="1367" spans="1:6" x14ac:dyDescent="0.25">
      <c r="A1367" s="22">
        <v>43437</v>
      </c>
      <c r="B1367" s="7">
        <v>0.38</v>
      </c>
      <c r="C1367" t="s">
        <v>7226</v>
      </c>
      <c r="D1367" t="s">
        <v>9</v>
      </c>
      <c r="E1367" t="s">
        <v>6959</v>
      </c>
      <c r="F1367" s="8">
        <v>92</v>
      </c>
    </row>
    <row r="1368" spans="1:6" x14ac:dyDescent="0.25">
      <c r="A1368" s="22">
        <v>43496</v>
      </c>
      <c r="B1368" s="7">
        <v>0.55000000000000004</v>
      </c>
      <c r="C1368" t="s">
        <v>7232</v>
      </c>
      <c r="D1368" t="s">
        <v>7200</v>
      </c>
      <c r="E1368" t="s">
        <v>5960</v>
      </c>
      <c r="F1368" s="8">
        <v>92</v>
      </c>
    </row>
    <row r="1369" spans="1:6" x14ac:dyDescent="0.25">
      <c r="A1369" s="22">
        <v>43536</v>
      </c>
      <c r="B1369" s="7">
        <v>0.35</v>
      </c>
      <c r="C1369" t="s">
        <v>7231</v>
      </c>
      <c r="D1369" t="s">
        <v>7200</v>
      </c>
      <c r="E1369" t="s">
        <v>6957</v>
      </c>
      <c r="F1369" s="8">
        <v>92</v>
      </c>
    </row>
    <row r="1370" spans="1:6" x14ac:dyDescent="0.25">
      <c r="A1370" s="22">
        <v>43510</v>
      </c>
      <c r="B1370" s="7">
        <v>0.69</v>
      </c>
      <c r="C1370" t="s">
        <v>7232</v>
      </c>
      <c r="D1370" t="s">
        <v>7201</v>
      </c>
      <c r="E1370" t="s">
        <v>5085</v>
      </c>
      <c r="F1370" s="8">
        <v>92</v>
      </c>
    </row>
    <row r="1371" spans="1:6" x14ac:dyDescent="0.25">
      <c r="A1371" s="22">
        <v>43529</v>
      </c>
      <c r="B1371" s="7">
        <v>0.25</v>
      </c>
      <c r="C1371" t="s">
        <v>7231</v>
      </c>
      <c r="D1371" t="s">
        <v>9</v>
      </c>
      <c r="E1371" t="s">
        <v>3095</v>
      </c>
      <c r="F1371" s="8">
        <v>92</v>
      </c>
    </row>
    <row r="1372" spans="1:6" x14ac:dyDescent="0.25">
      <c r="A1372" s="22">
        <v>43454</v>
      </c>
      <c r="B1372" s="7">
        <v>0.43</v>
      </c>
      <c r="C1372" t="s">
        <v>7232</v>
      </c>
      <c r="D1372" t="s">
        <v>7202</v>
      </c>
      <c r="E1372" t="s">
        <v>5205</v>
      </c>
      <c r="F1372" s="8">
        <v>92</v>
      </c>
    </row>
    <row r="1373" spans="1:6" x14ac:dyDescent="0.25">
      <c r="A1373" s="22">
        <v>43532</v>
      </c>
      <c r="B1373" s="7">
        <v>0.23</v>
      </c>
      <c r="C1373" t="s">
        <v>7229</v>
      </c>
      <c r="D1373" t="s">
        <v>7200</v>
      </c>
      <c r="E1373" t="s">
        <v>1728</v>
      </c>
      <c r="F1373" s="8">
        <v>92</v>
      </c>
    </row>
    <row r="1374" spans="1:6" x14ac:dyDescent="0.25">
      <c r="A1374" s="22">
        <v>43556</v>
      </c>
      <c r="B1374" s="7">
        <v>0.25</v>
      </c>
      <c r="C1374" t="s">
        <v>7226</v>
      </c>
      <c r="D1374" t="s">
        <v>7201</v>
      </c>
      <c r="E1374" t="s">
        <v>5177</v>
      </c>
      <c r="F1374" s="8">
        <v>92</v>
      </c>
    </row>
    <row r="1375" spans="1:6" x14ac:dyDescent="0.25">
      <c r="A1375" s="22">
        <v>43522</v>
      </c>
      <c r="B1375" s="7">
        <v>0.06</v>
      </c>
      <c r="C1375" t="s">
        <v>7231</v>
      </c>
      <c r="D1375" t="s">
        <v>9</v>
      </c>
      <c r="E1375" t="s">
        <v>7125</v>
      </c>
      <c r="F1375" s="8">
        <v>92</v>
      </c>
    </row>
    <row r="1376" spans="1:6" x14ac:dyDescent="0.25">
      <c r="A1376" s="22">
        <v>43424</v>
      </c>
      <c r="B1376" s="7">
        <v>0.72</v>
      </c>
      <c r="C1376" t="s">
        <v>7231</v>
      </c>
      <c r="D1376" t="s">
        <v>7200</v>
      </c>
      <c r="E1376" t="s">
        <v>5464</v>
      </c>
      <c r="F1376" s="8">
        <v>92</v>
      </c>
    </row>
    <row r="1377" spans="1:6" x14ac:dyDescent="0.25">
      <c r="A1377" s="22">
        <v>43494</v>
      </c>
      <c r="B1377" s="7">
        <v>0.32</v>
      </c>
      <c r="C1377" t="s">
        <v>7231</v>
      </c>
      <c r="D1377" t="s">
        <v>7201</v>
      </c>
      <c r="E1377" t="s">
        <v>6652</v>
      </c>
      <c r="F1377" s="8">
        <v>92</v>
      </c>
    </row>
    <row r="1378" spans="1:6" x14ac:dyDescent="0.25">
      <c r="A1378" s="22">
        <v>43487</v>
      </c>
      <c r="B1378" s="7">
        <v>0.12</v>
      </c>
      <c r="C1378" t="s">
        <v>7231</v>
      </c>
      <c r="D1378" t="s">
        <v>9</v>
      </c>
      <c r="E1378" t="s">
        <v>6609</v>
      </c>
      <c r="F1378" s="8">
        <v>92</v>
      </c>
    </row>
    <row r="1379" spans="1:6" x14ac:dyDescent="0.25">
      <c r="A1379" s="22">
        <v>43503</v>
      </c>
      <c r="B1379" s="7">
        <v>0.93</v>
      </c>
      <c r="C1379" t="s">
        <v>7232</v>
      </c>
      <c r="D1379" t="s">
        <v>7200</v>
      </c>
      <c r="E1379" t="s">
        <v>6081</v>
      </c>
      <c r="F1379" s="8">
        <v>92</v>
      </c>
    </row>
    <row r="1380" spans="1:6" x14ac:dyDescent="0.25">
      <c r="A1380" s="22">
        <v>43490</v>
      </c>
      <c r="B1380" s="7">
        <v>0.65</v>
      </c>
      <c r="C1380" t="s">
        <v>7229</v>
      </c>
      <c r="D1380" t="s">
        <v>7201</v>
      </c>
      <c r="E1380" t="s">
        <v>6102</v>
      </c>
      <c r="F1380" s="8">
        <v>92</v>
      </c>
    </row>
    <row r="1381" spans="1:6" x14ac:dyDescent="0.25">
      <c r="A1381" s="22">
        <v>43451</v>
      </c>
      <c r="B1381" s="7">
        <v>0.08</v>
      </c>
      <c r="C1381" t="s">
        <v>7226</v>
      </c>
      <c r="D1381" t="s">
        <v>7201</v>
      </c>
      <c r="E1381" t="s">
        <v>6370</v>
      </c>
      <c r="F1381" s="8">
        <v>92</v>
      </c>
    </row>
    <row r="1382" spans="1:6" x14ac:dyDescent="0.25">
      <c r="A1382" s="22">
        <v>43452</v>
      </c>
      <c r="B1382" s="7">
        <v>0.11</v>
      </c>
      <c r="C1382" t="s">
        <v>7231</v>
      </c>
      <c r="D1382" t="s">
        <v>7200</v>
      </c>
      <c r="E1382" t="s">
        <v>7098</v>
      </c>
      <c r="F1382" s="8">
        <v>92</v>
      </c>
    </row>
    <row r="1383" spans="1:6" x14ac:dyDescent="0.25">
      <c r="A1383" s="22">
        <v>43532</v>
      </c>
      <c r="B1383" s="7">
        <v>0.18</v>
      </c>
      <c r="C1383" t="s">
        <v>7229</v>
      </c>
      <c r="D1383" t="s">
        <v>7201</v>
      </c>
      <c r="E1383" t="s">
        <v>6364</v>
      </c>
      <c r="F1383" s="8">
        <v>92</v>
      </c>
    </row>
    <row r="1384" spans="1:6" x14ac:dyDescent="0.25">
      <c r="A1384" s="22">
        <v>43461</v>
      </c>
      <c r="B1384" s="7">
        <v>0.11</v>
      </c>
      <c r="C1384" t="s">
        <v>7232</v>
      </c>
      <c r="D1384" t="s">
        <v>7201</v>
      </c>
      <c r="E1384" t="s">
        <v>6661</v>
      </c>
      <c r="F1384" s="8">
        <v>92</v>
      </c>
    </row>
    <row r="1385" spans="1:6" x14ac:dyDescent="0.25">
      <c r="A1385" s="22">
        <v>43424</v>
      </c>
      <c r="B1385" s="7">
        <v>0.71</v>
      </c>
      <c r="C1385" t="s">
        <v>7231</v>
      </c>
      <c r="D1385" t="s">
        <v>9</v>
      </c>
      <c r="E1385" t="s">
        <v>356</v>
      </c>
      <c r="F1385" s="8">
        <v>92</v>
      </c>
    </row>
    <row r="1386" spans="1:6" x14ac:dyDescent="0.25">
      <c r="A1386" s="22">
        <v>43556</v>
      </c>
      <c r="B1386" s="7">
        <v>0.33</v>
      </c>
      <c r="C1386" t="s">
        <v>7226</v>
      </c>
      <c r="D1386" t="s">
        <v>9</v>
      </c>
      <c r="E1386" t="s">
        <v>5745</v>
      </c>
      <c r="F1386" s="8">
        <v>92</v>
      </c>
    </row>
    <row r="1387" spans="1:6" x14ac:dyDescent="0.25">
      <c r="A1387" s="22">
        <v>43529</v>
      </c>
      <c r="B1387" s="7">
        <v>0.26</v>
      </c>
      <c r="C1387" t="s">
        <v>7231</v>
      </c>
      <c r="D1387" t="s">
        <v>7201</v>
      </c>
      <c r="E1387" t="s">
        <v>6995</v>
      </c>
      <c r="F1387" s="8">
        <v>92</v>
      </c>
    </row>
    <row r="1388" spans="1:6" x14ac:dyDescent="0.25">
      <c r="A1388" s="22">
        <v>43455</v>
      </c>
      <c r="B1388" s="7">
        <v>0.95</v>
      </c>
      <c r="C1388" t="s">
        <v>7229</v>
      </c>
      <c r="D1388" t="s">
        <v>7201</v>
      </c>
      <c r="E1388" t="s">
        <v>6843</v>
      </c>
      <c r="F1388" s="8">
        <v>92</v>
      </c>
    </row>
    <row r="1389" spans="1:6" x14ac:dyDescent="0.25">
      <c r="A1389" s="22">
        <v>43452</v>
      </c>
      <c r="B1389" s="7">
        <v>0.54</v>
      </c>
      <c r="C1389" t="s">
        <v>7231</v>
      </c>
      <c r="D1389" t="s">
        <v>7201</v>
      </c>
      <c r="E1389" t="s">
        <v>6361</v>
      </c>
      <c r="F1389" s="8">
        <v>92</v>
      </c>
    </row>
    <row r="1390" spans="1:6" x14ac:dyDescent="0.25">
      <c r="A1390" s="22">
        <v>43546</v>
      </c>
      <c r="B1390" s="7">
        <v>0.56999999999999995</v>
      </c>
      <c r="C1390" t="s">
        <v>7229</v>
      </c>
      <c r="D1390" t="s">
        <v>9</v>
      </c>
      <c r="E1390" t="s">
        <v>5901</v>
      </c>
      <c r="F1390" s="8">
        <v>92</v>
      </c>
    </row>
    <row r="1391" spans="1:6" x14ac:dyDescent="0.25">
      <c r="A1391" s="22">
        <v>43556</v>
      </c>
      <c r="B1391" s="7">
        <v>0.86</v>
      </c>
      <c r="C1391" t="s">
        <v>7226</v>
      </c>
      <c r="D1391" t="s">
        <v>7201</v>
      </c>
      <c r="E1391" t="s">
        <v>6962</v>
      </c>
      <c r="F1391" s="8">
        <v>92</v>
      </c>
    </row>
    <row r="1392" spans="1:6" x14ac:dyDescent="0.25">
      <c r="A1392" s="22">
        <v>43504</v>
      </c>
      <c r="B1392" s="7">
        <v>0.64</v>
      </c>
      <c r="C1392" t="s">
        <v>7229</v>
      </c>
      <c r="D1392" t="s">
        <v>9</v>
      </c>
      <c r="E1392" t="s">
        <v>3948</v>
      </c>
      <c r="F1392" s="8">
        <v>92</v>
      </c>
    </row>
    <row r="1393" spans="1:6" x14ac:dyDescent="0.25">
      <c r="A1393" s="22">
        <v>43468</v>
      </c>
      <c r="B1393" s="7">
        <v>0.6</v>
      </c>
      <c r="C1393" t="s">
        <v>7232</v>
      </c>
      <c r="D1393" t="s">
        <v>9</v>
      </c>
      <c r="E1393" t="s">
        <v>6244</v>
      </c>
      <c r="F1393" s="8">
        <v>92</v>
      </c>
    </row>
    <row r="1394" spans="1:6" x14ac:dyDescent="0.25">
      <c r="A1394" s="22">
        <v>43455</v>
      </c>
      <c r="B1394" s="7">
        <v>0.82</v>
      </c>
      <c r="C1394" t="s">
        <v>7229</v>
      </c>
      <c r="D1394" t="s">
        <v>7201</v>
      </c>
      <c r="E1394" t="s">
        <v>6308</v>
      </c>
      <c r="F1394" s="8">
        <v>92</v>
      </c>
    </row>
    <row r="1395" spans="1:6" x14ac:dyDescent="0.25">
      <c r="A1395" s="22">
        <v>43480</v>
      </c>
      <c r="B1395" s="7">
        <v>0.52</v>
      </c>
      <c r="C1395" t="s">
        <v>7231</v>
      </c>
      <c r="D1395" t="s">
        <v>7201</v>
      </c>
      <c r="E1395" t="s">
        <v>5067</v>
      </c>
      <c r="F1395" s="8">
        <v>92</v>
      </c>
    </row>
    <row r="1396" spans="1:6" x14ac:dyDescent="0.25">
      <c r="A1396" s="22">
        <v>43424</v>
      </c>
      <c r="B1396" s="7">
        <v>0.26</v>
      </c>
      <c r="C1396" t="s">
        <v>7231</v>
      </c>
      <c r="D1396" t="s">
        <v>7200</v>
      </c>
      <c r="E1396" t="s">
        <v>5381</v>
      </c>
      <c r="F1396" s="8">
        <v>92</v>
      </c>
    </row>
    <row r="1397" spans="1:6" x14ac:dyDescent="0.25">
      <c r="A1397" s="22">
        <v>43469</v>
      </c>
      <c r="B1397" s="7">
        <v>0.83</v>
      </c>
      <c r="C1397" t="s">
        <v>7229</v>
      </c>
      <c r="D1397" t="s">
        <v>7202</v>
      </c>
      <c r="E1397" t="s">
        <v>5426</v>
      </c>
      <c r="F1397" s="8">
        <v>92</v>
      </c>
    </row>
    <row r="1398" spans="1:6" x14ac:dyDescent="0.25">
      <c r="A1398" s="22">
        <v>43472</v>
      </c>
      <c r="B1398" s="7">
        <v>0.8</v>
      </c>
      <c r="C1398" t="s">
        <v>7226</v>
      </c>
      <c r="D1398" t="s">
        <v>7201</v>
      </c>
      <c r="E1398" t="s">
        <v>6060</v>
      </c>
      <c r="F1398" s="8">
        <v>92</v>
      </c>
    </row>
    <row r="1399" spans="1:6" x14ac:dyDescent="0.25">
      <c r="A1399" s="22">
        <v>43494</v>
      </c>
      <c r="B1399" s="7">
        <v>0.41</v>
      </c>
      <c r="C1399" t="s">
        <v>7231</v>
      </c>
      <c r="D1399" t="s">
        <v>7200</v>
      </c>
      <c r="E1399" t="s">
        <v>5029</v>
      </c>
      <c r="F1399" s="8">
        <v>92</v>
      </c>
    </row>
    <row r="1400" spans="1:6" x14ac:dyDescent="0.25">
      <c r="A1400" s="22">
        <v>43466</v>
      </c>
      <c r="B1400" s="7">
        <v>0.19</v>
      </c>
      <c r="C1400" t="s">
        <v>7231</v>
      </c>
      <c r="D1400" t="s">
        <v>7201</v>
      </c>
      <c r="E1400" t="s">
        <v>5482</v>
      </c>
      <c r="F1400" s="8">
        <v>92</v>
      </c>
    </row>
    <row r="1401" spans="1:6" x14ac:dyDescent="0.25">
      <c r="A1401" s="22">
        <v>43459</v>
      </c>
      <c r="B1401" s="7">
        <v>0.64</v>
      </c>
      <c r="C1401" t="s">
        <v>7231</v>
      </c>
      <c r="D1401" t="s">
        <v>9</v>
      </c>
      <c r="E1401" t="s">
        <v>6897</v>
      </c>
      <c r="F1401" s="8">
        <v>92</v>
      </c>
    </row>
    <row r="1402" spans="1:6" x14ac:dyDescent="0.25">
      <c r="A1402" s="22">
        <v>43448</v>
      </c>
      <c r="B1402" s="7">
        <v>0.95</v>
      </c>
      <c r="C1402" t="s">
        <v>7229</v>
      </c>
      <c r="D1402" t="s">
        <v>9</v>
      </c>
      <c r="E1402" t="s">
        <v>4332</v>
      </c>
      <c r="F1402" s="8">
        <v>92</v>
      </c>
    </row>
    <row r="1403" spans="1:6" x14ac:dyDescent="0.25">
      <c r="A1403" s="22">
        <v>43454</v>
      </c>
      <c r="B1403" s="7">
        <v>0.98</v>
      </c>
      <c r="C1403" t="s">
        <v>7232</v>
      </c>
      <c r="D1403" t="s">
        <v>7201</v>
      </c>
      <c r="E1403" t="s">
        <v>323</v>
      </c>
      <c r="F1403" s="8">
        <v>92</v>
      </c>
    </row>
    <row r="1404" spans="1:6" x14ac:dyDescent="0.25">
      <c r="A1404" s="22">
        <v>43503</v>
      </c>
      <c r="B1404" s="7">
        <v>0.84</v>
      </c>
      <c r="C1404" t="s">
        <v>7232</v>
      </c>
      <c r="D1404" t="s">
        <v>7201</v>
      </c>
      <c r="E1404" t="s">
        <v>5577</v>
      </c>
      <c r="F1404" s="8">
        <v>92</v>
      </c>
    </row>
    <row r="1405" spans="1:6" x14ac:dyDescent="0.25">
      <c r="A1405" s="22">
        <v>43441</v>
      </c>
      <c r="B1405" s="7">
        <v>0.32</v>
      </c>
      <c r="C1405" t="s">
        <v>7229</v>
      </c>
      <c r="D1405" t="s">
        <v>9</v>
      </c>
      <c r="E1405" t="s">
        <v>5623</v>
      </c>
      <c r="F1405" s="8">
        <v>92</v>
      </c>
    </row>
    <row r="1406" spans="1:6" x14ac:dyDescent="0.25">
      <c r="A1406" s="22">
        <v>43489</v>
      </c>
      <c r="B1406" s="7">
        <v>0.9</v>
      </c>
      <c r="C1406" t="s">
        <v>7232</v>
      </c>
      <c r="D1406" t="s">
        <v>9</v>
      </c>
      <c r="E1406" t="s">
        <v>2276</v>
      </c>
      <c r="F1406" s="8">
        <v>92</v>
      </c>
    </row>
    <row r="1407" spans="1:6" x14ac:dyDescent="0.25">
      <c r="A1407" s="22">
        <v>43542</v>
      </c>
      <c r="B1407" s="7">
        <v>0.73</v>
      </c>
      <c r="C1407" t="s">
        <v>7226</v>
      </c>
      <c r="D1407" t="s">
        <v>9</v>
      </c>
      <c r="E1407" t="s">
        <v>4245</v>
      </c>
      <c r="F1407" s="8">
        <v>92</v>
      </c>
    </row>
    <row r="1408" spans="1:6" x14ac:dyDescent="0.25">
      <c r="A1408" s="22">
        <v>43515</v>
      </c>
      <c r="B1408" s="7">
        <v>0.95</v>
      </c>
      <c r="C1408" t="s">
        <v>7231</v>
      </c>
      <c r="D1408" t="s">
        <v>7202</v>
      </c>
      <c r="E1408" t="s">
        <v>5217</v>
      </c>
      <c r="F1408" s="8">
        <v>92</v>
      </c>
    </row>
    <row r="1409" spans="1:6" x14ac:dyDescent="0.25">
      <c r="A1409" s="22">
        <v>43507</v>
      </c>
      <c r="B1409" s="7">
        <v>0.73</v>
      </c>
      <c r="C1409" t="s">
        <v>7226</v>
      </c>
      <c r="D1409" t="s">
        <v>9</v>
      </c>
      <c r="E1409" t="s">
        <v>7165</v>
      </c>
      <c r="F1409" s="8">
        <v>92</v>
      </c>
    </row>
    <row r="1410" spans="1:6" x14ac:dyDescent="0.25">
      <c r="A1410" s="22">
        <v>43483</v>
      </c>
      <c r="B1410" s="7">
        <v>0.55000000000000004</v>
      </c>
      <c r="C1410" t="s">
        <v>7229</v>
      </c>
      <c r="D1410" t="s">
        <v>7201</v>
      </c>
      <c r="E1410" t="s">
        <v>5913</v>
      </c>
      <c r="F1410" s="8">
        <v>92</v>
      </c>
    </row>
    <row r="1411" spans="1:6" x14ac:dyDescent="0.25">
      <c r="A1411" s="22">
        <v>43552</v>
      </c>
      <c r="B1411" s="7">
        <v>0.55000000000000004</v>
      </c>
      <c r="C1411" t="s">
        <v>7232</v>
      </c>
      <c r="D1411" t="s">
        <v>7201</v>
      </c>
      <c r="E1411" t="s">
        <v>1928</v>
      </c>
      <c r="F1411" s="8">
        <v>92</v>
      </c>
    </row>
    <row r="1412" spans="1:6" x14ac:dyDescent="0.25">
      <c r="A1412" s="22">
        <v>43473</v>
      </c>
      <c r="B1412" s="7">
        <v>0.12</v>
      </c>
      <c r="C1412" t="s">
        <v>7231</v>
      </c>
      <c r="D1412" t="s">
        <v>7201</v>
      </c>
      <c r="E1412" t="s">
        <v>6293</v>
      </c>
      <c r="F1412" s="8">
        <v>92</v>
      </c>
    </row>
    <row r="1413" spans="1:6" x14ac:dyDescent="0.25">
      <c r="A1413" s="22">
        <v>43552</v>
      </c>
      <c r="B1413" s="7">
        <v>0.83</v>
      </c>
      <c r="C1413" t="s">
        <v>7232</v>
      </c>
      <c r="D1413" t="s">
        <v>9</v>
      </c>
      <c r="E1413" t="s">
        <v>5036</v>
      </c>
      <c r="F1413" s="8">
        <v>92</v>
      </c>
    </row>
    <row r="1414" spans="1:6" x14ac:dyDescent="0.25">
      <c r="A1414" s="22">
        <v>43433</v>
      </c>
      <c r="B1414" s="7">
        <v>0.6</v>
      </c>
      <c r="C1414" t="s">
        <v>7232</v>
      </c>
      <c r="D1414" t="s">
        <v>7201</v>
      </c>
      <c r="E1414" t="s">
        <v>5936</v>
      </c>
      <c r="F1414" s="8">
        <v>92</v>
      </c>
    </row>
    <row r="1415" spans="1:6" x14ac:dyDescent="0.25">
      <c r="A1415" s="22">
        <v>43424</v>
      </c>
      <c r="B1415" s="7">
        <v>0.81</v>
      </c>
      <c r="C1415" t="s">
        <v>7231</v>
      </c>
      <c r="D1415" t="s">
        <v>9</v>
      </c>
      <c r="E1415" t="s">
        <v>7020</v>
      </c>
      <c r="F1415" s="8">
        <v>92</v>
      </c>
    </row>
    <row r="1416" spans="1:6" x14ac:dyDescent="0.25">
      <c r="A1416" s="22">
        <v>43535</v>
      </c>
      <c r="B1416" s="7">
        <v>0.2</v>
      </c>
      <c r="C1416" t="s">
        <v>7226</v>
      </c>
      <c r="D1416" t="s">
        <v>7201</v>
      </c>
      <c r="E1416" t="s">
        <v>5427</v>
      </c>
      <c r="F1416" s="8">
        <v>92</v>
      </c>
    </row>
    <row r="1417" spans="1:6" x14ac:dyDescent="0.25">
      <c r="A1417" s="22">
        <v>43522</v>
      </c>
      <c r="B1417" s="7">
        <v>0.74</v>
      </c>
      <c r="C1417" t="s">
        <v>7231</v>
      </c>
      <c r="D1417" t="s">
        <v>9</v>
      </c>
      <c r="E1417" t="s">
        <v>3444</v>
      </c>
      <c r="F1417" s="8">
        <v>92</v>
      </c>
    </row>
    <row r="1418" spans="1:6" x14ac:dyDescent="0.25">
      <c r="A1418" s="22">
        <v>43462</v>
      </c>
      <c r="B1418" s="7">
        <v>0.26</v>
      </c>
      <c r="C1418" t="s">
        <v>7229</v>
      </c>
      <c r="D1418" t="s">
        <v>7201</v>
      </c>
      <c r="E1418" t="s">
        <v>3749</v>
      </c>
      <c r="F1418" s="8">
        <v>92</v>
      </c>
    </row>
    <row r="1419" spans="1:6" x14ac:dyDescent="0.25">
      <c r="A1419" s="22">
        <v>43426</v>
      </c>
      <c r="B1419" s="7">
        <v>0.59</v>
      </c>
      <c r="C1419" t="s">
        <v>7232</v>
      </c>
      <c r="D1419" t="s">
        <v>9</v>
      </c>
      <c r="E1419" t="s">
        <v>6944</v>
      </c>
      <c r="F1419" s="8">
        <v>92</v>
      </c>
    </row>
    <row r="1420" spans="1:6" x14ac:dyDescent="0.25">
      <c r="A1420" s="22">
        <v>43448</v>
      </c>
      <c r="B1420" s="7">
        <v>0.45</v>
      </c>
      <c r="C1420" t="s">
        <v>7229</v>
      </c>
      <c r="D1420" t="s">
        <v>9</v>
      </c>
      <c r="E1420" t="s">
        <v>6712</v>
      </c>
      <c r="F1420" s="8">
        <v>92</v>
      </c>
    </row>
    <row r="1421" spans="1:6" x14ac:dyDescent="0.25">
      <c r="A1421" s="22">
        <v>43475</v>
      </c>
      <c r="B1421" s="7">
        <v>0.48</v>
      </c>
      <c r="C1421" t="s">
        <v>7232</v>
      </c>
      <c r="D1421" t="s">
        <v>7201</v>
      </c>
      <c r="E1421" t="s">
        <v>6820</v>
      </c>
      <c r="F1421" s="8">
        <v>92</v>
      </c>
    </row>
    <row r="1422" spans="1:6" x14ac:dyDescent="0.25">
      <c r="A1422" s="22">
        <v>43475</v>
      </c>
      <c r="B1422" s="7">
        <v>0.11</v>
      </c>
      <c r="C1422" t="s">
        <v>7232</v>
      </c>
      <c r="D1422" t="s">
        <v>7200</v>
      </c>
      <c r="E1422" t="s">
        <v>6132</v>
      </c>
      <c r="F1422" s="8">
        <v>92</v>
      </c>
    </row>
    <row r="1423" spans="1:6" x14ac:dyDescent="0.25">
      <c r="A1423" s="22">
        <v>43458</v>
      </c>
      <c r="B1423" s="7">
        <v>0.99</v>
      </c>
      <c r="C1423" t="s">
        <v>7226</v>
      </c>
      <c r="D1423" t="s">
        <v>9</v>
      </c>
      <c r="E1423" t="s">
        <v>5044</v>
      </c>
      <c r="F1423" s="8">
        <v>92</v>
      </c>
    </row>
    <row r="1424" spans="1:6" x14ac:dyDescent="0.25">
      <c r="A1424" s="22">
        <v>43475</v>
      </c>
      <c r="B1424" s="7">
        <v>0.76</v>
      </c>
      <c r="C1424" t="s">
        <v>7232</v>
      </c>
      <c r="D1424" t="s">
        <v>7201</v>
      </c>
      <c r="E1424" t="s">
        <v>1023</v>
      </c>
      <c r="F1424" s="8">
        <v>92</v>
      </c>
    </row>
    <row r="1425" spans="1:6" x14ac:dyDescent="0.25">
      <c r="A1425" s="22">
        <v>43504</v>
      </c>
      <c r="B1425" s="7">
        <v>0.62</v>
      </c>
      <c r="C1425" t="s">
        <v>7229</v>
      </c>
      <c r="D1425" t="s">
        <v>7200</v>
      </c>
      <c r="E1425" t="s">
        <v>1994</v>
      </c>
      <c r="F1425" s="8">
        <v>92</v>
      </c>
    </row>
    <row r="1426" spans="1:6" x14ac:dyDescent="0.25">
      <c r="A1426" s="22">
        <v>43517</v>
      </c>
      <c r="B1426" s="7">
        <v>0.36</v>
      </c>
      <c r="C1426" t="s">
        <v>7232</v>
      </c>
      <c r="D1426" t="s">
        <v>9</v>
      </c>
      <c r="E1426" t="s">
        <v>5313</v>
      </c>
      <c r="F1426" s="8">
        <v>92</v>
      </c>
    </row>
    <row r="1427" spans="1:6" x14ac:dyDescent="0.25">
      <c r="A1427" s="22">
        <v>43529</v>
      </c>
      <c r="B1427" s="7">
        <v>0.96</v>
      </c>
      <c r="C1427" t="s">
        <v>7231</v>
      </c>
      <c r="D1427" t="s">
        <v>7201</v>
      </c>
      <c r="E1427" t="s">
        <v>2332</v>
      </c>
      <c r="F1427" s="8">
        <v>92</v>
      </c>
    </row>
    <row r="1428" spans="1:6" x14ac:dyDescent="0.25">
      <c r="A1428" s="22">
        <v>43489</v>
      </c>
      <c r="B1428" s="7">
        <v>0.25</v>
      </c>
      <c r="C1428" t="s">
        <v>7232</v>
      </c>
      <c r="D1428" t="s">
        <v>7201</v>
      </c>
      <c r="E1428" t="s">
        <v>6902</v>
      </c>
      <c r="F1428" s="8">
        <v>92</v>
      </c>
    </row>
    <row r="1429" spans="1:6" x14ac:dyDescent="0.25">
      <c r="A1429" s="22">
        <v>43531</v>
      </c>
      <c r="B1429" s="7">
        <v>0.77</v>
      </c>
      <c r="C1429" t="s">
        <v>7232</v>
      </c>
      <c r="D1429" t="s">
        <v>7202</v>
      </c>
      <c r="E1429" t="s">
        <v>5166</v>
      </c>
      <c r="F1429" s="8">
        <v>92</v>
      </c>
    </row>
    <row r="1430" spans="1:6" x14ac:dyDescent="0.25">
      <c r="A1430" s="22">
        <v>43466</v>
      </c>
      <c r="B1430" s="7">
        <v>0.18</v>
      </c>
      <c r="C1430" t="s">
        <v>7231</v>
      </c>
      <c r="D1430" t="s">
        <v>7201</v>
      </c>
      <c r="E1430" t="s">
        <v>1958</v>
      </c>
      <c r="F1430" s="8">
        <v>92</v>
      </c>
    </row>
    <row r="1431" spans="1:6" x14ac:dyDescent="0.25">
      <c r="A1431" s="22">
        <v>43458</v>
      </c>
      <c r="B1431" s="7">
        <v>0.28999999999999998</v>
      </c>
      <c r="C1431" t="s">
        <v>7226</v>
      </c>
      <c r="D1431" t="s">
        <v>7202</v>
      </c>
      <c r="E1431" t="s">
        <v>5675</v>
      </c>
      <c r="F1431" s="8">
        <v>92</v>
      </c>
    </row>
    <row r="1432" spans="1:6" x14ac:dyDescent="0.25">
      <c r="A1432" s="22">
        <v>43529</v>
      </c>
      <c r="B1432" s="7">
        <v>0.53</v>
      </c>
      <c r="C1432" t="s">
        <v>7231</v>
      </c>
      <c r="D1432" t="s">
        <v>9</v>
      </c>
      <c r="E1432" t="s">
        <v>5301</v>
      </c>
      <c r="F1432" s="8">
        <v>92</v>
      </c>
    </row>
    <row r="1433" spans="1:6" x14ac:dyDescent="0.25">
      <c r="A1433" s="22">
        <v>43529</v>
      </c>
      <c r="B1433" s="7">
        <v>0.57999999999999996</v>
      </c>
      <c r="C1433" t="s">
        <v>7231</v>
      </c>
      <c r="D1433" t="s">
        <v>7200</v>
      </c>
      <c r="E1433" t="s">
        <v>5227</v>
      </c>
      <c r="F1433" s="8">
        <v>92</v>
      </c>
    </row>
    <row r="1434" spans="1:6" x14ac:dyDescent="0.25">
      <c r="A1434" s="22">
        <v>43497</v>
      </c>
      <c r="B1434" s="7">
        <v>0.57999999999999996</v>
      </c>
      <c r="C1434" t="s">
        <v>7229</v>
      </c>
      <c r="D1434" t="s">
        <v>7200</v>
      </c>
      <c r="E1434" t="s">
        <v>502</v>
      </c>
      <c r="F1434" s="8">
        <v>92</v>
      </c>
    </row>
    <row r="1435" spans="1:6" x14ac:dyDescent="0.25">
      <c r="A1435" s="22">
        <v>43525</v>
      </c>
      <c r="B1435" s="7">
        <v>0.49</v>
      </c>
      <c r="C1435" t="s">
        <v>7229</v>
      </c>
      <c r="D1435" t="s">
        <v>7201</v>
      </c>
      <c r="E1435" t="s">
        <v>4093</v>
      </c>
      <c r="F1435" s="8">
        <v>92</v>
      </c>
    </row>
    <row r="1436" spans="1:6" x14ac:dyDescent="0.25">
      <c r="A1436" s="22">
        <v>43479</v>
      </c>
      <c r="B1436" s="7">
        <v>0.76</v>
      </c>
      <c r="C1436" t="s">
        <v>7226</v>
      </c>
      <c r="D1436" t="s">
        <v>9</v>
      </c>
      <c r="E1436" t="s">
        <v>4084</v>
      </c>
      <c r="F1436" s="8">
        <v>92</v>
      </c>
    </row>
    <row r="1437" spans="1:6" x14ac:dyDescent="0.25">
      <c r="A1437" s="22">
        <v>43542</v>
      </c>
      <c r="B1437" s="7">
        <v>0.52</v>
      </c>
      <c r="C1437" t="s">
        <v>7226</v>
      </c>
      <c r="D1437" t="s">
        <v>7200</v>
      </c>
      <c r="E1437" t="s">
        <v>6001</v>
      </c>
      <c r="F1437" s="8">
        <v>92</v>
      </c>
    </row>
    <row r="1438" spans="1:6" x14ac:dyDescent="0.25">
      <c r="A1438" s="22">
        <v>43508</v>
      </c>
      <c r="B1438" s="7">
        <v>0.66</v>
      </c>
      <c r="C1438" t="s">
        <v>7231</v>
      </c>
      <c r="D1438" t="s">
        <v>7202</v>
      </c>
      <c r="E1438" t="s">
        <v>6039</v>
      </c>
      <c r="F1438" s="8">
        <v>92</v>
      </c>
    </row>
    <row r="1439" spans="1:6" x14ac:dyDescent="0.25">
      <c r="A1439" s="22">
        <v>43465</v>
      </c>
      <c r="B1439" s="7">
        <v>0.22</v>
      </c>
      <c r="C1439" t="s">
        <v>7226</v>
      </c>
      <c r="D1439" t="s">
        <v>7202</v>
      </c>
      <c r="E1439" t="s">
        <v>5307</v>
      </c>
      <c r="F1439" s="8">
        <v>92</v>
      </c>
    </row>
    <row r="1440" spans="1:6" x14ac:dyDescent="0.25">
      <c r="A1440" s="22">
        <v>43528</v>
      </c>
      <c r="B1440" s="7">
        <v>0.98</v>
      </c>
      <c r="C1440" t="s">
        <v>7226</v>
      </c>
      <c r="D1440" t="s">
        <v>7202</v>
      </c>
      <c r="E1440" t="s">
        <v>6719</v>
      </c>
      <c r="F1440" s="8">
        <v>92</v>
      </c>
    </row>
    <row r="1441" spans="1:6" x14ac:dyDescent="0.25">
      <c r="A1441" s="22">
        <v>43472</v>
      </c>
      <c r="B1441" s="7">
        <v>0.74</v>
      </c>
      <c r="C1441" t="s">
        <v>7226</v>
      </c>
      <c r="D1441" t="s">
        <v>7203</v>
      </c>
      <c r="E1441" t="s">
        <v>6003</v>
      </c>
      <c r="F1441" s="8">
        <v>92</v>
      </c>
    </row>
    <row r="1442" spans="1:6" x14ac:dyDescent="0.25">
      <c r="A1442" s="22">
        <v>43503</v>
      </c>
      <c r="B1442" s="7">
        <v>0.31</v>
      </c>
      <c r="C1442" t="s">
        <v>7232</v>
      </c>
      <c r="D1442" t="s">
        <v>9</v>
      </c>
      <c r="E1442" t="s">
        <v>1808</v>
      </c>
      <c r="F1442" s="8">
        <v>92</v>
      </c>
    </row>
    <row r="1443" spans="1:6" x14ac:dyDescent="0.25">
      <c r="A1443" s="22">
        <v>43476</v>
      </c>
      <c r="B1443" s="7">
        <v>0.95</v>
      </c>
      <c r="C1443" t="s">
        <v>7229</v>
      </c>
      <c r="D1443" t="s">
        <v>7200</v>
      </c>
      <c r="E1443" t="s">
        <v>2647</v>
      </c>
      <c r="F1443" s="8">
        <v>92</v>
      </c>
    </row>
    <row r="1444" spans="1:6" x14ac:dyDescent="0.25">
      <c r="A1444" s="22">
        <v>43426</v>
      </c>
      <c r="B1444" s="7">
        <v>0.26</v>
      </c>
      <c r="C1444" t="s">
        <v>7232</v>
      </c>
      <c r="D1444" t="s">
        <v>7200</v>
      </c>
      <c r="E1444" t="s">
        <v>5840</v>
      </c>
      <c r="F1444" s="8">
        <v>92</v>
      </c>
    </row>
    <row r="1445" spans="1:6" x14ac:dyDescent="0.25">
      <c r="A1445" s="22">
        <v>43424</v>
      </c>
      <c r="B1445" s="7">
        <v>0.36</v>
      </c>
      <c r="C1445" t="s">
        <v>7231</v>
      </c>
      <c r="D1445" t="s">
        <v>7202</v>
      </c>
      <c r="E1445" t="s">
        <v>7045</v>
      </c>
      <c r="F1445" s="8">
        <v>92</v>
      </c>
    </row>
    <row r="1446" spans="1:6" x14ac:dyDescent="0.25">
      <c r="A1446" s="22">
        <v>43522</v>
      </c>
      <c r="B1446" s="7">
        <v>0.5</v>
      </c>
      <c r="C1446" t="s">
        <v>7231</v>
      </c>
      <c r="D1446" t="s">
        <v>7202</v>
      </c>
      <c r="E1446" t="s">
        <v>2098</v>
      </c>
      <c r="F1446" s="8">
        <v>92</v>
      </c>
    </row>
    <row r="1447" spans="1:6" x14ac:dyDescent="0.25">
      <c r="A1447" s="22">
        <v>43532</v>
      </c>
      <c r="B1447" s="7">
        <v>0.4</v>
      </c>
      <c r="C1447" t="s">
        <v>7229</v>
      </c>
      <c r="D1447" t="s">
        <v>7200</v>
      </c>
      <c r="E1447" t="s">
        <v>3632</v>
      </c>
      <c r="F1447" s="8">
        <v>92</v>
      </c>
    </row>
    <row r="1448" spans="1:6" x14ac:dyDescent="0.25">
      <c r="A1448" s="22">
        <v>43458</v>
      </c>
      <c r="B1448" s="7">
        <v>0.77</v>
      </c>
      <c r="C1448" t="s">
        <v>7226</v>
      </c>
      <c r="D1448" t="s">
        <v>7200</v>
      </c>
      <c r="E1448" t="s">
        <v>5250</v>
      </c>
      <c r="F1448" s="8">
        <v>92</v>
      </c>
    </row>
    <row r="1449" spans="1:6" x14ac:dyDescent="0.25">
      <c r="A1449" s="22">
        <v>43483</v>
      </c>
      <c r="B1449" s="7">
        <v>0.12</v>
      </c>
      <c r="C1449" t="s">
        <v>7229</v>
      </c>
      <c r="D1449" t="s">
        <v>7201</v>
      </c>
      <c r="E1449" t="s">
        <v>6187</v>
      </c>
      <c r="F1449" s="8">
        <v>92</v>
      </c>
    </row>
    <row r="1450" spans="1:6" x14ac:dyDescent="0.25">
      <c r="A1450" s="22">
        <v>43500</v>
      </c>
      <c r="B1450" s="7">
        <v>0.31</v>
      </c>
      <c r="C1450" t="s">
        <v>7226</v>
      </c>
      <c r="D1450" t="s">
        <v>9</v>
      </c>
      <c r="E1450" t="s">
        <v>5099</v>
      </c>
      <c r="F1450" s="8">
        <v>92</v>
      </c>
    </row>
    <row r="1451" spans="1:6" x14ac:dyDescent="0.25">
      <c r="A1451" s="22">
        <v>43461</v>
      </c>
      <c r="B1451" s="7">
        <v>0.13</v>
      </c>
      <c r="C1451" t="s">
        <v>7232</v>
      </c>
      <c r="D1451" t="s">
        <v>7200</v>
      </c>
      <c r="E1451" t="s">
        <v>6059</v>
      </c>
      <c r="F1451" s="8">
        <v>92</v>
      </c>
    </row>
    <row r="1452" spans="1:6" x14ac:dyDescent="0.25">
      <c r="A1452" s="22">
        <v>43420</v>
      </c>
      <c r="B1452" s="7">
        <v>0.48</v>
      </c>
      <c r="C1452" t="s">
        <v>7229</v>
      </c>
      <c r="D1452" t="s">
        <v>7200</v>
      </c>
      <c r="E1452" t="s">
        <v>484</v>
      </c>
      <c r="F1452" s="8">
        <v>92</v>
      </c>
    </row>
    <row r="1453" spans="1:6" x14ac:dyDescent="0.25">
      <c r="A1453" s="22">
        <v>43528</v>
      </c>
      <c r="B1453" s="7">
        <v>0.88</v>
      </c>
      <c r="C1453" t="s">
        <v>7226</v>
      </c>
      <c r="D1453" t="s">
        <v>9</v>
      </c>
      <c r="E1453" t="s">
        <v>5086</v>
      </c>
      <c r="F1453" s="8">
        <v>92</v>
      </c>
    </row>
    <row r="1454" spans="1:6" x14ac:dyDescent="0.25">
      <c r="A1454" s="22">
        <v>43461</v>
      </c>
      <c r="B1454" s="7">
        <v>0.1</v>
      </c>
      <c r="C1454" t="s">
        <v>7232</v>
      </c>
      <c r="D1454" t="s">
        <v>7200</v>
      </c>
      <c r="E1454" t="s">
        <v>7020</v>
      </c>
      <c r="F1454" s="8">
        <v>92</v>
      </c>
    </row>
    <row r="1455" spans="1:6" x14ac:dyDescent="0.25">
      <c r="A1455" s="22">
        <v>43522</v>
      </c>
      <c r="B1455" s="7">
        <v>0.03</v>
      </c>
      <c r="C1455" t="s">
        <v>7231</v>
      </c>
      <c r="D1455" t="s">
        <v>9</v>
      </c>
      <c r="E1455" t="s">
        <v>5377</v>
      </c>
      <c r="F1455" s="8">
        <v>92</v>
      </c>
    </row>
    <row r="1456" spans="1:6" x14ac:dyDescent="0.25">
      <c r="A1456" s="22">
        <v>43486</v>
      </c>
      <c r="B1456" s="7">
        <v>0.22</v>
      </c>
      <c r="C1456" t="s">
        <v>7226</v>
      </c>
      <c r="D1456" t="s">
        <v>7201</v>
      </c>
      <c r="E1456" t="s">
        <v>5109</v>
      </c>
      <c r="F1456" s="8">
        <v>92</v>
      </c>
    </row>
    <row r="1457" spans="1:6" x14ac:dyDescent="0.25">
      <c r="A1457" s="22">
        <v>43427</v>
      </c>
      <c r="B1457" s="7">
        <v>0.6</v>
      </c>
      <c r="C1457" t="s">
        <v>7229</v>
      </c>
      <c r="D1457" t="s">
        <v>9</v>
      </c>
      <c r="E1457" t="s">
        <v>6702</v>
      </c>
      <c r="F1457" s="8">
        <v>92</v>
      </c>
    </row>
    <row r="1458" spans="1:6" x14ac:dyDescent="0.25">
      <c r="A1458" s="22">
        <v>43427</v>
      </c>
      <c r="B1458" s="7">
        <v>0.15</v>
      </c>
      <c r="C1458" t="s">
        <v>7229</v>
      </c>
      <c r="D1458" t="s">
        <v>7200</v>
      </c>
      <c r="E1458" t="s">
        <v>6173</v>
      </c>
      <c r="F1458" s="8">
        <v>92</v>
      </c>
    </row>
    <row r="1459" spans="1:6" x14ac:dyDescent="0.25">
      <c r="A1459" s="22">
        <v>43503</v>
      </c>
      <c r="B1459" s="7">
        <v>0.3</v>
      </c>
      <c r="C1459" t="s">
        <v>7232</v>
      </c>
      <c r="D1459" t="s">
        <v>7200</v>
      </c>
      <c r="E1459" t="s">
        <v>5808</v>
      </c>
      <c r="F1459" s="8">
        <v>92</v>
      </c>
    </row>
    <row r="1460" spans="1:6" x14ac:dyDescent="0.25">
      <c r="A1460" s="22">
        <v>43458</v>
      </c>
      <c r="B1460" s="7">
        <v>0.39</v>
      </c>
      <c r="C1460" t="s">
        <v>7226</v>
      </c>
      <c r="D1460" t="s">
        <v>9</v>
      </c>
      <c r="E1460" t="s">
        <v>6681</v>
      </c>
      <c r="F1460" s="8">
        <v>92</v>
      </c>
    </row>
    <row r="1461" spans="1:6" x14ac:dyDescent="0.25">
      <c r="A1461" s="22">
        <v>43503</v>
      </c>
      <c r="B1461" s="7">
        <v>0.91</v>
      </c>
      <c r="C1461" t="s">
        <v>7232</v>
      </c>
      <c r="D1461" t="s">
        <v>9</v>
      </c>
      <c r="E1461" t="s">
        <v>6441</v>
      </c>
      <c r="F1461" s="8">
        <v>92</v>
      </c>
    </row>
    <row r="1462" spans="1:6" x14ac:dyDescent="0.25">
      <c r="A1462" s="22">
        <v>43437</v>
      </c>
      <c r="B1462" s="7">
        <v>0.98</v>
      </c>
      <c r="C1462" t="s">
        <v>7226</v>
      </c>
      <c r="D1462" t="s">
        <v>7202</v>
      </c>
      <c r="E1462" t="s">
        <v>2441</v>
      </c>
      <c r="F1462" s="8">
        <v>92</v>
      </c>
    </row>
    <row r="1463" spans="1:6" x14ac:dyDescent="0.25">
      <c r="A1463" s="22">
        <v>43489</v>
      </c>
      <c r="B1463" s="7">
        <v>0.98</v>
      </c>
      <c r="C1463" t="s">
        <v>7232</v>
      </c>
      <c r="D1463" t="s">
        <v>7202</v>
      </c>
      <c r="E1463" t="s">
        <v>5497</v>
      </c>
      <c r="F1463" s="8">
        <v>92</v>
      </c>
    </row>
    <row r="1464" spans="1:6" x14ac:dyDescent="0.25">
      <c r="A1464" s="22">
        <v>43517</v>
      </c>
      <c r="B1464" s="7">
        <v>0.61</v>
      </c>
      <c r="C1464" t="s">
        <v>7232</v>
      </c>
      <c r="D1464" t="s">
        <v>9</v>
      </c>
      <c r="E1464" t="s">
        <v>2441</v>
      </c>
      <c r="F1464" s="8">
        <v>92</v>
      </c>
    </row>
    <row r="1465" spans="1:6" x14ac:dyDescent="0.25">
      <c r="A1465" s="22">
        <v>43459</v>
      </c>
      <c r="B1465" s="7">
        <v>0.42</v>
      </c>
      <c r="C1465" t="s">
        <v>7231</v>
      </c>
      <c r="D1465" t="s">
        <v>7201</v>
      </c>
      <c r="E1465" t="s">
        <v>6647</v>
      </c>
      <c r="F1465" s="8">
        <v>92</v>
      </c>
    </row>
    <row r="1466" spans="1:6" x14ac:dyDescent="0.25">
      <c r="A1466" s="22">
        <v>43433</v>
      </c>
      <c r="B1466" s="7">
        <v>0.05</v>
      </c>
      <c r="C1466" t="s">
        <v>7232</v>
      </c>
      <c r="D1466" t="s">
        <v>7200</v>
      </c>
      <c r="E1466" t="s">
        <v>752</v>
      </c>
      <c r="F1466" s="8">
        <v>92</v>
      </c>
    </row>
    <row r="1467" spans="1:6" x14ac:dyDescent="0.25">
      <c r="A1467" s="22">
        <v>43507</v>
      </c>
      <c r="B1467" s="7">
        <v>0.77</v>
      </c>
      <c r="C1467" t="s">
        <v>7226</v>
      </c>
      <c r="D1467" t="s">
        <v>7202</v>
      </c>
      <c r="E1467" t="s">
        <v>4687</v>
      </c>
      <c r="F1467" s="8">
        <v>92</v>
      </c>
    </row>
    <row r="1468" spans="1:6" x14ac:dyDescent="0.25">
      <c r="A1468" s="22">
        <v>43459</v>
      </c>
      <c r="B1468" s="7">
        <v>0.67</v>
      </c>
      <c r="C1468" t="s">
        <v>7231</v>
      </c>
      <c r="D1468" t="s">
        <v>7202</v>
      </c>
      <c r="E1468" t="s">
        <v>2161</v>
      </c>
      <c r="F1468" s="8">
        <v>92</v>
      </c>
    </row>
    <row r="1469" spans="1:6" x14ac:dyDescent="0.25">
      <c r="A1469" s="22">
        <v>43441</v>
      </c>
      <c r="B1469" s="7">
        <v>0.26</v>
      </c>
      <c r="C1469" t="s">
        <v>7229</v>
      </c>
      <c r="D1469" t="s">
        <v>9</v>
      </c>
      <c r="E1469" t="s">
        <v>5198</v>
      </c>
      <c r="F1469" s="8">
        <v>92</v>
      </c>
    </row>
    <row r="1470" spans="1:6" x14ac:dyDescent="0.25">
      <c r="A1470" s="22">
        <v>43454</v>
      </c>
      <c r="B1470" s="7">
        <v>0.96</v>
      </c>
      <c r="C1470" t="s">
        <v>7232</v>
      </c>
      <c r="D1470" t="s">
        <v>9</v>
      </c>
      <c r="E1470" t="s">
        <v>5582</v>
      </c>
      <c r="F1470" s="8">
        <v>92</v>
      </c>
    </row>
    <row r="1471" spans="1:6" x14ac:dyDescent="0.25">
      <c r="A1471" s="22">
        <v>43539</v>
      </c>
      <c r="B1471" s="7">
        <v>0.67</v>
      </c>
      <c r="C1471" t="s">
        <v>7229</v>
      </c>
      <c r="D1471" t="s">
        <v>7200</v>
      </c>
      <c r="E1471" t="s">
        <v>6995</v>
      </c>
      <c r="F1471" s="8">
        <v>92</v>
      </c>
    </row>
    <row r="1472" spans="1:6" x14ac:dyDescent="0.25">
      <c r="A1472" s="22">
        <v>43444</v>
      </c>
      <c r="B1472" s="7">
        <v>0.87</v>
      </c>
      <c r="C1472" t="s">
        <v>7226</v>
      </c>
      <c r="D1472" t="s">
        <v>7201</v>
      </c>
      <c r="E1472" t="s">
        <v>5122</v>
      </c>
      <c r="F1472" s="8">
        <v>92</v>
      </c>
    </row>
    <row r="1473" spans="1:6" x14ac:dyDescent="0.25">
      <c r="A1473" s="22">
        <v>43553</v>
      </c>
      <c r="B1473" s="7">
        <v>0.9</v>
      </c>
      <c r="C1473" t="s">
        <v>7229</v>
      </c>
      <c r="D1473" t="s">
        <v>7200</v>
      </c>
      <c r="E1473" t="s">
        <v>7063</v>
      </c>
      <c r="F1473" s="8">
        <v>92</v>
      </c>
    </row>
    <row r="1474" spans="1:6" x14ac:dyDescent="0.25">
      <c r="A1474" s="22">
        <v>43466</v>
      </c>
      <c r="B1474" s="7">
        <v>0.97</v>
      </c>
      <c r="C1474" t="s">
        <v>7231</v>
      </c>
      <c r="D1474" t="s">
        <v>9</v>
      </c>
      <c r="E1474" t="s">
        <v>5448</v>
      </c>
      <c r="F1474" s="8">
        <v>92</v>
      </c>
    </row>
    <row r="1475" spans="1:6" x14ac:dyDescent="0.25">
      <c r="A1475" s="22">
        <v>43522</v>
      </c>
      <c r="B1475" s="7">
        <v>0.44</v>
      </c>
      <c r="C1475" t="s">
        <v>7231</v>
      </c>
      <c r="D1475" t="s">
        <v>7200</v>
      </c>
      <c r="E1475" t="s">
        <v>5116</v>
      </c>
      <c r="F1475" s="8">
        <v>92</v>
      </c>
    </row>
    <row r="1476" spans="1:6" x14ac:dyDescent="0.25">
      <c r="A1476" s="22">
        <v>43552</v>
      </c>
      <c r="B1476" s="7">
        <v>0.19</v>
      </c>
      <c r="C1476" t="s">
        <v>7232</v>
      </c>
      <c r="D1476" t="s">
        <v>7201</v>
      </c>
      <c r="E1476" t="s">
        <v>5607</v>
      </c>
      <c r="F1476" s="8">
        <v>92</v>
      </c>
    </row>
    <row r="1477" spans="1:6" x14ac:dyDescent="0.25">
      <c r="A1477" s="22">
        <v>43424</v>
      </c>
      <c r="B1477" s="7">
        <v>0.78</v>
      </c>
      <c r="C1477" t="s">
        <v>7231</v>
      </c>
      <c r="D1477" t="s">
        <v>7201</v>
      </c>
      <c r="E1477" t="s">
        <v>5391</v>
      </c>
      <c r="F1477" s="8">
        <v>92</v>
      </c>
    </row>
    <row r="1478" spans="1:6" x14ac:dyDescent="0.25">
      <c r="A1478" s="22">
        <v>43515</v>
      </c>
      <c r="B1478" s="7">
        <v>0.21</v>
      </c>
      <c r="C1478" t="s">
        <v>7231</v>
      </c>
      <c r="D1478" t="s">
        <v>9</v>
      </c>
      <c r="E1478" t="s">
        <v>6640</v>
      </c>
      <c r="F1478" s="8">
        <v>92</v>
      </c>
    </row>
    <row r="1479" spans="1:6" x14ac:dyDescent="0.25">
      <c r="A1479" s="22">
        <v>43549</v>
      </c>
      <c r="B1479" s="7">
        <v>0.01</v>
      </c>
      <c r="C1479" t="s">
        <v>7226</v>
      </c>
      <c r="D1479" t="s">
        <v>9</v>
      </c>
      <c r="E1479" t="s">
        <v>5221</v>
      </c>
      <c r="F1479" s="8">
        <v>92</v>
      </c>
    </row>
    <row r="1480" spans="1:6" x14ac:dyDescent="0.25">
      <c r="A1480" s="22">
        <v>43423</v>
      </c>
      <c r="B1480" s="7">
        <v>0.23</v>
      </c>
      <c r="C1480" t="s">
        <v>7226</v>
      </c>
      <c r="D1480" t="s">
        <v>7201</v>
      </c>
      <c r="E1480" t="s">
        <v>6435</v>
      </c>
      <c r="F1480" s="8">
        <v>92</v>
      </c>
    </row>
    <row r="1481" spans="1:6" x14ac:dyDescent="0.25">
      <c r="A1481" s="22">
        <v>43503</v>
      </c>
      <c r="B1481" s="7">
        <v>0.66</v>
      </c>
      <c r="C1481" t="s">
        <v>7232</v>
      </c>
      <c r="D1481" t="s">
        <v>7200</v>
      </c>
      <c r="E1481" t="s">
        <v>5761</v>
      </c>
      <c r="F1481" s="8">
        <v>92</v>
      </c>
    </row>
    <row r="1482" spans="1:6" x14ac:dyDescent="0.25">
      <c r="A1482" s="22">
        <v>43469</v>
      </c>
      <c r="B1482" s="7">
        <v>0.06</v>
      </c>
      <c r="C1482" t="s">
        <v>7229</v>
      </c>
      <c r="D1482" t="s">
        <v>7201</v>
      </c>
      <c r="E1482" t="s">
        <v>3541</v>
      </c>
      <c r="F1482" s="8">
        <v>92</v>
      </c>
    </row>
    <row r="1483" spans="1:6" x14ac:dyDescent="0.25">
      <c r="A1483" s="22">
        <v>43473</v>
      </c>
      <c r="B1483" s="7">
        <v>0.32</v>
      </c>
      <c r="C1483" t="s">
        <v>7231</v>
      </c>
      <c r="D1483" t="s">
        <v>7202</v>
      </c>
      <c r="E1483" t="s">
        <v>3224</v>
      </c>
      <c r="F1483" s="8">
        <v>92</v>
      </c>
    </row>
    <row r="1484" spans="1:6" x14ac:dyDescent="0.25">
      <c r="A1484" s="22">
        <v>43521</v>
      </c>
      <c r="B1484" s="7">
        <v>0.67</v>
      </c>
      <c r="C1484" t="s">
        <v>7226</v>
      </c>
      <c r="D1484" t="s">
        <v>7201</v>
      </c>
      <c r="E1484" t="s">
        <v>6477</v>
      </c>
      <c r="F1484" s="8">
        <v>92</v>
      </c>
    </row>
    <row r="1485" spans="1:6" x14ac:dyDescent="0.25">
      <c r="A1485" s="22">
        <v>43475</v>
      </c>
      <c r="B1485" s="7">
        <v>0.79</v>
      </c>
      <c r="C1485" t="s">
        <v>7232</v>
      </c>
      <c r="D1485" t="s">
        <v>9</v>
      </c>
      <c r="E1485" t="s">
        <v>6050</v>
      </c>
      <c r="F1485" s="8">
        <v>92</v>
      </c>
    </row>
    <row r="1486" spans="1:6" x14ac:dyDescent="0.25">
      <c r="A1486" s="22">
        <v>43501</v>
      </c>
      <c r="B1486" s="7">
        <v>0.71</v>
      </c>
      <c r="C1486" t="s">
        <v>7231</v>
      </c>
      <c r="D1486" t="s">
        <v>9</v>
      </c>
      <c r="E1486" t="s">
        <v>6359</v>
      </c>
      <c r="F1486" s="8">
        <v>92</v>
      </c>
    </row>
    <row r="1487" spans="1:6" x14ac:dyDescent="0.25">
      <c r="A1487" s="22">
        <v>43493</v>
      </c>
      <c r="B1487" s="7">
        <v>0.95</v>
      </c>
      <c r="C1487" t="s">
        <v>7226</v>
      </c>
      <c r="D1487" t="s">
        <v>7201</v>
      </c>
      <c r="E1487" t="s">
        <v>251</v>
      </c>
      <c r="F1487" s="8">
        <v>92</v>
      </c>
    </row>
    <row r="1488" spans="1:6" x14ac:dyDescent="0.25">
      <c r="A1488" s="22">
        <v>43542</v>
      </c>
      <c r="B1488" s="7">
        <v>0.46</v>
      </c>
      <c r="C1488" t="s">
        <v>7226</v>
      </c>
      <c r="D1488" t="s">
        <v>9</v>
      </c>
      <c r="E1488" t="s">
        <v>5621</v>
      </c>
      <c r="F1488" s="8">
        <v>92</v>
      </c>
    </row>
    <row r="1489" spans="1:6" x14ac:dyDescent="0.25">
      <c r="A1489" s="22">
        <v>43531</v>
      </c>
      <c r="B1489" s="7">
        <v>0.89</v>
      </c>
      <c r="C1489" t="s">
        <v>7232</v>
      </c>
      <c r="D1489" t="s">
        <v>7201</v>
      </c>
      <c r="E1489" t="s">
        <v>5909</v>
      </c>
      <c r="F1489" s="8">
        <v>92</v>
      </c>
    </row>
    <row r="1490" spans="1:6" x14ac:dyDescent="0.25">
      <c r="A1490" s="22">
        <v>43466</v>
      </c>
      <c r="B1490" s="7">
        <v>0.83</v>
      </c>
      <c r="C1490" t="s">
        <v>7231</v>
      </c>
      <c r="D1490" t="s">
        <v>7200</v>
      </c>
      <c r="E1490" t="s">
        <v>5753</v>
      </c>
      <c r="F1490" s="8">
        <v>92</v>
      </c>
    </row>
    <row r="1491" spans="1:6" x14ac:dyDescent="0.25">
      <c r="A1491" s="22">
        <v>43507</v>
      </c>
      <c r="B1491" s="7">
        <v>0.05</v>
      </c>
      <c r="C1491" t="s">
        <v>7226</v>
      </c>
      <c r="D1491" t="s">
        <v>7202</v>
      </c>
      <c r="E1491" t="s">
        <v>6088</v>
      </c>
      <c r="F1491" s="8">
        <v>92</v>
      </c>
    </row>
    <row r="1492" spans="1:6" x14ac:dyDescent="0.25">
      <c r="A1492" s="22">
        <v>43424</v>
      </c>
      <c r="B1492" s="7">
        <v>0.6</v>
      </c>
      <c r="C1492" t="s">
        <v>7231</v>
      </c>
      <c r="D1492" t="s">
        <v>7203</v>
      </c>
      <c r="E1492" t="s">
        <v>6517</v>
      </c>
      <c r="F1492" s="8">
        <v>92</v>
      </c>
    </row>
    <row r="1493" spans="1:6" x14ac:dyDescent="0.25">
      <c r="A1493" s="22">
        <v>43542</v>
      </c>
      <c r="B1493" s="7">
        <v>0.32</v>
      </c>
      <c r="C1493" t="s">
        <v>7226</v>
      </c>
      <c r="D1493" t="s">
        <v>9</v>
      </c>
      <c r="E1493" t="s">
        <v>552</v>
      </c>
      <c r="F1493" s="8">
        <v>92</v>
      </c>
    </row>
    <row r="1494" spans="1:6" x14ac:dyDescent="0.25">
      <c r="A1494" s="22">
        <v>43494</v>
      </c>
      <c r="B1494" s="7">
        <v>0.86</v>
      </c>
      <c r="C1494" t="s">
        <v>7231</v>
      </c>
      <c r="D1494" t="s">
        <v>9</v>
      </c>
      <c r="E1494" t="s">
        <v>7081</v>
      </c>
      <c r="F1494" s="8">
        <v>92</v>
      </c>
    </row>
    <row r="1495" spans="1:6" x14ac:dyDescent="0.25">
      <c r="A1495" s="22">
        <v>43546</v>
      </c>
      <c r="B1495" s="7">
        <v>0.57999999999999996</v>
      </c>
      <c r="C1495" t="s">
        <v>7229</v>
      </c>
      <c r="D1495" t="s">
        <v>7200</v>
      </c>
      <c r="E1495" t="s">
        <v>5481</v>
      </c>
      <c r="F1495" s="8">
        <v>92</v>
      </c>
    </row>
    <row r="1496" spans="1:6" x14ac:dyDescent="0.25">
      <c r="A1496" s="22">
        <v>43448</v>
      </c>
      <c r="B1496" s="7">
        <v>0.17</v>
      </c>
      <c r="C1496" t="s">
        <v>7229</v>
      </c>
      <c r="D1496" t="s">
        <v>7202</v>
      </c>
      <c r="E1496" t="s">
        <v>6064</v>
      </c>
      <c r="F1496" s="8">
        <v>92</v>
      </c>
    </row>
    <row r="1497" spans="1:6" x14ac:dyDescent="0.25">
      <c r="A1497" s="22">
        <v>43556</v>
      </c>
      <c r="B1497" s="7">
        <v>0.52</v>
      </c>
      <c r="C1497" t="s">
        <v>7226</v>
      </c>
      <c r="D1497" t="s">
        <v>9</v>
      </c>
      <c r="E1497" t="s">
        <v>6921</v>
      </c>
      <c r="F1497" s="8">
        <v>92</v>
      </c>
    </row>
    <row r="1498" spans="1:6" x14ac:dyDescent="0.25">
      <c r="A1498" s="22">
        <v>43500</v>
      </c>
      <c r="B1498" s="7">
        <v>0.66</v>
      </c>
      <c r="C1498" t="s">
        <v>7226</v>
      </c>
      <c r="D1498" t="s">
        <v>7202</v>
      </c>
      <c r="E1498" t="s">
        <v>5514</v>
      </c>
      <c r="F1498" s="8">
        <v>92</v>
      </c>
    </row>
    <row r="1499" spans="1:6" x14ac:dyDescent="0.25">
      <c r="A1499" s="22">
        <v>43487</v>
      </c>
      <c r="B1499" s="7">
        <v>0.88</v>
      </c>
      <c r="C1499" t="s">
        <v>7231</v>
      </c>
      <c r="D1499" t="s">
        <v>9</v>
      </c>
      <c r="E1499" t="s">
        <v>5301</v>
      </c>
      <c r="F1499" s="8">
        <v>92</v>
      </c>
    </row>
    <row r="1500" spans="1:6" x14ac:dyDescent="0.25">
      <c r="A1500" s="22">
        <v>43528</v>
      </c>
      <c r="B1500" s="7">
        <v>0.01</v>
      </c>
      <c r="C1500" t="s">
        <v>7226</v>
      </c>
      <c r="D1500" t="s">
        <v>7202</v>
      </c>
      <c r="E1500" t="s">
        <v>6610</v>
      </c>
      <c r="F1500" s="8">
        <v>92</v>
      </c>
    </row>
    <row r="1501" spans="1:6" x14ac:dyDescent="0.25">
      <c r="A1501" s="22">
        <v>43487</v>
      </c>
      <c r="B1501" s="7">
        <v>0.94</v>
      </c>
      <c r="C1501" t="s">
        <v>7231</v>
      </c>
      <c r="D1501" t="s">
        <v>9</v>
      </c>
      <c r="E1501" t="s">
        <v>484</v>
      </c>
      <c r="F1501" s="8">
        <v>92</v>
      </c>
    </row>
    <row r="1502" spans="1:6" x14ac:dyDescent="0.25">
      <c r="A1502" s="22">
        <v>43445</v>
      </c>
      <c r="B1502" s="7">
        <v>0.82</v>
      </c>
      <c r="C1502" t="s">
        <v>7231</v>
      </c>
      <c r="D1502" t="s">
        <v>7200</v>
      </c>
      <c r="E1502" t="s">
        <v>6229</v>
      </c>
      <c r="F1502" s="8">
        <v>92</v>
      </c>
    </row>
    <row r="1503" spans="1:6" x14ac:dyDescent="0.25">
      <c r="A1503" s="22">
        <v>43466</v>
      </c>
      <c r="B1503" s="7">
        <v>0.65</v>
      </c>
      <c r="C1503" t="s">
        <v>7231</v>
      </c>
      <c r="D1503" t="s">
        <v>7200</v>
      </c>
      <c r="E1503" t="s">
        <v>6740</v>
      </c>
      <c r="F1503" s="8">
        <v>92</v>
      </c>
    </row>
    <row r="1504" spans="1:6" x14ac:dyDescent="0.25">
      <c r="A1504" s="22">
        <v>43461</v>
      </c>
      <c r="B1504" s="7">
        <v>0.18</v>
      </c>
      <c r="C1504" t="s">
        <v>7232</v>
      </c>
      <c r="D1504" t="s">
        <v>7201</v>
      </c>
      <c r="E1504" t="s">
        <v>6331</v>
      </c>
      <c r="F1504" s="8">
        <v>92</v>
      </c>
    </row>
    <row r="1505" spans="1:6" x14ac:dyDescent="0.25">
      <c r="A1505" s="22">
        <v>43472</v>
      </c>
      <c r="B1505" s="7">
        <v>0.94</v>
      </c>
      <c r="C1505" t="s">
        <v>7226</v>
      </c>
      <c r="D1505" t="s">
        <v>9</v>
      </c>
      <c r="E1505" t="s">
        <v>5307</v>
      </c>
      <c r="F1505" s="8">
        <v>92</v>
      </c>
    </row>
    <row r="1506" spans="1:6" x14ac:dyDescent="0.25">
      <c r="A1506" s="22">
        <v>43424</v>
      </c>
      <c r="B1506" s="7">
        <v>0.74</v>
      </c>
      <c r="C1506" t="s">
        <v>7231</v>
      </c>
      <c r="D1506" t="s">
        <v>7201</v>
      </c>
      <c r="E1506" t="s">
        <v>6058</v>
      </c>
      <c r="F1506" s="8">
        <v>92</v>
      </c>
    </row>
    <row r="1507" spans="1:6" x14ac:dyDescent="0.25">
      <c r="A1507" s="22">
        <v>43531</v>
      </c>
      <c r="B1507" s="7">
        <v>0.76</v>
      </c>
      <c r="C1507" t="s">
        <v>7232</v>
      </c>
      <c r="D1507" t="s">
        <v>7201</v>
      </c>
      <c r="E1507" t="s">
        <v>5194</v>
      </c>
      <c r="F1507" s="8">
        <v>92</v>
      </c>
    </row>
    <row r="1508" spans="1:6" x14ac:dyDescent="0.25">
      <c r="A1508" s="22">
        <v>43455</v>
      </c>
      <c r="B1508" s="7">
        <v>0.44</v>
      </c>
      <c r="C1508" t="s">
        <v>7229</v>
      </c>
      <c r="D1508" t="s">
        <v>9</v>
      </c>
      <c r="E1508" t="s">
        <v>6551</v>
      </c>
      <c r="F1508" s="8">
        <v>92</v>
      </c>
    </row>
    <row r="1509" spans="1:6" x14ac:dyDescent="0.25">
      <c r="A1509" s="22">
        <v>43426</v>
      </c>
      <c r="B1509" s="7">
        <v>0.75</v>
      </c>
      <c r="C1509" t="s">
        <v>7232</v>
      </c>
      <c r="D1509" t="s">
        <v>7201</v>
      </c>
      <c r="E1509" t="s">
        <v>6805</v>
      </c>
      <c r="F1509" s="8">
        <v>92</v>
      </c>
    </row>
    <row r="1510" spans="1:6" x14ac:dyDescent="0.25">
      <c r="A1510" s="22">
        <v>43424</v>
      </c>
      <c r="B1510" s="7">
        <v>0.73</v>
      </c>
      <c r="C1510" t="s">
        <v>7231</v>
      </c>
      <c r="D1510" t="s">
        <v>7201</v>
      </c>
      <c r="E1510" t="s">
        <v>6329</v>
      </c>
      <c r="F1510" s="8">
        <v>92</v>
      </c>
    </row>
    <row r="1511" spans="1:6" x14ac:dyDescent="0.25">
      <c r="A1511" s="22">
        <v>43500</v>
      </c>
      <c r="B1511" s="7">
        <v>0.98</v>
      </c>
      <c r="C1511" t="s">
        <v>7226</v>
      </c>
      <c r="D1511" t="s">
        <v>7200</v>
      </c>
      <c r="E1511" t="s">
        <v>1639</v>
      </c>
      <c r="F1511" s="8">
        <v>92</v>
      </c>
    </row>
    <row r="1512" spans="1:6" x14ac:dyDescent="0.25">
      <c r="A1512" s="22">
        <v>43535</v>
      </c>
      <c r="B1512" s="7">
        <v>0.87</v>
      </c>
      <c r="C1512" t="s">
        <v>7226</v>
      </c>
      <c r="D1512" t="s">
        <v>7201</v>
      </c>
      <c r="E1512" t="s">
        <v>5280</v>
      </c>
      <c r="F1512" s="8">
        <v>92</v>
      </c>
    </row>
    <row r="1513" spans="1:6" x14ac:dyDescent="0.25">
      <c r="A1513" s="22">
        <v>43546</v>
      </c>
      <c r="B1513" s="7">
        <v>0.12</v>
      </c>
      <c r="C1513" t="s">
        <v>7229</v>
      </c>
      <c r="D1513" t="s">
        <v>7203</v>
      </c>
      <c r="E1513" t="s">
        <v>1619</v>
      </c>
      <c r="F1513" s="8">
        <v>92</v>
      </c>
    </row>
    <row r="1514" spans="1:6" x14ac:dyDescent="0.25">
      <c r="A1514" s="22">
        <v>43426</v>
      </c>
      <c r="B1514" s="7">
        <v>0.65</v>
      </c>
      <c r="C1514" t="s">
        <v>7232</v>
      </c>
      <c r="D1514" t="s">
        <v>7200</v>
      </c>
      <c r="E1514" t="s">
        <v>4395</v>
      </c>
      <c r="F1514" s="8">
        <v>92</v>
      </c>
    </row>
    <row r="1515" spans="1:6" x14ac:dyDescent="0.25">
      <c r="A1515" s="22">
        <v>43476</v>
      </c>
      <c r="B1515" s="7">
        <v>0.55000000000000004</v>
      </c>
      <c r="C1515" t="s">
        <v>7229</v>
      </c>
      <c r="D1515" t="s">
        <v>9</v>
      </c>
      <c r="E1515" t="s">
        <v>6534</v>
      </c>
      <c r="F1515" s="8">
        <v>92</v>
      </c>
    </row>
    <row r="1516" spans="1:6" x14ac:dyDescent="0.25">
      <c r="A1516" s="22">
        <v>43465</v>
      </c>
      <c r="B1516" s="7">
        <v>0.7</v>
      </c>
      <c r="C1516" t="s">
        <v>7226</v>
      </c>
      <c r="D1516" t="s">
        <v>9</v>
      </c>
      <c r="E1516" t="s">
        <v>6179</v>
      </c>
      <c r="F1516" s="8">
        <v>92</v>
      </c>
    </row>
    <row r="1517" spans="1:6" x14ac:dyDescent="0.25">
      <c r="A1517" s="22">
        <v>43430</v>
      </c>
      <c r="B1517" s="7">
        <v>0.39</v>
      </c>
      <c r="C1517" t="s">
        <v>7226</v>
      </c>
      <c r="D1517" t="s">
        <v>7202</v>
      </c>
      <c r="E1517" t="s">
        <v>5069</v>
      </c>
      <c r="F1517" s="8">
        <v>92</v>
      </c>
    </row>
    <row r="1518" spans="1:6" x14ac:dyDescent="0.25">
      <c r="A1518" s="22">
        <v>43483</v>
      </c>
      <c r="B1518" s="7">
        <v>0.7</v>
      </c>
      <c r="C1518" t="s">
        <v>7229</v>
      </c>
      <c r="D1518" t="s">
        <v>7200</v>
      </c>
      <c r="E1518" t="s">
        <v>5213</v>
      </c>
      <c r="F1518" s="8">
        <v>92</v>
      </c>
    </row>
    <row r="1519" spans="1:6" x14ac:dyDescent="0.25">
      <c r="A1519" s="22">
        <v>43483</v>
      </c>
      <c r="B1519" s="7">
        <v>0.4</v>
      </c>
      <c r="C1519" t="s">
        <v>7229</v>
      </c>
      <c r="D1519" t="s">
        <v>7200</v>
      </c>
      <c r="E1519" t="s">
        <v>5816</v>
      </c>
      <c r="F1519" s="8">
        <v>92</v>
      </c>
    </row>
    <row r="1520" spans="1:6" x14ac:dyDescent="0.25">
      <c r="A1520" s="22">
        <v>43511</v>
      </c>
      <c r="B1520" s="7">
        <v>0.77</v>
      </c>
      <c r="C1520" t="s">
        <v>7229</v>
      </c>
      <c r="D1520" t="s">
        <v>7201</v>
      </c>
      <c r="E1520" t="s">
        <v>677</v>
      </c>
      <c r="F1520" s="8">
        <v>92</v>
      </c>
    </row>
    <row r="1521" spans="1:6" x14ac:dyDescent="0.25">
      <c r="A1521" s="22">
        <v>43459</v>
      </c>
      <c r="B1521" s="7">
        <v>0.01</v>
      </c>
      <c r="C1521" t="s">
        <v>7231</v>
      </c>
      <c r="D1521" t="s">
        <v>7201</v>
      </c>
      <c r="E1521" t="s">
        <v>3294</v>
      </c>
      <c r="F1521" s="8">
        <v>92</v>
      </c>
    </row>
    <row r="1522" spans="1:6" x14ac:dyDescent="0.25">
      <c r="A1522" s="22">
        <v>43423</v>
      </c>
      <c r="B1522" s="7">
        <v>0.23</v>
      </c>
      <c r="C1522" t="s">
        <v>7226</v>
      </c>
      <c r="D1522" t="s">
        <v>9</v>
      </c>
      <c r="E1522" t="s">
        <v>7074</v>
      </c>
      <c r="F1522" s="8">
        <v>92</v>
      </c>
    </row>
    <row r="1523" spans="1:6" x14ac:dyDescent="0.25">
      <c r="A1523" s="22">
        <v>43419</v>
      </c>
      <c r="B1523" s="7">
        <v>0.33</v>
      </c>
      <c r="C1523" t="s">
        <v>7232</v>
      </c>
      <c r="D1523" t="s">
        <v>7200</v>
      </c>
      <c r="E1523" t="s">
        <v>6235</v>
      </c>
      <c r="F1523" s="8">
        <v>92</v>
      </c>
    </row>
    <row r="1524" spans="1:6" x14ac:dyDescent="0.25">
      <c r="A1524" s="22">
        <v>43483</v>
      </c>
      <c r="B1524" s="7">
        <v>0.21</v>
      </c>
      <c r="C1524" t="s">
        <v>7229</v>
      </c>
      <c r="D1524" t="s">
        <v>9</v>
      </c>
      <c r="E1524" t="s">
        <v>5771</v>
      </c>
      <c r="F1524" s="8">
        <v>92</v>
      </c>
    </row>
    <row r="1525" spans="1:6" x14ac:dyDescent="0.25">
      <c r="A1525" s="22">
        <v>43504</v>
      </c>
      <c r="B1525" s="7">
        <v>0.35</v>
      </c>
      <c r="C1525" t="s">
        <v>7229</v>
      </c>
      <c r="D1525" t="s">
        <v>7200</v>
      </c>
      <c r="E1525" t="s">
        <v>5799</v>
      </c>
      <c r="F1525" s="8">
        <v>92</v>
      </c>
    </row>
    <row r="1526" spans="1:6" x14ac:dyDescent="0.25">
      <c r="A1526" s="22">
        <v>43489</v>
      </c>
      <c r="B1526" s="7">
        <v>0.35</v>
      </c>
      <c r="C1526" t="s">
        <v>7232</v>
      </c>
      <c r="D1526" t="s">
        <v>9</v>
      </c>
      <c r="E1526" t="s">
        <v>6719</v>
      </c>
      <c r="F1526" s="8">
        <v>92</v>
      </c>
    </row>
    <row r="1527" spans="1:6" x14ac:dyDescent="0.25">
      <c r="A1527" s="22">
        <v>43444</v>
      </c>
      <c r="B1527" s="7">
        <v>0.93</v>
      </c>
      <c r="C1527" t="s">
        <v>7226</v>
      </c>
      <c r="D1527" t="s">
        <v>7201</v>
      </c>
      <c r="E1527" t="s">
        <v>6206</v>
      </c>
      <c r="F1527" s="8">
        <v>92</v>
      </c>
    </row>
    <row r="1528" spans="1:6" x14ac:dyDescent="0.25">
      <c r="A1528" s="22">
        <v>43469</v>
      </c>
      <c r="B1528" s="7">
        <v>0.92</v>
      </c>
      <c r="C1528" t="s">
        <v>7229</v>
      </c>
      <c r="D1528" t="s">
        <v>7200</v>
      </c>
      <c r="E1528" t="s">
        <v>7161</v>
      </c>
      <c r="F1528" s="8">
        <v>92</v>
      </c>
    </row>
    <row r="1529" spans="1:6" x14ac:dyDescent="0.25">
      <c r="A1529" s="22">
        <v>43524</v>
      </c>
      <c r="B1529" s="7">
        <v>0.13</v>
      </c>
      <c r="C1529" t="s">
        <v>7232</v>
      </c>
      <c r="D1529" t="s">
        <v>7201</v>
      </c>
      <c r="E1529" t="s">
        <v>5706</v>
      </c>
      <c r="F1529" s="8">
        <v>92</v>
      </c>
    </row>
    <row r="1530" spans="1:6" x14ac:dyDescent="0.25">
      <c r="A1530" s="22">
        <v>43431</v>
      </c>
      <c r="B1530" s="7">
        <v>0.25</v>
      </c>
      <c r="C1530" t="s">
        <v>7231</v>
      </c>
      <c r="D1530" t="s">
        <v>9</v>
      </c>
      <c r="E1530" t="s">
        <v>5083</v>
      </c>
      <c r="F1530" s="8">
        <v>92</v>
      </c>
    </row>
    <row r="1531" spans="1:6" x14ac:dyDescent="0.25">
      <c r="A1531" s="22">
        <v>43448</v>
      </c>
      <c r="B1531" s="7">
        <v>0.28000000000000003</v>
      </c>
      <c r="C1531" t="s">
        <v>7229</v>
      </c>
      <c r="D1531" t="s">
        <v>7201</v>
      </c>
      <c r="E1531" t="s">
        <v>5847</v>
      </c>
      <c r="F1531" s="8">
        <v>92</v>
      </c>
    </row>
    <row r="1532" spans="1:6" x14ac:dyDescent="0.25">
      <c r="A1532" s="22">
        <v>43424</v>
      </c>
      <c r="B1532" s="7">
        <v>0.85</v>
      </c>
      <c r="C1532" t="s">
        <v>7231</v>
      </c>
      <c r="D1532" t="s">
        <v>7200</v>
      </c>
      <c r="E1532" t="s">
        <v>6006</v>
      </c>
      <c r="F1532" s="8">
        <v>92</v>
      </c>
    </row>
    <row r="1533" spans="1:6" x14ac:dyDescent="0.25">
      <c r="A1533" s="22">
        <v>43475</v>
      </c>
      <c r="B1533" s="7">
        <v>0.4</v>
      </c>
      <c r="C1533" t="s">
        <v>7232</v>
      </c>
      <c r="D1533" t="s">
        <v>9</v>
      </c>
      <c r="E1533" t="s">
        <v>4518</v>
      </c>
      <c r="F1533" s="8">
        <v>92</v>
      </c>
    </row>
    <row r="1534" spans="1:6" x14ac:dyDescent="0.25">
      <c r="A1534" s="22">
        <v>43528</v>
      </c>
      <c r="B1534" s="7">
        <v>0.49</v>
      </c>
      <c r="C1534" t="s">
        <v>7226</v>
      </c>
      <c r="D1534" t="s">
        <v>9</v>
      </c>
      <c r="E1534" t="s">
        <v>6784</v>
      </c>
      <c r="F1534" s="8">
        <v>92</v>
      </c>
    </row>
    <row r="1535" spans="1:6" x14ac:dyDescent="0.25">
      <c r="A1535" s="22">
        <v>43511</v>
      </c>
      <c r="B1535" s="7">
        <v>0.48</v>
      </c>
      <c r="C1535" t="s">
        <v>7229</v>
      </c>
      <c r="D1535" t="s">
        <v>9</v>
      </c>
      <c r="E1535" t="s">
        <v>5128</v>
      </c>
      <c r="F1535" s="8">
        <v>92</v>
      </c>
    </row>
    <row r="1536" spans="1:6" x14ac:dyDescent="0.25">
      <c r="A1536" s="22">
        <v>43556</v>
      </c>
      <c r="B1536" s="7">
        <v>0.89</v>
      </c>
      <c r="C1536" t="s">
        <v>7226</v>
      </c>
      <c r="D1536" t="s">
        <v>9</v>
      </c>
      <c r="E1536" t="s">
        <v>6107</v>
      </c>
      <c r="F1536" s="8">
        <v>92</v>
      </c>
    </row>
    <row r="1537" spans="1:6" x14ac:dyDescent="0.25">
      <c r="A1537" s="22">
        <v>43532</v>
      </c>
      <c r="B1537" s="7">
        <v>0.84</v>
      </c>
      <c r="C1537" t="s">
        <v>7229</v>
      </c>
      <c r="D1537" t="s">
        <v>7201</v>
      </c>
      <c r="E1537" t="s">
        <v>4801</v>
      </c>
      <c r="F1537" s="8">
        <v>92</v>
      </c>
    </row>
    <row r="1538" spans="1:6" x14ac:dyDescent="0.25">
      <c r="A1538" s="22">
        <v>43423</v>
      </c>
      <c r="B1538" s="7">
        <v>0.31</v>
      </c>
      <c r="C1538" t="s">
        <v>7226</v>
      </c>
      <c r="D1538" t="s">
        <v>9</v>
      </c>
      <c r="E1538" t="s">
        <v>7190</v>
      </c>
      <c r="F1538" s="8">
        <v>92</v>
      </c>
    </row>
    <row r="1539" spans="1:6" x14ac:dyDescent="0.25">
      <c r="A1539" s="22">
        <v>43434</v>
      </c>
      <c r="B1539" s="7">
        <v>0.9</v>
      </c>
      <c r="C1539" t="s">
        <v>7229</v>
      </c>
      <c r="D1539" t="s">
        <v>7201</v>
      </c>
      <c r="E1539" t="s">
        <v>5467</v>
      </c>
      <c r="F1539" s="8">
        <v>92</v>
      </c>
    </row>
    <row r="1540" spans="1:6" x14ac:dyDescent="0.25">
      <c r="A1540" s="22">
        <v>43476</v>
      </c>
      <c r="B1540" s="7">
        <v>0.63</v>
      </c>
      <c r="C1540" t="s">
        <v>7229</v>
      </c>
      <c r="D1540" t="s">
        <v>9</v>
      </c>
      <c r="E1540" t="s">
        <v>6266</v>
      </c>
      <c r="F1540" s="8">
        <v>92</v>
      </c>
    </row>
    <row r="1541" spans="1:6" x14ac:dyDescent="0.25">
      <c r="A1541" s="22">
        <v>43503</v>
      </c>
      <c r="B1541" s="7">
        <v>0.72</v>
      </c>
      <c r="C1541" t="s">
        <v>7232</v>
      </c>
      <c r="D1541" t="s">
        <v>9</v>
      </c>
      <c r="E1541" t="s">
        <v>5600</v>
      </c>
      <c r="F1541" s="8">
        <v>92</v>
      </c>
    </row>
    <row r="1542" spans="1:6" x14ac:dyDescent="0.25">
      <c r="A1542" s="22">
        <v>43427</v>
      </c>
      <c r="B1542" s="7">
        <v>0.39</v>
      </c>
      <c r="C1542" t="s">
        <v>7229</v>
      </c>
      <c r="D1542" t="s">
        <v>9</v>
      </c>
      <c r="E1542" t="s">
        <v>6288</v>
      </c>
      <c r="F1542" s="8">
        <v>92</v>
      </c>
    </row>
    <row r="1543" spans="1:6" x14ac:dyDescent="0.25">
      <c r="A1543" s="22">
        <v>43539</v>
      </c>
      <c r="B1543" s="7">
        <v>0.62</v>
      </c>
      <c r="C1543" t="s">
        <v>7229</v>
      </c>
      <c r="D1543" t="s">
        <v>9</v>
      </c>
      <c r="E1543" t="s">
        <v>6657</v>
      </c>
      <c r="F1543" s="8">
        <v>92</v>
      </c>
    </row>
    <row r="1544" spans="1:6" x14ac:dyDescent="0.25">
      <c r="A1544" s="22">
        <v>43550</v>
      </c>
      <c r="B1544" s="7">
        <v>0.86</v>
      </c>
      <c r="C1544" t="s">
        <v>7231</v>
      </c>
      <c r="D1544" t="s">
        <v>7200</v>
      </c>
      <c r="E1544" t="s">
        <v>6244</v>
      </c>
      <c r="F1544" s="8">
        <v>92</v>
      </c>
    </row>
    <row r="1545" spans="1:6" x14ac:dyDescent="0.25">
      <c r="A1545" s="22">
        <v>43475</v>
      </c>
      <c r="B1545" s="7">
        <v>0.09</v>
      </c>
      <c r="C1545" t="s">
        <v>7232</v>
      </c>
      <c r="D1545" t="s">
        <v>7200</v>
      </c>
      <c r="E1545" t="s">
        <v>1277</v>
      </c>
      <c r="F1545" s="8">
        <v>92</v>
      </c>
    </row>
    <row r="1546" spans="1:6" x14ac:dyDescent="0.25">
      <c r="A1546" s="22">
        <v>43556</v>
      </c>
      <c r="B1546" s="7">
        <v>0.36</v>
      </c>
      <c r="C1546" t="s">
        <v>7226</v>
      </c>
      <c r="D1546" t="s">
        <v>7201</v>
      </c>
      <c r="E1546" t="s">
        <v>5578</v>
      </c>
      <c r="F1546" s="8">
        <v>92</v>
      </c>
    </row>
    <row r="1547" spans="1:6" x14ac:dyDescent="0.25">
      <c r="A1547" s="22">
        <v>43487</v>
      </c>
      <c r="B1547" s="7">
        <v>0.43</v>
      </c>
      <c r="C1547" t="s">
        <v>7231</v>
      </c>
      <c r="D1547" t="s">
        <v>9</v>
      </c>
      <c r="E1547" t="s">
        <v>7066</v>
      </c>
      <c r="F1547" s="8">
        <v>92</v>
      </c>
    </row>
    <row r="1548" spans="1:6" x14ac:dyDescent="0.25">
      <c r="A1548" s="22">
        <v>43511</v>
      </c>
      <c r="B1548" s="7">
        <v>0.51</v>
      </c>
      <c r="C1548" t="s">
        <v>7229</v>
      </c>
      <c r="D1548" t="s">
        <v>9</v>
      </c>
      <c r="E1548" t="s">
        <v>5323</v>
      </c>
      <c r="F1548" s="8">
        <v>92</v>
      </c>
    </row>
    <row r="1549" spans="1:6" x14ac:dyDescent="0.25">
      <c r="A1549" s="22">
        <v>43524</v>
      </c>
      <c r="B1549" s="7">
        <v>0.32</v>
      </c>
      <c r="C1549" t="s">
        <v>7232</v>
      </c>
      <c r="D1549" t="s">
        <v>9</v>
      </c>
      <c r="E1549" t="s">
        <v>4976</v>
      </c>
      <c r="F1549" s="8">
        <v>92</v>
      </c>
    </row>
    <row r="1550" spans="1:6" x14ac:dyDescent="0.25">
      <c r="A1550" s="22">
        <v>43518</v>
      </c>
      <c r="B1550" s="7">
        <v>0.91</v>
      </c>
      <c r="C1550" t="s">
        <v>7229</v>
      </c>
      <c r="D1550" t="s">
        <v>7202</v>
      </c>
      <c r="E1550" t="s">
        <v>6066</v>
      </c>
      <c r="F1550" s="8">
        <v>92</v>
      </c>
    </row>
    <row r="1551" spans="1:6" x14ac:dyDescent="0.25">
      <c r="A1551" s="22">
        <v>43497</v>
      </c>
      <c r="B1551" s="7">
        <v>0.81</v>
      </c>
      <c r="C1551" t="s">
        <v>7229</v>
      </c>
      <c r="D1551" t="s">
        <v>9</v>
      </c>
      <c r="E1551" t="s">
        <v>6630</v>
      </c>
      <c r="F1551" s="8">
        <v>92</v>
      </c>
    </row>
    <row r="1552" spans="1:6" x14ac:dyDescent="0.25">
      <c r="A1552" s="22">
        <v>43472</v>
      </c>
      <c r="B1552" s="7">
        <v>0.37</v>
      </c>
      <c r="C1552" t="s">
        <v>7226</v>
      </c>
      <c r="D1552" t="s">
        <v>9</v>
      </c>
      <c r="E1552" t="s">
        <v>6943</v>
      </c>
      <c r="F1552" s="8">
        <v>92</v>
      </c>
    </row>
    <row r="1553" spans="1:6" x14ac:dyDescent="0.25">
      <c r="A1553" s="22">
        <v>43419</v>
      </c>
      <c r="B1553" s="7">
        <v>0.86</v>
      </c>
      <c r="C1553" t="s">
        <v>7232</v>
      </c>
      <c r="D1553" t="s">
        <v>9</v>
      </c>
      <c r="E1553" t="s">
        <v>234</v>
      </c>
      <c r="F1553" s="8">
        <v>92</v>
      </c>
    </row>
    <row r="1554" spans="1:6" x14ac:dyDescent="0.25">
      <c r="A1554" s="22">
        <v>43522</v>
      </c>
      <c r="B1554" s="7">
        <v>0.36</v>
      </c>
      <c r="C1554" t="s">
        <v>7231</v>
      </c>
      <c r="D1554" t="s">
        <v>7202</v>
      </c>
      <c r="E1554" t="s">
        <v>6195</v>
      </c>
      <c r="F1554" s="8">
        <v>92</v>
      </c>
    </row>
    <row r="1555" spans="1:6" x14ac:dyDescent="0.25">
      <c r="A1555" s="22">
        <v>43440</v>
      </c>
      <c r="B1555" s="7">
        <v>0.36</v>
      </c>
      <c r="C1555" t="s">
        <v>7232</v>
      </c>
      <c r="D1555" t="s">
        <v>9</v>
      </c>
      <c r="E1555" t="s">
        <v>6995</v>
      </c>
      <c r="F1555" s="8">
        <v>92</v>
      </c>
    </row>
    <row r="1556" spans="1:6" x14ac:dyDescent="0.25">
      <c r="A1556" s="22">
        <v>43525</v>
      </c>
      <c r="B1556" s="7">
        <v>0.88</v>
      </c>
      <c r="C1556" t="s">
        <v>7229</v>
      </c>
      <c r="D1556" t="s">
        <v>9</v>
      </c>
      <c r="E1556" t="s">
        <v>7087</v>
      </c>
      <c r="F1556" s="8">
        <v>92</v>
      </c>
    </row>
    <row r="1557" spans="1:6" x14ac:dyDescent="0.25">
      <c r="A1557" s="22">
        <v>43472</v>
      </c>
      <c r="B1557" s="7">
        <v>0.19</v>
      </c>
      <c r="C1557" t="s">
        <v>7226</v>
      </c>
      <c r="D1557" t="s">
        <v>7200</v>
      </c>
      <c r="E1557" t="s">
        <v>5156</v>
      </c>
      <c r="F1557" s="8">
        <v>92</v>
      </c>
    </row>
    <row r="1558" spans="1:6" x14ac:dyDescent="0.25">
      <c r="A1558" s="22">
        <v>43500</v>
      </c>
      <c r="B1558" s="7">
        <v>0.83</v>
      </c>
      <c r="C1558" t="s">
        <v>7226</v>
      </c>
      <c r="D1558" t="s">
        <v>9</v>
      </c>
      <c r="E1558" t="s">
        <v>6163</v>
      </c>
      <c r="F1558" s="8">
        <v>92</v>
      </c>
    </row>
    <row r="1559" spans="1:6" x14ac:dyDescent="0.25">
      <c r="A1559" s="22">
        <v>43469</v>
      </c>
      <c r="B1559" s="7">
        <v>0.92</v>
      </c>
      <c r="C1559" t="s">
        <v>7229</v>
      </c>
      <c r="D1559" t="s">
        <v>7203</v>
      </c>
      <c r="E1559" t="s">
        <v>5147</v>
      </c>
      <c r="F1559" s="8">
        <v>92</v>
      </c>
    </row>
    <row r="1560" spans="1:6" x14ac:dyDescent="0.25">
      <c r="A1560" s="22">
        <v>43479</v>
      </c>
      <c r="B1560" s="7">
        <v>0.88</v>
      </c>
      <c r="C1560" t="s">
        <v>7226</v>
      </c>
      <c r="D1560" t="s">
        <v>9</v>
      </c>
      <c r="E1560" t="s">
        <v>6555</v>
      </c>
      <c r="F1560" s="8">
        <v>92</v>
      </c>
    </row>
    <row r="1561" spans="1:6" x14ac:dyDescent="0.25">
      <c r="A1561" s="22">
        <v>43451</v>
      </c>
      <c r="B1561" s="7">
        <v>0.59</v>
      </c>
      <c r="C1561" t="s">
        <v>7226</v>
      </c>
      <c r="D1561" t="s">
        <v>7201</v>
      </c>
      <c r="E1561" t="s">
        <v>5606</v>
      </c>
      <c r="F1561" s="8">
        <v>92</v>
      </c>
    </row>
    <row r="1562" spans="1:6" x14ac:dyDescent="0.25">
      <c r="A1562" s="22">
        <v>43468</v>
      </c>
      <c r="B1562" s="7">
        <v>0.75</v>
      </c>
      <c r="C1562" t="s">
        <v>7232</v>
      </c>
      <c r="D1562" t="s">
        <v>9</v>
      </c>
      <c r="E1562" t="s">
        <v>1082</v>
      </c>
      <c r="F1562" s="8">
        <v>92</v>
      </c>
    </row>
    <row r="1563" spans="1:6" x14ac:dyDescent="0.25">
      <c r="A1563" s="22">
        <v>43469</v>
      </c>
      <c r="B1563" s="7">
        <v>0.11</v>
      </c>
      <c r="C1563" t="s">
        <v>7229</v>
      </c>
      <c r="D1563" t="s">
        <v>7201</v>
      </c>
      <c r="E1563" t="s">
        <v>2441</v>
      </c>
      <c r="F1563" s="8">
        <v>92</v>
      </c>
    </row>
    <row r="1564" spans="1:6" x14ac:dyDescent="0.25">
      <c r="A1564" s="22">
        <v>43525</v>
      </c>
      <c r="B1564" s="7">
        <v>0.17</v>
      </c>
      <c r="C1564" t="s">
        <v>7229</v>
      </c>
      <c r="D1564" t="s">
        <v>7203</v>
      </c>
      <c r="E1564" t="s">
        <v>6573</v>
      </c>
      <c r="F1564" s="8">
        <v>92</v>
      </c>
    </row>
    <row r="1565" spans="1:6" x14ac:dyDescent="0.25">
      <c r="A1565" s="22">
        <v>43472</v>
      </c>
      <c r="B1565" s="7">
        <v>0.12</v>
      </c>
      <c r="C1565" t="s">
        <v>7226</v>
      </c>
      <c r="D1565" t="s">
        <v>9</v>
      </c>
      <c r="E1565" t="s">
        <v>96</v>
      </c>
      <c r="F1565" s="8">
        <v>92</v>
      </c>
    </row>
    <row r="1566" spans="1:6" x14ac:dyDescent="0.25">
      <c r="A1566" s="22">
        <v>43550</v>
      </c>
      <c r="B1566" s="7">
        <v>0.26</v>
      </c>
      <c r="C1566" t="s">
        <v>7231</v>
      </c>
      <c r="D1566" t="s">
        <v>9</v>
      </c>
      <c r="E1566" t="s">
        <v>6638</v>
      </c>
      <c r="F1566" s="8">
        <v>92</v>
      </c>
    </row>
    <row r="1567" spans="1:6" x14ac:dyDescent="0.25">
      <c r="A1567" s="22">
        <v>43469</v>
      </c>
      <c r="B1567" s="7">
        <v>0.98</v>
      </c>
      <c r="C1567" t="s">
        <v>7229</v>
      </c>
      <c r="D1567" t="s">
        <v>7203</v>
      </c>
      <c r="E1567" t="s">
        <v>6627</v>
      </c>
      <c r="F1567" s="8">
        <v>92</v>
      </c>
    </row>
    <row r="1568" spans="1:6" x14ac:dyDescent="0.25">
      <c r="A1568" s="22">
        <v>43452</v>
      </c>
      <c r="B1568" s="7">
        <v>0.06</v>
      </c>
      <c r="C1568" t="s">
        <v>7231</v>
      </c>
      <c r="D1568" t="s">
        <v>7200</v>
      </c>
      <c r="E1568" t="s">
        <v>6852</v>
      </c>
      <c r="F1568" s="8">
        <v>92</v>
      </c>
    </row>
    <row r="1569" spans="1:6" x14ac:dyDescent="0.25">
      <c r="A1569" s="22">
        <v>43420</v>
      </c>
      <c r="B1569" s="7">
        <v>0.14000000000000001</v>
      </c>
      <c r="C1569" t="s">
        <v>7229</v>
      </c>
      <c r="D1569" t="s">
        <v>7201</v>
      </c>
      <c r="E1569" t="s">
        <v>6065</v>
      </c>
      <c r="F1569" s="8">
        <v>92</v>
      </c>
    </row>
    <row r="1570" spans="1:6" x14ac:dyDescent="0.25">
      <c r="A1570" s="22">
        <v>43507</v>
      </c>
      <c r="B1570" s="7">
        <v>0.76</v>
      </c>
      <c r="C1570" t="s">
        <v>7226</v>
      </c>
      <c r="D1570" t="s">
        <v>7200</v>
      </c>
      <c r="E1570" t="s">
        <v>5249</v>
      </c>
      <c r="F1570" s="8">
        <v>92</v>
      </c>
    </row>
    <row r="1571" spans="1:6" x14ac:dyDescent="0.25">
      <c r="A1571" s="22">
        <v>43552</v>
      </c>
      <c r="B1571" s="7">
        <v>0.06</v>
      </c>
      <c r="C1571" t="s">
        <v>7232</v>
      </c>
      <c r="D1571" t="s">
        <v>9</v>
      </c>
      <c r="E1571" t="s">
        <v>5036</v>
      </c>
      <c r="F1571" s="8">
        <v>92</v>
      </c>
    </row>
    <row r="1572" spans="1:6" x14ac:dyDescent="0.25">
      <c r="A1572" s="22">
        <v>43444</v>
      </c>
      <c r="B1572" s="7">
        <v>0.03</v>
      </c>
      <c r="C1572" t="s">
        <v>7226</v>
      </c>
      <c r="D1572" t="s">
        <v>7201</v>
      </c>
      <c r="E1572" t="s">
        <v>3352</v>
      </c>
      <c r="F1572" s="8">
        <v>92</v>
      </c>
    </row>
    <row r="1573" spans="1:6" x14ac:dyDescent="0.25">
      <c r="A1573" s="22">
        <v>43454</v>
      </c>
      <c r="B1573" s="7">
        <v>0.32</v>
      </c>
      <c r="C1573" t="s">
        <v>7232</v>
      </c>
      <c r="D1573" t="s">
        <v>7201</v>
      </c>
      <c r="E1573" t="s">
        <v>7104</v>
      </c>
      <c r="F1573" s="8">
        <v>92</v>
      </c>
    </row>
    <row r="1574" spans="1:6" x14ac:dyDescent="0.25">
      <c r="A1574" s="22">
        <v>43535</v>
      </c>
      <c r="B1574" s="7">
        <v>0.89</v>
      </c>
      <c r="C1574" t="s">
        <v>7226</v>
      </c>
      <c r="D1574" t="s">
        <v>7201</v>
      </c>
      <c r="E1574" t="s">
        <v>6166</v>
      </c>
      <c r="F1574" s="8">
        <v>92</v>
      </c>
    </row>
    <row r="1575" spans="1:6" x14ac:dyDescent="0.25">
      <c r="A1575" s="22">
        <v>43472</v>
      </c>
      <c r="B1575" s="7">
        <v>0.73</v>
      </c>
      <c r="C1575" t="s">
        <v>7226</v>
      </c>
      <c r="D1575" t="s">
        <v>7200</v>
      </c>
      <c r="E1575" t="s">
        <v>169</v>
      </c>
      <c r="F1575" s="8">
        <v>92</v>
      </c>
    </row>
    <row r="1576" spans="1:6" x14ac:dyDescent="0.25">
      <c r="A1576" s="22">
        <v>43468</v>
      </c>
      <c r="B1576" s="7">
        <v>0.14000000000000001</v>
      </c>
      <c r="C1576" t="s">
        <v>7232</v>
      </c>
      <c r="D1576" t="s">
        <v>7200</v>
      </c>
      <c r="E1576" t="s">
        <v>3562</v>
      </c>
      <c r="F1576" s="8">
        <v>92</v>
      </c>
    </row>
    <row r="1577" spans="1:6" x14ac:dyDescent="0.25">
      <c r="A1577" s="22">
        <v>43514</v>
      </c>
      <c r="B1577" s="7">
        <v>0.73</v>
      </c>
      <c r="C1577" t="s">
        <v>7226</v>
      </c>
      <c r="D1577" t="s">
        <v>7202</v>
      </c>
      <c r="E1577" t="s">
        <v>6694</v>
      </c>
      <c r="F1577" s="8">
        <v>92</v>
      </c>
    </row>
    <row r="1578" spans="1:6" x14ac:dyDescent="0.25">
      <c r="A1578" s="22">
        <v>43426</v>
      </c>
      <c r="B1578" s="7">
        <v>0.36</v>
      </c>
      <c r="C1578" t="s">
        <v>7232</v>
      </c>
      <c r="D1578" t="s">
        <v>7202</v>
      </c>
      <c r="E1578" t="s">
        <v>6318</v>
      </c>
      <c r="F1578" s="8">
        <v>92</v>
      </c>
    </row>
    <row r="1579" spans="1:6" x14ac:dyDescent="0.25">
      <c r="A1579" s="22">
        <v>43433</v>
      </c>
      <c r="B1579" s="7">
        <v>0.77</v>
      </c>
      <c r="C1579" t="s">
        <v>7232</v>
      </c>
      <c r="D1579" t="s">
        <v>7201</v>
      </c>
      <c r="E1579" t="s">
        <v>7008</v>
      </c>
      <c r="F1579" s="8">
        <v>92</v>
      </c>
    </row>
    <row r="1580" spans="1:6" x14ac:dyDescent="0.25">
      <c r="A1580" s="22">
        <v>43472</v>
      </c>
      <c r="B1580" s="7">
        <v>0.33</v>
      </c>
      <c r="C1580" t="s">
        <v>7226</v>
      </c>
      <c r="D1580" t="s">
        <v>7201</v>
      </c>
      <c r="E1580" t="s">
        <v>5110</v>
      </c>
      <c r="F1580" s="8">
        <v>92</v>
      </c>
    </row>
    <row r="1581" spans="1:6" x14ac:dyDescent="0.25">
      <c r="A1581" s="22">
        <v>43539</v>
      </c>
      <c r="B1581" s="7">
        <v>0.54</v>
      </c>
      <c r="C1581" t="s">
        <v>7229</v>
      </c>
      <c r="D1581" t="s">
        <v>9</v>
      </c>
      <c r="E1581" t="s">
        <v>5627</v>
      </c>
      <c r="F1581" s="8">
        <v>92</v>
      </c>
    </row>
    <row r="1582" spans="1:6" x14ac:dyDescent="0.25">
      <c r="A1582" s="22">
        <v>43536</v>
      </c>
      <c r="B1582" s="7">
        <v>0.12</v>
      </c>
      <c r="C1582" t="s">
        <v>7231</v>
      </c>
      <c r="D1582" t="s">
        <v>9</v>
      </c>
      <c r="E1582" t="s">
        <v>6547</v>
      </c>
      <c r="F1582" s="8">
        <v>92</v>
      </c>
    </row>
    <row r="1583" spans="1:6" x14ac:dyDescent="0.25">
      <c r="A1583" s="22">
        <v>43447</v>
      </c>
      <c r="B1583" s="7">
        <v>0.17</v>
      </c>
      <c r="C1583" t="s">
        <v>7232</v>
      </c>
      <c r="D1583" t="s">
        <v>7200</v>
      </c>
      <c r="E1583" t="s">
        <v>6486</v>
      </c>
      <c r="F1583" s="8">
        <v>92</v>
      </c>
    </row>
    <row r="1584" spans="1:6" x14ac:dyDescent="0.25">
      <c r="A1584" s="22">
        <v>43529</v>
      </c>
      <c r="B1584" s="7">
        <v>0.68</v>
      </c>
      <c r="C1584" t="s">
        <v>7231</v>
      </c>
      <c r="D1584" t="s">
        <v>7203</v>
      </c>
      <c r="E1584" t="s">
        <v>6185</v>
      </c>
      <c r="F1584" s="8">
        <v>92</v>
      </c>
    </row>
    <row r="1585" spans="1:6" x14ac:dyDescent="0.25">
      <c r="A1585" s="22">
        <v>43465</v>
      </c>
      <c r="B1585" s="7">
        <v>0.48</v>
      </c>
      <c r="C1585" t="s">
        <v>7226</v>
      </c>
      <c r="D1585" t="s">
        <v>7202</v>
      </c>
      <c r="E1585" t="s">
        <v>5859</v>
      </c>
      <c r="F1585" s="8">
        <v>92</v>
      </c>
    </row>
    <row r="1586" spans="1:6" x14ac:dyDescent="0.25">
      <c r="A1586" s="22">
        <v>43445</v>
      </c>
      <c r="B1586" s="7">
        <v>0.56000000000000005</v>
      </c>
      <c r="C1586" t="s">
        <v>7231</v>
      </c>
      <c r="D1586" t="s">
        <v>7201</v>
      </c>
      <c r="E1586" t="s">
        <v>2077</v>
      </c>
      <c r="F1586" s="8">
        <v>92</v>
      </c>
    </row>
    <row r="1587" spans="1:6" x14ac:dyDescent="0.25">
      <c r="A1587" s="22">
        <v>43427</v>
      </c>
      <c r="B1587" s="7">
        <v>0.66</v>
      </c>
      <c r="C1587" t="s">
        <v>7229</v>
      </c>
      <c r="D1587" t="s">
        <v>7202</v>
      </c>
      <c r="E1587" t="s">
        <v>733</v>
      </c>
      <c r="F1587" s="8">
        <v>92</v>
      </c>
    </row>
    <row r="1588" spans="1:6" x14ac:dyDescent="0.25">
      <c r="A1588" s="22">
        <v>43539</v>
      </c>
      <c r="B1588" s="7">
        <v>0.13</v>
      </c>
      <c r="C1588" t="s">
        <v>7229</v>
      </c>
      <c r="D1588" t="s">
        <v>7200</v>
      </c>
      <c r="E1588" t="s">
        <v>1941</v>
      </c>
      <c r="F1588" s="8">
        <v>92</v>
      </c>
    </row>
    <row r="1589" spans="1:6" x14ac:dyDescent="0.25">
      <c r="A1589" s="22">
        <v>43517</v>
      </c>
      <c r="B1589" s="7">
        <v>0.08</v>
      </c>
      <c r="C1589" t="s">
        <v>7232</v>
      </c>
      <c r="D1589" t="s">
        <v>7200</v>
      </c>
      <c r="E1589" t="s">
        <v>5775</v>
      </c>
      <c r="F1589" s="8">
        <v>92</v>
      </c>
    </row>
    <row r="1590" spans="1:6" x14ac:dyDescent="0.25">
      <c r="A1590" s="22">
        <v>43503</v>
      </c>
      <c r="B1590" s="7">
        <v>0.97</v>
      </c>
      <c r="C1590" t="s">
        <v>7232</v>
      </c>
      <c r="D1590" t="s">
        <v>7202</v>
      </c>
      <c r="E1590" t="s">
        <v>2637</v>
      </c>
      <c r="F1590" s="8">
        <v>92</v>
      </c>
    </row>
    <row r="1591" spans="1:6" x14ac:dyDescent="0.25">
      <c r="A1591" s="22">
        <v>43525</v>
      </c>
      <c r="B1591" s="7">
        <v>0.03</v>
      </c>
      <c r="C1591" t="s">
        <v>7229</v>
      </c>
      <c r="D1591" t="s">
        <v>7201</v>
      </c>
      <c r="E1591" t="s">
        <v>5635</v>
      </c>
      <c r="F1591" s="8">
        <v>92</v>
      </c>
    </row>
    <row r="1592" spans="1:6" x14ac:dyDescent="0.25">
      <c r="A1592" s="22">
        <v>43549</v>
      </c>
      <c r="B1592" s="7">
        <v>0.61</v>
      </c>
      <c r="C1592" t="s">
        <v>7226</v>
      </c>
      <c r="D1592" t="s">
        <v>7201</v>
      </c>
      <c r="E1592" t="s">
        <v>6402</v>
      </c>
      <c r="F1592" s="8">
        <v>92</v>
      </c>
    </row>
    <row r="1593" spans="1:6" x14ac:dyDescent="0.25">
      <c r="A1593" s="22">
        <v>43438</v>
      </c>
      <c r="B1593" s="7">
        <v>0.89</v>
      </c>
      <c r="C1593" t="s">
        <v>7231</v>
      </c>
      <c r="D1593" t="s">
        <v>7201</v>
      </c>
      <c r="E1593" t="s">
        <v>5670</v>
      </c>
      <c r="F1593" s="8">
        <v>92</v>
      </c>
    </row>
    <row r="1594" spans="1:6" x14ac:dyDescent="0.25">
      <c r="A1594" s="22">
        <v>43521</v>
      </c>
      <c r="B1594" s="7">
        <v>0.37</v>
      </c>
      <c r="C1594" t="s">
        <v>7226</v>
      </c>
      <c r="D1594" t="s">
        <v>9</v>
      </c>
      <c r="E1594" t="s">
        <v>6013</v>
      </c>
      <c r="F1594" s="8">
        <v>92</v>
      </c>
    </row>
    <row r="1595" spans="1:6" x14ac:dyDescent="0.25">
      <c r="A1595" s="22">
        <v>43468</v>
      </c>
      <c r="B1595" s="7">
        <v>0.18</v>
      </c>
      <c r="C1595" t="s">
        <v>7232</v>
      </c>
      <c r="D1595" t="s">
        <v>9</v>
      </c>
      <c r="E1595" t="s">
        <v>490</v>
      </c>
      <c r="F1595" s="8">
        <v>92</v>
      </c>
    </row>
    <row r="1596" spans="1:6" x14ac:dyDescent="0.25">
      <c r="A1596" s="22">
        <v>43430</v>
      </c>
      <c r="B1596" s="7">
        <v>0.51</v>
      </c>
      <c r="C1596" t="s">
        <v>7226</v>
      </c>
      <c r="D1596" t="s">
        <v>9</v>
      </c>
      <c r="E1596" t="s">
        <v>6872</v>
      </c>
      <c r="F1596" s="8">
        <v>92</v>
      </c>
    </row>
    <row r="1597" spans="1:6" x14ac:dyDescent="0.25">
      <c r="A1597" s="22">
        <v>43427</v>
      </c>
      <c r="B1597" s="7">
        <v>0.73</v>
      </c>
      <c r="C1597" t="s">
        <v>7229</v>
      </c>
      <c r="D1597" t="s">
        <v>7201</v>
      </c>
      <c r="E1597" t="s">
        <v>5751</v>
      </c>
      <c r="F1597" s="8">
        <v>92</v>
      </c>
    </row>
    <row r="1598" spans="1:6" x14ac:dyDescent="0.25">
      <c r="A1598" s="22">
        <v>43431</v>
      </c>
      <c r="B1598" s="7">
        <v>0.89</v>
      </c>
      <c r="C1598" t="s">
        <v>7231</v>
      </c>
      <c r="D1598" t="s">
        <v>9</v>
      </c>
      <c r="E1598" t="s">
        <v>5971</v>
      </c>
      <c r="F1598" s="8">
        <v>92</v>
      </c>
    </row>
    <row r="1599" spans="1:6" x14ac:dyDescent="0.25">
      <c r="A1599" s="22">
        <v>43419</v>
      </c>
      <c r="B1599" s="7">
        <v>0.42</v>
      </c>
      <c r="C1599" t="s">
        <v>7232</v>
      </c>
      <c r="D1599" t="s">
        <v>9</v>
      </c>
      <c r="E1599" t="s">
        <v>6308</v>
      </c>
      <c r="F1599" s="8">
        <v>92</v>
      </c>
    </row>
    <row r="1600" spans="1:6" x14ac:dyDescent="0.25">
      <c r="A1600" s="22">
        <v>43487</v>
      </c>
      <c r="B1600" s="7">
        <v>0.96</v>
      </c>
      <c r="C1600" t="s">
        <v>7231</v>
      </c>
      <c r="D1600" t="s">
        <v>7203</v>
      </c>
      <c r="E1600" t="s">
        <v>7054</v>
      </c>
      <c r="F1600" s="8">
        <v>92</v>
      </c>
    </row>
    <row r="1601" spans="1:6" x14ac:dyDescent="0.25">
      <c r="A1601" s="22">
        <v>43524</v>
      </c>
      <c r="B1601" s="7">
        <v>0.82</v>
      </c>
      <c r="C1601" t="s">
        <v>7232</v>
      </c>
      <c r="D1601" t="s">
        <v>9</v>
      </c>
      <c r="E1601" t="s">
        <v>6925</v>
      </c>
      <c r="F1601" s="8">
        <v>92</v>
      </c>
    </row>
    <row r="1602" spans="1:6" x14ac:dyDescent="0.25">
      <c r="A1602" s="22">
        <v>43524</v>
      </c>
      <c r="B1602" s="7">
        <v>0.34</v>
      </c>
      <c r="C1602" t="s">
        <v>7232</v>
      </c>
      <c r="D1602" t="s">
        <v>9</v>
      </c>
      <c r="E1602" t="s">
        <v>6385</v>
      </c>
      <c r="F1602" s="8">
        <v>92</v>
      </c>
    </row>
    <row r="1603" spans="1:6" x14ac:dyDescent="0.25">
      <c r="A1603" s="22">
        <v>43543</v>
      </c>
      <c r="B1603" s="7">
        <v>0.99</v>
      </c>
      <c r="C1603" t="s">
        <v>7231</v>
      </c>
      <c r="D1603" t="s">
        <v>7203</v>
      </c>
      <c r="E1603" t="s">
        <v>5782</v>
      </c>
      <c r="F1603" s="8">
        <v>92</v>
      </c>
    </row>
    <row r="1604" spans="1:6" x14ac:dyDescent="0.25">
      <c r="A1604" s="22">
        <v>43503</v>
      </c>
      <c r="B1604" s="7">
        <v>0.71</v>
      </c>
      <c r="C1604" t="s">
        <v>7232</v>
      </c>
      <c r="D1604" t="s">
        <v>7201</v>
      </c>
      <c r="E1604" t="s">
        <v>7158</v>
      </c>
      <c r="F1604" s="8">
        <v>92</v>
      </c>
    </row>
    <row r="1605" spans="1:6" x14ac:dyDescent="0.25">
      <c r="A1605" s="22">
        <v>43419</v>
      </c>
      <c r="B1605" s="7">
        <v>0.73</v>
      </c>
      <c r="C1605" t="s">
        <v>7232</v>
      </c>
      <c r="D1605" t="s">
        <v>9</v>
      </c>
      <c r="E1605" t="s">
        <v>1928</v>
      </c>
      <c r="F1605" s="8">
        <v>92</v>
      </c>
    </row>
    <row r="1606" spans="1:6" x14ac:dyDescent="0.25">
      <c r="A1606" s="22">
        <v>43536</v>
      </c>
      <c r="B1606" s="7">
        <v>0.75</v>
      </c>
      <c r="C1606" t="s">
        <v>7231</v>
      </c>
      <c r="D1606" t="s">
        <v>7200</v>
      </c>
      <c r="E1606" t="s">
        <v>6573</v>
      </c>
      <c r="F1606" s="8">
        <v>92</v>
      </c>
    </row>
    <row r="1607" spans="1:6" x14ac:dyDescent="0.25">
      <c r="A1607" s="22">
        <v>43518</v>
      </c>
      <c r="B1607" s="7">
        <v>0.84</v>
      </c>
      <c r="C1607" t="s">
        <v>7229</v>
      </c>
      <c r="D1607" t="s">
        <v>7201</v>
      </c>
      <c r="E1607" t="s">
        <v>5841</v>
      </c>
      <c r="F1607" s="8">
        <v>92</v>
      </c>
    </row>
    <row r="1608" spans="1:6" x14ac:dyDescent="0.25">
      <c r="A1608" s="22">
        <v>43476</v>
      </c>
      <c r="B1608" s="7">
        <v>0.19</v>
      </c>
      <c r="C1608" t="s">
        <v>7229</v>
      </c>
      <c r="D1608" t="s">
        <v>7201</v>
      </c>
      <c r="E1608" t="s">
        <v>5176</v>
      </c>
      <c r="F1608" s="8">
        <v>92</v>
      </c>
    </row>
    <row r="1609" spans="1:6" x14ac:dyDescent="0.25">
      <c r="A1609" s="22">
        <v>43475</v>
      </c>
      <c r="B1609" s="7">
        <v>0.74</v>
      </c>
      <c r="C1609" t="s">
        <v>7232</v>
      </c>
      <c r="D1609" t="s">
        <v>7201</v>
      </c>
      <c r="E1609" t="s">
        <v>5114</v>
      </c>
      <c r="F1609" s="8">
        <v>92</v>
      </c>
    </row>
    <row r="1610" spans="1:6" x14ac:dyDescent="0.25">
      <c r="A1610" s="22">
        <v>43424</v>
      </c>
      <c r="B1610" s="7">
        <v>0.13</v>
      </c>
      <c r="C1610" t="s">
        <v>7231</v>
      </c>
      <c r="D1610" t="s">
        <v>9</v>
      </c>
      <c r="E1610" t="s">
        <v>5768</v>
      </c>
      <c r="F1610" s="8">
        <v>92</v>
      </c>
    </row>
    <row r="1611" spans="1:6" x14ac:dyDescent="0.25">
      <c r="A1611" s="22">
        <v>43462</v>
      </c>
      <c r="B1611" s="7">
        <v>0.96</v>
      </c>
      <c r="C1611" t="s">
        <v>7229</v>
      </c>
      <c r="D1611" t="s">
        <v>7202</v>
      </c>
      <c r="E1611" t="s">
        <v>6191</v>
      </c>
      <c r="F1611" s="8">
        <v>92</v>
      </c>
    </row>
    <row r="1612" spans="1:6" x14ac:dyDescent="0.25">
      <c r="A1612" s="22">
        <v>43504</v>
      </c>
      <c r="B1612" s="7">
        <v>0.15</v>
      </c>
      <c r="C1612" t="s">
        <v>7229</v>
      </c>
      <c r="D1612" t="s">
        <v>7201</v>
      </c>
      <c r="E1612" t="s">
        <v>5345</v>
      </c>
      <c r="F1612" s="8">
        <v>92</v>
      </c>
    </row>
    <row r="1613" spans="1:6" x14ac:dyDescent="0.25">
      <c r="A1613" s="22">
        <v>43556</v>
      </c>
      <c r="B1613" s="7">
        <v>0.11</v>
      </c>
      <c r="C1613" t="s">
        <v>7226</v>
      </c>
      <c r="D1613" t="s">
        <v>9</v>
      </c>
      <c r="E1613" t="s">
        <v>1302</v>
      </c>
      <c r="F1613" s="8">
        <v>92</v>
      </c>
    </row>
    <row r="1614" spans="1:6" x14ac:dyDescent="0.25">
      <c r="A1614" s="22">
        <v>43440</v>
      </c>
      <c r="B1614" s="7">
        <v>0.46</v>
      </c>
      <c r="C1614" t="s">
        <v>7232</v>
      </c>
      <c r="D1614" t="s">
        <v>9</v>
      </c>
      <c r="E1614" t="s">
        <v>6833</v>
      </c>
      <c r="F1614" s="8">
        <v>92</v>
      </c>
    </row>
    <row r="1615" spans="1:6" x14ac:dyDescent="0.25">
      <c r="A1615" s="22">
        <v>43542</v>
      </c>
      <c r="B1615" s="7">
        <v>0.99</v>
      </c>
      <c r="C1615" t="s">
        <v>7226</v>
      </c>
      <c r="D1615" t="s">
        <v>9</v>
      </c>
      <c r="E1615" t="s">
        <v>6859</v>
      </c>
      <c r="F1615" s="8">
        <v>92</v>
      </c>
    </row>
    <row r="1616" spans="1:6" x14ac:dyDescent="0.25">
      <c r="A1616" s="22">
        <v>43482</v>
      </c>
      <c r="B1616" s="7">
        <v>0.69</v>
      </c>
      <c r="C1616" t="s">
        <v>7232</v>
      </c>
      <c r="D1616" t="s">
        <v>9</v>
      </c>
      <c r="E1616" t="s">
        <v>6027</v>
      </c>
      <c r="F1616" s="8">
        <v>92</v>
      </c>
    </row>
    <row r="1617" spans="1:6" x14ac:dyDescent="0.25">
      <c r="A1617" s="22">
        <v>43448</v>
      </c>
      <c r="B1617" s="7">
        <v>0.73</v>
      </c>
      <c r="C1617" t="s">
        <v>7229</v>
      </c>
      <c r="D1617" t="s">
        <v>9</v>
      </c>
      <c r="E1617" t="s">
        <v>5175</v>
      </c>
      <c r="F1617" s="8">
        <v>92</v>
      </c>
    </row>
    <row r="1618" spans="1:6" x14ac:dyDescent="0.25">
      <c r="A1618" s="22">
        <v>43545</v>
      </c>
      <c r="B1618" s="7">
        <v>0.3</v>
      </c>
      <c r="C1618" t="s">
        <v>7232</v>
      </c>
      <c r="D1618" t="s">
        <v>7201</v>
      </c>
      <c r="E1618" t="s">
        <v>6226</v>
      </c>
      <c r="F1618" s="8">
        <v>92</v>
      </c>
    </row>
    <row r="1619" spans="1:6" x14ac:dyDescent="0.25">
      <c r="A1619" s="22">
        <v>43430</v>
      </c>
      <c r="B1619" s="7">
        <v>0.62</v>
      </c>
      <c r="C1619" t="s">
        <v>7226</v>
      </c>
      <c r="D1619" t="s">
        <v>7202</v>
      </c>
      <c r="E1619" t="s">
        <v>6324</v>
      </c>
      <c r="F1619" s="8">
        <v>92</v>
      </c>
    </row>
    <row r="1620" spans="1:6" x14ac:dyDescent="0.25">
      <c r="A1620" s="22">
        <v>43431</v>
      </c>
      <c r="B1620" s="7">
        <v>0.49</v>
      </c>
      <c r="C1620" t="s">
        <v>7231</v>
      </c>
      <c r="D1620" t="s">
        <v>7200</v>
      </c>
      <c r="E1620" t="s">
        <v>2005</v>
      </c>
      <c r="F1620" s="8">
        <v>92</v>
      </c>
    </row>
    <row r="1621" spans="1:6" x14ac:dyDescent="0.25">
      <c r="A1621" s="22">
        <v>43472</v>
      </c>
      <c r="B1621" s="7">
        <v>0.32</v>
      </c>
      <c r="C1621" t="s">
        <v>7226</v>
      </c>
      <c r="D1621" t="s">
        <v>9</v>
      </c>
      <c r="E1621" t="s">
        <v>2115</v>
      </c>
      <c r="F1621" s="8">
        <v>92</v>
      </c>
    </row>
    <row r="1622" spans="1:6" x14ac:dyDescent="0.25">
      <c r="A1622" s="22">
        <v>43433</v>
      </c>
      <c r="B1622" s="7">
        <v>0.92</v>
      </c>
      <c r="C1622" t="s">
        <v>7232</v>
      </c>
      <c r="D1622" t="s">
        <v>7201</v>
      </c>
      <c r="E1622" t="s">
        <v>6049</v>
      </c>
      <c r="F1622" s="8">
        <v>92</v>
      </c>
    </row>
    <row r="1623" spans="1:6" x14ac:dyDescent="0.25">
      <c r="A1623" s="22">
        <v>43482</v>
      </c>
      <c r="B1623" s="7">
        <v>0.96</v>
      </c>
      <c r="C1623" t="s">
        <v>7232</v>
      </c>
      <c r="D1623" t="s">
        <v>7201</v>
      </c>
      <c r="E1623" t="s">
        <v>6308</v>
      </c>
      <c r="F1623" s="8">
        <v>92</v>
      </c>
    </row>
    <row r="1624" spans="1:6" x14ac:dyDescent="0.25">
      <c r="A1624" s="22">
        <v>43434</v>
      </c>
      <c r="B1624" s="7">
        <v>0.61</v>
      </c>
      <c r="C1624" t="s">
        <v>7229</v>
      </c>
      <c r="D1624" t="s">
        <v>7200</v>
      </c>
      <c r="E1624" t="s">
        <v>7080</v>
      </c>
      <c r="F1624" s="8">
        <v>92</v>
      </c>
    </row>
    <row r="1625" spans="1:6" x14ac:dyDescent="0.25">
      <c r="A1625" s="22">
        <v>43522</v>
      </c>
      <c r="B1625" s="7">
        <v>0.96</v>
      </c>
      <c r="C1625" t="s">
        <v>7231</v>
      </c>
      <c r="D1625" t="s">
        <v>7201</v>
      </c>
      <c r="E1625" t="s">
        <v>2660</v>
      </c>
      <c r="F1625" s="8">
        <v>92</v>
      </c>
    </row>
    <row r="1626" spans="1:6" x14ac:dyDescent="0.25">
      <c r="A1626" s="22">
        <v>43494</v>
      </c>
      <c r="B1626" s="7">
        <v>0.91</v>
      </c>
      <c r="C1626" t="s">
        <v>7231</v>
      </c>
      <c r="D1626" t="s">
        <v>7200</v>
      </c>
      <c r="E1626" t="s">
        <v>7047</v>
      </c>
      <c r="F1626" s="8">
        <v>92</v>
      </c>
    </row>
    <row r="1627" spans="1:6" x14ac:dyDescent="0.25">
      <c r="A1627" s="22">
        <v>43489</v>
      </c>
      <c r="B1627" s="7">
        <v>0.42</v>
      </c>
      <c r="C1627" t="s">
        <v>7232</v>
      </c>
      <c r="D1627" t="s">
        <v>7200</v>
      </c>
      <c r="E1627" t="s">
        <v>5662</v>
      </c>
      <c r="F1627" s="8">
        <v>92</v>
      </c>
    </row>
    <row r="1628" spans="1:6" x14ac:dyDescent="0.25">
      <c r="A1628" s="22">
        <v>43497</v>
      </c>
      <c r="B1628" s="7">
        <v>0.91</v>
      </c>
      <c r="C1628" t="s">
        <v>7229</v>
      </c>
      <c r="D1628" t="s">
        <v>7201</v>
      </c>
      <c r="E1628" t="s">
        <v>4260</v>
      </c>
      <c r="F1628" s="8">
        <v>92</v>
      </c>
    </row>
    <row r="1629" spans="1:6" x14ac:dyDescent="0.25">
      <c r="A1629" s="22">
        <v>43515</v>
      </c>
      <c r="B1629" s="7">
        <v>0.27</v>
      </c>
      <c r="C1629" t="s">
        <v>7231</v>
      </c>
      <c r="D1629" t="s">
        <v>7201</v>
      </c>
      <c r="E1629" t="s">
        <v>3449</v>
      </c>
      <c r="F1629" s="8">
        <v>92</v>
      </c>
    </row>
    <row r="1630" spans="1:6" x14ac:dyDescent="0.25">
      <c r="A1630" s="22">
        <v>43466</v>
      </c>
      <c r="B1630" s="7">
        <v>0.56999999999999995</v>
      </c>
      <c r="C1630" t="s">
        <v>7231</v>
      </c>
      <c r="D1630" t="s">
        <v>7201</v>
      </c>
      <c r="E1630" t="s">
        <v>4977</v>
      </c>
      <c r="F1630" s="8">
        <v>92</v>
      </c>
    </row>
    <row r="1631" spans="1:6" x14ac:dyDescent="0.25">
      <c r="A1631" s="22">
        <v>43482</v>
      </c>
      <c r="B1631" s="7">
        <v>0.42</v>
      </c>
      <c r="C1631" t="s">
        <v>7232</v>
      </c>
      <c r="D1631" t="s">
        <v>7201</v>
      </c>
      <c r="E1631" t="s">
        <v>5036</v>
      </c>
      <c r="F1631" s="8">
        <v>92</v>
      </c>
    </row>
    <row r="1632" spans="1:6" x14ac:dyDescent="0.25">
      <c r="A1632" s="22">
        <v>43483</v>
      </c>
      <c r="B1632" s="7">
        <v>0.26</v>
      </c>
      <c r="C1632" t="s">
        <v>7229</v>
      </c>
      <c r="D1632" t="s">
        <v>7200</v>
      </c>
      <c r="E1632" t="s">
        <v>2977</v>
      </c>
      <c r="F1632" s="8">
        <v>92</v>
      </c>
    </row>
    <row r="1633" spans="1:6" x14ac:dyDescent="0.25">
      <c r="A1633" s="22">
        <v>43542</v>
      </c>
      <c r="B1633" s="7">
        <v>0.08</v>
      </c>
      <c r="C1633" t="s">
        <v>7226</v>
      </c>
      <c r="D1633" t="s">
        <v>7201</v>
      </c>
      <c r="E1633" t="s">
        <v>7178</v>
      </c>
      <c r="F1633" s="8">
        <v>92</v>
      </c>
    </row>
    <row r="1634" spans="1:6" x14ac:dyDescent="0.25">
      <c r="A1634" s="22">
        <v>43448</v>
      </c>
      <c r="B1634" s="7">
        <v>0.8</v>
      </c>
      <c r="C1634" t="s">
        <v>7229</v>
      </c>
      <c r="D1634" t="s">
        <v>7203</v>
      </c>
      <c r="E1634" t="s">
        <v>6189</v>
      </c>
      <c r="F1634" s="8">
        <v>92</v>
      </c>
    </row>
    <row r="1635" spans="1:6" x14ac:dyDescent="0.25">
      <c r="A1635" s="22">
        <v>43479</v>
      </c>
      <c r="B1635" s="7">
        <v>0.33</v>
      </c>
      <c r="C1635" t="s">
        <v>7226</v>
      </c>
      <c r="D1635" t="s">
        <v>9</v>
      </c>
      <c r="E1635" t="s">
        <v>4332</v>
      </c>
      <c r="F1635" s="8">
        <v>92</v>
      </c>
    </row>
    <row r="1636" spans="1:6" x14ac:dyDescent="0.25">
      <c r="A1636" s="22">
        <v>43423</v>
      </c>
      <c r="B1636" s="7">
        <v>0.55000000000000004</v>
      </c>
      <c r="C1636" t="s">
        <v>7226</v>
      </c>
      <c r="D1636" t="s">
        <v>7202</v>
      </c>
      <c r="E1636" t="s">
        <v>5953</v>
      </c>
      <c r="F1636" s="8">
        <v>92</v>
      </c>
    </row>
    <row r="1637" spans="1:6" x14ac:dyDescent="0.25">
      <c r="A1637" s="22">
        <v>43444</v>
      </c>
      <c r="B1637" s="7">
        <v>0.22</v>
      </c>
      <c r="C1637" t="s">
        <v>7226</v>
      </c>
      <c r="D1637" t="s">
        <v>9</v>
      </c>
      <c r="E1637" t="s">
        <v>6690</v>
      </c>
      <c r="F1637" s="8">
        <v>92</v>
      </c>
    </row>
    <row r="1638" spans="1:6" x14ac:dyDescent="0.25">
      <c r="A1638" s="22">
        <v>43420</v>
      </c>
      <c r="B1638" s="7">
        <v>0.63</v>
      </c>
      <c r="C1638" t="s">
        <v>7229</v>
      </c>
      <c r="D1638" t="s">
        <v>9</v>
      </c>
      <c r="E1638" t="s">
        <v>2445</v>
      </c>
      <c r="F1638" s="8">
        <v>92</v>
      </c>
    </row>
    <row r="1639" spans="1:6" x14ac:dyDescent="0.25">
      <c r="A1639" s="22">
        <v>43549</v>
      </c>
      <c r="B1639" s="7">
        <v>0.56999999999999995</v>
      </c>
      <c r="C1639" t="s">
        <v>7226</v>
      </c>
      <c r="D1639" t="s">
        <v>7201</v>
      </c>
      <c r="E1639" t="s">
        <v>5704</v>
      </c>
      <c r="F1639" s="8">
        <v>92</v>
      </c>
    </row>
    <row r="1640" spans="1:6" x14ac:dyDescent="0.25">
      <c r="A1640" s="22">
        <v>43431</v>
      </c>
      <c r="B1640" s="7">
        <v>0.56999999999999995</v>
      </c>
      <c r="C1640" t="s">
        <v>7231</v>
      </c>
      <c r="D1640" t="s">
        <v>9</v>
      </c>
      <c r="E1640" t="s">
        <v>6983</v>
      </c>
      <c r="F1640" s="8">
        <v>92</v>
      </c>
    </row>
    <row r="1641" spans="1:6" x14ac:dyDescent="0.25">
      <c r="A1641" s="22">
        <v>43515</v>
      </c>
      <c r="B1641" s="7">
        <v>0.32</v>
      </c>
      <c r="C1641" t="s">
        <v>7231</v>
      </c>
      <c r="D1641" t="s">
        <v>9</v>
      </c>
      <c r="E1641" t="s">
        <v>5175</v>
      </c>
      <c r="F1641" s="8">
        <v>92</v>
      </c>
    </row>
    <row r="1642" spans="1:6" x14ac:dyDescent="0.25">
      <c r="A1642" s="22">
        <v>43454</v>
      </c>
      <c r="B1642" s="7">
        <v>0.3</v>
      </c>
      <c r="C1642" t="s">
        <v>7232</v>
      </c>
      <c r="D1642" t="s">
        <v>7201</v>
      </c>
      <c r="E1642" t="s">
        <v>6438</v>
      </c>
      <c r="F1642" s="8">
        <v>92</v>
      </c>
    </row>
    <row r="1643" spans="1:6" x14ac:dyDescent="0.25">
      <c r="A1643" s="22">
        <v>43444</v>
      </c>
      <c r="B1643" s="7">
        <v>0.06</v>
      </c>
      <c r="C1643" t="s">
        <v>7226</v>
      </c>
      <c r="D1643" t="s">
        <v>9</v>
      </c>
      <c r="E1643" t="s">
        <v>6352</v>
      </c>
      <c r="F1643" s="8">
        <v>92</v>
      </c>
    </row>
    <row r="1644" spans="1:6" x14ac:dyDescent="0.25">
      <c r="A1644" s="22">
        <v>43517</v>
      </c>
      <c r="B1644" s="7">
        <v>0.6</v>
      </c>
      <c r="C1644" t="s">
        <v>7232</v>
      </c>
      <c r="D1644" t="s">
        <v>9</v>
      </c>
      <c r="E1644" t="s">
        <v>1310</v>
      </c>
      <c r="F1644" s="8">
        <v>92</v>
      </c>
    </row>
    <row r="1645" spans="1:6" x14ac:dyDescent="0.25">
      <c r="A1645" s="22">
        <v>43532</v>
      </c>
      <c r="B1645" s="7">
        <v>0.17</v>
      </c>
      <c r="C1645" t="s">
        <v>7229</v>
      </c>
      <c r="D1645" t="s">
        <v>7201</v>
      </c>
      <c r="E1645" t="s">
        <v>6000</v>
      </c>
      <c r="F1645" s="8">
        <v>92</v>
      </c>
    </row>
    <row r="1646" spans="1:6" x14ac:dyDescent="0.25">
      <c r="A1646" s="22">
        <v>43521</v>
      </c>
      <c r="B1646" s="7">
        <v>0.2</v>
      </c>
      <c r="C1646" t="s">
        <v>7226</v>
      </c>
      <c r="D1646" t="s">
        <v>9</v>
      </c>
      <c r="E1646" t="s">
        <v>5701</v>
      </c>
      <c r="F1646" s="8">
        <v>92</v>
      </c>
    </row>
    <row r="1647" spans="1:6" x14ac:dyDescent="0.25">
      <c r="A1647" s="22">
        <v>43521</v>
      </c>
      <c r="B1647" s="7">
        <v>0.27</v>
      </c>
      <c r="C1647" t="s">
        <v>7226</v>
      </c>
      <c r="D1647" t="s">
        <v>7200</v>
      </c>
      <c r="E1647" t="s">
        <v>5173</v>
      </c>
      <c r="F1647" s="8">
        <v>92</v>
      </c>
    </row>
    <row r="1648" spans="1:6" x14ac:dyDescent="0.25">
      <c r="A1648" s="22">
        <v>43545</v>
      </c>
      <c r="B1648" s="7">
        <v>0.11</v>
      </c>
      <c r="C1648" t="s">
        <v>7232</v>
      </c>
      <c r="D1648" t="s">
        <v>9</v>
      </c>
      <c r="E1648" t="s">
        <v>1265</v>
      </c>
      <c r="F1648" s="8">
        <v>92</v>
      </c>
    </row>
    <row r="1649" spans="1:6" x14ac:dyDescent="0.25">
      <c r="A1649" s="22">
        <v>43447</v>
      </c>
      <c r="B1649" s="7">
        <v>0.88</v>
      </c>
      <c r="C1649" t="s">
        <v>7232</v>
      </c>
      <c r="D1649" t="s">
        <v>7202</v>
      </c>
      <c r="E1649" t="s">
        <v>2554</v>
      </c>
      <c r="F1649" s="8">
        <v>92</v>
      </c>
    </row>
    <row r="1650" spans="1:6" x14ac:dyDescent="0.25">
      <c r="A1650" s="22">
        <v>43489</v>
      </c>
      <c r="B1650" s="7">
        <v>0.95</v>
      </c>
      <c r="C1650" t="s">
        <v>7232</v>
      </c>
      <c r="D1650" t="s">
        <v>7201</v>
      </c>
      <c r="E1650" t="s">
        <v>6694</v>
      </c>
      <c r="F1650" s="8">
        <v>92</v>
      </c>
    </row>
    <row r="1651" spans="1:6" x14ac:dyDescent="0.25">
      <c r="A1651" s="22">
        <v>43529</v>
      </c>
      <c r="B1651" s="7">
        <v>0.6</v>
      </c>
      <c r="C1651" t="s">
        <v>7231</v>
      </c>
      <c r="D1651" t="s">
        <v>9</v>
      </c>
      <c r="E1651" t="s">
        <v>5109</v>
      </c>
      <c r="F1651" s="8">
        <v>92</v>
      </c>
    </row>
    <row r="1652" spans="1:6" x14ac:dyDescent="0.25">
      <c r="A1652" s="22">
        <v>43493</v>
      </c>
      <c r="B1652" s="7">
        <v>0.68</v>
      </c>
      <c r="C1652" t="s">
        <v>7226</v>
      </c>
      <c r="D1652" t="s">
        <v>7203</v>
      </c>
      <c r="E1652" t="s">
        <v>279</v>
      </c>
      <c r="F1652" s="8">
        <v>92</v>
      </c>
    </row>
    <row r="1653" spans="1:6" x14ac:dyDescent="0.25">
      <c r="A1653" s="22">
        <v>43531</v>
      </c>
      <c r="B1653" s="7">
        <v>0.18</v>
      </c>
      <c r="C1653" t="s">
        <v>7232</v>
      </c>
      <c r="D1653" t="s">
        <v>7201</v>
      </c>
      <c r="E1653" t="s">
        <v>2098</v>
      </c>
      <c r="F1653" s="8">
        <v>92</v>
      </c>
    </row>
    <row r="1654" spans="1:6" x14ac:dyDescent="0.25">
      <c r="A1654" s="22">
        <v>43479</v>
      </c>
      <c r="B1654" s="7">
        <v>0.33</v>
      </c>
      <c r="C1654" t="s">
        <v>7226</v>
      </c>
      <c r="D1654" t="s">
        <v>7200</v>
      </c>
      <c r="E1654" t="s">
        <v>5364</v>
      </c>
      <c r="F1654" s="8">
        <v>92</v>
      </c>
    </row>
    <row r="1655" spans="1:6" x14ac:dyDescent="0.25">
      <c r="A1655" s="22">
        <v>43465</v>
      </c>
      <c r="B1655" s="7">
        <v>0.78</v>
      </c>
      <c r="C1655" t="s">
        <v>7226</v>
      </c>
      <c r="D1655" t="s">
        <v>7201</v>
      </c>
      <c r="E1655" t="s">
        <v>6451</v>
      </c>
      <c r="F1655" s="8">
        <v>92</v>
      </c>
    </row>
    <row r="1656" spans="1:6" x14ac:dyDescent="0.25">
      <c r="A1656" s="22">
        <v>43472</v>
      </c>
      <c r="B1656" s="7">
        <v>0.27</v>
      </c>
      <c r="C1656" t="s">
        <v>7226</v>
      </c>
      <c r="D1656" t="s">
        <v>7203</v>
      </c>
      <c r="E1656" t="s">
        <v>5257</v>
      </c>
      <c r="F1656" s="8">
        <v>92</v>
      </c>
    </row>
    <row r="1657" spans="1:6" x14ac:dyDescent="0.25">
      <c r="A1657" s="22">
        <v>43486</v>
      </c>
      <c r="B1657" s="7">
        <v>0.18</v>
      </c>
      <c r="C1657" t="s">
        <v>7226</v>
      </c>
      <c r="D1657" t="s">
        <v>7201</v>
      </c>
      <c r="E1657" t="s">
        <v>6439</v>
      </c>
      <c r="F1657" s="8">
        <v>92</v>
      </c>
    </row>
    <row r="1658" spans="1:6" x14ac:dyDescent="0.25">
      <c r="A1658" s="22">
        <v>43462</v>
      </c>
      <c r="B1658" s="7">
        <v>0.1</v>
      </c>
      <c r="C1658" t="s">
        <v>7229</v>
      </c>
      <c r="D1658" t="s">
        <v>9</v>
      </c>
      <c r="E1658" t="s">
        <v>3215</v>
      </c>
      <c r="F1658" s="8">
        <v>92</v>
      </c>
    </row>
    <row r="1659" spans="1:6" x14ac:dyDescent="0.25">
      <c r="A1659" s="22">
        <v>43490</v>
      </c>
      <c r="B1659" s="7">
        <v>0.79</v>
      </c>
      <c r="C1659" t="s">
        <v>7229</v>
      </c>
      <c r="D1659" t="s">
        <v>9</v>
      </c>
      <c r="E1659" t="s">
        <v>1814</v>
      </c>
      <c r="F1659" s="8">
        <v>92</v>
      </c>
    </row>
    <row r="1660" spans="1:6" x14ac:dyDescent="0.25">
      <c r="A1660" s="22">
        <v>43514</v>
      </c>
      <c r="B1660" s="7">
        <v>0.56000000000000005</v>
      </c>
      <c r="C1660" t="s">
        <v>7226</v>
      </c>
      <c r="D1660" t="s">
        <v>9</v>
      </c>
      <c r="E1660" t="s">
        <v>5162</v>
      </c>
      <c r="F1660" s="8">
        <v>92</v>
      </c>
    </row>
    <row r="1661" spans="1:6" x14ac:dyDescent="0.25">
      <c r="A1661" s="22">
        <v>43542</v>
      </c>
      <c r="B1661" s="7">
        <v>0.17</v>
      </c>
      <c r="C1661" t="s">
        <v>7226</v>
      </c>
      <c r="D1661" t="s">
        <v>7200</v>
      </c>
      <c r="E1661" t="s">
        <v>7187</v>
      </c>
      <c r="F1661" s="8">
        <v>92</v>
      </c>
    </row>
    <row r="1662" spans="1:6" x14ac:dyDescent="0.25">
      <c r="A1662" s="22">
        <v>43483</v>
      </c>
      <c r="B1662" s="7">
        <v>0.14000000000000001</v>
      </c>
      <c r="C1662" t="s">
        <v>7229</v>
      </c>
      <c r="D1662" t="s">
        <v>7201</v>
      </c>
      <c r="E1662" t="s">
        <v>5800</v>
      </c>
      <c r="F1662" s="8">
        <v>92</v>
      </c>
    </row>
    <row r="1663" spans="1:6" x14ac:dyDescent="0.25">
      <c r="A1663" s="22">
        <v>43532</v>
      </c>
      <c r="B1663" s="7">
        <v>0.93</v>
      </c>
      <c r="C1663" t="s">
        <v>7229</v>
      </c>
      <c r="D1663" t="s">
        <v>7202</v>
      </c>
      <c r="E1663" t="s">
        <v>7124</v>
      </c>
      <c r="F1663" s="8">
        <v>92</v>
      </c>
    </row>
    <row r="1664" spans="1:6" x14ac:dyDescent="0.25">
      <c r="A1664" s="22">
        <v>43549</v>
      </c>
      <c r="B1664" s="7">
        <v>0.79</v>
      </c>
      <c r="C1664" t="s">
        <v>7226</v>
      </c>
      <c r="D1664" t="s">
        <v>9</v>
      </c>
      <c r="E1664" t="s">
        <v>5209</v>
      </c>
      <c r="F1664" s="8">
        <v>92</v>
      </c>
    </row>
    <row r="1665" spans="1:6" x14ac:dyDescent="0.25">
      <c r="A1665" s="22">
        <v>43480</v>
      </c>
      <c r="B1665" s="7">
        <v>0.27</v>
      </c>
      <c r="C1665" t="s">
        <v>7231</v>
      </c>
      <c r="D1665" t="s">
        <v>7201</v>
      </c>
      <c r="E1665" t="s">
        <v>5153</v>
      </c>
      <c r="F1665" s="8">
        <v>92</v>
      </c>
    </row>
    <row r="1666" spans="1:6" x14ac:dyDescent="0.25">
      <c r="A1666" s="22">
        <v>43543</v>
      </c>
      <c r="B1666" s="7">
        <v>0.16</v>
      </c>
      <c r="C1666" t="s">
        <v>7231</v>
      </c>
      <c r="D1666" t="s">
        <v>7202</v>
      </c>
      <c r="E1666" t="s">
        <v>5362</v>
      </c>
      <c r="F1666" s="8">
        <v>92</v>
      </c>
    </row>
    <row r="1667" spans="1:6" x14ac:dyDescent="0.25">
      <c r="A1667" s="22">
        <v>43452</v>
      </c>
      <c r="B1667" s="7">
        <v>0.08</v>
      </c>
      <c r="C1667" t="s">
        <v>7231</v>
      </c>
      <c r="D1667" t="s">
        <v>7200</v>
      </c>
      <c r="E1667" t="s">
        <v>5203</v>
      </c>
      <c r="F1667" s="8">
        <v>92</v>
      </c>
    </row>
    <row r="1668" spans="1:6" x14ac:dyDescent="0.25">
      <c r="A1668" s="22">
        <v>43501</v>
      </c>
      <c r="B1668" s="7">
        <v>0.12</v>
      </c>
      <c r="C1668" t="s">
        <v>7231</v>
      </c>
      <c r="D1668" t="s">
        <v>7200</v>
      </c>
      <c r="E1668" t="s">
        <v>6343</v>
      </c>
      <c r="F1668" s="8">
        <v>92</v>
      </c>
    </row>
    <row r="1669" spans="1:6" x14ac:dyDescent="0.25">
      <c r="A1669" s="22">
        <v>43549</v>
      </c>
      <c r="B1669" s="7">
        <v>0.25</v>
      </c>
      <c r="C1669" t="s">
        <v>7226</v>
      </c>
      <c r="D1669" t="s">
        <v>7201</v>
      </c>
      <c r="E1669" t="s">
        <v>6288</v>
      </c>
      <c r="F1669" s="8">
        <v>92</v>
      </c>
    </row>
    <row r="1670" spans="1:6" x14ac:dyDescent="0.25">
      <c r="A1670" s="22">
        <v>43496</v>
      </c>
      <c r="B1670" s="7">
        <v>0.51</v>
      </c>
      <c r="C1670" t="s">
        <v>7232</v>
      </c>
      <c r="D1670" t="s">
        <v>9</v>
      </c>
      <c r="E1670" t="s">
        <v>3899</v>
      </c>
      <c r="F1670" s="8">
        <v>92</v>
      </c>
    </row>
    <row r="1671" spans="1:6" x14ac:dyDescent="0.25">
      <c r="A1671" s="22">
        <v>43545</v>
      </c>
      <c r="B1671" s="7">
        <v>0.88</v>
      </c>
      <c r="C1671" t="s">
        <v>7232</v>
      </c>
      <c r="D1671" t="s">
        <v>9</v>
      </c>
      <c r="E1671" t="s">
        <v>6852</v>
      </c>
      <c r="F1671" s="8">
        <v>92</v>
      </c>
    </row>
    <row r="1672" spans="1:6" x14ac:dyDescent="0.25">
      <c r="A1672" s="22">
        <v>43480</v>
      </c>
      <c r="B1672" s="7">
        <v>0.7</v>
      </c>
      <c r="C1672" t="s">
        <v>7231</v>
      </c>
      <c r="D1672" t="s">
        <v>7201</v>
      </c>
      <c r="E1672" t="s">
        <v>1728</v>
      </c>
      <c r="F1672" s="8">
        <v>92</v>
      </c>
    </row>
    <row r="1673" spans="1:6" x14ac:dyDescent="0.25">
      <c r="A1673" s="22">
        <v>43552</v>
      </c>
      <c r="B1673" s="7">
        <v>0.67</v>
      </c>
      <c r="C1673" t="s">
        <v>7232</v>
      </c>
      <c r="D1673" t="s">
        <v>9</v>
      </c>
      <c r="E1673" t="s">
        <v>5577</v>
      </c>
      <c r="F1673" s="8">
        <v>92</v>
      </c>
    </row>
    <row r="1674" spans="1:6" x14ac:dyDescent="0.25">
      <c r="A1674" s="22">
        <v>43475</v>
      </c>
      <c r="B1674" s="7">
        <v>0.66</v>
      </c>
      <c r="C1674" t="s">
        <v>7232</v>
      </c>
      <c r="D1674" t="s">
        <v>7201</v>
      </c>
      <c r="E1674" t="s">
        <v>1061</v>
      </c>
      <c r="F1674" s="8">
        <v>92</v>
      </c>
    </row>
    <row r="1675" spans="1:6" x14ac:dyDescent="0.25">
      <c r="A1675" s="22">
        <v>43539</v>
      </c>
      <c r="B1675" s="7">
        <v>0.74</v>
      </c>
      <c r="C1675" t="s">
        <v>7229</v>
      </c>
      <c r="D1675" t="s">
        <v>7200</v>
      </c>
      <c r="E1675" t="s">
        <v>4533</v>
      </c>
      <c r="F1675" s="8">
        <v>92</v>
      </c>
    </row>
    <row r="1676" spans="1:6" x14ac:dyDescent="0.25">
      <c r="A1676" s="22">
        <v>43482</v>
      </c>
      <c r="B1676" s="7">
        <v>0.59</v>
      </c>
      <c r="C1676" t="s">
        <v>7232</v>
      </c>
      <c r="D1676" t="s">
        <v>7203</v>
      </c>
      <c r="E1676" t="s">
        <v>2066</v>
      </c>
      <c r="F1676" s="8">
        <v>92</v>
      </c>
    </row>
    <row r="1677" spans="1:6" x14ac:dyDescent="0.25">
      <c r="A1677" s="22">
        <v>43511</v>
      </c>
      <c r="B1677" s="7">
        <v>0.64</v>
      </c>
      <c r="C1677" t="s">
        <v>7229</v>
      </c>
      <c r="D1677" t="s">
        <v>7200</v>
      </c>
      <c r="E1677" t="s">
        <v>6948</v>
      </c>
      <c r="F1677" s="8">
        <v>92</v>
      </c>
    </row>
    <row r="1678" spans="1:6" x14ac:dyDescent="0.25">
      <c r="A1678" s="22">
        <v>43507</v>
      </c>
      <c r="B1678" s="7">
        <v>0.56999999999999995</v>
      </c>
      <c r="C1678" t="s">
        <v>7226</v>
      </c>
      <c r="D1678" t="s">
        <v>7202</v>
      </c>
      <c r="E1678" t="s">
        <v>5469</v>
      </c>
      <c r="F1678" s="8">
        <v>92</v>
      </c>
    </row>
    <row r="1679" spans="1:6" x14ac:dyDescent="0.25">
      <c r="A1679" s="22">
        <v>43489</v>
      </c>
      <c r="B1679" s="7">
        <v>0.26</v>
      </c>
      <c r="C1679" t="s">
        <v>7232</v>
      </c>
      <c r="D1679" t="s">
        <v>7201</v>
      </c>
      <c r="E1679" t="s">
        <v>5760</v>
      </c>
      <c r="F1679" s="8">
        <v>92</v>
      </c>
    </row>
    <row r="1680" spans="1:6" x14ac:dyDescent="0.25">
      <c r="A1680" s="22">
        <v>43455</v>
      </c>
      <c r="B1680" s="7">
        <v>0.86</v>
      </c>
      <c r="C1680" t="s">
        <v>7229</v>
      </c>
      <c r="D1680" t="s">
        <v>7203</v>
      </c>
      <c r="E1680" t="s">
        <v>1364</v>
      </c>
      <c r="F1680" s="8">
        <v>92</v>
      </c>
    </row>
    <row r="1681" spans="1:6" x14ac:dyDescent="0.25">
      <c r="A1681" s="22">
        <v>43497</v>
      </c>
      <c r="B1681" s="7">
        <v>0.38</v>
      </c>
      <c r="C1681" t="s">
        <v>7229</v>
      </c>
      <c r="D1681" t="s">
        <v>9</v>
      </c>
      <c r="E1681" t="s">
        <v>5239</v>
      </c>
      <c r="F1681" s="8">
        <v>92</v>
      </c>
    </row>
    <row r="1682" spans="1:6" x14ac:dyDescent="0.25">
      <c r="A1682" s="22">
        <v>43434</v>
      </c>
      <c r="B1682" s="7">
        <v>0.28999999999999998</v>
      </c>
      <c r="C1682" t="s">
        <v>7229</v>
      </c>
      <c r="D1682" t="s">
        <v>7200</v>
      </c>
      <c r="E1682" t="s">
        <v>5392</v>
      </c>
      <c r="F1682" s="8">
        <v>92</v>
      </c>
    </row>
    <row r="1683" spans="1:6" x14ac:dyDescent="0.25">
      <c r="A1683" s="22">
        <v>43501</v>
      </c>
      <c r="B1683" s="7">
        <v>0.06</v>
      </c>
      <c r="C1683" t="s">
        <v>7231</v>
      </c>
      <c r="D1683" t="s">
        <v>7202</v>
      </c>
      <c r="E1683" t="s">
        <v>1423</v>
      </c>
      <c r="F1683" s="8">
        <v>92</v>
      </c>
    </row>
    <row r="1684" spans="1:6" x14ac:dyDescent="0.25">
      <c r="A1684" s="22">
        <v>43489</v>
      </c>
      <c r="B1684" s="7">
        <v>0.17</v>
      </c>
      <c r="C1684" t="s">
        <v>7232</v>
      </c>
      <c r="D1684" t="s">
        <v>7202</v>
      </c>
      <c r="E1684" t="s">
        <v>7160</v>
      </c>
      <c r="F1684" s="8">
        <v>92</v>
      </c>
    </row>
    <row r="1685" spans="1:6" x14ac:dyDescent="0.25">
      <c r="A1685" s="22">
        <v>43438</v>
      </c>
      <c r="B1685" s="7">
        <v>0.73</v>
      </c>
      <c r="C1685" t="s">
        <v>7231</v>
      </c>
      <c r="D1685" t="s">
        <v>7201</v>
      </c>
      <c r="E1685" t="s">
        <v>5866</v>
      </c>
      <c r="F1685" s="8">
        <v>92</v>
      </c>
    </row>
    <row r="1686" spans="1:6" x14ac:dyDescent="0.25">
      <c r="A1686" s="22">
        <v>43500</v>
      </c>
      <c r="B1686" s="7">
        <v>0.34</v>
      </c>
      <c r="C1686" t="s">
        <v>7226</v>
      </c>
      <c r="D1686" t="s">
        <v>7201</v>
      </c>
      <c r="E1686" t="s">
        <v>6845</v>
      </c>
      <c r="F1686" s="8">
        <v>92</v>
      </c>
    </row>
    <row r="1687" spans="1:6" x14ac:dyDescent="0.25">
      <c r="A1687" s="22">
        <v>43444</v>
      </c>
      <c r="B1687" s="7">
        <v>0.41</v>
      </c>
      <c r="C1687" t="s">
        <v>7226</v>
      </c>
      <c r="D1687" t="s">
        <v>7200</v>
      </c>
      <c r="E1687" t="s">
        <v>6650</v>
      </c>
      <c r="F1687" s="8">
        <v>92</v>
      </c>
    </row>
    <row r="1688" spans="1:6" x14ac:dyDescent="0.25">
      <c r="A1688" s="22">
        <v>43489</v>
      </c>
      <c r="B1688" s="7">
        <v>0.71</v>
      </c>
      <c r="C1688" t="s">
        <v>7232</v>
      </c>
      <c r="D1688" t="s">
        <v>7201</v>
      </c>
      <c r="E1688" t="s">
        <v>4662</v>
      </c>
      <c r="F1688" s="8">
        <v>92</v>
      </c>
    </row>
    <row r="1689" spans="1:6" x14ac:dyDescent="0.25">
      <c r="A1689" s="22">
        <v>43427</v>
      </c>
      <c r="B1689" s="7">
        <v>0.64</v>
      </c>
      <c r="C1689" t="s">
        <v>7229</v>
      </c>
      <c r="D1689" t="s">
        <v>7201</v>
      </c>
      <c r="E1689" t="s">
        <v>5483</v>
      </c>
      <c r="F1689" s="8">
        <v>92</v>
      </c>
    </row>
    <row r="1690" spans="1:6" x14ac:dyDescent="0.25">
      <c r="A1690" s="22">
        <v>43447</v>
      </c>
      <c r="B1690" s="7">
        <v>0.34</v>
      </c>
      <c r="C1690" t="s">
        <v>7232</v>
      </c>
      <c r="D1690" t="s">
        <v>7200</v>
      </c>
      <c r="E1690" t="s">
        <v>5862</v>
      </c>
      <c r="F1690" s="8">
        <v>92</v>
      </c>
    </row>
    <row r="1691" spans="1:6" x14ac:dyDescent="0.25">
      <c r="A1691" s="22">
        <v>43532</v>
      </c>
      <c r="B1691" s="7">
        <v>0.73</v>
      </c>
      <c r="C1691" t="s">
        <v>7229</v>
      </c>
      <c r="D1691" t="s">
        <v>7201</v>
      </c>
      <c r="E1691" t="s">
        <v>3719</v>
      </c>
      <c r="F1691" s="8">
        <v>92</v>
      </c>
    </row>
    <row r="1692" spans="1:6" x14ac:dyDescent="0.25">
      <c r="A1692" s="22">
        <v>43550</v>
      </c>
      <c r="B1692" s="7">
        <v>0.32</v>
      </c>
      <c r="C1692" t="s">
        <v>7231</v>
      </c>
      <c r="D1692" t="s">
        <v>7202</v>
      </c>
      <c r="E1692" t="s">
        <v>6257</v>
      </c>
      <c r="F1692" s="8">
        <v>92</v>
      </c>
    </row>
    <row r="1693" spans="1:6" x14ac:dyDescent="0.25">
      <c r="A1693" s="22">
        <v>43538</v>
      </c>
      <c r="B1693" s="7">
        <v>0.41</v>
      </c>
      <c r="C1693" t="s">
        <v>7232</v>
      </c>
      <c r="D1693" t="s">
        <v>9</v>
      </c>
      <c r="E1693" t="s">
        <v>2353</v>
      </c>
      <c r="F1693" s="8">
        <v>92</v>
      </c>
    </row>
    <row r="1694" spans="1:6" x14ac:dyDescent="0.25">
      <c r="A1694" s="22">
        <v>43461</v>
      </c>
      <c r="B1694" s="7">
        <v>0.36</v>
      </c>
      <c r="C1694" t="s">
        <v>7232</v>
      </c>
      <c r="D1694" t="s">
        <v>7200</v>
      </c>
      <c r="E1694" t="s">
        <v>6584</v>
      </c>
      <c r="F1694" s="8">
        <v>92</v>
      </c>
    </row>
    <row r="1695" spans="1:6" x14ac:dyDescent="0.25">
      <c r="A1695" s="22">
        <v>43458</v>
      </c>
      <c r="B1695" s="7">
        <v>0.01</v>
      </c>
      <c r="C1695" t="s">
        <v>7226</v>
      </c>
      <c r="D1695" t="s">
        <v>9</v>
      </c>
      <c r="E1695" t="s">
        <v>862</v>
      </c>
      <c r="F1695" s="8">
        <v>92</v>
      </c>
    </row>
    <row r="1696" spans="1:6" x14ac:dyDescent="0.25">
      <c r="A1696" s="22">
        <v>43496</v>
      </c>
      <c r="B1696" s="7">
        <v>0.35</v>
      </c>
      <c r="C1696" t="s">
        <v>7232</v>
      </c>
      <c r="D1696" t="s">
        <v>9</v>
      </c>
      <c r="E1696" t="s">
        <v>6773</v>
      </c>
      <c r="F1696" s="8">
        <v>92</v>
      </c>
    </row>
    <row r="1697" spans="1:6" x14ac:dyDescent="0.25">
      <c r="A1697" s="22">
        <v>43500</v>
      </c>
      <c r="B1697" s="7">
        <v>0.44</v>
      </c>
      <c r="C1697" t="s">
        <v>7226</v>
      </c>
      <c r="D1697" t="s">
        <v>7200</v>
      </c>
      <c r="E1697" t="s">
        <v>5658</v>
      </c>
      <c r="F1697" s="8">
        <v>92</v>
      </c>
    </row>
    <row r="1698" spans="1:6" x14ac:dyDescent="0.25">
      <c r="A1698" s="22">
        <v>43437</v>
      </c>
      <c r="B1698" s="7">
        <v>0.55000000000000004</v>
      </c>
      <c r="C1698" t="s">
        <v>7226</v>
      </c>
      <c r="D1698" t="s">
        <v>7203</v>
      </c>
      <c r="E1698" t="s">
        <v>530</v>
      </c>
      <c r="F1698" s="8">
        <v>92</v>
      </c>
    </row>
    <row r="1699" spans="1:6" x14ac:dyDescent="0.25">
      <c r="A1699" s="22">
        <v>43531</v>
      </c>
      <c r="B1699" s="7">
        <v>0.01</v>
      </c>
      <c r="C1699" t="s">
        <v>7232</v>
      </c>
      <c r="D1699" t="s">
        <v>7201</v>
      </c>
      <c r="E1699" t="s">
        <v>6996</v>
      </c>
      <c r="F1699" s="8">
        <v>92</v>
      </c>
    </row>
    <row r="1700" spans="1:6" x14ac:dyDescent="0.25">
      <c r="A1700" s="22">
        <v>43556</v>
      </c>
      <c r="B1700" s="7">
        <v>0.77</v>
      </c>
      <c r="C1700" t="s">
        <v>7226</v>
      </c>
      <c r="D1700" t="s">
        <v>7201</v>
      </c>
      <c r="E1700" t="s">
        <v>6508</v>
      </c>
      <c r="F1700" s="8">
        <v>92</v>
      </c>
    </row>
    <row r="1701" spans="1:6" x14ac:dyDescent="0.25">
      <c r="A1701" s="22">
        <v>43525</v>
      </c>
      <c r="B1701" s="7">
        <v>0.98</v>
      </c>
      <c r="C1701" t="s">
        <v>7229</v>
      </c>
      <c r="D1701" t="s">
        <v>7201</v>
      </c>
      <c r="E1701" t="s">
        <v>968</v>
      </c>
      <c r="F1701" s="8">
        <v>92</v>
      </c>
    </row>
    <row r="1702" spans="1:6" x14ac:dyDescent="0.25">
      <c r="A1702" s="22">
        <v>43542</v>
      </c>
      <c r="B1702" s="7">
        <v>0.28999999999999998</v>
      </c>
      <c r="C1702" t="s">
        <v>7226</v>
      </c>
      <c r="D1702" t="s">
        <v>7202</v>
      </c>
      <c r="E1702" t="s">
        <v>6429</v>
      </c>
      <c r="F1702" s="8">
        <v>92</v>
      </c>
    </row>
    <row r="1703" spans="1:6" x14ac:dyDescent="0.25">
      <c r="A1703" s="22">
        <v>43522</v>
      </c>
      <c r="B1703" s="7">
        <v>0.72</v>
      </c>
      <c r="C1703" t="s">
        <v>7231</v>
      </c>
      <c r="D1703" t="s">
        <v>9</v>
      </c>
      <c r="E1703" t="s">
        <v>5586</v>
      </c>
      <c r="F1703" s="8">
        <v>92</v>
      </c>
    </row>
    <row r="1704" spans="1:6" x14ac:dyDescent="0.25">
      <c r="A1704" s="22">
        <v>43493</v>
      </c>
      <c r="B1704" s="7">
        <v>0.36</v>
      </c>
      <c r="C1704" t="s">
        <v>7226</v>
      </c>
      <c r="D1704" t="s">
        <v>7202</v>
      </c>
      <c r="E1704" t="s">
        <v>6603</v>
      </c>
      <c r="F1704" s="8">
        <v>92</v>
      </c>
    </row>
    <row r="1705" spans="1:6" x14ac:dyDescent="0.25">
      <c r="A1705" s="22">
        <v>43459</v>
      </c>
      <c r="B1705" s="7">
        <v>0.19</v>
      </c>
      <c r="C1705" t="s">
        <v>7231</v>
      </c>
      <c r="D1705" t="s">
        <v>9</v>
      </c>
      <c r="E1705" t="s">
        <v>6541</v>
      </c>
      <c r="F1705" s="8">
        <v>92</v>
      </c>
    </row>
    <row r="1706" spans="1:6" x14ac:dyDescent="0.25">
      <c r="A1706" s="22">
        <v>43535</v>
      </c>
      <c r="B1706" s="7">
        <v>7.0000000000000007E-2</v>
      </c>
      <c r="C1706" t="s">
        <v>7226</v>
      </c>
      <c r="D1706" t="s">
        <v>7200</v>
      </c>
      <c r="E1706" t="s">
        <v>3644</v>
      </c>
      <c r="F1706" s="8">
        <v>92</v>
      </c>
    </row>
    <row r="1707" spans="1:6" x14ac:dyDescent="0.25">
      <c r="A1707" s="22">
        <v>43532</v>
      </c>
      <c r="B1707" s="7">
        <v>0.7</v>
      </c>
      <c r="C1707" t="s">
        <v>7229</v>
      </c>
      <c r="D1707" t="s">
        <v>9</v>
      </c>
      <c r="E1707" t="s">
        <v>1050</v>
      </c>
      <c r="F1707" s="8">
        <v>92</v>
      </c>
    </row>
    <row r="1708" spans="1:6" x14ac:dyDescent="0.25">
      <c r="A1708" s="22">
        <v>43434</v>
      </c>
      <c r="B1708" s="7">
        <v>0.98</v>
      </c>
      <c r="C1708" t="s">
        <v>7229</v>
      </c>
      <c r="D1708" t="s">
        <v>9</v>
      </c>
      <c r="E1708" t="s">
        <v>5535</v>
      </c>
      <c r="F1708" s="8">
        <v>92</v>
      </c>
    </row>
    <row r="1709" spans="1:6" x14ac:dyDescent="0.25">
      <c r="A1709" s="22">
        <v>43479</v>
      </c>
      <c r="B1709" s="7">
        <v>0.16</v>
      </c>
      <c r="C1709" t="s">
        <v>7226</v>
      </c>
      <c r="D1709" t="s">
        <v>7200</v>
      </c>
      <c r="E1709" t="s">
        <v>530</v>
      </c>
      <c r="F1709" s="8">
        <v>92</v>
      </c>
    </row>
    <row r="1710" spans="1:6" x14ac:dyDescent="0.25">
      <c r="A1710" s="22">
        <v>43507</v>
      </c>
      <c r="B1710" s="7">
        <v>0.11</v>
      </c>
      <c r="C1710" t="s">
        <v>7226</v>
      </c>
      <c r="D1710" t="s">
        <v>7201</v>
      </c>
      <c r="E1710" t="s">
        <v>6405</v>
      </c>
      <c r="F1710" s="8">
        <v>92</v>
      </c>
    </row>
    <row r="1711" spans="1:6" x14ac:dyDescent="0.25">
      <c r="A1711" s="22">
        <v>43445</v>
      </c>
      <c r="B1711" s="7">
        <v>0.67</v>
      </c>
      <c r="C1711" t="s">
        <v>7231</v>
      </c>
      <c r="D1711" t="s">
        <v>7200</v>
      </c>
      <c r="E1711" t="s">
        <v>5738</v>
      </c>
      <c r="F1711" s="8">
        <v>92</v>
      </c>
    </row>
    <row r="1712" spans="1:6" x14ac:dyDescent="0.25">
      <c r="A1712" s="22">
        <v>43469</v>
      </c>
      <c r="B1712" s="7">
        <v>0.11</v>
      </c>
      <c r="C1712" t="s">
        <v>7229</v>
      </c>
      <c r="D1712" t="s">
        <v>7203</v>
      </c>
      <c r="E1712" t="s">
        <v>5159</v>
      </c>
      <c r="F1712" s="8">
        <v>92</v>
      </c>
    </row>
    <row r="1713" spans="1:6" x14ac:dyDescent="0.25">
      <c r="A1713" s="22">
        <v>43496</v>
      </c>
      <c r="B1713" s="7">
        <v>0.48</v>
      </c>
      <c r="C1713" t="s">
        <v>7232</v>
      </c>
      <c r="D1713" t="s">
        <v>7202</v>
      </c>
      <c r="E1713" t="s">
        <v>4856</v>
      </c>
      <c r="F1713" s="8">
        <v>92</v>
      </c>
    </row>
    <row r="1714" spans="1:6" x14ac:dyDescent="0.25">
      <c r="A1714" s="22">
        <v>43504</v>
      </c>
      <c r="B1714" s="7">
        <v>0.19</v>
      </c>
      <c r="C1714" t="s">
        <v>7229</v>
      </c>
      <c r="D1714" t="s">
        <v>7202</v>
      </c>
      <c r="E1714" t="s">
        <v>6617</v>
      </c>
      <c r="F1714" s="8">
        <v>92</v>
      </c>
    </row>
    <row r="1715" spans="1:6" x14ac:dyDescent="0.25">
      <c r="A1715" s="22">
        <v>43525</v>
      </c>
      <c r="B1715" s="7">
        <v>0.59</v>
      </c>
      <c r="C1715" t="s">
        <v>7229</v>
      </c>
      <c r="D1715" t="s">
        <v>7202</v>
      </c>
      <c r="E1715" t="s">
        <v>6932</v>
      </c>
      <c r="F1715" s="8">
        <v>92</v>
      </c>
    </row>
    <row r="1716" spans="1:6" x14ac:dyDescent="0.25">
      <c r="A1716" s="22">
        <v>43427</v>
      </c>
      <c r="B1716" s="7">
        <v>0.9</v>
      </c>
      <c r="C1716" t="s">
        <v>7229</v>
      </c>
      <c r="D1716" t="s">
        <v>7201</v>
      </c>
      <c r="E1716" t="s">
        <v>6102</v>
      </c>
      <c r="F1716" s="8">
        <v>92</v>
      </c>
    </row>
    <row r="1717" spans="1:6" x14ac:dyDescent="0.25">
      <c r="A1717" s="22">
        <v>43507</v>
      </c>
      <c r="B1717" s="7">
        <v>0.36</v>
      </c>
      <c r="C1717" t="s">
        <v>7226</v>
      </c>
      <c r="D1717" t="s">
        <v>7201</v>
      </c>
      <c r="E1717" t="s">
        <v>5837</v>
      </c>
      <c r="F1717" s="8">
        <v>92</v>
      </c>
    </row>
    <row r="1718" spans="1:6" x14ac:dyDescent="0.25">
      <c r="A1718" s="22">
        <v>43508</v>
      </c>
      <c r="B1718" s="7">
        <v>0.44</v>
      </c>
      <c r="C1718" t="s">
        <v>7231</v>
      </c>
      <c r="D1718" t="s">
        <v>7201</v>
      </c>
      <c r="E1718" t="s">
        <v>5506</v>
      </c>
      <c r="F1718" s="8">
        <v>92</v>
      </c>
    </row>
    <row r="1719" spans="1:6" x14ac:dyDescent="0.25">
      <c r="A1719" s="22">
        <v>43521</v>
      </c>
      <c r="B1719" s="7">
        <v>0.13</v>
      </c>
      <c r="C1719" t="s">
        <v>7226</v>
      </c>
      <c r="D1719" t="s">
        <v>7201</v>
      </c>
      <c r="E1719" t="s">
        <v>5489</v>
      </c>
      <c r="F1719" s="8">
        <v>92</v>
      </c>
    </row>
    <row r="1720" spans="1:6" x14ac:dyDescent="0.25">
      <c r="A1720" s="22">
        <v>43501</v>
      </c>
      <c r="B1720" s="7">
        <v>0.78</v>
      </c>
      <c r="C1720" t="s">
        <v>7231</v>
      </c>
      <c r="D1720" t="s">
        <v>7200</v>
      </c>
      <c r="E1720" t="s">
        <v>765</v>
      </c>
      <c r="F1720" s="8">
        <v>92</v>
      </c>
    </row>
    <row r="1721" spans="1:6" x14ac:dyDescent="0.25">
      <c r="A1721" s="22">
        <v>43517</v>
      </c>
      <c r="B1721" s="7">
        <v>0.4</v>
      </c>
      <c r="C1721" t="s">
        <v>7232</v>
      </c>
      <c r="D1721" t="s">
        <v>9</v>
      </c>
      <c r="E1721" t="s">
        <v>5465</v>
      </c>
      <c r="F1721" s="8">
        <v>92</v>
      </c>
    </row>
    <row r="1722" spans="1:6" x14ac:dyDescent="0.25">
      <c r="A1722" s="22">
        <v>43482</v>
      </c>
      <c r="B1722" s="7">
        <v>0.79</v>
      </c>
      <c r="C1722" t="s">
        <v>7232</v>
      </c>
      <c r="D1722" t="s">
        <v>9</v>
      </c>
      <c r="E1722" t="s">
        <v>6520</v>
      </c>
      <c r="F1722" s="8">
        <v>92</v>
      </c>
    </row>
    <row r="1723" spans="1:6" x14ac:dyDescent="0.25">
      <c r="A1723" s="22">
        <v>43462</v>
      </c>
      <c r="B1723" s="7">
        <v>0.27</v>
      </c>
      <c r="C1723" t="s">
        <v>7229</v>
      </c>
      <c r="D1723" t="s">
        <v>7201</v>
      </c>
      <c r="E1723" t="s">
        <v>6113</v>
      </c>
      <c r="F1723" s="8">
        <v>92</v>
      </c>
    </row>
    <row r="1724" spans="1:6" x14ac:dyDescent="0.25">
      <c r="A1724" s="22">
        <v>43532</v>
      </c>
      <c r="B1724" s="7">
        <v>0.34</v>
      </c>
      <c r="C1724" t="s">
        <v>7229</v>
      </c>
      <c r="D1724" t="s">
        <v>7202</v>
      </c>
      <c r="E1724" t="s">
        <v>824</v>
      </c>
      <c r="F1724" s="8">
        <v>92</v>
      </c>
    </row>
    <row r="1725" spans="1:6" x14ac:dyDescent="0.25">
      <c r="A1725" s="22">
        <v>43458</v>
      </c>
      <c r="B1725" s="7">
        <v>0.88</v>
      </c>
      <c r="C1725" t="s">
        <v>7226</v>
      </c>
      <c r="D1725" t="s">
        <v>7201</v>
      </c>
      <c r="E1725" t="s">
        <v>6102</v>
      </c>
      <c r="F1725" s="8">
        <v>92</v>
      </c>
    </row>
    <row r="1726" spans="1:6" x14ac:dyDescent="0.25">
      <c r="A1726" s="22">
        <v>43441</v>
      </c>
      <c r="B1726" s="7">
        <v>0.03</v>
      </c>
      <c r="C1726" t="s">
        <v>7229</v>
      </c>
      <c r="D1726" t="s">
        <v>9</v>
      </c>
      <c r="E1726" t="s">
        <v>3874</v>
      </c>
      <c r="F1726" s="8">
        <v>92</v>
      </c>
    </row>
    <row r="1727" spans="1:6" x14ac:dyDescent="0.25">
      <c r="A1727" s="22">
        <v>43482</v>
      </c>
      <c r="B1727" s="7">
        <v>0.15</v>
      </c>
      <c r="C1727" t="s">
        <v>7232</v>
      </c>
      <c r="D1727" t="s">
        <v>7201</v>
      </c>
      <c r="E1727" t="s">
        <v>2983</v>
      </c>
      <c r="F1727" s="8">
        <v>92</v>
      </c>
    </row>
    <row r="1728" spans="1:6" x14ac:dyDescent="0.25">
      <c r="A1728" s="22">
        <v>43538</v>
      </c>
      <c r="B1728" s="7">
        <v>0.31</v>
      </c>
      <c r="C1728" t="s">
        <v>7232</v>
      </c>
      <c r="D1728" t="s">
        <v>9</v>
      </c>
      <c r="E1728" t="s">
        <v>6737</v>
      </c>
      <c r="F1728" s="8">
        <v>92</v>
      </c>
    </row>
    <row r="1729" spans="1:6" x14ac:dyDescent="0.25">
      <c r="A1729" s="22">
        <v>43521</v>
      </c>
      <c r="B1729" s="7">
        <v>0.37</v>
      </c>
      <c r="C1729" t="s">
        <v>7226</v>
      </c>
      <c r="D1729" t="s">
        <v>9</v>
      </c>
      <c r="E1729" t="s">
        <v>6061</v>
      </c>
      <c r="F1729" s="8">
        <v>92</v>
      </c>
    </row>
    <row r="1730" spans="1:6" x14ac:dyDescent="0.25">
      <c r="A1730" s="22">
        <v>43420</v>
      </c>
      <c r="B1730" s="7">
        <v>0.64</v>
      </c>
      <c r="C1730" t="s">
        <v>7229</v>
      </c>
      <c r="D1730" t="s">
        <v>7203</v>
      </c>
      <c r="E1730" t="s">
        <v>7190</v>
      </c>
      <c r="F1730" s="8">
        <v>92</v>
      </c>
    </row>
    <row r="1731" spans="1:6" x14ac:dyDescent="0.25">
      <c r="A1731" s="22">
        <v>43448</v>
      </c>
      <c r="B1731" s="7">
        <v>0.05</v>
      </c>
      <c r="C1731" t="s">
        <v>7229</v>
      </c>
      <c r="D1731" t="s">
        <v>7200</v>
      </c>
      <c r="E1731" t="s">
        <v>5802</v>
      </c>
      <c r="F1731" s="8">
        <v>92</v>
      </c>
    </row>
    <row r="1732" spans="1:6" x14ac:dyDescent="0.25">
      <c r="A1732" s="22">
        <v>43510</v>
      </c>
      <c r="B1732" s="7">
        <v>0.92</v>
      </c>
      <c r="C1732" t="s">
        <v>7232</v>
      </c>
      <c r="D1732" t="s">
        <v>7200</v>
      </c>
      <c r="E1732" t="s">
        <v>6826</v>
      </c>
      <c r="F1732" s="8">
        <v>92</v>
      </c>
    </row>
    <row r="1733" spans="1:6" x14ac:dyDescent="0.25">
      <c r="A1733" s="22">
        <v>43521</v>
      </c>
      <c r="B1733" s="7">
        <v>0.14000000000000001</v>
      </c>
      <c r="C1733" t="s">
        <v>7226</v>
      </c>
      <c r="D1733" t="s">
        <v>7203</v>
      </c>
      <c r="E1733" t="s">
        <v>5622</v>
      </c>
      <c r="F1733" s="8">
        <v>92</v>
      </c>
    </row>
    <row r="1734" spans="1:6" x14ac:dyDescent="0.25">
      <c r="A1734" s="22">
        <v>43475</v>
      </c>
      <c r="B1734" s="7">
        <v>0.92</v>
      </c>
      <c r="C1734" t="s">
        <v>7232</v>
      </c>
      <c r="D1734" t="s">
        <v>9</v>
      </c>
      <c r="E1734" t="s">
        <v>2645</v>
      </c>
      <c r="F1734" s="8">
        <v>92</v>
      </c>
    </row>
    <row r="1735" spans="1:6" x14ac:dyDescent="0.25">
      <c r="A1735" s="22">
        <v>43511</v>
      </c>
      <c r="B1735" s="7">
        <v>0.78</v>
      </c>
      <c r="C1735" t="s">
        <v>7229</v>
      </c>
      <c r="D1735" t="s">
        <v>7201</v>
      </c>
      <c r="E1735" t="s">
        <v>6687</v>
      </c>
      <c r="F1735" s="8">
        <v>92</v>
      </c>
    </row>
    <row r="1736" spans="1:6" x14ac:dyDescent="0.25">
      <c r="A1736" s="22">
        <v>43518</v>
      </c>
      <c r="B1736" s="7">
        <v>0.67</v>
      </c>
      <c r="C1736" t="s">
        <v>7229</v>
      </c>
      <c r="D1736" t="s">
        <v>7200</v>
      </c>
      <c r="E1736" t="s">
        <v>6114</v>
      </c>
      <c r="F1736" s="8">
        <v>92</v>
      </c>
    </row>
    <row r="1737" spans="1:6" x14ac:dyDescent="0.25">
      <c r="A1737" s="22">
        <v>43438</v>
      </c>
      <c r="B1737" s="7">
        <v>0.47</v>
      </c>
      <c r="C1737" t="s">
        <v>7231</v>
      </c>
      <c r="D1737" t="s">
        <v>7201</v>
      </c>
      <c r="E1737" t="s">
        <v>5640</v>
      </c>
      <c r="F1737" s="8">
        <v>92</v>
      </c>
    </row>
    <row r="1738" spans="1:6" x14ac:dyDescent="0.25">
      <c r="A1738" s="22">
        <v>43542</v>
      </c>
      <c r="B1738" s="7">
        <v>0.56000000000000005</v>
      </c>
      <c r="C1738" t="s">
        <v>7226</v>
      </c>
      <c r="D1738" t="s">
        <v>9</v>
      </c>
      <c r="E1738" t="s">
        <v>6403</v>
      </c>
      <c r="F1738" s="8">
        <v>92</v>
      </c>
    </row>
    <row r="1739" spans="1:6" x14ac:dyDescent="0.25">
      <c r="A1739" s="22">
        <v>43538</v>
      </c>
      <c r="B1739" s="7">
        <v>0.54</v>
      </c>
      <c r="C1739" t="s">
        <v>7232</v>
      </c>
      <c r="D1739" t="s">
        <v>7201</v>
      </c>
      <c r="E1739" t="s">
        <v>5083</v>
      </c>
      <c r="F1739" s="8">
        <v>92</v>
      </c>
    </row>
    <row r="1740" spans="1:6" x14ac:dyDescent="0.25">
      <c r="A1740" s="22">
        <v>43465</v>
      </c>
      <c r="B1740" s="7">
        <v>0.99</v>
      </c>
      <c r="C1740" t="s">
        <v>7226</v>
      </c>
      <c r="D1740" t="s">
        <v>7203</v>
      </c>
      <c r="E1740" t="s">
        <v>6524</v>
      </c>
      <c r="F1740" s="8">
        <v>92</v>
      </c>
    </row>
    <row r="1741" spans="1:6" x14ac:dyDescent="0.25">
      <c r="A1741" s="22">
        <v>43550</v>
      </c>
      <c r="B1741" s="7">
        <v>0.7</v>
      </c>
      <c r="C1741" t="s">
        <v>7231</v>
      </c>
      <c r="D1741" t="s">
        <v>7201</v>
      </c>
      <c r="E1741" t="s">
        <v>3095</v>
      </c>
      <c r="F1741" s="8">
        <v>92</v>
      </c>
    </row>
    <row r="1742" spans="1:6" x14ac:dyDescent="0.25">
      <c r="A1742" s="22">
        <v>43445</v>
      </c>
      <c r="B1742" s="7">
        <v>0.76</v>
      </c>
      <c r="C1742" t="s">
        <v>7231</v>
      </c>
      <c r="D1742" t="s">
        <v>9</v>
      </c>
      <c r="E1742" t="s">
        <v>5276</v>
      </c>
      <c r="F1742" s="8">
        <v>92</v>
      </c>
    </row>
    <row r="1743" spans="1:6" x14ac:dyDescent="0.25">
      <c r="A1743" s="22">
        <v>43475</v>
      </c>
      <c r="B1743" s="7">
        <v>0.72</v>
      </c>
      <c r="C1743" t="s">
        <v>7232</v>
      </c>
      <c r="D1743" t="s">
        <v>7201</v>
      </c>
      <c r="E1743" t="s">
        <v>5305</v>
      </c>
      <c r="F1743" s="8">
        <v>92</v>
      </c>
    </row>
    <row r="1744" spans="1:6" x14ac:dyDescent="0.25">
      <c r="A1744" s="22">
        <v>43482</v>
      </c>
      <c r="B1744" s="7">
        <v>0.39</v>
      </c>
      <c r="C1744" t="s">
        <v>7232</v>
      </c>
      <c r="D1744" t="s">
        <v>7201</v>
      </c>
      <c r="E1744" t="s">
        <v>6184</v>
      </c>
      <c r="F1744" s="8">
        <v>92</v>
      </c>
    </row>
    <row r="1745" spans="1:6" x14ac:dyDescent="0.25">
      <c r="A1745" s="22">
        <v>43515</v>
      </c>
      <c r="B1745" s="7">
        <v>0.52</v>
      </c>
      <c r="C1745" t="s">
        <v>7231</v>
      </c>
      <c r="D1745" t="s">
        <v>9</v>
      </c>
      <c r="E1745" t="s">
        <v>6880</v>
      </c>
      <c r="F1745" s="8">
        <v>92</v>
      </c>
    </row>
    <row r="1746" spans="1:6" x14ac:dyDescent="0.25">
      <c r="A1746" s="22">
        <v>43468</v>
      </c>
      <c r="B1746" s="7">
        <v>0.25</v>
      </c>
      <c r="C1746" t="s">
        <v>7232</v>
      </c>
      <c r="D1746" t="s">
        <v>7200</v>
      </c>
      <c r="E1746" t="s">
        <v>5227</v>
      </c>
      <c r="F1746" s="8">
        <v>92</v>
      </c>
    </row>
    <row r="1747" spans="1:6" x14ac:dyDescent="0.25">
      <c r="A1747" s="22">
        <v>43483</v>
      </c>
      <c r="B1747" s="7">
        <v>0.77</v>
      </c>
      <c r="C1747" t="s">
        <v>7229</v>
      </c>
      <c r="D1747" t="s">
        <v>7201</v>
      </c>
      <c r="E1747" t="s">
        <v>6499</v>
      </c>
      <c r="F1747" s="8">
        <v>92</v>
      </c>
    </row>
    <row r="1748" spans="1:6" x14ac:dyDescent="0.25">
      <c r="A1748" s="22">
        <v>43496</v>
      </c>
      <c r="B1748" s="7">
        <v>0.25</v>
      </c>
      <c r="C1748" t="s">
        <v>7232</v>
      </c>
      <c r="D1748" t="s">
        <v>9</v>
      </c>
      <c r="E1748" t="s">
        <v>6375</v>
      </c>
      <c r="F1748" s="8">
        <v>92</v>
      </c>
    </row>
    <row r="1749" spans="1:6" x14ac:dyDescent="0.25">
      <c r="A1749" s="22">
        <v>43538</v>
      </c>
      <c r="B1749" s="7">
        <v>0.3</v>
      </c>
      <c r="C1749" t="s">
        <v>7232</v>
      </c>
      <c r="D1749" t="s">
        <v>7200</v>
      </c>
      <c r="E1749" t="s">
        <v>7088</v>
      </c>
      <c r="F1749" s="8">
        <v>92</v>
      </c>
    </row>
    <row r="1750" spans="1:6" x14ac:dyDescent="0.25">
      <c r="A1750" s="22">
        <v>43486</v>
      </c>
      <c r="B1750" s="7">
        <v>0.28999999999999998</v>
      </c>
      <c r="C1750" t="s">
        <v>7226</v>
      </c>
      <c r="D1750" t="s">
        <v>9</v>
      </c>
      <c r="E1750" t="s">
        <v>5249</v>
      </c>
      <c r="F1750" s="8">
        <v>92</v>
      </c>
    </row>
    <row r="1751" spans="1:6" x14ac:dyDescent="0.25">
      <c r="A1751" s="22">
        <v>43514</v>
      </c>
      <c r="B1751" s="7">
        <v>0.67</v>
      </c>
      <c r="C1751" t="s">
        <v>7226</v>
      </c>
      <c r="D1751" t="s">
        <v>7200</v>
      </c>
      <c r="E1751" t="s">
        <v>5642</v>
      </c>
      <c r="F1751" s="8">
        <v>92</v>
      </c>
    </row>
    <row r="1752" spans="1:6" x14ac:dyDescent="0.25">
      <c r="A1752" s="22">
        <v>43466</v>
      </c>
      <c r="B1752" s="7">
        <v>0.12</v>
      </c>
      <c r="C1752" t="s">
        <v>7231</v>
      </c>
      <c r="D1752" t="s">
        <v>7201</v>
      </c>
      <c r="E1752" t="s">
        <v>548</v>
      </c>
      <c r="F1752" s="8">
        <v>92</v>
      </c>
    </row>
    <row r="1753" spans="1:6" x14ac:dyDescent="0.25">
      <c r="A1753" s="22">
        <v>43507</v>
      </c>
      <c r="B1753" s="7">
        <v>0.62</v>
      </c>
      <c r="C1753" t="s">
        <v>7226</v>
      </c>
      <c r="D1753" t="s">
        <v>7201</v>
      </c>
      <c r="E1753" t="s">
        <v>5915</v>
      </c>
      <c r="F1753" s="8">
        <v>92</v>
      </c>
    </row>
    <row r="1754" spans="1:6" x14ac:dyDescent="0.25">
      <c r="A1754" s="22">
        <v>43433</v>
      </c>
      <c r="B1754" s="7">
        <v>0.86</v>
      </c>
      <c r="C1754" t="s">
        <v>7232</v>
      </c>
      <c r="D1754" t="s">
        <v>7201</v>
      </c>
      <c r="E1754" t="s">
        <v>5423</v>
      </c>
      <c r="F1754" s="8">
        <v>92</v>
      </c>
    </row>
    <row r="1755" spans="1:6" x14ac:dyDescent="0.25">
      <c r="A1755" s="22">
        <v>43517</v>
      </c>
      <c r="B1755" s="7">
        <v>0.81</v>
      </c>
      <c r="C1755" t="s">
        <v>7232</v>
      </c>
      <c r="D1755" t="s">
        <v>7201</v>
      </c>
      <c r="E1755" t="s">
        <v>6814</v>
      </c>
      <c r="F1755" s="8">
        <v>92</v>
      </c>
    </row>
    <row r="1756" spans="1:6" x14ac:dyDescent="0.25">
      <c r="A1756" s="22">
        <v>43521</v>
      </c>
      <c r="B1756" s="7">
        <v>0.03</v>
      </c>
      <c r="C1756" t="s">
        <v>7226</v>
      </c>
      <c r="D1756" t="s">
        <v>7201</v>
      </c>
      <c r="E1756" t="s">
        <v>6354</v>
      </c>
      <c r="F1756" s="8">
        <v>92</v>
      </c>
    </row>
    <row r="1757" spans="1:6" x14ac:dyDescent="0.25">
      <c r="A1757" s="22">
        <v>43459</v>
      </c>
      <c r="B1757" s="7">
        <v>0.08</v>
      </c>
      <c r="C1757" t="s">
        <v>7231</v>
      </c>
      <c r="D1757" t="s">
        <v>7200</v>
      </c>
      <c r="E1757" t="s">
        <v>2746</v>
      </c>
      <c r="F1757" s="8">
        <v>92</v>
      </c>
    </row>
    <row r="1758" spans="1:6" x14ac:dyDescent="0.25">
      <c r="A1758" s="22">
        <v>43546</v>
      </c>
      <c r="B1758" s="7">
        <v>0.08</v>
      </c>
      <c r="C1758" t="s">
        <v>7229</v>
      </c>
      <c r="D1758" t="s">
        <v>7200</v>
      </c>
      <c r="E1758" t="s">
        <v>6071</v>
      </c>
      <c r="F1758" s="8">
        <v>92</v>
      </c>
    </row>
    <row r="1759" spans="1:6" x14ac:dyDescent="0.25">
      <c r="A1759" s="22">
        <v>43504</v>
      </c>
      <c r="B1759" s="7">
        <v>0.61</v>
      </c>
      <c r="C1759" t="s">
        <v>7229</v>
      </c>
      <c r="D1759" t="s">
        <v>7202</v>
      </c>
      <c r="E1759" t="s">
        <v>344</v>
      </c>
      <c r="F1759" s="8">
        <v>92</v>
      </c>
    </row>
    <row r="1760" spans="1:6" x14ac:dyDescent="0.25">
      <c r="A1760" s="22">
        <v>43493</v>
      </c>
      <c r="B1760" s="7">
        <v>0.96</v>
      </c>
      <c r="C1760" t="s">
        <v>7226</v>
      </c>
      <c r="D1760" t="s">
        <v>7200</v>
      </c>
      <c r="E1760" t="s">
        <v>6404</v>
      </c>
      <c r="F1760" s="8">
        <v>92</v>
      </c>
    </row>
    <row r="1761" spans="1:6" x14ac:dyDescent="0.25">
      <c r="A1761" s="22">
        <v>43447</v>
      </c>
      <c r="B1761" s="7">
        <v>0.06</v>
      </c>
      <c r="C1761" t="s">
        <v>7232</v>
      </c>
      <c r="D1761" t="s">
        <v>7200</v>
      </c>
      <c r="E1761" t="s">
        <v>6905</v>
      </c>
      <c r="F1761" s="8">
        <v>92</v>
      </c>
    </row>
    <row r="1762" spans="1:6" x14ac:dyDescent="0.25">
      <c r="A1762" s="22">
        <v>43556</v>
      </c>
      <c r="B1762" s="7">
        <v>0.79</v>
      </c>
      <c r="C1762" t="s">
        <v>7226</v>
      </c>
      <c r="D1762" t="s">
        <v>9</v>
      </c>
      <c r="E1762" t="s">
        <v>7173</v>
      </c>
      <c r="F1762" s="8">
        <v>92</v>
      </c>
    </row>
    <row r="1763" spans="1:6" x14ac:dyDescent="0.25">
      <c r="A1763" s="22">
        <v>43503</v>
      </c>
      <c r="B1763" s="7">
        <v>0.93</v>
      </c>
      <c r="C1763" t="s">
        <v>7232</v>
      </c>
      <c r="D1763" t="s">
        <v>9</v>
      </c>
      <c r="E1763" t="s">
        <v>4910</v>
      </c>
      <c r="F1763" s="8">
        <v>92</v>
      </c>
    </row>
    <row r="1764" spans="1:6" x14ac:dyDescent="0.25">
      <c r="A1764" s="22">
        <v>43521</v>
      </c>
      <c r="B1764" s="7">
        <v>0.11</v>
      </c>
      <c r="C1764" t="s">
        <v>7226</v>
      </c>
      <c r="D1764" t="s">
        <v>9</v>
      </c>
      <c r="E1764" t="s">
        <v>6310</v>
      </c>
      <c r="F1764" s="8">
        <v>92</v>
      </c>
    </row>
    <row r="1765" spans="1:6" x14ac:dyDescent="0.25">
      <c r="A1765" s="22">
        <v>43521</v>
      </c>
      <c r="B1765" s="7">
        <v>0.18</v>
      </c>
      <c r="C1765" t="s">
        <v>7226</v>
      </c>
      <c r="D1765" t="s">
        <v>7202</v>
      </c>
      <c r="E1765" t="s">
        <v>5665</v>
      </c>
      <c r="F1765" s="8">
        <v>92</v>
      </c>
    </row>
    <row r="1766" spans="1:6" x14ac:dyDescent="0.25">
      <c r="A1766" s="22">
        <v>43550</v>
      </c>
      <c r="B1766" s="7">
        <v>0.79</v>
      </c>
      <c r="C1766" t="s">
        <v>7231</v>
      </c>
      <c r="D1766" t="s">
        <v>9</v>
      </c>
      <c r="E1766" t="s">
        <v>3012</v>
      </c>
      <c r="F1766" s="8">
        <v>92</v>
      </c>
    </row>
    <row r="1767" spans="1:6" x14ac:dyDescent="0.25">
      <c r="A1767" s="22">
        <v>43504</v>
      </c>
      <c r="B1767" s="7">
        <v>0.39</v>
      </c>
      <c r="C1767" t="s">
        <v>7229</v>
      </c>
      <c r="D1767" t="s">
        <v>9</v>
      </c>
      <c r="E1767" t="s">
        <v>3317</v>
      </c>
      <c r="F1767" s="8">
        <v>92</v>
      </c>
    </row>
    <row r="1768" spans="1:6" x14ac:dyDescent="0.25">
      <c r="A1768" s="22">
        <v>43440</v>
      </c>
      <c r="B1768" s="7">
        <v>0.15</v>
      </c>
      <c r="C1768" t="s">
        <v>7232</v>
      </c>
      <c r="D1768" t="s">
        <v>7201</v>
      </c>
      <c r="E1768" t="s">
        <v>5061</v>
      </c>
      <c r="F1768" s="8">
        <v>92</v>
      </c>
    </row>
    <row r="1769" spans="1:6" x14ac:dyDescent="0.25">
      <c r="A1769" s="22">
        <v>43508</v>
      </c>
      <c r="B1769" s="7">
        <v>0.04</v>
      </c>
      <c r="C1769" t="s">
        <v>7231</v>
      </c>
      <c r="D1769" t="s">
        <v>7200</v>
      </c>
      <c r="E1769" t="s">
        <v>6209</v>
      </c>
      <c r="F1769" s="8">
        <v>92</v>
      </c>
    </row>
    <row r="1770" spans="1:6" x14ac:dyDescent="0.25">
      <c r="A1770" s="22">
        <v>43514</v>
      </c>
      <c r="B1770" s="7">
        <v>0.54</v>
      </c>
      <c r="C1770" t="s">
        <v>7226</v>
      </c>
      <c r="D1770" t="s">
        <v>9</v>
      </c>
      <c r="E1770" t="s">
        <v>6164</v>
      </c>
      <c r="F1770" s="8">
        <v>92</v>
      </c>
    </row>
    <row r="1771" spans="1:6" x14ac:dyDescent="0.25">
      <c r="A1771" s="22">
        <v>43459</v>
      </c>
      <c r="B1771" s="7">
        <v>0.04</v>
      </c>
      <c r="C1771" t="s">
        <v>7231</v>
      </c>
      <c r="D1771" t="s">
        <v>7203</v>
      </c>
      <c r="E1771" t="s">
        <v>6593</v>
      </c>
      <c r="F1771" s="8">
        <v>92</v>
      </c>
    </row>
    <row r="1772" spans="1:6" x14ac:dyDescent="0.25">
      <c r="A1772" s="22">
        <v>43556</v>
      </c>
      <c r="B1772" s="7">
        <v>0.02</v>
      </c>
      <c r="C1772" t="s">
        <v>7226</v>
      </c>
      <c r="D1772" t="s">
        <v>7202</v>
      </c>
      <c r="E1772" t="s">
        <v>1082</v>
      </c>
      <c r="F1772" s="8">
        <v>92</v>
      </c>
    </row>
    <row r="1773" spans="1:6" x14ac:dyDescent="0.25">
      <c r="A1773" s="22">
        <v>43454</v>
      </c>
      <c r="B1773" s="7">
        <v>0.95</v>
      </c>
      <c r="C1773" t="s">
        <v>7232</v>
      </c>
      <c r="D1773" t="s">
        <v>7201</v>
      </c>
      <c r="E1773" t="s">
        <v>6608</v>
      </c>
      <c r="F1773" s="8">
        <v>92</v>
      </c>
    </row>
    <row r="1774" spans="1:6" x14ac:dyDescent="0.25">
      <c r="A1774" s="22">
        <v>43489</v>
      </c>
      <c r="B1774" s="7">
        <v>0.3</v>
      </c>
      <c r="C1774" t="s">
        <v>7232</v>
      </c>
      <c r="D1774" t="s">
        <v>9</v>
      </c>
      <c r="E1774" t="s">
        <v>5079</v>
      </c>
      <c r="F1774" s="8">
        <v>92</v>
      </c>
    </row>
    <row r="1775" spans="1:6" x14ac:dyDescent="0.25">
      <c r="A1775" s="22">
        <v>43480</v>
      </c>
      <c r="B1775" s="7">
        <v>0.1</v>
      </c>
      <c r="C1775" t="s">
        <v>7231</v>
      </c>
      <c r="D1775" t="s">
        <v>7201</v>
      </c>
      <c r="E1775" t="s">
        <v>6620</v>
      </c>
      <c r="F1775" s="8">
        <v>92</v>
      </c>
    </row>
    <row r="1776" spans="1:6" x14ac:dyDescent="0.25">
      <c r="A1776" s="22">
        <v>43444</v>
      </c>
      <c r="B1776" s="7">
        <v>0.43</v>
      </c>
      <c r="C1776" t="s">
        <v>7226</v>
      </c>
      <c r="D1776" t="s">
        <v>7200</v>
      </c>
      <c r="E1776" t="s">
        <v>6602</v>
      </c>
      <c r="F1776" s="8">
        <v>92</v>
      </c>
    </row>
    <row r="1777" spans="1:6" x14ac:dyDescent="0.25">
      <c r="A1777" s="22">
        <v>43476</v>
      </c>
      <c r="B1777" s="7">
        <v>0.55000000000000004</v>
      </c>
      <c r="C1777" t="s">
        <v>7229</v>
      </c>
      <c r="D1777" t="s">
        <v>7201</v>
      </c>
      <c r="E1777" t="s">
        <v>7110</v>
      </c>
      <c r="F1777" s="8">
        <v>92</v>
      </c>
    </row>
    <row r="1778" spans="1:6" x14ac:dyDescent="0.25">
      <c r="A1778" s="22">
        <v>43469</v>
      </c>
      <c r="B1778" s="7">
        <v>7.0000000000000007E-2</v>
      </c>
      <c r="C1778" t="s">
        <v>7229</v>
      </c>
      <c r="D1778" t="s">
        <v>7203</v>
      </c>
      <c r="E1778" t="s">
        <v>5571</v>
      </c>
      <c r="F1778" s="8">
        <v>92</v>
      </c>
    </row>
    <row r="1779" spans="1:6" x14ac:dyDescent="0.25">
      <c r="A1779" s="22">
        <v>43445</v>
      </c>
      <c r="B1779" s="7">
        <v>0.62</v>
      </c>
      <c r="C1779" t="s">
        <v>7231</v>
      </c>
      <c r="D1779" t="s">
        <v>7201</v>
      </c>
      <c r="E1779" t="s">
        <v>5626</v>
      </c>
      <c r="F1779" s="8">
        <v>92</v>
      </c>
    </row>
    <row r="1780" spans="1:6" x14ac:dyDescent="0.25">
      <c r="A1780" s="22">
        <v>43524</v>
      </c>
      <c r="B1780" s="7">
        <v>0.18</v>
      </c>
      <c r="C1780" t="s">
        <v>7232</v>
      </c>
      <c r="D1780" t="s">
        <v>9</v>
      </c>
      <c r="E1780" t="s">
        <v>4498</v>
      </c>
      <c r="F1780" s="8">
        <v>92</v>
      </c>
    </row>
    <row r="1781" spans="1:6" x14ac:dyDescent="0.25">
      <c r="A1781" s="22">
        <v>43479</v>
      </c>
      <c r="B1781" s="7">
        <v>0.34</v>
      </c>
      <c r="C1781" t="s">
        <v>7226</v>
      </c>
      <c r="D1781" t="s">
        <v>9</v>
      </c>
      <c r="E1781" t="s">
        <v>7116</v>
      </c>
      <c r="F1781" s="8">
        <v>92</v>
      </c>
    </row>
    <row r="1782" spans="1:6" x14ac:dyDescent="0.25">
      <c r="A1782" s="22">
        <v>43500</v>
      </c>
      <c r="B1782" s="7">
        <v>0.82</v>
      </c>
      <c r="C1782" t="s">
        <v>7226</v>
      </c>
      <c r="D1782" t="s">
        <v>7201</v>
      </c>
      <c r="E1782" t="s">
        <v>5984</v>
      </c>
      <c r="F1782" s="8">
        <v>92</v>
      </c>
    </row>
    <row r="1783" spans="1:6" x14ac:dyDescent="0.25">
      <c r="A1783" s="22">
        <v>43542</v>
      </c>
      <c r="B1783" s="7">
        <v>0.67</v>
      </c>
      <c r="C1783" t="s">
        <v>7226</v>
      </c>
      <c r="D1783" t="s">
        <v>7203</v>
      </c>
      <c r="E1783" t="s">
        <v>4018</v>
      </c>
      <c r="F1783" s="8">
        <v>92</v>
      </c>
    </row>
    <row r="1784" spans="1:6" x14ac:dyDescent="0.25">
      <c r="A1784" s="22">
        <v>43458</v>
      </c>
      <c r="B1784" s="7">
        <v>0.39</v>
      </c>
      <c r="C1784" t="s">
        <v>7226</v>
      </c>
      <c r="D1784" t="s">
        <v>9</v>
      </c>
      <c r="E1784" t="s">
        <v>5463</v>
      </c>
      <c r="F1784" s="8">
        <v>92</v>
      </c>
    </row>
    <row r="1785" spans="1:6" x14ac:dyDescent="0.25">
      <c r="A1785" s="22">
        <v>43531</v>
      </c>
      <c r="B1785" s="7">
        <v>0.96</v>
      </c>
      <c r="C1785" t="s">
        <v>7232</v>
      </c>
      <c r="D1785" t="s">
        <v>9</v>
      </c>
      <c r="E1785" t="s">
        <v>6985</v>
      </c>
      <c r="F1785" s="8">
        <v>92</v>
      </c>
    </row>
    <row r="1786" spans="1:6" x14ac:dyDescent="0.25">
      <c r="A1786" s="22">
        <v>43535</v>
      </c>
      <c r="B1786" s="7">
        <v>0.19</v>
      </c>
      <c r="C1786" t="s">
        <v>7226</v>
      </c>
      <c r="D1786" t="s">
        <v>7201</v>
      </c>
      <c r="E1786" t="s">
        <v>5351</v>
      </c>
      <c r="F1786" s="8">
        <v>92</v>
      </c>
    </row>
    <row r="1787" spans="1:6" x14ac:dyDescent="0.25">
      <c r="A1787" s="22">
        <v>43538</v>
      </c>
      <c r="B1787" s="7">
        <v>0.72</v>
      </c>
      <c r="C1787" t="s">
        <v>7232</v>
      </c>
      <c r="D1787" t="s">
        <v>7202</v>
      </c>
      <c r="E1787" t="s">
        <v>6138</v>
      </c>
      <c r="F1787" s="8">
        <v>92</v>
      </c>
    </row>
    <row r="1788" spans="1:6" x14ac:dyDescent="0.25">
      <c r="A1788" s="22">
        <v>43507</v>
      </c>
      <c r="B1788" s="7">
        <v>0.28999999999999998</v>
      </c>
      <c r="C1788" t="s">
        <v>7226</v>
      </c>
      <c r="D1788" t="s">
        <v>7201</v>
      </c>
      <c r="E1788" t="s">
        <v>6276</v>
      </c>
      <c r="F1788" s="8">
        <v>92</v>
      </c>
    </row>
    <row r="1789" spans="1:6" x14ac:dyDescent="0.25">
      <c r="A1789" s="22">
        <v>43514</v>
      </c>
      <c r="B1789" s="7">
        <v>0.94</v>
      </c>
      <c r="C1789" t="s">
        <v>7226</v>
      </c>
      <c r="D1789" t="s">
        <v>9</v>
      </c>
      <c r="E1789" t="s">
        <v>6853</v>
      </c>
      <c r="F1789" s="8">
        <v>92</v>
      </c>
    </row>
    <row r="1790" spans="1:6" x14ac:dyDescent="0.25">
      <c r="A1790" s="22">
        <v>43444</v>
      </c>
      <c r="B1790" s="7">
        <v>0.56999999999999995</v>
      </c>
      <c r="C1790" t="s">
        <v>7226</v>
      </c>
      <c r="D1790" t="s">
        <v>9</v>
      </c>
      <c r="E1790" t="s">
        <v>5363</v>
      </c>
      <c r="F1790" s="8">
        <v>92</v>
      </c>
    </row>
    <row r="1791" spans="1:6" x14ac:dyDescent="0.25">
      <c r="A1791" s="22">
        <v>43550</v>
      </c>
      <c r="B1791" s="7">
        <v>0.49</v>
      </c>
      <c r="C1791" t="s">
        <v>7231</v>
      </c>
      <c r="D1791" t="s">
        <v>7201</v>
      </c>
      <c r="E1791" t="s">
        <v>1730</v>
      </c>
      <c r="F1791" s="8">
        <v>92</v>
      </c>
    </row>
    <row r="1792" spans="1:6" x14ac:dyDescent="0.25">
      <c r="A1792" s="22">
        <v>43529</v>
      </c>
      <c r="B1792" s="7">
        <v>0.51</v>
      </c>
      <c r="C1792" t="s">
        <v>7231</v>
      </c>
      <c r="D1792" t="s">
        <v>9</v>
      </c>
      <c r="E1792" t="s">
        <v>6349</v>
      </c>
      <c r="F1792" s="8">
        <v>92</v>
      </c>
    </row>
    <row r="1793" spans="1:6" x14ac:dyDescent="0.25">
      <c r="A1793" s="22">
        <v>43459</v>
      </c>
      <c r="B1793" s="7">
        <v>0.2</v>
      </c>
      <c r="C1793" t="s">
        <v>7231</v>
      </c>
      <c r="D1793" t="s">
        <v>7200</v>
      </c>
      <c r="E1793" t="s">
        <v>6772</v>
      </c>
      <c r="F1793" s="8">
        <v>92</v>
      </c>
    </row>
    <row r="1794" spans="1:6" x14ac:dyDescent="0.25">
      <c r="A1794" s="22">
        <v>43468</v>
      </c>
      <c r="B1794" s="7">
        <v>0.93</v>
      </c>
      <c r="C1794" t="s">
        <v>7232</v>
      </c>
      <c r="D1794" t="s">
        <v>7200</v>
      </c>
      <c r="E1794" t="s">
        <v>6857</v>
      </c>
      <c r="F1794" s="8">
        <v>92</v>
      </c>
    </row>
    <row r="1795" spans="1:6" x14ac:dyDescent="0.25">
      <c r="A1795" s="22">
        <v>43423</v>
      </c>
      <c r="B1795" s="7">
        <v>0.52</v>
      </c>
      <c r="C1795" t="s">
        <v>7226</v>
      </c>
      <c r="D1795" t="s">
        <v>7201</v>
      </c>
      <c r="E1795" t="s">
        <v>4323</v>
      </c>
      <c r="F1795" s="8">
        <v>92</v>
      </c>
    </row>
    <row r="1796" spans="1:6" x14ac:dyDescent="0.25">
      <c r="A1796" s="22">
        <v>43528</v>
      </c>
      <c r="B1796" s="7">
        <v>0.98</v>
      </c>
      <c r="C1796" t="s">
        <v>7226</v>
      </c>
      <c r="D1796" t="s">
        <v>7202</v>
      </c>
      <c r="E1796" t="s">
        <v>5424</v>
      </c>
      <c r="F1796" s="8">
        <v>92</v>
      </c>
    </row>
    <row r="1797" spans="1:6" x14ac:dyDescent="0.25">
      <c r="A1797" s="22">
        <v>43423</v>
      </c>
      <c r="B1797" s="7">
        <v>0.34</v>
      </c>
      <c r="C1797" t="s">
        <v>7226</v>
      </c>
      <c r="D1797" t="s">
        <v>9</v>
      </c>
      <c r="E1797" t="s">
        <v>5178</v>
      </c>
      <c r="F1797" s="8">
        <v>92</v>
      </c>
    </row>
    <row r="1798" spans="1:6" x14ac:dyDescent="0.25">
      <c r="A1798" s="22">
        <v>43447</v>
      </c>
      <c r="B1798" s="7">
        <v>0.56000000000000005</v>
      </c>
      <c r="C1798" t="s">
        <v>7232</v>
      </c>
      <c r="D1798" t="s">
        <v>7203</v>
      </c>
      <c r="E1798" t="s">
        <v>5515</v>
      </c>
      <c r="F1798" s="8">
        <v>92</v>
      </c>
    </row>
    <row r="1799" spans="1:6" x14ac:dyDescent="0.25">
      <c r="A1799" s="22">
        <v>43459</v>
      </c>
      <c r="B1799" s="7">
        <v>0.35</v>
      </c>
      <c r="C1799" t="s">
        <v>7231</v>
      </c>
      <c r="D1799" t="s">
        <v>7203</v>
      </c>
      <c r="E1799" t="s">
        <v>6347</v>
      </c>
      <c r="F1799" s="8">
        <v>92</v>
      </c>
    </row>
    <row r="1800" spans="1:6" x14ac:dyDescent="0.25">
      <c r="A1800" s="22">
        <v>43493</v>
      </c>
      <c r="B1800" s="7">
        <v>0.13</v>
      </c>
      <c r="C1800" t="s">
        <v>7226</v>
      </c>
      <c r="D1800" t="s">
        <v>9</v>
      </c>
      <c r="E1800" t="s">
        <v>6348</v>
      </c>
      <c r="F1800" s="8">
        <v>92</v>
      </c>
    </row>
    <row r="1801" spans="1:6" x14ac:dyDescent="0.25">
      <c r="A1801" s="22">
        <v>43529</v>
      </c>
      <c r="B1801" s="7">
        <v>0.95</v>
      </c>
      <c r="C1801" t="s">
        <v>7231</v>
      </c>
      <c r="D1801" t="s">
        <v>7201</v>
      </c>
      <c r="E1801" t="s">
        <v>5909</v>
      </c>
      <c r="F1801" s="8">
        <v>92</v>
      </c>
    </row>
    <row r="1802" spans="1:6" x14ac:dyDescent="0.25">
      <c r="A1802" s="22">
        <v>43508</v>
      </c>
      <c r="B1802" s="7">
        <v>0.85</v>
      </c>
      <c r="C1802" t="s">
        <v>7231</v>
      </c>
      <c r="D1802" t="s">
        <v>9</v>
      </c>
      <c r="E1802" t="s">
        <v>6051</v>
      </c>
      <c r="F1802" s="8">
        <v>92</v>
      </c>
    </row>
    <row r="1803" spans="1:6" x14ac:dyDescent="0.25">
      <c r="A1803" s="22">
        <v>43419</v>
      </c>
      <c r="B1803" s="7">
        <v>0.69</v>
      </c>
      <c r="C1803" t="s">
        <v>7232</v>
      </c>
      <c r="D1803" t="s">
        <v>7203</v>
      </c>
      <c r="E1803" t="s">
        <v>5342</v>
      </c>
      <c r="F1803" s="8">
        <v>92</v>
      </c>
    </row>
    <row r="1804" spans="1:6" x14ac:dyDescent="0.25">
      <c r="A1804" s="22">
        <v>43440</v>
      </c>
      <c r="B1804" s="7">
        <v>0.44</v>
      </c>
      <c r="C1804" t="s">
        <v>7232</v>
      </c>
      <c r="D1804" t="s">
        <v>7200</v>
      </c>
      <c r="E1804" t="s">
        <v>5480</v>
      </c>
      <c r="F1804" s="8">
        <v>92</v>
      </c>
    </row>
    <row r="1805" spans="1:6" x14ac:dyDescent="0.25">
      <c r="A1805" s="22">
        <v>43441</v>
      </c>
      <c r="B1805" s="7">
        <v>0.72</v>
      </c>
      <c r="C1805" t="s">
        <v>7229</v>
      </c>
      <c r="D1805" t="s">
        <v>9</v>
      </c>
      <c r="E1805" t="s">
        <v>5288</v>
      </c>
      <c r="F1805" s="8">
        <v>92</v>
      </c>
    </row>
    <row r="1806" spans="1:6" x14ac:dyDescent="0.25">
      <c r="A1806" s="22">
        <v>43515</v>
      </c>
      <c r="B1806" s="7">
        <v>0.36</v>
      </c>
      <c r="C1806" t="s">
        <v>7231</v>
      </c>
      <c r="D1806" t="s">
        <v>7201</v>
      </c>
      <c r="E1806" t="s">
        <v>7053</v>
      </c>
      <c r="F1806" s="8">
        <v>92</v>
      </c>
    </row>
    <row r="1807" spans="1:6" x14ac:dyDescent="0.25">
      <c r="A1807" s="22">
        <v>43444</v>
      </c>
      <c r="B1807" s="7">
        <v>0.42</v>
      </c>
      <c r="C1807" t="s">
        <v>7226</v>
      </c>
      <c r="D1807" t="s">
        <v>7201</v>
      </c>
      <c r="E1807" t="s">
        <v>6921</v>
      </c>
      <c r="F1807" s="8">
        <v>92</v>
      </c>
    </row>
    <row r="1808" spans="1:6" x14ac:dyDescent="0.25">
      <c r="A1808" s="22">
        <v>43556</v>
      </c>
      <c r="B1808" s="7">
        <v>0.68</v>
      </c>
      <c r="C1808" t="s">
        <v>7226</v>
      </c>
      <c r="D1808" t="s">
        <v>7200</v>
      </c>
      <c r="E1808" t="s">
        <v>6554</v>
      </c>
      <c r="F1808" s="8">
        <v>92</v>
      </c>
    </row>
    <row r="1809" spans="1:6" x14ac:dyDescent="0.25">
      <c r="A1809" s="22">
        <v>43423</v>
      </c>
      <c r="B1809" s="7">
        <v>0.43</v>
      </c>
      <c r="C1809" t="s">
        <v>7226</v>
      </c>
      <c r="D1809" t="s">
        <v>9</v>
      </c>
      <c r="E1809" t="s">
        <v>2604</v>
      </c>
      <c r="F1809" s="8">
        <v>92</v>
      </c>
    </row>
    <row r="1810" spans="1:6" x14ac:dyDescent="0.25">
      <c r="A1810" s="22">
        <v>43522</v>
      </c>
      <c r="B1810" s="7">
        <v>0.52</v>
      </c>
      <c r="C1810" t="s">
        <v>7231</v>
      </c>
      <c r="D1810" t="s">
        <v>7201</v>
      </c>
      <c r="E1810" t="s">
        <v>5802</v>
      </c>
      <c r="F1810" s="8">
        <v>92</v>
      </c>
    </row>
    <row r="1811" spans="1:6" x14ac:dyDescent="0.25">
      <c r="A1811" s="22">
        <v>43487</v>
      </c>
      <c r="B1811" s="7">
        <v>0.16</v>
      </c>
      <c r="C1811" t="s">
        <v>7231</v>
      </c>
      <c r="D1811" t="s">
        <v>7202</v>
      </c>
      <c r="E1811" t="s">
        <v>1468</v>
      </c>
      <c r="F1811" s="8">
        <v>92</v>
      </c>
    </row>
    <row r="1812" spans="1:6" x14ac:dyDescent="0.25">
      <c r="A1812" s="22">
        <v>43528</v>
      </c>
      <c r="B1812" s="7">
        <v>0.74</v>
      </c>
      <c r="C1812" t="s">
        <v>7226</v>
      </c>
      <c r="D1812" t="s">
        <v>7203</v>
      </c>
      <c r="E1812" t="s">
        <v>6106</v>
      </c>
      <c r="F1812" s="8">
        <v>92</v>
      </c>
    </row>
    <row r="1813" spans="1:6" x14ac:dyDescent="0.25">
      <c r="A1813" s="22">
        <v>43542</v>
      </c>
      <c r="B1813" s="7">
        <v>0.9</v>
      </c>
      <c r="C1813" t="s">
        <v>7226</v>
      </c>
      <c r="D1813" t="s">
        <v>9</v>
      </c>
      <c r="E1813" t="s">
        <v>5626</v>
      </c>
      <c r="F1813" s="8">
        <v>92</v>
      </c>
    </row>
    <row r="1814" spans="1:6" x14ac:dyDescent="0.25">
      <c r="A1814" s="22">
        <v>43501</v>
      </c>
      <c r="B1814" s="7">
        <v>0.31</v>
      </c>
      <c r="C1814" t="s">
        <v>7231</v>
      </c>
      <c r="D1814" t="s">
        <v>7200</v>
      </c>
      <c r="E1814" t="s">
        <v>6398</v>
      </c>
      <c r="F1814" s="8">
        <v>92</v>
      </c>
    </row>
    <row r="1815" spans="1:6" x14ac:dyDescent="0.25">
      <c r="A1815" s="22">
        <v>43423</v>
      </c>
      <c r="B1815" s="7">
        <v>0.31</v>
      </c>
      <c r="C1815" t="s">
        <v>7226</v>
      </c>
      <c r="D1815" t="s">
        <v>7201</v>
      </c>
      <c r="E1815" t="s">
        <v>5632</v>
      </c>
      <c r="F1815" s="8">
        <v>92</v>
      </c>
    </row>
    <row r="1816" spans="1:6" x14ac:dyDescent="0.25">
      <c r="A1816" s="22">
        <v>43434</v>
      </c>
      <c r="B1816" s="7">
        <v>0.02</v>
      </c>
      <c r="C1816" t="s">
        <v>7229</v>
      </c>
      <c r="D1816" t="s">
        <v>7200</v>
      </c>
      <c r="E1816" t="s">
        <v>7019</v>
      </c>
      <c r="F1816" s="8">
        <v>92</v>
      </c>
    </row>
    <row r="1817" spans="1:6" x14ac:dyDescent="0.25">
      <c r="A1817" s="22">
        <v>43550</v>
      </c>
      <c r="B1817" s="7">
        <v>0.11</v>
      </c>
      <c r="C1817" t="s">
        <v>7231</v>
      </c>
      <c r="D1817" t="s">
        <v>7201</v>
      </c>
      <c r="E1817" t="s">
        <v>6779</v>
      </c>
      <c r="F1817" s="8">
        <v>92</v>
      </c>
    </row>
    <row r="1818" spans="1:6" x14ac:dyDescent="0.25">
      <c r="A1818" s="22">
        <v>43455</v>
      </c>
      <c r="B1818" s="7">
        <v>0.4</v>
      </c>
      <c r="C1818" t="s">
        <v>7229</v>
      </c>
      <c r="D1818" t="s">
        <v>7201</v>
      </c>
      <c r="E1818" t="s">
        <v>6869</v>
      </c>
      <c r="F1818" s="8">
        <v>92</v>
      </c>
    </row>
    <row r="1819" spans="1:6" x14ac:dyDescent="0.25">
      <c r="A1819" s="22">
        <v>43427</v>
      </c>
      <c r="B1819" s="7">
        <v>0.38</v>
      </c>
      <c r="C1819" t="s">
        <v>7229</v>
      </c>
      <c r="D1819" t="s">
        <v>7201</v>
      </c>
      <c r="E1819" t="s">
        <v>7072</v>
      </c>
      <c r="F1819" s="8">
        <v>92</v>
      </c>
    </row>
    <row r="1820" spans="1:6" x14ac:dyDescent="0.25">
      <c r="A1820" s="22">
        <v>43462</v>
      </c>
      <c r="B1820" s="7">
        <v>0.57999999999999996</v>
      </c>
      <c r="C1820" t="s">
        <v>7229</v>
      </c>
      <c r="D1820" t="s">
        <v>7201</v>
      </c>
      <c r="E1820" t="s">
        <v>6479</v>
      </c>
      <c r="F1820" s="8">
        <v>92</v>
      </c>
    </row>
    <row r="1821" spans="1:6" x14ac:dyDescent="0.25">
      <c r="A1821" s="22">
        <v>43482</v>
      </c>
      <c r="B1821" s="7">
        <v>0.82</v>
      </c>
      <c r="C1821" t="s">
        <v>7232</v>
      </c>
      <c r="D1821" t="s">
        <v>7201</v>
      </c>
      <c r="E1821" t="s">
        <v>3807</v>
      </c>
      <c r="F1821" s="8">
        <v>92</v>
      </c>
    </row>
    <row r="1822" spans="1:6" x14ac:dyDescent="0.25">
      <c r="A1822" s="22">
        <v>43427</v>
      </c>
      <c r="B1822" s="7">
        <v>0.62</v>
      </c>
      <c r="C1822" t="s">
        <v>7229</v>
      </c>
      <c r="D1822" t="s">
        <v>9</v>
      </c>
      <c r="E1822" t="s">
        <v>6137</v>
      </c>
      <c r="F1822" s="8">
        <v>92</v>
      </c>
    </row>
    <row r="1823" spans="1:6" x14ac:dyDescent="0.25">
      <c r="A1823" s="22">
        <v>43483</v>
      </c>
      <c r="B1823" s="7">
        <v>0.85</v>
      </c>
      <c r="C1823" t="s">
        <v>7229</v>
      </c>
      <c r="D1823" t="s">
        <v>7201</v>
      </c>
      <c r="E1823" t="s">
        <v>2983</v>
      </c>
      <c r="F1823" s="8">
        <v>92</v>
      </c>
    </row>
    <row r="1824" spans="1:6" x14ac:dyDescent="0.25">
      <c r="A1824" s="22">
        <v>43510</v>
      </c>
      <c r="B1824" s="7">
        <v>0.06</v>
      </c>
      <c r="C1824" t="s">
        <v>7232</v>
      </c>
      <c r="D1824" t="s">
        <v>9</v>
      </c>
      <c r="E1824" t="s">
        <v>1165</v>
      </c>
      <c r="F1824" s="8">
        <v>92</v>
      </c>
    </row>
    <row r="1825" spans="1:6" x14ac:dyDescent="0.25">
      <c r="A1825" s="22">
        <v>43521</v>
      </c>
      <c r="B1825" s="7">
        <v>0.71</v>
      </c>
      <c r="C1825" t="s">
        <v>7226</v>
      </c>
      <c r="D1825" t="s">
        <v>7202</v>
      </c>
      <c r="E1825" t="s">
        <v>6067</v>
      </c>
      <c r="F1825" s="8">
        <v>92</v>
      </c>
    </row>
    <row r="1826" spans="1:6" x14ac:dyDescent="0.25">
      <c r="A1826" s="22">
        <v>43507</v>
      </c>
      <c r="B1826" s="7">
        <v>0.2</v>
      </c>
      <c r="C1826" t="s">
        <v>7226</v>
      </c>
      <c r="D1826" t="s">
        <v>9</v>
      </c>
      <c r="E1826" t="s">
        <v>7179</v>
      </c>
      <c r="F1826" s="8">
        <v>92</v>
      </c>
    </row>
    <row r="1827" spans="1:6" x14ac:dyDescent="0.25">
      <c r="A1827" s="22">
        <v>43511</v>
      </c>
      <c r="B1827" s="7">
        <v>0.59</v>
      </c>
      <c r="C1827" t="s">
        <v>7229</v>
      </c>
      <c r="D1827" t="s">
        <v>7201</v>
      </c>
      <c r="E1827" t="s">
        <v>6225</v>
      </c>
      <c r="F1827" s="8">
        <v>92</v>
      </c>
    </row>
    <row r="1828" spans="1:6" x14ac:dyDescent="0.25">
      <c r="A1828" s="22">
        <v>43434</v>
      </c>
      <c r="B1828" s="7">
        <v>0.45</v>
      </c>
      <c r="C1828" t="s">
        <v>7229</v>
      </c>
      <c r="D1828" t="s">
        <v>7202</v>
      </c>
      <c r="E1828" t="s">
        <v>6999</v>
      </c>
      <c r="F1828" s="8">
        <v>92</v>
      </c>
    </row>
    <row r="1829" spans="1:6" x14ac:dyDescent="0.25">
      <c r="A1829" s="22">
        <v>43476</v>
      </c>
      <c r="B1829" s="7">
        <v>0.41</v>
      </c>
      <c r="C1829" t="s">
        <v>7229</v>
      </c>
      <c r="D1829" t="s">
        <v>7201</v>
      </c>
      <c r="E1829" t="s">
        <v>234</v>
      </c>
      <c r="F1829" s="8">
        <v>92</v>
      </c>
    </row>
    <row r="1830" spans="1:6" x14ac:dyDescent="0.25">
      <c r="A1830" s="22">
        <v>43448</v>
      </c>
      <c r="B1830" s="7">
        <v>0.87</v>
      </c>
      <c r="C1830" t="s">
        <v>7229</v>
      </c>
      <c r="D1830" t="s">
        <v>7201</v>
      </c>
      <c r="E1830" t="s">
        <v>5241</v>
      </c>
      <c r="F1830" s="8">
        <v>92</v>
      </c>
    </row>
    <row r="1831" spans="1:6" x14ac:dyDescent="0.25">
      <c r="A1831" s="22">
        <v>43461</v>
      </c>
      <c r="B1831" s="7">
        <v>0.2</v>
      </c>
      <c r="C1831" t="s">
        <v>7232</v>
      </c>
      <c r="D1831" t="s">
        <v>7203</v>
      </c>
      <c r="E1831" t="s">
        <v>6840</v>
      </c>
      <c r="F1831" s="8">
        <v>92</v>
      </c>
    </row>
    <row r="1832" spans="1:6" x14ac:dyDescent="0.25">
      <c r="A1832" s="22">
        <v>43535</v>
      </c>
      <c r="B1832" s="7">
        <v>0.36</v>
      </c>
      <c r="C1832" t="s">
        <v>7226</v>
      </c>
      <c r="D1832" t="s">
        <v>7202</v>
      </c>
      <c r="E1832" t="s">
        <v>4571</v>
      </c>
      <c r="F1832" s="8">
        <v>92</v>
      </c>
    </row>
    <row r="1833" spans="1:6" x14ac:dyDescent="0.25">
      <c r="A1833" s="22">
        <v>43525</v>
      </c>
      <c r="B1833" s="7">
        <v>0.17</v>
      </c>
      <c r="C1833" t="s">
        <v>7229</v>
      </c>
      <c r="D1833" t="s">
        <v>7202</v>
      </c>
      <c r="E1833" t="s">
        <v>5249</v>
      </c>
      <c r="F1833" s="8">
        <v>92</v>
      </c>
    </row>
    <row r="1834" spans="1:6" x14ac:dyDescent="0.25">
      <c r="A1834" s="22">
        <v>43454</v>
      </c>
      <c r="B1834" s="7">
        <v>0.37</v>
      </c>
      <c r="C1834" t="s">
        <v>7232</v>
      </c>
      <c r="D1834" t="s">
        <v>7201</v>
      </c>
      <c r="E1834" t="s">
        <v>5371</v>
      </c>
      <c r="F1834" s="8">
        <v>92</v>
      </c>
    </row>
    <row r="1835" spans="1:6" x14ac:dyDescent="0.25">
      <c r="A1835" s="22">
        <v>43419</v>
      </c>
      <c r="B1835" s="7">
        <v>0.49</v>
      </c>
      <c r="C1835" t="s">
        <v>7232</v>
      </c>
      <c r="D1835" t="s">
        <v>7203</v>
      </c>
      <c r="E1835" t="s">
        <v>5587</v>
      </c>
      <c r="F1835" s="8">
        <v>92</v>
      </c>
    </row>
    <row r="1836" spans="1:6" x14ac:dyDescent="0.25">
      <c r="A1836" s="22">
        <v>43444</v>
      </c>
      <c r="B1836" s="7">
        <v>0.46</v>
      </c>
      <c r="C1836" t="s">
        <v>7226</v>
      </c>
      <c r="D1836" t="s">
        <v>9</v>
      </c>
      <c r="E1836" t="s">
        <v>6917</v>
      </c>
      <c r="F1836" s="8">
        <v>92</v>
      </c>
    </row>
    <row r="1837" spans="1:6" x14ac:dyDescent="0.25">
      <c r="A1837" s="22">
        <v>43419</v>
      </c>
      <c r="B1837" s="7">
        <v>0.31</v>
      </c>
      <c r="C1837" t="s">
        <v>7232</v>
      </c>
      <c r="D1837" t="s">
        <v>7201</v>
      </c>
      <c r="E1837" t="s">
        <v>6768</v>
      </c>
      <c r="F1837" s="8">
        <v>92</v>
      </c>
    </row>
    <row r="1838" spans="1:6" x14ac:dyDescent="0.25">
      <c r="A1838" s="22">
        <v>43532</v>
      </c>
      <c r="B1838" s="7">
        <v>0.53</v>
      </c>
      <c r="C1838" t="s">
        <v>7229</v>
      </c>
      <c r="D1838" t="s">
        <v>9</v>
      </c>
      <c r="E1838" t="s">
        <v>2219</v>
      </c>
      <c r="F1838" s="8">
        <v>92</v>
      </c>
    </row>
    <row r="1839" spans="1:6" x14ac:dyDescent="0.25">
      <c r="A1839" s="22">
        <v>43475</v>
      </c>
      <c r="B1839" s="7">
        <v>0.18</v>
      </c>
      <c r="C1839" t="s">
        <v>7232</v>
      </c>
      <c r="D1839" t="s">
        <v>7201</v>
      </c>
      <c r="E1839" t="s">
        <v>5946</v>
      </c>
      <c r="F1839" s="8">
        <v>92</v>
      </c>
    </row>
    <row r="1840" spans="1:6" x14ac:dyDescent="0.25">
      <c r="A1840" s="22">
        <v>43494</v>
      </c>
      <c r="B1840" s="7">
        <v>0.02</v>
      </c>
      <c r="C1840" t="s">
        <v>7231</v>
      </c>
      <c r="D1840" t="s">
        <v>9</v>
      </c>
      <c r="E1840" t="s">
        <v>5349</v>
      </c>
      <c r="F1840" s="8">
        <v>92</v>
      </c>
    </row>
    <row r="1841" spans="1:6" x14ac:dyDescent="0.25">
      <c r="A1841" s="22">
        <v>43473</v>
      </c>
      <c r="B1841" s="7">
        <v>0.7</v>
      </c>
      <c r="C1841" t="s">
        <v>7231</v>
      </c>
      <c r="D1841" t="s">
        <v>7201</v>
      </c>
      <c r="E1841" t="s">
        <v>5294</v>
      </c>
      <c r="F1841" s="8">
        <v>92</v>
      </c>
    </row>
    <row r="1842" spans="1:6" x14ac:dyDescent="0.25">
      <c r="A1842" s="22">
        <v>43452</v>
      </c>
      <c r="B1842" s="7">
        <v>0.13</v>
      </c>
      <c r="C1842" t="s">
        <v>7231</v>
      </c>
      <c r="D1842" t="s">
        <v>7201</v>
      </c>
      <c r="E1842" t="s">
        <v>6504</v>
      </c>
      <c r="F1842" s="8">
        <v>92</v>
      </c>
    </row>
    <row r="1843" spans="1:6" x14ac:dyDescent="0.25">
      <c r="A1843" s="22">
        <v>43543</v>
      </c>
      <c r="B1843" s="7">
        <v>0.6</v>
      </c>
      <c r="C1843" t="s">
        <v>7231</v>
      </c>
      <c r="D1843" t="s">
        <v>7200</v>
      </c>
      <c r="E1843" t="s">
        <v>1160</v>
      </c>
      <c r="F1843" s="8">
        <v>92</v>
      </c>
    </row>
    <row r="1844" spans="1:6" x14ac:dyDescent="0.25">
      <c r="A1844" s="22">
        <v>43447</v>
      </c>
      <c r="B1844" s="7">
        <v>0.79</v>
      </c>
      <c r="C1844" t="s">
        <v>7232</v>
      </c>
      <c r="D1844" t="s">
        <v>9</v>
      </c>
      <c r="E1844" t="s">
        <v>5721</v>
      </c>
      <c r="F1844" s="8">
        <v>92</v>
      </c>
    </row>
    <row r="1845" spans="1:6" x14ac:dyDescent="0.25">
      <c r="A1845" s="22">
        <v>43420</v>
      </c>
      <c r="B1845" s="7">
        <v>0.42</v>
      </c>
      <c r="C1845" t="s">
        <v>7229</v>
      </c>
      <c r="D1845" t="s">
        <v>7201</v>
      </c>
      <c r="E1845" t="s">
        <v>3516</v>
      </c>
      <c r="F1845" s="8">
        <v>92</v>
      </c>
    </row>
    <row r="1846" spans="1:6" x14ac:dyDescent="0.25">
      <c r="A1846" s="22">
        <v>43458</v>
      </c>
      <c r="B1846" s="7">
        <v>0.8</v>
      </c>
      <c r="C1846" t="s">
        <v>7226</v>
      </c>
      <c r="D1846" t="s">
        <v>9</v>
      </c>
      <c r="E1846" t="s">
        <v>2282</v>
      </c>
      <c r="F1846" s="8">
        <v>92</v>
      </c>
    </row>
    <row r="1847" spans="1:6" x14ac:dyDescent="0.25">
      <c r="A1847" s="22">
        <v>43462</v>
      </c>
      <c r="B1847" s="7">
        <v>0.27</v>
      </c>
      <c r="C1847" t="s">
        <v>7229</v>
      </c>
      <c r="D1847" t="s">
        <v>9</v>
      </c>
      <c r="E1847" t="s">
        <v>7183</v>
      </c>
      <c r="F1847" s="8">
        <v>92</v>
      </c>
    </row>
    <row r="1848" spans="1:6" x14ac:dyDescent="0.25">
      <c r="A1848" s="22">
        <v>43469</v>
      </c>
      <c r="B1848" s="7">
        <v>0.12</v>
      </c>
      <c r="C1848" t="s">
        <v>7229</v>
      </c>
      <c r="D1848" t="s">
        <v>9</v>
      </c>
      <c r="E1848" t="s">
        <v>6436</v>
      </c>
      <c r="F1848" s="8">
        <v>92</v>
      </c>
    </row>
    <row r="1849" spans="1:6" x14ac:dyDescent="0.25">
      <c r="A1849" s="22">
        <v>43497</v>
      </c>
      <c r="B1849" s="7">
        <v>0.08</v>
      </c>
      <c r="C1849" t="s">
        <v>7229</v>
      </c>
      <c r="D1849" t="s">
        <v>9</v>
      </c>
      <c r="E1849" t="s">
        <v>6958</v>
      </c>
      <c r="F1849" s="8">
        <v>92</v>
      </c>
    </row>
    <row r="1850" spans="1:6" x14ac:dyDescent="0.25">
      <c r="A1850" s="22">
        <v>43451</v>
      </c>
      <c r="B1850" s="7">
        <v>0.11</v>
      </c>
      <c r="C1850" t="s">
        <v>7226</v>
      </c>
      <c r="D1850" t="s">
        <v>7202</v>
      </c>
      <c r="E1850" t="s">
        <v>1019</v>
      </c>
      <c r="F1850" s="8">
        <v>92</v>
      </c>
    </row>
    <row r="1851" spans="1:6" x14ac:dyDescent="0.25">
      <c r="A1851" s="22">
        <v>43465</v>
      </c>
      <c r="B1851" s="7">
        <v>0.72</v>
      </c>
      <c r="C1851" t="s">
        <v>7226</v>
      </c>
      <c r="D1851" t="s">
        <v>7203</v>
      </c>
      <c r="E1851" t="s">
        <v>6779</v>
      </c>
      <c r="F1851" s="8">
        <v>92</v>
      </c>
    </row>
    <row r="1852" spans="1:6" x14ac:dyDescent="0.25">
      <c r="A1852" s="22">
        <v>43521</v>
      </c>
      <c r="B1852" s="7">
        <v>0.22</v>
      </c>
      <c r="C1852" t="s">
        <v>7226</v>
      </c>
      <c r="D1852" t="s">
        <v>7202</v>
      </c>
      <c r="E1852" t="s">
        <v>6746</v>
      </c>
      <c r="F1852" s="8">
        <v>92</v>
      </c>
    </row>
    <row r="1853" spans="1:6" x14ac:dyDescent="0.25">
      <c r="A1853" s="22">
        <v>43459</v>
      </c>
      <c r="B1853" s="7">
        <v>0.94</v>
      </c>
      <c r="C1853" t="s">
        <v>7231</v>
      </c>
      <c r="D1853" t="s">
        <v>7201</v>
      </c>
      <c r="E1853" t="s">
        <v>6228</v>
      </c>
      <c r="F1853" s="8">
        <v>92</v>
      </c>
    </row>
    <row r="1854" spans="1:6" x14ac:dyDescent="0.25">
      <c r="A1854" s="22">
        <v>43524</v>
      </c>
      <c r="B1854" s="7">
        <v>0.44</v>
      </c>
      <c r="C1854" t="s">
        <v>7232</v>
      </c>
      <c r="D1854" t="s">
        <v>9</v>
      </c>
      <c r="E1854" t="s">
        <v>5274</v>
      </c>
      <c r="F1854" s="8">
        <v>92</v>
      </c>
    </row>
    <row r="1855" spans="1:6" x14ac:dyDescent="0.25">
      <c r="A1855" s="22">
        <v>43550</v>
      </c>
      <c r="B1855" s="7">
        <v>0.44</v>
      </c>
      <c r="C1855" t="s">
        <v>7231</v>
      </c>
      <c r="D1855" t="s">
        <v>9</v>
      </c>
      <c r="E1855" t="s">
        <v>6199</v>
      </c>
      <c r="F1855" s="8">
        <v>92</v>
      </c>
    </row>
    <row r="1856" spans="1:6" x14ac:dyDescent="0.25">
      <c r="A1856" s="22">
        <v>43556</v>
      </c>
      <c r="B1856" s="7">
        <v>0.39</v>
      </c>
      <c r="C1856" t="s">
        <v>7226</v>
      </c>
      <c r="D1856" t="s">
        <v>7200</v>
      </c>
      <c r="E1856" t="s">
        <v>6652</v>
      </c>
      <c r="F1856" s="8">
        <v>92</v>
      </c>
    </row>
    <row r="1857" spans="1:6" x14ac:dyDescent="0.25">
      <c r="A1857" s="22">
        <v>43479</v>
      </c>
      <c r="B1857" s="7">
        <v>0.79</v>
      </c>
      <c r="C1857" t="s">
        <v>7226</v>
      </c>
      <c r="D1857" t="s">
        <v>7200</v>
      </c>
      <c r="E1857" t="s">
        <v>5676</v>
      </c>
      <c r="F1857" s="8">
        <v>92</v>
      </c>
    </row>
    <row r="1858" spans="1:6" x14ac:dyDescent="0.25">
      <c r="A1858" s="22">
        <v>43427</v>
      </c>
      <c r="B1858" s="7">
        <v>0.44</v>
      </c>
      <c r="C1858" t="s">
        <v>7229</v>
      </c>
      <c r="D1858" t="s">
        <v>9</v>
      </c>
      <c r="E1858" t="s">
        <v>6532</v>
      </c>
      <c r="F1858" s="8">
        <v>92</v>
      </c>
    </row>
    <row r="1859" spans="1:6" x14ac:dyDescent="0.25">
      <c r="A1859" s="22">
        <v>43497</v>
      </c>
      <c r="B1859" s="7">
        <v>0.66</v>
      </c>
      <c r="C1859" t="s">
        <v>7229</v>
      </c>
      <c r="D1859" t="s">
        <v>9</v>
      </c>
      <c r="E1859" t="s">
        <v>5460</v>
      </c>
      <c r="F1859" s="8">
        <v>92</v>
      </c>
    </row>
    <row r="1860" spans="1:6" x14ac:dyDescent="0.25">
      <c r="A1860" s="22">
        <v>43420</v>
      </c>
      <c r="B1860" s="7">
        <v>0.2</v>
      </c>
      <c r="C1860" t="s">
        <v>7229</v>
      </c>
      <c r="D1860" t="s">
        <v>7201</v>
      </c>
      <c r="E1860" t="s">
        <v>6946</v>
      </c>
      <c r="F1860" s="8">
        <v>92</v>
      </c>
    </row>
    <row r="1861" spans="1:6" x14ac:dyDescent="0.25">
      <c r="A1861" s="22">
        <v>43556</v>
      </c>
      <c r="B1861" s="7">
        <v>0.74</v>
      </c>
      <c r="C1861" t="s">
        <v>7226</v>
      </c>
      <c r="D1861" t="s">
        <v>7203</v>
      </c>
      <c r="E1861" t="s">
        <v>5975</v>
      </c>
      <c r="F1861" s="8">
        <v>92</v>
      </c>
    </row>
    <row r="1862" spans="1:6" x14ac:dyDescent="0.25">
      <c r="A1862" s="22">
        <v>43511</v>
      </c>
      <c r="B1862" s="7">
        <v>0.64</v>
      </c>
      <c r="C1862" t="s">
        <v>7229</v>
      </c>
      <c r="D1862" t="s">
        <v>9</v>
      </c>
      <c r="E1862" t="s">
        <v>6692</v>
      </c>
      <c r="F1862" s="8">
        <v>92</v>
      </c>
    </row>
    <row r="1863" spans="1:6" x14ac:dyDescent="0.25">
      <c r="A1863" s="22">
        <v>43517</v>
      </c>
      <c r="B1863" s="7">
        <v>0.98</v>
      </c>
      <c r="C1863" t="s">
        <v>7232</v>
      </c>
      <c r="D1863" t="s">
        <v>9</v>
      </c>
      <c r="E1863" t="s">
        <v>4479</v>
      </c>
      <c r="F1863" s="8">
        <v>92</v>
      </c>
    </row>
    <row r="1864" spans="1:6" x14ac:dyDescent="0.25">
      <c r="A1864" s="22">
        <v>43528</v>
      </c>
      <c r="B1864" s="7">
        <v>0.28999999999999998</v>
      </c>
      <c r="C1864" t="s">
        <v>7226</v>
      </c>
      <c r="D1864" t="s">
        <v>9</v>
      </c>
      <c r="E1864" t="s">
        <v>4481</v>
      </c>
      <c r="F1864" s="8">
        <v>92</v>
      </c>
    </row>
    <row r="1865" spans="1:6" x14ac:dyDescent="0.25">
      <c r="A1865" s="22">
        <v>43458</v>
      </c>
      <c r="B1865" s="7">
        <v>0.25</v>
      </c>
      <c r="C1865" t="s">
        <v>7226</v>
      </c>
      <c r="D1865" t="s">
        <v>7201</v>
      </c>
      <c r="E1865" t="s">
        <v>5041</v>
      </c>
      <c r="F1865" s="8">
        <v>92</v>
      </c>
    </row>
    <row r="1866" spans="1:6" x14ac:dyDescent="0.25">
      <c r="A1866" s="22">
        <v>43423</v>
      </c>
      <c r="B1866" s="7">
        <v>0.64</v>
      </c>
      <c r="C1866" t="s">
        <v>7226</v>
      </c>
      <c r="D1866" t="s">
        <v>7201</v>
      </c>
      <c r="E1866" t="s">
        <v>5989</v>
      </c>
      <c r="F1866" s="8">
        <v>92</v>
      </c>
    </row>
    <row r="1867" spans="1:6" x14ac:dyDescent="0.25">
      <c r="A1867" s="22">
        <v>43503</v>
      </c>
      <c r="B1867" s="7">
        <v>0.56000000000000005</v>
      </c>
      <c r="C1867" t="s">
        <v>7232</v>
      </c>
      <c r="D1867" t="s">
        <v>7201</v>
      </c>
      <c r="E1867" t="s">
        <v>6247</v>
      </c>
      <c r="F1867" s="8">
        <v>92</v>
      </c>
    </row>
    <row r="1868" spans="1:6" x14ac:dyDescent="0.25">
      <c r="A1868" s="22">
        <v>43426</v>
      </c>
      <c r="B1868" s="7">
        <v>0.76</v>
      </c>
      <c r="C1868" t="s">
        <v>7232</v>
      </c>
      <c r="D1868" t="s">
        <v>7201</v>
      </c>
      <c r="E1868" t="s">
        <v>6410</v>
      </c>
      <c r="F1868" s="8">
        <v>92</v>
      </c>
    </row>
    <row r="1869" spans="1:6" x14ac:dyDescent="0.25">
      <c r="A1869" s="22">
        <v>43427</v>
      </c>
      <c r="B1869" s="7">
        <v>0.75</v>
      </c>
      <c r="C1869" t="s">
        <v>7229</v>
      </c>
      <c r="D1869" t="s">
        <v>7201</v>
      </c>
      <c r="E1869" t="s">
        <v>5589</v>
      </c>
      <c r="F1869" s="8">
        <v>92</v>
      </c>
    </row>
    <row r="1870" spans="1:6" x14ac:dyDescent="0.25">
      <c r="A1870" s="22">
        <v>43515</v>
      </c>
      <c r="B1870" s="7">
        <v>0.04</v>
      </c>
      <c r="C1870" t="s">
        <v>7231</v>
      </c>
      <c r="D1870" t="s">
        <v>7201</v>
      </c>
      <c r="E1870" t="s">
        <v>2060</v>
      </c>
      <c r="F1870" s="8">
        <v>92</v>
      </c>
    </row>
    <row r="1871" spans="1:6" x14ac:dyDescent="0.25">
      <c r="A1871" s="22">
        <v>43479</v>
      </c>
      <c r="B1871" s="7">
        <v>0.18</v>
      </c>
      <c r="C1871" t="s">
        <v>7226</v>
      </c>
      <c r="D1871" t="s">
        <v>7201</v>
      </c>
      <c r="E1871" t="s">
        <v>3925</v>
      </c>
      <c r="F1871" s="8">
        <v>92</v>
      </c>
    </row>
    <row r="1872" spans="1:6" x14ac:dyDescent="0.25">
      <c r="A1872" s="22">
        <v>43507</v>
      </c>
      <c r="B1872" s="7">
        <v>0.28999999999999998</v>
      </c>
      <c r="C1872" t="s">
        <v>7226</v>
      </c>
      <c r="D1872" t="s">
        <v>7201</v>
      </c>
      <c r="E1872" t="s">
        <v>4996</v>
      </c>
      <c r="F1872" s="8">
        <v>92</v>
      </c>
    </row>
    <row r="1873" spans="1:6" x14ac:dyDescent="0.25">
      <c r="A1873" s="22">
        <v>43507</v>
      </c>
      <c r="B1873" s="7">
        <v>0.41</v>
      </c>
      <c r="C1873" t="s">
        <v>7226</v>
      </c>
      <c r="D1873" t="s">
        <v>9</v>
      </c>
      <c r="E1873" t="s">
        <v>5713</v>
      </c>
      <c r="F1873" s="8">
        <v>92</v>
      </c>
    </row>
    <row r="1874" spans="1:6" x14ac:dyDescent="0.25">
      <c r="A1874" s="22">
        <v>43514</v>
      </c>
      <c r="B1874" s="7">
        <v>0.22</v>
      </c>
      <c r="C1874" t="s">
        <v>7226</v>
      </c>
      <c r="D1874" t="s">
        <v>9</v>
      </c>
      <c r="E1874" t="s">
        <v>4793</v>
      </c>
      <c r="F1874" s="8">
        <v>92</v>
      </c>
    </row>
    <row r="1875" spans="1:6" x14ac:dyDescent="0.25">
      <c r="A1875" s="22">
        <v>43486</v>
      </c>
      <c r="B1875" s="7">
        <v>0.89</v>
      </c>
      <c r="C1875" t="s">
        <v>7226</v>
      </c>
      <c r="D1875" t="s">
        <v>9</v>
      </c>
      <c r="E1875" t="s">
        <v>5483</v>
      </c>
      <c r="F1875" s="8">
        <v>92</v>
      </c>
    </row>
    <row r="1876" spans="1:6" x14ac:dyDescent="0.25">
      <c r="A1876" s="22">
        <v>43490</v>
      </c>
      <c r="B1876" s="7">
        <v>0.67</v>
      </c>
      <c r="C1876" t="s">
        <v>7229</v>
      </c>
      <c r="D1876" t="s">
        <v>7200</v>
      </c>
      <c r="E1876" t="s">
        <v>5511</v>
      </c>
      <c r="F1876" s="8">
        <v>92</v>
      </c>
    </row>
    <row r="1877" spans="1:6" x14ac:dyDescent="0.25">
      <c r="A1877" s="22">
        <v>43532</v>
      </c>
      <c r="B1877" s="7">
        <v>0.66</v>
      </c>
      <c r="C1877" t="s">
        <v>7229</v>
      </c>
      <c r="D1877" t="s">
        <v>7202</v>
      </c>
      <c r="E1877" t="s">
        <v>6051</v>
      </c>
      <c r="F1877" s="8">
        <v>92</v>
      </c>
    </row>
    <row r="1878" spans="1:6" x14ac:dyDescent="0.25">
      <c r="A1878" s="22">
        <v>43521</v>
      </c>
      <c r="B1878" s="7">
        <v>0.92</v>
      </c>
      <c r="C1878" t="s">
        <v>7226</v>
      </c>
      <c r="D1878" t="s">
        <v>7200</v>
      </c>
      <c r="E1878" t="s">
        <v>6796</v>
      </c>
      <c r="F1878" s="8">
        <v>92</v>
      </c>
    </row>
    <row r="1879" spans="1:6" x14ac:dyDescent="0.25">
      <c r="A1879" s="22">
        <v>43531</v>
      </c>
      <c r="B1879" s="7">
        <v>0.09</v>
      </c>
      <c r="C1879" t="s">
        <v>7232</v>
      </c>
      <c r="D1879" t="s">
        <v>7203</v>
      </c>
      <c r="E1879" t="s">
        <v>5723</v>
      </c>
      <c r="F1879" s="8">
        <v>92</v>
      </c>
    </row>
    <row r="1880" spans="1:6" x14ac:dyDescent="0.25">
      <c r="A1880" s="22">
        <v>43420</v>
      </c>
      <c r="B1880" s="7">
        <v>0.14000000000000001</v>
      </c>
      <c r="C1880" t="s">
        <v>7229</v>
      </c>
      <c r="D1880" t="s">
        <v>7202</v>
      </c>
      <c r="E1880" t="s">
        <v>6210</v>
      </c>
      <c r="F1880" s="8">
        <v>92</v>
      </c>
    </row>
    <row r="1881" spans="1:6" x14ac:dyDescent="0.25">
      <c r="A1881" s="22">
        <v>43503</v>
      </c>
      <c r="B1881" s="7">
        <v>0.21</v>
      </c>
      <c r="C1881" t="s">
        <v>7232</v>
      </c>
      <c r="D1881" t="s">
        <v>7201</v>
      </c>
      <c r="E1881" t="s">
        <v>6879</v>
      </c>
      <c r="F1881" s="8">
        <v>92</v>
      </c>
    </row>
    <row r="1882" spans="1:6" x14ac:dyDescent="0.25">
      <c r="A1882" s="22">
        <v>43455</v>
      </c>
      <c r="B1882" s="7">
        <v>0.63</v>
      </c>
      <c r="C1882" t="s">
        <v>7229</v>
      </c>
      <c r="D1882" t="s">
        <v>9</v>
      </c>
      <c r="E1882" t="s">
        <v>1528</v>
      </c>
      <c r="F1882" s="8">
        <v>92</v>
      </c>
    </row>
    <row r="1883" spans="1:6" x14ac:dyDescent="0.25">
      <c r="A1883" s="22">
        <v>43507</v>
      </c>
      <c r="B1883" s="7">
        <v>0.95</v>
      </c>
      <c r="C1883" t="s">
        <v>7226</v>
      </c>
      <c r="D1883" t="s">
        <v>9</v>
      </c>
      <c r="E1883" t="s">
        <v>6560</v>
      </c>
      <c r="F1883" s="8">
        <v>92</v>
      </c>
    </row>
    <row r="1884" spans="1:6" x14ac:dyDescent="0.25">
      <c r="A1884" s="22">
        <v>43497</v>
      </c>
      <c r="B1884" s="7">
        <v>0.81</v>
      </c>
      <c r="C1884" t="s">
        <v>7229</v>
      </c>
      <c r="D1884" t="s">
        <v>7201</v>
      </c>
      <c r="E1884" t="s">
        <v>6100</v>
      </c>
      <c r="F1884" s="8">
        <v>92</v>
      </c>
    </row>
    <row r="1885" spans="1:6" x14ac:dyDescent="0.25">
      <c r="A1885" s="22">
        <v>43500</v>
      </c>
      <c r="B1885" s="7">
        <v>0.65</v>
      </c>
      <c r="C1885" t="s">
        <v>7226</v>
      </c>
      <c r="D1885" t="s">
        <v>7203</v>
      </c>
      <c r="E1885" t="s">
        <v>5066</v>
      </c>
      <c r="F1885" s="8">
        <v>92</v>
      </c>
    </row>
    <row r="1886" spans="1:6" x14ac:dyDescent="0.25">
      <c r="A1886" s="22">
        <v>43465</v>
      </c>
      <c r="B1886" s="7">
        <v>0.24</v>
      </c>
      <c r="C1886" t="s">
        <v>7226</v>
      </c>
      <c r="D1886" t="s">
        <v>7200</v>
      </c>
      <c r="E1886" t="s">
        <v>419</v>
      </c>
      <c r="F1886" s="8">
        <v>92</v>
      </c>
    </row>
    <row r="1887" spans="1:6" x14ac:dyDescent="0.25">
      <c r="A1887" s="22">
        <v>43427</v>
      </c>
      <c r="B1887" s="7">
        <v>0.19</v>
      </c>
      <c r="C1887" t="s">
        <v>7229</v>
      </c>
      <c r="D1887" t="s">
        <v>7201</v>
      </c>
      <c r="E1887" t="s">
        <v>5803</v>
      </c>
      <c r="F1887" s="8">
        <v>92</v>
      </c>
    </row>
    <row r="1888" spans="1:6" x14ac:dyDescent="0.25">
      <c r="A1888" s="22">
        <v>43532</v>
      </c>
      <c r="B1888" s="7">
        <v>0.48</v>
      </c>
      <c r="C1888" t="s">
        <v>7229</v>
      </c>
      <c r="D1888" t="s">
        <v>7201</v>
      </c>
      <c r="E1888" t="s">
        <v>5311</v>
      </c>
      <c r="F1888" s="8">
        <v>92</v>
      </c>
    </row>
    <row r="1889" spans="1:6" x14ac:dyDescent="0.25">
      <c r="A1889" s="22">
        <v>43525</v>
      </c>
      <c r="B1889" s="7">
        <v>0.91</v>
      </c>
      <c r="C1889" t="s">
        <v>7229</v>
      </c>
      <c r="D1889" t="s">
        <v>7203</v>
      </c>
      <c r="E1889" t="s">
        <v>6143</v>
      </c>
      <c r="F1889" s="8">
        <v>92</v>
      </c>
    </row>
    <row r="1890" spans="1:6" x14ac:dyDescent="0.25">
      <c r="A1890" s="22">
        <v>43556</v>
      </c>
      <c r="B1890" s="7">
        <v>0.98</v>
      </c>
      <c r="C1890" t="s">
        <v>7226</v>
      </c>
      <c r="D1890" t="s">
        <v>7201</v>
      </c>
      <c r="E1890" t="s">
        <v>5121</v>
      </c>
      <c r="F1890" s="8">
        <v>92</v>
      </c>
    </row>
    <row r="1891" spans="1:6" x14ac:dyDescent="0.25">
      <c r="A1891" s="22">
        <v>43475</v>
      </c>
      <c r="B1891" s="7">
        <v>0.45</v>
      </c>
      <c r="C1891" t="s">
        <v>7232</v>
      </c>
      <c r="D1891" t="s">
        <v>9</v>
      </c>
      <c r="E1891" t="s">
        <v>5271</v>
      </c>
      <c r="F1891" s="8">
        <v>92</v>
      </c>
    </row>
    <row r="1892" spans="1:6" x14ac:dyDescent="0.25">
      <c r="A1892" s="22">
        <v>43452</v>
      </c>
      <c r="B1892" s="7">
        <v>0.27</v>
      </c>
      <c r="C1892" t="s">
        <v>7231</v>
      </c>
      <c r="D1892" t="s">
        <v>7201</v>
      </c>
      <c r="E1892" t="s">
        <v>6766</v>
      </c>
      <c r="F1892" s="8">
        <v>92</v>
      </c>
    </row>
    <row r="1893" spans="1:6" x14ac:dyDescent="0.25">
      <c r="A1893" s="22">
        <v>43438</v>
      </c>
      <c r="B1893" s="7">
        <v>0.15</v>
      </c>
      <c r="C1893" t="s">
        <v>7231</v>
      </c>
      <c r="D1893" t="s">
        <v>7201</v>
      </c>
      <c r="E1893" t="s">
        <v>6233</v>
      </c>
      <c r="F1893" s="8">
        <v>92</v>
      </c>
    </row>
    <row r="1894" spans="1:6" x14ac:dyDescent="0.25">
      <c r="A1894" s="22">
        <v>43542</v>
      </c>
      <c r="B1894" s="7">
        <v>0.86</v>
      </c>
      <c r="C1894" t="s">
        <v>7226</v>
      </c>
      <c r="D1894" t="s">
        <v>7201</v>
      </c>
      <c r="E1894" t="s">
        <v>5488</v>
      </c>
      <c r="F1894" s="8">
        <v>92</v>
      </c>
    </row>
    <row r="1895" spans="1:6" x14ac:dyDescent="0.25">
      <c r="A1895" s="22">
        <v>43461</v>
      </c>
      <c r="B1895" s="7">
        <v>0.61</v>
      </c>
      <c r="C1895" t="s">
        <v>7232</v>
      </c>
      <c r="D1895" t="s">
        <v>9</v>
      </c>
      <c r="E1895" t="s">
        <v>5913</v>
      </c>
      <c r="F1895" s="8">
        <v>92</v>
      </c>
    </row>
    <row r="1896" spans="1:6" x14ac:dyDescent="0.25">
      <c r="A1896" s="22">
        <v>43553</v>
      </c>
      <c r="B1896" s="7">
        <v>0.48</v>
      </c>
      <c r="C1896" t="s">
        <v>7229</v>
      </c>
      <c r="D1896" t="s">
        <v>7201</v>
      </c>
      <c r="E1896" t="s">
        <v>5557</v>
      </c>
      <c r="F1896" s="8">
        <v>92</v>
      </c>
    </row>
    <row r="1897" spans="1:6" x14ac:dyDescent="0.25">
      <c r="A1897" s="22">
        <v>43426</v>
      </c>
      <c r="B1897" s="7">
        <v>0.1</v>
      </c>
      <c r="C1897" t="s">
        <v>7232</v>
      </c>
      <c r="D1897" t="s">
        <v>7200</v>
      </c>
      <c r="E1897" t="s">
        <v>1364</v>
      </c>
      <c r="F1897" s="8">
        <v>92</v>
      </c>
    </row>
    <row r="1898" spans="1:6" x14ac:dyDescent="0.25">
      <c r="A1898" s="22">
        <v>43528</v>
      </c>
      <c r="B1898" s="7">
        <v>0.8</v>
      </c>
      <c r="C1898" t="s">
        <v>7226</v>
      </c>
      <c r="D1898" t="s">
        <v>9</v>
      </c>
      <c r="E1898" t="s">
        <v>5372</v>
      </c>
      <c r="F1898" s="8">
        <v>92</v>
      </c>
    </row>
    <row r="1899" spans="1:6" x14ac:dyDescent="0.25">
      <c r="A1899" s="22">
        <v>43543</v>
      </c>
      <c r="B1899" s="7">
        <v>0.2</v>
      </c>
      <c r="C1899" t="s">
        <v>7231</v>
      </c>
      <c r="D1899" t="s">
        <v>9</v>
      </c>
      <c r="E1899" t="s">
        <v>5506</v>
      </c>
      <c r="F1899" s="8">
        <v>92</v>
      </c>
    </row>
    <row r="1900" spans="1:6" x14ac:dyDescent="0.25">
      <c r="A1900" s="22">
        <v>43438</v>
      </c>
      <c r="B1900" s="7">
        <v>0.02</v>
      </c>
      <c r="C1900" t="s">
        <v>7231</v>
      </c>
      <c r="D1900" t="s">
        <v>9</v>
      </c>
      <c r="E1900" t="s">
        <v>3730</v>
      </c>
      <c r="F1900" s="8">
        <v>92</v>
      </c>
    </row>
    <row r="1901" spans="1:6" x14ac:dyDescent="0.25">
      <c r="A1901" s="22">
        <v>43493</v>
      </c>
      <c r="B1901" s="7">
        <v>0.17</v>
      </c>
      <c r="C1901" t="s">
        <v>7226</v>
      </c>
      <c r="D1901" t="s">
        <v>7202</v>
      </c>
      <c r="E1901" t="s">
        <v>5869</v>
      </c>
      <c r="F1901" s="8">
        <v>92</v>
      </c>
    </row>
    <row r="1902" spans="1:6" x14ac:dyDescent="0.25">
      <c r="A1902" s="22">
        <v>43543</v>
      </c>
      <c r="B1902" s="7">
        <v>0.52</v>
      </c>
      <c r="C1902" t="s">
        <v>7231</v>
      </c>
      <c r="D1902" t="s">
        <v>7201</v>
      </c>
      <c r="E1902" t="s">
        <v>6775</v>
      </c>
      <c r="F1902" s="8">
        <v>92</v>
      </c>
    </row>
    <row r="1903" spans="1:6" x14ac:dyDescent="0.25">
      <c r="A1903" s="22">
        <v>43525</v>
      </c>
      <c r="B1903" s="7">
        <v>0.86</v>
      </c>
      <c r="C1903" t="s">
        <v>7229</v>
      </c>
      <c r="D1903" t="s">
        <v>9</v>
      </c>
      <c r="E1903" t="s">
        <v>2645</v>
      </c>
      <c r="F1903" s="8">
        <v>92</v>
      </c>
    </row>
    <row r="1904" spans="1:6" x14ac:dyDescent="0.25">
      <c r="A1904" s="22">
        <v>43468</v>
      </c>
      <c r="B1904" s="7">
        <v>0.66</v>
      </c>
      <c r="C1904" t="s">
        <v>7232</v>
      </c>
      <c r="D1904" t="s">
        <v>7201</v>
      </c>
      <c r="E1904" t="s">
        <v>6375</v>
      </c>
      <c r="F1904" s="8">
        <v>92</v>
      </c>
    </row>
    <row r="1905" spans="1:6" x14ac:dyDescent="0.25">
      <c r="A1905" s="22">
        <v>43496</v>
      </c>
      <c r="B1905" s="7">
        <v>0.82</v>
      </c>
      <c r="C1905" t="s">
        <v>7232</v>
      </c>
      <c r="D1905" t="s">
        <v>7200</v>
      </c>
      <c r="E1905" t="s">
        <v>2940</v>
      </c>
      <c r="F1905" s="8">
        <v>92</v>
      </c>
    </row>
    <row r="1906" spans="1:6" x14ac:dyDescent="0.25">
      <c r="A1906" s="22">
        <v>43434</v>
      </c>
      <c r="B1906" s="7">
        <v>0.89</v>
      </c>
      <c r="C1906" t="s">
        <v>7229</v>
      </c>
      <c r="D1906" t="s">
        <v>9</v>
      </c>
      <c r="E1906" t="s">
        <v>1765</v>
      </c>
      <c r="F1906" s="8">
        <v>92</v>
      </c>
    </row>
    <row r="1907" spans="1:6" x14ac:dyDescent="0.25">
      <c r="A1907" s="22">
        <v>43441</v>
      </c>
      <c r="B1907" s="7">
        <v>0.13</v>
      </c>
      <c r="C1907" t="s">
        <v>7229</v>
      </c>
      <c r="D1907" t="s">
        <v>9</v>
      </c>
      <c r="E1907" t="s">
        <v>5061</v>
      </c>
      <c r="F1907" s="8">
        <v>92</v>
      </c>
    </row>
    <row r="1908" spans="1:6" x14ac:dyDescent="0.25">
      <c r="A1908" s="22">
        <v>43452</v>
      </c>
      <c r="B1908" s="7">
        <v>0.82</v>
      </c>
      <c r="C1908" t="s">
        <v>7231</v>
      </c>
      <c r="D1908" t="s">
        <v>7201</v>
      </c>
      <c r="E1908" t="s">
        <v>5670</v>
      </c>
      <c r="F1908" s="8">
        <v>92</v>
      </c>
    </row>
    <row r="1909" spans="1:6" x14ac:dyDescent="0.25">
      <c r="A1909" s="22">
        <v>43426</v>
      </c>
      <c r="B1909" s="7">
        <v>0.66</v>
      </c>
      <c r="C1909" t="s">
        <v>7232</v>
      </c>
      <c r="D1909" t="s">
        <v>9</v>
      </c>
      <c r="E1909" t="s">
        <v>5600</v>
      </c>
      <c r="F1909" s="8">
        <v>92</v>
      </c>
    </row>
    <row r="1910" spans="1:6" x14ac:dyDescent="0.25">
      <c r="A1910" s="22">
        <v>43490</v>
      </c>
      <c r="B1910" s="7">
        <v>0.25</v>
      </c>
      <c r="C1910" t="s">
        <v>7229</v>
      </c>
      <c r="D1910" t="s">
        <v>9</v>
      </c>
      <c r="E1910" t="s">
        <v>5300</v>
      </c>
      <c r="F1910" s="8">
        <v>92</v>
      </c>
    </row>
    <row r="1911" spans="1:6" x14ac:dyDescent="0.25">
      <c r="A1911" s="22">
        <v>43531</v>
      </c>
      <c r="B1911" s="7">
        <v>0.95</v>
      </c>
      <c r="C1911" t="s">
        <v>7232</v>
      </c>
      <c r="D1911" t="s">
        <v>9</v>
      </c>
      <c r="E1911" t="s">
        <v>6150</v>
      </c>
      <c r="F1911" s="8">
        <v>92</v>
      </c>
    </row>
    <row r="1912" spans="1:6" x14ac:dyDescent="0.25">
      <c r="A1912" s="22">
        <v>43507</v>
      </c>
      <c r="B1912" s="7">
        <v>0.2</v>
      </c>
      <c r="C1912" t="s">
        <v>7226</v>
      </c>
      <c r="D1912" t="s">
        <v>9</v>
      </c>
      <c r="E1912" t="s">
        <v>6325</v>
      </c>
      <c r="F1912" s="8">
        <v>92</v>
      </c>
    </row>
    <row r="1913" spans="1:6" x14ac:dyDescent="0.25">
      <c r="A1913" s="22">
        <v>43469</v>
      </c>
      <c r="B1913" s="7">
        <v>0.26</v>
      </c>
      <c r="C1913" t="s">
        <v>7229</v>
      </c>
      <c r="D1913" t="s">
        <v>9</v>
      </c>
      <c r="E1913" t="s">
        <v>5056</v>
      </c>
      <c r="F1913" s="8">
        <v>92</v>
      </c>
    </row>
    <row r="1914" spans="1:6" x14ac:dyDescent="0.25">
      <c r="A1914" s="22">
        <v>43440</v>
      </c>
      <c r="B1914" s="7">
        <v>0.11</v>
      </c>
      <c r="C1914" t="s">
        <v>7232</v>
      </c>
      <c r="D1914" t="s">
        <v>9</v>
      </c>
      <c r="E1914" t="s">
        <v>1994</v>
      </c>
      <c r="F1914" s="8">
        <v>92</v>
      </c>
    </row>
    <row r="1915" spans="1:6" x14ac:dyDescent="0.25">
      <c r="A1915" s="22">
        <v>43424</v>
      </c>
      <c r="B1915" s="7">
        <v>0.55000000000000004</v>
      </c>
      <c r="C1915" t="s">
        <v>7231</v>
      </c>
      <c r="D1915" t="s">
        <v>7201</v>
      </c>
      <c r="E1915" t="s">
        <v>5285</v>
      </c>
      <c r="F1915" s="8">
        <v>92</v>
      </c>
    </row>
    <row r="1916" spans="1:6" x14ac:dyDescent="0.25">
      <c r="A1916" s="22">
        <v>43462</v>
      </c>
      <c r="B1916" s="7">
        <v>0.64</v>
      </c>
      <c r="C1916" t="s">
        <v>7229</v>
      </c>
      <c r="D1916" t="s">
        <v>9</v>
      </c>
      <c r="E1916" t="s">
        <v>746</v>
      </c>
      <c r="F1916" s="8">
        <v>92</v>
      </c>
    </row>
    <row r="1917" spans="1:6" x14ac:dyDescent="0.25">
      <c r="A1917" s="22">
        <v>43459</v>
      </c>
      <c r="B1917" s="7">
        <v>0.03</v>
      </c>
      <c r="C1917" t="s">
        <v>7231</v>
      </c>
      <c r="D1917" t="s">
        <v>7201</v>
      </c>
      <c r="E1917" t="s">
        <v>5316</v>
      </c>
      <c r="F1917" s="8">
        <v>92</v>
      </c>
    </row>
    <row r="1918" spans="1:6" x14ac:dyDescent="0.25">
      <c r="A1918" s="22">
        <v>43434</v>
      </c>
      <c r="B1918" s="7">
        <v>0.93</v>
      </c>
      <c r="C1918" t="s">
        <v>7229</v>
      </c>
      <c r="D1918" t="s">
        <v>7201</v>
      </c>
      <c r="E1918" t="s">
        <v>6832</v>
      </c>
      <c r="F1918" s="8">
        <v>92</v>
      </c>
    </row>
    <row r="1919" spans="1:6" x14ac:dyDescent="0.25">
      <c r="A1919" s="22">
        <v>43452</v>
      </c>
      <c r="B1919" s="7">
        <v>7.0000000000000007E-2</v>
      </c>
      <c r="C1919" t="s">
        <v>7231</v>
      </c>
      <c r="D1919" t="s">
        <v>7200</v>
      </c>
      <c r="E1919" t="s">
        <v>6696</v>
      </c>
      <c r="F1919" s="8">
        <v>92</v>
      </c>
    </row>
    <row r="1920" spans="1:6" x14ac:dyDescent="0.25">
      <c r="A1920" s="22">
        <v>43531</v>
      </c>
      <c r="B1920" s="7">
        <v>0.97</v>
      </c>
      <c r="C1920" t="s">
        <v>7232</v>
      </c>
      <c r="D1920" t="s">
        <v>7202</v>
      </c>
      <c r="E1920" t="s">
        <v>3925</v>
      </c>
      <c r="F1920" s="8">
        <v>92</v>
      </c>
    </row>
    <row r="1921" spans="1:6" x14ac:dyDescent="0.25">
      <c r="A1921" s="22">
        <v>43524</v>
      </c>
      <c r="B1921" s="7">
        <v>0.23</v>
      </c>
      <c r="C1921" t="s">
        <v>7232</v>
      </c>
      <c r="D1921" t="s">
        <v>7201</v>
      </c>
      <c r="E1921" t="s">
        <v>5178</v>
      </c>
      <c r="F1921" s="8">
        <v>92</v>
      </c>
    </row>
    <row r="1922" spans="1:6" x14ac:dyDescent="0.25">
      <c r="A1922" s="22">
        <v>43556</v>
      </c>
      <c r="B1922" s="7">
        <v>0.05</v>
      </c>
      <c r="C1922" t="s">
        <v>7226</v>
      </c>
      <c r="D1922" t="s">
        <v>7200</v>
      </c>
      <c r="E1922" t="s">
        <v>5596</v>
      </c>
      <c r="F1922" s="8">
        <v>92</v>
      </c>
    </row>
    <row r="1923" spans="1:6" x14ac:dyDescent="0.25">
      <c r="A1923" s="22">
        <v>43517</v>
      </c>
      <c r="B1923" s="7">
        <v>0.77</v>
      </c>
      <c r="C1923" t="s">
        <v>7232</v>
      </c>
      <c r="D1923" t="s">
        <v>7201</v>
      </c>
      <c r="E1923" t="s">
        <v>6430</v>
      </c>
      <c r="F1923" s="8">
        <v>92</v>
      </c>
    </row>
    <row r="1924" spans="1:6" x14ac:dyDescent="0.25">
      <c r="A1924" s="22">
        <v>43542</v>
      </c>
      <c r="B1924" s="7">
        <v>0.68</v>
      </c>
      <c r="C1924" t="s">
        <v>7226</v>
      </c>
      <c r="D1924" t="s">
        <v>7201</v>
      </c>
      <c r="E1924" t="s">
        <v>752</v>
      </c>
      <c r="F1924" s="8">
        <v>92</v>
      </c>
    </row>
    <row r="1925" spans="1:6" x14ac:dyDescent="0.25">
      <c r="A1925" s="22">
        <v>43473</v>
      </c>
      <c r="B1925" s="7">
        <v>0.4</v>
      </c>
      <c r="C1925" t="s">
        <v>7231</v>
      </c>
      <c r="D1925" t="s">
        <v>7201</v>
      </c>
      <c r="E1925" t="s">
        <v>5629</v>
      </c>
      <c r="F1925" s="8">
        <v>92</v>
      </c>
    </row>
    <row r="1926" spans="1:6" x14ac:dyDescent="0.25">
      <c r="A1926" s="22">
        <v>43486</v>
      </c>
      <c r="B1926" s="7">
        <v>0.51</v>
      </c>
      <c r="C1926" t="s">
        <v>7226</v>
      </c>
      <c r="D1926" t="s">
        <v>7200</v>
      </c>
      <c r="E1926" t="s">
        <v>556</v>
      </c>
      <c r="F1926" s="8">
        <v>92</v>
      </c>
    </row>
    <row r="1927" spans="1:6" x14ac:dyDescent="0.25">
      <c r="A1927" s="22">
        <v>43475</v>
      </c>
      <c r="B1927" s="7">
        <v>0.3</v>
      </c>
      <c r="C1927" t="s">
        <v>7232</v>
      </c>
      <c r="D1927" t="s">
        <v>7200</v>
      </c>
      <c r="E1927" t="s">
        <v>6526</v>
      </c>
      <c r="F1927" s="8">
        <v>92</v>
      </c>
    </row>
    <row r="1928" spans="1:6" x14ac:dyDescent="0.25">
      <c r="A1928" s="22">
        <v>43465</v>
      </c>
      <c r="B1928" s="7">
        <v>0.03</v>
      </c>
      <c r="C1928" t="s">
        <v>7226</v>
      </c>
      <c r="D1928" t="s">
        <v>7202</v>
      </c>
      <c r="E1928" t="s">
        <v>3488</v>
      </c>
      <c r="F1928" s="8">
        <v>92</v>
      </c>
    </row>
    <row r="1929" spans="1:6" x14ac:dyDescent="0.25">
      <c r="A1929" s="22">
        <v>43503</v>
      </c>
      <c r="B1929" s="7">
        <v>0.8</v>
      </c>
      <c r="C1929" t="s">
        <v>7232</v>
      </c>
      <c r="D1929" t="s">
        <v>9</v>
      </c>
      <c r="E1929" t="s">
        <v>6227</v>
      </c>
      <c r="F1929" s="8">
        <v>92</v>
      </c>
    </row>
    <row r="1930" spans="1:6" x14ac:dyDescent="0.25">
      <c r="A1930" s="22">
        <v>43462</v>
      </c>
      <c r="B1930" s="7">
        <v>0.38</v>
      </c>
      <c r="C1930" t="s">
        <v>7229</v>
      </c>
      <c r="D1930" t="s">
        <v>7201</v>
      </c>
      <c r="E1930" t="s">
        <v>5173</v>
      </c>
      <c r="F1930" s="8">
        <v>92</v>
      </c>
    </row>
    <row r="1931" spans="1:6" x14ac:dyDescent="0.25">
      <c r="A1931" s="22">
        <v>43543</v>
      </c>
      <c r="B1931" s="7">
        <v>0.97</v>
      </c>
      <c r="C1931" t="s">
        <v>7231</v>
      </c>
      <c r="D1931" t="s">
        <v>7201</v>
      </c>
      <c r="E1931" t="s">
        <v>1019</v>
      </c>
      <c r="F1931" s="8">
        <v>92</v>
      </c>
    </row>
    <row r="1932" spans="1:6" x14ac:dyDescent="0.25">
      <c r="A1932" s="22">
        <v>43542</v>
      </c>
      <c r="B1932" s="7">
        <v>0.57999999999999996</v>
      </c>
      <c r="C1932" t="s">
        <v>7226</v>
      </c>
      <c r="D1932" t="s">
        <v>7201</v>
      </c>
      <c r="E1932" t="s">
        <v>6007</v>
      </c>
      <c r="F1932" s="8">
        <v>92</v>
      </c>
    </row>
    <row r="1933" spans="1:6" x14ac:dyDescent="0.25">
      <c r="A1933" s="22">
        <v>43494</v>
      </c>
      <c r="B1933" s="7">
        <v>0.21</v>
      </c>
      <c r="C1933" t="s">
        <v>7231</v>
      </c>
      <c r="D1933" t="s">
        <v>7202</v>
      </c>
      <c r="E1933" t="s">
        <v>5880</v>
      </c>
      <c r="F1933" s="8">
        <v>92</v>
      </c>
    </row>
    <row r="1934" spans="1:6" x14ac:dyDescent="0.25">
      <c r="A1934" s="22">
        <v>43431</v>
      </c>
      <c r="B1934" s="7">
        <v>0.7</v>
      </c>
      <c r="C1934" t="s">
        <v>7231</v>
      </c>
      <c r="D1934" t="s">
        <v>7201</v>
      </c>
      <c r="E1934" t="s">
        <v>5064</v>
      </c>
      <c r="F1934" s="8">
        <v>92</v>
      </c>
    </row>
    <row r="1935" spans="1:6" x14ac:dyDescent="0.25">
      <c r="A1935" s="22">
        <v>43427</v>
      </c>
      <c r="B1935" s="7">
        <v>0.25</v>
      </c>
      <c r="C1935" t="s">
        <v>7229</v>
      </c>
      <c r="D1935" t="s">
        <v>9</v>
      </c>
      <c r="E1935" t="s">
        <v>6480</v>
      </c>
      <c r="F1935" s="8">
        <v>92</v>
      </c>
    </row>
    <row r="1936" spans="1:6" x14ac:dyDescent="0.25">
      <c r="A1936" s="22">
        <v>43445</v>
      </c>
      <c r="B1936" s="7">
        <v>0.46</v>
      </c>
      <c r="C1936" t="s">
        <v>7231</v>
      </c>
      <c r="D1936" t="s">
        <v>9</v>
      </c>
      <c r="E1936" t="s">
        <v>3546</v>
      </c>
      <c r="F1936" s="8">
        <v>92</v>
      </c>
    </row>
    <row r="1937" spans="1:6" x14ac:dyDescent="0.25">
      <c r="A1937" s="22">
        <v>43480</v>
      </c>
      <c r="B1937" s="7">
        <v>0.05</v>
      </c>
      <c r="C1937" t="s">
        <v>7231</v>
      </c>
      <c r="D1937" t="s">
        <v>9</v>
      </c>
      <c r="E1937" t="s">
        <v>6167</v>
      </c>
      <c r="F1937" s="8">
        <v>92</v>
      </c>
    </row>
    <row r="1938" spans="1:6" x14ac:dyDescent="0.25">
      <c r="A1938" s="22">
        <v>43452</v>
      </c>
      <c r="B1938" s="7">
        <v>0.86</v>
      </c>
      <c r="C1938" t="s">
        <v>7231</v>
      </c>
      <c r="D1938" t="s">
        <v>7200</v>
      </c>
      <c r="E1938" t="s">
        <v>6931</v>
      </c>
      <c r="F1938" s="8">
        <v>92</v>
      </c>
    </row>
    <row r="1939" spans="1:6" x14ac:dyDescent="0.25">
      <c r="A1939" s="22">
        <v>43489</v>
      </c>
      <c r="B1939" s="7">
        <v>0.55000000000000004</v>
      </c>
      <c r="C1939" t="s">
        <v>7232</v>
      </c>
      <c r="D1939" t="s">
        <v>7202</v>
      </c>
      <c r="E1939" t="s">
        <v>5197</v>
      </c>
      <c r="F1939" s="8">
        <v>92</v>
      </c>
    </row>
    <row r="1940" spans="1:6" x14ac:dyDescent="0.25">
      <c r="A1940" s="22">
        <v>43420</v>
      </c>
      <c r="B1940" s="7">
        <v>0.22</v>
      </c>
      <c r="C1940" t="s">
        <v>7229</v>
      </c>
      <c r="D1940" t="s">
        <v>9</v>
      </c>
      <c r="E1940" t="s">
        <v>6350</v>
      </c>
      <c r="F1940" s="8">
        <v>92</v>
      </c>
    </row>
    <row r="1941" spans="1:6" x14ac:dyDescent="0.25">
      <c r="A1941" s="22">
        <v>43522</v>
      </c>
      <c r="B1941" s="7">
        <v>0.56999999999999995</v>
      </c>
      <c r="C1941" t="s">
        <v>7231</v>
      </c>
      <c r="D1941" t="s">
        <v>7201</v>
      </c>
      <c r="E1941" t="s">
        <v>6825</v>
      </c>
      <c r="F1941" s="8">
        <v>92</v>
      </c>
    </row>
    <row r="1942" spans="1:6" x14ac:dyDescent="0.25">
      <c r="A1942" s="22">
        <v>43461</v>
      </c>
      <c r="B1942" s="7">
        <v>0.99</v>
      </c>
      <c r="C1942" t="s">
        <v>7232</v>
      </c>
      <c r="D1942" t="s">
        <v>7203</v>
      </c>
      <c r="E1942" t="s">
        <v>6300</v>
      </c>
      <c r="F1942" s="8">
        <v>92</v>
      </c>
    </row>
    <row r="1943" spans="1:6" x14ac:dyDescent="0.25">
      <c r="A1943" s="22">
        <v>43539</v>
      </c>
      <c r="B1943" s="7">
        <v>0.32</v>
      </c>
      <c r="C1943" t="s">
        <v>7229</v>
      </c>
      <c r="D1943" t="s">
        <v>9</v>
      </c>
      <c r="E1943" t="s">
        <v>5204</v>
      </c>
      <c r="F1943" s="8">
        <v>92</v>
      </c>
    </row>
    <row r="1944" spans="1:6" x14ac:dyDescent="0.25">
      <c r="A1944" s="22">
        <v>43433</v>
      </c>
      <c r="B1944" s="7">
        <v>0.4</v>
      </c>
      <c r="C1944" t="s">
        <v>7232</v>
      </c>
      <c r="D1944" t="s">
        <v>9</v>
      </c>
      <c r="E1944" t="s">
        <v>6463</v>
      </c>
      <c r="F1944" s="8">
        <v>92</v>
      </c>
    </row>
    <row r="1945" spans="1:6" x14ac:dyDescent="0.25">
      <c r="A1945" s="22">
        <v>43479</v>
      </c>
      <c r="B1945" s="7">
        <v>0.66</v>
      </c>
      <c r="C1945" t="s">
        <v>7226</v>
      </c>
      <c r="D1945" t="s">
        <v>7201</v>
      </c>
      <c r="E1945" t="s">
        <v>5609</v>
      </c>
      <c r="F1945" s="8">
        <v>92</v>
      </c>
    </row>
    <row r="1946" spans="1:6" x14ac:dyDescent="0.25">
      <c r="A1946" s="22">
        <v>43536</v>
      </c>
      <c r="B1946" s="7">
        <v>0.91</v>
      </c>
      <c r="C1946" t="s">
        <v>7231</v>
      </c>
      <c r="D1946" t="s">
        <v>9</v>
      </c>
      <c r="E1946" t="s">
        <v>5952</v>
      </c>
      <c r="F1946" s="8">
        <v>92</v>
      </c>
    </row>
    <row r="1947" spans="1:6" x14ac:dyDescent="0.25">
      <c r="A1947" s="22">
        <v>43437</v>
      </c>
      <c r="B1947" s="7">
        <v>0.03</v>
      </c>
      <c r="C1947" t="s">
        <v>7226</v>
      </c>
      <c r="D1947" t="s">
        <v>9</v>
      </c>
      <c r="E1947" t="s">
        <v>6720</v>
      </c>
      <c r="F1947" s="8">
        <v>92</v>
      </c>
    </row>
    <row r="1948" spans="1:6" x14ac:dyDescent="0.25">
      <c r="A1948" s="22">
        <v>43553</v>
      </c>
      <c r="B1948" s="7">
        <v>0.79</v>
      </c>
      <c r="C1948" t="s">
        <v>7229</v>
      </c>
      <c r="D1948" t="s">
        <v>7201</v>
      </c>
      <c r="E1948" t="s">
        <v>5736</v>
      </c>
      <c r="F1948" s="8">
        <v>92</v>
      </c>
    </row>
    <row r="1949" spans="1:6" x14ac:dyDescent="0.25">
      <c r="A1949" s="22">
        <v>43427</v>
      </c>
      <c r="B1949" s="7">
        <v>0.09</v>
      </c>
      <c r="C1949" t="s">
        <v>7229</v>
      </c>
      <c r="D1949" t="s">
        <v>7203</v>
      </c>
      <c r="E1949" t="s">
        <v>6914</v>
      </c>
      <c r="F1949" s="8">
        <v>92</v>
      </c>
    </row>
    <row r="1950" spans="1:6" x14ac:dyDescent="0.25">
      <c r="A1950" s="22">
        <v>43539</v>
      </c>
      <c r="B1950" s="7">
        <v>0.19</v>
      </c>
      <c r="C1950" t="s">
        <v>7229</v>
      </c>
      <c r="D1950" t="s">
        <v>7202</v>
      </c>
      <c r="E1950" t="s">
        <v>7131</v>
      </c>
      <c r="F1950" s="8">
        <v>92</v>
      </c>
    </row>
    <row r="1951" spans="1:6" x14ac:dyDescent="0.25">
      <c r="A1951" s="22">
        <v>43507</v>
      </c>
      <c r="B1951" s="7">
        <v>0.06</v>
      </c>
      <c r="C1951" t="s">
        <v>7226</v>
      </c>
      <c r="D1951" t="s">
        <v>7202</v>
      </c>
      <c r="E1951" t="s">
        <v>5036</v>
      </c>
      <c r="F1951" s="8">
        <v>92</v>
      </c>
    </row>
    <row r="1952" spans="1:6" x14ac:dyDescent="0.25">
      <c r="A1952" s="22">
        <v>43494</v>
      </c>
      <c r="B1952" s="7">
        <v>0.54</v>
      </c>
      <c r="C1952" t="s">
        <v>7231</v>
      </c>
      <c r="D1952" t="s">
        <v>9</v>
      </c>
      <c r="E1952" t="s">
        <v>6001</v>
      </c>
      <c r="F1952" s="8">
        <v>92</v>
      </c>
    </row>
    <row r="1953" spans="1:6" x14ac:dyDescent="0.25">
      <c r="A1953" s="22">
        <v>43465</v>
      </c>
      <c r="B1953" s="7">
        <v>0.56999999999999995</v>
      </c>
      <c r="C1953" t="s">
        <v>7226</v>
      </c>
      <c r="D1953" t="s">
        <v>7200</v>
      </c>
      <c r="E1953" t="s">
        <v>7053</v>
      </c>
      <c r="F1953" s="8">
        <v>92</v>
      </c>
    </row>
    <row r="1954" spans="1:6" x14ac:dyDescent="0.25">
      <c r="A1954" s="22">
        <v>43503</v>
      </c>
      <c r="B1954" s="7">
        <v>0.22</v>
      </c>
      <c r="C1954" t="s">
        <v>7232</v>
      </c>
      <c r="D1954" t="s">
        <v>7203</v>
      </c>
      <c r="E1954" t="s">
        <v>6073</v>
      </c>
      <c r="F1954" s="8">
        <v>92</v>
      </c>
    </row>
    <row r="1955" spans="1:6" x14ac:dyDescent="0.25">
      <c r="A1955" s="22">
        <v>43529</v>
      </c>
      <c r="B1955" s="7">
        <v>0.28999999999999998</v>
      </c>
      <c r="C1955" t="s">
        <v>7231</v>
      </c>
      <c r="D1955" t="s">
        <v>9</v>
      </c>
      <c r="E1955" t="s">
        <v>5200</v>
      </c>
      <c r="F1955" s="8">
        <v>92</v>
      </c>
    </row>
    <row r="1956" spans="1:6" x14ac:dyDescent="0.25">
      <c r="A1956" s="22">
        <v>43466</v>
      </c>
      <c r="B1956" s="7">
        <v>0.61</v>
      </c>
      <c r="C1956" t="s">
        <v>7231</v>
      </c>
      <c r="D1956" t="s">
        <v>7201</v>
      </c>
      <c r="E1956" t="s">
        <v>6211</v>
      </c>
      <c r="F1956" s="8">
        <v>92</v>
      </c>
    </row>
    <row r="1957" spans="1:6" x14ac:dyDescent="0.25">
      <c r="A1957" s="22">
        <v>43521</v>
      </c>
      <c r="B1957" s="7">
        <v>0.28999999999999998</v>
      </c>
      <c r="C1957" t="s">
        <v>7226</v>
      </c>
      <c r="D1957" t="s">
        <v>7200</v>
      </c>
      <c r="E1957" t="s">
        <v>6214</v>
      </c>
      <c r="F1957" s="8">
        <v>92</v>
      </c>
    </row>
    <row r="1958" spans="1:6" x14ac:dyDescent="0.25">
      <c r="A1958" s="22">
        <v>43518</v>
      </c>
      <c r="B1958" s="7">
        <v>0.78</v>
      </c>
      <c r="C1958" t="s">
        <v>7229</v>
      </c>
      <c r="D1958" t="s">
        <v>7201</v>
      </c>
      <c r="E1958" t="s">
        <v>5961</v>
      </c>
      <c r="F1958" s="8">
        <v>92</v>
      </c>
    </row>
    <row r="1959" spans="1:6" x14ac:dyDescent="0.25">
      <c r="A1959" s="22">
        <v>43427</v>
      </c>
      <c r="B1959" s="7">
        <v>0.42</v>
      </c>
      <c r="C1959" t="s">
        <v>7229</v>
      </c>
      <c r="D1959" t="s">
        <v>7200</v>
      </c>
      <c r="E1959" t="s">
        <v>2633</v>
      </c>
      <c r="F1959" s="8">
        <v>92</v>
      </c>
    </row>
    <row r="1960" spans="1:6" x14ac:dyDescent="0.25">
      <c r="A1960" s="22">
        <v>43483</v>
      </c>
      <c r="B1960" s="7">
        <v>0.09</v>
      </c>
      <c r="C1960" t="s">
        <v>7229</v>
      </c>
      <c r="D1960" t="s">
        <v>7201</v>
      </c>
      <c r="E1960" t="s">
        <v>6416</v>
      </c>
      <c r="F1960" s="8">
        <v>92</v>
      </c>
    </row>
    <row r="1961" spans="1:6" x14ac:dyDescent="0.25">
      <c r="A1961" s="22">
        <v>43487</v>
      </c>
      <c r="B1961" s="7">
        <v>0.18</v>
      </c>
      <c r="C1961" t="s">
        <v>7231</v>
      </c>
      <c r="D1961" t="s">
        <v>7203</v>
      </c>
      <c r="E1961" t="s">
        <v>5426</v>
      </c>
      <c r="F1961" s="8">
        <v>92</v>
      </c>
    </row>
    <row r="1962" spans="1:6" x14ac:dyDescent="0.25">
      <c r="A1962" s="22">
        <v>43426</v>
      </c>
      <c r="B1962" s="7">
        <v>0.92</v>
      </c>
      <c r="C1962" t="s">
        <v>7232</v>
      </c>
      <c r="D1962" t="s">
        <v>7200</v>
      </c>
      <c r="E1962" t="s">
        <v>2957</v>
      </c>
      <c r="F1962" s="8">
        <v>92</v>
      </c>
    </row>
    <row r="1963" spans="1:6" x14ac:dyDescent="0.25">
      <c r="A1963" s="22">
        <v>43518</v>
      </c>
      <c r="B1963" s="7">
        <v>0.83</v>
      </c>
      <c r="C1963" t="s">
        <v>7229</v>
      </c>
      <c r="D1963" t="s">
        <v>7201</v>
      </c>
      <c r="E1963" t="s">
        <v>6167</v>
      </c>
      <c r="F1963" s="8">
        <v>92</v>
      </c>
    </row>
    <row r="1964" spans="1:6" x14ac:dyDescent="0.25">
      <c r="A1964" s="22">
        <v>43469</v>
      </c>
      <c r="B1964" s="7">
        <v>0.49</v>
      </c>
      <c r="C1964" t="s">
        <v>7229</v>
      </c>
      <c r="D1964" t="s">
        <v>7200</v>
      </c>
      <c r="E1964" t="s">
        <v>7121</v>
      </c>
      <c r="F1964" s="8">
        <v>92</v>
      </c>
    </row>
    <row r="1965" spans="1:6" x14ac:dyDescent="0.25">
      <c r="A1965" s="22">
        <v>43423</v>
      </c>
      <c r="B1965" s="7">
        <v>0.28999999999999998</v>
      </c>
      <c r="C1965" t="s">
        <v>7226</v>
      </c>
      <c r="D1965" t="s">
        <v>7200</v>
      </c>
      <c r="E1965" t="s">
        <v>3826</v>
      </c>
      <c r="F1965" s="8">
        <v>92</v>
      </c>
    </row>
    <row r="1966" spans="1:6" x14ac:dyDescent="0.25">
      <c r="A1966" s="22">
        <v>43542</v>
      </c>
      <c r="B1966" s="7">
        <v>0.22</v>
      </c>
      <c r="C1966" t="s">
        <v>7226</v>
      </c>
      <c r="D1966" t="s">
        <v>7201</v>
      </c>
      <c r="E1966" t="s">
        <v>5598</v>
      </c>
      <c r="F1966" s="8">
        <v>92</v>
      </c>
    </row>
    <row r="1967" spans="1:6" x14ac:dyDescent="0.25">
      <c r="A1967" s="22">
        <v>43514</v>
      </c>
      <c r="B1967" s="7">
        <v>0.71</v>
      </c>
      <c r="C1967" t="s">
        <v>7226</v>
      </c>
      <c r="D1967" t="s">
        <v>7202</v>
      </c>
      <c r="E1967" t="s">
        <v>5671</v>
      </c>
      <c r="F1967" s="8">
        <v>92</v>
      </c>
    </row>
    <row r="1968" spans="1:6" x14ac:dyDescent="0.25">
      <c r="A1968" s="22">
        <v>43440</v>
      </c>
      <c r="B1968" s="7">
        <v>0.87</v>
      </c>
      <c r="C1968" t="s">
        <v>7232</v>
      </c>
      <c r="D1968" t="s">
        <v>9</v>
      </c>
      <c r="E1968" t="s">
        <v>6090</v>
      </c>
      <c r="F1968" s="8">
        <v>92</v>
      </c>
    </row>
    <row r="1969" spans="1:6" x14ac:dyDescent="0.25">
      <c r="A1969" s="22">
        <v>43496</v>
      </c>
      <c r="B1969" s="7">
        <v>0.23</v>
      </c>
      <c r="C1969" t="s">
        <v>7232</v>
      </c>
      <c r="D1969" t="s">
        <v>7202</v>
      </c>
      <c r="E1969" t="s">
        <v>5476</v>
      </c>
      <c r="F1969" s="8">
        <v>92</v>
      </c>
    </row>
    <row r="1970" spans="1:6" x14ac:dyDescent="0.25">
      <c r="A1970" s="22">
        <v>43501</v>
      </c>
      <c r="B1970" s="7">
        <v>0.56999999999999995</v>
      </c>
      <c r="C1970" t="s">
        <v>7231</v>
      </c>
      <c r="D1970" t="s">
        <v>9</v>
      </c>
      <c r="E1970" t="s">
        <v>6623</v>
      </c>
      <c r="F1970" s="8">
        <v>92</v>
      </c>
    </row>
    <row r="1971" spans="1:6" x14ac:dyDescent="0.25">
      <c r="A1971" s="22">
        <v>43448</v>
      </c>
      <c r="B1971" s="7">
        <v>0.57999999999999996</v>
      </c>
      <c r="C1971" t="s">
        <v>7229</v>
      </c>
      <c r="D1971" t="s">
        <v>7200</v>
      </c>
      <c r="E1971" t="s">
        <v>5577</v>
      </c>
      <c r="F1971" s="8">
        <v>92</v>
      </c>
    </row>
    <row r="1972" spans="1:6" x14ac:dyDescent="0.25">
      <c r="A1972" s="22">
        <v>43433</v>
      </c>
      <c r="B1972" s="7">
        <v>0.49</v>
      </c>
      <c r="C1972" t="s">
        <v>7232</v>
      </c>
      <c r="D1972" t="s">
        <v>7202</v>
      </c>
      <c r="E1972" t="s">
        <v>4513</v>
      </c>
      <c r="F1972" s="8">
        <v>92</v>
      </c>
    </row>
    <row r="1973" spans="1:6" x14ac:dyDescent="0.25">
      <c r="A1973" s="22">
        <v>43496</v>
      </c>
      <c r="B1973" s="7">
        <v>0.17</v>
      </c>
      <c r="C1973" t="s">
        <v>7232</v>
      </c>
      <c r="D1973" t="s">
        <v>7202</v>
      </c>
      <c r="E1973" t="s">
        <v>6754</v>
      </c>
      <c r="F1973" s="8">
        <v>92</v>
      </c>
    </row>
    <row r="1974" spans="1:6" x14ac:dyDescent="0.25">
      <c r="A1974" s="22">
        <v>43454</v>
      </c>
      <c r="B1974" s="7">
        <v>0.96</v>
      </c>
      <c r="C1974" t="s">
        <v>7232</v>
      </c>
      <c r="D1974" t="s">
        <v>9</v>
      </c>
      <c r="E1974" t="s">
        <v>6167</v>
      </c>
      <c r="F1974" s="8">
        <v>92</v>
      </c>
    </row>
    <row r="1975" spans="1:6" x14ac:dyDescent="0.25">
      <c r="A1975" s="22">
        <v>43479</v>
      </c>
      <c r="B1975" s="7">
        <v>0.64</v>
      </c>
      <c r="C1975" t="s">
        <v>7226</v>
      </c>
      <c r="D1975" t="s">
        <v>7201</v>
      </c>
      <c r="E1975" t="s">
        <v>3730</v>
      </c>
      <c r="F1975" s="8">
        <v>92</v>
      </c>
    </row>
    <row r="1976" spans="1:6" x14ac:dyDescent="0.25">
      <c r="A1976" s="22">
        <v>43553</v>
      </c>
      <c r="B1976" s="7">
        <v>0.86</v>
      </c>
      <c r="C1976" t="s">
        <v>7229</v>
      </c>
      <c r="D1976" t="s">
        <v>7203</v>
      </c>
      <c r="E1976" t="s">
        <v>5969</v>
      </c>
      <c r="F1976" s="8">
        <v>92</v>
      </c>
    </row>
    <row r="1977" spans="1:6" x14ac:dyDescent="0.25">
      <c r="A1977" s="22">
        <v>43424</v>
      </c>
      <c r="B1977" s="7">
        <v>0.32</v>
      </c>
      <c r="C1977" t="s">
        <v>7231</v>
      </c>
      <c r="D1977" t="s">
        <v>9</v>
      </c>
      <c r="E1977" t="s">
        <v>6589</v>
      </c>
      <c r="F1977" s="8">
        <v>92</v>
      </c>
    </row>
    <row r="1978" spans="1:6" x14ac:dyDescent="0.25">
      <c r="A1978" s="22">
        <v>43458</v>
      </c>
      <c r="B1978" s="7">
        <v>0.03</v>
      </c>
      <c r="C1978" t="s">
        <v>7226</v>
      </c>
      <c r="D1978" t="s">
        <v>7201</v>
      </c>
      <c r="E1978" t="s">
        <v>5319</v>
      </c>
      <c r="F1978" s="8">
        <v>92</v>
      </c>
    </row>
    <row r="1979" spans="1:6" x14ac:dyDescent="0.25">
      <c r="A1979" s="22">
        <v>43466</v>
      </c>
      <c r="B1979" s="7">
        <v>0.98</v>
      </c>
      <c r="C1979" t="s">
        <v>7231</v>
      </c>
      <c r="D1979" t="s">
        <v>7201</v>
      </c>
      <c r="E1979" t="s">
        <v>6975</v>
      </c>
      <c r="F1979" s="8">
        <v>92</v>
      </c>
    </row>
    <row r="1980" spans="1:6" x14ac:dyDescent="0.25">
      <c r="A1980" s="22">
        <v>43480</v>
      </c>
      <c r="B1980" s="7">
        <v>0.01</v>
      </c>
      <c r="C1980" t="s">
        <v>7231</v>
      </c>
      <c r="D1980" t="s">
        <v>9</v>
      </c>
      <c r="E1980" t="s">
        <v>12</v>
      </c>
      <c r="F1980" s="8">
        <v>92</v>
      </c>
    </row>
    <row r="1981" spans="1:6" x14ac:dyDescent="0.25">
      <c r="A1981" s="22">
        <v>43469</v>
      </c>
      <c r="B1981" s="7">
        <v>0.51</v>
      </c>
      <c r="C1981" t="s">
        <v>7229</v>
      </c>
      <c r="D1981" t="s">
        <v>7200</v>
      </c>
      <c r="E1981" t="s">
        <v>5034</v>
      </c>
      <c r="F1981" s="8">
        <v>92</v>
      </c>
    </row>
    <row r="1982" spans="1:6" x14ac:dyDescent="0.25">
      <c r="A1982" s="22">
        <v>43431</v>
      </c>
      <c r="B1982" s="7">
        <v>0.46</v>
      </c>
      <c r="C1982" t="s">
        <v>7231</v>
      </c>
      <c r="D1982" t="s">
        <v>7201</v>
      </c>
      <c r="E1982" t="s">
        <v>5924</v>
      </c>
      <c r="F1982" s="8">
        <v>92</v>
      </c>
    </row>
    <row r="1983" spans="1:6" x14ac:dyDescent="0.25">
      <c r="A1983" s="22">
        <v>43486</v>
      </c>
      <c r="B1983" s="7">
        <v>0.76</v>
      </c>
      <c r="C1983" t="s">
        <v>7226</v>
      </c>
      <c r="D1983" t="s">
        <v>7202</v>
      </c>
      <c r="E1983" t="s">
        <v>6934</v>
      </c>
      <c r="F1983" s="8">
        <v>92</v>
      </c>
    </row>
    <row r="1984" spans="1:6" x14ac:dyDescent="0.25">
      <c r="A1984" s="22">
        <v>43458</v>
      </c>
      <c r="B1984" s="7">
        <v>0.78</v>
      </c>
      <c r="C1984" t="s">
        <v>7226</v>
      </c>
      <c r="D1984" t="s">
        <v>7202</v>
      </c>
      <c r="E1984" t="s">
        <v>5407</v>
      </c>
      <c r="F1984" s="8">
        <v>92</v>
      </c>
    </row>
    <row r="1985" spans="1:6" x14ac:dyDescent="0.25">
      <c r="A1985" s="22">
        <v>43522</v>
      </c>
      <c r="B1985" s="7">
        <v>0.4</v>
      </c>
      <c r="C1985" t="s">
        <v>7231</v>
      </c>
      <c r="D1985" t="s">
        <v>7200</v>
      </c>
      <c r="E1985" t="s">
        <v>6436</v>
      </c>
      <c r="F1985" s="8">
        <v>92</v>
      </c>
    </row>
    <row r="1986" spans="1:6" x14ac:dyDescent="0.25">
      <c r="A1986" s="22">
        <v>43448</v>
      </c>
      <c r="B1986" s="7">
        <v>0.32</v>
      </c>
      <c r="C1986" t="s">
        <v>7229</v>
      </c>
      <c r="D1986" t="s">
        <v>7202</v>
      </c>
      <c r="E1986" t="s">
        <v>5184</v>
      </c>
      <c r="F1986" s="8">
        <v>92</v>
      </c>
    </row>
    <row r="1987" spans="1:6" x14ac:dyDescent="0.25">
      <c r="A1987" s="22">
        <v>43550</v>
      </c>
      <c r="B1987" s="7">
        <v>0.67</v>
      </c>
      <c r="C1987" t="s">
        <v>7231</v>
      </c>
      <c r="D1987" t="s">
        <v>7200</v>
      </c>
      <c r="E1987" t="s">
        <v>6666</v>
      </c>
      <c r="F1987" s="8">
        <v>92</v>
      </c>
    </row>
    <row r="1988" spans="1:6" x14ac:dyDescent="0.25">
      <c r="A1988" s="22">
        <v>43515</v>
      </c>
      <c r="B1988" s="7">
        <v>0.22</v>
      </c>
      <c r="C1988" t="s">
        <v>7231</v>
      </c>
      <c r="D1988" t="s">
        <v>7201</v>
      </c>
      <c r="E1988" t="s">
        <v>6430</v>
      </c>
      <c r="F1988" s="8">
        <v>92</v>
      </c>
    </row>
    <row r="1989" spans="1:6" x14ac:dyDescent="0.25">
      <c r="A1989" s="22">
        <v>43496</v>
      </c>
      <c r="B1989" s="7">
        <v>0.88</v>
      </c>
      <c r="C1989" t="s">
        <v>7232</v>
      </c>
      <c r="D1989" t="s">
        <v>7200</v>
      </c>
      <c r="E1989" t="s">
        <v>5486</v>
      </c>
      <c r="F1989" s="8">
        <v>92</v>
      </c>
    </row>
    <row r="1990" spans="1:6" x14ac:dyDescent="0.25">
      <c r="A1990" s="22">
        <v>43514</v>
      </c>
      <c r="B1990" s="7">
        <v>0.66</v>
      </c>
      <c r="C1990" t="s">
        <v>7226</v>
      </c>
      <c r="D1990" t="s">
        <v>9</v>
      </c>
      <c r="E1990" t="s">
        <v>5874</v>
      </c>
      <c r="F1990" s="8">
        <v>92</v>
      </c>
    </row>
    <row r="1991" spans="1:6" x14ac:dyDescent="0.25">
      <c r="A1991" s="22">
        <v>43459</v>
      </c>
      <c r="B1991" s="7">
        <v>0.52</v>
      </c>
      <c r="C1991" t="s">
        <v>7231</v>
      </c>
      <c r="D1991" t="s">
        <v>7202</v>
      </c>
      <c r="E1991" t="s">
        <v>5405</v>
      </c>
      <c r="F1991" s="8">
        <v>92</v>
      </c>
    </row>
    <row r="1992" spans="1:6" x14ac:dyDescent="0.25">
      <c r="A1992" s="22">
        <v>43475</v>
      </c>
      <c r="B1992" s="7">
        <v>0.49</v>
      </c>
      <c r="C1992" t="s">
        <v>7232</v>
      </c>
      <c r="D1992" t="s">
        <v>7202</v>
      </c>
      <c r="E1992" t="s">
        <v>6264</v>
      </c>
      <c r="F1992" s="8">
        <v>92</v>
      </c>
    </row>
    <row r="1993" spans="1:6" x14ac:dyDescent="0.25">
      <c r="A1993" s="22">
        <v>43504</v>
      </c>
      <c r="B1993" s="7">
        <v>0.18</v>
      </c>
      <c r="C1993" t="s">
        <v>7229</v>
      </c>
      <c r="D1993" t="s">
        <v>9</v>
      </c>
      <c r="E1993" t="s">
        <v>1842</v>
      </c>
      <c r="F1993" s="8">
        <v>92</v>
      </c>
    </row>
    <row r="1994" spans="1:6" x14ac:dyDescent="0.25">
      <c r="A1994" s="22">
        <v>43469</v>
      </c>
      <c r="B1994" s="7">
        <v>0.43</v>
      </c>
      <c r="C1994" t="s">
        <v>7229</v>
      </c>
      <c r="D1994" t="s">
        <v>7201</v>
      </c>
      <c r="E1994" t="s">
        <v>4518</v>
      </c>
      <c r="F1994" s="8">
        <v>92</v>
      </c>
    </row>
    <row r="1995" spans="1:6" x14ac:dyDescent="0.25">
      <c r="A1995" s="22">
        <v>43538</v>
      </c>
      <c r="B1995" s="7">
        <v>0.83</v>
      </c>
      <c r="C1995" t="s">
        <v>7232</v>
      </c>
      <c r="D1995" t="s">
        <v>7201</v>
      </c>
      <c r="E1995" t="s">
        <v>7088</v>
      </c>
      <c r="F1995" s="8">
        <v>92</v>
      </c>
    </row>
    <row r="1996" spans="1:6" x14ac:dyDescent="0.25">
      <c r="A1996" s="22">
        <v>43423</v>
      </c>
      <c r="B1996" s="7">
        <v>0.36</v>
      </c>
      <c r="C1996" t="s">
        <v>7226</v>
      </c>
      <c r="D1996" t="s">
        <v>9</v>
      </c>
      <c r="E1996" t="s">
        <v>6302</v>
      </c>
      <c r="F1996" s="8">
        <v>92</v>
      </c>
    </row>
    <row r="1997" spans="1:6" x14ac:dyDescent="0.25">
      <c r="A1997" s="22">
        <v>43486</v>
      </c>
      <c r="B1997" s="7">
        <v>0.88</v>
      </c>
      <c r="C1997" t="s">
        <v>7226</v>
      </c>
      <c r="D1997" t="s">
        <v>7201</v>
      </c>
      <c r="E1997" t="s">
        <v>6695</v>
      </c>
      <c r="F1997" s="8">
        <v>92</v>
      </c>
    </row>
    <row r="1998" spans="1:6" x14ac:dyDescent="0.25">
      <c r="A1998" s="22">
        <v>43459</v>
      </c>
      <c r="B1998" s="7">
        <v>0.55000000000000004</v>
      </c>
      <c r="C1998" t="s">
        <v>7231</v>
      </c>
      <c r="D1998" t="s">
        <v>7201</v>
      </c>
      <c r="E1998" t="s">
        <v>6515</v>
      </c>
      <c r="F1998" s="8">
        <v>92</v>
      </c>
    </row>
    <row r="1999" spans="1:6" x14ac:dyDescent="0.25">
      <c r="A1999" s="22">
        <v>43501</v>
      </c>
      <c r="B1999" s="7">
        <v>0.14000000000000001</v>
      </c>
      <c r="C1999" t="s">
        <v>7231</v>
      </c>
      <c r="D1999" t="s">
        <v>7203</v>
      </c>
      <c r="E1999" t="s">
        <v>5804</v>
      </c>
      <c r="F1999" s="8">
        <v>92</v>
      </c>
    </row>
    <row r="2000" spans="1:6" x14ac:dyDescent="0.25">
      <c r="A2000" s="22">
        <v>43528</v>
      </c>
      <c r="B2000" s="7">
        <v>0.12</v>
      </c>
      <c r="C2000" t="s">
        <v>7226</v>
      </c>
      <c r="D2000" t="s">
        <v>7200</v>
      </c>
      <c r="E2000" t="s">
        <v>3582</v>
      </c>
      <c r="F2000" s="8">
        <v>92</v>
      </c>
    </row>
    <row r="2001" spans="1:6" x14ac:dyDescent="0.25">
      <c r="A2001" s="22">
        <v>43427</v>
      </c>
      <c r="B2001" s="7">
        <v>0.4</v>
      </c>
      <c r="C2001" t="s">
        <v>7229</v>
      </c>
      <c r="D2001" t="s">
        <v>7201</v>
      </c>
      <c r="E2001" t="s">
        <v>6856</v>
      </c>
      <c r="F2001" s="8">
        <v>92</v>
      </c>
    </row>
    <row r="2002" spans="1:6" x14ac:dyDescent="0.25">
      <c r="A2002" s="22">
        <v>43479</v>
      </c>
      <c r="B2002" s="7">
        <v>0.62</v>
      </c>
      <c r="C2002" t="s">
        <v>7226</v>
      </c>
      <c r="D2002" t="s">
        <v>9</v>
      </c>
      <c r="E2002" t="s">
        <v>6512</v>
      </c>
      <c r="F2002" s="8">
        <v>92</v>
      </c>
    </row>
    <row r="2003" spans="1:6" x14ac:dyDescent="0.25">
      <c r="A2003" s="22">
        <v>43475</v>
      </c>
      <c r="B2003" s="7">
        <v>0.65</v>
      </c>
      <c r="C2003" t="s">
        <v>7232</v>
      </c>
      <c r="D2003" t="s">
        <v>7200</v>
      </c>
      <c r="E2003" t="s">
        <v>5215</v>
      </c>
      <c r="F2003" s="8">
        <v>92</v>
      </c>
    </row>
    <row r="2004" spans="1:6" x14ac:dyDescent="0.25">
      <c r="A2004" s="22">
        <v>43462</v>
      </c>
      <c r="B2004" s="7">
        <v>0.3</v>
      </c>
      <c r="C2004" t="s">
        <v>7229</v>
      </c>
      <c r="D2004" t="s">
        <v>9</v>
      </c>
      <c r="E2004" t="s">
        <v>4677</v>
      </c>
      <c r="F2004" s="8">
        <v>92</v>
      </c>
    </row>
    <row r="2005" spans="1:6" x14ac:dyDescent="0.25">
      <c r="A2005" s="22">
        <v>43535</v>
      </c>
      <c r="B2005" s="7">
        <v>0.72</v>
      </c>
      <c r="C2005" t="s">
        <v>7226</v>
      </c>
      <c r="D2005" t="s">
        <v>7203</v>
      </c>
      <c r="E2005" t="s">
        <v>5279</v>
      </c>
      <c r="F2005" s="8">
        <v>92</v>
      </c>
    </row>
    <row r="2006" spans="1:6" x14ac:dyDescent="0.25">
      <c r="A2006" s="22">
        <v>43465</v>
      </c>
      <c r="B2006" s="7">
        <v>0.51</v>
      </c>
      <c r="C2006" t="s">
        <v>7226</v>
      </c>
      <c r="D2006" t="s">
        <v>7201</v>
      </c>
      <c r="E2006" t="s">
        <v>5320</v>
      </c>
      <c r="F2006" s="8">
        <v>92</v>
      </c>
    </row>
    <row r="2007" spans="1:6" x14ac:dyDescent="0.25">
      <c r="A2007" s="22">
        <v>43529</v>
      </c>
      <c r="B2007" s="7">
        <v>0.34</v>
      </c>
      <c r="C2007" t="s">
        <v>7231</v>
      </c>
      <c r="D2007" t="s">
        <v>7200</v>
      </c>
      <c r="E2007" t="s">
        <v>4465</v>
      </c>
      <c r="F2007" s="8">
        <v>92</v>
      </c>
    </row>
    <row r="2008" spans="1:6" x14ac:dyDescent="0.25">
      <c r="A2008" s="22">
        <v>43501</v>
      </c>
      <c r="B2008" s="7">
        <v>0.46</v>
      </c>
      <c r="C2008" t="s">
        <v>7231</v>
      </c>
      <c r="D2008" t="s">
        <v>9</v>
      </c>
      <c r="E2008" t="s">
        <v>6147</v>
      </c>
      <c r="F2008" s="8">
        <v>92</v>
      </c>
    </row>
    <row r="2009" spans="1:6" x14ac:dyDescent="0.25">
      <c r="A2009" s="22">
        <v>43419</v>
      </c>
      <c r="B2009" s="7">
        <v>0.24</v>
      </c>
      <c r="C2009" t="s">
        <v>7232</v>
      </c>
      <c r="D2009" t="s">
        <v>7200</v>
      </c>
      <c r="E2009" t="s">
        <v>245</v>
      </c>
      <c r="F2009" s="8">
        <v>92</v>
      </c>
    </row>
    <row r="2010" spans="1:6" x14ac:dyDescent="0.25">
      <c r="A2010" s="22">
        <v>43466</v>
      </c>
      <c r="B2010" s="7">
        <v>0.43</v>
      </c>
      <c r="C2010" t="s">
        <v>7231</v>
      </c>
      <c r="D2010" t="s">
        <v>7202</v>
      </c>
      <c r="E2010" t="s">
        <v>6765</v>
      </c>
      <c r="F2010" s="8">
        <v>92</v>
      </c>
    </row>
    <row r="2011" spans="1:6" x14ac:dyDescent="0.25">
      <c r="A2011" s="22">
        <v>43553</v>
      </c>
      <c r="B2011" s="7">
        <v>0.63</v>
      </c>
      <c r="C2011" t="s">
        <v>7229</v>
      </c>
      <c r="D2011" t="s">
        <v>7202</v>
      </c>
      <c r="E2011" t="s">
        <v>6874</v>
      </c>
      <c r="F2011" s="8">
        <v>92</v>
      </c>
    </row>
    <row r="2012" spans="1:6" x14ac:dyDescent="0.25">
      <c r="A2012" s="22">
        <v>43452</v>
      </c>
      <c r="B2012" s="7">
        <v>0.03</v>
      </c>
      <c r="C2012" t="s">
        <v>7231</v>
      </c>
      <c r="D2012" t="s">
        <v>7200</v>
      </c>
      <c r="E2012" t="s">
        <v>6823</v>
      </c>
      <c r="F2012" s="8">
        <v>92</v>
      </c>
    </row>
    <row r="2013" spans="1:6" x14ac:dyDescent="0.25">
      <c r="A2013" s="22">
        <v>43535</v>
      </c>
      <c r="B2013" s="7">
        <v>0.56000000000000005</v>
      </c>
      <c r="C2013" t="s">
        <v>7226</v>
      </c>
      <c r="D2013" t="s">
        <v>9</v>
      </c>
      <c r="E2013" t="s">
        <v>5568</v>
      </c>
      <c r="F2013" s="8">
        <v>92</v>
      </c>
    </row>
    <row r="2014" spans="1:6" x14ac:dyDescent="0.25">
      <c r="A2014" s="22">
        <v>43507</v>
      </c>
      <c r="B2014" s="7">
        <v>0.08</v>
      </c>
      <c r="C2014" t="s">
        <v>7226</v>
      </c>
      <c r="D2014" t="s">
        <v>9</v>
      </c>
      <c r="E2014" t="s">
        <v>4674</v>
      </c>
      <c r="F2014" s="8">
        <v>92</v>
      </c>
    </row>
    <row r="2015" spans="1:6" x14ac:dyDescent="0.25">
      <c r="A2015" s="22">
        <v>43542</v>
      </c>
      <c r="B2015" s="7">
        <v>0.21</v>
      </c>
      <c r="C2015" t="s">
        <v>7226</v>
      </c>
      <c r="D2015" t="s">
        <v>7201</v>
      </c>
      <c r="E2015" t="s">
        <v>6327</v>
      </c>
      <c r="F2015" s="8">
        <v>92</v>
      </c>
    </row>
    <row r="2016" spans="1:6" x14ac:dyDescent="0.25">
      <c r="A2016" s="22">
        <v>43553</v>
      </c>
      <c r="B2016" s="7">
        <v>0.83</v>
      </c>
      <c r="C2016" t="s">
        <v>7229</v>
      </c>
      <c r="D2016" t="s">
        <v>9</v>
      </c>
      <c r="E2016" t="s">
        <v>6990</v>
      </c>
      <c r="F2016" s="8">
        <v>92</v>
      </c>
    </row>
    <row r="2017" spans="1:6" x14ac:dyDescent="0.25">
      <c r="A2017" s="22">
        <v>43431</v>
      </c>
      <c r="B2017" s="7">
        <v>0.52</v>
      </c>
      <c r="C2017" t="s">
        <v>7231</v>
      </c>
      <c r="D2017" t="s">
        <v>7202</v>
      </c>
      <c r="E2017" t="s">
        <v>6792</v>
      </c>
      <c r="F2017" s="8">
        <v>92</v>
      </c>
    </row>
    <row r="2018" spans="1:6" x14ac:dyDescent="0.25">
      <c r="A2018" s="22">
        <v>43461</v>
      </c>
      <c r="B2018" s="7">
        <v>0.25</v>
      </c>
      <c r="C2018" t="s">
        <v>7232</v>
      </c>
      <c r="D2018" t="s">
        <v>7201</v>
      </c>
      <c r="E2018" t="s">
        <v>3482</v>
      </c>
      <c r="F2018" s="8">
        <v>92</v>
      </c>
    </row>
    <row r="2019" spans="1:6" x14ac:dyDescent="0.25">
      <c r="A2019" s="22">
        <v>43550</v>
      </c>
      <c r="B2019" s="7">
        <v>0.81</v>
      </c>
      <c r="C2019" t="s">
        <v>7231</v>
      </c>
      <c r="D2019" t="s">
        <v>7201</v>
      </c>
      <c r="E2019" t="s">
        <v>6711</v>
      </c>
      <c r="F2019" s="8">
        <v>92</v>
      </c>
    </row>
    <row r="2020" spans="1:6" x14ac:dyDescent="0.25">
      <c r="A2020" s="22">
        <v>43545</v>
      </c>
      <c r="B2020" s="7">
        <v>0.8</v>
      </c>
      <c r="C2020" t="s">
        <v>7232</v>
      </c>
      <c r="D2020" t="s">
        <v>7201</v>
      </c>
      <c r="E2020" t="s">
        <v>5842</v>
      </c>
      <c r="F2020" s="8">
        <v>92</v>
      </c>
    </row>
    <row r="2021" spans="1:6" x14ac:dyDescent="0.25">
      <c r="A2021" s="22">
        <v>43483</v>
      </c>
      <c r="B2021" s="7">
        <v>0.05</v>
      </c>
      <c r="C2021" t="s">
        <v>7229</v>
      </c>
      <c r="D2021" t="s">
        <v>7201</v>
      </c>
      <c r="E2021" t="s">
        <v>295</v>
      </c>
      <c r="F2021" s="8">
        <v>92</v>
      </c>
    </row>
    <row r="2022" spans="1:6" x14ac:dyDescent="0.25">
      <c r="A2022" s="22">
        <v>43458</v>
      </c>
      <c r="B2022" s="7">
        <v>0.48</v>
      </c>
      <c r="C2022" t="s">
        <v>7226</v>
      </c>
      <c r="D2022" t="s">
        <v>7201</v>
      </c>
      <c r="E2022" t="s">
        <v>5704</v>
      </c>
      <c r="F2022" s="8">
        <v>92</v>
      </c>
    </row>
    <row r="2023" spans="1:6" x14ac:dyDescent="0.25">
      <c r="A2023" s="22">
        <v>43500</v>
      </c>
      <c r="B2023" s="7">
        <v>0.86</v>
      </c>
      <c r="C2023" t="s">
        <v>7226</v>
      </c>
      <c r="D2023" t="s">
        <v>7200</v>
      </c>
      <c r="E2023" t="s">
        <v>1845</v>
      </c>
      <c r="F2023" s="8">
        <v>92</v>
      </c>
    </row>
    <row r="2024" spans="1:6" x14ac:dyDescent="0.25">
      <c r="A2024" s="22">
        <v>43507</v>
      </c>
      <c r="B2024" s="7">
        <v>0.85</v>
      </c>
      <c r="C2024" t="s">
        <v>7226</v>
      </c>
      <c r="D2024" t="s">
        <v>7203</v>
      </c>
      <c r="E2024" t="s">
        <v>6233</v>
      </c>
      <c r="F2024" s="8">
        <v>92</v>
      </c>
    </row>
    <row r="2025" spans="1:6" x14ac:dyDescent="0.25">
      <c r="A2025" s="22">
        <v>43431</v>
      </c>
      <c r="B2025" s="7">
        <v>0.11</v>
      </c>
      <c r="C2025" t="s">
        <v>7231</v>
      </c>
      <c r="D2025" t="s">
        <v>7201</v>
      </c>
      <c r="E2025" t="s">
        <v>6721</v>
      </c>
      <c r="F2025" s="8">
        <v>92</v>
      </c>
    </row>
    <row r="2026" spans="1:6" x14ac:dyDescent="0.25">
      <c r="A2026" s="22">
        <v>43483</v>
      </c>
      <c r="B2026" s="7">
        <v>0.7</v>
      </c>
      <c r="C2026" t="s">
        <v>7229</v>
      </c>
      <c r="D2026" t="s">
        <v>9</v>
      </c>
      <c r="E2026" t="s">
        <v>6957</v>
      </c>
      <c r="F2026" s="8">
        <v>92</v>
      </c>
    </row>
    <row r="2027" spans="1:6" x14ac:dyDescent="0.25">
      <c r="A2027" s="22">
        <v>43511</v>
      </c>
      <c r="B2027" s="7">
        <v>0.3</v>
      </c>
      <c r="C2027" t="s">
        <v>7229</v>
      </c>
      <c r="D2027" t="s">
        <v>7200</v>
      </c>
      <c r="E2027" t="s">
        <v>5882</v>
      </c>
      <c r="F2027" s="8">
        <v>92</v>
      </c>
    </row>
    <row r="2028" spans="1:6" x14ac:dyDescent="0.25">
      <c r="A2028" s="22">
        <v>43431</v>
      </c>
      <c r="B2028" s="7">
        <v>0.11</v>
      </c>
      <c r="C2028" t="s">
        <v>7231</v>
      </c>
      <c r="D2028" t="s">
        <v>9</v>
      </c>
      <c r="E2028" t="s">
        <v>6317</v>
      </c>
      <c r="F2028" s="8">
        <v>92</v>
      </c>
    </row>
    <row r="2029" spans="1:6" x14ac:dyDescent="0.25">
      <c r="A2029" s="22">
        <v>43427</v>
      </c>
      <c r="B2029" s="7">
        <v>0.08</v>
      </c>
      <c r="C2029" t="s">
        <v>7229</v>
      </c>
      <c r="D2029" t="s">
        <v>7201</v>
      </c>
      <c r="E2029" t="s">
        <v>5588</v>
      </c>
      <c r="F2029" s="8">
        <v>92</v>
      </c>
    </row>
    <row r="2030" spans="1:6" x14ac:dyDescent="0.25">
      <c r="A2030" s="22">
        <v>43454</v>
      </c>
      <c r="B2030" s="7">
        <v>0.7</v>
      </c>
      <c r="C2030" t="s">
        <v>7232</v>
      </c>
      <c r="D2030" t="s">
        <v>7200</v>
      </c>
      <c r="E2030" t="s">
        <v>5854</v>
      </c>
      <c r="F2030" s="8">
        <v>92</v>
      </c>
    </row>
    <row r="2031" spans="1:6" x14ac:dyDescent="0.25">
      <c r="A2031" s="22">
        <v>43469</v>
      </c>
      <c r="B2031" s="7">
        <v>0.13</v>
      </c>
      <c r="C2031" t="s">
        <v>7229</v>
      </c>
      <c r="D2031" t="s">
        <v>9</v>
      </c>
      <c r="E2031" t="s">
        <v>2172</v>
      </c>
      <c r="F2031" s="8">
        <v>92</v>
      </c>
    </row>
    <row r="2032" spans="1:6" x14ac:dyDescent="0.25">
      <c r="A2032" s="22">
        <v>43508</v>
      </c>
      <c r="B2032" s="7">
        <v>0.24</v>
      </c>
      <c r="C2032" t="s">
        <v>7231</v>
      </c>
      <c r="D2032" t="s">
        <v>7201</v>
      </c>
      <c r="E2032" t="s">
        <v>1163</v>
      </c>
      <c r="F2032" s="8">
        <v>92</v>
      </c>
    </row>
    <row r="2033" spans="1:6" x14ac:dyDescent="0.25">
      <c r="A2033" s="22">
        <v>43487</v>
      </c>
      <c r="B2033" s="7">
        <v>0.1</v>
      </c>
      <c r="C2033" t="s">
        <v>7231</v>
      </c>
      <c r="D2033" t="s">
        <v>7200</v>
      </c>
      <c r="E2033" t="s">
        <v>192</v>
      </c>
      <c r="F2033" s="8">
        <v>92</v>
      </c>
    </row>
    <row r="2034" spans="1:6" x14ac:dyDescent="0.25">
      <c r="A2034" s="22">
        <v>43476</v>
      </c>
      <c r="B2034" s="7">
        <v>0.46</v>
      </c>
      <c r="C2034" t="s">
        <v>7229</v>
      </c>
      <c r="D2034" t="s">
        <v>7201</v>
      </c>
      <c r="E2034" t="s">
        <v>1775</v>
      </c>
      <c r="F2034" s="8">
        <v>92</v>
      </c>
    </row>
    <row r="2035" spans="1:6" x14ac:dyDescent="0.25">
      <c r="A2035" s="22">
        <v>43486</v>
      </c>
      <c r="B2035" s="7">
        <v>0.7</v>
      </c>
      <c r="C2035" t="s">
        <v>7226</v>
      </c>
      <c r="D2035" t="s">
        <v>7200</v>
      </c>
      <c r="E2035" t="s">
        <v>169</v>
      </c>
      <c r="F2035" s="8">
        <v>92</v>
      </c>
    </row>
    <row r="2036" spans="1:6" x14ac:dyDescent="0.25">
      <c r="A2036" s="22">
        <v>43521</v>
      </c>
      <c r="B2036" s="7">
        <v>0.44</v>
      </c>
      <c r="C2036" t="s">
        <v>7226</v>
      </c>
      <c r="D2036" t="s">
        <v>7201</v>
      </c>
      <c r="E2036" t="s">
        <v>5065</v>
      </c>
      <c r="F2036" s="8">
        <v>92</v>
      </c>
    </row>
    <row r="2037" spans="1:6" x14ac:dyDescent="0.25">
      <c r="A2037" s="22">
        <v>43472</v>
      </c>
      <c r="B2037" s="7">
        <v>0.55000000000000004</v>
      </c>
      <c r="C2037" t="s">
        <v>7226</v>
      </c>
      <c r="D2037" t="s">
        <v>7201</v>
      </c>
      <c r="E2037" t="s">
        <v>6347</v>
      </c>
      <c r="F2037" s="8">
        <v>92</v>
      </c>
    </row>
    <row r="2038" spans="1:6" x14ac:dyDescent="0.25">
      <c r="A2038" s="22">
        <v>43497</v>
      </c>
      <c r="B2038" s="7">
        <v>0.43</v>
      </c>
      <c r="C2038" t="s">
        <v>7229</v>
      </c>
      <c r="D2038" t="s">
        <v>7202</v>
      </c>
      <c r="E2038" t="s">
        <v>6236</v>
      </c>
      <c r="F2038" s="8">
        <v>92</v>
      </c>
    </row>
    <row r="2039" spans="1:6" x14ac:dyDescent="0.25">
      <c r="A2039" s="22">
        <v>43455</v>
      </c>
      <c r="B2039" s="7">
        <v>0.38</v>
      </c>
      <c r="C2039" t="s">
        <v>7229</v>
      </c>
      <c r="D2039" t="s">
        <v>7200</v>
      </c>
      <c r="E2039" t="s">
        <v>6327</v>
      </c>
      <c r="F2039" s="8">
        <v>92</v>
      </c>
    </row>
    <row r="2040" spans="1:6" x14ac:dyDescent="0.25">
      <c r="A2040" s="22">
        <v>43494</v>
      </c>
      <c r="B2040" s="7">
        <v>0.41</v>
      </c>
      <c r="C2040" t="s">
        <v>7231</v>
      </c>
      <c r="D2040" t="s">
        <v>7200</v>
      </c>
      <c r="E2040" t="s">
        <v>5755</v>
      </c>
      <c r="F2040" s="8">
        <v>92</v>
      </c>
    </row>
    <row r="2041" spans="1:6" x14ac:dyDescent="0.25">
      <c r="A2041" s="22">
        <v>43501</v>
      </c>
      <c r="B2041" s="7">
        <v>0.81</v>
      </c>
      <c r="C2041" t="s">
        <v>7231</v>
      </c>
      <c r="D2041" t="s">
        <v>9</v>
      </c>
      <c r="E2041" t="s">
        <v>4479</v>
      </c>
      <c r="F2041" s="8">
        <v>92</v>
      </c>
    </row>
    <row r="2042" spans="1:6" x14ac:dyDescent="0.25">
      <c r="A2042" s="22">
        <v>43437</v>
      </c>
      <c r="B2042" s="7">
        <v>0.73</v>
      </c>
      <c r="C2042" t="s">
        <v>7226</v>
      </c>
      <c r="D2042" t="s">
        <v>9</v>
      </c>
      <c r="E2042" t="s">
        <v>5143</v>
      </c>
      <c r="F2042" s="8">
        <v>92</v>
      </c>
    </row>
    <row r="2043" spans="1:6" x14ac:dyDescent="0.25">
      <c r="A2043" s="22">
        <v>43426</v>
      </c>
      <c r="B2043" s="7">
        <v>7.0000000000000007E-2</v>
      </c>
      <c r="C2043" t="s">
        <v>7232</v>
      </c>
      <c r="D2043" t="s">
        <v>9</v>
      </c>
      <c r="E2043" t="s">
        <v>6758</v>
      </c>
      <c r="F2043" s="8">
        <v>92</v>
      </c>
    </row>
    <row r="2044" spans="1:6" x14ac:dyDescent="0.25">
      <c r="A2044" s="22">
        <v>43504</v>
      </c>
      <c r="B2044" s="7">
        <v>0.84</v>
      </c>
      <c r="C2044" t="s">
        <v>7229</v>
      </c>
      <c r="D2044" t="s">
        <v>9</v>
      </c>
      <c r="E2044" t="s">
        <v>5064</v>
      </c>
      <c r="F2044" s="8">
        <v>92</v>
      </c>
    </row>
    <row r="2045" spans="1:6" x14ac:dyDescent="0.25">
      <c r="A2045" s="22">
        <v>43508</v>
      </c>
      <c r="B2045" s="7">
        <v>0.41</v>
      </c>
      <c r="C2045" t="s">
        <v>7231</v>
      </c>
      <c r="D2045" t="s">
        <v>7200</v>
      </c>
      <c r="E2045" t="s">
        <v>5091</v>
      </c>
      <c r="F2045" s="8">
        <v>92</v>
      </c>
    </row>
    <row r="2046" spans="1:6" x14ac:dyDescent="0.25">
      <c r="A2046" s="22">
        <v>43469</v>
      </c>
      <c r="B2046" s="7">
        <v>0.35</v>
      </c>
      <c r="C2046" t="s">
        <v>7229</v>
      </c>
      <c r="D2046" t="s">
        <v>9</v>
      </c>
      <c r="E2046" t="s">
        <v>5147</v>
      </c>
      <c r="F2046" s="8">
        <v>92</v>
      </c>
    </row>
    <row r="2047" spans="1:6" x14ac:dyDescent="0.25">
      <c r="A2047" s="22">
        <v>43445</v>
      </c>
      <c r="B2047" s="7">
        <v>0.65</v>
      </c>
      <c r="C2047" t="s">
        <v>7231</v>
      </c>
      <c r="D2047" t="s">
        <v>7201</v>
      </c>
      <c r="E2047" t="s">
        <v>7178</v>
      </c>
      <c r="F2047" s="8">
        <v>92</v>
      </c>
    </row>
    <row r="2048" spans="1:6" x14ac:dyDescent="0.25">
      <c r="A2048" s="22">
        <v>43462</v>
      </c>
      <c r="B2048" s="7">
        <v>0.42</v>
      </c>
      <c r="C2048" t="s">
        <v>7229</v>
      </c>
      <c r="D2048" t="s">
        <v>7201</v>
      </c>
      <c r="E2048" t="s">
        <v>5456</v>
      </c>
      <c r="F2048" s="8">
        <v>92</v>
      </c>
    </row>
    <row r="2049" spans="1:6" x14ac:dyDescent="0.25">
      <c r="A2049" s="22">
        <v>43468</v>
      </c>
      <c r="B2049" s="7">
        <v>0.82</v>
      </c>
      <c r="C2049" t="s">
        <v>7232</v>
      </c>
      <c r="D2049" t="s">
        <v>9</v>
      </c>
      <c r="E2049" t="s">
        <v>5450</v>
      </c>
      <c r="F2049" s="8">
        <v>92</v>
      </c>
    </row>
    <row r="2050" spans="1:6" x14ac:dyDescent="0.25">
      <c r="A2050" s="22">
        <v>43466</v>
      </c>
      <c r="B2050" s="7">
        <v>0.57999999999999996</v>
      </c>
      <c r="C2050" t="s">
        <v>7231</v>
      </c>
      <c r="D2050" t="s">
        <v>9</v>
      </c>
      <c r="E2050" t="s">
        <v>2601</v>
      </c>
      <c r="F2050" s="8">
        <v>92</v>
      </c>
    </row>
    <row r="2051" spans="1:6" x14ac:dyDescent="0.25">
      <c r="A2051" s="22">
        <v>43501</v>
      </c>
      <c r="B2051" s="7">
        <v>0.86</v>
      </c>
      <c r="C2051" t="s">
        <v>7231</v>
      </c>
      <c r="D2051" t="s">
        <v>9</v>
      </c>
      <c r="E2051" t="s">
        <v>5594</v>
      </c>
      <c r="F2051" s="8">
        <v>92</v>
      </c>
    </row>
    <row r="2052" spans="1:6" x14ac:dyDescent="0.25">
      <c r="A2052" s="22">
        <v>43521</v>
      </c>
      <c r="B2052" s="7">
        <v>0.36</v>
      </c>
      <c r="C2052" t="s">
        <v>7226</v>
      </c>
      <c r="D2052" t="s">
        <v>9</v>
      </c>
      <c r="E2052" t="s">
        <v>6307</v>
      </c>
      <c r="F2052" s="8">
        <v>92</v>
      </c>
    </row>
    <row r="2053" spans="1:6" x14ac:dyDescent="0.25">
      <c r="A2053" s="22">
        <v>43468</v>
      </c>
      <c r="B2053" s="7">
        <v>0.86</v>
      </c>
      <c r="C2053" t="s">
        <v>7232</v>
      </c>
      <c r="D2053" t="s">
        <v>7201</v>
      </c>
      <c r="E2053" t="s">
        <v>5024</v>
      </c>
      <c r="F2053" s="8">
        <v>92</v>
      </c>
    </row>
    <row r="2054" spans="1:6" x14ac:dyDescent="0.25">
      <c r="A2054" s="22">
        <v>43433</v>
      </c>
      <c r="B2054" s="7">
        <v>0.94</v>
      </c>
      <c r="C2054" t="s">
        <v>7232</v>
      </c>
      <c r="D2054" t="s">
        <v>9</v>
      </c>
      <c r="E2054" t="s">
        <v>5051</v>
      </c>
      <c r="F2054" s="8">
        <v>92</v>
      </c>
    </row>
    <row r="2055" spans="1:6" x14ac:dyDescent="0.25">
      <c r="A2055" s="22">
        <v>43504</v>
      </c>
      <c r="B2055" s="7">
        <v>0.48</v>
      </c>
      <c r="C2055" t="s">
        <v>7229</v>
      </c>
      <c r="D2055" t="s">
        <v>7200</v>
      </c>
      <c r="E2055" t="s">
        <v>7107</v>
      </c>
      <c r="F2055" s="8">
        <v>92</v>
      </c>
    </row>
    <row r="2056" spans="1:6" x14ac:dyDescent="0.25">
      <c r="A2056" s="22">
        <v>43433</v>
      </c>
      <c r="B2056" s="7">
        <v>0.39</v>
      </c>
      <c r="C2056" t="s">
        <v>7232</v>
      </c>
      <c r="D2056" t="s">
        <v>9</v>
      </c>
      <c r="E2056" t="s">
        <v>6077</v>
      </c>
      <c r="F2056" s="8">
        <v>92</v>
      </c>
    </row>
    <row r="2057" spans="1:6" x14ac:dyDescent="0.25">
      <c r="A2057" s="22">
        <v>43448</v>
      </c>
      <c r="B2057" s="7">
        <v>0.71</v>
      </c>
      <c r="C2057" t="s">
        <v>7229</v>
      </c>
      <c r="D2057" t="s">
        <v>7201</v>
      </c>
      <c r="E2057" t="s">
        <v>6690</v>
      </c>
      <c r="F2057" s="8">
        <v>92</v>
      </c>
    </row>
    <row r="2058" spans="1:6" x14ac:dyDescent="0.25">
      <c r="A2058" s="22">
        <v>43496</v>
      </c>
      <c r="B2058" s="7">
        <v>0.36</v>
      </c>
      <c r="C2058" t="s">
        <v>7232</v>
      </c>
      <c r="D2058" t="s">
        <v>7201</v>
      </c>
      <c r="E2058" t="s">
        <v>2891</v>
      </c>
      <c r="F2058" s="8">
        <v>92</v>
      </c>
    </row>
    <row r="2059" spans="1:6" x14ac:dyDescent="0.25">
      <c r="A2059" s="22">
        <v>43536</v>
      </c>
      <c r="B2059" s="7">
        <v>0.76</v>
      </c>
      <c r="C2059" t="s">
        <v>7231</v>
      </c>
      <c r="D2059" t="s">
        <v>7201</v>
      </c>
      <c r="E2059" t="s">
        <v>6285</v>
      </c>
      <c r="F2059" s="8">
        <v>92</v>
      </c>
    </row>
    <row r="2060" spans="1:6" x14ac:dyDescent="0.25">
      <c r="A2060" s="22">
        <v>43480</v>
      </c>
      <c r="B2060" s="7">
        <v>0.92</v>
      </c>
      <c r="C2060" t="s">
        <v>7231</v>
      </c>
      <c r="D2060" t="s">
        <v>9</v>
      </c>
      <c r="E2060" t="s">
        <v>6848</v>
      </c>
      <c r="F2060" s="8">
        <v>92</v>
      </c>
    </row>
    <row r="2061" spans="1:6" x14ac:dyDescent="0.25">
      <c r="A2061" s="22">
        <v>43546</v>
      </c>
      <c r="B2061" s="7">
        <v>0.91</v>
      </c>
      <c r="C2061" t="s">
        <v>7229</v>
      </c>
      <c r="D2061" t="s">
        <v>7200</v>
      </c>
      <c r="E2061" t="s">
        <v>2924</v>
      </c>
      <c r="F2061" s="8">
        <v>92</v>
      </c>
    </row>
    <row r="2062" spans="1:6" x14ac:dyDescent="0.25">
      <c r="A2062" s="22">
        <v>43431</v>
      </c>
      <c r="B2062" s="7">
        <v>0.18</v>
      </c>
      <c r="C2062" t="s">
        <v>7231</v>
      </c>
      <c r="D2062" t="s">
        <v>9</v>
      </c>
      <c r="E2062" t="s">
        <v>5751</v>
      </c>
      <c r="F2062" s="8">
        <v>92</v>
      </c>
    </row>
    <row r="2063" spans="1:6" x14ac:dyDescent="0.25">
      <c r="A2063" s="22">
        <v>43503</v>
      </c>
      <c r="B2063" s="7">
        <v>0.38</v>
      </c>
      <c r="C2063" t="s">
        <v>7232</v>
      </c>
      <c r="D2063" t="s">
        <v>9</v>
      </c>
      <c r="E2063" t="s">
        <v>6791</v>
      </c>
      <c r="F2063" s="8">
        <v>92</v>
      </c>
    </row>
    <row r="2064" spans="1:6" x14ac:dyDescent="0.25">
      <c r="A2064" s="22">
        <v>43423</v>
      </c>
      <c r="B2064" s="7">
        <v>0.77</v>
      </c>
      <c r="C2064" t="s">
        <v>7226</v>
      </c>
      <c r="D2064" t="s">
        <v>7200</v>
      </c>
      <c r="E2064" t="s">
        <v>5391</v>
      </c>
      <c r="F2064" s="8">
        <v>92</v>
      </c>
    </row>
    <row r="2065" spans="1:6" x14ac:dyDescent="0.25">
      <c r="A2065" s="22">
        <v>43472</v>
      </c>
      <c r="B2065" s="7">
        <v>0.27</v>
      </c>
      <c r="C2065" t="s">
        <v>7226</v>
      </c>
      <c r="D2065" t="s">
        <v>7203</v>
      </c>
      <c r="E2065" t="s">
        <v>6969</v>
      </c>
      <c r="F2065" s="8">
        <v>92</v>
      </c>
    </row>
    <row r="2066" spans="1:6" x14ac:dyDescent="0.25">
      <c r="A2066" s="22">
        <v>43466</v>
      </c>
      <c r="B2066" s="7">
        <v>0.01</v>
      </c>
      <c r="C2066" t="s">
        <v>7231</v>
      </c>
      <c r="D2066" t="s">
        <v>9</v>
      </c>
      <c r="E2066" t="s">
        <v>7057</v>
      </c>
      <c r="F2066" s="8">
        <v>92</v>
      </c>
    </row>
    <row r="2067" spans="1:6" x14ac:dyDescent="0.25">
      <c r="A2067" s="22">
        <v>43549</v>
      </c>
      <c r="B2067" s="7">
        <v>0.66</v>
      </c>
      <c r="C2067" t="s">
        <v>7226</v>
      </c>
      <c r="D2067" t="s">
        <v>7200</v>
      </c>
      <c r="E2067" t="s">
        <v>5155</v>
      </c>
      <c r="F2067" s="8">
        <v>92</v>
      </c>
    </row>
    <row r="2068" spans="1:6" x14ac:dyDescent="0.25">
      <c r="A2068" s="22">
        <v>43493</v>
      </c>
      <c r="B2068" s="7">
        <v>0.95</v>
      </c>
      <c r="C2068" t="s">
        <v>7226</v>
      </c>
      <c r="D2068" t="s">
        <v>7202</v>
      </c>
      <c r="E2068" t="s">
        <v>1709</v>
      </c>
      <c r="F2068" s="8">
        <v>92</v>
      </c>
    </row>
    <row r="2069" spans="1:6" x14ac:dyDescent="0.25">
      <c r="A2069" s="22">
        <v>43419</v>
      </c>
      <c r="B2069" s="7">
        <v>0.82</v>
      </c>
      <c r="C2069" t="s">
        <v>7232</v>
      </c>
      <c r="D2069" t="s">
        <v>9</v>
      </c>
      <c r="E2069" t="s">
        <v>5378</v>
      </c>
      <c r="F2069" s="8">
        <v>92</v>
      </c>
    </row>
    <row r="2070" spans="1:6" x14ac:dyDescent="0.25">
      <c r="A2070" s="22">
        <v>43440</v>
      </c>
      <c r="B2070" s="7">
        <v>0.56999999999999995</v>
      </c>
      <c r="C2070" t="s">
        <v>7232</v>
      </c>
      <c r="D2070" t="s">
        <v>7201</v>
      </c>
      <c r="E2070" t="s">
        <v>2422</v>
      </c>
      <c r="F2070" s="8">
        <v>92</v>
      </c>
    </row>
    <row r="2071" spans="1:6" x14ac:dyDescent="0.25">
      <c r="A2071" s="22">
        <v>43556</v>
      </c>
      <c r="B2071" s="7">
        <v>0.3</v>
      </c>
      <c r="C2071" t="s">
        <v>7226</v>
      </c>
      <c r="D2071" t="s">
        <v>7201</v>
      </c>
      <c r="E2071" t="s">
        <v>6485</v>
      </c>
      <c r="F2071" s="8">
        <v>92</v>
      </c>
    </row>
    <row r="2072" spans="1:6" x14ac:dyDescent="0.25">
      <c r="A2072" s="22">
        <v>43531</v>
      </c>
      <c r="B2072" s="7">
        <v>0.43</v>
      </c>
      <c r="C2072" t="s">
        <v>7232</v>
      </c>
      <c r="D2072" t="s">
        <v>7201</v>
      </c>
      <c r="E2072" t="s">
        <v>56</v>
      </c>
      <c r="F2072" s="8">
        <v>92</v>
      </c>
    </row>
    <row r="2073" spans="1:6" x14ac:dyDescent="0.25">
      <c r="A2073" s="22">
        <v>43468</v>
      </c>
      <c r="B2073" s="7">
        <v>0.35</v>
      </c>
      <c r="C2073" t="s">
        <v>7232</v>
      </c>
      <c r="D2073" t="s">
        <v>7201</v>
      </c>
      <c r="E2073" t="s">
        <v>5949</v>
      </c>
      <c r="F2073" s="8">
        <v>92</v>
      </c>
    </row>
    <row r="2074" spans="1:6" x14ac:dyDescent="0.25">
      <c r="A2074" s="22">
        <v>43545</v>
      </c>
      <c r="B2074" s="7">
        <v>0.78</v>
      </c>
      <c r="C2074" t="s">
        <v>7232</v>
      </c>
      <c r="D2074" t="s">
        <v>9</v>
      </c>
      <c r="E2074" t="s">
        <v>5180</v>
      </c>
      <c r="F2074" s="8">
        <v>92</v>
      </c>
    </row>
    <row r="2075" spans="1:6" x14ac:dyDescent="0.25">
      <c r="A2075" s="22">
        <v>43441</v>
      </c>
      <c r="B2075" s="7">
        <v>0.1</v>
      </c>
      <c r="C2075" t="s">
        <v>7229</v>
      </c>
      <c r="D2075" t="s">
        <v>9</v>
      </c>
      <c r="E2075" t="s">
        <v>909</v>
      </c>
      <c r="F2075" s="8">
        <v>92</v>
      </c>
    </row>
    <row r="2076" spans="1:6" x14ac:dyDescent="0.25">
      <c r="A2076" s="22">
        <v>43549</v>
      </c>
      <c r="B2076" s="7">
        <v>0.74</v>
      </c>
      <c r="C2076" t="s">
        <v>7226</v>
      </c>
      <c r="D2076" t="s">
        <v>7200</v>
      </c>
      <c r="E2076" t="s">
        <v>4167</v>
      </c>
      <c r="F2076" s="8">
        <v>92</v>
      </c>
    </row>
    <row r="2077" spans="1:6" x14ac:dyDescent="0.25">
      <c r="A2077" s="22">
        <v>43444</v>
      </c>
      <c r="B2077" s="7">
        <v>0.88</v>
      </c>
      <c r="C2077" t="s">
        <v>7226</v>
      </c>
      <c r="D2077" t="s">
        <v>7200</v>
      </c>
      <c r="E2077" t="s">
        <v>5834</v>
      </c>
      <c r="F2077" s="8">
        <v>92</v>
      </c>
    </row>
    <row r="2078" spans="1:6" x14ac:dyDescent="0.25">
      <c r="A2078" s="22">
        <v>43424</v>
      </c>
      <c r="B2078" s="7">
        <v>0.18</v>
      </c>
      <c r="C2078" t="s">
        <v>7231</v>
      </c>
      <c r="D2078" t="s">
        <v>9</v>
      </c>
      <c r="E2078" t="s">
        <v>4878</v>
      </c>
      <c r="F2078" s="8">
        <v>92</v>
      </c>
    </row>
    <row r="2079" spans="1:6" x14ac:dyDescent="0.25">
      <c r="A2079" s="22">
        <v>43462</v>
      </c>
      <c r="B2079" s="7">
        <v>0.69</v>
      </c>
      <c r="C2079" t="s">
        <v>7229</v>
      </c>
      <c r="D2079" t="s">
        <v>7200</v>
      </c>
      <c r="E2079" t="s">
        <v>5978</v>
      </c>
      <c r="F2079" s="8">
        <v>92</v>
      </c>
    </row>
    <row r="2080" spans="1:6" x14ac:dyDescent="0.25">
      <c r="A2080" s="22">
        <v>43480</v>
      </c>
      <c r="B2080" s="7">
        <v>0.34</v>
      </c>
      <c r="C2080" t="s">
        <v>7231</v>
      </c>
      <c r="D2080" t="s">
        <v>7201</v>
      </c>
      <c r="E2080" t="s">
        <v>3829</v>
      </c>
      <c r="F2080" s="8">
        <v>92</v>
      </c>
    </row>
    <row r="2081" spans="1:6" x14ac:dyDescent="0.25">
      <c r="A2081" s="22">
        <v>43510</v>
      </c>
      <c r="B2081" s="7">
        <v>0.64</v>
      </c>
      <c r="C2081" t="s">
        <v>7232</v>
      </c>
      <c r="D2081" t="s">
        <v>9</v>
      </c>
      <c r="E2081" t="s">
        <v>5324</v>
      </c>
      <c r="F2081" s="8">
        <v>92</v>
      </c>
    </row>
    <row r="2082" spans="1:6" x14ac:dyDescent="0.25">
      <c r="A2082" s="22">
        <v>43536</v>
      </c>
      <c r="B2082" s="7">
        <v>0.87</v>
      </c>
      <c r="C2082" t="s">
        <v>7231</v>
      </c>
      <c r="D2082" t="s">
        <v>7201</v>
      </c>
      <c r="E2082" t="s">
        <v>1991</v>
      </c>
      <c r="F2082" s="8">
        <v>92</v>
      </c>
    </row>
    <row r="2083" spans="1:6" x14ac:dyDescent="0.25">
      <c r="A2083" s="22">
        <v>43552</v>
      </c>
      <c r="B2083" s="7">
        <v>0.14000000000000001</v>
      </c>
      <c r="C2083" t="s">
        <v>7232</v>
      </c>
      <c r="D2083" t="s">
        <v>7201</v>
      </c>
      <c r="E2083" t="s">
        <v>6874</v>
      </c>
      <c r="F2083" s="8">
        <v>92</v>
      </c>
    </row>
    <row r="2084" spans="1:6" x14ac:dyDescent="0.25">
      <c r="A2084" s="22">
        <v>43459</v>
      </c>
      <c r="B2084" s="7">
        <v>0.36</v>
      </c>
      <c r="C2084" t="s">
        <v>7231</v>
      </c>
      <c r="D2084" t="s">
        <v>7201</v>
      </c>
      <c r="E2084" t="s">
        <v>376</v>
      </c>
      <c r="F2084" s="8">
        <v>92</v>
      </c>
    </row>
    <row r="2085" spans="1:6" x14ac:dyDescent="0.25">
      <c r="A2085" s="22">
        <v>43462</v>
      </c>
      <c r="B2085" s="7">
        <v>0.92</v>
      </c>
      <c r="C2085" t="s">
        <v>7229</v>
      </c>
      <c r="D2085" t="s">
        <v>9</v>
      </c>
      <c r="E2085" t="s">
        <v>6671</v>
      </c>
      <c r="F2085" s="8">
        <v>92</v>
      </c>
    </row>
    <row r="2086" spans="1:6" x14ac:dyDescent="0.25">
      <c r="A2086" s="22">
        <v>43462</v>
      </c>
      <c r="B2086" s="7">
        <v>0.67</v>
      </c>
      <c r="C2086" t="s">
        <v>7229</v>
      </c>
      <c r="D2086" t="s">
        <v>7200</v>
      </c>
      <c r="E2086" t="s">
        <v>2568</v>
      </c>
      <c r="F2086" s="8">
        <v>92</v>
      </c>
    </row>
    <row r="2087" spans="1:6" x14ac:dyDescent="0.25">
      <c r="A2087" s="22">
        <v>43501</v>
      </c>
      <c r="B2087" s="7">
        <v>0.21</v>
      </c>
      <c r="C2087" t="s">
        <v>7231</v>
      </c>
      <c r="D2087" t="s">
        <v>9</v>
      </c>
      <c r="E2087" t="s">
        <v>7126</v>
      </c>
      <c r="F2087" s="8">
        <v>92</v>
      </c>
    </row>
    <row r="2088" spans="1:6" x14ac:dyDescent="0.25">
      <c r="A2088" s="22">
        <v>43524</v>
      </c>
      <c r="B2088" s="7">
        <v>0.28999999999999998</v>
      </c>
      <c r="C2088" t="s">
        <v>7232</v>
      </c>
      <c r="D2088" t="s">
        <v>7201</v>
      </c>
      <c r="E2088" t="s">
        <v>5192</v>
      </c>
      <c r="F2088" s="8">
        <v>92</v>
      </c>
    </row>
    <row r="2089" spans="1:6" x14ac:dyDescent="0.25">
      <c r="A2089" s="22">
        <v>43493</v>
      </c>
      <c r="B2089" s="7">
        <v>0.03</v>
      </c>
      <c r="C2089" t="s">
        <v>7226</v>
      </c>
      <c r="D2089" t="s">
        <v>9</v>
      </c>
      <c r="E2089" t="s">
        <v>6761</v>
      </c>
      <c r="F2089" s="8">
        <v>92</v>
      </c>
    </row>
    <row r="2090" spans="1:6" x14ac:dyDescent="0.25">
      <c r="A2090" s="22">
        <v>43497</v>
      </c>
      <c r="B2090" s="7">
        <v>0.44</v>
      </c>
      <c r="C2090" t="s">
        <v>7229</v>
      </c>
      <c r="D2090" t="s">
        <v>7200</v>
      </c>
      <c r="E2090" t="s">
        <v>7104</v>
      </c>
      <c r="F2090" s="8">
        <v>92</v>
      </c>
    </row>
    <row r="2091" spans="1:6" x14ac:dyDescent="0.25">
      <c r="A2091" s="22">
        <v>43475</v>
      </c>
      <c r="B2091" s="7">
        <v>0.86</v>
      </c>
      <c r="C2091" t="s">
        <v>7232</v>
      </c>
      <c r="D2091" t="s">
        <v>7201</v>
      </c>
      <c r="E2091" t="s">
        <v>6184</v>
      </c>
      <c r="F2091" s="8">
        <v>92</v>
      </c>
    </row>
    <row r="2092" spans="1:6" x14ac:dyDescent="0.25">
      <c r="A2092" s="22">
        <v>43538</v>
      </c>
      <c r="B2092" s="7">
        <v>0.98</v>
      </c>
      <c r="C2092" t="s">
        <v>7232</v>
      </c>
      <c r="D2092" t="s">
        <v>9</v>
      </c>
      <c r="E2092" t="s">
        <v>2258</v>
      </c>
      <c r="F2092" s="8">
        <v>92</v>
      </c>
    </row>
    <row r="2093" spans="1:6" x14ac:dyDescent="0.25">
      <c r="A2093" s="22">
        <v>43518</v>
      </c>
      <c r="B2093" s="7">
        <v>0.75</v>
      </c>
      <c r="C2093" t="s">
        <v>7229</v>
      </c>
      <c r="D2093" t="s">
        <v>9</v>
      </c>
      <c r="E2093" t="s">
        <v>73</v>
      </c>
      <c r="F2093" s="8">
        <v>92</v>
      </c>
    </row>
    <row r="2094" spans="1:6" x14ac:dyDescent="0.25">
      <c r="A2094" s="22">
        <v>43504</v>
      </c>
      <c r="B2094" s="7">
        <v>0.61</v>
      </c>
      <c r="C2094" t="s">
        <v>7229</v>
      </c>
      <c r="D2094" t="s">
        <v>9</v>
      </c>
      <c r="E2094" t="s">
        <v>6939</v>
      </c>
      <c r="F2094" s="8">
        <v>92</v>
      </c>
    </row>
    <row r="2095" spans="1:6" x14ac:dyDescent="0.25">
      <c r="A2095" s="22">
        <v>43479</v>
      </c>
      <c r="B2095" s="7">
        <v>0.72</v>
      </c>
      <c r="C2095" t="s">
        <v>7226</v>
      </c>
      <c r="D2095" t="s">
        <v>7200</v>
      </c>
      <c r="E2095" t="s">
        <v>6067</v>
      </c>
      <c r="F2095" s="8">
        <v>92</v>
      </c>
    </row>
    <row r="2096" spans="1:6" x14ac:dyDescent="0.25">
      <c r="A2096" s="22">
        <v>43469</v>
      </c>
      <c r="B2096" s="7">
        <v>0.98</v>
      </c>
      <c r="C2096" t="s">
        <v>7229</v>
      </c>
      <c r="D2096" t="s">
        <v>9</v>
      </c>
      <c r="E2096" t="s">
        <v>2911</v>
      </c>
      <c r="F2096" s="8">
        <v>92</v>
      </c>
    </row>
    <row r="2097" spans="1:6" x14ac:dyDescent="0.25">
      <c r="A2097" s="22">
        <v>43482</v>
      </c>
      <c r="B2097" s="7">
        <v>0.79</v>
      </c>
      <c r="C2097" t="s">
        <v>7232</v>
      </c>
      <c r="D2097" t="s">
        <v>9</v>
      </c>
      <c r="E2097" t="s">
        <v>5608</v>
      </c>
      <c r="F2097" s="8">
        <v>92</v>
      </c>
    </row>
    <row r="2098" spans="1:6" x14ac:dyDescent="0.25">
      <c r="A2098" s="22">
        <v>43545</v>
      </c>
      <c r="B2098" s="7">
        <v>0.02</v>
      </c>
      <c r="C2098" t="s">
        <v>7232</v>
      </c>
      <c r="D2098" t="s">
        <v>9</v>
      </c>
      <c r="E2098" t="s">
        <v>6129</v>
      </c>
      <c r="F2098" s="8">
        <v>92</v>
      </c>
    </row>
    <row r="2099" spans="1:6" x14ac:dyDescent="0.25">
      <c r="A2099" s="22">
        <v>43433</v>
      </c>
      <c r="B2099" s="7">
        <v>0.5</v>
      </c>
      <c r="C2099" t="s">
        <v>7232</v>
      </c>
      <c r="D2099" t="s">
        <v>7202</v>
      </c>
      <c r="E2099" t="s">
        <v>4662</v>
      </c>
      <c r="F2099" s="8">
        <v>92</v>
      </c>
    </row>
    <row r="2100" spans="1:6" x14ac:dyDescent="0.25">
      <c r="A2100" s="22">
        <v>43480</v>
      </c>
      <c r="B2100" s="7">
        <v>0.62</v>
      </c>
      <c r="C2100" t="s">
        <v>7231</v>
      </c>
      <c r="D2100" t="s">
        <v>7200</v>
      </c>
      <c r="E2100" t="s">
        <v>6077</v>
      </c>
      <c r="F2100" s="8">
        <v>92</v>
      </c>
    </row>
    <row r="2101" spans="1:6" x14ac:dyDescent="0.25">
      <c r="A2101" s="22">
        <v>43497</v>
      </c>
      <c r="B2101" s="7">
        <v>0.43</v>
      </c>
      <c r="C2101" t="s">
        <v>7229</v>
      </c>
      <c r="D2101" t="s">
        <v>7201</v>
      </c>
      <c r="E2101" t="s">
        <v>7018</v>
      </c>
      <c r="F2101" s="8">
        <v>92</v>
      </c>
    </row>
    <row r="2102" spans="1:6" x14ac:dyDescent="0.25">
      <c r="A2102" s="22">
        <v>43458</v>
      </c>
      <c r="B2102" s="7">
        <v>0.98</v>
      </c>
      <c r="C2102" t="s">
        <v>7226</v>
      </c>
      <c r="D2102" t="s">
        <v>9</v>
      </c>
      <c r="E2102" t="s">
        <v>4111</v>
      </c>
      <c r="F2102" s="8">
        <v>92</v>
      </c>
    </row>
    <row r="2103" spans="1:6" x14ac:dyDescent="0.25">
      <c r="A2103" s="22">
        <v>43468</v>
      </c>
      <c r="B2103" s="7">
        <v>0.95</v>
      </c>
      <c r="C2103" t="s">
        <v>7232</v>
      </c>
      <c r="D2103" t="s">
        <v>9</v>
      </c>
      <c r="E2103" t="s">
        <v>6162</v>
      </c>
      <c r="F2103" s="8">
        <v>92</v>
      </c>
    </row>
    <row r="2104" spans="1:6" x14ac:dyDescent="0.25">
      <c r="A2104" s="22">
        <v>43462</v>
      </c>
      <c r="B2104" s="7">
        <v>0.74</v>
      </c>
      <c r="C2104" t="s">
        <v>7229</v>
      </c>
      <c r="D2104" t="s">
        <v>9</v>
      </c>
      <c r="E2104" t="s">
        <v>5469</v>
      </c>
      <c r="F2104" s="8">
        <v>92</v>
      </c>
    </row>
    <row r="2105" spans="1:6" x14ac:dyDescent="0.25">
      <c r="A2105" s="22">
        <v>43468</v>
      </c>
      <c r="B2105" s="7">
        <v>0.18</v>
      </c>
      <c r="C2105" t="s">
        <v>7232</v>
      </c>
      <c r="D2105" t="s">
        <v>9</v>
      </c>
      <c r="E2105" t="s">
        <v>6853</v>
      </c>
      <c r="F2105" s="8">
        <v>92</v>
      </c>
    </row>
    <row r="2106" spans="1:6" x14ac:dyDescent="0.25">
      <c r="A2106" s="22">
        <v>43536</v>
      </c>
      <c r="B2106" s="7">
        <v>0.33</v>
      </c>
      <c r="C2106" t="s">
        <v>7231</v>
      </c>
      <c r="D2106" t="s">
        <v>7201</v>
      </c>
      <c r="E2106" t="s">
        <v>5500</v>
      </c>
      <c r="F2106" s="8">
        <v>92</v>
      </c>
    </row>
    <row r="2107" spans="1:6" x14ac:dyDescent="0.25">
      <c r="A2107" s="22">
        <v>43550</v>
      </c>
      <c r="B2107" s="7">
        <v>0.57999999999999996</v>
      </c>
      <c r="C2107" t="s">
        <v>7231</v>
      </c>
      <c r="D2107" t="s">
        <v>9</v>
      </c>
      <c r="E2107" t="s">
        <v>5999</v>
      </c>
      <c r="F2107" s="8">
        <v>92</v>
      </c>
    </row>
    <row r="2108" spans="1:6" x14ac:dyDescent="0.25">
      <c r="A2108" s="22">
        <v>43423</v>
      </c>
      <c r="B2108" s="7">
        <v>0.22</v>
      </c>
      <c r="C2108" t="s">
        <v>7226</v>
      </c>
      <c r="D2108" t="s">
        <v>9</v>
      </c>
      <c r="E2108" t="s">
        <v>5154</v>
      </c>
      <c r="F2108" s="8">
        <v>92</v>
      </c>
    </row>
    <row r="2109" spans="1:6" x14ac:dyDescent="0.25">
      <c r="A2109" s="22">
        <v>43480</v>
      </c>
      <c r="B2109" s="7">
        <v>0.13</v>
      </c>
      <c r="C2109" t="s">
        <v>7231</v>
      </c>
      <c r="D2109" t="s">
        <v>9</v>
      </c>
      <c r="E2109" t="s">
        <v>6092</v>
      </c>
      <c r="F2109" s="8">
        <v>92</v>
      </c>
    </row>
    <row r="2110" spans="1:6" x14ac:dyDescent="0.25">
      <c r="A2110" s="22">
        <v>43451</v>
      </c>
      <c r="B2110" s="7">
        <v>0.11</v>
      </c>
      <c r="C2110" t="s">
        <v>7226</v>
      </c>
      <c r="D2110" t="s">
        <v>7201</v>
      </c>
      <c r="E2110" t="s">
        <v>3925</v>
      </c>
      <c r="F2110" s="8">
        <v>92</v>
      </c>
    </row>
    <row r="2111" spans="1:6" x14ac:dyDescent="0.25">
      <c r="A2111" s="22">
        <v>43525</v>
      </c>
      <c r="B2111" s="7">
        <v>0.56000000000000005</v>
      </c>
      <c r="C2111" t="s">
        <v>7229</v>
      </c>
      <c r="D2111" t="s">
        <v>7201</v>
      </c>
      <c r="E2111" t="s">
        <v>2645</v>
      </c>
      <c r="F2111" s="8">
        <v>92</v>
      </c>
    </row>
    <row r="2112" spans="1:6" x14ac:dyDescent="0.25">
      <c r="A2112" s="22">
        <v>43455</v>
      </c>
      <c r="B2112" s="7">
        <v>0.36</v>
      </c>
      <c r="C2112" t="s">
        <v>7229</v>
      </c>
      <c r="D2112" t="s">
        <v>9</v>
      </c>
      <c r="E2112" t="s">
        <v>6652</v>
      </c>
      <c r="F2112" s="8">
        <v>92</v>
      </c>
    </row>
    <row r="2113" spans="1:6" x14ac:dyDescent="0.25">
      <c r="A2113" s="22">
        <v>43480</v>
      </c>
      <c r="B2113" s="7">
        <v>0.46</v>
      </c>
      <c r="C2113" t="s">
        <v>7231</v>
      </c>
      <c r="D2113" t="s">
        <v>7201</v>
      </c>
      <c r="E2113" t="s">
        <v>5349</v>
      </c>
      <c r="F2113" s="8">
        <v>92</v>
      </c>
    </row>
    <row r="2114" spans="1:6" x14ac:dyDescent="0.25">
      <c r="A2114" s="22">
        <v>43475</v>
      </c>
      <c r="B2114" s="7">
        <v>0.8</v>
      </c>
      <c r="C2114" t="s">
        <v>7232</v>
      </c>
      <c r="D2114" t="s">
        <v>7202</v>
      </c>
      <c r="E2114" t="s">
        <v>556</v>
      </c>
      <c r="F2114" s="8">
        <v>92</v>
      </c>
    </row>
    <row r="2115" spans="1:6" x14ac:dyDescent="0.25">
      <c r="A2115" s="22">
        <v>43424</v>
      </c>
      <c r="B2115" s="7">
        <v>0.84</v>
      </c>
      <c r="C2115" t="s">
        <v>7231</v>
      </c>
      <c r="D2115" t="s">
        <v>7203</v>
      </c>
      <c r="E2115" t="s">
        <v>128</v>
      </c>
      <c r="F2115" s="8">
        <v>92</v>
      </c>
    </row>
    <row r="2116" spans="1:6" x14ac:dyDescent="0.25">
      <c r="A2116" s="22">
        <v>43441</v>
      </c>
      <c r="B2116" s="7">
        <v>0.54</v>
      </c>
      <c r="C2116" t="s">
        <v>7229</v>
      </c>
      <c r="D2116" t="s">
        <v>7201</v>
      </c>
      <c r="E2116" t="s">
        <v>7118</v>
      </c>
      <c r="F2116" s="8">
        <v>92</v>
      </c>
    </row>
    <row r="2117" spans="1:6" x14ac:dyDescent="0.25">
      <c r="A2117" s="22">
        <v>43445</v>
      </c>
      <c r="B2117" s="7">
        <v>0.95</v>
      </c>
      <c r="C2117" t="s">
        <v>7231</v>
      </c>
      <c r="D2117" t="s">
        <v>7201</v>
      </c>
      <c r="E2117" t="s">
        <v>1068</v>
      </c>
      <c r="F2117" s="8">
        <v>92</v>
      </c>
    </row>
    <row r="2118" spans="1:6" x14ac:dyDescent="0.25">
      <c r="A2118" s="22">
        <v>43497</v>
      </c>
      <c r="B2118" s="7">
        <v>0.93</v>
      </c>
      <c r="C2118" t="s">
        <v>7229</v>
      </c>
      <c r="D2118" t="s">
        <v>9</v>
      </c>
      <c r="E2118" t="s">
        <v>5111</v>
      </c>
      <c r="F2118" s="8">
        <v>92</v>
      </c>
    </row>
    <row r="2119" spans="1:6" x14ac:dyDescent="0.25">
      <c r="A2119" s="22">
        <v>43524</v>
      </c>
      <c r="B2119" s="7">
        <v>0.93</v>
      </c>
      <c r="C2119" t="s">
        <v>7232</v>
      </c>
      <c r="D2119" t="s">
        <v>7202</v>
      </c>
      <c r="E2119" t="s">
        <v>7052</v>
      </c>
      <c r="F2119" s="8">
        <v>92</v>
      </c>
    </row>
    <row r="2120" spans="1:6" x14ac:dyDescent="0.25">
      <c r="A2120" s="22">
        <v>43465</v>
      </c>
      <c r="B2120" s="7">
        <v>0.78</v>
      </c>
      <c r="C2120" t="s">
        <v>7226</v>
      </c>
      <c r="D2120" t="s">
        <v>9</v>
      </c>
      <c r="E2120" t="s">
        <v>7099</v>
      </c>
      <c r="F2120" s="8">
        <v>92</v>
      </c>
    </row>
    <row r="2121" spans="1:6" x14ac:dyDescent="0.25">
      <c r="A2121" s="22">
        <v>43538</v>
      </c>
      <c r="B2121" s="7">
        <v>0.06</v>
      </c>
      <c r="C2121" t="s">
        <v>7232</v>
      </c>
      <c r="D2121" t="s">
        <v>7201</v>
      </c>
      <c r="E2121" t="s">
        <v>4395</v>
      </c>
      <c r="F2121" s="8">
        <v>92</v>
      </c>
    </row>
    <row r="2122" spans="1:6" x14ac:dyDescent="0.25">
      <c r="A2122" s="22">
        <v>43482</v>
      </c>
      <c r="B2122" s="7">
        <v>0.33</v>
      </c>
      <c r="C2122" t="s">
        <v>7232</v>
      </c>
      <c r="D2122" t="s">
        <v>9</v>
      </c>
      <c r="E2122" t="s">
        <v>5186</v>
      </c>
      <c r="F2122" s="8">
        <v>92</v>
      </c>
    </row>
    <row r="2123" spans="1:6" x14ac:dyDescent="0.25">
      <c r="A2123" s="22">
        <v>43437</v>
      </c>
      <c r="B2123" s="7">
        <v>0.23</v>
      </c>
      <c r="C2123" t="s">
        <v>7226</v>
      </c>
      <c r="D2123" t="s">
        <v>7201</v>
      </c>
      <c r="E2123" t="s">
        <v>6378</v>
      </c>
      <c r="F2123" s="8">
        <v>92</v>
      </c>
    </row>
    <row r="2124" spans="1:6" x14ac:dyDescent="0.25">
      <c r="A2124" s="22">
        <v>43454</v>
      </c>
      <c r="B2124" s="7">
        <v>0.76</v>
      </c>
      <c r="C2124" t="s">
        <v>7232</v>
      </c>
      <c r="D2124" t="s">
        <v>9</v>
      </c>
      <c r="E2124" t="s">
        <v>6782</v>
      </c>
      <c r="F2124" s="8">
        <v>92</v>
      </c>
    </row>
    <row r="2125" spans="1:6" x14ac:dyDescent="0.25">
      <c r="A2125" s="22">
        <v>43522</v>
      </c>
      <c r="B2125" s="7">
        <v>0.92</v>
      </c>
      <c r="C2125" t="s">
        <v>7231</v>
      </c>
      <c r="D2125" t="s">
        <v>9</v>
      </c>
      <c r="E2125" t="s">
        <v>5580</v>
      </c>
      <c r="F2125" s="8">
        <v>92</v>
      </c>
    </row>
    <row r="2126" spans="1:6" x14ac:dyDescent="0.25">
      <c r="A2126" s="22">
        <v>43480</v>
      </c>
      <c r="B2126" s="7">
        <v>0.71</v>
      </c>
      <c r="C2126" t="s">
        <v>7231</v>
      </c>
      <c r="D2126" t="s">
        <v>9</v>
      </c>
      <c r="E2126" t="s">
        <v>880</v>
      </c>
      <c r="F2126" s="8">
        <v>92</v>
      </c>
    </row>
    <row r="2127" spans="1:6" x14ac:dyDescent="0.25">
      <c r="A2127" s="22">
        <v>43550</v>
      </c>
      <c r="B2127" s="7">
        <v>0.61</v>
      </c>
      <c r="C2127" t="s">
        <v>7231</v>
      </c>
      <c r="D2127" t="s">
        <v>7201</v>
      </c>
      <c r="E2127" t="s">
        <v>5584</v>
      </c>
      <c r="F2127" s="8">
        <v>92</v>
      </c>
    </row>
    <row r="2128" spans="1:6" x14ac:dyDescent="0.25">
      <c r="A2128" s="22">
        <v>43546</v>
      </c>
      <c r="B2128" s="7">
        <v>0.96</v>
      </c>
      <c r="C2128" t="s">
        <v>7229</v>
      </c>
      <c r="D2128" t="s">
        <v>7203</v>
      </c>
      <c r="E2128" t="s">
        <v>5303</v>
      </c>
      <c r="F2128" s="8">
        <v>92</v>
      </c>
    </row>
    <row r="2129" spans="1:6" x14ac:dyDescent="0.25">
      <c r="A2129" s="22">
        <v>43511</v>
      </c>
      <c r="B2129" s="7">
        <v>0.01</v>
      </c>
      <c r="C2129" t="s">
        <v>7229</v>
      </c>
      <c r="D2129" t="s">
        <v>9</v>
      </c>
      <c r="E2129" t="s">
        <v>7105</v>
      </c>
      <c r="F2129" s="8">
        <v>92</v>
      </c>
    </row>
    <row r="2130" spans="1:6" x14ac:dyDescent="0.25">
      <c r="A2130" s="22">
        <v>43472</v>
      </c>
      <c r="B2130" s="7">
        <v>0.79</v>
      </c>
      <c r="C2130" t="s">
        <v>7226</v>
      </c>
      <c r="D2130" t="s">
        <v>7200</v>
      </c>
      <c r="E2130" t="s">
        <v>260</v>
      </c>
      <c r="F2130" s="8">
        <v>92</v>
      </c>
    </row>
    <row r="2131" spans="1:6" x14ac:dyDescent="0.25">
      <c r="A2131" s="22">
        <v>43500</v>
      </c>
      <c r="B2131" s="7">
        <v>0.94</v>
      </c>
      <c r="C2131" t="s">
        <v>7226</v>
      </c>
      <c r="D2131" t="s">
        <v>7200</v>
      </c>
      <c r="E2131" t="s">
        <v>5696</v>
      </c>
      <c r="F2131" s="8">
        <v>92</v>
      </c>
    </row>
    <row r="2132" spans="1:6" x14ac:dyDescent="0.25">
      <c r="A2132" s="22">
        <v>43419</v>
      </c>
      <c r="B2132" s="7">
        <v>0.06</v>
      </c>
      <c r="C2132" t="s">
        <v>7232</v>
      </c>
      <c r="D2132" t="s">
        <v>7200</v>
      </c>
      <c r="E2132" t="s">
        <v>56</v>
      </c>
      <c r="F2132" s="8">
        <v>92</v>
      </c>
    </row>
    <row r="2133" spans="1:6" x14ac:dyDescent="0.25">
      <c r="A2133" s="22">
        <v>43507</v>
      </c>
      <c r="B2133" s="7">
        <v>0.84</v>
      </c>
      <c r="C2133" t="s">
        <v>7226</v>
      </c>
      <c r="D2133" t="s">
        <v>7200</v>
      </c>
      <c r="E2133" t="s">
        <v>5997</v>
      </c>
      <c r="F2133" s="8">
        <v>92</v>
      </c>
    </row>
    <row r="2134" spans="1:6" x14ac:dyDescent="0.25">
      <c r="A2134" s="22">
        <v>43542</v>
      </c>
      <c r="B2134" s="7">
        <v>0.75</v>
      </c>
      <c r="C2134" t="s">
        <v>7226</v>
      </c>
      <c r="D2134" t="s">
        <v>9</v>
      </c>
      <c r="E2134" t="s">
        <v>2274</v>
      </c>
      <c r="F2134" s="8">
        <v>92</v>
      </c>
    </row>
    <row r="2135" spans="1:6" x14ac:dyDescent="0.25">
      <c r="A2135" s="22">
        <v>43522</v>
      </c>
      <c r="B2135" s="7">
        <v>0.03</v>
      </c>
      <c r="C2135" t="s">
        <v>7231</v>
      </c>
      <c r="D2135" t="s">
        <v>9</v>
      </c>
      <c r="E2135" t="s">
        <v>6526</v>
      </c>
      <c r="F2135" s="8">
        <v>92</v>
      </c>
    </row>
    <row r="2136" spans="1:6" x14ac:dyDescent="0.25">
      <c r="A2136" s="22">
        <v>43440</v>
      </c>
      <c r="B2136" s="7">
        <v>0.61</v>
      </c>
      <c r="C2136" t="s">
        <v>7232</v>
      </c>
      <c r="D2136" t="s">
        <v>7201</v>
      </c>
      <c r="E2136" t="s">
        <v>5257</v>
      </c>
      <c r="F2136" s="8">
        <v>92</v>
      </c>
    </row>
    <row r="2137" spans="1:6" x14ac:dyDescent="0.25">
      <c r="A2137" s="22">
        <v>43494</v>
      </c>
      <c r="B2137" s="7">
        <v>0.3</v>
      </c>
      <c r="C2137" t="s">
        <v>7231</v>
      </c>
      <c r="D2137" t="s">
        <v>7200</v>
      </c>
      <c r="E2137" t="s">
        <v>607</v>
      </c>
      <c r="F2137" s="8">
        <v>92</v>
      </c>
    </row>
    <row r="2138" spans="1:6" x14ac:dyDescent="0.25">
      <c r="A2138" s="22">
        <v>43552</v>
      </c>
      <c r="B2138" s="7">
        <v>0.32</v>
      </c>
      <c r="C2138" t="s">
        <v>7232</v>
      </c>
      <c r="D2138" t="s">
        <v>7201</v>
      </c>
      <c r="E2138" t="s">
        <v>5132</v>
      </c>
      <c r="F2138" s="8">
        <v>92</v>
      </c>
    </row>
    <row r="2139" spans="1:6" x14ac:dyDescent="0.25">
      <c r="A2139" s="22">
        <v>43437</v>
      </c>
      <c r="B2139" s="7">
        <v>0.49</v>
      </c>
      <c r="C2139" t="s">
        <v>7226</v>
      </c>
      <c r="D2139" t="s">
        <v>7201</v>
      </c>
      <c r="E2139" t="s">
        <v>2246</v>
      </c>
      <c r="F2139" s="8">
        <v>92</v>
      </c>
    </row>
    <row r="2140" spans="1:6" x14ac:dyDescent="0.25">
      <c r="A2140" s="22">
        <v>43510</v>
      </c>
      <c r="B2140" s="7">
        <v>0.19</v>
      </c>
      <c r="C2140" t="s">
        <v>7232</v>
      </c>
      <c r="D2140" t="s">
        <v>7201</v>
      </c>
      <c r="E2140" t="s">
        <v>5881</v>
      </c>
      <c r="F2140" s="8">
        <v>92</v>
      </c>
    </row>
    <row r="2141" spans="1:6" x14ac:dyDescent="0.25">
      <c r="A2141" s="22">
        <v>43508</v>
      </c>
      <c r="B2141" s="7">
        <v>0.08</v>
      </c>
      <c r="C2141" t="s">
        <v>7231</v>
      </c>
      <c r="D2141" t="s">
        <v>9</v>
      </c>
      <c r="E2141" t="s">
        <v>5665</v>
      </c>
      <c r="F2141" s="8">
        <v>92</v>
      </c>
    </row>
    <row r="2142" spans="1:6" x14ac:dyDescent="0.25">
      <c r="A2142" s="22">
        <v>43452</v>
      </c>
      <c r="B2142" s="7">
        <v>0.25</v>
      </c>
      <c r="C2142" t="s">
        <v>7231</v>
      </c>
      <c r="D2142" t="s">
        <v>7200</v>
      </c>
      <c r="E2142" t="s">
        <v>5096</v>
      </c>
      <c r="F2142" s="8">
        <v>92</v>
      </c>
    </row>
    <row r="2143" spans="1:6" x14ac:dyDescent="0.25">
      <c r="A2143" s="22">
        <v>43501</v>
      </c>
      <c r="B2143" s="7">
        <v>0.52</v>
      </c>
      <c r="C2143" t="s">
        <v>7231</v>
      </c>
      <c r="D2143" t="s">
        <v>7201</v>
      </c>
      <c r="E2143" t="s">
        <v>2761</v>
      </c>
      <c r="F2143" s="8">
        <v>92</v>
      </c>
    </row>
    <row r="2144" spans="1:6" x14ac:dyDescent="0.25">
      <c r="A2144" s="22">
        <v>43501</v>
      </c>
      <c r="B2144" s="7">
        <v>0.86</v>
      </c>
      <c r="C2144" t="s">
        <v>7231</v>
      </c>
      <c r="D2144" t="s">
        <v>7201</v>
      </c>
      <c r="E2144" t="s">
        <v>3696</v>
      </c>
      <c r="F2144" s="8">
        <v>92</v>
      </c>
    </row>
    <row r="2145" spans="1:6" x14ac:dyDescent="0.25">
      <c r="A2145" s="22">
        <v>43489</v>
      </c>
      <c r="B2145" s="7">
        <v>0.47</v>
      </c>
      <c r="C2145" t="s">
        <v>7232</v>
      </c>
      <c r="D2145" t="s">
        <v>9</v>
      </c>
      <c r="E2145" t="s">
        <v>5136</v>
      </c>
      <c r="F2145" s="8">
        <v>92</v>
      </c>
    </row>
    <row r="2146" spans="1:6" x14ac:dyDescent="0.25">
      <c r="A2146" s="22">
        <v>43426</v>
      </c>
      <c r="B2146" s="7">
        <v>0.31</v>
      </c>
      <c r="C2146" t="s">
        <v>7232</v>
      </c>
      <c r="D2146" t="s">
        <v>7202</v>
      </c>
      <c r="E2146" t="s">
        <v>6097</v>
      </c>
      <c r="F2146" s="8">
        <v>92</v>
      </c>
    </row>
    <row r="2147" spans="1:6" x14ac:dyDescent="0.25">
      <c r="A2147" s="22">
        <v>43522</v>
      </c>
      <c r="B2147" s="7">
        <v>0.92</v>
      </c>
      <c r="C2147" t="s">
        <v>7231</v>
      </c>
      <c r="D2147" t="s">
        <v>7201</v>
      </c>
      <c r="E2147" t="s">
        <v>7187</v>
      </c>
      <c r="F2147" s="8">
        <v>92</v>
      </c>
    </row>
    <row r="2148" spans="1:6" x14ac:dyDescent="0.25">
      <c r="A2148" s="22">
        <v>43419</v>
      </c>
      <c r="B2148" s="7">
        <v>0.35</v>
      </c>
      <c r="C2148" t="s">
        <v>7232</v>
      </c>
      <c r="D2148" t="s">
        <v>7200</v>
      </c>
      <c r="E2148" t="s">
        <v>6909</v>
      </c>
      <c r="F2148" s="8">
        <v>92</v>
      </c>
    </row>
    <row r="2149" spans="1:6" x14ac:dyDescent="0.25">
      <c r="A2149" s="22">
        <v>43434</v>
      </c>
      <c r="B2149" s="7">
        <v>0.01</v>
      </c>
      <c r="C2149" t="s">
        <v>7229</v>
      </c>
      <c r="D2149" t="s">
        <v>9</v>
      </c>
      <c r="E2149" t="s">
        <v>6722</v>
      </c>
      <c r="F2149" s="8">
        <v>92</v>
      </c>
    </row>
    <row r="2150" spans="1:6" x14ac:dyDescent="0.25">
      <c r="A2150" s="22">
        <v>43539</v>
      </c>
      <c r="B2150" s="7">
        <v>0.86</v>
      </c>
      <c r="C2150" t="s">
        <v>7229</v>
      </c>
      <c r="D2150" t="s">
        <v>7201</v>
      </c>
      <c r="E2150" t="s">
        <v>5889</v>
      </c>
      <c r="F2150" s="8">
        <v>92</v>
      </c>
    </row>
    <row r="2151" spans="1:6" x14ac:dyDescent="0.25">
      <c r="A2151" s="22">
        <v>43483</v>
      </c>
      <c r="B2151" s="7">
        <v>0.57999999999999996</v>
      </c>
      <c r="C2151" t="s">
        <v>7229</v>
      </c>
      <c r="D2151" t="s">
        <v>7200</v>
      </c>
      <c r="E2151" t="s">
        <v>6799</v>
      </c>
      <c r="F2151" s="8">
        <v>92</v>
      </c>
    </row>
    <row r="2152" spans="1:6" x14ac:dyDescent="0.25">
      <c r="A2152" s="22">
        <v>43545</v>
      </c>
      <c r="B2152" s="7">
        <v>0.69</v>
      </c>
      <c r="C2152" t="s">
        <v>7232</v>
      </c>
      <c r="D2152" t="s">
        <v>7200</v>
      </c>
      <c r="E2152" t="s">
        <v>5349</v>
      </c>
      <c r="F2152" s="8">
        <v>92</v>
      </c>
    </row>
    <row r="2153" spans="1:6" x14ac:dyDescent="0.25">
      <c r="A2153" s="22">
        <v>43545</v>
      </c>
      <c r="B2153" s="7">
        <v>0.64</v>
      </c>
      <c r="C2153" t="s">
        <v>7232</v>
      </c>
      <c r="D2153" t="s">
        <v>7201</v>
      </c>
      <c r="E2153" t="s">
        <v>6636</v>
      </c>
      <c r="F2153" s="8">
        <v>92</v>
      </c>
    </row>
    <row r="2154" spans="1:6" x14ac:dyDescent="0.25">
      <c r="A2154" s="22">
        <v>43434</v>
      </c>
      <c r="B2154" s="7">
        <v>0.9</v>
      </c>
      <c r="C2154" t="s">
        <v>7229</v>
      </c>
      <c r="D2154" t="s">
        <v>7201</v>
      </c>
      <c r="E2154" t="s">
        <v>6021</v>
      </c>
      <c r="F2154" s="8">
        <v>92</v>
      </c>
    </row>
    <row r="2155" spans="1:6" x14ac:dyDescent="0.25">
      <c r="A2155" s="22">
        <v>43552</v>
      </c>
      <c r="B2155" s="7">
        <v>0.49</v>
      </c>
      <c r="C2155" t="s">
        <v>7232</v>
      </c>
      <c r="D2155" t="s">
        <v>7201</v>
      </c>
      <c r="E2155" t="s">
        <v>6686</v>
      </c>
      <c r="F2155" s="8">
        <v>92</v>
      </c>
    </row>
    <row r="2156" spans="1:6" x14ac:dyDescent="0.25">
      <c r="A2156" s="22">
        <v>43468</v>
      </c>
      <c r="B2156" s="7">
        <v>0.28000000000000003</v>
      </c>
      <c r="C2156" t="s">
        <v>7232</v>
      </c>
      <c r="D2156" t="s">
        <v>7201</v>
      </c>
      <c r="E2156" t="s">
        <v>6610</v>
      </c>
      <c r="F2156" s="8">
        <v>92</v>
      </c>
    </row>
    <row r="2157" spans="1:6" x14ac:dyDescent="0.25">
      <c r="A2157" s="22">
        <v>43480</v>
      </c>
      <c r="B2157" s="7">
        <v>0.22</v>
      </c>
      <c r="C2157" t="s">
        <v>7231</v>
      </c>
      <c r="D2157" t="s">
        <v>9</v>
      </c>
      <c r="E2157" t="s">
        <v>5355</v>
      </c>
      <c r="F2157" s="8">
        <v>92</v>
      </c>
    </row>
    <row r="2158" spans="1:6" x14ac:dyDescent="0.25">
      <c r="A2158" s="22">
        <v>43514</v>
      </c>
      <c r="B2158" s="7">
        <v>0.17</v>
      </c>
      <c r="C2158" t="s">
        <v>7226</v>
      </c>
      <c r="D2158" t="s">
        <v>7201</v>
      </c>
      <c r="E2158" t="s">
        <v>5734</v>
      </c>
      <c r="F2158" s="8">
        <v>92</v>
      </c>
    </row>
    <row r="2159" spans="1:6" x14ac:dyDescent="0.25">
      <c r="A2159" s="22">
        <v>43531</v>
      </c>
      <c r="B2159" s="7">
        <v>0.04</v>
      </c>
      <c r="C2159" t="s">
        <v>7232</v>
      </c>
      <c r="D2159" t="s">
        <v>7202</v>
      </c>
      <c r="E2159" t="s">
        <v>5066</v>
      </c>
      <c r="F2159" s="8">
        <v>92</v>
      </c>
    </row>
    <row r="2160" spans="1:6" x14ac:dyDescent="0.25">
      <c r="A2160" s="22">
        <v>43420</v>
      </c>
      <c r="B2160" s="7">
        <v>0.91</v>
      </c>
      <c r="C2160" t="s">
        <v>7229</v>
      </c>
      <c r="D2160" t="s">
        <v>9</v>
      </c>
      <c r="E2160" t="s">
        <v>2060</v>
      </c>
      <c r="F2160" s="8">
        <v>92</v>
      </c>
    </row>
    <row r="2161" spans="1:6" x14ac:dyDescent="0.25">
      <c r="A2161" s="22">
        <v>43444</v>
      </c>
      <c r="B2161" s="7">
        <v>0.45</v>
      </c>
      <c r="C2161" t="s">
        <v>7226</v>
      </c>
      <c r="D2161" t="s">
        <v>7200</v>
      </c>
      <c r="E2161" t="s">
        <v>4867</v>
      </c>
      <c r="F2161" s="8">
        <v>92</v>
      </c>
    </row>
    <row r="2162" spans="1:6" x14ac:dyDescent="0.25">
      <c r="A2162" s="22">
        <v>43545</v>
      </c>
      <c r="B2162" s="7">
        <v>0.91</v>
      </c>
      <c r="C2162" t="s">
        <v>7232</v>
      </c>
      <c r="D2162" t="s">
        <v>9</v>
      </c>
      <c r="E2162" t="s">
        <v>6261</v>
      </c>
      <c r="F2162" s="8">
        <v>92</v>
      </c>
    </row>
    <row r="2163" spans="1:6" x14ac:dyDescent="0.25">
      <c r="A2163" s="22">
        <v>43494</v>
      </c>
      <c r="B2163" s="7">
        <v>0.38</v>
      </c>
      <c r="C2163" t="s">
        <v>7231</v>
      </c>
      <c r="D2163" t="s">
        <v>7202</v>
      </c>
      <c r="E2163" t="s">
        <v>5379</v>
      </c>
      <c r="F2163" s="8">
        <v>92</v>
      </c>
    </row>
    <row r="2164" spans="1:6" x14ac:dyDescent="0.25">
      <c r="A2164" s="22">
        <v>43535</v>
      </c>
      <c r="B2164" s="7">
        <v>0.78</v>
      </c>
      <c r="C2164" t="s">
        <v>7226</v>
      </c>
      <c r="D2164" t="s">
        <v>7201</v>
      </c>
      <c r="E2164" t="s">
        <v>6807</v>
      </c>
      <c r="F2164" s="8">
        <v>92</v>
      </c>
    </row>
    <row r="2165" spans="1:6" x14ac:dyDescent="0.25">
      <c r="A2165" s="22">
        <v>43437</v>
      </c>
      <c r="B2165" s="7">
        <v>0.04</v>
      </c>
      <c r="C2165" t="s">
        <v>7226</v>
      </c>
      <c r="D2165" t="s">
        <v>7200</v>
      </c>
      <c r="E2165" t="s">
        <v>6036</v>
      </c>
      <c r="F2165" s="8">
        <v>92</v>
      </c>
    </row>
    <row r="2166" spans="1:6" x14ac:dyDescent="0.25">
      <c r="A2166" s="22">
        <v>43434</v>
      </c>
      <c r="B2166" s="7">
        <v>0.2</v>
      </c>
      <c r="C2166" t="s">
        <v>7229</v>
      </c>
      <c r="D2166" t="s">
        <v>7202</v>
      </c>
      <c r="E2166" t="s">
        <v>2188</v>
      </c>
      <c r="F2166" s="8">
        <v>92</v>
      </c>
    </row>
    <row r="2167" spans="1:6" x14ac:dyDescent="0.25">
      <c r="A2167" s="22">
        <v>43518</v>
      </c>
      <c r="B2167" s="7">
        <v>0.63</v>
      </c>
      <c r="C2167" t="s">
        <v>7229</v>
      </c>
      <c r="D2167" t="s">
        <v>7200</v>
      </c>
      <c r="E2167" t="s">
        <v>5747</v>
      </c>
      <c r="F2167" s="8">
        <v>92</v>
      </c>
    </row>
    <row r="2168" spans="1:6" x14ac:dyDescent="0.25">
      <c r="A2168" s="22">
        <v>43528</v>
      </c>
      <c r="B2168" s="7">
        <v>0.81</v>
      </c>
      <c r="C2168" t="s">
        <v>7226</v>
      </c>
      <c r="D2168" t="s">
        <v>9</v>
      </c>
      <c r="E2168" t="s">
        <v>4191</v>
      </c>
      <c r="F2168" s="8">
        <v>92</v>
      </c>
    </row>
    <row r="2169" spans="1:6" x14ac:dyDescent="0.25">
      <c r="A2169" s="22">
        <v>43538</v>
      </c>
      <c r="B2169" s="7">
        <v>0.94</v>
      </c>
      <c r="C2169" t="s">
        <v>7232</v>
      </c>
      <c r="D2169" t="s">
        <v>9</v>
      </c>
      <c r="E2169" t="s">
        <v>1873</v>
      </c>
      <c r="F2169" s="8">
        <v>92</v>
      </c>
    </row>
    <row r="2170" spans="1:6" x14ac:dyDescent="0.25">
      <c r="A2170" s="22">
        <v>43535</v>
      </c>
      <c r="B2170" s="7">
        <v>0.24</v>
      </c>
      <c r="C2170" t="s">
        <v>7226</v>
      </c>
      <c r="D2170" t="s">
        <v>7202</v>
      </c>
      <c r="E2170" t="s">
        <v>6842</v>
      </c>
      <c r="F2170" s="8">
        <v>92</v>
      </c>
    </row>
    <row r="2171" spans="1:6" x14ac:dyDescent="0.25">
      <c r="A2171" s="22">
        <v>43507</v>
      </c>
      <c r="B2171" s="7">
        <v>0.1</v>
      </c>
      <c r="C2171" t="s">
        <v>7226</v>
      </c>
      <c r="D2171" t="s">
        <v>7201</v>
      </c>
      <c r="E2171" t="s">
        <v>7013</v>
      </c>
      <c r="F2171" s="8">
        <v>92</v>
      </c>
    </row>
    <row r="2172" spans="1:6" x14ac:dyDescent="0.25">
      <c r="A2172" s="22">
        <v>43545</v>
      </c>
      <c r="B2172" s="7">
        <v>0.25</v>
      </c>
      <c r="C2172" t="s">
        <v>7232</v>
      </c>
      <c r="D2172" t="s">
        <v>7201</v>
      </c>
      <c r="E2172" t="s">
        <v>6930</v>
      </c>
      <c r="F2172" s="8">
        <v>92</v>
      </c>
    </row>
    <row r="2173" spans="1:6" x14ac:dyDescent="0.25">
      <c r="A2173" s="22">
        <v>43500</v>
      </c>
      <c r="B2173" s="7">
        <v>0.9</v>
      </c>
      <c r="C2173" t="s">
        <v>7226</v>
      </c>
      <c r="D2173" t="s">
        <v>7203</v>
      </c>
      <c r="E2173" t="s">
        <v>5771</v>
      </c>
      <c r="F2173" s="8">
        <v>92</v>
      </c>
    </row>
    <row r="2174" spans="1:6" x14ac:dyDescent="0.25">
      <c r="A2174" s="22">
        <v>43430</v>
      </c>
      <c r="B2174" s="7">
        <v>0.03</v>
      </c>
      <c r="C2174" t="s">
        <v>7226</v>
      </c>
      <c r="D2174" t="s">
        <v>7201</v>
      </c>
      <c r="E2174" t="s">
        <v>6163</v>
      </c>
      <c r="F2174" s="8">
        <v>92</v>
      </c>
    </row>
    <row r="2175" spans="1:6" x14ac:dyDescent="0.25">
      <c r="A2175" s="22">
        <v>43532</v>
      </c>
      <c r="B2175" s="7">
        <v>0.56000000000000005</v>
      </c>
      <c r="C2175" t="s">
        <v>7229</v>
      </c>
      <c r="D2175" t="s">
        <v>7201</v>
      </c>
      <c r="E2175" t="s">
        <v>1161</v>
      </c>
      <c r="F2175" s="8">
        <v>92</v>
      </c>
    </row>
    <row r="2176" spans="1:6" x14ac:dyDescent="0.25">
      <c r="A2176" s="22">
        <v>43550</v>
      </c>
      <c r="B2176" s="7">
        <v>0.4</v>
      </c>
      <c r="C2176" t="s">
        <v>7231</v>
      </c>
      <c r="D2176" t="s">
        <v>7200</v>
      </c>
      <c r="E2176" t="s">
        <v>6802</v>
      </c>
      <c r="F2176" s="8">
        <v>92</v>
      </c>
    </row>
    <row r="2177" spans="1:6" x14ac:dyDescent="0.25">
      <c r="A2177" s="22">
        <v>43517</v>
      </c>
      <c r="B2177" s="7">
        <v>0.9</v>
      </c>
      <c r="C2177" t="s">
        <v>7232</v>
      </c>
      <c r="D2177" t="s">
        <v>7201</v>
      </c>
      <c r="E2177" t="s">
        <v>5546</v>
      </c>
      <c r="F2177" s="8">
        <v>92</v>
      </c>
    </row>
    <row r="2178" spans="1:6" x14ac:dyDescent="0.25">
      <c r="A2178" s="22">
        <v>43545</v>
      </c>
      <c r="B2178" s="7">
        <v>0.35</v>
      </c>
      <c r="C2178" t="s">
        <v>7232</v>
      </c>
      <c r="D2178" t="s">
        <v>7202</v>
      </c>
      <c r="E2178" t="s">
        <v>6331</v>
      </c>
      <c r="F2178" s="8">
        <v>92</v>
      </c>
    </row>
    <row r="2179" spans="1:6" x14ac:dyDescent="0.25">
      <c r="A2179" s="22">
        <v>43476</v>
      </c>
      <c r="B2179" s="7">
        <v>0.7</v>
      </c>
      <c r="C2179" t="s">
        <v>7229</v>
      </c>
      <c r="D2179" t="s">
        <v>9</v>
      </c>
      <c r="E2179" t="s">
        <v>6584</v>
      </c>
      <c r="F2179" s="8">
        <v>92</v>
      </c>
    </row>
    <row r="2180" spans="1:6" x14ac:dyDescent="0.25">
      <c r="A2180" s="22">
        <v>43419</v>
      </c>
      <c r="B2180" s="7">
        <v>0.51</v>
      </c>
      <c r="C2180" t="s">
        <v>7232</v>
      </c>
      <c r="D2180" t="s">
        <v>7201</v>
      </c>
      <c r="E2180" t="s">
        <v>6504</v>
      </c>
      <c r="F2180" s="8">
        <v>92</v>
      </c>
    </row>
    <row r="2181" spans="1:6" x14ac:dyDescent="0.25">
      <c r="A2181" s="22">
        <v>43465</v>
      </c>
      <c r="B2181" s="7">
        <v>0.32</v>
      </c>
      <c r="C2181" t="s">
        <v>7226</v>
      </c>
      <c r="D2181" t="s">
        <v>7201</v>
      </c>
      <c r="E2181" t="s">
        <v>1506</v>
      </c>
      <c r="F2181" s="8">
        <v>92</v>
      </c>
    </row>
    <row r="2182" spans="1:6" x14ac:dyDescent="0.25">
      <c r="A2182" s="22">
        <v>43476</v>
      </c>
      <c r="B2182" s="7">
        <v>0.66</v>
      </c>
      <c r="C2182" t="s">
        <v>7229</v>
      </c>
      <c r="D2182" t="s">
        <v>9</v>
      </c>
      <c r="E2182" t="s">
        <v>6315</v>
      </c>
      <c r="F2182" s="8">
        <v>92</v>
      </c>
    </row>
    <row r="2183" spans="1:6" x14ac:dyDescent="0.25">
      <c r="A2183" s="22">
        <v>43538</v>
      </c>
      <c r="B2183" s="7">
        <v>0.03</v>
      </c>
      <c r="C2183" t="s">
        <v>7232</v>
      </c>
      <c r="D2183" t="s">
        <v>7201</v>
      </c>
      <c r="E2183" t="s">
        <v>5076</v>
      </c>
      <c r="F2183" s="8">
        <v>92</v>
      </c>
    </row>
    <row r="2184" spans="1:6" x14ac:dyDescent="0.25">
      <c r="A2184" s="22">
        <v>43539</v>
      </c>
      <c r="B2184" s="7">
        <v>0.41</v>
      </c>
      <c r="C2184" t="s">
        <v>7229</v>
      </c>
      <c r="D2184" t="s">
        <v>9</v>
      </c>
      <c r="E2184" t="s">
        <v>5506</v>
      </c>
      <c r="F2184" s="8">
        <v>92</v>
      </c>
    </row>
    <row r="2185" spans="1:6" x14ac:dyDescent="0.25">
      <c r="A2185" s="22">
        <v>43528</v>
      </c>
      <c r="B2185" s="7">
        <v>0.13</v>
      </c>
      <c r="C2185" t="s">
        <v>7226</v>
      </c>
      <c r="D2185" t="s">
        <v>9</v>
      </c>
      <c r="E2185" t="s">
        <v>5481</v>
      </c>
      <c r="F2185" s="8">
        <v>92</v>
      </c>
    </row>
    <row r="2186" spans="1:6" x14ac:dyDescent="0.25">
      <c r="A2186" s="22">
        <v>43440</v>
      </c>
      <c r="B2186" s="7">
        <v>0.78</v>
      </c>
      <c r="C2186" t="s">
        <v>7232</v>
      </c>
      <c r="D2186" t="s">
        <v>7201</v>
      </c>
      <c r="E2186" t="s">
        <v>4089</v>
      </c>
      <c r="F2186" s="8">
        <v>92</v>
      </c>
    </row>
    <row r="2187" spans="1:6" x14ac:dyDescent="0.25">
      <c r="A2187" s="22">
        <v>43423</v>
      </c>
      <c r="B2187" s="7">
        <v>0.66</v>
      </c>
      <c r="C2187" t="s">
        <v>7226</v>
      </c>
      <c r="D2187" t="s">
        <v>7201</v>
      </c>
      <c r="E2187" t="s">
        <v>6388</v>
      </c>
      <c r="F2187" s="8">
        <v>92</v>
      </c>
    </row>
    <row r="2188" spans="1:6" x14ac:dyDescent="0.25">
      <c r="A2188" s="22">
        <v>43452</v>
      </c>
      <c r="B2188" s="7">
        <v>0.78</v>
      </c>
      <c r="C2188" t="s">
        <v>7231</v>
      </c>
      <c r="D2188" t="s">
        <v>9</v>
      </c>
      <c r="E2188" t="s">
        <v>5647</v>
      </c>
      <c r="F2188" s="8">
        <v>92</v>
      </c>
    </row>
    <row r="2189" spans="1:6" x14ac:dyDescent="0.25">
      <c r="A2189" s="22">
        <v>43507</v>
      </c>
      <c r="B2189" s="7">
        <v>0.8</v>
      </c>
      <c r="C2189" t="s">
        <v>7226</v>
      </c>
      <c r="D2189" t="s">
        <v>7200</v>
      </c>
      <c r="E2189" t="s">
        <v>6621</v>
      </c>
      <c r="F2189" s="8">
        <v>92</v>
      </c>
    </row>
    <row r="2190" spans="1:6" x14ac:dyDescent="0.25">
      <c r="A2190" s="22">
        <v>43469</v>
      </c>
      <c r="B2190" s="7">
        <v>0.69</v>
      </c>
      <c r="C2190" t="s">
        <v>7229</v>
      </c>
      <c r="D2190" t="s">
        <v>9</v>
      </c>
      <c r="E2190" t="s">
        <v>6281</v>
      </c>
      <c r="F2190" s="8">
        <v>92</v>
      </c>
    </row>
    <row r="2191" spans="1:6" x14ac:dyDescent="0.25">
      <c r="A2191" s="22">
        <v>43466</v>
      </c>
      <c r="B2191" s="7">
        <v>0.51</v>
      </c>
      <c r="C2191" t="s">
        <v>7231</v>
      </c>
      <c r="D2191" t="s">
        <v>7200</v>
      </c>
      <c r="E2191" t="s">
        <v>7037</v>
      </c>
      <c r="F2191" s="8">
        <v>92</v>
      </c>
    </row>
    <row r="2192" spans="1:6" x14ac:dyDescent="0.25">
      <c r="A2192" s="22">
        <v>43532</v>
      </c>
      <c r="B2192" s="7">
        <v>0.83</v>
      </c>
      <c r="C2192" t="s">
        <v>7229</v>
      </c>
      <c r="D2192" t="s">
        <v>9</v>
      </c>
      <c r="E2192" t="s">
        <v>5647</v>
      </c>
      <c r="F2192" s="8">
        <v>92</v>
      </c>
    </row>
    <row r="2193" spans="1:6" x14ac:dyDescent="0.25">
      <c r="A2193" s="22">
        <v>43539</v>
      </c>
      <c r="B2193" s="7">
        <v>0.69</v>
      </c>
      <c r="C2193" t="s">
        <v>7229</v>
      </c>
      <c r="D2193" t="s">
        <v>7201</v>
      </c>
      <c r="E2193" t="s">
        <v>6162</v>
      </c>
      <c r="F2193" s="8">
        <v>92</v>
      </c>
    </row>
    <row r="2194" spans="1:6" x14ac:dyDescent="0.25">
      <c r="A2194" s="22">
        <v>43455</v>
      </c>
      <c r="B2194" s="7">
        <v>0.48</v>
      </c>
      <c r="C2194" t="s">
        <v>7229</v>
      </c>
      <c r="D2194" t="s">
        <v>9</v>
      </c>
      <c r="E2194" t="s">
        <v>6037</v>
      </c>
      <c r="F2194" s="8">
        <v>92</v>
      </c>
    </row>
    <row r="2195" spans="1:6" x14ac:dyDescent="0.25">
      <c r="A2195" s="22">
        <v>43444</v>
      </c>
      <c r="B2195" s="7">
        <v>0.87</v>
      </c>
      <c r="C2195" t="s">
        <v>7226</v>
      </c>
      <c r="D2195" t="s">
        <v>9</v>
      </c>
      <c r="E2195" t="s">
        <v>5817</v>
      </c>
      <c r="F2195" s="8">
        <v>92</v>
      </c>
    </row>
    <row r="2196" spans="1:6" x14ac:dyDescent="0.25">
      <c r="A2196" s="22">
        <v>43522</v>
      </c>
      <c r="B2196" s="7">
        <v>0.6</v>
      </c>
      <c r="C2196" t="s">
        <v>7231</v>
      </c>
      <c r="D2196" t="s">
        <v>7201</v>
      </c>
      <c r="E2196" t="s">
        <v>4259</v>
      </c>
      <c r="F2196" s="8">
        <v>92</v>
      </c>
    </row>
    <row r="2197" spans="1:6" x14ac:dyDescent="0.25">
      <c r="A2197" s="22">
        <v>43424</v>
      </c>
      <c r="B2197" s="7">
        <v>0.38</v>
      </c>
      <c r="C2197" t="s">
        <v>7231</v>
      </c>
      <c r="D2197" t="s">
        <v>7201</v>
      </c>
      <c r="E2197" t="s">
        <v>6817</v>
      </c>
      <c r="F2197" s="8">
        <v>92</v>
      </c>
    </row>
    <row r="2198" spans="1:6" x14ac:dyDescent="0.25">
      <c r="A2198" s="22">
        <v>43437</v>
      </c>
      <c r="B2198" s="7">
        <v>0.95</v>
      </c>
      <c r="C2198" t="s">
        <v>7226</v>
      </c>
      <c r="D2198" t="s">
        <v>9</v>
      </c>
      <c r="E2198" t="s">
        <v>6560</v>
      </c>
      <c r="F2198" s="8">
        <v>92</v>
      </c>
    </row>
    <row r="2199" spans="1:6" x14ac:dyDescent="0.25">
      <c r="A2199" s="22">
        <v>43552</v>
      </c>
      <c r="B2199" s="7">
        <v>0.31</v>
      </c>
      <c r="C2199" t="s">
        <v>7232</v>
      </c>
      <c r="D2199" t="s">
        <v>9</v>
      </c>
      <c r="E2199" t="s">
        <v>2584</v>
      </c>
      <c r="F2199" s="8">
        <v>92</v>
      </c>
    </row>
    <row r="2200" spans="1:6" x14ac:dyDescent="0.25">
      <c r="A2200" s="22">
        <v>43475</v>
      </c>
      <c r="B2200" s="7">
        <v>0.78</v>
      </c>
      <c r="C2200" t="s">
        <v>7232</v>
      </c>
      <c r="D2200" t="s">
        <v>9</v>
      </c>
      <c r="E2200" t="s">
        <v>5227</v>
      </c>
      <c r="F2200" s="8">
        <v>92</v>
      </c>
    </row>
    <row r="2201" spans="1:6" x14ac:dyDescent="0.25">
      <c r="A2201" s="22">
        <v>43522</v>
      </c>
      <c r="B2201" s="7">
        <v>0.9</v>
      </c>
      <c r="C2201" t="s">
        <v>7231</v>
      </c>
      <c r="D2201" t="s">
        <v>7203</v>
      </c>
      <c r="E2201" t="s">
        <v>5001</v>
      </c>
      <c r="F2201" s="8">
        <v>92</v>
      </c>
    </row>
    <row r="2202" spans="1:6" x14ac:dyDescent="0.25">
      <c r="A2202" s="22">
        <v>43535</v>
      </c>
      <c r="B2202" s="7">
        <v>0.23</v>
      </c>
      <c r="C2202" t="s">
        <v>7226</v>
      </c>
      <c r="D2202" t="s">
        <v>7201</v>
      </c>
      <c r="E2202" t="s">
        <v>5611</v>
      </c>
      <c r="F2202" s="8">
        <v>92</v>
      </c>
    </row>
    <row r="2203" spans="1:6" x14ac:dyDescent="0.25">
      <c r="A2203" s="22">
        <v>43529</v>
      </c>
      <c r="B2203" s="7">
        <v>0.99</v>
      </c>
      <c r="C2203" t="s">
        <v>7231</v>
      </c>
      <c r="D2203" t="s">
        <v>9</v>
      </c>
      <c r="E2203" t="s">
        <v>6413</v>
      </c>
      <c r="F2203" s="8">
        <v>92</v>
      </c>
    </row>
    <row r="2204" spans="1:6" x14ac:dyDescent="0.25">
      <c r="A2204" s="22">
        <v>43539</v>
      </c>
      <c r="B2204" s="7">
        <v>0.76</v>
      </c>
      <c r="C2204" t="s">
        <v>7229</v>
      </c>
      <c r="D2204" t="s">
        <v>7201</v>
      </c>
      <c r="E2204" t="s">
        <v>653</v>
      </c>
      <c r="F2204" s="8">
        <v>92</v>
      </c>
    </row>
    <row r="2205" spans="1:6" x14ac:dyDescent="0.25">
      <c r="A2205" s="22">
        <v>43511</v>
      </c>
      <c r="B2205" s="7">
        <v>0.89</v>
      </c>
      <c r="C2205" t="s">
        <v>7229</v>
      </c>
      <c r="D2205" t="s">
        <v>7200</v>
      </c>
      <c r="E2205" t="s">
        <v>5885</v>
      </c>
      <c r="F2205" s="8">
        <v>92</v>
      </c>
    </row>
    <row r="2206" spans="1:6" x14ac:dyDescent="0.25">
      <c r="A2206" s="22">
        <v>43426</v>
      </c>
      <c r="B2206" s="7">
        <v>0.72</v>
      </c>
      <c r="C2206" t="s">
        <v>7232</v>
      </c>
      <c r="D2206" t="s">
        <v>9</v>
      </c>
      <c r="E2206" t="s">
        <v>6221</v>
      </c>
      <c r="F2206" s="8">
        <v>92</v>
      </c>
    </row>
    <row r="2207" spans="1:6" x14ac:dyDescent="0.25">
      <c r="A2207" s="22">
        <v>43545</v>
      </c>
      <c r="B2207" s="7">
        <v>0.55000000000000004</v>
      </c>
      <c r="C2207" t="s">
        <v>7232</v>
      </c>
      <c r="D2207" t="s">
        <v>7201</v>
      </c>
      <c r="E2207" t="s">
        <v>4260</v>
      </c>
      <c r="F2207" s="8">
        <v>92</v>
      </c>
    </row>
    <row r="2208" spans="1:6" x14ac:dyDescent="0.25">
      <c r="A2208" s="22">
        <v>43522</v>
      </c>
      <c r="B2208" s="7">
        <v>0.75</v>
      </c>
      <c r="C2208" t="s">
        <v>7231</v>
      </c>
      <c r="D2208" t="s">
        <v>9</v>
      </c>
      <c r="E2208" t="s">
        <v>5649</v>
      </c>
      <c r="F2208" s="8">
        <v>92</v>
      </c>
    </row>
    <row r="2209" spans="1:6" x14ac:dyDescent="0.25">
      <c r="A2209" s="22">
        <v>43517</v>
      </c>
      <c r="B2209" s="7">
        <v>0.21</v>
      </c>
      <c r="C2209" t="s">
        <v>7232</v>
      </c>
      <c r="D2209" t="s">
        <v>9</v>
      </c>
      <c r="E2209" t="s">
        <v>6090</v>
      </c>
      <c r="F2209" s="8">
        <v>92</v>
      </c>
    </row>
    <row r="2210" spans="1:6" x14ac:dyDescent="0.25">
      <c r="A2210" s="22">
        <v>43445</v>
      </c>
      <c r="B2210" s="7">
        <v>0.31</v>
      </c>
      <c r="C2210" t="s">
        <v>7231</v>
      </c>
      <c r="D2210" t="s">
        <v>7202</v>
      </c>
      <c r="E2210" t="s">
        <v>296</v>
      </c>
      <c r="F2210" s="8">
        <v>92</v>
      </c>
    </row>
    <row r="2211" spans="1:6" x14ac:dyDescent="0.25">
      <c r="A2211" s="22">
        <v>43501</v>
      </c>
      <c r="B2211" s="7">
        <v>0.91</v>
      </c>
      <c r="C2211" t="s">
        <v>7231</v>
      </c>
      <c r="D2211" t="s">
        <v>7201</v>
      </c>
      <c r="E2211" t="s">
        <v>6846</v>
      </c>
      <c r="F2211" s="8">
        <v>92</v>
      </c>
    </row>
    <row r="2212" spans="1:6" x14ac:dyDescent="0.25">
      <c r="A2212" s="22">
        <v>43431</v>
      </c>
      <c r="B2212" s="7">
        <v>0.46</v>
      </c>
      <c r="C2212" t="s">
        <v>7231</v>
      </c>
      <c r="D2212" t="s">
        <v>9</v>
      </c>
      <c r="E2212" t="s">
        <v>5480</v>
      </c>
      <c r="F2212" s="8">
        <v>92</v>
      </c>
    </row>
    <row r="2213" spans="1:6" x14ac:dyDescent="0.25">
      <c r="A2213" s="22">
        <v>43458</v>
      </c>
      <c r="B2213" s="7">
        <v>0.76</v>
      </c>
      <c r="C2213" t="s">
        <v>7226</v>
      </c>
      <c r="D2213" t="s">
        <v>9</v>
      </c>
      <c r="E2213" t="s">
        <v>5624</v>
      </c>
      <c r="F2213" s="8">
        <v>92</v>
      </c>
    </row>
    <row r="2214" spans="1:6" x14ac:dyDescent="0.25">
      <c r="A2214" s="22">
        <v>43445</v>
      </c>
      <c r="B2214" s="7">
        <v>0.8</v>
      </c>
      <c r="C2214" t="s">
        <v>7231</v>
      </c>
      <c r="D2214" t="s">
        <v>7202</v>
      </c>
      <c r="E2214" t="s">
        <v>5511</v>
      </c>
      <c r="F2214" s="8">
        <v>92</v>
      </c>
    </row>
    <row r="2215" spans="1:6" x14ac:dyDescent="0.25">
      <c r="A2215" s="22">
        <v>43538</v>
      </c>
      <c r="B2215" s="7">
        <v>0.76</v>
      </c>
      <c r="C2215" t="s">
        <v>7232</v>
      </c>
      <c r="D2215" t="s">
        <v>9</v>
      </c>
      <c r="E2215" t="s">
        <v>4970</v>
      </c>
      <c r="F2215" s="8">
        <v>92</v>
      </c>
    </row>
    <row r="2216" spans="1:6" x14ac:dyDescent="0.25">
      <c r="A2216" s="22">
        <v>43465</v>
      </c>
      <c r="B2216" s="7">
        <v>0.05</v>
      </c>
      <c r="C2216" t="s">
        <v>7226</v>
      </c>
      <c r="D2216" t="s">
        <v>9</v>
      </c>
      <c r="E2216" t="s">
        <v>132</v>
      </c>
      <c r="F2216" s="8">
        <v>92</v>
      </c>
    </row>
    <row r="2217" spans="1:6" x14ac:dyDescent="0.25">
      <c r="A2217" s="22">
        <v>43494</v>
      </c>
      <c r="B2217" s="7">
        <v>0.73</v>
      </c>
      <c r="C2217" t="s">
        <v>7231</v>
      </c>
      <c r="D2217" t="s">
        <v>7201</v>
      </c>
      <c r="E2217" t="s">
        <v>4464</v>
      </c>
      <c r="F2217" s="8">
        <v>92</v>
      </c>
    </row>
    <row r="2218" spans="1:6" x14ac:dyDescent="0.25">
      <c r="A2218" s="22">
        <v>43536</v>
      </c>
      <c r="B2218" s="7">
        <v>0.66</v>
      </c>
      <c r="C2218" t="s">
        <v>7231</v>
      </c>
      <c r="D2218" t="s">
        <v>9</v>
      </c>
      <c r="E2218" t="s">
        <v>5634</v>
      </c>
      <c r="F2218" s="8">
        <v>92</v>
      </c>
    </row>
    <row r="2219" spans="1:6" x14ac:dyDescent="0.25">
      <c r="A2219" s="22">
        <v>43508</v>
      </c>
      <c r="B2219" s="7">
        <v>0.37</v>
      </c>
      <c r="C2219" t="s">
        <v>7231</v>
      </c>
      <c r="D2219" t="s">
        <v>9</v>
      </c>
      <c r="E2219" t="s">
        <v>7014</v>
      </c>
      <c r="F2219" s="8">
        <v>92</v>
      </c>
    </row>
    <row r="2220" spans="1:6" x14ac:dyDescent="0.25">
      <c r="A2220" s="22">
        <v>43553</v>
      </c>
      <c r="B2220" s="7">
        <v>0.3</v>
      </c>
      <c r="C2220" t="s">
        <v>7229</v>
      </c>
      <c r="D2220" t="s">
        <v>9</v>
      </c>
      <c r="E2220" t="s">
        <v>5891</v>
      </c>
      <c r="F2220" s="8">
        <v>92</v>
      </c>
    </row>
    <row r="2221" spans="1:6" x14ac:dyDescent="0.25">
      <c r="A2221" s="22">
        <v>43424</v>
      </c>
      <c r="B2221" s="7">
        <v>0.86</v>
      </c>
      <c r="C2221" t="s">
        <v>7231</v>
      </c>
      <c r="D2221" t="s">
        <v>7202</v>
      </c>
      <c r="E2221" t="s">
        <v>5573</v>
      </c>
      <c r="F2221" s="8">
        <v>92</v>
      </c>
    </row>
    <row r="2222" spans="1:6" x14ac:dyDescent="0.25">
      <c r="A2222" s="22">
        <v>43472</v>
      </c>
      <c r="B2222" s="7">
        <v>0.84</v>
      </c>
      <c r="C2222" t="s">
        <v>7226</v>
      </c>
      <c r="D2222" t="s">
        <v>7202</v>
      </c>
      <c r="E2222" t="s">
        <v>6773</v>
      </c>
      <c r="F2222" s="8">
        <v>92</v>
      </c>
    </row>
    <row r="2223" spans="1:6" x14ac:dyDescent="0.25">
      <c r="A2223" s="22">
        <v>43508</v>
      </c>
      <c r="B2223" s="7">
        <v>0.64</v>
      </c>
      <c r="C2223" t="s">
        <v>7231</v>
      </c>
      <c r="D2223" t="s">
        <v>9</v>
      </c>
      <c r="E2223" t="s">
        <v>4996</v>
      </c>
      <c r="F2223" s="8">
        <v>92</v>
      </c>
    </row>
    <row r="2224" spans="1:6" x14ac:dyDescent="0.25">
      <c r="A2224" s="22">
        <v>43489</v>
      </c>
      <c r="B2224" s="7">
        <v>0.24</v>
      </c>
      <c r="C2224" t="s">
        <v>7232</v>
      </c>
      <c r="D2224" t="s">
        <v>9</v>
      </c>
      <c r="E2224" t="s">
        <v>5296</v>
      </c>
      <c r="F2224" s="8">
        <v>92</v>
      </c>
    </row>
    <row r="2225" spans="1:6" x14ac:dyDescent="0.25">
      <c r="A2225" s="22">
        <v>43451</v>
      </c>
      <c r="B2225" s="7">
        <v>0.55000000000000004</v>
      </c>
      <c r="C2225" t="s">
        <v>7226</v>
      </c>
      <c r="D2225" t="s">
        <v>7201</v>
      </c>
      <c r="E2225" t="s">
        <v>4802</v>
      </c>
      <c r="F2225" s="8">
        <v>92</v>
      </c>
    </row>
    <row r="2226" spans="1:6" x14ac:dyDescent="0.25">
      <c r="A2226" s="22">
        <v>43480</v>
      </c>
      <c r="B2226" s="7">
        <v>0.42</v>
      </c>
      <c r="C2226" t="s">
        <v>7231</v>
      </c>
      <c r="D2226" t="s">
        <v>9</v>
      </c>
      <c r="E2226" t="s">
        <v>5949</v>
      </c>
      <c r="F2226" s="8">
        <v>92</v>
      </c>
    </row>
    <row r="2227" spans="1:6" x14ac:dyDescent="0.25">
      <c r="A2227" s="22">
        <v>43494</v>
      </c>
      <c r="B2227" s="7">
        <v>0.67</v>
      </c>
      <c r="C2227" t="s">
        <v>7231</v>
      </c>
      <c r="D2227" t="s">
        <v>7202</v>
      </c>
      <c r="E2227" t="s">
        <v>6222</v>
      </c>
      <c r="F2227" s="8">
        <v>92</v>
      </c>
    </row>
    <row r="2228" spans="1:6" x14ac:dyDescent="0.25">
      <c r="A2228" s="22">
        <v>43458</v>
      </c>
      <c r="B2228" s="7">
        <v>0.38</v>
      </c>
      <c r="C2228" t="s">
        <v>7226</v>
      </c>
      <c r="D2228" t="s">
        <v>7200</v>
      </c>
      <c r="E2228" t="s">
        <v>5146</v>
      </c>
      <c r="F2228" s="8">
        <v>92</v>
      </c>
    </row>
    <row r="2229" spans="1:6" x14ac:dyDescent="0.25">
      <c r="A2229" s="22">
        <v>43431</v>
      </c>
      <c r="B2229" s="7">
        <v>0.38</v>
      </c>
      <c r="C2229" t="s">
        <v>7231</v>
      </c>
      <c r="D2229" t="s">
        <v>7201</v>
      </c>
      <c r="E2229" t="s">
        <v>6119</v>
      </c>
      <c r="F2229" s="8">
        <v>92</v>
      </c>
    </row>
    <row r="2230" spans="1:6" x14ac:dyDescent="0.25">
      <c r="A2230" s="22">
        <v>43515</v>
      </c>
      <c r="B2230" s="7">
        <v>0.85</v>
      </c>
      <c r="C2230" t="s">
        <v>7231</v>
      </c>
      <c r="D2230" t="s">
        <v>7201</v>
      </c>
      <c r="E2230" t="s">
        <v>6044</v>
      </c>
      <c r="F2230" s="8">
        <v>92</v>
      </c>
    </row>
    <row r="2231" spans="1:6" x14ac:dyDescent="0.25">
      <c r="A2231" s="22">
        <v>43528</v>
      </c>
      <c r="B2231" s="7">
        <v>0.97</v>
      </c>
      <c r="C2231" t="s">
        <v>7226</v>
      </c>
      <c r="D2231" t="s">
        <v>7201</v>
      </c>
      <c r="E2231" t="s">
        <v>5293</v>
      </c>
      <c r="F2231" s="8">
        <v>92</v>
      </c>
    </row>
    <row r="2232" spans="1:6" x14ac:dyDescent="0.25">
      <c r="A2232" s="22">
        <v>43496</v>
      </c>
      <c r="B2232" s="7">
        <v>0.86</v>
      </c>
      <c r="C2232" t="s">
        <v>7232</v>
      </c>
      <c r="D2232" t="s">
        <v>9</v>
      </c>
      <c r="E2232" t="s">
        <v>251</v>
      </c>
      <c r="F2232" s="8">
        <v>92</v>
      </c>
    </row>
    <row r="2233" spans="1:6" x14ac:dyDescent="0.25">
      <c r="A2233" s="22">
        <v>43480</v>
      </c>
      <c r="B2233" s="7">
        <v>0.34</v>
      </c>
      <c r="C2233" t="s">
        <v>7231</v>
      </c>
      <c r="D2233" t="s">
        <v>9</v>
      </c>
      <c r="E2233" t="s">
        <v>6332</v>
      </c>
      <c r="F2233" s="8">
        <v>92</v>
      </c>
    </row>
    <row r="2234" spans="1:6" x14ac:dyDescent="0.25">
      <c r="A2234" s="22">
        <v>43514</v>
      </c>
      <c r="B2234" s="7">
        <v>0.01</v>
      </c>
      <c r="C2234" t="s">
        <v>7226</v>
      </c>
      <c r="D2234" t="s">
        <v>7201</v>
      </c>
      <c r="E2234" t="s">
        <v>767</v>
      </c>
      <c r="F2234" s="8">
        <v>92</v>
      </c>
    </row>
    <row r="2235" spans="1:6" x14ac:dyDescent="0.25">
      <c r="A2235" s="22">
        <v>43542</v>
      </c>
      <c r="B2235" s="7">
        <v>0.51</v>
      </c>
      <c r="C2235" t="s">
        <v>7226</v>
      </c>
      <c r="D2235" t="s">
        <v>7201</v>
      </c>
      <c r="E2235" t="s">
        <v>6265</v>
      </c>
      <c r="F2235" s="8">
        <v>92</v>
      </c>
    </row>
    <row r="2236" spans="1:6" x14ac:dyDescent="0.25">
      <c r="A2236" s="22">
        <v>43490</v>
      </c>
      <c r="B2236" s="7">
        <v>0.11</v>
      </c>
      <c r="C2236" t="s">
        <v>7229</v>
      </c>
      <c r="D2236" t="s">
        <v>9</v>
      </c>
      <c r="E2236" t="s">
        <v>7162</v>
      </c>
      <c r="F2236" s="8">
        <v>92</v>
      </c>
    </row>
    <row r="2237" spans="1:6" x14ac:dyDescent="0.25">
      <c r="A2237" s="22">
        <v>43486</v>
      </c>
      <c r="B2237" s="7">
        <v>0.74</v>
      </c>
      <c r="C2237" t="s">
        <v>7226</v>
      </c>
      <c r="D2237" t="s">
        <v>9</v>
      </c>
      <c r="E2237" t="s">
        <v>5248</v>
      </c>
      <c r="F2237" s="8">
        <v>92</v>
      </c>
    </row>
    <row r="2238" spans="1:6" x14ac:dyDescent="0.25">
      <c r="A2238" s="22">
        <v>43480</v>
      </c>
      <c r="B2238" s="7">
        <v>0.94</v>
      </c>
      <c r="C2238" t="s">
        <v>7231</v>
      </c>
      <c r="D2238" t="s">
        <v>7203</v>
      </c>
      <c r="E2238" t="s">
        <v>7012</v>
      </c>
      <c r="F2238" s="8">
        <v>92</v>
      </c>
    </row>
    <row r="2239" spans="1:6" x14ac:dyDescent="0.25">
      <c r="A2239" s="22">
        <v>43528</v>
      </c>
      <c r="B2239" s="7">
        <v>0.13</v>
      </c>
      <c r="C2239" t="s">
        <v>7226</v>
      </c>
      <c r="D2239" t="s">
        <v>7201</v>
      </c>
      <c r="E2239" t="s">
        <v>5517</v>
      </c>
      <c r="F2239" s="8">
        <v>92</v>
      </c>
    </row>
    <row r="2240" spans="1:6" x14ac:dyDescent="0.25">
      <c r="A2240" s="22">
        <v>43458</v>
      </c>
      <c r="B2240" s="7">
        <v>0.8</v>
      </c>
      <c r="C2240" t="s">
        <v>7226</v>
      </c>
      <c r="D2240" t="s">
        <v>9</v>
      </c>
      <c r="E2240" t="s">
        <v>6938</v>
      </c>
      <c r="F2240" s="8">
        <v>92</v>
      </c>
    </row>
    <row r="2241" spans="1:6" x14ac:dyDescent="0.25">
      <c r="A2241" s="22">
        <v>43419</v>
      </c>
      <c r="B2241" s="7">
        <v>0.57999999999999996</v>
      </c>
      <c r="C2241" t="s">
        <v>7232</v>
      </c>
      <c r="D2241" t="s">
        <v>7200</v>
      </c>
      <c r="E2241" t="s">
        <v>5778</v>
      </c>
      <c r="F2241" s="8">
        <v>92</v>
      </c>
    </row>
    <row r="2242" spans="1:6" x14ac:dyDescent="0.25">
      <c r="A2242" s="22">
        <v>43493</v>
      </c>
      <c r="B2242" s="7">
        <v>0.6</v>
      </c>
      <c r="C2242" t="s">
        <v>7226</v>
      </c>
      <c r="D2242" t="s">
        <v>7201</v>
      </c>
      <c r="E2242" t="s">
        <v>6386</v>
      </c>
      <c r="F2242" s="8">
        <v>92</v>
      </c>
    </row>
    <row r="2243" spans="1:6" x14ac:dyDescent="0.25">
      <c r="A2243" s="22">
        <v>43444</v>
      </c>
      <c r="B2243" s="7">
        <v>0.03</v>
      </c>
      <c r="C2243" t="s">
        <v>7226</v>
      </c>
      <c r="D2243" t="s">
        <v>9</v>
      </c>
      <c r="E2243" t="s">
        <v>5215</v>
      </c>
      <c r="F2243" s="8">
        <v>92</v>
      </c>
    </row>
    <row r="2244" spans="1:6" x14ac:dyDescent="0.25">
      <c r="A2244" s="22">
        <v>43427</v>
      </c>
      <c r="B2244" s="7">
        <v>0.56000000000000005</v>
      </c>
      <c r="C2244" t="s">
        <v>7229</v>
      </c>
      <c r="D2244" t="s">
        <v>7200</v>
      </c>
      <c r="E2244" t="s">
        <v>2888</v>
      </c>
      <c r="F2244" s="8">
        <v>92</v>
      </c>
    </row>
    <row r="2245" spans="1:6" x14ac:dyDescent="0.25">
      <c r="A2245" s="22">
        <v>43423</v>
      </c>
      <c r="B2245" s="7">
        <v>0.57999999999999996</v>
      </c>
      <c r="C2245" t="s">
        <v>7226</v>
      </c>
      <c r="D2245" t="s">
        <v>7201</v>
      </c>
      <c r="E2245" t="s">
        <v>6713</v>
      </c>
      <c r="F2245" s="8">
        <v>92</v>
      </c>
    </row>
    <row r="2246" spans="1:6" x14ac:dyDescent="0.25">
      <c r="A2246" s="22">
        <v>43427</v>
      </c>
      <c r="B2246" s="7">
        <v>0.92</v>
      </c>
      <c r="C2246" t="s">
        <v>7229</v>
      </c>
      <c r="D2246" t="s">
        <v>7201</v>
      </c>
      <c r="E2246" t="s">
        <v>524</v>
      </c>
      <c r="F2246" s="8">
        <v>92</v>
      </c>
    </row>
    <row r="2247" spans="1:6" x14ac:dyDescent="0.25">
      <c r="A2247" s="22">
        <v>43465</v>
      </c>
      <c r="B2247" s="7">
        <v>0.86</v>
      </c>
      <c r="C2247" t="s">
        <v>7226</v>
      </c>
      <c r="D2247" t="s">
        <v>9</v>
      </c>
      <c r="E2247" t="s">
        <v>6685</v>
      </c>
      <c r="F2247" s="8">
        <v>92</v>
      </c>
    </row>
    <row r="2248" spans="1:6" x14ac:dyDescent="0.25">
      <c r="A2248" s="22">
        <v>43420</v>
      </c>
      <c r="B2248" s="7">
        <v>0.34</v>
      </c>
      <c r="C2248" t="s">
        <v>7229</v>
      </c>
      <c r="D2248" t="s">
        <v>7200</v>
      </c>
      <c r="E2248" t="s">
        <v>5111</v>
      </c>
      <c r="F2248" s="8">
        <v>92</v>
      </c>
    </row>
    <row r="2249" spans="1:6" x14ac:dyDescent="0.25">
      <c r="A2249" s="22">
        <v>43419</v>
      </c>
      <c r="B2249" s="7">
        <v>0.93</v>
      </c>
      <c r="C2249" t="s">
        <v>7232</v>
      </c>
      <c r="D2249" t="s">
        <v>7201</v>
      </c>
      <c r="E2249" t="s">
        <v>5782</v>
      </c>
      <c r="F2249" s="8">
        <v>92</v>
      </c>
    </row>
    <row r="2250" spans="1:6" x14ac:dyDescent="0.25">
      <c r="A2250" s="22">
        <v>43553</v>
      </c>
      <c r="B2250" s="7">
        <v>0.53</v>
      </c>
      <c r="C2250" t="s">
        <v>7229</v>
      </c>
      <c r="D2250" t="s">
        <v>9</v>
      </c>
      <c r="E2250" t="s">
        <v>789</v>
      </c>
      <c r="F2250" s="8">
        <v>92</v>
      </c>
    </row>
    <row r="2251" spans="1:6" x14ac:dyDescent="0.25">
      <c r="A2251" s="22">
        <v>43525</v>
      </c>
      <c r="B2251" s="7">
        <v>0.39</v>
      </c>
      <c r="C2251" t="s">
        <v>7229</v>
      </c>
      <c r="D2251" t="s">
        <v>7203</v>
      </c>
      <c r="E2251" t="s">
        <v>5110</v>
      </c>
      <c r="F2251" s="8">
        <v>92</v>
      </c>
    </row>
    <row r="2252" spans="1:6" x14ac:dyDescent="0.25">
      <c r="A2252" s="22">
        <v>43458</v>
      </c>
      <c r="B2252" s="7">
        <v>0.68</v>
      </c>
      <c r="C2252" t="s">
        <v>7226</v>
      </c>
      <c r="D2252" t="s">
        <v>7201</v>
      </c>
      <c r="E2252" t="s">
        <v>6978</v>
      </c>
      <c r="F2252" s="8">
        <v>92</v>
      </c>
    </row>
    <row r="2253" spans="1:6" x14ac:dyDescent="0.25">
      <c r="A2253" s="22">
        <v>43466</v>
      </c>
      <c r="B2253" s="7">
        <v>0.96</v>
      </c>
      <c r="C2253" t="s">
        <v>7231</v>
      </c>
      <c r="D2253" t="s">
        <v>7200</v>
      </c>
      <c r="E2253" t="s">
        <v>5333</v>
      </c>
      <c r="F2253" s="8">
        <v>92</v>
      </c>
    </row>
    <row r="2254" spans="1:6" x14ac:dyDescent="0.25">
      <c r="A2254" s="22">
        <v>43496</v>
      </c>
      <c r="B2254" s="7">
        <v>0.57999999999999996</v>
      </c>
      <c r="C2254" t="s">
        <v>7232</v>
      </c>
      <c r="D2254" t="s">
        <v>7202</v>
      </c>
      <c r="E2254" t="s">
        <v>6634</v>
      </c>
      <c r="F2254" s="8">
        <v>92</v>
      </c>
    </row>
    <row r="2255" spans="1:6" x14ac:dyDescent="0.25">
      <c r="A2255" s="22">
        <v>43483</v>
      </c>
      <c r="B2255" s="7">
        <v>0.59</v>
      </c>
      <c r="C2255" t="s">
        <v>7229</v>
      </c>
      <c r="D2255" t="s">
        <v>7203</v>
      </c>
      <c r="E2255" t="s">
        <v>2186</v>
      </c>
      <c r="F2255" s="8">
        <v>92</v>
      </c>
    </row>
    <row r="2256" spans="1:6" x14ac:dyDescent="0.25">
      <c r="A2256" s="22">
        <v>43447</v>
      </c>
      <c r="B2256" s="7">
        <v>0.79</v>
      </c>
      <c r="C2256" t="s">
        <v>7232</v>
      </c>
      <c r="D2256" t="s">
        <v>9</v>
      </c>
      <c r="E2256" t="s">
        <v>3788</v>
      </c>
      <c r="F2256" s="8">
        <v>92</v>
      </c>
    </row>
    <row r="2257" spans="1:6" x14ac:dyDescent="0.25">
      <c r="A2257" s="22">
        <v>43465</v>
      </c>
      <c r="B2257" s="7">
        <v>0.84</v>
      </c>
      <c r="C2257" t="s">
        <v>7226</v>
      </c>
      <c r="D2257" t="s">
        <v>7202</v>
      </c>
      <c r="E2257" t="s">
        <v>6982</v>
      </c>
      <c r="F2257" s="8">
        <v>92</v>
      </c>
    </row>
    <row r="2258" spans="1:6" x14ac:dyDescent="0.25">
      <c r="A2258" s="22">
        <v>43514</v>
      </c>
      <c r="B2258" s="7">
        <v>0.43</v>
      </c>
      <c r="C2258" t="s">
        <v>7226</v>
      </c>
      <c r="D2258" t="s">
        <v>9</v>
      </c>
      <c r="E2258" t="s">
        <v>1217</v>
      </c>
      <c r="F2258" s="8">
        <v>92</v>
      </c>
    </row>
    <row r="2259" spans="1:6" x14ac:dyDescent="0.25">
      <c r="A2259" s="22">
        <v>43475</v>
      </c>
      <c r="B2259" s="7">
        <v>0.28999999999999998</v>
      </c>
      <c r="C2259" t="s">
        <v>7232</v>
      </c>
      <c r="D2259" t="s">
        <v>9</v>
      </c>
      <c r="E2259" t="s">
        <v>6645</v>
      </c>
      <c r="F2259" s="8">
        <v>92</v>
      </c>
    </row>
    <row r="2260" spans="1:6" x14ac:dyDescent="0.25">
      <c r="A2260" s="22">
        <v>43424</v>
      </c>
      <c r="B2260" s="7">
        <v>0.28999999999999998</v>
      </c>
      <c r="C2260" t="s">
        <v>7231</v>
      </c>
      <c r="D2260" t="s">
        <v>7201</v>
      </c>
      <c r="E2260" t="s">
        <v>6643</v>
      </c>
      <c r="F2260" s="8">
        <v>92</v>
      </c>
    </row>
    <row r="2261" spans="1:6" x14ac:dyDescent="0.25">
      <c r="A2261" s="22">
        <v>43517</v>
      </c>
      <c r="B2261" s="7">
        <v>0.41</v>
      </c>
      <c r="C2261" t="s">
        <v>7232</v>
      </c>
      <c r="D2261" t="s">
        <v>9</v>
      </c>
      <c r="E2261" t="s">
        <v>3392</v>
      </c>
      <c r="F2261" s="8">
        <v>92</v>
      </c>
    </row>
    <row r="2262" spans="1:6" x14ac:dyDescent="0.25">
      <c r="A2262" s="22">
        <v>43444</v>
      </c>
      <c r="B2262" s="7">
        <v>0.91</v>
      </c>
      <c r="C2262" t="s">
        <v>7226</v>
      </c>
      <c r="D2262" t="s">
        <v>7201</v>
      </c>
      <c r="E2262" t="s">
        <v>5948</v>
      </c>
      <c r="F2262" s="8">
        <v>92</v>
      </c>
    </row>
    <row r="2263" spans="1:6" x14ac:dyDescent="0.25">
      <c r="A2263" s="22">
        <v>43473</v>
      </c>
      <c r="B2263" s="7">
        <v>0.35</v>
      </c>
      <c r="C2263" t="s">
        <v>7231</v>
      </c>
      <c r="D2263" t="s">
        <v>9</v>
      </c>
      <c r="E2263" t="s">
        <v>5135</v>
      </c>
      <c r="F2263" s="8">
        <v>92</v>
      </c>
    </row>
    <row r="2264" spans="1:6" x14ac:dyDescent="0.25">
      <c r="A2264" s="22">
        <v>43475</v>
      </c>
      <c r="B2264" s="7">
        <v>0.7</v>
      </c>
      <c r="C2264" t="s">
        <v>7232</v>
      </c>
      <c r="D2264" t="s">
        <v>9</v>
      </c>
      <c r="E2264" t="s">
        <v>4768</v>
      </c>
      <c r="F2264" s="8">
        <v>92</v>
      </c>
    </row>
    <row r="2265" spans="1:6" x14ac:dyDescent="0.25">
      <c r="A2265" s="22">
        <v>43433</v>
      </c>
      <c r="B2265" s="7">
        <v>0.86</v>
      </c>
      <c r="C2265" t="s">
        <v>7232</v>
      </c>
      <c r="D2265" t="s">
        <v>9</v>
      </c>
      <c r="E2265" t="s">
        <v>6810</v>
      </c>
      <c r="F2265" s="8">
        <v>92</v>
      </c>
    </row>
    <row r="2266" spans="1:6" x14ac:dyDescent="0.25">
      <c r="A2266" s="22">
        <v>43480</v>
      </c>
      <c r="B2266" s="7">
        <v>0.86</v>
      </c>
      <c r="C2266" t="s">
        <v>7231</v>
      </c>
      <c r="D2266" t="s">
        <v>9</v>
      </c>
      <c r="E2266" t="s">
        <v>6102</v>
      </c>
      <c r="F2266" s="8">
        <v>92</v>
      </c>
    </row>
    <row r="2267" spans="1:6" x14ac:dyDescent="0.25">
      <c r="A2267" s="22">
        <v>43538</v>
      </c>
      <c r="B2267" s="7">
        <v>0.97</v>
      </c>
      <c r="C2267" t="s">
        <v>7232</v>
      </c>
      <c r="D2267" t="s">
        <v>7200</v>
      </c>
      <c r="E2267" t="s">
        <v>6320</v>
      </c>
      <c r="F2267" s="8">
        <v>92</v>
      </c>
    </row>
    <row r="2268" spans="1:6" x14ac:dyDescent="0.25">
      <c r="A2268" s="22">
        <v>43440</v>
      </c>
      <c r="B2268" s="7">
        <v>0.79</v>
      </c>
      <c r="C2268" t="s">
        <v>7232</v>
      </c>
      <c r="D2268" t="s">
        <v>7202</v>
      </c>
      <c r="E2268" t="s">
        <v>7007</v>
      </c>
      <c r="F2268" s="8">
        <v>92</v>
      </c>
    </row>
    <row r="2269" spans="1:6" x14ac:dyDescent="0.25">
      <c r="A2269" s="22">
        <v>43553</v>
      </c>
      <c r="B2269" s="7">
        <v>0.77</v>
      </c>
      <c r="C2269" t="s">
        <v>7229</v>
      </c>
      <c r="D2269" t="s">
        <v>7200</v>
      </c>
      <c r="E2269" t="s">
        <v>6733</v>
      </c>
      <c r="F2269" s="8">
        <v>92</v>
      </c>
    </row>
    <row r="2270" spans="1:6" x14ac:dyDescent="0.25">
      <c r="A2270" s="22">
        <v>43476</v>
      </c>
      <c r="B2270" s="7">
        <v>0.7</v>
      </c>
      <c r="C2270" t="s">
        <v>7229</v>
      </c>
      <c r="D2270" t="s">
        <v>7201</v>
      </c>
      <c r="E2270" t="s">
        <v>4167</v>
      </c>
      <c r="F2270" s="8">
        <v>92</v>
      </c>
    </row>
    <row r="2271" spans="1:6" x14ac:dyDescent="0.25">
      <c r="A2271" s="22">
        <v>43542</v>
      </c>
      <c r="B2271" s="7">
        <v>0.85</v>
      </c>
      <c r="C2271" t="s">
        <v>7226</v>
      </c>
      <c r="D2271" t="s">
        <v>7200</v>
      </c>
      <c r="E2271" t="s">
        <v>6615</v>
      </c>
      <c r="F2271" s="8">
        <v>92</v>
      </c>
    </row>
    <row r="2272" spans="1:6" x14ac:dyDescent="0.25">
      <c r="A2272" s="22">
        <v>43552</v>
      </c>
      <c r="B2272" s="7">
        <v>0.34</v>
      </c>
      <c r="C2272" t="s">
        <v>7232</v>
      </c>
      <c r="D2272" t="s">
        <v>7201</v>
      </c>
      <c r="E2272" t="s">
        <v>6026</v>
      </c>
      <c r="F2272" s="8">
        <v>92</v>
      </c>
    </row>
    <row r="2273" spans="1:6" x14ac:dyDescent="0.25">
      <c r="A2273" s="22">
        <v>43423</v>
      </c>
      <c r="B2273" s="7">
        <v>0.82</v>
      </c>
      <c r="C2273" t="s">
        <v>7226</v>
      </c>
      <c r="D2273" t="s">
        <v>9</v>
      </c>
      <c r="E2273" t="s">
        <v>6621</v>
      </c>
      <c r="F2273" s="8">
        <v>92</v>
      </c>
    </row>
    <row r="2274" spans="1:6" x14ac:dyDescent="0.25">
      <c r="A2274" s="22">
        <v>43521</v>
      </c>
      <c r="B2274" s="7">
        <v>0.88</v>
      </c>
      <c r="C2274" t="s">
        <v>7226</v>
      </c>
      <c r="D2274" t="s">
        <v>7200</v>
      </c>
      <c r="E2274" t="s">
        <v>5786</v>
      </c>
      <c r="F2274" s="8">
        <v>92</v>
      </c>
    </row>
    <row r="2275" spans="1:6" x14ac:dyDescent="0.25">
      <c r="A2275" s="22">
        <v>43475</v>
      </c>
      <c r="B2275" s="7">
        <v>0.05</v>
      </c>
      <c r="C2275" t="s">
        <v>7232</v>
      </c>
      <c r="D2275" t="s">
        <v>9</v>
      </c>
      <c r="E2275" t="s">
        <v>7171</v>
      </c>
      <c r="F2275" s="8">
        <v>92</v>
      </c>
    </row>
    <row r="2276" spans="1:6" x14ac:dyDescent="0.25">
      <c r="A2276" s="22">
        <v>43483</v>
      </c>
      <c r="B2276" s="7">
        <v>0.31</v>
      </c>
      <c r="C2276" t="s">
        <v>7229</v>
      </c>
      <c r="D2276" t="s">
        <v>9</v>
      </c>
      <c r="E2276" t="s">
        <v>5469</v>
      </c>
      <c r="F2276" s="8">
        <v>92</v>
      </c>
    </row>
    <row r="2277" spans="1:6" x14ac:dyDescent="0.25">
      <c r="A2277" s="22">
        <v>43469</v>
      </c>
      <c r="B2277" s="7">
        <v>0.51</v>
      </c>
      <c r="C2277" t="s">
        <v>7229</v>
      </c>
      <c r="D2277" t="s">
        <v>7200</v>
      </c>
      <c r="E2277" t="s">
        <v>2086</v>
      </c>
      <c r="F2277" s="8">
        <v>92</v>
      </c>
    </row>
    <row r="2278" spans="1:6" x14ac:dyDescent="0.25">
      <c r="A2278" s="22">
        <v>43473</v>
      </c>
      <c r="B2278" s="7">
        <v>0.6</v>
      </c>
      <c r="C2278" t="s">
        <v>7231</v>
      </c>
      <c r="D2278" t="s">
        <v>9</v>
      </c>
      <c r="E2278" t="s">
        <v>6261</v>
      </c>
      <c r="F2278" s="8">
        <v>92</v>
      </c>
    </row>
    <row r="2279" spans="1:6" x14ac:dyDescent="0.25">
      <c r="A2279" s="22">
        <v>43419</v>
      </c>
      <c r="B2279" s="7">
        <v>0.16</v>
      </c>
      <c r="C2279" t="s">
        <v>7232</v>
      </c>
      <c r="D2279" t="s">
        <v>7200</v>
      </c>
      <c r="E2279" t="s">
        <v>6142</v>
      </c>
      <c r="F2279" s="8">
        <v>92</v>
      </c>
    </row>
    <row r="2280" spans="1:6" x14ac:dyDescent="0.25">
      <c r="A2280" s="22">
        <v>43468</v>
      </c>
      <c r="B2280" s="7">
        <v>0.99</v>
      </c>
      <c r="C2280" t="s">
        <v>7232</v>
      </c>
      <c r="D2280" t="s">
        <v>7202</v>
      </c>
      <c r="E2280" t="s">
        <v>3202</v>
      </c>
      <c r="F2280" s="8">
        <v>92</v>
      </c>
    </row>
    <row r="2281" spans="1:6" x14ac:dyDescent="0.25">
      <c r="A2281" s="22">
        <v>43438</v>
      </c>
      <c r="B2281" s="7">
        <v>0.59</v>
      </c>
      <c r="C2281" t="s">
        <v>7231</v>
      </c>
      <c r="D2281" t="s">
        <v>7200</v>
      </c>
      <c r="E2281" t="s">
        <v>5042</v>
      </c>
      <c r="F2281" s="8">
        <v>92</v>
      </c>
    </row>
    <row r="2282" spans="1:6" x14ac:dyDescent="0.25">
      <c r="A2282" s="22">
        <v>43538</v>
      </c>
      <c r="B2282" s="7">
        <v>0.98</v>
      </c>
      <c r="C2282" t="s">
        <v>7232</v>
      </c>
      <c r="D2282" t="s">
        <v>9</v>
      </c>
      <c r="E2282" t="s">
        <v>5717</v>
      </c>
      <c r="F2282" s="8">
        <v>92</v>
      </c>
    </row>
    <row r="2283" spans="1:6" x14ac:dyDescent="0.25">
      <c r="A2283" s="22">
        <v>43552</v>
      </c>
      <c r="B2283" s="7">
        <v>0.23</v>
      </c>
      <c r="C2283" t="s">
        <v>7232</v>
      </c>
      <c r="D2283" t="s">
        <v>9</v>
      </c>
      <c r="E2283" t="s">
        <v>1403</v>
      </c>
      <c r="F2283" s="8">
        <v>92</v>
      </c>
    </row>
    <row r="2284" spans="1:6" x14ac:dyDescent="0.25">
      <c r="A2284" s="22">
        <v>43438</v>
      </c>
      <c r="B2284" s="7">
        <v>0.72</v>
      </c>
      <c r="C2284" t="s">
        <v>7231</v>
      </c>
      <c r="D2284" t="s">
        <v>9</v>
      </c>
      <c r="E2284" t="s">
        <v>6968</v>
      </c>
      <c r="F2284" s="8">
        <v>92</v>
      </c>
    </row>
    <row r="2285" spans="1:6" x14ac:dyDescent="0.25">
      <c r="A2285" s="22">
        <v>43461</v>
      </c>
      <c r="B2285" s="7">
        <v>0.04</v>
      </c>
      <c r="C2285" t="s">
        <v>7232</v>
      </c>
      <c r="D2285" t="s">
        <v>7200</v>
      </c>
      <c r="E2285" t="s">
        <v>5785</v>
      </c>
      <c r="F2285" s="8">
        <v>92</v>
      </c>
    </row>
    <row r="2286" spans="1:6" x14ac:dyDescent="0.25">
      <c r="A2286" s="22">
        <v>43510</v>
      </c>
      <c r="B2286" s="7">
        <v>0.28000000000000003</v>
      </c>
      <c r="C2286" t="s">
        <v>7232</v>
      </c>
      <c r="D2286" t="s">
        <v>7200</v>
      </c>
      <c r="E2286" t="s">
        <v>5738</v>
      </c>
      <c r="F2286" s="8">
        <v>92</v>
      </c>
    </row>
    <row r="2287" spans="1:6" x14ac:dyDescent="0.25">
      <c r="A2287" s="22">
        <v>43445</v>
      </c>
      <c r="B2287" s="7">
        <v>0.74</v>
      </c>
      <c r="C2287" t="s">
        <v>7231</v>
      </c>
      <c r="D2287" t="s">
        <v>9</v>
      </c>
      <c r="E2287" t="s">
        <v>6023</v>
      </c>
      <c r="F2287" s="8">
        <v>92</v>
      </c>
    </row>
    <row r="2288" spans="1:6" x14ac:dyDescent="0.25">
      <c r="A2288" s="22">
        <v>43542</v>
      </c>
      <c r="B2288" s="7">
        <v>0.28000000000000003</v>
      </c>
      <c r="C2288" t="s">
        <v>7226</v>
      </c>
      <c r="D2288" t="s">
        <v>7203</v>
      </c>
      <c r="E2288" t="s">
        <v>2987</v>
      </c>
      <c r="F2288" s="8">
        <v>92</v>
      </c>
    </row>
    <row r="2289" spans="1:6" x14ac:dyDescent="0.25">
      <c r="A2289" s="22">
        <v>43475</v>
      </c>
      <c r="B2289" s="7">
        <v>0.4</v>
      </c>
      <c r="C2289" t="s">
        <v>7232</v>
      </c>
      <c r="D2289" t="s">
        <v>7203</v>
      </c>
      <c r="E2289" t="s">
        <v>6064</v>
      </c>
      <c r="F2289" s="8">
        <v>92</v>
      </c>
    </row>
    <row r="2290" spans="1:6" x14ac:dyDescent="0.25">
      <c r="A2290" s="22">
        <v>43465</v>
      </c>
      <c r="B2290" s="7">
        <v>0.05</v>
      </c>
      <c r="C2290" t="s">
        <v>7226</v>
      </c>
      <c r="D2290" t="s">
        <v>7202</v>
      </c>
      <c r="E2290" t="s">
        <v>7153</v>
      </c>
      <c r="F2290" s="8">
        <v>92</v>
      </c>
    </row>
    <row r="2291" spans="1:6" x14ac:dyDescent="0.25">
      <c r="A2291" s="22">
        <v>43447</v>
      </c>
      <c r="B2291" s="7">
        <v>7.0000000000000007E-2</v>
      </c>
      <c r="C2291" t="s">
        <v>7232</v>
      </c>
      <c r="D2291" t="s">
        <v>9</v>
      </c>
      <c r="E2291" t="s">
        <v>5687</v>
      </c>
      <c r="F2291" s="8">
        <v>92</v>
      </c>
    </row>
    <row r="2292" spans="1:6" x14ac:dyDescent="0.25">
      <c r="A2292" s="22">
        <v>43482</v>
      </c>
      <c r="B2292" s="7">
        <v>0.62</v>
      </c>
      <c r="C2292" t="s">
        <v>7232</v>
      </c>
      <c r="D2292" t="s">
        <v>7201</v>
      </c>
      <c r="E2292" t="s">
        <v>2568</v>
      </c>
      <c r="F2292" s="8">
        <v>92</v>
      </c>
    </row>
    <row r="2293" spans="1:6" x14ac:dyDescent="0.25">
      <c r="A2293" s="22">
        <v>43431</v>
      </c>
      <c r="B2293" s="7">
        <v>0.15</v>
      </c>
      <c r="C2293" t="s">
        <v>7231</v>
      </c>
      <c r="D2293" t="s">
        <v>9</v>
      </c>
      <c r="E2293" t="s">
        <v>5074</v>
      </c>
      <c r="F2293" s="8">
        <v>92</v>
      </c>
    </row>
    <row r="2294" spans="1:6" x14ac:dyDescent="0.25">
      <c r="A2294" s="22">
        <v>43437</v>
      </c>
      <c r="B2294" s="7">
        <v>0.92</v>
      </c>
      <c r="C2294" t="s">
        <v>7226</v>
      </c>
      <c r="D2294" t="s">
        <v>7201</v>
      </c>
      <c r="E2294" t="s">
        <v>5314</v>
      </c>
      <c r="F2294" s="8">
        <v>92</v>
      </c>
    </row>
    <row r="2295" spans="1:6" x14ac:dyDescent="0.25">
      <c r="A2295" s="22">
        <v>43473</v>
      </c>
      <c r="B2295" s="7">
        <v>0.96</v>
      </c>
      <c r="C2295" t="s">
        <v>7231</v>
      </c>
      <c r="D2295" t="s">
        <v>7201</v>
      </c>
      <c r="E2295" t="s">
        <v>6947</v>
      </c>
      <c r="F2295" s="8">
        <v>92</v>
      </c>
    </row>
    <row r="2296" spans="1:6" x14ac:dyDescent="0.25">
      <c r="A2296" s="22">
        <v>43521</v>
      </c>
      <c r="B2296" s="7">
        <v>0.05</v>
      </c>
      <c r="C2296" t="s">
        <v>7226</v>
      </c>
      <c r="D2296" t="s">
        <v>7201</v>
      </c>
      <c r="E2296" t="s">
        <v>6660</v>
      </c>
      <c r="F2296" s="8">
        <v>92</v>
      </c>
    </row>
    <row r="2297" spans="1:6" x14ac:dyDescent="0.25">
      <c r="A2297" s="22">
        <v>43532</v>
      </c>
      <c r="B2297" s="7">
        <v>0.47</v>
      </c>
      <c r="C2297" t="s">
        <v>7229</v>
      </c>
      <c r="D2297" t="s">
        <v>7201</v>
      </c>
      <c r="E2297" t="s">
        <v>5783</v>
      </c>
      <c r="F2297" s="8">
        <v>92</v>
      </c>
    </row>
    <row r="2298" spans="1:6" x14ac:dyDescent="0.25">
      <c r="A2298" s="22">
        <v>43522</v>
      </c>
      <c r="B2298" s="7">
        <v>0.91</v>
      </c>
      <c r="C2298" t="s">
        <v>7231</v>
      </c>
      <c r="D2298" t="s">
        <v>7202</v>
      </c>
      <c r="E2298" t="s">
        <v>5074</v>
      </c>
      <c r="F2298" s="8">
        <v>92</v>
      </c>
    </row>
    <row r="2299" spans="1:6" x14ac:dyDescent="0.25">
      <c r="A2299" s="22">
        <v>43545</v>
      </c>
      <c r="B2299" s="7">
        <v>0.02</v>
      </c>
      <c r="C2299" t="s">
        <v>7232</v>
      </c>
      <c r="D2299" t="s">
        <v>9</v>
      </c>
      <c r="E2299" t="s">
        <v>6382</v>
      </c>
      <c r="F2299" s="8">
        <v>92</v>
      </c>
    </row>
    <row r="2300" spans="1:6" x14ac:dyDescent="0.25">
      <c r="A2300" s="22">
        <v>43465</v>
      </c>
      <c r="B2300" s="7">
        <v>0.6</v>
      </c>
      <c r="C2300" t="s">
        <v>7226</v>
      </c>
      <c r="D2300" t="s">
        <v>7201</v>
      </c>
      <c r="E2300" t="s">
        <v>2878</v>
      </c>
      <c r="F2300" s="8">
        <v>92</v>
      </c>
    </row>
    <row r="2301" spans="1:6" x14ac:dyDescent="0.25">
      <c r="A2301" s="22">
        <v>43448</v>
      </c>
      <c r="B2301" s="7">
        <v>0.1</v>
      </c>
      <c r="C2301" t="s">
        <v>7229</v>
      </c>
      <c r="D2301" t="s">
        <v>7201</v>
      </c>
      <c r="E2301" t="s">
        <v>5853</v>
      </c>
      <c r="F2301" s="8">
        <v>92</v>
      </c>
    </row>
    <row r="2302" spans="1:6" x14ac:dyDescent="0.25">
      <c r="A2302" s="22">
        <v>43535</v>
      </c>
      <c r="B2302" s="7">
        <v>0.94</v>
      </c>
      <c r="C2302" t="s">
        <v>7226</v>
      </c>
      <c r="D2302" t="s">
        <v>9</v>
      </c>
      <c r="E2302" t="s">
        <v>5382</v>
      </c>
      <c r="F2302" s="8">
        <v>92</v>
      </c>
    </row>
    <row r="2303" spans="1:6" x14ac:dyDescent="0.25">
      <c r="A2303" s="22">
        <v>43451</v>
      </c>
      <c r="B2303" s="7">
        <v>0.55000000000000004</v>
      </c>
      <c r="C2303" t="s">
        <v>7226</v>
      </c>
      <c r="D2303" t="s">
        <v>9</v>
      </c>
      <c r="E2303" t="s">
        <v>5171</v>
      </c>
      <c r="F2303" s="8">
        <v>92</v>
      </c>
    </row>
    <row r="2304" spans="1:6" x14ac:dyDescent="0.25">
      <c r="A2304" s="22">
        <v>43538</v>
      </c>
      <c r="B2304" s="7">
        <v>0.66</v>
      </c>
      <c r="C2304" t="s">
        <v>7232</v>
      </c>
      <c r="D2304" t="s">
        <v>7201</v>
      </c>
      <c r="E2304" t="s">
        <v>767</v>
      </c>
      <c r="F2304" s="8">
        <v>92</v>
      </c>
    </row>
    <row r="2305" spans="1:6" x14ac:dyDescent="0.25">
      <c r="A2305" s="22">
        <v>43419</v>
      </c>
      <c r="B2305" s="7">
        <v>0.33</v>
      </c>
      <c r="C2305" t="s">
        <v>7232</v>
      </c>
      <c r="D2305" t="s">
        <v>7201</v>
      </c>
      <c r="E2305" t="s">
        <v>5291</v>
      </c>
      <c r="F2305" s="8">
        <v>92</v>
      </c>
    </row>
    <row r="2306" spans="1:6" x14ac:dyDescent="0.25">
      <c r="A2306" s="22">
        <v>43438</v>
      </c>
      <c r="B2306" s="7">
        <v>0.59</v>
      </c>
      <c r="C2306" t="s">
        <v>7231</v>
      </c>
      <c r="D2306" t="s">
        <v>7201</v>
      </c>
      <c r="E2306" t="s">
        <v>5202</v>
      </c>
      <c r="F2306" s="8">
        <v>92</v>
      </c>
    </row>
    <row r="2307" spans="1:6" x14ac:dyDescent="0.25">
      <c r="A2307" s="22">
        <v>43545</v>
      </c>
      <c r="B2307" s="7">
        <v>0.34</v>
      </c>
      <c r="C2307" t="s">
        <v>7232</v>
      </c>
      <c r="D2307" t="s">
        <v>7202</v>
      </c>
      <c r="E2307" t="s">
        <v>6379</v>
      </c>
      <c r="F2307" s="8">
        <v>92</v>
      </c>
    </row>
    <row r="2308" spans="1:6" x14ac:dyDescent="0.25">
      <c r="A2308" s="22">
        <v>43459</v>
      </c>
      <c r="B2308" s="7">
        <v>0.77</v>
      </c>
      <c r="C2308" t="s">
        <v>7231</v>
      </c>
      <c r="D2308" t="s">
        <v>9</v>
      </c>
      <c r="E2308" t="s">
        <v>5820</v>
      </c>
      <c r="F2308" s="8">
        <v>92</v>
      </c>
    </row>
    <row r="2309" spans="1:6" x14ac:dyDescent="0.25">
      <c r="A2309" s="22">
        <v>43497</v>
      </c>
      <c r="B2309" s="7">
        <v>0.68</v>
      </c>
      <c r="C2309" t="s">
        <v>7229</v>
      </c>
      <c r="D2309" t="s">
        <v>9</v>
      </c>
      <c r="E2309" t="s">
        <v>6477</v>
      </c>
      <c r="F2309" s="8">
        <v>92</v>
      </c>
    </row>
    <row r="2310" spans="1:6" x14ac:dyDescent="0.25">
      <c r="A2310" s="22">
        <v>43511</v>
      </c>
      <c r="B2310" s="7">
        <v>0.47</v>
      </c>
      <c r="C2310" t="s">
        <v>7229</v>
      </c>
      <c r="D2310" t="s">
        <v>7201</v>
      </c>
      <c r="E2310" t="s">
        <v>6287</v>
      </c>
      <c r="F2310" s="8">
        <v>92</v>
      </c>
    </row>
    <row r="2311" spans="1:6" x14ac:dyDescent="0.25">
      <c r="A2311" s="22">
        <v>43483</v>
      </c>
      <c r="B2311" s="7">
        <v>0.83</v>
      </c>
      <c r="C2311" t="s">
        <v>7229</v>
      </c>
      <c r="D2311" t="s">
        <v>7201</v>
      </c>
      <c r="E2311" t="s">
        <v>5822</v>
      </c>
      <c r="F2311" s="8">
        <v>92</v>
      </c>
    </row>
    <row r="2312" spans="1:6" x14ac:dyDescent="0.25">
      <c r="A2312" s="22">
        <v>43549</v>
      </c>
      <c r="B2312" s="7">
        <v>0.26</v>
      </c>
      <c r="C2312" t="s">
        <v>7226</v>
      </c>
      <c r="D2312" t="s">
        <v>9</v>
      </c>
      <c r="E2312" t="s">
        <v>5286</v>
      </c>
      <c r="F2312" s="8">
        <v>92</v>
      </c>
    </row>
    <row r="2313" spans="1:6" x14ac:dyDescent="0.25">
      <c r="A2313" s="22">
        <v>43459</v>
      </c>
      <c r="B2313" s="7">
        <v>0.12</v>
      </c>
      <c r="C2313" t="s">
        <v>7231</v>
      </c>
      <c r="D2313" t="s">
        <v>9</v>
      </c>
      <c r="E2313" t="s">
        <v>5868</v>
      </c>
      <c r="F2313" s="8">
        <v>92</v>
      </c>
    </row>
    <row r="2314" spans="1:6" x14ac:dyDescent="0.25">
      <c r="A2314" s="22">
        <v>43489</v>
      </c>
      <c r="B2314" s="7">
        <v>0.89</v>
      </c>
      <c r="C2314" t="s">
        <v>7232</v>
      </c>
      <c r="D2314" t="s">
        <v>9</v>
      </c>
      <c r="E2314" t="s">
        <v>6541</v>
      </c>
      <c r="F2314" s="8">
        <v>92</v>
      </c>
    </row>
    <row r="2315" spans="1:6" x14ac:dyDescent="0.25">
      <c r="A2315" s="22">
        <v>43489</v>
      </c>
      <c r="B2315" s="7">
        <v>0.98</v>
      </c>
      <c r="C2315" t="s">
        <v>7232</v>
      </c>
      <c r="D2315" t="s">
        <v>9</v>
      </c>
      <c r="E2315" t="s">
        <v>5266</v>
      </c>
      <c r="F2315" s="8">
        <v>92</v>
      </c>
    </row>
    <row r="2316" spans="1:6" x14ac:dyDescent="0.25">
      <c r="A2316" s="22">
        <v>43496</v>
      </c>
      <c r="B2316" s="7">
        <v>0.32</v>
      </c>
      <c r="C2316" t="s">
        <v>7232</v>
      </c>
      <c r="D2316" t="s">
        <v>7202</v>
      </c>
      <c r="E2316" t="s">
        <v>5710</v>
      </c>
      <c r="F2316" s="8">
        <v>92</v>
      </c>
    </row>
    <row r="2317" spans="1:6" x14ac:dyDescent="0.25">
      <c r="A2317" s="22">
        <v>43490</v>
      </c>
      <c r="B2317" s="7">
        <v>0.53</v>
      </c>
      <c r="C2317" t="s">
        <v>7229</v>
      </c>
      <c r="D2317" t="s">
        <v>7203</v>
      </c>
      <c r="E2317" t="s">
        <v>4434</v>
      </c>
      <c r="F2317" s="8">
        <v>92</v>
      </c>
    </row>
    <row r="2318" spans="1:6" x14ac:dyDescent="0.25">
      <c r="A2318" s="22">
        <v>43538</v>
      </c>
      <c r="B2318" s="7">
        <v>0.56999999999999995</v>
      </c>
      <c r="C2318" t="s">
        <v>7232</v>
      </c>
      <c r="D2318" t="s">
        <v>7201</v>
      </c>
      <c r="E2318" t="s">
        <v>6213</v>
      </c>
      <c r="F2318" s="8">
        <v>92</v>
      </c>
    </row>
    <row r="2319" spans="1:6" x14ac:dyDescent="0.25">
      <c r="A2319" s="22">
        <v>43493</v>
      </c>
      <c r="B2319" s="7">
        <v>0.73</v>
      </c>
      <c r="C2319" t="s">
        <v>7226</v>
      </c>
      <c r="D2319" t="s">
        <v>9</v>
      </c>
      <c r="E2319" t="s">
        <v>5567</v>
      </c>
      <c r="F2319" s="8">
        <v>92</v>
      </c>
    </row>
    <row r="2320" spans="1:6" x14ac:dyDescent="0.25">
      <c r="A2320" s="22">
        <v>43483</v>
      </c>
      <c r="B2320" s="7">
        <v>0.64</v>
      </c>
      <c r="C2320" t="s">
        <v>7229</v>
      </c>
      <c r="D2320" t="s">
        <v>7201</v>
      </c>
      <c r="E2320" t="s">
        <v>5436</v>
      </c>
      <c r="F2320" s="8">
        <v>92</v>
      </c>
    </row>
    <row r="2321" spans="1:6" x14ac:dyDescent="0.25">
      <c r="A2321" s="22">
        <v>43445</v>
      </c>
      <c r="B2321" s="7">
        <v>0.47</v>
      </c>
      <c r="C2321" t="s">
        <v>7231</v>
      </c>
      <c r="D2321" t="s">
        <v>9</v>
      </c>
      <c r="E2321" t="s">
        <v>2942</v>
      </c>
      <c r="F2321" s="8">
        <v>92</v>
      </c>
    </row>
    <row r="2322" spans="1:6" x14ac:dyDescent="0.25">
      <c r="A2322" s="22">
        <v>43511</v>
      </c>
      <c r="B2322" s="7">
        <v>0.69</v>
      </c>
      <c r="C2322" t="s">
        <v>7229</v>
      </c>
      <c r="D2322" t="s">
        <v>7201</v>
      </c>
      <c r="E2322" t="s">
        <v>5789</v>
      </c>
      <c r="F2322" s="8">
        <v>92</v>
      </c>
    </row>
    <row r="2323" spans="1:6" x14ac:dyDescent="0.25">
      <c r="A2323" s="22">
        <v>43451</v>
      </c>
      <c r="B2323" s="7">
        <v>0.45</v>
      </c>
      <c r="C2323" t="s">
        <v>7226</v>
      </c>
      <c r="D2323" t="s">
        <v>7201</v>
      </c>
      <c r="E2323" t="s">
        <v>5261</v>
      </c>
      <c r="F2323" s="8">
        <v>92</v>
      </c>
    </row>
    <row r="2324" spans="1:6" x14ac:dyDescent="0.25">
      <c r="A2324" s="22">
        <v>43528</v>
      </c>
      <c r="B2324" s="7">
        <v>0.66</v>
      </c>
      <c r="C2324" t="s">
        <v>7226</v>
      </c>
      <c r="D2324" t="s">
        <v>9</v>
      </c>
      <c r="E2324" t="s">
        <v>5618</v>
      </c>
      <c r="F2324" s="8">
        <v>92</v>
      </c>
    </row>
    <row r="2325" spans="1:6" x14ac:dyDescent="0.25">
      <c r="A2325" s="22">
        <v>43431</v>
      </c>
      <c r="B2325" s="7">
        <v>0.32</v>
      </c>
      <c r="C2325" t="s">
        <v>7231</v>
      </c>
      <c r="D2325" t="s">
        <v>9</v>
      </c>
      <c r="E2325" t="s">
        <v>2878</v>
      </c>
      <c r="F2325" s="8">
        <v>92</v>
      </c>
    </row>
    <row r="2326" spans="1:6" x14ac:dyDescent="0.25">
      <c r="A2326" s="22">
        <v>43494</v>
      </c>
      <c r="B2326" s="7">
        <v>0.44</v>
      </c>
      <c r="C2326" t="s">
        <v>7231</v>
      </c>
      <c r="D2326" t="s">
        <v>9</v>
      </c>
      <c r="E2326" t="s">
        <v>6764</v>
      </c>
      <c r="F2326" s="8">
        <v>92</v>
      </c>
    </row>
    <row r="2327" spans="1:6" x14ac:dyDescent="0.25">
      <c r="A2327" s="22">
        <v>43515</v>
      </c>
      <c r="B2327" s="7">
        <v>0.18</v>
      </c>
      <c r="C2327" t="s">
        <v>7231</v>
      </c>
      <c r="D2327" t="s">
        <v>7203</v>
      </c>
      <c r="E2327" t="s">
        <v>7074</v>
      </c>
      <c r="F2327" s="8">
        <v>92</v>
      </c>
    </row>
    <row r="2328" spans="1:6" x14ac:dyDescent="0.25">
      <c r="A2328" s="22">
        <v>43550</v>
      </c>
      <c r="B2328" s="7">
        <v>0.56000000000000005</v>
      </c>
      <c r="C2328" t="s">
        <v>7231</v>
      </c>
      <c r="D2328" t="s">
        <v>7203</v>
      </c>
      <c r="E2328" t="s">
        <v>6061</v>
      </c>
      <c r="F2328" s="8">
        <v>92</v>
      </c>
    </row>
    <row r="2329" spans="1:6" x14ac:dyDescent="0.25">
      <c r="A2329" s="22">
        <v>43465</v>
      </c>
      <c r="B2329" s="7">
        <v>0.77</v>
      </c>
      <c r="C2329" t="s">
        <v>7226</v>
      </c>
      <c r="D2329" t="s">
        <v>7200</v>
      </c>
      <c r="E2329" t="s">
        <v>7043</v>
      </c>
      <c r="F2329" s="8">
        <v>92</v>
      </c>
    </row>
    <row r="2330" spans="1:6" x14ac:dyDescent="0.25">
      <c r="A2330" s="22">
        <v>43515</v>
      </c>
      <c r="B2330" s="7">
        <v>0.77</v>
      </c>
      <c r="C2330" t="s">
        <v>7231</v>
      </c>
      <c r="D2330" t="s">
        <v>9</v>
      </c>
      <c r="E2330" t="s">
        <v>1230</v>
      </c>
      <c r="F2330" s="8">
        <v>92</v>
      </c>
    </row>
    <row r="2331" spans="1:6" x14ac:dyDescent="0.25">
      <c r="A2331" s="22">
        <v>43420</v>
      </c>
      <c r="B2331" s="7">
        <v>0.53</v>
      </c>
      <c r="C2331" t="s">
        <v>7229</v>
      </c>
      <c r="D2331" t="s">
        <v>9</v>
      </c>
      <c r="E2331" t="s">
        <v>6294</v>
      </c>
      <c r="F2331" s="8">
        <v>92</v>
      </c>
    </row>
    <row r="2332" spans="1:6" x14ac:dyDescent="0.25">
      <c r="A2332" s="22">
        <v>43531</v>
      </c>
      <c r="B2332" s="7">
        <v>0.17</v>
      </c>
      <c r="C2332" t="s">
        <v>7232</v>
      </c>
      <c r="D2332" t="s">
        <v>7201</v>
      </c>
      <c r="E2332" t="s">
        <v>835</v>
      </c>
      <c r="F2332" s="8">
        <v>92</v>
      </c>
    </row>
    <row r="2333" spans="1:6" x14ac:dyDescent="0.25">
      <c r="A2333" s="22">
        <v>43427</v>
      </c>
      <c r="B2333" s="7">
        <v>0.55000000000000004</v>
      </c>
      <c r="C2333" t="s">
        <v>7229</v>
      </c>
      <c r="D2333" t="s">
        <v>7202</v>
      </c>
      <c r="E2333" t="s">
        <v>6234</v>
      </c>
      <c r="F2333" s="8">
        <v>92</v>
      </c>
    </row>
    <row r="2334" spans="1:6" x14ac:dyDescent="0.25">
      <c r="A2334" s="22">
        <v>43545</v>
      </c>
      <c r="B2334" s="7">
        <v>0.75</v>
      </c>
      <c r="C2334" t="s">
        <v>7232</v>
      </c>
      <c r="D2334" t="s">
        <v>9</v>
      </c>
      <c r="E2334" t="s">
        <v>1133</v>
      </c>
      <c r="F2334" s="8">
        <v>92</v>
      </c>
    </row>
    <row r="2335" spans="1:6" x14ac:dyDescent="0.25">
      <c r="A2335" s="22">
        <v>43445</v>
      </c>
      <c r="B2335" s="7">
        <v>0.88</v>
      </c>
      <c r="C2335" t="s">
        <v>7231</v>
      </c>
      <c r="D2335" t="s">
        <v>7203</v>
      </c>
      <c r="E2335" t="s">
        <v>6959</v>
      </c>
      <c r="F2335" s="8">
        <v>92</v>
      </c>
    </row>
    <row r="2336" spans="1:6" x14ac:dyDescent="0.25">
      <c r="A2336" s="22">
        <v>43529</v>
      </c>
      <c r="B2336" s="7">
        <v>0.28999999999999998</v>
      </c>
      <c r="C2336" t="s">
        <v>7231</v>
      </c>
      <c r="D2336" t="s">
        <v>7201</v>
      </c>
      <c r="E2336" t="s">
        <v>1082</v>
      </c>
      <c r="F2336" s="8">
        <v>92</v>
      </c>
    </row>
    <row r="2337" spans="1:6" x14ac:dyDescent="0.25">
      <c r="A2337" s="22">
        <v>43441</v>
      </c>
      <c r="B2337" s="7">
        <v>0.34</v>
      </c>
      <c r="C2337" t="s">
        <v>7229</v>
      </c>
      <c r="D2337" t="s">
        <v>7202</v>
      </c>
      <c r="E2337" t="s">
        <v>5495</v>
      </c>
      <c r="F2337" s="8">
        <v>92</v>
      </c>
    </row>
    <row r="2338" spans="1:6" x14ac:dyDescent="0.25">
      <c r="A2338" s="22">
        <v>43508</v>
      </c>
      <c r="B2338" s="7">
        <v>0.33</v>
      </c>
      <c r="C2338" t="s">
        <v>7231</v>
      </c>
      <c r="D2338" t="s">
        <v>7201</v>
      </c>
      <c r="E2338" t="s">
        <v>5247</v>
      </c>
      <c r="F2338" s="8">
        <v>92</v>
      </c>
    </row>
    <row r="2339" spans="1:6" x14ac:dyDescent="0.25">
      <c r="A2339" s="22">
        <v>43430</v>
      </c>
      <c r="B2339" s="7">
        <v>0.06</v>
      </c>
      <c r="C2339" t="s">
        <v>7226</v>
      </c>
      <c r="D2339" t="s">
        <v>7201</v>
      </c>
      <c r="E2339" t="s">
        <v>5531</v>
      </c>
      <c r="F2339" s="8">
        <v>92</v>
      </c>
    </row>
    <row r="2340" spans="1:6" x14ac:dyDescent="0.25">
      <c r="A2340" s="22">
        <v>43452</v>
      </c>
      <c r="B2340" s="7">
        <v>0.31</v>
      </c>
      <c r="C2340" t="s">
        <v>7231</v>
      </c>
      <c r="D2340" t="s">
        <v>7202</v>
      </c>
      <c r="E2340" t="s">
        <v>5950</v>
      </c>
      <c r="F2340" s="8">
        <v>92</v>
      </c>
    </row>
    <row r="2341" spans="1:6" x14ac:dyDescent="0.25">
      <c r="A2341" s="22">
        <v>43494</v>
      </c>
      <c r="B2341" s="7">
        <v>0.14000000000000001</v>
      </c>
      <c r="C2341" t="s">
        <v>7231</v>
      </c>
      <c r="D2341" t="s">
        <v>9</v>
      </c>
      <c r="E2341" t="s">
        <v>7108</v>
      </c>
      <c r="F2341" s="8">
        <v>92</v>
      </c>
    </row>
    <row r="2342" spans="1:6" x14ac:dyDescent="0.25">
      <c r="A2342" s="22">
        <v>43522</v>
      </c>
      <c r="B2342" s="7">
        <v>0.99</v>
      </c>
      <c r="C2342" t="s">
        <v>7231</v>
      </c>
      <c r="D2342" t="s">
        <v>7200</v>
      </c>
      <c r="E2342" t="s">
        <v>322</v>
      </c>
      <c r="F2342" s="8">
        <v>92</v>
      </c>
    </row>
    <row r="2343" spans="1:6" x14ac:dyDescent="0.25">
      <c r="A2343" s="22">
        <v>43524</v>
      </c>
      <c r="B2343" s="7">
        <v>0.84</v>
      </c>
      <c r="C2343" t="s">
        <v>7232</v>
      </c>
      <c r="D2343" t="s">
        <v>9</v>
      </c>
      <c r="E2343" t="s">
        <v>6147</v>
      </c>
      <c r="F2343" s="8">
        <v>92</v>
      </c>
    </row>
    <row r="2344" spans="1:6" x14ac:dyDescent="0.25">
      <c r="A2344" s="22">
        <v>43553</v>
      </c>
      <c r="B2344" s="7">
        <v>0.62</v>
      </c>
      <c r="C2344" t="s">
        <v>7229</v>
      </c>
      <c r="D2344" t="s">
        <v>7201</v>
      </c>
      <c r="E2344" t="s">
        <v>6382</v>
      </c>
      <c r="F2344" s="8">
        <v>92</v>
      </c>
    </row>
    <row r="2345" spans="1:6" x14ac:dyDescent="0.25">
      <c r="A2345" s="22">
        <v>43490</v>
      </c>
      <c r="B2345" s="7">
        <v>0.96</v>
      </c>
      <c r="C2345" t="s">
        <v>7229</v>
      </c>
      <c r="D2345" t="s">
        <v>7201</v>
      </c>
      <c r="E2345" t="s">
        <v>6606</v>
      </c>
      <c r="F2345" s="8">
        <v>92</v>
      </c>
    </row>
    <row r="2346" spans="1:6" x14ac:dyDescent="0.25">
      <c r="A2346" s="22">
        <v>43466</v>
      </c>
      <c r="B2346" s="7">
        <v>0.69</v>
      </c>
      <c r="C2346" t="s">
        <v>7231</v>
      </c>
      <c r="D2346" t="s">
        <v>7201</v>
      </c>
      <c r="E2346" t="s">
        <v>5159</v>
      </c>
      <c r="F2346" s="8">
        <v>92</v>
      </c>
    </row>
    <row r="2347" spans="1:6" x14ac:dyDescent="0.25">
      <c r="A2347" s="22">
        <v>43535</v>
      </c>
      <c r="B2347" s="7">
        <v>0.5</v>
      </c>
      <c r="C2347" t="s">
        <v>7226</v>
      </c>
      <c r="D2347" t="s">
        <v>9</v>
      </c>
      <c r="E2347" t="s">
        <v>2445</v>
      </c>
      <c r="F2347" s="8">
        <v>92</v>
      </c>
    </row>
    <row r="2348" spans="1:6" x14ac:dyDescent="0.25">
      <c r="A2348" s="22">
        <v>43518</v>
      </c>
      <c r="B2348" s="7">
        <v>0.18</v>
      </c>
      <c r="C2348" t="s">
        <v>7229</v>
      </c>
      <c r="D2348" t="s">
        <v>7201</v>
      </c>
      <c r="E2348" t="s">
        <v>6759</v>
      </c>
      <c r="F2348" s="8">
        <v>92</v>
      </c>
    </row>
    <row r="2349" spans="1:6" x14ac:dyDescent="0.25">
      <c r="A2349" s="22">
        <v>43510</v>
      </c>
      <c r="B2349" s="7">
        <v>0.7</v>
      </c>
      <c r="C2349" t="s">
        <v>7232</v>
      </c>
      <c r="D2349" t="s">
        <v>9</v>
      </c>
      <c r="E2349" t="s">
        <v>5758</v>
      </c>
      <c r="F2349" s="8">
        <v>92</v>
      </c>
    </row>
    <row r="2350" spans="1:6" x14ac:dyDescent="0.25">
      <c r="A2350" s="22">
        <v>43419</v>
      </c>
      <c r="B2350" s="7">
        <v>0.33</v>
      </c>
      <c r="C2350" t="s">
        <v>7232</v>
      </c>
      <c r="D2350" t="s">
        <v>9</v>
      </c>
      <c r="E2350" t="s">
        <v>1388</v>
      </c>
      <c r="F2350" s="8">
        <v>92</v>
      </c>
    </row>
    <row r="2351" spans="1:6" x14ac:dyDescent="0.25">
      <c r="A2351" s="22">
        <v>43459</v>
      </c>
      <c r="B2351" s="7">
        <v>0.92</v>
      </c>
      <c r="C2351" t="s">
        <v>7231</v>
      </c>
      <c r="D2351" t="s">
        <v>7201</v>
      </c>
      <c r="E2351" t="s">
        <v>6580</v>
      </c>
      <c r="F2351" s="8">
        <v>92</v>
      </c>
    </row>
    <row r="2352" spans="1:6" x14ac:dyDescent="0.25">
      <c r="A2352" s="22">
        <v>43454</v>
      </c>
      <c r="B2352" s="7">
        <v>0.53</v>
      </c>
      <c r="C2352" t="s">
        <v>7232</v>
      </c>
      <c r="D2352" t="s">
        <v>7203</v>
      </c>
      <c r="E2352" t="s">
        <v>6491</v>
      </c>
      <c r="F2352" s="8">
        <v>92</v>
      </c>
    </row>
    <row r="2353" spans="1:6" x14ac:dyDescent="0.25">
      <c r="A2353" s="22">
        <v>43483</v>
      </c>
      <c r="B2353" s="7">
        <v>0.93</v>
      </c>
      <c r="C2353" t="s">
        <v>7229</v>
      </c>
      <c r="D2353" t="s">
        <v>7200</v>
      </c>
      <c r="E2353" t="s">
        <v>7062</v>
      </c>
      <c r="F2353" s="8">
        <v>92</v>
      </c>
    </row>
    <row r="2354" spans="1:6" x14ac:dyDescent="0.25">
      <c r="A2354" s="22">
        <v>43546</v>
      </c>
      <c r="B2354" s="7">
        <v>0.21</v>
      </c>
      <c r="C2354" t="s">
        <v>7229</v>
      </c>
      <c r="D2354" t="s">
        <v>9</v>
      </c>
      <c r="E2354" t="s">
        <v>3567</v>
      </c>
      <c r="F2354" s="8">
        <v>92</v>
      </c>
    </row>
    <row r="2355" spans="1:6" x14ac:dyDescent="0.25">
      <c r="A2355" s="22">
        <v>43535</v>
      </c>
      <c r="B2355" s="7">
        <v>0.45</v>
      </c>
      <c r="C2355" t="s">
        <v>7226</v>
      </c>
      <c r="D2355" t="s">
        <v>7201</v>
      </c>
      <c r="E2355" t="s">
        <v>5736</v>
      </c>
      <c r="F2355" s="8">
        <v>92</v>
      </c>
    </row>
    <row r="2356" spans="1:6" x14ac:dyDescent="0.25">
      <c r="A2356" s="22">
        <v>43480</v>
      </c>
      <c r="B2356" s="7">
        <v>0.81</v>
      </c>
      <c r="C2356" t="s">
        <v>7231</v>
      </c>
      <c r="D2356" t="s">
        <v>9</v>
      </c>
      <c r="E2356" t="s">
        <v>5413</v>
      </c>
      <c r="F2356" s="8">
        <v>92</v>
      </c>
    </row>
    <row r="2357" spans="1:6" x14ac:dyDescent="0.25">
      <c r="A2357" s="22">
        <v>43472</v>
      </c>
      <c r="B2357" s="7">
        <v>0.72</v>
      </c>
      <c r="C2357" t="s">
        <v>7226</v>
      </c>
      <c r="D2357" t="s">
        <v>9</v>
      </c>
      <c r="E2357" t="s">
        <v>5041</v>
      </c>
      <c r="F2357" s="8">
        <v>92</v>
      </c>
    </row>
    <row r="2358" spans="1:6" x14ac:dyDescent="0.25">
      <c r="A2358" s="22">
        <v>43419</v>
      </c>
      <c r="B2358" s="7">
        <v>0.85</v>
      </c>
      <c r="C2358" t="s">
        <v>7232</v>
      </c>
      <c r="D2358" t="s">
        <v>7201</v>
      </c>
      <c r="E2358" t="s">
        <v>5911</v>
      </c>
      <c r="F2358" s="8">
        <v>92</v>
      </c>
    </row>
    <row r="2359" spans="1:6" x14ac:dyDescent="0.25">
      <c r="A2359" s="22">
        <v>43419</v>
      </c>
      <c r="B2359" s="7">
        <v>0.08</v>
      </c>
      <c r="C2359" t="s">
        <v>7232</v>
      </c>
      <c r="D2359" t="s">
        <v>7200</v>
      </c>
      <c r="E2359" t="s">
        <v>6422</v>
      </c>
      <c r="F2359" s="8">
        <v>92</v>
      </c>
    </row>
    <row r="2360" spans="1:6" x14ac:dyDescent="0.25">
      <c r="A2360" s="22">
        <v>43528</v>
      </c>
      <c r="B2360" s="7">
        <v>0.43</v>
      </c>
      <c r="C2360" t="s">
        <v>7226</v>
      </c>
      <c r="D2360" t="s">
        <v>7203</v>
      </c>
      <c r="E2360" t="s">
        <v>2219</v>
      </c>
      <c r="F2360" s="8">
        <v>92</v>
      </c>
    </row>
    <row r="2361" spans="1:6" x14ac:dyDescent="0.25">
      <c r="A2361" s="22">
        <v>43486</v>
      </c>
      <c r="B2361" s="7">
        <v>0.24</v>
      </c>
      <c r="C2361" t="s">
        <v>7226</v>
      </c>
      <c r="D2361" t="s">
        <v>7201</v>
      </c>
      <c r="E2361" t="s">
        <v>6941</v>
      </c>
      <c r="F2361" s="8">
        <v>92</v>
      </c>
    </row>
    <row r="2362" spans="1:6" x14ac:dyDescent="0.25">
      <c r="A2362" s="22">
        <v>43459</v>
      </c>
      <c r="B2362" s="7">
        <v>0.08</v>
      </c>
      <c r="C2362" t="s">
        <v>7231</v>
      </c>
      <c r="D2362" t="s">
        <v>7200</v>
      </c>
      <c r="E2362" t="s">
        <v>5724</v>
      </c>
      <c r="F2362" s="8">
        <v>92</v>
      </c>
    </row>
    <row r="2363" spans="1:6" x14ac:dyDescent="0.25">
      <c r="A2363" s="22">
        <v>43434</v>
      </c>
      <c r="B2363" s="7">
        <v>0.08</v>
      </c>
      <c r="C2363" t="s">
        <v>7229</v>
      </c>
      <c r="D2363" t="s">
        <v>7201</v>
      </c>
      <c r="E2363" t="s">
        <v>1886</v>
      </c>
      <c r="F2363" s="8">
        <v>92</v>
      </c>
    </row>
    <row r="2364" spans="1:6" x14ac:dyDescent="0.25">
      <c r="A2364" s="22">
        <v>43501</v>
      </c>
      <c r="B2364" s="7">
        <v>0.61</v>
      </c>
      <c r="C2364" t="s">
        <v>7231</v>
      </c>
      <c r="D2364" t="s">
        <v>7201</v>
      </c>
      <c r="E2364" t="s">
        <v>6393</v>
      </c>
      <c r="F2364" s="8">
        <v>92</v>
      </c>
    </row>
    <row r="2365" spans="1:6" x14ac:dyDescent="0.25">
      <c r="A2365" s="22">
        <v>43494</v>
      </c>
      <c r="B2365" s="7">
        <v>0.95</v>
      </c>
      <c r="C2365" t="s">
        <v>7231</v>
      </c>
      <c r="D2365" t="s">
        <v>7201</v>
      </c>
      <c r="E2365" t="s">
        <v>6812</v>
      </c>
      <c r="F2365" s="8">
        <v>92</v>
      </c>
    </row>
    <row r="2366" spans="1:6" x14ac:dyDescent="0.25">
      <c r="A2366" s="22">
        <v>43469</v>
      </c>
      <c r="B2366" s="7">
        <v>0.11</v>
      </c>
      <c r="C2366" t="s">
        <v>7229</v>
      </c>
      <c r="D2366" t="s">
        <v>7200</v>
      </c>
      <c r="E2366" t="s">
        <v>4812</v>
      </c>
      <c r="F2366" s="8">
        <v>92</v>
      </c>
    </row>
    <row r="2367" spans="1:6" x14ac:dyDescent="0.25">
      <c r="A2367" s="22">
        <v>43437</v>
      </c>
      <c r="B2367" s="7">
        <v>0.94</v>
      </c>
      <c r="C2367" t="s">
        <v>7226</v>
      </c>
      <c r="D2367" t="s">
        <v>7202</v>
      </c>
      <c r="E2367" t="s">
        <v>6908</v>
      </c>
      <c r="F2367" s="8">
        <v>92</v>
      </c>
    </row>
    <row r="2368" spans="1:6" x14ac:dyDescent="0.25">
      <c r="A2368" s="22">
        <v>43529</v>
      </c>
      <c r="B2368" s="7">
        <v>0.81</v>
      </c>
      <c r="C2368" t="s">
        <v>7231</v>
      </c>
      <c r="D2368" t="s">
        <v>9</v>
      </c>
      <c r="E2368" t="s">
        <v>6716</v>
      </c>
      <c r="F2368" s="8">
        <v>92</v>
      </c>
    </row>
    <row r="2369" spans="1:6" x14ac:dyDescent="0.25">
      <c r="A2369" s="22">
        <v>43475</v>
      </c>
      <c r="B2369" s="7">
        <v>0.37</v>
      </c>
      <c r="C2369" t="s">
        <v>7232</v>
      </c>
      <c r="D2369" t="s">
        <v>9</v>
      </c>
      <c r="E2369" t="s">
        <v>4976</v>
      </c>
      <c r="F2369" s="8">
        <v>92</v>
      </c>
    </row>
    <row r="2370" spans="1:6" x14ac:dyDescent="0.25">
      <c r="A2370" s="22">
        <v>43459</v>
      </c>
      <c r="B2370" s="7">
        <v>0.96</v>
      </c>
      <c r="C2370" t="s">
        <v>7231</v>
      </c>
      <c r="D2370" t="s">
        <v>9</v>
      </c>
      <c r="E2370" t="s">
        <v>6964</v>
      </c>
      <c r="F2370" s="8">
        <v>92</v>
      </c>
    </row>
    <row r="2371" spans="1:6" x14ac:dyDescent="0.25">
      <c r="A2371" s="22">
        <v>43494</v>
      </c>
      <c r="B2371" s="7">
        <v>0.88</v>
      </c>
      <c r="C2371" t="s">
        <v>7231</v>
      </c>
      <c r="D2371" t="s">
        <v>7202</v>
      </c>
      <c r="E2371" t="s">
        <v>6929</v>
      </c>
      <c r="F2371" s="8">
        <v>92</v>
      </c>
    </row>
    <row r="2372" spans="1:6" x14ac:dyDescent="0.25">
      <c r="A2372" s="22">
        <v>43482</v>
      </c>
      <c r="B2372" s="7">
        <v>0.08</v>
      </c>
      <c r="C2372" t="s">
        <v>7232</v>
      </c>
      <c r="D2372" t="s">
        <v>7200</v>
      </c>
      <c r="E2372" t="s">
        <v>1019</v>
      </c>
      <c r="F2372" s="8">
        <v>92</v>
      </c>
    </row>
    <row r="2373" spans="1:6" x14ac:dyDescent="0.25">
      <c r="A2373" s="22">
        <v>43556</v>
      </c>
      <c r="B2373" s="7">
        <v>0.64</v>
      </c>
      <c r="C2373" t="s">
        <v>7226</v>
      </c>
      <c r="D2373" t="s">
        <v>9</v>
      </c>
      <c r="E2373" t="s">
        <v>6530</v>
      </c>
      <c r="F2373" s="8">
        <v>92</v>
      </c>
    </row>
    <row r="2374" spans="1:6" x14ac:dyDescent="0.25">
      <c r="A2374" s="22">
        <v>43522</v>
      </c>
      <c r="B2374" s="7">
        <v>0.17</v>
      </c>
      <c r="C2374" t="s">
        <v>7231</v>
      </c>
      <c r="D2374" t="s">
        <v>7200</v>
      </c>
      <c r="E2374" t="s">
        <v>7021</v>
      </c>
      <c r="F2374" s="8">
        <v>92</v>
      </c>
    </row>
    <row r="2375" spans="1:6" x14ac:dyDescent="0.25">
      <c r="A2375" s="22">
        <v>43444</v>
      </c>
      <c r="B2375" s="7">
        <v>0.25</v>
      </c>
      <c r="C2375" t="s">
        <v>7226</v>
      </c>
      <c r="D2375" t="s">
        <v>7202</v>
      </c>
      <c r="E2375" t="s">
        <v>5065</v>
      </c>
      <c r="F2375" s="8">
        <v>92</v>
      </c>
    </row>
    <row r="2376" spans="1:6" x14ac:dyDescent="0.25">
      <c r="A2376" s="22">
        <v>43514</v>
      </c>
      <c r="B2376" s="7">
        <v>0.18</v>
      </c>
      <c r="C2376" t="s">
        <v>7226</v>
      </c>
      <c r="D2376" t="s">
        <v>9</v>
      </c>
      <c r="E2376" t="s">
        <v>5929</v>
      </c>
      <c r="F2376" s="8">
        <v>92</v>
      </c>
    </row>
    <row r="2377" spans="1:6" x14ac:dyDescent="0.25">
      <c r="A2377" s="22">
        <v>43490</v>
      </c>
      <c r="B2377" s="7">
        <v>0.94</v>
      </c>
      <c r="C2377" t="s">
        <v>7229</v>
      </c>
      <c r="D2377" t="s">
        <v>9</v>
      </c>
      <c r="E2377" t="s">
        <v>5234</v>
      </c>
      <c r="F2377" s="8">
        <v>92</v>
      </c>
    </row>
    <row r="2378" spans="1:6" x14ac:dyDescent="0.25">
      <c r="A2378" s="22">
        <v>43538</v>
      </c>
      <c r="B2378" s="7">
        <v>0.11</v>
      </c>
      <c r="C2378" t="s">
        <v>7232</v>
      </c>
      <c r="D2378" t="s">
        <v>9</v>
      </c>
      <c r="E2378" t="s">
        <v>5661</v>
      </c>
      <c r="F2378" s="8">
        <v>92</v>
      </c>
    </row>
    <row r="2379" spans="1:6" x14ac:dyDescent="0.25">
      <c r="A2379" s="22">
        <v>43550</v>
      </c>
      <c r="B2379" s="7">
        <v>0.01</v>
      </c>
      <c r="C2379" t="s">
        <v>7231</v>
      </c>
      <c r="D2379" t="s">
        <v>7201</v>
      </c>
      <c r="E2379" t="s">
        <v>5111</v>
      </c>
      <c r="F2379" s="8">
        <v>92</v>
      </c>
    </row>
    <row r="2380" spans="1:6" x14ac:dyDescent="0.25">
      <c r="A2380" s="22">
        <v>43440</v>
      </c>
      <c r="B2380" s="7">
        <v>0.03</v>
      </c>
      <c r="C2380" t="s">
        <v>7232</v>
      </c>
      <c r="D2380" t="s">
        <v>7200</v>
      </c>
      <c r="E2380" t="s">
        <v>6927</v>
      </c>
      <c r="F2380" s="8">
        <v>92</v>
      </c>
    </row>
    <row r="2381" spans="1:6" x14ac:dyDescent="0.25">
      <c r="A2381" s="22">
        <v>43468</v>
      </c>
      <c r="B2381" s="7">
        <v>0.19</v>
      </c>
      <c r="C2381" t="s">
        <v>7232</v>
      </c>
      <c r="D2381" t="s">
        <v>9</v>
      </c>
      <c r="E2381" t="s">
        <v>7179</v>
      </c>
      <c r="F2381" s="8">
        <v>92</v>
      </c>
    </row>
    <row r="2382" spans="1:6" x14ac:dyDescent="0.25">
      <c r="A2382" s="22">
        <v>43524</v>
      </c>
      <c r="B2382" s="7">
        <v>0.27</v>
      </c>
      <c r="C2382" t="s">
        <v>7232</v>
      </c>
      <c r="D2382" t="s">
        <v>7200</v>
      </c>
      <c r="E2382" t="s">
        <v>6313</v>
      </c>
      <c r="F2382" s="8">
        <v>92</v>
      </c>
    </row>
    <row r="2383" spans="1:6" x14ac:dyDescent="0.25">
      <c r="A2383" s="22">
        <v>43525</v>
      </c>
      <c r="B2383" s="7">
        <v>0.4</v>
      </c>
      <c r="C2383" t="s">
        <v>7229</v>
      </c>
      <c r="D2383" t="s">
        <v>9</v>
      </c>
      <c r="E2383" t="s">
        <v>6453</v>
      </c>
      <c r="F2383" s="8">
        <v>92</v>
      </c>
    </row>
    <row r="2384" spans="1:6" x14ac:dyDescent="0.25">
      <c r="A2384" s="22">
        <v>43538</v>
      </c>
      <c r="B2384" s="7">
        <v>0.91</v>
      </c>
      <c r="C2384" t="s">
        <v>7232</v>
      </c>
      <c r="D2384" t="s">
        <v>9</v>
      </c>
      <c r="E2384" t="s">
        <v>7001</v>
      </c>
      <c r="F2384" s="8">
        <v>92</v>
      </c>
    </row>
    <row r="2385" spans="1:6" x14ac:dyDescent="0.25">
      <c r="A2385" s="22">
        <v>43549</v>
      </c>
      <c r="B2385" s="7">
        <v>0.36</v>
      </c>
      <c r="C2385" t="s">
        <v>7226</v>
      </c>
      <c r="D2385" t="s">
        <v>7201</v>
      </c>
      <c r="E2385" t="s">
        <v>6800</v>
      </c>
      <c r="F2385" s="8">
        <v>92</v>
      </c>
    </row>
    <row r="2386" spans="1:6" x14ac:dyDescent="0.25">
      <c r="A2386" s="22">
        <v>43472</v>
      </c>
      <c r="B2386" s="7">
        <v>0.02</v>
      </c>
      <c r="C2386" t="s">
        <v>7226</v>
      </c>
      <c r="D2386" t="s">
        <v>7200</v>
      </c>
      <c r="E2386" t="s">
        <v>5547</v>
      </c>
      <c r="F2386" s="8">
        <v>92</v>
      </c>
    </row>
    <row r="2387" spans="1:6" x14ac:dyDescent="0.25">
      <c r="A2387" s="22">
        <v>43420</v>
      </c>
      <c r="B2387" s="7">
        <v>0.83</v>
      </c>
      <c r="C2387" t="s">
        <v>7229</v>
      </c>
      <c r="D2387" t="s">
        <v>7200</v>
      </c>
      <c r="E2387" t="s">
        <v>6044</v>
      </c>
      <c r="F2387" s="8">
        <v>92</v>
      </c>
    </row>
    <row r="2388" spans="1:6" x14ac:dyDescent="0.25">
      <c r="A2388" s="22">
        <v>43529</v>
      </c>
      <c r="B2388" s="7">
        <v>0.5</v>
      </c>
      <c r="C2388" t="s">
        <v>7231</v>
      </c>
      <c r="D2388" t="s">
        <v>9</v>
      </c>
      <c r="E2388" t="s">
        <v>6762</v>
      </c>
      <c r="F2388" s="8">
        <v>92</v>
      </c>
    </row>
    <row r="2389" spans="1:6" x14ac:dyDescent="0.25">
      <c r="A2389" s="22">
        <v>43549</v>
      </c>
      <c r="B2389" s="7">
        <v>0.86</v>
      </c>
      <c r="C2389" t="s">
        <v>7226</v>
      </c>
      <c r="D2389" t="s">
        <v>9</v>
      </c>
      <c r="E2389" t="s">
        <v>5290</v>
      </c>
      <c r="F2389" s="8">
        <v>92</v>
      </c>
    </row>
    <row r="2390" spans="1:6" x14ac:dyDescent="0.25">
      <c r="A2390" s="22">
        <v>43504</v>
      </c>
      <c r="B2390" s="7">
        <v>0.28000000000000003</v>
      </c>
      <c r="C2390" t="s">
        <v>7229</v>
      </c>
      <c r="D2390" t="s">
        <v>7203</v>
      </c>
      <c r="E2390" t="s">
        <v>2380</v>
      </c>
      <c r="F2390" s="8">
        <v>92</v>
      </c>
    </row>
    <row r="2391" spans="1:6" x14ac:dyDescent="0.25">
      <c r="A2391" s="22">
        <v>43529</v>
      </c>
      <c r="B2391" s="7">
        <v>0.06</v>
      </c>
      <c r="C2391" t="s">
        <v>7231</v>
      </c>
      <c r="D2391" t="s">
        <v>7200</v>
      </c>
      <c r="E2391" t="s">
        <v>6238</v>
      </c>
      <c r="F2391" s="8">
        <v>92</v>
      </c>
    </row>
    <row r="2392" spans="1:6" x14ac:dyDescent="0.25">
      <c r="A2392" s="22">
        <v>43466</v>
      </c>
      <c r="B2392" s="7">
        <v>0.97</v>
      </c>
      <c r="C2392" t="s">
        <v>7231</v>
      </c>
      <c r="D2392" t="s">
        <v>7201</v>
      </c>
      <c r="E2392" t="s">
        <v>6226</v>
      </c>
      <c r="F2392" s="8">
        <v>92</v>
      </c>
    </row>
    <row r="2393" spans="1:6" x14ac:dyDescent="0.25">
      <c r="A2393" s="22">
        <v>43480</v>
      </c>
      <c r="B2393" s="7">
        <v>0.56999999999999995</v>
      </c>
      <c r="C2393" t="s">
        <v>7231</v>
      </c>
      <c r="D2393" t="s">
        <v>7203</v>
      </c>
      <c r="E2393" t="s">
        <v>5170</v>
      </c>
      <c r="F2393" s="8">
        <v>92</v>
      </c>
    </row>
    <row r="2394" spans="1:6" x14ac:dyDescent="0.25">
      <c r="A2394" s="22">
        <v>43434</v>
      </c>
      <c r="B2394" s="7">
        <v>0.46</v>
      </c>
      <c r="C2394" t="s">
        <v>7229</v>
      </c>
      <c r="D2394" t="s">
        <v>7201</v>
      </c>
      <c r="E2394" t="s">
        <v>3879</v>
      </c>
      <c r="F2394" s="8">
        <v>92</v>
      </c>
    </row>
    <row r="2395" spans="1:6" x14ac:dyDescent="0.25">
      <c r="A2395" s="22">
        <v>43517</v>
      </c>
      <c r="B2395" s="7">
        <v>0.54</v>
      </c>
      <c r="C2395" t="s">
        <v>7232</v>
      </c>
      <c r="D2395" t="s">
        <v>9</v>
      </c>
      <c r="E2395" t="s">
        <v>2768</v>
      </c>
      <c r="F2395" s="8">
        <v>92</v>
      </c>
    </row>
    <row r="2396" spans="1:6" x14ac:dyDescent="0.25">
      <c r="A2396" s="22">
        <v>43454</v>
      </c>
      <c r="B2396" s="7">
        <v>0.02</v>
      </c>
      <c r="C2396" t="s">
        <v>7232</v>
      </c>
      <c r="D2396" t="s">
        <v>7201</v>
      </c>
      <c r="E2396" t="s">
        <v>2915</v>
      </c>
      <c r="F2396" s="8">
        <v>92</v>
      </c>
    </row>
    <row r="2397" spans="1:6" x14ac:dyDescent="0.25">
      <c r="A2397" s="22">
        <v>43553</v>
      </c>
      <c r="B2397" s="7">
        <v>0.45</v>
      </c>
      <c r="C2397" t="s">
        <v>7229</v>
      </c>
      <c r="D2397" t="s">
        <v>7203</v>
      </c>
      <c r="E2397" t="s">
        <v>6236</v>
      </c>
      <c r="F2397" s="8">
        <v>92</v>
      </c>
    </row>
    <row r="2398" spans="1:6" x14ac:dyDescent="0.25">
      <c r="A2398" s="22">
        <v>43426</v>
      </c>
      <c r="B2398" s="7">
        <v>0.74</v>
      </c>
      <c r="C2398" t="s">
        <v>7232</v>
      </c>
      <c r="D2398" t="s">
        <v>9</v>
      </c>
      <c r="E2398" t="s">
        <v>1512</v>
      </c>
      <c r="F2398" s="8">
        <v>92</v>
      </c>
    </row>
    <row r="2399" spans="1:6" x14ac:dyDescent="0.25">
      <c r="A2399" s="22">
        <v>43424</v>
      </c>
      <c r="B2399" s="7">
        <v>0.46</v>
      </c>
      <c r="C2399" t="s">
        <v>7231</v>
      </c>
      <c r="D2399" t="s">
        <v>9</v>
      </c>
      <c r="E2399" t="s">
        <v>5385</v>
      </c>
      <c r="F2399" s="8">
        <v>92</v>
      </c>
    </row>
    <row r="2400" spans="1:6" x14ac:dyDescent="0.25">
      <c r="A2400" s="22">
        <v>43543</v>
      </c>
      <c r="B2400" s="7">
        <v>0.87</v>
      </c>
      <c r="C2400" t="s">
        <v>7231</v>
      </c>
      <c r="D2400" t="s">
        <v>7202</v>
      </c>
      <c r="E2400" t="s">
        <v>5399</v>
      </c>
      <c r="F2400" s="8">
        <v>92</v>
      </c>
    </row>
    <row r="2401" spans="1:6" x14ac:dyDescent="0.25">
      <c r="A2401" s="22">
        <v>43473</v>
      </c>
      <c r="B2401" s="7">
        <v>0.45</v>
      </c>
      <c r="C2401" t="s">
        <v>7231</v>
      </c>
      <c r="D2401" t="s">
        <v>9</v>
      </c>
      <c r="E2401" t="s">
        <v>1755</v>
      </c>
      <c r="F2401" s="8">
        <v>92</v>
      </c>
    </row>
    <row r="2402" spans="1:6" x14ac:dyDescent="0.25">
      <c r="A2402" s="22">
        <v>43473</v>
      </c>
      <c r="B2402" s="7">
        <v>0.47</v>
      </c>
      <c r="C2402" t="s">
        <v>7231</v>
      </c>
      <c r="D2402" t="s">
        <v>7201</v>
      </c>
      <c r="E2402" t="s">
        <v>5766</v>
      </c>
      <c r="F2402" s="8">
        <v>92</v>
      </c>
    </row>
    <row r="2403" spans="1:6" x14ac:dyDescent="0.25">
      <c r="A2403" s="22">
        <v>43545</v>
      </c>
      <c r="B2403" s="7">
        <v>0.39</v>
      </c>
      <c r="C2403" t="s">
        <v>7232</v>
      </c>
      <c r="D2403" t="s">
        <v>9</v>
      </c>
      <c r="E2403" t="s">
        <v>5931</v>
      </c>
      <c r="F2403" s="8">
        <v>92</v>
      </c>
    </row>
    <row r="2404" spans="1:6" x14ac:dyDescent="0.25">
      <c r="A2404" s="22">
        <v>43532</v>
      </c>
      <c r="B2404" s="7">
        <v>0.03</v>
      </c>
      <c r="C2404" t="s">
        <v>7229</v>
      </c>
      <c r="D2404" t="s">
        <v>7201</v>
      </c>
      <c r="E2404" t="s">
        <v>2625</v>
      </c>
      <c r="F2404" s="8">
        <v>92</v>
      </c>
    </row>
    <row r="2405" spans="1:6" x14ac:dyDescent="0.25">
      <c r="A2405" s="22">
        <v>43437</v>
      </c>
      <c r="B2405" s="7">
        <v>0.94</v>
      </c>
      <c r="C2405" t="s">
        <v>7226</v>
      </c>
      <c r="D2405" t="s">
        <v>7202</v>
      </c>
      <c r="E2405" t="s">
        <v>891</v>
      </c>
      <c r="F2405" s="8">
        <v>92</v>
      </c>
    </row>
    <row r="2406" spans="1:6" x14ac:dyDescent="0.25">
      <c r="A2406" s="22">
        <v>43490</v>
      </c>
      <c r="B2406" s="7">
        <v>0.22</v>
      </c>
      <c r="C2406" t="s">
        <v>7229</v>
      </c>
      <c r="D2406" t="s">
        <v>9</v>
      </c>
      <c r="E2406" t="s">
        <v>4498</v>
      </c>
      <c r="F2406" s="8">
        <v>92</v>
      </c>
    </row>
    <row r="2407" spans="1:6" x14ac:dyDescent="0.25">
      <c r="A2407" s="22">
        <v>43454</v>
      </c>
      <c r="B2407" s="7">
        <v>0.55000000000000004</v>
      </c>
      <c r="C2407" t="s">
        <v>7232</v>
      </c>
      <c r="D2407" t="s">
        <v>7200</v>
      </c>
      <c r="E2407" t="s">
        <v>6043</v>
      </c>
      <c r="F2407" s="8">
        <v>92</v>
      </c>
    </row>
    <row r="2408" spans="1:6" x14ac:dyDescent="0.25">
      <c r="A2408" s="22">
        <v>43515</v>
      </c>
      <c r="B2408" s="7">
        <v>0.3</v>
      </c>
      <c r="C2408" t="s">
        <v>7231</v>
      </c>
      <c r="D2408" t="s">
        <v>7201</v>
      </c>
      <c r="E2408" t="s">
        <v>5017</v>
      </c>
      <c r="F2408" s="8">
        <v>92</v>
      </c>
    </row>
    <row r="2409" spans="1:6" x14ac:dyDescent="0.25">
      <c r="A2409" s="22">
        <v>43521</v>
      </c>
      <c r="B2409" s="7">
        <v>0.25</v>
      </c>
      <c r="C2409" t="s">
        <v>7226</v>
      </c>
      <c r="D2409" t="s">
        <v>7201</v>
      </c>
      <c r="E2409" t="s">
        <v>5746</v>
      </c>
      <c r="F2409" s="8">
        <v>92</v>
      </c>
    </row>
    <row r="2410" spans="1:6" x14ac:dyDescent="0.25">
      <c r="A2410" s="22">
        <v>43458</v>
      </c>
      <c r="B2410" s="7">
        <v>0.41</v>
      </c>
      <c r="C2410" t="s">
        <v>7226</v>
      </c>
      <c r="D2410" t="s">
        <v>7200</v>
      </c>
      <c r="E2410" t="s">
        <v>7193</v>
      </c>
      <c r="F2410" s="8">
        <v>92</v>
      </c>
    </row>
    <row r="2411" spans="1:6" x14ac:dyDescent="0.25">
      <c r="A2411" s="22">
        <v>43426</v>
      </c>
      <c r="B2411" s="7">
        <v>0.62</v>
      </c>
      <c r="C2411" t="s">
        <v>7232</v>
      </c>
      <c r="D2411" t="s">
        <v>7200</v>
      </c>
      <c r="E2411" t="s">
        <v>7060</v>
      </c>
      <c r="F2411" s="8">
        <v>92</v>
      </c>
    </row>
    <row r="2412" spans="1:6" x14ac:dyDescent="0.25">
      <c r="A2412" s="22">
        <v>43550</v>
      </c>
      <c r="B2412" s="7">
        <v>0.47</v>
      </c>
      <c r="C2412" t="s">
        <v>7231</v>
      </c>
      <c r="D2412" t="s">
        <v>9</v>
      </c>
      <c r="E2412" t="s">
        <v>5671</v>
      </c>
      <c r="F2412" s="8">
        <v>92</v>
      </c>
    </row>
    <row r="2413" spans="1:6" x14ac:dyDescent="0.25">
      <c r="A2413" s="22">
        <v>43447</v>
      </c>
      <c r="B2413" s="7">
        <v>0.79</v>
      </c>
      <c r="C2413" t="s">
        <v>7232</v>
      </c>
      <c r="D2413" t="s">
        <v>7203</v>
      </c>
      <c r="E2413" t="s">
        <v>5480</v>
      </c>
      <c r="F2413" s="8">
        <v>92</v>
      </c>
    </row>
    <row r="2414" spans="1:6" x14ac:dyDescent="0.25">
      <c r="A2414" s="22">
        <v>43525</v>
      </c>
      <c r="B2414" s="7">
        <v>0.99</v>
      </c>
      <c r="C2414" t="s">
        <v>7229</v>
      </c>
      <c r="D2414" t="s">
        <v>7201</v>
      </c>
      <c r="E2414" t="s">
        <v>4878</v>
      </c>
      <c r="F2414" s="8">
        <v>92</v>
      </c>
    </row>
    <row r="2415" spans="1:6" x14ac:dyDescent="0.25">
      <c r="A2415" s="22">
        <v>43546</v>
      </c>
      <c r="B2415" s="7">
        <v>0.52</v>
      </c>
      <c r="C2415" t="s">
        <v>7229</v>
      </c>
      <c r="D2415" t="s">
        <v>7201</v>
      </c>
      <c r="E2415" t="s">
        <v>5543</v>
      </c>
      <c r="F2415" s="8">
        <v>92</v>
      </c>
    </row>
    <row r="2416" spans="1:6" x14ac:dyDescent="0.25">
      <c r="A2416" s="22">
        <v>43472</v>
      </c>
      <c r="B2416" s="7">
        <v>0.63</v>
      </c>
      <c r="C2416" t="s">
        <v>7226</v>
      </c>
      <c r="D2416" t="s">
        <v>7200</v>
      </c>
      <c r="E2416" t="s">
        <v>5487</v>
      </c>
      <c r="F2416" s="8">
        <v>92</v>
      </c>
    </row>
    <row r="2417" spans="1:6" x14ac:dyDescent="0.25">
      <c r="A2417" s="22">
        <v>43549</v>
      </c>
      <c r="B2417" s="7">
        <v>0.48</v>
      </c>
      <c r="C2417" t="s">
        <v>7226</v>
      </c>
      <c r="D2417" t="s">
        <v>9</v>
      </c>
      <c r="E2417" t="s">
        <v>6542</v>
      </c>
      <c r="F2417" s="8">
        <v>92</v>
      </c>
    </row>
    <row r="2418" spans="1:6" x14ac:dyDescent="0.25">
      <c r="A2418" s="22">
        <v>43444</v>
      </c>
      <c r="B2418" s="7">
        <v>0.05</v>
      </c>
      <c r="C2418" t="s">
        <v>7226</v>
      </c>
      <c r="D2418" t="s">
        <v>7200</v>
      </c>
      <c r="E2418" t="s">
        <v>6385</v>
      </c>
      <c r="F2418" s="8">
        <v>92</v>
      </c>
    </row>
    <row r="2419" spans="1:6" x14ac:dyDescent="0.25">
      <c r="A2419" s="22">
        <v>43507</v>
      </c>
      <c r="B2419" s="7">
        <v>0.35</v>
      </c>
      <c r="C2419" t="s">
        <v>7226</v>
      </c>
      <c r="D2419" t="s">
        <v>9</v>
      </c>
      <c r="E2419" t="s">
        <v>5705</v>
      </c>
      <c r="F2419" s="8">
        <v>92</v>
      </c>
    </row>
    <row r="2420" spans="1:6" x14ac:dyDescent="0.25">
      <c r="A2420" s="22">
        <v>43501</v>
      </c>
      <c r="B2420" s="7">
        <v>0.26</v>
      </c>
      <c r="C2420" t="s">
        <v>7231</v>
      </c>
      <c r="D2420" t="s">
        <v>9</v>
      </c>
      <c r="E2420" t="s">
        <v>7168</v>
      </c>
      <c r="F2420" s="8">
        <v>92</v>
      </c>
    </row>
    <row r="2421" spans="1:6" x14ac:dyDescent="0.25">
      <c r="A2421" s="22">
        <v>43475</v>
      </c>
      <c r="B2421" s="7">
        <v>0.42</v>
      </c>
      <c r="C2421" t="s">
        <v>7232</v>
      </c>
      <c r="D2421" t="s">
        <v>7201</v>
      </c>
      <c r="E2421" t="s">
        <v>5062</v>
      </c>
      <c r="F2421" s="8">
        <v>92</v>
      </c>
    </row>
    <row r="2422" spans="1:6" x14ac:dyDescent="0.25">
      <c r="A2422" s="22">
        <v>43535</v>
      </c>
      <c r="B2422" s="7">
        <v>0.5</v>
      </c>
      <c r="C2422" t="s">
        <v>7226</v>
      </c>
      <c r="D2422" t="s">
        <v>7201</v>
      </c>
      <c r="E2422" t="s">
        <v>6640</v>
      </c>
      <c r="F2422" s="8">
        <v>92</v>
      </c>
    </row>
    <row r="2423" spans="1:6" x14ac:dyDescent="0.25">
      <c r="A2423" s="22">
        <v>43455</v>
      </c>
      <c r="B2423" s="7">
        <v>0.49</v>
      </c>
      <c r="C2423" t="s">
        <v>7229</v>
      </c>
      <c r="D2423" t="s">
        <v>7202</v>
      </c>
      <c r="E2423" t="s">
        <v>5664</v>
      </c>
      <c r="F2423" s="8">
        <v>92</v>
      </c>
    </row>
    <row r="2424" spans="1:6" x14ac:dyDescent="0.25">
      <c r="A2424" s="22">
        <v>43538</v>
      </c>
      <c r="B2424" s="7">
        <v>0.67</v>
      </c>
      <c r="C2424" t="s">
        <v>7232</v>
      </c>
      <c r="D2424" t="s">
        <v>7203</v>
      </c>
      <c r="E2424" t="s">
        <v>789</v>
      </c>
      <c r="F2424" s="8">
        <v>92</v>
      </c>
    </row>
    <row r="2425" spans="1:6" x14ac:dyDescent="0.25">
      <c r="A2425" s="22">
        <v>43423</v>
      </c>
      <c r="B2425" s="7">
        <v>0.94</v>
      </c>
      <c r="C2425" t="s">
        <v>7226</v>
      </c>
      <c r="D2425" t="s">
        <v>7203</v>
      </c>
      <c r="E2425" t="s">
        <v>6779</v>
      </c>
      <c r="F2425" s="8">
        <v>92</v>
      </c>
    </row>
    <row r="2426" spans="1:6" x14ac:dyDescent="0.25">
      <c r="A2426" s="22">
        <v>43524</v>
      </c>
      <c r="B2426" s="7">
        <v>0.28000000000000003</v>
      </c>
      <c r="C2426" t="s">
        <v>7232</v>
      </c>
      <c r="D2426" t="s">
        <v>7200</v>
      </c>
      <c r="E2426" t="s">
        <v>1811</v>
      </c>
      <c r="F2426" s="8">
        <v>92</v>
      </c>
    </row>
    <row r="2427" spans="1:6" x14ac:dyDescent="0.25">
      <c r="A2427" s="22">
        <v>43440</v>
      </c>
      <c r="B2427" s="7">
        <v>0.76</v>
      </c>
      <c r="C2427" t="s">
        <v>7232</v>
      </c>
      <c r="D2427" t="s">
        <v>7201</v>
      </c>
      <c r="E2427" t="s">
        <v>5684</v>
      </c>
      <c r="F2427" s="8">
        <v>92</v>
      </c>
    </row>
    <row r="2428" spans="1:6" x14ac:dyDescent="0.25">
      <c r="A2428" s="22">
        <v>43431</v>
      </c>
      <c r="B2428" s="7">
        <v>0.11</v>
      </c>
      <c r="C2428" t="s">
        <v>7231</v>
      </c>
      <c r="D2428" t="s">
        <v>7200</v>
      </c>
      <c r="E2428" t="s">
        <v>5385</v>
      </c>
      <c r="F2428" s="8">
        <v>92</v>
      </c>
    </row>
    <row r="2429" spans="1:6" x14ac:dyDescent="0.25">
      <c r="A2429" s="22">
        <v>43532</v>
      </c>
      <c r="B2429" s="7">
        <v>0.19</v>
      </c>
      <c r="C2429" t="s">
        <v>7229</v>
      </c>
      <c r="D2429" t="s">
        <v>7201</v>
      </c>
      <c r="E2429" t="s">
        <v>6115</v>
      </c>
      <c r="F2429" s="8">
        <v>92</v>
      </c>
    </row>
    <row r="2430" spans="1:6" x14ac:dyDescent="0.25">
      <c r="A2430" s="22">
        <v>43468</v>
      </c>
      <c r="B2430" s="7">
        <v>0.46</v>
      </c>
      <c r="C2430" t="s">
        <v>7232</v>
      </c>
      <c r="D2430" t="s">
        <v>7201</v>
      </c>
      <c r="E2430" t="s">
        <v>5276</v>
      </c>
      <c r="F2430" s="8">
        <v>92</v>
      </c>
    </row>
    <row r="2431" spans="1:6" x14ac:dyDescent="0.25">
      <c r="A2431" s="22">
        <v>43473</v>
      </c>
      <c r="B2431" s="7">
        <v>0.21</v>
      </c>
      <c r="C2431" t="s">
        <v>7231</v>
      </c>
      <c r="D2431" t="s">
        <v>7201</v>
      </c>
      <c r="E2431" t="s">
        <v>5036</v>
      </c>
      <c r="F2431" s="8">
        <v>92</v>
      </c>
    </row>
    <row r="2432" spans="1:6" x14ac:dyDescent="0.25">
      <c r="A2432" s="22">
        <v>43473</v>
      </c>
      <c r="B2432" s="7">
        <v>0.72</v>
      </c>
      <c r="C2432" t="s">
        <v>7231</v>
      </c>
      <c r="D2432" t="s">
        <v>7201</v>
      </c>
      <c r="E2432" t="s">
        <v>5550</v>
      </c>
      <c r="F2432" s="8">
        <v>92</v>
      </c>
    </row>
    <row r="2433" spans="1:6" x14ac:dyDescent="0.25">
      <c r="A2433" s="22">
        <v>43543</v>
      </c>
      <c r="B2433" s="7">
        <v>0.23</v>
      </c>
      <c r="C2433" t="s">
        <v>7231</v>
      </c>
      <c r="D2433" t="s">
        <v>7201</v>
      </c>
      <c r="E2433" t="s">
        <v>6075</v>
      </c>
      <c r="F2433" s="8">
        <v>92</v>
      </c>
    </row>
    <row r="2434" spans="1:6" x14ac:dyDescent="0.25">
      <c r="A2434" s="22">
        <v>43452</v>
      </c>
      <c r="B2434" s="7">
        <v>0.54</v>
      </c>
      <c r="C2434" t="s">
        <v>7231</v>
      </c>
      <c r="D2434" t="s">
        <v>7201</v>
      </c>
      <c r="E2434" t="s">
        <v>2860</v>
      </c>
      <c r="F2434" s="8">
        <v>92</v>
      </c>
    </row>
    <row r="2435" spans="1:6" x14ac:dyDescent="0.25">
      <c r="A2435" s="22">
        <v>43447</v>
      </c>
      <c r="B2435" s="7">
        <v>0.78</v>
      </c>
      <c r="C2435" t="s">
        <v>7232</v>
      </c>
      <c r="D2435" t="s">
        <v>7202</v>
      </c>
      <c r="E2435" t="s">
        <v>494</v>
      </c>
      <c r="F2435" s="8">
        <v>92</v>
      </c>
    </row>
    <row r="2436" spans="1:6" x14ac:dyDescent="0.25">
      <c r="A2436" s="22">
        <v>43465</v>
      </c>
      <c r="B2436" s="7">
        <v>0.24</v>
      </c>
      <c r="C2436" t="s">
        <v>7226</v>
      </c>
      <c r="D2436" t="s">
        <v>7200</v>
      </c>
      <c r="E2436" t="s">
        <v>6590</v>
      </c>
      <c r="F2436" s="8">
        <v>92</v>
      </c>
    </row>
    <row r="2437" spans="1:6" x14ac:dyDescent="0.25">
      <c r="A2437" s="22">
        <v>43441</v>
      </c>
      <c r="B2437" s="7">
        <v>0.43</v>
      </c>
      <c r="C2437" t="s">
        <v>7229</v>
      </c>
      <c r="D2437" t="s">
        <v>7203</v>
      </c>
      <c r="E2437" t="s">
        <v>25</v>
      </c>
      <c r="F2437" s="8">
        <v>92</v>
      </c>
    </row>
    <row r="2438" spans="1:6" x14ac:dyDescent="0.25">
      <c r="A2438" s="22">
        <v>43501</v>
      </c>
      <c r="B2438" s="7">
        <v>0.52</v>
      </c>
      <c r="C2438" t="s">
        <v>7231</v>
      </c>
      <c r="D2438" t="s">
        <v>9</v>
      </c>
      <c r="E2438" t="s">
        <v>6615</v>
      </c>
      <c r="F2438" s="8">
        <v>92</v>
      </c>
    </row>
    <row r="2439" spans="1:6" x14ac:dyDescent="0.25">
      <c r="A2439" s="22">
        <v>43430</v>
      </c>
      <c r="B2439" s="7">
        <v>0.82</v>
      </c>
      <c r="C2439" t="s">
        <v>7226</v>
      </c>
      <c r="D2439" t="s">
        <v>9</v>
      </c>
      <c r="E2439" t="s">
        <v>6944</v>
      </c>
      <c r="F2439" s="8">
        <v>92</v>
      </c>
    </row>
    <row r="2440" spans="1:6" x14ac:dyDescent="0.25">
      <c r="A2440" s="22">
        <v>43468</v>
      </c>
      <c r="B2440" s="7">
        <v>0.05</v>
      </c>
      <c r="C2440" t="s">
        <v>7232</v>
      </c>
      <c r="D2440" t="s">
        <v>9</v>
      </c>
      <c r="E2440" t="s">
        <v>6249</v>
      </c>
      <c r="F2440" s="8">
        <v>92</v>
      </c>
    </row>
    <row r="2441" spans="1:6" x14ac:dyDescent="0.25">
      <c r="A2441" s="22">
        <v>43549</v>
      </c>
      <c r="B2441" s="7">
        <v>0.89</v>
      </c>
      <c r="C2441" t="s">
        <v>7226</v>
      </c>
      <c r="D2441" t="s">
        <v>9</v>
      </c>
      <c r="E2441" t="s">
        <v>5968</v>
      </c>
      <c r="F2441" s="8">
        <v>92</v>
      </c>
    </row>
    <row r="2442" spans="1:6" x14ac:dyDescent="0.25">
      <c r="A2442" s="22">
        <v>43486</v>
      </c>
      <c r="B2442" s="7">
        <v>0.74</v>
      </c>
      <c r="C2442" t="s">
        <v>7226</v>
      </c>
      <c r="D2442" t="s">
        <v>7203</v>
      </c>
      <c r="E2442" t="s">
        <v>1980</v>
      </c>
      <c r="F2442" s="8">
        <v>92</v>
      </c>
    </row>
    <row r="2443" spans="1:6" x14ac:dyDescent="0.25">
      <c r="A2443" s="22">
        <v>43515</v>
      </c>
      <c r="B2443" s="7">
        <v>0.22</v>
      </c>
      <c r="C2443" t="s">
        <v>7231</v>
      </c>
      <c r="D2443" t="s">
        <v>9</v>
      </c>
      <c r="E2443" t="s">
        <v>6359</v>
      </c>
      <c r="F2443" s="8">
        <v>92</v>
      </c>
    </row>
    <row r="2444" spans="1:6" x14ac:dyDescent="0.25">
      <c r="A2444" s="22">
        <v>43528</v>
      </c>
      <c r="B2444" s="7">
        <v>0.85</v>
      </c>
      <c r="C2444" t="s">
        <v>7226</v>
      </c>
      <c r="D2444" t="s">
        <v>7201</v>
      </c>
      <c r="E2444" t="s">
        <v>6317</v>
      </c>
      <c r="F2444" s="8">
        <v>92</v>
      </c>
    </row>
    <row r="2445" spans="1:6" x14ac:dyDescent="0.25">
      <c r="A2445" s="22">
        <v>43424</v>
      </c>
      <c r="B2445" s="7">
        <v>0.82</v>
      </c>
      <c r="C2445" t="s">
        <v>7231</v>
      </c>
      <c r="D2445" t="s">
        <v>7201</v>
      </c>
      <c r="E2445" t="s">
        <v>5399</v>
      </c>
      <c r="F2445" s="8">
        <v>92</v>
      </c>
    </row>
    <row r="2446" spans="1:6" x14ac:dyDescent="0.25">
      <c r="A2446" s="22">
        <v>43434</v>
      </c>
      <c r="B2446" s="7">
        <v>0.23</v>
      </c>
      <c r="C2446" t="s">
        <v>7229</v>
      </c>
      <c r="D2446" t="s">
        <v>9</v>
      </c>
      <c r="E2446" t="s">
        <v>5556</v>
      </c>
      <c r="F2446" s="8">
        <v>92</v>
      </c>
    </row>
    <row r="2447" spans="1:6" x14ac:dyDescent="0.25">
      <c r="A2447" s="22">
        <v>43545</v>
      </c>
      <c r="B2447" s="7">
        <v>0.56000000000000005</v>
      </c>
      <c r="C2447" t="s">
        <v>7232</v>
      </c>
      <c r="D2447" t="s">
        <v>9</v>
      </c>
      <c r="E2447" t="s">
        <v>5934</v>
      </c>
      <c r="F2447" s="8">
        <v>92</v>
      </c>
    </row>
    <row r="2448" spans="1:6" x14ac:dyDescent="0.25">
      <c r="A2448" s="22">
        <v>43431</v>
      </c>
      <c r="B2448" s="7">
        <v>0.1</v>
      </c>
      <c r="C2448" t="s">
        <v>7231</v>
      </c>
      <c r="D2448" t="s">
        <v>7203</v>
      </c>
      <c r="E2448" t="s">
        <v>6103</v>
      </c>
      <c r="F2448" s="8">
        <v>92</v>
      </c>
    </row>
    <row r="2449" spans="1:6" x14ac:dyDescent="0.25">
      <c r="A2449" s="22">
        <v>43550</v>
      </c>
      <c r="B2449" s="7">
        <v>0.22</v>
      </c>
      <c r="C2449" t="s">
        <v>7231</v>
      </c>
      <c r="D2449" t="s">
        <v>9</v>
      </c>
      <c r="E2449" t="s">
        <v>7097</v>
      </c>
      <c r="F2449" s="8">
        <v>92</v>
      </c>
    </row>
    <row r="2450" spans="1:6" x14ac:dyDescent="0.25">
      <c r="A2450" s="22">
        <v>43459</v>
      </c>
      <c r="B2450" s="7">
        <v>0.55000000000000004</v>
      </c>
      <c r="C2450" t="s">
        <v>7231</v>
      </c>
      <c r="D2450" t="s">
        <v>7200</v>
      </c>
      <c r="E2450" t="s">
        <v>5316</v>
      </c>
      <c r="F2450" s="8">
        <v>92</v>
      </c>
    </row>
    <row r="2451" spans="1:6" x14ac:dyDescent="0.25">
      <c r="A2451" s="22">
        <v>43480</v>
      </c>
      <c r="B2451" s="7">
        <v>0.89</v>
      </c>
      <c r="C2451" t="s">
        <v>7231</v>
      </c>
      <c r="D2451" t="s">
        <v>7203</v>
      </c>
      <c r="E2451" t="s">
        <v>1980</v>
      </c>
      <c r="F2451" s="8">
        <v>92</v>
      </c>
    </row>
    <row r="2452" spans="1:6" x14ac:dyDescent="0.25">
      <c r="A2452" s="22">
        <v>43542</v>
      </c>
      <c r="B2452" s="7">
        <v>0.28999999999999998</v>
      </c>
      <c r="C2452" t="s">
        <v>7226</v>
      </c>
      <c r="D2452" t="s">
        <v>7201</v>
      </c>
      <c r="E2452" t="s">
        <v>6576</v>
      </c>
      <c r="F2452" s="8">
        <v>92</v>
      </c>
    </row>
    <row r="2453" spans="1:6" x14ac:dyDescent="0.25">
      <c r="A2453" s="22">
        <v>43532</v>
      </c>
      <c r="B2453" s="7">
        <v>0.05</v>
      </c>
      <c r="C2453" t="s">
        <v>7229</v>
      </c>
      <c r="D2453" t="s">
        <v>7201</v>
      </c>
      <c r="E2453" t="s">
        <v>5580</v>
      </c>
      <c r="F2453" s="8">
        <v>92</v>
      </c>
    </row>
    <row r="2454" spans="1:6" x14ac:dyDescent="0.25">
      <c r="A2454" s="22">
        <v>43455</v>
      </c>
      <c r="B2454" s="7">
        <v>0.72</v>
      </c>
      <c r="C2454" t="s">
        <v>7229</v>
      </c>
      <c r="D2454" t="s">
        <v>7200</v>
      </c>
      <c r="E2454" t="s">
        <v>3219</v>
      </c>
      <c r="F2454" s="8">
        <v>92</v>
      </c>
    </row>
    <row r="2455" spans="1:6" x14ac:dyDescent="0.25">
      <c r="A2455" s="22">
        <v>43448</v>
      </c>
      <c r="B2455" s="7">
        <v>0.87</v>
      </c>
      <c r="C2455" t="s">
        <v>7229</v>
      </c>
      <c r="D2455" t="s">
        <v>7201</v>
      </c>
      <c r="E2455" t="s">
        <v>7145</v>
      </c>
      <c r="F2455" s="8">
        <v>92</v>
      </c>
    </row>
    <row r="2456" spans="1:6" x14ac:dyDescent="0.25">
      <c r="A2456" s="22">
        <v>43459</v>
      </c>
      <c r="B2456" s="7">
        <v>0.53</v>
      </c>
      <c r="C2456" t="s">
        <v>7231</v>
      </c>
      <c r="D2456" t="s">
        <v>9</v>
      </c>
      <c r="E2456" t="s">
        <v>3644</v>
      </c>
      <c r="F2456" s="8">
        <v>92</v>
      </c>
    </row>
    <row r="2457" spans="1:6" x14ac:dyDescent="0.25">
      <c r="A2457" s="22">
        <v>43424</v>
      </c>
      <c r="B2457" s="7">
        <v>0.62</v>
      </c>
      <c r="C2457" t="s">
        <v>7231</v>
      </c>
      <c r="D2457" t="s">
        <v>7200</v>
      </c>
      <c r="E2457" t="s">
        <v>6255</v>
      </c>
      <c r="F2457" s="8">
        <v>92</v>
      </c>
    </row>
    <row r="2458" spans="1:6" x14ac:dyDescent="0.25">
      <c r="A2458" s="22">
        <v>43550</v>
      </c>
      <c r="B2458" s="7">
        <v>0.15</v>
      </c>
      <c r="C2458" t="s">
        <v>7231</v>
      </c>
      <c r="D2458" t="s">
        <v>7201</v>
      </c>
      <c r="E2458" t="s">
        <v>2005</v>
      </c>
      <c r="F2458" s="8">
        <v>92</v>
      </c>
    </row>
    <row r="2459" spans="1:6" x14ac:dyDescent="0.25">
      <c r="A2459" s="22">
        <v>43542</v>
      </c>
      <c r="B2459" s="7">
        <v>0.79</v>
      </c>
      <c r="C2459" t="s">
        <v>7226</v>
      </c>
      <c r="D2459" t="s">
        <v>7200</v>
      </c>
      <c r="E2459" t="s">
        <v>4039</v>
      </c>
      <c r="F2459" s="8">
        <v>92</v>
      </c>
    </row>
    <row r="2460" spans="1:6" x14ac:dyDescent="0.25">
      <c r="A2460" s="22">
        <v>43514</v>
      </c>
      <c r="B2460" s="7">
        <v>0.19</v>
      </c>
      <c r="C2460" t="s">
        <v>7226</v>
      </c>
      <c r="D2460" t="s">
        <v>7200</v>
      </c>
      <c r="E2460" t="s">
        <v>2528</v>
      </c>
      <c r="F2460" s="8">
        <v>92</v>
      </c>
    </row>
    <row r="2461" spans="1:6" x14ac:dyDescent="0.25">
      <c r="A2461" s="22">
        <v>43458</v>
      </c>
      <c r="B2461" s="7">
        <v>0.51</v>
      </c>
      <c r="C2461" t="s">
        <v>7226</v>
      </c>
      <c r="D2461" t="s">
        <v>7201</v>
      </c>
      <c r="E2461" t="s">
        <v>1436</v>
      </c>
      <c r="F2461" s="8">
        <v>92</v>
      </c>
    </row>
    <row r="2462" spans="1:6" x14ac:dyDescent="0.25">
      <c r="A2462" s="22">
        <v>43431</v>
      </c>
      <c r="B2462" s="7">
        <v>0.16</v>
      </c>
      <c r="C2462" t="s">
        <v>7231</v>
      </c>
      <c r="D2462" t="s">
        <v>7201</v>
      </c>
      <c r="E2462" t="s">
        <v>6655</v>
      </c>
      <c r="F2462" s="8">
        <v>92</v>
      </c>
    </row>
    <row r="2463" spans="1:6" x14ac:dyDescent="0.25">
      <c r="A2463" s="22">
        <v>43455</v>
      </c>
      <c r="B2463" s="7">
        <v>0.1</v>
      </c>
      <c r="C2463" t="s">
        <v>7229</v>
      </c>
      <c r="D2463" t="s">
        <v>7200</v>
      </c>
      <c r="E2463" t="s">
        <v>2047</v>
      </c>
      <c r="F2463" s="8">
        <v>92</v>
      </c>
    </row>
    <row r="2464" spans="1:6" x14ac:dyDescent="0.25">
      <c r="A2464" s="22">
        <v>43538</v>
      </c>
      <c r="B2464" s="7">
        <v>0.22</v>
      </c>
      <c r="C2464" t="s">
        <v>7232</v>
      </c>
      <c r="D2464" t="s">
        <v>7201</v>
      </c>
      <c r="E2464" t="s">
        <v>6132</v>
      </c>
      <c r="F2464" s="8">
        <v>92</v>
      </c>
    </row>
    <row r="2465" spans="1:6" x14ac:dyDescent="0.25">
      <c r="A2465" s="22">
        <v>43468</v>
      </c>
      <c r="B2465" s="7">
        <v>0.15</v>
      </c>
      <c r="C2465" t="s">
        <v>7232</v>
      </c>
      <c r="D2465" t="s">
        <v>7201</v>
      </c>
      <c r="E2465" t="s">
        <v>7058</v>
      </c>
      <c r="F2465" s="8">
        <v>92</v>
      </c>
    </row>
    <row r="2466" spans="1:6" x14ac:dyDescent="0.25">
      <c r="A2466" s="22">
        <v>43438</v>
      </c>
      <c r="B2466" s="7">
        <v>0.95</v>
      </c>
      <c r="C2466" t="s">
        <v>7231</v>
      </c>
      <c r="D2466" t="s">
        <v>9</v>
      </c>
      <c r="E2466" t="s">
        <v>5869</v>
      </c>
      <c r="F2466" s="8">
        <v>92</v>
      </c>
    </row>
    <row r="2467" spans="1:6" x14ac:dyDescent="0.25">
      <c r="A2467" s="22">
        <v>43427</v>
      </c>
      <c r="B2467" s="7">
        <v>0.15</v>
      </c>
      <c r="C2467" t="s">
        <v>7229</v>
      </c>
      <c r="D2467" t="s">
        <v>7201</v>
      </c>
      <c r="E2467" t="s">
        <v>7057</v>
      </c>
      <c r="F2467" s="8">
        <v>92</v>
      </c>
    </row>
    <row r="2468" spans="1:6" x14ac:dyDescent="0.25">
      <c r="A2468" s="22">
        <v>43433</v>
      </c>
      <c r="B2468" s="7">
        <v>0.61</v>
      </c>
      <c r="C2468" t="s">
        <v>7232</v>
      </c>
      <c r="D2468" t="s">
        <v>7201</v>
      </c>
      <c r="E2468" t="s">
        <v>3219</v>
      </c>
      <c r="F2468" s="8">
        <v>92</v>
      </c>
    </row>
    <row r="2469" spans="1:6" x14ac:dyDescent="0.25">
      <c r="A2469" s="22">
        <v>43468</v>
      </c>
      <c r="B2469" s="7">
        <v>0.34</v>
      </c>
      <c r="C2469" t="s">
        <v>7232</v>
      </c>
      <c r="D2469" t="s">
        <v>7200</v>
      </c>
      <c r="E2469" t="s">
        <v>6892</v>
      </c>
      <c r="F2469" s="8">
        <v>92</v>
      </c>
    </row>
    <row r="2470" spans="1:6" x14ac:dyDescent="0.25">
      <c r="A2470" s="22">
        <v>43489</v>
      </c>
      <c r="B2470" s="7">
        <v>0.7</v>
      </c>
      <c r="C2470" t="s">
        <v>7232</v>
      </c>
      <c r="D2470" t="s">
        <v>7203</v>
      </c>
      <c r="E2470" t="s">
        <v>6393</v>
      </c>
      <c r="F2470" s="8">
        <v>92</v>
      </c>
    </row>
    <row r="2471" spans="1:6" x14ac:dyDescent="0.25">
      <c r="A2471" s="22">
        <v>43517</v>
      </c>
      <c r="B2471" s="7">
        <v>0.84</v>
      </c>
      <c r="C2471" t="s">
        <v>7232</v>
      </c>
      <c r="D2471" t="s">
        <v>9</v>
      </c>
      <c r="E2471" t="s">
        <v>5025</v>
      </c>
      <c r="F2471" s="8">
        <v>92</v>
      </c>
    </row>
    <row r="2472" spans="1:6" x14ac:dyDescent="0.25">
      <c r="A2472" s="22">
        <v>43482</v>
      </c>
      <c r="B2472" s="7">
        <v>0.71</v>
      </c>
      <c r="C2472" t="s">
        <v>7232</v>
      </c>
      <c r="D2472" t="s">
        <v>7201</v>
      </c>
      <c r="E2472" t="s">
        <v>6733</v>
      </c>
      <c r="F2472" s="8">
        <v>92</v>
      </c>
    </row>
    <row r="2473" spans="1:6" x14ac:dyDescent="0.25">
      <c r="A2473" s="22">
        <v>43419</v>
      </c>
      <c r="B2473" s="7">
        <v>0.73</v>
      </c>
      <c r="C2473" t="s">
        <v>7232</v>
      </c>
      <c r="D2473" t="s">
        <v>7200</v>
      </c>
      <c r="E2473" t="s">
        <v>5148</v>
      </c>
      <c r="F2473" s="8">
        <v>92</v>
      </c>
    </row>
    <row r="2474" spans="1:6" x14ac:dyDescent="0.25">
      <c r="A2474" s="22">
        <v>43452</v>
      </c>
      <c r="B2474" s="7">
        <v>0.21</v>
      </c>
      <c r="C2474" t="s">
        <v>7231</v>
      </c>
      <c r="D2474" t="s">
        <v>7200</v>
      </c>
      <c r="E2474" t="s">
        <v>6207</v>
      </c>
      <c r="F2474" s="8">
        <v>92</v>
      </c>
    </row>
    <row r="2475" spans="1:6" x14ac:dyDescent="0.25">
      <c r="A2475" s="22">
        <v>43462</v>
      </c>
      <c r="B2475" s="7">
        <v>0.12</v>
      </c>
      <c r="C2475" t="s">
        <v>7229</v>
      </c>
      <c r="D2475" t="s">
        <v>9</v>
      </c>
      <c r="E2475" t="s">
        <v>4481</v>
      </c>
      <c r="F2475" s="8">
        <v>92</v>
      </c>
    </row>
    <row r="2476" spans="1:6" x14ac:dyDescent="0.25">
      <c r="A2476" s="22">
        <v>43503</v>
      </c>
      <c r="B2476" s="7">
        <v>0.42</v>
      </c>
      <c r="C2476" t="s">
        <v>7232</v>
      </c>
      <c r="D2476" t="s">
        <v>7200</v>
      </c>
      <c r="E2476" t="s">
        <v>6413</v>
      </c>
      <c r="F2476" s="8">
        <v>92</v>
      </c>
    </row>
    <row r="2477" spans="1:6" x14ac:dyDescent="0.25">
      <c r="A2477" s="22">
        <v>43473</v>
      </c>
      <c r="B2477" s="7">
        <v>0.04</v>
      </c>
      <c r="C2477" t="s">
        <v>7231</v>
      </c>
      <c r="D2477" t="s">
        <v>7202</v>
      </c>
      <c r="E2477" t="s">
        <v>6468</v>
      </c>
      <c r="F2477" s="8">
        <v>92</v>
      </c>
    </row>
    <row r="2478" spans="1:6" x14ac:dyDescent="0.25">
      <c r="A2478" s="22">
        <v>43514</v>
      </c>
      <c r="B2478" s="7">
        <v>7.0000000000000007E-2</v>
      </c>
      <c r="C2478" t="s">
        <v>7226</v>
      </c>
      <c r="D2478" t="s">
        <v>9</v>
      </c>
      <c r="E2478" t="s">
        <v>5899</v>
      </c>
      <c r="F2478" s="8">
        <v>92</v>
      </c>
    </row>
    <row r="2479" spans="1:6" x14ac:dyDescent="0.25">
      <c r="A2479" s="22">
        <v>43430</v>
      </c>
      <c r="B2479" s="7">
        <v>0.19</v>
      </c>
      <c r="C2479" t="s">
        <v>7226</v>
      </c>
      <c r="D2479" t="s">
        <v>9</v>
      </c>
      <c r="E2479" t="s">
        <v>6258</v>
      </c>
      <c r="F2479" s="8">
        <v>92</v>
      </c>
    </row>
    <row r="2480" spans="1:6" x14ac:dyDescent="0.25">
      <c r="A2480" s="22">
        <v>43535</v>
      </c>
      <c r="B2480" s="7">
        <v>0.99</v>
      </c>
      <c r="C2480" t="s">
        <v>7226</v>
      </c>
      <c r="D2480" t="s">
        <v>7200</v>
      </c>
      <c r="E2480" t="s">
        <v>6214</v>
      </c>
      <c r="F2480" s="8">
        <v>92</v>
      </c>
    </row>
    <row r="2481" spans="1:6" x14ac:dyDescent="0.25">
      <c r="A2481" s="22">
        <v>43451</v>
      </c>
      <c r="B2481" s="7">
        <v>0.39</v>
      </c>
      <c r="C2481" t="s">
        <v>7226</v>
      </c>
      <c r="D2481" t="s">
        <v>9</v>
      </c>
      <c r="E2481" t="s">
        <v>824</v>
      </c>
      <c r="F2481" s="8">
        <v>92</v>
      </c>
    </row>
    <row r="2482" spans="1:6" x14ac:dyDescent="0.25">
      <c r="A2482" s="22">
        <v>43452</v>
      </c>
      <c r="B2482" s="7">
        <v>0.97</v>
      </c>
      <c r="C2482" t="s">
        <v>7231</v>
      </c>
      <c r="D2482" t="s">
        <v>9</v>
      </c>
      <c r="E2482" t="s">
        <v>394</v>
      </c>
      <c r="F2482" s="8">
        <v>92</v>
      </c>
    </row>
    <row r="2483" spans="1:6" x14ac:dyDescent="0.25">
      <c r="A2483" s="22">
        <v>43448</v>
      </c>
      <c r="B2483" s="7">
        <v>0.55000000000000004</v>
      </c>
      <c r="C2483" t="s">
        <v>7229</v>
      </c>
      <c r="D2483" t="s">
        <v>9</v>
      </c>
      <c r="E2483" t="s">
        <v>6483</v>
      </c>
      <c r="F2483" s="8">
        <v>92</v>
      </c>
    </row>
    <row r="2484" spans="1:6" x14ac:dyDescent="0.25">
      <c r="A2484" s="22">
        <v>43524</v>
      </c>
      <c r="B2484" s="7">
        <v>0.34</v>
      </c>
      <c r="C2484" t="s">
        <v>7232</v>
      </c>
      <c r="D2484" t="s">
        <v>7201</v>
      </c>
      <c r="E2484" t="s">
        <v>7176</v>
      </c>
      <c r="F2484" s="8">
        <v>92</v>
      </c>
    </row>
    <row r="2485" spans="1:6" x14ac:dyDescent="0.25">
      <c r="A2485" s="22">
        <v>43420</v>
      </c>
      <c r="B2485" s="7">
        <v>0.96</v>
      </c>
      <c r="C2485" t="s">
        <v>7229</v>
      </c>
      <c r="D2485" t="s">
        <v>9</v>
      </c>
      <c r="E2485" t="s">
        <v>7000</v>
      </c>
      <c r="F2485" s="8">
        <v>92</v>
      </c>
    </row>
    <row r="2486" spans="1:6" x14ac:dyDescent="0.25">
      <c r="A2486" s="22">
        <v>43529</v>
      </c>
      <c r="B2486" s="7">
        <v>0.39</v>
      </c>
      <c r="C2486" t="s">
        <v>7231</v>
      </c>
      <c r="D2486" t="s">
        <v>7200</v>
      </c>
      <c r="E2486" t="s">
        <v>5550</v>
      </c>
      <c r="F2486" s="8">
        <v>92</v>
      </c>
    </row>
    <row r="2487" spans="1:6" x14ac:dyDescent="0.25">
      <c r="A2487" s="22">
        <v>43419</v>
      </c>
      <c r="B2487" s="7">
        <v>0.6</v>
      </c>
      <c r="C2487" t="s">
        <v>7232</v>
      </c>
      <c r="D2487" t="s">
        <v>7200</v>
      </c>
      <c r="E2487" t="s">
        <v>5313</v>
      </c>
      <c r="F2487" s="8">
        <v>92</v>
      </c>
    </row>
    <row r="2488" spans="1:6" x14ac:dyDescent="0.25">
      <c r="A2488" s="22">
        <v>43473</v>
      </c>
      <c r="B2488" s="7">
        <v>0.19</v>
      </c>
      <c r="C2488" t="s">
        <v>7231</v>
      </c>
      <c r="D2488" t="s">
        <v>7200</v>
      </c>
      <c r="E2488" t="s">
        <v>5787</v>
      </c>
      <c r="F2488" s="8">
        <v>92</v>
      </c>
    </row>
    <row r="2489" spans="1:6" x14ac:dyDescent="0.25">
      <c r="A2489" s="22">
        <v>43473</v>
      </c>
      <c r="B2489" s="7">
        <v>0.66</v>
      </c>
      <c r="C2489" t="s">
        <v>7231</v>
      </c>
      <c r="D2489" t="s">
        <v>7201</v>
      </c>
      <c r="E2489" t="s">
        <v>6545</v>
      </c>
      <c r="F2489" s="8">
        <v>92</v>
      </c>
    </row>
    <row r="2490" spans="1:6" x14ac:dyDescent="0.25">
      <c r="A2490" s="22">
        <v>43455</v>
      </c>
      <c r="B2490" s="7">
        <v>0.82</v>
      </c>
      <c r="C2490" t="s">
        <v>7229</v>
      </c>
      <c r="D2490" t="s">
        <v>7203</v>
      </c>
      <c r="E2490" t="s">
        <v>5220</v>
      </c>
      <c r="F2490" s="8">
        <v>92</v>
      </c>
    </row>
    <row r="2491" spans="1:6" x14ac:dyDescent="0.25">
      <c r="A2491" s="22">
        <v>43553</v>
      </c>
      <c r="B2491" s="7">
        <v>0.12</v>
      </c>
      <c r="C2491" t="s">
        <v>7229</v>
      </c>
      <c r="D2491" t="s">
        <v>9</v>
      </c>
      <c r="E2491" t="s">
        <v>5511</v>
      </c>
      <c r="F2491" s="8">
        <v>92</v>
      </c>
    </row>
    <row r="2492" spans="1:6" x14ac:dyDescent="0.25">
      <c r="A2492" s="22">
        <v>43476</v>
      </c>
      <c r="B2492" s="7">
        <v>0.49</v>
      </c>
      <c r="C2492" t="s">
        <v>7229</v>
      </c>
      <c r="D2492" t="s">
        <v>9</v>
      </c>
      <c r="E2492" t="s">
        <v>6013</v>
      </c>
      <c r="F2492" s="8">
        <v>92</v>
      </c>
    </row>
    <row r="2493" spans="1:6" x14ac:dyDescent="0.25">
      <c r="A2493" s="22">
        <v>43445</v>
      </c>
      <c r="B2493" s="7">
        <v>0.4</v>
      </c>
      <c r="C2493" t="s">
        <v>7231</v>
      </c>
      <c r="D2493" t="s">
        <v>7201</v>
      </c>
      <c r="E2493" t="s">
        <v>6880</v>
      </c>
      <c r="F2493" s="8">
        <v>92</v>
      </c>
    </row>
    <row r="2494" spans="1:6" x14ac:dyDescent="0.25">
      <c r="A2494" s="22">
        <v>43532</v>
      </c>
      <c r="B2494" s="7">
        <v>0.8</v>
      </c>
      <c r="C2494" t="s">
        <v>7229</v>
      </c>
      <c r="D2494" t="s">
        <v>9</v>
      </c>
      <c r="E2494" t="s">
        <v>5196</v>
      </c>
      <c r="F2494" s="8">
        <v>92</v>
      </c>
    </row>
    <row r="2495" spans="1:6" x14ac:dyDescent="0.25">
      <c r="A2495" s="22">
        <v>43507</v>
      </c>
      <c r="B2495" s="7">
        <v>0.03</v>
      </c>
      <c r="C2495" t="s">
        <v>7226</v>
      </c>
      <c r="D2495" t="s">
        <v>9</v>
      </c>
      <c r="E2495" t="s">
        <v>7134</v>
      </c>
      <c r="F2495" s="8">
        <v>92</v>
      </c>
    </row>
    <row r="2496" spans="1:6" x14ac:dyDescent="0.25">
      <c r="A2496" s="22">
        <v>43487</v>
      </c>
      <c r="B2496" s="7">
        <v>0.63</v>
      </c>
      <c r="C2496" t="s">
        <v>7231</v>
      </c>
      <c r="D2496" t="s">
        <v>7201</v>
      </c>
      <c r="E2496" t="s">
        <v>1325</v>
      </c>
      <c r="F2496" s="8">
        <v>92</v>
      </c>
    </row>
    <row r="2497" spans="1:6" x14ac:dyDescent="0.25">
      <c r="A2497" s="22">
        <v>43522</v>
      </c>
      <c r="B2497" s="7">
        <v>0.56000000000000005</v>
      </c>
      <c r="C2497" t="s">
        <v>7231</v>
      </c>
      <c r="D2497" t="s">
        <v>7202</v>
      </c>
      <c r="E2497" t="s">
        <v>3696</v>
      </c>
      <c r="F2497" s="8">
        <v>92</v>
      </c>
    </row>
    <row r="2498" spans="1:6" x14ac:dyDescent="0.25">
      <c r="A2498" s="22">
        <v>43419</v>
      </c>
      <c r="B2498" s="7">
        <v>0.47</v>
      </c>
      <c r="C2498" t="s">
        <v>7232</v>
      </c>
      <c r="D2498" t="s">
        <v>7200</v>
      </c>
      <c r="E2498" t="s">
        <v>5242</v>
      </c>
      <c r="F2498" s="8">
        <v>92</v>
      </c>
    </row>
    <row r="2499" spans="1:6" x14ac:dyDescent="0.25">
      <c r="A2499" s="22">
        <v>43494</v>
      </c>
      <c r="B2499" s="7">
        <v>0.32</v>
      </c>
      <c r="C2499" t="s">
        <v>7231</v>
      </c>
      <c r="D2499" t="s">
        <v>9</v>
      </c>
      <c r="E2499" t="s">
        <v>6832</v>
      </c>
      <c r="F2499" s="8">
        <v>92</v>
      </c>
    </row>
    <row r="2500" spans="1:6" x14ac:dyDescent="0.25">
      <c r="A2500" s="22">
        <v>43476</v>
      </c>
      <c r="B2500" s="7">
        <v>0.22</v>
      </c>
      <c r="C2500" t="s">
        <v>7229</v>
      </c>
      <c r="D2500" t="s">
        <v>7201</v>
      </c>
      <c r="E2500" t="s">
        <v>6343</v>
      </c>
      <c r="F2500" s="8">
        <v>92</v>
      </c>
    </row>
    <row r="2501" spans="1:6" x14ac:dyDescent="0.25">
      <c r="A2501" s="22">
        <v>43500</v>
      </c>
      <c r="B2501" s="7">
        <v>0.99</v>
      </c>
      <c r="C2501" t="s">
        <v>7226</v>
      </c>
      <c r="D2501" t="s">
        <v>7200</v>
      </c>
      <c r="E2501" t="s">
        <v>6758</v>
      </c>
      <c r="F2501" s="8">
        <v>92</v>
      </c>
    </row>
    <row r="2502" spans="1:6" x14ac:dyDescent="0.25">
      <c r="A2502" s="22">
        <v>43507</v>
      </c>
      <c r="B2502" s="7">
        <v>0.17</v>
      </c>
      <c r="C2502" t="s">
        <v>7226</v>
      </c>
      <c r="D2502" t="s">
        <v>9</v>
      </c>
      <c r="E2502" t="s">
        <v>6681</v>
      </c>
      <c r="F2502" s="8">
        <v>92</v>
      </c>
    </row>
    <row r="2503" spans="1:6" x14ac:dyDescent="0.25">
      <c r="A2503" s="22">
        <v>43476</v>
      </c>
      <c r="B2503" s="7">
        <v>0.68</v>
      </c>
      <c r="C2503" t="s">
        <v>7229</v>
      </c>
      <c r="D2503" t="s">
        <v>7202</v>
      </c>
      <c r="E2503" t="s">
        <v>3897</v>
      </c>
      <c r="F2503" s="8">
        <v>92</v>
      </c>
    </row>
    <row r="2504" spans="1:6" x14ac:dyDescent="0.25">
      <c r="A2504" s="22">
        <v>43441</v>
      </c>
      <c r="B2504" s="7">
        <v>0.75</v>
      </c>
      <c r="C2504" t="s">
        <v>7229</v>
      </c>
      <c r="D2504" t="s">
        <v>7201</v>
      </c>
      <c r="E2504" t="s">
        <v>5168</v>
      </c>
      <c r="F2504" s="8">
        <v>92</v>
      </c>
    </row>
    <row r="2505" spans="1:6" x14ac:dyDescent="0.25">
      <c r="A2505" s="22">
        <v>43448</v>
      </c>
      <c r="B2505" s="7">
        <v>0.01</v>
      </c>
      <c r="C2505" t="s">
        <v>7229</v>
      </c>
      <c r="D2505" t="s">
        <v>7201</v>
      </c>
      <c r="E2505" t="s">
        <v>5021</v>
      </c>
      <c r="F2505" s="8">
        <v>92</v>
      </c>
    </row>
    <row r="2506" spans="1:6" x14ac:dyDescent="0.25">
      <c r="A2506" s="22">
        <v>43493</v>
      </c>
      <c r="B2506" s="7">
        <v>0.09</v>
      </c>
      <c r="C2506" t="s">
        <v>7226</v>
      </c>
      <c r="D2506" t="s">
        <v>9</v>
      </c>
      <c r="E2506" t="s">
        <v>6092</v>
      </c>
      <c r="F2506" s="8">
        <v>92</v>
      </c>
    </row>
    <row r="2507" spans="1:6" x14ac:dyDescent="0.25">
      <c r="A2507" s="22">
        <v>43423</v>
      </c>
      <c r="B2507" s="7">
        <v>0.67</v>
      </c>
      <c r="C2507" t="s">
        <v>7226</v>
      </c>
      <c r="D2507" t="s">
        <v>7200</v>
      </c>
      <c r="E2507" t="s">
        <v>128</v>
      </c>
      <c r="F2507" s="8">
        <v>92</v>
      </c>
    </row>
    <row r="2508" spans="1:6" x14ac:dyDescent="0.25">
      <c r="A2508" s="22">
        <v>43549</v>
      </c>
      <c r="B2508" s="7">
        <v>0.52</v>
      </c>
      <c r="C2508" t="s">
        <v>7226</v>
      </c>
      <c r="D2508" t="s">
        <v>7201</v>
      </c>
      <c r="E2508" t="s">
        <v>5145</v>
      </c>
      <c r="F2508" s="8">
        <v>92</v>
      </c>
    </row>
    <row r="2509" spans="1:6" x14ac:dyDescent="0.25">
      <c r="A2509" s="22">
        <v>43465</v>
      </c>
      <c r="B2509" s="7">
        <v>0.52</v>
      </c>
      <c r="C2509" t="s">
        <v>7226</v>
      </c>
      <c r="D2509" t="s">
        <v>9</v>
      </c>
      <c r="E2509" t="s">
        <v>1718</v>
      </c>
      <c r="F2509" s="8">
        <v>92</v>
      </c>
    </row>
    <row r="2510" spans="1:6" x14ac:dyDescent="0.25">
      <c r="A2510" s="22">
        <v>43543</v>
      </c>
      <c r="B2510" s="7">
        <v>0.62</v>
      </c>
      <c r="C2510" t="s">
        <v>7231</v>
      </c>
      <c r="D2510" t="s">
        <v>7201</v>
      </c>
      <c r="E2510" t="s">
        <v>6507</v>
      </c>
      <c r="F2510" s="8">
        <v>92</v>
      </c>
    </row>
    <row r="2511" spans="1:6" x14ac:dyDescent="0.25">
      <c r="A2511" s="22">
        <v>43454</v>
      </c>
      <c r="B2511" s="7">
        <v>0.22</v>
      </c>
      <c r="C2511" t="s">
        <v>7232</v>
      </c>
      <c r="D2511" t="s">
        <v>9</v>
      </c>
      <c r="E2511" t="s">
        <v>146</v>
      </c>
      <c r="F2511" s="8">
        <v>92</v>
      </c>
    </row>
    <row r="2512" spans="1:6" x14ac:dyDescent="0.25">
      <c r="A2512" s="22">
        <v>43475</v>
      </c>
      <c r="B2512" s="7">
        <v>0.94</v>
      </c>
      <c r="C2512" t="s">
        <v>7232</v>
      </c>
      <c r="D2512" t="s">
        <v>9</v>
      </c>
      <c r="E2512" t="s">
        <v>6983</v>
      </c>
      <c r="F2512" s="8">
        <v>92</v>
      </c>
    </row>
    <row r="2513" spans="1:6" x14ac:dyDescent="0.25">
      <c r="A2513" s="22">
        <v>43472</v>
      </c>
      <c r="B2513" s="7">
        <v>0.39</v>
      </c>
      <c r="C2513" t="s">
        <v>7226</v>
      </c>
      <c r="D2513" t="s">
        <v>9</v>
      </c>
      <c r="E2513" t="s">
        <v>3161</v>
      </c>
      <c r="F2513" s="8">
        <v>92</v>
      </c>
    </row>
    <row r="2514" spans="1:6" x14ac:dyDescent="0.25">
      <c r="A2514" s="22">
        <v>43423</v>
      </c>
      <c r="B2514" s="7">
        <v>0.69</v>
      </c>
      <c r="C2514" t="s">
        <v>7226</v>
      </c>
      <c r="D2514" t="s">
        <v>7200</v>
      </c>
      <c r="E2514" t="s">
        <v>6703</v>
      </c>
      <c r="F2514" s="8">
        <v>92</v>
      </c>
    </row>
    <row r="2515" spans="1:6" x14ac:dyDescent="0.25">
      <c r="A2515" s="22">
        <v>43472</v>
      </c>
      <c r="B2515" s="7">
        <v>0.86</v>
      </c>
      <c r="C2515" t="s">
        <v>7226</v>
      </c>
      <c r="D2515" t="s">
        <v>7203</v>
      </c>
      <c r="E2515" t="s">
        <v>6566</v>
      </c>
      <c r="F2515" s="8">
        <v>92</v>
      </c>
    </row>
    <row r="2516" spans="1:6" x14ac:dyDescent="0.25">
      <c r="A2516" s="22">
        <v>43525</v>
      </c>
      <c r="B2516" s="7">
        <v>0.45</v>
      </c>
      <c r="C2516" t="s">
        <v>7229</v>
      </c>
      <c r="D2516" t="s">
        <v>9</v>
      </c>
      <c r="E2516" t="s">
        <v>5884</v>
      </c>
      <c r="F2516" s="8">
        <v>92</v>
      </c>
    </row>
    <row r="2517" spans="1:6" x14ac:dyDescent="0.25">
      <c r="A2517" s="22">
        <v>43539</v>
      </c>
      <c r="B2517" s="7">
        <v>0.77</v>
      </c>
      <c r="C2517" t="s">
        <v>7229</v>
      </c>
      <c r="D2517" t="s">
        <v>9</v>
      </c>
      <c r="E2517" t="s">
        <v>6005</v>
      </c>
      <c r="F2517" s="8">
        <v>92</v>
      </c>
    </row>
    <row r="2518" spans="1:6" x14ac:dyDescent="0.25">
      <c r="A2518" s="22">
        <v>43437</v>
      </c>
      <c r="B2518" s="7">
        <v>0.55000000000000004</v>
      </c>
      <c r="C2518" t="s">
        <v>7226</v>
      </c>
      <c r="D2518" t="s">
        <v>7200</v>
      </c>
      <c r="E2518" t="s">
        <v>7075</v>
      </c>
      <c r="F2518" s="8">
        <v>92</v>
      </c>
    </row>
    <row r="2519" spans="1:6" x14ac:dyDescent="0.25">
      <c r="A2519" s="22">
        <v>43452</v>
      </c>
      <c r="B2519" s="7">
        <v>0.15</v>
      </c>
      <c r="C2519" t="s">
        <v>7231</v>
      </c>
      <c r="D2519" t="s">
        <v>9</v>
      </c>
      <c r="E2519" t="s">
        <v>552</v>
      </c>
      <c r="F2519" s="8">
        <v>92</v>
      </c>
    </row>
    <row r="2520" spans="1:6" x14ac:dyDescent="0.25">
      <c r="A2520" s="22">
        <v>43472</v>
      </c>
      <c r="B2520" s="7">
        <v>0.4</v>
      </c>
      <c r="C2520" t="s">
        <v>7226</v>
      </c>
      <c r="D2520" t="s">
        <v>9</v>
      </c>
      <c r="E2520" t="s">
        <v>5918</v>
      </c>
      <c r="F2520" s="8">
        <v>92</v>
      </c>
    </row>
    <row r="2521" spans="1:6" x14ac:dyDescent="0.25">
      <c r="A2521" s="22">
        <v>43437</v>
      </c>
      <c r="B2521" s="7">
        <v>0.52</v>
      </c>
      <c r="C2521" t="s">
        <v>7226</v>
      </c>
      <c r="D2521" t="s">
        <v>7200</v>
      </c>
      <c r="E2521" t="s">
        <v>5705</v>
      </c>
      <c r="F2521" s="8">
        <v>92</v>
      </c>
    </row>
    <row r="2522" spans="1:6" x14ac:dyDescent="0.25">
      <c r="A2522" s="22">
        <v>43543</v>
      </c>
      <c r="B2522" s="7">
        <v>0.1</v>
      </c>
      <c r="C2522" t="s">
        <v>7231</v>
      </c>
      <c r="D2522" t="s">
        <v>9</v>
      </c>
      <c r="E2522" t="s">
        <v>6927</v>
      </c>
      <c r="F2522" s="8">
        <v>92</v>
      </c>
    </row>
    <row r="2523" spans="1:6" x14ac:dyDescent="0.25">
      <c r="A2523" s="22">
        <v>43427</v>
      </c>
      <c r="B2523" s="7">
        <v>0.61</v>
      </c>
      <c r="C2523" t="s">
        <v>7229</v>
      </c>
      <c r="D2523" t="s">
        <v>7200</v>
      </c>
      <c r="E2523" t="s">
        <v>6505</v>
      </c>
      <c r="F2523" s="8">
        <v>92</v>
      </c>
    </row>
    <row r="2524" spans="1:6" x14ac:dyDescent="0.25">
      <c r="A2524" s="22">
        <v>43497</v>
      </c>
      <c r="B2524" s="7">
        <v>0.94</v>
      </c>
      <c r="C2524" t="s">
        <v>7229</v>
      </c>
      <c r="D2524" t="s">
        <v>7200</v>
      </c>
      <c r="E2524" t="s">
        <v>5729</v>
      </c>
      <c r="F2524" s="8">
        <v>92</v>
      </c>
    </row>
    <row r="2525" spans="1:6" x14ac:dyDescent="0.25">
      <c r="A2525" s="22">
        <v>43458</v>
      </c>
      <c r="B2525" s="7">
        <v>0.91</v>
      </c>
      <c r="C2525" t="s">
        <v>7226</v>
      </c>
      <c r="D2525" t="s">
        <v>7200</v>
      </c>
      <c r="E2525" t="s">
        <v>4867</v>
      </c>
      <c r="F2525" s="8">
        <v>92</v>
      </c>
    </row>
    <row r="2526" spans="1:6" x14ac:dyDescent="0.25">
      <c r="A2526" s="22">
        <v>43476</v>
      </c>
      <c r="B2526" s="7">
        <v>0.26</v>
      </c>
      <c r="C2526" t="s">
        <v>7229</v>
      </c>
      <c r="D2526" t="s">
        <v>7201</v>
      </c>
      <c r="E2526" t="s">
        <v>260</v>
      </c>
      <c r="F2526" s="8">
        <v>92</v>
      </c>
    </row>
    <row r="2527" spans="1:6" x14ac:dyDescent="0.25">
      <c r="A2527" s="22">
        <v>43556</v>
      </c>
      <c r="B2527" s="7">
        <v>0.45</v>
      </c>
      <c r="C2527" t="s">
        <v>7226</v>
      </c>
      <c r="D2527" t="s">
        <v>7200</v>
      </c>
      <c r="E2527" t="s">
        <v>6528</v>
      </c>
      <c r="F2527" s="8">
        <v>92</v>
      </c>
    </row>
    <row r="2528" spans="1:6" x14ac:dyDescent="0.25">
      <c r="A2528" s="22">
        <v>43430</v>
      </c>
      <c r="B2528" s="7">
        <v>0.93</v>
      </c>
      <c r="C2528" t="s">
        <v>7226</v>
      </c>
      <c r="D2528" t="s">
        <v>7203</v>
      </c>
      <c r="E2528" t="s">
        <v>206</v>
      </c>
      <c r="F2528" s="8">
        <v>92</v>
      </c>
    </row>
    <row r="2529" spans="1:6" x14ac:dyDescent="0.25">
      <c r="A2529" s="22">
        <v>43542</v>
      </c>
      <c r="B2529" s="7">
        <v>0.46</v>
      </c>
      <c r="C2529" t="s">
        <v>7226</v>
      </c>
      <c r="D2529" t="s">
        <v>9</v>
      </c>
      <c r="E2529" t="s">
        <v>1468</v>
      </c>
      <c r="F2529" s="8">
        <v>92</v>
      </c>
    </row>
    <row r="2530" spans="1:6" x14ac:dyDescent="0.25">
      <c r="A2530" s="22">
        <v>43426</v>
      </c>
      <c r="B2530" s="7">
        <v>7.0000000000000007E-2</v>
      </c>
      <c r="C2530" t="s">
        <v>7232</v>
      </c>
      <c r="D2530" t="s">
        <v>9</v>
      </c>
      <c r="E2530" t="s">
        <v>6900</v>
      </c>
      <c r="F2530" s="8">
        <v>92</v>
      </c>
    </row>
    <row r="2531" spans="1:6" x14ac:dyDescent="0.25">
      <c r="A2531" s="22">
        <v>43419</v>
      </c>
      <c r="B2531" s="7">
        <v>0.94</v>
      </c>
      <c r="C2531" t="s">
        <v>7232</v>
      </c>
      <c r="D2531" t="s">
        <v>7201</v>
      </c>
      <c r="E2531" t="s">
        <v>2147</v>
      </c>
      <c r="F2531" s="8">
        <v>92</v>
      </c>
    </row>
    <row r="2532" spans="1:6" x14ac:dyDescent="0.25">
      <c r="A2532" s="22">
        <v>43472</v>
      </c>
      <c r="B2532" s="7">
        <v>0.4</v>
      </c>
      <c r="C2532" t="s">
        <v>7226</v>
      </c>
      <c r="D2532" t="s">
        <v>7200</v>
      </c>
      <c r="E2532" t="s">
        <v>6660</v>
      </c>
      <c r="F2532" s="8">
        <v>92</v>
      </c>
    </row>
    <row r="2533" spans="1:6" x14ac:dyDescent="0.25">
      <c r="A2533" s="22">
        <v>43550</v>
      </c>
      <c r="B2533" s="7">
        <v>0.93</v>
      </c>
      <c r="C2533" t="s">
        <v>7231</v>
      </c>
      <c r="D2533" t="s">
        <v>7201</v>
      </c>
      <c r="E2533" t="s">
        <v>7193</v>
      </c>
      <c r="F2533" s="8">
        <v>92</v>
      </c>
    </row>
    <row r="2534" spans="1:6" x14ac:dyDescent="0.25">
      <c r="A2534" s="22">
        <v>43503</v>
      </c>
      <c r="B2534" s="7">
        <v>0.19</v>
      </c>
      <c r="C2534" t="s">
        <v>7232</v>
      </c>
      <c r="D2534" t="s">
        <v>7201</v>
      </c>
      <c r="E2534" t="s">
        <v>5133</v>
      </c>
      <c r="F2534" s="8">
        <v>92</v>
      </c>
    </row>
    <row r="2535" spans="1:6" x14ac:dyDescent="0.25">
      <c r="A2535" s="22">
        <v>43482</v>
      </c>
      <c r="B2535" s="7">
        <v>0.68</v>
      </c>
      <c r="C2535" t="s">
        <v>7232</v>
      </c>
      <c r="D2535" t="s">
        <v>9</v>
      </c>
      <c r="E2535" t="s">
        <v>7174</v>
      </c>
      <c r="F2535" s="8">
        <v>92</v>
      </c>
    </row>
    <row r="2536" spans="1:6" x14ac:dyDescent="0.25">
      <c r="A2536" s="22">
        <v>43433</v>
      </c>
      <c r="B2536" s="7">
        <v>0.8</v>
      </c>
      <c r="C2536" t="s">
        <v>7232</v>
      </c>
      <c r="D2536" t="s">
        <v>7201</v>
      </c>
      <c r="E2536" t="s">
        <v>439</v>
      </c>
      <c r="F2536" s="8">
        <v>92</v>
      </c>
    </row>
    <row r="2537" spans="1:6" x14ac:dyDescent="0.25">
      <c r="A2537" s="22">
        <v>43486</v>
      </c>
      <c r="B2537" s="7">
        <v>0.18</v>
      </c>
      <c r="C2537" t="s">
        <v>7226</v>
      </c>
      <c r="D2537" t="s">
        <v>7201</v>
      </c>
      <c r="E2537" t="s">
        <v>6845</v>
      </c>
      <c r="F2537" s="8">
        <v>92</v>
      </c>
    </row>
    <row r="2538" spans="1:6" x14ac:dyDescent="0.25">
      <c r="A2538" s="22">
        <v>43424</v>
      </c>
      <c r="B2538" s="7">
        <v>0.72</v>
      </c>
      <c r="C2538" t="s">
        <v>7231</v>
      </c>
      <c r="D2538" t="s">
        <v>9</v>
      </c>
      <c r="E2538" t="s">
        <v>5518</v>
      </c>
      <c r="F2538" s="8">
        <v>92</v>
      </c>
    </row>
    <row r="2539" spans="1:6" x14ac:dyDescent="0.25">
      <c r="A2539" s="22">
        <v>43458</v>
      </c>
      <c r="B2539" s="7">
        <v>0.35</v>
      </c>
      <c r="C2539" t="s">
        <v>7226</v>
      </c>
      <c r="D2539" t="s">
        <v>7202</v>
      </c>
      <c r="E2539" t="s">
        <v>7147</v>
      </c>
      <c r="F2539" s="8">
        <v>92</v>
      </c>
    </row>
    <row r="2540" spans="1:6" x14ac:dyDescent="0.25">
      <c r="A2540" s="22">
        <v>43420</v>
      </c>
      <c r="B2540" s="7">
        <v>0.25</v>
      </c>
      <c r="C2540" t="s">
        <v>7229</v>
      </c>
      <c r="D2540" t="s">
        <v>7200</v>
      </c>
      <c r="E2540" t="s">
        <v>6185</v>
      </c>
      <c r="F2540" s="8">
        <v>92</v>
      </c>
    </row>
    <row r="2541" spans="1:6" x14ac:dyDescent="0.25">
      <c r="A2541" s="22">
        <v>43452</v>
      </c>
      <c r="B2541" s="7">
        <v>0.79</v>
      </c>
      <c r="C2541" t="s">
        <v>7231</v>
      </c>
      <c r="D2541" t="s">
        <v>7202</v>
      </c>
      <c r="E2541" t="s">
        <v>5033</v>
      </c>
      <c r="F2541" s="8">
        <v>92</v>
      </c>
    </row>
    <row r="2542" spans="1:6" x14ac:dyDescent="0.25">
      <c r="A2542" s="22">
        <v>43455</v>
      </c>
      <c r="B2542" s="7">
        <v>0.8</v>
      </c>
      <c r="C2542" t="s">
        <v>7229</v>
      </c>
      <c r="D2542" t="s">
        <v>7201</v>
      </c>
      <c r="E2542" t="s">
        <v>5875</v>
      </c>
      <c r="F2542" s="8">
        <v>92</v>
      </c>
    </row>
    <row r="2543" spans="1:6" x14ac:dyDescent="0.25">
      <c r="A2543" s="22">
        <v>43468</v>
      </c>
      <c r="B2543" s="7">
        <v>0.73</v>
      </c>
      <c r="C2543" t="s">
        <v>7232</v>
      </c>
      <c r="D2543" t="s">
        <v>7200</v>
      </c>
      <c r="E2543" t="s">
        <v>5508</v>
      </c>
      <c r="F2543" s="8">
        <v>92</v>
      </c>
    </row>
    <row r="2544" spans="1:6" x14ac:dyDescent="0.25">
      <c r="A2544" s="22">
        <v>43545</v>
      </c>
      <c r="B2544" s="7">
        <v>0.71</v>
      </c>
      <c r="C2544" t="s">
        <v>7232</v>
      </c>
      <c r="D2544" t="s">
        <v>9</v>
      </c>
      <c r="E2544" t="s">
        <v>5218</v>
      </c>
      <c r="F2544" s="8">
        <v>92</v>
      </c>
    </row>
    <row r="2545" spans="1:6" x14ac:dyDescent="0.25">
      <c r="A2545" s="22">
        <v>43532</v>
      </c>
      <c r="B2545" s="7">
        <v>0.59</v>
      </c>
      <c r="C2545" t="s">
        <v>7229</v>
      </c>
      <c r="D2545" t="s">
        <v>7202</v>
      </c>
      <c r="E2545" t="s">
        <v>5070</v>
      </c>
      <c r="F2545" s="8">
        <v>92</v>
      </c>
    </row>
    <row r="2546" spans="1:6" x14ac:dyDescent="0.25">
      <c r="A2546" s="22">
        <v>43536</v>
      </c>
      <c r="B2546" s="7">
        <v>0.01</v>
      </c>
      <c r="C2546" t="s">
        <v>7231</v>
      </c>
      <c r="D2546" t="s">
        <v>7200</v>
      </c>
      <c r="E2546" t="s">
        <v>7038</v>
      </c>
      <c r="F2546" s="8">
        <v>92</v>
      </c>
    </row>
    <row r="2547" spans="1:6" x14ac:dyDescent="0.25">
      <c r="A2547" s="22">
        <v>43545</v>
      </c>
      <c r="B2547" s="7">
        <v>0.44</v>
      </c>
      <c r="C2547" t="s">
        <v>7232</v>
      </c>
      <c r="D2547" t="s">
        <v>7202</v>
      </c>
      <c r="E2547" t="s">
        <v>5693</v>
      </c>
      <c r="F2547" s="8">
        <v>92</v>
      </c>
    </row>
    <row r="2548" spans="1:6" x14ac:dyDescent="0.25">
      <c r="A2548" s="22">
        <v>43528</v>
      </c>
      <c r="B2548" s="7">
        <v>0.02</v>
      </c>
      <c r="C2548" t="s">
        <v>7226</v>
      </c>
      <c r="D2548" t="s">
        <v>7200</v>
      </c>
      <c r="E2548" t="s">
        <v>6885</v>
      </c>
      <c r="F2548" s="8">
        <v>92</v>
      </c>
    </row>
    <row r="2549" spans="1:6" x14ac:dyDescent="0.25">
      <c r="A2549" s="22">
        <v>43493</v>
      </c>
      <c r="B2549" s="7">
        <v>0.79</v>
      </c>
      <c r="C2549" t="s">
        <v>7226</v>
      </c>
      <c r="D2549" t="s">
        <v>7203</v>
      </c>
      <c r="E2549" t="s">
        <v>6185</v>
      </c>
      <c r="F2549" s="8">
        <v>92</v>
      </c>
    </row>
    <row r="2550" spans="1:6" x14ac:dyDescent="0.25">
      <c r="A2550" s="22">
        <v>43510</v>
      </c>
      <c r="B2550" s="7">
        <v>0.35</v>
      </c>
      <c r="C2550" t="s">
        <v>7232</v>
      </c>
      <c r="D2550" t="s">
        <v>7202</v>
      </c>
      <c r="E2550" t="s">
        <v>6981</v>
      </c>
      <c r="F2550" s="8">
        <v>92</v>
      </c>
    </row>
    <row r="2551" spans="1:6" x14ac:dyDescent="0.25">
      <c r="A2551" s="22">
        <v>43543</v>
      </c>
      <c r="B2551" s="7">
        <v>0.16</v>
      </c>
      <c r="C2551" t="s">
        <v>7231</v>
      </c>
      <c r="D2551" t="s">
        <v>9</v>
      </c>
      <c r="E2551" t="s">
        <v>7142</v>
      </c>
      <c r="F2551" s="8">
        <v>92</v>
      </c>
    </row>
    <row r="2552" spans="1:6" x14ac:dyDescent="0.25">
      <c r="A2552" s="22">
        <v>43487</v>
      </c>
      <c r="B2552" s="7">
        <v>0.02</v>
      </c>
      <c r="C2552" t="s">
        <v>7231</v>
      </c>
      <c r="D2552" t="s">
        <v>7201</v>
      </c>
      <c r="E2552" t="s">
        <v>5506</v>
      </c>
      <c r="F2552" s="8">
        <v>92</v>
      </c>
    </row>
    <row r="2553" spans="1:6" x14ac:dyDescent="0.25">
      <c r="A2553" s="22">
        <v>43501</v>
      </c>
      <c r="B2553" s="7">
        <v>0.36</v>
      </c>
      <c r="C2553" t="s">
        <v>7231</v>
      </c>
      <c r="D2553" t="s">
        <v>7201</v>
      </c>
      <c r="E2553" t="s">
        <v>484</v>
      </c>
      <c r="F2553" s="8">
        <v>92</v>
      </c>
    </row>
    <row r="2554" spans="1:6" x14ac:dyDescent="0.25">
      <c r="A2554" s="22">
        <v>43536</v>
      </c>
      <c r="B2554" s="7">
        <v>0.3</v>
      </c>
      <c r="C2554" t="s">
        <v>7231</v>
      </c>
      <c r="D2554" t="s">
        <v>7202</v>
      </c>
      <c r="E2554" t="s">
        <v>5099</v>
      </c>
      <c r="F2554" s="8">
        <v>92</v>
      </c>
    </row>
    <row r="2555" spans="1:6" x14ac:dyDescent="0.25">
      <c r="A2555" s="22">
        <v>43510</v>
      </c>
      <c r="B2555" s="7">
        <v>0.57999999999999996</v>
      </c>
      <c r="C2555" t="s">
        <v>7232</v>
      </c>
      <c r="D2555" t="s">
        <v>9</v>
      </c>
      <c r="E2555" t="s">
        <v>4945</v>
      </c>
      <c r="F2555" s="8">
        <v>92</v>
      </c>
    </row>
    <row r="2556" spans="1:6" x14ac:dyDescent="0.25">
      <c r="A2556" s="22">
        <v>43438</v>
      </c>
      <c r="B2556" s="7">
        <v>0.42</v>
      </c>
      <c r="C2556" t="s">
        <v>7231</v>
      </c>
      <c r="D2556" t="s">
        <v>7201</v>
      </c>
      <c r="E2556" t="s">
        <v>6513</v>
      </c>
      <c r="F2556" s="8">
        <v>92</v>
      </c>
    </row>
    <row r="2557" spans="1:6" x14ac:dyDescent="0.25">
      <c r="A2557" s="22">
        <v>43468</v>
      </c>
      <c r="B2557" s="7">
        <v>0.81</v>
      </c>
      <c r="C2557" t="s">
        <v>7232</v>
      </c>
      <c r="D2557" t="s">
        <v>7202</v>
      </c>
      <c r="E2557" t="s">
        <v>5157</v>
      </c>
      <c r="F2557" s="8">
        <v>92</v>
      </c>
    </row>
    <row r="2558" spans="1:6" x14ac:dyDescent="0.25">
      <c r="A2558" s="22">
        <v>43536</v>
      </c>
      <c r="B2558" s="7">
        <v>0.78</v>
      </c>
      <c r="C2558" t="s">
        <v>7231</v>
      </c>
      <c r="D2558" t="s">
        <v>9</v>
      </c>
      <c r="E2558" t="s">
        <v>7003</v>
      </c>
      <c r="F2558" s="8">
        <v>92</v>
      </c>
    </row>
    <row r="2559" spans="1:6" x14ac:dyDescent="0.25">
      <c r="A2559" s="22">
        <v>43546</v>
      </c>
      <c r="B2559" s="7">
        <v>0.19</v>
      </c>
      <c r="C2559" t="s">
        <v>7229</v>
      </c>
      <c r="D2559" t="s">
        <v>9</v>
      </c>
      <c r="E2559" t="s">
        <v>6342</v>
      </c>
      <c r="F2559" s="8">
        <v>92</v>
      </c>
    </row>
    <row r="2560" spans="1:6" x14ac:dyDescent="0.25">
      <c r="A2560" s="22">
        <v>43545</v>
      </c>
      <c r="B2560" s="7">
        <v>0.2</v>
      </c>
      <c r="C2560" t="s">
        <v>7232</v>
      </c>
      <c r="D2560" t="s">
        <v>7202</v>
      </c>
      <c r="E2560" t="s">
        <v>6363</v>
      </c>
      <c r="F2560" s="8">
        <v>92</v>
      </c>
    </row>
    <row r="2561" spans="1:6" x14ac:dyDescent="0.25">
      <c r="A2561" s="22">
        <v>43517</v>
      </c>
      <c r="B2561" s="7">
        <v>0.78</v>
      </c>
      <c r="C2561" t="s">
        <v>7232</v>
      </c>
      <c r="D2561" t="s">
        <v>7202</v>
      </c>
      <c r="E2561" t="s">
        <v>6875</v>
      </c>
      <c r="F2561" s="8">
        <v>92</v>
      </c>
    </row>
    <row r="2562" spans="1:6" x14ac:dyDescent="0.25">
      <c r="A2562" s="22">
        <v>43550</v>
      </c>
      <c r="B2562" s="7">
        <v>0.71</v>
      </c>
      <c r="C2562" t="s">
        <v>7231</v>
      </c>
      <c r="D2562" t="s">
        <v>7200</v>
      </c>
      <c r="E2562" t="s">
        <v>6226</v>
      </c>
      <c r="F2562" s="8">
        <v>92</v>
      </c>
    </row>
    <row r="2563" spans="1:6" x14ac:dyDescent="0.25">
      <c r="A2563" s="22">
        <v>43487</v>
      </c>
      <c r="B2563" s="7">
        <v>0.44</v>
      </c>
      <c r="C2563" t="s">
        <v>7231</v>
      </c>
      <c r="D2563" t="s">
        <v>7203</v>
      </c>
      <c r="E2563" t="s">
        <v>5857</v>
      </c>
      <c r="F2563" s="8">
        <v>92</v>
      </c>
    </row>
    <row r="2564" spans="1:6" x14ac:dyDescent="0.25">
      <c r="A2564" s="22">
        <v>43525</v>
      </c>
      <c r="B2564" s="7">
        <v>0.64</v>
      </c>
      <c r="C2564" t="s">
        <v>7229</v>
      </c>
      <c r="D2564" t="s">
        <v>7202</v>
      </c>
      <c r="E2564" t="s">
        <v>4571</v>
      </c>
      <c r="F2564" s="8">
        <v>92</v>
      </c>
    </row>
    <row r="2565" spans="1:6" x14ac:dyDescent="0.25">
      <c r="A2565" s="22">
        <v>43473</v>
      </c>
      <c r="B2565" s="7">
        <v>0.66</v>
      </c>
      <c r="C2565" t="s">
        <v>7231</v>
      </c>
      <c r="D2565" t="s">
        <v>7201</v>
      </c>
      <c r="E2565" t="s">
        <v>5056</v>
      </c>
      <c r="F2565" s="8">
        <v>92</v>
      </c>
    </row>
    <row r="2566" spans="1:6" x14ac:dyDescent="0.25">
      <c r="A2566" s="22">
        <v>43518</v>
      </c>
      <c r="B2566" s="7">
        <v>0.91</v>
      </c>
      <c r="C2566" t="s">
        <v>7229</v>
      </c>
      <c r="D2566" t="s">
        <v>9</v>
      </c>
      <c r="E2566" t="s">
        <v>7097</v>
      </c>
      <c r="F2566" s="8">
        <v>92</v>
      </c>
    </row>
    <row r="2567" spans="1:6" x14ac:dyDescent="0.25">
      <c r="A2567" s="22">
        <v>43500</v>
      </c>
      <c r="B2567" s="7">
        <v>0.6</v>
      </c>
      <c r="C2567" t="s">
        <v>7226</v>
      </c>
      <c r="D2567" t="s">
        <v>9</v>
      </c>
      <c r="E2567" t="s">
        <v>2972</v>
      </c>
      <c r="F2567" s="8">
        <v>92</v>
      </c>
    </row>
    <row r="2568" spans="1:6" x14ac:dyDescent="0.25">
      <c r="A2568" s="22">
        <v>43427</v>
      </c>
      <c r="B2568" s="7">
        <v>0.93</v>
      </c>
      <c r="C2568" t="s">
        <v>7229</v>
      </c>
      <c r="D2568" t="s">
        <v>9</v>
      </c>
      <c r="E2568" t="s">
        <v>2673</v>
      </c>
      <c r="F2568" s="8">
        <v>92</v>
      </c>
    </row>
    <row r="2569" spans="1:6" x14ac:dyDescent="0.25">
      <c r="A2569" s="22">
        <v>43531</v>
      </c>
      <c r="B2569" s="7">
        <v>0.03</v>
      </c>
      <c r="C2569" t="s">
        <v>7232</v>
      </c>
      <c r="D2569" t="s">
        <v>7202</v>
      </c>
      <c r="E2569" t="s">
        <v>6532</v>
      </c>
      <c r="F2569" s="8">
        <v>92</v>
      </c>
    </row>
    <row r="2570" spans="1:6" x14ac:dyDescent="0.25">
      <c r="A2570" s="22">
        <v>43515</v>
      </c>
      <c r="B2570" s="7">
        <v>0.23</v>
      </c>
      <c r="C2570" t="s">
        <v>7231</v>
      </c>
      <c r="D2570" t="s">
        <v>9</v>
      </c>
      <c r="E2570" t="s">
        <v>7054</v>
      </c>
      <c r="F2570" s="8">
        <v>92</v>
      </c>
    </row>
    <row r="2571" spans="1:6" x14ac:dyDescent="0.25">
      <c r="A2571" s="22">
        <v>43497</v>
      </c>
      <c r="B2571" s="7">
        <v>0.62</v>
      </c>
      <c r="C2571" t="s">
        <v>7229</v>
      </c>
      <c r="D2571" t="s">
        <v>7200</v>
      </c>
      <c r="E2571" t="s">
        <v>6730</v>
      </c>
      <c r="F2571" s="8">
        <v>92</v>
      </c>
    </row>
    <row r="2572" spans="1:6" x14ac:dyDescent="0.25">
      <c r="A2572" s="22">
        <v>43434</v>
      </c>
      <c r="B2572" s="7">
        <v>0.28999999999999998</v>
      </c>
      <c r="C2572" t="s">
        <v>7229</v>
      </c>
      <c r="D2572" t="s">
        <v>7201</v>
      </c>
      <c r="E2572" t="s">
        <v>6438</v>
      </c>
      <c r="F2572" s="8">
        <v>92</v>
      </c>
    </row>
    <row r="2573" spans="1:6" x14ac:dyDescent="0.25">
      <c r="A2573" s="22">
        <v>43515</v>
      </c>
      <c r="B2573" s="7">
        <v>0.88</v>
      </c>
      <c r="C2573" t="s">
        <v>7231</v>
      </c>
      <c r="D2573" t="s">
        <v>7203</v>
      </c>
      <c r="E2573" t="s">
        <v>5731</v>
      </c>
      <c r="F2573" s="8">
        <v>92</v>
      </c>
    </row>
    <row r="2574" spans="1:6" x14ac:dyDescent="0.25">
      <c r="A2574" s="22">
        <v>43503</v>
      </c>
      <c r="B2574" s="7">
        <v>0.71</v>
      </c>
      <c r="C2574" t="s">
        <v>7232</v>
      </c>
      <c r="D2574" t="s">
        <v>9</v>
      </c>
      <c r="E2574" t="s">
        <v>5948</v>
      </c>
      <c r="F2574" s="8">
        <v>92</v>
      </c>
    </row>
    <row r="2575" spans="1:6" x14ac:dyDescent="0.25">
      <c r="A2575" s="22">
        <v>43545</v>
      </c>
      <c r="B2575" s="7">
        <v>0.45</v>
      </c>
      <c r="C2575" t="s">
        <v>7232</v>
      </c>
      <c r="D2575" t="s">
        <v>9</v>
      </c>
      <c r="E2575" t="s">
        <v>5188</v>
      </c>
      <c r="F2575" s="8">
        <v>92</v>
      </c>
    </row>
    <row r="2576" spans="1:6" x14ac:dyDescent="0.25">
      <c r="A2576" s="22">
        <v>43504</v>
      </c>
      <c r="B2576" s="7">
        <v>0.46</v>
      </c>
      <c r="C2576" t="s">
        <v>7229</v>
      </c>
      <c r="D2576" t="s">
        <v>7201</v>
      </c>
      <c r="E2576" t="s">
        <v>7044</v>
      </c>
      <c r="F2576" s="8">
        <v>92</v>
      </c>
    </row>
    <row r="2577" spans="1:6" x14ac:dyDescent="0.25">
      <c r="A2577" s="22">
        <v>43529</v>
      </c>
      <c r="B2577" s="7">
        <v>0.8</v>
      </c>
      <c r="C2577" t="s">
        <v>7231</v>
      </c>
      <c r="D2577" t="s">
        <v>9</v>
      </c>
      <c r="E2577" t="s">
        <v>6243</v>
      </c>
      <c r="F2577" s="8">
        <v>92</v>
      </c>
    </row>
    <row r="2578" spans="1:6" x14ac:dyDescent="0.25">
      <c r="A2578" s="22">
        <v>43469</v>
      </c>
      <c r="B2578" s="7">
        <v>0.23</v>
      </c>
      <c r="C2578" t="s">
        <v>7229</v>
      </c>
      <c r="D2578" t="s">
        <v>7200</v>
      </c>
      <c r="E2578" t="s">
        <v>6059</v>
      </c>
      <c r="F2578" s="8">
        <v>92</v>
      </c>
    </row>
    <row r="2579" spans="1:6" x14ac:dyDescent="0.25">
      <c r="A2579" s="22">
        <v>43483</v>
      </c>
      <c r="B2579" s="7">
        <v>0.78</v>
      </c>
      <c r="C2579" t="s">
        <v>7229</v>
      </c>
      <c r="D2579" t="s">
        <v>9</v>
      </c>
      <c r="E2579" t="s">
        <v>6915</v>
      </c>
      <c r="F2579" s="8">
        <v>92</v>
      </c>
    </row>
    <row r="2580" spans="1:6" x14ac:dyDescent="0.25">
      <c r="A2580" s="22">
        <v>43553</v>
      </c>
      <c r="B2580" s="7">
        <v>0.79</v>
      </c>
      <c r="C2580" t="s">
        <v>7229</v>
      </c>
      <c r="D2580" t="s">
        <v>7203</v>
      </c>
      <c r="E2580" t="s">
        <v>511</v>
      </c>
      <c r="F2580" s="8">
        <v>92</v>
      </c>
    </row>
    <row r="2581" spans="1:6" x14ac:dyDescent="0.25">
      <c r="A2581" s="22">
        <v>43476</v>
      </c>
      <c r="B2581" s="7">
        <v>0.01</v>
      </c>
      <c r="C2581" t="s">
        <v>7229</v>
      </c>
      <c r="D2581" t="s">
        <v>7200</v>
      </c>
      <c r="E2581" t="s">
        <v>1808</v>
      </c>
      <c r="F2581" s="8">
        <v>92</v>
      </c>
    </row>
    <row r="2582" spans="1:6" x14ac:dyDescent="0.25">
      <c r="A2582" s="22">
        <v>43445</v>
      </c>
      <c r="B2582" s="7">
        <v>0.32</v>
      </c>
      <c r="C2582" t="s">
        <v>7231</v>
      </c>
      <c r="D2582" t="s">
        <v>7201</v>
      </c>
      <c r="E2582" t="s">
        <v>7030</v>
      </c>
      <c r="F2582" s="8">
        <v>92</v>
      </c>
    </row>
    <row r="2583" spans="1:6" x14ac:dyDescent="0.25">
      <c r="A2583" s="22">
        <v>43508</v>
      </c>
      <c r="B2583" s="7">
        <v>0.92</v>
      </c>
      <c r="C2583" t="s">
        <v>7231</v>
      </c>
      <c r="D2583" t="s">
        <v>9</v>
      </c>
      <c r="E2583" t="s">
        <v>4326</v>
      </c>
      <c r="F2583" s="8">
        <v>92</v>
      </c>
    </row>
    <row r="2584" spans="1:6" x14ac:dyDescent="0.25">
      <c r="A2584" s="22">
        <v>43424</v>
      </c>
      <c r="B2584" s="7">
        <v>0.06</v>
      </c>
      <c r="C2584" t="s">
        <v>7231</v>
      </c>
      <c r="D2584" t="s">
        <v>7202</v>
      </c>
      <c r="E2584" t="s">
        <v>5322</v>
      </c>
      <c r="F2584" s="8">
        <v>92</v>
      </c>
    </row>
    <row r="2585" spans="1:6" x14ac:dyDescent="0.25">
      <c r="A2585" s="22">
        <v>43445</v>
      </c>
      <c r="B2585" s="7">
        <v>0.91</v>
      </c>
      <c r="C2585" t="s">
        <v>7231</v>
      </c>
      <c r="D2585" t="s">
        <v>9</v>
      </c>
      <c r="E2585" t="s">
        <v>5238</v>
      </c>
      <c r="F2585" s="8">
        <v>92</v>
      </c>
    </row>
    <row r="2586" spans="1:6" x14ac:dyDescent="0.25">
      <c r="A2586" s="22">
        <v>43469</v>
      </c>
      <c r="B2586" s="7">
        <v>0.79</v>
      </c>
      <c r="C2586" t="s">
        <v>7229</v>
      </c>
      <c r="D2586" t="s">
        <v>7200</v>
      </c>
      <c r="E2586" t="s">
        <v>6689</v>
      </c>
      <c r="F2586" s="8">
        <v>92</v>
      </c>
    </row>
    <row r="2587" spans="1:6" x14ac:dyDescent="0.25">
      <c r="A2587" s="22">
        <v>43465</v>
      </c>
      <c r="B2587" s="7">
        <v>0.32</v>
      </c>
      <c r="C2587" t="s">
        <v>7226</v>
      </c>
      <c r="D2587" t="s">
        <v>9</v>
      </c>
      <c r="E2587" t="s">
        <v>5159</v>
      </c>
      <c r="F2587" s="8">
        <v>92</v>
      </c>
    </row>
    <row r="2588" spans="1:6" x14ac:dyDescent="0.25">
      <c r="A2588" s="22">
        <v>43543</v>
      </c>
      <c r="B2588" s="7">
        <v>0.7</v>
      </c>
      <c r="C2588" t="s">
        <v>7231</v>
      </c>
      <c r="D2588" t="s">
        <v>7202</v>
      </c>
      <c r="E2588" t="s">
        <v>5068</v>
      </c>
      <c r="F2588" s="8">
        <v>92</v>
      </c>
    </row>
    <row r="2589" spans="1:6" x14ac:dyDescent="0.25">
      <c r="A2589" s="22">
        <v>43447</v>
      </c>
      <c r="B2589" s="7">
        <v>0.25</v>
      </c>
      <c r="C2589" t="s">
        <v>7232</v>
      </c>
      <c r="D2589" t="s">
        <v>7200</v>
      </c>
      <c r="E2589" t="s">
        <v>5821</v>
      </c>
      <c r="F2589" s="8">
        <v>92</v>
      </c>
    </row>
    <row r="2590" spans="1:6" x14ac:dyDescent="0.25">
      <c r="A2590" s="22">
        <v>43420</v>
      </c>
      <c r="B2590" s="7">
        <v>0.94</v>
      </c>
      <c r="C2590" t="s">
        <v>7229</v>
      </c>
      <c r="D2590" t="s">
        <v>9</v>
      </c>
      <c r="E2590" t="s">
        <v>251</v>
      </c>
      <c r="F2590" s="8">
        <v>92</v>
      </c>
    </row>
    <row r="2591" spans="1:6" x14ac:dyDescent="0.25">
      <c r="A2591" s="22">
        <v>43500</v>
      </c>
      <c r="B2591" s="7">
        <v>0.99</v>
      </c>
      <c r="C2591" t="s">
        <v>7226</v>
      </c>
      <c r="D2591" t="s">
        <v>7200</v>
      </c>
      <c r="E2591" t="s">
        <v>5522</v>
      </c>
      <c r="F2591" s="8">
        <v>92</v>
      </c>
    </row>
    <row r="2592" spans="1:6" x14ac:dyDescent="0.25">
      <c r="A2592" s="22">
        <v>43514</v>
      </c>
      <c r="B2592" s="7">
        <v>0.85</v>
      </c>
      <c r="C2592" t="s">
        <v>7226</v>
      </c>
      <c r="D2592" t="s">
        <v>9</v>
      </c>
      <c r="E2592" t="s">
        <v>3901</v>
      </c>
      <c r="F2592" s="8">
        <v>92</v>
      </c>
    </row>
    <row r="2593" spans="1:6" x14ac:dyDescent="0.25">
      <c r="A2593" s="22">
        <v>43475</v>
      </c>
      <c r="B2593" s="7">
        <v>0.7</v>
      </c>
      <c r="C2593" t="s">
        <v>7232</v>
      </c>
      <c r="D2593" t="s">
        <v>7201</v>
      </c>
      <c r="E2593" t="s">
        <v>6732</v>
      </c>
      <c r="F2593" s="8">
        <v>92</v>
      </c>
    </row>
    <row r="2594" spans="1:6" x14ac:dyDescent="0.25">
      <c r="A2594" s="22">
        <v>43531</v>
      </c>
      <c r="B2594" s="7">
        <v>7.0000000000000007E-2</v>
      </c>
      <c r="C2594" t="s">
        <v>7232</v>
      </c>
      <c r="D2594" t="s">
        <v>7201</v>
      </c>
      <c r="E2594" t="s">
        <v>6182</v>
      </c>
      <c r="F2594" s="8">
        <v>92</v>
      </c>
    </row>
    <row r="2595" spans="1:6" x14ac:dyDescent="0.25">
      <c r="A2595" s="22">
        <v>43489</v>
      </c>
      <c r="B2595" s="7">
        <v>0.82</v>
      </c>
      <c r="C2595" t="s">
        <v>7232</v>
      </c>
      <c r="D2595" t="s">
        <v>7200</v>
      </c>
      <c r="E2595" t="s">
        <v>6395</v>
      </c>
      <c r="F2595" s="8">
        <v>92</v>
      </c>
    </row>
    <row r="2596" spans="1:6" x14ac:dyDescent="0.25">
      <c r="A2596" s="22">
        <v>43438</v>
      </c>
      <c r="B2596" s="7">
        <v>0.56000000000000005</v>
      </c>
      <c r="C2596" t="s">
        <v>7231</v>
      </c>
      <c r="D2596" t="s">
        <v>7201</v>
      </c>
      <c r="E2596" t="s">
        <v>7123</v>
      </c>
      <c r="F2596" s="8">
        <v>92</v>
      </c>
    </row>
    <row r="2597" spans="1:6" x14ac:dyDescent="0.25">
      <c r="A2597" s="22">
        <v>43552</v>
      </c>
      <c r="B2597" s="7">
        <v>0.96</v>
      </c>
      <c r="C2597" t="s">
        <v>7232</v>
      </c>
      <c r="D2597" t="s">
        <v>9</v>
      </c>
      <c r="E2597" t="s">
        <v>6292</v>
      </c>
      <c r="F2597" s="8">
        <v>92</v>
      </c>
    </row>
    <row r="2598" spans="1:6" x14ac:dyDescent="0.25">
      <c r="A2598" s="22">
        <v>43419</v>
      </c>
      <c r="B2598" s="7">
        <v>0.19</v>
      </c>
      <c r="C2598" t="s">
        <v>7232</v>
      </c>
      <c r="D2598" t="s">
        <v>7201</v>
      </c>
      <c r="E2598" t="s">
        <v>5903</v>
      </c>
      <c r="F2598" s="8">
        <v>92</v>
      </c>
    </row>
    <row r="2599" spans="1:6" x14ac:dyDescent="0.25">
      <c r="A2599" s="22">
        <v>43500</v>
      </c>
      <c r="B2599" s="7">
        <v>0.05</v>
      </c>
      <c r="C2599" t="s">
        <v>7226</v>
      </c>
      <c r="D2599" t="s">
        <v>9</v>
      </c>
      <c r="E2599" t="s">
        <v>5769</v>
      </c>
      <c r="F2599" s="8">
        <v>92</v>
      </c>
    </row>
    <row r="2600" spans="1:6" x14ac:dyDescent="0.25">
      <c r="A2600" s="22">
        <v>43462</v>
      </c>
      <c r="B2600" s="7">
        <v>0.28000000000000003</v>
      </c>
      <c r="C2600" t="s">
        <v>7229</v>
      </c>
      <c r="D2600" t="s">
        <v>7200</v>
      </c>
      <c r="E2600" t="s">
        <v>6975</v>
      </c>
      <c r="F2600" s="8">
        <v>92</v>
      </c>
    </row>
    <row r="2601" spans="1:6" x14ac:dyDescent="0.25">
      <c r="A2601" s="22">
        <v>43448</v>
      </c>
      <c r="B2601" s="7">
        <v>0.39</v>
      </c>
      <c r="C2601" t="s">
        <v>7229</v>
      </c>
      <c r="D2601" t="s">
        <v>7200</v>
      </c>
      <c r="E2601" t="s">
        <v>5664</v>
      </c>
      <c r="F2601" s="8">
        <v>92</v>
      </c>
    </row>
    <row r="2602" spans="1:6" x14ac:dyDescent="0.25">
      <c r="A2602" s="22">
        <v>43542</v>
      </c>
      <c r="B2602" s="7">
        <v>0.9</v>
      </c>
      <c r="C2602" t="s">
        <v>7226</v>
      </c>
      <c r="D2602" t="s">
        <v>7201</v>
      </c>
      <c r="E2602" t="s">
        <v>7074</v>
      </c>
      <c r="F2602" s="8">
        <v>92</v>
      </c>
    </row>
    <row r="2603" spans="1:6" x14ac:dyDescent="0.25">
      <c r="A2603" s="22">
        <v>43504</v>
      </c>
      <c r="B2603" s="7">
        <v>0.39</v>
      </c>
      <c r="C2603" t="s">
        <v>7229</v>
      </c>
      <c r="D2603" t="s">
        <v>7201</v>
      </c>
      <c r="E2603" t="s">
        <v>5942</v>
      </c>
      <c r="F2603" s="8">
        <v>92</v>
      </c>
    </row>
    <row r="2604" spans="1:6" x14ac:dyDescent="0.25">
      <c r="A2604" s="22">
        <v>43550</v>
      </c>
      <c r="B2604" s="7">
        <v>0.08</v>
      </c>
      <c r="C2604" t="s">
        <v>7231</v>
      </c>
      <c r="D2604" t="s">
        <v>7201</v>
      </c>
      <c r="E2604" t="s">
        <v>5602</v>
      </c>
      <c r="F2604" s="8">
        <v>92</v>
      </c>
    </row>
    <row r="2605" spans="1:6" x14ac:dyDescent="0.25">
      <c r="A2605" s="22">
        <v>43525</v>
      </c>
      <c r="B2605" s="7">
        <v>0.22</v>
      </c>
      <c r="C2605" t="s">
        <v>7229</v>
      </c>
      <c r="D2605" t="s">
        <v>7200</v>
      </c>
      <c r="E2605" t="s">
        <v>5956</v>
      </c>
      <c r="F2605" s="8">
        <v>92</v>
      </c>
    </row>
    <row r="2606" spans="1:6" x14ac:dyDescent="0.25">
      <c r="A2606" s="22">
        <v>43420</v>
      </c>
      <c r="B2606" s="7">
        <v>0.79</v>
      </c>
      <c r="C2606" t="s">
        <v>7229</v>
      </c>
      <c r="D2606" t="s">
        <v>7202</v>
      </c>
      <c r="E2606" t="s">
        <v>5830</v>
      </c>
      <c r="F2606" s="8">
        <v>92</v>
      </c>
    </row>
    <row r="2607" spans="1:6" x14ac:dyDescent="0.25">
      <c r="A2607" s="22">
        <v>43440</v>
      </c>
      <c r="B2607" s="7">
        <v>0.56999999999999995</v>
      </c>
      <c r="C2607" t="s">
        <v>7232</v>
      </c>
      <c r="D2607" t="s">
        <v>7201</v>
      </c>
      <c r="E2607" t="s">
        <v>6582</v>
      </c>
      <c r="F2607" s="8">
        <v>92</v>
      </c>
    </row>
    <row r="2608" spans="1:6" x14ac:dyDescent="0.25">
      <c r="A2608" s="22">
        <v>43430</v>
      </c>
      <c r="B2608" s="7">
        <v>0.5</v>
      </c>
      <c r="C2608" t="s">
        <v>7226</v>
      </c>
      <c r="D2608" t="s">
        <v>7202</v>
      </c>
      <c r="E2608" t="s">
        <v>6524</v>
      </c>
      <c r="F2608" s="8">
        <v>92</v>
      </c>
    </row>
    <row r="2609" spans="1:6" x14ac:dyDescent="0.25">
      <c r="A2609" s="22">
        <v>43476</v>
      </c>
      <c r="B2609" s="7">
        <v>0.17</v>
      </c>
      <c r="C2609" t="s">
        <v>7229</v>
      </c>
      <c r="D2609" t="s">
        <v>7202</v>
      </c>
      <c r="E2609" t="s">
        <v>5690</v>
      </c>
      <c r="F2609" s="8">
        <v>92</v>
      </c>
    </row>
    <row r="2610" spans="1:6" x14ac:dyDescent="0.25">
      <c r="A2610" s="22">
        <v>43542</v>
      </c>
      <c r="B2610" s="7">
        <v>0.47</v>
      </c>
      <c r="C2610" t="s">
        <v>7226</v>
      </c>
      <c r="D2610" t="s">
        <v>9</v>
      </c>
      <c r="E2610" t="s">
        <v>5256</v>
      </c>
      <c r="F2610" s="8">
        <v>92</v>
      </c>
    </row>
    <row r="2611" spans="1:6" x14ac:dyDescent="0.25">
      <c r="A2611" s="22">
        <v>43475</v>
      </c>
      <c r="B2611" s="7">
        <v>0.24</v>
      </c>
      <c r="C2611" t="s">
        <v>7232</v>
      </c>
      <c r="D2611" t="s">
        <v>9</v>
      </c>
      <c r="E2611" t="s">
        <v>6650</v>
      </c>
      <c r="F2611" s="8">
        <v>92</v>
      </c>
    </row>
    <row r="2612" spans="1:6" x14ac:dyDescent="0.25">
      <c r="A2612" s="22">
        <v>43490</v>
      </c>
      <c r="B2612" s="7">
        <v>0.79</v>
      </c>
      <c r="C2612" t="s">
        <v>7229</v>
      </c>
      <c r="D2612" t="s">
        <v>7200</v>
      </c>
      <c r="E2612" t="s">
        <v>356</v>
      </c>
      <c r="F2612" s="8">
        <v>92</v>
      </c>
    </row>
    <row r="2613" spans="1:6" x14ac:dyDescent="0.25">
      <c r="A2613" s="22">
        <v>43528</v>
      </c>
      <c r="B2613" s="7">
        <v>0.16</v>
      </c>
      <c r="C2613" t="s">
        <v>7226</v>
      </c>
      <c r="D2613" t="s">
        <v>9</v>
      </c>
      <c r="E2613" t="s">
        <v>3450</v>
      </c>
      <c r="F2613" s="8">
        <v>92</v>
      </c>
    </row>
    <row r="2614" spans="1:6" x14ac:dyDescent="0.25">
      <c r="A2614" s="22">
        <v>43427</v>
      </c>
      <c r="B2614" s="7">
        <v>0.54</v>
      </c>
      <c r="C2614" t="s">
        <v>7229</v>
      </c>
      <c r="D2614" t="s">
        <v>9</v>
      </c>
      <c r="E2614" t="s">
        <v>746</v>
      </c>
      <c r="F2614" s="8">
        <v>92</v>
      </c>
    </row>
    <row r="2615" spans="1:6" x14ac:dyDescent="0.25">
      <c r="A2615" s="22">
        <v>43511</v>
      </c>
      <c r="B2615" s="7">
        <v>0.1</v>
      </c>
      <c r="C2615" t="s">
        <v>7229</v>
      </c>
      <c r="D2615" t="s">
        <v>9</v>
      </c>
      <c r="E2615" t="s">
        <v>4533</v>
      </c>
      <c r="F2615" s="8">
        <v>92</v>
      </c>
    </row>
    <row r="2616" spans="1:6" x14ac:dyDescent="0.25">
      <c r="A2616" s="22">
        <v>43529</v>
      </c>
      <c r="B2616" s="7">
        <v>0.6</v>
      </c>
      <c r="C2616" t="s">
        <v>7231</v>
      </c>
      <c r="D2616" t="s">
        <v>9</v>
      </c>
      <c r="E2616" t="s">
        <v>1639</v>
      </c>
      <c r="F2616" s="8">
        <v>92</v>
      </c>
    </row>
    <row r="2617" spans="1:6" x14ac:dyDescent="0.25">
      <c r="A2617" s="22">
        <v>43419</v>
      </c>
      <c r="B2617" s="7">
        <v>0.01</v>
      </c>
      <c r="C2617" t="s">
        <v>7232</v>
      </c>
      <c r="D2617" t="s">
        <v>9</v>
      </c>
      <c r="E2617" t="s">
        <v>5460</v>
      </c>
      <c r="F2617" s="8">
        <v>92</v>
      </c>
    </row>
    <row r="2618" spans="1:6" x14ac:dyDescent="0.25">
      <c r="A2618" s="22">
        <v>43549</v>
      </c>
      <c r="B2618" s="7">
        <v>0.84</v>
      </c>
      <c r="C2618" t="s">
        <v>7226</v>
      </c>
      <c r="D2618" t="s">
        <v>7201</v>
      </c>
      <c r="E2618" t="s">
        <v>5764</v>
      </c>
      <c r="F2618" s="8">
        <v>92</v>
      </c>
    </row>
    <row r="2619" spans="1:6" x14ac:dyDescent="0.25">
      <c r="A2619" s="22">
        <v>43496</v>
      </c>
      <c r="B2619" s="7">
        <v>0.47</v>
      </c>
      <c r="C2619" t="s">
        <v>7232</v>
      </c>
      <c r="D2619" t="s">
        <v>7201</v>
      </c>
      <c r="E2619" t="s">
        <v>2957</v>
      </c>
      <c r="F2619" s="8">
        <v>92</v>
      </c>
    </row>
    <row r="2620" spans="1:6" x14ac:dyDescent="0.25">
      <c r="A2620" s="22">
        <v>43444</v>
      </c>
      <c r="B2620" s="7">
        <v>0.93</v>
      </c>
      <c r="C2620" t="s">
        <v>7226</v>
      </c>
      <c r="D2620" t="s">
        <v>7200</v>
      </c>
      <c r="E2620" t="s">
        <v>5628</v>
      </c>
      <c r="F2620" s="8">
        <v>92</v>
      </c>
    </row>
    <row r="2621" spans="1:6" x14ac:dyDescent="0.25">
      <c r="A2621" s="22">
        <v>43433</v>
      </c>
      <c r="B2621" s="7">
        <v>0.97</v>
      </c>
      <c r="C2621" t="s">
        <v>7232</v>
      </c>
      <c r="D2621" t="s">
        <v>7200</v>
      </c>
      <c r="E2621" t="s">
        <v>6267</v>
      </c>
      <c r="F2621" s="8">
        <v>92</v>
      </c>
    </row>
    <row r="2622" spans="1:6" x14ac:dyDescent="0.25">
      <c r="A2622" s="22">
        <v>43445</v>
      </c>
      <c r="B2622" s="7">
        <v>0.11</v>
      </c>
      <c r="C2622" t="s">
        <v>7231</v>
      </c>
      <c r="D2622" t="s">
        <v>7200</v>
      </c>
      <c r="E2622" t="s">
        <v>5818</v>
      </c>
      <c r="F2622" s="8">
        <v>92</v>
      </c>
    </row>
    <row r="2623" spans="1:6" x14ac:dyDescent="0.25">
      <c r="A2623" s="22">
        <v>43500</v>
      </c>
      <c r="B2623" s="7">
        <v>0.89</v>
      </c>
      <c r="C2623" t="s">
        <v>7226</v>
      </c>
      <c r="D2623" t="s">
        <v>7201</v>
      </c>
      <c r="E2623" t="s">
        <v>5494</v>
      </c>
      <c r="F2623" s="8">
        <v>92</v>
      </c>
    </row>
    <row r="2624" spans="1:6" x14ac:dyDescent="0.25">
      <c r="A2624" s="22">
        <v>43525</v>
      </c>
      <c r="B2624" s="7">
        <v>0.42</v>
      </c>
      <c r="C2624" t="s">
        <v>7229</v>
      </c>
      <c r="D2624" t="s">
        <v>7200</v>
      </c>
      <c r="E2624" t="s">
        <v>2604</v>
      </c>
      <c r="F2624" s="8">
        <v>92</v>
      </c>
    </row>
    <row r="2625" spans="1:6" x14ac:dyDescent="0.25">
      <c r="A2625" s="22">
        <v>43479</v>
      </c>
      <c r="B2625" s="7">
        <v>0.89</v>
      </c>
      <c r="C2625" t="s">
        <v>7226</v>
      </c>
      <c r="D2625" t="s">
        <v>9</v>
      </c>
      <c r="E2625" t="s">
        <v>5810</v>
      </c>
      <c r="F2625" s="8">
        <v>92</v>
      </c>
    </row>
    <row r="2626" spans="1:6" x14ac:dyDescent="0.25">
      <c r="A2626" s="22">
        <v>43482</v>
      </c>
      <c r="B2626" s="7">
        <v>0.64</v>
      </c>
      <c r="C2626" t="s">
        <v>7232</v>
      </c>
      <c r="D2626" t="s">
        <v>7200</v>
      </c>
      <c r="E2626" t="s">
        <v>6002</v>
      </c>
      <c r="F2626" s="8">
        <v>92</v>
      </c>
    </row>
    <row r="2627" spans="1:6" x14ac:dyDescent="0.25">
      <c r="A2627" s="22">
        <v>43465</v>
      </c>
      <c r="B2627" s="7">
        <v>0.26</v>
      </c>
      <c r="C2627" t="s">
        <v>7226</v>
      </c>
      <c r="D2627" t="s">
        <v>7203</v>
      </c>
      <c r="E2627" t="s">
        <v>6055</v>
      </c>
      <c r="F2627" s="8">
        <v>92</v>
      </c>
    </row>
    <row r="2628" spans="1:6" x14ac:dyDescent="0.25">
      <c r="A2628" s="22">
        <v>43528</v>
      </c>
      <c r="B2628" s="7">
        <v>0.81</v>
      </c>
      <c r="C2628" t="s">
        <v>7226</v>
      </c>
      <c r="D2628" t="s">
        <v>7200</v>
      </c>
      <c r="E2628" t="s">
        <v>5770</v>
      </c>
      <c r="F2628" s="8">
        <v>92</v>
      </c>
    </row>
    <row r="2629" spans="1:6" x14ac:dyDescent="0.25">
      <c r="A2629" s="22">
        <v>43447</v>
      </c>
      <c r="B2629" s="7">
        <v>0.78</v>
      </c>
      <c r="C2629" t="s">
        <v>7232</v>
      </c>
      <c r="D2629" t="s">
        <v>9</v>
      </c>
      <c r="E2629" t="s">
        <v>6421</v>
      </c>
      <c r="F2629" s="8">
        <v>92</v>
      </c>
    </row>
    <row r="2630" spans="1:6" x14ac:dyDescent="0.25">
      <c r="A2630" s="22">
        <v>43475</v>
      </c>
      <c r="B2630" s="7">
        <v>0.36</v>
      </c>
      <c r="C2630" t="s">
        <v>7232</v>
      </c>
      <c r="D2630" t="s">
        <v>7201</v>
      </c>
      <c r="E2630" t="s">
        <v>4677</v>
      </c>
      <c r="F2630" s="8">
        <v>92</v>
      </c>
    </row>
    <row r="2631" spans="1:6" x14ac:dyDescent="0.25">
      <c r="A2631" s="22">
        <v>43487</v>
      </c>
      <c r="B2631" s="7">
        <v>0.28999999999999998</v>
      </c>
      <c r="C2631" t="s">
        <v>7231</v>
      </c>
      <c r="D2631" t="s">
        <v>7203</v>
      </c>
      <c r="E2631" t="s">
        <v>6892</v>
      </c>
      <c r="F2631" s="8">
        <v>92</v>
      </c>
    </row>
    <row r="2632" spans="1:6" x14ac:dyDescent="0.25">
      <c r="A2632" s="22">
        <v>43419</v>
      </c>
      <c r="B2632" s="7">
        <v>0.85</v>
      </c>
      <c r="C2632" t="s">
        <v>7232</v>
      </c>
      <c r="D2632" t="s">
        <v>7202</v>
      </c>
      <c r="E2632" t="s">
        <v>6213</v>
      </c>
      <c r="F2632" s="8">
        <v>92</v>
      </c>
    </row>
    <row r="2633" spans="1:6" x14ac:dyDescent="0.25">
      <c r="A2633" s="22">
        <v>43431</v>
      </c>
      <c r="B2633" s="7">
        <v>0.05</v>
      </c>
      <c r="C2633" t="s">
        <v>7231</v>
      </c>
      <c r="D2633" t="s">
        <v>7201</v>
      </c>
      <c r="E2633" t="s">
        <v>6391</v>
      </c>
      <c r="F2633" s="8">
        <v>92</v>
      </c>
    </row>
    <row r="2634" spans="1:6" x14ac:dyDescent="0.25">
      <c r="A2634" s="22">
        <v>43518</v>
      </c>
      <c r="B2634" s="7">
        <v>0.36</v>
      </c>
      <c r="C2634" t="s">
        <v>7229</v>
      </c>
      <c r="D2634" t="s">
        <v>9</v>
      </c>
      <c r="E2634" t="s">
        <v>4832</v>
      </c>
      <c r="F2634" s="8">
        <v>92</v>
      </c>
    </row>
    <row r="2635" spans="1:6" x14ac:dyDescent="0.25">
      <c r="A2635" s="22">
        <v>43479</v>
      </c>
      <c r="B2635" s="7">
        <v>0.86</v>
      </c>
      <c r="C2635" t="s">
        <v>7226</v>
      </c>
      <c r="D2635" t="s">
        <v>9</v>
      </c>
      <c r="E2635" t="s">
        <v>5028</v>
      </c>
      <c r="F2635" s="8">
        <v>92</v>
      </c>
    </row>
    <row r="2636" spans="1:6" x14ac:dyDescent="0.25">
      <c r="A2636" s="22">
        <v>43424</v>
      </c>
      <c r="B2636" s="7">
        <v>0.16</v>
      </c>
      <c r="C2636" t="s">
        <v>7231</v>
      </c>
      <c r="D2636" t="s">
        <v>7200</v>
      </c>
      <c r="E2636" t="s">
        <v>6960</v>
      </c>
      <c r="F2636" s="8">
        <v>92</v>
      </c>
    </row>
    <row r="2637" spans="1:6" x14ac:dyDescent="0.25">
      <c r="A2637" s="22">
        <v>43455</v>
      </c>
      <c r="B2637" s="7">
        <v>0.87</v>
      </c>
      <c r="C2637" t="s">
        <v>7229</v>
      </c>
      <c r="D2637" t="s">
        <v>7200</v>
      </c>
      <c r="E2637" t="s">
        <v>6002</v>
      </c>
      <c r="F2637" s="8">
        <v>92</v>
      </c>
    </row>
    <row r="2638" spans="1:6" x14ac:dyDescent="0.25">
      <c r="A2638" s="22">
        <v>43536</v>
      </c>
      <c r="B2638" s="7">
        <v>7.0000000000000007E-2</v>
      </c>
      <c r="C2638" t="s">
        <v>7231</v>
      </c>
      <c r="D2638" t="s">
        <v>9</v>
      </c>
      <c r="E2638" t="s">
        <v>6358</v>
      </c>
      <c r="F2638" s="8">
        <v>92</v>
      </c>
    </row>
    <row r="2639" spans="1:6" x14ac:dyDescent="0.25">
      <c r="A2639" s="22">
        <v>43472</v>
      </c>
      <c r="B2639" s="7">
        <v>0.53</v>
      </c>
      <c r="C2639" t="s">
        <v>7226</v>
      </c>
      <c r="D2639" t="s">
        <v>7201</v>
      </c>
      <c r="E2639" t="s">
        <v>2555</v>
      </c>
      <c r="F2639" s="8">
        <v>92</v>
      </c>
    </row>
    <row r="2640" spans="1:6" x14ac:dyDescent="0.25">
      <c r="A2640" s="22">
        <v>43535</v>
      </c>
      <c r="B2640" s="7">
        <v>0.46</v>
      </c>
      <c r="C2640" t="s">
        <v>7226</v>
      </c>
      <c r="D2640" t="s">
        <v>7201</v>
      </c>
      <c r="E2640" t="s">
        <v>6108</v>
      </c>
      <c r="F2640" s="8">
        <v>92</v>
      </c>
    </row>
    <row r="2641" spans="1:6" x14ac:dyDescent="0.25">
      <c r="A2641" s="22">
        <v>43538</v>
      </c>
      <c r="B2641" s="7">
        <v>0.13</v>
      </c>
      <c r="C2641" t="s">
        <v>7232</v>
      </c>
      <c r="D2641" t="s">
        <v>9</v>
      </c>
      <c r="E2641" t="s">
        <v>6378</v>
      </c>
      <c r="F2641" s="8">
        <v>92</v>
      </c>
    </row>
    <row r="2642" spans="1:6" x14ac:dyDescent="0.25">
      <c r="A2642" s="22">
        <v>43479</v>
      </c>
      <c r="B2642" s="7">
        <v>0.68</v>
      </c>
      <c r="C2642" t="s">
        <v>7226</v>
      </c>
      <c r="D2642" t="s">
        <v>9</v>
      </c>
      <c r="E2642" t="s">
        <v>6923</v>
      </c>
      <c r="F2642" s="8">
        <v>92</v>
      </c>
    </row>
    <row r="2643" spans="1:6" x14ac:dyDescent="0.25">
      <c r="A2643" s="22">
        <v>43431</v>
      </c>
      <c r="B2643" s="7">
        <v>0.59</v>
      </c>
      <c r="C2643" t="s">
        <v>7231</v>
      </c>
      <c r="D2643" t="s">
        <v>7201</v>
      </c>
      <c r="E2643" t="s">
        <v>6575</v>
      </c>
      <c r="F2643" s="8">
        <v>92</v>
      </c>
    </row>
    <row r="2644" spans="1:6" x14ac:dyDescent="0.25">
      <c r="A2644" s="22">
        <v>43424</v>
      </c>
      <c r="B2644" s="7">
        <v>0.28999999999999998</v>
      </c>
      <c r="C2644" t="s">
        <v>7231</v>
      </c>
      <c r="D2644" t="s">
        <v>7201</v>
      </c>
      <c r="E2644" t="s">
        <v>6307</v>
      </c>
      <c r="F2644" s="8">
        <v>92</v>
      </c>
    </row>
    <row r="2645" spans="1:6" x14ac:dyDescent="0.25">
      <c r="A2645" s="22">
        <v>43472</v>
      </c>
      <c r="B2645" s="7">
        <v>0.02</v>
      </c>
      <c r="C2645" t="s">
        <v>7226</v>
      </c>
      <c r="D2645" t="s">
        <v>7200</v>
      </c>
      <c r="E2645" t="s">
        <v>7086</v>
      </c>
      <c r="F2645" s="8">
        <v>92</v>
      </c>
    </row>
    <row r="2646" spans="1:6" x14ac:dyDescent="0.25">
      <c r="A2646" s="22">
        <v>43466</v>
      </c>
      <c r="B2646" s="7">
        <v>0.96</v>
      </c>
      <c r="C2646" t="s">
        <v>7231</v>
      </c>
      <c r="D2646" t="s">
        <v>7201</v>
      </c>
      <c r="E2646" t="s">
        <v>3632</v>
      </c>
      <c r="F2646" s="8">
        <v>92</v>
      </c>
    </row>
    <row r="2647" spans="1:6" x14ac:dyDescent="0.25">
      <c r="A2647" s="22">
        <v>43465</v>
      </c>
      <c r="B2647" s="7">
        <v>0.94</v>
      </c>
      <c r="C2647" t="s">
        <v>7226</v>
      </c>
      <c r="D2647" t="s">
        <v>7201</v>
      </c>
      <c r="E2647" t="s">
        <v>6547</v>
      </c>
      <c r="F2647" s="8">
        <v>92</v>
      </c>
    </row>
    <row r="2648" spans="1:6" x14ac:dyDescent="0.25">
      <c r="A2648" s="22">
        <v>43483</v>
      </c>
      <c r="B2648" s="7">
        <v>0.38</v>
      </c>
      <c r="C2648" t="s">
        <v>7229</v>
      </c>
      <c r="D2648" t="s">
        <v>7201</v>
      </c>
      <c r="E2648" t="s">
        <v>7031</v>
      </c>
      <c r="F2648" s="8">
        <v>92</v>
      </c>
    </row>
    <row r="2649" spans="1:6" x14ac:dyDescent="0.25">
      <c r="A2649" s="22">
        <v>43507</v>
      </c>
      <c r="B2649" s="7">
        <v>0.83</v>
      </c>
      <c r="C2649" t="s">
        <v>7226</v>
      </c>
      <c r="D2649" t="s">
        <v>7201</v>
      </c>
      <c r="E2649" t="s">
        <v>6066</v>
      </c>
      <c r="F2649" s="8">
        <v>92</v>
      </c>
    </row>
    <row r="2650" spans="1:6" x14ac:dyDescent="0.25">
      <c r="A2650" s="22">
        <v>43510</v>
      </c>
      <c r="B2650" s="7">
        <v>0.91</v>
      </c>
      <c r="C2650" t="s">
        <v>7232</v>
      </c>
      <c r="D2650" t="s">
        <v>9</v>
      </c>
      <c r="E2650" t="s">
        <v>2911</v>
      </c>
      <c r="F2650" s="8">
        <v>92</v>
      </c>
    </row>
    <row r="2651" spans="1:6" x14ac:dyDescent="0.25">
      <c r="A2651" s="22">
        <v>43536</v>
      </c>
      <c r="B2651" s="7">
        <v>0.23</v>
      </c>
      <c r="C2651" t="s">
        <v>7231</v>
      </c>
      <c r="D2651" t="s">
        <v>7201</v>
      </c>
      <c r="E2651" t="s">
        <v>6041</v>
      </c>
      <c r="F2651" s="8">
        <v>92</v>
      </c>
    </row>
    <row r="2652" spans="1:6" x14ac:dyDescent="0.25">
      <c r="A2652" s="22">
        <v>43440</v>
      </c>
      <c r="B2652" s="7">
        <v>0.02</v>
      </c>
      <c r="C2652" t="s">
        <v>7232</v>
      </c>
      <c r="D2652" t="s">
        <v>7201</v>
      </c>
      <c r="E2652" t="s">
        <v>6808</v>
      </c>
      <c r="F2652" s="8">
        <v>92</v>
      </c>
    </row>
    <row r="2653" spans="1:6" x14ac:dyDescent="0.25">
      <c r="A2653" s="22">
        <v>43550</v>
      </c>
      <c r="B2653" s="7">
        <v>0.32</v>
      </c>
      <c r="C2653" t="s">
        <v>7231</v>
      </c>
      <c r="D2653" t="s">
        <v>7200</v>
      </c>
      <c r="E2653" t="s">
        <v>2332</v>
      </c>
      <c r="F2653" s="8">
        <v>92</v>
      </c>
    </row>
    <row r="2654" spans="1:6" x14ac:dyDescent="0.25">
      <c r="A2654" s="22">
        <v>43486</v>
      </c>
      <c r="B2654" s="7">
        <v>0.36</v>
      </c>
      <c r="C2654" t="s">
        <v>7226</v>
      </c>
      <c r="D2654" t="s">
        <v>7201</v>
      </c>
      <c r="E2654" t="s">
        <v>2219</v>
      </c>
      <c r="F2654" s="8">
        <v>92</v>
      </c>
    </row>
    <row r="2655" spans="1:6" x14ac:dyDescent="0.25">
      <c r="A2655" s="22">
        <v>43508</v>
      </c>
      <c r="B2655" s="7">
        <v>0.42</v>
      </c>
      <c r="C2655" t="s">
        <v>7231</v>
      </c>
      <c r="D2655" t="s">
        <v>7201</v>
      </c>
      <c r="E2655" t="s">
        <v>419</v>
      </c>
      <c r="F2655" s="8">
        <v>92</v>
      </c>
    </row>
    <row r="2656" spans="1:6" x14ac:dyDescent="0.25">
      <c r="A2656" s="22">
        <v>43480</v>
      </c>
      <c r="B2656" s="7">
        <v>0.18</v>
      </c>
      <c r="C2656" t="s">
        <v>7231</v>
      </c>
      <c r="D2656" t="s">
        <v>9</v>
      </c>
      <c r="E2656" t="s">
        <v>6017</v>
      </c>
      <c r="F2656" s="8">
        <v>92</v>
      </c>
    </row>
    <row r="2657" spans="1:6" x14ac:dyDescent="0.25">
      <c r="A2657" s="22">
        <v>43535</v>
      </c>
      <c r="B2657" s="7">
        <v>0.6</v>
      </c>
      <c r="C2657" t="s">
        <v>7226</v>
      </c>
      <c r="D2657" t="s">
        <v>7200</v>
      </c>
      <c r="E2657" t="s">
        <v>4709</v>
      </c>
      <c r="F2657" s="8">
        <v>92</v>
      </c>
    </row>
    <row r="2658" spans="1:6" x14ac:dyDescent="0.25">
      <c r="A2658" s="22">
        <v>43545</v>
      </c>
      <c r="B2658" s="7">
        <v>0.53</v>
      </c>
      <c r="C2658" t="s">
        <v>7232</v>
      </c>
      <c r="D2658" t="s">
        <v>7201</v>
      </c>
      <c r="E2658" t="s">
        <v>5383</v>
      </c>
      <c r="F2658" s="8">
        <v>92</v>
      </c>
    </row>
    <row r="2659" spans="1:6" x14ac:dyDescent="0.25">
      <c r="A2659" s="22">
        <v>43458</v>
      </c>
      <c r="B2659" s="7">
        <v>0.36</v>
      </c>
      <c r="C2659" t="s">
        <v>7226</v>
      </c>
      <c r="D2659" t="s">
        <v>7202</v>
      </c>
      <c r="E2659" t="s">
        <v>1161</v>
      </c>
      <c r="F2659" s="8">
        <v>92</v>
      </c>
    </row>
    <row r="2660" spans="1:6" x14ac:dyDescent="0.25">
      <c r="A2660" s="22">
        <v>43431</v>
      </c>
      <c r="B2660" s="7">
        <v>0.79</v>
      </c>
      <c r="C2660" t="s">
        <v>7231</v>
      </c>
      <c r="D2660" t="s">
        <v>7201</v>
      </c>
      <c r="E2660" t="s">
        <v>5433</v>
      </c>
      <c r="F2660" s="8">
        <v>92</v>
      </c>
    </row>
    <row r="2661" spans="1:6" x14ac:dyDescent="0.25">
      <c r="A2661" s="22">
        <v>43468</v>
      </c>
      <c r="B2661" s="7">
        <v>0.4</v>
      </c>
      <c r="C2661" t="s">
        <v>7232</v>
      </c>
      <c r="D2661" t="s">
        <v>7203</v>
      </c>
      <c r="E2661" t="s">
        <v>6126</v>
      </c>
      <c r="F2661" s="8">
        <v>92</v>
      </c>
    </row>
    <row r="2662" spans="1:6" x14ac:dyDescent="0.25">
      <c r="A2662" s="22">
        <v>43426</v>
      </c>
      <c r="B2662" s="7">
        <v>0.87</v>
      </c>
      <c r="C2662" t="s">
        <v>7232</v>
      </c>
      <c r="D2662" t="s">
        <v>7200</v>
      </c>
      <c r="E2662" t="s">
        <v>7157</v>
      </c>
      <c r="F2662" s="8">
        <v>92</v>
      </c>
    </row>
    <row r="2663" spans="1:6" x14ac:dyDescent="0.25">
      <c r="A2663" s="22">
        <v>43465</v>
      </c>
      <c r="B2663" s="7">
        <v>0.99</v>
      </c>
      <c r="C2663" t="s">
        <v>7226</v>
      </c>
      <c r="D2663" t="s">
        <v>9</v>
      </c>
      <c r="E2663" t="s">
        <v>6497</v>
      </c>
      <c r="F2663" s="8">
        <v>92</v>
      </c>
    </row>
    <row r="2664" spans="1:6" x14ac:dyDescent="0.25">
      <c r="A2664" s="22">
        <v>43549</v>
      </c>
      <c r="B2664" s="7">
        <v>0.99</v>
      </c>
      <c r="C2664" t="s">
        <v>7226</v>
      </c>
      <c r="D2664" t="s">
        <v>7201</v>
      </c>
      <c r="E2664" t="s">
        <v>5124</v>
      </c>
      <c r="F2664" s="8">
        <v>92</v>
      </c>
    </row>
    <row r="2665" spans="1:6" x14ac:dyDescent="0.25">
      <c r="A2665" s="22">
        <v>43500</v>
      </c>
      <c r="B2665" s="7">
        <v>0.83</v>
      </c>
      <c r="C2665" t="s">
        <v>7226</v>
      </c>
      <c r="D2665" t="s">
        <v>7203</v>
      </c>
      <c r="E2665" t="s">
        <v>5419</v>
      </c>
      <c r="F2665" s="8">
        <v>92</v>
      </c>
    </row>
    <row r="2666" spans="1:6" x14ac:dyDescent="0.25">
      <c r="A2666" s="22">
        <v>43515</v>
      </c>
      <c r="B2666" s="7">
        <v>0.21</v>
      </c>
      <c r="C2666" t="s">
        <v>7231</v>
      </c>
      <c r="D2666" t="s">
        <v>7201</v>
      </c>
      <c r="E2666" t="s">
        <v>5861</v>
      </c>
      <c r="F2666" s="8">
        <v>92</v>
      </c>
    </row>
    <row r="2667" spans="1:6" x14ac:dyDescent="0.25">
      <c r="A2667" s="22">
        <v>43521</v>
      </c>
      <c r="B2667" s="7">
        <v>0.36</v>
      </c>
      <c r="C2667" t="s">
        <v>7226</v>
      </c>
      <c r="D2667" t="s">
        <v>7201</v>
      </c>
      <c r="E2667" t="s">
        <v>3607</v>
      </c>
      <c r="F2667" s="8">
        <v>92</v>
      </c>
    </row>
    <row r="2668" spans="1:6" x14ac:dyDescent="0.25">
      <c r="A2668" s="22">
        <v>43434</v>
      </c>
      <c r="B2668" s="7">
        <v>0.28000000000000003</v>
      </c>
      <c r="C2668" t="s">
        <v>7229</v>
      </c>
      <c r="D2668" t="s">
        <v>7201</v>
      </c>
      <c r="E2668" t="s">
        <v>5315</v>
      </c>
      <c r="F2668" s="8">
        <v>92</v>
      </c>
    </row>
    <row r="2669" spans="1:6" x14ac:dyDescent="0.25">
      <c r="A2669" s="22">
        <v>43427</v>
      </c>
      <c r="B2669" s="7">
        <v>0.97</v>
      </c>
      <c r="C2669" t="s">
        <v>7229</v>
      </c>
      <c r="D2669" t="s">
        <v>7200</v>
      </c>
      <c r="E2669" t="s">
        <v>6632</v>
      </c>
      <c r="F2669" s="8">
        <v>92</v>
      </c>
    </row>
    <row r="2670" spans="1:6" x14ac:dyDescent="0.25">
      <c r="A2670" s="22">
        <v>43511</v>
      </c>
      <c r="B2670" s="7">
        <v>0.98</v>
      </c>
      <c r="C2670" t="s">
        <v>7229</v>
      </c>
      <c r="D2670" t="s">
        <v>7200</v>
      </c>
      <c r="E2670" t="s">
        <v>7094</v>
      </c>
      <c r="F2670" s="8">
        <v>92</v>
      </c>
    </row>
    <row r="2671" spans="1:6" x14ac:dyDescent="0.25">
      <c r="A2671" s="22">
        <v>43545</v>
      </c>
      <c r="B2671" s="7">
        <v>0.93</v>
      </c>
      <c r="C2671" t="s">
        <v>7232</v>
      </c>
      <c r="D2671" t="s">
        <v>7200</v>
      </c>
      <c r="E2671" t="s">
        <v>4592</v>
      </c>
      <c r="F2671" s="8">
        <v>92</v>
      </c>
    </row>
    <row r="2672" spans="1:6" x14ac:dyDescent="0.25">
      <c r="A2672" s="22">
        <v>43545</v>
      </c>
      <c r="B2672" s="7">
        <v>0.42</v>
      </c>
      <c r="C2672" t="s">
        <v>7232</v>
      </c>
      <c r="D2672" t="s">
        <v>7200</v>
      </c>
      <c r="E2672" t="s">
        <v>5328</v>
      </c>
      <c r="F2672" s="8">
        <v>92</v>
      </c>
    </row>
    <row r="2673" spans="1:6" x14ac:dyDescent="0.25">
      <c r="A2673" s="22">
        <v>43459</v>
      </c>
      <c r="B2673" s="7">
        <v>0.33</v>
      </c>
      <c r="C2673" t="s">
        <v>7231</v>
      </c>
      <c r="D2673" t="s">
        <v>7201</v>
      </c>
      <c r="E2673" t="s">
        <v>5848</v>
      </c>
      <c r="F2673" s="8">
        <v>92</v>
      </c>
    </row>
    <row r="2674" spans="1:6" x14ac:dyDescent="0.25">
      <c r="A2674" s="22">
        <v>43419</v>
      </c>
      <c r="B2674" s="7">
        <v>0.77</v>
      </c>
      <c r="C2674" t="s">
        <v>7232</v>
      </c>
      <c r="D2674" t="s">
        <v>7203</v>
      </c>
      <c r="E2674" t="s">
        <v>4457</v>
      </c>
      <c r="F2674" s="8">
        <v>92</v>
      </c>
    </row>
    <row r="2675" spans="1:6" x14ac:dyDescent="0.25">
      <c r="A2675" s="22">
        <v>43444</v>
      </c>
      <c r="B2675" s="7">
        <v>0.36</v>
      </c>
      <c r="C2675" t="s">
        <v>7226</v>
      </c>
      <c r="D2675" t="s">
        <v>7201</v>
      </c>
      <c r="E2675" t="s">
        <v>4290</v>
      </c>
      <c r="F2675" s="8">
        <v>92</v>
      </c>
    </row>
    <row r="2676" spans="1:6" x14ac:dyDescent="0.25">
      <c r="A2676" s="22">
        <v>43508</v>
      </c>
      <c r="B2676" s="7">
        <v>0.7</v>
      </c>
      <c r="C2676" t="s">
        <v>7231</v>
      </c>
      <c r="D2676" t="s">
        <v>9</v>
      </c>
      <c r="E2676" t="s">
        <v>6476</v>
      </c>
      <c r="F2676" s="8">
        <v>92</v>
      </c>
    </row>
    <row r="2677" spans="1:6" x14ac:dyDescent="0.25">
      <c r="A2677" s="22">
        <v>43447</v>
      </c>
      <c r="B2677" s="7">
        <v>0.56000000000000005</v>
      </c>
      <c r="C2677" t="s">
        <v>7232</v>
      </c>
      <c r="D2677" t="s">
        <v>7201</v>
      </c>
      <c r="E2677" t="s">
        <v>6303</v>
      </c>
      <c r="F2677" s="8">
        <v>92</v>
      </c>
    </row>
    <row r="2678" spans="1:6" x14ac:dyDescent="0.25">
      <c r="A2678" s="22">
        <v>43465</v>
      </c>
      <c r="B2678" s="7">
        <v>0.71</v>
      </c>
      <c r="C2678" t="s">
        <v>7226</v>
      </c>
      <c r="D2678" t="s">
        <v>7202</v>
      </c>
      <c r="E2678" t="s">
        <v>5389</v>
      </c>
      <c r="F2678" s="8">
        <v>92</v>
      </c>
    </row>
    <row r="2679" spans="1:6" x14ac:dyDescent="0.25">
      <c r="A2679" s="22">
        <v>43500</v>
      </c>
      <c r="B2679" s="7">
        <v>0.13</v>
      </c>
      <c r="C2679" t="s">
        <v>7226</v>
      </c>
      <c r="D2679" t="s">
        <v>9</v>
      </c>
      <c r="E2679" t="s">
        <v>5112</v>
      </c>
      <c r="F2679" s="8">
        <v>92</v>
      </c>
    </row>
    <row r="2680" spans="1:6" x14ac:dyDescent="0.25">
      <c r="A2680" s="22">
        <v>43529</v>
      </c>
      <c r="B2680" s="7">
        <v>0.21</v>
      </c>
      <c r="C2680" t="s">
        <v>7231</v>
      </c>
      <c r="D2680" t="s">
        <v>9</v>
      </c>
      <c r="E2680" t="s">
        <v>7033</v>
      </c>
      <c r="F2680" s="8">
        <v>92</v>
      </c>
    </row>
    <row r="2681" spans="1:6" x14ac:dyDescent="0.25">
      <c r="A2681" s="22">
        <v>43444</v>
      </c>
      <c r="B2681" s="7">
        <v>0.76</v>
      </c>
      <c r="C2681" t="s">
        <v>7226</v>
      </c>
      <c r="D2681" t="s">
        <v>9</v>
      </c>
      <c r="E2681" t="s">
        <v>6876</v>
      </c>
      <c r="F2681" s="8">
        <v>92</v>
      </c>
    </row>
    <row r="2682" spans="1:6" x14ac:dyDescent="0.25">
      <c r="A2682" s="22">
        <v>43448</v>
      </c>
      <c r="B2682" s="7">
        <v>0.73</v>
      </c>
      <c r="C2682" t="s">
        <v>7229</v>
      </c>
      <c r="D2682" t="s">
        <v>9</v>
      </c>
      <c r="E2682" t="s">
        <v>7177</v>
      </c>
      <c r="F2682" s="8">
        <v>92</v>
      </c>
    </row>
    <row r="2683" spans="1:6" x14ac:dyDescent="0.25">
      <c r="A2683" s="22">
        <v>43462</v>
      </c>
      <c r="B2683" s="7">
        <v>0.26</v>
      </c>
      <c r="C2683" t="s">
        <v>7229</v>
      </c>
      <c r="D2683" t="s">
        <v>9</v>
      </c>
      <c r="E2683" t="s">
        <v>5136</v>
      </c>
      <c r="F2683" s="8">
        <v>92</v>
      </c>
    </row>
    <row r="2684" spans="1:6" x14ac:dyDescent="0.25">
      <c r="A2684" s="22">
        <v>43497</v>
      </c>
      <c r="B2684" s="7">
        <v>0.78</v>
      </c>
      <c r="C2684" t="s">
        <v>7229</v>
      </c>
      <c r="D2684" t="s">
        <v>9</v>
      </c>
      <c r="E2684" t="s">
        <v>4481</v>
      </c>
      <c r="F2684" s="8">
        <v>92</v>
      </c>
    </row>
    <row r="2685" spans="1:6" x14ac:dyDescent="0.25">
      <c r="A2685" s="22">
        <v>43440</v>
      </c>
      <c r="B2685" s="7">
        <v>0.62</v>
      </c>
      <c r="C2685" t="s">
        <v>7232</v>
      </c>
      <c r="D2685" t="s">
        <v>7202</v>
      </c>
      <c r="E2685" t="s">
        <v>6416</v>
      </c>
      <c r="F2685" s="8">
        <v>92</v>
      </c>
    </row>
    <row r="2686" spans="1:6" x14ac:dyDescent="0.25">
      <c r="A2686" s="22">
        <v>43461</v>
      </c>
      <c r="B2686" s="7">
        <v>0.65</v>
      </c>
      <c r="C2686" t="s">
        <v>7232</v>
      </c>
      <c r="D2686" t="s">
        <v>7202</v>
      </c>
      <c r="E2686" t="s">
        <v>5780</v>
      </c>
      <c r="F2686" s="8">
        <v>92</v>
      </c>
    </row>
    <row r="2687" spans="1:6" x14ac:dyDescent="0.25">
      <c r="A2687" s="22">
        <v>43497</v>
      </c>
      <c r="B2687" s="7">
        <v>0.61</v>
      </c>
      <c r="C2687" t="s">
        <v>7229</v>
      </c>
      <c r="D2687" t="s">
        <v>7200</v>
      </c>
      <c r="E2687" t="s">
        <v>6288</v>
      </c>
      <c r="F2687" s="8">
        <v>92</v>
      </c>
    </row>
    <row r="2688" spans="1:6" x14ac:dyDescent="0.25">
      <c r="A2688" s="22">
        <v>43504</v>
      </c>
      <c r="B2688" s="7">
        <v>0.99</v>
      </c>
      <c r="C2688" t="s">
        <v>7229</v>
      </c>
      <c r="D2688" t="s">
        <v>9</v>
      </c>
      <c r="E2688" t="s">
        <v>6005</v>
      </c>
      <c r="F2688" s="8">
        <v>92</v>
      </c>
    </row>
    <row r="2689" spans="1:6" x14ac:dyDescent="0.25">
      <c r="A2689" s="22">
        <v>43438</v>
      </c>
      <c r="B2689" s="7">
        <v>0.95</v>
      </c>
      <c r="C2689" t="s">
        <v>7231</v>
      </c>
      <c r="D2689" t="s">
        <v>9</v>
      </c>
      <c r="E2689" t="s">
        <v>6727</v>
      </c>
      <c r="F2689" s="8">
        <v>92</v>
      </c>
    </row>
    <row r="2690" spans="1:6" x14ac:dyDescent="0.25">
      <c r="A2690" s="22">
        <v>43501</v>
      </c>
      <c r="B2690" s="7">
        <v>0.5</v>
      </c>
      <c r="C2690" t="s">
        <v>7231</v>
      </c>
      <c r="D2690" t="s">
        <v>9</v>
      </c>
      <c r="E2690" t="s">
        <v>6296</v>
      </c>
      <c r="F2690" s="8">
        <v>92</v>
      </c>
    </row>
    <row r="2691" spans="1:6" x14ac:dyDescent="0.25">
      <c r="A2691" s="22">
        <v>43538</v>
      </c>
      <c r="B2691" s="7">
        <v>0.35</v>
      </c>
      <c r="C2691" t="s">
        <v>7232</v>
      </c>
      <c r="D2691" t="s">
        <v>7202</v>
      </c>
      <c r="E2691" t="s">
        <v>6478</v>
      </c>
      <c r="F2691" s="8">
        <v>92</v>
      </c>
    </row>
    <row r="2692" spans="1:6" x14ac:dyDescent="0.25">
      <c r="A2692" s="22">
        <v>43444</v>
      </c>
      <c r="B2692" s="7">
        <v>0.39</v>
      </c>
      <c r="C2692" t="s">
        <v>7226</v>
      </c>
      <c r="D2692" t="s">
        <v>7201</v>
      </c>
      <c r="E2692" t="s">
        <v>552</v>
      </c>
      <c r="F2692" s="8">
        <v>92</v>
      </c>
    </row>
    <row r="2693" spans="1:6" x14ac:dyDescent="0.25">
      <c r="A2693" s="22">
        <v>43507</v>
      </c>
      <c r="B2693" s="7">
        <v>0.62</v>
      </c>
      <c r="C2693" t="s">
        <v>7226</v>
      </c>
      <c r="D2693" t="s">
        <v>9</v>
      </c>
      <c r="E2693" t="s">
        <v>5249</v>
      </c>
      <c r="F2693" s="8">
        <v>92</v>
      </c>
    </row>
    <row r="2694" spans="1:6" x14ac:dyDescent="0.25">
      <c r="A2694" s="22">
        <v>43426</v>
      </c>
      <c r="B2694" s="7">
        <v>0.85</v>
      </c>
      <c r="C2694" t="s">
        <v>7232</v>
      </c>
      <c r="D2694" t="s">
        <v>9</v>
      </c>
      <c r="E2694" t="s">
        <v>6648</v>
      </c>
      <c r="F2694" s="8">
        <v>92</v>
      </c>
    </row>
    <row r="2695" spans="1:6" x14ac:dyDescent="0.25">
      <c r="A2695" s="22">
        <v>43511</v>
      </c>
      <c r="B2695" s="7">
        <v>0.23</v>
      </c>
      <c r="C2695" t="s">
        <v>7229</v>
      </c>
      <c r="D2695" t="s">
        <v>7200</v>
      </c>
      <c r="E2695" t="s">
        <v>6137</v>
      </c>
      <c r="F2695" s="8">
        <v>92</v>
      </c>
    </row>
    <row r="2696" spans="1:6" x14ac:dyDescent="0.25">
      <c r="A2696" s="22">
        <v>43518</v>
      </c>
      <c r="B2696" s="7">
        <v>0.02</v>
      </c>
      <c r="C2696" t="s">
        <v>7229</v>
      </c>
      <c r="D2696" t="s">
        <v>7202</v>
      </c>
      <c r="E2696" t="s">
        <v>5435</v>
      </c>
      <c r="F2696" s="8">
        <v>92</v>
      </c>
    </row>
    <row r="2697" spans="1:6" x14ac:dyDescent="0.25">
      <c r="A2697" s="22">
        <v>43510</v>
      </c>
      <c r="B2697" s="7">
        <v>0.96</v>
      </c>
      <c r="C2697" t="s">
        <v>7232</v>
      </c>
      <c r="D2697" t="s">
        <v>7203</v>
      </c>
      <c r="E2697" t="s">
        <v>6922</v>
      </c>
      <c r="F2697" s="8">
        <v>92</v>
      </c>
    </row>
    <row r="2698" spans="1:6" x14ac:dyDescent="0.25">
      <c r="A2698" s="22">
        <v>43431</v>
      </c>
      <c r="B2698" s="7">
        <v>0.21</v>
      </c>
      <c r="C2698" t="s">
        <v>7231</v>
      </c>
      <c r="D2698" t="s">
        <v>7201</v>
      </c>
      <c r="E2698" t="s">
        <v>6665</v>
      </c>
      <c r="F2698" s="8">
        <v>92</v>
      </c>
    </row>
    <row r="2699" spans="1:6" x14ac:dyDescent="0.25">
      <c r="A2699" s="22">
        <v>43546</v>
      </c>
      <c r="B2699" s="7">
        <v>0.18</v>
      </c>
      <c r="C2699" t="s">
        <v>7229</v>
      </c>
      <c r="D2699" t="s">
        <v>7200</v>
      </c>
      <c r="E2699" t="s">
        <v>6924</v>
      </c>
      <c r="F2699" s="8">
        <v>92</v>
      </c>
    </row>
    <row r="2700" spans="1:6" x14ac:dyDescent="0.25">
      <c r="A2700" s="22">
        <v>43500</v>
      </c>
      <c r="B2700" s="7">
        <v>0.66</v>
      </c>
      <c r="C2700" t="s">
        <v>7226</v>
      </c>
      <c r="D2700" t="s">
        <v>9</v>
      </c>
      <c r="E2700" t="s">
        <v>5798</v>
      </c>
      <c r="F2700" s="8">
        <v>92</v>
      </c>
    </row>
    <row r="2701" spans="1:6" x14ac:dyDescent="0.25">
      <c r="A2701" s="22">
        <v>43539</v>
      </c>
      <c r="B2701" s="7">
        <v>0.44</v>
      </c>
      <c r="C2701" t="s">
        <v>7229</v>
      </c>
      <c r="D2701" t="s">
        <v>7201</v>
      </c>
      <c r="E2701" t="s">
        <v>1525</v>
      </c>
      <c r="F2701" s="8">
        <v>92</v>
      </c>
    </row>
    <row r="2702" spans="1:6" x14ac:dyDescent="0.25">
      <c r="A2702" s="22">
        <v>43538</v>
      </c>
      <c r="B2702" s="7">
        <v>0.22</v>
      </c>
      <c r="C2702" t="s">
        <v>7232</v>
      </c>
      <c r="D2702" t="s">
        <v>7201</v>
      </c>
      <c r="E2702" t="s">
        <v>5443</v>
      </c>
      <c r="F2702" s="8">
        <v>92</v>
      </c>
    </row>
    <row r="2703" spans="1:6" x14ac:dyDescent="0.25">
      <c r="A2703" s="22">
        <v>43514</v>
      </c>
      <c r="B2703" s="7">
        <v>0.67</v>
      </c>
      <c r="C2703" t="s">
        <v>7226</v>
      </c>
      <c r="D2703" t="s">
        <v>7201</v>
      </c>
      <c r="E2703" t="s">
        <v>7105</v>
      </c>
      <c r="F2703" s="8">
        <v>92</v>
      </c>
    </row>
    <row r="2704" spans="1:6" x14ac:dyDescent="0.25">
      <c r="A2704" s="22">
        <v>43452</v>
      </c>
      <c r="B2704" s="7">
        <v>0.38</v>
      </c>
      <c r="C2704" t="s">
        <v>7231</v>
      </c>
      <c r="D2704" t="s">
        <v>9</v>
      </c>
      <c r="E2704" t="s">
        <v>7024</v>
      </c>
      <c r="F2704" s="8">
        <v>92</v>
      </c>
    </row>
    <row r="2705" spans="1:6" x14ac:dyDescent="0.25">
      <c r="A2705" s="22">
        <v>43445</v>
      </c>
      <c r="B2705" s="7">
        <v>0.23</v>
      </c>
      <c r="C2705" t="s">
        <v>7231</v>
      </c>
      <c r="D2705" t="s">
        <v>9</v>
      </c>
      <c r="E2705" t="s">
        <v>7086</v>
      </c>
      <c r="F2705" s="8">
        <v>92</v>
      </c>
    </row>
    <row r="2706" spans="1:6" x14ac:dyDescent="0.25">
      <c r="A2706" s="22">
        <v>43431</v>
      </c>
      <c r="B2706" s="7">
        <v>0.65</v>
      </c>
      <c r="C2706" t="s">
        <v>7231</v>
      </c>
      <c r="D2706" t="s">
        <v>9</v>
      </c>
      <c r="E2706" t="s">
        <v>5570</v>
      </c>
      <c r="F2706" s="8">
        <v>92</v>
      </c>
    </row>
    <row r="2707" spans="1:6" x14ac:dyDescent="0.25">
      <c r="A2707" s="22">
        <v>43426</v>
      </c>
      <c r="B2707" s="7">
        <v>0.35</v>
      </c>
      <c r="C2707" t="s">
        <v>7232</v>
      </c>
      <c r="D2707" t="s">
        <v>7201</v>
      </c>
      <c r="E2707" t="s">
        <v>2274</v>
      </c>
      <c r="F2707" s="8">
        <v>92</v>
      </c>
    </row>
    <row r="2708" spans="1:6" x14ac:dyDescent="0.25">
      <c r="A2708" s="22">
        <v>43515</v>
      </c>
      <c r="B2708" s="7">
        <v>0.09</v>
      </c>
      <c r="C2708" t="s">
        <v>7231</v>
      </c>
      <c r="D2708" t="s">
        <v>7201</v>
      </c>
      <c r="E2708" t="s">
        <v>6397</v>
      </c>
      <c r="F2708" s="8">
        <v>92</v>
      </c>
    </row>
    <row r="2709" spans="1:6" x14ac:dyDescent="0.25">
      <c r="A2709" s="22">
        <v>43531</v>
      </c>
      <c r="B2709" s="7">
        <v>0.31</v>
      </c>
      <c r="C2709" t="s">
        <v>7232</v>
      </c>
      <c r="D2709" t="s">
        <v>9</v>
      </c>
      <c r="E2709" t="s">
        <v>5511</v>
      </c>
      <c r="F2709" s="8">
        <v>92</v>
      </c>
    </row>
    <row r="2710" spans="1:6" x14ac:dyDescent="0.25">
      <c r="A2710" s="22">
        <v>43427</v>
      </c>
      <c r="B2710" s="7">
        <v>0.59</v>
      </c>
      <c r="C2710" t="s">
        <v>7229</v>
      </c>
      <c r="D2710" t="s">
        <v>7201</v>
      </c>
      <c r="E2710" t="s">
        <v>5067</v>
      </c>
      <c r="F2710" s="8">
        <v>92</v>
      </c>
    </row>
    <row r="2711" spans="1:6" x14ac:dyDescent="0.25">
      <c r="A2711" s="22">
        <v>43486</v>
      </c>
      <c r="B2711" s="7">
        <v>0.81</v>
      </c>
      <c r="C2711" t="s">
        <v>7226</v>
      </c>
      <c r="D2711" t="s">
        <v>7201</v>
      </c>
      <c r="E2711" t="s">
        <v>6850</v>
      </c>
      <c r="F2711" s="8">
        <v>92</v>
      </c>
    </row>
    <row r="2712" spans="1:6" x14ac:dyDescent="0.25">
      <c r="A2712" s="22">
        <v>43419</v>
      </c>
      <c r="B2712" s="7">
        <v>0.2</v>
      </c>
      <c r="C2712" t="s">
        <v>7232</v>
      </c>
      <c r="D2712" t="s">
        <v>7203</v>
      </c>
      <c r="E2712" t="s">
        <v>6750</v>
      </c>
      <c r="F2712" s="8">
        <v>92</v>
      </c>
    </row>
    <row r="2713" spans="1:6" x14ac:dyDescent="0.25">
      <c r="A2713" s="22">
        <v>43426</v>
      </c>
      <c r="B2713" s="7">
        <v>0.67</v>
      </c>
      <c r="C2713" t="s">
        <v>7232</v>
      </c>
      <c r="D2713" t="s">
        <v>7201</v>
      </c>
      <c r="E2713" t="s">
        <v>6342</v>
      </c>
      <c r="F2713" s="8">
        <v>92</v>
      </c>
    </row>
    <row r="2714" spans="1:6" x14ac:dyDescent="0.25">
      <c r="A2714" s="22">
        <v>43476</v>
      </c>
      <c r="B2714" s="7">
        <v>0.7</v>
      </c>
      <c r="C2714" t="s">
        <v>7229</v>
      </c>
      <c r="D2714" t="s">
        <v>7201</v>
      </c>
      <c r="E2714" t="s">
        <v>5952</v>
      </c>
      <c r="F2714" s="8">
        <v>92</v>
      </c>
    </row>
    <row r="2715" spans="1:6" x14ac:dyDescent="0.25">
      <c r="A2715" s="22">
        <v>43430</v>
      </c>
      <c r="B2715" s="7">
        <v>0.52</v>
      </c>
      <c r="C2715" t="s">
        <v>7226</v>
      </c>
      <c r="D2715" t="s">
        <v>7200</v>
      </c>
      <c r="E2715" t="s">
        <v>6522</v>
      </c>
      <c r="F2715" s="8">
        <v>92</v>
      </c>
    </row>
    <row r="2716" spans="1:6" x14ac:dyDescent="0.25">
      <c r="A2716" s="22">
        <v>43504</v>
      </c>
      <c r="B2716" s="7">
        <v>0.76</v>
      </c>
      <c r="C2716" t="s">
        <v>7229</v>
      </c>
      <c r="D2716" t="s">
        <v>7201</v>
      </c>
      <c r="E2716" t="s">
        <v>6520</v>
      </c>
      <c r="F2716" s="8">
        <v>92</v>
      </c>
    </row>
    <row r="2717" spans="1:6" x14ac:dyDescent="0.25">
      <c r="A2717" s="22">
        <v>43525</v>
      </c>
      <c r="B2717" s="7">
        <v>0.97</v>
      </c>
      <c r="C2717" t="s">
        <v>7229</v>
      </c>
      <c r="D2717" t="s">
        <v>9</v>
      </c>
      <c r="E2717" t="s">
        <v>6200</v>
      </c>
      <c r="F2717" s="8">
        <v>92</v>
      </c>
    </row>
    <row r="2718" spans="1:6" x14ac:dyDescent="0.25">
      <c r="A2718" s="22">
        <v>43535</v>
      </c>
      <c r="B2718" s="7">
        <v>0.9</v>
      </c>
      <c r="C2718" t="s">
        <v>7226</v>
      </c>
      <c r="D2718" t="s">
        <v>7201</v>
      </c>
      <c r="E2718" t="s">
        <v>6829</v>
      </c>
      <c r="F2718" s="8">
        <v>92</v>
      </c>
    </row>
    <row r="2719" spans="1:6" x14ac:dyDescent="0.25">
      <c r="A2719" s="22">
        <v>43514</v>
      </c>
      <c r="B2719" s="7">
        <v>0.04</v>
      </c>
      <c r="C2719" t="s">
        <v>7226</v>
      </c>
      <c r="D2719" t="s">
        <v>7200</v>
      </c>
      <c r="E2719" t="s">
        <v>4708</v>
      </c>
      <c r="F2719" s="8">
        <v>92</v>
      </c>
    </row>
    <row r="2720" spans="1:6" x14ac:dyDescent="0.25">
      <c r="A2720" s="22">
        <v>43522</v>
      </c>
      <c r="B2720" s="7">
        <v>0.05</v>
      </c>
      <c r="C2720" t="s">
        <v>7231</v>
      </c>
      <c r="D2720" t="s">
        <v>7202</v>
      </c>
      <c r="E2720" t="s">
        <v>5594</v>
      </c>
      <c r="F2720" s="8">
        <v>92</v>
      </c>
    </row>
    <row r="2721" spans="1:6" x14ac:dyDescent="0.25">
      <c r="A2721" s="22">
        <v>43529</v>
      </c>
      <c r="B2721" s="7">
        <v>7.0000000000000007E-2</v>
      </c>
      <c r="C2721" t="s">
        <v>7231</v>
      </c>
      <c r="D2721" t="s">
        <v>7201</v>
      </c>
      <c r="E2721" t="s">
        <v>5727</v>
      </c>
      <c r="F2721" s="8">
        <v>92</v>
      </c>
    </row>
    <row r="2722" spans="1:6" x14ac:dyDescent="0.25">
      <c r="A2722" s="22">
        <v>43476</v>
      </c>
      <c r="B2722" s="7">
        <v>0.17</v>
      </c>
      <c r="C2722" t="s">
        <v>7229</v>
      </c>
      <c r="D2722" t="s">
        <v>9</v>
      </c>
      <c r="E2722" t="s">
        <v>6277</v>
      </c>
      <c r="F2722" s="8">
        <v>92</v>
      </c>
    </row>
    <row r="2723" spans="1:6" x14ac:dyDescent="0.25">
      <c r="A2723" s="22">
        <v>43469</v>
      </c>
      <c r="B2723" s="7">
        <v>7.0000000000000007E-2</v>
      </c>
      <c r="C2723" t="s">
        <v>7229</v>
      </c>
      <c r="D2723" t="s">
        <v>7201</v>
      </c>
      <c r="E2723" t="s">
        <v>3488</v>
      </c>
      <c r="F2723" s="8">
        <v>92</v>
      </c>
    </row>
    <row r="2724" spans="1:6" x14ac:dyDescent="0.25">
      <c r="A2724" s="22">
        <v>43525</v>
      </c>
      <c r="B2724" s="7">
        <v>0.8</v>
      </c>
      <c r="C2724" t="s">
        <v>7229</v>
      </c>
      <c r="D2724" t="s">
        <v>7200</v>
      </c>
      <c r="E2724" t="s">
        <v>4481</v>
      </c>
      <c r="F2724" s="8">
        <v>92</v>
      </c>
    </row>
    <row r="2725" spans="1:6" x14ac:dyDescent="0.25">
      <c r="A2725" s="22">
        <v>43518</v>
      </c>
      <c r="B2725" s="7">
        <v>0.56999999999999995</v>
      </c>
      <c r="C2725" t="s">
        <v>7229</v>
      </c>
      <c r="D2725" t="s">
        <v>7203</v>
      </c>
      <c r="E2725" t="s">
        <v>6666</v>
      </c>
      <c r="F2725" s="8">
        <v>92</v>
      </c>
    </row>
    <row r="2726" spans="1:6" x14ac:dyDescent="0.25">
      <c r="A2726" s="22">
        <v>43553</v>
      </c>
      <c r="B2726" s="7">
        <v>0.64</v>
      </c>
      <c r="C2726" t="s">
        <v>7229</v>
      </c>
      <c r="D2726" t="s">
        <v>7200</v>
      </c>
      <c r="E2726" t="s">
        <v>5403</v>
      </c>
      <c r="F2726" s="8">
        <v>92</v>
      </c>
    </row>
    <row r="2727" spans="1:6" x14ac:dyDescent="0.25">
      <c r="A2727" s="22">
        <v>43546</v>
      </c>
      <c r="B2727" s="7">
        <v>0.12</v>
      </c>
      <c r="C2727" t="s">
        <v>7229</v>
      </c>
      <c r="D2727" t="s">
        <v>9</v>
      </c>
      <c r="E2727" t="s">
        <v>5145</v>
      </c>
      <c r="F2727" s="8">
        <v>92</v>
      </c>
    </row>
    <row r="2728" spans="1:6" x14ac:dyDescent="0.25">
      <c r="A2728" s="22">
        <v>43529</v>
      </c>
      <c r="B2728" s="7">
        <v>7.0000000000000007E-2</v>
      </c>
      <c r="C2728" t="s">
        <v>7231</v>
      </c>
      <c r="D2728" t="s">
        <v>7201</v>
      </c>
      <c r="E2728" t="s">
        <v>4835</v>
      </c>
      <c r="F2728" s="8">
        <v>92</v>
      </c>
    </row>
    <row r="2729" spans="1:6" x14ac:dyDescent="0.25">
      <c r="A2729" s="22">
        <v>43515</v>
      </c>
      <c r="B2729" s="7">
        <v>0.4</v>
      </c>
      <c r="C2729" t="s">
        <v>7231</v>
      </c>
      <c r="D2729" t="s">
        <v>9</v>
      </c>
      <c r="E2729" t="s">
        <v>2567</v>
      </c>
      <c r="F2729" s="8">
        <v>92</v>
      </c>
    </row>
    <row r="2730" spans="1:6" x14ac:dyDescent="0.25">
      <c r="A2730" s="22">
        <v>43465</v>
      </c>
      <c r="B2730" s="7">
        <v>0.48</v>
      </c>
      <c r="C2730" t="s">
        <v>7226</v>
      </c>
      <c r="D2730" t="s">
        <v>7201</v>
      </c>
      <c r="E2730" t="s">
        <v>6610</v>
      </c>
      <c r="F2730" s="8">
        <v>92</v>
      </c>
    </row>
    <row r="2731" spans="1:6" x14ac:dyDescent="0.25">
      <c r="A2731" s="22">
        <v>43503</v>
      </c>
      <c r="B2731" s="7">
        <v>0.61</v>
      </c>
      <c r="C2731" t="s">
        <v>7232</v>
      </c>
      <c r="D2731" t="s">
        <v>7200</v>
      </c>
      <c r="E2731" t="s">
        <v>7006</v>
      </c>
      <c r="F2731" s="8">
        <v>92</v>
      </c>
    </row>
    <row r="2732" spans="1:6" x14ac:dyDescent="0.25">
      <c r="A2732" s="22">
        <v>43419</v>
      </c>
      <c r="B2732" s="7">
        <v>0.8</v>
      </c>
      <c r="C2732" t="s">
        <v>7232</v>
      </c>
      <c r="D2732" t="s">
        <v>7202</v>
      </c>
      <c r="E2732" t="s">
        <v>6099</v>
      </c>
      <c r="F2732" s="8">
        <v>92</v>
      </c>
    </row>
    <row r="2733" spans="1:6" x14ac:dyDescent="0.25">
      <c r="A2733" s="22">
        <v>43503</v>
      </c>
      <c r="B2733" s="7">
        <v>0.37</v>
      </c>
      <c r="C2733" t="s">
        <v>7232</v>
      </c>
      <c r="D2733" t="s">
        <v>7200</v>
      </c>
      <c r="E2733" t="s">
        <v>830</v>
      </c>
      <c r="F2733" s="8">
        <v>92</v>
      </c>
    </row>
    <row r="2734" spans="1:6" x14ac:dyDescent="0.25">
      <c r="A2734" s="22">
        <v>43538</v>
      </c>
      <c r="B2734" s="7">
        <v>0.51</v>
      </c>
      <c r="C2734" t="s">
        <v>7232</v>
      </c>
      <c r="D2734" t="s">
        <v>7201</v>
      </c>
      <c r="E2734" t="s">
        <v>6816</v>
      </c>
      <c r="F2734" s="8">
        <v>92</v>
      </c>
    </row>
    <row r="2735" spans="1:6" x14ac:dyDescent="0.25">
      <c r="A2735" s="22">
        <v>43438</v>
      </c>
      <c r="B2735" s="7">
        <v>0.04</v>
      </c>
      <c r="C2735" t="s">
        <v>7231</v>
      </c>
      <c r="D2735" t="s">
        <v>7202</v>
      </c>
      <c r="E2735" t="s">
        <v>3719</v>
      </c>
      <c r="F2735" s="8">
        <v>92</v>
      </c>
    </row>
    <row r="2736" spans="1:6" x14ac:dyDescent="0.25">
      <c r="A2736" s="22">
        <v>43528</v>
      </c>
      <c r="B2736" s="7">
        <v>0.31</v>
      </c>
      <c r="C2736" t="s">
        <v>7226</v>
      </c>
      <c r="D2736" t="s">
        <v>7200</v>
      </c>
      <c r="E2736" t="s">
        <v>5584</v>
      </c>
      <c r="F2736" s="8">
        <v>92</v>
      </c>
    </row>
    <row r="2737" spans="1:6" x14ac:dyDescent="0.25">
      <c r="A2737" s="22">
        <v>43543</v>
      </c>
      <c r="B2737" s="7">
        <v>0.89</v>
      </c>
      <c r="C2737" t="s">
        <v>7231</v>
      </c>
      <c r="D2737" t="s">
        <v>9</v>
      </c>
      <c r="E2737" t="s">
        <v>7070</v>
      </c>
      <c r="F2737" s="8">
        <v>92</v>
      </c>
    </row>
    <row r="2738" spans="1:6" x14ac:dyDescent="0.25">
      <c r="A2738" s="22">
        <v>43459</v>
      </c>
      <c r="B2738" s="7">
        <v>0.86</v>
      </c>
      <c r="C2738" t="s">
        <v>7231</v>
      </c>
      <c r="D2738" t="s">
        <v>7201</v>
      </c>
      <c r="E2738" t="s">
        <v>5234</v>
      </c>
      <c r="F2738" s="8">
        <v>92</v>
      </c>
    </row>
    <row r="2739" spans="1:6" x14ac:dyDescent="0.25">
      <c r="A2739" s="22">
        <v>43440</v>
      </c>
      <c r="B2739" s="7">
        <v>0.59</v>
      </c>
      <c r="C2739" t="s">
        <v>7232</v>
      </c>
      <c r="D2739" t="s">
        <v>7200</v>
      </c>
      <c r="E2739" t="s">
        <v>5746</v>
      </c>
      <c r="F2739" s="8">
        <v>92</v>
      </c>
    </row>
    <row r="2740" spans="1:6" x14ac:dyDescent="0.25">
      <c r="A2740" s="22">
        <v>43507</v>
      </c>
      <c r="B2740" s="7">
        <v>0.55000000000000004</v>
      </c>
      <c r="C2740" t="s">
        <v>7226</v>
      </c>
      <c r="D2740" t="s">
        <v>7200</v>
      </c>
      <c r="E2740" t="s">
        <v>1302</v>
      </c>
      <c r="F2740" s="8">
        <v>92</v>
      </c>
    </row>
    <row r="2741" spans="1:6" x14ac:dyDescent="0.25">
      <c r="A2741" s="22">
        <v>43445</v>
      </c>
      <c r="B2741" s="7">
        <v>0.87</v>
      </c>
      <c r="C2741" t="s">
        <v>7231</v>
      </c>
      <c r="D2741" t="s">
        <v>7201</v>
      </c>
      <c r="E2741" t="s">
        <v>5644</v>
      </c>
      <c r="F2741" s="8">
        <v>92</v>
      </c>
    </row>
    <row r="2742" spans="1:6" x14ac:dyDescent="0.25">
      <c r="A2742" s="22">
        <v>43496</v>
      </c>
      <c r="B2742" s="7">
        <v>0.22</v>
      </c>
      <c r="C2742" t="s">
        <v>7232</v>
      </c>
      <c r="D2742" t="s">
        <v>7201</v>
      </c>
      <c r="E2742" t="s">
        <v>2047</v>
      </c>
      <c r="F2742" s="8">
        <v>92</v>
      </c>
    </row>
    <row r="2743" spans="1:6" x14ac:dyDescent="0.25">
      <c r="A2743" s="22">
        <v>43490</v>
      </c>
      <c r="B2743" s="7">
        <v>0.03</v>
      </c>
      <c r="C2743" t="s">
        <v>7229</v>
      </c>
      <c r="D2743" t="s">
        <v>7203</v>
      </c>
      <c r="E2743" t="s">
        <v>6839</v>
      </c>
      <c r="F2743" s="8">
        <v>92</v>
      </c>
    </row>
    <row r="2744" spans="1:6" x14ac:dyDescent="0.25">
      <c r="A2744" s="22">
        <v>43536</v>
      </c>
      <c r="B2744" s="7">
        <v>0.82</v>
      </c>
      <c r="C2744" t="s">
        <v>7231</v>
      </c>
      <c r="D2744" t="s">
        <v>7201</v>
      </c>
      <c r="E2744" t="s">
        <v>6011</v>
      </c>
      <c r="F2744" s="8">
        <v>92</v>
      </c>
    </row>
    <row r="2745" spans="1:6" x14ac:dyDescent="0.25">
      <c r="A2745" s="22">
        <v>43434</v>
      </c>
      <c r="B2745" s="7">
        <v>0.46</v>
      </c>
      <c r="C2745" t="s">
        <v>7229</v>
      </c>
      <c r="D2745" t="s">
        <v>9</v>
      </c>
      <c r="E2745" t="s">
        <v>7056</v>
      </c>
      <c r="F2745" s="8">
        <v>92</v>
      </c>
    </row>
    <row r="2746" spans="1:6" x14ac:dyDescent="0.25">
      <c r="A2746" s="22">
        <v>43511</v>
      </c>
      <c r="B2746" s="7">
        <v>0.83</v>
      </c>
      <c r="C2746" t="s">
        <v>7229</v>
      </c>
      <c r="D2746" t="s">
        <v>9</v>
      </c>
      <c r="E2746" t="s">
        <v>5957</v>
      </c>
      <c r="F2746" s="8">
        <v>92</v>
      </c>
    </row>
    <row r="2747" spans="1:6" x14ac:dyDescent="0.25">
      <c r="A2747" s="22">
        <v>43501</v>
      </c>
      <c r="B2747" s="7">
        <v>0.83</v>
      </c>
      <c r="C2747" t="s">
        <v>7231</v>
      </c>
      <c r="D2747" t="s">
        <v>7202</v>
      </c>
      <c r="E2747" t="s">
        <v>1019</v>
      </c>
      <c r="F2747" s="8">
        <v>92</v>
      </c>
    </row>
    <row r="2748" spans="1:6" x14ac:dyDescent="0.25">
      <c r="A2748" s="22">
        <v>43437</v>
      </c>
      <c r="B2748" s="7">
        <v>0.48</v>
      </c>
      <c r="C2748" t="s">
        <v>7226</v>
      </c>
      <c r="D2748" t="s">
        <v>7203</v>
      </c>
      <c r="E2748" t="s">
        <v>6184</v>
      </c>
      <c r="F2748" s="8">
        <v>92</v>
      </c>
    </row>
    <row r="2749" spans="1:6" x14ac:dyDescent="0.25">
      <c r="A2749" s="22">
        <v>43427</v>
      </c>
      <c r="B2749" s="7">
        <v>0.55000000000000004</v>
      </c>
      <c r="C2749" t="s">
        <v>7229</v>
      </c>
      <c r="D2749" t="s">
        <v>7201</v>
      </c>
      <c r="E2749" t="s">
        <v>6494</v>
      </c>
      <c r="F2749" s="8">
        <v>92</v>
      </c>
    </row>
    <row r="2750" spans="1:6" x14ac:dyDescent="0.25">
      <c r="A2750" s="22">
        <v>43475</v>
      </c>
      <c r="B2750" s="7">
        <v>0.46</v>
      </c>
      <c r="C2750" t="s">
        <v>7232</v>
      </c>
      <c r="D2750" t="s">
        <v>9</v>
      </c>
      <c r="E2750" t="s">
        <v>5683</v>
      </c>
      <c r="F2750" s="8">
        <v>92</v>
      </c>
    </row>
    <row r="2751" spans="1:6" x14ac:dyDescent="0.25">
      <c r="A2751" s="22">
        <v>43444</v>
      </c>
      <c r="B2751" s="7">
        <v>0.23</v>
      </c>
      <c r="C2751" t="s">
        <v>7226</v>
      </c>
      <c r="D2751" t="s">
        <v>7201</v>
      </c>
      <c r="E2751" t="s">
        <v>2240</v>
      </c>
      <c r="F2751" s="8">
        <v>92</v>
      </c>
    </row>
    <row r="2752" spans="1:6" x14ac:dyDescent="0.25">
      <c r="A2752" s="22">
        <v>43522</v>
      </c>
      <c r="B2752" s="7">
        <v>0.82</v>
      </c>
      <c r="C2752" t="s">
        <v>7231</v>
      </c>
      <c r="D2752" t="s">
        <v>7200</v>
      </c>
      <c r="E2752" t="s">
        <v>6866</v>
      </c>
      <c r="F2752" s="8">
        <v>92</v>
      </c>
    </row>
    <row r="2753" spans="1:6" x14ac:dyDescent="0.25">
      <c r="A2753" s="22">
        <v>43522</v>
      </c>
      <c r="B2753" s="7">
        <v>0.27</v>
      </c>
      <c r="C2753" t="s">
        <v>7231</v>
      </c>
      <c r="D2753" t="s">
        <v>9</v>
      </c>
      <c r="E2753" t="s">
        <v>6587</v>
      </c>
      <c r="F2753" s="8">
        <v>92</v>
      </c>
    </row>
    <row r="2754" spans="1:6" x14ac:dyDescent="0.25">
      <c r="A2754" s="22">
        <v>43514</v>
      </c>
      <c r="B2754" s="7">
        <v>0.01</v>
      </c>
      <c r="C2754" t="s">
        <v>7226</v>
      </c>
      <c r="D2754" t="s">
        <v>9</v>
      </c>
      <c r="E2754" t="s">
        <v>5745</v>
      </c>
      <c r="F2754" s="8">
        <v>92</v>
      </c>
    </row>
    <row r="2755" spans="1:6" x14ac:dyDescent="0.25">
      <c r="A2755" s="22">
        <v>43445</v>
      </c>
      <c r="B2755" s="7">
        <v>0.23</v>
      </c>
      <c r="C2755" t="s">
        <v>7231</v>
      </c>
      <c r="D2755" t="s">
        <v>7202</v>
      </c>
      <c r="E2755" t="s">
        <v>5623</v>
      </c>
      <c r="F2755" s="8">
        <v>92</v>
      </c>
    </row>
    <row r="2756" spans="1:6" x14ac:dyDescent="0.25">
      <c r="A2756" s="22">
        <v>43553</v>
      </c>
      <c r="B2756" s="7">
        <v>0.01</v>
      </c>
      <c r="C2756" t="s">
        <v>7229</v>
      </c>
      <c r="D2756" t="s">
        <v>7201</v>
      </c>
      <c r="E2756" t="s">
        <v>1372</v>
      </c>
      <c r="F2756" s="8">
        <v>92</v>
      </c>
    </row>
    <row r="2757" spans="1:6" x14ac:dyDescent="0.25">
      <c r="A2757" s="22">
        <v>43482</v>
      </c>
      <c r="B2757" s="7">
        <v>7.0000000000000007E-2</v>
      </c>
      <c r="C2757" t="s">
        <v>7232</v>
      </c>
      <c r="D2757" t="s">
        <v>7200</v>
      </c>
      <c r="E2757" t="s">
        <v>5710</v>
      </c>
      <c r="F2757" s="8">
        <v>92</v>
      </c>
    </row>
    <row r="2758" spans="1:6" x14ac:dyDescent="0.25">
      <c r="A2758" s="22">
        <v>43529</v>
      </c>
      <c r="B2758" s="7">
        <v>0.55000000000000004</v>
      </c>
      <c r="C2758" t="s">
        <v>7231</v>
      </c>
      <c r="D2758" t="s">
        <v>7200</v>
      </c>
      <c r="E2758" t="s">
        <v>5816</v>
      </c>
      <c r="F2758" s="8">
        <v>92</v>
      </c>
    </row>
    <row r="2759" spans="1:6" x14ac:dyDescent="0.25">
      <c r="A2759" s="22">
        <v>43515</v>
      </c>
      <c r="B2759" s="7">
        <v>0.18</v>
      </c>
      <c r="C2759" t="s">
        <v>7231</v>
      </c>
      <c r="D2759" t="s">
        <v>7202</v>
      </c>
      <c r="E2759" t="s">
        <v>7002</v>
      </c>
      <c r="F2759" s="8">
        <v>92</v>
      </c>
    </row>
    <row r="2760" spans="1:6" x14ac:dyDescent="0.25">
      <c r="A2760" s="22">
        <v>43479</v>
      </c>
      <c r="B2760" s="7">
        <v>0.65</v>
      </c>
      <c r="C2760" t="s">
        <v>7226</v>
      </c>
      <c r="D2760" t="s">
        <v>9</v>
      </c>
      <c r="E2760" t="s">
        <v>6307</v>
      </c>
      <c r="F2760" s="8">
        <v>92</v>
      </c>
    </row>
    <row r="2761" spans="1:6" x14ac:dyDescent="0.25">
      <c r="A2761" s="22">
        <v>43458</v>
      </c>
      <c r="B2761" s="7">
        <v>0.56999999999999995</v>
      </c>
      <c r="C2761" t="s">
        <v>7226</v>
      </c>
      <c r="D2761" t="s">
        <v>7202</v>
      </c>
      <c r="E2761" t="s">
        <v>5776</v>
      </c>
      <c r="F2761" s="8">
        <v>92</v>
      </c>
    </row>
    <row r="2762" spans="1:6" x14ac:dyDescent="0.25">
      <c r="A2762" s="22">
        <v>43459</v>
      </c>
      <c r="B2762" s="7">
        <v>0.31</v>
      </c>
      <c r="C2762" t="s">
        <v>7231</v>
      </c>
      <c r="D2762" t="s">
        <v>7200</v>
      </c>
      <c r="E2762" t="s">
        <v>2635</v>
      </c>
      <c r="F2762" s="8">
        <v>92</v>
      </c>
    </row>
    <row r="2763" spans="1:6" x14ac:dyDescent="0.25">
      <c r="A2763" s="22">
        <v>43482</v>
      </c>
      <c r="B2763" s="7">
        <v>0.33</v>
      </c>
      <c r="C2763" t="s">
        <v>7232</v>
      </c>
      <c r="D2763" t="s">
        <v>9</v>
      </c>
      <c r="E2763" t="s">
        <v>6687</v>
      </c>
      <c r="F2763" s="8">
        <v>92</v>
      </c>
    </row>
    <row r="2764" spans="1:6" x14ac:dyDescent="0.25">
      <c r="A2764" s="22">
        <v>43550</v>
      </c>
      <c r="B2764" s="7">
        <v>0.4</v>
      </c>
      <c r="C2764" t="s">
        <v>7231</v>
      </c>
      <c r="D2764" t="s">
        <v>9</v>
      </c>
      <c r="E2764" t="s">
        <v>5191</v>
      </c>
      <c r="F2764" s="8">
        <v>92</v>
      </c>
    </row>
    <row r="2765" spans="1:6" x14ac:dyDescent="0.25">
      <c r="A2765" s="22">
        <v>43440</v>
      </c>
      <c r="B2765" s="7">
        <v>0.78</v>
      </c>
      <c r="C2765" t="s">
        <v>7232</v>
      </c>
      <c r="D2765" t="s">
        <v>7200</v>
      </c>
      <c r="E2765" t="s">
        <v>5982</v>
      </c>
      <c r="F2765" s="8">
        <v>92</v>
      </c>
    </row>
    <row r="2766" spans="1:6" x14ac:dyDescent="0.25">
      <c r="A2766" s="22">
        <v>43482</v>
      </c>
      <c r="B2766" s="7">
        <v>0.64</v>
      </c>
      <c r="C2766" t="s">
        <v>7232</v>
      </c>
      <c r="D2766" t="s">
        <v>9</v>
      </c>
      <c r="E2766" t="s">
        <v>6481</v>
      </c>
      <c r="F2766" s="8">
        <v>92</v>
      </c>
    </row>
    <row r="2767" spans="1:6" x14ac:dyDescent="0.25">
      <c r="A2767" s="22">
        <v>43538</v>
      </c>
      <c r="B2767" s="7">
        <v>0.25</v>
      </c>
      <c r="C2767" t="s">
        <v>7232</v>
      </c>
      <c r="D2767" t="s">
        <v>7202</v>
      </c>
      <c r="E2767" t="s">
        <v>5697</v>
      </c>
      <c r="F2767" s="8">
        <v>92</v>
      </c>
    </row>
    <row r="2768" spans="1:6" x14ac:dyDescent="0.25">
      <c r="A2768" s="22">
        <v>43430</v>
      </c>
      <c r="B2768" s="7">
        <v>0.91</v>
      </c>
      <c r="C2768" t="s">
        <v>7226</v>
      </c>
      <c r="D2768" t="s">
        <v>9</v>
      </c>
      <c r="E2768" t="s">
        <v>7059</v>
      </c>
      <c r="F2768" s="8">
        <v>92</v>
      </c>
    </row>
    <row r="2769" spans="1:6" x14ac:dyDescent="0.25">
      <c r="A2769" s="22">
        <v>43486</v>
      </c>
      <c r="B2769" s="7">
        <v>0.34</v>
      </c>
      <c r="C2769" t="s">
        <v>7226</v>
      </c>
      <c r="D2769" t="s">
        <v>7201</v>
      </c>
      <c r="E2769" t="s">
        <v>6515</v>
      </c>
      <c r="F2769" s="8">
        <v>92</v>
      </c>
    </row>
    <row r="2770" spans="1:6" x14ac:dyDescent="0.25">
      <c r="A2770" s="22">
        <v>43451</v>
      </c>
      <c r="B2770" s="7">
        <v>0.31</v>
      </c>
      <c r="C2770" t="s">
        <v>7226</v>
      </c>
      <c r="D2770" t="s">
        <v>7201</v>
      </c>
      <c r="E2770" t="s">
        <v>6762</v>
      </c>
      <c r="F2770" s="8">
        <v>92</v>
      </c>
    </row>
    <row r="2771" spans="1:6" x14ac:dyDescent="0.25">
      <c r="A2771" s="22">
        <v>43522</v>
      </c>
      <c r="B2771" s="7">
        <v>0.64</v>
      </c>
      <c r="C2771" t="s">
        <v>7231</v>
      </c>
      <c r="D2771" t="s">
        <v>7201</v>
      </c>
      <c r="E2771" t="s">
        <v>1808</v>
      </c>
      <c r="F2771" s="8">
        <v>92</v>
      </c>
    </row>
    <row r="2772" spans="1:6" x14ac:dyDescent="0.25">
      <c r="A2772" s="22">
        <v>43511</v>
      </c>
      <c r="B2772" s="7">
        <v>0.3</v>
      </c>
      <c r="C2772" t="s">
        <v>7229</v>
      </c>
      <c r="D2772" t="s">
        <v>7200</v>
      </c>
      <c r="E2772" t="s">
        <v>2983</v>
      </c>
      <c r="F2772" s="8">
        <v>92</v>
      </c>
    </row>
    <row r="2773" spans="1:6" x14ac:dyDescent="0.25">
      <c r="A2773" s="22">
        <v>43419</v>
      </c>
      <c r="B2773" s="7">
        <v>0.76</v>
      </c>
      <c r="C2773" t="s">
        <v>7232</v>
      </c>
      <c r="D2773" t="s">
        <v>7201</v>
      </c>
      <c r="E2773" t="s">
        <v>5674</v>
      </c>
      <c r="F2773" s="8">
        <v>92</v>
      </c>
    </row>
    <row r="2774" spans="1:6" x14ac:dyDescent="0.25">
      <c r="A2774" s="22">
        <v>43532</v>
      </c>
      <c r="B2774" s="7">
        <v>0.79</v>
      </c>
      <c r="C2774" t="s">
        <v>7229</v>
      </c>
      <c r="D2774" t="s">
        <v>7200</v>
      </c>
      <c r="E2774" t="s">
        <v>5915</v>
      </c>
      <c r="F2774" s="8">
        <v>92</v>
      </c>
    </row>
    <row r="2775" spans="1:6" x14ac:dyDescent="0.25">
      <c r="A2775" s="22">
        <v>43469</v>
      </c>
      <c r="B2775" s="7">
        <v>0.8</v>
      </c>
      <c r="C2775" t="s">
        <v>7229</v>
      </c>
      <c r="D2775" t="s">
        <v>9</v>
      </c>
      <c r="E2775" t="s">
        <v>5029</v>
      </c>
      <c r="F2775" s="8">
        <v>92</v>
      </c>
    </row>
    <row r="2776" spans="1:6" x14ac:dyDescent="0.25">
      <c r="A2776" s="22">
        <v>43454</v>
      </c>
      <c r="B2776" s="7">
        <v>0.96</v>
      </c>
      <c r="C2776" t="s">
        <v>7232</v>
      </c>
      <c r="D2776" t="s">
        <v>9</v>
      </c>
      <c r="E2776" t="s">
        <v>6913</v>
      </c>
      <c r="F2776" s="8">
        <v>92</v>
      </c>
    </row>
    <row r="2777" spans="1:6" x14ac:dyDescent="0.25">
      <c r="A2777" s="22">
        <v>43503</v>
      </c>
      <c r="B2777" s="7">
        <v>0.26</v>
      </c>
      <c r="C2777" t="s">
        <v>7232</v>
      </c>
      <c r="D2777" t="s">
        <v>7201</v>
      </c>
      <c r="E2777" t="s">
        <v>5503</v>
      </c>
      <c r="F2777" s="8">
        <v>92</v>
      </c>
    </row>
    <row r="2778" spans="1:6" x14ac:dyDescent="0.25">
      <c r="A2778" s="22">
        <v>43518</v>
      </c>
      <c r="B2778" s="7">
        <v>0.47</v>
      </c>
      <c r="C2778" t="s">
        <v>7229</v>
      </c>
      <c r="D2778" t="s">
        <v>9</v>
      </c>
      <c r="E2778" t="s">
        <v>4609</v>
      </c>
      <c r="F2778" s="8">
        <v>92</v>
      </c>
    </row>
    <row r="2779" spans="1:6" x14ac:dyDescent="0.25">
      <c r="A2779" s="22">
        <v>43441</v>
      </c>
      <c r="B2779" s="7">
        <v>0.37</v>
      </c>
      <c r="C2779" t="s">
        <v>7229</v>
      </c>
      <c r="D2779" t="s">
        <v>7200</v>
      </c>
      <c r="E2779" t="s">
        <v>5064</v>
      </c>
      <c r="F2779" s="8">
        <v>92</v>
      </c>
    </row>
    <row r="2780" spans="1:6" x14ac:dyDescent="0.25">
      <c r="A2780" s="22">
        <v>43493</v>
      </c>
      <c r="B2780" s="7">
        <v>0.65</v>
      </c>
      <c r="C2780" t="s">
        <v>7226</v>
      </c>
      <c r="D2780" t="s">
        <v>9</v>
      </c>
      <c r="E2780" t="s">
        <v>1364</v>
      </c>
      <c r="F2780" s="8">
        <v>92</v>
      </c>
    </row>
    <row r="2781" spans="1:6" x14ac:dyDescent="0.25">
      <c r="A2781" s="22">
        <v>43424</v>
      </c>
      <c r="B2781" s="7">
        <v>0.62</v>
      </c>
      <c r="C2781" t="s">
        <v>7231</v>
      </c>
      <c r="D2781" t="s">
        <v>7201</v>
      </c>
      <c r="E2781" t="s">
        <v>5598</v>
      </c>
      <c r="F2781" s="8">
        <v>92</v>
      </c>
    </row>
    <row r="2782" spans="1:6" x14ac:dyDescent="0.25">
      <c r="A2782" s="22">
        <v>43538</v>
      </c>
      <c r="B2782" s="7">
        <v>0.74</v>
      </c>
      <c r="C2782" t="s">
        <v>7232</v>
      </c>
      <c r="D2782" t="s">
        <v>7202</v>
      </c>
      <c r="E2782" t="s">
        <v>5360</v>
      </c>
      <c r="F2782" s="8">
        <v>92</v>
      </c>
    </row>
    <row r="2783" spans="1:6" x14ac:dyDescent="0.25">
      <c r="A2783" s="22">
        <v>43542</v>
      </c>
      <c r="B2783" s="7">
        <v>0.92</v>
      </c>
      <c r="C2783" t="s">
        <v>7226</v>
      </c>
      <c r="D2783" t="s">
        <v>7202</v>
      </c>
      <c r="E2783" t="s">
        <v>6164</v>
      </c>
      <c r="F2783" s="8">
        <v>92</v>
      </c>
    </row>
    <row r="2784" spans="1:6" x14ac:dyDescent="0.25">
      <c r="A2784" s="22">
        <v>43487</v>
      </c>
      <c r="B2784" s="7">
        <v>0.86</v>
      </c>
      <c r="C2784" t="s">
        <v>7231</v>
      </c>
      <c r="D2784" t="s">
        <v>9</v>
      </c>
      <c r="E2784" t="s">
        <v>5357</v>
      </c>
      <c r="F2784" s="8">
        <v>92</v>
      </c>
    </row>
    <row r="2785" spans="1:6" x14ac:dyDescent="0.25">
      <c r="A2785" s="22">
        <v>43542</v>
      </c>
      <c r="B2785" s="7">
        <v>0.04</v>
      </c>
      <c r="C2785" t="s">
        <v>7226</v>
      </c>
      <c r="D2785" t="s">
        <v>7202</v>
      </c>
      <c r="E2785" t="s">
        <v>5995</v>
      </c>
      <c r="F2785" s="8">
        <v>92</v>
      </c>
    </row>
    <row r="2786" spans="1:6" x14ac:dyDescent="0.25">
      <c r="A2786" s="22">
        <v>43517</v>
      </c>
      <c r="B2786" s="7">
        <v>0.17</v>
      </c>
      <c r="C2786" t="s">
        <v>7232</v>
      </c>
      <c r="D2786" t="s">
        <v>7202</v>
      </c>
      <c r="E2786" t="s">
        <v>5586</v>
      </c>
      <c r="F2786" s="8">
        <v>92</v>
      </c>
    </row>
    <row r="2787" spans="1:6" x14ac:dyDescent="0.25">
      <c r="A2787" s="22">
        <v>43496</v>
      </c>
      <c r="B2787" s="7">
        <v>0.38</v>
      </c>
      <c r="C2787" t="s">
        <v>7232</v>
      </c>
      <c r="D2787" t="s">
        <v>9</v>
      </c>
      <c r="E2787" t="s">
        <v>6554</v>
      </c>
      <c r="F2787" s="8">
        <v>92</v>
      </c>
    </row>
    <row r="2788" spans="1:6" x14ac:dyDescent="0.25">
      <c r="A2788" s="22">
        <v>43494</v>
      </c>
      <c r="B2788" s="7">
        <v>0.54</v>
      </c>
      <c r="C2788" t="s">
        <v>7231</v>
      </c>
      <c r="D2788" t="s">
        <v>7200</v>
      </c>
      <c r="E2788" t="s">
        <v>6148</v>
      </c>
      <c r="F2788" s="8">
        <v>92</v>
      </c>
    </row>
    <row r="2789" spans="1:6" x14ac:dyDescent="0.25">
      <c r="A2789" s="22">
        <v>43419</v>
      </c>
      <c r="B2789" s="7">
        <v>0.94</v>
      </c>
      <c r="C2789" t="s">
        <v>7232</v>
      </c>
      <c r="D2789" t="s">
        <v>7202</v>
      </c>
      <c r="E2789" t="s">
        <v>5751</v>
      </c>
      <c r="F2789" s="8">
        <v>92</v>
      </c>
    </row>
    <row r="2790" spans="1:6" x14ac:dyDescent="0.25">
      <c r="A2790" s="22">
        <v>43494</v>
      </c>
      <c r="B2790" s="7">
        <v>0.56000000000000005</v>
      </c>
      <c r="C2790" t="s">
        <v>7231</v>
      </c>
      <c r="D2790" t="s">
        <v>7201</v>
      </c>
      <c r="E2790" t="s">
        <v>5415</v>
      </c>
      <c r="F2790" s="8">
        <v>92</v>
      </c>
    </row>
    <row r="2791" spans="1:6" x14ac:dyDescent="0.25">
      <c r="A2791" s="22">
        <v>43549</v>
      </c>
      <c r="B2791" s="7">
        <v>0.09</v>
      </c>
      <c r="C2791" t="s">
        <v>7226</v>
      </c>
      <c r="D2791" t="s">
        <v>7200</v>
      </c>
      <c r="E2791" t="s">
        <v>6146</v>
      </c>
      <c r="F2791" s="8">
        <v>92</v>
      </c>
    </row>
    <row r="2792" spans="1:6" x14ac:dyDescent="0.25">
      <c r="A2792" s="22">
        <v>43419</v>
      </c>
      <c r="B2792" s="7">
        <v>0.78</v>
      </c>
      <c r="C2792" t="s">
        <v>7232</v>
      </c>
      <c r="D2792" t="s">
        <v>7201</v>
      </c>
      <c r="E2792" t="s">
        <v>1750</v>
      </c>
      <c r="F2792" s="8">
        <v>92</v>
      </c>
    </row>
    <row r="2793" spans="1:6" x14ac:dyDescent="0.25">
      <c r="A2793" s="22">
        <v>43552</v>
      </c>
      <c r="B2793" s="7">
        <v>0.7</v>
      </c>
      <c r="C2793" t="s">
        <v>7232</v>
      </c>
      <c r="D2793" t="s">
        <v>7203</v>
      </c>
      <c r="E2793" t="s">
        <v>6621</v>
      </c>
      <c r="F2793" s="8">
        <v>92</v>
      </c>
    </row>
    <row r="2794" spans="1:6" x14ac:dyDescent="0.25">
      <c r="A2794" s="22">
        <v>43501</v>
      </c>
      <c r="B2794" s="7">
        <v>0.98</v>
      </c>
      <c r="C2794" t="s">
        <v>7231</v>
      </c>
      <c r="D2794" t="s">
        <v>9</v>
      </c>
      <c r="E2794" t="s">
        <v>5076</v>
      </c>
      <c r="F2794" s="8">
        <v>92</v>
      </c>
    </row>
    <row r="2795" spans="1:6" x14ac:dyDescent="0.25">
      <c r="A2795" s="22">
        <v>43496</v>
      </c>
      <c r="B2795" s="7">
        <v>0.82</v>
      </c>
      <c r="C2795" t="s">
        <v>7232</v>
      </c>
      <c r="D2795" t="s">
        <v>7200</v>
      </c>
      <c r="E2795" t="s">
        <v>1687</v>
      </c>
      <c r="F2795" s="8">
        <v>92</v>
      </c>
    </row>
    <row r="2796" spans="1:6" x14ac:dyDescent="0.25">
      <c r="A2796" s="22">
        <v>43447</v>
      </c>
      <c r="B2796" s="7">
        <v>0.61</v>
      </c>
      <c r="C2796" t="s">
        <v>7232</v>
      </c>
      <c r="D2796" t="s">
        <v>7200</v>
      </c>
      <c r="E2796" t="s">
        <v>7120</v>
      </c>
      <c r="F2796" s="8">
        <v>92</v>
      </c>
    </row>
    <row r="2797" spans="1:6" x14ac:dyDescent="0.25">
      <c r="A2797" s="22">
        <v>43466</v>
      </c>
      <c r="B2797" s="7">
        <v>0.43</v>
      </c>
      <c r="C2797" t="s">
        <v>7231</v>
      </c>
      <c r="D2797" t="s">
        <v>7203</v>
      </c>
      <c r="E2797" t="s">
        <v>6871</v>
      </c>
      <c r="F2797" s="8">
        <v>92</v>
      </c>
    </row>
    <row r="2798" spans="1:6" x14ac:dyDescent="0.25">
      <c r="A2798" s="22">
        <v>43483</v>
      </c>
      <c r="B2798" s="7">
        <v>0.49</v>
      </c>
      <c r="C2798" t="s">
        <v>7229</v>
      </c>
      <c r="D2798" t="s">
        <v>9</v>
      </c>
      <c r="E2798" t="s">
        <v>1433</v>
      </c>
      <c r="F2798" s="8">
        <v>92</v>
      </c>
    </row>
    <row r="2799" spans="1:6" x14ac:dyDescent="0.25">
      <c r="A2799" s="22">
        <v>43525</v>
      </c>
      <c r="B2799" s="7">
        <v>0.11</v>
      </c>
      <c r="C2799" t="s">
        <v>7229</v>
      </c>
      <c r="D2799" t="s">
        <v>7201</v>
      </c>
      <c r="E2799" t="s">
        <v>5876</v>
      </c>
      <c r="F2799" s="8">
        <v>92</v>
      </c>
    </row>
    <row r="2800" spans="1:6" x14ac:dyDescent="0.25">
      <c r="A2800" s="22">
        <v>43543</v>
      </c>
      <c r="B2800" s="7">
        <v>0.93</v>
      </c>
      <c r="C2800" t="s">
        <v>7231</v>
      </c>
      <c r="D2800" t="s">
        <v>7203</v>
      </c>
      <c r="E2800" t="s">
        <v>6147</v>
      </c>
      <c r="F2800" s="8">
        <v>92</v>
      </c>
    </row>
    <row r="2801" spans="1:6" x14ac:dyDescent="0.25">
      <c r="A2801" s="22">
        <v>43490</v>
      </c>
      <c r="B2801" s="7">
        <v>0.74</v>
      </c>
      <c r="C2801" t="s">
        <v>7229</v>
      </c>
      <c r="D2801" t="s">
        <v>9</v>
      </c>
      <c r="E2801" t="s">
        <v>4912</v>
      </c>
      <c r="F2801" s="8">
        <v>92</v>
      </c>
    </row>
    <row r="2802" spans="1:6" x14ac:dyDescent="0.25">
      <c r="A2802" s="22">
        <v>43461</v>
      </c>
      <c r="B2802" s="7">
        <v>0.89</v>
      </c>
      <c r="C2802" t="s">
        <v>7232</v>
      </c>
      <c r="D2802" t="s">
        <v>7201</v>
      </c>
      <c r="E2802" t="s">
        <v>6397</v>
      </c>
      <c r="F2802" s="8">
        <v>92</v>
      </c>
    </row>
    <row r="2803" spans="1:6" x14ac:dyDescent="0.25">
      <c r="A2803" s="22">
        <v>43475</v>
      </c>
      <c r="B2803" s="7">
        <v>0.1</v>
      </c>
      <c r="C2803" t="s">
        <v>7232</v>
      </c>
      <c r="D2803" t="s">
        <v>9</v>
      </c>
      <c r="E2803" t="s">
        <v>6989</v>
      </c>
      <c r="F2803" s="8">
        <v>92</v>
      </c>
    </row>
    <row r="2804" spans="1:6" x14ac:dyDescent="0.25">
      <c r="A2804" s="22">
        <v>43480</v>
      </c>
      <c r="B2804" s="7">
        <v>0.11</v>
      </c>
      <c r="C2804" t="s">
        <v>7231</v>
      </c>
      <c r="D2804" t="s">
        <v>9</v>
      </c>
      <c r="E2804" t="s">
        <v>7090</v>
      </c>
      <c r="F2804" s="8">
        <v>92</v>
      </c>
    </row>
    <row r="2805" spans="1:6" x14ac:dyDescent="0.25">
      <c r="A2805" s="22">
        <v>43538</v>
      </c>
      <c r="B2805" s="7">
        <v>0.78</v>
      </c>
      <c r="C2805" t="s">
        <v>7232</v>
      </c>
      <c r="D2805" t="s">
        <v>9</v>
      </c>
      <c r="E2805" t="s">
        <v>6363</v>
      </c>
      <c r="F2805" s="8">
        <v>92</v>
      </c>
    </row>
    <row r="2806" spans="1:6" x14ac:dyDescent="0.25">
      <c r="A2806" s="22">
        <v>43466</v>
      </c>
      <c r="B2806" s="7">
        <v>0.76</v>
      </c>
      <c r="C2806" t="s">
        <v>7231</v>
      </c>
      <c r="D2806" t="s">
        <v>9</v>
      </c>
      <c r="E2806" t="s">
        <v>6176</v>
      </c>
      <c r="F2806" s="8">
        <v>92</v>
      </c>
    </row>
    <row r="2807" spans="1:6" x14ac:dyDescent="0.25">
      <c r="A2807" s="22">
        <v>43482</v>
      </c>
      <c r="B2807" s="7">
        <v>0.89</v>
      </c>
      <c r="C2807" t="s">
        <v>7232</v>
      </c>
      <c r="D2807" t="s">
        <v>9</v>
      </c>
      <c r="E2807" t="s">
        <v>6931</v>
      </c>
      <c r="F2807" s="8">
        <v>92</v>
      </c>
    </row>
    <row r="2808" spans="1:6" x14ac:dyDescent="0.25">
      <c r="A2808" s="22">
        <v>43423</v>
      </c>
      <c r="B2808" s="7">
        <v>0.77</v>
      </c>
      <c r="C2808" t="s">
        <v>7226</v>
      </c>
      <c r="D2808" t="s">
        <v>7201</v>
      </c>
      <c r="E2808" t="s">
        <v>2000</v>
      </c>
      <c r="F2808" s="8">
        <v>92</v>
      </c>
    </row>
    <row r="2809" spans="1:6" x14ac:dyDescent="0.25">
      <c r="A2809" s="22">
        <v>43552</v>
      </c>
      <c r="B2809" s="7">
        <v>0.56000000000000005</v>
      </c>
      <c r="C2809" t="s">
        <v>7232</v>
      </c>
      <c r="D2809" t="s">
        <v>7201</v>
      </c>
      <c r="E2809" t="s">
        <v>5678</v>
      </c>
      <c r="F2809" s="8">
        <v>92</v>
      </c>
    </row>
    <row r="2810" spans="1:6" x14ac:dyDescent="0.25">
      <c r="A2810" s="22">
        <v>43482</v>
      </c>
      <c r="B2810" s="7">
        <v>0.65</v>
      </c>
      <c r="C2810" t="s">
        <v>7232</v>
      </c>
      <c r="D2810" t="s">
        <v>7201</v>
      </c>
      <c r="E2810" t="s">
        <v>5064</v>
      </c>
      <c r="F2810" s="8">
        <v>92</v>
      </c>
    </row>
    <row r="2811" spans="1:6" x14ac:dyDescent="0.25">
      <c r="A2811" s="22">
        <v>43445</v>
      </c>
      <c r="B2811" s="7">
        <v>0.22</v>
      </c>
      <c r="C2811" t="s">
        <v>7231</v>
      </c>
      <c r="D2811" t="s">
        <v>9</v>
      </c>
      <c r="E2811" t="s">
        <v>6987</v>
      </c>
      <c r="F2811" s="8">
        <v>92</v>
      </c>
    </row>
    <row r="2812" spans="1:6" x14ac:dyDescent="0.25">
      <c r="A2812" s="22">
        <v>43521</v>
      </c>
      <c r="B2812" s="7">
        <v>0.9</v>
      </c>
      <c r="C2812" t="s">
        <v>7226</v>
      </c>
      <c r="D2812" t="s">
        <v>7200</v>
      </c>
      <c r="E2812" t="s">
        <v>5622</v>
      </c>
      <c r="F2812" s="8">
        <v>92</v>
      </c>
    </row>
    <row r="2813" spans="1:6" x14ac:dyDescent="0.25">
      <c r="A2813" s="22">
        <v>43424</v>
      </c>
      <c r="B2813" s="7">
        <v>0.05</v>
      </c>
      <c r="C2813" t="s">
        <v>7231</v>
      </c>
      <c r="D2813" t="s">
        <v>7200</v>
      </c>
      <c r="E2813" t="s">
        <v>7065</v>
      </c>
      <c r="F2813" s="8">
        <v>92</v>
      </c>
    </row>
    <row r="2814" spans="1:6" x14ac:dyDescent="0.25">
      <c r="A2814" s="22">
        <v>43419</v>
      </c>
      <c r="B2814" s="7">
        <v>0.41</v>
      </c>
      <c r="C2814" t="s">
        <v>7232</v>
      </c>
      <c r="D2814" t="s">
        <v>9</v>
      </c>
      <c r="E2814" t="s">
        <v>6240</v>
      </c>
      <c r="F2814" s="8">
        <v>92</v>
      </c>
    </row>
    <row r="2815" spans="1:6" x14ac:dyDescent="0.25">
      <c r="A2815" s="22">
        <v>43482</v>
      </c>
      <c r="B2815" s="7">
        <v>0.09</v>
      </c>
      <c r="C2815" t="s">
        <v>7232</v>
      </c>
      <c r="D2815" t="s">
        <v>7200</v>
      </c>
      <c r="E2815" t="s">
        <v>5972</v>
      </c>
      <c r="F2815" s="8">
        <v>92</v>
      </c>
    </row>
    <row r="2816" spans="1:6" x14ac:dyDescent="0.25">
      <c r="A2816" s="22">
        <v>43525</v>
      </c>
      <c r="B2816" s="7">
        <v>0.37</v>
      </c>
      <c r="C2816" t="s">
        <v>7229</v>
      </c>
      <c r="D2816" t="s">
        <v>7201</v>
      </c>
      <c r="E2816" t="s">
        <v>6808</v>
      </c>
      <c r="F2816" s="8">
        <v>92</v>
      </c>
    </row>
    <row r="2817" spans="1:6" x14ac:dyDescent="0.25">
      <c r="A2817" s="22">
        <v>43494</v>
      </c>
      <c r="B2817" s="7">
        <v>0.72</v>
      </c>
      <c r="C2817" t="s">
        <v>7231</v>
      </c>
      <c r="D2817" t="s">
        <v>7201</v>
      </c>
      <c r="E2817" t="s">
        <v>6031</v>
      </c>
      <c r="F2817" s="8">
        <v>92</v>
      </c>
    </row>
    <row r="2818" spans="1:6" x14ac:dyDescent="0.25">
      <c r="A2818" s="22">
        <v>43522</v>
      </c>
      <c r="B2818" s="7">
        <v>0.34</v>
      </c>
      <c r="C2818" t="s">
        <v>7231</v>
      </c>
      <c r="D2818" t="s">
        <v>7200</v>
      </c>
      <c r="E2818" t="s">
        <v>6647</v>
      </c>
      <c r="F2818" s="8">
        <v>92</v>
      </c>
    </row>
    <row r="2819" spans="1:6" x14ac:dyDescent="0.25">
      <c r="A2819" s="22">
        <v>43556</v>
      </c>
      <c r="B2819" s="7">
        <v>0.09</v>
      </c>
      <c r="C2819" t="s">
        <v>7226</v>
      </c>
      <c r="D2819" t="s">
        <v>9</v>
      </c>
      <c r="E2819" t="s">
        <v>6944</v>
      </c>
      <c r="F2819" s="8">
        <v>92</v>
      </c>
    </row>
    <row r="2820" spans="1:6" x14ac:dyDescent="0.25">
      <c r="A2820" s="22">
        <v>43486</v>
      </c>
      <c r="B2820" s="7">
        <v>0.56000000000000005</v>
      </c>
      <c r="C2820" t="s">
        <v>7226</v>
      </c>
      <c r="D2820" t="s">
        <v>9</v>
      </c>
      <c r="E2820" t="s">
        <v>5720</v>
      </c>
      <c r="F2820" s="8">
        <v>92</v>
      </c>
    </row>
    <row r="2821" spans="1:6" x14ac:dyDescent="0.25">
      <c r="A2821" s="22">
        <v>43532</v>
      </c>
      <c r="B2821" s="7">
        <v>0.03</v>
      </c>
      <c r="C2821" t="s">
        <v>7229</v>
      </c>
      <c r="D2821" t="s">
        <v>9</v>
      </c>
      <c r="E2821" t="s">
        <v>5130</v>
      </c>
      <c r="F2821" s="8">
        <v>92</v>
      </c>
    </row>
    <row r="2822" spans="1:6" x14ac:dyDescent="0.25">
      <c r="A2822" s="22">
        <v>43490</v>
      </c>
      <c r="B2822" s="7">
        <v>0.49</v>
      </c>
      <c r="C2822" t="s">
        <v>7229</v>
      </c>
      <c r="D2822" t="s">
        <v>7202</v>
      </c>
      <c r="E2822" t="s">
        <v>6951</v>
      </c>
      <c r="F2822" s="8">
        <v>92</v>
      </c>
    </row>
    <row r="2823" spans="1:6" x14ac:dyDescent="0.25">
      <c r="A2823" s="22">
        <v>43444</v>
      </c>
      <c r="B2823" s="7">
        <v>0.41</v>
      </c>
      <c r="C2823" t="s">
        <v>7226</v>
      </c>
      <c r="D2823" t="s">
        <v>7201</v>
      </c>
      <c r="E2823" t="s">
        <v>6603</v>
      </c>
      <c r="F2823" s="8">
        <v>92</v>
      </c>
    </row>
    <row r="2824" spans="1:6" x14ac:dyDescent="0.25">
      <c r="A2824" s="22">
        <v>43438</v>
      </c>
      <c r="B2824" s="7">
        <v>0.72</v>
      </c>
      <c r="C2824" t="s">
        <v>7231</v>
      </c>
      <c r="D2824" t="s">
        <v>7201</v>
      </c>
      <c r="E2824" t="s">
        <v>5092</v>
      </c>
      <c r="F2824" s="8">
        <v>92</v>
      </c>
    </row>
    <row r="2825" spans="1:6" x14ac:dyDescent="0.25">
      <c r="A2825" s="22">
        <v>43468</v>
      </c>
      <c r="B2825" s="7">
        <v>0.3</v>
      </c>
      <c r="C2825" t="s">
        <v>7232</v>
      </c>
      <c r="D2825" t="s">
        <v>7200</v>
      </c>
      <c r="E2825" t="s">
        <v>2584</v>
      </c>
      <c r="F2825" s="8">
        <v>92</v>
      </c>
    </row>
    <row r="2826" spans="1:6" x14ac:dyDescent="0.25">
      <c r="A2826" s="22">
        <v>43515</v>
      </c>
      <c r="B2826" s="7">
        <v>0.36</v>
      </c>
      <c r="C2826" t="s">
        <v>7231</v>
      </c>
      <c r="D2826" t="s">
        <v>7201</v>
      </c>
      <c r="E2826" t="s">
        <v>890</v>
      </c>
      <c r="F2826" s="8">
        <v>92</v>
      </c>
    </row>
    <row r="2827" spans="1:6" x14ac:dyDescent="0.25">
      <c r="A2827" s="22">
        <v>43508</v>
      </c>
      <c r="B2827" s="7">
        <v>0.3</v>
      </c>
      <c r="C2827" t="s">
        <v>7231</v>
      </c>
      <c r="D2827" t="s">
        <v>7201</v>
      </c>
      <c r="E2827" t="s">
        <v>5057</v>
      </c>
      <c r="F2827" s="8">
        <v>92</v>
      </c>
    </row>
    <row r="2828" spans="1:6" x14ac:dyDescent="0.25">
      <c r="A2828" s="22">
        <v>43508</v>
      </c>
      <c r="B2828" s="7">
        <v>0.22</v>
      </c>
      <c r="C2828" t="s">
        <v>7231</v>
      </c>
      <c r="D2828" t="s">
        <v>7200</v>
      </c>
      <c r="E2828" t="s">
        <v>5282</v>
      </c>
      <c r="F2828" s="8">
        <v>92</v>
      </c>
    </row>
    <row r="2829" spans="1:6" x14ac:dyDescent="0.25">
      <c r="A2829" s="22">
        <v>43511</v>
      </c>
      <c r="B2829" s="7">
        <v>0.63</v>
      </c>
      <c r="C2829" t="s">
        <v>7229</v>
      </c>
      <c r="D2829" t="s">
        <v>7201</v>
      </c>
      <c r="E2829" t="s">
        <v>2023</v>
      </c>
      <c r="F2829" s="8">
        <v>92</v>
      </c>
    </row>
    <row r="2830" spans="1:6" x14ac:dyDescent="0.25">
      <c r="A2830" s="22">
        <v>43532</v>
      </c>
      <c r="B2830" s="7">
        <v>0.47</v>
      </c>
      <c r="C2830" t="s">
        <v>7229</v>
      </c>
      <c r="D2830" t="s">
        <v>7201</v>
      </c>
      <c r="E2830" t="s">
        <v>2598</v>
      </c>
      <c r="F2830" s="8">
        <v>92</v>
      </c>
    </row>
    <row r="2831" spans="1:6" x14ac:dyDescent="0.25">
      <c r="A2831" s="22">
        <v>43455</v>
      </c>
      <c r="B2831" s="7">
        <v>0.94</v>
      </c>
      <c r="C2831" t="s">
        <v>7229</v>
      </c>
      <c r="D2831" t="s">
        <v>7201</v>
      </c>
      <c r="E2831" t="s">
        <v>5657</v>
      </c>
      <c r="F2831" s="8">
        <v>92</v>
      </c>
    </row>
    <row r="2832" spans="1:6" x14ac:dyDescent="0.25">
      <c r="A2832" s="22">
        <v>43424</v>
      </c>
      <c r="B2832" s="7">
        <v>0.23</v>
      </c>
      <c r="C2832" t="s">
        <v>7231</v>
      </c>
      <c r="D2832" t="s">
        <v>7203</v>
      </c>
      <c r="E2832" t="s">
        <v>6865</v>
      </c>
      <c r="F2832" s="8">
        <v>92</v>
      </c>
    </row>
    <row r="2833" spans="1:6" x14ac:dyDescent="0.25">
      <c r="A2833" s="22">
        <v>43515</v>
      </c>
      <c r="B2833" s="7">
        <v>0.63</v>
      </c>
      <c r="C2833" t="s">
        <v>7231</v>
      </c>
      <c r="D2833" t="s">
        <v>9</v>
      </c>
      <c r="E2833" t="s">
        <v>6969</v>
      </c>
      <c r="F2833" s="8">
        <v>92</v>
      </c>
    </row>
    <row r="2834" spans="1:6" x14ac:dyDescent="0.25">
      <c r="A2834" s="22">
        <v>43473</v>
      </c>
      <c r="B2834" s="7">
        <v>0.06</v>
      </c>
      <c r="C2834" t="s">
        <v>7231</v>
      </c>
      <c r="D2834" t="s">
        <v>7200</v>
      </c>
      <c r="E2834" t="s">
        <v>5155</v>
      </c>
      <c r="F2834" s="8">
        <v>92</v>
      </c>
    </row>
    <row r="2835" spans="1:6" x14ac:dyDescent="0.25">
      <c r="A2835" s="22">
        <v>43521</v>
      </c>
      <c r="B2835" s="7">
        <v>0.89</v>
      </c>
      <c r="C2835" t="s">
        <v>7226</v>
      </c>
      <c r="D2835" t="s">
        <v>9</v>
      </c>
      <c r="E2835" t="s">
        <v>4395</v>
      </c>
      <c r="F2835" s="8">
        <v>92</v>
      </c>
    </row>
    <row r="2836" spans="1:6" x14ac:dyDescent="0.25">
      <c r="A2836" s="22">
        <v>43448</v>
      </c>
      <c r="B2836" s="7">
        <v>0.43</v>
      </c>
      <c r="C2836" t="s">
        <v>7229</v>
      </c>
      <c r="D2836" t="s">
        <v>9</v>
      </c>
      <c r="E2836" t="s">
        <v>5362</v>
      </c>
      <c r="F2836" s="8">
        <v>92</v>
      </c>
    </row>
    <row r="2837" spans="1:6" x14ac:dyDescent="0.25">
      <c r="A2837" s="22">
        <v>43444</v>
      </c>
      <c r="B2837" s="7">
        <v>0.13</v>
      </c>
      <c r="C2837" t="s">
        <v>7226</v>
      </c>
      <c r="D2837" t="s">
        <v>7201</v>
      </c>
      <c r="E2837" t="s">
        <v>2023</v>
      </c>
      <c r="F2837" s="8">
        <v>92</v>
      </c>
    </row>
    <row r="2838" spans="1:6" x14ac:dyDescent="0.25">
      <c r="A2838" s="22">
        <v>43553</v>
      </c>
      <c r="B2838" s="7">
        <v>0.88</v>
      </c>
      <c r="C2838" t="s">
        <v>7229</v>
      </c>
      <c r="D2838" t="s">
        <v>9</v>
      </c>
      <c r="E2838" t="s">
        <v>6109</v>
      </c>
      <c r="F2838" s="8">
        <v>92</v>
      </c>
    </row>
    <row r="2839" spans="1:6" x14ac:dyDescent="0.25">
      <c r="A2839" s="22">
        <v>43489</v>
      </c>
      <c r="B2839" s="7">
        <v>0.81</v>
      </c>
      <c r="C2839" t="s">
        <v>7232</v>
      </c>
      <c r="D2839" t="s">
        <v>9</v>
      </c>
      <c r="E2839" t="s">
        <v>5577</v>
      </c>
      <c r="F2839" s="8">
        <v>92</v>
      </c>
    </row>
    <row r="2840" spans="1:6" x14ac:dyDescent="0.25">
      <c r="A2840" s="22">
        <v>43423</v>
      </c>
      <c r="B2840" s="7">
        <v>0.86</v>
      </c>
      <c r="C2840" t="s">
        <v>7226</v>
      </c>
      <c r="D2840" t="s">
        <v>7203</v>
      </c>
      <c r="E2840" t="s">
        <v>3730</v>
      </c>
      <c r="F2840" s="8">
        <v>92</v>
      </c>
    </row>
    <row r="2841" spans="1:6" x14ac:dyDescent="0.25">
      <c r="A2841" s="22">
        <v>43440</v>
      </c>
      <c r="B2841" s="7">
        <v>0.31</v>
      </c>
      <c r="C2841" t="s">
        <v>7232</v>
      </c>
      <c r="D2841" t="s">
        <v>9</v>
      </c>
      <c r="E2841" t="s">
        <v>2353</v>
      </c>
      <c r="F2841" s="8">
        <v>92</v>
      </c>
    </row>
    <row r="2842" spans="1:6" x14ac:dyDescent="0.25">
      <c r="A2842" s="22">
        <v>43521</v>
      </c>
      <c r="B2842" s="7">
        <v>0.89</v>
      </c>
      <c r="C2842" t="s">
        <v>7226</v>
      </c>
      <c r="D2842" t="s">
        <v>9</v>
      </c>
      <c r="E2842" t="s">
        <v>677</v>
      </c>
      <c r="F2842" s="8">
        <v>92</v>
      </c>
    </row>
    <row r="2843" spans="1:6" x14ac:dyDescent="0.25">
      <c r="A2843" s="22">
        <v>43473</v>
      </c>
      <c r="B2843" s="7">
        <v>0.01</v>
      </c>
      <c r="C2843" t="s">
        <v>7231</v>
      </c>
      <c r="D2843" t="s">
        <v>9</v>
      </c>
      <c r="E2843" t="s">
        <v>7166</v>
      </c>
      <c r="F2843" s="8">
        <v>92</v>
      </c>
    </row>
    <row r="2844" spans="1:6" x14ac:dyDescent="0.25">
      <c r="A2844" s="22">
        <v>43556</v>
      </c>
      <c r="B2844" s="7">
        <v>0.34</v>
      </c>
      <c r="C2844" t="s">
        <v>7226</v>
      </c>
      <c r="D2844" t="s">
        <v>7200</v>
      </c>
      <c r="E2844" t="s">
        <v>5215</v>
      </c>
      <c r="F2844" s="8">
        <v>92</v>
      </c>
    </row>
    <row r="2845" spans="1:6" x14ac:dyDescent="0.25">
      <c r="A2845" s="22">
        <v>43434</v>
      </c>
      <c r="B2845" s="7">
        <v>0.85</v>
      </c>
      <c r="C2845" t="s">
        <v>7229</v>
      </c>
      <c r="D2845" t="s">
        <v>9</v>
      </c>
      <c r="E2845" t="s">
        <v>6435</v>
      </c>
      <c r="F2845" s="8">
        <v>92</v>
      </c>
    </row>
    <row r="2846" spans="1:6" x14ac:dyDescent="0.25">
      <c r="A2846" s="22">
        <v>43490</v>
      </c>
      <c r="B2846" s="7">
        <v>0.91</v>
      </c>
      <c r="C2846" t="s">
        <v>7229</v>
      </c>
      <c r="D2846" t="s">
        <v>7200</v>
      </c>
      <c r="E2846" t="s">
        <v>7077</v>
      </c>
      <c r="F2846" s="8">
        <v>92</v>
      </c>
    </row>
    <row r="2847" spans="1:6" x14ac:dyDescent="0.25">
      <c r="A2847" s="22">
        <v>43424</v>
      </c>
      <c r="B2847" s="7">
        <v>0.51</v>
      </c>
      <c r="C2847" t="s">
        <v>7231</v>
      </c>
      <c r="D2847" t="s">
        <v>7201</v>
      </c>
      <c r="E2847" t="s">
        <v>6157</v>
      </c>
      <c r="F2847" s="8">
        <v>92</v>
      </c>
    </row>
    <row r="2848" spans="1:6" x14ac:dyDescent="0.25">
      <c r="A2848" s="22">
        <v>43532</v>
      </c>
      <c r="B2848" s="7">
        <v>0.54</v>
      </c>
      <c r="C2848" t="s">
        <v>7229</v>
      </c>
      <c r="D2848" t="s">
        <v>7202</v>
      </c>
      <c r="E2848" t="s">
        <v>5906</v>
      </c>
      <c r="F2848" s="8">
        <v>92</v>
      </c>
    </row>
    <row r="2849" spans="1:6" x14ac:dyDescent="0.25">
      <c r="A2849" s="22">
        <v>43438</v>
      </c>
      <c r="B2849" s="7">
        <v>0.26</v>
      </c>
      <c r="C2849" t="s">
        <v>7231</v>
      </c>
      <c r="D2849" t="s">
        <v>7200</v>
      </c>
      <c r="E2849" t="s">
        <v>993</v>
      </c>
      <c r="F2849" s="8">
        <v>92</v>
      </c>
    </row>
    <row r="2850" spans="1:6" x14ac:dyDescent="0.25">
      <c r="A2850" s="22">
        <v>43515</v>
      </c>
      <c r="B2850" s="7">
        <v>0.49</v>
      </c>
      <c r="C2850" t="s">
        <v>7231</v>
      </c>
      <c r="D2850" t="s">
        <v>7201</v>
      </c>
      <c r="E2850" t="s">
        <v>1641</v>
      </c>
      <c r="F2850" s="8">
        <v>92</v>
      </c>
    </row>
    <row r="2851" spans="1:6" x14ac:dyDescent="0.25">
      <c r="A2851" s="22">
        <v>43426</v>
      </c>
      <c r="B2851" s="7">
        <v>0.81</v>
      </c>
      <c r="C2851" t="s">
        <v>7232</v>
      </c>
      <c r="D2851" t="s">
        <v>7201</v>
      </c>
      <c r="E2851" t="s">
        <v>909</v>
      </c>
      <c r="F2851" s="8">
        <v>92</v>
      </c>
    </row>
    <row r="2852" spans="1:6" x14ac:dyDescent="0.25">
      <c r="A2852" s="22">
        <v>43440</v>
      </c>
      <c r="B2852" s="7">
        <v>0.56000000000000005</v>
      </c>
      <c r="C2852" t="s">
        <v>7232</v>
      </c>
      <c r="D2852" t="s">
        <v>7201</v>
      </c>
      <c r="E2852" t="s">
        <v>5628</v>
      </c>
      <c r="F2852" s="8">
        <v>92</v>
      </c>
    </row>
    <row r="2853" spans="1:6" x14ac:dyDescent="0.25">
      <c r="A2853" s="22">
        <v>43542</v>
      </c>
      <c r="B2853" s="7">
        <v>0.21</v>
      </c>
      <c r="C2853" t="s">
        <v>7226</v>
      </c>
      <c r="D2853" t="s">
        <v>7203</v>
      </c>
      <c r="E2853" t="s">
        <v>6825</v>
      </c>
      <c r="F2853" s="8">
        <v>92</v>
      </c>
    </row>
    <row r="2854" spans="1:6" x14ac:dyDescent="0.25">
      <c r="A2854" s="22">
        <v>43437</v>
      </c>
      <c r="B2854" s="7">
        <v>0.23</v>
      </c>
      <c r="C2854" t="s">
        <v>7226</v>
      </c>
      <c r="D2854" t="s">
        <v>7200</v>
      </c>
      <c r="E2854" t="s">
        <v>1982</v>
      </c>
      <c r="F2854" s="8">
        <v>92</v>
      </c>
    </row>
    <row r="2855" spans="1:6" x14ac:dyDescent="0.25">
      <c r="A2855" s="22">
        <v>43549</v>
      </c>
      <c r="B2855" s="7">
        <v>0.04</v>
      </c>
      <c r="C2855" t="s">
        <v>7226</v>
      </c>
      <c r="D2855" t="s">
        <v>9</v>
      </c>
      <c r="E2855" t="s">
        <v>5427</v>
      </c>
      <c r="F2855" s="8">
        <v>92</v>
      </c>
    </row>
    <row r="2856" spans="1:6" x14ac:dyDescent="0.25">
      <c r="A2856" s="22">
        <v>43503</v>
      </c>
      <c r="B2856" s="7">
        <v>0.87</v>
      </c>
      <c r="C2856" t="s">
        <v>7232</v>
      </c>
      <c r="D2856" t="s">
        <v>7201</v>
      </c>
      <c r="E2856" t="s">
        <v>4752</v>
      </c>
      <c r="F2856" s="8">
        <v>92</v>
      </c>
    </row>
    <row r="2857" spans="1:6" x14ac:dyDescent="0.25">
      <c r="A2857" s="22">
        <v>43476</v>
      </c>
      <c r="B2857" s="7">
        <v>0.49</v>
      </c>
      <c r="C2857" t="s">
        <v>7229</v>
      </c>
      <c r="D2857" t="s">
        <v>7201</v>
      </c>
      <c r="E2857" t="s">
        <v>5685</v>
      </c>
      <c r="F2857" s="8">
        <v>92</v>
      </c>
    </row>
    <row r="2858" spans="1:6" x14ac:dyDescent="0.25">
      <c r="A2858" s="22">
        <v>43459</v>
      </c>
      <c r="B2858" s="7">
        <v>0.18</v>
      </c>
      <c r="C2858" t="s">
        <v>7231</v>
      </c>
      <c r="D2858" t="s">
        <v>7203</v>
      </c>
      <c r="E2858" t="s">
        <v>6188</v>
      </c>
      <c r="F2858" s="8">
        <v>92</v>
      </c>
    </row>
    <row r="2859" spans="1:6" x14ac:dyDescent="0.25">
      <c r="A2859" s="22">
        <v>43455</v>
      </c>
      <c r="B2859" s="7">
        <v>0.54</v>
      </c>
      <c r="C2859" t="s">
        <v>7229</v>
      </c>
      <c r="D2859" t="s">
        <v>7202</v>
      </c>
      <c r="E2859" t="s">
        <v>6962</v>
      </c>
      <c r="F2859" s="8">
        <v>92</v>
      </c>
    </row>
    <row r="2860" spans="1:6" x14ac:dyDescent="0.25">
      <c r="A2860" s="22">
        <v>43531</v>
      </c>
      <c r="B2860" s="7">
        <v>0.13</v>
      </c>
      <c r="C2860" t="s">
        <v>7232</v>
      </c>
      <c r="D2860" t="s">
        <v>7200</v>
      </c>
      <c r="E2860" t="s">
        <v>5233</v>
      </c>
      <c r="F2860" s="8">
        <v>92</v>
      </c>
    </row>
    <row r="2861" spans="1:6" x14ac:dyDescent="0.25">
      <c r="A2861" s="22">
        <v>43465</v>
      </c>
      <c r="B2861" s="7">
        <v>0.03</v>
      </c>
      <c r="C2861" t="s">
        <v>7226</v>
      </c>
      <c r="D2861" t="s">
        <v>7203</v>
      </c>
      <c r="E2861" t="s">
        <v>887</v>
      </c>
      <c r="F2861" s="8">
        <v>92</v>
      </c>
    </row>
    <row r="2862" spans="1:6" x14ac:dyDescent="0.25">
      <c r="A2862" s="22">
        <v>43508</v>
      </c>
      <c r="B2862" s="7">
        <v>0.87</v>
      </c>
      <c r="C2862" t="s">
        <v>7231</v>
      </c>
      <c r="D2862" t="s">
        <v>7202</v>
      </c>
      <c r="E2862" t="s">
        <v>5554</v>
      </c>
      <c r="F2862" s="8">
        <v>92</v>
      </c>
    </row>
    <row r="2863" spans="1:6" x14ac:dyDescent="0.25">
      <c r="A2863" s="22">
        <v>43468</v>
      </c>
      <c r="B2863" s="7">
        <v>0.57999999999999996</v>
      </c>
      <c r="C2863" t="s">
        <v>7232</v>
      </c>
      <c r="D2863" t="s">
        <v>7200</v>
      </c>
      <c r="E2863" t="s">
        <v>5254</v>
      </c>
      <c r="F2863" s="8">
        <v>92</v>
      </c>
    </row>
    <row r="2864" spans="1:6" x14ac:dyDescent="0.25">
      <c r="A2864" s="22">
        <v>43536</v>
      </c>
      <c r="B2864" s="7">
        <v>0.35</v>
      </c>
      <c r="C2864" t="s">
        <v>7231</v>
      </c>
      <c r="D2864" t="s">
        <v>7201</v>
      </c>
      <c r="E2864" t="s">
        <v>6992</v>
      </c>
      <c r="F2864" s="8">
        <v>92</v>
      </c>
    </row>
    <row r="2865" spans="1:6" x14ac:dyDescent="0.25">
      <c r="A2865" s="22">
        <v>43454</v>
      </c>
      <c r="B2865" s="7">
        <v>0.41</v>
      </c>
      <c r="C2865" t="s">
        <v>7232</v>
      </c>
      <c r="D2865" t="s">
        <v>7200</v>
      </c>
      <c r="E2865" t="s">
        <v>5569</v>
      </c>
      <c r="F2865" s="8">
        <v>92</v>
      </c>
    </row>
    <row r="2866" spans="1:6" x14ac:dyDescent="0.25">
      <c r="A2866" s="22">
        <v>43524</v>
      </c>
      <c r="B2866" s="7">
        <v>0.56000000000000005</v>
      </c>
      <c r="C2866" t="s">
        <v>7232</v>
      </c>
      <c r="D2866" t="s">
        <v>7202</v>
      </c>
      <c r="E2866" t="s">
        <v>3899</v>
      </c>
      <c r="F2866" s="8">
        <v>92</v>
      </c>
    </row>
    <row r="2867" spans="1:6" x14ac:dyDescent="0.25">
      <c r="A2867" s="22">
        <v>43504</v>
      </c>
      <c r="B2867" s="7">
        <v>0.02</v>
      </c>
      <c r="C2867" t="s">
        <v>7229</v>
      </c>
      <c r="D2867" t="s">
        <v>9</v>
      </c>
      <c r="E2867" t="s">
        <v>5287</v>
      </c>
      <c r="F2867" s="8">
        <v>92</v>
      </c>
    </row>
    <row r="2868" spans="1:6" x14ac:dyDescent="0.25">
      <c r="A2868" s="22">
        <v>43482</v>
      </c>
      <c r="B2868" s="7">
        <v>0.82</v>
      </c>
      <c r="C2868" t="s">
        <v>7232</v>
      </c>
      <c r="D2868" t="s">
        <v>9</v>
      </c>
      <c r="E2868" t="s">
        <v>5509</v>
      </c>
      <c r="F2868" s="8">
        <v>92</v>
      </c>
    </row>
    <row r="2869" spans="1:6" x14ac:dyDescent="0.25">
      <c r="A2869" s="22">
        <v>43480</v>
      </c>
      <c r="B2869" s="7">
        <v>0.67</v>
      </c>
      <c r="C2869" t="s">
        <v>7231</v>
      </c>
      <c r="D2869" t="s">
        <v>7202</v>
      </c>
      <c r="E2869" t="s">
        <v>6381</v>
      </c>
      <c r="F2869" s="8">
        <v>92</v>
      </c>
    </row>
    <row r="2870" spans="1:6" x14ac:dyDescent="0.25">
      <c r="A2870" s="22">
        <v>43445</v>
      </c>
      <c r="B2870" s="7">
        <v>0.87</v>
      </c>
      <c r="C2870" t="s">
        <v>7231</v>
      </c>
      <c r="D2870" t="s">
        <v>7200</v>
      </c>
      <c r="E2870" t="s">
        <v>6604</v>
      </c>
      <c r="F2870" s="8">
        <v>92</v>
      </c>
    </row>
    <row r="2871" spans="1:6" x14ac:dyDescent="0.25">
      <c r="A2871" s="22">
        <v>43458</v>
      </c>
      <c r="B2871" s="7">
        <v>0.32</v>
      </c>
      <c r="C2871" t="s">
        <v>7226</v>
      </c>
      <c r="D2871" t="s">
        <v>9</v>
      </c>
      <c r="E2871" t="s">
        <v>2086</v>
      </c>
      <c r="F2871" s="8">
        <v>92</v>
      </c>
    </row>
    <row r="2872" spans="1:6" x14ac:dyDescent="0.25">
      <c r="A2872" s="22">
        <v>43501</v>
      </c>
      <c r="B2872" s="7">
        <v>0.39</v>
      </c>
      <c r="C2872" t="s">
        <v>7231</v>
      </c>
      <c r="D2872" t="s">
        <v>9</v>
      </c>
      <c r="E2872" t="s">
        <v>6525</v>
      </c>
      <c r="F2872" s="8">
        <v>92</v>
      </c>
    </row>
    <row r="2873" spans="1:6" x14ac:dyDescent="0.25">
      <c r="A2873" s="22">
        <v>43550</v>
      </c>
      <c r="B2873" s="7">
        <v>0.63</v>
      </c>
      <c r="C2873" t="s">
        <v>7231</v>
      </c>
      <c r="D2873" t="s">
        <v>9</v>
      </c>
      <c r="E2873" t="s">
        <v>5891</v>
      </c>
      <c r="F2873" s="8">
        <v>92</v>
      </c>
    </row>
    <row r="2874" spans="1:6" x14ac:dyDescent="0.25">
      <c r="A2874" s="22">
        <v>43545</v>
      </c>
      <c r="B2874" s="7">
        <v>0.96</v>
      </c>
      <c r="C2874" t="s">
        <v>7232</v>
      </c>
      <c r="D2874" t="s">
        <v>7201</v>
      </c>
      <c r="E2874" t="s">
        <v>5753</v>
      </c>
      <c r="F2874" s="8">
        <v>92</v>
      </c>
    </row>
    <row r="2875" spans="1:6" x14ac:dyDescent="0.25">
      <c r="A2875" s="22">
        <v>43510</v>
      </c>
      <c r="B2875" s="7">
        <v>0.71</v>
      </c>
      <c r="C2875" t="s">
        <v>7232</v>
      </c>
      <c r="D2875" t="s">
        <v>9</v>
      </c>
      <c r="E2875" t="s">
        <v>1339</v>
      </c>
      <c r="F2875" s="8">
        <v>92</v>
      </c>
    </row>
    <row r="2876" spans="1:6" x14ac:dyDescent="0.25">
      <c r="A2876" s="22">
        <v>43532</v>
      </c>
      <c r="B2876" s="7">
        <v>0.1</v>
      </c>
      <c r="C2876" t="s">
        <v>7229</v>
      </c>
      <c r="D2876" t="s">
        <v>9</v>
      </c>
      <c r="E2876" t="s">
        <v>4533</v>
      </c>
      <c r="F2876" s="8">
        <v>92</v>
      </c>
    </row>
    <row r="2877" spans="1:6" x14ac:dyDescent="0.25">
      <c r="A2877" s="22">
        <v>43501</v>
      </c>
      <c r="B2877" s="7">
        <v>0.16</v>
      </c>
      <c r="C2877" t="s">
        <v>7231</v>
      </c>
      <c r="D2877" t="s">
        <v>7201</v>
      </c>
      <c r="E2877" t="s">
        <v>5251</v>
      </c>
      <c r="F2877" s="8">
        <v>92</v>
      </c>
    </row>
    <row r="2878" spans="1:6" x14ac:dyDescent="0.25">
      <c r="A2878" s="22">
        <v>43556</v>
      </c>
      <c r="B2878" s="7">
        <v>0.37</v>
      </c>
      <c r="C2878" t="s">
        <v>7226</v>
      </c>
      <c r="D2878" t="s">
        <v>9</v>
      </c>
      <c r="E2878" t="s">
        <v>5728</v>
      </c>
      <c r="F2878" s="8">
        <v>92</v>
      </c>
    </row>
    <row r="2879" spans="1:6" x14ac:dyDescent="0.25">
      <c r="A2879" s="22">
        <v>43538</v>
      </c>
      <c r="B2879" s="7">
        <v>0.17</v>
      </c>
      <c r="C2879" t="s">
        <v>7232</v>
      </c>
      <c r="D2879" t="s">
        <v>7201</v>
      </c>
      <c r="E2879" t="s">
        <v>5426</v>
      </c>
      <c r="F2879" s="8">
        <v>92</v>
      </c>
    </row>
    <row r="2880" spans="1:6" x14ac:dyDescent="0.25">
      <c r="A2880" s="22">
        <v>43522</v>
      </c>
      <c r="B2880" s="7">
        <v>0.17</v>
      </c>
      <c r="C2880" t="s">
        <v>7231</v>
      </c>
      <c r="D2880" t="s">
        <v>7201</v>
      </c>
      <c r="E2880" t="s">
        <v>6842</v>
      </c>
      <c r="F2880" s="8">
        <v>92</v>
      </c>
    </row>
    <row r="2881" spans="1:6" x14ac:dyDescent="0.25">
      <c r="A2881" s="22">
        <v>43487</v>
      </c>
      <c r="B2881" s="7">
        <v>0.3</v>
      </c>
      <c r="C2881" t="s">
        <v>7231</v>
      </c>
      <c r="D2881" t="s">
        <v>7201</v>
      </c>
      <c r="E2881" t="s">
        <v>607</v>
      </c>
      <c r="F2881" s="8">
        <v>92</v>
      </c>
    </row>
    <row r="2882" spans="1:6" x14ac:dyDescent="0.25">
      <c r="A2882" s="22">
        <v>43508</v>
      </c>
      <c r="B2882" s="7">
        <v>0.1</v>
      </c>
      <c r="C2882" t="s">
        <v>7231</v>
      </c>
      <c r="D2882" t="s">
        <v>7201</v>
      </c>
      <c r="E2882" t="s">
        <v>6560</v>
      </c>
      <c r="F2882" s="8">
        <v>92</v>
      </c>
    </row>
    <row r="2883" spans="1:6" x14ac:dyDescent="0.25">
      <c r="A2883" s="22">
        <v>43501</v>
      </c>
      <c r="B2883" s="7">
        <v>0.24</v>
      </c>
      <c r="C2883" t="s">
        <v>7231</v>
      </c>
      <c r="D2883" t="s">
        <v>7200</v>
      </c>
      <c r="E2883" t="s">
        <v>3089</v>
      </c>
      <c r="F2883" s="8">
        <v>92</v>
      </c>
    </row>
    <row r="2884" spans="1:6" x14ac:dyDescent="0.25">
      <c r="A2884" s="22">
        <v>43420</v>
      </c>
      <c r="B2884" s="7">
        <v>0.38</v>
      </c>
      <c r="C2884" t="s">
        <v>7229</v>
      </c>
      <c r="D2884" t="s">
        <v>9</v>
      </c>
      <c r="E2884" t="s">
        <v>6018</v>
      </c>
      <c r="F2884" s="8">
        <v>92</v>
      </c>
    </row>
    <row r="2885" spans="1:6" x14ac:dyDescent="0.25">
      <c r="A2885" s="22">
        <v>43444</v>
      </c>
      <c r="B2885" s="7">
        <v>0.75</v>
      </c>
      <c r="C2885" t="s">
        <v>7226</v>
      </c>
      <c r="D2885" t="s">
        <v>7201</v>
      </c>
      <c r="E2885" t="s">
        <v>1302</v>
      </c>
      <c r="F2885" s="8">
        <v>92</v>
      </c>
    </row>
    <row r="2886" spans="1:6" x14ac:dyDescent="0.25">
      <c r="A2886" s="22">
        <v>43494</v>
      </c>
      <c r="B2886" s="7">
        <v>0.14000000000000001</v>
      </c>
      <c r="C2886" t="s">
        <v>7231</v>
      </c>
      <c r="D2886" t="s">
        <v>7203</v>
      </c>
      <c r="E2886" t="s">
        <v>5036</v>
      </c>
      <c r="F2886" s="8">
        <v>92</v>
      </c>
    </row>
    <row r="2887" spans="1:6" x14ac:dyDescent="0.25">
      <c r="A2887" s="22">
        <v>43539</v>
      </c>
      <c r="B2887" s="7">
        <v>0.03</v>
      </c>
      <c r="C2887" t="s">
        <v>7229</v>
      </c>
      <c r="D2887" t="s">
        <v>7202</v>
      </c>
      <c r="E2887" t="s">
        <v>2657</v>
      </c>
      <c r="F2887" s="8">
        <v>92</v>
      </c>
    </row>
    <row r="2888" spans="1:6" x14ac:dyDescent="0.25">
      <c r="A2888" s="22">
        <v>43525</v>
      </c>
      <c r="B2888" s="7">
        <v>0.46</v>
      </c>
      <c r="C2888" t="s">
        <v>7229</v>
      </c>
      <c r="D2888" t="s">
        <v>7201</v>
      </c>
      <c r="E2888" t="s">
        <v>6290</v>
      </c>
      <c r="F2888" s="8">
        <v>92</v>
      </c>
    </row>
    <row r="2889" spans="1:6" x14ac:dyDescent="0.25">
      <c r="A2889" s="22">
        <v>43434</v>
      </c>
      <c r="B2889" s="7">
        <v>0.18</v>
      </c>
      <c r="C2889" t="s">
        <v>7229</v>
      </c>
      <c r="D2889" t="s">
        <v>7201</v>
      </c>
      <c r="E2889" t="s">
        <v>6601</v>
      </c>
      <c r="F2889" s="8">
        <v>92</v>
      </c>
    </row>
    <row r="2890" spans="1:6" x14ac:dyDescent="0.25">
      <c r="A2890" s="22">
        <v>43522</v>
      </c>
      <c r="B2890" s="7">
        <v>0.59</v>
      </c>
      <c r="C2890" t="s">
        <v>7231</v>
      </c>
      <c r="D2890" t="s">
        <v>7201</v>
      </c>
      <c r="E2890" t="s">
        <v>5672</v>
      </c>
      <c r="F2890" s="8">
        <v>92</v>
      </c>
    </row>
    <row r="2891" spans="1:6" x14ac:dyDescent="0.25">
      <c r="A2891" s="22">
        <v>43430</v>
      </c>
      <c r="B2891" s="7">
        <v>0.75</v>
      </c>
      <c r="C2891" t="s">
        <v>7226</v>
      </c>
      <c r="D2891" t="s">
        <v>9</v>
      </c>
      <c r="E2891" t="s">
        <v>6689</v>
      </c>
      <c r="F2891" s="8">
        <v>92</v>
      </c>
    </row>
    <row r="2892" spans="1:6" x14ac:dyDescent="0.25">
      <c r="A2892" s="22">
        <v>43434</v>
      </c>
      <c r="B2892" s="7">
        <v>0.98</v>
      </c>
      <c r="C2892" t="s">
        <v>7229</v>
      </c>
      <c r="D2892" t="s">
        <v>9</v>
      </c>
      <c r="E2892" t="s">
        <v>5496</v>
      </c>
      <c r="F2892" s="8">
        <v>92</v>
      </c>
    </row>
    <row r="2893" spans="1:6" x14ac:dyDescent="0.25">
      <c r="A2893" s="22">
        <v>43469</v>
      </c>
      <c r="B2893" s="7">
        <v>0.52</v>
      </c>
      <c r="C2893" t="s">
        <v>7229</v>
      </c>
      <c r="D2893" t="s">
        <v>9</v>
      </c>
      <c r="E2893" t="s">
        <v>5334</v>
      </c>
      <c r="F2893" s="8">
        <v>92</v>
      </c>
    </row>
    <row r="2894" spans="1:6" x14ac:dyDescent="0.25">
      <c r="A2894" s="22">
        <v>43511</v>
      </c>
      <c r="B2894" s="7">
        <v>0.79</v>
      </c>
      <c r="C2894" t="s">
        <v>7229</v>
      </c>
      <c r="D2894" t="s">
        <v>7203</v>
      </c>
      <c r="E2894" t="s">
        <v>5823</v>
      </c>
      <c r="F2894" s="8">
        <v>92</v>
      </c>
    </row>
    <row r="2895" spans="1:6" x14ac:dyDescent="0.25">
      <c r="A2895" s="22">
        <v>43476</v>
      </c>
      <c r="B2895" s="7">
        <v>0.82</v>
      </c>
      <c r="C2895" t="s">
        <v>7229</v>
      </c>
      <c r="D2895" t="s">
        <v>9</v>
      </c>
      <c r="E2895" t="s">
        <v>6644</v>
      </c>
      <c r="F2895" s="8">
        <v>92</v>
      </c>
    </row>
    <row r="2896" spans="1:6" x14ac:dyDescent="0.25">
      <c r="A2896" s="22">
        <v>43424</v>
      </c>
      <c r="B2896" s="7">
        <v>0.24</v>
      </c>
      <c r="C2896" t="s">
        <v>7231</v>
      </c>
      <c r="D2896" t="s">
        <v>9</v>
      </c>
      <c r="E2896" t="s">
        <v>4476</v>
      </c>
      <c r="F2896" s="8">
        <v>92</v>
      </c>
    </row>
    <row r="2897" spans="1:6" x14ac:dyDescent="0.25">
      <c r="A2897" s="22">
        <v>43536</v>
      </c>
      <c r="B2897" s="7">
        <v>0.47</v>
      </c>
      <c r="C2897" t="s">
        <v>7231</v>
      </c>
      <c r="D2897" t="s">
        <v>7200</v>
      </c>
      <c r="E2897" t="s">
        <v>947</v>
      </c>
      <c r="F2897" s="8">
        <v>92</v>
      </c>
    </row>
    <row r="2898" spans="1:6" x14ac:dyDescent="0.25">
      <c r="A2898" s="22">
        <v>43517</v>
      </c>
      <c r="B2898" s="7">
        <v>0.23</v>
      </c>
      <c r="C2898" t="s">
        <v>7232</v>
      </c>
      <c r="D2898" t="s">
        <v>9</v>
      </c>
      <c r="E2898" t="s">
        <v>5998</v>
      </c>
      <c r="F2898" s="8">
        <v>92</v>
      </c>
    </row>
    <row r="2899" spans="1:6" x14ac:dyDescent="0.25">
      <c r="A2899" s="22">
        <v>43440</v>
      </c>
      <c r="B2899" s="7">
        <v>0.85</v>
      </c>
      <c r="C2899" t="s">
        <v>7232</v>
      </c>
      <c r="D2899" t="s">
        <v>7200</v>
      </c>
      <c r="E2899" t="s">
        <v>567</v>
      </c>
      <c r="F2899" s="8">
        <v>92</v>
      </c>
    </row>
    <row r="2900" spans="1:6" x14ac:dyDescent="0.25">
      <c r="A2900" s="22">
        <v>43532</v>
      </c>
      <c r="B2900" s="7">
        <v>0.77</v>
      </c>
      <c r="C2900" t="s">
        <v>7229</v>
      </c>
      <c r="D2900" t="s">
        <v>9</v>
      </c>
      <c r="E2900" t="s">
        <v>5345</v>
      </c>
      <c r="F2900" s="8">
        <v>92</v>
      </c>
    </row>
    <row r="2901" spans="1:6" x14ac:dyDescent="0.25">
      <c r="A2901" s="22">
        <v>43545</v>
      </c>
      <c r="B2901" s="7">
        <v>0.85</v>
      </c>
      <c r="C2901" t="s">
        <v>7232</v>
      </c>
      <c r="D2901" t="s">
        <v>9</v>
      </c>
      <c r="E2901" t="s">
        <v>6382</v>
      </c>
      <c r="F2901" s="8">
        <v>92</v>
      </c>
    </row>
    <row r="2902" spans="1:6" x14ac:dyDescent="0.25">
      <c r="A2902" s="22">
        <v>43462</v>
      </c>
      <c r="B2902" s="7">
        <v>0.43</v>
      </c>
      <c r="C2902" t="s">
        <v>7229</v>
      </c>
      <c r="D2902" t="s">
        <v>7200</v>
      </c>
      <c r="E2902" t="s">
        <v>5724</v>
      </c>
      <c r="F2902" s="8">
        <v>92</v>
      </c>
    </row>
    <row r="2903" spans="1:6" x14ac:dyDescent="0.25">
      <c r="A2903" s="22">
        <v>43515</v>
      </c>
      <c r="B2903" s="7">
        <v>0.11</v>
      </c>
      <c r="C2903" t="s">
        <v>7231</v>
      </c>
      <c r="D2903" t="s">
        <v>7201</v>
      </c>
      <c r="E2903" t="s">
        <v>5935</v>
      </c>
      <c r="F2903" s="8">
        <v>92</v>
      </c>
    </row>
    <row r="2904" spans="1:6" x14ac:dyDescent="0.25">
      <c r="A2904" s="22">
        <v>43454</v>
      </c>
      <c r="B2904" s="7">
        <v>0.17</v>
      </c>
      <c r="C2904" t="s">
        <v>7232</v>
      </c>
      <c r="D2904" t="s">
        <v>9</v>
      </c>
      <c r="E2904" t="s">
        <v>6060</v>
      </c>
      <c r="F2904" s="8">
        <v>92</v>
      </c>
    </row>
    <row r="2905" spans="1:6" x14ac:dyDescent="0.25">
      <c r="A2905" s="22">
        <v>43521</v>
      </c>
      <c r="B2905" s="7">
        <v>0.32</v>
      </c>
      <c r="C2905" t="s">
        <v>7226</v>
      </c>
      <c r="D2905" t="s">
        <v>7200</v>
      </c>
      <c r="E2905" t="s">
        <v>6077</v>
      </c>
      <c r="F2905" s="8">
        <v>92</v>
      </c>
    </row>
    <row r="2906" spans="1:6" x14ac:dyDescent="0.25">
      <c r="A2906" s="22">
        <v>43445</v>
      </c>
      <c r="B2906" s="7">
        <v>0.97</v>
      </c>
      <c r="C2906" t="s">
        <v>7231</v>
      </c>
      <c r="D2906" t="s">
        <v>7200</v>
      </c>
      <c r="E2906" t="s">
        <v>6941</v>
      </c>
      <c r="F2906" s="8">
        <v>92</v>
      </c>
    </row>
    <row r="2907" spans="1:6" x14ac:dyDescent="0.25">
      <c r="A2907" s="22">
        <v>43473</v>
      </c>
      <c r="B2907" s="7">
        <v>7.0000000000000007E-2</v>
      </c>
      <c r="C2907" t="s">
        <v>7231</v>
      </c>
      <c r="D2907" t="s">
        <v>7201</v>
      </c>
      <c r="E2907" t="s">
        <v>5556</v>
      </c>
      <c r="F2907" s="8">
        <v>92</v>
      </c>
    </row>
    <row r="2908" spans="1:6" x14ac:dyDescent="0.25">
      <c r="A2908" s="22">
        <v>43500</v>
      </c>
      <c r="B2908" s="7">
        <v>7.0000000000000007E-2</v>
      </c>
      <c r="C2908" t="s">
        <v>7226</v>
      </c>
      <c r="D2908" t="s">
        <v>9</v>
      </c>
      <c r="E2908" t="s">
        <v>6704</v>
      </c>
      <c r="F2908" s="8">
        <v>92</v>
      </c>
    </row>
    <row r="2909" spans="1:6" x14ac:dyDescent="0.25">
      <c r="A2909" s="22">
        <v>43500</v>
      </c>
      <c r="B2909" s="7">
        <v>0.33</v>
      </c>
      <c r="C2909" t="s">
        <v>7226</v>
      </c>
      <c r="D2909" t="s">
        <v>7200</v>
      </c>
      <c r="E2909" t="s">
        <v>2241</v>
      </c>
      <c r="F2909" s="8">
        <v>92</v>
      </c>
    </row>
    <row r="2910" spans="1:6" x14ac:dyDescent="0.25">
      <c r="A2910" s="22">
        <v>43553</v>
      </c>
      <c r="B2910" s="7">
        <v>0.46</v>
      </c>
      <c r="C2910" t="s">
        <v>7229</v>
      </c>
      <c r="D2910" t="s">
        <v>7203</v>
      </c>
      <c r="E2910" t="s">
        <v>5974</v>
      </c>
      <c r="F2910" s="8">
        <v>92</v>
      </c>
    </row>
    <row r="2911" spans="1:6" x14ac:dyDescent="0.25">
      <c r="A2911" s="22">
        <v>43529</v>
      </c>
      <c r="B2911" s="7">
        <v>0.49</v>
      </c>
      <c r="C2911" t="s">
        <v>7231</v>
      </c>
      <c r="D2911" t="s">
        <v>7202</v>
      </c>
      <c r="E2911" t="s">
        <v>2135</v>
      </c>
      <c r="F2911" s="8">
        <v>92</v>
      </c>
    </row>
    <row r="2912" spans="1:6" x14ac:dyDescent="0.25">
      <c r="A2912" s="22">
        <v>43454</v>
      </c>
      <c r="B2912" s="7">
        <v>0.75</v>
      </c>
      <c r="C2912" t="s">
        <v>7232</v>
      </c>
      <c r="D2912" t="s">
        <v>7201</v>
      </c>
      <c r="E2912" t="s">
        <v>787</v>
      </c>
      <c r="F2912" s="8">
        <v>92</v>
      </c>
    </row>
    <row r="2913" spans="1:6" x14ac:dyDescent="0.25">
      <c r="A2913" s="22">
        <v>43538</v>
      </c>
      <c r="B2913" s="7">
        <v>0.77</v>
      </c>
      <c r="C2913" t="s">
        <v>7232</v>
      </c>
      <c r="D2913" t="s">
        <v>7201</v>
      </c>
      <c r="E2913" t="s">
        <v>4961</v>
      </c>
      <c r="F2913" s="8">
        <v>92</v>
      </c>
    </row>
    <row r="2914" spans="1:6" x14ac:dyDescent="0.25">
      <c r="A2914" s="22">
        <v>43542</v>
      </c>
      <c r="B2914" s="7">
        <v>0.49</v>
      </c>
      <c r="C2914" t="s">
        <v>7226</v>
      </c>
      <c r="D2914" t="s">
        <v>7200</v>
      </c>
      <c r="E2914" t="s">
        <v>5042</v>
      </c>
      <c r="F2914" s="8">
        <v>92</v>
      </c>
    </row>
    <row r="2915" spans="1:6" x14ac:dyDescent="0.25">
      <c r="A2915" s="22">
        <v>43426</v>
      </c>
      <c r="B2915" s="7">
        <v>0.23</v>
      </c>
      <c r="C2915" t="s">
        <v>7232</v>
      </c>
      <c r="D2915" t="s">
        <v>7201</v>
      </c>
      <c r="E2915" t="s">
        <v>6048</v>
      </c>
      <c r="F2915" s="8">
        <v>92</v>
      </c>
    </row>
    <row r="2916" spans="1:6" x14ac:dyDescent="0.25">
      <c r="A2916" s="22">
        <v>43483</v>
      </c>
      <c r="B2916" s="7">
        <v>0.78</v>
      </c>
      <c r="C2916" t="s">
        <v>7229</v>
      </c>
      <c r="D2916" t="s">
        <v>9</v>
      </c>
      <c r="E2916" t="s">
        <v>6672</v>
      </c>
      <c r="F2916" s="8">
        <v>92</v>
      </c>
    </row>
    <row r="2917" spans="1:6" x14ac:dyDescent="0.25">
      <c r="A2917" s="22">
        <v>43500</v>
      </c>
      <c r="B2917" s="7">
        <v>0.09</v>
      </c>
      <c r="C2917" t="s">
        <v>7226</v>
      </c>
      <c r="D2917" t="s">
        <v>7200</v>
      </c>
      <c r="E2917" t="s">
        <v>6305</v>
      </c>
      <c r="F2917" s="8">
        <v>92</v>
      </c>
    </row>
    <row r="2918" spans="1:6" x14ac:dyDescent="0.25">
      <c r="A2918" s="22">
        <v>43458</v>
      </c>
      <c r="B2918" s="7">
        <v>0.87</v>
      </c>
      <c r="C2918" t="s">
        <v>7226</v>
      </c>
      <c r="D2918" t="s">
        <v>9</v>
      </c>
      <c r="E2918" t="s">
        <v>6269</v>
      </c>
      <c r="F2918" s="8">
        <v>92</v>
      </c>
    </row>
    <row r="2919" spans="1:6" x14ac:dyDescent="0.25">
      <c r="A2919" s="22">
        <v>43431</v>
      </c>
      <c r="B2919" s="7">
        <v>0.89</v>
      </c>
      <c r="C2919" t="s">
        <v>7231</v>
      </c>
      <c r="D2919" t="s">
        <v>7200</v>
      </c>
      <c r="E2919" t="s">
        <v>5731</v>
      </c>
      <c r="F2919" s="8">
        <v>92</v>
      </c>
    </row>
    <row r="2920" spans="1:6" x14ac:dyDescent="0.25">
      <c r="A2920" s="22">
        <v>43542</v>
      </c>
      <c r="B2920" s="7">
        <v>0.69</v>
      </c>
      <c r="C2920" t="s">
        <v>7226</v>
      </c>
      <c r="D2920" t="s">
        <v>7201</v>
      </c>
      <c r="E2920" t="s">
        <v>323</v>
      </c>
      <c r="F2920" s="8">
        <v>92</v>
      </c>
    </row>
    <row r="2921" spans="1:6" x14ac:dyDescent="0.25">
      <c r="A2921" s="22">
        <v>43445</v>
      </c>
      <c r="B2921" s="7">
        <v>0.08</v>
      </c>
      <c r="C2921" t="s">
        <v>7231</v>
      </c>
      <c r="D2921" t="s">
        <v>7201</v>
      </c>
      <c r="E2921" t="s">
        <v>6503</v>
      </c>
      <c r="F2921" s="8">
        <v>92</v>
      </c>
    </row>
    <row r="2922" spans="1:6" x14ac:dyDescent="0.25">
      <c r="A2922" s="22">
        <v>43469</v>
      </c>
      <c r="B2922" s="7">
        <v>0.66</v>
      </c>
      <c r="C2922" t="s">
        <v>7229</v>
      </c>
      <c r="D2922" t="s">
        <v>7203</v>
      </c>
      <c r="E2922" t="s">
        <v>7121</v>
      </c>
      <c r="F2922" s="8">
        <v>92</v>
      </c>
    </row>
    <row r="2923" spans="1:6" x14ac:dyDescent="0.25">
      <c r="A2923" s="22">
        <v>43508</v>
      </c>
      <c r="B2923" s="7">
        <v>0.22</v>
      </c>
      <c r="C2923" t="s">
        <v>7231</v>
      </c>
      <c r="D2923" t="s">
        <v>9</v>
      </c>
      <c r="E2923" t="s">
        <v>6159</v>
      </c>
      <c r="F2923" s="8">
        <v>92</v>
      </c>
    </row>
    <row r="2924" spans="1:6" x14ac:dyDescent="0.25">
      <c r="A2924" s="22">
        <v>43486</v>
      </c>
      <c r="B2924" s="7">
        <v>0.39</v>
      </c>
      <c r="C2924" t="s">
        <v>7226</v>
      </c>
      <c r="D2924" t="s">
        <v>7202</v>
      </c>
      <c r="E2924" t="s">
        <v>6468</v>
      </c>
      <c r="F2924" s="8">
        <v>92</v>
      </c>
    </row>
    <row r="2925" spans="1:6" x14ac:dyDescent="0.25">
      <c r="A2925" s="22">
        <v>43508</v>
      </c>
      <c r="B2925" s="7">
        <v>0.87</v>
      </c>
      <c r="C2925" t="s">
        <v>7231</v>
      </c>
      <c r="D2925" t="s">
        <v>7201</v>
      </c>
      <c r="E2925" t="s">
        <v>6964</v>
      </c>
      <c r="F2925" s="8">
        <v>92</v>
      </c>
    </row>
    <row r="2926" spans="1:6" x14ac:dyDescent="0.25">
      <c r="A2926" s="22">
        <v>43542</v>
      </c>
      <c r="B2926" s="7">
        <v>0.13</v>
      </c>
      <c r="C2926" t="s">
        <v>7226</v>
      </c>
      <c r="D2926" t="s">
        <v>9</v>
      </c>
      <c r="E2926" t="s">
        <v>6526</v>
      </c>
      <c r="F2926" s="8">
        <v>92</v>
      </c>
    </row>
    <row r="2927" spans="1:6" x14ac:dyDescent="0.25">
      <c r="A2927" s="22">
        <v>43514</v>
      </c>
      <c r="B2927" s="7">
        <v>0.11</v>
      </c>
      <c r="C2927" t="s">
        <v>7226</v>
      </c>
      <c r="D2927" t="s">
        <v>9</v>
      </c>
      <c r="E2927" t="s">
        <v>6123</v>
      </c>
      <c r="F2927" s="8">
        <v>92</v>
      </c>
    </row>
    <row r="2928" spans="1:6" x14ac:dyDescent="0.25">
      <c r="A2928" s="22">
        <v>43444</v>
      </c>
      <c r="B2928" s="7">
        <v>0.45</v>
      </c>
      <c r="C2928" t="s">
        <v>7226</v>
      </c>
      <c r="D2928" t="s">
        <v>9</v>
      </c>
      <c r="E2928" t="s">
        <v>6174</v>
      </c>
      <c r="F2928" s="8">
        <v>92</v>
      </c>
    </row>
    <row r="2929" spans="1:6" x14ac:dyDescent="0.25">
      <c r="A2929" s="22">
        <v>43468</v>
      </c>
      <c r="B2929" s="7">
        <v>0.64</v>
      </c>
      <c r="C2929" t="s">
        <v>7232</v>
      </c>
      <c r="D2929" t="s">
        <v>7200</v>
      </c>
      <c r="E2929" t="s">
        <v>885</v>
      </c>
      <c r="F2929" s="8">
        <v>92</v>
      </c>
    </row>
    <row r="2930" spans="1:6" x14ac:dyDescent="0.25">
      <c r="A2930" s="22">
        <v>43483</v>
      </c>
      <c r="B2930" s="7">
        <v>0.59</v>
      </c>
      <c r="C2930" t="s">
        <v>7229</v>
      </c>
      <c r="D2930" t="s">
        <v>7201</v>
      </c>
      <c r="E2930" t="s">
        <v>6472</v>
      </c>
      <c r="F2930" s="8">
        <v>92</v>
      </c>
    </row>
    <row r="2931" spans="1:6" x14ac:dyDescent="0.25">
      <c r="A2931" s="22">
        <v>43545</v>
      </c>
      <c r="B2931" s="7">
        <v>0.55000000000000004</v>
      </c>
      <c r="C2931" t="s">
        <v>7232</v>
      </c>
      <c r="D2931" t="s">
        <v>7200</v>
      </c>
      <c r="E2931" t="s">
        <v>1039</v>
      </c>
      <c r="F2931" s="8">
        <v>92</v>
      </c>
    </row>
    <row r="2932" spans="1:6" x14ac:dyDescent="0.25">
      <c r="A2932" s="22">
        <v>43473</v>
      </c>
      <c r="B2932" s="7">
        <v>0.89</v>
      </c>
      <c r="C2932" t="s">
        <v>7231</v>
      </c>
      <c r="D2932" t="s">
        <v>7202</v>
      </c>
      <c r="E2932" t="s">
        <v>6375</v>
      </c>
      <c r="F2932" s="8">
        <v>92</v>
      </c>
    </row>
    <row r="2933" spans="1:6" x14ac:dyDescent="0.25">
      <c r="A2933" s="22">
        <v>43483</v>
      </c>
      <c r="B2933" s="7">
        <v>0.53</v>
      </c>
      <c r="C2933" t="s">
        <v>7229</v>
      </c>
      <c r="D2933" t="s">
        <v>9</v>
      </c>
      <c r="E2933" t="s">
        <v>2086</v>
      </c>
      <c r="F2933" s="8">
        <v>92</v>
      </c>
    </row>
    <row r="2934" spans="1:6" x14ac:dyDescent="0.25">
      <c r="A2934" s="22">
        <v>43490</v>
      </c>
      <c r="B2934" s="7">
        <v>0.83</v>
      </c>
      <c r="C2934" t="s">
        <v>7229</v>
      </c>
      <c r="D2934" t="s">
        <v>7201</v>
      </c>
      <c r="E2934" t="s">
        <v>5941</v>
      </c>
      <c r="F2934" s="8">
        <v>92</v>
      </c>
    </row>
    <row r="2935" spans="1:6" x14ac:dyDescent="0.25">
      <c r="A2935" s="22">
        <v>43542</v>
      </c>
      <c r="B2935" s="7">
        <v>0.33</v>
      </c>
      <c r="C2935" t="s">
        <v>7226</v>
      </c>
      <c r="D2935" t="s">
        <v>7201</v>
      </c>
      <c r="E2935" t="s">
        <v>1787</v>
      </c>
      <c r="F2935" s="8">
        <v>92</v>
      </c>
    </row>
    <row r="2936" spans="1:6" x14ac:dyDescent="0.25">
      <c r="A2936" s="22">
        <v>43497</v>
      </c>
      <c r="B2936" s="7">
        <v>0.27</v>
      </c>
      <c r="C2936" t="s">
        <v>7229</v>
      </c>
      <c r="D2936" t="s">
        <v>7203</v>
      </c>
      <c r="E2936" t="s">
        <v>7058</v>
      </c>
      <c r="F2936" s="8">
        <v>92</v>
      </c>
    </row>
    <row r="2937" spans="1:6" x14ac:dyDescent="0.25">
      <c r="A2937" s="22">
        <v>43535</v>
      </c>
      <c r="B2937" s="7">
        <v>0.87</v>
      </c>
      <c r="C2937" t="s">
        <v>7226</v>
      </c>
      <c r="D2937" t="s">
        <v>7202</v>
      </c>
      <c r="E2937" t="s">
        <v>993</v>
      </c>
      <c r="F2937" s="8">
        <v>92</v>
      </c>
    </row>
    <row r="2938" spans="1:6" x14ac:dyDescent="0.25">
      <c r="A2938" s="22">
        <v>43426</v>
      </c>
      <c r="B2938" s="7">
        <v>0.1</v>
      </c>
      <c r="C2938" t="s">
        <v>7232</v>
      </c>
      <c r="D2938" t="s">
        <v>7200</v>
      </c>
      <c r="E2938" t="s">
        <v>5713</v>
      </c>
      <c r="F2938" s="8">
        <v>92</v>
      </c>
    </row>
    <row r="2939" spans="1:6" x14ac:dyDescent="0.25">
      <c r="A2939" s="22">
        <v>43430</v>
      </c>
      <c r="B2939" s="7">
        <v>0.46</v>
      </c>
      <c r="C2939" t="s">
        <v>7226</v>
      </c>
      <c r="D2939" t="s">
        <v>7201</v>
      </c>
      <c r="E2939" t="s">
        <v>4072</v>
      </c>
      <c r="F2939" s="8">
        <v>92</v>
      </c>
    </row>
    <row r="2940" spans="1:6" x14ac:dyDescent="0.25">
      <c r="A2940" s="22">
        <v>43546</v>
      </c>
      <c r="B2940" s="7">
        <v>0.57999999999999996</v>
      </c>
      <c r="C2940" t="s">
        <v>7229</v>
      </c>
      <c r="D2940" t="s">
        <v>7200</v>
      </c>
      <c r="E2940" t="s">
        <v>5134</v>
      </c>
      <c r="F2940" s="8">
        <v>92</v>
      </c>
    </row>
    <row r="2941" spans="1:6" x14ac:dyDescent="0.25">
      <c r="A2941" s="22">
        <v>43482</v>
      </c>
      <c r="B2941" s="7">
        <v>0.51</v>
      </c>
      <c r="C2941" t="s">
        <v>7232</v>
      </c>
      <c r="D2941" t="s">
        <v>7201</v>
      </c>
      <c r="E2941" t="s">
        <v>5963</v>
      </c>
      <c r="F2941" s="8">
        <v>92</v>
      </c>
    </row>
    <row r="2942" spans="1:6" x14ac:dyDescent="0.25">
      <c r="A2942" s="22">
        <v>43480</v>
      </c>
      <c r="B2942" s="7">
        <v>0.15</v>
      </c>
      <c r="C2942" t="s">
        <v>7231</v>
      </c>
      <c r="D2942" t="s">
        <v>7202</v>
      </c>
      <c r="E2942" t="s">
        <v>3352</v>
      </c>
      <c r="F2942" s="8">
        <v>92</v>
      </c>
    </row>
    <row r="2943" spans="1:6" x14ac:dyDescent="0.25">
      <c r="A2943" s="22">
        <v>43469</v>
      </c>
      <c r="B2943" s="7">
        <v>0.34</v>
      </c>
      <c r="C2943" t="s">
        <v>7229</v>
      </c>
      <c r="D2943" t="s">
        <v>9</v>
      </c>
      <c r="E2943" t="s">
        <v>6895</v>
      </c>
      <c r="F2943" s="8">
        <v>92</v>
      </c>
    </row>
    <row r="2944" spans="1:6" x14ac:dyDescent="0.25">
      <c r="A2944" s="22">
        <v>43448</v>
      </c>
      <c r="B2944" s="7">
        <v>0.57999999999999996</v>
      </c>
      <c r="C2944" t="s">
        <v>7229</v>
      </c>
      <c r="D2944" t="s">
        <v>7203</v>
      </c>
      <c r="E2944" t="s">
        <v>6082</v>
      </c>
      <c r="F2944" s="8">
        <v>92</v>
      </c>
    </row>
    <row r="2945" spans="1:6" x14ac:dyDescent="0.25">
      <c r="A2945" s="22">
        <v>43473</v>
      </c>
      <c r="B2945" s="7">
        <v>0.99</v>
      </c>
      <c r="C2945" t="s">
        <v>7231</v>
      </c>
      <c r="D2945" t="s">
        <v>9</v>
      </c>
      <c r="E2945" t="s">
        <v>6952</v>
      </c>
      <c r="F2945" s="8">
        <v>92</v>
      </c>
    </row>
    <row r="2946" spans="1:6" x14ac:dyDescent="0.25">
      <c r="A2946" s="22">
        <v>43466</v>
      </c>
      <c r="B2946" s="7">
        <v>0.11</v>
      </c>
      <c r="C2946" t="s">
        <v>7231</v>
      </c>
      <c r="D2946" t="s">
        <v>7200</v>
      </c>
      <c r="E2946" t="s">
        <v>5389</v>
      </c>
      <c r="F2946" s="8">
        <v>92</v>
      </c>
    </row>
    <row r="2947" spans="1:6" x14ac:dyDescent="0.25">
      <c r="A2947" s="22">
        <v>43441</v>
      </c>
      <c r="B2947" s="7">
        <v>0.91</v>
      </c>
      <c r="C2947" t="s">
        <v>7229</v>
      </c>
      <c r="D2947" t="s">
        <v>7201</v>
      </c>
      <c r="E2947" t="s">
        <v>1512</v>
      </c>
      <c r="F2947" s="8">
        <v>92</v>
      </c>
    </row>
    <row r="2948" spans="1:6" x14ac:dyDescent="0.25">
      <c r="A2948" s="22">
        <v>43525</v>
      </c>
      <c r="B2948" s="7">
        <v>0.52</v>
      </c>
      <c r="C2948" t="s">
        <v>7229</v>
      </c>
      <c r="D2948" t="s">
        <v>7200</v>
      </c>
      <c r="E2948" t="s">
        <v>7155</v>
      </c>
      <c r="F2948" s="8">
        <v>92</v>
      </c>
    </row>
    <row r="2949" spans="1:6" x14ac:dyDescent="0.25">
      <c r="A2949" s="22">
        <v>43473</v>
      </c>
      <c r="B2949" s="7">
        <v>0.76</v>
      </c>
      <c r="C2949" t="s">
        <v>7231</v>
      </c>
      <c r="D2949" t="s">
        <v>9</v>
      </c>
      <c r="E2949" t="s">
        <v>383</v>
      </c>
      <c r="F2949" s="8">
        <v>92</v>
      </c>
    </row>
    <row r="2950" spans="1:6" x14ac:dyDescent="0.25">
      <c r="A2950" s="22">
        <v>43489</v>
      </c>
      <c r="B2950" s="7">
        <v>0.4</v>
      </c>
      <c r="C2950" t="s">
        <v>7232</v>
      </c>
      <c r="D2950" t="s">
        <v>7200</v>
      </c>
      <c r="E2950" t="s">
        <v>6738</v>
      </c>
      <c r="F2950" s="8">
        <v>92</v>
      </c>
    </row>
    <row r="2951" spans="1:6" x14ac:dyDescent="0.25">
      <c r="A2951" s="22">
        <v>43490</v>
      </c>
      <c r="B2951" s="7">
        <v>0.18</v>
      </c>
      <c r="C2951" t="s">
        <v>7229</v>
      </c>
      <c r="D2951" t="s">
        <v>7201</v>
      </c>
      <c r="E2951" t="s">
        <v>6783</v>
      </c>
      <c r="F2951" s="8">
        <v>92</v>
      </c>
    </row>
    <row r="2952" spans="1:6" x14ac:dyDescent="0.25">
      <c r="A2952" s="22">
        <v>43472</v>
      </c>
      <c r="B2952" s="7">
        <v>0.25</v>
      </c>
      <c r="C2952" t="s">
        <v>7226</v>
      </c>
      <c r="D2952" t="s">
        <v>7201</v>
      </c>
      <c r="E2952" t="s">
        <v>1654</v>
      </c>
      <c r="F2952" s="8">
        <v>92</v>
      </c>
    </row>
    <row r="2953" spans="1:6" x14ac:dyDescent="0.25">
      <c r="A2953" s="22">
        <v>43503</v>
      </c>
      <c r="B2953" s="7">
        <v>0.78</v>
      </c>
      <c r="C2953" t="s">
        <v>7232</v>
      </c>
      <c r="D2953" t="s">
        <v>7200</v>
      </c>
      <c r="E2953" t="s">
        <v>4734</v>
      </c>
      <c r="F2953" s="8">
        <v>92</v>
      </c>
    </row>
    <row r="2954" spans="1:6" x14ac:dyDescent="0.25">
      <c r="A2954" s="22">
        <v>43466</v>
      </c>
      <c r="B2954" s="7">
        <v>0.03</v>
      </c>
      <c r="C2954" t="s">
        <v>7231</v>
      </c>
      <c r="D2954" t="s">
        <v>9</v>
      </c>
      <c r="E2954" t="s">
        <v>47</v>
      </c>
      <c r="F2954" s="8">
        <v>92</v>
      </c>
    </row>
    <row r="2955" spans="1:6" x14ac:dyDescent="0.25">
      <c r="A2955" s="22">
        <v>43553</v>
      </c>
      <c r="B2955" s="7">
        <v>0.83</v>
      </c>
      <c r="C2955" t="s">
        <v>7229</v>
      </c>
      <c r="D2955" t="s">
        <v>7201</v>
      </c>
      <c r="E2955" t="s">
        <v>1811</v>
      </c>
      <c r="F2955" s="8">
        <v>92</v>
      </c>
    </row>
    <row r="2956" spans="1:6" x14ac:dyDescent="0.25">
      <c r="A2956" s="22">
        <v>43518</v>
      </c>
      <c r="B2956" s="7">
        <v>0.63</v>
      </c>
      <c r="C2956" t="s">
        <v>7229</v>
      </c>
      <c r="D2956" t="s">
        <v>7200</v>
      </c>
      <c r="E2956" t="s">
        <v>6501</v>
      </c>
      <c r="F2956" s="8">
        <v>92</v>
      </c>
    </row>
    <row r="2957" spans="1:6" x14ac:dyDescent="0.25">
      <c r="A2957" s="22">
        <v>43427</v>
      </c>
      <c r="B2957" s="7">
        <v>0.8</v>
      </c>
      <c r="C2957" t="s">
        <v>7229</v>
      </c>
      <c r="D2957" t="s">
        <v>7201</v>
      </c>
      <c r="E2957" t="s">
        <v>5592</v>
      </c>
      <c r="F2957" s="8">
        <v>92</v>
      </c>
    </row>
    <row r="2958" spans="1:6" x14ac:dyDescent="0.25">
      <c r="A2958" s="22">
        <v>43542</v>
      </c>
      <c r="B2958" s="7">
        <v>0.04</v>
      </c>
      <c r="C2958" t="s">
        <v>7226</v>
      </c>
      <c r="D2958" t="s">
        <v>9</v>
      </c>
      <c r="E2958" t="s">
        <v>6112</v>
      </c>
      <c r="F2958" s="8">
        <v>92</v>
      </c>
    </row>
    <row r="2959" spans="1:6" x14ac:dyDescent="0.25">
      <c r="A2959" s="22">
        <v>43529</v>
      </c>
      <c r="B2959" s="7">
        <v>0.39</v>
      </c>
      <c r="C2959" t="s">
        <v>7231</v>
      </c>
      <c r="D2959" t="s">
        <v>7202</v>
      </c>
      <c r="E2959" t="s">
        <v>6417</v>
      </c>
      <c r="F2959" s="8">
        <v>92</v>
      </c>
    </row>
    <row r="2960" spans="1:6" x14ac:dyDescent="0.25">
      <c r="A2960" s="22">
        <v>43468</v>
      </c>
      <c r="B2960" s="7">
        <v>0.51</v>
      </c>
      <c r="C2960" t="s">
        <v>7232</v>
      </c>
      <c r="D2960" t="s">
        <v>7201</v>
      </c>
      <c r="E2960" t="s">
        <v>5179</v>
      </c>
      <c r="F2960" s="8">
        <v>92</v>
      </c>
    </row>
    <row r="2961" spans="1:6" x14ac:dyDescent="0.25">
      <c r="A2961" s="22">
        <v>43469</v>
      </c>
      <c r="B2961" s="7">
        <v>0.79</v>
      </c>
      <c r="C2961" t="s">
        <v>7229</v>
      </c>
      <c r="D2961" t="s">
        <v>7201</v>
      </c>
      <c r="E2961" t="s">
        <v>6925</v>
      </c>
      <c r="F2961" s="8">
        <v>92</v>
      </c>
    </row>
    <row r="2962" spans="1:6" x14ac:dyDescent="0.25">
      <c r="A2962" s="22">
        <v>43455</v>
      </c>
      <c r="B2962" s="7">
        <v>0.56999999999999995</v>
      </c>
      <c r="C2962" t="s">
        <v>7229</v>
      </c>
      <c r="D2962" t="s">
        <v>9</v>
      </c>
      <c r="E2962" t="s">
        <v>5585</v>
      </c>
      <c r="F2962" s="8">
        <v>92</v>
      </c>
    </row>
    <row r="2963" spans="1:6" x14ac:dyDescent="0.25">
      <c r="A2963" s="22">
        <v>43543</v>
      </c>
      <c r="B2963" s="7">
        <v>0.6</v>
      </c>
      <c r="C2963" t="s">
        <v>7231</v>
      </c>
      <c r="D2963" t="s">
        <v>9</v>
      </c>
      <c r="E2963" t="s">
        <v>4662</v>
      </c>
      <c r="F2963" s="8">
        <v>92</v>
      </c>
    </row>
    <row r="2964" spans="1:6" x14ac:dyDescent="0.25">
      <c r="A2964" s="22">
        <v>43420</v>
      </c>
      <c r="B2964" s="7">
        <v>0.4</v>
      </c>
      <c r="C2964" t="s">
        <v>7229</v>
      </c>
      <c r="D2964" t="s">
        <v>7201</v>
      </c>
      <c r="E2964" t="s">
        <v>2234</v>
      </c>
      <c r="F2964" s="8">
        <v>92</v>
      </c>
    </row>
    <row r="2965" spans="1:6" x14ac:dyDescent="0.25">
      <c r="A2965" s="22">
        <v>43518</v>
      </c>
      <c r="B2965" s="7">
        <v>0.74</v>
      </c>
      <c r="C2965" t="s">
        <v>7229</v>
      </c>
      <c r="D2965" t="s">
        <v>9</v>
      </c>
      <c r="E2965" t="s">
        <v>5312</v>
      </c>
      <c r="F2965" s="8">
        <v>92</v>
      </c>
    </row>
    <row r="2966" spans="1:6" x14ac:dyDescent="0.25">
      <c r="A2966" s="22">
        <v>43459</v>
      </c>
      <c r="B2966" s="7">
        <v>0.13</v>
      </c>
      <c r="C2966" t="s">
        <v>7231</v>
      </c>
      <c r="D2966" t="s">
        <v>7201</v>
      </c>
      <c r="E2966" t="s">
        <v>824</v>
      </c>
      <c r="F2966" s="8">
        <v>92</v>
      </c>
    </row>
    <row r="2967" spans="1:6" x14ac:dyDescent="0.25">
      <c r="A2967" s="22">
        <v>43430</v>
      </c>
      <c r="B2967" s="7">
        <v>0.21</v>
      </c>
      <c r="C2967" t="s">
        <v>7226</v>
      </c>
      <c r="D2967" t="s">
        <v>9</v>
      </c>
      <c r="E2967" t="s">
        <v>6297</v>
      </c>
      <c r="F2967" s="8">
        <v>92</v>
      </c>
    </row>
    <row r="2968" spans="1:6" x14ac:dyDescent="0.25">
      <c r="A2968" s="22">
        <v>43465</v>
      </c>
      <c r="B2968" s="7">
        <v>0.47</v>
      </c>
      <c r="C2968" t="s">
        <v>7226</v>
      </c>
      <c r="D2968" t="s">
        <v>9</v>
      </c>
      <c r="E2968" t="s">
        <v>6924</v>
      </c>
      <c r="F2968" s="8">
        <v>92</v>
      </c>
    </row>
    <row r="2969" spans="1:6" x14ac:dyDescent="0.25">
      <c r="A2969" s="22">
        <v>43440</v>
      </c>
      <c r="B2969" s="7">
        <v>0.66</v>
      </c>
      <c r="C2969" t="s">
        <v>7232</v>
      </c>
      <c r="D2969" t="s">
        <v>7201</v>
      </c>
      <c r="E2969" t="s">
        <v>1811</v>
      </c>
      <c r="F2969" s="8">
        <v>92</v>
      </c>
    </row>
    <row r="2970" spans="1:6" x14ac:dyDescent="0.25">
      <c r="A2970" s="22">
        <v>43472</v>
      </c>
      <c r="B2970" s="7">
        <v>0.4</v>
      </c>
      <c r="C2970" t="s">
        <v>7226</v>
      </c>
      <c r="D2970" t="s">
        <v>7201</v>
      </c>
      <c r="E2970" t="s">
        <v>6303</v>
      </c>
      <c r="F2970" s="8">
        <v>92</v>
      </c>
    </row>
    <row r="2971" spans="1:6" x14ac:dyDescent="0.25">
      <c r="A2971" s="22">
        <v>43553</v>
      </c>
      <c r="B2971" s="7">
        <v>0.95</v>
      </c>
      <c r="C2971" t="s">
        <v>7229</v>
      </c>
      <c r="D2971" t="s">
        <v>9</v>
      </c>
      <c r="E2971" t="s">
        <v>5328</v>
      </c>
      <c r="F2971" s="8">
        <v>92</v>
      </c>
    </row>
    <row r="2972" spans="1:6" x14ac:dyDescent="0.25">
      <c r="A2972" s="22">
        <v>43556</v>
      </c>
      <c r="B2972" s="7">
        <v>0.63</v>
      </c>
      <c r="C2972" t="s">
        <v>7226</v>
      </c>
      <c r="D2972" t="s">
        <v>9</v>
      </c>
      <c r="E2972" t="s">
        <v>2276</v>
      </c>
      <c r="F2972" s="8">
        <v>92</v>
      </c>
    </row>
    <row r="2973" spans="1:6" x14ac:dyDescent="0.25">
      <c r="A2973" s="22">
        <v>43497</v>
      </c>
      <c r="B2973" s="7">
        <v>0.59</v>
      </c>
      <c r="C2973" t="s">
        <v>7229</v>
      </c>
      <c r="D2973" t="s">
        <v>7201</v>
      </c>
      <c r="E2973" t="s">
        <v>7065</v>
      </c>
      <c r="F2973" s="8">
        <v>92</v>
      </c>
    </row>
    <row r="2974" spans="1:6" x14ac:dyDescent="0.25">
      <c r="A2974" s="22">
        <v>43545</v>
      </c>
      <c r="B2974" s="7">
        <v>0.1</v>
      </c>
      <c r="C2974" t="s">
        <v>7232</v>
      </c>
      <c r="D2974" t="s">
        <v>9</v>
      </c>
      <c r="E2974" t="s">
        <v>5264</v>
      </c>
      <c r="F2974" s="8">
        <v>92</v>
      </c>
    </row>
    <row r="2975" spans="1:6" x14ac:dyDescent="0.25">
      <c r="A2975" s="22">
        <v>43458</v>
      </c>
      <c r="B2975" s="7">
        <v>0.98</v>
      </c>
      <c r="C2975" t="s">
        <v>7226</v>
      </c>
      <c r="D2975" t="s">
        <v>7202</v>
      </c>
      <c r="E2975" t="s">
        <v>6566</v>
      </c>
      <c r="F2975" s="8">
        <v>92</v>
      </c>
    </row>
    <row r="2976" spans="1:6" x14ac:dyDescent="0.25">
      <c r="A2976" s="22">
        <v>43445</v>
      </c>
      <c r="B2976" s="7">
        <v>0.78</v>
      </c>
      <c r="C2976" t="s">
        <v>7231</v>
      </c>
      <c r="D2976" t="s">
        <v>9</v>
      </c>
      <c r="E2976" t="s">
        <v>5063</v>
      </c>
      <c r="F2976" s="8">
        <v>92</v>
      </c>
    </row>
    <row r="2977" spans="1:6" x14ac:dyDescent="0.25">
      <c r="A2977" s="22">
        <v>43487</v>
      </c>
      <c r="B2977" s="7">
        <v>0.63</v>
      </c>
      <c r="C2977" t="s">
        <v>7231</v>
      </c>
      <c r="D2977" t="s">
        <v>9</v>
      </c>
      <c r="E2977" t="s">
        <v>5688</v>
      </c>
      <c r="F2977" s="8">
        <v>92</v>
      </c>
    </row>
    <row r="2978" spans="1:6" x14ac:dyDescent="0.25">
      <c r="A2978" s="22">
        <v>43434</v>
      </c>
      <c r="B2978" s="7">
        <v>0.51</v>
      </c>
      <c r="C2978" t="s">
        <v>7229</v>
      </c>
      <c r="D2978" t="s">
        <v>9</v>
      </c>
      <c r="E2978" t="s">
        <v>5370</v>
      </c>
      <c r="F2978" s="8">
        <v>92</v>
      </c>
    </row>
    <row r="2979" spans="1:6" x14ac:dyDescent="0.25">
      <c r="A2979" s="22">
        <v>43480</v>
      </c>
      <c r="B2979" s="7">
        <v>0.04</v>
      </c>
      <c r="C2979" t="s">
        <v>7231</v>
      </c>
      <c r="D2979" t="s">
        <v>7200</v>
      </c>
      <c r="E2979" t="s">
        <v>7060</v>
      </c>
      <c r="F2979" s="8">
        <v>92</v>
      </c>
    </row>
    <row r="2980" spans="1:6" x14ac:dyDescent="0.25">
      <c r="A2980" s="22">
        <v>43480</v>
      </c>
      <c r="B2980" s="7">
        <v>0.66</v>
      </c>
      <c r="C2980" t="s">
        <v>7231</v>
      </c>
      <c r="D2980" t="s">
        <v>7201</v>
      </c>
      <c r="E2980" t="s">
        <v>5153</v>
      </c>
      <c r="F2980" s="8">
        <v>92</v>
      </c>
    </row>
    <row r="2981" spans="1:6" x14ac:dyDescent="0.25">
      <c r="A2981" s="22">
        <v>43539</v>
      </c>
      <c r="B2981" s="7">
        <v>0.64</v>
      </c>
      <c r="C2981" t="s">
        <v>7229</v>
      </c>
      <c r="D2981" t="s">
        <v>9</v>
      </c>
      <c r="E2981" t="s">
        <v>5100</v>
      </c>
      <c r="F2981" s="8">
        <v>92</v>
      </c>
    </row>
    <row r="2982" spans="1:6" x14ac:dyDescent="0.25">
      <c r="A2982" s="22">
        <v>43451</v>
      </c>
      <c r="B2982" s="7">
        <v>0.1</v>
      </c>
      <c r="C2982" t="s">
        <v>7226</v>
      </c>
      <c r="D2982" t="s">
        <v>7202</v>
      </c>
      <c r="E2982" t="s">
        <v>5424</v>
      </c>
      <c r="F2982" s="8">
        <v>92</v>
      </c>
    </row>
    <row r="2983" spans="1:6" x14ac:dyDescent="0.25">
      <c r="A2983" s="22">
        <v>43503</v>
      </c>
      <c r="B2983" s="7">
        <v>0.01</v>
      </c>
      <c r="C2983" t="s">
        <v>7232</v>
      </c>
      <c r="D2983" t="s">
        <v>7200</v>
      </c>
      <c r="E2983" t="s">
        <v>7127</v>
      </c>
      <c r="F2983" s="8">
        <v>92</v>
      </c>
    </row>
    <row r="2984" spans="1:6" x14ac:dyDescent="0.25">
      <c r="A2984" s="22">
        <v>43480</v>
      </c>
      <c r="B2984" s="7">
        <v>0.93</v>
      </c>
      <c r="C2984" t="s">
        <v>7231</v>
      </c>
      <c r="D2984" t="s">
        <v>7200</v>
      </c>
      <c r="E2984" t="s">
        <v>2265</v>
      </c>
      <c r="F2984" s="8">
        <v>92</v>
      </c>
    </row>
    <row r="2985" spans="1:6" x14ac:dyDescent="0.25">
      <c r="A2985" s="22">
        <v>43437</v>
      </c>
      <c r="B2985" s="7">
        <v>0.02</v>
      </c>
      <c r="C2985" t="s">
        <v>7226</v>
      </c>
      <c r="D2985" t="s">
        <v>9</v>
      </c>
      <c r="E2985" t="s">
        <v>6060</v>
      </c>
      <c r="F2985" s="8">
        <v>92</v>
      </c>
    </row>
    <row r="2986" spans="1:6" x14ac:dyDescent="0.25">
      <c r="A2986" s="22">
        <v>43543</v>
      </c>
      <c r="B2986" s="7">
        <v>0.34</v>
      </c>
      <c r="C2986" t="s">
        <v>7231</v>
      </c>
      <c r="D2986" t="s">
        <v>7201</v>
      </c>
      <c r="E2986" t="s">
        <v>1730</v>
      </c>
      <c r="F2986" s="8">
        <v>92</v>
      </c>
    </row>
    <row r="2987" spans="1:6" x14ac:dyDescent="0.25">
      <c r="A2987" s="22">
        <v>43430</v>
      </c>
      <c r="B2987" s="7">
        <v>0.34</v>
      </c>
      <c r="C2987" t="s">
        <v>7226</v>
      </c>
      <c r="D2987" t="s">
        <v>7200</v>
      </c>
      <c r="E2987" t="s">
        <v>5721</v>
      </c>
      <c r="F2987" s="8">
        <v>92</v>
      </c>
    </row>
    <row r="2988" spans="1:6" x14ac:dyDescent="0.25">
      <c r="A2988" s="22">
        <v>43532</v>
      </c>
      <c r="B2988" s="7">
        <v>0.6</v>
      </c>
      <c r="C2988" t="s">
        <v>7229</v>
      </c>
      <c r="D2988" t="s">
        <v>7201</v>
      </c>
      <c r="E2988" t="s">
        <v>5501</v>
      </c>
      <c r="F2988" s="8">
        <v>92</v>
      </c>
    </row>
    <row r="2989" spans="1:6" x14ac:dyDescent="0.25">
      <c r="A2989" s="22">
        <v>43486</v>
      </c>
      <c r="B2989" s="7">
        <v>0.62</v>
      </c>
      <c r="C2989" t="s">
        <v>7226</v>
      </c>
      <c r="D2989" t="s">
        <v>7201</v>
      </c>
      <c r="E2989" t="s">
        <v>1318</v>
      </c>
      <c r="F2989" s="8">
        <v>92</v>
      </c>
    </row>
    <row r="2990" spans="1:6" x14ac:dyDescent="0.25">
      <c r="A2990" s="22">
        <v>43430</v>
      </c>
      <c r="B2990" s="7">
        <v>0.71</v>
      </c>
      <c r="C2990" t="s">
        <v>7226</v>
      </c>
      <c r="D2990" t="s">
        <v>7200</v>
      </c>
      <c r="E2990" t="s">
        <v>6196</v>
      </c>
      <c r="F2990" s="8">
        <v>92</v>
      </c>
    </row>
    <row r="2991" spans="1:6" x14ac:dyDescent="0.25">
      <c r="A2991" s="22">
        <v>43508</v>
      </c>
      <c r="B2991" s="7">
        <v>0.98</v>
      </c>
      <c r="C2991" t="s">
        <v>7231</v>
      </c>
      <c r="D2991" t="s">
        <v>7201</v>
      </c>
      <c r="E2991" t="s">
        <v>5999</v>
      </c>
      <c r="F2991" s="8">
        <v>92</v>
      </c>
    </row>
    <row r="2992" spans="1:6" x14ac:dyDescent="0.25">
      <c r="A2992" s="22">
        <v>43434</v>
      </c>
      <c r="B2992" s="7">
        <v>0.52</v>
      </c>
      <c r="C2992" t="s">
        <v>7229</v>
      </c>
      <c r="D2992" t="s">
        <v>7200</v>
      </c>
      <c r="E2992" t="s">
        <v>7101</v>
      </c>
      <c r="F2992" s="8">
        <v>92</v>
      </c>
    </row>
    <row r="2993" spans="1:6" x14ac:dyDescent="0.25">
      <c r="A2993" s="22">
        <v>43420</v>
      </c>
      <c r="B2993" s="7">
        <v>0.91</v>
      </c>
      <c r="C2993" t="s">
        <v>7229</v>
      </c>
      <c r="D2993" t="s">
        <v>7200</v>
      </c>
      <c r="E2993" t="s">
        <v>5086</v>
      </c>
      <c r="F2993" s="8">
        <v>92</v>
      </c>
    </row>
    <row r="2994" spans="1:6" x14ac:dyDescent="0.25">
      <c r="A2994" s="22">
        <v>43438</v>
      </c>
      <c r="B2994" s="7">
        <v>0.27</v>
      </c>
      <c r="C2994" t="s">
        <v>7231</v>
      </c>
      <c r="D2994" t="s">
        <v>7202</v>
      </c>
      <c r="E2994" t="s">
        <v>5744</v>
      </c>
      <c r="F2994" s="8">
        <v>92</v>
      </c>
    </row>
    <row r="2995" spans="1:6" x14ac:dyDescent="0.25">
      <c r="A2995" s="22">
        <v>43518</v>
      </c>
      <c r="B2995" s="7">
        <v>0.95</v>
      </c>
      <c r="C2995" t="s">
        <v>7229</v>
      </c>
      <c r="D2995" t="s">
        <v>9</v>
      </c>
      <c r="E2995" t="s">
        <v>5969</v>
      </c>
      <c r="F2995" s="8">
        <v>92</v>
      </c>
    </row>
    <row r="2996" spans="1:6" x14ac:dyDescent="0.25">
      <c r="A2996" s="22">
        <v>43522</v>
      </c>
      <c r="B2996" s="7">
        <v>0.59</v>
      </c>
      <c r="C2996" t="s">
        <v>7231</v>
      </c>
      <c r="D2996" t="s">
        <v>7201</v>
      </c>
      <c r="E2996" t="s">
        <v>6611</v>
      </c>
      <c r="F2996" s="8">
        <v>92</v>
      </c>
    </row>
    <row r="2997" spans="1:6" x14ac:dyDescent="0.25">
      <c r="A2997" s="22">
        <v>43531</v>
      </c>
      <c r="B2997" s="7">
        <v>7.0000000000000007E-2</v>
      </c>
      <c r="C2997" t="s">
        <v>7232</v>
      </c>
      <c r="D2997" t="s">
        <v>7202</v>
      </c>
      <c r="E2997" t="s">
        <v>6943</v>
      </c>
      <c r="F2997" s="8">
        <v>92</v>
      </c>
    </row>
    <row r="2998" spans="1:6" x14ac:dyDescent="0.25">
      <c r="A2998" s="22">
        <v>43546</v>
      </c>
      <c r="B2998" s="7">
        <v>0.74</v>
      </c>
      <c r="C2998" t="s">
        <v>7229</v>
      </c>
      <c r="D2998" t="s">
        <v>7201</v>
      </c>
      <c r="E2998" t="s">
        <v>5976</v>
      </c>
      <c r="F2998" s="8">
        <v>92</v>
      </c>
    </row>
    <row r="2999" spans="1:6" x14ac:dyDescent="0.25">
      <c r="A2999" s="22">
        <v>43549</v>
      </c>
      <c r="B2999" s="7">
        <v>0.32</v>
      </c>
      <c r="C2999" t="s">
        <v>7226</v>
      </c>
      <c r="D2999" t="s">
        <v>7202</v>
      </c>
      <c r="E2999" t="s">
        <v>5694</v>
      </c>
      <c r="F2999" s="8">
        <v>92</v>
      </c>
    </row>
    <row r="3000" spans="1:6" x14ac:dyDescent="0.25">
      <c r="A3000" s="22">
        <v>43448</v>
      </c>
      <c r="B3000" s="7">
        <v>0.05</v>
      </c>
      <c r="C3000" t="s">
        <v>7229</v>
      </c>
      <c r="D3000" t="s">
        <v>7200</v>
      </c>
      <c r="E3000" t="s">
        <v>7113</v>
      </c>
      <c r="F3000" s="8">
        <v>92</v>
      </c>
    </row>
    <row r="3001" spans="1:6" x14ac:dyDescent="0.25">
      <c r="A3001" s="22">
        <v>43445</v>
      </c>
      <c r="B3001" s="7">
        <v>0.18</v>
      </c>
      <c r="C3001" t="s">
        <v>7231</v>
      </c>
      <c r="D3001" t="s">
        <v>7201</v>
      </c>
      <c r="E3001" t="s">
        <v>6677</v>
      </c>
      <c r="F3001" s="8">
        <v>92</v>
      </c>
    </row>
    <row r="3002" spans="1:6" x14ac:dyDescent="0.25">
      <c r="A3002" s="22">
        <v>43553</v>
      </c>
      <c r="B3002" s="7">
        <v>0.69</v>
      </c>
      <c r="C3002" t="s">
        <v>7229</v>
      </c>
      <c r="D3002" t="s">
        <v>9</v>
      </c>
      <c r="E3002" t="s">
        <v>4039</v>
      </c>
      <c r="F3002" s="8">
        <v>92</v>
      </c>
    </row>
    <row r="3003" spans="1:6" x14ac:dyDescent="0.25">
      <c r="A3003" s="22">
        <v>43431</v>
      </c>
      <c r="B3003" s="7">
        <v>0.08</v>
      </c>
      <c r="C3003" t="s">
        <v>7231</v>
      </c>
      <c r="D3003" t="s">
        <v>7200</v>
      </c>
      <c r="E3003" t="s">
        <v>7039</v>
      </c>
      <c r="F3003" s="8">
        <v>92</v>
      </c>
    </row>
    <row r="3004" spans="1:6" x14ac:dyDescent="0.25">
      <c r="A3004" s="22">
        <v>43452</v>
      </c>
      <c r="B3004" s="7">
        <v>0.56999999999999995</v>
      </c>
      <c r="C3004" t="s">
        <v>7231</v>
      </c>
      <c r="D3004" t="s">
        <v>7201</v>
      </c>
      <c r="E3004" t="s">
        <v>2203</v>
      </c>
      <c r="F3004" s="8">
        <v>92</v>
      </c>
    </row>
    <row r="3005" spans="1:6" x14ac:dyDescent="0.25">
      <c r="A3005" s="22">
        <v>43549</v>
      </c>
      <c r="B3005" s="7">
        <v>0.11</v>
      </c>
      <c r="C3005" t="s">
        <v>7226</v>
      </c>
      <c r="D3005" t="s">
        <v>9</v>
      </c>
      <c r="E3005" t="s">
        <v>6309</v>
      </c>
      <c r="F3005" s="8">
        <v>92</v>
      </c>
    </row>
    <row r="3006" spans="1:6" x14ac:dyDescent="0.25">
      <c r="A3006" s="22">
        <v>43494</v>
      </c>
      <c r="B3006" s="7">
        <v>0.34</v>
      </c>
      <c r="C3006" t="s">
        <v>7231</v>
      </c>
      <c r="D3006" t="s">
        <v>7200</v>
      </c>
      <c r="E3006" t="s">
        <v>6273</v>
      </c>
      <c r="F3006" s="8">
        <v>92</v>
      </c>
    </row>
    <row r="3007" spans="1:6" x14ac:dyDescent="0.25">
      <c r="A3007" s="22">
        <v>43451</v>
      </c>
      <c r="B3007" s="7">
        <v>0.27</v>
      </c>
      <c r="C3007" t="s">
        <v>7226</v>
      </c>
      <c r="D3007" t="s">
        <v>7203</v>
      </c>
      <c r="E3007" t="s">
        <v>5965</v>
      </c>
      <c r="F3007" s="8">
        <v>92</v>
      </c>
    </row>
    <row r="3008" spans="1:6" x14ac:dyDescent="0.25">
      <c r="A3008" s="22">
        <v>43479</v>
      </c>
      <c r="B3008" s="7">
        <v>0.55000000000000004</v>
      </c>
      <c r="C3008" t="s">
        <v>7226</v>
      </c>
      <c r="D3008" t="s">
        <v>7201</v>
      </c>
      <c r="E3008" t="s">
        <v>6651</v>
      </c>
      <c r="F3008" s="8">
        <v>92</v>
      </c>
    </row>
    <row r="3009" spans="1:6" x14ac:dyDescent="0.25">
      <c r="A3009" s="22">
        <v>43480</v>
      </c>
      <c r="B3009" s="7">
        <v>0.83</v>
      </c>
      <c r="C3009" t="s">
        <v>7231</v>
      </c>
      <c r="D3009" t="s">
        <v>9</v>
      </c>
      <c r="E3009" t="s">
        <v>5152</v>
      </c>
      <c r="F3009" s="8">
        <v>92</v>
      </c>
    </row>
    <row r="3010" spans="1:6" x14ac:dyDescent="0.25">
      <c r="A3010" s="22">
        <v>43427</v>
      </c>
      <c r="B3010" s="7">
        <v>0.09</v>
      </c>
      <c r="C3010" t="s">
        <v>7229</v>
      </c>
      <c r="D3010" t="s">
        <v>7200</v>
      </c>
      <c r="E3010" t="s">
        <v>5712</v>
      </c>
      <c r="F3010" s="8">
        <v>92</v>
      </c>
    </row>
    <row r="3011" spans="1:6" x14ac:dyDescent="0.25">
      <c r="A3011" s="22">
        <v>43517</v>
      </c>
      <c r="B3011" s="7">
        <v>0.72</v>
      </c>
      <c r="C3011" t="s">
        <v>7232</v>
      </c>
      <c r="D3011" t="s">
        <v>9</v>
      </c>
      <c r="E3011" t="s">
        <v>7088</v>
      </c>
      <c r="F3011" s="8">
        <v>92</v>
      </c>
    </row>
    <row r="3012" spans="1:6" x14ac:dyDescent="0.25">
      <c r="A3012" s="22">
        <v>43423</v>
      </c>
      <c r="B3012" s="7">
        <v>0.39</v>
      </c>
      <c r="C3012" t="s">
        <v>7226</v>
      </c>
      <c r="D3012" t="s">
        <v>9</v>
      </c>
      <c r="E3012" t="s">
        <v>6235</v>
      </c>
      <c r="F3012" s="8">
        <v>92</v>
      </c>
    </row>
    <row r="3013" spans="1:6" x14ac:dyDescent="0.25">
      <c r="A3013" s="22">
        <v>43427</v>
      </c>
      <c r="B3013" s="7">
        <v>0.15</v>
      </c>
      <c r="C3013" t="s">
        <v>7229</v>
      </c>
      <c r="D3013" t="s">
        <v>7201</v>
      </c>
      <c r="E3013" t="s">
        <v>2977</v>
      </c>
      <c r="F3013" s="8">
        <v>92</v>
      </c>
    </row>
    <row r="3014" spans="1:6" x14ac:dyDescent="0.25">
      <c r="A3014" s="22">
        <v>43553</v>
      </c>
      <c r="B3014" s="7">
        <v>0.97</v>
      </c>
      <c r="C3014" t="s">
        <v>7229</v>
      </c>
      <c r="D3014" t="s">
        <v>9</v>
      </c>
      <c r="E3014" t="s">
        <v>1625</v>
      </c>
      <c r="F3014" s="8">
        <v>92</v>
      </c>
    </row>
    <row r="3015" spans="1:6" x14ac:dyDescent="0.25">
      <c r="A3015" s="22">
        <v>43434</v>
      </c>
      <c r="B3015" s="7">
        <v>0.8</v>
      </c>
      <c r="C3015" t="s">
        <v>7229</v>
      </c>
      <c r="D3015" t="s">
        <v>7200</v>
      </c>
      <c r="E3015" t="s">
        <v>6977</v>
      </c>
      <c r="F3015" s="8">
        <v>92</v>
      </c>
    </row>
    <row r="3016" spans="1:6" x14ac:dyDescent="0.25">
      <c r="A3016" s="22">
        <v>43483</v>
      </c>
      <c r="B3016" s="7">
        <v>0.85</v>
      </c>
      <c r="C3016" t="s">
        <v>7229</v>
      </c>
      <c r="D3016" t="s">
        <v>7201</v>
      </c>
      <c r="E3016" t="s">
        <v>7147</v>
      </c>
      <c r="F3016" s="8">
        <v>92</v>
      </c>
    </row>
    <row r="3017" spans="1:6" x14ac:dyDescent="0.25">
      <c r="A3017" s="22">
        <v>43535</v>
      </c>
      <c r="B3017" s="7">
        <v>0.06</v>
      </c>
      <c r="C3017" t="s">
        <v>7226</v>
      </c>
      <c r="D3017" t="s">
        <v>7200</v>
      </c>
      <c r="E3017" t="s">
        <v>6026</v>
      </c>
      <c r="F3017" s="8">
        <v>92</v>
      </c>
    </row>
    <row r="3018" spans="1:6" x14ac:dyDescent="0.25">
      <c r="A3018" s="22">
        <v>43550</v>
      </c>
      <c r="B3018" s="7">
        <v>0.44</v>
      </c>
      <c r="C3018" t="s">
        <v>7231</v>
      </c>
      <c r="D3018" t="s">
        <v>7203</v>
      </c>
      <c r="E3018" t="s">
        <v>6426</v>
      </c>
      <c r="F3018" s="8">
        <v>92</v>
      </c>
    </row>
    <row r="3019" spans="1:6" x14ac:dyDescent="0.25">
      <c r="A3019" s="22">
        <v>43461</v>
      </c>
      <c r="B3019" s="7">
        <v>0.92</v>
      </c>
      <c r="C3019" t="s">
        <v>7232</v>
      </c>
      <c r="D3019" t="s">
        <v>7202</v>
      </c>
      <c r="E3019" t="s">
        <v>5277</v>
      </c>
      <c r="F3019" s="8">
        <v>92</v>
      </c>
    </row>
    <row r="3020" spans="1:6" x14ac:dyDescent="0.25">
      <c r="A3020" s="22">
        <v>43458</v>
      </c>
      <c r="B3020" s="7">
        <v>0.76</v>
      </c>
      <c r="C3020" t="s">
        <v>7226</v>
      </c>
      <c r="D3020" t="s">
        <v>7201</v>
      </c>
      <c r="E3020" t="s">
        <v>5120</v>
      </c>
      <c r="F3020" s="8">
        <v>92</v>
      </c>
    </row>
    <row r="3021" spans="1:6" x14ac:dyDescent="0.25">
      <c r="A3021" s="22">
        <v>43431</v>
      </c>
      <c r="B3021" s="7">
        <v>0.46</v>
      </c>
      <c r="C3021" t="s">
        <v>7231</v>
      </c>
      <c r="D3021" t="s">
        <v>9</v>
      </c>
      <c r="E3021" t="s">
        <v>6030</v>
      </c>
      <c r="F3021" s="8">
        <v>92</v>
      </c>
    </row>
    <row r="3022" spans="1:6" x14ac:dyDescent="0.25">
      <c r="A3022" s="22">
        <v>43423</v>
      </c>
      <c r="B3022" s="7">
        <v>0.92</v>
      </c>
      <c r="C3022" t="s">
        <v>7226</v>
      </c>
      <c r="D3022" t="s">
        <v>7201</v>
      </c>
      <c r="E3022" t="s">
        <v>5020</v>
      </c>
      <c r="F3022" s="8">
        <v>92</v>
      </c>
    </row>
    <row r="3023" spans="1:6" x14ac:dyDescent="0.25">
      <c r="A3023" s="22">
        <v>43444</v>
      </c>
      <c r="B3023" s="7">
        <v>0.75</v>
      </c>
      <c r="C3023" t="s">
        <v>7226</v>
      </c>
      <c r="D3023" t="s">
        <v>9</v>
      </c>
      <c r="E3023" t="s">
        <v>5116</v>
      </c>
      <c r="F3023" s="8">
        <v>92</v>
      </c>
    </row>
    <row r="3024" spans="1:6" x14ac:dyDescent="0.25">
      <c r="A3024" s="22">
        <v>43480</v>
      </c>
      <c r="B3024" s="7">
        <v>0.21</v>
      </c>
      <c r="C3024" t="s">
        <v>7231</v>
      </c>
      <c r="D3024" t="s">
        <v>9</v>
      </c>
      <c r="E3024" t="s">
        <v>6967</v>
      </c>
      <c r="F3024" s="8">
        <v>92</v>
      </c>
    </row>
    <row r="3025" spans="1:6" x14ac:dyDescent="0.25">
      <c r="A3025" s="22">
        <v>43431</v>
      </c>
      <c r="B3025" s="7">
        <v>0.95</v>
      </c>
      <c r="C3025" t="s">
        <v>7231</v>
      </c>
      <c r="D3025" t="s">
        <v>7200</v>
      </c>
      <c r="E3025" t="s">
        <v>6279</v>
      </c>
      <c r="F3025" s="8">
        <v>92</v>
      </c>
    </row>
    <row r="3026" spans="1:6" x14ac:dyDescent="0.25">
      <c r="A3026" s="22">
        <v>43455</v>
      </c>
      <c r="B3026" s="7">
        <v>0.38</v>
      </c>
      <c r="C3026" t="s">
        <v>7229</v>
      </c>
      <c r="D3026" t="s">
        <v>9</v>
      </c>
      <c r="E3026" t="s">
        <v>6541</v>
      </c>
      <c r="F3026" s="8">
        <v>92</v>
      </c>
    </row>
    <row r="3027" spans="1:6" x14ac:dyDescent="0.25">
      <c r="A3027" s="22">
        <v>43511</v>
      </c>
      <c r="B3027" s="7">
        <v>0.94</v>
      </c>
      <c r="C3027" t="s">
        <v>7229</v>
      </c>
      <c r="D3027" t="s">
        <v>7202</v>
      </c>
      <c r="E3027" t="s">
        <v>6051</v>
      </c>
      <c r="F3027" s="8">
        <v>92</v>
      </c>
    </row>
    <row r="3028" spans="1:6" x14ac:dyDescent="0.25">
      <c r="A3028" s="22">
        <v>43504</v>
      </c>
      <c r="B3028" s="7">
        <v>0.98</v>
      </c>
      <c r="C3028" t="s">
        <v>7229</v>
      </c>
      <c r="D3028" t="s">
        <v>7201</v>
      </c>
      <c r="E3028" t="s">
        <v>5679</v>
      </c>
      <c r="F3028" s="8">
        <v>92</v>
      </c>
    </row>
    <row r="3029" spans="1:6" x14ac:dyDescent="0.25">
      <c r="A3029" s="22">
        <v>43542</v>
      </c>
      <c r="B3029" s="7">
        <v>0.12</v>
      </c>
      <c r="C3029" t="s">
        <v>7226</v>
      </c>
      <c r="D3029" t="s">
        <v>7200</v>
      </c>
      <c r="E3029" t="s">
        <v>5619</v>
      </c>
      <c r="F3029" s="8">
        <v>92</v>
      </c>
    </row>
    <row r="3030" spans="1:6" x14ac:dyDescent="0.25">
      <c r="A3030" s="22">
        <v>43476</v>
      </c>
      <c r="B3030" s="7">
        <v>0.6</v>
      </c>
      <c r="C3030" t="s">
        <v>7229</v>
      </c>
      <c r="D3030" t="s">
        <v>7201</v>
      </c>
      <c r="E3030" t="s">
        <v>5181</v>
      </c>
      <c r="F3030" s="8">
        <v>92</v>
      </c>
    </row>
    <row r="3031" spans="1:6" x14ac:dyDescent="0.25">
      <c r="A3031" s="22">
        <v>43504</v>
      </c>
      <c r="B3031" s="7">
        <v>0.27</v>
      </c>
      <c r="C3031" t="s">
        <v>7229</v>
      </c>
      <c r="D3031" t="s">
        <v>7203</v>
      </c>
      <c r="E3031" t="s">
        <v>7035</v>
      </c>
      <c r="F3031" s="8">
        <v>92</v>
      </c>
    </row>
    <row r="3032" spans="1:6" x14ac:dyDescent="0.25">
      <c r="A3032" s="22">
        <v>43469</v>
      </c>
      <c r="B3032" s="7">
        <v>0.6</v>
      </c>
      <c r="C3032" t="s">
        <v>7229</v>
      </c>
      <c r="D3032" t="s">
        <v>7200</v>
      </c>
      <c r="E3032" t="s">
        <v>6762</v>
      </c>
      <c r="F3032" s="8">
        <v>92</v>
      </c>
    </row>
    <row r="3033" spans="1:6" x14ac:dyDescent="0.25">
      <c r="A3033" s="22">
        <v>43543</v>
      </c>
      <c r="B3033" s="7">
        <v>0.65</v>
      </c>
      <c r="C3033" t="s">
        <v>7231</v>
      </c>
      <c r="D3033" t="s">
        <v>7203</v>
      </c>
      <c r="E3033" t="s">
        <v>6347</v>
      </c>
      <c r="F3033" s="8">
        <v>92</v>
      </c>
    </row>
    <row r="3034" spans="1:6" x14ac:dyDescent="0.25">
      <c r="A3034" s="22">
        <v>43536</v>
      </c>
      <c r="B3034" s="7">
        <v>0.12</v>
      </c>
      <c r="C3034" t="s">
        <v>7231</v>
      </c>
      <c r="D3034" t="s">
        <v>7203</v>
      </c>
      <c r="E3034" t="s">
        <v>5552</v>
      </c>
      <c r="F3034" s="8">
        <v>92</v>
      </c>
    </row>
    <row r="3035" spans="1:6" x14ac:dyDescent="0.25">
      <c r="A3035" s="22">
        <v>43458</v>
      </c>
      <c r="B3035" s="7">
        <v>0.94</v>
      </c>
      <c r="C3035" t="s">
        <v>7226</v>
      </c>
      <c r="D3035" t="s">
        <v>7200</v>
      </c>
      <c r="E3035" t="s">
        <v>6010</v>
      </c>
      <c r="F3035" s="8">
        <v>92</v>
      </c>
    </row>
    <row r="3036" spans="1:6" x14ac:dyDescent="0.25">
      <c r="A3036" s="22">
        <v>43510</v>
      </c>
      <c r="B3036" s="7">
        <v>0.27</v>
      </c>
      <c r="C3036" t="s">
        <v>7232</v>
      </c>
      <c r="D3036" t="s">
        <v>9</v>
      </c>
      <c r="E3036" t="s">
        <v>1068</v>
      </c>
      <c r="F3036" s="8">
        <v>92</v>
      </c>
    </row>
    <row r="3037" spans="1:6" x14ac:dyDescent="0.25">
      <c r="A3037" s="22">
        <v>43518</v>
      </c>
      <c r="B3037" s="7">
        <v>0.94</v>
      </c>
      <c r="C3037" t="s">
        <v>7229</v>
      </c>
      <c r="D3037" t="s">
        <v>7200</v>
      </c>
      <c r="E3037" t="s">
        <v>6010</v>
      </c>
      <c r="F3037" s="8">
        <v>92</v>
      </c>
    </row>
    <row r="3038" spans="1:6" x14ac:dyDescent="0.25">
      <c r="A3038" s="22">
        <v>43490</v>
      </c>
      <c r="B3038" s="7">
        <v>0.82</v>
      </c>
      <c r="C3038" t="s">
        <v>7229</v>
      </c>
      <c r="D3038" t="s">
        <v>9</v>
      </c>
      <c r="E3038" t="s">
        <v>88</v>
      </c>
      <c r="F3038" s="8">
        <v>92</v>
      </c>
    </row>
    <row r="3039" spans="1:6" x14ac:dyDescent="0.25">
      <c r="A3039" s="22">
        <v>43539</v>
      </c>
      <c r="B3039" s="7">
        <v>0.41</v>
      </c>
      <c r="C3039" t="s">
        <v>7229</v>
      </c>
      <c r="D3039" t="s">
        <v>9</v>
      </c>
      <c r="E3039" t="s">
        <v>5423</v>
      </c>
      <c r="F3039" s="8">
        <v>92</v>
      </c>
    </row>
    <row r="3040" spans="1:6" x14ac:dyDescent="0.25">
      <c r="A3040" s="22">
        <v>43427</v>
      </c>
      <c r="B3040" s="7">
        <v>0.61</v>
      </c>
      <c r="C3040" t="s">
        <v>7229</v>
      </c>
      <c r="D3040" t="s">
        <v>7201</v>
      </c>
      <c r="E3040" t="s">
        <v>1050</v>
      </c>
      <c r="F3040" s="8">
        <v>92</v>
      </c>
    </row>
    <row r="3041" spans="1:6" x14ac:dyDescent="0.25">
      <c r="A3041" s="22">
        <v>43531</v>
      </c>
      <c r="B3041" s="7">
        <v>0.56999999999999995</v>
      </c>
      <c r="C3041" t="s">
        <v>7232</v>
      </c>
      <c r="D3041" t="s">
        <v>9</v>
      </c>
      <c r="E3041" t="s">
        <v>3749</v>
      </c>
      <c r="F3041" s="8">
        <v>92</v>
      </c>
    </row>
    <row r="3042" spans="1:6" x14ac:dyDescent="0.25">
      <c r="A3042" s="22">
        <v>43493</v>
      </c>
      <c r="B3042" s="7">
        <v>0.3</v>
      </c>
      <c r="C3042" t="s">
        <v>7226</v>
      </c>
      <c r="D3042" t="s">
        <v>7201</v>
      </c>
      <c r="E3042" t="s">
        <v>6554</v>
      </c>
      <c r="F3042" s="8">
        <v>92</v>
      </c>
    </row>
    <row r="3043" spans="1:6" x14ac:dyDescent="0.25">
      <c r="A3043" s="22">
        <v>43455</v>
      </c>
      <c r="B3043" s="7">
        <v>0.33</v>
      </c>
      <c r="C3043" t="s">
        <v>7229</v>
      </c>
      <c r="D3043" t="s">
        <v>9</v>
      </c>
      <c r="E3043" t="s">
        <v>2325</v>
      </c>
      <c r="F3043" s="8">
        <v>92</v>
      </c>
    </row>
    <row r="3044" spans="1:6" x14ac:dyDescent="0.25">
      <c r="A3044" s="22">
        <v>43521</v>
      </c>
      <c r="B3044" s="7">
        <v>0.93</v>
      </c>
      <c r="C3044" t="s">
        <v>7226</v>
      </c>
      <c r="D3044" t="s">
        <v>7202</v>
      </c>
      <c r="E3044" t="s">
        <v>6657</v>
      </c>
      <c r="F3044" s="8">
        <v>92</v>
      </c>
    </row>
    <row r="3045" spans="1:6" x14ac:dyDescent="0.25">
      <c r="A3045" s="22">
        <v>43433</v>
      </c>
      <c r="B3045" s="7">
        <v>0.24</v>
      </c>
      <c r="C3045" t="s">
        <v>7232</v>
      </c>
      <c r="D3045" t="s">
        <v>7201</v>
      </c>
      <c r="E3045" t="s">
        <v>6668</v>
      </c>
      <c r="F3045" s="8">
        <v>92</v>
      </c>
    </row>
    <row r="3046" spans="1:6" x14ac:dyDescent="0.25">
      <c r="A3046" s="22">
        <v>43490</v>
      </c>
      <c r="B3046" s="7">
        <v>0.39</v>
      </c>
      <c r="C3046" t="s">
        <v>7229</v>
      </c>
      <c r="D3046" t="s">
        <v>7201</v>
      </c>
      <c r="E3046" t="s">
        <v>6030</v>
      </c>
      <c r="F3046" s="8">
        <v>92</v>
      </c>
    </row>
    <row r="3047" spans="1:6" x14ac:dyDescent="0.25">
      <c r="A3047" s="22">
        <v>43510</v>
      </c>
      <c r="B3047" s="7">
        <v>0.84</v>
      </c>
      <c r="C3047" t="s">
        <v>7232</v>
      </c>
      <c r="D3047" t="s">
        <v>7201</v>
      </c>
      <c r="E3047" t="s">
        <v>5322</v>
      </c>
      <c r="F3047" s="8">
        <v>92</v>
      </c>
    </row>
    <row r="3048" spans="1:6" x14ac:dyDescent="0.25">
      <c r="A3048" s="22">
        <v>43507</v>
      </c>
      <c r="B3048" s="7">
        <v>0.81</v>
      </c>
      <c r="C3048" t="s">
        <v>7226</v>
      </c>
      <c r="D3048" t="s">
        <v>9</v>
      </c>
      <c r="E3048" t="s">
        <v>6105</v>
      </c>
      <c r="F3048" s="8">
        <v>92</v>
      </c>
    </row>
    <row r="3049" spans="1:6" x14ac:dyDescent="0.25">
      <c r="A3049" s="22">
        <v>43480</v>
      </c>
      <c r="B3049" s="7">
        <v>0.98</v>
      </c>
      <c r="C3049" t="s">
        <v>7231</v>
      </c>
      <c r="D3049" t="s">
        <v>9</v>
      </c>
      <c r="E3049" t="s">
        <v>6942</v>
      </c>
      <c r="F3049" s="8">
        <v>92</v>
      </c>
    </row>
    <row r="3050" spans="1:6" x14ac:dyDescent="0.25">
      <c r="A3050" s="22">
        <v>43445</v>
      </c>
      <c r="B3050" s="7">
        <v>0.01</v>
      </c>
      <c r="C3050" t="s">
        <v>7231</v>
      </c>
      <c r="D3050" t="s">
        <v>7201</v>
      </c>
      <c r="E3050" t="s">
        <v>4241</v>
      </c>
      <c r="F3050" s="8">
        <v>92</v>
      </c>
    </row>
    <row r="3051" spans="1:6" x14ac:dyDescent="0.25">
      <c r="A3051" s="22">
        <v>43458</v>
      </c>
      <c r="B3051" s="7">
        <v>0.25</v>
      </c>
      <c r="C3051" t="s">
        <v>7226</v>
      </c>
      <c r="D3051" t="s">
        <v>7201</v>
      </c>
      <c r="E3051" t="s">
        <v>5275</v>
      </c>
      <c r="F3051" s="8">
        <v>92</v>
      </c>
    </row>
    <row r="3052" spans="1:6" x14ac:dyDescent="0.25">
      <c r="A3052" s="22">
        <v>43437</v>
      </c>
      <c r="B3052" s="7">
        <v>0.89</v>
      </c>
      <c r="C3052" t="s">
        <v>7226</v>
      </c>
      <c r="D3052" t="s">
        <v>9</v>
      </c>
      <c r="E3052" t="s">
        <v>5417</v>
      </c>
      <c r="F3052" s="8">
        <v>92</v>
      </c>
    </row>
    <row r="3053" spans="1:6" x14ac:dyDescent="0.25">
      <c r="A3053" s="22">
        <v>43501</v>
      </c>
      <c r="B3053" s="7">
        <v>0.5</v>
      </c>
      <c r="C3053" t="s">
        <v>7231</v>
      </c>
      <c r="D3053" t="s">
        <v>7201</v>
      </c>
      <c r="E3053" t="s">
        <v>824</v>
      </c>
      <c r="F3053" s="8">
        <v>92</v>
      </c>
    </row>
    <row r="3054" spans="1:6" x14ac:dyDescent="0.25">
      <c r="A3054" s="22">
        <v>43447</v>
      </c>
      <c r="B3054" s="7">
        <v>0.51</v>
      </c>
      <c r="C3054" t="s">
        <v>7232</v>
      </c>
      <c r="D3054" t="s">
        <v>7200</v>
      </c>
      <c r="E3054" t="s">
        <v>765</v>
      </c>
      <c r="F3054" s="8">
        <v>92</v>
      </c>
    </row>
    <row r="3055" spans="1:6" x14ac:dyDescent="0.25">
      <c r="A3055" s="22">
        <v>43430</v>
      </c>
      <c r="B3055" s="7">
        <v>0.39</v>
      </c>
      <c r="C3055" t="s">
        <v>7226</v>
      </c>
      <c r="D3055" t="s">
        <v>7200</v>
      </c>
      <c r="E3055" t="s">
        <v>6467</v>
      </c>
      <c r="F3055" s="8">
        <v>92</v>
      </c>
    </row>
    <row r="3056" spans="1:6" x14ac:dyDescent="0.25">
      <c r="A3056" s="22">
        <v>43556</v>
      </c>
      <c r="B3056" s="7">
        <v>0.25</v>
      </c>
      <c r="C3056" t="s">
        <v>7226</v>
      </c>
      <c r="D3056" t="s">
        <v>9</v>
      </c>
      <c r="E3056" t="s">
        <v>6284</v>
      </c>
      <c r="F3056" s="8">
        <v>92</v>
      </c>
    </row>
    <row r="3057" spans="1:6" x14ac:dyDescent="0.25">
      <c r="A3057" s="22">
        <v>43465</v>
      </c>
      <c r="B3057" s="7">
        <v>0.69</v>
      </c>
      <c r="C3057" t="s">
        <v>7226</v>
      </c>
      <c r="D3057" t="s">
        <v>9</v>
      </c>
      <c r="E3057" t="s">
        <v>88</v>
      </c>
      <c r="F3057" s="8">
        <v>92</v>
      </c>
    </row>
    <row r="3058" spans="1:6" x14ac:dyDescent="0.25">
      <c r="A3058" s="22">
        <v>43458</v>
      </c>
      <c r="B3058" s="7">
        <v>0.95</v>
      </c>
      <c r="C3058" t="s">
        <v>7226</v>
      </c>
      <c r="D3058" t="s">
        <v>7202</v>
      </c>
      <c r="E3058" t="s">
        <v>6454</v>
      </c>
      <c r="F3058" s="8">
        <v>92</v>
      </c>
    </row>
    <row r="3059" spans="1:6" x14ac:dyDescent="0.25">
      <c r="A3059" s="22">
        <v>43546</v>
      </c>
      <c r="B3059" s="7">
        <v>0.47</v>
      </c>
      <c r="C3059" t="s">
        <v>7229</v>
      </c>
      <c r="D3059" t="s">
        <v>7200</v>
      </c>
      <c r="E3059" t="s">
        <v>6621</v>
      </c>
      <c r="F3059" s="8">
        <v>92</v>
      </c>
    </row>
    <row r="3060" spans="1:6" x14ac:dyDescent="0.25">
      <c r="A3060" s="22">
        <v>43458</v>
      </c>
      <c r="B3060" s="7">
        <v>0.44</v>
      </c>
      <c r="C3060" t="s">
        <v>7226</v>
      </c>
      <c r="D3060" t="s">
        <v>7200</v>
      </c>
      <c r="E3060" t="s">
        <v>7155</v>
      </c>
      <c r="F3060" s="8">
        <v>92</v>
      </c>
    </row>
    <row r="3061" spans="1:6" x14ac:dyDescent="0.25">
      <c r="A3061" s="22">
        <v>43441</v>
      </c>
      <c r="B3061" s="7">
        <v>0.89</v>
      </c>
      <c r="C3061" t="s">
        <v>7229</v>
      </c>
      <c r="D3061" t="s">
        <v>7201</v>
      </c>
      <c r="E3061" t="s">
        <v>6727</v>
      </c>
      <c r="F3061" s="8">
        <v>92</v>
      </c>
    </row>
    <row r="3062" spans="1:6" x14ac:dyDescent="0.25">
      <c r="A3062" s="22">
        <v>43452</v>
      </c>
      <c r="B3062" s="7">
        <v>0.13</v>
      </c>
      <c r="C3062" t="s">
        <v>7231</v>
      </c>
      <c r="D3062" t="s">
        <v>7201</v>
      </c>
      <c r="E3062" t="s">
        <v>6341</v>
      </c>
      <c r="F3062" s="8">
        <v>92</v>
      </c>
    </row>
    <row r="3063" spans="1:6" x14ac:dyDescent="0.25">
      <c r="A3063" s="22">
        <v>43503</v>
      </c>
      <c r="B3063" s="7">
        <v>0.31</v>
      </c>
      <c r="C3063" t="s">
        <v>7232</v>
      </c>
      <c r="D3063" t="s">
        <v>7202</v>
      </c>
      <c r="E3063" t="s">
        <v>3475</v>
      </c>
      <c r="F3063" s="8">
        <v>92</v>
      </c>
    </row>
    <row r="3064" spans="1:6" x14ac:dyDescent="0.25">
      <c r="A3064" s="22">
        <v>43494</v>
      </c>
      <c r="B3064" s="7">
        <v>0.11</v>
      </c>
      <c r="C3064" t="s">
        <v>7231</v>
      </c>
      <c r="D3064" t="s">
        <v>9</v>
      </c>
      <c r="E3064" t="s">
        <v>499</v>
      </c>
      <c r="F3064" s="8">
        <v>92</v>
      </c>
    </row>
    <row r="3065" spans="1:6" x14ac:dyDescent="0.25">
      <c r="A3065" s="22">
        <v>43445</v>
      </c>
      <c r="B3065" s="7">
        <v>0.11</v>
      </c>
      <c r="C3065" t="s">
        <v>7231</v>
      </c>
      <c r="D3065" t="s">
        <v>7201</v>
      </c>
      <c r="E3065" t="s">
        <v>6138</v>
      </c>
      <c r="F3065" s="8">
        <v>92</v>
      </c>
    </row>
    <row r="3066" spans="1:6" x14ac:dyDescent="0.25">
      <c r="A3066" s="22">
        <v>43459</v>
      </c>
      <c r="B3066" s="7">
        <v>0.12</v>
      </c>
      <c r="C3066" t="s">
        <v>7231</v>
      </c>
      <c r="D3066" t="s">
        <v>7200</v>
      </c>
      <c r="E3066" t="s">
        <v>7152</v>
      </c>
      <c r="F3066" s="8">
        <v>92</v>
      </c>
    </row>
    <row r="3067" spans="1:6" x14ac:dyDescent="0.25">
      <c r="A3067" s="22">
        <v>43419</v>
      </c>
      <c r="B3067" s="7">
        <v>0.77</v>
      </c>
      <c r="C3067" t="s">
        <v>7232</v>
      </c>
      <c r="D3067" t="s">
        <v>7201</v>
      </c>
      <c r="E3067" t="s">
        <v>3095</v>
      </c>
      <c r="F3067" s="8">
        <v>92</v>
      </c>
    </row>
    <row r="3068" spans="1:6" x14ac:dyDescent="0.25">
      <c r="A3068" s="22">
        <v>43480</v>
      </c>
      <c r="B3068" s="7">
        <v>0.38</v>
      </c>
      <c r="C3068" t="s">
        <v>7231</v>
      </c>
      <c r="D3068" t="s">
        <v>9</v>
      </c>
      <c r="E3068" t="s">
        <v>5937</v>
      </c>
      <c r="F3068" s="8">
        <v>92</v>
      </c>
    </row>
    <row r="3069" spans="1:6" x14ac:dyDescent="0.25">
      <c r="A3069" s="22">
        <v>43501</v>
      </c>
      <c r="B3069" s="7">
        <v>0.86</v>
      </c>
      <c r="C3069" t="s">
        <v>7231</v>
      </c>
      <c r="D3069" t="s">
        <v>9</v>
      </c>
      <c r="E3069" t="s">
        <v>6321</v>
      </c>
      <c r="F3069" s="8">
        <v>92</v>
      </c>
    </row>
    <row r="3070" spans="1:6" x14ac:dyDescent="0.25">
      <c r="A3070" s="22">
        <v>43535</v>
      </c>
      <c r="B3070" s="7">
        <v>0.32</v>
      </c>
      <c r="C3070" t="s">
        <v>7226</v>
      </c>
      <c r="D3070" t="s">
        <v>7200</v>
      </c>
      <c r="E3070" t="s">
        <v>6863</v>
      </c>
      <c r="F3070" s="8">
        <v>92</v>
      </c>
    </row>
    <row r="3071" spans="1:6" x14ac:dyDescent="0.25">
      <c r="A3071" s="22">
        <v>43447</v>
      </c>
      <c r="B3071" s="7">
        <v>0.49</v>
      </c>
      <c r="C3071" t="s">
        <v>7232</v>
      </c>
      <c r="D3071" t="s">
        <v>7201</v>
      </c>
      <c r="E3071" t="s">
        <v>4241</v>
      </c>
      <c r="F3071" s="8">
        <v>92</v>
      </c>
    </row>
    <row r="3072" spans="1:6" x14ac:dyDescent="0.25">
      <c r="A3072" s="22">
        <v>43448</v>
      </c>
      <c r="B3072" s="7">
        <v>0.92</v>
      </c>
      <c r="C3072" t="s">
        <v>7229</v>
      </c>
      <c r="D3072" t="s">
        <v>9</v>
      </c>
      <c r="E3072" t="s">
        <v>5315</v>
      </c>
      <c r="F3072" s="8">
        <v>92</v>
      </c>
    </row>
    <row r="3073" spans="1:6" x14ac:dyDescent="0.25">
      <c r="A3073" s="22">
        <v>43553</v>
      </c>
      <c r="B3073" s="7">
        <v>0.67</v>
      </c>
      <c r="C3073" t="s">
        <v>7229</v>
      </c>
      <c r="D3073" t="s">
        <v>7201</v>
      </c>
      <c r="E3073" t="s">
        <v>2604</v>
      </c>
      <c r="F3073" s="8">
        <v>92</v>
      </c>
    </row>
    <row r="3074" spans="1:6" x14ac:dyDescent="0.25">
      <c r="A3074" s="22">
        <v>43507</v>
      </c>
      <c r="B3074" s="7">
        <v>0.47</v>
      </c>
      <c r="C3074" t="s">
        <v>7226</v>
      </c>
      <c r="D3074" t="s">
        <v>7201</v>
      </c>
      <c r="E3074" t="s">
        <v>5197</v>
      </c>
      <c r="F3074" s="8">
        <v>92</v>
      </c>
    </row>
    <row r="3075" spans="1:6" x14ac:dyDescent="0.25">
      <c r="A3075" s="22">
        <v>43455</v>
      </c>
      <c r="B3075" s="7">
        <v>0.24</v>
      </c>
      <c r="C3075" t="s">
        <v>7229</v>
      </c>
      <c r="D3075" t="s">
        <v>7200</v>
      </c>
      <c r="E3075" t="s">
        <v>6157</v>
      </c>
      <c r="F3075" s="8">
        <v>92</v>
      </c>
    </row>
    <row r="3076" spans="1:6" x14ac:dyDescent="0.25">
      <c r="A3076" s="22">
        <v>43529</v>
      </c>
      <c r="B3076" s="7">
        <v>0.27</v>
      </c>
      <c r="C3076" t="s">
        <v>7231</v>
      </c>
      <c r="D3076" t="s">
        <v>7201</v>
      </c>
      <c r="E3076" t="s">
        <v>6256</v>
      </c>
      <c r="F3076" s="8">
        <v>92</v>
      </c>
    </row>
    <row r="3077" spans="1:6" x14ac:dyDescent="0.25">
      <c r="A3077" s="22">
        <v>43522</v>
      </c>
      <c r="B3077" s="7">
        <v>0.5</v>
      </c>
      <c r="C3077" t="s">
        <v>7231</v>
      </c>
      <c r="D3077" t="s">
        <v>7201</v>
      </c>
      <c r="E3077" t="s">
        <v>5526</v>
      </c>
      <c r="F3077" s="8">
        <v>92</v>
      </c>
    </row>
    <row r="3078" spans="1:6" x14ac:dyDescent="0.25">
      <c r="A3078" s="22">
        <v>43510</v>
      </c>
      <c r="B3078" s="7">
        <v>0.09</v>
      </c>
      <c r="C3078" t="s">
        <v>7232</v>
      </c>
      <c r="D3078" t="s">
        <v>7200</v>
      </c>
      <c r="E3078" t="s">
        <v>5140</v>
      </c>
      <c r="F3078" s="8">
        <v>92</v>
      </c>
    </row>
    <row r="3079" spans="1:6" x14ac:dyDescent="0.25">
      <c r="A3079" s="22">
        <v>43500</v>
      </c>
      <c r="B3079" s="7">
        <v>0.34</v>
      </c>
      <c r="C3079" t="s">
        <v>7226</v>
      </c>
      <c r="D3079" t="s">
        <v>7200</v>
      </c>
      <c r="E3079" t="s">
        <v>6141</v>
      </c>
      <c r="F3079" s="8">
        <v>92</v>
      </c>
    </row>
    <row r="3080" spans="1:6" x14ac:dyDescent="0.25">
      <c r="A3080" s="22">
        <v>43465</v>
      </c>
      <c r="B3080" s="7">
        <v>0.14000000000000001</v>
      </c>
      <c r="C3080" t="s">
        <v>7226</v>
      </c>
      <c r="D3080" t="s">
        <v>7200</v>
      </c>
      <c r="E3080" t="s">
        <v>5832</v>
      </c>
      <c r="F3080" s="8">
        <v>92</v>
      </c>
    </row>
    <row r="3081" spans="1:6" x14ac:dyDescent="0.25">
      <c r="A3081" s="22">
        <v>43472</v>
      </c>
      <c r="B3081" s="7">
        <v>0.16</v>
      </c>
      <c r="C3081" t="s">
        <v>7226</v>
      </c>
      <c r="D3081" t="s">
        <v>9</v>
      </c>
      <c r="E3081" t="s">
        <v>2860</v>
      </c>
      <c r="F3081" s="8">
        <v>92</v>
      </c>
    </row>
    <row r="3082" spans="1:6" x14ac:dyDescent="0.25">
      <c r="A3082" s="22">
        <v>43437</v>
      </c>
      <c r="B3082" s="7">
        <v>0.08</v>
      </c>
      <c r="C3082" t="s">
        <v>7226</v>
      </c>
      <c r="D3082" t="s">
        <v>7202</v>
      </c>
      <c r="E3082" t="s">
        <v>6163</v>
      </c>
      <c r="F3082" s="8">
        <v>92</v>
      </c>
    </row>
    <row r="3083" spans="1:6" x14ac:dyDescent="0.25">
      <c r="A3083" s="22">
        <v>43465</v>
      </c>
      <c r="B3083" s="7">
        <v>0.13</v>
      </c>
      <c r="C3083" t="s">
        <v>7226</v>
      </c>
      <c r="D3083" t="s">
        <v>7201</v>
      </c>
      <c r="E3083" t="s">
        <v>6628</v>
      </c>
      <c r="F3083" s="8">
        <v>92</v>
      </c>
    </row>
    <row r="3084" spans="1:6" x14ac:dyDescent="0.25">
      <c r="A3084" s="22">
        <v>43468</v>
      </c>
      <c r="B3084" s="7">
        <v>0.44</v>
      </c>
      <c r="C3084" t="s">
        <v>7232</v>
      </c>
      <c r="D3084" t="s">
        <v>7200</v>
      </c>
      <c r="E3084" t="s">
        <v>7078</v>
      </c>
      <c r="F3084" s="8">
        <v>92</v>
      </c>
    </row>
    <row r="3085" spans="1:6" x14ac:dyDescent="0.25">
      <c r="A3085" s="22">
        <v>43437</v>
      </c>
      <c r="B3085" s="7">
        <v>0.37</v>
      </c>
      <c r="C3085" t="s">
        <v>7226</v>
      </c>
      <c r="D3085" t="s">
        <v>7201</v>
      </c>
      <c r="E3085" t="s">
        <v>5509</v>
      </c>
      <c r="F3085" s="8">
        <v>92</v>
      </c>
    </row>
    <row r="3086" spans="1:6" x14ac:dyDescent="0.25">
      <c r="A3086" s="22">
        <v>43511</v>
      </c>
      <c r="B3086" s="7">
        <v>0.34</v>
      </c>
      <c r="C3086" t="s">
        <v>7229</v>
      </c>
      <c r="D3086" t="s">
        <v>7201</v>
      </c>
      <c r="E3086" t="s">
        <v>6402</v>
      </c>
      <c r="F3086" s="8">
        <v>92</v>
      </c>
    </row>
    <row r="3087" spans="1:6" x14ac:dyDescent="0.25">
      <c r="A3087" s="22">
        <v>43483</v>
      </c>
      <c r="B3087" s="7">
        <v>0.12</v>
      </c>
      <c r="C3087" t="s">
        <v>7229</v>
      </c>
      <c r="D3087" t="s">
        <v>7201</v>
      </c>
      <c r="E3087" t="s">
        <v>7184</v>
      </c>
      <c r="F3087" s="8">
        <v>92</v>
      </c>
    </row>
    <row r="3088" spans="1:6" x14ac:dyDescent="0.25">
      <c r="A3088" s="22">
        <v>43535</v>
      </c>
      <c r="B3088" s="7">
        <v>0.5</v>
      </c>
      <c r="C3088" t="s">
        <v>7226</v>
      </c>
      <c r="D3088" t="s">
        <v>9</v>
      </c>
      <c r="E3088" t="s">
        <v>7100</v>
      </c>
      <c r="F3088" s="8">
        <v>92</v>
      </c>
    </row>
    <row r="3089" spans="1:6" x14ac:dyDescent="0.25">
      <c r="A3089" s="22">
        <v>43490</v>
      </c>
      <c r="B3089" s="7">
        <v>0.97</v>
      </c>
      <c r="C3089" t="s">
        <v>7229</v>
      </c>
      <c r="D3089" t="s">
        <v>9</v>
      </c>
      <c r="E3089" t="s">
        <v>5354</v>
      </c>
      <c r="F3089" s="8">
        <v>92</v>
      </c>
    </row>
    <row r="3090" spans="1:6" x14ac:dyDescent="0.25">
      <c r="A3090" s="22">
        <v>43487</v>
      </c>
      <c r="B3090" s="7">
        <v>0.39</v>
      </c>
      <c r="C3090" t="s">
        <v>7231</v>
      </c>
      <c r="D3090" t="s">
        <v>7201</v>
      </c>
      <c r="E3090" t="s">
        <v>3036</v>
      </c>
      <c r="F3090" s="8">
        <v>92</v>
      </c>
    </row>
    <row r="3091" spans="1:6" x14ac:dyDescent="0.25">
      <c r="A3091" s="22">
        <v>43419</v>
      </c>
      <c r="B3091" s="7">
        <v>0.5</v>
      </c>
      <c r="C3091" t="s">
        <v>7232</v>
      </c>
      <c r="D3091" t="s">
        <v>7201</v>
      </c>
      <c r="E3091" t="s">
        <v>6764</v>
      </c>
      <c r="F3091" s="8">
        <v>92</v>
      </c>
    </row>
    <row r="3092" spans="1:6" x14ac:dyDescent="0.25">
      <c r="A3092" s="22">
        <v>43475</v>
      </c>
      <c r="B3092" s="7">
        <v>0.41</v>
      </c>
      <c r="C3092" t="s">
        <v>7232</v>
      </c>
      <c r="D3092" t="s">
        <v>7200</v>
      </c>
      <c r="E3092" t="s">
        <v>6467</v>
      </c>
      <c r="F3092" s="8">
        <v>92</v>
      </c>
    </row>
    <row r="3093" spans="1:6" x14ac:dyDescent="0.25">
      <c r="A3093" s="22">
        <v>43419</v>
      </c>
      <c r="B3093" s="7">
        <v>0.6</v>
      </c>
      <c r="C3093" t="s">
        <v>7232</v>
      </c>
      <c r="D3093" t="s">
        <v>9</v>
      </c>
      <c r="E3093" t="s">
        <v>5980</v>
      </c>
      <c r="F3093" s="8">
        <v>92</v>
      </c>
    </row>
    <row r="3094" spans="1:6" x14ac:dyDescent="0.25">
      <c r="A3094" s="22">
        <v>43517</v>
      </c>
      <c r="B3094" s="7">
        <v>0.53</v>
      </c>
      <c r="C3094" t="s">
        <v>7232</v>
      </c>
      <c r="D3094" t="s">
        <v>9</v>
      </c>
      <c r="E3094" t="s">
        <v>6041</v>
      </c>
      <c r="F3094" s="8">
        <v>92</v>
      </c>
    </row>
    <row r="3095" spans="1:6" x14ac:dyDescent="0.25">
      <c r="A3095" s="22">
        <v>43434</v>
      </c>
      <c r="B3095" s="7">
        <v>0.33</v>
      </c>
      <c r="C3095" t="s">
        <v>7229</v>
      </c>
      <c r="D3095" t="s">
        <v>9</v>
      </c>
      <c r="E3095" t="s">
        <v>6416</v>
      </c>
      <c r="F3095" s="8">
        <v>92</v>
      </c>
    </row>
    <row r="3096" spans="1:6" x14ac:dyDescent="0.25">
      <c r="A3096" s="22">
        <v>43501</v>
      </c>
      <c r="B3096" s="7">
        <v>0.19</v>
      </c>
      <c r="C3096" t="s">
        <v>7231</v>
      </c>
      <c r="D3096" t="s">
        <v>9</v>
      </c>
      <c r="E3096" t="s">
        <v>6721</v>
      </c>
      <c r="F3096" s="8">
        <v>92</v>
      </c>
    </row>
    <row r="3097" spans="1:6" x14ac:dyDescent="0.25">
      <c r="A3097" s="22">
        <v>43489</v>
      </c>
      <c r="B3097" s="7">
        <v>0.39</v>
      </c>
      <c r="C3097" t="s">
        <v>7232</v>
      </c>
      <c r="D3097" t="s">
        <v>9</v>
      </c>
      <c r="E3097" t="s">
        <v>5323</v>
      </c>
      <c r="F3097" s="8">
        <v>92</v>
      </c>
    </row>
    <row r="3098" spans="1:6" x14ac:dyDescent="0.25">
      <c r="A3098" s="22">
        <v>43473</v>
      </c>
      <c r="B3098" s="7">
        <v>0.28999999999999998</v>
      </c>
      <c r="C3098" t="s">
        <v>7231</v>
      </c>
      <c r="D3098" t="s">
        <v>9</v>
      </c>
      <c r="E3098" t="s">
        <v>6419</v>
      </c>
      <c r="F3098" s="8">
        <v>92</v>
      </c>
    </row>
    <row r="3099" spans="1:6" x14ac:dyDescent="0.25">
      <c r="A3099" s="22">
        <v>43437</v>
      </c>
      <c r="B3099" s="7">
        <v>7.0000000000000007E-2</v>
      </c>
      <c r="C3099" t="s">
        <v>7226</v>
      </c>
      <c r="D3099" t="s">
        <v>7200</v>
      </c>
      <c r="E3099" t="s">
        <v>7078</v>
      </c>
      <c r="F3099" s="8">
        <v>92</v>
      </c>
    </row>
    <row r="3100" spans="1:6" x14ac:dyDescent="0.25">
      <c r="A3100" s="22">
        <v>43511</v>
      </c>
      <c r="B3100" s="7">
        <v>0.68</v>
      </c>
      <c r="C3100" t="s">
        <v>7229</v>
      </c>
      <c r="D3100" t="s">
        <v>7202</v>
      </c>
      <c r="E3100" t="s">
        <v>6995</v>
      </c>
      <c r="F3100" s="8">
        <v>92</v>
      </c>
    </row>
    <row r="3101" spans="1:6" x14ac:dyDescent="0.25">
      <c r="A3101" s="22">
        <v>43452</v>
      </c>
      <c r="B3101" s="7">
        <v>0.8</v>
      </c>
      <c r="C3101" t="s">
        <v>7231</v>
      </c>
      <c r="D3101" t="s">
        <v>9</v>
      </c>
      <c r="E3101" t="s">
        <v>4290</v>
      </c>
      <c r="F3101" s="8">
        <v>92</v>
      </c>
    </row>
    <row r="3102" spans="1:6" x14ac:dyDescent="0.25">
      <c r="A3102" s="22">
        <v>43469</v>
      </c>
      <c r="B3102" s="7">
        <v>0.7</v>
      </c>
      <c r="C3102" t="s">
        <v>7229</v>
      </c>
      <c r="D3102" t="s">
        <v>7201</v>
      </c>
      <c r="E3102" t="s">
        <v>7122</v>
      </c>
      <c r="F3102" s="8">
        <v>92</v>
      </c>
    </row>
    <row r="3103" spans="1:6" x14ac:dyDescent="0.25">
      <c r="A3103" s="22">
        <v>43486</v>
      </c>
      <c r="B3103" s="7">
        <v>0.68</v>
      </c>
      <c r="C3103" t="s">
        <v>7226</v>
      </c>
      <c r="D3103" t="s">
        <v>7200</v>
      </c>
      <c r="E3103" t="s">
        <v>6689</v>
      </c>
      <c r="F3103" s="8">
        <v>92</v>
      </c>
    </row>
    <row r="3104" spans="1:6" x14ac:dyDescent="0.25">
      <c r="A3104" s="22">
        <v>43546</v>
      </c>
      <c r="B3104" s="7">
        <v>0.25</v>
      </c>
      <c r="C3104" t="s">
        <v>7229</v>
      </c>
      <c r="D3104" t="s">
        <v>9</v>
      </c>
      <c r="E3104" t="s">
        <v>6607</v>
      </c>
      <c r="F3104" s="8">
        <v>92</v>
      </c>
    </row>
    <row r="3105" spans="1:6" x14ac:dyDescent="0.25">
      <c r="A3105" s="22">
        <v>43440</v>
      </c>
      <c r="B3105" s="7">
        <v>0.02</v>
      </c>
      <c r="C3105" t="s">
        <v>7232</v>
      </c>
      <c r="D3105" t="s">
        <v>7201</v>
      </c>
      <c r="E3105" t="s">
        <v>383</v>
      </c>
      <c r="F3105" s="8">
        <v>92</v>
      </c>
    </row>
    <row r="3106" spans="1:6" x14ac:dyDescent="0.25">
      <c r="A3106" s="22">
        <v>43500</v>
      </c>
      <c r="B3106" s="7">
        <v>0.44</v>
      </c>
      <c r="C3106" t="s">
        <v>7226</v>
      </c>
      <c r="D3106" t="s">
        <v>7200</v>
      </c>
      <c r="E3106" t="s">
        <v>1292</v>
      </c>
      <c r="F3106" s="8">
        <v>92</v>
      </c>
    </row>
    <row r="3107" spans="1:6" x14ac:dyDescent="0.25">
      <c r="A3107" s="22">
        <v>43458</v>
      </c>
      <c r="B3107" s="7">
        <v>0.91</v>
      </c>
      <c r="C3107" t="s">
        <v>7226</v>
      </c>
      <c r="D3107" t="s">
        <v>9</v>
      </c>
      <c r="E3107" t="s">
        <v>6306</v>
      </c>
      <c r="F3107" s="8">
        <v>92</v>
      </c>
    </row>
    <row r="3108" spans="1:6" x14ac:dyDescent="0.25">
      <c r="A3108" s="22">
        <v>43550</v>
      </c>
      <c r="B3108" s="7">
        <v>0.49</v>
      </c>
      <c r="C3108" t="s">
        <v>7231</v>
      </c>
      <c r="D3108" t="s">
        <v>9</v>
      </c>
      <c r="E3108" t="s">
        <v>6103</v>
      </c>
      <c r="F3108" s="8">
        <v>92</v>
      </c>
    </row>
    <row r="3109" spans="1:6" x14ac:dyDescent="0.25">
      <c r="A3109" s="22">
        <v>43528</v>
      </c>
      <c r="B3109" s="7">
        <v>0.86</v>
      </c>
      <c r="C3109" t="s">
        <v>7226</v>
      </c>
      <c r="D3109" t="s">
        <v>9</v>
      </c>
      <c r="E3109" t="s">
        <v>5942</v>
      </c>
      <c r="F3109" s="8">
        <v>92</v>
      </c>
    </row>
    <row r="3110" spans="1:6" x14ac:dyDescent="0.25">
      <c r="A3110" s="22">
        <v>43433</v>
      </c>
      <c r="B3110" s="7">
        <v>0.3</v>
      </c>
      <c r="C3110" t="s">
        <v>7232</v>
      </c>
      <c r="D3110" t="s">
        <v>9</v>
      </c>
      <c r="E3110" t="s">
        <v>5531</v>
      </c>
      <c r="F3110" s="8">
        <v>92</v>
      </c>
    </row>
    <row r="3111" spans="1:6" x14ac:dyDescent="0.25">
      <c r="A3111" s="22">
        <v>43510</v>
      </c>
      <c r="B3111" s="7">
        <v>0.04</v>
      </c>
      <c r="C3111" t="s">
        <v>7232</v>
      </c>
      <c r="D3111" t="s">
        <v>9</v>
      </c>
      <c r="E3111" t="s">
        <v>7017</v>
      </c>
      <c r="F3111" s="8">
        <v>92</v>
      </c>
    </row>
    <row r="3112" spans="1:6" x14ac:dyDescent="0.25">
      <c r="A3112" s="22">
        <v>43426</v>
      </c>
      <c r="B3112" s="7">
        <v>0.78</v>
      </c>
      <c r="C3112" t="s">
        <v>7232</v>
      </c>
      <c r="D3112" t="s">
        <v>9</v>
      </c>
      <c r="E3112" t="s">
        <v>2258</v>
      </c>
      <c r="F3112" s="8">
        <v>92</v>
      </c>
    </row>
    <row r="3113" spans="1:6" x14ac:dyDescent="0.25">
      <c r="A3113" s="22">
        <v>43430</v>
      </c>
      <c r="B3113" s="7">
        <v>0.71</v>
      </c>
      <c r="C3113" t="s">
        <v>7226</v>
      </c>
      <c r="D3113" t="s">
        <v>7201</v>
      </c>
      <c r="E3113" t="s">
        <v>7175</v>
      </c>
      <c r="F3113" s="8">
        <v>92</v>
      </c>
    </row>
    <row r="3114" spans="1:6" x14ac:dyDescent="0.25">
      <c r="A3114" s="22">
        <v>43433</v>
      </c>
      <c r="B3114" s="7">
        <v>0.63</v>
      </c>
      <c r="C3114" t="s">
        <v>7232</v>
      </c>
      <c r="D3114" t="s">
        <v>7200</v>
      </c>
      <c r="E3114" t="s">
        <v>127</v>
      </c>
      <c r="F3114" s="8">
        <v>92</v>
      </c>
    </row>
    <row r="3115" spans="1:6" x14ac:dyDescent="0.25">
      <c r="A3115" s="22">
        <v>43445</v>
      </c>
      <c r="B3115" s="7">
        <v>0.4</v>
      </c>
      <c r="C3115" t="s">
        <v>7231</v>
      </c>
      <c r="D3115" t="s">
        <v>9</v>
      </c>
      <c r="E3115" t="s">
        <v>7003</v>
      </c>
      <c r="F3115" s="8">
        <v>92</v>
      </c>
    </row>
    <row r="3116" spans="1:6" x14ac:dyDescent="0.25">
      <c r="A3116" s="22">
        <v>43454</v>
      </c>
      <c r="B3116" s="7">
        <v>0.12</v>
      </c>
      <c r="C3116" t="s">
        <v>7232</v>
      </c>
      <c r="D3116" t="s">
        <v>7203</v>
      </c>
      <c r="E3116" t="s">
        <v>6016</v>
      </c>
      <c r="F3116" s="8">
        <v>92</v>
      </c>
    </row>
    <row r="3117" spans="1:6" x14ac:dyDescent="0.25">
      <c r="A3117" s="22">
        <v>43545</v>
      </c>
      <c r="B3117" s="7">
        <v>0.09</v>
      </c>
      <c r="C3117" t="s">
        <v>7232</v>
      </c>
      <c r="D3117" t="s">
        <v>7201</v>
      </c>
      <c r="E3117" t="s">
        <v>1958</v>
      </c>
      <c r="F3117" s="8">
        <v>92</v>
      </c>
    </row>
    <row r="3118" spans="1:6" x14ac:dyDescent="0.25">
      <c r="A3118" s="22">
        <v>43473</v>
      </c>
      <c r="B3118" s="7">
        <v>0.94</v>
      </c>
      <c r="C3118" t="s">
        <v>7231</v>
      </c>
      <c r="D3118" t="s">
        <v>7201</v>
      </c>
      <c r="E3118" t="s">
        <v>6765</v>
      </c>
      <c r="F3118" s="8">
        <v>92</v>
      </c>
    </row>
    <row r="3119" spans="1:6" x14ac:dyDescent="0.25">
      <c r="A3119" s="22">
        <v>43476</v>
      </c>
      <c r="B3119" s="7">
        <v>0.68</v>
      </c>
      <c r="C3119" t="s">
        <v>7229</v>
      </c>
      <c r="D3119" t="s">
        <v>7202</v>
      </c>
      <c r="E3119" t="s">
        <v>6632</v>
      </c>
      <c r="F3119" s="8">
        <v>92</v>
      </c>
    </row>
    <row r="3120" spans="1:6" x14ac:dyDescent="0.25">
      <c r="A3120" s="22">
        <v>43431</v>
      </c>
      <c r="B3120" s="7">
        <v>0.34</v>
      </c>
      <c r="C3120" t="s">
        <v>7231</v>
      </c>
      <c r="D3120" t="s">
        <v>7203</v>
      </c>
      <c r="E3120" t="s">
        <v>6737</v>
      </c>
      <c r="F3120" s="8">
        <v>92</v>
      </c>
    </row>
    <row r="3121" spans="1:6" x14ac:dyDescent="0.25">
      <c r="A3121" s="22">
        <v>43543</v>
      </c>
      <c r="B3121" s="7">
        <v>0.67</v>
      </c>
      <c r="C3121" t="s">
        <v>7231</v>
      </c>
      <c r="D3121" t="s">
        <v>9</v>
      </c>
      <c r="E3121" t="s">
        <v>5094</v>
      </c>
      <c r="F3121" s="8">
        <v>92</v>
      </c>
    </row>
    <row r="3122" spans="1:6" x14ac:dyDescent="0.25">
      <c r="A3122" s="22">
        <v>43465</v>
      </c>
      <c r="B3122" s="7">
        <v>0.45</v>
      </c>
      <c r="C3122" t="s">
        <v>7226</v>
      </c>
      <c r="D3122" t="s">
        <v>9</v>
      </c>
      <c r="E3122" t="s">
        <v>5201</v>
      </c>
      <c r="F3122" s="8">
        <v>92</v>
      </c>
    </row>
    <row r="3123" spans="1:6" x14ac:dyDescent="0.25">
      <c r="A3123" s="22">
        <v>43510</v>
      </c>
      <c r="B3123" s="7">
        <v>0.77</v>
      </c>
      <c r="C3123" t="s">
        <v>7232</v>
      </c>
      <c r="D3123" t="s">
        <v>7203</v>
      </c>
      <c r="E3123" t="s">
        <v>5089</v>
      </c>
      <c r="F3123" s="8">
        <v>92</v>
      </c>
    </row>
    <row r="3124" spans="1:6" x14ac:dyDescent="0.25">
      <c r="A3124" s="22">
        <v>43426</v>
      </c>
      <c r="B3124" s="7">
        <v>0.79</v>
      </c>
      <c r="C3124" t="s">
        <v>7232</v>
      </c>
      <c r="D3124" t="s">
        <v>9</v>
      </c>
      <c r="E3124" t="s">
        <v>5457</v>
      </c>
      <c r="F3124" s="8">
        <v>92</v>
      </c>
    </row>
    <row r="3125" spans="1:6" x14ac:dyDescent="0.25">
      <c r="A3125" s="22">
        <v>43419</v>
      </c>
      <c r="B3125" s="7">
        <v>0.08</v>
      </c>
      <c r="C3125" t="s">
        <v>7232</v>
      </c>
      <c r="D3125" t="s">
        <v>9</v>
      </c>
      <c r="E3125" t="s">
        <v>5017</v>
      </c>
      <c r="F3125" s="8">
        <v>92</v>
      </c>
    </row>
    <row r="3126" spans="1:6" x14ac:dyDescent="0.25">
      <c r="A3126" s="22">
        <v>43525</v>
      </c>
      <c r="B3126" s="7">
        <v>0.92</v>
      </c>
      <c r="C3126" t="s">
        <v>7229</v>
      </c>
      <c r="D3126" t="s">
        <v>7200</v>
      </c>
      <c r="E3126" t="s">
        <v>5485</v>
      </c>
      <c r="F3126" s="8">
        <v>92</v>
      </c>
    </row>
    <row r="3127" spans="1:6" x14ac:dyDescent="0.25">
      <c r="A3127" s="22">
        <v>43525</v>
      </c>
      <c r="B3127" s="7">
        <v>0.83</v>
      </c>
      <c r="C3127" t="s">
        <v>7229</v>
      </c>
      <c r="D3127" t="s">
        <v>7201</v>
      </c>
      <c r="E3127" t="s">
        <v>2543</v>
      </c>
      <c r="F3127" s="8">
        <v>92</v>
      </c>
    </row>
    <row r="3128" spans="1:6" x14ac:dyDescent="0.25">
      <c r="A3128" s="22">
        <v>43444</v>
      </c>
      <c r="B3128" s="7">
        <v>0.22</v>
      </c>
      <c r="C3128" t="s">
        <v>7226</v>
      </c>
      <c r="D3128" t="s">
        <v>9</v>
      </c>
      <c r="E3128" t="s">
        <v>5882</v>
      </c>
      <c r="F3128" s="8">
        <v>92</v>
      </c>
    </row>
    <row r="3129" spans="1:6" x14ac:dyDescent="0.25">
      <c r="A3129" s="22">
        <v>43496</v>
      </c>
      <c r="B3129" s="7">
        <v>0.71</v>
      </c>
      <c r="C3129" t="s">
        <v>7232</v>
      </c>
      <c r="D3129" t="s">
        <v>9</v>
      </c>
      <c r="E3129" t="s">
        <v>947</v>
      </c>
      <c r="F3129" s="8">
        <v>92</v>
      </c>
    </row>
    <row r="3130" spans="1:6" x14ac:dyDescent="0.25">
      <c r="A3130" s="22">
        <v>43536</v>
      </c>
      <c r="B3130" s="7">
        <v>0.76</v>
      </c>
      <c r="C3130" t="s">
        <v>7231</v>
      </c>
      <c r="D3130" t="s">
        <v>7202</v>
      </c>
      <c r="E3130" t="s">
        <v>7103</v>
      </c>
      <c r="F3130" s="8">
        <v>92</v>
      </c>
    </row>
    <row r="3131" spans="1:6" x14ac:dyDescent="0.25">
      <c r="A3131" s="22">
        <v>43424</v>
      </c>
      <c r="B3131" s="7">
        <v>0.43</v>
      </c>
      <c r="C3131" t="s">
        <v>7231</v>
      </c>
      <c r="D3131" t="s">
        <v>7200</v>
      </c>
      <c r="E3131" t="s">
        <v>1209</v>
      </c>
      <c r="F3131" s="8">
        <v>92</v>
      </c>
    </row>
    <row r="3132" spans="1:6" x14ac:dyDescent="0.25">
      <c r="A3132" s="22">
        <v>43461</v>
      </c>
      <c r="B3132" s="7">
        <v>0.54</v>
      </c>
      <c r="C3132" t="s">
        <v>7232</v>
      </c>
      <c r="D3132" t="s">
        <v>7202</v>
      </c>
      <c r="E3132" t="s">
        <v>310</v>
      </c>
      <c r="F3132" s="8">
        <v>92</v>
      </c>
    </row>
    <row r="3133" spans="1:6" x14ac:dyDescent="0.25">
      <c r="A3133" s="22">
        <v>43529</v>
      </c>
      <c r="B3133" s="7">
        <v>0.17</v>
      </c>
      <c r="C3133" t="s">
        <v>7231</v>
      </c>
      <c r="D3133" t="s">
        <v>7203</v>
      </c>
      <c r="E3133" t="s">
        <v>4479</v>
      </c>
      <c r="F3133" s="8">
        <v>92</v>
      </c>
    </row>
    <row r="3134" spans="1:6" x14ac:dyDescent="0.25">
      <c r="A3134" s="22">
        <v>43510</v>
      </c>
      <c r="B3134" s="7">
        <v>0.18</v>
      </c>
      <c r="C3134" t="s">
        <v>7232</v>
      </c>
      <c r="D3134" t="s">
        <v>7201</v>
      </c>
      <c r="E3134" t="s">
        <v>6569</v>
      </c>
      <c r="F3134" s="8">
        <v>92</v>
      </c>
    </row>
    <row r="3135" spans="1:6" x14ac:dyDescent="0.25">
      <c r="A3135" s="22">
        <v>43507</v>
      </c>
      <c r="B3135" s="7">
        <v>7.0000000000000007E-2</v>
      </c>
      <c r="C3135" t="s">
        <v>7226</v>
      </c>
      <c r="D3135" t="s">
        <v>7201</v>
      </c>
      <c r="E3135" t="s">
        <v>633</v>
      </c>
      <c r="F3135" s="8">
        <v>92</v>
      </c>
    </row>
    <row r="3136" spans="1:6" x14ac:dyDescent="0.25">
      <c r="A3136" s="22">
        <v>43475</v>
      </c>
      <c r="B3136" s="7">
        <v>0.08</v>
      </c>
      <c r="C3136" t="s">
        <v>7232</v>
      </c>
      <c r="D3136" t="s">
        <v>7201</v>
      </c>
      <c r="E3136" t="s">
        <v>2403</v>
      </c>
      <c r="F3136" s="8">
        <v>92</v>
      </c>
    </row>
    <row r="3137" spans="1:6" x14ac:dyDescent="0.25">
      <c r="A3137" s="22">
        <v>43525</v>
      </c>
      <c r="B3137" s="7">
        <v>0.89</v>
      </c>
      <c r="C3137" t="s">
        <v>7229</v>
      </c>
      <c r="D3137" t="s">
        <v>7201</v>
      </c>
      <c r="E3137" t="s">
        <v>7035</v>
      </c>
      <c r="F3137" s="8">
        <v>92</v>
      </c>
    </row>
    <row r="3138" spans="1:6" x14ac:dyDescent="0.25">
      <c r="A3138" s="22">
        <v>43511</v>
      </c>
      <c r="B3138" s="7">
        <v>0.81</v>
      </c>
      <c r="C3138" t="s">
        <v>7229</v>
      </c>
      <c r="D3138" t="s">
        <v>9</v>
      </c>
      <c r="E3138" t="s">
        <v>5147</v>
      </c>
      <c r="F3138" s="8">
        <v>92</v>
      </c>
    </row>
    <row r="3139" spans="1:6" x14ac:dyDescent="0.25">
      <c r="A3139" s="22">
        <v>43490</v>
      </c>
      <c r="B3139" s="7">
        <v>0.33</v>
      </c>
      <c r="C3139" t="s">
        <v>7229</v>
      </c>
      <c r="D3139" t="s">
        <v>9</v>
      </c>
      <c r="E3139" t="s">
        <v>5342</v>
      </c>
      <c r="F3139" s="8">
        <v>92</v>
      </c>
    </row>
    <row r="3140" spans="1:6" x14ac:dyDescent="0.25">
      <c r="A3140" s="22">
        <v>43427</v>
      </c>
      <c r="B3140" s="7">
        <v>0.78</v>
      </c>
      <c r="C3140" t="s">
        <v>7229</v>
      </c>
      <c r="D3140" t="s">
        <v>7201</v>
      </c>
      <c r="E3140" t="s">
        <v>5160</v>
      </c>
      <c r="F3140" s="8">
        <v>92</v>
      </c>
    </row>
    <row r="3141" spans="1:6" x14ac:dyDescent="0.25">
      <c r="A3141" s="22">
        <v>43424</v>
      </c>
      <c r="B3141" s="7">
        <v>0.53</v>
      </c>
      <c r="C3141" t="s">
        <v>7231</v>
      </c>
      <c r="D3141" t="s">
        <v>7202</v>
      </c>
      <c r="E3141" t="s">
        <v>6327</v>
      </c>
      <c r="F3141" s="8">
        <v>92</v>
      </c>
    </row>
    <row r="3142" spans="1:6" x14ac:dyDescent="0.25">
      <c r="A3142" s="22">
        <v>43539</v>
      </c>
      <c r="B3142" s="7">
        <v>0.96</v>
      </c>
      <c r="C3142" t="s">
        <v>7229</v>
      </c>
      <c r="D3142" t="s">
        <v>9</v>
      </c>
      <c r="E3142" t="s">
        <v>5773</v>
      </c>
      <c r="F3142" s="8">
        <v>92</v>
      </c>
    </row>
    <row r="3143" spans="1:6" x14ac:dyDescent="0.25">
      <c r="A3143" s="22">
        <v>43454</v>
      </c>
      <c r="B3143" s="7">
        <v>0.54</v>
      </c>
      <c r="C3143" t="s">
        <v>7232</v>
      </c>
      <c r="D3143" t="s">
        <v>7202</v>
      </c>
      <c r="E3143" t="s">
        <v>5799</v>
      </c>
      <c r="F3143" s="8">
        <v>92</v>
      </c>
    </row>
    <row r="3144" spans="1:6" x14ac:dyDescent="0.25">
      <c r="A3144" s="22">
        <v>43455</v>
      </c>
      <c r="B3144" s="7">
        <v>0.41</v>
      </c>
      <c r="C3144" t="s">
        <v>7229</v>
      </c>
      <c r="D3144" t="s">
        <v>9</v>
      </c>
      <c r="E3144" t="s">
        <v>6337</v>
      </c>
      <c r="F3144" s="8">
        <v>92</v>
      </c>
    </row>
    <row r="3145" spans="1:6" x14ac:dyDescent="0.25">
      <c r="A3145" s="22">
        <v>43536</v>
      </c>
      <c r="B3145" s="7">
        <v>0.57999999999999996</v>
      </c>
      <c r="C3145" t="s">
        <v>7231</v>
      </c>
      <c r="D3145" t="s">
        <v>7201</v>
      </c>
      <c r="E3145" t="s">
        <v>5425</v>
      </c>
      <c r="F3145" s="8">
        <v>92</v>
      </c>
    </row>
    <row r="3146" spans="1:6" x14ac:dyDescent="0.25">
      <c r="A3146" s="22">
        <v>43517</v>
      </c>
      <c r="B3146" s="7">
        <v>0.87</v>
      </c>
      <c r="C3146" t="s">
        <v>7232</v>
      </c>
      <c r="D3146" t="s">
        <v>7201</v>
      </c>
      <c r="E3146" t="s">
        <v>5702</v>
      </c>
      <c r="F3146" s="8">
        <v>92</v>
      </c>
    </row>
    <row r="3147" spans="1:6" x14ac:dyDescent="0.25">
      <c r="A3147" s="22">
        <v>43486</v>
      </c>
      <c r="B3147" s="7">
        <v>0.54</v>
      </c>
      <c r="C3147" t="s">
        <v>7226</v>
      </c>
      <c r="D3147" t="s">
        <v>7200</v>
      </c>
      <c r="E3147" t="s">
        <v>6809</v>
      </c>
      <c r="F3147" s="8">
        <v>92</v>
      </c>
    </row>
    <row r="3148" spans="1:6" x14ac:dyDescent="0.25">
      <c r="A3148" s="22">
        <v>43489</v>
      </c>
      <c r="B3148" s="7">
        <v>0.05</v>
      </c>
      <c r="C3148" t="s">
        <v>7232</v>
      </c>
      <c r="D3148" t="s">
        <v>7201</v>
      </c>
      <c r="E3148" t="s">
        <v>6018</v>
      </c>
      <c r="F3148" s="8">
        <v>92</v>
      </c>
    </row>
    <row r="3149" spans="1:6" x14ac:dyDescent="0.25">
      <c r="A3149" s="22">
        <v>43553</v>
      </c>
      <c r="B3149" s="7">
        <v>0.56999999999999995</v>
      </c>
      <c r="C3149" t="s">
        <v>7229</v>
      </c>
      <c r="D3149" t="s">
        <v>7201</v>
      </c>
      <c r="E3149" t="s">
        <v>5813</v>
      </c>
      <c r="F3149" s="8">
        <v>92</v>
      </c>
    </row>
    <row r="3150" spans="1:6" x14ac:dyDescent="0.25">
      <c r="A3150" s="22">
        <v>43433</v>
      </c>
      <c r="B3150" s="7">
        <v>0.71</v>
      </c>
      <c r="C3150" t="s">
        <v>7232</v>
      </c>
      <c r="D3150" t="s">
        <v>7203</v>
      </c>
      <c r="E3150" t="s">
        <v>5267</v>
      </c>
      <c r="F3150" s="8">
        <v>92</v>
      </c>
    </row>
    <row r="3151" spans="1:6" x14ac:dyDescent="0.25">
      <c r="A3151" s="22">
        <v>43539</v>
      </c>
      <c r="B3151" s="7">
        <v>0.89</v>
      </c>
      <c r="C3151" t="s">
        <v>7229</v>
      </c>
      <c r="D3151" t="s">
        <v>7201</v>
      </c>
      <c r="E3151" t="s">
        <v>6670</v>
      </c>
      <c r="F3151" s="8">
        <v>92</v>
      </c>
    </row>
    <row r="3152" spans="1:6" x14ac:dyDescent="0.25">
      <c r="A3152" s="22">
        <v>43438</v>
      </c>
      <c r="B3152" s="7">
        <v>0.81</v>
      </c>
      <c r="C3152" t="s">
        <v>7231</v>
      </c>
      <c r="D3152" t="s">
        <v>7201</v>
      </c>
      <c r="E3152" t="s">
        <v>5212</v>
      </c>
      <c r="F3152" s="8">
        <v>92</v>
      </c>
    </row>
    <row r="3153" spans="1:6" x14ac:dyDescent="0.25">
      <c r="A3153" s="22">
        <v>43507</v>
      </c>
      <c r="B3153" s="7">
        <v>0.53</v>
      </c>
      <c r="C3153" t="s">
        <v>7226</v>
      </c>
      <c r="D3153" t="s">
        <v>7203</v>
      </c>
      <c r="E3153" t="s">
        <v>7128</v>
      </c>
      <c r="F3153" s="8">
        <v>92</v>
      </c>
    </row>
    <row r="3154" spans="1:6" x14ac:dyDescent="0.25">
      <c r="A3154" s="22">
        <v>43552</v>
      </c>
      <c r="B3154" s="7">
        <v>0.74</v>
      </c>
      <c r="C3154" t="s">
        <v>7232</v>
      </c>
      <c r="D3154" t="s">
        <v>9</v>
      </c>
      <c r="E3154" t="s">
        <v>4832</v>
      </c>
      <c r="F3154" s="8">
        <v>92</v>
      </c>
    </row>
    <row r="3155" spans="1:6" x14ac:dyDescent="0.25">
      <c r="A3155" s="22">
        <v>43531</v>
      </c>
      <c r="B3155" s="7">
        <v>0.03</v>
      </c>
      <c r="C3155" t="s">
        <v>7232</v>
      </c>
      <c r="D3155" t="s">
        <v>9</v>
      </c>
      <c r="E3155" t="s">
        <v>5485</v>
      </c>
      <c r="F3155" s="8">
        <v>92</v>
      </c>
    </row>
    <row r="3156" spans="1:6" x14ac:dyDescent="0.25">
      <c r="A3156" s="22">
        <v>43466</v>
      </c>
      <c r="B3156" s="7">
        <v>0.45</v>
      </c>
      <c r="C3156" t="s">
        <v>7231</v>
      </c>
      <c r="D3156" t="s">
        <v>7201</v>
      </c>
      <c r="E3156" t="s">
        <v>5557</v>
      </c>
      <c r="F3156" s="8">
        <v>92</v>
      </c>
    </row>
    <row r="3157" spans="1:6" x14ac:dyDescent="0.25">
      <c r="A3157" s="22">
        <v>43515</v>
      </c>
      <c r="B3157" s="7">
        <v>0.93</v>
      </c>
      <c r="C3157" t="s">
        <v>7231</v>
      </c>
      <c r="D3157" t="s">
        <v>9</v>
      </c>
      <c r="E3157" t="s">
        <v>6597</v>
      </c>
      <c r="F3157" s="8">
        <v>92</v>
      </c>
    </row>
    <row r="3158" spans="1:6" x14ac:dyDescent="0.25">
      <c r="A3158" s="22">
        <v>43440</v>
      </c>
      <c r="B3158" s="7">
        <v>0.69</v>
      </c>
      <c r="C3158" t="s">
        <v>7232</v>
      </c>
      <c r="D3158" t="s">
        <v>9</v>
      </c>
      <c r="E3158" t="s">
        <v>6878</v>
      </c>
      <c r="F3158" s="8">
        <v>92</v>
      </c>
    </row>
    <row r="3159" spans="1:6" x14ac:dyDescent="0.25">
      <c r="A3159" s="22">
        <v>43501</v>
      </c>
      <c r="B3159" s="7">
        <v>0.3</v>
      </c>
      <c r="C3159" t="s">
        <v>7231</v>
      </c>
      <c r="D3159" t="s">
        <v>9</v>
      </c>
      <c r="E3159" t="s">
        <v>6794</v>
      </c>
      <c r="F3159" s="8">
        <v>92</v>
      </c>
    </row>
    <row r="3160" spans="1:6" x14ac:dyDescent="0.25">
      <c r="A3160" s="22">
        <v>43445</v>
      </c>
      <c r="B3160" s="7">
        <v>0.34</v>
      </c>
      <c r="C3160" t="s">
        <v>7231</v>
      </c>
      <c r="D3160" t="s">
        <v>7200</v>
      </c>
      <c r="E3160" t="s">
        <v>5216</v>
      </c>
      <c r="F3160" s="8">
        <v>92</v>
      </c>
    </row>
    <row r="3161" spans="1:6" x14ac:dyDescent="0.25">
      <c r="A3161" s="22">
        <v>43483</v>
      </c>
      <c r="B3161" s="7">
        <v>7.0000000000000007E-2</v>
      </c>
      <c r="C3161" t="s">
        <v>7229</v>
      </c>
      <c r="D3161" t="s">
        <v>7201</v>
      </c>
      <c r="E3161" t="s">
        <v>6804</v>
      </c>
      <c r="F3161" s="8">
        <v>92</v>
      </c>
    </row>
    <row r="3162" spans="1:6" x14ac:dyDescent="0.25">
      <c r="A3162" s="22">
        <v>43500</v>
      </c>
      <c r="B3162" s="7">
        <v>7.0000000000000007E-2</v>
      </c>
      <c r="C3162" t="s">
        <v>7226</v>
      </c>
      <c r="D3162" t="s">
        <v>7200</v>
      </c>
      <c r="E3162" t="s">
        <v>4481</v>
      </c>
      <c r="F3162" s="8">
        <v>92</v>
      </c>
    </row>
    <row r="3163" spans="1:6" x14ac:dyDescent="0.25">
      <c r="A3163" s="22">
        <v>43473</v>
      </c>
      <c r="B3163" s="7">
        <v>0.15</v>
      </c>
      <c r="C3163" t="s">
        <v>7231</v>
      </c>
      <c r="D3163" t="s">
        <v>9</v>
      </c>
      <c r="E3163" t="s">
        <v>5616</v>
      </c>
      <c r="F3163" s="8">
        <v>92</v>
      </c>
    </row>
    <row r="3164" spans="1:6" x14ac:dyDescent="0.25">
      <c r="A3164" s="22">
        <v>43552</v>
      </c>
      <c r="B3164" s="7">
        <v>0.46</v>
      </c>
      <c r="C3164" t="s">
        <v>7232</v>
      </c>
      <c r="D3164" t="s">
        <v>9</v>
      </c>
      <c r="E3164" t="s">
        <v>6166</v>
      </c>
      <c r="F3164" s="8">
        <v>92</v>
      </c>
    </row>
    <row r="3165" spans="1:6" x14ac:dyDescent="0.25">
      <c r="A3165" s="22">
        <v>43466</v>
      </c>
      <c r="B3165" s="7">
        <v>0.21</v>
      </c>
      <c r="C3165" t="s">
        <v>7231</v>
      </c>
      <c r="D3165" t="s">
        <v>7201</v>
      </c>
      <c r="E3165" t="s">
        <v>6181</v>
      </c>
      <c r="F3165" s="8">
        <v>92</v>
      </c>
    </row>
    <row r="3166" spans="1:6" x14ac:dyDescent="0.25">
      <c r="A3166" s="22">
        <v>43465</v>
      </c>
      <c r="B3166" s="7">
        <v>0.75</v>
      </c>
      <c r="C3166" t="s">
        <v>7226</v>
      </c>
      <c r="D3166" t="s">
        <v>7201</v>
      </c>
      <c r="E3166" t="s">
        <v>5871</v>
      </c>
      <c r="F3166" s="8">
        <v>92</v>
      </c>
    </row>
    <row r="3167" spans="1:6" x14ac:dyDescent="0.25">
      <c r="A3167" s="22">
        <v>43543</v>
      </c>
      <c r="B3167" s="7">
        <v>0.75</v>
      </c>
      <c r="C3167" t="s">
        <v>7231</v>
      </c>
      <c r="D3167" t="s">
        <v>9</v>
      </c>
      <c r="E3167" t="s">
        <v>5504</v>
      </c>
      <c r="F3167" s="8">
        <v>92</v>
      </c>
    </row>
    <row r="3168" spans="1:6" x14ac:dyDescent="0.25">
      <c r="A3168" s="22">
        <v>43441</v>
      </c>
      <c r="B3168" s="7">
        <v>0.91</v>
      </c>
      <c r="C3168" t="s">
        <v>7229</v>
      </c>
      <c r="D3168" t="s">
        <v>9</v>
      </c>
      <c r="E3168" t="s">
        <v>5315</v>
      </c>
      <c r="F3168" s="8">
        <v>92</v>
      </c>
    </row>
    <row r="3169" spans="1:6" x14ac:dyDescent="0.25">
      <c r="A3169" s="22">
        <v>43434</v>
      </c>
      <c r="B3169" s="7">
        <v>0.8</v>
      </c>
      <c r="C3169" t="s">
        <v>7229</v>
      </c>
      <c r="D3169" t="s">
        <v>7200</v>
      </c>
      <c r="E3169" t="s">
        <v>5082</v>
      </c>
      <c r="F3169" s="8">
        <v>92</v>
      </c>
    </row>
    <row r="3170" spans="1:6" x14ac:dyDescent="0.25">
      <c r="A3170" s="22">
        <v>43531</v>
      </c>
      <c r="B3170" s="7">
        <v>0.62</v>
      </c>
      <c r="C3170" t="s">
        <v>7232</v>
      </c>
      <c r="D3170" t="s">
        <v>9</v>
      </c>
      <c r="E3170" t="s">
        <v>6218</v>
      </c>
      <c r="F3170" s="8">
        <v>92</v>
      </c>
    </row>
    <row r="3171" spans="1:6" x14ac:dyDescent="0.25">
      <c r="A3171" s="22">
        <v>43472</v>
      </c>
      <c r="B3171" s="7">
        <v>0.73</v>
      </c>
      <c r="C3171" t="s">
        <v>7226</v>
      </c>
      <c r="D3171" t="s">
        <v>7201</v>
      </c>
      <c r="E3171" t="s">
        <v>3730</v>
      </c>
      <c r="F3171" s="8">
        <v>92</v>
      </c>
    </row>
    <row r="3172" spans="1:6" x14ac:dyDescent="0.25">
      <c r="A3172" s="22">
        <v>43550</v>
      </c>
      <c r="B3172" s="7">
        <v>0.1</v>
      </c>
      <c r="C3172" t="s">
        <v>7231</v>
      </c>
      <c r="D3172" t="s">
        <v>9</v>
      </c>
      <c r="E3172" t="s">
        <v>532</v>
      </c>
      <c r="F3172" s="8">
        <v>92</v>
      </c>
    </row>
    <row r="3173" spans="1:6" x14ac:dyDescent="0.25">
      <c r="A3173" s="22">
        <v>43496</v>
      </c>
      <c r="B3173" s="7">
        <v>0.95</v>
      </c>
      <c r="C3173" t="s">
        <v>7232</v>
      </c>
      <c r="D3173" t="s">
        <v>9</v>
      </c>
      <c r="E3173" t="s">
        <v>5880</v>
      </c>
      <c r="F3173" s="8">
        <v>92</v>
      </c>
    </row>
    <row r="3174" spans="1:6" x14ac:dyDescent="0.25">
      <c r="A3174" s="22">
        <v>43493</v>
      </c>
      <c r="B3174" s="7">
        <v>0.24</v>
      </c>
      <c r="C3174" t="s">
        <v>7226</v>
      </c>
      <c r="D3174" t="s">
        <v>9</v>
      </c>
      <c r="E3174" t="s">
        <v>5794</v>
      </c>
      <c r="F3174" s="8">
        <v>92</v>
      </c>
    </row>
    <row r="3175" spans="1:6" x14ac:dyDescent="0.25">
      <c r="A3175" s="22">
        <v>43452</v>
      </c>
      <c r="B3175" s="7">
        <v>0.23</v>
      </c>
      <c r="C3175" t="s">
        <v>7231</v>
      </c>
      <c r="D3175" t="s">
        <v>9</v>
      </c>
      <c r="E3175" t="s">
        <v>7182</v>
      </c>
      <c r="F3175" s="8">
        <v>92</v>
      </c>
    </row>
    <row r="3176" spans="1:6" x14ac:dyDescent="0.25">
      <c r="A3176" s="22">
        <v>43522</v>
      </c>
      <c r="B3176" s="7">
        <v>0.95</v>
      </c>
      <c r="C3176" t="s">
        <v>7231</v>
      </c>
      <c r="D3176" t="s">
        <v>7203</v>
      </c>
      <c r="E3176" t="s">
        <v>7140</v>
      </c>
      <c r="F3176" s="8">
        <v>92</v>
      </c>
    </row>
    <row r="3177" spans="1:6" x14ac:dyDescent="0.25">
      <c r="A3177" s="22">
        <v>43496</v>
      </c>
      <c r="B3177" s="7">
        <v>0.43</v>
      </c>
      <c r="C3177" t="s">
        <v>7232</v>
      </c>
      <c r="D3177" t="s">
        <v>9</v>
      </c>
      <c r="E3177" t="s">
        <v>2480</v>
      </c>
      <c r="F3177" s="8">
        <v>92</v>
      </c>
    </row>
    <row r="3178" spans="1:6" x14ac:dyDescent="0.25">
      <c r="A3178" s="22">
        <v>43511</v>
      </c>
      <c r="B3178" s="7">
        <v>0.37</v>
      </c>
      <c r="C3178" t="s">
        <v>7229</v>
      </c>
      <c r="D3178" t="s">
        <v>9</v>
      </c>
      <c r="E3178" t="s">
        <v>6821</v>
      </c>
      <c r="F3178" s="8">
        <v>92</v>
      </c>
    </row>
    <row r="3179" spans="1:6" x14ac:dyDescent="0.25">
      <c r="A3179" s="22">
        <v>43473</v>
      </c>
      <c r="B3179" s="7">
        <v>0.48</v>
      </c>
      <c r="C3179" t="s">
        <v>7231</v>
      </c>
      <c r="D3179" t="s">
        <v>7201</v>
      </c>
      <c r="E3179" t="s">
        <v>5533</v>
      </c>
      <c r="F3179" s="8">
        <v>92</v>
      </c>
    </row>
    <row r="3180" spans="1:6" x14ac:dyDescent="0.25">
      <c r="A3180" s="22">
        <v>43427</v>
      </c>
      <c r="B3180" s="7">
        <v>0.8</v>
      </c>
      <c r="C3180" t="s">
        <v>7229</v>
      </c>
      <c r="D3180" t="s">
        <v>9</v>
      </c>
      <c r="E3180" t="s">
        <v>5908</v>
      </c>
      <c r="F3180" s="8">
        <v>92</v>
      </c>
    </row>
    <row r="3181" spans="1:6" x14ac:dyDescent="0.25">
      <c r="A3181" s="22">
        <v>43510</v>
      </c>
      <c r="B3181" s="7">
        <v>0.4</v>
      </c>
      <c r="C3181" t="s">
        <v>7232</v>
      </c>
      <c r="D3181" t="s">
        <v>9</v>
      </c>
      <c r="E3181" t="s">
        <v>5252</v>
      </c>
      <c r="F3181" s="8">
        <v>92</v>
      </c>
    </row>
    <row r="3182" spans="1:6" x14ac:dyDescent="0.25">
      <c r="A3182" s="22">
        <v>43542</v>
      </c>
      <c r="B3182" s="7">
        <v>0.43</v>
      </c>
      <c r="C3182" t="s">
        <v>7226</v>
      </c>
      <c r="D3182" t="s">
        <v>7201</v>
      </c>
      <c r="E3182" t="s">
        <v>5927</v>
      </c>
      <c r="F3182" s="8">
        <v>92</v>
      </c>
    </row>
    <row r="3183" spans="1:6" x14ac:dyDescent="0.25">
      <c r="A3183" s="22">
        <v>43482</v>
      </c>
      <c r="B3183" s="7">
        <v>0.81</v>
      </c>
      <c r="C3183" t="s">
        <v>7232</v>
      </c>
      <c r="D3183" t="s">
        <v>7201</v>
      </c>
      <c r="E3183" t="s">
        <v>5439</v>
      </c>
      <c r="F3183" s="8">
        <v>92</v>
      </c>
    </row>
    <row r="3184" spans="1:6" x14ac:dyDescent="0.25">
      <c r="A3184" s="22">
        <v>43489</v>
      </c>
      <c r="B3184" s="7">
        <v>0.68</v>
      </c>
      <c r="C3184" t="s">
        <v>7232</v>
      </c>
      <c r="D3184" t="s">
        <v>7202</v>
      </c>
      <c r="E3184" t="s">
        <v>2506</v>
      </c>
      <c r="F3184" s="8">
        <v>92</v>
      </c>
    </row>
    <row r="3185" spans="1:6" x14ac:dyDescent="0.25">
      <c r="A3185" s="22">
        <v>43522</v>
      </c>
      <c r="B3185" s="7">
        <v>0.85</v>
      </c>
      <c r="C3185" t="s">
        <v>7231</v>
      </c>
      <c r="D3185" t="s">
        <v>9</v>
      </c>
      <c r="E3185" t="s">
        <v>5200</v>
      </c>
      <c r="F3185" s="8">
        <v>92</v>
      </c>
    </row>
    <row r="3186" spans="1:6" x14ac:dyDescent="0.25">
      <c r="A3186" s="22">
        <v>43543</v>
      </c>
      <c r="B3186" s="7">
        <v>0.99</v>
      </c>
      <c r="C3186" t="s">
        <v>7231</v>
      </c>
      <c r="D3186" t="s">
        <v>7200</v>
      </c>
      <c r="E3186" t="s">
        <v>2276</v>
      </c>
      <c r="F3186" s="8">
        <v>92</v>
      </c>
    </row>
    <row r="3187" spans="1:6" x14ac:dyDescent="0.25">
      <c r="A3187" s="22">
        <v>43553</v>
      </c>
      <c r="B3187" s="7">
        <v>0.16</v>
      </c>
      <c r="C3187" t="s">
        <v>7229</v>
      </c>
      <c r="D3187" t="s">
        <v>9</v>
      </c>
      <c r="E3187" t="s">
        <v>6594</v>
      </c>
      <c r="F3187" s="8">
        <v>92</v>
      </c>
    </row>
    <row r="3188" spans="1:6" x14ac:dyDescent="0.25">
      <c r="A3188" s="22">
        <v>43468</v>
      </c>
      <c r="B3188" s="7">
        <v>0.28000000000000003</v>
      </c>
      <c r="C3188" t="s">
        <v>7232</v>
      </c>
      <c r="D3188" t="s">
        <v>7200</v>
      </c>
      <c r="E3188" t="s">
        <v>465</v>
      </c>
      <c r="F3188" s="8">
        <v>92</v>
      </c>
    </row>
    <row r="3189" spans="1:6" x14ac:dyDescent="0.25">
      <c r="A3189" s="22">
        <v>43543</v>
      </c>
      <c r="B3189" s="7">
        <v>0.06</v>
      </c>
      <c r="C3189" t="s">
        <v>7231</v>
      </c>
      <c r="D3189" t="s">
        <v>7202</v>
      </c>
      <c r="E3189" t="s">
        <v>5239</v>
      </c>
      <c r="F3189" s="8">
        <v>92</v>
      </c>
    </row>
    <row r="3190" spans="1:6" x14ac:dyDescent="0.25">
      <c r="A3190" s="22">
        <v>43483</v>
      </c>
      <c r="B3190" s="7">
        <v>0.79</v>
      </c>
      <c r="C3190" t="s">
        <v>7229</v>
      </c>
      <c r="D3190" t="s">
        <v>7200</v>
      </c>
      <c r="E3190" t="s">
        <v>6053</v>
      </c>
      <c r="F3190" s="8">
        <v>92</v>
      </c>
    </row>
    <row r="3191" spans="1:6" x14ac:dyDescent="0.25">
      <c r="A3191" s="22">
        <v>43508</v>
      </c>
      <c r="B3191" s="7">
        <v>0.76</v>
      </c>
      <c r="C3191" t="s">
        <v>7231</v>
      </c>
      <c r="D3191" t="s">
        <v>7201</v>
      </c>
      <c r="E3191" t="s">
        <v>6733</v>
      </c>
      <c r="F3191" s="8">
        <v>92</v>
      </c>
    </row>
    <row r="3192" spans="1:6" x14ac:dyDescent="0.25">
      <c r="A3192" s="22">
        <v>43501</v>
      </c>
      <c r="B3192" s="7">
        <v>0.84</v>
      </c>
      <c r="C3192" t="s">
        <v>7231</v>
      </c>
      <c r="D3192" t="s">
        <v>7203</v>
      </c>
      <c r="E3192" t="s">
        <v>6468</v>
      </c>
      <c r="F3192" s="8">
        <v>92</v>
      </c>
    </row>
    <row r="3193" spans="1:6" x14ac:dyDescent="0.25">
      <c r="A3193" s="22">
        <v>43440</v>
      </c>
      <c r="B3193" s="7">
        <v>0.37</v>
      </c>
      <c r="C3193" t="s">
        <v>7232</v>
      </c>
      <c r="D3193" t="s">
        <v>9</v>
      </c>
      <c r="E3193" t="s">
        <v>5136</v>
      </c>
      <c r="F3193" s="8">
        <v>92</v>
      </c>
    </row>
    <row r="3194" spans="1:6" x14ac:dyDescent="0.25">
      <c r="A3194" s="22">
        <v>43447</v>
      </c>
      <c r="B3194" s="7">
        <v>0.95</v>
      </c>
      <c r="C3194" t="s">
        <v>7232</v>
      </c>
      <c r="D3194" t="s">
        <v>7201</v>
      </c>
      <c r="E3194" t="s">
        <v>5037</v>
      </c>
      <c r="F3194" s="8">
        <v>92</v>
      </c>
    </row>
    <row r="3195" spans="1:6" x14ac:dyDescent="0.25">
      <c r="A3195" s="22">
        <v>43553</v>
      </c>
      <c r="B3195" s="7">
        <v>0.04</v>
      </c>
      <c r="C3195" t="s">
        <v>7229</v>
      </c>
      <c r="D3195" t="s">
        <v>7202</v>
      </c>
      <c r="E3195" t="s">
        <v>5025</v>
      </c>
      <c r="F3195" s="8">
        <v>92</v>
      </c>
    </row>
    <row r="3196" spans="1:6" x14ac:dyDescent="0.25">
      <c r="A3196" s="22">
        <v>43546</v>
      </c>
      <c r="B3196" s="7">
        <v>0.31</v>
      </c>
      <c r="C3196" t="s">
        <v>7229</v>
      </c>
      <c r="D3196" t="s">
        <v>7201</v>
      </c>
      <c r="E3196" t="s">
        <v>5311</v>
      </c>
      <c r="F3196" s="8">
        <v>92</v>
      </c>
    </row>
    <row r="3197" spans="1:6" x14ac:dyDescent="0.25">
      <c r="A3197" s="22">
        <v>43517</v>
      </c>
      <c r="B3197" s="7">
        <v>0.23</v>
      </c>
      <c r="C3197" t="s">
        <v>7232</v>
      </c>
      <c r="D3197" t="s">
        <v>9</v>
      </c>
      <c r="E3197" t="s">
        <v>5540</v>
      </c>
      <c r="F3197" s="8">
        <v>92</v>
      </c>
    </row>
    <row r="3198" spans="1:6" x14ac:dyDescent="0.25">
      <c r="A3198" s="22">
        <v>43539</v>
      </c>
      <c r="B3198" s="7">
        <v>0.76</v>
      </c>
      <c r="C3198" t="s">
        <v>7229</v>
      </c>
      <c r="D3198" t="s">
        <v>9</v>
      </c>
      <c r="E3198" t="s">
        <v>5657</v>
      </c>
      <c r="F3198" s="8">
        <v>92</v>
      </c>
    </row>
    <row r="3199" spans="1:6" x14ac:dyDescent="0.25">
      <c r="A3199" s="22">
        <v>43503</v>
      </c>
      <c r="B3199" s="7">
        <v>0.67</v>
      </c>
      <c r="C3199" t="s">
        <v>7232</v>
      </c>
      <c r="D3199" t="s">
        <v>7201</v>
      </c>
      <c r="E3199" t="s">
        <v>6112</v>
      </c>
      <c r="F3199" s="8">
        <v>92</v>
      </c>
    </row>
    <row r="3200" spans="1:6" x14ac:dyDescent="0.25">
      <c r="A3200" s="22">
        <v>43510</v>
      </c>
      <c r="B3200" s="7">
        <v>0.82</v>
      </c>
      <c r="C3200" t="s">
        <v>7232</v>
      </c>
      <c r="D3200" t="s">
        <v>9</v>
      </c>
      <c r="E3200" t="s">
        <v>2637</v>
      </c>
      <c r="F3200" s="8">
        <v>92</v>
      </c>
    </row>
    <row r="3201" spans="1:6" x14ac:dyDescent="0.25">
      <c r="A3201" s="22">
        <v>43445</v>
      </c>
      <c r="B3201" s="7">
        <v>0.21</v>
      </c>
      <c r="C3201" t="s">
        <v>7231</v>
      </c>
      <c r="D3201" t="s">
        <v>7201</v>
      </c>
      <c r="E3201" t="s">
        <v>5127</v>
      </c>
      <c r="F3201" s="8">
        <v>92</v>
      </c>
    </row>
    <row r="3202" spans="1:6" x14ac:dyDescent="0.25">
      <c r="A3202" s="22">
        <v>43454</v>
      </c>
      <c r="B3202" s="7">
        <v>0.41</v>
      </c>
      <c r="C3202" t="s">
        <v>7232</v>
      </c>
      <c r="D3202" t="s">
        <v>9</v>
      </c>
      <c r="E3202" t="s">
        <v>5572</v>
      </c>
      <c r="F3202" s="8">
        <v>92</v>
      </c>
    </row>
    <row r="3203" spans="1:6" x14ac:dyDescent="0.25">
      <c r="A3203" s="22">
        <v>43535</v>
      </c>
      <c r="B3203" s="7">
        <v>0.02</v>
      </c>
      <c r="C3203" t="s">
        <v>7226</v>
      </c>
      <c r="D3203" t="s">
        <v>7202</v>
      </c>
      <c r="E3203" t="s">
        <v>7114</v>
      </c>
      <c r="F3203" s="8">
        <v>92</v>
      </c>
    </row>
    <row r="3204" spans="1:6" x14ac:dyDescent="0.25">
      <c r="A3204" s="22">
        <v>43532</v>
      </c>
      <c r="B3204" s="7">
        <v>0.4</v>
      </c>
      <c r="C3204" t="s">
        <v>7229</v>
      </c>
      <c r="D3204" t="s">
        <v>7201</v>
      </c>
      <c r="E3204" t="s">
        <v>5725</v>
      </c>
      <c r="F3204" s="8">
        <v>92</v>
      </c>
    </row>
    <row r="3205" spans="1:6" x14ac:dyDescent="0.25">
      <c r="A3205" s="22">
        <v>43504</v>
      </c>
      <c r="B3205" s="7">
        <v>0.3</v>
      </c>
      <c r="C3205" t="s">
        <v>7229</v>
      </c>
      <c r="D3205" t="s">
        <v>7200</v>
      </c>
      <c r="E3205" t="s">
        <v>6746</v>
      </c>
      <c r="F3205" s="8">
        <v>92</v>
      </c>
    </row>
    <row r="3206" spans="1:6" x14ac:dyDescent="0.25">
      <c r="A3206" s="22">
        <v>43487</v>
      </c>
      <c r="B3206" s="7">
        <v>0.47</v>
      </c>
      <c r="C3206" t="s">
        <v>7231</v>
      </c>
      <c r="D3206" t="s">
        <v>9</v>
      </c>
      <c r="E3206" t="s">
        <v>3012</v>
      </c>
      <c r="F3206" s="8">
        <v>92</v>
      </c>
    </row>
    <row r="3207" spans="1:6" x14ac:dyDescent="0.25">
      <c r="A3207" s="22">
        <v>43444</v>
      </c>
      <c r="B3207" s="7">
        <v>0.43</v>
      </c>
      <c r="C3207" t="s">
        <v>7226</v>
      </c>
      <c r="D3207" t="s">
        <v>7200</v>
      </c>
      <c r="E3207" t="s">
        <v>2607</v>
      </c>
      <c r="F3207" s="8">
        <v>92</v>
      </c>
    </row>
    <row r="3208" spans="1:6" x14ac:dyDescent="0.25">
      <c r="A3208" s="22">
        <v>43480</v>
      </c>
      <c r="B3208" s="7">
        <v>0.83</v>
      </c>
      <c r="C3208" t="s">
        <v>7231</v>
      </c>
      <c r="D3208" t="s">
        <v>7201</v>
      </c>
      <c r="E3208" t="s">
        <v>6059</v>
      </c>
      <c r="F3208" s="8">
        <v>92</v>
      </c>
    </row>
    <row r="3209" spans="1:6" x14ac:dyDescent="0.25">
      <c r="A3209" s="22">
        <v>43466</v>
      </c>
      <c r="B3209" s="7">
        <v>0.09</v>
      </c>
      <c r="C3209" t="s">
        <v>7231</v>
      </c>
      <c r="D3209" t="s">
        <v>7201</v>
      </c>
      <c r="E3209" t="s">
        <v>6339</v>
      </c>
      <c r="F3209" s="8">
        <v>92</v>
      </c>
    </row>
    <row r="3210" spans="1:6" x14ac:dyDescent="0.25">
      <c r="A3210" s="22">
        <v>43535</v>
      </c>
      <c r="B3210" s="7">
        <v>0.49</v>
      </c>
      <c r="C3210" t="s">
        <v>7226</v>
      </c>
      <c r="D3210" t="s">
        <v>7201</v>
      </c>
      <c r="E3210" t="s">
        <v>5552</v>
      </c>
      <c r="F3210" s="8">
        <v>92</v>
      </c>
    </row>
    <row r="3211" spans="1:6" x14ac:dyDescent="0.25">
      <c r="A3211" s="22">
        <v>43550</v>
      </c>
      <c r="B3211" s="7">
        <v>0.67</v>
      </c>
      <c r="C3211" t="s">
        <v>7231</v>
      </c>
      <c r="D3211" t="s">
        <v>7202</v>
      </c>
      <c r="E3211" t="s">
        <v>5998</v>
      </c>
      <c r="F3211" s="8">
        <v>92</v>
      </c>
    </row>
    <row r="3212" spans="1:6" x14ac:dyDescent="0.25">
      <c r="A3212" s="22">
        <v>43451</v>
      </c>
      <c r="B3212" s="7">
        <v>0.34</v>
      </c>
      <c r="C3212" t="s">
        <v>7226</v>
      </c>
      <c r="D3212" t="s">
        <v>7202</v>
      </c>
      <c r="E3212" t="s">
        <v>5172</v>
      </c>
      <c r="F3212" s="8">
        <v>92</v>
      </c>
    </row>
    <row r="3213" spans="1:6" x14ac:dyDescent="0.25">
      <c r="A3213" s="22">
        <v>43529</v>
      </c>
      <c r="B3213" s="7">
        <v>0.52</v>
      </c>
      <c r="C3213" t="s">
        <v>7231</v>
      </c>
      <c r="D3213" t="s">
        <v>7201</v>
      </c>
      <c r="E3213" t="s">
        <v>2188</v>
      </c>
      <c r="F3213" s="8">
        <v>92</v>
      </c>
    </row>
    <row r="3214" spans="1:6" x14ac:dyDescent="0.25">
      <c r="A3214" s="22">
        <v>43508</v>
      </c>
      <c r="B3214" s="7">
        <v>0.83</v>
      </c>
      <c r="C3214" t="s">
        <v>7231</v>
      </c>
      <c r="D3214" t="s">
        <v>7200</v>
      </c>
      <c r="E3214" t="s">
        <v>5064</v>
      </c>
      <c r="F3214" s="8">
        <v>92</v>
      </c>
    </row>
    <row r="3215" spans="1:6" x14ac:dyDescent="0.25">
      <c r="A3215" s="22">
        <v>43518</v>
      </c>
      <c r="B3215" s="7">
        <v>0.25</v>
      </c>
      <c r="C3215" t="s">
        <v>7229</v>
      </c>
      <c r="D3215" t="s">
        <v>9</v>
      </c>
      <c r="E3215" t="s">
        <v>892</v>
      </c>
      <c r="F3215" s="8">
        <v>92</v>
      </c>
    </row>
    <row r="3216" spans="1:6" x14ac:dyDescent="0.25">
      <c r="A3216" s="22">
        <v>43553</v>
      </c>
      <c r="B3216" s="7">
        <v>0.04</v>
      </c>
      <c r="C3216" t="s">
        <v>7229</v>
      </c>
      <c r="D3216" t="s">
        <v>7202</v>
      </c>
      <c r="E3216" t="s">
        <v>6410</v>
      </c>
      <c r="F3216" s="8">
        <v>92</v>
      </c>
    </row>
    <row r="3217" spans="1:6" x14ac:dyDescent="0.25">
      <c r="A3217" s="22">
        <v>43539</v>
      </c>
      <c r="B3217" s="7">
        <v>0.69</v>
      </c>
      <c r="C3217" t="s">
        <v>7229</v>
      </c>
      <c r="D3217" t="s">
        <v>9</v>
      </c>
      <c r="E3217" t="s">
        <v>3555</v>
      </c>
      <c r="F3217" s="8">
        <v>92</v>
      </c>
    </row>
    <row r="3218" spans="1:6" x14ac:dyDescent="0.25">
      <c r="A3218" s="22">
        <v>43434</v>
      </c>
      <c r="B3218" s="7">
        <v>0.08</v>
      </c>
      <c r="C3218" t="s">
        <v>7229</v>
      </c>
      <c r="D3218" t="s">
        <v>9</v>
      </c>
      <c r="E3218" t="s">
        <v>6733</v>
      </c>
      <c r="F3218" s="8">
        <v>92</v>
      </c>
    </row>
    <row r="3219" spans="1:6" x14ac:dyDescent="0.25">
      <c r="A3219" s="22">
        <v>43507</v>
      </c>
      <c r="B3219" s="7">
        <v>0.74</v>
      </c>
      <c r="C3219" t="s">
        <v>7226</v>
      </c>
      <c r="D3219" t="s">
        <v>9</v>
      </c>
      <c r="E3219" t="s">
        <v>7110</v>
      </c>
      <c r="F3219" s="8">
        <v>92</v>
      </c>
    </row>
    <row r="3220" spans="1:6" x14ac:dyDescent="0.25">
      <c r="A3220" s="22">
        <v>43522</v>
      </c>
      <c r="B3220" s="7">
        <v>0.21</v>
      </c>
      <c r="C3220" t="s">
        <v>7231</v>
      </c>
      <c r="D3220" t="s">
        <v>7201</v>
      </c>
      <c r="E3220" t="s">
        <v>597</v>
      </c>
      <c r="F3220" s="8">
        <v>92</v>
      </c>
    </row>
    <row r="3221" spans="1:6" x14ac:dyDescent="0.25">
      <c r="A3221" s="22">
        <v>43545</v>
      </c>
      <c r="B3221" s="7">
        <v>0.84</v>
      </c>
      <c r="C3221" t="s">
        <v>7232</v>
      </c>
      <c r="D3221" t="s">
        <v>9</v>
      </c>
      <c r="E3221" t="s">
        <v>5327</v>
      </c>
      <c r="F3221" s="8">
        <v>92</v>
      </c>
    </row>
    <row r="3222" spans="1:6" x14ac:dyDescent="0.25">
      <c r="A3222" s="22">
        <v>43452</v>
      </c>
      <c r="B3222" s="7">
        <v>0.24</v>
      </c>
      <c r="C3222" t="s">
        <v>7231</v>
      </c>
      <c r="D3222" t="s">
        <v>7200</v>
      </c>
      <c r="E3222" t="s">
        <v>6740</v>
      </c>
      <c r="F3222" s="8">
        <v>92</v>
      </c>
    </row>
    <row r="3223" spans="1:6" x14ac:dyDescent="0.25">
      <c r="A3223" s="22">
        <v>43508</v>
      </c>
      <c r="B3223" s="7">
        <v>0.96</v>
      </c>
      <c r="C3223" t="s">
        <v>7231</v>
      </c>
      <c r="D3223" t="s">
        <v>9</v>
      </c>
      <c r="E3223" t="s">
        <v>5543</v>
      </c>
      <c r="F3223" s="8">
        <v>92</v>
      </c>
    </row>
    <row r="3224" spans="1:6" x14ac:dyDescent="0.25">
      <c r="A3224" s="22">
        <v>43427</v>
      </c>
      <c r="B3224" s="7">
        <v>0.23</v>
      </c>
      <c r="C3224" t="s">
        <v>7229</v>
      </c>
      <c r="D3224" t="s">
        <v>9</v>
      </c>
      <c r="E3224" t="s">
        <v>4533</v>
      </c>
      <c r="F3224" s="8">
        <v>92</v>
      </c>
    </row>
    <row r="3225" spans="1:6" x14ac:dyDescent="0.25">
      <c r="A3225" s="22">
        <v>43556</v>
      </c>
      <c r="B3225" s="7">
        <v>0.95</v>
      </c>
      <c r="C3225" t="s">
        <v>7226</v>
      </c>
      <c r="D3225" t="s">
        <v>7201</v>
      </c>
      <c r="E3225" t="s">
        <v>6090</v>
      </c>
      <c r="F3225" s="8">
        <v>92</v>
      </c>
    </row>
    <row r="3226" spans="1:6" x14ac:dyDescent="0.25">
      <c r="A3226" s="22">
        <v>43433</v>
      </c>
      <c r="B3226" s="7">
        <v>0.81</v>
      </c>
      <c r="C3226" t="s">
        <v>7232</v>
      </c>
      <c r="D3226" t="s">
        <v>7201</v>
      </c>
      <c r="E3226" t="s">
        <v>364</v>
      </c>
      <c r="F3226" s="8">
        <v>92</v>
      </c>
    </row>
    <row r="3227" spans="1:6" x14ac:dyDescent="0.25">
      <c r="A3227" s="22">
        <v>43542</v>
      </c>
      <c r="B3227" s="7">
        <v>0.03</v>
      </c>
      <c r="C3227" t="s">
        <v>7226</v>
      </c>
      <c r="D3227" t="s">
        <v>7201</v>
      </c>
      <c r="E3227" t="s">
        <v>5107</v>
      </c>
      <c r="F3227" s="8">
        <v>92</v>
      </c>
    </row>
    <row r="3228" spans="1:6" x14ac:dyDescent="0.25">
      <c r="A3228" s="22">
        <v>43490</v>
      </c>
      <c r="B3228" s="7">
        <v>0.74</v>
      </c>
      <c r="C3228" t="s">
        <v>7229</v>
      </c>
      <c r="D3228" t="s">
        <v>9</v>
      </c>
      <c r="E3228" t="s">
        <v>5180</v>
      </c>
      <c r="F3228" s="8">
        <v>92</v>
      </c>
    </row>
    <row r="3229" spans="1:6" x14ac:dyDescent="0.25">
      <c r="A3229" s="22">
        <v>43539</v>
      </c>
      <c r="B3229" s="7">
        <v>0.89</v>
      </c>
      <c r="C3229" t="s">
        <v>7229</v>
      </c>
      <c r="D3229" t="s">
        <v>7203</v>
      </c>
      <c r="E3229" t="s">
        <v>5934</v>
      </c>
      <c r="F3229" s="8">
        <v>92</v>
      </c>
    </row>
    <row r="3230" spans="1:6" x14ac:dyDescent="0.25">
      <c r="A3230" s="22">
        <v>43483</v>
      </c>
      <c r="B3230" s="7">
        <v>0.88</v>
      </c>
      <c r="C3230" t="s">
        <v>7229</v>
      </c>
      <c r="D3230" t="s">
        <v>9</v>
      </c>
      <c r="E3230" t="s">
        <v>5133</v>
      </c>
      <c r="F3230" s="8">
        <v>92</v>
      </c>
    </row>
    <row r="3231" spans="1:6" x14ac:dyDescent="0.25">
      <c r="A3231" s="22">
        <v>43479</v>
      </c>
      <c r="B3231" s="7">
        <v>0.96</v>
      </c>
      <c r="C3231" t="s">
        <v>7226</v>
      </c>
      <c r="D3231" t="s">
        <v>7200</v>
      </c>
      <c r="E3231" t="s">
        <v>6971</v>
      </c>
      <c r="F3231" s="8">
        <v>92</v>
      </c>
    </row>
    <row r="3232" spans="1:6" x14ac:dyDescent="0.25">
      <c r="A3232" s="22">
        <v>43501</v>
      </c>
      <c r="B3232" s="7">
        <v>0.39</v>
      </c>
      <c r="C3232" t="s">
        <v>7231</v>
      </c>
      <c r="D3232" t="s">
        <v>7200</v>
      </c>
      <c r="E3232" t="s">
        <v>6560</v>
      </c>
      <c r="F3232" s="8">
        <v>92</v>
      </c>
    </row>
    <row r="3233" spans="1:6" x14ac:dyDescent="0.25">
      <c r="A3233" s="22">
        <v>43469</v>
      </c>
      <c r="B3233" s="7">
        <v>0.02</v>
      </c>
      <c r="C3233" t="s">
        <v>7229</v>
      </c>
      <c r="D3233" t="s">
        <v>7200</v>
      </c>
      <c r="E3233" t="s">
        <v>4427</v>
      </c>
      <c r="F3233" s="8">
        <v>92</v>
      </c>
    </row>
    <row r="3234" spans="1:6" x14ac:dyDescent="0.25">
      <c r="A3234" s="22">
        <v>43503</v>
      </c>
      <c r="B3234" s="7">
        <v>0.6</v>
      </c>
      <c r="C3234" t="s">
        <v>7232</v>
      </c>
      <c r="D3234" t="s">
        <v>9</v>
      </c>
      <c r="E3234" t="s">
        <v>5118</v>
      </c>
      <c r="F3234" s="8">
        <v>92</v>
      </c>
    </row>
    <row r="3235" spans="1:6" x14ac:dyDescent="0.25">
      <c r="A3235" s="22">
        <v>43503</v>
      </c>
      <c r="B3235" s="7">
        <v>0.55000000000000004</v>
      </c>
      <c r="C3235" t="s">
        <v>7232</v>
      </c>
      <c r="D3235" t="s">
        <v>7202</v>
      </c>
      <c r="E3235" t="s">
        <v>1654</v>
      </c>
      <c r="F3235" s="8">
        <v>92</v>
      </c>
    </row>
    <row r="3236" spans="1:6" x14ac:dyDescent="0.25">
      <c r="A3236" s="22">
        <v>43455</v>
      </c>
      <c r="B3236" s="7">
        <v>0.22</v>
      </c>
      <c r="C3236" t="s">
        <v>7229</v>
      </c>
      <c r="D3236" t="s">
        <v>7201</v>
      </c>
      <c r="E3236" t="s">
        <v>4404</v>
      </c>
      <c r="F3236" s="8">
        <v>92</v>
      </c>
    </row>
    <row r="3237" spans="1:6" x14ac:dyDescent="0.25">
      <c r="A3237" s="22">
        <v>43531</v>
      </c>
      <c r="B3237" s="7">
        <v>0.03</v>
      </c>
      <c r="C3237" t="s">
        <v>7232</v>
      </c>
      <c r="D3237" t="s">
        <v>7202</v>
      </c>
      <c r="E3237" t="s">
        <v>830</v>
      </c>
      <c r="F3237" s="8">
        <v>92</v>
      </c>
    </row>
    <row r="3238" spans="1:6" x14ac:dyDescent="0.25">
      <c r="A3238" s="22">
        <v>43483</v>
      </c>
      <c r="B3238" s="7">
        <v>0.54</v>
      </c>
      <c r="C3238" t="s">
        <v>7229</v>
      </c>
      <c r="D3238" t="s">
        <v>7200</v>
      </c>
      <c r="E3238" t="s">
        <v>5560</v>
      </c>
      <c r="F3238" s="8">
        <v>92</v>
      </c>
    </row>
    <row r="3239" spans="1:6" x14ac:dyDescent="0.25">
      <c r="A3239" s="22">
        <v>43546</v>
      </c>
      <c r="B3239" s="7">
        <v>0.08</v>
      </c>
      <c r="C3239" t="s">
        <v>7229</v>
      </c>
      <c r="D3239" t="s">
        <v>7200</v>
      </c>
      <c r="E3239" t="s">
        <v>6332</v>
      </c>
      <c r="F3239" s="8">
        <v>92</v>
      </c>
    </row>
    <row r="3240" spans="1:6" x14ac:dyDescent="0.25">
      <c r="A3240" s="22">
        <v>43493</v>
      </c>
      <c r="B3240" s="7">
        <v>0.21</v>
      </c>
      <c r="C3240" t="s">
        <v>7226</v>
      </c>
      <c r="D3240" t="s">
        <v>7201</v>
      </c>
      <c r="E3240" t="s">
        <v>7162</v>
      </c>
      <c r="F3240" s="8">
        <v>92</v>
      </c>
    </row>
    <row r="3241" spans="1:6" x14ac:dyDescent="0.25">
      <c r="A3241" s="22">
        <v>43459</v>
      </c>
      <c r="B3241" s="7">
        <v>0.52</v>
      </c>
      <c r="C3241" t="s">
        <v>7231</v>
      </c>
      <c r="D3241" t="s">
        <v>7200</v>
      </c>
      <c r="E3241" t="s">
        <v>5250</v>
      </c>
      <c r="F3241" s="8">
        <v>92</v>
      </c>
    </row>
    <row r="3242" spans="1:6" x14ac:dyDescent="0.25">
      <c r="A3242" s="22">
        <v>43441</v>
      </c>
      <c r="B3242" s="7">
        <v>0.15</v>
      </c>
      <c r="C3242" t="s">
        <v>7229</v>
      </c>
      <c r="D3242" t="s">
        <v>9</v>
      </c>
      <c r="E3242" t="s">
        <v>5643</v>
      </c>
      <c r="F3242" s="8">
        <v>92</v>
      </c>
    </row>
    <row r="3243" spans="1:6" x14ac:dyDescent="0.25">
      <c r="A3243" s="22">
        <v>43440</v>
      </c>
      <c r="B3243" s="7">
        <v>0.04</v>
      </c>
      <c r="C3243" t="s">
        <v>7232</v>
      </c>
      <c r="D3243" t="s">
        <v>7200</v>
      </c>
      <c r="E3243" t="s">
        <v>6723</v>
      </c>
      <c r="F3243" s="8">
        <v>92</v>
      </c>
    </row>
    <row r="3244" spans="1:6" x14ac:dyDescent="0.25">
      <c r="A3244" s="22">
        <v>43483</v>
      </c>
      <c r="B3244" s="7">
        <v>0.89</v>
      </c>
      <c r="C3244" t="s">
        <v>7229</v>
      </c>
      <c r="D3244" t="s">
        <v>9</v>
      </c>
      <c r="E3244" t="s">
        <v>5909</v>
      </c>
      <c r="F3244" s="8">
        <v>92</v>
      </c>
    </row>
    <row r="3245" spans="1:6" x14ac:dyDescent="0.25">
      <c r="A3245" s="22">
        <v>43486</v>
      </c>
      <c r="B3245" s="7">
        <v>0.3</v>
      </c>
      <c r="C3245" t="s">
        <v>7226</v>
      </c>
      <c r="D3245" t="s">
        <v>7202</v>
      </c>
      <c r="E3245" t="s">
        <v>1506</v>
      </c>
      <c r="F3245" s="8">
        <v>92</v>
      </c>
    </row>
    <row r="3246" spans="1:6" x14ac:dyDescent="0.25">
      <c r="A3246" s="22">
        <v>43454</v>
      </c>
      <c r="B3246" s="7">
        <v>0.5</v>
      </c>
      <c r="C3246" t="s">
        <v>7232</v>
      </c>
      <c r="D3246" t="s">
        <v>7202</v>
      </c>
      <c r="E3246" t="s">
        <v>228</v>
      </c>
      <c r="F3246" s="8">
        <v>92</v>
      </c>
    </row>
    <row r="3247" spans="1:6" x14ac:dyDescent="0.25">
      <c r="A3247" s="22">
        <v>43445</v>
      </c>
      <c r="B3247" s="7">
        <v>0.17</v>
      </c>
      <c r="C3247" t="s">
        <v>7231</v>
      </c>
      <c r="D3247" t="s">
        <v>7201</v>
      </c>
      <c r="E3247" t="s">
        <v>4703</v>
      </c>
      <c r="F3247" s="8">
        <v>92</v>
      </c>
    </row>
    <row r="3248" spans="1:6" x14ac:dyDescent="0.25">
      <c r="A3248" s="22">
        <v>43438</v>
      </c>
      <c r="B3248" s="7">
        <v>0.82</v>
      </c>
      <c r="C3248" t="s">
        <v>7231</v>
      </c>
      <c r="D3248" t="s">
        <v>9</v>
      </c>
      <c r="E3248" t="s">
        <v>5450</v>
      </c>
      <c r="F3248" s="8">
        <v>92</v>
      </c>
    </row>
    <row r="3249" spans="1:6" x14ac:dyDescent="0.25">
      <c r="A3249" s="22">
        <v>43469</v>
      </c>
      <c r="B3249" s="7">
        <v>0.98</v>
      </c>
      <c r="C3249" t="s">
        <v>7229</v>
      </c>
      <c r="D3249" t="s">
        <v>7201</v>
      </c>
      <c r="E3249" t="s">
        <v>5336</v>
      </c>
      <c r="F3249" s="8">
        <v>92</v>
      </c>
    </row>
    <row r="3250" spans="1:6" x14ac:dyDescent="0.25">
      <c r="A3250" s="22">
        <v>43507</v>
      </c>
      <c r="B3250" s="7">
        <v>0.44</v>
      </c>
      <c r="C3250" t="s">
        <v>7226</v>
      </c>
      <c r="D3250" t="s">
        <v>9</v>
      </c>
      <c r="E3250" t="s">
        <v>5747</v>
      </c>
      <c r="F3250" s="8">
        <v>92</v>
      </c>
    </row>
    <row r="3251" spans="1:6" x14ac:dyDescent="0.25">
      <c r="A3251" s="22">
        <v>43517</v>
      </c>
      <c r="B3251" s="7">
        <v>0.64</v>
      </c>
      <c r="C3251" t="s">
        <v>7232</v>
      </c>
      <c r="D3251" t="s">
        <v>9</v>
      </c>
      <c r="E3251" t="s">
        <v>5979</v>
      </c>
      <c r="F3251" s="8">
        <v>92</v>
      </c>
    </row>
    <row r="3252" spans="1:6" x14ac:dyDescent="0.25">
      <c r="A3252" s="22">
        <v>43444</v>
      </c>
      <c r="B3252" s="7">
        <v>0.18</v>
      </c>
      <c r="C3252" t="s">
        <v>7226</v>
      </c>
      <c r="D3252" t="s">
        <v>9</v>
      </c>
      <c r="E3252" t="s">
        <v>5145</v>
      </c>
      <c r="F3252" s="8">
        <v>92</v>
      </c>
    </row>
    <row r="3253" spans="1:6" x14ac:dyDescent="0.25">
      <c r="A3253" s="22">
        <v>43515</v>
      </c>
      <c r="B3253" s="7">
        <v>0.83</v>
      </c>
      <c r="C3253" t="s">
        <v>7231</v>
      </c>
      <c r="D3253" t="s">
        <v>7200</v>
      </c>
      <c r="E3253" t="s">
        <v>1811</v>
      </c>
      <c r="F3253" s="8">
        <v>92</v>
      </c>
    </row>
    <row r="3254" spans="1:6" x14ac:dyDescent="0.25">
      <c r="A3254" s="22">
        <v>43515</v>
      </c>
      <c r="B3254" s="7">
        <v>0.39</v>
      </c>
      <c r="C3254" t="s">
        <v>7231</v>
      </c>
      <c r="D3254" t="s">
        <v>7202</v>
      </c>
      <c r="E3254" t="s">
        <v>178</v>
      </c>
      <c r="F3254" s="8">
        <v>92</v>
      </c>
    </row>
    <row r="3255" spans="1:6" x14ac:dyDescent="0.25">
      <c r="A3255" s="22">
        <v>43430</v>
      </c>
      <c r="B3255" s="7">
        <v>0.36</v>
      </c>
      <c r="C3255" t="s">
        <v>7226</v>
      </c>
      <c r="D3255" t="s">
        <v>7201</v>
      </c>
      <c r="E3255" t="s">
        <v>7078</v>
      </c>
      <c r="F3255" s="8">
        <v>92</v>
      </c>
    </row>
    <row r="3256" spans="1:6" x14ac:dyDescent="0.25">
      <c r="A3256" s="22">
        <v>43454</v>
      </c>
      <c r="B3256" s="7">
        <v>0.16</v>
      </c>
      <c r="C3256" t="s">
        <v>7232</v>
      </c>
      <c r="D3256" t="s">
        <v>7201</v>
      </c>
      <c r="E3256" t="s">
        <v>6978</v>
      </c>
      <c r="F3256" s="8">
        <v>92</v>
      </c>
    </row>
    <row r="3257" spans="1:6" x14ac:dyDescent="0.25">
      <c r="A3257" s="22">
        <v>43452</v>
      </c>
      <c r="B3257" s="7">
        <v>0.16</v>
      </c>
      <c r="C3257" t="s">
        <v>7231</v>
      </c>
      <c r="D3257" t="s">
        <v>7200</v>
      </c>
      <c r="E3257" t="s">
        <v>5063</v>
      </c>
      <c r="F3257" s="8">
        <v>92</v>
      </c>
    </row>
    <row r="3258" spans="1:6" x14ac:dyDescent="0.25">
      <c r="A3258" s="22">
        <v>43500</v>
      </c>
      <c r="B3258" s="7">
        <v>0.27</v>
      </c>
      <c r="C3258" t="s">
        <v>7226</v>
      </c>
      <c r="D3258" t="s">
        <v>9</v>
      </c>
      <c r="E3258" t="s">
        <v>5810</v>
      </c>
      <c r="F3258" s="8">
        <v>92</v>
      </c>
    </row>
    <row r="3259" spans="1:6" x14ac:dyDescent="0.25">
      <c r="A3259" s="22">
        <v>43459</v>
      </c>
      <c r="B3259" s="7">
        <v>0.84</v>
      </c>
      <c r="C3259" t="s">
        <v>7231</v>
      </c>
      <c r="D3259" t="s">
        <v>9</v>
      </c>
      <c r="E3259" t="s">
        <v>2550</v>
      </c>
      <c r="F3259" s="8">
        <v>92</v>
      </c>
    </row>
    <row r="3260" spans="1:6" x14ac:dyDescent="0.25">
      <c r="A3260" s="22">
        <v>43489</v>
      </c>
      <c r="B3260" s="7">
        <v>0.33</v>
      </c>
      <c r="C3260" t="s">
        <v>7232</v>
      </c>
      <c r="D3260" t="s">
        <v>9</v>
      </c>
      <c r="E3260" t="s">
        <v>5462</v>
      </c>
      <c r="F3260" s="8">
        <v>92</v>
      </c>
    </row>
    <row r="3261" spans="1:6" x14ac:dyDescent="0.25">
      <c r="A3261" s="22">
        <v>43515</v>
      </c>
      <c r="B3261" s="7">
        <v>0.9</v>
      </c>
      <c r="C3261" t="s">
        <v>7231</v>
      </c>
      <c r="D3261" t="s">
        <v>9</v>
      </c>
      <c r="E3261" t="s">
        <v>5985</v>
      </c>
      <c r="F3261" s="8">
        <v>92</v>
      </c>
    </row>
    <row r="3262" spans="1:6" x14ac:dyDescent="0.25">
      <c r="A3262" s="22">
        <v>43496</v>
      </c>
      <c r="B3262" s="7">
        <v>0.41</v>
      </c>
      <c r="C3262" t="s">
        <v>7232</v>
      </c>
      <c r="D3262" t="s">
        <v>9</v>
      </c>
      <c r="E3262" t="s">
        <v>5052</v>
      </c>
      <c r="F3262" s="8">
        <v>92</v>
      </c>
    </row>
    <row r="3263" spans="1:6" x14ac:dyDescent="0.25">
      <c r="A3263" s="22">
        <v>43458</v>
      </c>
      <c r="B3263" s="7">
        <v>0.64</v>
      </c>
      <c r="C3263" t="s">
        <v>7226</v>
      </c>
      <c r="D3263" t="s">
        <v>7200</v>
      </c>
      <c r="E3263" t="s">
        <v>5481</v>
      </c>
      <c r="F3263" s="8">
        <v>92</v>
      </c>
    </row>
    <row r="3264" spans="1:6" x14ac:dyDescent="0.25">
      <c r="A3264" s="22">
        <v>43472</v>
      </c>
      <c r="B3264" s="7">
        <v>0.36</v>
      </c>
      <c r="C3264" t="s">
        <v>7226</v>
      </c>
      <c r="D3264" t="s">
        <v>7200</v>
      </c>
      <c r="E3264" t="s">
        <v>6542</v>
      </c>
      <c r="F3264" s="8">
        <v>92</v>
      </c>
    </row>
    <row r="3265" spans="1:6" x14ac:dyDescent="0.25">
      <c r="A3265" s="22">
        <v>43517</v>
      </c>
      <c r="B3265" s="7">
        <v>0.94</v>
      </c>
      <c r="C3265" t="s">
        <v>7232</v>
      </c>
      <c r="D3265" t="s">
        <v>7200</v>
      </c>
      <c r="E3265" t="s">
        <v>4404</v>
      </c>
      <c r="F3265" s="8">
        <v>92</v>
      </c>
    </row>
    <row r="3266" spans="1:6" x14ac:dyDescent="0.25">
      <c r="A3266" s="22">
        <v>43515</v>
      </c>
      <c r="B3266" s="7">
        <v>0.09</v>
      </c>
      <c r="C3266" t="s">
        <v>7231</v>
      </c>
      <c r="D3266" t="s">
        <v>7202</v>
      </c>
      <c r="E3266" t="s">
        <v>5734</v>
      </c>
      <c r="F3266" s="8">
        <v>92</v>
      </c>
    </row>
    <row r="3267" spans="1:6" x14ac:dyDescent="0.25">
      <c r="A3267" s="22">
        <v>43483</v>
      </c>
      <c r="B3267" s="7">
        <v>0.2</v>
      </c>
      <c r="C3267" t="s">
        <v>7229</v>
      </c>
      <c r="D3267" t="s">
        <v>9</v>
      </c>
      <c r="E3267" t="s">
        <v>2878</v>
      </c>
      <c r="F3267" s="8">
        <v>92</v>
      </c>
    </row>
    <row r="3268" spans="1:6" x14ac:dyDescent="0.25">
      <c r="A3268" s="22">
        <v>43503</v>
      </c>
      <c r="B3268" s="7">
        <v>0.99</v>
      </c>
      <c r="C3268" t="s">
        <v>7232</v>
      </c>
      <c r="D3268" t="s">
        <v>9</v>
      </c>
      <c r="E3268" t="s">
        <v>5242</v>
      </c>
      <c r="F3268" s="8">
        <v>92</v>
      </c>
    </row>
    <row r="3269" spans="1:6" x14ac:dyDescent="0.25">
      <c r="A3269" s="22">
        <v>43440</v>
      </c>
      <c r="B3269" s="7">
        <v>0.4</v>
      </c>
      <c r="C3269" t="s">
        <v>7232</v>
      </c>
      <c r="D3269" t="s">
        <v>9</v>
      </c>
      <c r="E3269" t="s">
        <v>5752</v>
      </c>
      <c r="F3269" s="8">
        <v>92</v>
      </c>
    </row>
    <row r="3270" spans="1:6" x14ac:dyDescent="0.25">
      <c r="A3270" s="22">
        <v>43532</v>
      </c>
      <c r="B3270" s="7">
        <v>0.2</v>
      </c>
      <c r="C3270" t="s">
        <v>7229</v>
      </c>
      <c r="D3270" t="s">
        <v>7200</v>
      </c>
      <c r="E3270" t="s">
        <v>7047</v>
      </c>
      <c r="F3270" s="8">
        <v>92</v>
      </c>
    </row>
    <row r="3271" spans="1:6" x14ac:dyDescent="0.25">
      <c r="A3271" s="22">
        <v>43552</v>
      </c>
      <c r="B3271" s="7">
        <v>0.2</v>
      </c>
      <c r="C3271" t="s">
        <v>7232</v>
      </c>
      <c r="D3271" t="s">
        <v>7201</v>
      </c>
      <c r="E3271" t="s">
        <v>6010</v>
      </c>
      <c r="F3271" s="8">
        <v>92</v>
      </c>
    </row>
    <row r="3272" spans="1:6" x14ac:dyDescent="0.25">
      <c r="A3272" s="22">
        <v>43501</v>
      </c>
      <c r="B3272" s="7">
        <v>0.47</v>
      </c>
      <c r="C3272" t="s">
        <v>7231</v>
      </c>
      <c r="D3272" t="s">
        <v>7201</v>
      </c>
      <c r="E3272" t="s">
        <v>6317</v>
      </c>
      <c r="F3272" s="8">
        <v>92</v>
      </c>
    </row>
    <row r="3273" spans="1:6" x14ac:dyDescent="0.25">
      <c r="A3273" s="22">
        <v>43468</v>
      </c>
      <c r="B3273" s="7">
        <v>0.42</v>
      </c>
      <c r="C3273" t="s">
        <v>7232</v>
      </c>
      <c r="D3273" t="s">
        <v>9</v>
      </c>
      <c r="E3273" t="s">
        <v>6660</v>
      </c>
      <c r="F3273" s="8">
        <v>92</v>
      </c>
    </row>
    <row r="3274" spans="1:6" x14ac:dyDescent="0.25">
      <c r="A3274" s="22">
        <v>43496</v>
      </c>
      <c r="B3274" s="7">
        <v>0.82</v>
      </c>
      <c r="C3274" t="s">
        <v>7232</v>
      </c>
      <c r="D3274" t="s">
        <v>9</v>
      </c>
      <c r="E3274" t="s">
        <v>5993</v>
      </c>
      <c r="F3274" s="8">
        <v>92</v>
      </c>
    </row>
    <row r="3275" spans="1:6" x14ac:dyDescent="0.25">
      <c r="A3275" s="22">
        <v>43500</v>
      </c>
      <c r="B3275" s="7">
        <v>0.2</v>
      </c>
      <c r="C3275" t="s">
        <v>7226</v>
      </c>
      <c r="D3275" t="s">
        <v>7201</v>
      </c>
      <c r="E3275" t="s">
        <v>1359</v>
      </c>
      <c r="F3275" s="8">
        <v>92</v>
      </c>
    </row>
    <row r="3276" spans="1:6" x14ac:dyDescent="0.25">
      <c r="A3276" s="22">
        <v>43427</v>
      </c>
      <c r="B3276" s="7">
        <v>0.84</v>
      </c>
      <c r="C3276" t="s">
        <v>7229</v>
      </c>
      <c r="D3276" t="s">
        <v>7200</v>
      </c>
      <c r="E3276" t="s">
        <v>7039</v>
      </c>
      <c r="F3276" s="8">
        <v>92</v>
      </c>
    </row>
    <row r="3277" spans="1:6" x14ac:dyDescent="0.25">
      <c r="A3277" s="22">
        <v>43462</v>
      </c>
      <c r="B3277" s="7">
        <v>0.23</v>
      </c>
      <c r="C3277" t="s">
        <v>7229</v>
      </c>
      <c r="D3277" t="s">
        <v>7201</v>
      </c>
      <c r="E3277" t="s">
        <v>1415</v>
      </c>
      <c r="F3277" s="8">
        <v>92</v>
      </c>
    </row>
    <row r="3278" spans="1:6" x14ac:dyDescent="0.25">
      <c r="A3278" s="22">
        <v>43455</v>
      </c>
      <c r="B3278" s="7">
        <v>0.74</v>
      </c>
      <c r="C3278" t="s">
        <v>7229</v>
      </c>
      <c r="D3278" t="s">
        <v>9</v>
      </c>
      <c r="E3278" t="s">
        <v>5171</v>
      </c>
      <c r="F3278" s="8">
        <v>92</v>
      </c>
    </row>
    <row r="3279" spans="1:6" x14ac:dyDescent="0.25">
      <c r="A3279" s="22">
        <v>43556</v>
      </c>
      <c r="B3279" s="7">
        <v>0.66</v>
      </c>
      <c r="C3279" t="s">
        <v>7226</v>
      </c>
      <c r="D3279" t="s">
        <v>7200</v>
      </c>
      <c r="E3279" t="s">
        <v>5805</v>
      </c>
      <c r="F3279" s="8">
        <v>92</v>
      </c>
    </row>
    <row r="3280" spans="1:6" x14ac:dyDescent="0.25">
      <c r="A3280" s="22">
        <v>43517</v>
      </c>
      <c r="B3280" s="7">
        <v>0.91</v>
      </c>
      <c r="C3280" t="s">
        <v>7232</v>
      </c>
      <c r="D3280" t="s">
        <v>7202</v>
      </c>
      <c r="E3280" t="s">
        <v>5564</v>
      </c>
      <c r="F3280" s="8">
        <v>92</v>
      </c>
    </row>
    <row r="3281" spans="1:6" x14ac:dyDescent="0.25">
      <c r="A3281" s="22">
        <v>43451</v>
      </c>
      <c r="B3281" s="7">
        <v>0.67</v>
      </c>
      <c r="C3281" t="s">
        <v>7226</v>
      </c>
      <c r="D3281" t="s">
        <v>7202</v>
      </c>
      <c r="E3281" t="s">
        <v>814</v>
      </c>
      <c r="F3281" s="8">
        <v>92</v>
      </c>
    </row>
    <row r="3282" spans="1:6" x14ac:dyDescent="0.25">
      <c r="A3282" s="22">
        <v>43497</v>
      </c>
      <c r="B3282" s="7">
        <v>0.43</v>
      </c>
      <c r="C3282" t="s">
        <v>7229</v>
      </c>
      <c r="D3282" t="s">
        <v>7202</v>
      </c>
      <c r="E3282" t="s">
        <v>787</v>
      </c>
      <c r="F3282" s="8">
        <v>92</v>
      </c>
    </row>
    <row r="3283" spans="1:6" x14ac:dyDescent="0.25">
      <c r="A3283" s="22">
        <v>43434</v>
      </c>
      <c r="B3283" s="7">
        <v>0.25</v>
      </c>
      <c r="C3283" t="s">
        <v>7229</v>
      </c>
      <c r="D3283" t="s">
        <v>7203</v>
      </c>
      <c r="E3283" t="s">
        <v>5086</v>
      </c>
      <c r="F3283" s="8">
        <v>92</v>
      </c>
    </row>
    <row r="3284" spans="1:6" x14ac:dyDescent="0.25">
      <c r="A3284" s="22">
        <v>43438</v>
      </c>
      <c r="B3284" s="7">
        <v>0.23</v>
      </c>
      <c r="C3284" t="s">
        <v>7231</v>
      </c>
      <c r="D3284" t="s">
        <v>7201</v>
      </c>
      <c r="E3284" t="s">
        <v>5752</v>
      </c>
      <c r="F3284" s="8">
        <v>92</v>
      </c>
    </row>
    <row r="3285" spans="1:6" x14ac:dyDescent="0.25">
      <c r="A3285" s="22">
        <v>43500</v>
      </c>
      <c r="B3285" s="7">
        <v>0.37</v>
      </c>
      <c r="C3285" t="s">
        <v>7226</v>
      </c>
      <c r="D3285" t="s">
        <v>7200</v>
      </c>
      <c r="E3285" t="s">
        <v>5056</v>
      </c>
      <c r="F3285" s="8">
        <v>92</v>
      </c>
    </row>
    <row r="3286" spans="1:6" x14ac:dyDescent="0.25">
      <c r="A3286" s="22">
        <v>43538</v>
      </c>
      <c r="B3286" s="7">
        <v>0.9</v>
      </c>
      <c r="C3286" t="s">
        <v>7232</v>
      </c>
      <c r="D3286" t="s">
        <v>7202</v>
      </c>
      <c r="E3286" t="s">
        <v>5447</v>
      </c>
      <c r="F3286" s="8">
        <v>92</v>
      </c>
    </row>
    <row r="3287" spans="1:6" x14ac:dyDescent="0.25">
      <c r="A3287" s="22">
        <v>43501</v>
      </c>
      <c r="B3287" s="7">
        <v>0.54</v>
      </c>
      <c r="C3287" t="s">
        <v>7231</v>
      </c>
      <c r="D3287" t="s">
        <v>7201</v>
      </c>
      <c r="E3287" t="s">
        <v>6037</v>
      </c>
      <c r="F3287" s="8">
        <v>92</v>
      </c>
    </row>
    <row r="3288" spans="1:6" x14ac:dyDescent="0.25">
      <c r="A3288" s="22">
        <v>43423</v>
      </c>
      <c r="B3288" s="7">
        <v>0.71</v>
      </c>
      <c r="C3288" t="s">
        <v>7226</v>
      </c>
      <c r="D3288" t="s">
        <v>9</v>
      </c>
      <c r="E3288" t="s">
        <v>6281</v>
      </c>
      <c r="F3288" s="8">
        <v>92</v>
      </c>
    </row>
    <row r="3289" spans="1:6" x14ac:dyDescent="0.25">
      <c r="A3289" s="22">
        <v>43444</v>
      </c>
      <c r="B3289" s="7">
        <v>0.93</v>
      </c>
      <c r="C3289" t="s">
        <v>7226</v>
      </c>
      <c r="D3289" t="s">
        <v>7200</v>
      </c>
      <c r="E3289" t="s">
        <v>968</v>
      </c>
      <c r="F3289" s="8">
        <v>92</v>
      </c>
    </row>
    <row r="3290" spans="1:6" x14ac:dyDescent="0.25">
      <c r="A3290" s="22">
        <v>43433</v>
      </c>
      <c r="B3290" s="7">
        <v>0.23</v>
      </c>
      <c r="C3290" t="s">
        <v>7232</v>
      </c>
      <c r="D3290" t="s">
        <v>7201</v>
      </c>
      <c r="E3290" t="s">
        <v>5671</v>
      </c>
      <c r="F3290" s="8">
        <v>92</v>
      </c>
    </row>
    <row r="3291" spans="1:6" x14ac:dyDescent="0.25">
      <c r="A3291" s="22">
        <v>43420</v>
      </c>
      <c r="B3291" s="7">
        <v>0.86</v>
      </c>
      <c r="C3291" t="s">
        <v>7229</v>
      </c>
      <c r="D3291" t="s">
        <v>7201</v>
      </c>
      <c r="E3291" t="s">
        <v>6152</v>
      </c>
      <c r="F3291" s="8">
        <v>92</v>
      </c>
    </row>
    <row r="3292" spans="1:6" x14ac:dyDescent="0.25">
      <c r="A3292" s="22">
        <v>43552</v>
      </c>
      <c r="B3292" s="7">
        <v>7.0000000000000007E-2</v>
      </c>
      <c r="C3292" t="s">
        <v>7232</v>
      </c>
      <c r="D3292" t="s">
        <v>9</v>
      </c>
      <c r="E3292" t="s">
        <v>6208</v>
      </c>
      <c r="F3292" s="8">
        <v>92</v>
      </c>
    </row>
    <row r="3293" spans="1:6" x14ac:dyDescent="0.25">
      <c r="A3293" s="22">
        <v>43501</v>
      </c>
      <c r="B3293" s="7">
        <v>0.16</v>
      </c>
      <c r="C3293" t="s">
        <v>7231</v>
      </c>
      <c r="D3293" t="s">
        <v>7201</v>
      </c>
      <c r="E3293" t="s">
        <v>4383</v>
      </c>
      <c r="F3293" s="8">
        <v>92</v>
      </c>
    </row>
    <row r="3294" spans="1:6" x14ac:dyDescent="0.25">
      <c r="A3294" s="22">
        <v>43479</v>
      </c>
      <c r="B3294" s="7">
        <v>0.95</v>
      </c>
      <c r="C3294" t="s">
        <v>7226</v>
      </c>
      <c r="D3294" t="s">
        <v>7201</v>
      </c>
      <c r="E3294" t="s">
        <v>7151</v>
      </c>
      <c r="F3294" s="8">
        <v>92</v>
      </c>
    </row>
    <row r="3295" spans="1:6" x14ac:dyDescent="0.25">
      <c r="A3295" s="22">
        <v>43465</v>
      </c>
      <c r="B3295" s="7">
        <v>0.84</v>
      </c>
      <c r="C3295" t="s">
        <v>7226</v>
      </c>
      <c r="D3295" t="s">
        <v>7203</v>
      </c>
      <c r="E3295" t="s">
        <v>5249</v>
      </c>
      <c r="F3295" s="8">
        <v>92</v>
      </c>
    </row>
    <row r="3296" spans="1:6" x14ac:dyDescent="0.25">
      <c r="A3296" s="22">
        <v>43483</v>
      </c>
      <c r="B3296" s="7">
        <v>0.83</v>
      </c>
      <c r="C3296" t="s">
        <v>7229</v>
      </c>
      <c r="D3296" t="s">
        <v>7201</v>
      </c>
      <c r="E3296" t="s">
        <v>492</v>
      </c>
      <c r="F3296" s="8">
        <v>92</v>
      </c>
    </row>
    <row r="3297" spans="1:6" x14ac:dyDescent="0.25">
      <c r="A3297" s="22">
        <v>43522</v>
      </c>
      <c r="B3297" s="7">
        <v>0.15</v>
      </c>
      <c r="C3297" t="s">
        <v>7231</v>
      </c>
      <c r="D3297" t="s">
        <v>9</v>
      </c>
      <c r="E3297" t="s">
        <v>2262</v>
      </c>
      <c r="F3297" s="8">
        <v>92</v>
      </c>
    </row>
    <row r="3298" spans="1:6" x14ac:dyDescent="0.25">
      <c r="A3298" s="22">
        <v>43543</v>
      </c>
      <c r="B3298" s="7">
        <v>0.01</v>
      </c>
      <c r="C3298" t="s">
        <v>7231</v>
      </c>
      <c r="D3298" t="s">
        <v>9</v>
      </c>
      <c r="E3298" t="s">
        <v>5601</v>
      </c>
      <c r="F3298" s="8">
        <v>92</v>
      </c>
    </row>
    <row r="3299" spans="1:6" x14ac:dyDescent="0.25">
      <c r="A3299" s="22">
        <v>43517</v>
      </c>
      <c r="B3299" s="7">
        <v>0.12</v>
      </c>
      <c r="C3299" t="s">
        <v>7232</v>
      </c>
      <c r="D3299" t="s">
        <v>7200</v>
      </c>
      <c r="E3299" t="s">
        <v>5109</v>
      </c>
      <c r="F3299" s="8">
        <v>92</v>
      </c>
    </row>
    <row r="3300" spans="1:6" x14ac:dyDescent="0.25">
      <c r="A3300" s="22">
        <v>43507</v>
      </c>
      <c r="B3300" s="7">
        <v>0.46</v>
      </c>
      <c r="C3300" t="s">
        <v>7226</v>
      </c>
      <c r="D3300" t="s">
        <v>7201</v>
      </c>
      <c r="E3300" t="s">
        <v>6373</v>
      </c>
      <c r="F3300" s="8">
        <v>92</v>
      </c>
    </row>
    <row r="3301" spans="1:6" x14ac:dyDescent="0.25">
      <c r="A3301" s="22">
        <v>43510</v>
      </c>
      <c r="B3301" s="7">
        <v>0.57999999999999996</v>
      </c>
      <c r="C3301" t="s">
        <v>7232</v>
      </c>
      <c r="D3301" t="s">
        <v>7201</v>
      </c>
      <c r="E3301" t="s">
        <v>5599</v>
      </c>
      <c r="F3301" s="8">
        <v>92</v>
      </c>
    </row>
    <row r="3302" spans="1:6" x14ac:dyDescent="0.25">
      <c r="A3302" s="22">
        <v>43511</v>
      </c>
      <c r="B3302" s="7">
        <v>0.16</v>
      </c>
      <c r="C3302" t="s">
        <v>7229</v>
      </c>
      <c r="D3302" t="s">
        <v>7201</v>
      </c>
      <c r="E3302" t="s">
        <v>6666</v>
      </c>
      <c r="F3302" s="8">
        <v>92</v>
      </c>
    </row>
    <row r="3303" spans="1:6" x14ac:dyDescent="0.25">
      <c r="A3303" s="22">
        <v>43489</v>
      </c>
      <c r="B3303" s="7">
        <v>0.99</v>
      </c>
      <c r="C3303" t="s">
        <v>7232</v>
      </c>
      <c r="D3303" t="s">
        <v>9</v>
      </c>
      <c r="E3303" t="s">
        <v>6001</v>
      </c>
      <c r="F3303" s="8">
        <v>92</v>
      </c>
    </row>
    <row r="3304" spans="1:6" x14ac:dyDescent="0.25">
      <c r="A3304" s="22">
        <v>43504</v>
      </c>
      <c r="B3304" s="7">
        <v>0.1</v>
      </c>
      <c r="C3304" t="s">
        <v>7229</v>
      </c>
      <c r="D3304" t="s">
        <v>9</v>
      </c>
      <c r="E3304" t="s">
        <v>2371</v>
      </c>
      <c r="F3304" s="8">
        <v>92</v>
      </c>
    </row>
    <row r="3305" spans="1:6" x14ac:dyDescent="0.25">
      <c r="A3305" s="22">
        <v>43497</v>
      </c>
      <c r="B3305" s="7">
        <v>0.2</v>
      </c>
      <c r="C3305" t="s">
        <v>7229</v>
      </c>
      <c r="D3305" t="s">
        <v>7201</v>
      </c>
      <c r="E3305" t="s">
        <v>5783</v>
      </c>
      <c r="F3305" s="8">
        <v>92</v>
      </c>
    </row>
    <row r="3306" spans="1:6" x14ac:dyDescent="0.25">
      <c r="A3306" s="22">
        <v>43539</v>
      </c>
      <c r="B3306" s="7">
        <v>0.73</v>
      </c>
      <c r="C3306" t="s">
        <v>7229</v>
      </c>
      <c r="D3306" t="s">
        <v>7201</v>
      </c>
      <c r="E3306" t="s">
        <v>6490</v>
      </c>
      <c r="F3306" s="8">
        <v>92</v>
      </c>
    </row>
    <row r="3307" spans="1:6" x14ac:dyDescent="0.25">
      <c r="A3307" s="22">
        <v>43480</v>
      </c>
      <c r="B3307" s="7">
        <v>0.44</v>
      </c>
      <c r="C3307" t="s">
        <v>7231</v>
      </c>
      <c r="D3307" t="s">
        <v>9</v>
      </c>
      <c r="E3307" t="s">
        <v>2550</v>
      </c>
      <c r="F3307" s="8">
        <v>92</v>
      </c>
    </row>
    <row r="3308" spans="1:6" x14ac:dyDescent="0.25">
      <c r="A3308" s="22">
        <v>43482</v>
      </c>
      <c r="B3308" s="7">
        <v>0.76</v>
      </c>
      <c r="C3308" t="s">
        <v>7232</v>
      </c>
      <c r="D3308" t="s">
        <v>9</v>
      </c>
      <c r="E3308" t="s">
        <v>6603</v>
      </c>
      <c r="F3308" s="8">
        <v>92</v>
      </c>
    </row>
    <row r="3309" spans="1:6" x14ac:dyDescent="0.25">
      <c r="A3309" s="22">
        <v>43468</v>
      </c>
      <c r="B3309" s="7">
        <v>0.19</v>
      </c>
      <c r="C3309" t="s">
        <v>7232</v>
      </c>
      <c r="D3309" t="s">
        <v>7202</v>
      </c>
      <c r="E3309" t="s">
        <v>5706</v>
      </c>
      <c r="F3309" s="8">
        <v>92</v>
      </c>
    </row>
    <row r="3310" spans="1:6" x14ac:dyDescent="0.25">
      <c r="A3310" s="22">
        <v>43553</v>
      </c>
      <c r="B3310" s="7">
        <v>0.34</v>
      </c>
      <c r="C3310" t="s">
        <v>7229</v>
      </c>
      <c r="D3310" t="s">
        <v>7200</v>
      </c>
      <c r="E3310" t="s">
        <v>7117</v>
      </c>
      <c r="F3310" s="8">
        <v>92</v>
      </c>
    </row>
    <row r="3311" spans="1:6" x14ac:dyDescent="0.25">
      <c r="A3311" s="22">
        <v>43556</v>
      </c>
      <c r="B3311" s="7">
        <v>0.44</v>
      </c>
      <c r="C3311" t="s">
        <v>7226</v>
      </c>
      <c r="D3311" t="s">
        <v>9</v>
      </c>
      <c r="E3311" t="s">
        <v>3788</v>
      </c>
      <c r="F3311" s="8">
        <v>92</v>
      </c>
    </row>
    <row r="3312" spans="1:6" x14ac:dyDescent="0.25">
      <c r="A3312" s="22">
        <v>43447</v>
      </c>
      <c r="B3312" s="7">
        <v>0.45</v>
      </c>
      <c r="C3312" t="s">
        <v>7232</v>
      </c>
      <c r="D3312" t="s">
        <v>9</v>
      </c>
      <c r="E3312" t="s">
        <v>5212</v>
      </c>
      <c r="F3312" s="8">
        <v>92</v>
      </c>
    </row>
    <row r="3313" spans="1:6" x14ac:dyDescent="0.25">
      <c r="A3313" s="22">
        <v>43444</v>
      </c>
      <c r="B3313" s="7">
        <v>0.96</v>
      </c>
      <c r="C3313" t="s">
        <v>7226</v>
      </c>
      <c r="D3313" t="s">
        <v>7203</v>
      </c>
      <c r="E3313" t="s">
        <v>1415</v>
      </c>
      <c r="F3313" s="8">
        <v>92</v>
      </c>
    </row>
    <row r="3314" spans="1:6" x14ac:dyDescent="0.25">
      <c r="A3314" s="22">
        <v>43490</v>
      </c>
      <c r="B3314" s="7">
        <v>0.57999999999999996</v>
      </c>
      <c r="C3314" t="s">
        <v>7229</v>
      </c>
      <c r="D3314" t="s">
        <v>9</v>
      </c>
      <c r="E3314" t="s">
        <v>5406</v>
      </c>
      <c r="F3314" s="8">
        <v>92</v>
      </c>
    </row>
    <row r="3315" spans="1:6" x14ac:dyDescent="0.25">
      <c r="A3315" s="22">
        <v>43508</v>
      </c>
      <c r="B3315" s="7">
        <v>0.57999999999999996</v>
      </c>
      <c r="C3315" t="s">
        <v>7231</v>
      </c>
      <c r="D3315" t="s">
        <v>7201</v>
      </c>
      <c r="E3315" t="s">
        <v>5348</v>
      </c>
      <c r="F3315" s="8">
        <v>92</v>
      </c>
    </row>
    <row r="3316" spans="1:6" x14ac:dyDescent="0.25">
      <c r="A3316" s="22">
        <v>43438</v>
      </c>
      <c r="B3316" s="7">
        <v>0.33</v>
      </c>
      <c r="C3316" t="s">
        <v>7231</v>
      </c>
      <c r="D3316" t="s">
        <v>7201</v>
      </c>
      <c r="E3316" t="s">
        <v>4832</v>
      </c>
      <c r="F3316" s="8">
        <v>92</v>
      </c>
    </row>
    <row r="3317" spans="1:6" x14ac:dyDescent="0.25">
      <c r="A3317" s="22">
        <v>43444</v>
      </c>
      <c r="B3317" s="7">
        <v>0.01</v>
      </c>
      <c r="C3317" t="s">
        <v>7226</v>
      </c>
      <c r="D3317" t="s">
        <v>9</v>
      </c>
      <c r="E3317" t="s">
        <v>6175</v>
      </c>
      <c r="F3317" s="8">
        <v>92</v>
      </c>
    </row>
    <row r="3318" spans="1:6" x14ac:dyDescent="0.25">
      <c r="A3318" s="22">
        <v>43462</v>
      </c>
      <c r="B3318" s="7">
        <v>0.63</v>
      </c>
      <c r="C3318" t="s">
        <v>7229</v>
      </c>
      <c r="D3318" t="s">
        <v>9</v>
      </c>
      <c r="E3318" t="s">
        <v>5340</v>
      </c>
      <c r="F3318" s="8">
        <v>92</v>
      </c>
    </row>
    <row r="3319" spans="1:6" x14ac:dyDescent="0.25">
      <c r="A3319" s="22">
        <v>43437</v>
      </c>
      <c r="B3319" s="7">
        <v>0.74</v>
      </c>
      <c r="C3319" t="s">
        <v>7226</v>
      </c>
      <c r="D3319" t="s">
        <v>9</v>
      </c>
      <c r="E3319" t="s">
        <v>5690</v>
      </c>
      <c r="F3319" s="8">
        <v>92</v>
      </c>
    </row>
    <row r="3320" spans="1:6" x14ac:dyDescent="0.25">
      <c r="A3320" s="22">
        <v>43465</v>
      </c>
      <c r="B3320" s="7">
        <v>0.95</v>
      </c>
      <c r="C3320" t="s">
        <v>7226</v>
      </c>
      <c r="D3320" t="s">
        <v>7200</v>
      </c>
      <c r="E3320" t="s">
        <v>6919</v>
      </c>
      <c r="F3320" s="8">
        <v>92</v>
      </c>
    </row>
    <row r="3321" spans="1:6" x14ac:dyDescent="0.25">
      <c r="A3321" s="22">
        <v>43507</v>
      </c>
      <c r="B3321" s="7">
        <v>0.28999999999999998</v>
      </c>
      <c r="C3321" t="s">
        <v>7226</v>
      </c>
      <c r="D3321" t="s">
        <v>7202</v>
      </c>
      <c r="E3321" t="s">
        <v>2196</v>
      </c>
      <c r="F3321" s="8">
        <v>92</v>
      </c>
    </row>
    <row r="3322" spans="1:6" x14ac:dyDescent="0.25">
      <c r="A3322" s="22">
        <v>43550</v>
      </c>
      <c r="B3322" s="7">
        <v>0.22</v>
      </c>
      <c r="C3322" t="s">
        <v>7231</v>
      </c>
      <c r="D3322" t="s">
        <v>9</v>
      </c>
      <c r="E3322" t="s">
        <v>5102</v>
      </c>
      <c r="F3322" s="8">
        <v>92</v>
      </c>
    </row>
    <row r="3323" spans="1:6" x14ac:dyDescent="0.25">
      <c r="A3323" s="22">
        <v>43538</v>
      </c>
      <c r="B3323" s="7">
        <v>0.42</v>
      </c>
      <c r="C3323" t="s">
        <v>7232</v>
      </c>
      <c r="D3323" t="s">
        <v>9</v>
      </c>
      <c r="E3323" t="s">
        <v>6671</v>
      </c>
      <c r="F3323" s="8">
        <v>92</v>
      </c>
    </row>
    <row r="3324" spans="1:6" x14ac:dyDescent="0.25">
      <c r="A3324" s="22">
        <v>43444</v>
      </c>
      <c r="B3324" s="7">
        <v>0.39</v>
      </c>
      <c r="C3324" t="s">
        <v>7226</v>
      </c>
      <c r="D3324" t="s">
        <v>7201</v>
      </c>
      <c r="E3324" t="s">
        <v>5660</v>
      </c>
      <c r="F3324" s="8">
        <v>92</v>
      </c>
    </row>
    <row r="3325" spans="1:6" x14ac:dyDescent="0.25">
      <c r="A3325" s="22">
        <v>43424</v>
      </c>
      <c r="B3325" s="7">
        <v>0.59</v>
      </c>
      <c r="C3325" t="s">
        <v>7231</v>
      </c>
      <c r="D3325" t="s">
        <v>7201</v>
      </c>
      <c r="E3325" t="s">
        <v>6526</v>
      </c>
      <c r="F3325" s="8">
        <v>92</v>
      </c>
    </row>
    <row r="3326" spans="1:6" x14ac:dyDescent="0.25">
      <c r="A3326" s="22">
        <v>43451</v>
      </c>
      <c r="B3326" s="7">
        <v>0.72</v>
      </c>
      <c r="C3326" t="s">
        <v>7226</v>
      </c>
      <c r="D3326" t="s">
        <v>7201</v>
      </c>
      <c r="E3326" t="s">
        <v>5976</v>
      </c>
      <c r="F3326" s="8">
        <v>92</v>
      </c>
    </row>
    <row r="3327" spans="1:6" x14ac:dyDescent="0.25">
      <c r="A3327" s="22">
        <v>43469</v>
      </c>
      <c r="B3327" s="7">
        <v>0.32</v>
      </c>
      <c r="C3327" t="s">
        <v>7229</v>
      </c>
      <c r="D3327" t="s">
        <v>7201</v>
      </c>
      <c r="E3327" t="s">
        <v>1358</v>
      </c>
      <c r="F3327" s="8">
        <v>92</v>
      </c>
    </row>
    <row r="3328" spans="1:6" x14ac:dyDescent="0.25">
      <c r="A3328" s="22">
        <v>43462</v>
      </c>
      <c r="B3328" s="7">
        <v>0.84</v>
      </c>
      <c r="C3328" t="s">
        <v>7229</v>
      </c>
      <c r="D3328" t="s">
        <v>7200</v>
      </c>
      <c r="E3328" t="s">
        <v>6773</v>
      </c>
      <c r="F3328" s="8">
        <v>92</v>
      </c>
    </row>
    <row r="3329" spans="1:6" x14ac:dyDescent="0.25">
      <c r="A3329" s="22">
        <v>43529</v>
      </c>
      <c r="B3329" s="7">
        <v>0.8</v>
      </c>
      <c r="C3329" t="s">
        <v>7231</v>
      </c>
      <c r="D3329" t="s">
        <v>7202</v>
      </c>
      <c r="E3329" t="s">
        <v>1636</v>
      </c>
      <c r="F3329" s="8">
        <v>92</v>
      </c>
    </row>
    <row r="3330" spans="1:6" x14ac:dyDescent="0.25">
      <c r="A3330" s="22">
        <v>43532</v>
      </c>
      <c r="B3330" s="7">
        <v>0.7</v>
      </c>
      <c r="C3330" t="s">
        <v>7229</v>
      </c>
      <c r="D3330" t="s">
        <v>7201</v>
      </c>
      <c r="E3330" t="s">
        <v>6197</v>
      </c>
      <c r="F3330" s="8">
        <v>92</v>
      </c>
    </row>
    <row r="3331" spans="1:6" x14ac:dyDescent="0.25">
      <c r="A3331" s="22">
        <v>43483</v>
      </c>
      <c r="B3331" s="7">
        <v>0.57999999999999996</v>
      </c>
      <c r="C3331" t="s">
        <v>7229</v>
      </c>
      <c r="D3331" t="s">
        <v>9</v>
      </c>
      <c r="E3331" t="s">
        <v>5046</v>
      </c>
      <c r="F3331" s="8">
        <v>92</v>
      </c>
    </row>
    <row r="3332" spans="1:6" x14ac:dyDescent="0.25">
      <c r="A3332" s="22">
        <v>43496</v>
      </c>
      <c r="B3332" s="7">
        <v>0.64</v>
      </c>
      <c r="C3332" t="s">
        <v>7232</v>
      </c>
      <c r="D3332" t="s">
        <v>7201</v>
      </c>
      <c r="E3332" t="s">
        <v>5134</v>
      </c>
      <c r="F3332" s="8">
        <v>92</v>
      </c>
    </row>
    <row r="3333" spans="1:6" x14ac:dyDescent="0.25">
      <c r="A3333" s="22">
        <v>43496</v>
      </c>
      <c r="B3333" s="7">
        <v>0.28000000000000003</v>
      </c>
      <c r="C3333" t="s">
        <v>7232</v>
      </c>
      <c r="D3333" t="s">
        <v>9</v>
      </c>
      <c r="E3333" t="s">
        <v>5042</v>
      </c>
      <c r="F3333" s="8">
        <v>92</v>
      </c>
    </row>
    <row r="3334" spans="1:6" x14ac:dyDescent="0.25">
      <c r="A3334" s="22">
        <v>43480</v>
      </c>
      <c r="B3334" s="7">
        <v>0.28999999999999998</v>
      </c>
      <c r="C3334" t="s">
        <v>7231</v>
      </c>
      <c r="D3334" t="s">
        <v>7201</v>
      </c>
      <c r="E3334" t="s">
        <v>7054</v>
      </c>
      <c r="F3334" s="8">
        <v>92</v>
      </c>
    </row>
    <row r="3335" spans="1:6" x14ac:dyDescent="0.25">
      <c r="A3335" s="22">
        <v>43553</v>
      </c>
      <c r="B3335" s="7">
        <v>0.52</v>
      </c>
      <c r="C3335" t="s">
        <v>7229</v>
      </c>
      <c r="D3335" t="s">
        <v>9</v>
      </c>
      <c r="E3335" t="s">
        <v>7047</v>
      </c>
      <c r="F3335" s="8">
        <v>92</v>
      </c>
    </row>
    <row r="3336" spans="1:6" x14ac:dyDescent="0.25">
      <c r="A3336" s="22">
        <v>43480</v>
      </c>
      <c r="B3336" s="7">
        <v>0.17</v>
      </c>
      <c r="C3336" t="s">
        <v>7231</v>
      </c>
      <c r="D3336" t="s">
        <v>7203</v>
      </c>
      <c r="E3336" t="s">
        <v>6634</v>
      </c>
      <c r="F3336" s="8">
        <v>92</v>
      </c>
    </row>
    <row r="3337" spans="1:6" x14ac:dyDescent="0.25">
      <c r="A3337" s="22">
        <v>43445</v>
      </c>
      <c r="B3337" s="7">
        <v>0.23</v>
      </c>
      <c r="C3337" t="s">
        <v>7231</v>
      </c>
      <c r="D3337" t="s">
        <v>7201</v>
      </c>
      <c r="E3337" t="s">
        <v>651</v>
      </c>
      <c r="F3337" s="8">
        <v>92</v>
      </c>
    </row>
    <row r="3338" spans="1:6" x14ac:dyDescent="0.25">
      <c r="A3338" s="22">
        <v>43507</v>
      </c>
      <c r="B3338" s="7">
        <v>0.38</v>
      </c>
      <c r="C3338" t="s">
        <v>7226</v>
      </c>
      <c r="D3338" t="s">
        <v>9</v>
      </c>
      <c r="E3338" t="s">
        <v>6761</v>
      </c>
      <c r="F3338" s="8">
        <v>92</v>
      </c>
    </row>
    <row r="3339" spans="1:6" x14ac:dyDescent="0.25">
      <c r="A3339" s="22">
        <v>43490</v>
      </c>
      <c r="B3339" s="7">
        <v>0.66</v>
      </c>
      <c r="C3339" t="s">
        <v>7229</v>
      </c>
      <c r="D3339" t="s">
        <v>7201</v>
      </c>
      <c r="E3339" t="s">
        <v>2881</v>
      </c>
      <c r="F3339" s="8">
        <v>92</v>
      </c>
    </row>
    <row r="3340" spans="1:6" x14ac:dyDescent="0.25">
      <c r="A3340" s="22">
        <v>43515</v>
      </c>
      <c r="B3340" s="7">
        <v>0.16</v>
      </c>
      <c r="C3340" t="s">
        <v>7231</v>
      </c>
      <c r="D3340" t="s">
        <v>7200</v>
      </c>
      <c r="E3340" t="s">
        <v>6310</v>
      </c>
      <c r="F3340" s="8">
        <v>92</v>
      </c>
    </row>
    <row r="3341" spans="1:6" x14ac:dyDescent="0.25">
      <c r="A3341" s="22">
        <v>43518</v>
      </c>
      <c r="B3341" s="7">
        <v>0.43</v>
      </c>
      <c r="C3341" t="s">
        <v>7229</v>
      </c>
      <c r="D3341" t="s">
        <v>7201</v>
      </c>
      <c r="E3341" t="s">
        <v>6157</v>
      </c>
      <c r="F3341" s="8">
        <v>92</v>
      </c>
    </row>
    <row r="3342" spans="1:6" x14ac:dyDescent="0.25">
      <c r="A3342" s="22">
        <v>43522</v>
      </c>
      <c r="B3342" s="7">
        <v>0.86</v>
      </c>
      <c r="C3342" t="s">
        <v>7231</v>
      </c>
      <c r="D3342" t="s">
        <v>7201</v>
      </c>
      <c r="E3342" t="s">
        <v>4970</v>
      </c>
      <c r="F3342" s="8">
        <v>92</v>
      </c>
    </row>
    <row r="3343" spans="1:6" x14ac:dyDescent="0.25">
      <c r="A3343" s="22">
        <v>43531</v>
      </c>
      <c r="B3343" s="7">
        <v>0.71</v>
      </c>
      <c r="C3343" t="s">
        <v>7232</v>
      </c>
      <c r="D3343" t="s">
        <v>9</v>
      </c>
      <c r="E3343" t="s">
        <v>6561</v>
      </c>
      <c r="F3343" s="8">
        <v>92</v>
      </c>
    </row>
    <row r="3344" spans="1:6" x14ac:dyDescent="0.25">
      <c r="A3344" s="22">
        <v>43531</v>
      </c>
      <c r="B3344" s="7">
        <v>0.18</v>
      </c>
      <c r="C3344" t="s">
        <v>7232</v>
      </c>
      <c r="D3344" t="s">
        <v>9</v>
      </c>
      <c r="E3344" t="s">
        <v>5875</v>
      </c>
      <c r="F3344" s="8">
        <v>92</v>
      </c>
    </row>
    <row r="3345" spans="1:6" x14ac:dyDescent="0.25">
      <c r="A3345" s="22">
        <v>43426</v>
      </c>
      <c r="B3345" s="7">
        <v>0.86</v>
      </c>
      <c r="C3345" t="s">
        <v>7232</v>
      </c>
      <c r="D3345" t="s">
        <v>7201</v>
      </c>
      <c r="E3345" t="s">
        <v>3473</v>
      </c>
      <c r="F3345" s="8">
        <v>92</v>
      </c>
    </row>
    <row r="3346" spans="1:6" x14ac:dyDescent="0.25">
      <c r="A3346" s="22">
        <v>43496</v>
      </c>
      <c r="B3346" s="7">
        <v>0.61</v>
      </c>
      <c r="C3346" t="s">
        <v>7232</v>
      </c>
      <c r="D3346" t="s">
        <v>9</v>
      </c>
      <c r="E3346" t="s">
        <v>6328</v>
      </c>
      <c r="F3346" s="8">
        <v>92</v>
      </c>
    </row>
    <row r="3347" spans="1:6" x14ac:dyDescent="0.25">
      <c r="A3347" s="22">
        <v>43536</v>
      </c>
      <c r="B3347" s="7">
        <v>0.98</v>
      </c>
      <c r="C3347" t="s">
        <v>7231</v>
      </c>
      <c r="D3347" t="s">
        <v>9</v>
      </c>
      <c r="E3347" t="s">
        <v>5684</v>
      </c>
      <c r="F3347" s="8">
        <v>92</v>
      </c>
    </row>
    <row r="3348" spans="1:6" x14ac:dyDescent="0.25">
      <c r="A3348" s="22">
        <v>43427</v>
      </c>
      <c r="B3348" s="7">
        <v>0.18</v>
      </c>
      <c r="C3348" t="s">
        <v>7229</v>
      </c>
      <c r="D3348" t="s">
        <v>7203</v>
      </c>
      <c r="E3348" t="s">
        <v>6219</v>
      </c>
      <c r="F3348" s="8">
        <v>92</v>
      </c>
    </row>
    <row r="3349" spans="1:6" x14ac:dyDescent="0.25">
      <c r="A3349" s="22">
        <v>43441</v>
      </c>
      <c r="B3349" s="7">
        <v>0.96</v>
      </c>
      <c r="C3349" t="s">
        <v>7229</v>
      </c>
      <c r="D3349" t="s">
        <v>7200</v>
      </c>
      <c r="E3349" t="s">
        <v>5232</v>
      </c>
      <c r="F3349" s="8">
        <v>92</v>
      </c>
    </row>
    <row r="3350" spans="1:6" x14ac:dyDescent="0.25">
      <c r="A3350" s="22">
        <v>43427</v>
      </c>
      <c r="B3350" s="7">
        <v>0.32</v>
      </c>
      <c r="C3350" t="s">
        <v>7229</v>
      </c>
      <c r="D3350" t="s">
        <v>7200</v>
      </c>
      <c r="E3350" t="s">
        <v>6158</v>
      </c>
      <c r="F3350" s="8">
        <v>92</v>
      </c>
    </row>
    <row r="3351" spans="1:6" x14ac:dyDescent="0.25">
      <c r="A3351" s="22">
        <v>43438</v>
      </c>
      <c r="B3351" s="7">
        <v>0.75</v>
      </c>
      <c r="C3351" t="s">
        <v>7231</v>
      </c>
      <c r="D3351" t="s">
        <v>7201</v>
      </c>
      <c r="E3351" t="s">
        <v>6876</v>
      </c>
      <c r="F3351" s="8">
        <v>92</v>
      </c>
    </row>
    <row r="3352" spans="1:6" x14ac:dyDescent="0.25">
      <c r="A3352" s="22">
        <v>43511</v>
      </c>
      <c r="B3352" s="7">
        <v>7.0000000000000007E-2</v>
      </c>
      <c r="C3352" t="s">
        <v>7229</v>
      </c>
      <c r="D3352" t="s">
        <v>7202</v>
      </c>
      <c r="E3352" t="s">
        <v>6866</v>
      </c>
      <c r="F3352" s="8">
        <v>92</v>
      </c>
    </row>
    <row r="3353" spans="1:6" x14ac:dyDescent="0.25">
      <c r="A3353" s="22">
        <v>43419</v>
      </c>
      <c r="B3353" s="7">
        <v>0.14000000000000001</v>
      </c>
      <c r="C3353" t="s">
        <v>7232</v>
      </c>
      <c r="D3353" t="s">
        <v>7201</v>
      </c>
      <c r="E3353" t="s">
        <v>3019</v>
      </c>
      <c r="F3353" s="8">
        <v>92</v>
      </c>
    </row>
    <row r="3354" spans="1:6" x14ac:dyDescent="0.25">
      <c r="A3354" s="22">
        <v>43447</v>
      </c>
      <c r="B3354" s="7">
        <v>0.89</v>
      </c>
      <c r="C3354" t="s">
        <v>7232</v>
      </c>
      <c r="D3354" t="s">
        <v>7201</v>
      </c>
      <c r="E3354" t="s">
        <v>7045</v>
      </c>
      <c r="F3354" s="8">
        <v>92</v>
      </c>
    </row>
    <row r="3355" spans="1:6" x14ac:dyDescent="0.25">
      <c r="A3355" s="22">
        <v>43426</v>
      </c>
      <c r="B3355" s="7">
        <v>0.52</v>
      </c>
      <c r="C3355" t="s">
        <v>7232</v>
      </c>
      <c r="D3355" t="s">
        <v>7200</v>
      </c>
      <c r="E3355" t="s">
        <v>5321</v>
      </c>
      <c r="F3355" s="8">
        <v>92</v>
      </c>
    </row>
    <row r="3356" spans="1:6" x14ac:dyDescent="0.25">
      <c r="A3356" s="22">
        <v>43493</v>
      </c>
      <c r="B3356" s="7">
        <v>0.01</v>
      </c>
      <c r="C3356" t="s">
        <v>7226</v>
      </c>
      <c r="D3356" t="s">
        <v>7201</v>
      </c>
      <c r="E3356" t="s">
        <v>5523</v>
      </c>
      <c r="F3356" s="8">
        <v>92</v>
      </c>
    </row>
    <row r="3357" spans="1:6" x14ac:dyDescent="0.25">
      <c r="A3357" s="22">
        <v>43545</v>
      </c>
      <c r="B3357" s="7">
        <v>0.99</v>
      </c>
      <c r="C3357" t="s">
        <v>7232</v>
      </c>
      <c r="D3357" t="s">
        <v>9</v>
      </c>
      <c r="E3357" t="s">
        <v>5905</v>
      </c>
      <c r="F3357" s="8">
        <v>92</v>
      </c>
    </row>
    <row r="3358" spans="1:6" x14ac:dyDescent="0.25">
      <c r="A3358" s="22">
        <v>43508</v>
      </c>
      <c r="B3358" s="7">
        <v>0.78</v>
      </c>
      <c r="C3358" t="s">
        <v>7231</v>
      </c>
      <c r="D3358" t="s">
        <v>9</v>
      </c>
      <c r="E3358" t="s">
        <v>5705</v>
      </c>
      <c r="F3358" s="8">
        <v>92</v>
      </c>
    </row>
    <row r="3359" spans="1:6" x14ac:dyDescent="0.25">
      <c r="A3359" s="22">
        <v>43494</v>
      </c>
      <c r="B3359" s="7">
        <v>0.83</v>
      </c>
      <c r="C3359" t="s">
        <v>7231</v>
      </c>
      <c r="D3359" t="s">
        <v>9</v>
      </c>
      <c r="E3359" t="s">
        <v>7032</v>
      </c>
      <c r="F3359" s="8">
        <v>92</v>
      </c>
    </row>
    <row r="3360" spans="1:6" x14ac:dyDescent="0.25">
      <c r="A3360" s="22">
        <v>43431</v>
      </c>
      <c r="B3360" s="7">
        <v>0.8</v>
      </c>
      <c r="C3360" t="s">
        <v>7231</v>
      </c>
      <c r="D3360" t="s">
        <v>9</v>
      </c>
      <c r="E3360" t="s">
        <v>5272</v>
      </c>
      <c r="F3360" s="8">
        <v>92</v>
      </c>
    </row>
    <row r="3361" spans="1:6" x14ac:dyDescent="0.25">
      <c r="A3361" s="22">
        <v>43535</v>
      </c>
      <c r="B3361" s="7">
        <v>0.21</v>
      </c>
      <c r="C3361" t="s">
        <v>7226</v>
      </c>
      <c r="D3361" t="s">
        <v>9</v>
      </c>
      <c r="E3361" t="s">
        <v>5082</v>
      </c>
      <c r="F3361" s="8">
        <v>92</v>
      </c>
    </row>
    <row r="3362" spans="1:6" x14ac:dyDescent="0.25">
      <c r="A3362" s="22">
        <v>43434</v>
      </c>
      <c r="B3362" s="7">
        <v>0.16</v>
      </c>
      <c r="C3362" t="s">
        <v>7229</v>
      </c>
      <c r="D3362" t="s">
        <v>7201</v>
      </c>
      <c r="E3362" t="s">
        <v>5281</v>
      </c>
      <c r="F3362" s="8">
        <v>92</v>
      </c>
    </row>
    <row r="3363" spans="1:6" x14ac:dyDescent="0.25">
      <c r="A3363" s="22">
        <v>43497</v>
      </c>
      <c r="B3363" s="7">
        <v>0.6</v>
      </c>
      <c r="C3363" t="s">
        <v>7229</v>
      </c>
      <c r="D3363" t="s">
        <v>9</v>
      </c>
      <c r="E3363" t="s">
        <v>5526</v>
      </c>
      <c r="F3363" s="8">
        <v>92</v>
      </c>
    </row>
    <row r="3364" spans="1:6" x14ac:dyDescent="0.25">
      <c r="A3364" s="22">
        <v>43452</v>
      </c>
      <c r="B3364" s="7">
        <v>0.71</v>
      </c>
      <c r="C3364" t="s">
        <v>7231</v>
      </c>
      <c r="D3364" t="s">
        <v>7201</v>
      </c>
      <c r="E3364" t="s">
        <v>1283</v>
      </c>
      <c r="F3364" s="8">
        <v>92</v>
      </c>
    </row>
    <row r="3365" spans="1:6" x14ac:dyDescent="0.25">
      <c r="A3365" s="22">
        <v>43556</v>
      </c>
      <c r="B3365" s="7">
        <v>0.61</v>
      </c>
      <c r="C3365" t="s">
        <v>7226</v>
      </c>
      <c r="D3365" t="s">
        <v>7200</v>
      </c>
      <c r="E3365" t="s">
        <v>6774</v>
      </c>
      <c r="F3365" s="8">
        <v>92</v>
      </c>
    </row>
    <row r="3366" spans="1:6" x14ac:dyDescent="0.25">
      <c r="A3366" s="22">
        <v>43511</v>
      </c>
      <c r="B3366" s="7">
        <v>0.37</v>
      </c>
      <c r="C3366" t="s">
        <v>7229</v>
      </c>
      <c r="D3366" t="s">
        <v>9</v>
      </c>
      <c r="E3366" t="s">
        <v>6759</v>
      </c>
      <c r="F3366" s="8">
        <v>92</v>
      </c>
    </row>
    <row r="3367" spans="1:6" x14ac:dyDescent="0.25">
      <c r="A3367" s="22">
        <v>43486</v>
      </c>
      <c r="B3367" s="7">
        <v>0.71</v>
      </c>
      <c r="C3367" t="s">
        <v>7226</v>
      </c>
      <c r="D3367" t="s">
        <v>9</v>
      </c>
      <c r="E3367" t="s">
        <v>6092</v>
      </c>
      <c r="F3367" s="8">
        <v>92</v>
      </c>
    </row>
    <row r="3368" spans="1:6" x14ac:dyDescent="0.25">
      <c r="A3368" s="22">
        <v>43553</v>
      </c>
      <c r="B3368" s="7">
        <v>0.44</v>
      </c>
      <c r="C3368" t="s">
        <v>7229</v>
      </c>
      <c r="D3368" t="s">
        <v>7201</v>
      </c>
      <c r="E3368" t="s">
        <v>4708</v>
      </c>
      <c r="F3368" s="8">
        <v>92</v>
      </c>
    </row>
    <row r="3369" spans="1:6" x14ac:dyDescent="0.25">
      <c r="A3369" s="22">
        <v>43473</v>
      </c>
      <c r="B3369" s="7">
        <v>0.95</v>
      </c>
      <c r="C3369" t="s">
        <v>7231</v>
      </c>
      <c r="D3369" t="s">
        <v>7201</v>
      </c>
      <c r="E3369" t="s">
        <v>6850</v>
      </c>
      <c r="F3369" s="8">
        <v>92</v>
      </c>
    </row>
    <row r="3370" spans="1:6" x14ac:dyDescent="0.25">
      <c r="A3370" s="22">
        <v>43522</v>
      </c>
      <c r="B3370" s="7">
        <v>0.78</v>
      </c>
      <c r="C3370" t="s">
        <v>7231</v>
      </c>
      <c r="D3370" t="s">
        <v>7201</v>
      </c>
      <c r="E3370" t="s">
        <v>5943</v>
      </c>
      <c r="F3370" s="8">
        <v>92</v>
      </c>
    </row>
    <row r="3371" spans="1:6" x14ac:dyDescent="0.25">
      <c r="A3371" s="22">
        <v>43553</v>
      </c>
      <c r="B3371" s="7">
        <v>0.84</v>
      </c>
      <c r="C3371" t="s">
        <v>7229</v>
      </c>
      <c r="D3371" t="s">
        <v>7203</v>
      </c>
      <c r="E3371" t="s">
        <v>6325</v>
      </c>
      <c r="F3371" s="8">
        <v>92</v>
      </c>
    </row>
    <row r="3372" spans="1:6" x14ac:dyDescent="0.25">
      <c r="A3372" s="22">
        <v>43448</v>
      </c>
      <c r="B3372" s="7">
        <v>0.8</v>
      </c>
      <c r="C3372" t="s">
        <v>7229</v>
      </c>
      <c r="D3372" t="s">
        <v>9</v>
      </c>
      <c r="E3372" t="s">
        <v>5290</v>
      </c>
      <c r="F3372" s="8">
        <v>92</v>
      </c>
    </row>
    <row r="3373" spans="1:6" x14ac:dyDescent="0.25">
      <c r="A3373" s="22">
        <v>43538</v>
      </c>
      <c r="B3373" s="7">
        <v>0.11</v>
      </c>
      <c r="C3373" t="s">
        <v>7232</v>
      </c>
      <c r="D3373" t="s">
        <v>7201</v>
      </c>
      <c r="E3373" t="s">
        <v>6050</v>
      </c>
      <c r="F3373" s="8">
        <v>92</v>
      </c>
    </row>
    <row r="3374" spans="1:6" x14ac:dyDescent="0.25">
      <c r="A3374" s="22">
        <v>43508</v>
      </c>
      <c r="B3374" s="7">
        <v>0.05</v>
      </c>
      <c r="C3374" t="s">
        <v>7231</v>
      </c>
      <c r="D3374" t="s">
        <v>9</v>
      </c>
      <c r="E3374" t="s">
        <v>6791</v>
      </c>
      <c r="F3374" s="8">
        <v>92</v>
      </c>
    </row>
    <row r="3375" spans="1:6" x14ac:dyDescent="0.25">
      <c r="A3375" s="22">
        <v>43536</v>
      </c>
      <c r="B3375" s="7">
        <v>0.95</v>
      </c>
      <c r="C3375" t="s">
        <v>7231</v>
      </c>
      <c r="D3375" t="s">
        <v>7201</v>
      </c>
      <c r="E3375" t="s">
        <v>2497</v>
      </c>
      <c r="F3375" s="8">
        <v>92</v>
      </c>
    </row>
    <row r="3376" spans="1:6" x14ac:dyDescent="0.25">
      <c r="A3376" s="22">
        <v>43445</v>
      </c>
      <c r="B3376" s="7">
        <v>0.65</v>
      </c>
      <c r="C3376" t="s">
        <v>7231</v>
      </c>
      <c r="D3376" t="s">
        <v>9</v>
      </c>
      <c r="E3376" t="s">
        <v>6996</v>
      </c>
      <c r="F3376" s="8">
        <v>92</v>
      </c>
    </row>
    <row r="3377" spans="1:6" x14ac:dyDescent="0.25">
      <c r="A3377" s="22">
        <v>43504</v>
      </c>
      <c r="B3377" s="7">
        <v>0.98</v>
      </c>
      <c r="C3377" t="s">
        <v>7229</v>
      </c>
      <c r="D3377" t="s">
        <v>9</v>
      </c>
      <c r="E3377" t="s">
        <v>6141</v>
      </c>
      <c r="F3377" s="8">
        <v>92</v>
      </c>
    </row>
    <row r="3378" spans="1:6" x14ac:dyDescent="0.25">
      <c r="A3378" s="22">
        <v>43518</v>
      </c>
      <c r="B3378" s="7">
        <v>0.34</v>
      </c>
      <c r="C3378" t="s">
        <v>7229</v>
      </c>
      <c r="D3378" t="s">
        <v>7202</v>
      </c>
      <c r="E3378" t="s">
        <v>258</v>
      </c>
      <c r="F3378" s="8">
        <v>92</v>
      </c>
    </row>
    <row r="3379" spans="1:6" x14ac:dyDescent="0.25">
      <c r="A3379" s="22">
        <v>43556</v>
      </c>
      <c r="B3379" s="7">
        <v>0.03</v>
      </c>
      <c r="C3379" t="s">
        <v>7226</v>
      </c>
      <c r="D3379" t="s">
        <v>7200</v>
      </c>
      <c r="E3379" t="s">
        <v>4194</v>
      </c>
      <c r="F3379" s="8">
        <v>92</v>
      </c>
    </row>
    <row r="3380" spans="1:6" x14ac:dyDescent="0.25">
      <c r="A3380" s="22">
        <v>43426</v>
      </c>
      <c r="B3380" s="7">
        <v>0.94</v>
      </c>
      <c r="C3380" t="s">
        <v>7232</v>
      </c>
      <c r="D3380" t="s">
        <v>9</v>
      </c>
      <c r="E3380" t="s">
        <v>1808</v>
      </c>
      <c r="F3380" s="8">
        <v>92</v>
      </c>
    </row>
    <row r="3381" spans="1:6" x14ac:dyDescent="0.25">
      <c r="A3381" s="22">
        <v>43515</v>
      </c>
      <c r="B3381" s="7">
        <v>0.84</v>
      </c>
      <c r="C3381" t="s">
        <v>7231</v>
      </c>
      <c r="D3381" t="s">
        <v>9</v>
      </c>
      <c r="E3381" t="s">
        <v>1953</v>
      </c>
      <c r="F3381" s="8">
        <v>92</v>
      </c>
    </row>
    <row r="3382" spans="1:6" x14ac:dyDescent="0.25">
      <c r="A3382" s="22">
        <v>43452</v>
      </c>
      <c r="B3382" s="7">
        <v>0.89</v>
      </c>
      <c r="C3382" t="s">
        <v>7231</v>
      </c>
      <c r="D3382" t="s">
        <v>7201</v>
      </c>
      <c r="E3382" t="s">
        <v>2645</v>
      </c>
      <c r="F3382" s="8">
        <v>92</v>
      </c>
    </row>
    <row r="3383" spans="1:6" x14ac:dyDescent="0.25">
      <c r="A3383" s="22">
        <v>43501</v>
      </c>
      <c r="B3383" s="7">
        <v>0.25</v>
      </c>
      <c r="C3383" t="s">
        <v>7231</v>
      </c>
      <c r="D3383" t="s">
        <v>9</v>
      </c>
      <c r="E3383" t="s">
        <v>7050</v>
      </c>
      <c r="F3383" s="8">
        <v>92</v>
      </c>
    </row>
    <row r="3384" spans="1:6" x14ac:dyDescent="0.25">
      <c r="A3384" s="22">
        <v>43496</v>
      </c>
      <c r="B3384" s="7">
        <v>0.18</v>
      </c>
      <c r="C3384" t="s">
        <v>7232</v>
      </c>
      <c r="D3384" t="s">
        <v>7200</v>
      </c>
      <c r="E3384" t="s">
        <v>6726</v>
      </c>
      <c r="F3384" s="8">
        <v>92</v>
      </c>
    </row>
    <row r="3385" spans="1:6" x14ac:dyDescent="0.25">
      <c r="A3385" s="22">
        <v>43445</v>
      </c>
      <c r="B3385" s="7">
        <v>0.53</v>
      </c>
      <c r="C3385" t="s">
        <v>7231</v>
      </c>
      <c r="D3385" t="s">
        <v>7203</v>
      </c>
      <c r="E3385" t="s">
        <v>5790</v>
      </c>
      <c r="F3385" s="8">
        <v>92</v>
      </c>
    </row>
    <row r="3386" spans="1:6" x14ac:dyDescent="0.25">
      <c r="A3386" s="22">
        <v>43430</v>
      </c>
      <c r="B3386" s="7">
        <v>0.56999999999999995</v>
      </c>
      <c r="C3386" t="s">
        <v>7226</v>
      </c>
      <c r="D3386" t="s">
        <v>7200</v>
      </c>
      <c r="E3386" t="s">
        <v>989</v>
      </c>
      <c r="F3386" s="8">
        <v>92</v>
      </c>
    </row>
    <row r="3387" spans="1:6" x14ac:dyDescent="0.25">
      <c r="A3387" s="22">
        <v>43494</v>
      </c>
      <c r="B3387" s="7">
        <v>0.62</v>
      </c>
      <c r="C3387" t="s">
        <v>7231</v>
      </c>
      <c r="D3387" t="s">
        <v>7202</v>
      </c>
      <c r="E3387" t="s">
        <v>6949</v>
      </c>
      <c r="F3387" s="8">
        <v>92</v>
      </c>
    </row>
    <row r="3388" spans="1:6" x14ac:dyDescent="0.25">
      <c r="A3388" s="22">
        <v>43510</v>
      </c>
      <c r="B3388" s="7">
        <v>0.92</v>
      </c>
      <c r="C3388" t="s">
        <v>7232</v>
      </c>
      <c r="D3388" t="s">
        <v>9</v>
      </c>
      <c r="E3388" t="s">
        <v>6383</v>
      </c>
      <c r="F3388" s="8">
        <v>92</v>
      </c>
    </row>
    <row r="3389" spans="1:6" x14ac:dyDescent="0.25">
      <c r="A3389" s="22">
        <v>43475</v>
      </c>
      <c r="B3389" s="7">
        <v>0.93</v>
      </c>
      <c r="C3389" t="s">
        <v>7232</v>
      </c>
      <c r="D3389" t="s">
        <v>7201</v>
      </c>
      <c r="E3389" t="s">
        <v>6299</v>
      </c>
      <c r="F3389" s="8">
        <v>92</v>
      </c>
    </row>
    <row r="3390" spans="1:6" x14ac:dyDescent="0.25">
      <c r="A3390" s="22">
        <v>43489</v>
      </c>
      <c r="B3390" s="7">
        <v>0.45</v>
      </c>
      <c r="C3390" t="s">
        <v>7232</v>
      </c>
      <c r="D3390" t="s">
        <v>7200</v>
      </c>
      <c r="E3390" t="s">
        <v>5289</v>
      </c>
      <c r="F3390" s="8">
        <v>92</v>
      </c>
    </row>
    <row r="3391" spans="1:6" x14ac:dyDescent="0.25">
      <c r="A3391" s="22">
        <v>43472</v>
      </c>
      <c r="B3391" s="7">
        <v>0.21</v>
      </c>
      <c r="C3391" t="s">
        <v>7226</v>
      </c>
      <c r="D3391" t="s">
        <v>9</v>
      </c>
      <c r="E3391" t="s">
        <v>5483</v>
      </c>
      <c r="F3391" s="8">
        <v>92</v>
      </c>
    </row>
    <row r="3392" spans="1:6" x14ac:dyDescent="0.25">
      <c r="A3392" s="22">
        <v>43469</v>
      </c>
      <c r="B3392" s="7">
        <v>0.38</v>
      </c>
      <c r="C3392" t="s">
        <v>7229</v>
      </c>
      <c r="D3392" t="s">
        <v>9</v>
      </c>
      <c r="E3392" t="s">
        <v>1730</v>
      </c>
      <c r="F3392" s="8">
        <v>92</v>
      </c>
    </row>
    <row r="3393" spans="1:6" x14ac:dyDescent="0.25">
      <c r="A3393" s="22">
        <v>43452</v>
      </c>
      <c r="B3393" s="7">
        <v>0.59</v>
      </c>
      <c r="C3393" t="s">
        <v>7231</v>
      </c>
      <c r="D3393" t="s">
        <v>7201</v>
      </c>
      <c r="E3393" t="s">
        <v>5476</v>
      </c>
      <c r="F3393" s="8">
        <v>92</v>
      </c>
    </row>
    <row r="3394" spans="1:6" x14ac:dyDescent="0.25">
      <c r="A3394" s="22">
        <v>43419</v>
      </c>
      <c r="B3394" s="7">
        <v>0.94</v>
      </c>
      <c r="C3394" t="s">
        <v>7232</v>
      </c>
      <c r="D3394" t="s">
        <v>7201</v>
      </c>
      <c r="E3394" t="s">
        <v>6583</v>
      </c>
      <c r="F3394" s="8">
        <v>92</v>
      </c>
    </row>
    <row r="3395" spans="1:6" x14ac:dyDescent="0.25">
      <c r="A3395" s="22">
        <v>43430</v>
      </c>
      <c r="B3395" s="7">
        <v>0.28999999999999998</v>
      </c>
      <c r="C3395" t="s">
        <v>7226</v>
      </c>
      <c r="D3395" t="s">
        <v>9</v>
      </c>
      <c r="E3395" t="s">
        <v>5295</v>
      </c>
      <c r="F3395" s="8">
        <v>92</v>
      </c>
    </row>
    <row r="3396" spans="1:6" x14ac:dyDescent="0.25">
      <c r="A3396" s="22">
        <v>43441</v>
      </c>
      <c r="B3396" s="7">
        <v>0.09</v>
      </c>
      <c r="C3396" t="s">
        <v>7229</v>
      </c>
      <c r="D3396" t="s">
        <v>9</v>
      </c>
      <c r="E3396" t="s">
        <v>5762</v>
      </c>
      <c r="F3396" s="8">
        <v>92</v>
      </c>
    </row>
    <row r="3397" spans="1:6" x14ac:dyDescent="0.25">
      <c r="A3397" s="22">
        <v>43479</v>
      </c>
      <c r="B3397" s="7">
        <v>0.3</v>
      </c>
      <c r="C3397" t="s">
        <v>7226</v>
      </c>
      <c r="D3397" t="s">
        <v>9</v>
      </c>
      <c r="E3397" t="s">
        <v>1775</v>
      </c>
      <c r="F3397" s="8">
        <v>92</v>
      </c>
    </row>
    <row r="3398" spans="1:6" x14ac:dyDescent="0.25">
      <c r="A3398" s="22">
        <v>43494</v>
      </c>
      <c r="B3398" s="7">
        <v>0.52</v>
      </c>
      <c r="C3398" t="s">
        <v>7231</v>
      </c>
      <c r="D3398" t="s">
        <v>9</v>
      </c>
      <c r="E3398" t="s">
        <v>6117</v>
      </c>
      <c r="F3398" s="8">
        <v>92</v>
      </c>
    </row>
    <row r="3399" spans="1:6" x14ac:dyDescent="0.25">
      <c r="A3399" s="22">
        <v>43476</v>
      </c>
      <c r="B3399" s="7">
        <v>0.94</v>
      </c>
      <c r="C3399" t="s">
        <v>7229</v>
      </c>
      <c r="D3399" t="s">
        <v>7201</v>
      </c>
      <c r="E3399" t="s">
        <v>6562</v>
      </c>
      <c r="F3399" s="8">
        <v>92</v>
      </c>
    </row>
    <row r="3400" spans="1:6" x14ac:dyDescent="0.25">
      <c r="A3400" s="22">
        <v>43468</v>
      </c>
      <c r="B3400" s="7">
        <v>0.8</v>
      </c>
      <c r="C3400" t="s">
        <v>7232</v>
      </c>
      <c r="D3400" t="s">
        <v>7201</v>
      </c>
      <c r="E3400" t="s">
        <v>2172</v>
      </c>
      <c r="F3400" s="8">
        <v>92</v>
      </c>
    </row>
    <row r="3401" spans="1:6" x14ac:dyDescent="0.25">
      <c r="A3401" s="22">
        <v>43480</v>
      </c>
      <c r="B3401" s="7">
        <v>0.59</v>
      </c>
      <c r="C3401" t="s">
        <v>7231</v>
      </c>
      <c r="D3401" t="s">
        <v>7201</v>
      </c>
      <c r="E3401" t="s">
        <v>6878</v>
      </c>
      <c r="F3401" s="8">
        <v>92</v>
      </c>
    </row>
    <row r="3402" spans="1:6" x14ac:dyDescent="0.25">
      <c r="A3402" s="22">
        <v>43423</v>
      </c>
      <c r="B3402" s="7">
        <v>0.68</v>
      </c>
      <c r="C3402" t="s">
        <v>7226</v>
      </c>
      <c r="D3402" t="s">
        <v>7200</v>
      </c>
      <c r="E3402" t="s">
        <v>7079</v>
      </c>
      <c r="F3402" s="8">
        <v>92</v>
      </c>
    </row>
    <row r="3403" spans="1:6" x14ac:dyDescent="0.25">
      <c r="A3403" s="22">
        <v>43525</v>
      </c>
      <c r="B3403" s="7">
        <v>0.84</v>
      </c>
      <c r="C3403" t="s">
        <v>7229</v>
      </c>
      <c r="D3403" t="s">
        <v>7202</v>
      </c>
      <c r="E3403" t="s">
        <v>2369</v>
      </c>
      <c r="F3403" s="8">
        <v>92</v>
      </c>
    </row>
    <row r="3404" spans="1:6" x14ac:dyDescent="0.25">
      <c r="A3404" s="22">
        <v>43550</v>
      </c>
      <c r="B3404" s="7">
        <v>0.9</v>
      </c>
      <c r="C3404" t="s">
        <v>7231</v>
      </c>
      <c r="D3404" t="s">
        <v>7200</v>
      </c>
      <c r="E3404" t="s">
        <v>7034</v>
      </c>
      <c r="F3404" s="8">
        <v>92</v>
      </c>
    </row>
    <row r="3405" spans="1:6" x14ac:dyDescent="0.25">
      <c r="A3405" s="22">
        <v>43556</v>
      </c>
      <c r="B3405" s="7">
        <v>0.12</v>
      </c>
      <c r="C3405" t="s">
        <v>7226</v>
      </c>
      <c r="D3405" t="s">
        <v>7201</v>
      </c>
      <c r="E3405" t="s">
        <v>5601</v>
      </c>
      <c r="F3405" s="8">
        <v>92</v>
      </c>
    </row>
    <row r="3406" spans="1:6" x14ac:dyDescent="0.25">
      <c r="A3406" s="22">
        <v>43459</v>
      </c>
      <c r="B3406" s="7">
        <v>0.26</v>
      </c>
      <c r="C3406" t="s">
        <v>7231</v>
      </c>
      <c r="D3406" t="s">
        <v>7200</v>
      </c>
      <c r="E3406" t="s">
        <v>5628</v>
      </c>
      <c r="F3406" s="8">
        <v>92</v>
      </c>
    </row>
    <row r="3407" spans="1:6" x14ac:dyDescent="0.25">
      <c r="A3407" s="22">
        <v>43497</v>
      </c>
      <c r="B3407" s="7">
        <v>0.32</v>
      </c>
      <c r="C3407" t="s">
        <v>7229</v>
      </c>
      <c r="D3407" t="s">
        <v>7201</v>
      </c>
      <c r="E3407" t="s">
        <v>5172</v>
      </c>
      <c r="F3407" s="8">
        <v>92</v>
      </c>
    </row>
    <row r="3408" spans="1:6" x14ac:dyDescent="0.25">
      <c r="A3408" s="22">
        <v>43444</v>
      </c>
      <c r="B3408" s="7">
        <v>0.93</v>
      </c>
      <c r="C3408" t="s">
        <v>7226</v>
      </c>
      <c r="D3408" t="s">
        <v>7201</v>
      </c>
      <c r="E3408" t="s">
        <v>6382</v>
      </c>
      <c r="F3408" s="8">
        <v>92</v>
      </c>
    </row>
    <row r="3409" spans="1:6" x14ac:dyDescent="0.25">
      <c r="A3409" s="22">
        <v>43514</v>
      </c>
      <c r="B3409" s="7">
        <v>0.23</v>
      </c>
      <c r="C3409" t="s">
        <v>7226</v>
      </c>
      <c r="D3409" t="s">
        <v>7203</v>
      </c>
      <c r="E3409" t="s">
        <v>5864</v>
      </c>
      <c r="F3409" s="8">
        <v>92</v>
      </c>
    </row>
    <row r="3410" spans="1:6" x14ac:dyDescent="0.25">
      <c r="A3410" s="22">
        <v>43458</v>
      </c>
      <c r="B3410" s="7">
        <v>0.5</v>
      </c>
      <c r="C3410" t="s">
        <v>7226</v>
      </c>
      <c r="D3410" t="s">
        <v>9</v>
      </c>
      <c r="E3410" t="s">
        <v>5899</v>
      </c>
      <c r="F3410" s="8">
        <v>92</v>
      </c>
    </row>
    <row r="3411" spans="1:6" x14ac:dyDescent="0.25">
      <c r="A3411" s="22">
        <v>43426</v>
      </c>
      <c r="B3411" s="7">
        <v>0.82</v>
      </c>
      <c r="C3411" t="s">
        <v>7232</v>
      </c>
      <c r="D3411" t="s">
        <v>9</v>
      </c>
      <c r="E3411" t="s">
        <v>794</v>
      </c>
      <c r="F3411" s="8">
        <v>92</v>
      </c>
    </row>
    <row r="3412" spans="1:6" x14ac:dyDescent="0.25">
      <c r="A3412" s="22">
        <v>43546</v>
      </c>
      <c r="B3412" s="7">
        <v>0.82</v>
      </c>
      <c r="C3412" t="s">
        <v>7229</v>
      </c>
      <c r="D3412" t="s">
        <v>7202</v>
      </c>
      <c r="E3412" t="s">
        <v>5431</v>
      </c>
      <c r="F3412" s="8">
        <v>92</v>
      </c>
    </row>
    <row r="3413" spans="1:6" x14ac:dyDescent="0.25">
      <c r="A3413" s="22">
        <v>43461</v>
      </c>
      <c r="B3413" s="7">
        <v>0.6</v>
      </c>
      <c r="C3413" t="s">
        <v>7232</v>
      </c>
      <c r="D3413" t="s">
        <v>7201</v>
      </c>
      <c r="E3413" t="s">
        <v>3788</v>
      </c>
      <c r="F3413" s="8">
        <v>92</v>
      </c>
    </row>
    <row r="3414" spans="1:6" x14ac:dyDescent="0.25">
      <c r="A3414" s="22">
        <v>43501</v>
      </c>
      <c r="B3414" s="7">
        <v>0.53</v>
      </c>
      <c r="C3414" t="s">
        <v>7231</v>
      </c>
      <c r="D3414" t="s">
        <v>7201</v>
      </c>
      <c r="E3414" t="s">
        <v>5513</v>
      </c>
      <c r="F3414" s="8">
        <v>92</v>
      </c>
    </row>
    <row r="3415" spans="1:6" x14ac:dyDescent="0.25">
      <c r="A3415" s="22">
        <v>43528</v>
      </c>
      <c r="B3415" s="7">
        <v>0.16</v>
      </c>
      <c r="C3415" t="s">
        <v>7226</v>
      </c>
      <c r="D3415" t="s">
        <v>9</v>
      </c>
      <c r="E3415" t="s">
        <v>5728</v>
      </c>
      <c r="F3415" s="8">
        <v>92</v>
      </c>
    </row>
    <row r="3416" spans="1:6" x14ac:dyDescent="0.25">
      <c r="A3416" s="22">
        <v>43476</v>
      </c>
      <c r="B3416" s="7">
        <v>0.59</v>
      </c>
      <c r="C3416" t="s">
        <v>7229</v>
      </c>
      <c r="D3416" t="s">
        <v>7201</v>
      </c>
      <c r="E3416" t="s">
        <v>5829</v>
      </c>
      <c r="F3416" s="8">
        <v>92</v>
      </c>
    </row>
    <row r="3417" spans="1:6" x14ac:dyDescent="0.25">
      <c r="A3417" s="22">
        <v>43458</v>
      </c>
      <c r="B3417" s="7">
        <v>0.87</v>
      </c>
      <c r="C3417" t="s">
        <v>7226</v>
      </c>
      <c r="D3417" t="s">
        <v>9</v>
      </c>
      <c r="E3417" t="s">
        <v>5315</v>
      </c>
      <c r="F3417" s="8">
        <v>92</v>
      </c>
    </row>
    <row r="3418" spans="1:6" x14ac:dyDescent="0.25">
      <c r="A3418" s="22">
        <v>43482</v>
      </c>
      <c r="B3418" s="7">
        <v>0.54</v>
      </c>
      <c r="C3418" t="s">
        <v>7232</v>
      </c>
      <c r="D3418" t="s">
        <v>7201</v>
      </c>
      <c r="E3418" t="s">
        <v>73</v>
      </c>
      <c r="F3418" s="8">
        <v>92</v>
      </c>
    </row>
    <row r="3419" spans="1:6" x14ac:dyDescent="0.25">
      <c r="A3419" s="22">
        <v>43490</v>
      </c>
      <c r="B3419" s="7">
        <v>0.21</v>
      </c>
      <c r="C3419" t="s">
        <v>7229</v>
      </c>
      <c r="D3419" t="s">
        <v>7203</v>
      </c>
      <c r="E3419" t="s">
        <v>4856</v>
      </c>
      <c r="F3419" s="8">
        <v>92</v>
      </c>
    </row>
    <row r="3420" spans="1:6" x14ac:dyDescent="0.25">
      <c r="A3420" s="22">
        <v>43507</v>
      </c>
      <c r="B3420" s="7">
        <v>0.45</v>
      </c>
      <c r="C3420" t="s">
        <v>7226</v>
      </c>
      <c r="D3420" t="s">
        <v>7201</v>
      </c>
      <c r="E3420" t="s">
        <v>6681</v>
      </c>
      <c r="F3420" s="8">
        <v>92</v>
      </c>
    </row>
    <row r="3421" spans="1:6" x14ac:dyDescent="0.25">
      <c r="A3421" s="22">
        <v>43497</v>
      </c>
      <c r="B3421" s="7">
        <v>0.33</v>
      </c>
      <c r="C3421" t="s">
        <v>7229</v>
      </c>
      <c r="D3421" t="s">
        <v>9</v>
      </c>
      <c r="E3421" t="s">
        <v>4123</v>
      </c>
      <c r="F3421" s="8">
        <v>92</v>
      </c>
    </row>
    <row r="3422" spans="1:6" x14ac:dyDescent="0.25">
      <c r="A3422" s="22">
        <v>43549</v>
      </c>
      <c r="B3422" s="7">
        <v>0.38</v>
      </c>
      <c r="C3422" t="s">
        <v>7226</v>
      </c>
      <c r="D3422" t="s">
        <v>9</v>
      </c>
      <c r="E3422" t="s">
        <v>4110</v>
      </c>
      <c r="F3422" s="8">
        <v>92</v>
      </c>
    </row>
    <row r="3423" spans="1:6" x14ac:dyDescent="0.25">
      <c r="A3423" s="22">
        <v>43531</v>
      </c>
      <c r="B3423" s="7">
        <v>0.56999999999999995</v>
      </c>
      <c r="C3423" t="s">
        <v>7232</v>
      </c>
      <c r="D3423" t="s">
        <v>9</v>
      </c>
      <c r="E3423" t="s">
        <v>6744</v>
      </c>
      <c r="F3423" s="8">
        <v>92</v>
      </c>
    </row>
    <row r="3424" spans="1:6" x14ac:dyDescent="0.25">
      <c r="A3424" s="22">
        <v>43525</v>
      </c>
      <c r="B3424" s="7">
        <v>0.01</v>
      </c>
      <c r="C3424" t="s">
        <v>7229</v>
      </c>
      <c r="D3424" t="s">
        <v>9</v>
      </c>
      <c r="E3424" t="s">
        <v>2881</v>
      </c>
      <c r="F3424" s="8">
        <v>92</v>
      </c>
    </row>
    <row r="3425" spans="1:6" x14ac:dyDescent="0.25">
      <c r="A3425" s="22">
        <v>43424</v>
      </c>
      <c r="B3425" s="7">
        <v>0.73</v>
      </c>
      <c r="C3425" t="s">
        <v>7231</v>
      </c>
      <c r="D3425" t="s">
        <v>9</v>
      </c>
      <c r="E3425" t="s">
        <v>6540</v>
      </c>
      <c r="F3425" s="8">
        <v>92</v>
      </c>
    </row>
    <row r="3426" spans="1:6" x14ac:dyDescent="0.25">
      <c r="A3426" s="22">
        <v>43500</v>
      </c>
      <c r="B3426" s="7">
        <v>0.26</v>
      </c>
      <c r="C3426" t="s">
        <v>7226</v>
      </c>
      <c r="D3426" t="s">
        <v>7202</v>
      </c>
      <c r="E3426" t="s">
        <v>5408</v>
      </c>
      <c r="F3426" s="8">
        <v>92</v>
      </c>
    </row>
    <row r="3427" spans="1:6" x14ac:dyDescent="0.25">
      <c r="A3427" s="22">
        <v>43515</v>
      </c>
      <c r="B3427" s="7">
        <v>0.32</v>
      </c>
      <c r="C3427" t="s">
        <v>7231</v>
      </c>
      <c r="D3427" t="s">
        <v>7200</v>
      </c>
      <c r="E3427" t="s">
        <v>4111</v>
      </c>
      <c r="F3427" s="8">
        <v>92</v>
      </c>
    </row>
    <row r="3428" spans="1:6" x14ac:dyDescent="0.25">
      <c r="A3428" s="22">
        <v>43483</v>
      </c>
      <c r="B3428" s="7">
        <v>0.17</v>
      </c>
      <c r="C3428" t="s">
        <v>7229</v>
      </c>
      <c r="D3428" t="s">
        <v>7201</v>
      </c>
      <c r="E3428" t="s">
        <v>6249</v>
      </c>
      <c r="F3428" s="8">
        <v>92</v>
      </c>
    </row>
    <row r="3429" spans="1:6" x14ac:dyDescent="0.25">
      <c r="A3429" s="22">
        <v>43424</v>
      </c>
      <c r="B3429" s="7">
        <v>0.44</v>
      </c>
      <c r="C3429" t="s">
        <v>7231</v>
      </c>
      <c r="D3429" t="s">
        <v>7203</v>
      </c>
      <c r="E3429" t="s">
        <v>7045</v>
      </c>
      <c r="F3429" s="8">
        <v>92</v>
      </c>
    </row>
    <row r="3430" spans="1:6" x14ac:dyDescent="0.25">
      <c r="A3430" s="22">
        <v>43431</v>
      </c>
      <c r="B3430" s="7">
        <v>0.8</v>
      </c>
      <c r="C3430" t="s">
        <v>7231</v>
      </c>
      <c r="D3430" t="s">
        <v>9</v>
      </c>
      <c r="E3430" t="s">
        <v>7167</v>
      </c>
      <c r="F3430" s="8">
        <v>92</v>
      </c>
    </row>
    <row r="3431" spans="1:6" x14ac:dyDescent="0.25">
      <c r="A3431" s="22">
        <v>43553</v>
      </c>
      <c r="B3431" s="7">
        <v>0.82</v>
      </c>
      <c r="C3431" t="s">
        <v>7229</v>
      </c>
      <c r="D3431" t="s">
        <v>7201</v>
      </c>
      <c r="E3431" t="s">
        <v>7168</v>
      </c>
      <c r="F3431" s="8">
        <v>92</v>
      </c>
    </row>
    <row r="3432" spans="1:6" x14ac:dyDescent="0.25">
      <c r="A3432" s="22">
        <v>43433</v>
      </c>
      <c r="B3432" s="7">
        <v>0.28999999999999998</v>
      </c>
      <c r="C3432" t="s">
        <v>7232</v>
      </c>
      <c r="D3432" t="s">
        <v>7201</v>
      </c>
      <c r="E3432" t="s">
        <v>3541</v>
      </c>
      <c r="F3432" s="8">
        <v>92</v>
      </c>
    </row>
    <row r="3433" spans="1:6" x14ac:dyDescent="0.25">
      <c r="A3433" s="22">
        <v>43511</v>
      </c>
      <c r="B3433" s="7">
        <v>0.4</v>
      </c>
      <c r="C3433" t="s">
        <v>7229</v>
      </c>
      <c r="D3433" t="s">
        <v>7200</v>
      </c>
      <c r="E3433" t="s">
        <v>5957</v>
      </c>
      <c r="F3433" s="8">
        <v>92</v>
      </c>
    </row>
    <row r="3434" spans="1:6" x14ac:dyDescent="0.25">
      <c r="A3434" s="22">
        <v>43473</v>
      </c>
      <c r="B3434" s="7">
        <v>0.59</v>
      </c>
      <c r="C3434" t="s">
        <v>7231</v>
      </c>
      <c r="D3434" t="s">
        <v>7201</v>
      </c>
      <c r="E3434" t="s">
        <v>6913</v>
      </c>
      <c r="F3434" s="8">
        <v>92</v>
      </c>
    </row>
    <row r="3435" spans="1:6" x14ac:dyDescent="0.25">
      <c r="A3435" s="22">
        <v>43445</v>
      </c>
      <c r="B3435" s="7">
        <v>0.41</v>
      </c>
      <c r="C3435" t="s">
        <v>7231</v>
      </c>
      <c r="D3435" t="s">
        <v>7201</v>
      </c>
      <c r="E3435" t="s">
        <v>5789</v>
      </c>
      <c r="F3435" s="8">
        <v>92</v>
      </c>
    </row>
    <row r="3436" spans="1:6" x14ac:dyDescent="0.25">
      <c r="A3436" s="22">
        <v>43461</v>
      </c>
      <c r="B3436" s="7">
        <v>0.54</v>
      </c>
      <c r="C3436" t="s">
        <v>7232</v>
      </c>
      <c r="D3436" t="s">
        <v>7200</v>
      </c>
      <c r="E3436" t="s">
        <v>5914</v>
      </c>
      <c r="F3436" s="8">
        <v>92</v>
      </c>
    </row>
    <row r="3437" spans="1:6" x14ac:dyDescent="0.25">
      <c r="A3437" s="22">
        <v>43466</v>
      </c>
      <c r="B3437" s="7">
        <v>0.78</v>
      </c>
      <c r="C3437" t="s">
        <v>7231</v>
      </c>
      <c r="D3437" t="s">
        <v>7200</v>
      </c>
      <c r="E3437" t="s">
        <v>6858</v>
      </c>
      <c r="F3437" s="8">
        <v>92</v>
      </c>
    </row>
    <row r="3438" spans="1:6" x14ac:dyDescent="0.25">
      <c r="A3438" s="22">
        <v>43447</v>
      </c>
      <c r="B3438" s="7">
        <v>0.01</v>
      </c>
      <c r="C3438" t="s">
        <v>7232</v>
      </c>
      <c r="D3438" t="s">
        <v>7203</v>
      </c>
      <c r="E3438" t="s">
        <v>6291</v>
      </c>
      <c r="F3438" s="8">
        <v>92</v>
      </c>
    </row>
    <row r="3439" spans="1:6" x14ac:dyDescent="0.25">
      <c r="A3439" s="22">
        <v>43430</v>
      </c>
      <c r="B3439" s="7">
        <v>0.27</v>
      </c>
      <c r="C3439" t="s">
        <v>7226</v>
      </c>
      <c r="D3439" t="s">
        <v>7201</v>
      </c>
      <c r="E3439" t="s">
        <v>5712</v>
      </c>
      <c r="F3439" s="8">
        <v>92</v>
      </c>
    </row>
    <row r="3440" spans="1:6" x14ac:dyDescent="0.25">
      <c r="A3440" s="22">
        <v>43465</v>
      </c>
      <c r="B3440" s="7">
        <v>0.94</v>
      </c>
      <c r="C3440" t="s">
        <v>7226</v>
      </c>
      <c r="D3440" t="s">
        <v>7201</v>
      </c>
      <c r="E3440" t="s">
        <v>5125</v>
      </c>
      <c r="F3440" s="8">
        <v>92</v>
      </c>
    </row>
    <row r="3441" spans="1:6" x14ac:dyDescent="0.25">
      <c r="A3441" s="22">
        <v>43522</v>
      </c>
      <c r="B3441" s="7">
        <v>0.08</v>
      </c>
      <c r="C3441" t="s">
        <v>7231</v>
      </c>
      <c r="D3441" t="s">
        <v>7200</v>
      </c>
      <c r="E3441" t="s">
        <v>5600</v>
      </c>
      <c r="F3441" s="8">
        <v>92</v>
      </c>
    </row>
    <row r="3442" spans="1:6" x14ac:dyDescent="0.25">
      <c r="A3442" s="22">
        <v>43545</v>
      </c>
      <c r="B3442" s="7">
        <v>0.3</v>
      </c>
      <c r="C3442" t="s">
        <v>7232</v>
      </c>
      <c r="D3442" t="s">
        <v>7200</v>
      </c>
      <c r="E3442" t="s">
        <v>6919</v>
      </c>
      <c r="F3442" s="8">
        <v>92</v>
      </c>
    </row>
    <row r="3443" spans="1:6" x14ac:dyDescent="0.25">
      <c r="A3443" s="22">
        <v>43461</v>
      </c>
      <c r="B3443" s="7">
        <v>0.8</v>
      </c>
      <c r="C3443" t="s">
        <v>7232</v>
      </c>
      <c r="D3443" t="s">
        <v>9</v>
      </c>
      <c r="E3443" t="s">
        <v>6546</v>
      </c>
      <c r="F3443" s="8">
        <v>92</v>
      </c>
    </row>
    <row r="3444" spans="1:6" x14ac:dyDescent="0.25">
      <c r="A3444" s="22">
        <v>43549</v>
      </c>
      <c r="B3444" s="7">
        <v>0.05</v>
      </c>
      <c r="C3444" t="s">
        <v>7226</v>
      </c>
      <c r="D3444" t="s">
        <v>7200</v>
      </c>
      <c r="E3444" t="s">
        <v>6055</v>
      </c>
      <c r="F3444" s="8">
        <v>92</v>
      </c>
    </row>
    <row r="3445" spans="1:6" x14ac:dyDescent="0.25">
      <c r="A3445" s="22">
        <v>43420</v>
      </c>
      <c r="B3445" s="7">
        <v>0.94</v>
      </c>
      <c r="C3445" t="s">
        <v>7229</v>
      </c>
      <c r="D3445" t="s">
        <v>7200</v>
      </c>
      <c r="E3445" t="s">
        <v>1469</v>
      </c>
      <c r="F3445" s="8">
        <v>92</v>
      </c>
    </row>
    <row r="3446" spans="1:6" x14ac:dyDescent="0.25">
      <c r="A3446" s="22">
        <v>43543</v>
      </c>
      <c r="B3446" s="7">
        <v>0.73</v>
      </c>
      <c r="C3446" t="s">
        <v>7231</v>
      </c>
      <c r="D3446" t="s">
        <v>7203</v>
      </c>
      <c r="E3446" t="s">
        <v>5345</v>
      </c>
      <c r="F3446" s="8">
        <v>92</v>
      </c>
    </row>
    <row r="3447" spans="1:6" x14ac:dyDescent="0.25">
      <c r="A3447" s="22">
        <v>43486</v>
      </c>
      <c r="B3447" s="7">
        <v>0.67</v>
      </c>
      <c r="C3447" t="s">
        <v>7226</v>
      </c>
      <c r="D3447" t="s">
        <v>9</v>
      </c>
      <c r="E3447" t="s">
        <v>2705</v>
      </c>
      <c r="F3447" s="8">
        <v>92</v>
      </c>
    </row>
    <row r="3448" spans="1:6" x14ac:dyDescent="0.25">
      <c r="A3448" s="22">
        <v>43472</v>
      </c>
      <c r="B3448" s="7">
        <v>0.28000000000000003</v>
      </c>
      <c r="C3448" t="s">
        <v>7226</v>
      </c>
      <c r="D3448" t="s">
        <v>7202</v>
      </c>
      <c r="E3448" t="s">
        <v>5436</v>
      </c>
      <c r="F3448" s="8">
        <v>92</v>
      </c>
    </row>
    <row r="3449" spans="1:6" x14ac:dyDescent="0.25">
      <c r="A3449" s="22">
        <v>43459</v>
      </c>
      <c r="B3449" s="7">
        <v>0.38</v>
      </c>
      <c r="C3449" t="s">
        <v>7231</v>
      </c>
      <c r="D3449" t="s">
        <v>7201</v>
      </c>
      <c r="E3449" t="s">
        <v>6805</v>
      </c>
      <c r="F3449" s="8">
        <v>92</v>
      </c>
    </row>
    <row r="3450" spans="1:6" x14ac:dyDescent="0.25">
      <c r="A3450" s="22">
        <v>43469</v>
      </c>
      <c r="B3450" s="7">
        <v>0.21</v>
      </c>
      <c r="C3450" t="s">
        <v>7229</v>
      </c>
      <c r="D3450" t="s">
        <v>9</v>
      </c>
      <c r="E3450" t="s">
        <v>1753</v>
      </c>
      <c r="F3450" s="8">
        <v>92</v>
      </c>
    </row>
    <row r="3451" spans="1:6" x14ac:dyDescent="0.25">
      <c r="A3451" s="22">
        <v>43431</v>
      </c>
      <c r="B3451" s="7">
        <v>0.23</v>
      </c>
      <c r="C3451" t="s">
        <v>7231</v>
      </c>
      <c r="D3451" t="s">
        <v>9</v>
      </c>
      <c r="E3451" t="s">
        <v>5127</v>
      </c>
      <c r="F3451" s="8">
        <v>92</v>
      </c>
    </row>
    <row r="3452" spans="1:6" x14ac:dyDescent="0.25">
      <c r="A3452" s="22">
        <v>43479</v>
      </c>
      <c r="B3452" s="7">
        <v>0.48</v>
      </c>
      <c r="C3452" t="s">
        <v>7226</v>
      </c>
      <c r="D3452" t="s">
        <v>9</v>
      </c>
      <c r="E3452" t="s">
        <v>5169</v>
      </c>
      <c r="F3452" s="8">
        <v>92</v>
      </c>
    </row>
    <row r="3453" spans="1:6" x14ac:dyDescent="0.25">
      <c r="A3453" s="22">
        <v>43550</v>
      </c>
      <c r="B3453" s="7">
        <v>0.65</v>
      </c>
      <c r="C3453" t="s">
        <v>7231</v>
      </c>
      <c r="D3453" t="s">
        <v>7200</v>
      </c>
      <c r="E3453" t="s">
        <v>6108</v>
      </c>
      <c r="F3453" s="8">
        <v>92</v>
      </c>
    </row>
    <row r="3454" spans="1:6" x14ac:dyDescent="0.25">
      <c r="A3454" s="22">
        <v>43556</v>
      </c>
      <c r="B3454" s="7">
        <v>0.23</v>
      </c>
      <c r="C3454" t="s">
        <v>7226</v>
      </c>
      <c r="D3454" t="s">
        <v>7200</v>
      </c>
      <c r="E3454" t="s">
        <v>6859</v>
      </c>
      <c r="F3454" s="8">
        <v>92</v>
      </c>
    </row>
    <row r="3455" spans="1:6" x14ac:dyDescent="0.25">
      <c r="A3455" s="22">
        <v>43556</v>
      </c>
      <c r="B3455" s="7">
        <v>0.77</v>
      </c>
      <c r="C3455" t="s">
        <v>7226</v>
      </c>
      <c r="D3455" t="s">
        <v>7201</v>
      </c>
      <c r="E3455" t="s">
        <v>6156</v>
      </c>
      <c r="F3455" s="8">
        <v>92</v>
      </c>
    </row>
    <row r="3456" spans="1:6" x14ac:dyDescent="0.25">
      <c r="A3456" s="22">
        <v>43546</v>
      </c>
      <c r="B3456" s="7">
        <v>0.88</v>
      </c>
      <c r="C3456" t="s">
        <v>7229</v>
      </c>
      <c r="D3456" t="s">
        <v>7200</v>
      </c>
      <c r="E3456" t="s">
        <v>5361</v>
      </c>
      <c r="F3456" s="8">
        <v>92</v>
      </c>
    </row>
    <row r="3457" spans="1:6" x14ac:dyDescent="0.25">
      <c r="A3457" s="22">
        <v>43507</v>
      </c>
      <c r="B3457" s="7">
        <v>0.71</v>
      </c>
      <c r="C3457" t="s">
        <v>7226</v>
      </c>
      <c r="D3457" t="s">
        <v>7201</v>
      </c>
      <c r="E3457" t="s">
        <v>6873</v>
      </c>
      <c r="F3457" s="8">
        <v>92</v>
      </c>
    </row>
    <row r="3458" spans="1:6" x14ac:dyDescent="0.25">
      <c r="A3458" s="22">
        <v>43479</v>
      </c>
      <c r="B3458" s="7">
        <v>0.32</v>
      </c>
      <c r="C3458" t="s">
        <v>7226</v>
      </c>
      <c r="D3458" t="s">
        <v>7201</v>
      </c>
      <c r="E3458" t="s">
        <v>6411</v>
      </c>
      <c r="F3458" s="8">
        <v>92</v>
      </c>
    </row>
    <row r="3459" spans="1:6" x14ac:dyDescent="0.25">
      <c r="A3459" s="22">
        <v>43473</v>
      </c>
      <c r="B3459" s="7">
        <v>0.26</v>
      </c>
      <c r="C3459" t="s">
        <v>7231</v>
      </c>
      <c r="D3459" t="s">
        <v>7200</v>
      </c>
      <c r="E3459" t="s">
        <v>6696</v>
      </c>
      <c r="F3459" s="8">
        <v>92</v>
      </c>
    </row>
    <row r="3460" spans="1:6" x14ac:dyDescent="0.25">
      <c r="A3460" s="22">
        <v>43522</v>
      </c>
      <c r="B3460" s="7">
        <v>0.52</v>
      </c>
      <c r="C3460" t="s">
        <v>7231</v>
      </c>
      <c r="D3460" t="s">
        <v>9</v>
      </c>
      <c r="E3460" t="s">
        <v>4241</v>
      </c>
      <c r="F3460" s="8">
        <v>92</v>
      </c>
    </row>
    <row r="3461" spans="1:6" x14ac:dyDescent="0.25">
      <c r="A3461" s="22">
        <v>43538</v>
      </c>
      <c r="B3461" s="7">
        <v>0.69</v>
      </c>
      <c r="C3461" t="s">
        <v>7232</v>
      </c>
      <c r="D3461" t="s">
        <v>9</v>
      </c>
      <c r="E3461" t="s">
        <v>6136</v>
      </c>
      <c r="F3461" s="8">
        <v>92</v>
      </c>
    </row>
    <row r="3462" spans="1:6" x14ac:dyDescent="0.25">
      <c r="A3462" s="22">
        <v>43500</v>
      </c>
      <c r="B3462" s="7">
        <v>0.04</v>
      </c>
      <c r="C3462" t="s">
        <v>7226</v>
      </c>
      <c r="D3462" t="s">
        <v>9</v>
      </c>
      <c r="E3462" t="s">
        <v>6291</v>
      </c>
      <c r="F3462" s="8">
        <v>92</v>
      </c>
    </row>
    <row r="3463" spans="1:6" x14ac:dyDescent="0.25">
      <c r="A3463" s="22">
        <v>43424</v>
      </c>
      <c r="B3463" s="7">
        <v>0.6</v>
      </c>
      <c r="C3463" t="s">
        <v>7231</v>
      </c>
      <c r="D3463" t="s">
        <v>7203</v>
      </c>
      <c r="E3463" t="s">
        <v>2983</v>
      </c>
      <c r="F3463" s="8">
        <v>92</v>
      </c>
    </row>
    <row r="3464" spans="1:6" x14ac:dyDescent="0.25">
      <c r="A3464" s="22">
        <v>43440</v>
      </c>
      <c r="B3464" s="7">
        <v>0.41</v>
      </c>
      <c r="C3464" t="s">
        <v>7232</v>
      </c>
      <c r="D3464" t="s">
        <v>7201</v>
      </c>
      <c r="E3464" t="s">
        <v>6227</v>
      </c>
      <c r="F3464" s="8">
        <v>92</v>
      </c>
    </row>
    <row r="3465" spans="1:6" x14ac:dyDescent="0.25">
      <c r="A3465" s="22">
        <v>43434</v>
      </c>
      <c r="B3465" s="7">
        <v>0.89</v>
      </c>
      <c r="C3465" t="s">
        <v>7229</v>
      </c>
      <c r="D3465" t="s">
        <v>7201</v>
      </c>
      <c r="E3465" t="s">
        <v>6663</v>
      </c>
      <c r="F3465" s="8">
        <v>92</v>
      </c>
    </row>
    <row r="3466" spans="1:6" x14ac:dyDescent="0.25">
      <c r="A3466" s="22">
        <v>43507</v>
      </c>
      <c r="B3466" s="7">
        <v>0.12</v>
      </c>
      <c r="C3466" t="s">
        <v>7226</v>
      </c>
      <c r="D3466" t="s">
        <v>9</v>
      </c>
      <c r="E3466" t="s">
        <v>6112</v>
      </c>
      <c r="F3466" s="8">
        <v>92</v>
      </c>
    </row>
    <row r="3467" spans="1:6" x14ac:dyDescent="0.25">
      <c r="A3467" s="22">
        <v>43546</v>
      </c>
      <c r="B3467" s="7">
        <v>0.39</v>
      </c>
      <c r="C3467" t="s">
        <v>7229</v>
      </c>
      <c r="D3467" t="s">
        <v>7200</v>
      </c>
      <c r="E3467" t="s">
        <v>6670</v>
      </c>
      <c r="F3467" s="8">
        <v>92</v>
      </c>
    </row>
    <row r="3468" spans="1:6" x14ac:dyDescent="0.25">
      <c r="A3468" s="22">
        <v>43445</v>
      </c>
      <c r="B3468" s="7">
        <v>0.93</v>
      </c>
      <c r="C3468" t="s">
        <v>7231</v>
      </c>
      <c r="D3468" t="s">
        <v>7200</v>
      </c>
      <c r="E3468" t="s">
        <v>5855</v>
      </c>
      <c r="F3468" s="8">
        <v>92</v>
      </c>
    </row>
    <row r="3469" spans="1:6" x14ac:dyDescent="0.25">
      <c r="A3469" s="22">
        <v>43469</v>
      </c>
      <c r="B3469" s="7">
        <v>0.9</v>
      </c>
      <c r="C3469" t="s">
        <v>7229</v>
      </c>
      <c r="D3469" t="s">
        <v>7201</v>
      </c>
      <c r="E3469" t="s">
        <v>6370</v>
      </c>
      <c r="F3469" s="8">
        <v>92</v>
      </c>
    </row>
    <row r="3470" spans="1:6" x14ac:dyDescent="0.25">
      <c r="A3470" s="22">
        <v>43518</v>
      </c>
      <c r="B3470" s="7">
        <v>0.76</v>
      </c>
      <c r="C3470" t="s">
        <v>7229</v>
      </c>
      <c r="D3470" t="s">
        <v>7202</v>
      </c>
      <c r="E3470" t="s">
        <v>5059</v>
      </c>
      <c r="F3470" s="8">
        <v>92</v>
      </c>
    </row>
    <row r="3471" spans="1:6" x14ac:dyDescent="0.25">
      <c r="A3471" s="22">
        <v>43475</v>
      </c>
      <c r="B3471" s="7">
        <v>0.56999999999999995</v>
      </c>
      <c r="C3471" t="s">
        <v>7232</v>
      </c>
      <c r="D3471" t="s">
        <v>7200</v>
      </c>
      <c r="E3471" t="s">
        <v>5872</v>
      </c>
      <c r="F3471" s="8">
        <v>92</v>
      </c>
    </row>
    <row r="3472" spans="1:6" x14ac:dyDescent="0.25">
      <c r="A3472" s="22">
        <v>43433</v>
      </c>
      <c r="B3472" s="7">
        <v>0.52</v>
      </c>
      <c r="C3472" t="s">
        <v>7232</v>
      </c>
      <c r="D3472" t="s">
        <v>9</v>
      </c>
      <c r="E3472" t="s">
        <v>5134</v>
      </c>
      <c r="F3472" s="8">
        <v>92</v>
      </c>
    </row>
    <row r="3473" spans="1:6" x14ac:dyDescent="0.25">
      <c r="A3473" s="22">
        <v>43497</v>
      </c>
      <c r="B3473" s="7">
        <v>0.21</v>
      </c>
      <c r="C3473" t="s">
        <v>7229</v>
      </c>
      <c r="D3473" t="s">
        <v>9</v>
      </c>
      <c r="E3473" t="s">
        <v>6960</v>
      </c>
      <c r="F3473" s="8">
        <v>92</v>
      </c>
    </row>
    <row r="3474" spans="1:6" x14ac:dyDescent="0.25">
      <c r="A3474" s="22">
        <v>43420</v>
      </c>
      <c r="B3474" s="7">
        <v>0.55000000000000004</v>
      </c>
      <c r="C3474" t="s">
        <v>7229</v>
      </c>
      <c r="D3474" t="s">
        <v>9</v>
      </c>
      <c r="E3474" t="s">
        <v>5961</v>
      </c>
      <c r="F3474" s="8">
        <v>92</v>
      </c>
    </row>
    <row r="3475" spans="1:6" x14ac:dyDescent="0.25">
      <c r="A3475" s="22">
        <v>43494</v>
      </c>
      <c r="B3475" s="7">
        <v>0.14000000000000001</v>
      </c>
      <c r="C3475" t="s">
        <v>7231</v>
      </c>
      <c r="D3475" t="s">
        <v>9</v>
      </c>
      <c r="E3475" t="s">
        <v>5248</v>
      </c>
      <c r="F3475" s="8">
        <v>92</v>
      </c>
    </row>
    <row r="3476" spans="1:6" x14ac:dyDescent="0.25">
      <c r="A3476" s="22">
        <v>43553</v>
      </c>
      <c r="B3476" s="7">
        <v>0.4</v>
      </c>
      <c r="C3476" t="s">
        <v>7229</v>
      </c>
      <c r="D3476" t="s">
        <v>9</v>
      </c>
      <c r="E3476" t="s">
        <v>5198</v>
      </c>
      <c r="F3476" s="8">
        <v>92</v>
      </c>
    </row>
    <row r="3477" spans="1:6" x14ac:dyDescent="0.25">
      <c r="A3477" s="22">
        <v>43448</v>
      </c>
      <c r="B3477" s="7">
        <v>0.56000000000000005</v>
      </c>
      <c r="C3477" t="s">
        <v>7229</v>
      </c>
      <c r="D3477" t="s">
        <v>7201</v>
      </c>
      <c r="E3477" t="s">
        <v>5332</v>
      </c>
      <c r="F3477" s="8">
        <v>92</v>
      </c>
    </row>
    <row r="3478" spans="1:6" x14ac:dyDescent="0.25">
      <c r="A3478" s="22">
        <v>43545</v>
      </c>
      <c r="B3478" s="7">
        <v>0.01</v>
      </c>
      <c r="C3478" t="s">
        <v>7232</v>
      </c>
      <c r="D3478" t="s">
        <v>9</v>
      </c>
      <c r="E3478" t="s">
        <v>5486</v>
      </c>
      <c r="F3478" s="8">
        <v>92</v>
      </c>
    </row>
    <row r="3479" spans="1:6" x14ac:dyDescent="0.25">
      <c r="A3479" s="22">
        <v>43553</v>
      </c>
      <c r="B3479" s="7">
        <v>0.31</v>
      </c>
      <c r="C3479" t="s">
        <v>7229</v>
      </c>
      <c r="D3479" t="s">
        <v>9</v>
      </c>
      <c r="E3479" t="s">
        <v>6283</v>
      </c>
      <c r="F3479" s="8">
        <v>92</v>
      </c>
    </row>
    <row r="3480" spans="1:6" x14ac:dyDescent="0.25">
      <c r="A3480" s="22">
        <v>43493</v>
      </c>
      <c r="B3480" s="7">
        <v>0.92</v>
      </c>
      <c r="C3480" t="s">
        <v>7226</v>
      </c>
      <c r="D3480" t="s">
        <v>7201</v>
      </c>
      <c r="E3480" t="s">
        <v>114</v>
      </c>
      <c r="F3480" s="8">
        <v>92</v>
      </c>
    </row>
    <row r="3481" spans="1:6" x14ac:dyDescent="0.25">
      <c r="A3481" s="22">
        <v>43545</v>
      </c>
      <c r="B3481" s="7">
        <v>0.14000000000000001</v>
      </c>
      <c r="C3481" t="s">
        <v>7232</v>
      </c>
      <c r="D3481" t="s">
        <v>7201</v>
      </c>
      <c r="E3481" t="s">
        <v>5679</v>
      </c>
      <c r="F3481" s="8">
        <v>92</v>
      </c>
    </row>
    <row r="3482" spans="1:6" x14ac:dyDescent="0.25">
      <c r="A3482" s="22">
        <v>43473</v>
      </c>
      <c r="B3482" s="7">
        <v>0.28999999999999998</v>
      </c>
      <c r="C3482" t="s">
        <v>7231</v>
      </c>
      <c r="D3482" t="s">
        <v>9</v>
      </c>
      <c r="E3482" t="s">
        <v>5928</v>
      </c>
      <c r="F3482" s="8">
        <v>92</v>
      </c>
    </row>
    <row r="3483" spans="1:6" x14ac:dyDescent="0.25">
      <c r="A3483" s="22">
        <v>43480</v>
      </c>
      <c r="B3483" s="7">
        <v>0.93</v>
      </c>
      <c r="C3483" t="s">
        <v>7231</v>
      </c>
      <c r="D3483" t="s">
        <v>9</v>
      </c>
      <c r="E3483" t="s">
        <v>6796</v>
      </c>
      <c r="F3483" s="8">
        <v>92</v>
      </c>
    </row>
    <row r="3484" spans="1:6" x14ac:dyDescent="0.25">
      <c r="A3484" s="22">
        <v>43465</v>
      </c>
      <c r="B3484" s="7">
        <v>0.93</v>
      </c>
      <c r="C3484" t="s">
        <v>7226</v>
      </c>
      <c r="D3484" t="s">
        <v>9</v>
      </c>
      <c r="E3484" t="s">
        <v>7090</v>
      </c>
      <c r="F3484" s="8">
        <v>92</v>
      </c>
    </row>
    <row r="3485" spans="1:6" x14ac:dyDescent="0.25">
      <c r="A3485" s="22">
        <v>43487</v>
      </c>
      <c r="B3485" s="7">
        <v>0.61</v>
      </c>
      <c r="C3485" t="s">
        <v>7231</v>
      </c>
      <c r="D3485" t="s">
        <v>7201</v>
      </c>
      <c r="E3485" t="s">
        <v>6791</v>
      </c>
      <c r="F3485" s="8">
        <v>92</v>
      </c>
    </row>
    <row r="3486" spans="1:6" x14ac:dyDescent="0.25">
      <c r="A3486" s="22">
        <v>43445</v>
      </c>
      <c r="B3486" s="7">
        <v>0.82</v>
      </c>
      <c r="C3486" t="s">
        <v>7231</v>
      </c>
      <c r="D3486" t="s">
        <v>7200</v>
      </c>
      <c r="E3486" t="s">
        <v>5928</v>
      </c>
      <c r="F3486" s="8">
        <v>92</v>
      </c>
    </row>
    <row r="3487" spans="1:6" x14ac:dyDescent="0.25">
      <c r="A3487" s="22">
        <v>43419</v>
      </c>
      <c r="B3487" s="7">
        <v>0.11</v>
      </c>
      <c r="C3487" t="s">
        <v>7232</v>
      </c>
      <c r="D3487" t="s">
        <v>7200</v>
      </c>
      <c r="E3487" t="s">
        <v>384</v>
      </c>
      <c r="F3487" s="8">
        <v>92</v>
      </c>
    </row>
    <row r="3488" spans="1:6" x14ac:dyDescent="0.25">
      <c r="A3488" s="22">
        <v>43433</v>
      </c>
      <c r="B3488" s="7">
        <v>0.4</v>
      </c>
      <c r="C3488" t="s">
        <v>7232</v>
      </c>
      <c r="D3488" t="s">
        <v>9</v>
      </c>
      <c r="E3488" t="s">
        <v>1291</v>
      </c>
      <c r="F3488" s="8">
        <v>92</v>
      </c>
    </row>
    <row r="3489" spans="1:6" x14ac:dyDescent="0.25">
      <c r="A3489" s="22">
        <v>43494</v>
      </c>
      <c r="B3489" s="7">
        <v>0.56000000000000005</v>
      </c>
      <c r="C3489" t="s">
        <v>7231</v>
      </c>
      <c r="D3489" t="s">
        <v>7201</v>
      </c>
      <c r="E3489" t="s">
        <v>6740</v>
      </c>
      <c r="F3489" s="8">
        <v>92</v>
      </c>
    </row>
    <row r="3490" spans="1:6" x14ac:dyDescent="0.25">
      <c r="A3490" s="22">
        <v>43535</v>
      </c>
      <c r="B3490" s="7">
        <v>0.76</v>
      </c>
      <c r="C3490" t="s">
        <v>7226</v>
      </c>
      <c r="D3490" t="s">
        <v>7202</v>
      </c>
      <c r="E3490" t="s">
        <v>6806</v>
      </c>
      <c r="F3490" s="8">
        <v>92</v>
      </c>
    </row>
    <row r="3491" spans="1:6" x14ac:dyDescent="0.25">
      <c r="A3491" s="22">
        <v>43522</v>
      </c>
      <c r="B3491" s="7">
        <v>0.26</v>
      </c>
      <c r="C3491" t="s">
        <v>7231</v>
      </c>
      <c r="D3491" t="s">
        <v>9</v>
      </c>
      <c r="E3491" t="s">
        <v>5021</v>
      </c>
      <c r="F3491" s="8">
        <v>92</v>
      </c>
    </row>
    <row r="3492" spans="1:6" x14ac:dyDescent="0.25">
      <c r="A3492" s="22">
        <v>43542</v>
      </c>
      <c r="B3492" s="7">
        <v>0.2</v>
      </c>
      <c r="C3492" t="s">
        <v>7226</v>
      </c>
      <c r="D3492" t="s">
        <v>7200</v>
      </c>
      <c r="E3492" t="s">
        <v>323</v>
      </c>
      <c r="F3492" s="8">
        <v>92</v>
      </c>
    </row>
    <row r="3493" spans="1:6" x14ac:dyDescent="0.25">
      <c r="A3493" s="22">
        <v>43479</v>
      </c>
      <c r="B3493" s="7">
        <v>0.63</v>
      </c>
      <c r="C3493" t="s">
        <v>7226</v>
      </c>
      <c r="D3493" t="s">
        <v>7203</v>
      </c>
      <c r="E3493" t="s">
        <v>5356</v>
      </c>
      <c r="F3493" s="8">
        <v>92</v>
      </c>
    </row>
    <row r="3494" spans="1:6" x14ac:dyDescent="0.25">
      <c r="A3494" s="22">
        <v>43503</v>
      </c>
      <c r="B3494" s="7">
        <v>0.79</v>
      </c>
      <c r="C3494" t="s">
        <v>7232</v>
      </c>
      <c r="D3494" t="s">
        <v>9</v>
      </c>
      <c r="E3494" t="s">
        <v>6459</v>
      </c>
      <c r="F3494" s="8">
        <v>92</v>
      </c>
    </row>
    <row r="3495" spans="1:6" x14ac:dyDescent="0.25">
      <c r="A3495" s="22">
        <v>43535</v>
      </c>
      <c r="B3495" s="7">
        <v>0.06</v>
      </c>
      <c r="C3495" t="s">
        <v>7226</v>
      </c>
      <c r="D3495" t="s">
        <v>7201</v>
      </c>
      <c r="E3495" t="s">
        <v>6134</v>
      </c>
      <c r="F3495" s="8">
        <v>92</v>
      </c>
    </row>
    <row r="3496" spans="1:6" x14ac:dyDescent="0.25">
      <c r="A3496" s="22">
        <v>43480</v>
      </c>
      <c r="B3496" s="7">
        <v>0.25</v>
      </c>
      <c r="C3496" t="s">
        <v>7231</v>
      </c>
      <c r="D3496" t="s">
        <v>7202</v>
      </c>
      <c r="E3496" t="s">
        <v>4674</v>
      </c>
      <c r="F3496" s="8">
        <v>92</v>
      </c>
    </row>
    <row r="3497" spans="1:6" x14ac:dyDescent="0.25">
      <c r="A3497" s="22">
        <v>43447</v>
      </c>
      <c r="B3497" s="7">
        <v>0.67</v>
      </c>
      <c r="C3497" t="s">
        <v>7232</v>
      </c>
      <c r="D3497" t="s">
        <v>9</v>
      </c>
      <c r="E3497" t="s">
        <v>2060</v>
      </c>
      <c r="F3497" s="8">
        <v>92</v>
      </c>
    </row>
    <row r="3498" spans="1:6" x14ac:dyDescent="0.25">
      <c r="A3498" s="22">
        <v>43556</v>
      </c>
      <c r="B3498" s="7">
        <v>0.05</v>
      </c>
      <c r="C3498" t="s">
        <v>7226</v>
      </c>
      <c r="D3498" t="s">
        <v>9</v>
      </c>
      <c r="E3498" t="s">
        <v>7107</v>
      </c>
      <c r="F3498" s="8">
        <v>92</v>
      </c>
    </row>
    <row r="3499" spans="1:6" x14ac:dyDescent="0.25">
      <c r="A3499" s="22">
        <v>43538</v>
      </c>
      <c r="B3499" s="7">
        <v>0.13</v>
      </c>
      <c r="C3499" t="s">
        <v>7232</v>
      </c>
      <c r="D3499" t="s">
        <v>7201</v>
      </c>
      <c r="E3499" t="s">
        <v>6986</v>
      </c>
      <c r="F3499" s="8">
        <v>92</v>
      </c>
    </row>
    <row r="3500" spans="1:6" x14ac:dyDescent="0.25">
      <c r="A3500" s="22">
        <v>43427</v>
      </c>
      <c r="B3500" s="7">
        <v>0.04</v>
      </c>
      <c r="C3500" t="s">
        <v>7229</v>
      </c>
      <c r="D3500" t="s">
        <v>9</v>
      </c>
      <c r="E3500" t="s">
        <v>5258</v>
      </c>
      <c r="F3500" s="8">
        <v>92</v>
      </c>
    </row>
    <row r="3501" spans="1:6" x14ac:dyDescent="0.25">
      <c r="A3501" s="22">
        <v>43423</v>
      </c>
      <c r="B3501" s="7">
        <v>0.32</v>
      </c>
      <c r="C3501" t="s">
        <v>7226</v>
      </c>
      <c r="D3501" t="s">
        <v>9</v>
      </c>
      <c r="E3501" t="s">
        <v>3294</v>
      </c>
      <c r="F3501" s="8">
        <v>92</v>
      </c>
    </row>
    <row r="3502" spans="1:6" x14ac:dyDescent="0.25">
      <c r="A3502" s="22">
        <v>43434</v>
      </c>
      <c r="B3502" s="7">
        <v>0.22</v>
      </c>
      <c r="C3502" t="s">
        <v>7229</v>
      </c>
      <c r="D3502" t="s">
        <v>7201</v>
      </c>
      <c r="E3502" t="s">
        <v>6919</v>
      </c>
      <c r="F3502" s="8">
        <v>92</v>
      </c>
    </row>
    <row r="3503" spans="1:6" x14ac:dyDescent="0.25">
      <c r="A3503" s="22">
        <v>43545</v>
      </c>
      <c r="B3503" s="7">
        <v>0.47</v>
      </c>
      <c r="C3503" t="s">
        <v>7232</v>
      </c>
      <c r="D3503" t="s">
        <v>9</v>
      </c>
      <c r="E3503" t="s">
        <v>6014</v>
      </c>
      <c r="F3503" s="8">
        <v>92</v>
      </c>
    </row>
    <row r="3504" spans="1:6" x14ac:dyDescent="0.25">
      <c r="A3504" s="22">
        <v>43486</v>
      </c>
      <c r="B3504" s="7">
        <v>0.93</v>
      </c>
      <c r="C3504" t="s">
        <v>7226</v>
      </c>
      <c r="D3504" t="s">
        <v>7202</v>
      </c>
      <c r="E3504" t="s">
        <v>6830</v>
      </c>
      <c r="F3504" s="8">
        <v>92</v>
      </c>
    </row>
    <row r="3505" spans="1:6" x14ac:dyDescent="0.25">
      <c r="A3505" s="22">
        <v>43494</v>
      </c>
      <c r="B3505" s="7">
        <v>0.98</v>
      </c>
      <c r="C3505" t="s">
        <v>7231</v>
      </c>
      <c r="D3505" t="s">
        <v>9</v>
      </c>
      <c r="E3505" t="s">
        <v>7017</v>
      </c>
      <c r="F3505" s="8">
        <v>92</v>
      </c>
    </row>
    <row r="3506" spans="1:6" x14ac:dyDescent="0.25">
      <c r="A3506" s="22">
        <v>43549</v>
      </c>
      <c r="B3506" s="7">
        <v>0.64</v>
      </c>
      <c r="C3506" t="s">
        <v>7226</v>
      </c>
      <c r="D3506" t="s">
        <v>7200</v>
      </c>
      <c r="E3506" t="s">
        <v>2227</v>
      </c>
      <c r="F3506" s="8">
        <v>92</v>
      </c>
    </row>
    <row r="3507" spans="1:6" x14ac:dyDescent="0.25">
      <c r="A3507" s="22">
        <v>43468</v>
      </c>
      <c r="B3507" s="7">
        <v>0.26</v>
      </c>
      <c r="C3507" t="s">
        <v>7232</v>
      </c>
      <c r="D3507" t="s">
        <v>7201</v>
      </c>
      <c r="E3507" t="s">
        <v>7018</v>
      </c>
      <c r="F3507" s="8">
        <v>92</v>
      </c>
    </row>
    <row r="3508" spans="1:6" x14ac:dyDescent="0.25">
      <c r="A3508" s="22">
        <v>43486</v>
      </c>
      <c r="B3508" s="7">
        <v>0.33</v>
      </c>
      <c r="C3508" t="s">
        <v>7226</v>
      </c>
      <c r="D3508" t="s">
        <v>7201</v>
      </c>
      <c r="E3508" t="s">
        <v>1165</v>
      </c>
      <c r="F3508" s="8">
        <v>92</v>
      </c>
    </row>
    <row r="3509" spans="1:6" x14ac:dyDescent="0.25">
      <c r="A3509" s="22">
        <v>43459</v>
      </c>
      <c r="B3509" s="7">
        <v>0.34</v>
      </c>
      <c r="C3509" t="s">
        <v>7231</v>
      </c>
      <c r="D3509" t="s">
        <v>7200</v>
      </c>
      <c r="E3509" t="s">
        <v>6784</v>
      </c>
      <c r="F3509" s="8">
        <v>92</v>
      </c>
    </row>
    <row r="3510" spans="1:6" x14ac:dyDescent="0.25">
      <c r="A3510" s="22">
        <v>43508</v>
      </c>
      <c r="B3510" s="7">
        <v>0.9</v>
      </c>
      <c r="C3510" t="s">
        <v>7231</v>
      </c>
      <c r="D3510" t="s">
        <v>9</v>
      </c>
      <c r="E3510" t="s">
        <v>6488</v>
      </c>
      <c r="F3510" s="8">
        <v>92</v>
      </c>
    </row>
    <row r="3511" spans="1:6" x14ac:dyDescent="0.25">
      <c r="A3511" s="22">
        <v>43451</v>
      </c>
      <c r="B3511" s="7">
        <v>0.9</v>
      </c>
      <c r="C3511" t="s">
        <v>7226</v>
      </c>
      <c r="D3511" t="s">
        <v>9</v>
      </c>
      <c r="E3511" t="s">
        <v>1775</v>
      </c>
      <c r="F3511" s="8">
        <v>92</v>
      </c>
    </row>
    <row r="3512" spans="1:6" x14ac:dyDescent="0.25">
      <c r="A3512" s="22">
        <v>43494</v>
      </c>
      <c r="B3512" s="7">
        <v>0.38</v>
      </c>
      <c r="C3512" t="s">
        <v>7231</v>
      </c>
      <c r="D3512" t="s">
        <v>7201</v>
      </c>
      <c r="E3512" t="s">
        <v>5588</v>
      </c>
      <c r="F3512" s="8">
        <v>92</v>
      </c>
    </row>
    <row r="3513" spans="1:6" x14ac:dyDescent="0.25">
      <c r="A3513" s="22">
        <v>43462</v>
      </c>
      <c r="B3513" s="7">
        <v>7.0000000000000007E-2</v>
      </c>
      <c r="C3513" t="s">
        <v>7229</v>
      </c>
      <c r="D3513" t="s">
        <v>7202</v>
      </c>
      <c r="E3513" t="s">
        <v>4533</v>
      </c>
      <c r="F3513" s="8">
        <v>92</v>
      </c>
    </row>
    <row r="3514" spans="1:6" x14ac:dyDescent="0.25">
      <c r="A3514" s="22">
        <v>43423</v>
      </c>
      <c r="B3514" s="7">
        <v>0.55000000000000004</v>
      </c>
      <c r="C3514" t="s">
        <v>7226</v>
      </c>
      <c r="D3514" t="s">
        <v>7201</v>
      </c>
      <c r="E3514" t="s">
        <v>5151</v>
      </c>
      <c r="F3514" s="8">
        <v>92</v>
      </c>
    </row>
    <row r="3515" spans="1:6" x14ac:dyDescent="0.25">
      <c r="A3515" s="22">
        <v>43486</v>
      </c>
      <c r="B3515" s="7">
        <v>0.42</v>
      </c>
      <c r="C3515" t="s">
        <v>7226</v>
      </c>
      <c r="D3515" t="s">
        <v>9</v>
      </c>
      <c r="E3515" t="s">
        <v>2164</v>
      </c>
      <c r="F3515" s="8">
        <v>92</v>
      </c>
    </row>
    <row r="3516" spans="1:6" x14ac:dyDescent="0.25">
      <c r="A3516" s="22">
        <v>43522</v>
      </c>
      <c r="B3516" s="7">
        <v>0.22</v>
      </c>
      <c r="C3516" t="s">
        <v>7231</v>
      </c>
      <c r="D3516" t="s">
        <v>7201</v>
      </c>
      <c r="E3516" t="s">
        <v>3080</v>
      </c>
      <c r="F3516" s="8">
        <v>92</v>
      </c>
    </row>
    <row r="3517" spans="1:6" x14ac:dyDescent="0.25">
      <c r="A3517" s="22">
        <v>43458</v>
      </c>
      <c r="B3517" s="7">
        <v>0.94</v>
      </c>
      <c r="C3517" t="s">
        <v>7226</v>
      </c>
      <c r="D3517" t="s">
        <v>7202</v>
      </c>
      <c r="E3517" t="s">
        <v>5636</v>
      </c>
      <c r="F3517" s="8">
        <v>92</v>
      </c>
    </row>
    <row r="3518" spans="1:6" x14ac:dyDescent="0.25">
      <c r="A3518" s="22">
        <v>43532</v>
      </c>
      <c r="B3518" s="7">
        <v>0.26</v>
      </c>
      <c r="C3518" t="s">
        <v>7229</v>
      </c>
      <c r="D3518" t="s">
        <v>9</v>
      </c>
      <c r="E3518" t="s">
        <v>6069</v>
      </c>
      <c r="F3518" s="8">
        <v>92</v>
      </c>
    </row>
    <row r="3519" spans="1:6" x14ac:dyDescent="0.25">
      <c r="A3519" s="22">
        <v>43535</v>
      </c>
      <c r="B3519" s="7">
        <v>0.86</v>
      </c>
      <c r="C3519" t="s">
        <v>7226</v>
      </c>
      <c r="D3519" t="s">
        <v>7203</v>
      </c>
      <c r="E3519" t="s">
        <v>6805</v>
      </c>
      <c r="F3519" s="8">
        <v>92</v>
      </c>
    </row>
    <row r="3520" spans="1:6" x14ac:dyDescent="0.25">
      <c r="A3520" s="22">
        <v>43531</v>
      </c>
      <c r="B3520" s="7">
        <v>0.84</v>
      </c>
      <c r="C3520" t="s">
        <v>7232</v>
      </c>
      <c r="D3520" t="s">
        <v>7202</v>
      </c>
      <c r="E3520" t="s">
        <v>4677</v>
      </c>
      <c r="F3520" s="8">
        <v>92</v>
      </c>
    </row>
    <row r="3521" spans="1:6" x14ac:dyDescent="0.25">
      <c r="A3521" s="22">
        <v>43552</v>
      </c>
      <c r="B3521" s="7">
        <v>0.62</v>
      </c>
      <c r="C3521" t="s">
        <v>7232</v>
      </c>
      <c r="D3521" t="s">
        <v>9</v>
      </c>
      <c r="E3521" t="s">
        <v>7076</v>
      </c>
      <c r="F3521" s="8">
        <v>92</v>
      </c>
    </row>
    <row r="3522" spans="1:6" x14ac:dyDescent="0.25">
      <c r="A3522" s="22">
        <v>43549</v>
      </c>
      <c r="B3522" s="7">
        <v>0.88</v>
      </c>
      <c r="C3522" t="s">
        <v>7226</v>
      </c>
      <c r="D3522" t="s">
        <v>9</v>
      </c>
      <c r="E3522" t="s">
        <v>5660</v>
      </c>
      <c r="F3522" s="8">
        <v>92</v>
      </c>
    </row>
    <row r="3523" spans="1:6" x14ac:dyDescent="0.25">
      <c r="A3523" s="22">
        <v>43420</v>
      </c>
      <c r="B3523" s="7">
        <v>0.72</v>
      </c>
      <c r="C3523" t="s">
        <v>7229</v>
      </c>
      <c r="D3523" t="s">
        <v>7201</v>
      </c>
      <c r="E3523" t="s">
        <v>6778</v>
      </c>
      <c r="F3523" s="8">
        <v>92</v>
      </c>
    </row>
    <row r="3524" spans="1:6" x14ac:dyDescent="0.25">
      <c r="A3524" s="22">
        <v>43494</v>
      </c>
      <c r="B3524" s="7">
        <v>0.14000000000000001</v>
      </c>
      <c r="C3524" t="s">
        <v>7231</v>
      </c>
      <c r="D3524" t="s">
        <v>7201</v>
      </c>
      <c r="E3524" t="s">
        <v>6535</v>
      </c>
      <c r="F3524" s="8">
        <v>92</v>
      </c>
    </row>
    <row r="3525" spans="1:6" x14ac:dyDescent="0.25">
      <c r="A3525" s="22">
        <v>43510</v>
      </c>
      <c r="B3525" s="7">
        <v>0.28999999999999998</v>
      </c>
      <c r="C3525" t="s">
        <v>7232</v>
      </c>
      <c r="D3525" t="s">
        <v>9</v>
      </c>
      <c r="E3525" t="s">
        <v>5434</v>
      </c>
      <c r="F3525" s="8">
        <v>92</v>
      </c>
    </row>
    <row r="3526" spans="1:6" x14ac:dyDescent="0.25">
      <c r="A3526" s="22">
        <v>43452</v>
      </c>
      <c r="B3526" s="7">
        <v>0.69</v>
      </c>
      <c r="C3526" t="s">
        <v>7231</v>
      </c>
      <c r="D3526" t="s">
        <v>7200</v>
      </c>
      <c r="E3526" t="s">
        <v>1131</v>
      </c>
      <c r="F3526" s="8">
        <v>92</v>
      </c>
    </row>
    <row r="3527" spans="1:6" x14ac:dyDescent="0.25">
      <c r="A3527" s="22">
        <v>43521</v>
      </c>
      <c r="B3527" s="7">
        <v>0.53</v>
      </c>
      <c r="C3527" t="s">
        <v>7226</v>
      </c>
      <c r="D3527" t="s">
        <v>9</v>
      </c>
      <c r="E3527" t="s">
        <v>4098</v>
      </c>
      <c r="F3527" s="8">
        <v>92</v>
      </c>
    </row>
    <row r="3528" spans="1:6" x14ac:dyDescent="0.25">
      <c r="A3528" s="22">
        <v>43508</v>
      </c>
      <c r="B3528" s="7">
        <v>0.09</v>
      </c>
      <c r="C3528" t="s">
        <v>7231</v>
      </c>
      <c r="D3528" t="s">
        <v>7201</v>
      </c>
      <c r="E3528" t="s">
        <v>5879</v>
      </c>
      <c r="F3528" s="8">
        <v>92</v>
      </c>
    </row>
    <row r="3529" spans="1:6" x14ac:dyDescent="0.25">
      <c r="A3529" s="22">
        <v>43459</v>
      </c>
      <c r="B3529" s="7">
        <v>0.62</v>
      </c>
      <c r="C3529" t="s">
        <v>7231</v>
      </c>
      <c r="D3529" t="s">
        <v>7201</v>
      </c>
      <c r="E3529" t="s">
        <v>5071</v>
      </c>
      <c r="F3529" s="8">
        <v>92</v>
      </c>
    </row>
    <row r="3530" spans="1:6" x14ac:dyDescent="0.25">
      <c r="A3530" s="22">
        <v>43445</v>
      </c>
      <c r="B3530" s="7">
        <v>0.9</v>
      </c>
      <c r="C3530" t="s">
        <v>7231</v>
      </c>
      <c r="D3530" t="s">
        <v>7201</v>
      </c>
      <c r="E3530" t="s">
        <v>6920</v>
      </c>
      <c r="F3530" s="8">
        <v>92</v>
      </c>
    </row>
    <row r="3531" spans="1:6" x14ac:dyDescent="0.25">
      <c r="A3531" s="22">
        <v>43472</v>
      </c>
      <c r="B3531" s="7">
        <v>0.83</v>
      </c>
      <c r="C3531" t="s">
        <v>7226</v>
      </c>
      <c r="D3531" t="s">
        <v>9</v>
      </c>
      <c r="E3531" t="s">
        <v>6539</v>
      </c>
      <c r="F3531" s="8">
        <v>92</v>
      </c>
    </row>
    <row r="3532" spans="1:6" x14ac:dyDescent="0.25">
      <c r="A3532" s="22">
        <v>43514</v>
      </c>
      <c r="B3532" s="7">
        <v>0.83</v>
      </c>
      <c r="C3532" t="s">
        <v>7226</v>
      </c>
      <c r="D3532" t="s">
        <v>7202</v>
      </c>
      <c r="E3532" t="s">
        <v>5098</v>
      </c>
      <c r="F3532" s="8">
        <v>92</v>
      </c>
    </row>
    <row r="3533" spans="1:6" x14ac:dyDescent="0.25">
      <c r="A3533" s="22">
        <v>43496</v>
      </c>
      <c r="B3533" s="7">
        <v>0.13</v>
      </c>
      <c r="C3533" t="s">
        <v>7232</v>
      </c>
      <c r="D3533" t="s">
        <v>9</v>
      </c>
      <c r="E3533" t="s">
        <v>6762</v>
      </c>
      <c r="F3533" s="8">
        <v>92</v>
      </c>
    </row>
    <row r="3534" spans="1:6" x14ac:dyDescent="0.25">
      <c r="A3534" s="22">
        <v>43543</v>
      </c>
      <c r="B3534" s="7">
        <v>0.87</v>
      </c>
      <c r="C3534" t="s">
        <v>7231</v>
      </c>
      <c r="D3534" t="s">
        <v>7201</v>
      </c>
      <c r="E3534" t="s">
        <v>733</v>
      </c>
      <c r="F3534" s="8">
        <v>92</v>
      </c>
    </row>
    <row r="3535" spans="1:6" x14ac:dyDescent="0.25">
      <c r="A3535" s="22">
        <v>43514</v>
      </c>
      <c r="B3535" s="7">
        <v>0.87</v>
      </c>
      <c r="C3535" t="s">
        <v>7226</v>
      </c>
      <c r="D3535" t="s">
        <v>9</v>
      </c>
      <c r="E3535" t="s">
        <v>5559</v>
      </c>
      <c r="F3535" s="8">
        <v>92</v>
      </c>
    </row>
    <row r="3536" spans="1:6" x14ac:dyDescent="0.25">
      <c r="A3536" s="22">
        <v>43430</v>
      </c>
      <c r="B3536" s="7">
        <v>0.72</v>
      </c>
      <c r="C3536" t="s">
        <v>7226</v>
      </c>
      <c r="D3536" t="s">
        <v>7202</v>
      </c>
      <c r="E3536" t="s">
        <v>5731</v>
      </c>
      <c r="F3536" s="8">
        <v>92</v>
      </c>
    </row>
    <row r="3537" spans="1:6" x14ac:dyDescent="0.25">
      <c r="A3537" s="22">
        <v>43459</v>
      </c>
      <c r="B3537" s="7">
        <v>0.39</v>
      </c>
      <c r="C3537" t="s">
        <v>7231</v>
      </c>
      <c r="D3537" t="s">
        <v>7202</v>
      </c>
      <c r="E3537" t="s">
        <v>1319</v>
      </c>
      <c r="F3537" s="8">
        <v>92</v>
      </c>
    </row>
    <row r="3538" spans="1:6" x14ac:dyDescent="0.25">
      <c r="A3538" s="22">
        <v>43531</v>
      </c>
      <c r="B3538" s="7">
        <v>0.36</v>
      </c>
      <c r="C3538" t="s">
        <v>7232</v>
      </c>
      <c r="D3538" t="s">
        <v>7201</v>
      </c>
      <c r="E3538" t="s">
        <v>3197</v>
      </c>
      <c r="F3538" s="8">
        <v>92</v>
      </c>
    </row>
    <row r="3539" spans="1:6" x14ac:dyDescent="0.25">
      <c r="A3539" s="22">
        <v>43496</v>
      </c>
      <c r="B3539" s="7">
        <v>0.85</v>
      </c>
      <c r="C3539" t="s">
        <v>7232</v>
      </c>
      <c r="D3539" t="s">
        <v>7203</v>
      </c>
      <c r="E3539" t="s">
        <v>5776</v>
      </c>
      <c r="F3539" s="8">
        <v>92</v>
      </c>
    </row>
    <row r="3540" spans="1:6" x14ac:dyDescent="0.25">
      <c r="A3540" s="22">
        <v>43550</v>
      </c>
      <c r="B3540" s="7">
        <v>0.39</v>
      </c>
      <c r="C3540" t="s">
        <v>7231</v>
      </c>
      <c r="D3540" t="s">
        <v>9</v>
      </c>
      <c r="E3540" t="s">
        <v>6915</v>
      </c>
      <c r="F3540" s="8">
        <v>92</v>
      </c>
    </row>
    <row r="3541" spans="1:6" x14ac:dyDescent="0.25">
      <c r="A3541" s="22">
        <v>43427</v>
      </c>
      <c r="B3541" s="7">
        <v>0.23</v>
      </c>
      <c r="C3541" t="s">
        <v>7229</v>
      </c>
      <c r="D3541" t="s">
        <v>7200</v>
      </c>
      <c r="E3541" t="s">
        <v>181</v>
      </c>
      <c r="F3541" s="8">
        <v>92</v>
      </c>
    </row>
    <row r="3542" spans="1:6" x14ac:dyDescent="0.25">
      <c r="A3542" s="22">
        <v>43553</v>
      </c>
      <c r="B3542" s="7">
        <v>0.08</v>
      </c>
      <c r="C3542" t="s">
        <v>7229</v>
      </c>
      <c r="D3542" t="s">
        <v>7201</v>
      </c>
      <c r="E3542" t="s">
        <v>7077</v>
      </c>
      <c r="F3542" s="8">
        <v>92</v>
      </c>
    </row>
    <row r="3543" spans="1:6" x14ac:dyDescent="0.25">
      <c r="A3543" s="22">
        <v>43517</v>
      </c>
      <c r="B3543" s="7">
        <v>0.45</v>
      </c>
      <c r="C3543" t="s">
        <v>7232</v>
      </c>
      <c r="D3543" t="s">
        <v>9</v>
      </c>
      <c r="E3543" t="s">
        <v>2164</v>
      </c>
      <c r="F3543" s="8">
        <v>92</v>
      </c>
    </row>
    <row r="3544" spans="1:6" x14ac:dyDescent="0.25">
      <c r="A3544" s="22">
        <v>43543</v>
      </c>
      <c r="B3544" s="7">
        <v>0.9</v>
      </c>
      <c r="C3544" t="s">
        <v>7231</v>
      </c>
      <c r="D3544" t="s">
        <v>9</v>
      </c>
      <c r="E3544" t="s">
        <v>5148</v>
      </c>
      <c r="F3544" s="8">
        <v>92</v>
      </c>
    </row>
    <row r="3545" spans="1:6" x14ac:dyDescent="0.25">
      <c r="A3545" s="22">
        <v>43482</v>
      </c>
      <c r="B3545" s="7">
        <v>0.19</v>
      </c>
      <c r="C3545" t="s">
        <v>7232</v>
      </c>
      <c r="D3545" t="s">
        <v>9</v>
      </c>
      <c r="E3545" t="s">
        <v>7193</v>
      </c>
      <c r="F3545" s="8">
        <v>92</v>
      </c>
    </row>
    <row r="3546" spans="1:6" x14ac:dyDescent="0.25">
      <c r="A3546" s="22">
        <v>43444</v>
      </c>
      <c r="B3546" s="7">
        <v>0.15</v>
      </c>
      <c r="C3546" t="s">
        <v>7226</v>
      </c>
      <c r="D3546" t="s">
        <v>7200</v>
      </c>
      <c r="E3546" t="s">
        <v>6901</v>
      </c>
      <c r="F3546" s="8">
        <v>92</v>
      </c>
    </row>
    <row r="3547" spans="1:6" x14ac:dyDescent="0.25">
      <c r="A3547" s="22">
        <v>43482</v>
      </c>
      <c r="B3547" s="7">
        <v>0.13</v>
      </c>
      <c r="C3547" t="s">
        <v>7232</v>
      </c>
      <c r="D3547" t="s">
        <v>7201</v>
      </c>
      <c r="E3547" t="s">
        <v>6818</v>
      </c>
      <c r="F3547" s="8">
        <v>92</v>
      </c>
    </row>
    <row r="3548" spans="1:6" x14ac:dyDescent="0.25">
      <c r="A3548" s="22">
        <v>43426</v>
      </c>
      <c r="B3548" s="7">
        <v>0.3</v>
      </c>
      <c r="C3548" t="s">
        <v>7232</v>
      </c>
      <c r="D3548" t="s">
        <v>7201</v>
      </c>
      <c r="E3548" t="s">
        <v>7187</v>
      </c>
      <c r="F3548" s="8">
        <v>92</v>
      </c>
    </row>
    <row r="3549" spans="1:6" x14ac:dyDescent="0.25">
      <c r="A3549" s="22">
        <v>43514</v>
      </c>
      <c r="B3549" s="7">
        <v>0.84</v>
      </c>
      <c r="C3549" t="s">
        <v>7226</v>
      </c>
      <c r="D3549" t="s">
        <v>7200</v>
      </c>
      <c r="E3549" t="s">
        <v>6237</v>
      </c>
      <c r="F3549" s="8">
        <v>92</v>
      </c>
    </row>
    <row r="3550" spans="1:6" x14ac:dyDescent="0.25">
      <c r="A3550" s="22">
        <v>43419</v>
      </c>
      <c r="B3550" s="7">
        <v>0.94</v>
      </c>
      <c r="C3550" t="s">
        <v>7232</v>
      </c>
      <c r="D3550" t="s">
        <v>9</v>
      </c>
      <c r="E3550" t="s">
        <v>5831</v>
      </c>
      <c r="F3550" s="8">
        <v>92</v>
      </c>
    </row>
    <row r="3551" spans="1:6" x14ac:dyDescent="0.25">
      <c r="A3551" s="22">
        <v>43531</v>
      </c>
      <c r="B3551" s="7">
        <v>0.38</v>
      </c>
      <c r="C3551" t="s">
        <v>7232</v>
      </c>
      <c r="D3551" t="s">
        <v>7201</v>
      </c>
      <c r="E3551" t="s">
        <v>6953</v>
      </c>
      <c r="F3551" s="8">
        <v>92</v>
      </c>
    </row>
    <row r="3552" spans="1:6" x14ac:dyDescent="0.25">
      <c r="A3552" s="22">
        <v>43529</v>
      </c>
      <c r="B3552" s="7">
        <v>0.04</v>
      </c>
      <c r="C3552" t="s">
        <v>7231</v>
      </c>
      <c r="D3552" t="s">
        <v>9</v>
      </c>
      <c r="E3552" t="s">
        <v>5245</v>
      </c>
      <c r="F3552" s="8">
        <v>92</v>
      </c>
    </row>
    <row r="3553" spans="1:6" x14ac:dyDescent="0.25">
      <c r="A3553" s="22">
        <v>43451</v>
      </c>
      <c r="B3553" s="7">
        <v>0.28000000000000003</v>
      </c>
      <c r="C3553" t="s">
        <v>7226</v>
      </c>
      <c r="D3553" t="s">
        <v>7201</v>
      </c>
      <c r="E3553" t="s">
        <v>5801</v>
      </c>
      <c r="F3553" s="8">
        <v>92</v>
      </c>
    </row>
    <row r="3554" spans="1:6" x14ac:dyDescent="0.25">
      <c r="A3554" s="22">
        <v>43486</v>
      </c>
      <c r="B3554" s="7">
        <v>0.56000000000000005</v>
      </c>
      <c r="C3554" t="s">
        <v>7226</v>
      </c>
      <c r="D3554" t="s">
        <v>7200</v>
      </c>
      <c r="E3554" t="s">
        <v>3696</v>
      </c>
      <c r="F3554" s="8">
        <v>92</v>
      </c>
    </row>
    <row r="3555" spans="1:6" x14ac:dyDescent="0.25">
      <c r="A3555" s="22">
        <v>43501</v>
      </c>
      <c r="B3555" s="7">
        <v>0.66</v>
      </c>
      <c r="C3555" t="s">
        <v>7231</v>
      </c>
      <c r="D3555" t="s">
        <v>7202</v>
      </c>
      <c r="E3555" t="s">
        <v>7030</v>
      </c>
      <c r="F3555" s="8">
        <v>92</v>
      </c>
    </row>
    <row r="3556" spans="1:6" x14ac:dyDescent="0.25">
      <c r="A3556" s="22">
        <v>43487</v>
      </c>
      <c r="B3556" s="7">
        <v>0.12</v>
      </c>
      <c r="C3556" t="s">
        <v>7231</v>
      </c>
      <c r="D3556" t="s">
        <v>7201</v>
      </c>
      <c r="E3556" t="s">
        <v>6286</v>
      </c>
      <c r="F3556" s="8">
        <v>92</v>
      </c>
    </row>
    <row r="3557" spans="1:6" x14ac:dyDescent="0.25">
      <c r="A3557" s="22">
        <v>43480</v>
      </c>
      <c r="B3557" s="7">
        <v>0.75</v>
      </c>
      <c r="C3557" t="s">
        <v>7231</v>
      </c>
      <c r="D3557" t="s">
        <v>7201</v>
      </c>
      <c r="E3557" t="s">
        <v>6111</v>
      </c>
      <c r="F3557" s="8">
        <v>92</v>
      </c>
    </row>
    <row r="3558" spans="1:6" x14ac:dyDescent="0.25">
      <c r="A3558" s="22">
        <v>43480</v>
      </c>
      <c r="B3558" s="7">
        <v>0.92</v>
      </c>
      <c r="C3558" t="s">
        <v>7231</v>
      </c>
      <c r="D3558" t="s">
        <v>7201</v>
      </c>
      <c r="E3558" t="s">
        <v>6360</v>
      </c>
      <c r="F3558" s="8">
        <v>92</v>
      </c>
    </row>
    <row r="3559" spans="1:6" x14ac:dyDescent="0.25">
      <c r="A3559" s="22">
        <v>43535</v>
      </c>
      <c r="B3559" s="7">
        <v>0.89</v>
      </c>
      <c r="C3559" t="s">
        <v>7226</v>
      </c>
      <c r="D3559" t="s">
        <v>9</v>
      </c>
      <c r="E3559" t="s">
        <v>3272</v>
      </c>
      <c r="F3559" s="8">
        <v>92</v>
      </c>
    </row>
    <row r="3560" spans="1:6" x14ac:dyDescent="0.25">
      <c r="A3560" s="22">
        <v>43447</v>
      </c>
      <c r="B3560" s="7">
        <v>7.0000000000000007E-2</v>
      </c>
      <c r="C3560" t="s">
        <v>7232</v>
      </c>
      <c r="D3560" t="s">
        <v>7201</v>
      </c>
      <c r="E3560" t="s">
        <v>5045</v>
      </c>
      <c r="F3560" s="8">
        <v>92</v>
      </c>
    </row>
    <row r="3561" spans="1:6" x14ac:dyDescent="0.25">
      <c r="A3561" s="22">
        <v>43455</v>
      </c>
      <c r="B3561" s="7">
        <v>0.63</v>
      </c>
      <c r="C3561" t="s">
        <v>7229</v>
      </c>
      <c r="D3561" t="s">
        <v>7201</v>
      </c>
      <c r="E3561" t="s">
        <v>6794</v>
      </c>
      <c r="F3561" s="8">
        <v>92</v>
      </c>
    </row>
    <row r="3562" spans="1:6" x14ac:dyDescent="0.25">
      <c r="A3562" s="22">
        <v>43550</v>
      </c>
      <c r="B3562" s="7">
        <v>0.1</v>
      </c>
      <c r="C3562" t="s">
        <v>7231</v>
      </c>
      <c r="D3562" t="s">
        <v>7202</v>
      </c>
      <c r="E3562" t="s">
        <v>6910</v>
      </c>
      <c r="F3562" s="8">
        <v>92</v>
      </c>
    </row>
    <row r="3563" spans="1:6" x14ac:dyDescent="0.25">
      <c r="A3563" s="22">
        <v>43427</v>
      </c>
      <c r="B3563" s="7">
        <v>0.47</v>
      </c>
      <c r="C3563" t="s">
        <v>7229</v>
      </c>
      <c r="D3563" t="s">
        <v>9</v>
      </c>
      <c r="E3563" t="s">
        <v>5675</v>
      </c>
      <c r="F3563" s="8">
        <v>92</v>
      </c>
    </row>
    <row r="3564" spans="1:6" x14ac:dyDescent="0.25">
      <c r="A3564" s="22">
        <v>43525</v>
      </c>
      <c r="B3564" s="7">
        <v>0.98</v>
      </c>
      <c r="C3564" t="s">
        <v>7229</v>
      </c>
      <c r="D3564" t="s">
        <v>7200</v>
      </c>
      <c r="E3564" t="s">
        <v>5950</v>
      </c>
      <c r="F3564" s="8">
        <v>92</v>
      </c>
    </row>
    <row r="3565" spans="1:6" x14ac:dyDescent="0.25">
      <c r="A3565" s="22">
        <v>43552</v>
      </c>
      <c r="B3565" s="7">
        <v>0.19</v>
      </c>
      <c r="C3565" t="s">
        <v>7232</v>
      </c>
      <c r="D3565" t="s">
        <v>7201</v>
      </c>
      <c r="E3565" t="s">
        <v>6152</v>
      </c>
      <c r="F3565" s="8">
        <v>92</v>
      </c>
    </row>
    <row r="3566" spans="1:6" x14ac:dyDescent="0.25">
      <c r="A3566" s="22">
        <v>43543</v>
      </c>
      <c r="B3566" s="7">
        <v>0.54</v>
      </c>
      <c r="C3566" t="s">
        <v>7231</v>
      </c>
      <c r="D3566" t="s">
        <v>9</v>
      </c>
      <c r="E3566" t="s">
        <v>5555</v>
      </c>
      <c r="F3566" s="8">
        <v>92</v>
      </c>
    </row>
    <row r="3567" spans="1:6" x14ac:dyDescent="0.25">
      <c r="A3567" s="22">
        <v>43542</v>
      </c>
      <c r="B3567" s="7">
        <v>0.97</v>
      </c>
      <c r="C3567" t="s">
        <v>7226</v>
      </c>
      <c r="D3567" t="s">
        <v>9</v>
      </c>
      <c r="E3567" t="s">
        <v>5019</v>
      </c>
      <c r="F3567" s="8">
        <v>92</v>
      </c>
    </row>
    <row r="3568" spans="1:6" x14ac:dyDescent="0.25">
      <c r="A3568" s="22">
        <v>43482</v>
      </c>
      <c r="B3568" s="7">
        <v>0.43</v>
      </c>
      <c r="C3568" t="s">
        <v>7232</v>
      </c>
      <c r="D3568" t="s">
        <v>9</v>
      </c>
      <c r="E3568" t="s">
        <v>6620</v>
      </c>
      <c r="F3568" s="8">
        <v>92</v>
      </c>
    </row>
    <row r="3569" spans="1:6" x14ac:dyDescent="0.25">
      <c r="A3569" s="22">
        <v>43486</v>
      </c>
      <c r="B3569" s="7">
        <v>0.93</v>
      </c>
      <c r="C3569" t="s">
        <v>7226</v>
      </c>
      <c r="D3569" t="s">
        <v>7200</v>
      </c>
      <c r="E3569" t="s">
        <v>1845</v>
      </c>
      <c r="F3569" s="8">
        <v>92</v>
      </c>
    </row>
    <row r="3570" spans="1:6" x14ac:dyDescent="0.25">
      <c r="A3570" s="22">
        <v>43430</v>
      </c>
      <c r="B3570" s="7">
        <v>0.62</v>
      </c>
      <c r="C3570" t="s">
        <v>7226</v>
      </c>
      <c r="D3570" t="s">
        <v>9</v>
      </c>
      <c r="E3570" t="s">
        <v>6161</v>
      </c>
      <c r="F3570" s="8">
        <v>92</v>
      </c>
    </row>
    <row r="3571" spans="1:6" x14ac:dyDescent="0.25">
      <c r="A3571" s="22">
        <v>43480</v>
      </c>
      <c r="B3571" s="7">
        <v>0.8</v>
      </c>
      <c r="C3571" t="s">
        <v>7231</v>
      </c>
      <c r="D3571" t="s">
        <v>9</v>
      </c>
      <c r="E3571" t="s">
        <v>6674</v>
      </c>
      <c r="F3571" s="8">
        <v>92</v>
      </c>
    </row>
    <row r="3572" spans="1:6" x14ac:dyDescent="0.25">
      <c r="A3572" s="22">
        <v>43542</v>
      </c>
      <c r="B3572" s="7">
        <v>0.86</v>
      </c>
      <c r="C3572" t="s">
        <v>7226</v>
      </c>
      <c r="D3572" t="s">
        <v>7202</v>
      </c>
      <c r="E3572" t="s">
        <v>4298</v>
      </c>
      <c r="F3572" s="8">
        <v>92</v>
      </c>
    </row>
    <row r="3573" spans="1:6" x14ac:dyDescent="0.25">
      <c r="A3573" s="22">
        <v>43476</v>
      </c>
      <c r="B3573" s="7">
        <v>0.11</v>
      </c>
      <c r="C3573" t="s">
        <v>7229</v>
      </c>
      <c r="D3573" t="s">
        <v>7201</v>
      </c>
      <c r="E3573" t="s">
        <v>5351</v>
      </c>
      <c r="F3573" s="8">
        <v>92</v>
      </c>
    </row>
    <row r="3574" spans="1:6" x14ac:dyDescent="0.25">
      <c r="A3574" s="22">
        <v>43468</v>
      </c>
      <c r="B3574" s="7">
        <v>0.72</v>
      </c>
      <c r="C3574" t="s">
        <v>7232</v>
      </c>
      <c r="D3574" t="s">
        <v>9</v>
      </c>
      <c r="E3574" t="s">
        <v>5449</v>
      </c>
      <c r="F3574" s="8">
        <v>92</v>
      </c>
    </row>
    <row r="3575" spans="1:6" x14ac:dyDescent="0.25">
      <c r="A3575" s="22">
        <v>43426</v>
      </c>
      <c r="B3575" s="7">
        <v>0.37</v>
      </c>
      <c r="C3575" t="s">
        <v>7232</v>
      </c>
      <c r="D3575" t="s">
        <v>9</v>
      </c>
      <c r="E3575" t="s">
        <v>3897</v>
      </c>
      <c r="F3575" s="8">
        <v>92</v>
      </c>
    </row>
    <row r="3576" spans="1:6" x14ac:dyDescent="0.25">
      <c r="A3576" s="22">
        <v>43476</v>
      </c>
      <c r="B3576" s="7">
        <v>0.28000000000000003</v>
      </c>
      <c r="C3576" t="s">
        <v>7229</v>
      </c>
      <c r="D3576" t="s">
        <v>7201</v>
      </c>
      <c r="E3576" t="s">
        <v>5521</v>
      </c>
      <c r="F3576" s="8">
        <v>92</v>
      </c>
    </row>
    <row r="3577" spans="1:6" x14ac:dyDescent="0.25">
      <c r="A3577" s="22">
        <v>43486</v>
      </c>
      <c r="B3577" s="7">
        <v>0.24</v>
      </c>
      <c r="C3577" t="s">
        <v>7226</v>
      </c>
      <c r="D3577" t="s">
        <v>7200</v>
      </c>
      <c r="E3577" t="s">
        <v>5905</v>
      </c>
      <c r="F3577" s="8">
        <v>92</v>
      </c>
    </row>
    <row r="3578" spans="1:6" x14ac:dyDescent="0.25">
      <c r="A3578" s="22">
        <v>43438</v>
      </c>
      <c r="B3578" s="7">
        <v>0.32</v>
      </c>
      <c r="C3578" t="s">
        <v>7231</v>
      </c>
      <c r="D3578" t="s">
        <v>7200</v>
      </c>
      <c r="E3578" t="s">
        <v>6879</v>
      </c>
      <c r="F3578" s="8">
        <v>92</v>
      </c>
    </row>
    <row r="3579" spans="1:6" x14ac:dyDescent="0.25">
      <c r="A3579" s="22">
        <v>43461</v>
      </c>
      <c r="B3579" s="7">
        <v>0.52</v>
      </c>
      <c r="C3579" t="s">
        <v>7232</v>
      </c>
      <c r="D3579" t="s">
        <v>7200</v>
      </c>
      <c r="E3579" t="s">
        <v>5733</v>
      </c>
      <c r="F3579" s="8">
        <v>92</v>
      </c>
    </row>
    <row r="3580" spans="1:6" x14ac:dyDescent="0.25">
      <c r="A3580" s="22">
        <v>43458</v>
      </c>
      <c r="B3580" s="7">
        <v>0.88</v>
      </c>
      <c r="C3580" t="s">
        <v>7226</v>
      </c>
      <c r="D3580" t="s">
        <v>9</v>
      </c>
      <c r="E3580" t="s">
        <v>5362</v>
      </c>
      <c r="F3580" s="8">
        <v>92</v>
      </c>
    </row>
    <row r="3581" spans="1:6" x14ac:dyDescent="0.25">
      <c r="A3581" s="22">
        <v>43437</v>
      </c>
      <c r="B3581" s="7">
        <v>0.73</v>
      </c>
      <c r="C3581" t="s">
        <v>7226</v>
      </c>
      <c r="D3581" t="s">
        <v>7202</v>
      </c>
      <c r="E3581" t="s">
        <v>6752</v>
      </c>
      <c r="F3581" s="8">
        <v>92</v>
      </c>
    </row>
    <row r="3582" spans="1:6" x14ac:dyDescent="0.25">
      <c r="A3582" s="22">
        <v>43517</v>
      </c>
      <c r="B3582" s="7">
        <v>0.56000000000000005</v>
      </c>
      <c r="C3582" t="s">
        <v>7232</v>
      </c>
      <c r="D3582" t="s">
        <v>7200</v>
      </c>
      <c r="E3582" t="s">
        <v>5928</v>
      </c>
      <c r="F3582" s="8">
        <v>92</v>
      </c>
    </row>
    <row r="3583" spans="1:6" x14ac:dyDescent="0.25">
      <c r="A3583" s="22">
        <v>43543</v>
      </c>
      <c r="B3583" s="7">
        <v>0.4</v>
      </c>
      <c r="C3583" t="s">
        <v>7231</v>
      </c>
      <c r="D3583" t="s">
        <v>9</v>
      </c>
      <c r="E3583" t="s">
        <v>7018</v>
      </c>
      <c r="F3583" s="8">
        <v>92</v>
      </c>
    </row>
    <row r="3584" spans="1:6" x14ac:dyDescent="0.25">
      <c r="A3584" s="22">
        <v>43475</v>
      </c>
      <c r="B3584" s="7">
        <v>0.21</v>
      </c>
      <c r="C3584" t="s">
        <v>7232</v>
      </c>
      <c r="D3584" t="s">
        <v>7201</v>
      </c>
      <c r="E3584" t="s">
        <v>6796</v>
      </c>
      <c r="F3584" s="8">
        <v>92</v>
      </c>
    </row>
    <row r="3585" spans="1:6" x14ac:dyDescent="0.25">
      <c r="A3585" s="22">
        <v>43546</v>
      </c>
      <c r="B3585" s="7">
        <v>0.86</v>
      </c>
      <c r="C3585" t="s">
        <v>7229</v>
      </c>
      <c r="D3585" t="s">
        <v>7201</v>
      </c>
      <c r="E3585" t="s">
        <v>6388</v>
      </c>
      <c r="F3585" s="8">
        <v>92</v>
      </c>
    </row>
    <row r="3586" spans="1:6" x14ac:dyDescent="0.25">
      <c r="A3586" s="22">
        <v>43532</v>
      </c>
      <c r="B3586" s="7">
        <v>0.34</v>
      </c>
      <c r="C3586" t="s">
        <v>7229</v>
      </c>
      <c r="D3586" t="s">
        <v>7201</v>
      </c>
      <c r="E3586" t="s">
        <v>6665</v>
      </c>
      <c r="F3586" s="8">
        <v>92</v>
      </c>
    </row>
    <row r="3587" spans="1:6" x14ac:dyDescent="0.25">
      <c r="A3587" s="22">
        <v>43433</v>
      </c>
      <c r="B3587" s="7">
        <v>0.05</v>
      </c>
      <c r="C3587" t="s">
        <v>7232</v>
      </c>
      <c r="D3587" t="s">
        <v>7201</v>
      </c>
      <c r="E3587" t="s">
        <v>5112</v>
      </c>
      <c r="F3587" s="8">
        <v>92</v>
      </c>
    </row>
    <row r="3588" spans="1:6" x14ac:dyDescent="0.25">
      <c r="A3588" s="22">
        <v>43448</v>
      </c>
      <c r="B3588" s="7">
        <v>0.41</v>
      </c>
      <c r="C3588" t="s">
        <v>7229</v>
      </c>
      <c r="D3588" t="s">
        <v>7200</v>
      </c>
      <c r="E3588" t="s">
        <v>7058</v>
      </c>
      <c r="F3588" s="8">
        <v>92</v>
      </c>
    </row>
    <row r="3589" spans="1:6" x14ac:dyDescent="0.25">
      <c r="A3589" s="22">
        <v>43489</v>
      </c>
      <c r="B3589" s="7">
        <v>0.34</v>
      </c>
      <c r="C3589" t="s">
        <v>7232</v>
      </c>
      <c r="D3589" t="s">
        <v>7201</v>
      </c>
      <c r="E3589" t="s">
        <v>5130</v>
      </c>
      <c r="F3589" s="8">
        <v>92</v>
      </c>
    </row>
    <row r="3590" spans="1:6" x14ac:dyDescent="0.25">
      <c r="A3590" s="22">
        <v>43524</v>
      </c>
      <c r="B3590" s="7">
        <v>0.62</v>
      </c>
      <c r="C3590" t="s">
        <v>7232</v>
      </c>
      <c r="D3590" t="s">
        <v>9</v>
      </c>
      <c r="E3590" t="s">
        <v>2234</v>
      </c>
      <c r="F3590" s="8">
        <v>92</v>
      </c>
    </row>
    <row r="3591" spans="1:6" x14ac:dyDescent="0.25">
      <c r="A3591" s="22">
        <v>43437</v>
      </c>
      <c r="B3591" s="7">
        <v>0.38</v>
      </c>
      <c r="C3591" t="s">
        <v>7226</v>
      </c>
      <c r="D3591" t="s">
        <v>7201</v>
      </c>
      <c r="E3591" t="s">
        <v>4571</v>
      </c>
      <c r="F3591" s="8">
        <v>92</v>
      </c>
    </row>
    <row r="3592" spans="1:6" x14ac:dyDescent="0.25">
      <c r="A3592" s="22">
        <v>43433</v>
      </c>
      <c r="B3592" s="7">
        <v>0.47</v>
      </c>
      <c r="C3592" t="s">
        <v>7232</v>
      </c>
      <c r="D3592" t="s">
        <v>7201</v>
      </c>
      <c r="E3592" t="s">
        <v>2203</v>
      </c>
      <c r="F3592" s="8">
        <v>92</v>
      </c>
    </row>
    <row r="3593" spans="1:6" x14ac:dyDescent="0.25">
      <c r="A3593" s="22">
        <v>43542</v>
      </c>
      <c r="B3593" s="7">
        <v>7.0000000000000007E-2</v>
      </c>
      <c r="C3593" t="s">
        <v>7226</v>
      </c>
      <c r="D3593" t="s">
        <v>7200</v>
      </c>
      <c r="E3593" t="s">
        <v>5669</v>
      </c>
      <c r="F3593" s="8">
        <v>92</v>
      </c>
    </row>
    <row r="3594" spans="1:6" x14ac:dyDescent="0.25">
      <c r="A3594" s="22">
        <v>43543</v>
      </c>
      <c r="B3594" s="7">
        <v>0.21</v>
      </c>
      <c r="C3594" t="s">
        <v>7231</v>
      </c>
      <c r="D3594" t="s">
        <v>7200</v>
      </c>
      <c r="E3594" t="s">
        <v>6801</v>
      </c>
      <c r="F3594" s="8">
        <v>92</v>
      </c>
    </row>
    <row r="3595" spans="1:6" x14ac:dyDescent="0.25">
      <c r="A3595" s="22">
        <v>43469</v>
      </c>
      <c r="B3595" s="7">
        <v>0.7</v>
      </c>
      <c r="C3595" t="s">
        <v>7229</v>
      </c>
      <c r="D3595" t="s">
        <v>7201</v>
      </c>
      <c r="E3595" t="s">
        <v>3054</v>
      </c>
      <c r="F3595" s="8">
        <v>92</v>
      </c>
    </row>
    <row r="3596" spans="1:6" x14ac:dyDescent="0.25">
      <c r="A3596" s="22">
        <v>43426</v>
      </c>
      <c r="B3596" s="7">
        <v>0.24</v>
      </c>
      <c r="C3596" t="s">
        <v>7232</v>
      </c>
      <c r="D3596" t="s">
        <v>7201</v>
      </c>
      <c r="E3596" t="s">
        <v>5156</v>
      </c>
      <c r="F3596" s="8">
        <v>92</v>
      </c>
    </row>
    <row r="3597" spans="1:6" x14ac:dyDescent="0.25">
      <c r="A3597" s="22">
        <v>43536</v>
      </c>
      <c r="B3597" s="7">
        <v>0.85</v>
      </c>
      <c r="C3597" t="s">
        <v>7231</v>
      </c>
      <c r="D3597" t="s">
        <v>7201</v>
      </c>
      <c r="E3597" t="s">
        <v>5629</v>
      </c>
      <c r="F3597" s="8">
        <v>92</v>
      </c>
    </row>
    <row r="3598" spans="1:6" x14ac:dyDescent="0.25">
      <c r="A3598" s="22">
        <v>43504</v>
      </c>
      <c r="B3598" s="7">
        <v>0.73</v>
      </c>
      <c r="C3598" t="s">
        <v>7229</v>
      </c>
      <c r="D3598" t="s">
        <v>7201</v>
      </c>
      <c r="E3598" t="s">
        <v>4517</v>
      </c>
      <c r="F3598" s="8">
        <v>92</v>
      </c>
    </row>
    <row r="3599" spans="1:6" x14ac:dyDescent="0.25">
      <c r="A3599" s="22">
        <v>43431</v>
      </c>
      <c r="B3599" s="7">
        <v>0.52</v>
      </c>
      <c r="C3599" t="s">
        <v>7231</v>
      </c>
      <c r="D3599" t="s">
        <v>7201</v>
      </c>
      <c r="E3599" t="s">
        <v>5448</v>
      </c>
      <c r="F3599" s="8">
        <v>92</v>
      </c>
    </row>
    <row r="3600" spans="1:6" x14ac:dyDescent="0.25">
      <c r="A3600" s="22">
        <v>43546</v>
      </c>
      <c r="B3600" s="7">
        <v>0.9</v>
      </c>
      <c r="C3600" t="s">
        <v>7229</v>
      </c>
      <c r="D3600" t="s">
        <v>7201</v>
      </c>
      <c r="E3600" t="s">
        <v>96</v>
      </c>
      <c r="F3600" s="8">
        <v>92</v>
      </c>
    </row>
    <row r="3601" spans="1:6" x14ac:dyDescent="0.25">
      <c r="A3601" s="22">
        <v>43486</v>
      </c>
      <c r="B3601" s="7">
        <v>0.66</v>
      </c>
      <c r="C3601" t="s">
        <v>7226</v>
      </c>
      <c r="D3601" t="s">
        <v>7200</v>
      </c>
      <c r="E3601" t="s">
        <v>6427</v>
      </c>
      <c r="F3601" s="8">
        <v>92</v>
      </c>
    </row>
    <row r="3602" spans="1:6" x14ac:dyDescent="0.25">
      <c r="A3602" s="22">
        <v>43437</v>
      </c>
      <c r="B3602" s="7">
        <v>0.57999999999999996</v>
      </c>
      <c r="C3602" t="s">
        <v>7226</v>
      </c>
      <c r="D3602" t="s">
        <v>9</v>
      </c>
      <c r="E3602" t="s">
        <v>6941</v>
      </c>
      <c r="F3602" s="8">
        <v>92</v>
      </c>
    </row>
    <row r="3603" spans="1:6" x14ac:dyDescent="0.25">
      <c r="A3603" s="22">
        <v>43461</v>
      </c>
      <c r="B3603" s="7">
        <v>0.38</v>
      </c>
      <c r="C3603" t="s">
        <v>7232</v>
      </c>
      <c r="D3603" t="s">
        <v>7200</v>
      </c>
      <c r="E3603" t="s">
        <v>5048</v>
      </c>
      <c r="F3603" s="8">
        <v>92</v>
      </c>
    </row>
    <row r="3604" spans="1:6" x14ac:dyDescent="0.25">
      <c r="A3604" s="22">
        <v>43433</v>
      </c>
      <c r="B3604" s="7">
        <v>0.94</v>
      </c>
      <c r="C3604" t="s">
        <v>7232</v>
      </c>
      <c r="D3604" t="s">
        <v>9</v>
      </c>
      <c r="E3604" t="s">
        <v>6905</v>
      </c>
      <c r="F3604" s="8">
        <v>92</v>
      </c>
    </row>
    <row r="3605" spans="1:6" x14ac:dyDescent="0.25">
      <c r="A3605" s="22">
        <v>43501</v>
      </c>
      <c r="B3605" s="7">
        <v>0.32</v>
      </c>
      <c r="C3605" t="s">
        <v>7231</v>
      </c>
      <c r="D3605" t="s">
        <v>7203</v>
      </c>
      <c r="E3605" t="s">
        <v>6528</v>
      </c>
      <c r="F3605" s="8">
        <v>92</v>
      </c>
    </row>
    <row r="3606" spans="1:6" x14ac:dyDescent="0.25">
      <c r="A3606" s="22">
        <v>43458</v>
      </c>
      <c r="B3606" s="7">
        <v>0.16</v>
      </c>
      <c r="C3606" t="s">
        <v>7226</v>
      </c>
      <c r="D3606" t="s">
        <v>9</v>
      </c>
      <c r="E3606" t="s">
        <v>5148</v>
      </c>
      <c r="F3606" s="8">
        <v>92</v>
      </c>
    </row>
    <row r="3607" spans="1:6" x14ac:dyDescent="0.25">
      <c r="A3607" s="22">
        <v>43511</v>
      </c>
      <c r="B3607" s="7">
        <v>7.0000000000000007E-2</v>
      </c>
      <c r="C3607" t="s">
        <v>7229</v>
      </c>
      <c r="D3607" t="s">
        <v>9</v>
      </c>
      <c r="E3607" t="s">
        <v>5152</v>
      </c>
      <c r="F3607" s="8">
        <v>92</v>
      </c>
    </row>
    <row r="3608" spans="1:6" x14ac:dyDescent="0.25">
      <c r="A3608" s="22">
        <v>43486</v>
      </c>
      <c r="B3608" s="7">
        <v>0.92</v>
      </c>
      <c r="C3608" t="s">
        <v>7226</v>
      </c>
      <c r="D3608" t="s">
        <v>9</v>
      </c>
      <c r="E3608" t="s">
        <v>6214</v>
      </c>
      <c r="F3608" s="8">
        <v>92</v>
      </c>
    </row>
    <row r="3609" spans="1:6" x14ac:dyDescent="0.25">
      <c r="A3609" s="22">
        <v>43480</v>
      </c>
      <c r="B3609" s="7">
        <v>0.97</v>
      </c>
      <c r="C3609" t="s">
        <v>7231</v>
      </c>
      <c r="D3609" t="s">
        <v>9</v>
      </c>
      <c r="E3609" t="s">
        <v>6153</v>
      </c>
      <c r="F3609" s="8">
        <v>92</v>
      </c>
    </row>
    <row r="3610" spans="1:6" x14ac:dyDescent="0.25">
      <c r="A3610" s="22">
        <v>43462</v>
      </c>
      <c r="B3610" s="7">
        <v>0.98</v>
      </c>
      <c r="C3610" t="s">
        <v>7229</v>
      </c>
      <c r="D3610" t="s">
        <v>9</v>
      </c>
      <c r="E3610" t="s">
        <v>6132</v>
      </c>
      <c r="F3610" s="8">
        <v>92</v>
      </c>
    </row>
    <row r="3611" spans="1:6" x14ac:dyDescent="0.25">
      <c r="A3611" s="22">
        <v>43518</v>
      </c>
      <c r="B3611" s="7">
        <v>0.68</v>
      </c>
      <c r="C3611" t="s">
        <v>7229</v>
      </c>
      <c r="D3611" t="s">
        <v>7200</v>
      </c>
      <c r="E3611" t="s">
        <v>5012</v>
      </c>
      <c r="F3611" s="8">
        <v>92</v>
      </c>
    </row>
    <row r="3612" spans="1:6" x14ac:dyDescent="0.25">
      <c r="A3612" s="22">
        <v>43469</v>
      </c>
      <c r="B3612" s="7">
        <v>0.47</v>
      </c>
      <c r="C3612" t="s">
        <v>7229</v>
      </c>
      <c r="D3612" t="s">
        <v>7200</v>
      </c>
      <c r="E3612" t="s">
        <v>2470</v>
      </c>
      <c r="F3612" s="8">
        <v>92</v>
      </c>
    </row>
    <row r="3613" spans="1:6" x14ac:dyDescent="0.25">
      <c r="A3613" s="22">
        <v>43454</v>
      </c>
      <c r="B3613" s="7">
        <v>0.03</v>
      </c>
      <c r="C3613" t="s">
        <v>7232</v>
      </c>
      <c r="D3613" t="s">
        <v>7202</v>
      </c>
      <c r="E3613" t="s">
        <v>765</v>
      </c>
      <c r="F3613" s="8">
        <v>92</v>
      </c>
    </row>
    <row r="3614" spans="1:6" x14ac:dyDescent="0.25">
      <c r="A3614" s="22">
        <v>43504</v>
      </c>
      <c r="B3614" s="7">
        <v>0.86</v>
      </c>
      <c r="C3614" t="s">
        <v>7229</v>
      </c>
      <c r="D3614" t="s">
        <v>7201</v>
      </c>
      <c r="E3614" t="s">
        <v>6057</v>
      </c>
      <c r="F3614" s="8">
        <v>92</v>
      </c>
    </row>
    <row r="3615" spans="1:6" x14ac:dyDescent="0.25">
      <c r="A3615" s="22">
        <v>43479</v>
      </c>
      <c r="B3615" s="7">
        <v>0.19</v>
      </c>
      <c r="C3615" t="s">
        <v>7226</v>
      </c>
      <c r="D3615" t="s">
        <v>7201</v>
      </c>
      <c r="E3615" t="s">
        <v>6074</v>
      </c>
      <c r="F3615" s="8">
        <v>92</v>
      </c>
    </row>
    <row r="3616" spans="1:6" x14ac:dyDescent="0.25">
      <c r="A3616" s="22">
        <v>43419</v>
      </c>
      <c r="B3616" s="7">
        <v>0.88</v>
      </c>
      <c r="C3616" t="s">
        <v>7232</v>
      </c>
      <c r="D3616" t="s">
        <v>7201</v>
      </c>
      <c r="E3616" t="s">
        <v>5372</v>
      </c>
      <c r="F3616" s="8">
        <v>92</v>
      </c>
    </row>
    <row r="3617" spans="1:6" x14ac:dyDescent="0.25">
      <c r="A3617" s="22">
        <v>43535</v>
      </c>
      <c r="B3617" s="7">
        <v>0.63</v>
      </c>
      <c r="C3617" t="s">
        <v>7226</v>
      </c>
      <c r="D3617" t="s">
        <v>9</v>
      </c>
      <c r="E3617" t="s">
        <v>6035</v>
      </c>
      <c r="F3617" s="8">
        <v>92</v>
      </c>
    </row>
    <row r="3618" spans="1:6" x14ac:dyDescent="0.25">
      <c r="A3618" s="22">
        <v>43549</v>
      </c>
      <c r="B3618" s="7">
        <v>0.39</v>
      </c>
      <c r="C3618" t="s">
        <v>7226</v>
      </c>
      <c r="D3618" t="s">
        <v>7201</v>
      </c>
      <c r="E3618" t="s">
        <v>5017</v>
      </c>
      <c r="F3618" s="8">
        <v>92</v>
      </c>
    </row>
    <row r="3619" spans="1:6" x14ac:dyDescent="0.25">
      <c r="A3619" s="22">
        <v>43550</v>
      </c>
      <c r="B3619" s="7">
        <v>0.25</v>
      </c>
      <c r="C3619" t="s">
        <v>7231</v>
      </c>
      <c r="D3619" t="s">
        <v>7200</v>
      </c>
      <c r="E3619" t="s">
        <v>6975</v>
      </c>
      <c r="F3619" s="8">
        <v>92</v>
      </c>
    </row>
    <row r="3620" spans="1:6" x14ac:dyDescent="0.25">
      <c r="A3620" s="22">
        <v>43517</v>
      </c>
      <c r="B3620" s="7">
        <v>0.64</v>
      </c>
      <c r="C3620" t="s">
        <v>7232</v>
      </c>
      <c r="D3620" t="s">
        <v>9</v>
      </c>
      <c r="E3620" t="s">
        <v>5782</v>
      </c>
      <c r="F3620" s="8">
        <v>92</v>
      </c>
    </row>
    <row r="3621" spans="1:6" x14ac:dyDescent="0.25">
      <c r="A3621" s="22">
        <v>43500</v>
      </c>
      <c r="B3621" s="7">
        <v>0.8</v>
      </c>
      <c r="C3621" t="s">
        <v>7226</v>
      </c>
      <c r="D3621" t="s">
        <v>7201</v>
      </c>
      <c r="E3621" t="s">
        <v>7033</v>
      </c>
      <c r="F3621" s="8">
        <v>92</v>
      </c>
    </row>
    <row r="3622" spans="1:6" x14ac:dyDescent="0.25">
      <c r="A3622" s="22">
        <v>43538</v>
      </c>
      <c r="B3622" s="7">
        <v>0.62</v>
      </c>
      <c r="C3622" t="s">
        <v>7232</v>
      </c>
      <c r="D3622" t="s">
        <v>9</v>
      </c>
      <c r="E3622" t="s">
        <v>4099</v>
      </c>
      <c r="F3622" s="8">
        <v>92</v>
      </c>
    </row>
    <row r="3623" spans="1:6" x14ac:dyDescent="0.25">
      <c r="A3623" s="22">
        <v>43483</v>
      </c>
      <c r="B3623" s="7">
        <v>0.01</v>
      </c>
      <c r="C3623" t="s">
        <v>7229</v>
      </c>
      <c r="D3623" t="s">
        <v>7201</v>
      </c>
      <c r="E3623" t="s">
        <v>5632</v>
      </c>
      <c r="F3623" s="8">
        <v>92</v>
      </c>
    </row>
    <row r="3624" spans="1:6" x14ac:dyDescent="0.25">
      <c r="A3624" s="22">
        <v>43430</v>
      </c>
      <c r="B3624" s="7">
        <v>0.23</v>
      </c>
      <c r="C3624" t="s">
        <v>7226</v>
      </c>
      <c r="D3624" t="s">
        <v>9</v>
      </c>
      <c r="E3624" t="s">
        <v>6635</v>
      </c>
      <c r="F3624" s="8">
        <v>92</v>
      </c>
    </row>
    <row r="3625" spans="1:6" x14ac:dyDescent="0.25">
      <c r="A3625" s="22">
        <v>43438</v>
      </c>
      <c r="B3625" s="7">
        <v>0.72</v>
      </c>
      <c r="C3625" t="s">
        <v>7231</v>
      </c>
      <c r="D3625" t="s">
        <v>9</v>
      </c>
      <c r="E3625" t="s">
        <v>4205</v>
      </c>
      <c r="F3625" s="8">
        <v>92</v>
      </c>
    </row>
    <row r="3626" spans="1:6" x14ac:dyDescent="0.25">
      <c r="A3626" s="22">
        <v>43487</v>
      </c>
      <c r="B3626" s="7">
        <v>0.09</v>
      </c>
      <c r="C3626" t="s">
        <v>7231</v>
      </c>
      <c r="D3626" t="s">
        <v>7200</v>
      </c>
      <c r="E3626" t="s">
        <v>6609</v>
      </c>
      <c r="F3626" s="8">
        <v>92</v>
      </c>
    </row>
    <row r="3627" spans="1:6" x14ac:dyDescent="0.25">
      <c r="A3627" s="22">
        <v>43472</v>
      </c>
      <c r="B3627" s="7">
        <v>0.73</v>
      </c>
      <c r="C3627" t="s">
        <v>7226</v>
      </c>
      <c r="D3627" t="s">
        <v>9</v>
      </c>
      <c r="E3627" t="s">
        <v>5166</v>
      </c>
      <c r="F3627" s="8">
        <v>92</v>
      </c>
    </row>
    <row r="3628" spans="1:6" x14ac:dyDescent="0.25">
      <c r="A3628" s="22">
        <v>43532</v>
      </c>
      <c r="B3628" s="7">
        <v>0.36</v>
      </c>
      <c r="C3628" t="s">
        <v>7229</v>
      </c>
      <c r="D3628" t="s">
        <v>7200</v>
      </c>
      <c r="E3628" t="s">
        <v>5307</v>
      </c>
      <c r="F3628" s="8">
        <v>92</v>
      </c>
    </row>
    <row r="3629" spans="1:6" x14ac:dyDescent="0.25">
      <c r="A3629" s="22">
        <v>43431</v>
      </c>
      <c r="B3629" s="7">
        <v>0.84</v>
      </c>
      <c r="C3629" t="s">
        <v>7231</v>
      </c>
      <c r="D3629" t="s">
        <v>7203</v>
      </c>
      <c r="E3629" t="s">
        <v>6381</v>
      </c>
      <c r="F3629" s="8">
        <v>92</v>
      </c>
    </row>
    <row r="3630" spans="1:6" x14ac:dyDescent="0.25">
      <c r="A3630" s="22">
        <v>43497</v>
      </c>
      <c r="B3630" s="7">
        <v>0.85</v>
      </c>
      <c r="C3630" t="s">
        <v>7229</v>
      </c>
      <c r="D3630" t="s">
        <v>7201</v>
      </c>
      <c r="E3630" t="s">
        <v>5662</v>
      </c>
      <c r="F3630" s="8">
        <v>92</v>
      </c>
    </row>
    <row r="3631" spans="1:6" x14ac:dyDescent="0.25">
      <c r="A3631" s="22">
        <v>43455</v>
      </c>
      <c r="B3631" s="7">
        <v>0.47</v>
      </c>
      <c r="C3631" t="s">
        <v>7229</v>
      </c>
      <c r="D3631" t="s">
        <v>7201</v>
      </c>
      <c r="E3631" t="s">
        <v>6578</v>
      </c>
      <c r="F3631" s="8">
        <v>92</v>
      </c>
    </row>
    <row r="3632" spans="1:6" x14ac:dyDescent="0.25">
      <c r="A3632" s="22">
        <v>43441</v>
      </c>
      <c r="B3632" s="7">
        <v>0.59</v>
      </c>
      <c r="C3632" t="s">
        <v>7229</v>
      </c>
      <c r="D3632" t="s">
        <v>9</v>
      </c>
      <c r="E3632" t="s">
        <v>6505</v>
      </c>
      <c r="F3632" s="8">
        <v>92</v>
      </c>
    </row>
    <row r="3633" spans="1:6" x14ac:dyDescent="0.25">
      <c r="A3633" s="22">
        <v>43434</v>
      </c>
      <c r="B3633" s="7">
        <v>0.79</v>
      </c>
      <c r="C3633" t="s">
        <v>7229</v>
      </c>
      <c r="D3633" t="s">
        <v>7201</v>
      </c>
      <c r="E3633" t="s">
        <v>2492</v>
      </c>
      <c r="F3633" s="8">
        <v>92</v>
      </c>
    </row>
    <row r="3634" spans="1:6" x14ac:dyDescent="0.25">
      <c r="A3634" s="22">
        <v>43514</v>
      </c>
      <c r="B3634" s="7">
        <v>0.62</v>
      </c>
      <c r="C3634" t="s">
        <v>7226</v>
      </c>
      <c r="D3634" t="s">
        <v>9</v>
      </c>
      <c r="E3634" t="s">
        <v>6397</v>
      </c>
      <c r="F3634" s="8">
        <v>92</v>
      </c>
    </row>
    <row r="3635" spans="1:6" x14ac:dyDescent="0.25">
      <c r="A3635" s="22">
        <v>43448</v>
      </c>
      <c r="B3635" s="7">
        <v>0.33</v>
      </c>
      <c r="C3635" t="s">
        <v>7229</v>
      </c>
      <c r="D3635" t="s">
        <v>7201</v>
      </c>
      <c r="E3635" t="s">
        <v>5577</v>
      </c>
      <c r="F3635" s="8">
        <v>92</v>
      </c>
    </row>
    <row r="3636" spans="1:6" x14ac:dyDescent="0.25">
      <c r="A3636" s="22">
        <v>43462</v>
      </c>
      <c r="B3636" s="7">
        <v>0.84</v>
      </c>
      <c r="C3636" t="s">
        <v>7229</v>
      </c>
      <c r="D3636" t="s">
        <v>7201</v>
      </c>
      <c r="E3636" t="s">
        <v>6252</v>
      </c>
      <c r="F3636" s="8">
        <v>92</v>
      </c>
    </row>
    <row r="3637" spans="1:6" x14ac:dyDescent="0.25">
      <c r="A3637" s="22">
        <v>43539</v>
      </c>
      <c r="B3637" s="7">
        <v>0.93</v>
      </c>
      <c r="C3637" t="s">
        <v>7229</v>
      </c>
      <c r="D3637" t="s">
        <v>7200</v>
      </c>
      <c r="E3637" t="s">
        <v>6547</v>
      </c>
      <c r="F3637" s="8">
        <v>92</v>
      </c>
    </row>
    <row r="3638" spans="1:6" x14ac:dyDescent="0.25">
      <c r="A3638" s="22">
        <v>43524</v>
      </c>
      <c r="B3638" s="7">
        <v>0.96</v>
      </c>
      <c r="C3638" t="s">
        <v>7232</v>
      </c>
      <c r="D3638" t="s">
        <v>7202</v>
      </c>
      <c r="E3638" t="s">
        <v>6986</v>
      </c>
      <c r="F3638" s="8">
        <v>92</v>
      </c>
    </row>
    <row r="3639" spans="1:6" x14ac:dyDescent="0.25">
      <c r="A3639" s="22">
        <v>43543</v>
      </c>
      <c r="B3639" s="7">
        <v>0.67</v>
      </c>
      <c r="C3639" t="s">
        <v>7231</v>
      </c>
      <c r="D3639" t="s">
        <v>9</v>
      </c>
      <c r="E3639" t="s">
        <v>2747</v>
      </c>
      <c r="F3639" s="8">
        <v>92</v>
      </c>
    </row>
    <row r="3640" spans="1:6" x14ac:dyDescent="0.25">
      <c r="A3640" s="22">
        <v>43535</v>
      </c>
      <c r="B3640" s="7">
        <v>0.65</v>
      </c>
      <c r="C3640" t="s">
        <v>7226</v>
      </c>
      <c r="D3640" t="s">
        <v>7202</v>
      </c>
      <c r="E3640" t="s">
        <v>6840</v>
      </c>
      <c r="F3640" s="8">
        <v>92</v>
      </c>
    </row>
    <row r="3641" spans="1:6" x14ac:dyDescent="0.25">
      <c r="A3641" s="22">
        <v>43445</v>
      </c>
      <c r="B3641" s="7">
        <v>0.63</v>
      </c>
      <c r="C3641" t="s">
        <v>7231</v>
      </c>
      <c r="D3641" t="s">
        <v>9</v>
      </c>
      <c r="E3641" t="s">
        <v>5247</v>
      </c>
      <c r="F3641" s="8">
        <v>92</v>
      </c>
    </row>
    <row r="3642" spans="1:6" x14ac:dyDescent="0.25">
      <c r="A3642" s="22">
        <v>43431</v>
      </c>
      <c r="B3642" s="7">
        <v>0.24</v>
      </c>
      <c r="C3642" t="s">
        <v>7231</v>
      </c>
      <c r="D3642" t="s">
        <v>7202</v>
      </c>
      <c r="E3642" t="s">
        <v>5890</v>
      </c>
      <c r="F3642" s="8">
        <v>92</v>
      </c>
    </row>
    <row r="3643" spans="1:6" x14ac:dyDescent="0.25">
      <c r="A3643" s="22">
        <v>43479</v>
      </c>
      <c r="B3643" s="7">
        <v>0.78</v>
      </c>
      <c r="C3643" t="s">
        <v>7226</v>
      </c>
      <c r="D3643" t="s">
        <v>7201</v>
      </c>
      <c r="E3643" t="s">
        <v>5675</v>
      </c>
      <c r="F3643" s="8">
        <v>92</v>
      </c>
    </row>
    <row r="3644" spans="1:6" x14ac:dyDescent="0.25">
      <c r="A3644" s="22">
        <v>43529</v>
      </c>
      <c r="B3644" s="7">
        <v>0.39</v>
      </c>
      <c r="C3644" t="s">
        <v>7231</v>
      </c>
      <c r="D3644" t="s">
        <v>9</v>
      </c>
      <c r="E3644" t="s">
        <v>7148</v>
      </c>
      <c r="F3644" s="8">
        <v>92</v>
      </c>
    </row>
    <row r="3645" spans="1:6" x14ac:dyDescent="0.25">
      <c r="A3645" s="22">
        <v>43490</v>
      </c>
      <c r="B3645" s="7">
        <v>0.28000000000000003</v>
      </c>
      <c r="C3645" t="s">
        <v>7229</v>
      </c>
      <c r="D3645" t="s">
        <v>9</v>
      </c>
      <c r="E3645" t="s">
        <v>5255</v>
      </c>
      <c r="F3645" s="8">
        <v>92</v>
      </c>
    </row>
    <row r="3646" spans="1:6" x14ac:dyDescent="0.25">
      <c r="A3646" s="22">
        <v>43496</v>
      </c>
      <c r="B3646" s="7">
        <v>0.47</v>
      </c>
      <c r="C3646" t="s">
        <v>7232</v>
      </c>
      <c r="D3646" t="s">
        <v>7203</v>
      </c>
      <c r="E3646" t="s">
        <v>3660</v>
      </c>
      <c r="F3646" s="8">
        <v>92</v>
      </c>
    </row>
    <row r="3647" spans="1:6" x14ac:dyDescent="0.25">
      <c r="A3647" s="22">
        <v>43440</v>
      </c>
      <c r="B3647" s="7">
        <v>0.73</v>
      </c>
      <c r="C3647" t="s">
        <v>7232</v>
      </c>
      <c r="D3647" t="s">
        <v>9</v>
      </c>
      <c r="E3647" t="s">
        <v>2858</v>
      </c>
      <c r="F3647" s="8">
        <v>92</v>
      </c>
    </row>
    <row r="3648" spans="1:6" x14ac:dyDescent="0.25">
      <c r="A3648" s="22">
        <v>43553</v>
      </c>
      <c r="B3648" s="7">
        <v>0.73</v>
      </c>
      <c r="C3648" t="s">
        <v>7229</v>
      </c>
      <c r="D3648" t="s">
        <v>7200</v>
      </c>
      <c r="E3648" t="s">
        <v>169</v>
      </c>
      <c r="F3648" s="8">
        <v>92</v>
      </c>
    </row>
    <row r="3649" spans="1:6" x14ac:dyDescent="0.25">
      <c r="A3649" s="22">
        <v>43441</v>
      </c>
      <c r="B3649" s="7">
        <v>0.92</v>
      </c>
      <c r="C3649" t="s">
        <v>7229</v>
      </c>
      <c r="D3649" t="s">
        <v>9</v>
      </c>
      <c r="E3649" t="s">
        <v>5090</v>
      </c>
      <c r="F3649" s="8">
        <v>92</v>
      </c>
    </row>
    <row r="3650" spans="1:6" x14ac:dyDescent="0.25">
      <c r="A3650" s="22">
        <v>43543</v>
      </c>
      <c r="B3650" s="7">
        <v>0.39</v>
      </c>
      <c r="C3650" t="s">
        <v>7231</v>
      </c>
      <c r="D3650" t="s">
        <v>9</v>
      </c>
      <c r="E3650" t="s">
        <v>6867</v>
      </c>
      <c r="F3650" s="8">
        <v>92</v>
      </c>
    </row>
    <row r="3651" spans="1:6" x14ac:dyDescent="0.25">
      <c r="A3651" s="22">
        <v>43440</v>
      </c>
      <c r="B3651" s="7">
        <v>0.55000000000000004</v>
      </c>
      <c r="C3651" t="s">
        <v>7232</v>
      </c>
      <c r="D3651" t="s">
        <v>7200</v>
      </c>
      <c r="E3651" t="s">
        <v>3901</v>
      </c>
      <c r="F3651" s="8">
        <v>92</v>
      </c>
    </row>
    <row r="3652" spans="1:6" x14ac:dyDescent="0.25">
      <c r="A3652" s="22">
        <v>43426</v>
      </c>
      <c r="B3652" s="7">
        <v>0.45</v>
      </c>
      <c r="C3652" t="s">
        <v>7232</v>
      </c>
      <c r="D3652" t="s">
        <v>9</v>
      </c>
      <c r="E3652" t="s">
        <v>6331</v>
      </c>
      <c r="F3652" s="8">
        <v>92</v>
      </c>
    </row>
    <row r="3653" spans="1:6" x14ac:dyDescent="0.25">
      <c r="A3653" s="22">
        <v>43504</v>
      </c>
      <c r="B3653" s="7">
        <v>0.56000000000000005</v>
      </c>
      <c r="C3653" t="s">
        <v>7229</v>
      </c>
      <c r="D3653" t="s">
        <v>9</v>
      </c>
      <c r="E3653" t="s">
        <v>5696</v>
      </c>
      <c r="F3653" s="8">
        <v>92</v>
      </c>
    </row>
    <row r="3654" spans="1:6" x14ac:dyDescent="0.25">
      <c r="A3654" s="22">
        <v>43511</v>
      </c>
      <c r="B3654" s="7">
        <v>0.27</v>
      </c>
      <c r="C3654" t="s">
        <v>7229</v>
      </c>
      <c r="D3654" t="s">
        <v>9</v>
      </c>
      <c r="E3654" t="s">
        <v>5271</v>
      </c>
      <c r="F3654" s="8">
        <v>92</v>
      </c>
    </row>
    <row r="3655" spans="1:6" x14ac:dyDescent="0.25">
      <c r="A3655" s="22">
        <v>43454</v>
      </c>
      <c r="B3655" s="7">
        <v>0.56999999999999995</v>
      </c>
      <c r="C3655" t="s">
        <v>7232</v>
      </c>
      <c r="D3655" t="s">
        <v>9</v>
      </c>
      <c r="E3655" t="s">
        <v>6656</v>
      </c>
      <c r="F3655" s="8">
        <v>92</v>
      </c>
    </row>
    <row r="3656" spans="1:6" x14ac:dyDescent="0.25">
      <c r="A3656" s="22">
        <v>43454</v>
      </c>
      <c r="B3656" s="7">
        <v>0.78</v>
      </c>
      <c r="C3656" t="s">
        <v>7232</v>
      </c>
      <c r="D3656" t="s">
        <v>9</v>
      </c>
      <c r="E3656" t="s">
        <v>5533</v>
      </c>
      <c r="F3656" s="8">
        <v>92</v>
      </c>
    </row>
    <row r="3657" spans="1:6" x14ac:dyDescent="0.25">
      <c r="A3657" s="22">
        <v>43496</v>
      </c>
      <c r="B3657" s="7">
        <v>0.32</v>
      </c>
      <c r="C3657" t="s">
        <v>7232</v>
      </c>
      <c r="D3657" t="s">
        <v>9</v>
      </c>
      <c r="E3657" t="s">
        <v>6101</v>
      </c>
      <c r="F3657" s="8">
        <v>92</v>
      </c>
    </row>
    <row r="3658" spans="1:6" x14ac:dyDescent="0.25">
      <c r="A3658" s="22">
        <v>43455</v>
      </c>
      <c r="B3658" s="7">
        <v>0.04</v>
      </c>
      <c r="C3658" t="s">
        <v>7229</v>
      </c>
      <c r="D3658" t="s">
        <v>7201</v>
      </c>
      <c r="E3658" t="s">
        <v>5160</v>
      </c>
      <c r="F3658" s="8">
        <v>92</v>
      </c>
    </row>
    <row r="3659" spans="1:6" x14ac:dyDescent="0.25">
      <c r="A3659" s="22">
        <v>43476</v>
      </c>
      <c r="B3659" s="7">
        <v>0.98</v>
      </c>
      <c r="C3659" t="s">
        <v>7229</v>
      </c>
      <c r="D3659" t="s">
        <v>9</v>
      </c>
      <c r="E3659" t="s">
        <v>5129</v>
      </c>
      <c r="F3659" s="8">
        <v>92</v>
      </c>
    </row>
    <row r="3660" spans="1:6" x14ac:dyDescent="0.25">
      <c r="A3660" s="22">
        <v>43479</v>
      </c>
      <c r="B3660" s="7">
        <v>0.94</v>
      </c>
      <c r="C3660" t="s">
        <v>7226</v>
      </c>
      <c r="D3660" t="s">
        <v>9</v>
      </c>
      <c r="E3660" t="s">
        <v>6404</v>
      </c>
      <c r="F3660" s="8">
        <v>92</v>
      </c>
    </row>
    <row r="3661" spans="1:6" x14ac:dyDescent="0.25">
      <c r="A3661" s="22">
        <v>43510</v>
      </c>
      <c r="B3661" s="7">
        <v>0.1</v>
      </c>
      <c r="C3661" t="s">
        <v>7232</v>
      </c>
      <c r="D3661" t="s">
        <v>7203</v>
      </c>
      <c r="E3661" t="s">
        <v>1879</v>
      </c>
      <c r="F3661" s="8">
        <v>92</v>
      </c>
    </row>
    <row r="3662" spans="1:6" x14ac:dyDescent="0.25">
      <c r="A3662" s="22">
        <v>43469</v>
      </c>
      <c r="B3662" s="7">
        <v>0.08</v>
      </c>
      <c r="C3662" t="s">
        <v>7229</v>
      </c>
      <c r="D3662" t="s">
        <v>7201</v>
      </c>
      <c r="E3662" t="s">
        <v>6852</v>
      </c>
      <c r="F3662" s="8">
        <v>92</v>
      </c>
    </row>
    <row r="3663" spans="1:6" x14ac:dyDescent="0.25">
      <c r="A3663" s="22">
        <v>43532</v>
      </c>
      <c r="B3663" s="7">
        <v>0.35</v>
      </c>
      <c r="C3663" t="s">
        <v>7229</v>
      </c>
      <c r="D3663" t="s">
        <v>7202</v>
      </c>
      <c r="E3663" t="s">
        <v>6099</v>
      </c>
      <c r="F3663" s="8">
        <v>92</v>
      </c>
    </row>
    <row r="3664" spans="1:6" x14ac:dyDescent="0.25">
      <c r="A3664" s="22">
        <v>43480</v>
      </c>
      <c r="B3664" s="7">
        <v>0.5</v>
      </c>
      <c r="C3664" t="s">
        <v>7231</v>
      </c>
      <c r="D3664" t="s">
        <v>9</v>
      </c>
      <c r="E3664" t="s">
        <v>6334</v>
      </c>
      <c r="F3664" s="8">
        <v>92</v>
      </c>
    </row>
    <row r="3665" spans="1:6" x14ac:dyDescent="0.25">
      <c r="A3665" s="22">
        <v>43521</v>
      </c>
      <c r="B3665" s="7">
        <v>0.68</v>
      </c>
      <c r="C3665" t="s">
        <v>7226</v>
      </c>
      <c r="D3665" t="s">
        <v>9</v>
      </c>
      <c r="E3665" t="s">
        <v>5660</v>
      </c>
      <c r="F3665" s="8">
        <v>92</v>
      </c>
    </row>
    <row r="3666" spans="1:6" x14ac:dyDescent="0.25">
      <c r="A3666" s="22">
        <v>43515</v>
      </c>
      <c r="B3666" s="7">
        <v>0.05</v>
      </c>
      <c r="C3666" t="s">
        <v>7231</v>
      </c>
      <c r="D3666" t="s">
        <v>7200</v>
      </c>
      <c r="E3666" t="s">
        <v>5734</v>
      </c>
      <c r="F3666" s="8">
        <v>92</v>
      </c>
    </row>
    <row r="3667" spans="1:6" x14ac:dyDescent="0.25">
      <c r="A3667" s="22">
        <v>43445</v>
      </c>
      <c r="B3667" s="7">
        <v>0.25</v>
      </c>
      <c r="C3667" t="s">
        <v>7231</v>
      </c>
      <c r="D3667" t="s">
        <v>7201</v>
      </c>
      <c r="E3667" t="s">
        <v>5656</v>
      </c>
      <c r="F3667" s="8">
        <v>92</v>
      </c>
    </row>
    <row r="3668" spans="1:6" x14ac:dyDescent="0.25">
      <c r="A3668" s="22">
        <v>43479</v>
      </c>
      <c r="B3668" s="7">
        <v>0.31</v>
      </c>
      <c r="C3668" t="s">
        <v>7226</v>
      </c>
      <c r="D3668" t="s">
        <v>7201</v>
      </c>
      <c r="E3668" t="s">
        <v>7148</v>
      </c>
      <c r="F3668" s="8">
        <v>92</v>
      </c>
    </row>
    <row r="3669" spans="1:6" x14ac:dyDescent="0.25">
      <c r="A3669" s="22">
        <v>43431</v>
      </c>
      <c r="B3669" s="7">
        <v>7.0000000000000007E-2</v>
      </c>
      <c r="C3669" t="s">
        <v>7231</v>
      </c>
      <c r="D3669" t="s">
        <v>7201</v>
      </c>
      <c r="E3669" t="s">
        <v>6264</v>
      </c>
      <c r="F3669" s="8">
        <v>92</v>
      </c>
    </row>
    <row r="3670" spans="1:6" x14ac:dyDescent="0.25">
      <c r="A3670" s="22">
        <v>43507</v>
      </c>
      <c r="B3670" s="7">
        <v>0.36</v>
      </c>
      <c r="C3670" t="s">
        <v>7226</v>
      </c>
      <c r="D3670" t="s">
        <v>7202</v>
      </c>
      <c r="E3670" t="s">
        <v>5810</v>
      </c>
      <c r="F3670" s="8">
        <v>92</v>
      </c>
    </row>
    <row r="3671" spans="1:6" x14ac:dyDescent="0.25">
      <c r="A3671" s="22">
        <v>43423</v>
      </c>
      <c r="B3671" s="7">
        <v>0.53</v>
      </c>
      <c r="C3671" t="s">
        <v>7226</v>
      </c>
      <c r="D3671" t="s">
        <v>7200</v>
      </c>
      <c r="E3671" t="s">
        <v>6267</v>
      </c>
      <c r="F3671" s="8">
        <v>92</v>
      </c>
    </row>
    <row r="3672" spans="1:6" x14ac:dyDescent="0.25">
      <c r="A3672" s="22">
        <v>43431</v>
      </c>
      <c r="B3672" s="7">
        <v>0.56000000000000005</v>
      </c>
      <c r="C3672" t="s">
        <v>7231</v>
      </c>
      <c r="D3672" t="s">
        <v>7200</v>
      </c>
      <c r="E3672" t="s">
        <v>6899</v>
      </c>
      <c r="F3672" s="8">
        <v>92</v>
      </c>
    </row>
    <row r="3673" spans="1:6" x14ac:dyDescent="0.25">
      <c r="A3673" s="22">
        <v>43500</v>
      </c>
      <c r="B3673" s="7">
        <v>0.05</v>
      </c>
      <c r="C3673" t="s">
        <v>7226</v>
      </c>
      <c r="D3673" t="s">
        <v>7200</v>
      </c>
      <c r="E3673" t="s">
        <v>763</v>
      </c>
      <c r="F3673" s="8">
        <v>92</v>
      </c>
    </row>
    <row r="3674" spans="1:6" x14ac:dyDescent="0.25">
      <c r="A3674" s="22">
        <v>43433</v>
      </c>
      <c r="B3674" s="7">
        <v>0.82</v>
      </c>
      <c r="C3674" t="s">
        <v>7232</v>
      </c>
      <c r="D3674" t="s">
        <v>7202</v>
      </c>
      <c r="E3674" t="s">
        <v>5293</v>
      </c>
      <c r="F3674" s="8">
        <v>92</v>
      </c>
    </row>
    <row r="3675" spans="1:6" x14ac:dyDescent="0.25">
      <c r="A3675" s="22">
        <v>43517</v>
      </c>
      <c r="B3675" s="7">
        <v>0.63</v>
      </c>
      <c r="C3675" t="s">
        <v>7232</v>
      </c>
      <c r="D3675" t="s">
        <v>7201</v>
      </c>
      <c r="E3675" t="s">
        <v>5267</v>
      </c>
      <c r="F3675" s="8">
        <v>92</v>
      </c>
    </row>
    <row r="3676" spans="1:6" x14ac:dyDescent="0.25">
      <c r="A3676" s="22">
        <v>43514</v>
      </c>
      <c r="B3676" s="7">
        <v>0.34</v>
      </c>
      <c r="C3676" t="s">
        <v>7226</v>
      </c>
      <c r="D3676" t="s">
        <v>9</v>
      </c>
      <c r="E3676" t="s">
        <v>6022</v>
      </c>
      <c r="F3676" s="8">
        <v>92</v>
      </c>
    </row>
    <row r="3677" spans="1:6" x14ac:dyDescent="0.25">
      <c r="A3677" s="22">
        <v>43468</v>
      </c>
      <c r="B3677" s="7">
        <v>0.51</v>
      </c>
      <c r="C3677" t="s">
        <v>7232</v>
      </c>
      <c r="D3677" t="s">
        <v>7200</v>
      </c>
      <c r="E3677" t="s">
        <v>6646</v>
      </c>
      <c r="F3677" s="8">
        <v>92</v>
      </c>
    </row>
    <row r="3678" spans="1:6" x14ac:dyDescent="0.25">
      <c r="A3678" s="22">
        <v>43426</v>
      </c>
      <c r="B3678" s="7">
        <v>0.36</v>
      </c>
      <c r="C3678" t="s">
        <v>7232</v>
      </c>
      <c r="D3678" t="s">
        <v>9</v>
      </c>
      <c r="E3678" t="s">
        <v>5378</v>
      </c>
      <c r="F3678" s="8">
        <v>92</v>
      </c>
    </row>
    <row r="3679" spans="1:6" x14ac:dyDescent="0.25">
      <c r="A3679" s="22">
        <v>43517</v>
      </c>
      <c r="B3679" s="7">
        <v>0.33</v>
      </c>
      <c r="C3679" t="s">
        <v>7232</v>
      </c>
      <c r="D3679" t="s">
        <v>9</v>
      </c>
      <c r="E3679" t="s">
        <v>6357</v>
      </c>
      <c r="F3679" s="8">
        <v>92</v>
      </c>
    </row>
    <row r="3680" spans="1:6" x14ac:dyDescent="0.25">
      <c r="A3680" s="22">
        <v>43423</v>
      </c>
      <c r="B3680" s="7">
        <v>0.47</v>
      </c>
      <c r="C3680" t="s">
        <v>7226</v>
      </c>
      <c r="D3680" t="s">
        <v>9</v>
      </c>
      <c r="E3680" t="s">
        <v>1790</v>
      </c>
      <c r="F3680" s="8">
        <v>92</v>
      </c>
    </row>
    <row r="3681" spans="1:6" x14ac:dyDescent="0.25">
      <c r="A3681" s="22">
        <v>43427</v>
      </c>
      <c r="B3681" s="7">
        <v>0.65</v>
      </c>
      <c r="C3681" t="s">
        <v>7229</v>
      </c>
      <c r="D3681" t="s">
        <v>7201</v>
      </c>
      <c r="E3681" t="s">
        <v>7163</v>
      </c>
      <c r="F3681" s="8">
        <v>92</v>
      </c>
    </row>
    <row r="3682" spans="1:6" x14ac:dyDescent="0.25">
      <c r="A3682" s="22">
        <v>43466</v>
      </c>
      <c r="B3682" s="7">
        <v>0.12</v>
      </c>
      <c r="C3682" t="s">
        <v>7231</v>
      </c>
      <c r="D3682" t="s">
        <v>9</v>
      </c>
      <c r="E3682" t="s">
        <v>5739</v>
      </c>
      <c r="F3682" s="8">
        <v>92</v>
      </c>
    </row>
    <row r="3683" spans="1:6" x14ac:dyDescent="0.25">
      <c r="A3683" s="22">
        <v>43444</v>
      </c>
      <c r="B3683" s="7">
        <v>0.82</v>
      </c>
      <c r="C3683" t="s">
        <v>7226</v>
      </c>
      <c r="D3683" t="s">
        <v>7201</v>
      </c>
      <c r="E3683" t="s">
        <v>2240</v>
      </c>
      <c r="F3683" s="8">
        <v>92</v>
      </c>
    </row>
    <row r="3684" spans="1:6" x14ac:dyDescent="0.25">
      <c r="A3684" s="22">
        <v>43521</v>
      </c>
      <c r="B3684" s="7">
        <v>0.85</v>
      </c>
      <c r="C3684" t="s">
        <v>7226</v>
      </c>
      <c r="D3684" t="s">
        <v>9</v>
      </c>
      <c r="E3684" t="s">
        <v>5042</v>
      </c>
      <c r="F3684" s="8">
        <v>92</v>
      </c>
    </row>
    <row r="3685" spans="1:6" x14ac:dyDescent="0.25">
      <c r="A3685" s="22">
        <v>43546</v>
      </c>
      <c r="B3685" s="7">
        <v>0.73</v>
      </c>
      <c r="C3685" t="s">
        <v>7229</v>
      </c>
      <c r="D3685" t="s">
        <v>9</v>
      </c>
      <c r="E3685" t="s">
        <v>6252</v>
      </c>
      <c r="F3685" s="8">
        <v>92</v>
      </c>
    </row>
    <row r="3686" spans="1:6" x14ac:dyDescent="0.25">
      <c r="A3686" s="22">
        <v>43507</v>
      </c>
      <c r="B3686" s="7">
        <v>0.95</v>
      </c>
      <c r="C3686" t="s">
        <v>7226</v>
      </c>
      <c r="D3686" t="s">
        <v>9</v>
      </c>
      <c r="E3686" t="s">
        <v>6007</v>
      </c>
      <c r="F3686" s="8">
        <v>92</v>
      </c>
    </row>
    <row r="3687" spans="1:6" x14ac:dyDescent="0.25">
      <c r="A3687" s="22">
        <v>43440</v>
      </c>
      <c r="B3687" s="7">
        <v>0.39</v>
      </c>
      <c r="C3687" t="s">
        <v>7232</v>
      </c>
      <c r="D3687" t="s">
        <v>7201</v>
      </c>
      <c r="E3687" t="s">
        <v>166</v>
      </c>
      <c r="F3687" s="8">
        <v>92</v>
      </c>
    </row>
    <row r="3688" spans="1:6" x14ac:dyDescent="0.25">
      <c r="A3688" s="22">
        <v>43447</v>
      </c>
      <c r="B3688" s="7">
        <v>0.66</v>
      </c>
      <c r="C3688" t="s">
        <v>7232</v>
      </c>
      <c r="D3688" t="s">
        <v>9</v>
      </c>
      <c r="E3688" t="s">
        <v>5796</v>
      </c>
      <c r="F3688" s="8">
        <v>92</v>
      </c>
    </row>
    <row r="3689" spans="1:6" x14ac:dyDescent="0.25">
      <c r="A3689" s="22">
        <v>43475</v>
      </c>
      <c r="B3689" s="7">
        <v>0.91</v>
      </c>
      <c r="C3689" t="s">
        <v>7232</v>
      </c>
      <c r="D3689" t="s">
        <v>7200</v>
      </c>
      <c r="E3689" t="s">
        <v>2353</v>
      </c>
      <c r="F3689" s="8">
        <v>92</v>
      </c>
    </row>
    <row r="3690" spans="1:6" x14ac:dyDescent="0.25">
      <c r="A3690" s="22">
        <v>43440</v>
      </c>
      <c r="B3690" s="7">
        <v>0.37</v>
      </c>
      <c r="C3690" t="s">
        <v>7232</v>
      </c>
      <c r="D3690" t="s">
        <v>9</v>
      </c>
      <c r="E3690" t="s">
        <v>3901</v>
      </c>
      <c r="F3690" s="8">
        <v>92</v>
      </c>
    </row>
    <row r="3691" spans="1:6" x14ac:dyDescent="0.25">
      <c r="A3691" s="22">
        <v>43503</v>
      </c>
      <c r="B3691" s="7">
        <v>0.14000000000000001</v>
      </c>
      <c r="C3691" t="s">
        <v>7232</v>
      </c>
      <c r="D3691" t="s">
        <v>7201</v>
      </c>
      <c r="E3691" t="s">
        <v>6145</v>
      </c>
      <c r="F3691" s="8">
        <v>92</v>
      </c>
    </row>
    <row r="3692" spans="1:6" x14ac:dyDescent="0.25">
      <c r="A3692" s="22">
        <v>43482</v>
      </c>
      <c r="B3692" s="7">
        <v>0.46</v>
      </c>
      <c r="C3692" t="s">
        <v>7232</v>
      </c>
      <c r="D3692" t="s">
        <v>7200</v>
      </c>
      <c r="E3692" t="s">
        <v>5224</v>
      </c>
      <c r="F3692" s="8">
        <v>92</v>
      </c>
    </row>
    <row r="3693" spans="1:6" x14ac:dyDescent="0.25">
      <c r="A3693" s="22">
        <v>43472</v>
      </c>
      <c r="B3693" s="7">
        <v>0.87</v>
      </c>
      <c r="C3693" t="s">
        <v>7226</v>
      </c>
      <c r="D3693" t="s">
        <v>9</v>
      </c>
      <c r="E3693" t="s">
        <v>271</v>
      </c>
      <c r="F3693" s="8">
        <v>92</v>
      </c>
    </row>
    <row r="3694" spans="1:6" x14ac:dyDescent="0.25">
      <c r="A3694" s="22">
        <v>43532</v>
      </c>
      <c r="B3694" s="7">
        <v>0.44</v>
      </c>
      <c r="C3694" t="s">
        <v>7229</v>
      </c>
      <c r="D3694" t="s">
        <v>7201</v>
      </c>
      <c r="E3694" t="s">
        <v>7114</v>
      </c>
      <c r="F3694" s="8">
        <v>92</v>
      </c>
    </row>
    <row r="3695" spans="1:6" x14ac:dyDescent="0.25">
      <c r="A3695" s="22">
        <v>43550</v>
      </c>
      <c r="B3695" s="7">
        <v>0.18</v>
      </c>
      <c r="C3695" t="s">
        <v>7231</v>
      </c>
      <c r="D3695" t="s">
        <v>7201</v>
      </c>
      <c r="E3695" t="s">
        <v>6452</v>
      </c>
      <c r="F3695" s="8">
        <v>92</v>
      </c>
    </row>
    <row r="3696" spans="1:6" x14ac:dyDescent="0.25">
      <c r="A3696" s="22">
        <v>43459</v>
      </c>
      <c r="B3696" s="7">
        <v>0.13</v>
      </c>
      <c r="C3696" t="s">
        <v>7231</v>
      </c>
      <c r="D3696" t="s">
        <v>7201</v>
      </c>
      <c r="E3696" t="s">
        <v>5514</v>
      </c>
      <c r="F3696" s="8">
        <v>92</v>
      </c>
    </row>
    <row r="3697" spans="1:6" x14ac:dyDescent="0.25">
      <c r="A3697" s="22">
        <v>43480</v>
      </c>
      <c r="B3697" s="7">
        <v>0.75</v>
      </c>
      <c r="C3697" t="s">
        <v>7231</v>
      </c>
      <c r="D3697" t="s">
        <v>7200</v>
      </c>
      <c r="E3697" t="s">
        <v>5392</v>
      </c>
      <c r="F3697" s="8">
        <v>92</v>
      </c>
    </row>
    <row r="3698" spans="1:6" x14ac:dyDescent="0.25">
      <c r="A3698" s="22">
        <v>43507</v>
      </c>
      <c r="B3698" s="7">
        <v>0.4</v>
      </c>
      <c r="C3698" t="s">
        <v>7226</v>
      </c>
      <c r="D3698" t="s">
        <v>9</v>
      </c>
      <c r="E3698" t="s">
        <v>6640</v>
      </c>
      <c r="F3698" s="8">
        <v>92</v>
      </c>
    </row>
    <row r="3699" spans="1:6" x14ac:dyDescent="0.25">
      <c r="A3699" s="22">
        <v>43515</v>
      </c>
      <c r="B3699" s="7">
        <v>0.37</v>
      </c>
      <c r="C3699" t="s">
        <v>7231</v>
      </c>
      <c r="D3699" t="s">
        <v>9</v>
      </c>
      <c r="E3699" t="s">
        <v>6038</v>
      </c>
      <c r="F3699" s="8">
        <v>92</v>
      </c>
    </row>
    <row r="3700" spans="1:6" x14ac:dyDescent="0.25">
      <c r="A3700" s="22">
        <v>43528</v>
      </c>
      <c r="B3700" s="7">
        <v>0.05</v>
      </c>
      <c r="C3700" t="s">
        <v>7226</v>
      </c>
      <c r="D3700" t="s">
        <v>7202</v>
      </c>
      <c r="E3700" t="s">
        <v>6062</v>
      </c>
      <c r="F3700" s="8">
        <v>92</v>
      </c>
    </row>
    <row r="3701" spans="1:6" x14ac:dyDescent="0.25">
      <c r="A3701" s="22">
        <v>43504</v>
      </c>
      <c r="B3701" s="7">
        <v>0.64</v>
      </c>
      <c r="C3701" t="s">
        <v>7229</v>
      </c>
      <c r="D3701" t="s">
        <v>7200</v>
      </c>
      <c r="E3701" t="s">
        <v>5196</v>
      </c>
      <c r="F3701" s="8">
        <v>92</v>
      </c>
    </row>
    <row r="3702" spans="1:6" x14ac:dyDescent="0.25">
      <c r="A3702" s="22">
        <v>43427</v>
      </c>
      <c r="B3702" s="7">
        <v>0.38</v>
      </c>
      <c r="C3702" t="s">
        <v>7229</v>
      </c>
      <c r="D3702" t="s">
        <v>7201</v>
      </c>
      <c r="E3702" t="s">
        <v>5750</v>
      </c>
      <c r="F3702" s="8">
        <v>92</v>
      </c>
    </row>
    <row r="3703" spans="1:6" x14ac:dyDescent="0.25">
      <c r="A3703" s="22">
        <v>43556</v>
      </c>
      <c r="B3703" s="7">
        <v>0.08</v>
      </c>
      <c r="C3703" t="s">
        <v>7226</v>
      </c>
      <c r="D3703" t="s">
        <v>7200</v>
      </c>
      <c r="E3703" t="s">
        <v>6076</v>
      </c>
      <c r="F3703" s="8">
        <v>92</v>
      </c>
    </row>
    <row r="3704" spans="1:6" x14ac:dyDescent="0.25">
      <c r="A3704" s="22">
        <v>43487</v>
      </c>
      <c r="B3704" s="7">
        <v>0.82</v>
      </c>
      <c r="C3704" t="s">
        <v>7231</v>
      </c>
      <c r="D3704" t="s">
        <v>9</v>
      </c>
      <c r="E3704" t="s">
        <v>6644</v>
      </c>
      <c r="F3704" s="8">
        <v>92</v>
      </c>
    </row>
    <row r="3705" spans="1:6" x14ac:dyDescent="0.25">
      <c r="A3705" s="22">
        <v>43434</v>
      </c>
      <c r="B3705" s="7">
        <v>0.98</v>
      </c>
      <c r="C3705" t="s">
        <v>7229</v>
      </c>
      <c r="D3705" t="s">
        <v>9</v>
      </c>
      <c r="E3705" t="s">
        <v>5714</v>
      </c>
      <c r="F3705" s="8">
        <v>92</v>
      </c>
    </row>
    <row r="3706" spans="1:6" x14ac:dyDescent="0.25">
      <c r="A3706" s="22">
        <v>43454</v>
      </c>
      <c r="B3706" s="7">
        <v>0.38</v>
      </c>
      <c r="C3706" t="s">
        <v>7232</v>
      </c>
      <c r="D3706" t="s">
        <v>7200</v>
      </c>
      <c r="E3706" t="s">
        <v>4383</v>
      </c>
      <c r="F3706" s="8">
        <v>92</v>
      </c>
    </row>
    <row r="3707" spans="1:6" x14ac:dyDescent="0.25">
      <c r="A3707" s="22">
        <v>43517</v>
      </c>
      <c r="B3707" s="7">
        <v>0.93</v>
      </c>
      <c r="C3707" t="s">
        <v>7232</v>
      </c>
      <c r="D3707" t="s">
        <v>7201</v>
      </c>
      <c r="E3707" t="s">
        <v>4518</v>
      </c>
      <c r="F3707" s="8">
        <v>92</v>
      </c>
    </row>
    <row r="3708" spans="1:6" x14ac:dyDescent="0.25">
      <c r="A3708" s="22">
        <v>43487</v>
      </c>
      <c r="B3708" s="7">
        <v>0.59</v>
      </c>
      <c r="C3708" t="s">
        <v>7231</v>
      </c>
      <c r="D3708" t="s">
        <v>9</v>
      </c>
      <c r="E3708" t="s">
        <v>5501</v>
      </c>
      <c r="F3708" s="8">
        <v>92</v>
      </c>
    </row>
    <row r="3709" spans="1:6" x14ac:dyDescent="0.25">
      <c r="A3709" s="22">
        <v>43543</v>
      </c>
      <c r="B3709" s="7">
        <v>0.67</v>
      </c>
      <c r="C3709" t="s">
        <v>7231</v>
      </c>
      <c r="D3709" t="s">
        <v>7200</v>
      </c>
      <c r="E3709" t="s">
        <v>2598</v>
      </c>
      <c r="F3709" s="8">
        <v>92</v>
      </c>
    </row>
    <row r="3710" spans="1:6" x14ac:dyDescent="0.25">
      <c r="A3710" s="22">
        <v>43504</v>
      </c>
      <c r="B3710" s="7">
        <v>0.84</v>
      </c>
      <c r="C3710" t="s">
        <v>7229</v>
      </c>
      <c r="D3710" t="s">
        <v>7202</v>
      </c>
      <c r="E3710" t="s">
        <v>6923</v>
      </c>
      <c r="F3710" s="8">
        <v>92</v>
      </c>
    </row>
    <row r="3711" spans="1:6" x14ac:dyDescent="0.25">
      <c r="A3711" s="22">
        <v>43553</v>
      </c>
      <c r="B3711" s="7">
        <v>0.9</v>
      </c>
      <c r="C3711" t="s">
        <v>7229</v>
      </c>
      <c r="D3711" t="s">
        <v>9</v>
      </c>
      <c r="E3711" t="s">
        <v>5794</v>
      </c>
      <c r="F3711" s="8">
        <v>92</v>
      </c>
    </row>
    <row r="3712" spans="1:6" x14ac:dyDescent="0.25">
      <c r="A3712" s="22">
        <v>43528</v>
      </c>
      <c r="B3712" s="7">
        <v>0.81</v>
      </c>
      <c r="C3712" t="s">
        <v>7226</v>
      </c>
      <c r="D3712" t="s">
        <v>7201</v>
      </c>
      <c r="E3712" t="s">
        <v>6010</v>
      </c>
      <c r="F3712" s="8">
        <v>92</v>
      </c>
    </row>
    <row r="3713" spans="1:6" x14ac:dyDescent="0.25">
      <c r="A3713" s="22">
        <v>43518</v>
      </c>
      <c r="B3713" s="7">
        <v>0.51</v>
      </c>
      <c r="C3713" t="s">
        <v>7229</v>
      </c>
      <c r="D3713" t="s">
        <v>7201</v>
      </c>
      <c r="E3713" t="s">
        <v>6000</v>
      </c>
      <c r="F3713" s="8">
        <v>92</v>
      </c>
    </row>
    <row r="3714" spans="1:6" x14ac:dyDescent="0.25">
      <c r="A3714" s="22">
        <v>43514</v>
      </c>
      <c r="B3714" s="7">
        <v>0.91</v>
      </c>
      <c r="C3714" t="s">
        <v>7226</v>
      </c>
      <c r="D3714" t="s">
        <v>9</v>
      </c>
      <c r="E3714" t="s">
        <v>6507</v>
      </c>
      <c r="F3714" s="8">
        <v>92</v>
      </c>
    </row>
    <row r="3715" spans="1:6" x14ac:dyDescent="0.25">
      <c r="A3715" s="22">
        <v>43524</v>
      </c>
      <c r="B3715" s="7">
        <v>0.03</v>
      </c>
      <c r="C3715" t="s">
        <v>7232</v>
      </c>
      <c r="D3715" t="s">
        <v>9</v>
      </c>
      <c r="E3715" t="s">
        <v>3844</v>
      </c>
      <c r="F3715" s="8">
        <v>92</v>
      </c>
    </row>
    <row r="3716" spans="1:6" x14ac:dyDescent="0.25">
      <c r="A3716" s="22">
        <v>43536</v>
      </c>
      <c r="B3716" s="7">
        <v>0.57999999999999996</v>
      </c>
      <c r="C3716" t="s">
        <v>7231</v>
      </c>
      <c r="D3716" t="s">
        <v>9</v>
      </c>
      <c r="E3716" t="s">
        <v>5821</v>
      </c>
      <c r="F3716" s="8">
        <v>92</v>
      </c>
    </row>
    <row r="3717" spans="1:6" x14ac:dyDescent="0.25">
      <c r="A3717" s="22">
        <v>43542</v>
      </c>
      <c r="B3717" s="7">
        <v>0.94</v>
      </c>
      <c r="C3717" t="s">
        <v>7226</v>
      </c>
      <c r="D3717" t="s">
        <v>7200</v>
      </c>
      <c r="E3717" t="s">
        <v>7067</v>
      </c>
      <c r="F3717" s="8">
        <v>92</v>
      </c>
    </row>
    <row r="3718" spans="1:6" x14ac:dyDescent="0.25">
      <c r="A3718" s="22">
        <v>43550</v>
      </c>
      <c r="B3718" s="7">
        <v>0.22</v>
      </c>
      <c r="C3718" t="s">
        <v>7231</v>
      </c>
      <c r="D3718" t="s">
        <v>7201</v>
      </c>
      <c r="E3718" t="s">
        <v>7193</v>
      </c>
      <c r="F3718" s="8">
        <v>92</v>
      </c>
    </row>
    <row r="3719" spans="1:6" x14ac:dyDescent="0.25">
      <c r="A3719" s="22">
        <v>43472</v>
      </c>
      <c r="B3719" s="7">
        <v>0.15</v>
      </c>
      <c r="C3719" t="s">
        <v>7226</v>
      </c>
      <c r="D3719" t="s">
        <v>7202</v>
      </c>
      <c r="E3719" t="s">
        <v>5744</v>
      </c>
      <c r="F3719" s="8">
        <v>92</v>
      </c>
    </row>
    <row r="3720" spans="1:6" x14ac:dyDescent="0.25">
      <c r="A3720" s="22">
        <v>43528</v>
      </c>
      <c r="B3720" s="7">
        <v>0.57999999999999996</v>
      </c>
      <c r="C3720" t="s">
        <v>7226</v>
      </c>
      <c r="D3720" t="s">
        <v>7200</v>
      </c>
      <c r="E3720" t="s">
        <v>42</v>
      </c>
      <c r="F3720" s="8">
        <v>92</v>
      </c>
    </row>
    <row r="3721" spans="1:6" x14ac:dyDescent="0.25">
      <c r="A3721" s="22">
        <v>43445</v>
      </c>
      <c r="B3721" s="7">
        <v>0.27</v>
      </c>
      <c r="C3721" t="s">
        <v>7231</v>
      </c>
      <c r="D3721" t="s">
        <v>7201</v>
      </c>
      <c r="E3721" t="s">
        <v>6714</v>
      </c>
      <c r="F3721" s="8">
        <v>92</v>
      </c>
    </row>
    <row r="3722" spans="1:6" x14ac:dyDescent="0.25">
      <c r="A3722" s="22">
        <v>43451</v>
      </c>
      <c r="B3722" s="7">
        <v>0.41</v>
      </c>
      <c r="C3722" t="s">
        <v>7226</v>
      </c>
      <c r="D3722" t="s">
        <v>9</v>
      </c>
      <c r="E3722" t="s">
        <v>5511</v>
      </c>
      <c r="F3722" s="8">
        <v>92</v>
      </c>
    </row>
    <row r="3723" spans="1:6" x14ac:dyDescent="0.25">
      <c r="A3723" s="22">
        <v>43466</v>
      </c>
      <c r="B3723" s="7">
        <v>0.96</v>
      </c>
      <c r="C3723" t="s">
        <v>7231</v>
      </c>
      <c r="D3723" t="s">
        <v>9</v>
      </c>
      <c r="E3723" t="s">
        <v>3570</v>
      </c>
      <c r="F3723" s="8">
        <v>92</v>
      </c>
    </row>
    <row r="3724" spans="1:6" x14ac:dyDescent="0.25">
      <c r="A3724" s="22">
        <v>43451</v>
      </c>
      <c r="B3724" s="7">
        <v>0.61</v>
      </c>
      <c r="C3724" t="s">
        <v>7226</v>
      </c>
      <c r="D3724" t="s">
        <v>9</v>
      </c>
      <c r="E3724" t="s">
        <v>680</v>
      </c>
      <c r="F3724" s="8">
        <v>92</v>
      </c>
    </row>
    <row r="3725" spans="1:6" x14ac:dyDescent="0.25">
      <c r="A3725" s="22">
        <v>43466</v>
      </c>
      <c r="B3725" s="7">
        <v>0.15</v>
      </c>
      <c r="C3725" t="s">
        <v>7231</v>
      </c>
      <c r="D3725" t="s">
        <v>7200</v>
      </c>
      <c r="E3725" t="s">
        <v>6208</v>
      </c>
      <c r="F3725" s="8">
        <v>92</v>
      </c>
    </row>
    <row r="3726" spans="1:6" x14ac:dyDescent="0.25">
      <c r="A3726" s="22">
        <v>43468</v>
      </c>
      <c r="B3726" s="7">
        <v>0.69</v>
      </c>
      <c r="C3726" t="s">
        <v>7232</v>
      </c>
      <c r="D3726" t="s">
        <v>9</v>
      </c>
      <c r="E3726" t="s">
        <v>6961</v>
      </c>
      <c r="F3726" s="8">
        <v>92</v>
      </c>
    </row>
    <row r="3727" spans="1:6" x14ac:dyDescent="0.25">
      <c r="A3727" s="22">
        <v>43545</v>
      </c>
      <c r="B3727" s="7">
        <v>0.34</v>
      </c>
      <c r="C3727" t="s">
        <v>7232</v>
      </c>
      <c r="D3727" t="s">
        <v>7201</v>
      </c>
      <c r="E3727" t="s">
        <v>5291</v>
      </c>
      <c r="F3727" s="8">
        <v>92</v>
      </c>
    </row>
    <row r="3728" spans="1:6" x14ac:dyDescent="0.25">
      <c r="A3728" s="22">
        <v>43462</v>
      </c>
      <c r="B3728" s="7">
        <v>0.53</v>
      </c>
      <c r="C3728" t="s">
        <v>7229</v>
      </c>
      <c r="D3728" t="s">
        <v>7200</v>
      </c>
      <c r="E3728" t="s">
        <v>6925</v>
      </c>
      <c r="F3728" s="8">
        <v>92</v>
      </c>
    </row>
    <row r="3729" spans="1:6" x14ac:dyDescent="0.25">
      <c r="A3729" s="22">
        <v>43444</v>
      </c>
      <c r="B3729" s="7">
        <v>0.41</v>
      </c>
      <c r="C3729" t="s">
        <v>7226</v>
      </c>
      <c r="D3729" t="s">
        <v>9</v>
      </c>
      <c r="E3729" t="s">
        <v>3092</v>
      </c>
      <c r="F3729" s="8">
        <v>92</v>
      </c>
    </row>
    <row r="3730" spans="1:6" x14ac:dyDescent="0.25">
      <c r="A3730" s="22">
        <v>43543</v>
      </c>
      <c r="B3730" s="7">
        <v>0.94</v>
      </c>
      <c r="C3730" t="s">
        <v>7231</v>
      </c>
      <c r="D3730" t="s">
        <v>9</v>
      </c>
      <c r="E3730" t="s">
        <v>5625</v>
      </c>
      <c r="F3730" s="8">
        <v>92</v>
      </c>
    </row>
    <row r="3731" spans="1:6" x14ac:dyDescent="0.25">
      <c r="A3731" s="22">
        <v>43510</v>
      </c>
      <c r="B3731" s="7">
        <v>0.35</v>
      </c>
      <c r="C3731" t="s">
        <v>7232</v>
      </c>
      <c r="D3731" t="s">
        <v>7201</v>
      </c>
      <c r="E3731" t="s">
        <v>7158</v>
      </c>
      <c r="F3731" s="8">
        <v>92</v>
      </c>
    </row>
    <row r="3732" spans="1:6" x14ac:dyDescent="0.25">
      <c r="A3732" s="22">
        <v>43529</v>
      </c>
      <c r="B3732" s="7">
        <v>0.48</v>
      </c>
      <c r="C3732" t="s">
        <v>7231</v>
      </c>
      <c r="D3732" t="s">
        <v>7201</v>
      </c>
      <c r="E3732" t="s">
        <v>5031</v>
      </c>
      <c r="F3732" s="8">
        <v>92</v>
      </c>
    </row>
    <row r="3733" spans="1:6" x14ac:dyDescent="0.25">
      <c r="A3733" s="22">
        <v>43459</v>
      </c>
      <c r="B3733" s="7">
        <v>0.75</v>
      </c>
      <c r="C3733" t="s">
        <v>7231</v>
      </c>
      <c r="D3733" t="s">
        <v>7200</v>
      </c>
      <c r="E3733" t="s">
        <v>39</v>
      </c>
      <c r="F3733" s="8">
        <v>92</v>
      </c>
    </row>
    <row r="3734" spans="1:6" x14ac:dyDescent="0.25">
      <c r="A3734" s="22">
        <v>43433</v>
      </c>
      <c r="B3734" s="7">
        <v>0.39</v>
      </c>
      <c r="C3734" t="s">
        <v>7232</v>
      </c>
      <c r="D3734" t="s">
        <v>7202</v>
      </c>
      <c r="E3734" t="s">
        <v>6596</v>
      </c>
      <c r="F3734" s="8">
        <v>92</v>
      </c>
    </row>
    <row r="3735" spans="1:6" x14ac:dyDescent="0.25">
      <c r="A3735" s="22">
        <v>43459</v>
      </c>
      <c r="B3735" s="7">
        <v>0.91</v>
      </c>
      <c r="C3735" t="s">
        <v>7231</v>
      </c>
      <c r="D3735" t="s">
        <v>7202</v>
      </c>
      <c r="E3735" t="s">
        <v>7125</v>
      </c>
      <c r="F3735" s="8">
        <v>92</v>
      </c>
    </row>
    <row r="3736" spans="1:6" x14ac:dyDescent="0.25">
      <c r="A3736" s="22">
        <v>43468</v>
      </c>
      <c r="B3736" s="7">
        <v>0.78</v>
      </c>
      <c r="C3736" t="s">
        <v>7232</v>
      </c>
      <c r="D3736" t="s">
        <v>7201</v>
      </c>
      <c r="E3736" t="s">
        <v>2164</v>
      </c>
      <c r="F3736" s="8">
        <v>92</v>
      </c>
    </row>
    <row r="3737" spans="1:6" x14ac:dyDescent="0.25">
      <c r="A3737" s="22">
        <v>43511</v>
      </c>
      <c r="B3737" s="7">
        <v>0.12</v>
      </c>
      <c r="C3737" t="s">
        <v>7229</v>
      </c>
      <c r="D3737" t="s">
        <v>7201</v>
      </c>
      <c r="E3737" t="s">
        <v>166</v>
      </c>
      <c r="F3737" s="8">
        <v>92</v>
      </c>
    </row>
    <row r="3738" spans="1:6" x14ac:dyDescent="0.25">
      <c r="A3738" s="22">
        <v>43536</v>
      </c>
      <c r="B3738" s="7">
        <v>0.12</v>
      </c>
      <c r="C3738" t="s">
        <v>7231</v>
      </c>
      <c r="D3738" t="s">
        <v>7203</v>
      </c>
      <c r="E3738" t="s">
        <v>6639</v>
      </c>
      <c r="F3738" s="8">
        <v>92</v>
      </c>
    </row>
    <row r="3739" spans="1:6" x14ac:dyDescent="0.25">
      <c r="A3739" s="22">
        <v>43500</v>
      </c>
      <c r="B3739" s="7">
        <v>0.68</v>
      </c>
      <c r="C3739" t="s">
        <v>7226</v>
      </c>
      <c r="D3739" t="s">
        <v>7202</v>
      </c>
      <c r="E3739" t="s">
        <v>1886</v>
      </c>
      <c r="F3739" s="8">
        <v>92</v>
      </c>
    </row>
    <row r="3740" spans="1:6" x14ac:dyDescent="0.25">
      <c r="A3740" s="22">
        <v>43538</v>
      </c>
      <c r="B3740" s="7">
        <v>0.32</v>
      </c>
      <c r="C3740" t="s">
        <v>7232</v>
      </c>
      <c r="D3740" t="s">
        <v>7200</v>
      </c>
      <c r="E3740" t="s">
        <v>6307</v>
      </c>
      <c r="F3740" s="8">
        <v>92</v>
      </c>
    </row>
    <row r="3741" spans="1:6" x14ac:dyDescent="0.25">
      <c r="A3741" s="22">
        <v>43444</v>
      </c>
      <c r="B3741" s="7">
        <v>0.92</v>
      </c>
      <c r="C3741" t="s">
        <v>7226</v>
      </c>
      <c r="D3741" t="s">
        <v>9</v>
      </c>
      <c r="E3741" t="s">
        <v>6115</v>
      </c>
      <c r="F3741" s="8">
        <v>92</v>
      </c>
    </row>
    <row r="3742" spans="1:6" x14ac:dyDescent="0.25">
      <c r="A3742" s="22">
        <v>43539</v>
      </c>
      <c r="B3742" s="7">
        <v>0.23</v>
      </c>
      <c r="C3742" t="s">
        <v>7229</v>
      </c>
      <c r="D3742" t="s">
        <v>7200</v>
      </c>
      <c r="E3742" t="s">
        <v>6620</v>
      </c>
      <c r="F3742" s="8">
        <v>92</v>
      </c>
    </row>
    <row r="3743" spans="1:6" x14ac:dyDescent="0.25">
      <c r="A3743" s="22">
        <v>43493</v>
      </c>
      <c r="B3743" s="7">
        <v>0.35</v>
      </c>
      <c r="C3743" t="s">
        <v>7226</v>
      </c>
      <c r="D3743" t="s">
        <v>7200</v>
      </c>
      <c r="E3743" t="s">
        <v>5209</v>
      </c>
      <c r="F3743" s="8">
        <v>92</v>
      </c>
    </row>
    <row r="3744" spans="1:6" x14ac:dyDescent="0.25">
      <c r="A3744" s="22">
        <v>43475</v>
      </c>
      <c r="B3744" s="7">
        <v>0.09</v>
      </c>
      <c r="C3744" t="s">
        <v>7232</v>
      </c>
      <c r="D3744" t="s">
        <v>7201</v>
      </c>
      <c r="E3744" t="s">
        <v>6592</v>
      </c>
      <c r="F3744" s="8">
        <v>92</v>
      </c>
    </row>
    <row r="3745" spans="1:6" x14ac:dyDescent="0.25">
      <c r="A3745" s="22">
        <v>43546</v>
      </c>
      <c r="B3745" s="7">
        <v>0.27</v>
      </c>
      <c r="C3745" t="s">
        <v>7229</v>
      </c>
      <c r="D3745" t="s">
        <v>7201</v>
      </c>
      <c r="E3745" t="s">
        <v>7023</v>
      </c>
      <c r="F3745" s="8">
        <v>92</v>
      </c>
    </row>
    <row r="3746" spans="1:6" x14ac:dyDescent="0.25">
      <c r="A3746" s="22">
        <v>43542</v>
      </c>
      <c r="B3746" s="7">
        <v>0.2</v>
      </c>
      <c r="C3746" t="s">
        <v>7226</v>
      </c>
      <c r="D3746" t="s">
        <v>7201</v>
      </c>
      <c r="E3746" t="s">
        <v>6897</v>
      </c>
      <c r="F3746" s="8">
        <v>92</v>
      </c>
    </row>
    <row r="3747" spans="1:6" x14ac:dyDescent="0.25">
      <c r="A3747" s="22">
        <v>43542</v>
      </c>
      <c r="B3747" s="7">
        <v>0.3</v>
      </c>
      <c r="C3747" t="s">
        <v>7226</v>
      </c>
      <c r="D3747" t="s">
        <v>7201</v>
      </c>
      <c r="E3747" t="s">
        <v>6053</v>
      </c>
      <c r="F3747" s="8">
        <v>92</v>
      </c>
    </row>
    <row r="3748" spans="1:6" x14ac:dyDescent="0.25">
      <c r="A3748" s="22">
        <v>43486</v>
      </c>
      <c r="B3748" s="7">
        <v>0.08</v>
      </c>
      <c r="C3748" t="s">
        <v>7226</v>
      </c>
      <c r="D3748" t="s">
        <v>9</v>
      </c>
      <c r="E3748" t="s">
        <v>511</v>
      </c>
      <c r="F3748" s="8">
        <v>92</v>
      </c>
    </row>
    <row r="3749" spans="1:6" x14ac:dyDescent="0.25">
      <c r="A3749" s="22">
        <v>43545</v>
      </c>
      <c r="B3749" s="7">
        <v>0.46</v>
      </c>
      <c r="C3749" t="s">
        <v>7232</v>
      </c>
      <c r="D3749" t="s">
        <v>7203</v>
      </c>
      <c r="E3749" t="s">
        <v>1600</v>
      </c>
      <c r="F3749" s="8">
        <v>92</v>
      </c>
    </row>
    <row r="3750" spans="1:6" x14ac:dyDescent="0.25">
      <c r="A3750" s="22">
        <v>43452</v>
      </c>
      <c r="B3750" s="7">
        <v>0.77</v>
      </c>
      <c r="C3750" t="s">
        <v>7231</v>
      </c>
      <c r="D3750" t="s">
        <v>7201</v>
      </c>
      <c r="E3750" t="s">
        <v>5371</v>
      </c>
      <c r="F3750" s="8">
        <v>92</v>
      </c>
    </row>
    <row r="3751" spans="1:6" x14ac:dyDescent="0.25">
      <c r="A3751" s="22">
        <v>43545</v>
      </c>
      <c r="B3751" s="7">
        <v>0.39</v>
      </c>
      <c r="C3751" t="s">
        <v>7232</v>
      </c>
      <c r="D3751" t="s">
        <v>7201</v>
      </c>
      <c r="E3751" t="s">
        <v>5375</v>
      </c>
      <c r="F3751" s="8">
        <v>92</v>
      </c>
    </row>
    <row r="3752" spans="1:6" x14ac:dyDescent="0.25">
      <c r="A3752" s="22">
        <v>43483</v>
      </c>
      <c r="B3752" s="7">
        <v>0.62</v>
      </c>
      <c r="C3752" t="s">
        <v>7229</v>
      </c>
      <c r="D3752" t="s">
        <v>7200</v>
      </c>
      <c r="E3752" t="s">
        <v>5364</v>
      </c>
      <c r="F3752" s="8">
        <v>92</v>
      </c>
    </row>
    <row r="3753" spans="1:6" x14ac:dyDescent="0.25">
      <c r="A3753" s="22">
        <v>43479</v>
      </c>
      <c r="B3753" s="7">
        <v>0.56000000000000005</v>
      </c>
      <c r="C3753" t="s">
        <v>7226</v>
      </c>
      <c r="D3753" t="s">
        <v>9</v>
      </c>
      <c r="E3753" t="s">
        <v>6973</v>
      </c>
      <c r="F3753" s="8">
        <v>92</v>
      </c>
    </row>
    <row r="3754" spans="1:6" x14ac:dyDescent="0.25">
      <c r="A3754" s="22">
        <v>43518</v>
      </c>
      <c r="B3754" s="7">
        <v>0.16</v>
      </c>
      <c r="C3754" t="s">
        <v>7229</v>
      </c>
      <c r="D3754" t="s">
        <v>7201</v>
      </c>
      <c r="E3754" t="s">
        <v>5028</v>
      </c>
      <c r="F3754" s="8">
        <v>92</v>
      </c>
    </row>
    <row r="3755" spans="1:6" x14ac:dyDescent="0.25">
      <c r="A3755" s="22">
        <v>43507</v>
      </c>
      <c r="B3755" s="7">
        <v>0.02</v>
      </c>
      <c r="C3755" t="s">
        <v>7226</v>
      </c>
      <c r="D3755" t="s">
        <v>7201</v>
      </c>
      <c r="E3755" t="s">
        <v>5553</v>
      </c>
      <c r="F3755" s="8">
        <v>92</v>
      </c>
    </row>
    <row r="3756" spans="1:6" x14ac:dyDescent="0.25">
      <c r="A3756" s="22">
        <v>43454</v>
      </c>
      <c r="B3756" s="7">
        <v>0.73</v>
      </c>
      <c r="C3756" t="s">
        <v>7232</v>
      </c>
      <c r="D3756" t="s">
        <v>7200</v>
      </c>
      <c r="E3756" t="s">
        <v>5699</v>
      </c>
      <c r="F3756" s="8">
        <v>92</v>
      </c>
    </row>
    <row r="3757" spans="1:6" x14ac:dyDescent="0.25">
      <c r="A3757" s="22">
        <v>43531</v>
      </c>
      <c r="B3757" s="7">
        <v>0.63</v>
      </c>
      <c r="C3757" t="s">
        <v>7232</v>
      </c>
      <c r="D3757" t="s">
        <v>7200</v>
      </c>
      <c r="E3757" t="s">
        <v>6361</v>
      </c>
      <c r="F3757" s="8">
        <v>92</v>
      </c>
    </row>
    <row r="3758" spans="1:6" x14ac:dyDescent="0.25">
      <c r="A3758" s="22">
        <v>43504</v>
      </c>
      <c r="B3758" s="7">
        <v>0.44</v>
      </c>
      <c r="C3758" t="s">
        <v>7229</v>
      </c>
      <c r="D3758" t="s">
        <v>7200</v>
      </c>
      <c r="E3758" t="s">
        <v>1928</v>
      </c>
      <c r="F3758" s="8">
        <v>92</v>
      </c>
    </row>
    <row r="3759" spans="1:6" x14ac:dyDescent="0.25">
      <c r="A3759" s="22">
        <v>43444</v>
      </c>
      <c r="B3759" s="7">
        <v>0.28000000000000003</v>
      </c>
      <c r="C3759" t="s">
        <v>7226</v>
      </c>
      <c r="D3759" t="s">
        <v>7200</v>
      </c>
      <c r="E3759" t="s">
        <v>6287</v>
      </c>
      <c r="F3759" s="8">
        <v>92</v>
      </c>
    </row>
    <row r="3760" spans="1:6" x14ac:dyDescent="0.25">
      <c r="A3760" s="22">
        <v>43444</v>
      </c>
      <c r="B3760" s="7">
        <v>0.71</v>
      </c>
      <c r="C3760" t="s">
        <v>7226</v>
      </c>
      <c r="D3760" t="s">
        <v>7202</v>
      </c>
      <c r="E3760" t="s">
        <v>5408</v>
      </c>
      <c r="F3760" s="8">
        <v>92</v>
      </c>
    </row>
    <row r="3761" spans="1:6" x14ac:dyDescent="0.25">
      <c r="A3761" s="22">
        <v>43461</v>
      </c>
      <c r="B3761" s="7">
        <v>0.32</v>
      </c>
      <c r="C3761" t="s">
        <v>7232</v>
      </c>
      <c r="D3761" t="s">
        <v>7201</v>
      </c>
      <c r="E3761" t="s">
        <v>6571</v>
      </c>
      <c r="F3761" s="8">
        <v>92</v>
      </c>
    </row>
    <row r="3762" spans="1:6" x14ac:dyDescent="0.25">
      <c r="A3762" s="22">
        <v>43458</v>
      </c>
      <c r="B3762" s="7">
        <v>0.17</v>
      </c>
      <c r="C3762" t="s">
        <v>7226</v>
      </c>
      <c r="D3762" t="s">
        <v>7200</v>
      </c>
      <c r="E3762" t="s">
        <v>5593</v>
      </c>
      <c r="F3762" s="8">
        <v>92</v>
      </c>
    </row>
    <row r="3763" spans="1:6" x14ac:dyDescent="0.25">
      <c r="A3763" s="22">
        <v>43508</v>
      </c>
      <c r="B3763" s="7">
        <v>0.71</v>
      </c>
      <c r="C3763" t="s">
        <v>7231</v>
      </c>
      <c r="D3763" t="s">
        <v>9</v>
      </c>
      <c r="E3763" t="s">
        <v>6648</v>
      </c>
      <c r="F3763" s="8">
        <v>92</v>
      </c>
    </row>
    <row r="3764" spans="1:6" x14ac:dyDescent="0.25">
      <c r="A3764" s="22">
        <v>43497</v>
      </c>
      <c r="B3764" s="7">
        <v>0.87</v>
      </c>
      <c r="C3764" t="s">
        <v>7229</v>
      </c>
      <c r="D3764" t="s">
        <v>7201</v>
      </c>
      <c r="E3764" t="s">
        <v>6448</v>
      </c>
      <c r="F3764" s="8">
        <v>92</v>
      </c>
    </row>
    <row r="3765" spans="1:6" x14ac:dyDescent="0.25">
      <c r="A3765" s="22">
        <v>43480</v>
      </c>
      <c r="B3765" s="7">
        <v>0.65</v>
      </c>
      <c r="C3765" t="s">
        <v>7231</v>
      </c>
      <c r="D3765" t="s">
        <v>9</v>
      </c>
      <c r="E3765" t="s">
        <v>4627</v>
      </c>
      <c r="F3765" s="8">
        <v>92</v>
      </c>
    </row>
    <row r="3766" spans="1:6" x14ac:dyDescent="0.25">
      <c r="A3766" s="22">
        <v>43522</v>
      </c>
      <c r="B3766" s="7">
        <v>0.09</v>
      </c>
      <c r="C3766" t="s">
        <v>7231</v>
      </c>
      <c r="D3766" t="s">
        <v>7202</v>
      </c>
      <c r="E3766" t="s">
        <v>5403</v>
      </c>
      <c r="F3766" s="8">
        <v>92</v>
      </c>
    </row>
    <row r="3767" spans="1:6" x14ac:dyDescent="0.25">
      <c r="A3767" s="22">
        <v>43543</v>
      </c>
      <c r="B3767" s="7">
        <v>0.05</v>
      </c>
      <c r="C3767" t="s">
        <v>7231</v>
      </c>
      <c r="D3767" t="s">
        <v>7201</v>
      </c>
      <c r="E3767" t="s">
        <v>5512</v>
      </c>
      <c r="F3767" s="8">
        <v>92</v>
      </c>
    </row>
    <row r="3768" spans="1:6" x14ac:dyDescent="0.25">
      <c r="A3768" s="22">
        <v>43441</v>
      </c>
      <c r="B3768" s="7">
        <v>0.24</v>
      </c>
      <c r="C3768" t="s">
        <v>7229</v>
      </c>
      <c r="D3768" t="s">
        <v>9</v>
      </c>
      <c r="E3768" t="s">
        <v>5340</v>
      </c>
      <c r="F3768" s="8">
        <v>92</v>
      </c>
    </row>
    <row r="3769" spans="1:6" x14ac:dyDescent="0.25">
      <c r="A3769" s="22">
        <v>43483</v>
      </c>
      <c r="B3769" s="7">
        <v>0.79</v>
      </c>
      <c r="C3769" t="s">
        <v>7229</v>
      </c>
      <c r="D3769" t="s">
        <v>7200</v>
      </c>
      <c r="E3769" t="s">
        <v>6140</v>
      </c>
      <c r="F3769" s="8">
        <v>92</v>
      </c>
    </row>
    <row r="3770" spans="1:6" x14ac:dyDescent="0.25">
      <c r="A3770" s="22">
        <v>43427</v>
      </c>
      <c r="B3770" s="7">
        <v>0.15</v>
      </c>
      <c r="C3770" t="s">
        <v>7229</v>
      </c>
      <c r="D3770" t="s">
        <v>7200</v>
      </c>
      <c r="E3770" t="s">
        <v>6390</v>
      </c>
      <c r="F3770" s="8">
        <v>92</v>
      </c>
    </row>
    <row r="3771" spans="1:6" x14ac:dyDescent="0.25">
      <c r="A3771" s="22">
        <v>43487</v>
      </c>
      <c r="B3771" s="7">
        <v>0.26</v>
      </c>
      <c r="C3771" t="s">
        <v>7231</v>
      </c>
      <c r="D3771" t="s">
        <v>9</v>
      </c>
      <c r="E3771" t="s">
        <v>6524</v>
      </c>
      <c r="F3771" s="8">
        <v>92</v>
      </c>
    </row>
    <row r="3772" spans="1:6" x14ac:dyDescent="0.25">
      <c r="A3772" s="22">
        <v>43525</v>
      </c>
      <c r="B3772" s="7">
        <v>0.27</v>
      </c>
      <c r="C3772" t="s">
        <v>7229</v>
      </c>
      <c r="D3772" t="s">
        <v>7201</v>
      </c>
      <c r="E3772" t="s">
        <v>6681</v>
      </c>
      <c r="F3772" s="8">
        <v>92</v>
      </c>
    </row>
    <row r="3773" spans="1:6" x14ac:dyDescent="0.25">
      <c r="A3773" s="22">
        <v>43419</v>
      </c>
      <c r="B3773" s="7">
        <v>0.22</v>
      </c>
      <c r="C3773" t="s">
        <v>7232</v>
      </c>
      <c r="D3773" t="s">
        <v>7201</v>
      </c>
      <c r="E3773" t="s">
        <v>2525</v>
      </c>
      <c r="F3773" s="8">
        <v>92</v>
      </c>
    </row>
    <row r="3774" spans="1:6" x14ac:dyDescent="0.25">
      <c r="A3774" s="22">
        <v>43419</v>
      </c>
      <c r="B3774" s="7">
        <v>0.46</v>
      </c>
      <c r="C3774" t="s">
        <v>7232</v>
      </c>
      <c r="D3774" t="s">
        <v>7201</v>
      </c>
      <c r="E3774" t="s">
        <v>7186</v>
      </c>
      <c r="F3774" s="8">
        <v>92</v>
      </c>
    </row>
    <row r="3775" spans="1:6" x14ac:dyDescent="0.25">
      <c r="A3775" s="22">
        <v>43451</v>
      </c>
      <c r="B3775" s="7">
        <v>0.19</v>
      </c>
      <c r="C3775" t="s">
        <v>7226</v>
      </c>
      <c r="D3775" t="s">
        <v>9</v>
      </c>
      <c r="E3775" t="s">
        <v>5143</v>
      </c>
      <c r="F3775" s="8">
        <v>92</v>
      </c>
    </row>
    <row r="3776" spans="1:6" x14ac:dyDescent="0.25">
      <c r="A3776" s="22">
        <v>43433</v>
      </c>
      <c r="B3776" s="7">
        <v>0.76</v>
      </c>
      <c r="C3776" t="s">
        <v>7232</v>
      </c>
      <c r="D3776" t="s">
        <v>7200</v>
      </c>
      <c r="E3776" t="s">
        <v>7091</v>
      </c>
      <c r="F3776" s="8">
        <v>92</v>
      </c>
    </row>
    <row r="3777" spans="1:6" x14ac:dyDescent="0.25">
      <c r="A3777" s="22">
        <v>43510</v>
      </c>
      <c r="B3777" s="7">
        <v>0.51</v>
      </c>
      <c r="C3777" t="s">
        <v>7232</v>
      </c>
      <c r="D3777" t="s">
        <v>9</v>
      </c>
      <c r="E3777" t="s">
        <v>5922</v>
      </c>
      <c r="F3777" s="8">
        <v>92</v>
      </c>
    </row>
    <row r="3778" spans="1:6" x14ac:dyDescent="0.25">
      <c r="A3778" s="22">
        <v>43441</v>
      </c>
      <c r="B3778" s="7">
        <v>0.84</v>
      </c>
      <c r="C3778" t="s">
        <v>7229</v>
      </c>
      <c r="D3778" t="s">
        <v>7201</v>
      </c>
      <c r="E3778" t="s">
        <v>5134</v>
      </c>
      <c r="F3778" s="8">
        <v>92</v>
      </c>
    </row>
    <row r="3779" spans="1:6" x14ac:dyDescent="0.25">
      <c r="A3779" s="22">
        <v>43507</v>
      </c>
      <c r="B3779" s="7">
        <v>0.39</v>
      </c>
      <c r="C3779" t="s">
        <v>7226</v>
      </c>
      <c r="D3779" t="s">
        <v>9</v>
      </c>
      <c r="E3779" t="s">
        <v>2626</v>
      </c>
      <c r="F3779" s="8">
        <v>92</v>
      </c>
    </row>
    <row r="3780" spans="1:6" x14ac:dyDescent="0.25">
      <c r="A3780" s="22">
        <v>43427</v>
      </c>
      <c r="B3780" s="7">
        <v>0.54</v>
      </c>
      <c r="C3780" t="s">
        <v>7229</v>
      </c>
      <c r="D3780" t="s">
        <v>9</v>
      </c>
      <c r="E3780" t="s">
        <v>2633</v>
      </c>
      <c r="F3780" s="8">
        <v>92</v>
      </c>
    </row>
    <row r="3781" spans="1:6" x14ac:dyDescent="0.25">
      <c r="A3781" s="22">
        <v>43431</v>
      </c>
      <c r="B3781" s="7">
        <v>0.86</v>
      </c>
      <c r="C3781" t="s">
        <v>7231</v>
      </c>
      <c r="D3781" t="s">
        <v>7201</v>
      </c>
      <c r="E3781" t="s">
        <v>830</v>
      </c>
      <c r="F3781" s="8">
        <v>92</v>
      </c>
    </row>
    <row r="3782" spans="1:6" x14ac:dyDescent="0.25">
      <c r="A3782" s="22">
        <v>43445</v>
      </c>
      <c r="B3782" s="7">
        <v>0.47</v>
      </c>
      <c r="C3782" t="s">
        <v>7231</v>
      </c>
      <c r="D3782" t="s">
        <v>7203</v>
      </c>
      <c r="E3782" t="s">
        <v>73</v>
      </c>
      <c r="F3782" s="8">
        <v>92</v>
      </c>
    </row>
    <row r="3783" spans="1:6" x14ac:dyDescent="0.25">
      <c r="A3783" s="22">
        <v>43454</v>
      </c>
      <c r="B3783" s="7">
        <v>0.61</v>
      </c>
      <c r="C3783" t="s">
        <v>7232</v>
      </c>
      <c r="D3783" t="s">
        <v>7201</v>
      </c>
      <c r="E3783" t="s">
        <v>1533</v>
      </c>
      <c r="F3783" s="8">
        <v>92</v>
      </c>
    </row>
    <row r="3784" spans="1:6" x14ac:dyDescent="0.25">
      <c r="A3784" s="22">
        <v>43550</v>
      </c>
      <c r="B3784" s="7">
        <v>0.26</v>
      </c>
      <c r="C3784" t="s">
        <v>7231</v>
      </c>
      <c r="D3784" t="s">
        <v>7201</v>
      </c>
      <c r="E3784" t="s">
        <v>4047</v>
      </c>
      <c r="F3784" s="8">
        <v>92</v>
      </c>
    </row>
    <row r="3785" spans="1:6" x14ac:dyDescent="0.25">
      <c r="A3785" s="22">
        <v>43469</v>
      </c>
      <c r="B3785" s="7">
        <v>0.21</v>
      </c>
      <c r="C3785" t="s">
        <v>7229</v>
      </c>
      <c r="D3785" t="s">
        <v>9</v>
      </c>
      <c r="E3785" t="s">
        <v>4243</v>
      </c>
      <c r="F3785" s="8">
        <v>92</v>
      </c>
    </row>
    <row r="3786" spans="1:6" x14ac:dyDescent="0.25">
      <c r="A3786" s="22">
        <v>43536</v>
      </c>
      <c r="B3786" s="7">
        <v>0.6</v>
      </c>
      <c r="C3786" t="s">
        <v>7231</v>
      </c>
      <c r="D3786" t="s">
        <v>7200</v>
      </c>
      <c r="E3786" t="s">
        <v>6137</v>
      </c>
      <c r="F3786" s="8">
        <v>92</v>
      </c>
    </row>
    <row r="3787" spans="1:6" x14ac:dyDescent="0.25">
      <c r="A3787" s="22">
        <v>43549</v>
      </c>
      <c r="B3787" s="7">
        <v>0.54</v>
      </c>
      <c r="C3787" t="s">
        <v>7226</v>
      </c>
      <c r="D3787" t="s">
        <v>7200</v>
      </c>
      <c r="E3787" t="s">
        <v>5869</v>
      </c>
      <c r="F3787" s="8">
        <v>92</v>
      </c>
    </row>
    <row r="3788" spans="1:6" x14ac:dyDescent="0.25">
      <c r="A3788" s="22">
        <v>43440</v>
      </c>
      <c r="B3788" s="7">
        <v>0.37</v>
      </c>
      <c r="C3788" t="s">
        <v>7232</v>
      </c>
      <c r="D3788" t="s">
        <v>9</v>
      </c>
      <c r="E3788" t="s">
        <v>5800</v>
      </c>
      <c r="F3788" s="8">
        <v>92</v>
      </c>
    </row>
    <row r="3789" spans="1:6" x14ac:dyDescent="0.25">
      <c r="A3789" s="22">
        <v>43462</v>
      </c>
      <c r="B3789" s="7">
        <v>0.33</v>
      </c>
      <c r="C3789" t="s">
        <v>7229</v>
      </c>
      <c r="D3789" t="s">
        <v>7201</v>
      </c>
      <c r="E3789" t="s">
        <v>5738</v>
      </c>
      <c r="F3789" s="8">
        <v>92</v>
      </c>
    </row>
    <row r="3790" spans="1:6" x14ac:dyDescent="0.25">
      <c r="A3790" s="22">
        <v>43483</v>
      </c>
      <c r="B3790" s="7">
        <v>0.44</v>
      </c>
      <c r="C3790" t="s">
        <v>7229</v>
      </c>
      <c r="D3790" t="s">
        <v>7201</v>
      </c>
      <c r="E3790" t="s">
        <v>5240</v>
      </c>
      <c r="F3790" s="8">
        <v>92</v>
      </c>
    </row>
    <row r="3791" spans="1:6" x14ac:dyDescent="0.25">
      <c r="A3791" s="22">
        <v>43517</v>
      </c>
      <c r="B3791" s="7">
        <v>0.04</v>
      </c>
      <c r="C3791" t="s">
        <v>7232</v>
      </c>
      <c r="D3791" t="s">
        <v>9</v>
      </c>
      <c r="E3791" t="s">
        <v>2235</v>
      </c>
      <c r="F3791" s="8">
        <v>92</v>
      </c>
    </row>
    <row r="3792" spans="1:6" x14ac:dyDescent="0.25">
      <c r="A3792" s="22">
        <v>43419</v>
      </c>
      <c r="B3792" s="7">
        <v>0.77</v>
      </c>
      <c r="C3792" t="s">
        <v>7232</v>
      </c>
      <c r="D3792" t="s">
        <v>7201</v>
      </c>
      <c r="E3792" t="s">
        <v>6765</v>
      </c>
      <c r="F3792" s="8">
        <v>92</v>
      </c>
    </row>
    <row r="3793" spans="1:6" x14ac:dyDescent="0.25">
      <c r="A3793" s="22">
        <v>43508</v>
      </c>
      <c r="B3793" s="7">
        <v>0.28000000000000003</v>
      </c>
      <c r="C3793" t="s">
        <v>7231</v>
      </c>
      <c r="D3793" t="s">
        <v>7203</v>
      </c>
      <c r="E3793" t="s">
        <v>1525</v>
      </c>
      <c r="F3793" s="8">
        <v>92</v>
      </c>
    </row>
    <row r="3794" spans="1:6" x14ac:dyDescent="0.25">
      <c r="A3794" s="22">
        <v>43423</v>
      </c>
      <c r="B3794" s="7">
        <v>0.33</v>
      </c>
      <c r="C3794" t="s">
        <v>7226</v>
      </c>
      <c r="D3794" t="s">
        <v>7200</v>
      </c>
      <c r="E3794" t="s">
        <v>5690</v>
      </c>
      <c r="F3794" s="8">
        <v>92</v>
      </c>
    </row>
    <row r="3795" spans="1:6" x14ac:dyDescent="0.25">
      <c r="A3795" s="22">
        <v>43493</v>
      </c>
      <c r="B3795" s="7">
        <v>0.39</v>
      </c>
      <c r="C3795" t="s">
        <v>7226</v>
      </c>
      <c r="D3795" t="s">
        <v>9</v>
      </c>
      <c r="E3795" t="s">
        <v>885</v>
      </c>
      <c r="F3795" s="8">
        <v>92</v>
      </c>
    </row>
    <row r="3796" spans="1:6" x14ac:dyDescent="0.25">
      <c r="A3796" s="22">
        <v>43493</v>
      </c>
      <c r="B3796" s="7">
        <v>0.51</v>
      </c>
      <c r="C3796" t="s">
        <v>7226</v>
      </c>
      <c r="D3796" t="s">
        <v>7201</v>
      </c>
      <c r="E3796" t="s">
        <v>4260</v>
      </c>
      <c r="F3796" s="8">
        <v>92</v>
      </c>
    </row>
    <row r="3797" spans="1:6" x14ac:dyDescent="0.25">
      <c r="A3797" s="22">
        <v>43472</v>
      </c>
      <c r="B3797" s="7">
        <v>0.32</v>
      </c>
      <c r="C3797" t="s">
        <v>7226</v>
      </c>
      <c r="D3797" t="s">
        <v>7201</v>
      </c>
      <c r="E3797" t="s">
        <v>5900</v>
      </c>
      <c r="F3797" s="8">
        <v>92</v>
      </c>
    </row>
    <row r="3798" spans="1:6" x14ac:dyDescent="0.25">
      <c r="A3798" s="22">
        <v>43441</v>
      </c>
      <c r="B3798" s="7">
        <v>0.6</v>
      </c>
      <c r="C3798" t="s">
        <v>7229</v>
      </c>
      <c r="D3798" t="s">
        <v>7200</v>
      </c>
      <c r="E3798" t="s">
        <v>5949</v>
      </c>
      <c r="F3798" s="8">
        <v>92</v>
      </c>
    </row>
    <row r="3799" spans="1:6" x14ac:dyDescent="0.25">
      <c r="A3799" s="22">
        <v>43426</v>
      </c>
      <c r="B3799" s="7">
        <v>7.0000000000000007E-2</v>
      </c>
      <c r="C3799" t="s">
        <v>7232</v>
      </c>
      <c r="D3799" t="s">
        <v>7201</v>
      </c>
      <c r="E3799" t="s">
        <v>5269</v>
      </c>
      <c r="F3799" s="8">
        <v>92</v>
      </c>
    </row>
    <row r="3800" spans="1:6" x14ac:dyDescent="0.25">
      <c r="A3800" s="22">
        <v>43524</v>
      </c>
      <c r="B3800" s="7">
        <v>0.23</v>
      </c>
      <c r="C3800" t="s">
        <v>7232</v>
      </c>
      <c r="D3800" t="s">
        <v>7200</v>
      </c>
      <c r="E3800" t="s">
        <v>132</v>
      </c>
      <c r="F3800" s="8">
        <v>92</v>
      </c>
    </row>
    <row r="3801" spans="1:6" x14ac:dyDescent="0.25">
      <c r="A3801" s="22">
        <v>43549</v>
      </c>
      <c r="B3801" s="7">
        <v>0.3</v>
      </c>
      <c r="C3801" t="s">
        <v>7226</v>
      </c>
      <c r="D3801" t="s">
        <v>7200</v>
      </c>
      <c r="E3801" t="s">
        <v>1296</v>
      </c>
      <c r="F3801" s="8">
        <v>92</v>
      </c>
    </row>
    <row r="3802" spans="1:6" x14ac:dyDescent="0.25">
      <c r="A3802" s="22">
        <v>43430</v>
      </c>
      <c r="B3802" s="7">
        <v>0.91</v>
      </c>
      <c r="C3802" t="s">
        <v>7226</v>
      </c>
      <c r="D3802" t="s">
        <v>7201</v>
      </c>
      <c r="E3802" t="s">
        <v>6081</v>
      </c>
      <c r="F3802" s="8">
        <v>92</v>
      </c>
    </row>
    <row r="3803" spans="1:6" x14ac:dyDescent="0.25">
      <c r="A3803" s="22">
        <v>43472</v>
      </c>
      <c r="B3803" s="7">
        <v>0.12</v>
      </c>
      <c r="C3803" t="s">
        <v>7226</v>
      </c>
      <c r="D3803" t="s">
        <v>7203</v>
      </c>
      <c r="E3803" t="s">
        <v>6727</v>
      </c>
      <c r="F3803" s="8">
        <v>92</v>
      </c>
    </row>
    <row r="3804" spans="1:6" x14ac:dyDescent="0.25">
      <c r="A3804" s="22">
        <v>43424</v>
      </c>
      <c r="B3804" s="7">
        <v>0.41</v>
      </c>
      <c r="C3804" t="s">
        <v>7231</v>
      </c>
      <c r="D3804" t="s">
        <v>7200</v>
      </c>
      <c r="E3804" t="s">
        <v>5391</v>
      </c>
      <c r="F3804" s="8">
        <v>92</v>
      </c>
    </row>
    <row r="3805" spans="1:6" x14ac:dyDescent="0.25">
      <c r="A3805" s="22">
        <v>43433</v>
      </c>
      <c r="B3805" s="7">
        <v>0.76</v>
      </c>
      <c r="C3805" t="s">
        <v>7232</v>
      </c>
      <c r="D3805" t="s">
        <v>7201</v>
      </c>
      <c r="E3805" t="s">
        <v>5629</v>
      </c>
      <c r="F3805" s="8">
        <v>92</v>
      </c>
    </row>
    <row r="3806" spans="1:6" x14ac:dyDescent="0.25">
      <c r="A3806" s="22">
        <v>43434</v>
      </c>
      <c r="B3806" s="7">
        <v>0.28999999999999998</v>
      </c>
      <c r="C3806" t="s">
        <v>7229</v>
      </c>
      <c r="D3806" t="s">
        <v>9</v>
      </c>
      <c r="E3806" t="s">
        <v>2181</v>
      </c>
      <c r="F3806" s="8">
        <v>92</v>
      </c>
    </row>
    <row r="3807" spans="1:6" x14ac:dyDescent="0.25">
      <c r="A3807" s="22">
        <v>43423</v>
      </c>
      <c r="B3807" s="7">
        <v>0.7</v>
      </c>
      <c r="C3807" t="s">
        <v>7226</v>
      </c>
      <c r="D3807" t="s">
        <v>7202</v>
      </c>
      <c r="E3807" t="s">
        <v>6432</v>
      </c>
      <c r="F3807" s="8">
        <v>92</v>
      </c>
    </row>
    <row r="3808" spans="1:6" x14ac:dyDescent="0.25">
      <c r="A3808" s="22">
        <v>43501</v>
      </c>
      <c r="B3808" s="7">
        <v>0.98</v>
      </c>
      <c r="C3808" t="s">
        <v>7231</v>
      </c>
      <c r="D3808" t="s">
        <v>7201</v>
      </c>
      <c r="E3808" t="s">
        <v>6953</v>
      </c>
      <c r="F3808" s="8">
        <v>92</v>
      </c>
    </row>
    <row r="3809" spans="1:6" x14ac:dyDescent="0.25">
      <c r="A3809" s="22">
        <v>43434</v>
      </c>
      <c r="B3809" s="7">
        <v>0.06</v>
      </c>
      <c r="C3809" t="s">
        <v>7229</v>
      </c>
      <c r="D3809" t="s">
        <v>7200</v>
      </c>
      <c r="E3809" t="s">
        <v>6137</v>
      </c>
      <c r="F3809" s="8">
        <v>92</v>
      </c>
    </row>
    <row r="3810" spans="1:6" x14ac:dyDescent="0.25">
      <c r="A3810" s="22">
        <v>43524</v>
      </c>
      <c r="B3810" s="7">
        <v>0.26</v>
      </c>
      <c r="C3810" t="s">
        <v>7232</v>
      </c>
      <c r="D3810" t="s">
        <v>7200</v>
      </c>
      <c r="E3810" t="s">
        <v>6359</v>
      </c>
      <c r="F3810" s="8">
        <v>92</v>
      </c>
    </row>
    <row r="3811" spans="1:6" x14ac:dyDescent="0.25">
      <c r="A3811" s="22">
        <v>43483</v>
      </c>
      <c r="B3811" s="7">
        <v>0.3</v>
      </c>
      <c r="C3811" t="s">
        <v>7229</v>
      </c>
      <c r="D3811" t="s">
        <v>7201</v>
      </c>
      <c r="E3811" t="s">
        <v>5203</v>
      </c>
      <c r="F3811" s="8">
        <v>92</v>
      </c>
    </row>
    <row r="3812" spans="1:6" x14ac:dyDescent="0.25">
      <c r="A3812" s="22">
        <v>43426</v>
      </c>
      <c r="B3812" s="7">
        <v>0.08</v>
      </c>
      <c r="C3812" t="s">
        <v>7232</v>
      </c>
      <c r="D3812" t="s">
        <v>9</v>
      </c>
      <c r="E3812" t="s">
        <v>6855</v>
      </c>
      <c r="F3812" s="8">
        <v>92</v>
      </c>
    </row>
    <row r="3813" spans="1:6" x14ac:dyDescent="0.25">
      <c r="A3813" s="22">
        <v>43419</v>
      </c>
      <c r="B3813" s="7">
        <v>0.99</v>
      </c>
      <c r="C3813" t="s">
        <v>7232</v>
      </c>
      <c r="D3813" t="s">
        <v>7201</v>
      </c>
      <c r="E3813" t="s">
        <v>1023</v>
      </c>
      <c r="F3813" s="8">
        <v>92</v>
      </c>
    </row>
    <row r="3814" spans="1:6" x14ac:dyDescent="0.25">
      <c r="A3814" s="22">
        <v>43524</v>
      </c>
      <c r="B3814" s="7">
        <v>0.42</v>
      </c>
      <c r="C3814" t="s">
        <v>7232</v>
      </c>
      <c r="D3814" t="s">
        <v>9</v>
      </c>
      <c r="E3814" t="s">
        <v>7100</v>
      </c>
      <c r="F3814" s="8">
        <v>92</v>
      </c>
    </row>
    <row r="3815" spans="1:6" x14ac:dyDescent="0.25">
      <c r="A3815" s="22">
        <v>43438</v>
      </c>
      <c r="B3815" s="7">
        <v>0.09</v>
      </c>
      <c r="C3815" t="s">
        <v>7231</v>
      </c>
      <c r="D3815" t="s">
        <v>7202</v>
      </c>
      <c r="E3815" t="s">
        <v>754</v>
      </c>
      <c r="F3815" s="8">
        <v>92</v>
      </c>
    </row>
    <row r="3816" spans="1:6" x14ac:dyDescent="0.25">
      <c r="A3816" s="22">
        <v>43543</v>
      </c>
      <c r="B3816" s="7">
        <v>0.57999999999999996</v>
      </c>
      <c r="C3816" t="s">
        <v>7231</v>
      </c>
      <c r="D3816" t="s">
        <v>7200</v>
      </c>
      <c r="E3816" t="s">
        <v>6174</v>
      </c>
      <c r="F3816" s="8">
        <v>92</v>
      </c>
    </row>
    <row r="3817" spans="1:6" x14ac:dyDescent="0.25">
      <c r="A3817" s="22">
        <v>43447</v>
      </c>
      <c r="B3817" s="7">
        <v>0.61</v>
      </c>
      <c r="C3817" t="s">
        <v>7232</v>
      </c>
      <c r="D3817" t="s">
        <v>7203</v>
      </c>
      <c r="E3817" t="s">
        <v>6353</v>
      </c>
      <c r="F3817" s="8">
        <v>92</v>
      </c>
    </row>
    <row r="3818" spans="1:6" x14ac:dyDescent="0.25">
      <c r="A3818" s="22">
        <v>43434</v>
      </c>
      <c r="B3818" s="7">
        <v>0.95</v>
      </c>
      <c r="C3818" t="s">
        <v>7229</v>
      </c>
      <c r="D3818" t="s">
        <v>7203</v>
      </c>
      <c r="E3818" t="s">
        <v>5765</v>
      </c>
      <c r="F3818" s="8">
        <v>92</v>
      </c>
    </row>
    <row r="3819" spans="1:6" x14ac:dyDescent="0.25">
      <c r="A3819" s="22">
        <v>43507</v>
      </c>
      <c r="B3819" s="7">
        <v>0.03</v>
      </c>
      <c r="C3819" t="s">
        <v>7226</v>
      </c>
      <c r="D3819" t="s">
        <v>9</v>
      </c>
      <c r="E3819" t="s">
        <v>6456</v>
      </c>
      <c r="F3819" s="8">
        <v>92</v>
      </c>
    </row>
    <row r="3820" spans="1:6" x14ac:dyDescent="0.25">
      <c r="A3820" s="22">
        <v>43510</v>
      </c>
      <c r="B3820" s="7">
        <v>0.39</v>
      </c>
      <c r="C3820" t="s">
        <v>7232</v>
      </c>
      <c r="D3820" t="s">
        <v>9</v>
      </c>
      <c r="E3820" t="s">
        <v>5391</v>
      </c>
      <c r="F3820" s="8">
        <v>92</v>
      </c>
    </row>
    <row r="3821" spans="1:6" x14ac:dyDescent="0.25">
      <c r="A3821" s="22">
        <v>43452</v>
      </c>
      <c r="B3821" s="7">
        <v>0.86</v>
      </c>
      <c r="C3821" t="s">
        <v>7231</v>
      </c>
      <c r="D3821" t="s">
        <v>9</v>
      </c>
      <c r="E3821" t="s">
        <v>5200</v>
      </c>
      <c r="F3821" s="8">
        <v>92</v>
      </c>
    </row>
    <row r="3822" spans="1:6" x14ac:dyDescent="0.25">
      <c r="A3822" s="22">
        <v>43532</v>
      </c>
      <c r="B3822" s="7">
        <v>0.57999999999999996</v>
      </c>
      <c r="C3822" t="s">
        <v>7229</v>
      </c>
      <c r="D3822" t="s">
        <v>9</v>
      </c>
      <c r="E3822" t="s">
        <v>5347</v>
      </c>
      <c r="F3822" s="8">
        <v>92</v>
      </c>
    </row>
    <row r="3823" spans="1:6" x14ac:dyDescent="0.25">
      <c r="A3823" s="22">
        <v>43507</v>
      </c>
      <c r="B3823" s="7">
        <v>0.27</v>
      </c>
      <c r="C3823" t="s">
        <v>7226</v>
      </c>
      <c r="D3823" t="s">
        <v>9</v>
      </c>
      <c r="E3823" t="s">
        <v>2505</v>
      </c>
      <c r="F3823" s="8">
        <v>92</v>
      </c>
    </row>
    <row r="3824" spans="1:6" x14ac:dyDescent="0.25">
      <c r="A3824" s="22">
        <v>43521</v>
      </c>
      <c r="B3824" s="7">
        <v>0.8</v>
      </c>
      <c r="C3824" t="s">
        <v>7226</v>
      </c>
      <c r="D3824" t="s">
        <v>7201</v>
      </c>
      <c r="E3824" t="s">
        <v>5791</v>
      </c>
      <c r="F3824" s="8">
        <v>92</v>
      </c>
    </row>
    <row r="3825" spans="1:6" x14ac:dyDescent="0.25">
      <c r="A3825" s="22">
        <v>43476</v>
      </c>
      <c r="B3825" s="7">
        <v>0.67</v>
      </c>
      <c r="C3825" t="s">
        <v>7229</v>
      </c>
      <c r="D3825" t="s">
        <v>7201</v>
      </c>
      <c r="E3825" t="s">
        <v>5423</v>
      </c>
      <c r="F3825" s="8">
        <v>92</v>
      </c>
    </row>
    <row r="3826" spans="1:6" x14ac:dyDescent="0.25">
      <c r="A3826" s="22">
        <v>43522</v>
      </c>
      <c r="B3826" s="7">
        <v>0.03</v>
      </c>
      <c r="C3826" t="s">
        <v>7231</v>
      </c>
      <c r="D3826" t="s">
        <v>9</v>
      </c>
      <c r="E3826" t="s">
        <v>5023</v>
      </c>
      <c r="F3826" s="8">
        <v>92</v>
      </c>
    </row>
    <row r="3827" spans="1:6" x14ac:dyDescent="0.25">
      <c r="A3827" s="22">
        <v>43510</v>
      </c>
      <c r="B3827" s="7">
        <v>0.97</v>
      </c>
      <c r="C3827" t="s">
        <v>7232</v>
      </c>
      <c r="D3827" t="s">
        <v>7201</v>
      </c>
      <c r="E3827" t="s">
        <v>6502</v>
      </c>
      <c r="F3827" s="8">
        <v>92</v>
      </c>
    </row>
    <row r="3828" spans="1:6" x14ac:dyDescent="0.25">
      <c r="A3828" s="22">
        <v>43440</v>
      </c>
      <c r="B3828" s="7">
        <v>0.28000000000000003</v>
      </c>
      <c r="C3828" t="s">
        <v>7232</v>
      </c>
      <c r="D3828" t="s">
        <v>7200</v>
      </c>
      <c r="E3828" t="s">
        <v>6976</v>
      </c>
      <c r="F3828" s="8">
        <v>92</v>
      </c>
    </row>
    <row r="3829" spans="1:6" x14ac:dyDescent="0.25">
      <c r="A3829" s="22">
        <v>43461</v>
      </c>
      <c r="B3829" s="7">
        <v>0.18</v>
      </c>
      <c r="C3829" t="s">
        <v>7232</v>
      </c>
      <c r="D3829" t="s">
        <v>7201</v>
      </c>
      <c r="E3829" t="s">
        <v>6413</v>
      </c>
      <c r="F3829" s="8">
        <v>92</v>
      </c>
    </row>
    <row r="3830" spans="1:6" x14ac:dyDescent="0.25">
      <c r="A3830" s="22">
        <v>43529</v>
      </c>
      <c r="B3830" s="7">
        <v>0.87</v>
      </c>
      <c r="C3830" t="s">
        <v>7231</v>
      </c>
      <c r="D3830" t="s">
        <v>7202</v>
      </c>
      <c r="E3830" t="s">
        <v>5372</v>
      </c>
      <c r="F3830" s="8">
        <v>92</v>
      </c>
    </row>
    <row r="3831" spans="1:6" x14ac:dyDescent="0.25">
      <c r="A3831" s="22">
        <v>43475</v>
      </c>
      <c r="B3831" s="7">
        <v>0.5</v>
      </c>
      <c r="C3831" t="s">
        <v>7232</v>
      </c>
      <c r="D3831" t="s">
        <v>9</v>
      </c>
      <c r="E3831" t="s">
        <v>5892</v>
      </c>
      <c r="F3831" s="8">
        <v>92</v>
      </c>
    </row>
    <row r="3832" spans="1:6" x14ac:dyDescent="0.25">
      <c r="A3832" s="22">
        <v>43550</v>
      </c>
      <c r="B3832" s="7">
        <v>0.8</v>
      </c>
      <c r="C3832" t="s">
        <v>7231</v>
      </c>
      <c r="D3832" t="s">
        <v>7200</v>
      </c>
      <c r="E3832" t="s">
        <v>4213</v>
      </c>
      <c r="F3832" s="8">
        <v>92</v>
      </c>
    </row>
    <row r="3833" spans="1:6" x14ac:dyDescent="0.25">
      <c r="A3833" s="22">
        <v>43476</v>
      </c>
      <c r="B3833" s="7">
        <v>0.04</v>
      </c>
      <c r="C3833" t="s">
        <v>7229</v>
      </c>
      <c r="D3833" t="s">
        <v>7201</v>
      </c>
      <c r="E3833" t="s">
        <v>6636</v>
      </c>
      <c r="F3833" s="8">
        <v>92</v>
      </c>
    </row>
    <row r="3834" spans="1:6" x14ac:dyDescent="0.25">
      <c r="A3834" s="22">
        <v>43431</v>
      </c>
      <c r="B3834" s="7">
        <v>0.37</v>
      </c>
      <c r="C3834" t="s">
        <v>7231</v>
      </c>
      <c r="D3834" t="s">
        <v>9</v>
      </c>
      <c r="E3834" t="s">
        <v>5564</v>
      </c>
      <c r="F3834" s="8">
        <v>92</v>
      </c>
    </row>
    <row r="3835" spans="1:6" x14ac:dyDescent="0.25">
      <c r="A3835" s="22">
        <v>43420</v>
      </c>
      <c r="B3835" s="7">
        <v>0.27</v>
      </c>
      <c r="C3835" t="s">
        <v>7229</v>
      </c>
      <c r="D3835" t="s">
        <v>7202</v>
      </c>
      <c r="E3835" t="s">
        <v>6068</v>
      </c>
      <c r="F3835" s="8">
        <v>92</v>
      </c>
    </row>
    <row r="3836" spans="1:6" x14ac:dyDescent="0.25">
      <c r="A3836" s="22">
        <v>43419</v>
      </c>
      <c r="B3836" s="7">
        <v>0.89</v>
      </c>
      <c r="C3836" t="s">
        <v>7232</v>
      </c>
      <c r="D3836" t="s">
        <v>7202</v>
      </c>
      <c r="E3836" t="s">
        <v>5063</v>
      </c>
      <c r="F3836" s="8">
        <v>92</v>
      </c>
    </row>
    <row r="3837" spans="1:6" x14ac:dyDescent="0.25">
      <c r="A3837" s="22">
        <v>43552</v>
      </c>
      <c r="B3837" s="7">
        <v>0.47</v>
      </c>
      <c r="C3837" t="s">
        <v>7232</v>
      </c>
      <c r="D3837" t="s">
        <v>9</v>
      </c>
      <c r="E3837" t="s">
        <v>5378</v>
      </c>
      <c r="F3837" s="8">
        <v>92</v>
      </c>
    </row>
    <row r="3838" spans="1:6" x14ac:dyDescent="0.25">
      <c r="A3838" s="22">
        <v>43521</v>
      </c>
      <c r="B3838" s="7">
        <v>0.93</v>
      </c>
      <c r="C3838" t="s">
        <v>7226</v>
      </c>
      <c r="D3838" t="s">
        <v>9</v>
      </c>
      <c r="E3838" t="s">
        <v>5994</v>
      </c>
      <c r="F3838" s="8">
        <v>92</v>
      </c>
    </row>
    <row r="3839" spans="1:6" x14ac:dyDescent="0.25">
      <c r="A3839" s="22">
        <v>43447</v>
      </c>
      <c r="B3839" s="7">
        <v>0.28999999999999998</v>
      </c>
      <c r="C3839" t="s">
        <v>7232</v>
      </c>
      <c r="D3839" t="s">
        <v>7201</v>
      </c>
      <c r="E3839" t="s">
        <v>5398</v>
      </c>
      <c r="F3839" s="8">
        <v>92</v>
      </c>
    </row>
    <row r="3840" spans="1:6" x14ac:dyDescent="0.25">
      <c r="A3840" s="22">
        <v>43444</v>
      </c>
      <c r="B3840" s="7">
        <v>0.01</v>
      </c>
      <c r="C3840" t="s">
        <v>7226</v>
      </c>
      <c r="D3840" t="s">
        <v>9</v>
      </c>
      <c r="E3840" t="s">
        <v>511</v>
      </c>
      <c r="F3840" s="8">
        <v>92</v>
      </c>
    </row>
    <row r="3841" spans="1:6" x14ac:dyDescent="0.25">
      <c r="A3841" s="22">
        <v>43546</v>
      </c>
      <c r="B3841" s="7">
        <v>7.0000000000000007E-2</v>
      </c>
      <c r="C3841" t="s">
        <v>7229</v>
      </c>
      <c r="D3841" t="s">
        <v>7200</v>
      </c>
      <c r="E3841" t="s">
        <v>6758</v>
      </c>
      <c r="F3841" s="8">
        <v>92</v>
      </c>
    </row>
    <row r="3842" spans="1:6" x14ac:dyDescent="0.25">
      <c r="A3842" s="22">
        <v>43476</v>
      </c>
      <c r="B3842" s="7">
        <v>0.16</v>
      </c>
      <c r="C3842" t="s">
        <v>7229</v>
      </c>
      <c r="D3842" t="s">
        <v>7201</v>
      </c>
      <c r="E3842" t="s">
        <v>5389</v>
      </c>
      <c r="F3842" s="8">
        <v>92</v>
      </c>
    </row>
    <row r="3843" spans="1:6" x14ac:dyDescent="0.25">
      <c r="A3843" s="22">
        <v>43486</v>
      </c>
      <c r="B3843" s="7">
        <v>0.25</v>
      </c>
      <c r="C3843" t="s">
        <v>7226</v>
      </c>
      <c r="D3843" t="s">
        <v>7200</v>
      </c>
      <c r="E3843" t="s">
        <v>5405</v>
      </c>
      <c r="F3843" s="8">
        <v>92</v>
      </c>
    </row>
    <row r="3844" spans="1:6" x14ac:dyDescent="0.25">
      <c r="A3844" s="22">
        <v>43508</v>
      </c>
      <c r="B3844" s="7">
        <v>0.92</v>
      </c>
      <c r="C3844" t="s">
        <v>7231</v>
      </c>
      <c r="D3844" t="s">
        <v>7201</v>
      </c>
      <c r="E3844" t="s">
        <v>2647</v>
      </c>
      <c r="F3844" s="8">
        <v>92</v>
      </c>
    </row>
    <row r="3845" spans="1:6" x14ac:dyDescent="0.25">
      <c r="A3845" s="22">
        <v>43553</v>
      </c>
      <c r="B3845" s="7">
        <v>0.45</v>
      </c>
      <c r="C3845" t="s">
        <v>7229</v>
      </c>
      <c r="D3845" t="s">
        <v>7200</v>
      </c>
      <c r="E3845" t="s">
        <v>677</v>
      </c>
      <c r="F3845" s="8">
        <v>92</v>
      </c>
    </row>
    <row r="3846" spans="1:6" x14ac:dyDescent="0.25">
      <c r="A3846" s="22">
        <v>43440</v>
      </c>
      <c r="B3846" s="7">
        <v>0.28999999999999998</v>
      </c>
      <c r="C3846" t="s">
        <v>7232</v>
      </c>
      <c r="D3846" t="s">
        <v>7200</v>
      </c>
      <c r="E3846" t="s">
        <v>400</v>
      </c>
      <c r="F3846" s="8">
        <v>92</v>
      </c>
    </row>
    <row r="3847" spans="1:6" x14ac:dyDescent="0.25">
      <c r="A3847" s="22">
        <v>43483</v>
      </c>
      <c r="B3847" s="7">
        <v>0.93</v>
      </c>
      <c r="C3847" t="s">
        <v>7229</v>
      </c>
      <c r="D3847" t="s">
        <v>7201</v>
      </c>
      <c r="E3847" t="s">
        <v>6129</v>
      </c>
      <c r="F3847" s="8">
        <v>92</v>
      </c>
    </row>
    <row r="3848" spans="1:6" x14ac:dyDescent="0.25">
      <c r="A3848" s="22">
        <v>43493</v>
      </c>
      <c r="B3848" s="7">
        <v>0.13</v>
      </c>
      <c r="C3848" t="s">
        <v>7226</v>
      </c>
      <c r="D3848" t="s">
        <v>7201</v>
      </c>
      <c r="E3848" t="s">
        <v>1026</v>
      </c>
      <c r="F3848" s="8">
        <v>92</v>
      </c>
    </row>
    <row r="3849" spans="1:6" x14ac:dyDescent="0.25">
      <c r="A3849" s="22">
        <v>43445</v>
      </c>
      <c r="B3849" s="7">
        <v>0.54</v>
      </c>
      <c r="C3849" t="s">
        <v>7231</v>
      </c>
      <c r="D3849" t="s">
        <v>7201</v>
      </c>
      <c r="E3849" t="s">
        <v>3215</v>
      </c>
      <c r="F3849" s="8">
        <v>92</v>
      </c>
    </row>
    <row r="3850" spans="1:6" x14ac:dyDescent="0.25">
      <c r="A3850" s="22">
        <v>43531</v>
      </c>
      <c r="B3850" s="7">
        <v>0.45</v>
      </c>
      <c r="C3850" t="s">
        <v>7232</v>
      </c>
      <c r="D3850" t="s">
        <v>7201</v>
      </c>
      <c r="E3850" t="s">
        <v>3294</v>
      </c>
      <c r="F3850" s="8">
        <v>92</v>
      </c>
    </row>
    <row r="3851" spans="1:6" x14ac:dyDescent="0.25">
      <c r="A3851" s="22">
        <v>43493</v>
      </c>
      <c r="B3851" s="7">
        <v>0.03</v>
      </c>
      <c r="C3851" t="s">
        <v>7226</v>
      </c>
      <c r="D3851" t="s">
        <v>9</v>
      </c>
      <c r="E3851" t="s">
        <v>5753</v>
      </c>
      <c r="F3851" s="8">
        <v>92</v>
      </c>
    </row>
    <row r="3852" spans="1:6" x14ac:dyDescent="0.25">
      <c r="A3852" s="22">
        <v>43426</v>
      </c>
      <c r="B3852" s="7">
        <v>0.57999999999999996</v>
      </c>
      <c r="C3852" t="s">
        <v>7232</v>
      </c>
      <c r="D3852" t="s">
        <v>7203</v>
      </c>
      <c r="E3852" t="s">
        <v>2470</v>
      </c>
      <c r="F3852" s="8">
        <v>92</v>
      </c>
    </row>
    <row r="3853" spans="1:6" x14ac:dyDescent="0.25">
      <c r="A3853" s="22">
        <v>43431</v>
      </c>
      <c r="B3853" s="7">
        <v>0.26</v>
      </c>
      <c r="C3853" t="s">
        <v>7231</v>
      </c>
      <c r="D3853" t="s">
        <v>7200</v>
      </c>
      <c r="E3853" t="s">
        <v>1861</v>
      </c>
      <c r="F3853" s="8">
        <v>92</v>
      </c>
    </row>
    <row r="3854" spans="1:6" x14ac:dyDescent="0.25">
      <c r="A3854" s="22">
        <v>43545</v>
      </c>
      <c r="B3854" s="7">
        <v>0.91</v>
      </c>
      <c r="C3854" t="s">
        <v>7232</v>
      </c>
      <c r="D3854" t="s">
        <v>7201</v>
      </c>
      <c r="E3854" t="s">
        <v>2000</v>
      </c>
      <c r="F3854" s="8">
        <v>92</v>
      </c>
    </row>
    <row r="3855" spans="1:6" x14ac:dyDescent="0.25">
      <c r="A3855" s="22">
        <v>43489</v>
      </c>
      <c r="B3855" s="7">
        <v>0.19</v>
      </c>
      <c r="C3855" t="s">
        <v>7232</v>
      </c>
      <c r="D3855" t="s">
        <v>7202</v>
      </c>
      <c r="E3855" t="s">
        <v>6730</v>
      </c>
      <c r="F3855" s="8">
        <v>92</v>
      </c>
    </row>
    <row r="3856" spans="1:6" x14ac:dyDescent="0.25">
      <c r="A3856" s="22">
        <v>43472</v>
      </c>
      <c r="B3856" s="7">
        <v>0.32</v>
      </c>
      <c r="C3856" t="s">
        <v>7226</v>
      </c>
      <c r="D3856" t="s">
        <v>7202</v>
      </c>
      <c r="E3856" t="s">
        <v>5335</v>
      </c>
      <c r="F3856" s="8">
        <v>92</v>
      </c>
    </row>
    <row r="3857" spans="1:6" x14ac:dyDescent="0.25">
      <c r="A3857" s="22">
        <v>43550</v>
      </c>
      <c r="B3857" s="7">
        <v>0.32</v>
      </c>
      <c r="C3857" t="s">
        <v>7231</v>
      </c>
      <c r="D3857" t="s">
        <v>7200</v>
      </c>
      <c r="E3857" t="s">
        <v>4334</v>
      </c>
      <c r="F3857" s="8">
        <v>92</v>
      </c>
    </row>
    <row r="3858" spans="1:6" x14ac:dyDescent="0.25">
      <c r="A3858" s="22">
        <v>43552</v>
      </c>
      <c r="B3858" s="7">
        <v>0.27</v>
      </c>
      <c r="C3858" t="s">
        <v>7232</v>
      </c>
      <c r="D3858" t="s">
        <v>9</v>
      </c>
      <c r="E3858" t="s">
        <v>6016</v>
      </c>
      <c r="F3858" s="8">
        <v>92</v>
      </c>
    </row>
    <row r="3859" spans="1:6" x14ac:dyDescent="0.25">
      <c r="A3859" s="22">
        <v>43542</v>
      </c>
      <c r="B3859" s="7">
        <v>0.21</v>
      </c>
      <c r="C3859" t="s">
        <v>7226</v>
      </c>
      <c r="D3859" t="s">
        <v>7200</v>
      </c>
      <c r="E3859" t="s">
        <v>5979</v>
      </c>
      <c r="F3859" s="8">
        <v>92</v>
      </c>
    </row>
    <row r="3860" spans="1:6" x14ac:dyDescent="0.25">
      <c r="A3860" s="22">
        <v>43522</v>
      </c>
      <c r="B3860" s="7">
        <v>0.56000000000000005</v>
      </c>
      <c r="C3860" t="s">
        <v>7231</v>
      </c>
      <c r="D3860" t="s">
        <v>7201</v>
      </c>
      <c r="E3860" t="s">
        <v>6541</v>
      </c>
      <c r="F3860" s="8">
        <v>92</v>
      </c>
    </row>
    <row r="3861" spans="1:6" x14ac:dyDescent="0.25">
      <c r="A3861" s="22">
        <v>43441</v>
      </c>
      <c r="B3861" s="7">
        <v>0.26</v>
      </c>
      <c r="C3861" t="s">
        <v>7229</v>
      </c>
      <c r="D3861" t="s">
        <v>9</v>
      </c>
      <c r="E3861" t="s">
        <v>5374</v>
      </c>
      <c r="F3861" s="8">
        <v>92</v>
      </c>
    </row>
    <row r="3862" spans="1:6" x14ac:dyDescent="0.25">
      <c r="A3862" s="22">
        <v>43426</v>
      </c>
      <c r="B3862" s="7">
        <v>0.19</v>
      </c>
      <c r="C3862" t="s">
        <v>7232</v>
      </c>
      <c r="D3862" t="s">
        <v>7201</v>
      </c>
      <c r="E3862" t="s">
        <v>5786</v>
      </c>
      <c r="F3862" s="8">
        <v>92</v>
      </c>
    </row>
    <row r="3863" spans="1:6" x14ac:dyDescent="0.25">
      <c r="A3863" s="22">
        <v>43538</v>
      </c>
      <c r="B3863" s="7">
        <v>0.01</v>
      </c>
      <c r="C3863" t="s">
        <v>7232</v>
      </c>
      <c r="D3863" t="s">
        <v>7200</v>
      </c>
      <c r="E3863" t="s">
        <v>5167</v>
      </c>
      <c r="F3863" s="8">
        <v>92</v>
      </c>
    </row>
    <row r="3864" spans="1:6" x14ac:dyDescent="0.25">
      <c r="A3864" s="22">
        <v>43539</v>
      </c>
      <c r="B3864" s="7">
        <v>0.55000000000000004</v>
      </c>
      <c r="C3864" t="s">
        <v>7229</v>
      </c>
      <c r="D3864" t="s">
        <v>9</v>
      </c>
      <c r="E3864" t="s">
        <v>7094</v>
      </c>
      <c r="F3864" s="8">
        <v>92</v>
      </c>
    </row>
    <row r="3865" spans="1:6" x14ac:dyDescent="0.25">
      <c r="A3865" s="22">
        <v>43553</v>
      </c>
      <c r="B3865" s="7">
        <v>0.83</v>
      </c>
      <c r="C3865" t="s">
        <v>7229</v>
      </c>
      <c r="D3865" t="s">
        <v>9</v>
      </c>
      <c r="E3865" t="s">
        <v>6015</v>
      </c>
      <c r="F3865" s="8">
        <v>92</v>
      </c>
    </row>
    <row r="3866" spans="1:6" x14ac:dyDescent="0.25">
      <c r="A3866" s="22">
        <v>43454</v>
      </c>
      <c r="B3866" s="7">
        <v>0.02</v>
      </c>
      <c r="C3866" t="s">
        <v>7232</v>
      </c>
      <c r="D3866" t="s">
        <v>7202</v>
      </c>
      <c r="E3866" t="s">
        <v>5395</v>
      </c>
      <c r="F3866" s="8">
        <v>92</v>
      </c>
    </row>
    <row r="3867" spans="1:6" x14ac:dyDescent="0.25">
      <c r="A3867" s="22">
        <v>43532</v>
      </c>
      <c r="B3867" s="7">
        <v>0.59</v>
      </c>
      <c r="C3867" t="s">
        <v>7229</v>
      </c>
      <c r="D3867" t="s">
        <v>9</v>
      </c>
      <c r="E3867" t="s">
        <v>6551</v>
      </c>
      <c r="F3867" s="8">
        <v>92</v>
      </c>
    </row>
    <row r="3868" spans="1:6" x14ac:dyDescent="0.25">
      <c r="A3868" s="22">
        <v>43494</v>
      </c>
      <c r="B3868" s="7">
        <v>0.71</v>
      </c>
      <c r="C3868" t="s">
        <v>7231</v>
      </c>
      <c r="D3868" t="s">
        <v>7203</v>
      </c>
      <c r="E3868" t="s">
        <v>5324</v>
      </c>
      <c r="F3868" s="8">
        <v>92</v>
      </c>
    </row>
    <row r="3869" spans="1:6" x14ac:dyDescent="0.25">
      <c r="A3869" s="22">
        <v>43427</v>
      </c>
      <c r="B3869" s="7">
        <v>0.27</v>
      </c>
      <c r="C3869" t="s">
        <v>7229</v>
      </c>
      <c r="D3869" t="s">
        <v>7201</v>
      </c>
      <c r="E3869" t="s">
        <v>6036</v>
      </c>
      <c r="F3869" s="8">
        <v>92</v>
      </c>
    </row>
    <row r="3870" spans="1:6" x14ac:dyDescent="0.25">
      <c r="A3870" s="22">
        <v>43518</v>
      </c>
      <c r="B3870" s="7">
        <v>0.1</v>
      </c>
      <c r="C3870" t="s">
        <v>7229</v>
      </c>
      <c r="D3870" t="s">
        <v>7201</v>
      </c>
      <c r="E3870" t="s">
        <v>5486</v>
      </c>
      <c r="F3870" s="8">
        <v>92</v>
      </c>
    </row>
    <row r="3871" spans="1:6" x14ac:dyDescent="0.25">
      <c r="A3871" s="22">
        <v>43517</v>
      </c>
      <c r="B3871" s="7">
        <v>0.23</v>
      </c>
      <c r="C3871" t="s">
        <v>7232</v>
      </c>
      <c r="D3871" t="s">
        <v>7201</v>
      </c>
      <c r="E3871" t="s">
        <v>5428</v>
      </c>
      <c r="F3871" s="8">
        <v>92</v>
      </c>
    </row>
    <row r="3872" spans="1:6" x14ac:dyDescent="0.25">
      <c r="A3872" s="22">
        <v>43515</v>
      </c>
      <c r="B3872" s="7">
        <v>0.03</v>
      </c>
      <c r="C3872" t="s">
        <v>7231</v>
      </c>
      <c r="D3872" t="s">
        <v>7201</v>
      </c>
      <c r="E3872" t="s">
        <v>5696</v>
      </c>
      <c r="F3872" s="8">
        <v>92</v>
      </c>
    </row>
    <row r="3873" spans="1:6" x14ac:dyDescent="0.25">
      <c r="A3873" s="22">
        <v>43507</v>
      </c>
      <c r="B3873" s="7">
        <v>0.59</v>
      </c>
      <c r="C3873" t="s">
        <v>7226</v>
      </c>
      <c r="D3873" t="s">
        <v>7201</v>
      </c>
      <c r="E3873" t="s">
        <v>3901</v>
      </c>
      <c r="F3873" s="8">
        <v>92</v>
      </c>
    </row>
    <row r="3874" spans="1:6" x14ac:dyDescent="0.25">
      <c r="A3874" s="22">
        <v>43497</v>
      </c>
      <c r="B3874" s="7">
        <v>0.51</v>
      </c>
      <c r="C3874" t="s">
        <v>7229</v>
      </c>
      <c r="D3874" t="s">
        <v>9</v>
      </c>
      <c r="E3874" t="s">
        <v>5981</v>
      </c>
      <c r="F3874" s="8">
        <v>92</v>
      </c>
    </row>
    <row r="3875" spans="1:6" x14ac:dyDescent="0.25">
      <c r="A3875" s="22">
        <v>43458</v>
      </c>
      <c r="B3875" s="7">
        <v>0.23</v>
      </c>
      <c r="C3875" t="s">
        <v>7226</v>
      </c>
      <c r="D3875" t="s">
        <v>9</v>
      </c>
      <c r="E3875" t="s">
        <v>4910</v>
      </c>
      <c r="F3875" s="8">
        <v>92</v>
      </c>
    </row>
    <row r="3876" spans="1:6" x14ac:dyDescent="0.25">
      <c r="A3876" s="22">
        <v>43515</v>
      </c>
      <c r="B3876" s="7">
        <v>0.39</v>
      </c>
      <c r="C3876" t="s">
        <v>7231</v>
      </c>
      <c r="D3876" t="s">
        <v>7201</v>
      </c>
      <c r="E3876" t="s">
        <v>6547</v>
      </c>
      <c r="F3876" s="8">
        <v>92</v>
      </c>
    </row>
    <row r="3877" spans="1:6" x14ac:dyDescent="0.25">
      <c r="A3877" s="22">
        <v>43521</v>
      </c>
      <c r="B3877" s="7">
        <v>0.71</v>
      </c>
      <c r="C3877" t="s">
        <v>7226</v>
      </c>
      <c r="D3877" t="s">
        <v>7201</v>
      </c>
      <c r="E3877" t="s">
        <v>5484</v>
      </c>
      <c r="F3877" s="8">
        <v>92</v>
      </c>
    </row>
    <row r="3878" spans="1:6" x14ac:dyDescent="0.25">
      <c r="A3878" s="22">
        <v>43434</v>
      </c>
      <c r="B3878" s="7">
        <v>0.85</v>
      </c>
      <c r="C3878" t="s">
        <v>7229</v>
      </c>
      <c r="D3878" t="s">
        <v>7201</v>
      </c>
      <c r="E3878" t="s">
        <v>2021</v>
      </c>
      <c r="F3878" s="8">
        <v>92</v>
      </c>
    </row>
    <row r="3879" spans="1:6" x14ac:dyDescent="0.25">
      <c r="A3879" s="22">
        <v>43486</v>
      </c>
      <c r="B3879" s="7">
        <v>0.31</v>
      </c>
      <c r="C3879" t="s">
        <v>7226</v>
      </c>
      <c r="D3879" t="s">
        <v>7201</v>
      </c>
      <c r="E3879" t="s">
        <v>6071</v>
      </c>
      <c r="F3879" s="8">
        <v>92</v>
      </c>
    </row>
    <row r="3880" spans="1:6" x14ac:dyDescent="0.25">
      <c r="A3880" s="22">
        <v>43424</v>
      </c>
      <c r="B3880" s="7">
        <v>0.3</v>
      </c>
      <c r="C3880" t="s">
        <v>7231</v>
      </c>
      <c r="D3880" t="s">
        <v>7200</v>
      </c>
      <c r="E3880" t="s">
        <v>5858</v>
      </c>
      <c r="F3880" s="8">
        <v>92</v>
      </c>
    </row>
    <row r="3881" spans="1:6" x14ac:dyDescent="0.25">
      <c r="A3881" s="22">
        <v>43521</v>
      </c>
      <c r="B3881" s="7">
        <v>0.84</v>
      </c>
      <c r="C3881" t="s">
        <v>7226</v>
      </c>
      <c r="D3881" t="s">
        <v>7203</v>
      </c>
      <c r="E3881" t="s">
        <v>98</v>
      </c>
      <c r="F3881" s="8">
        <v>92</v>
      </c>
    </row>
    <row r="3882" spans="1:6" x14ac:dyDescent="0.25">
      <c r="A3882" s="22">
        <v>43525</v>
      </c>
      <c r="B3882" s="7">
        <v>0.99</v>
      </c>
      <c r="C3882" t="s">
        <v>7229</v>
      </c>
      <c r="D3882" t="s">
        <v>9</v>
      </c>
      <c r="E3882" t="s">
        <v>2380</v>
      </c>
      <c r="F3882" s="8">
        <v>92</v>
      </c>
    </row>
    <row r="3883" spans="1:6" x14ac:dyDescent="0.25">
      <c r="A3883" s="22">
        <v>43514</v>
      </c>
      <c r="B3883" s="7">
        <v>0.1</v>
      </c>
      <c r="C3883" t="s">
        <v>7226</v>
      </c>
      <c r="D3883" t="s">
        <v>7201</v>
      </c>
      <c r="E3883" t="s">
        <v>5057</v>
      </c>
      <c r="F3883" s="8">
        <v>92</v>
      </c>
    </row>
    <row r="3884" spans="1:6" x14ac:dyDescent="0.25">
      <c r="A3884" s="22">
        <v>43504</v>
      </c>
      <c r="B3884" s="7">
        <v>0.79</v>
      </c>
      <c r="C3884" t="s">
        <v>7229</v>
      </c>
      <c r="D3884" t="s">
        <v>7200</v>
      </c>
      <c r="E3884" t="s">
        <v>6797</v>
      </c>
      <c r="F3884" s="8">
        <v>92</v>
      </c>
    </row>
    <row r="3885" spans="1:6" x14ac:dyDescent="0.25">
      <c r="A3885" s="22">
        <v>43545</v>
      </c>
      <c r="B3885" s="7">
        <v>0.49</v>
      </c>
      <c r="C3885" t="s">
        <v>7232</v>
      </c>
      <c r="D3885" t="s">
        <v>7202</v>
      </c>
      <c r="E3885" t="s">
        <v>3899</v>
      </c>
      <c r="F3885" s="8">
        <v>92</v>
      </c>
    </row>
    <row r="3886" spans="1:6" x14ac:dyDescent="0.25">
      <c r="A3886" s="22">
        <v>43511</v>
      </c>
      <c r="B3886" s="7">
        <v>0.95</v>
      </c>
      <c r="C3886" t="s">
        <v>7229</v>
      </c>
      <c r="D3886" t="s">
        <v>7201</v>
      </c>
      <c r="E3886" t="s">
        <v>6396</v>
      </c>
      <c r="F3886" s="8">
        <v>92</v>
      </c>
    </row>
    <row r="3887" spans="1:6" x14ac:dyDescent="0.25">
      <c r="A3887" s="22">
        <v>43511</v>
      </c>
      <c r="B3887" s="7">
        <v>0.53</v>
      </c>
      <c r="C3887" t="s">
        <v>7229</v>
      </c>
      <c r="D3887" t="s">
        <v>7202</v>
      </c>
      <c r="E3887" t="s">
        <v>5372</v>
      </c>
      <c r="F3887" s="8">
        <v>92</v>
      </c>
    </row>
    <row r="3888" spans="1:6" x14ac:dyDescent="0.25">
      <c r="A3888" s="22">
        <v>43543</v>
      </c>
      <c r="B3888" s="7">
        <v>0.38</v>
      </c>
      <c r="C3888" t="s">
        <v>7231</v>
      </c>
      <c r="D3888" t="s">
        <v>7201</v>
      </c>
      <c r="E3888" t="s">
        <v>5959</v>
      </c>
      <c r="F3888" s="8">
        <v>92</v>
      </c>
    </row>
    <row r="3889" spans="1:6" x14ac:dyDescent="0.25">
      <c r="A3889" s="22">
        <v>43536</v>
      </c>
      <c r="B3889" s="7">
        <v>0.61</v>
      </c>
      <c r="C3889" t="s">
        <v>7231</v>
      </c>
      <c r="D3889" t="s">
        <v>7202</v>
      </c>
      <c r="E3889" t="s">
        <v>5804</v>
      </c>
      <c r="F3889" s="8">
        <v>92</v>
      </c>
    </row>
    <row r="3890" spans="1:6" x14ac:dyDescent="0.25">
      <c r="A3890" s="22">
        <v>43529</v>
      </c>
      <c r="B3890" s="7">
        <v>0.22</v>
      </c>
      <c r="C3890" t="s">
        <v>7231</v>
      </c>
      <c r="D3890" t="s">
        <v>7200</v>
      </c>
      <c r="E3890" t="s">
        <v>4030</v>
      </c>
      <c r="F3890" s="8">
        <v>92</v>
      </c>
    </row>
    <row r="3891" spans="1:6" x14ac:dyDescent="0.25">
      <c r="A3891" s="22">
        <v>43543</v>
      </c>
      <c r="B3891" s="7">
        <v>0.89</v>
      </c>
      <c r="C3891" t="s">
        <v>7231</v>
      </c>
      <c r="D3891" t="s">
        <v>7202</v>
      </c>
      <c r="E3891" t="s">
        <v>6673</v>
      </c>
      <c r="F3891" s="8">
        <v>92</v>
      </c>
    </row>
    <row r="3892" spans="1:6" x14ac:dyDescent="0.25">
      <c r="A3892" s="22">
        <v>43468</v>
      </c>
      <c r="B3892" s="7">
        <v>0.23</v>
      </c>
      <c r="C3892" t="s">
        <v>7232</v>
      </c>
      <c r="D3892" t="s">
        <v>7203</v>
      </c>
      <c r="E3892" t="s">
        <v>6805</v>
      </c>
      <c r="F3892" s="8">
        <v>92</v>
      </c>
    </row>
    <row r="3893" spans="1:6" x14ac:dyDescent="0.25">
      <c r="A3893" s="22">
        <v>43473</v>
      </c>
      <c r="B3893" s="7">
        <v>0.9</v>
      </c>
      <c r="C3893" t="s">
        <v>7231</v>
      </c>
      <c r="D3893" t="s">
        <v>7200</v>
      </c>
      <c r="E3893" t="s">
        <v>5464</v>
      </c>
      <c r="F3893" s="8">
        <v>92</v>
      </c>
    </row>
    <row r="3894" spans="1:6" x14ac:dyDescent="0.25">
      <c r="A3894" s="22">
        <v>43489</v>
      </c>
      <c r="B3894" s="7">
        <v>0.98</v>
      </c>
      <c r="C3894" t="s">
        <v>7232</v>
      </c>
      <c r="D3894" t="s">
        <v>7202</v>
      </c>
      <c r="E3894" t="s">
        <v>6354</v>
      </c>
      <c r="F3894" s="8">
        <v>92</v>
      </c>
    </row>
    <row r="3895" spans="1:6" x14ac:dyDescent="0.25">
      <c r="A3895" s="22">
        <v>43433</v>
      </c>
      <c r="B3895" s="7">
        <v>0.39</v>
      </c>
      <c r="C3895" t="s">
        <v>7232</v>
      </c>
      <c r="D3895" t="s">
        <v>7200</v>
      </c>
      <c r="E3895" t="s">
        <v>6933</v>
      </c>
      <c r="F3895" s="8">
        <v>92</v>
      </c>
    </row>
    <row r="3896" spans="1:6" x14ac:dyDescent="0.25">
      <c r="A3896" s="22">
        <v>43480</v>
      </c>
      <c r="B3896" s="7">
        <v>0.97</v>
      </c>
      <c r="C3896" t="s">
        <v>7231</v>
      </c>
      <c r="D3896" t="s">
        <v>7201</v>
      </c>
      <c r="E3896" t="s">
        <v>6992</v>
      </c>
      <c r="F3896" s="8">
        <v>92</v>
      </c>
    </row>
    <row r="3897" spans="1:6" x14ac:dyDescent="0.25">
      <c r="A3897" s="22">
        <v>43452</v>
      </c>
      <c r="B3897" s="7">
        <v>0.44</v>
      </c>
      <c r="C3897" t="s">
        <v>7231</v>
      </c>
      <c r="D3897" t="s">
        <v>7200</v>
      </c>
      <c r="E3897" t="s">
        <v>5680</v>
      </c>
      <c r="F3897" s="8">
        <v>92</v>
      </c>
    </row>
    <row r="3898" spans="1:6" x14ac:dyDescent="0.25">
      <c r="A3898" s="22">
        <v>43440</v>
      </c>
      <c r="B3898" s="7">
        <v>0.59</v>
      </c>
      <c r="C3898" t="s">
        <v>7232</v>
      </c>
      <c r="D3898" t="s">
        <v>7201</v>
      </c>
      <c r="E3898" t="s">
        <v>1415</v>
      </c>
      <c r="F3898" s="8">
        <v>92</v>
      </c>
    </row>
    <row r="3899" spans="1:6" x14ac:dyDescent="0.25">
      <c r="A3899" s="22">
        <v>43518</v>
      </c>
      <c r="B3899" s="7">
        <v>0.41</v>
      </c>
      <c r="C3899" t="s">
        <v>7229</v>
      </c>
      <c r="D3899" t="s">
        <v>9</v>
      </c>
      <c r="E3899" t="s">
        <v>4290</v>
      </c>
      <c r="F3899" s="8">
        <v>92</v>
      </c>
    </row>
    <row r="3900" spans="1:6" x14ac:dyDescent="0.25">
      <c r="A3900" s="22">
        <v>43433</v>
      </c>
      <c r="B3900" s="7">
        <v>0.11</v>
      </c>
      <c r="C3900" t="s">
        <v>7232</v>
      </c>
      <c r="D3900" t="s">
        <v>7201</v>
      </c>
      <c r="E3900" t="s">
        <v>1525</v>
      </c>
      <c r="F3900" s="8">
        <v>92</v>
      </c>
    </row>
    <row r="3901" spans="1:6" x14ac:dyDescent="0.25">
      <c r="A3901" s="22">
        <v>43487</v>
      </c>
      <c r="B3901" s="7">
        <v>0.54</v>
      </c>
      <c r="C3901" t="s">
        <v>7231</v>
      </c>
      <c r="D3901" t="s">
        <v>7200</v>
      </c>
      <c r="E3901" t="s">
        <v>6872</v>
      </c>
      <c r="F3901" s="8">
        <v>92</v>
      </c>
    </row>
    <row r="3902" spans="1:6" x14ac:dyDescent="0.25">
      <c r="A3902" s="22">
        <v>43556</v>
      </c>
      <c r="B3902" s="7">
        <v>0.01</v>
      </c>
      <c r="C3902" t="s">
        <v>7226</v>
      </c>
      <c r="D3902" t="s">
        <v>7200</v>
      </c>
      <c r="E3902" t="s">
        <v>6343</v>
      </c>
      <c r="F3902" s="8">
        <v>92</v>
      </c>
    </row>
    <row r="3903" spans="1:6" x14ac:dyDescent="0.25">
      <c r="A3903" s="22">
        <v>43542</v>
      </c>
      <c r="B3903" s="7">
        <v>0.97</v>
      </c>
      <c r="C3903" t="s">
        <v>7226</v>
      </c>
      <c r="D3903" t="s">
        <v>7201</v>
      </c>
      <c r="E3903" t="s">
        <v>5438</v>
      </c>
      <c r="F3903" s="8">
        <v>92</v>
      </c>
    </row>
    <row r="3904" spans="1:6" x14ac:dyDescent="0.25">
      <c r="A3904" s="22">
        <v>43445</v>
      </c>
      <c r="B3904" s="7">
        <v>0.5</v>
      </c>
      <c r="C3904" t="s">
        <v>7231</v>
      </c>
      <c r="D3904" t="s">
        <v>7200</v>
      </c>
      <c r="E3904" t="s">
        <v>5619</v>
      </c>
      <c r="F3904" s="8">
        <v>92</v>
      </c>
    </row>
    <row r="3905" spans="1:6" x14ac:dyDescent="0.25">
      <c r="A3905" s="22">
        <v>43494</v>
      </c>
      <c r="B3905" s="7">
        <v>0.56999999999999995</v>
      </c>
      <c r="C3905" t="s">
        <v>7231</v>
      </c>
      <c r="D3905" t="s">
        <v>9</v>
      </c>
      <c r="E3905" t="s">
        <v>5238</v>
      </c>
      <c r="F3905" s="8">
        <v>92</v>
      </c>
    </row>
    <row r="3906" spans="1:6" x14ac:dyDescent="0.25">
      <c r="A3906" s="22">
        <v>43427</v>
      </c>
      <c r="B3906" s="7">
        <v>0.41</v>
      </c>
      <c r="C3906" t="s">
        <v>7229</v>
      </c>
      <c r="D3906" t="s">
        <v>7200</v>
      </c>
      <c r="E3906" t="s">
        <v>5848</v>
      </c>
      <c r="F3906" s="8">
        <v>92</v>
      </c>
    </row>
    <row r="3907" spans="1:6" x14ac:dyDescent="0.25">
      <c r="A3907" s="22">
        <v>43431</v>
      </c>
      <c r="B3907" s="7">
        <v>7.0000000000000007E-2</v>
      </c>
      <c r="C3907" t="s">
        <v>7231</v>
      </c>
      <c r="D3907" t="s">
        <v>7201</v>
      </c>
      <c r="E3907" t="s">
        <v>5076</v>
      </c>
      <c r="F3907" s="8">
        <v>92</v>
      </c>
    </row>
    <row r="3908" spans="1:6" x14ac:dyDescent="0.25">
      <c r="A3908" s="22">
        <v>43503</v>
      </c>
      <c r="B3908" s="7">
        <v>0.05</v>
      </c>
      <c r="C3908" t="s">
        <v>7232</v>
      </c>
      <c r="D3908" t="s">
        <v>9</v>
      </c>
      <c r="E3908" t="s">
        <v>5358</v>
      </c>
      <c r="F3908" s="8">
        <v>92</v>
      </c>
    </row>
    <row r="3909" spans="1:6" x14ac:dyDescent="0.25">
      <c r="A3909" s="22">
        <v>43545</v>
      </c>
      <c r="B3909" s="7">
        <v>0.03</v>
      </c>
      <c r="C3909" t="s">
        <v>7232</v>
      </c>
      <c r="D3909" t="s">
        <v>7200</v>
      </c>
      <c r="E3909" t="s">
        <v>5831</v>
      </c>
      <c r="F3909" s="8">
        <v>92</v>
      </c>
    </row>
    <row r="3910" spans="1:6" x14ac:dyDescent="0.25">
      <c r="A3910" s="22">
        <v>43423</v>
      </c>
      <c r="B3910" s="7">
        <v>0.7</v>
      </c>
      <c r="C3910" t="s">
        <v>7226</v>
      </c>
      <c r="D3910" t="s">
        <v>7200</v>
      </c>
      <c r="E3910" t="s">
        <v>6562</v>
      </c>
      <c r="F3910" s="8">
        <v>92</v>
      </c>
    </row>
    <row r="3911" spans="1:6" x14ac:dyDescent="0.25">
      <c r="A3911" s="22">
        <v>43452</v>
      </c>
      <c r="B3911" s="7">
        <v>0.03</v>
      </c>
      <c r="C3911" t="s">
        <v>7231</v>
      </c>
      <c r="D3911" t="s">
        <v>7201</v>
      </c>
      <c r="E3911" t="s">
        <v>6851</v>
      </c>
      <c r="F3911" s="8">
        <v>92</v>
      </c>
    </row>
    <row r="3912" spans="1:6" x14ac:dyDescent="0.25">
      <c r="A3912" s="22">
        <v>43434</v>
      </c>
      <c r="B3912" s="7">
        <v>0.57999999999999996</v>
      </c>
      <c r="C3912" t="s">
        <v>7229</v>
      </c>
      <c r="D3912" t="s">
        <v>9</v>
      </c>
      <c r="E3912" t="s">
        <v>6923</v>
      </c>
      <c r="F3912" s="8">
        <v>92</v>
      </c>
    </row>
    <row r="3913" spans="1:6" x14ac:dyDescent="0.25">
      <c r="A3913" s="22">
        <v>43447</v>
      </c>
      <c r="B3913" s="7">
        <v>0.23</v>
      </c>
      <c r="C3913" t="s">
        <v>7232</v>
      </c>
      <c r="D3913" t="s">
        <v>7201</v>
      </c>
      <c r="E3913" t="s">
        <v>6389</v>
      </c>
      <c r="F3913" s="8">
        <v>92</v>
      </c>
    </row>
    <row r="3914" spans="1:6" x14ac:dyDescent="0.25">
      <c r="A3914" s="22">
        <v>43531</v>
      </c>
      <c r="B3914" s="7">
        <v>0.74</v>
      </c>
      <c r="C3914" t="s">
        <v>7232</v>
      </c>
      <c r="D3914" t="s">
        <v>9</v>
      </c>
      <c r="E3914" t="s">
        <v>5841</v>
      </c>
      <c r="F3914" s="8">
        <v>92</v>
      </c>
    </row>
    <row r="3915" spans="1:6" x14ac:dyDescent="0.25">
      <c r="A3915" s="22">
        <v>43455</v>
      </c>
      <c r="B3915" s="7">
        <v>0.17</v>
      </c>
      <c r="C3915" t="s">
        <v>7229</v>
      </c>
      <c r="D3915" t="s">
        <v>9</v>
      </c>
      <c r="E3915" t="s">
        <v>6308</v>
      </c>
      <c r="F3915" s="8">
        <v>92</v>
      </c>
    </row>
    <row r="3916" spans="1:6" x14ac:dyDescent="0.25">
      <c r="A3916" s="22">
        <v>43476</v>
      </c>
      <c r="B3916" s="7">
        <v>0.83</v>
      </c>
      <c r="C3916" t="s">
        <v>7229</v>
      </c>
      <c r="D3916" t="s">
        <v>7200</v>
      </c>
      <c r="E3916" t="s">
        <v>3897</v>
      </c>
      <c r="F3916" s="8">
        <v>92</v>
      </c>
    </row>
    <row r="3917" spans="1:6" x14ac:dyDescent="0.25">
      <c r="A3917" s="22">
        <v>43518</v>
      </c>
      <c r="B3917" s="7">
        <v>0.17</v>
      </c>
      <c r="C3917" t="s">
        <v>7229</v>
      </c>
      <c r="D3917" t="s">
        <v>7201</v>
      </c>
      <c r="E3917" t="s">
        <v>5284</v>
      </c>
      <c r="F3917" s="8">
        <v>92</v>
      </c>
    </row>
    <row r="3918" spans="1:6" x14ac:dyDescent="0.25">
      <c r="A3918" s="22">
        <v>43532</v>
      </c>
      <c r="B3918" s="7">
        <v>0.78</v>
      </c>
      <c r="C3918" t="s">
        <v>7229</v>
      </c>
      <c r="D3918" t="s">
        <v>7202</v>
      </c>
      <c r="E3918" t="s">
        <v>7013</v>
      </c>
      <c r="F3918" s="8">
        <v>92</v>
      </c>
    </row>
    <row r="3919" spans="1:6" x14ac:dyDescent="0.25">
      <c r="A3919" s="22">
        <v>43508</v>
      </c>
      <c r="B3919" s="7">
        <v>0.13</v>
      </c>
      <c r="C3919" t="s">
        <v>7231</v>
      </c>
      <c r="D3919" t="s">
        <v>9</v>
      </c>
      <c r="E3919" t="s">
        <v>5370</v>
      </c>
      <c r="F3919" s="8">
        <v>92</v>
      </c>
    </row>
    <row r="3920" spans="1:6" x14ac:dyDescent="0.25">
      <c r="A3920" s="22">
        <v>43497</v>
      </c>
      <c r="B3920" s="7">
        <v>0.81</v>
      </c>
      <c r="C3920" t="s">
        <v>7229</v>
      </c>
      <c r="D3920" t="s">
        <v>9</v>
      </c>
      <c r="E3920" t="s">
        <v>6720</v>
      </c>
      <c r="F3920" s="8">
        <v>92</v>
      </c>
    </row>
    <row r="3921" spans="1:6" x14ac:dyDescent="0.25">
      <c r="A3921" s="22">
        <v>43440</v>
      </c>
      <c r="B3921" s="7">
        <v>0.84</v>
      </c>
      <c r="C3921" t="s">
        <v>7232</v>
      </c>
      <c r="D3921" t="s">
        <v>7203</v>
      </c>
      <c r="E3921" t="s">
        <v>5270</v>
      </c>
      <c r="F3921" s="8">
        <v>92</v>
      </c>
    </row>
    <row r="3922" spans="1:6" x14ac:dyDescent="0.25">
      <c r="A3922" s="22">
        <v>43508</v>
      </c>
      <c r="B3922" s="7">
        <v>0.77</v>
      </c>
      <c r="C3922" t="s">
        <v>7231</v>
      </c>
      <c r="D3922" t="s">
        <v>9</v>
      </c>
      <c r="E3922" t="s">
        <v>6112</v>
      </c>
      <c r="F3922" s="8">
        <v>92</v>
      </c>
    </row>
    <row r="3923" spans="1:6" x14ac:dyDescent="0.25">
      <c r="A3923" s="22">
        <v>43444</v>
      </c>
      <c r="B3923" s="7">
        <v>0.56000000000000005</v>
      </c>
      <c r="C3923" t="s">
        <v>7226</v>
      </c>
      <c r="D3923" t="s">
        <v>7202</v>
      </c>
      <c r="E3923" t="s">
        <v>1991</v>
      </c>
      <c r="F3923" s="8">
        <v>92</v>
      </c>
    </row>
    <row r="3924" spans="1:6" x14ac:dyDescent="0.25">
      <c r="A3924" s="22">
        <v>43535</v>
      </c>
      <c r="B3924" s="7">
        <v>0.16</v>
      </c>
      <c r="C3924" t="s">
        <v>7226</v>
      </c>
      <c r="D3924" t="s">
        <v>7201</v>
      </c>
      <c r="E3924" t="s">
        <v>5300</v>
      </c>
      <c r="F3924" s="8">
        <v>92</v>
      </c>
    </row>
    <row r="3925" spans="1:6" x14ac:dyDescent="0.25">
      <c r="A3925" s="22">
        <v>43496</v>
      </c>
      <c r="B3925" s="7">
        <v>0.77</v>
      </c>
      <c r="C3925" t="s">
        <v>7232</v>
      </c>
      <c r="D3925" t="s">
        <v>7200</v>
      </c>
      <c r="E3925" t="s">
        <v>5675</v>
      </c>
      <c r="F3925" s="8">
        <v>92</v>
      </c>
    </row>
    <row r="3926" spans="1:6" x14ac:dyDescent="0.25">
      <c r="A3926" s="22">
        <v>43424</v>
      </c>
      <c r="B3926" s="7">
        <v>0.64</v>
      </c>
      <c r="C3926" t="s">
        <v>7231</v>
      </c>
      <c r="D3926" t="s">
        <v>9</v>
      </c>
      <c r="E3926" t="s">
        <v>5225</v>
      </c>
      <c r="F3926" s="8">
        <v>92</v>
      </c>
    </row>
    <row r="3927" spans="1:6" x14ac:dyDescent="0.25">
      <c r="A3927" s="22">
        <v>43427</v>
      </c>
      <c r="B3927" s="7">
        <v>0.86</v>
      </c>
      <c r="C3927" t="s">
        <v>7229</v>
      </c>
      <c r="D3927" t="s">
        <v>9</v>
      </c>
      <c r="E3927" t="s">
        <v>6609</v>
      </c>
      <c r="F3927" s="8">
        <v>92</v>
      </c>
    </row>
    <row r="3928" spans="1:6" x14ac:dyDescent="0.25">
      <c r="A3928" s="22">
        <v>43483</v>
      </c>
      <c r="B3928" s="7">
        <v>0.34</v>
      </c>
      <c r="C3928" t="s">
        <v>7229</v>
      </c>
      <c r="D3928" t="s">
        <v>7202</v>
      </c>
      <c r="E3928" t="s">
        <v>6959</v>
      </c>
      <c r="F3928" s="8">
        <v>92</v>
      </c>
    </row>
    <row r="3929" spans="1:6" x14ac:dyDescent="0.25">
      <c r="A3929" s="22">
        <v>43465</v>
      </c>
      <c r="B3929" s="7">
        <v>0.04</v>
      </c>
      <c r="C3929" t="s">
        <v>7226</v>
      </c>
      <c r="D3929" t="s">
        <v>9</v>
      </c>
      <c r="E3929" t="s">
        <v>5150</v>
      </c>
      <c r="F3929" s="8">
        <v>92</v>
      </c>
    </row>
    <row r="3930" spans="1:6" x14ac:dyDescent="0.25">
      <c r="A3930" s="22">
        <v>43462</v>
      </c>
      <c r="B3930" s="7">
        <v>0.78</v>
      </c>
      <c r="C3930" t="s">
        <v>7229</v>
      </c>
      <c r="D3930" t="s">
        <v>7201</v>
      </c>
      <c r="E3930" t="s">
        <v>6417</v>
      </c>
      <c r="F3930" s="8">
        <v>92</v>
      </c>
    </row>
    <row r="3931" spans="1:6" x14ac:dyDescent="0.25">
      <c r="A3931" s="22">
        <v>43454</v>
      </c>
      <c r="B3931" s="7">
        <v>0.6</v>
      </c>
      <c r="C3931" t="s">
        <v>7232</v>
      </c>
      <c r="D3931" t="s">
        <v>7200</v>
      </c>
      <c r="E3931" t="s">
        <v>6023</v>
      </c>
      <c r="F3931" s="8">
        <v>92</v>
      </c>
    </row>
    <row r="3932" spans="1:6" x14ac:dyDescent="0.25">
      <c r="A3932" s="22">
        <v>43468</v>
      </c>
      <c r="B3932" s="7">
        <v>0.01</v>
      </c>
      <c r="C3932" t="s">
        <v>7232</v>
      </c>
      <c r="D3932" t="s">
        <v>9</v>
      </c>
      <c r="E3932" t="s">
        <v>7086</v>
      </c>
      <c r="F3932" s="8">
        <v>92</v>
      </c>
    </row>
    <row r="3933" spans="1:6" x14ac:dyDescent="0.25">
      <c r="A3933" s="22">
        <v>43431</v>
      </c>
      <c r="B3933" s="7">
        <v>0.64</v>
      </c>
      <c r="C3933" t="s">
        <v>7231</v>
      </c>
      <c r="D3933" t="s">
        <v>9</v>
      </c>
      <c r="E3933" t="s">
        <v>5772</v>
      </c>
      <c r="F3933" s="8">
        <v>92</v>
      </c>
    </row>
    <row r="3934" spans="1:6" x14ac:dyDescent="0.25">
      <c r="A3934" s="22">
        <v>43521</v>
      </c>
      <c r="B3934" s="7">
        <v>0.63</v>
      </c>
      <c r="C3934" t="s">
        <v>7226</v>
      </c>
      <c r="D3934" t="s">
        <v>7201</v>
      </c>
      <c r="E3934" t="s">
        <v>5215</v>
      </c>
      <c r="F3934" s="8">
        <v>92</v>
      </c>
    </row>
    <row r="3935" spans="1:6" x14ac:dyDescent="0.25">
      <c r="A3935" s="22">
        <v>43496</v>
      </c>
      <c r="B3935" s="7">
        <v>0.51</v>
      </c>
      <c r="C3935" t="s">
        <v>7232</v>
      </c>
      <c r="D3935" t="s">
        <v>9</v>
      </c>
      <c r="E3935" t="s">
        <v>5805</v>
      </c>
      <c r="F3935" s="8">
        <v>92</v>
      </c>
    </row>
    <row r="3936" spans="1:6" x14ac:dyDescent="0.25">
      <c r="A3936" s="22">
        <v>43553</v>
      </c>
      <c r="B3936" s="7">
        <v>0.93</v>
      </c>
      <c r="C3936" t="s">
        <v>7229</v>
      </c>
      <c r="D3936" t="s">
        <v>9</v>
      </c>
      <c r="E3936" t="s">
        <v>5861</v>
      </c>
      <c r="F3936" s="8">
        <v>92</v>
      </c>
    </row>
    <row r="3937" spans="1:6" x14ac:dyDescent="0.25">
      <c r="A3937" s="22">
        <v>43494</v>
      </c>
      <c r="B3937" s="7">
        <v>0.25</v>
      </c>
      <c r="C3937" t="s">
        <v>7231</v>
      </c>
      <c r="D3937" t="s">
        <v>9</v>
      </c>
      <c r="E3937" t="s">
        <v>5710</v>
      </c>
      <c r="F3937" s="8">
        <v>92</v>
      </c>
    </row>
    <row r="3938" spans="1:6" x14ac:dyDescent="0.25">
      <c r="A3938" s="22">
        <v>43490</v>
      </c>
      <c r="B3938" s="7">
        <v>0.74</v>
      </c>
      <c r="C3938" t="s">
        <v>7229</v>
      </c>
      <c r="D3938" t="s">
        <v>9</v>
      </c>
      <c r="E3938" t="s">
        <v>5389</v>
      </c>
      <c r="F3938" s="8">
        <v>92</v>
      </c>
    </row>
    <row r="3939" spans="1:6" x14ac:dyDescent="0.25">
      <c r="A3939" s="22">
        <v>43438</v>
      </c>
      <c r="B3939" s="7">
        <v>0.38</v>
      </c>
      <c r="C3939" t="s">
        <v>7231</v>
      </c>
      <c r="D3939" t="s">
        <v>7200</v>
      </c>
      <c r="E3939" t="s">
        <v>6589</v>
      </c>
      <c r="F3939" s="8">
        <v>92</v>
      </c>
    </row>
    <row r="3940" spans="1:6" x14ac:dyDescent="0.25">
      <c r="A3940" s="22">
        <v>43507</v>
      </c>
      <c r="B3940" s="7">
        <v>0.93</v>
      </c>
      <c r="C3940" t="s">
        <v>7226</v>
      </c>
      <c r="D3940" t="s">
        <v>9</v>
      </c>
      <c r="E3940" t="s">
        <v>3969</v>
      </c>
      <c r="F3940" s="8">
        <v>92</v>
      </c>
    </row>
    <row r="3941" spans="1:6" x14ac:dyDescent="0.25">
      <c r="A3941" s="22">
        <v>43420</v>
      </c>
      <c r="B3941" s="7">
        <v>0.61</v>
      </c>
      <c r="C3941" t="s">
        <v>7229</v>
      </c>
      <c r="D3941" t="s">
        <v>9</v>
      </c>
      <c r="E3941" t="s">
        <v>5660</v>
      </c>
      <c r="F3941" s="8">
        <v>92</v>
      </c>
    </row>
    <row r="3942" spans="1:6" x14ac:dyDescent="0.25">
      <c r="A3942" s="22">
        <v>43490</v>
      </c>
      <c r="B3942" s="7">
        <v>0.89</v>
      </c>
      <c r="C3942" t="s">
        <v>7229</v>
      </c>
      <c r="D3942" t="s">
        <v>7201</v>
      </c>
      <c r="E3942" t="s">
        <v>6420</v>
      </c>
      <c r="F3942" s="8">
        <v>92</v>
      </c>
    </row>
    <row r="3943" spans="1:6" x14ac:dyDescent="0.25">
      <c r="A3943" s="22">
        <v>43497</v>
      </c>
      <c r="B3943" s="7">
        <v>0.52</v>
      </c>
      <c r="C3943" t="s">
        <v>7229</v>
      </c>
      <c r="D3943" t="s">
        <v>7202</v>
      </c>
      <c r="E3943" t="s">
        <v>5017</v>
      </c>
      <c r="F3943" s="8">
        <v>92</v>
      </c>
    </row>
    <row r="3944" spans="1:6" x14ac:dyDescent="0.25">
      <c r="A3944" s="22">
        <v>43465</v>
      </c>
      <c r="B3944" s="7">
        <v>0.12</v>
      </c>
      <c r="C3944" t="s">
        <v>7226</v>
      </c>
      <c r="D3944" t="s">
        <v>9</v>
      </c>
      <c r="E3944" t="s">
        <v>5824</v>
      </c>
      <c r="F3944" s="8">
        <v>92</v>
      </c>
    </row>
    <row r="3945" spans="1:6" x14ac:dyDescent="0.25">
      <c r="A3945" s="22">
        <v>43483</v>
      </c>
      <c r="B3945" s="7">
        <v>0.21</v>
      </c>
      <c r="C3945" t="s">
        <v>7229</v>
      </c>
      <c r="D3945" t="s">
        <v>7200</v>
      </c>
      <c r="E3945" t="s">
        <v>5668</v>
      </c>
      <c r="F3945" s="8">
        <v>92</v>
      </c>
    </row>
    <row r="3946" spans="1:6" x14ac:dyDescent="0.25">
      <c r="A3946" s="22">
        <v>43517</v>
      </c>
      <c r="B3946" s="7">
        <v>0.67</v>
      </c>
      <c r="C3946" t="s">
        <v>7232</v>
      </c>
      <c r="D3946" t="s">
        <v>9</v>
      </c>
      <c r="E3946" t="s">
        <v>5886</v>
      </c>
      <c r="F3946" s="8">
        <v>92</v>
      </c>
    </row>
    <row r="3947" spans="1:6" x14ac:dyDescent="0.25">
      <c r="A3947" s="22">
        <v>43511</v>
      </c>
      <c r="B3947" s="7">
        <v>0.73</v>
      </c>
      <c r="C3947" t="s">
        <v>7229</v>
      </c>
      <c r="D3947" t="s">
        <v>9</v>
      </c>
      <c r="E3947" t="s">
        <v>5107</v>
      </c>
      <c r="F3947" s="8">
        <v>92</v>
      </c>
    </row>
    <row r="3948" spans="1:6" x14ac:dyDescent="0.25">
      <c r="A3948" s="22">
        <v>43424</v>
      </c>
      <c r="B3948" s="7">
        <v>0.04</v>
      </c>
      <c r="C3948" t="s">
        <v>7231</v>
      </c>
      <c r="D3948" t="s">
        <v>7200</v>
      </c>
      <c r="E3948" t="s">
        <v>6989</v>
      </c>
      <c r="F3948" s="8">
        <v>92</v>
      </c>
    </row>
    <row r="3949" spans="1:6" x14ac:dyDescent="0.25">
      <c r="A3949" s="22">
        <v>43482</v>
      </c>
      <c r="B3949" s="7">
        <v>0.04</v>
      </c>
      <c r="C3949" t="s">
        <v>7232</v>
      </c>
      <c r="D3949" t="s">
        <v>9</v>
      </c>
      <c r="E3949" t="s">
        <v>1790</v>
      </c>
      <c r="F3949" s="8">
        <v>92</v>
      </c>
    </row>
    <row r="3950" spans="1:6" x14ac:dyDescent="0.25">
      <c r="A3950" s="22">
        <v>43444</v>
      </c>
      <c r="B3950" s="7">
        <v>0.81</v>
      </c>
      <c r="C3950" t="s">
        <v>7226</v>
      </c>
      <c r="D3950" t="s">
        <v>9</v>
      </c>
      <c r="E3950" t="s">
        <v>5377</v>
      </c>
      <c r="F3950" s="8">
        <v>92</v>
      </c>
    </row>
    <row r="3951" spans="1:6" x14ac:dyDescent="0.25">
      <c r="A3951" s="22">
        <v>43522</v>
      </c>
      <c r="B3951" s="7">
        <v>0.27</v>
      </c>
      <c r="C3951" t="s">
        <v>7231</v>
      </c>
      <c r="D3951" t="s">
        <v>7201</v>
      </c>
      <c r="E3951" t="s">
        <v>5478</v>
      </c>
      <c r="F3951" s="8">
        <v>92</v>
      </c>
    </row>
    <row r="3952" spans="1:6" x14ac:dyDescent="0.25">
      <c r="A3952" s="22">
        <v>43517</v>
      </c>
      <c r="B3952" s="7">
        <v>0.11</v>
      </c>
      <c r="C3952" t="s">
        <v>7232</v>
      </c>
      <c r="D3952" t="s">
        <v>7200</v>
      </c>
      <c r="E3952" t="s">
        <v>5970</v>
      </c>
      <c r="F3952" s="8">
        <v>92</v>
      </c>
    </row>
    <row r="3953" spans="1:6" x14ac:dyDescent="0.25">
      <c r="A3953" s="22">
        <v>43521</v>
      </c>
      <c r="B3953" s="7">
        <v>0.02</v>
      </c>
      <c r="C3953" t="s">
        <v>7226</v>
      </c>
      <c r="D3953" t="s">
        <v>9</v>
      </c>
      <c r="E3953" t="s">
        <v>7148</v>
      </c>
      <c r="F3953" s="8">
        <v>92</v>
      </c>
    </row>
    <row r="3954" spans="1:6" x14ac:dyDescent="0.25">
      <c r="A3954" s="22">
        <v>43511</v>
      </c>
      <c r="B3954" s="7">
        <v>0.13</v>
      </c>
      <c r="C3954" t="s">
        <v>7229</v>
      </c>
      <c r="D3954" t="s">
        <v>7200</v>
      </c>
      <c r="E3954" t="s">
        <v>5738</v>
      </c>
      <c r="F3954" s="8">
        <v>92</v>
      </c>
    </row>
    <row r="3955" spans="1:6" x14ac:dyDescent="0.25">
      <c r="A3955" s="22">
        <v>43528</v>
      </c>
      <c r="B3955" s="7">
        <v>0.6</v>
      </c>
      <c r="C3955" t="s">
        <v>7226</v>
      </c>
      <c r="D3955" t="s">
        <v>9</v>
      </c>
      <c r="E3955" t="s">
        <v>5049</v>
      </c>
      <c r="F3955" s="8">
        <v>92</v>
      </c>
    </row>
    <row r="3956" spans="1:6" x14ac:dyDescent="0.25">
      <c r="A3956" s="22">
        <v>43493</v>
      </c>
      <c r="B3956" s="7">
        <v>0.99</v>
      </c>
      <c r="C3956" t="s">
        <v>7226</v>
      </c>
      <c r="D3956" t="s">
        <v>7203</v>
      </c>
      <c r="E3956" t="s">
        <v>6600</v>
      </c>
      <c r="F3956" s="8">
        <v>92</v>
      </c>
    </row>
    <row r="3957" spans="1:6" x14ac:dyDescent="0.25">
      <c r="A3957" s="22">
        <v>43532</v>
      </c>
      <c r="B3957" s="7">
        <v>0.43</v>
      </c>
      <c r="C3957" t="s">
        <v>7229</v>
      </c>
      <c r="D3957" t="s">
        <v>9</v>
      </c>
      <c r="E3957" t="s">
        <v>5196</v>
      </c>
      <c r="F3957" s="8">
        <v>92</v>
      </c>
    </row>
    <row r="3958" spans="1:6" x14ac:dyDescent="0.25">
      <c r="A3958" s="22">
        <v>43437</v>
      </c>
      <c r="B3958" s="7">
        <v>0.91</v>
      </c>
      <c r="C3958" t="s">
        <v>7226</v>
      </c>
      <c r="D3958" t="s">
        <v>7200</v>
      </c>
      <c r="E3958" t="s">
        <v>4664</v>
      </c>
      <c r="F3958" s="8">
        <v>92</v>
      </c>
    </row>
    <row r="3959" spans="1:6" x14ac:dyDescent="0.25">
      <c r="A3959" s="22">
        <v>43508</v>
      </c>
      <c r="B3959" s="7">
        <v>0.73</v>
      </c>
      <c r="C3959" t="s">
        <v>7231</v>
      </c>
      <c r="D3959" t="s">
        <v>9</v>
      </c>
      <c r="E3959" t="s">
        <v>439</v>
      </c>
      <c r="F3959" s="8">
        <v>92</v>
      </c>
    </row>
    <row r="3960" spans="1:6" x14ac:dyDescent="0.25">
      <c r="A3960" s="22">
        <v>43556</v>
      </c>
      <c r="B3960" s="7">
        <v>0.52</v>
      </c>
      <c r="C3960" t="s">
        <v>7226</v>
      </c>
      <c r="D3960" t="s">
        <v>9</v>
      </c>
      <c r="E3960" t="s">
        <v>5593</v>
      </c>
      <c r="F3960" s="8">
        <v>92</v>
      </c>
    </row>
    <row r="3961" spans="1:6" x14ac:dyDescent="0.25">
      <c r="A3961" s="22">
        <v>43525</v>
      </c>
      <c r="B3961" s="7">
        <v>0.28000000000000003</v>
      </c>
      <c r="C3961" t="s">
        <v>7229</v>
      </c>
      <c r="D3961" t="s">
        <v>9</v>
      </c>
      <c r="E3961" t="s">
        <v>5600</v>
      </c>
      <c r="F3961" s="8">
        <v>92</v>
      </c>
    </row>
    <row r="3962" spans="1:6" x14ac:dyDescent="0.25">
      <c r="A3962" s="22">
        <v>43426</v>
      </c>
      <c r="B3962" s="7">
        <v>0.01</v>
      </c>
      <c r="C3962" t="s">
        <v>7232</v>
      </c>
      <c r="D3962" t="s">
        <v>7201</v>
      </c>
      <c r="E3962" t="s">
        <v>7052</v>
      </c>
      <c r="F3962" s="8">
        <v>92</v>
      </c>
    </row>
    <row r="3963" spans="1:6" x14ac:dyDescent="0.25">
      <c r="A3963" s="22">
        <v>43511</v>
      </c>
      <c r="B3963" s="7">
        <v>0.23</v>
      </c>
      <c r="C3963" t="s">
        <v>7229</v>
      </c>
      <c r="D3963" t="s">
        <v>7201</v>
      </c>
      <c r="E3963" t="s">
        <v>5373</v>
      </c>
      <c r="F3963" s="8">
        <v>92</v>
      </c>
    </row>
    <row r="3964" spans="1:6" x14ac:dyDescent="0.25">
      <c r="A3964" s="22">
        <v>43518</v>
      </c>
      <c r="B3964" s="7">
        <v>0.86</v>
      </c>
      <c r="C3964" t="s">
        <v>7229</v>
      </c>
      <c r="D3964" t="s">
        <v>7201</v>
      </c>
      <c r="E3964" t="s">
        <v>3040</v>
      </c>
      <c r="F3964" s="8">
        <v>92</v>
      </c>
    </row>
    <row r="3965" spans="1:6" x14ac:dyDescent="0.25">
      <c r="A3965" s="22">
        <v>43483</v>
      </c>
      <c r="B3965" s="7">
        <v>0.87</v>
      </c>
      <c r="C3965" t="s">
        <v>7229</v>
      </c>
      <c r="D3965" t="s">
        <v>9</v>
      </c>
      <c r="E3965" t="s">
        <v>7012</v>
      </c>
      <c r="F3965" s="8">
        <v>92</v>
      </c>
    </row>
    <row r="3966" spans="1:6" x14ac:dyDescent="0.25">
      <c r="A3966" s="22">
        <v>43501</v>
      </c>
      <c r="B3966" s="7">
        <v>0.8</v>
      </c>
      <c r="C3966" t="s">
        <v>7231</v>
      </c>
      <c r="D3966" t="s">
        <v>7202</v>
      </c>
      <c r="E3966" t="s">
        <v>2653</v>
      </c>
      <c r="F3966" s="8">
        <v>92</v>
      </c>
    </row>
    <row r="3967" spans="1:6" x14ac:dyDescent="0.25">
      <c r="A3967" s="22">
        <v>43539</v>
      </c>
      <c r="B3967" s="7">
        <v>0.31</v>
      </c>
      <c r="C3967" t="s">
        <v>7229</v>
      </c>
      <c r="D3967" t="s">
        <v>7200</v>
      </c>
      <c r="E3967" t="s">
        <v>712</v>
      </c>
      <c r="F3967" s="8">
        <v>92</v>
      </c>
    </row>
    <row r="3968" spans="1:6" x14ac:dyDescent="0.25">
      <c r="A3968" s="22">
        <v>43476</v>
      </c>
      <c r="B3968" s="7">
        <v>0.12</v>
      </c>
      <c r="C3968" t="s">
        <v>7229</v>
      </c>
      <c r="D3968" t="s">
        <v>7200</v>
      </c>
      <c r="E3968" t="s">
        <v>4928</v>
      </c>
      <c r="F3968" s="8">
        <v>92</v>
      </c>
    </row>
    <row r="3969" spans="1:6" x14ac:dyDescent="0.25">
      <c r="A3969" s="22">
        <v>43535</v>
      </c>
      <c r="B3969" s="7">
        <v>0.48</v>
      </c>
      <c r="C3969" t="s">
        <v>7226</v>
      </c>
      <c r="D3969" t="s">
        <v>7201</v>
      </c>
      <c r="E3969" t="s">
        <v>4286</v>
      </c>
      <c r="F3969" s="8">
        <v>92</v>
      </c>
    </row>
    <row r="3970" spans="1:6" x14ac:dyDescent="0.25">
      <c r="A3970" s="22">
        <v>43529</v>
      </c>
      <c r="B3970" s="7">
        <v>0.56000000000000005</v>
      </c>
      <c r="C3970" t="s">
        <v>7231</v>
      </c>
      <c r="D3970" t="s">
        <v>7201</v>
      </c>
      <c r="E3970" t="s">
        <v>5238</v>
      </c>
      <c r="F3970" s="8">
        <v>92</v>
      </c>
    </row>
    <row r="3971" spans="1:6" x14ac:dyDescent="0.25">
      <c r="A3971" s="22">
        <v>43521</v>
      </c>
      <c r="B3971" s="7">
        <v>0.01</v>
      </c>
      <c r="C3971" t="s">
        <v>7226</v>
      </c>
      <c r="D3971" t="s">
        <v>7201</v>
      </c>
      <c r="E3971" t="s">
        <v>5823</v>
      </c>
      <c r="F3971" s="8">
        <v>92</v>
      </c>
    </row>
    <row r="3972" spans="1:6" x14ac:dyDescent="0.25">
      <c r="A3972" s="22">
        <v>43504</v>
      </c>
      <c r="B3972" s="7">
        <v>0.73</v>
      </c>
      <c r="C3972" t="s">
        <v>7229</v>
      </c>
      <c r="D3972" t="s">
        <v>9</v>
      </c>
      <c r="E3972" t="s">
        <v>1160</v>
      </c>
      <c r="F3972" s="8">
        <v>92</v>
      </c>
    </row>
    <row r="3973" spans="1:6" x14ac:dyDescent="0.25">
      <c r="A3973" s="22">
        <v>43468</v>
      </c>
      <c r="B3973" s="7">
        <v>0.99</v>
      </c>
      <c r="C3973" t="s">
        <v>7232</v>
      </c>
      <c r="D3973" t="s">
        <v>7201</v>
      </c>
      <c r="E3973" t="s">
        <v>7106</v>
      </c>
      <c r="F3973" s="8">
        <v>92</v>
      </c>
    </row>
    <row r="3974" spans="1:6" x14ac:dyDescent="0.25">
      <c r="A3974" s="22">
        <v>43517</v>
      </c>
      <c r="B3974" s="7">
        <v>0.78</v>
      </c>
      <c r="C3974" t="s">
        <v>7232</v>
      </c>
      <c r="D3974" t="s">
        <v>9</v>
      </c>
      <c r="E3974" t="s">
        <v>5554</v>
      </c>
      <c r="F3974" s="8">
        <v>92</v>
      </c>
    </row>
    <row r="3975" spans="1:6" x14ac:dyDescent="0.25">
      <c r="A3975" s="22">
        <v>43504</v>
      </c>
      <c r="B3975" s="7">
        <v>0.23</v>
      </c>
      <c r="C3975" t="s">
        <v>7229</v>
      </c>
      <c r="D3975" t="s">
        <v>7202</v>
      </c>
      <c r="E3975" t="s">
        <v>5205</v>
      </c>
      <c r="F3975" s="8">
        <v>92</v>
      </c>
    </row>
    <row r="3976" spans="1:6" x14ac:dyDescent="0.25">
      <c r="A3976" s="22">
        <v>43473</v>
      </c>
      <c r="B3976" s="7">
        <v>0.41</v>
      </c>
      <c r="C3976" t="s">
        <v>7231</v>
      </c>
      <c r="D3976" t="s">
        <v>7203</v>
      </c>
      <c r="E3976" t="s">
        <v>6587</v>
      </c>
      <c r="F3976" s="8">
        <v>92</v>
      </c>
    </row>
    <row r="3977" spans="1:6" x14ac:dyDescent="0.25">
      <c r="A3977" s="22">
        <v>43441</v>
      </c>
      <c r="B3977" s="7">
        <v>0.78</v>
      </c>
      <c r="C3977" t="s">
        <v>7229</v>
      </c>
      <c r="D3977" t="s">
        <v>7201</v>
      </c>
      <c r="E3977" t="s">
        <v>6957</v>
      </c>
      <c r="F3977" s="8">
        <v>92</v>
      </c>
    </row>
    <row r="3978" spans="1:6" x14ac:dyDescent="0.25">
      <c r="A3978" s="22">
        <v>43459</v>
      </c>
      <c r="B3978" s="7">
        <v>0.28000000000000003</v>
      </c>
      <c r="C3978" t="s">
        <v>7231</v>
      </c>
      <c r="D3978" t="s">
        <v>7201</v>
      </c>
      <c r="E3978" t="s">
        <v>5255</v>
      </c>
      <c r="F3978" s="8">
        <v>92</v>
      </c>
    </row>
    <row r="3979" spans="1:6" x14ac:dyDescent="0.25">
      <c r="A3979" s="22">
        <v>43507</v>
      </c>
      <c r="B3979" s="7">
        <v>0.35</v>
      </c>
      <c r="C3979" t="s">
        <v>7226</v>
      </c>
      <c r="D3979" t="s">
        <v>7201</v>
      </c>
      <c r="E3979" t="s">
        <v>6468</v>
      </c>
      <c r="F3979" s="8">
        <v>92</v>
      </c>
    </row>
    <row r="3980" spans="1:6" x14ac:dyDescent="0.25">
      <c r="A3980" s="22">
        <v>43473</v>
      </c>
      <c r="B3980" s="7">
        <v>0.79</v>
      </c>
      <c r="C3980" t="s">
        <v>7231</v>
      </c>
      <c r="D3980" t="s">
        <v>7200</v>
      </c>
      <c r="E3980" t="s">
        <v>3733</v>
      </c>
      <c r="F3980" s="8">
        <v>92</v>
      </c>
    </row>
    <row r="3981" spans="1:6" x14ac:dyDescent="0.25">
      <c r="A3981" s="22">
        <v>43419</v>
      </c>
      <c r="B3981" s="7">
        <v>0.28000000000000003</v>
      </c>
      <c r="C3981" t="s">
        <v>7232</v>
      </c>
      <c r="D3981" t="s">
        <v>7201</v>
      </c>
      <c r="E3981" t="s">
        <v>5538</v>
      </c>
      <c r="F3981" s="8">
        <v>92</v>
      </c>
    </row>
    <row r="3982" spans="1:6" x14ac:dyDescent="0.25">
      <c r="A3982" s="22">
        <v>43448</v>
      </c>
      <c r="B3982" s="7">
        <v>0.77</v>
      </c>
      <c r="C3982" t="s">
        <v>7229</v>
      </c>
      <c r="D3982" t="s">
        <v>7201</v>
      </c>
      <c r="E3982" t="s">
        <v>4945</v>
      </c>
      <c r="F3982" s="8">
        <v>92</v>
      </c>
    </row>
    <row r="3983" spans="1:6" x14ac:dyDescent="0.25">
      <c r="A3983" s="22">
        <v>43480</v>
      </c>
      <c r="B3983" s="7">
        <v>0.48</v>
      </c>
      <c r="C3983" t="s">
        <v>7231</v>
      </c>
      <c r="D3983" t="s">
        <v>7201</v>
      </c>
      <c r="E3983" t="s">
        <v>3969</v>
      </c>
      <c r="F3983" s="8">
        <v>92</v>
      </c>
    </row>
    <row r="3984" spans="1:6" x14ac:dyDescent="0.25">
      <c r="A3984" s="22">
        <v>43424</v>
      </c>
      <c r="B3984" s="7">
        <v>0.17</v>
      </c>
      <c r="C3984" t="s">
        <v>7231</v>
      </c>
      <c r="D3984" t="s">
        <v>7201</v>
      </c>
      <c r="E3984" t="s">
        <v>6207</v>
      </c>
      <c r="F3984" s="8">
        <v>92</v>
      </c>
    </row>
    <row r="3985" spans="1:6" x14ac:dyDescent="0.25">
      <c r="A3985" s="22">
        <v>43556</v>
      </c>
      <c r="B3985" s="7">
        <v>0.79</v>
      </c>
      <c r="C3985" t="s">
        <v>7226</v>
      </c>
      <c r="D3985" t="s">
        <v>7201</v>
      </c>
      <c r="E3985" t="s">
        <v>6779</v>
      </c>
      <c r="F3985" s="8">
        <v>92</v>
      </c>
    </row>
    <row r="3986" spans="1:6" x14ac:dyDescent="0.25">
      <c r="A3986" s="22">
        <v>43536</v>
      </c>
      <c r="B3986" s="7">
        <v>0.93</v>
      </c>
      <c r="C3986" t="s">
        <v>7231</v>
      </c>
      <c r="D3986" t="s">
        <v>7201</v>
      </c>
      <c r="E3986" t="s">
        <v>5355</v>
      </c>
      <c r="F3986" s="8">
        <v>92</v>
      </c>
    </row>
    <row r="3987" spans="1:6" x14ac:dyDescent="0.25">
      <c r="A3987" s="22">
        <v>43514</v>
      </c>
      <c r="B3987" s="7">
        <v>0.61</v>
      </c>
      <c r="C3987" t="s">
        <v>7226</v>
      </c>
      <c r="D3987" t="s">
        <v>7201</v>
      </c>
      <c r="E3987" t="s">
        <v>6824</v>
      </c>
      <c r="F3987" s="8">
        <v>92</v>
      </c>
    </row>
    <row r="3988" spans="1:6" x14ac:dyDescent="0.25">
      <c r="A3988" s="22">
        <v>43511</v>
      </c>
      <c r="B3988" s="7">
        <v>0.31</v>
      </c>
      <c r="C3988" t="s">
        <v>7229</v>
      </c>
      <c r="D3988" t="s">
        <v>7201</v>
      </c>
      <c r="E3988" t="s">
        <v>5787</v>
      </c>
      <c r="F3988" s="8">
        <v>92</v>
      </c>
    </row>
    <row r="3989" spans="1:6" x14ac:dyDescent="0.25">
      <c r="A3989" s="22">
        <v>43424</v>
      </c>
      <c r="B3989" s="7">
        <v>0.31</v>
      </c>
      <c r="C3989" t="s">
        <v>7231</v>
      </c>
      <c r="D3989" t="s">
        <v>9</v>
      </c>
      <c r="E3989" t="s">
        <v>5696</v>
      </c>
      <c r="F3989" s="8">
        <v>92</v>
      </c>
    </row>
    <row r="3990" spans="1:6" x14ac:dyDescent="0.25">
      <c r="A3990" s="22">
        <v>43525</v>
      </c>
      <c r="B3990" s="7">
        <v>0.43</v>
      </c>
      <c r="C3990" t="s">
        <v>7229</v>
      </c>
      <c r="D3990" t="s">
        <v>9</v>
      </c>
      <c r="E3990" t="s">
        <v>5822</v>
      </c>
      <c r="F3990" s="8">
        <v>92</v>
      </c>
    </row>
    <row r="3991" spans="1:6" x14ac:dyDescent="0.25">
      <c r="A3991" s="22">
        <v>43532</v>
      </c>
      <c r="B3991" s="7">
        <v>0.37</v>
      </c>
      <c r="C3991" t="s">
        <v>7229</v>
      </c>
      <c r="D3991" t="s">
        <v>9</v>
      </c>
      <c r="E3991" t="s">
        <v>5751</v>
      </c>
      <c r="F3991" s="8">
        <v>92</v>
      </c>
    </row>
    <row r="3992" spans="1:6" x14ac:dyDescent="0.25">
      <c r="A3992" s="22">
        <v>43522</v>
      </c>
      <c r="B3992" s="7">
        <v>0.31</v>
      </c>
      <c r="C3992" t="s">
        <v>7231</v>
      </c>
      <c r="D3992" t="s">
        <v>9</v>
      </c>
      <c r="E3992" t="s">
        <v>1516</v>
      </c>
      <c r="F3992" s="8">
        <v>92</v>
      </c>
    </row>
    <row r="3993" spans="1:6" x14ac:dyDescent="0.25">
      <c r="A3993" s="22">
        <v>43539</v>
      </c>
      <c r="B3993" s="7">
        <v>0.76</v>
      </c>
      <c r="C3993" t="s">
        <v>7229</v>
      </c>
      <c r="D3993" t="s">
        <v>7201</v>
      </c>
      <c r="E3993" t="s">
        <v>387</v>
      </c>
      <c r="F3993" s="8">
        <v>92</v>
      </c>
    </row>
    <row r="3994" spans="1:6" x14ac:dyDescent="0.25">
      <c r="A3994" s="22">
        <v>43427</v>
      </c>
      <c r="B3994" s="7">
        <v>0.15</v>
      </c>
      <c r="C3994" t="s">
        <v>7229</v>
      </c>
      <c r="D3994" t="s">
        <v>9</v>
      </c>
      <c r="E3994" t="s">
        <v>5475</v>
      </c>
      <c r="F3994" s="8">
        <v>92</v>
      </c>
    </row>
    <row r="3995" spans="1:6" x14ac:dyDescent="0.25">
      <c r="A3995" s="22">
        <v>43426</v>
      </c>
      <c r="B3995" s="7">
        <v>0.92</v>
      </c>
      <c r="C3995" t="s">
        <v>7232</v>
      </c>
      <c r="D3995" t="s">
        <v>7202</v>
      </c>
      <c r="E3995" t="s">
        <v>6531</v>
      </c>
      <c r="F3995" s="8">
        <v>92</v>
      </c>
    </row>
    <row r="3996" spans="1:6" x14ac:dyDescent="0.25">
      <c r="A3996" s="22">
        <v>43508</v>
      </c>
      <c r="B3996" s="7">
        <v>0.89</v>
      </c>
      <c r="C3996" t="s">
        <v>7231</v>
      </c>
      <c r="D3996" t="s">
        <v>9</v>
      </c>
      <c r="E3996" t="s">
        <v>7062</v>
      </c>
      <c r="F3996" s="8">
        <v>92</v>
      </c>
    </row>
    <row r="3997" spans="1:6" x14ac:dyDescent="0.25">
      <c r="A3997" s="22">
        <v>43441</v>
      </c>
      <c r="B3997" s="7">
        <v>0.88</v>
      </c>
      <c r="C3997" t="s">
        <v>7229</v>
      </c>
      <c r="D3997" t="s">
        <v>7201</v>
      </c>
      <c r="E3997" t="s">
        <v>5476</v>
      </c>
      <c r="F3997" s="8">
        <v>92</v>
      </c>
    </row>
    <row r="3998" spans="1:6" x14ac:dyDescent="0.25">
      <c r="A3998" s="22">
        <v>43445</v>
      </c>
      <c r="B3998" s="7">
        <v>0.1</v>
      </c>
      <c r="C3998" t="s">
        <v>7231</v>
      </c>
      <c r="D3998" t="s">
        <v>7202</v>
      </c>
      <c r="E3998" t="s">
        <v>4709</v>
      </c>
      <c r="F3998" s="8">
        <v>92</v>
      </c>
    </row>
    <row r="3999" spans="1:6" x14ac:dyDescent="0.25">
      <c r="A3999" s="22">
        <v>43447</v>
      </c>
      <c r="B3999" s="7">
        <v>0.82</v>
      </c>
      <c r="C3999" t="s">
        <v>7232</v>
      </c>
      <c r="D3999" t="s">
        <v>7200</v>
      </c>
      <c r="E3999" t="s">
        <v>5145</v>
      </c>
      <c r="F3999" s="8">
        <v>92</v>
      </c>
    </row>
    <row r="4000" spans="1:6" x14ac:dyDescent="0.25">
      <c r="A4000" s="22">
        <v>43552</v>
      </c>
      <c r="B4000" s="7">
        <v>0.42</v>
      </c>
      <c r="C4000" t="s">
        <v>7232</v>
      </c>
      <c r="D4000" t="s">
        <v>7200</v>
      </c>
      <c r="E4000" t="s">
        <v>5432</v>
      </c>
      <c r="F4000" s="8">
        <v>92</v>
      </c>
    </row>
    <row r="4001" spans="1:6" x14ac:dyDescent="0.25">
      <c r="A4001" s="22">
        <v>43447</v>
      </c>
      <c r="B4001" s="7">
        <v>0.48</v>
      </c>
      <c r="C4001" t="s">
        <v>7232</v>
      </c>
      <c r="D4001" t="s">
        <v>9</v>
      </c>
      <c r="E4001" t="s">
        <v>6041</v>
      </c>
      <c r="F4001" s="8">
        <v>92</v>
      </c>
    </row>
    <row r="4002" spans="1:6" x14ac:dyDescent="0.25">
      <c r="A4002" s="22">
        <v>43423</v>
      </c>
      <c r="B4002" s="7">
        <v>0.5</v>
      </c>
      <c r="C4002" t="s">
        <v>7226</v>
      </c>
      <c r="D4002" t="s">
        <v>7201</v>
      </c>
      <c r="E4002" t="s">
        <v>6219</v>
      </c>
      <c r="F4002" s="8">
        <v>92</v>
      </c>
    </row>
    <row r="4003" spans="1:6" x14ac:dyDescent="0.25">
      <c r="A4003" s="22">
        <v>43553</v>
      </c>
      <c r="B4003" s="7">
        <v>0.49</v>
      </c>
      <c r="C4003" t="s">
        <v>7229</v>
      </c>
      <c r="D4003" t="s">
        <v>7202</v>
      </c>
      <c r="E4003" t="s">
        <v>6917</v>
      </c>
      <c r="F4003" s="8">
        <v>92</v>
      </c>
    </row>
    <row r="4004" spans="1:6" x14ac:dyDescent="0.25">
      <c r="A4004" s="22">
        <v>43507</v>
      </c>
      <c r="B4004" s="7">
        <v>0.95</v>
      </c>
      <c r="C4004" t="s">
        <v>7226</v>
      </c>
      <c r="D4004" t="s">
        <v>7200</v>
      </c>
      <c r="E4004" t="s">
        <v>5913</v>
      </c>
      <c r="F4004" s="8">
        <v>92</v>
      </c>
    </row>
    <row r="4005" spans="1:6" x14ac:dyDescent="0.25">
      <c r="A4005" s="22">
        <v>43522</v>
      </c>
      <c r="B4005" s="7">
        <v>0.28999999999999998</v>
      </c>
      <c r="C4005" t="s">
        <v>7231</v>
      </c>
      <c r="D4005" t="s">
        <v>7202</v>
      </c>
      <c r="E4005" t="s">
        <v>2881</v>
      </c>
      <c r="F4005" s="8">
        <v>92</v>
      </c>
    </row>
    <row r="4006" spans="1:6" x14ac:dyDescent="0.25">
      <c r="A4006" s="22">
        <v>43482</v>
      </c>
      <c r="B4006" s="7">
        <v>0.67</v>
      </c>
      <c r="C4006" t="s">
        <v>7232</v>
      </c>
      <c r="D4006" t="s">
        <v>7201</v>
      </c>
      <c r="E4006" t="s">
        <v>3132</v>
      </c>
      <c r="F4006" s="8">
        <v>92</v>
      </c>
    </row>
    <row r="4007" spans="1:6" x14ac:dyDescent="0.25">
      <c r="A4007" s="22">
        <v>43511</v>
      </c>
      <c r="B4007" s="7">
        <v>0.31</v>
      </c>
      <c r="C4007" t="s">
        <v>7229</v>
      </c>
      <c r="D4007" t="s">
        <v>9</v>
      </c>
      <c r="E4007" t="s">
        <v>6463</v>
      </c>
      <c r="F4007" s="8">
        <v>92</v>
      </c>
    </row>
    <row r="4008" spans="1:6" x14ac:dyDescent="0.25">
      <c r="A4008" s="22">
        <v>43546</v>
      </c>
      <c r="B4008" s="7">
        <v>0.45</v>
      </c>
      <c r="C4008" t="s">
        <v>7229</v>
      </c>
      <c r="D4008" t="s">
        <v>7200</v>
      </c>
      <c r="E4008" t="s">
        <v>2854</v>
      </c>
      <c r="F4008" s="8">
        <v>92</v>
      </c>
    </row>
    <row r="4009" spans="1:6" x14ac:dyDescent="0.25">
      <c r="A4009" s="22">
        <v>43507</v>
      </c>
      <c r="B4009" s="7">
        <v>0.37</v>
      </c>
      <c r="C4009" t="s">
        <v>7226</v>
      </c>
      <c r="D4009" t="s">
        <v>7200</v>
      </c>
      <c r="E4009" t="s">
        <v>228</v>
      </c>
      <c r="F4009" s="8">
        <v>92</v>
      </c>
    </row>
    <row r="4010" spans="1:6" x14ac:dyDescent="0.25">
      <c r="A4010" s="22">
        <v>43455</v>
      </c>
      <c r="B4010" s="7">
        <v>0.35</v>
      </c>
      <c r="C4010" t="s">
        <v>7229</v>
      </c>
      <c r="D4010" t="s">
        <v>7200</v>
      </c>
      <c r="E4010" t="s">
        <v>2506</v>
      </c>
      <c r="F4010" s="8">
        <v>92</v>
      </c>
    </row>
    <row r="4011" spans="1:6" x14ac:dyDescent="0.25">
      <c r="A4011" s="22">
        <v>43433</v>
      </c>
      <c r="B4011" s="7">
        <v>0.1</v>
      </c>
      <c r="C4011" t="s">
        <v>7232</v>
      </c>
      <c r="D4011" t="s">
        <v>9</v>
      </c>
      <c r="E4011" t="s">
        <v>6491</v>
      </c>
      <c r="F4011" s="8">
        <v>92</v>
      </c>
    </row>
    <row r="4012" spans="1:6" x14ac:dyDescent="0.25">
      <c r="A4012" s="22">
        <v>43426</v>
      </c>
      <c r="B4012" s="7">
        <v>0.8</v>
      </c>
      <c r="C4012" t="s">
        <v>7232</v>
      </c>
      <c r="D4012" t="s">
        <v>9</v>
      </c>
      <c r="E4012" t="s">
        <v>5643</v>
      </c>
      <c r="F4012" s="8">
        <v>92</v>
      </c>
    </row>
    <row r="4013" spans="1:6" x14ac:dyDescent="0.25">
      <c r="A4013" s="22">
        <v>43427</v>
      </c>
      <c r="B4013" s="7">
        <v>0.88</v>
      </c>
      <c r="C4013" t="s">
        <v>7229</v>
      </c>
      <c r="D4013" t="s">
        <v>7201</v>
      </c>
      <c r="E4013" t="s">
        <v>6775</v>
      </c>
      <c r="F4013" s="8">
        <v>92</v>
      </c>
    </row>
    <row r="4014" spans="1:6" x14ac:dyDescent="0.25">
      <c r="A4014" s="22">
        <v>43497</v>
      </c>
      <c r="B4014" s="7">
        <v>0.42</v>
      </c>
      <c r="C4014" t="s">
        <v>7229</v>
      </c>
      <c r="D4014" t="s">
        <v>7202</v>
      </c>
      <c r="E4014" t="s">
        <v>2746</v>
      </c>
      <c r="F4014" s="8">
        <v>92</v>
      </c>
    </row>
    <row r="4015" spans="1:6" x14ac:dyDescent="0.25">
      <c r="A4015" s="22">
        <v>43545</v>
      </c>
      <c r="B4015" s="7">
        <v>0.56000000000000005</v>
      </c>
      <c r="C4015" t="s">
        <v>7232</v>
      </c>
      <c r="D4015" t="s">
        <v>9</v>
      </c>
      <c r="E4015" t="s">
        <v>5516</v>
      </c>
      <c r="F4015" s="8">
        <v>92</v>
      </c>
    </row>
    <row r="4016" spans="1:6" x14ac:dyDescent="0.25">
      <c r="A4016" s="22">
        <v>43531</v>
      </c>
      <c r="B4016" s="7">
        <v>0.14000000000000001</v>
      </c>
      <c r="C4016" t="s">
        <v>7232</v>
      </c>
      <c r="D4016" t="s">
        <v>7200</v>
      </c>
      <c r="E4016" t="s">
        <v>5998</v>
      </c>
      <c r="F4016" s="8">
        <v>92</v>
      </c>
    </row>
    <row r="4017" spans="1:6" x14ac:dyDescent="0.25">
      <c r="A4017" s="22">
        <v>43546</v>
      </c>
      <c r="B4017" s="7">
        <v>0.71</v>
      </c>
      <c r="C4017" t="s">
        <v>7229</v>
      </c>
      <c r="D4017" t="s">
        <v>9</v>
      </c>
      <c r="E4017" t="s">
        <v>7054</v>
      </c>
      <c r="F4017" s="8">
        <v>92</v>
      </c>
    </row>
    <row r="4018" spans="1:6" x14ac:dyDescent="0.25">
      <c r="A4018" s="22">
        <v>43420</v>
      </c>
      <c r="B4018" s="7">
        <v>0.74</v>
      </c>
      <c r="C4018" t="s">
        <v>7229</v>
      </c>
      <c r="D4018" t="s">
        <v>9</v>
      </c>
      <c r="E4018" t="s">
        <v>5825</v>
      </c>
      <c r="F4018" s="8">
        <v>92</v>
      </c>
    </row>
    <row r="4019" spans="1:6" x14ac:dyDescent="0.25">
      <c r="A4019" s="22">
        <v>43426</v>
      </c>
      <c r="B4019" s="7">
        <v>0.55000000000000004</v>
      </c>
      <c r="C4019" t="s">
        <v>7232</v>
      </c>
      <c r="D4019" t="s">
        <v>7200</v>
      </c>
      <c r="E4019" t="s">
        <v>6468</v>
      </c>
      <c r="F4019" s="8">
        <v>92</v>
      </c>
    </row>
    <row r="4020" spans="1:6" x14ac:dyDescent="0.25">
      <c r="A4020" s="22">
        <v>43459</v>
      </c>
      <c r="B4020" s="7">
        <v>0.72</v>
      </c>
      <c r="C4020" t="s">
        <v>7231</v>
      </c>
      <c r="D4020" t="s">
        <v>7202</v>
      </c>
      <c r="E4020" t="s">
        <v>7147</v>
      </c>
      <c r="F4020" s="8">
        <v>92</v>
      </c>
    </row>
    <row r="4021" spans="1:6" x14ac:dyDescent="0.25">
      <c r="A4021" s="22">
        <v>43461</v>
      </c>
      <c r="B4021" s="7">
        <v>0.28000000000000003</v>
      </c>
      <c r="C4021" t="s">
        <v>7232</v>
      </c>
      <c r="D4021" t="s">
        <v>9</v>
      </c>
      <c r="E4021" t="s">
        <v>3582</v>
      </c>
      <c r="F4021" s="8">
        <v>92</v>
      </c>
    </row>
    <row r="4022" spans="1:6" x14ac:dyDescent="0.25">
      <c r="A4022" s="22">
        <v>43462</v>
      </c>
      <c r="B4022" s="7">
        <v>0.24</v>
      </c>
      <c r="C4022" t="s">
        <v>7229</v>
      </c>
      <c r="D4022" t="s">
        <v>7201</v>
      </c>
      <c r="E4022" t="s">
        <v>7159</v>
      </c>
      <c r="F4022" s="8">
        <v>92</v>
      </c>
    </row>
    <row r="4023" spans="1:6" x14ac:dyDescent="0.25">
      <c r="A4023" s="22">
        <v>43475</v>
      </c>
      <c r="B4023" s="7">
        <v>0.96</v>
      </c>
      <c r="C4023" t="s">
        <v>7232</v>
      </c>
      <c r="D4023" t="s">
        <v>7200</v>
      </c>
      <c r="E4023" t="s">
        <v>5152</v>
      </c>
      <c r="F4023" s="8">
        <v>92</v>
      </c>
    </row>
    <row r="4024" spans="1:6" x14ac:dyDescent="0.25">
      <c r="A4024" s="22">
        <v>43535</v>
      </c>
      <c r="B4024" s="7">
        <v>0.09</v>
      </c>
      <c r="C4024" t="s">
        <v>7226</v>
      </c>
      <c r="D4024" t="s">
        <v>7201</v>
      </c>
      <c r="E4024" t="s">
        <v>6584</v>
      </c>
      <c r="F4024" s="8">
        <v>92</v>
      </c>
    </row>
    <row r="4025" spans="1:6" x14ac:dyDescent="0.25">
      <c r="A4025" s="22">
        <v>43483</v>
      </c>
      <c r="B4025" s="7">
        <v>0.06</v>
      </c>
      <c r="C4025" t="s">
        <v>7229</v>
      </c>
      <c r="D4025" t="s">
        <v>9</v>
      </c>
      <c r="E4025" t="s">
        <v>5298</v>
      </c>
      <c r="F4025" s="8">
        <v>92</v>
      </c>
    </row>
    <row r="4026" spans="1:6" x14ac:dyDescent="0.25">
      <c r="A4026" s="22">
        <v>43433</v>
      </c>
      <c r="B4026" s="7">
        <v>0.99</v>
      </c>
      <c r="C4026" t="s">
        <v>7232</v>
      </c>
      <c r="D4026" t="s">
        <v>9</v>
      </c>
      <c r="E4026" t="s">
        <v>6177</v>
      </c>
      <c r="F4026" s="8">
        <v>92</v>
      </c>
    </row>
    <row r="4027" spans="1:6" x14ac:dyDescent="0.25">
      <c r="A4027" s="22">
        <v>43459</v>
      </c>
      <c r="B4027" s="7">
        <v>0.73</v>
      </c>
      <c r="C4027" t="s">
        <v>7231</v>
      </c>
      <c r="D4027" t="s">
        <v>7201</v>
      </c>
      <c r="E4027" t="s">
        <v>5586</v>
      </c>
      <c r="F4027" s="8">
        <v>92</v>
      </c>
    </row>
    <row r="4028" spans="1:6" x14ac:dyDescent="0.25">
      <c r="A4028" s="22">
        <v>43531</v>
      </c>
      <c r="B4028" s="7">
        <v>0.25</v>
      </c>
      <c r="C4028" t="s">
        <v>7232</v>
      </c>
      <c r="D4028" t="s">
        <v>7200</v>
      </c>
      <c r="E4028" t="s">
        <v>5695</v>
      </c>
      <c r="F4028" s="8">
        <v>92</v>
      </c>
    </row>
    <row r="4029" spans="1:6" x14ac:dyDescent="0.25">
      <c r="A4029" s="22">
        <v>43508</v>
      </c>
      <c r="B4029" s="7">
        <v>0.94</v>
      </c>
      <c r="C4029" t="s">
        <v>7231</v>
      </c>
      <c r="D4029" t="s">
        <v>9</v>
      </c>
      <c r="E4029" t="s">
        <v>6842</v>
      </c>
      <c r="F4029" s="8">
        <v>92</v>
      </c>
    </row>
    <row r="4030" spans="1:6" x14ac:dyDescent="0.25">
      <c r="A4030" s="22">
        <v>43539</v>
      </c>
      <c r="B4030" s="7">
        <v>0.56000000000000005</v>
      </c>
      <c r="C4030" t="s">
        <v>7229</v>
      </c>
      <c r="D4030" t="s">
        <v>7201</v>
      </c>
      <c r="E4030" t="s">
        <v>1388</v>
      </c>
      <c r="F4030" s="8">
        <v>92</v>
      </c>
    </row>
    <row r="4031" spans="1:6" x14ac:dyDescent="0.25">
      <c r="A4031" s="22">
        <v>43538</v>
      </c>
      <c r="B4031" s="7">
        <v>0.51</v>
      </c>
      <c r="C4031" t="s">
        <v>7232</v>
      </c>
      <c r="D4031" t="s">
        <v>9</v>
      </c>
      <c r="E4031" t="s">
        <v>6936</v>
      </c>
      <c r="F4031" s="8">
        <v>92</v>
      </c>
    </row>
    <row r="4032" spans="1:6" x14ac:dyDescent="0.25">
      <c r="A4032" s="22">
        <v>43469</v>
      </c>
      <c r="B4032" s="7">
        <v>0.21</v>
      </c>
      <c r="C4032" t="s">
        <v>7229</v>
      </c>
      <c r="D4032" t="s">
        <v>9</v>
      </c>
      <c r="E4032" t="s">
        <v>6310</v>
      </c>
      <c r="F4032" s="8">
        <v>92</v>
      </c>
    </row>
    <row r="4033" spans="1:6" x14ac:dyDescent="0.25">
      <c r="A4033" s="22">
        <v>43493</v>
      </c>
      <c r="B4033" s="7">
        <v>0.34</v>
      </c>
      <c r="C4033" t="s">
        <v>7226</v>
      </c>
      <c r="D4033" t="s">
        <v>7201</v>
      </c>
      <c r="E4033" t="s">
        <v>6497</v>
      </c>
      <c r="F4033" s="8">
        <v>92</v>
      </c>
    </row>
    <row r="4034" spans="1:6" x14ac:dyDescent="0.25">
      <c r="A4034" s="22">
        <v>43525</v>
      </c>
      <c r="B4034" s="7">
        <v>0.49</v>
      </c>
      <c r="C4034" t="s">
        <v>7229</v>
      </c>
      <c r="D4034" t="s">
        <v>7200</v>
      </c>
      <c r="E4034" t="s">
        <v>6469</v>
      </c>
      <c r="F4034" s="8">
        <v>92</v>
      </c>
    </row>
    <row r="4035" spans="1:6" x14ac:dyDescent="0.25">
      <c r="A4035" s="22">
        <v>43514</v>
      </c>
      <c r="B4035" s="7">
        <v>0.44</v>
      </c>
      <c r="C4035" t="s">
        <v>7226</v>
      </c>
      <c r="D4035" t="s">
        <v>7203</v>
      </c>
      <c r="E4035" t="s">
        <v>6461</v>
      </c>
      <c r="F4035" s="8">
        <v>92</v>
      </c>
    </row>
    <row r="4036" spans="1:6" x14ac:dyDescent="0.25">
      <c r="A4036" s="22">
        <v>43444</v>
      </c>
      <c r="B4036" s="7">
        <v>0.27</v>
      </c>
      <c r="C4036" t="s">
        <v>7226</v>
      </c>
      <c r="D4036" t="s">
        <v>7203</v>
      </c>
      <c r="E4036" t="s">
        <v>6422</v>
      </c>
      <c r="F4036" s="8">
        <v>92</v>
      </c>
    </row>
    <row r="4037" spans="1:6" x14ac:dyDescent="0.25">
      <c r="A4037" s="22">
        <v>43434</v>
      </c>
      <c r="B4037" s="7">
        <v>0.78</v>
      </c>
      <c r="C4037" t="s">
        <v>7229</v>
      </c>
      <c r="D4037" t="s">
        <v>7201</v>
      </c>
      <c r="E4037" t="s">
        <v>6815</v>
      </c>
      <c r="F4037" s="8">
        <v>92</v>
      </c>
    </row>
    <row r="4038" spans="1:6" x14ac:dyDescent="0.25">
      <c r="A4038" s="22">
        <v>43496</v>
      </c>
      <c r="B4038" s="7">
        <v>0.75</v>
      </c>
      <c r="C4038" t="s">
        <v>7232</v>
      </c>
      <c r="D4038" t="s">
        <v>7201</v>
      </c>
      <c r="E4038" t="s">
        <v>3696</v>
      </c>
      <c r="F4038" s="8">
        <v>92</v>
      </c>
    </row>
    <row r="4039" spans="1:6" x14ac:dyDescent="0.25">
      <c r="A4039" s="22">
        <v>43521</v>
      </c>
      <c r="B4039" s="7">
        <v>0.73</v>
      </c>
      <c r="C4039" t="s">
        <v>7226</v>
      </c>
      <c r="D4039" t="s">
        <v>7200</v>
      </c>
      <c r="E4039" t="s">
        <v>6423</v>
      </c>
      <c r="F4039" s="8">
        <v>92</v>
      </c>
    </row>
    <row r="4040" spans="1:6" x14ac:dyDescent="0.25">
      <c r="A4040" s="22">
        <v>43538</v>
      </c>
      <c r="B4040" s="7">
        <v>0.57999999999999996</v>
      </c>
      <c r="C4040" t="s">
        <v>7232</v>
      </c>
      <c r="D4040" t="s">
        <v>7202</v>
      </c>
      <c r="E4040" t="s">
        <v>296</v>
      </c>
      <c r="F4040" s="8">
        <v>92</v>
      </c>
    </row>
    <row r="4041" spans="1:6" x14ac:dyDescent="0.25">
      <c r="A4041" s="22">
        <v>43465</v>
      </c>
      <c r="B4041" s="7">
        <v>0.98</v>
      </c>
      <c r="C4041" t="s">
        <v>7226</v>
      </c>
      <c r="D4041" t="s">
        <v>7203</v>
      </c>
      <c r="E4041" t="s">
        <v>5351</v>
      </c>
      <c r="F4041" s="8">
        <v>92</v>
      </c>
    </row>
    <row r="4042" spans="1:6" x14ac:dyDescent="0.25">
      <c r="A4042" s="22">
        <v>43528</v>
      </c>
      <c r="B4042" s="7">
        <v>0.65</v>
      </c>
      <c r="C4042" t="s">
        <v>7226</v>
      </c>
      <c r="D4042" t="s">
        <v>7200</v>
      </c>
      <c r="E4042" t="s">
        <v>6487</v>
      </c>
      <c r="F4042" s="8">
        <v>92</v>
      </c>
    </row>
    <row r="4043" spans="1:6" x14ac:dyDescent="0.25">
      <c r="A4043" s="22">
        <v>43536</v>
      </c>
      <c r="B4043" s="7">
        <v>0.94</v>
      </c>
      <c r="C4043" t="s">
        <v>7231</v>
      </c>
      <c r="D4043" t="s">
        <v>7201</v>
      </c>
      <c r="E4043" t="s">
        <v>6045</v>
      </c>
      <c r="F4043" s="8">
        <v>92</v>
      </c>
    </row>
    <row r="4044" spans="1:6" x14ac:dyDescent="0.25">
      <c r="A4044" s="22">
        <v>43489</v>
      </c>
      <c r="B4044" s="7">
        <v>0.81</v>
      </c>
      <c r="C4044" t="s">
        <v>7232</v>
      </c>
      <c r="D4044" t="s">
        <v>9</v>
      </c>
      <c r="E4044" t="s">
        <v>5879</v>
      </c>
      <c r="F4044" s="8">
        <v>92</v>
      </c>
    </row>
    <row r="4045" spans="1:6" x14ac:dyDescent="0.25">
      <c r="A4045" s="22">
        <v>43447</v>
      </c>
      <c r="B4045" s="7">
        <v>0.4</v>
      </c>
      <c r="C4045" t="s">
        <v>7232</v>
      </c>
      <c r="D4045" t="s">
        <v>9</v>
      </c>
      <c r="E4045" t="s">
        <v>5661</v>
      </c>
      <c r="F4045" s="8">
        <v>92</v>
      </c>
    </row>
    <row r="4046" spans="1:6" x14ac:dyDescent="0.25">
      <c r="A4046" s="22">
        <v>43535</v>
      </c>
      <c r="B4046" s="7">
        <v>0.2</v>
      </c>
      <c r="C4046" t="s">
        <v>7226</v>
      </c>
      <c r="D4046" t="s">
        <v>7200</v>
      </c>
      <c r="E4046" t="s">
        <v>2746</v>
      </c>
      <c r="F4046" s="8">
        <v>92</v>
      </c>
    </row>
    <row r="4047" spans="1:6" x14ac:dyDescent="0.25">
      <c r="A4047" s="22">
        <v>43454</v>
      </c>
      <c r="B4047" s="7">
        <v>0.62</v>
      </c>
      <c r="C4047" t="s">
        <v>7232</v>
      </c>
      <c r="D4047" t="s">
        <v>7201</v>
      </c>
      <c r="E4047" t="s">
        <v>6597</v>
      </c>
      <c r="F4047" s="8">
        <v>92</v>
      </c>
    </row>
    <row r="4048" spans="1:6" x14ac:dyDescent="0.25">
      <c r="A4048" s="22">
        <v>43550</v>
      </c>
      <c r="B4048" s="7">
        <v>0.93</v>
      </c>
      <c r="C4048" t="s">
        <v>7231</v>
      </c>
      <c r="D4048" t="s">
        <v>7201</v>
      </c>
      <c r="E4048" t="s">
        <v>5106</v>
      </c>
      <c r="F4048" s="8">
        <v>92</v>
      </c>
    </row>
    <row r="4049" spans="1:6" x14ac:dyDescent="0.25">
      <c r="A4049" s="22">
        <v>43504</v>
      </c>
      <c r="B4049" s="7">
        <v>0.59</v>
      </c>
      <c r="C4049" t="s">
        <v>7229</v>
      </c>
      <c r="D4049" t="s">
        <v>7200</v>
      </c>
      <c r="E4049" t="s">
        <v>7158</v>
      </c>
      <c r="F4049" s="8">
        <v>92</v>
      </c>
    </row>
    <row r="4050" spans="1:6" x14ac:dyDescent="0.25">
      <c r="A4050" s="22">
        <v>43465</v>
      </c>
      <c r="B4050" s="7">
        <v>0.51</v>
      </c>
      <c r="C4050" t="s">
        <v>7226</v>
      </c>
      <c r="D4050" t="s">
        <v>7200</v>
      </c>
      <c r="E4050" t="s">
        <v>5298</v>
      </c>
      <c r="F4050" s="8">
        <v>92</v>
      </c>
    </row>
    <row r="4051" spans="1:6" x14ac:dyDescent="0.25">
      <c r="A4051" s="22">
        <v>43524</v>
      </c>
      <c r="B4051" s="7">
        <v>0.24</v>
      </c>
      <c r="C4051" t="s">
        <v>7232</v>
      </c>
      <c r="D4051" t="s">
        <v>9</v>
      </c>
      <c r="E4051" t="s">
        <v>5778</v>
      </c>
      <c r="F4051" s="8">
        <v>92</v>
      </c>
    </row>
    <row r="4052" spans="1:6" x14ac:dyDescent="0.25">
      <c r="A4052" s="22">
        <v>43487</v>
      </c>
      <c r="B4052" s="7">
        <v>0.28000000000000003</v>
      </c>
      <c r="C4052" t="s">
        <v>7231</v>
      </c>
      <c r="D4052" t="s">
        <v>9</v>
      </c>
      <c r="E4052" t="s">
        <v>5946</v>
      </c>
      <c r="F4052" s="8">
        <v>92</v>
      </c>
    </row>
    <row r="4053" spans="1:6" x14ac:dyDescent="0.25">
      <c r="A4053" s="22">
        <v>43444</v>
      </c>
      <c r="B4053" s="7">
        <v>0.21</v>
      </c>
      <c r="C4053" t="s">
        <v>7226</v>
      </c>
      <c r="D4053" t="s">
        <v>7201</v>
      </c>
      <c r="E4053" t="s">
        <v>6752</v>
      </c>
      <c r="F4053" s="8">
        <v>92</v>
      </c>
    </row>
    <row r="4054" spans="1:6" x14ac:dyDescent="0.25">
      <c r="A4054" s="22">
        <v>43524</v>
      </c>
      <c r="B4054" s="7">
        <v>0.66</v>
      </c>
      <c r="C4054" t="s">
        <v>7232</v>
      </c>
      <c r="D4054" t="s">
        <v>9</v>
      </c>
      <c r="E4054" t="s">
        <v>3356</v>
      </c>
      <c r="F4054" s="8">
        <v>92</v>
      </c>
    </row>
    <row r="4055" spans="1:6" x14ac:dyDescent="0.25">
      <c r="A4055" s="22">
        <v>43510</v>
      </c>
      <c r="B4055" s="7">
        <v>0.56999999999999995</v>
      </c>
      <c r="C4055" t="s">
        <v>7232</v>
      </c>
      <c r="D4055" t="s">
        <v>7203</v>
      </c>
      <c r="E4055" t="s">
        <v>6740</v>
      </c>
      <c r="F4055" s="8">
        <v>92</v>
      </c>
    </row>
    <row r="4056" spans="1:6" x14ac:dyDescent="0.25">
      <c r="A4056" s="22">
        <v>43524</v>
      </c>
      <c r="B4056" s="7">
        <v>0.31</v>
      </c>
      <c r="C4056" t="s">
        <v>7232</v>
      </c>
      <c r="D4056" t="s">
        <v>9</v>
      </c>
      <c r="E4056" t="s">
        <v>1469</v>
      </c>
      <c r="F4056" s="8">
        <v>92</v>
      </c>
    </row>
    <row r="4057" spans="1:6" x14ac:dyDescent="0.25">
      <c r="A4057" s="22">
        <v>43545</v>
      </c>
      <c r="B4057" s="7">
        <v>0.73</v>
      </c>
      <c r="C4057" t="s">
        <v>7232</v>
      </c>
      <c r="D4057" t="s">
        <v>7202</v>
      </c>
      <c r="E4057" t="s">
        <v>6378</v>
      </c>
      <c r="F4057" s="8">
        <v>92</v>
      </c>
    </row>
    <row r="4058" spans="1:6" x14ac:dyDescent="0.25">
      <c r="A4058" s="22">
        <v>43507</v>
      </c>
      <c r="B4058" s="7">
        <v>0.85</v>
      </c>
      <c r="C4058" t="s">
        <v>7226</v>
      </c>
      <c r="D4058" t="s">
        <v>7201</v>
      </c>
      <c r="E4058" t="s">
        <v>5495</v>
      </c>
      <c r="F4058" s="8">
        <v>92</v>
      </c>
    </row>
    <row r="4059" spans="1:6" x14ac:dyDescent="0.25">
      <c r="A4059" s="22">
        <v>43489</v>
      </c>
      <c r="B4059" s="7">
        <v>0.78</v>
      </c>
      <c r="C4059" t="s">
        <v>7232</v>
      </c>
      <c r="D4059" t="s">
        <v>7201</v>
      </c>
      <c r="E4059" t="s">
        <v>6611</v>
      </c>
      <c r="F4059" s="8">
        <v>92</v>
      </c>
    </row>
    <row r="4060" spans="1:6" x14ac:dyDescent="0.25">
      <c r="A4060" s="22">
        <v>43438</v>
      </c>
      <c r="B4060" s="7">
        <v>0.43</v>
      </c>
      <c r="C4060" t="s">
        <v>7231</v>
      </c>
      <c r="D4060" t="s">
        <v>9</v>
      </c>
      <c r="E4060" t="s">
        <v>5038</v>
      </c>
      <c r="F4060" s="8">
        <v>92</v>
      </c>
    </row>
    <row r="4061" spans="1:6" x14ac:dyDescent="0.25">
      <c r="A4061" s="22">
        <v>43525</v>
      </c>
      <c r="B4061" s="7">
        <v>0.04</v>
      </c>
      <c r="C4061" t="s">
        <v>7229</v>
      </c>
      <c r="D4061" t="s">
        <v>7202</v>
      </c>
      <c r="E4061" t="s">
        <v>6890</v>
      </c>
      <c r="F4061" s="8">
        <v>92</v>
      </c>
    </row>
    <row r="4062" spans="1:6" x14ac:dyDescent="0.25">
      <c r="A4062" s="22">
        <v>43430</v>
      </c>
      <c r="B4062" s="7">
        <v>7.0000000000000007E-2</v>
      </c>
      <c r="C4062" t="s">
        <v>7226</v>
      </c>
      <c r="D4062" t="s">
        <v>7201</v>
      </c>
      <c r="E4062" t="s">
        <v>7134</v>
      </c>
      <c r="F4062" s="8">
        <v>92</v>
      </c>
    </row>
    <row r="4063" spans="1:6" x14ac:dyDescent="0.25">
      <c r="A4063" s="22">
        <v>43437</v>
      </c>
      <c r="B4063" s="7">
        <v>0.26</v>
      </c>
      <c r="C4063" t="s">
        <v>7226</v>
      </c>
      <c r="D4063" t="s">
        <v>7202</v>
      </c>
      <c r="E4063" t="s">
        <v>6720</v>
      </c>
      <c r="F4063" s="8">
        <v>92</v>
      </c>
    </row>
    <row r="4064" spans="1:6" x14ac:dyDescent="0.25">
      <c r="A4064" s="22">
        <v>43549</v>
      </c>
      <c r="B4064" s="7">
        <v>0.25</v>
      </c>
      <c r="C4064" t="s">
        <v>7226</v>
      </c>
      <c r="D4064" t="s">
        <v>7201</v>
      </c>
      <c r="E4064" t="s">
        <v>7072</v>
      </c>
      <c r="F4064" s="8">
        <v>92</v>
      </c>
    </row>
    <row r="4065" spans="1:6" x14ac:dyDescent="0.25">
      <c r="A4065" s="22">
        <v>43543</v>
      </c>
      <c r="B4065" s="7">
        <v>0.1</v>
      </c>
      <c r="C4065" t="s">
        <v>7231</v>
      </c>
      <c r="D4065" t="s">
        <v>9</v>
      </c>
      <c r="E4065" t="s">
        <v>6370</v>
      </c>
      <c r="F4065" s="8">
        <v>92</v>
      </c>
    </row>
    <row r="4066" spans="1:6" x14ac:dyDescent="0.25">
      <c r="A4066" s="22">
        <v>43515</v>
      </c>
      <c r="B4066" s="7">
        <v>0.41</v>
      </c>
      <c r="C4066" t="s">
        <v>7231</v>
      </c>
      <c r="D4066" t="s">
        <v>9</v>
      </c>
      <c r="E4066" t="s">
        <v>2935</v>
      </c>
      <c r="F4066" s="8">
        <v>92</v>
      </c>
    </row>
    <row r="4067" spans="1:6" x14ac:dyDescent="0.25">
      <c r="A4067" s="22">
        <v>43426</v>
      </c>
      <c r="B4067" s="7">
        <v>0.93</v>
      </c>
      <c r="C4067" t="s">
        <v>7232</v>
      </c>
      <c r="D4067" t="s">
        <v>9</v>
      </c>
      <c r="E4067" t="s">
        <v>6214</v>
      </c>
      <c r="F4067" s="8">
        <v>92</v>
      </c>
    </row>
    <row r="4068" spans="1:6" x14ac:dyDescent="0.25">
      <c r="A4068" s="22">
        <v>43426</v>
      </c>
      <c r="B4068" s="7">
        <v>0.85</v>
      </c>
      <c r="C4068" t="s">
        <v>7232</v>
      </c>
      <c r="D4068" t="s">
        <v>7200</v>
      </c>
      <c r="E4068" t="s">
        <v>5184</v>
      </c>
      <c r="F4068" s="8">
        <v>92</v>
      </c>
    </row>
    <row r="4069" spans="1:6" x14ac:dyDescent="0.25">
      <c r="A4069" s="22">
        <v>43440</v>
      </c>
      <c r="B4069" s="7">
        <v>0.61</v>
      </c>
      <c r="C4069" t="s">
        <v>7232</v>
      </c>
      <c r="D4069" t="s">
        <v>7200</v>
      </c>
      <c r="E4069" t="s">
        <v>6500</v>
      </c>
      <c r="F4069" s="8">
        <v>92</v>
      </c>
    </row>
    <row r="4070" spans="1:6" x14ac:dyDescent="0.25">
      <c r="A4070" s="22">
        <v>43528</v>
      </c>
      <c r="B4070" s="7">
        <v>0.1</v>
      </c>
      <c r="C4070" t="s">
        <v>7226</v>
      </c>
      <c r="D4070" t="s">
        <v>7201</v>
      </c>
      <c r="E4070" t="s">
        <v>6940</v>
      </c>
      <c r="F4070" s="8">
        <v>92</v>
      </c>
    </row>
    <row r="4071" spans="1:6" x14ac:dyDescent="0.25">
      <c r="A4071" s="22">
        <v>43486</v>
      </c>
      <c r="B4071" s="7">
        <v>0.18</v>
      </c>
      <c r="C4071" t="s">
        <v>7226</v>
      </c>
      <c r="D4071" t="s">
        <v>7201</v>
      </c>
      <c r="E4071" t="s">
        <v>1946</v>
      </c>
      <c r="F4071" s="8">
        <v>92</v>
      </c>
    </row>
    <row r="4072" spans="1:6" x14ac:dyDescent="0.25">
      <c r="A4072" s="22">
        <v>43437</v>
      </c>
      <c r="B4072" s="7">
        <v>0.81</v>
      </c>
      <c r="C4072" t="s">
        <v>7226</v>
      </c>
      <c r="D4072" t="s">
        <v>7201</v>
      </c>
      <c r="E4072" t="s">
        <v>5108</v>
      </c>
      <c r="F4072" s="8">
        <v>92</v>
      </c>
    </row>
    <row r="4073" spans="1:6" x14ac:dyDescent="0.25">
      <c r="A4073" s="22">
        <v>43445</v>
      </c>
      <c r="B4073" s="7">
        <v>0.81</v>
      </c>
      <c r="C4073" t="s">
        <v>7231</v>
      </c>
      <c r="D4073" t="s">
        <v>7200</v>
      </c>
      <c r="E4073" t="s">
        <v>6524</v>
      </c>
      <c r="F4073" s="8">
        <v>92</v>
      </c>
    </row>
    <row r="4074" spans="1:6" x14ac:dyDescent="0.25">
      <c r="A4074" s="22">
        <v>43542</v>
      </c>
      <c r="B4074" s="7">
        <v>0.17</v>
      </c>
      <c r="C4074" t="s">
        <v>7226</v>
      </c>
      <c r="D4074" t="s">
        <v>7201</v>
      </c>
      <c r="E4074" t="s">
        <v>5155</v>
      </c>
      <c r="F4074" s="8">
        <v>92</v>
      </c>
    </row>
    <row r="4075" spans="1:6" x14ac:dyDescent="0.25">
      <c r="A4075" s="22">
        <v>43531</v>
      </c>
      <c r="B4075" s="7">
        <v>0.27</v>
      </c>
      <c r="C4075" t="s">
        <v>7232</v>
      </c>
      <c r="D4075" t="s">
        <v>9</v>
      </c>
      <c r="E4075" t="s">
        <v>7093</v>
      </c>
      <c r="F4075" s="8">
        <v>92</v>
      </c>
    </row>
    <row r="4076" spans="1:6" x14ac:dyDescent="0.25">
      <c r="A4076" s="22">
        <v>43431</v>
      </c>
      <c r="B4076" s="7">
        <v>0.28999999999999998</v>
      </c>
      <c r="C4076" t="s">
        <v>7231</v>
      </c>
      <c r="D4076" t="s">
        <v>7201</v>
      </c>
      <c r="E4076" t="s">
        <v>4397</v>
      </c>
      <c r="F4076" s="8">
        <v>92</v>
      </c>
    </row>
    <row r="4077" spans="1:6" x14ac:dyDescent="0.25">
      <c r="A4077" s="22">
        <v>43552</v>
      </c>
      <c r="B4077" s="7">
        <v>0.4</v>
      </c>
      <c r="C4077" t="s">
        <v>7232</v>
      </c>
      <c r="D4077" t="s">
        <v>9</v>
      </c>
      <c r="E4077" t="s">
        <v>5700</v>
      </c>
      <c r="F4077" s="8">
        <v>92</v>
      </c>
    </row>
    <row r="4078" spans="1:6" x14ac:dyDescent="0.25">
      <c r="A4078" s="22">
        <v>43532</v>
      </c>
      <c r="B4078" s="7">
        <v>0.03</v>
      </c>
      <c r="C4078" t="s">
        <v>7229</v>
      </c>
      <c r="D4078" t="s">
        <v>7201</v>
      </c>
      <c r="E4078" t="s">
        <v>6114</v>
      </c>
      <c r="F4078" s="8">
        <v>92</v>
      </c>
    </row>
    <row r="4079" spans="1:6" x14ac:dyDescent="0.25">
      <c r="A4079" s="22">
        <v>43430</v>
      </c>
      <c r="B4079" s="7">
        <v>0.15</v>
      </c>
      <c r="C4079" t="s">
        <v>7226</v>
      </c>
      <c r="D4079" t="s">
        <v>9</v>
      </c>
      <c r="E4079" t="s">
        <v>6281</v>
      </c>
      <c r="F4079" s="8">
        <v>92</v>
      </c>
    </row>
    <row r="4080" spans="1:6" x14ac:dyDescent="0.25">
      <c r="A4080" s="22">
        <v>43475</v>
      </c>
      <c r="B4080" s="7">
        <v>0.22</v>
      </c>
      <c r="C4080" t="s">
        <v>7232</v>
      </c>
      <c r="D4080" t="s">
        <v>9</v>
      </c>
      <c r="E4080" t="s">
        <v>6568</v>
      </c>
      <c r="F4080" s="8">
        <v>92</v>
      </c>
    </row>
    <row r="4081" spans="1:6" x14ac:dyDescent="0.25">
      <c r="A4081" s="22">
        <v>43507</v>
      </c>
      <c r="B4081" s="7">
        <v>0.46</v>
      </c>
      <c r="C4081" t="s">
        <v>7226</v>
      </c>
      <c r="D4081" t="s">
        <v>9</v>
      </c>
      <c r="E4081" t="s">
        <v>6386</v>
      </c>
      <c r="F4081" s="8">
        <v>92</v>
      </c>
    </row>
    <row r="4082" spans="1:6" x14ac:dyDescent="0.25">
      <c r="A4082" s="22">
        <v>43420</v>
      </c>
      <c r="B4082" s="7">
        <v>0.99</v>
      </c>
      <c r="C4082" t="s">
        <v>7229</v>
      </c>
      <c r="D4082" t="s">
        <v>7201</v>
      </c>
      <c r="E4082" t="s">
        <v>7187</v>
      </c>
      <c r="F4082" s="8">
        <v>92</v>
      </c>
    </row>
    <row r="4083" spans="1:6" x14ac:dyDescent="0.25">
      <c r="A4083" s="22">
        <v>43546</v>
      </c>
      <c r="B4083" s="7">
        <v>0.7</v>
      </c>
      <c r="C4083" t="s">
        <v>7229</v>
      </c>
      <c r="D4083" t="s">
        <v>9</v>
      </c>
      <c r="E4083" t="s">
        <v>5492</v>
      </c>
      <c r="F4083" s="8">
        <v>92</v>
      </c>
    </row>
    <row r="4084" spans="1:6" x14ac:dyDescent="0.25">
      <c r="A4084" s="22">
        <v>43503</v>
      </c>
      <c r="B4084" s="7">
        <v>0.74</v>
      </c>
      <c r="C4084" t="s">
        <v>7232</v>
      </c>
      <c r="D4084" t="s">
        <v>9</v>
      </c>
      <c r="E4084" t="s">
        <v>6840</v>
      </c>
      <c r="F4084" s="8">
        <v>92</v>
      </c>
    </row>
    <row r="4085" spans="1:6" x14ac:dyDescent="0.25">
      <c r="A4085" s="22">
        <v>43501</v>
      </c>
      <c r="B4085" s="7">
        <v>0.17</v>
      </c>
      <c r="C4085" t="s">
        <v>7231</v>
      </c>
      <c r="D4085" t="s">
        <v>7201</v>
      </c>
      <c r="E4085" t="s">
        <v>6995</v>
      </c>
      <c r="F4085" s="8">
        <v>92</v>
      </c>
    </row>
    <row r="4086" spans="1:6" x14ac:dyDescent="0.25">
      <c r="A4086" s="22">
        <v>43528</v>
      </c>
      <c r="B4086" s="7">
        <v>0.44</v>
      </c>
      <c r="C4086" t="s">
        <v>7226</v>
      </c>
      <c r="D4086" t="s">
        <v>7202</v>
      </c>
      <c r="E4086" t="s">
        <v>7187</v>
      </c>
      <c r="F4086" s="8">
        <v>92</v>
      </c>
    </row>
    <row r="4087" spans="1:6" x14ac:dyDescent="0.25">
      <c r="A4087" s="22">
        <v>43546</v>
      </c>
      <c r="B4087" s="7">
        <v>0.13</v>
      </c>
      <c r="C4087" t="s">
        <v>7229</v>
      </c>
      <c r="D4087" t="s">
        <v>9</v>
      </c>
      <c r="E4087" t="s">
        <v>6272</v>
      </c>
      <c r="F4087" s="8">
        <v>92</v>
      </c>
    </row>
    <row r="4088" spans="1:6" x14ac:dyDescent="0.25">
      <c r="A4088" s="22">
        <v>43433</v>
      </c>
      <c r="B4088" s="7">
        <v>0.76</v>
      </c>
      <c r="C4088" t="s">
        <v>7232</v>
      </c>
      <c r="D4088" t="s">
        <v>7203</v>
      </c>
      <c r="E4088" t="s">
        <v>5215</v>
      </c>
      <c r="F4088" s="8">
        <v>92</v>
      </c>
    </row>
    <row r="4089" spans="1:6" x14ac:dyDescent="0.25">
      <c r="A4089" s="22">
        <v>43507</v>
      </c>
      <c r="B4089" s="7">
        <v>0.25</v>
      </c>
      <c r="C4089" t="s">
        <v>7226</v>
      </c>
      <c r="D4089" t="s">
        <v>9</v>
      </c>
      <c r="E4089" t="s">
        <v>6024</v>
      </c>
      <c r="F4089" s="8">
        <v>92</v>
      </c>
    </row>
    <row r="4090" spans="1:6" x14ac:dyDescent="0.25">
      <c r="A4090" s="22">
        <v>43543</v>
      </c>
      <c r="B4090" s="7">
        <v>0.68</v>
      </c>
      <c r="C4090" t="s">
        <v>7231</v>
      </c>
      <c r="D4090" t="s">
        <v>7201</v>
      </c>
      <c r="E4090" t="s">
        <v>7047</v>
      </c>
      <c r="F4090" s="8">
        <v>92</v>
      </c>
    </row>
    <row r="4091" spans="1:6" x14ac:dyDescent="0.25">
      <c r="A4091" s="22">
        <v>43482</v>
      </c>
      <c r="B4091" s="7">
        <v>0.22</v>
      </c>
      <c r="C4091" t="s">
        <v>7232</v>
      </c>
      <c r="D4091" t="s">
        <v>7203</v>
      </c>
      <c r="E4091" t="s">
        <v>5277</v>
      </c>
      <c r="F4091" s="8">
        <v>92</v>
      </c>
    </row>
    <row r="4092" spans="1:6" x14ac:dyDescent="0.25">
      <c r="A4092" s="22">
        <v>43420</v>
      </c>
      <c r="B4092" s="7">
        <v>0.45</v>
      </c>
      <c r="C4092" t="s">
        <v>7229</v>
      </c>
      <c r="D4092" t="s">
        <v>9</v>
      </c>
      <c r="E4092" t="s">
        <v>6143</v>
      </c>
      <c r="F4092" s="8">
        <v>92</v>
      </c>
    </row>
    <row r="4093" spans="1:6" x14ac:dyDescent="0.25">
      <c r="A4093" s="22">
        <v>43504</v>
      </c>
      <c r="B4093" s="7">
        <v>0.34</v>
      </c>
      <c r="C4093" t="s">
        <v>7229</v>
      </c>
      <c r="D4093" t="s">
        <v>7201</v>
      </c>
      <c r="E4093" t="s">
        <v>217</v>
      </c>
      <c r="F4093" s="8">
        <v>92</v>
      </c>
    </row>
    <row r="4094" spans="1:6" x14ac:dyDescent="0.25">
      <c r="A4094" s="22">
        <v>43455</v>
      </c>
      <c r="B4094" s="7">
        <v>0.08</v>
      </c>
      <c r="C4094" t="s">
        <v>7229</v>
      </c>
      <c r="D4094" t="s">
        <v>9</v>
      </c>
      <c r="E4094" t="s">
        <v>6045</v>
      </c>
      <c r="F4094" s="8">
        <v>92</v>
      </c>
    </row>
    <row r="4095" spans="1:6" x14ac:dyDescent="0.25">
      <c r="A4095" s="22">
        <v>43504</v>
      </c>
      <c r="B4095" s="7">
        <v>0.69</v>
      </c>
      <c r="C4095" t="s">
        <v>7229</v>
      </c>
      <c r="D4095" t="s">
        <v>7201</v>
      </c>
      <c r="E4095" t="s">
        <v>39</v>
      </c>
      <c r="F4095" s="8">
        <v>92</v>
      </c>
    </row>
    <row r="4096" spans="1:6" x14ac:dyDescent="0.25">
      <c r="A4096" s="22">
        <v>43496</v>
      </c>
      <c r="B4096" s="7">
        <v>0.62</v>
      </c>
      <c r="C4096" t="s">
        <v>7232</v>
      </c>
      <c r="D4096" t="s">
        <v>7202</v>
      </c>
      <c r="E4096" t="s">
        <v>6948</v>
      </c>
      <c r="F4096" s="8">
        <v>92</v>
      </c>
    </row>
    <row r="4097" spans="1:6" x14ac:dyDescent="0.25">
      <c r="A4097" s="22">
        <v>43525</v>
      </c>
      <c r="B4097" s="7">
        <v>0.52</v>
      </c>
      <c r="C4097" t="s">
        <v>7229</v>
      </c>
      <c r="D4097" t="s">
        <v>9</v>
      </c>
      <c r="E4097" t="s">
        <v>6303</v>
      </c>
      <c r="F4097" s="8">
        <v>92</v>
      </c>
    </row>
    <row r="4098" spans="1:6" x14ac:dyDescent="0.25">
      <c r="A4098" s="22">
        <v>43528</v>
      </c>
      <c r="B4098" s="7">
        <v>0.63</v>
      </c>
      <c r="C4098" t="s">
        <v>7226</v>
      </c>
      <c r="D4098" t="s">
        <v>7200</v>
      </c>
      <c r="E4098" t="s">
        <v>4696</v>
      </c>
      <c r="F4098" s="8">
        <v>92</v>
      </c>
    </row>
    <row r="4099" spans="1:6" x14ac:dyDescent="0.25">
      <c r="A4099" s="22">
        <v>43528</v>
      </c>
      <c r="B4099" s="7">
        <v>0.5</v>
      </c>
      <c r="C4099" t="s">
        <v>7226</v>
      </c>
      <c r="D4099" t="s">
        <v>7201</v>
      </c>
      <c r="E4099" t="s">
        <v>6311</v>
      </c>
      <c r="F4099" s="8">
        <v>92</v>
      </c>
    </row>
    <row r="4100" spans="1:6" x14ac:dyDescent="0.25">
      <c r="A4100" s="22">
        <v>43420</v>
      </c>
      <c r="B4100" s="7">
        <v>0.8</v>
      </c>
      <c r="C4100" t="s">
        <v>7229</v>
      </c>
      <c r="D4100" t="s">
        <v>7201</v>
      </c>
      <c r="E4100" t="s">
        <v>5055</v>
      </c>
      <c r="F4100" s="8">
        <v>92</v>
      </c>
    </row>
    <row r="4101" spans="1:6" x14ac:dyDescent="0.25">
      <c r="A4101" s="22">
        <v>43475</v>
      </c>
      <c r="B4101" s="7">
        <v>0.4</v>
      </c>
      <c r="C4101" t="s">
        <v>7232</v>
      </c>
      <c r="D4101" t="s">
        <v>7201</v>
      </c>
      <c r="E4101" t="s">
        <v>5319</v>
      </c>
      <c r="F4101" s="8">
        <v>92</v>
      </c>
    </row>
    <row r="4102" spans="1:6" x14ac:dyDescent="0.25">
      <c r="A4102" s="22">
        <v>43462</v>
      </c>
      <c r="B4102" s="7">
        <v>0.14000000000000001</v>
      </c>
      <c r="C4102" t="s">
        <v>7229</v>
      </c>
      <c r="D4102" t="s">
        <v>7201</v>
      </c>
      <c r="E4102" t="s">
        <v>5626</v>
      </c>
      <c r="F4102" s="8">
        <v>92</v>
      </c>
    </row>
    <row r="4103" spans="1:6" x14ac:dyDescent="0.25">
      <c r="A4103" s="22">
        <v>43528</v>
      </c>
      <c r="B4103" s="7">
        <v>0.56000000000000005</v>
      </c>
      <c r="C4103" t="s">
        <v>7226</v>
      </c>
      <c r="D4103" t="s">
        <v>9</v>
      </c>
      <c r="E4103" t="s">
        <v>5089</v>
      </c>
      <c r="F4103" s="8">
        <v>92</v>
      </c>
    </row>
    <row r="4104" spans="1:6" x14ac:dyDescent="0.25">
      <c r="A4104" s="22">
        <v>43494</v>
      </c>
      <c r="B4104" s="7">
        <v>0.87</v>
      </c>
      <c r="C4104" t="s">
        <v>7231</v>
      </c>
      <c r="D4104" t="s">
        <v>7201</v>
      </c>
      <c r="E4104" t="s">
        <v>6135</v>
      </c>
      <c r="F4104" s="8">
        <v>92</v>
      </c>
    </row>
    <row r="4105" spans="1:6" x14ac:dyDescent="0.25">
      <c r="A4105" s="22">
        <v>43549</v>
      </c>
      <c r="B4105" s="7">
        <v>0.65</v>
      </c>
      <c r="C4105" t="s">
        <v>7226</v>
      </c>
      <c r="D4105" t="s">
        <v>7202</v>
      </c>
      <c r="E4105" t="s">
        <v>6675</v>
      </c>
      <c r="F4105" s="8">
        <v>92</v>
      </c>
    </row>
    <row r="4106" spans="1:6" x14ac:dyDescent="0.25">
      <c r="A4106" s="22">
        <v>43511</v>
      </c>
      <c r="B4106" s="7">
        <v>0.88</v>
      </c>
      <c r="C4106" t="s">
        <v>7229</v>
      </c>
      <c r="D4106" t="s">
        <v>7202</v>
      </c>
      <c r="E4106" t="s">
        <v>4021</v>
      </c>
      <c r="F4106" s="8">
        <v>92</v>
      </c>
    </row>
    <row r="4107" spans="1:6" x14ac:dyDescent="0.25">
      <c r="A4107" s="22">
        <v>43433</v>
      </c>
      <c r="B4107" s="7">
        <v>0.2</v>
      </c>
      <c r="C4107" t="s">
        <v>7232</v>
      </c>
      <c r="D4107" t="s">
        <v>9</v>
      </c>
      <c r="E4107" t="s">
        <v>5841</v>
      </c>
      <c r="F4107" s="8">
        <v>92</v>
      </c>
    </row>
    <row r="4108" spans="1:6" x14ac:dyDescent="0.25">
      <c r="A4108" s="22">
        <v>43504</v>
      </c>
      <c r="B4108" s="7">
        <v>0.13</v>
      </c>
      <c r="C4108" t="s">
        <v>7229</v>
      </c>
      <c r="D4108" t="s">
        <v>9</v>
      </c>
      <c r="E4108" t="s">
        <v>6984</v>
      </c>
      <c r="F4108" s="8">
        <v>92</v>
      </c>
    </row>
    <row r="4109" spans="1:6" x14ac:dyDescent="0.25">
      <c r="A4109" s="22">
        <v>43535</v>
      </c>
      <c r="B4109" s="7">
        <v>0.67</v>
      </c>
      <c r="C4109" t="s">
        <v>7226</v>
      </c>
      <c r="D4109" t="s">
        <v>9</v>
      </c>
      <c r="E4109" t="s">
        <v>5852</v>
      </c>
      <c r="F4109" s="8">
        <v>92</v>
      </c>
    </row>
    <row r="4110" spans="1:6" x14ac:dyDescent="0.25">
      <c r="A4110" s="22">
        <v>43455</v>
      </c>
      <c r="B4110" s="7">
        <v>0.46</v>
      </c>
      <c r="C4110" t="s">
        <v>7229</v>
      </c>
      <c r="D4110" t="s">
        <v>7201</v>
      </c>
      <c r="E4110" t="s">
        <v>5810</v>
      </c>
      <c r="F4110" s="8">
        <v>92</v>
      </c>
    </row>
    <row r="4111" spans="1:6" x14ac:dyDescent="0.25">
      <c r="A4111" s="22">
        <v>43420</v>
      </c>
      <c r="B4111" s="7">
        <v>0.01</v>
      </c>
      <c r="C4111" t="s">
        <v>7229</v>
      </c>
      <c r="D4111" t="s">
        <v>9</v>
      </c>
      <c r="E4111" t="s">
        <v>6813</v>
      </c>
      <c r="F4111" s="8">
        <v>92</v>
      </c>
    </row>
    <row r="4112" spans="1:6" x14ac:dyDescent="0.25">
      <c r="A4112" s="22">
        <v>43532</v>
      </c>
      <c r="B4112" s="7">
        <v>0.96</v>
      </c>
      <c r="C4112" t="s">
        <v>7229</v>
      </c>
      <c r="D4112" t="s">
        <v>9</v>
      </c>
      <c r="E4112" t="s">
        <v>4332</v>
      </c>
      <c r="F4112" s="8">
        <v>92</v>
      </c>
    </row>
    <row r="4113" spans="1:6" x14ac:dyDescent="0.25">
      <c r="A4113" s="22">
        <v>43501</v>
      </c>
      <c r="B4113" s="7">
        <v>0.63</v>
      </c>
      <c r="C4113" t="s">
        <v>7231</v>
      </c>
      <c r="D4113" t="s">
        <v>9</v>
      </c>
      <c r="E4113" t="s">
        <v>6958</v>
      </c>
      <c r="F4113" s="8">
        <v>92</v>
      </c>
    </row>
    <row r="4114" spans="1:6" x14ac:dyDescent="0.25">
      <c r="A4114" s="22">
        <v>43434</v>
      </c>
      <c r="B4114" s="7">
        <v>0.44</v>
      </c>
      <c r="C4114" t="s">
        <v>7229</v>
      </c>
      <c r="D4114" t="s">
        <v>9</v>
      </c>
      <c r="E4114" t="s">
        <v>5681</v>
      </c>
      <c r="F4114" s="8">
        <v>92</v>
      </c>
    </row>
    <row r="4115" spans="1:6" x14ac:dyDescent="0.25">
      <c r="A4115" s="22">
        <v>43462</v>
      </c>
      <c r="B4115" s="7">
        <v>0.06</v>
      </c>
      <c r="C4115" t="s">
        <v>7229</v>
      </c>
      <c r="D4115" t="s">
        <v>7203</v>
      </c>
      <c r="E4115" t="s">
        <v>524</v>
      </c>
      <c r="F4115" s="8">
        <v>92</v>
      </c>
    </row>
    <row r="4116" spans="1:6" x14ac:dyDescent="0.25">
      <c r="A4116" s="22">
        <v>43510</v>
      </c>
      <c r="B4116" s="7">
        <v>0.15</v>
      </c>
      <c r="C4116" t="s">
        <v>7232</v>
      </c>
      <c r="D4116" t="s">
        <v>7201</v>
      </c>
      <c r="E4116" t="s">
        <v>5235</v>
      </c>
      <c r="F4116" s="8">
        <v>92</v>
      </c>
    </row>
    <row r="4117" spans="1:6" x14ac:dyDescent="0.25">
      <c r="A4117" s="22">
        <v>43475</v>
      </c>
      <c r="B4117" s="7">
        <v>0.63</v>
      </c>
      <c r="C4117" t="s">
        <v>7232</v>
      </c>
      <c r="D4117" t="s">
        <v>9</v>
      </c>
      <c r="E4117" t="s">
        <v>6453</v>
      </c>
      <c r="F4117" s="8">
        <v>92</v>
      </c>
    </row>
    <row r="4118" spans="1:6" x14ac:dyDescent="0.25">
      <c r="A4118" s="22">
        <v>43514</v>
      </c>
      <c r="B4118" s="7">
        <v>0.59</v>
      </c>
      <c r="C4118" t="s">
        <v>7226</v>
      </c>
      <c r="D4118" t="s">
        <v>7200</v>
      </c>
      <c r="E4118" t="s">
        <v>4768</v>
      </c>
      <c r="F4118" s="8">
        <v>92</v>
      </c>
    </row>
    <row r="4119" spans="1:6" x14ac:dyDescent="0.25">
      <c r="A4119" s="22">
        <v>43510</v>
      </c>
      <c r="B4119" s="7">
        <v>7.0000000000000007E-2</v>
      </c>
      <c r="C4119" t="s">
        <v>7232</v>
      </c>
      <c r="D4119" t="s">
        <v>7201</v>
      </c>
      <c r="E4119" t="s">
        <v>5218</v>
      </c>
      <c r="F4119" s="8">
        <v>92</v>
      </c>
    </row>
    <row r="4120" spans="1:6" x14ac:dyDescent="0.25">
      <c r="A4120" s="22">
        <v>43451</v>
      </c>
      <c r="B4120" s="7">
        <v>0.76</v>
      </c>
      <c r="C4120" t="s">
        <v>7226</v>
      </c>
      <c r="D4120" t="s">
        <v>7200</v>
      </c>
      <c r="E4120" t="s">
        <v>356</v>
      </c>
      <c r="F4120" s="8">
        <v>92</v>
      </c>
    </row>
    <row r="4121" spans="1:6" x14ac:dyDescent="0.25">
      <c r="A4121" s="22">
        <v>43494</v>
      </c>
      <c r="B4121" s="7">
        <v>0.31</v>
      </c>
      <c r="C4121" t="s">
        <v>7231</v>
      </c>
      <c r="D4121" t="s">
        <v>9</v>
      </c>
      <c r="E4121" t="s">
        <v>5530</v>
      </c>
      <c r="F4121" s="8">
        <v>92</v>
      </c>
    </row>
    <row r="4122" spans="1:6" x14ac:dyDescent="0.25">
      <c r="A4122" s="22">
        <v>43454</v>
      </c>
      <c r="B4122" s="7">
        <v>7.0000000000000007E-2</v>
      </c>
      <c r="C4122" t="s">
        <v>7232</v>
      </c>
      <c r="D4122" t="s">
        <v>7202</v>
      </c>
      <c r="E4122" t="s">
        <v>6844</v>
      </c>
      <c r="F4122" s="8">
        <v>92</v>
      </c>
    </row>
    <row r="4123" spans="1:6" x14ac:dyDescent="0.25">
      <c r="A4123" s="22">
        <v>43556</v>
      </c>
      <c r="B4123" s="7">
        <v>0.34</v>
      </c>
      <c r="C4123" t="s">
        <v>7226</v>
      </c>
      <c r="D4123" t="s">
        <v>7201</v>
      </c>
      <c r="E4123" t="s">
        <v>6210</v>
      </c>
      <c r="F4123" s="8">
        <v>92</v>
      </c>
    </row>
    <row r="4124" spans="1:6" x14ac:dyDescent="0.25">
      <c r="A4124" s="22">
        <v>43433</v>
      </c>
      <c r="B4124" s="7">
        <v>0.17</v>
      </c>
      <c r="C4124" t="s">
        <v>7232</v>
      </c>
      <c r="D4124" t="s">
        <v>9</v>
      </c>
      <c r="E4124" t="s">
        <v>5709</v>
      </c>
      <c r="F4124" s="8">
        <v>92</v>
      </c>
    </row>
    <row r="4125" spans="1:6" x14ac:dyDescent="0.25">
      <c r="A4125" s="22">
        <v>43454</v>
      </c>
      <c r="B4125" s="7">
        <v>0.48</v>
      </c>
      <c r="C4125" t="s">
        <v>7232</v>
      </c>
      <c r="D4125" t="s">
        <v>7203</v>
      </c>
      <c r="E4125" t="s">
        <v>6028</v>
      </c>
      <c r="F4125" s="8">
        <v>92</v>
      </c>
    </row>
    <row r="4126" spans="1:6" x14ac:dyDescent="0.25">
      <c r="A4126" s="22">
        <v>43465</v>
      </c>
      <c r="B4126" s="7">
        <v>0.38</v>
      </c>
      <c r="C4126" t="s">
        <v>7226</v>
      </c>
      <c r="D4126" t="s">
        <v>7200</v>
      </c>
      <c r="E4126" t="s">
        <v>3375</v>
      </c>
      <c r="F4126" s="8">
        <v>92</v>
      </c>
    </row>
    <row r="4127" spans="1:6" x14ac:dyDescent="0.25">
      <c r="A4127" s="22">
        <v>43426</v>
      </c>
      <c r="B4127" s="7">
        <v>0.33</v>
      </c>
      <c r="C4127" t="s">
        <v>7232</v>
      </c>
      <c r="D4127" t="s">
        <v>9</v>
      </c>
      <c r="E4127" t="s">
        <v>6764</v>
      </c>
      <c r="F4127" s="8">
        <v>92</v>
      </c>
    </row>
    <row r="4128" spans="1:6" x14ac:dyDescent="0.25">
      <c r="A4128" s="22">
        <v>43543</v>
      </c>
      <c r="B4128" s="7">
        <v>0.34</v>
      </c>
      <c r="C4128" t="s">
        <v>7231</v>
      </c>
      <c r="D4128" t="s">
        <v>7200</v>
      </c>
      <c r="E4128" t="s">
        <v>5552</v>
      </c>
      <c r="F4128" s="8">
        <v>92</v>
      </c>
    </row>
    <row r="4129" spans="1:6" x14ac:dyDescent="0.25">
      <c r="A4129" s="22">
        <v>43451</v>
      </c>
      <c r="B4129" s="7">
        <v>0.34</v>
      </c>
      <c r="C4129" t="s">
        <v>7226</v>
      </c>
      <c r="D4129" t="s">
        <v>9</v>
      </c>
      <c r="E4129" t="s">
        <v>5956</v>
      </c>
      <c r="F4129" s="8">
        <v>92</v>
      </c>
    </row>
    <row r="4130" spans="1:6" x14ac:dyDescent="0.25">
      <c r="A4130" s="22">
        <v>43430</v>
      </c>
      <c r="B4130" s="7">
        <v>0.45</v>
      </c>
      <c r="C4130" t="s">
        <v>7226</v>
      </c>
      <c r="D4130" t="s">
        <v>7201</v>
      </c>
      <c r="E4130" t="s">
        <v>4696</v>
      </c>
      <c r="F4130" s="8">
        <v>92</v>
      </c>
    </row>
    <row r="4131" spans="1:6" x14ac:dyDescent="0.25">
      <c r="A4131" s="22">
        <v>43434</v>
      </c>
      <c r="B4131" s="7">
        <v>0.01</v>
      </c>
      <c r="C4131" t="s">
        <v>7229</v>
      </c>
      <c r="D4131" t="s">
        <v>7200</v>
      </c>
      <c r="E4131" t="s">
        <v>6400</v>
      </c>
      <c r="F4131" s="8">
        <v>92</v>
      </c>
    </row>
    <row r="4132" spans="1:6" x14ac:dyDescent="0.25">
      <c r="A4132" s="22">
        <v>43496</v>
      </c>
      <c r="B4132" s="7">
        <v>0.27</v>
      </c>
      <c r="C4132" t="s">
        <v>7232</v>
      </c>
      <c r="D4132" t="s">
        <v>7202</v>
      </c>
      <c r="E4132" t="s">
        <v>6227</v>
      </c>
      <c r="F4132" s="8">
        <v>92</v>
      </c>
    </row>
    <row r="4133" spans="1:6" x14ac:dyDescent="0.25">
      <c r="A4133" s="22">
        <v>43510</v>
      </c>
      <c r="B4133" s="7">
        <v>0.34</v>
      </c>
      <c r="C4133" t="s">
        <v>7232</v>
      </c>
      <c r="D4133" t="s">
        <v>9</v>
      </c>
      <c r="E4133" t="s">
        <v>5333</v>
      </c>
      <c r="F4133" s="8">
        <v>92</v>
      </c>
    </row>
    <row r="4134" spans="1:6" x14ac:dyDescent="0.25">
      <c r="A4134" s="22">
        <v>43490</v>
      </c>
      <c r="B4134" s="7">
        <v>0.77</v>
      </c>
      <c r="C4134" t="s">
        <v>7229</v>
      </c>
      <c r="D4134" t="s">
        <v>7202</v>
      </c>
      <c r="E4134" t="s">
        <v>6409</v>
      </c>
      <c r="F4134" s="8">
        <v>92</v>
      </c>
    </row>
    <row r="4135" spans="1:6" x14ac:dyDescent="0.25">
      <c r="A4135" s="22">
        <v>43500</v>
      </c>
      <c r="B4135" s="7">
        <v>0.38</v>
      </c>
      <c r="C4135" t="s">
        <v>7226</v>
      </c>
      <c r="D4135" t="s">
        <v>7200</v>
      </c>
      <c r="E4135" t="s">
        <v>6299</v>
      </c>
      <c r="F4135" s="8">
        <v>92</v>
      </c>
    </row>
    <row r="4136" spans="1:6" x14ac:dyDescent="0.25">
      <c r="A4136" s="22">
        <v>43494</v>
      </c>
      <c r="B4136" s="7">
        <v>0.88</v>
      </c>
      <c r="C4136" t="s">
        <v>7231</v>
      </c>
      <c r="D4136" t="s">
        <v>7203</v>
      </c>
      <c r="E4136" t="s">
        <v>5036</v>
      </c>
      <c r="F4136" s="8">
        <v>92</v>
      </c>
    </row>
    <row r="4137" spans="1:6" x14ac:dyDescent="0.25">
      <c r="A4137" s="22">
        <v>43535</v>
      </c>
      <c r="B4137" s="7">
        <v>0.65</v>
      </c>
      <c r="C4137" t="s">
        <v>7226</v>
      </c>
      <c r="D4137" t="s">
        <v>9</v>
      </c>
      <c r="E4137" t="s">
        <v>6673</v>
      </c>
      <c r="F4137" s="8">
        <v>92</v>
      </c>
    </row>
    <row r="4138" spans="1:6" x14ac:dyDescent="0.25">
      <c r="A4138" s="22">
        <v>43529</v>
      </c>
      <c r="B4138" s="7">
        <v>0.84</v>
      </c>
      <c r="C4138" t="s">
        <v>7231</v>
      </c>
      <c r="D4138" t="s">
        <v>7202</v>
      </c>
      <c r="E4138" t="s">
        <v>5684</v>
      </c>
      <c r="F4138" s="8">
        <v>92</v>
      </c>
    </row>
    <row r="4139" spans="1:6" x14ac:dyDescent="0.25">
      <c r="A4139" s="22">
        <v>43424</v>
      </c>
      <c r="B4139" s="7">
        <v>0.11</v>
      </c>
      <c r="C4139" t="s">
        <v>7231</v>
      </c>
      <c r="D4139" t="s">
        <v>9</v>
      </c>
      <c r="E4139" t="s">
        <v>1094</v>
      </c>
      <c r="F4139" s="8">
        <v>92</v>
      </c>
    </row>
    <row r="4140" spans="1:6" x14ac:dyDescent="0.25">
      <c r="A4140" s="22">
        <v>43489</v>
      </c>
      <c r="B4140" s="7">
        <v>0.57999999999999996</v>
      </c>
      <c r="C4140" t="s">
        <v>7232</v>
      </c>
      <c r="D4140" t="s">
        <v>9</v>
      </c>
      <c r="E4140" t="s">
        <v>6023</v>
      </c>
      <c r="F4140" s="8">
        <v>92</v>
      </c>
    </row>
    <row r="4141" spans="1:6" x14ac:dyDescent="0.25">
      <c r="A4141" s="22">
        <v>43419</v>
      </c>
      <c r="B4141" s="7">
        <v>0.55000000000000004</v>
      </c>
      <c r="C4141" t="s">
        <v>7232</v>
      </c>
      <c r="D4141" t="s">
        <v>9</v>
      </c>
      <c r="E4141" t="s">
        <v>6277</v>
      </c>
      <c r="F4141" s="8">
        <v>92</v>
      </c>
    </row>
    <row r="4142" spans="1:6" x14ac:dyDescent="0.25">
      <c r="A4142" s="22">
        <v>43529</v>
      </c>
      <c r="B4142" s="7">
        <v>0.06</v>
      </c>
      <c r="C4142" t="s">
        <v>7231</v>
      </c>
      <c r="D4142" t="s">
        <v>7201</v>
      </c>
      <c r="E4142" t="s">
        <v>6140</v>
      </c>
      <c r="F4142" s="8">
        <v>92</v>
      </c>
    </row>
    <row r="4143" spans="1:6" x14ac:dyDescent="0.25">
      <c r="A4143" s="22">
        <v>43511</v>
      </c>
      <c r="B4143" s="7">
        <v>0.38</v>
      </c>
      <c r="C4143" t="s">
        <v>7229</v>
      </c>
      <c r="D4143" t="s">
        <v>7201</v>
      </c>
      <c r="E4143" t="s">
        <v>6140</v>
      </c>
      <c r="F4143" s="8">
        <v>92</v>
      </c>
    </row>
    <row r="4144" spans="1:6" x14ac:dyDescent="0.25">
      <c r="A4144" s="22">
        <v>43468</v>
      </c>
      <c r="B4144" s="7">
        <v>0.46</v>
      </c>
      <c r="C4144" t="s">
        <v>7232</v>
      </c>
      <c r="D4144" t="s">
        <v>7202</v>
      </c>
      <c r="E4144" t="s">
        <v>3375</v>
      </c>
      <c r="F4144" s="8">
        <v>92</v>
      </c>
    </row>
    <row r="4145" spans="1:6" x14ac:dyDescent="0.25">
      <c r="A4145" s="22">
        <v>43479</v>
      </c>
      <c r="B4145" s="7">
        <v>0.84</v>
      </c>
      <c r="C4145" t="s">
        <v>7226</v>
      </c>
      <c r="D4145" t="s">
        <v>9</v>
      </c>
      <c r="E4145" t="s">
        <v>6655</v>
      </c>
      <c r="F4145" s="8">
        <v>92</v>
      </c>
    </row>
    <row r="4146" spans="1:6" x14ac:dyDescent="0.25">
      <c r="A4146" s="22">
        <v>43538</v>
      </c>
      <c r="B4146" s="7">
        <v>0.11</v>
      </c>
      <c r="C4146" t="s">
        <v>7232</v>
      </c>
      <c r="D4146" t="s">
        <v>7200</v>
      </c>
      <c r="E4146" t="s">
        <v>7109</v>
      </c>
      <c r="F4146" s="8">
        <v>92</v>
      </c>
    </row>
    <row r="4147" spans="1:6" x14ac:dyDescent="0.25">
      <c r="A4147" s="22">
        <v>43496</v>
      </c>
      <c r="B4147" s="7">
        <v>0.56999999999999995</v>
      </c>
      <c r="C4147" t="s">
        <v>7232</v>
      </c>
      <c r="D4147" t="s">
        <v>9</v>
      </c>
      <c r="E4147" t="s">
        <v>5034</v>
      </c>
      <c r="F4147" s="8">
        <v>92</v>
      </c>
    </row>
    <row r="4148" spans="1:6" x14ac:dyDescent="0.25">
      <c r="A4148" s="22">
        <v>43552</v>
      </c>
      <c r="B4148" s="7">
        <v>0.86</v>
      </c>
      <c r="C4148" t="s">
        <v>7232</v>
      </c>
      <c r="D4148" t="s">
        <v>7201</v>
      </c>
      <c r="E4148" t="s">
        <v>5209</v>
      </c>
      <c r="F4148" s="8">
        <v>92</v>
      </c>
    </row>
    <row r="4149" spans="1:6" x14ac:dyDescent="0.25">
      <c r="A4149" s="22">
        <v>43468</v>
      </c>
      <c r="B4149" s="7">
        <v>0.13</v>
      </c>
      <c r="C4149" t="s">
        <v>7232</v>
      </c>
      <c r="D4149" t="s">
        <v>7202</v>
      </c>
      <c r="E4149" t="s">
        <v>5945</v>
      </c>
      <c r="F4149" s="8">
        <v>92</v>
      </c>
    </row>
    <row r="4150" spans="1:6" x14ac:dyDescent="0.25">
      <c r="A4150" s="22">
        <v>43458</v>
      </c>
      <c r="B4150" s="7">
        <v>0.86</v>
      </c>
      <c r="C4150" t="s">
        <v>7226</v>
      </c>
      <c r="D4150" t="s">
        <v>7200</v>
      </c>
      <c r="E4150" t="s">
        <v>5431</v>
      </c>
      <c r="F4150" s="8">
        <v>92</v>
      </c>
    </row>
    <row r="4151" spans="1:6" x14ac:dyDescent="0.25">
      <c r="A4151" s="22">
        <v>43529</v>
      </c>
      <c r="B4151" s="7">
        <v>0.68</v>
      </c>
      <c r="C4151" t="s">
        <v>7231</v>
      </c>
      <c r="D4151" t="s">
        <v>7203</v>
      </c>
      <c r="E4151" t="s">
        <v>4799</v>
      </c>
      <c r="F4151" s="8">
        <v>92</v>
      </c>
    </row>
    <row r="4152" spans="1:6" x14ac:dyDescent="0.25">
      <c r="A4152" s="22">
        <v>43465</v>
      </c>
      <c r="B4152" s="7">
        <v>0.05</v>
      </c>
      <c r="C4152" t="s">
        <v>7226</v>
      </c>
      <c r="D4152" t="s">
        <v>7201</v>
      </c>
      <c r="E4152" t="s">
        <v>6539</v>
      </c>
      <c r="F4152" s="8">
        <v>92</v>
      </c>
    </row>
    <row r="4153" spans="1:6" x14ac:dyDescent="0.25">
      <c r="A4153" s="22">
        <v>43532</v>
      </c>
      <c r="B4153" s="7">
        <v>0.39</v>
      </c>
      <c r="C4153" t="s">
        <v>7229</v>
      </c>
      <c r="D4153" t="s">
        <v>7201</v>
      </c>
      <c r="E4153" t="s">
        <v>6938</v>
      </c>
      <c r="F4153" s="8">
        <v>92</v>
      </c>
    </row>
    <row r="4154" spans="1:6" x14ac:dyDescent="0.25">
      <c r="A4154" s="22">
        <v>43486</v>
      </c>
      <c r="B4154" s="7">
        <v>0.09</v>
      </c>
      <c r="C4154" t="s">
        <v>7226</v>
      </c>
      <c r="D4154" t="s">
        <v>7201</v>
      </c>
      <c r="E4154" t="s">
        <v>5037</v>
      </c>
      <c r="F4154" s="8">
        <v>92</v>
      </c>
    </row>
    <row r="4155" spans="1:6" x14ac:dyDescent="0.25">
      <c r="A4155" s="22">
        <v>43437</v>
      </c>
      <c r="B4155" s="7">
        <v>0.28000000000000003</v>
      </c>
      <c r="C4155" t="s">
        <v>7226</v>
      </c>
      <c r="D4155" t="s">
        <v>7201</v>
      </c>
      <c r="E4155" t="s">
        <v>410</v>
      </c>
      <c r="F4155" s="8">
        <v>92</v>
      </c>
    </row>
    <row r="4156" spans="1:6" x14ac:dyDescent="0.25">
      <c r="A4156" s="22">
        <v>43531</v>
      </c>
      <c r="B4156" s="7">
        <v>0.2</v>
      </c>
      <c r="C4156" t="s">
        <v>7232</v>
      </c>
      <c r="D4156" t="s">
        <v>7201</v>
      </c>
      <c r="E4156" t="s">
        <v>1455</v>
      </c>
      <c r="F4156" s="8">
        <v>92</v>
      </c>
    </row>
    <row r="4157" spans="1:6" x14ac:dyDescent="0.25">
      <c r="A4157" s="22">
        <v>43522</v>
      </c>
      <c r="B4157" s="7">
        <v>0.8</v>
      </c>
      <c r="C4157" t="s">
        <v>7231</v>
      </c>
      <c r="D4157" t="s">
        <v>9</v>
      </c>
      <c r="E4157" t="s">
        <v>5718</v>
      </c>
      <c r="F4157" s="8">
        <v>92</v>
      </c>
    </row>
    <row r="4158" spans="1:6" x14ac:dyDescent="0.25">
      <c r="A4158" s="22">
        <v>43447</v>
      </c>
      <c r="B4158" s="7">
        <v>0.5</v>
      </c>
      <c r="C4158" t="s">
        <v>7232</v>
      </c>
      <c r="D4158" t="s">
        <v>7201</v>
      </c>
      <c r="E4158" t="s">
        <v>7167</v>
      </c>
      <c r="F4158" s="8">
        <v>92</v>
      </c>
    </row>
    <row r="4159" spans="1:6" x14ac:dyDescent="0.25">
      <c r="A4159" s="22">
        <v>43433</v>
      </c>
      <c r="B4159" s="7">
        <v>0.47</v>
      </c>
      <c r="C4159" t="s">
        <v>7232</v>
      </c>
      <c r="D4159" t="s">
        <v>7201</v>
      </c>
      <c r="E4159" t="s">
        <v>6258</v>
      </c>
      <c r="F4159" s="8">
        <v>92</v>
      </c>
    </row>
    <row r="4160" spans="1:6" x14ac:dyDescent="0.25">
      <c r="A4160" s="22">
        <v>43497</v>
      </c>
      <c r="B4160" s="7">
        <v>0.56000000000000005</v>
      </c>
      <c r="C4160" t="s">
        <v>7229</v>
      </c>
      <c r="D4160" t="s">
        <v>7201</v>
      </c>
      <c r="E4160" t="s">
        <v>6294</v>
      </c>
      <c r="F4160" s="8">
        <v>92</v>
      </c>
    </row>
    <row r="4161" spans="1:6" x14ac:dyDescent="0.25">
      <c r="A4161" s="22">
        <v>43514</v>
      </c>
      <c r="B4161" s="7">
        <v>0.11</v>
      </c>
      <c r="C4161" t="s">
        <v>7226</v>
      </c>
      <c r="D4161" t="s">
        <v>9</v>
      </c>
      <c r="E4161" t="s">
        <v>5112</v>
      </c>
      <c r="F4161" s="8">
        <v>92</v>
      </c>
    </row>
    <row r="4162" spans="1:6" x14ac:dyDescent="0.25">
      <c r="A4162" s="22">
        <v>43545</v>
      </c>
      <c r="B4162" s="7">
        <v>0.31</v>
      </c>
      <c r="C4162" t="s">
        <v>7232</v>
      </c>
      <c r="D4162" t="s">
        <v>7200</v>
      </c>
      <c r="E4162" t="s">
        <v>6060</v>
      </c>
      <c r="F4162" s="8">
        <v>92</v>
      </c>
    </row>
    <row r="4163" spans="1:6" x14ac:dyDescent="0.25">
      <c r="A4163" s="22">
        <v>43515</v>
      </c>
      <c r="B4163" s="7">
        <v>0.86</v>
      </c>
      <c r="C4163" t="s">
        <v>7231</v>
      </c>
      <c r="D4163" t="s">
        <v>9</v>
      </c>
      <c r="E4163" t="s">
        <v>5719</v>
      </c>
      <c r="F4163" s="8">
        <v>92</v>
      </c>
    </row>
    <row r="4164" spans="1:6" x14ac:dyDescent="0.25">
      <c r="A4164" s="22">
        <v>43458</v>
      </c>
      <c r="B4164" s="7">
        <v>0.5</v>
      </c>
      <c r="C4164" t="s">
        <v>7226</v>
      </c>
      <c r="D4164" t="s">
        <v>9</v>
      </c>
      <c r="E4164" t="s">
        <v>5337</v>
      </c>
      <c r="F4164" s="8">
        <v>92</v>
      </c>
    </row>
    <row r="4165" spans="1:6" x14ac:dyDescent="0.25">
      <c r="A4165" s="22">
        <v>43539</v>
      </c>
      <c r="B4165" s="7">
        <v>0.16</v>
      </c>
      <c r="C4165" t="s">
        <v>7229</v>
      </c>
      <c r="D4165" t="s">
        <v>7201</v>
      </c>
      <c r="E4165" t="s">
        <v>6109</v>
      </c>
      <c r="F4165" s="8">
        <v>92</v>
      </c>
    </row>
    <row r="4166" spans="1:6" x14ac:dyDescent="0.25">
      <c r="A4166" s="22">
        <v>43521</v>
      </c>
      <c r="B4166" s="7">
        <v>0.19</v>
      </c>
      <c r="C4166" t="s">
        <v>7226</v>
      </c>
      <c r="D4166" t="s">
        <v>7203</v>
      </c>
      <c r="E4166" t="s">
        <v>6235</v>
      </c>
      <c r="F4166" s="8">
        <v>92</v>
      </c>
    </row>
    <row r="4167" spans="1:6" x14ac:dyDescent="0.25">
      <c r="A4167" s="22">
        <v>43511</v>
      </c>
      <c r="B4167" s="7">
        <v>0.67</v>
      </c>
      <c r="C4167" t="s">
        <v>7229</v>
      </c>
      <c r="D4167" t="s">
        <v>7202</v>
      </c>
      <c r="E4167" t="s">
        <v>4205</v>
      </c>
      <c r="F4167" s="8">
        <v>92</v>
      </c>
    </row>
    <row r="4168" spans="1:6" x14ac:dyDescent="0.25">
      <c r="A4168" s="22">
        <v>43454</v>
      </c>
      <c r="B4168" s="7">
        <v>0.12</v>
      </c>
      <c r="C4168" t="s">
        <v>7232</v>
      </c>
      <c r="D4168" t="s">
        <v>7201</v>
      </c>
      <c r="E4168" t="s">
        <v>7049</v>
      </c>
      <c r="F4168" s="8">
        <v>92</v>
      </c>
    </row>
    <row r="4169" spans="1:6" x14ac:dyDescent="0.25">
      <c r="A4169" s="22">
        <v>43447</v>
      </c>
      <c r="B4169" s="7">
        <v>0.56000000000000005</v>
      </c>
      <c r="C4169" t="s">
        <v>7232</v>
      </c>
      <c r="D4169" t="s">
        <v>7201</v>
      </c>
      <c r="E4169" t="s">
        <v>1230</v>
      </c>
      <c r="F4169" s="8">
        <v>92</v>
      </c>
    </row>
    <row r="4170" spans="1:6" x14ac:dyDescent="0.25">
      <c r="A4170" s="22">
        <v>43462</v>
      </c>
      <c r="B4170" s="7">
        <v>0.51</v>
      </c>
      <c r="C4170" t="s">
        <v>7229</v>
      </c>
      <c r="D4170" t="s">
        <v>7201</v>
      </c>
      <c r="E4170" t="s">
        <v>6462</v>
      </c>
      <c r="F4170" s="8">
        <v>92</v>
      </c>
    </row>
    <row r="4171" spans="1:6" x14ac:dyDescent="0.25">
      <c r="A4171" s="22">
        <v>43482</v>
      </c>
      <c r="B4171" s="7">
        <v>0.81</v>
      </c>
      <c r="C4171" t="s">
        <v>7232</v>
      </c>
      <c r="D4171" t="s">
        <v>7201</v>
      </c>
      <c r="E4171" t="s">
        <v>6664</v>
      </c>
      <c r="F4171" s="8">
        <v>92</v>
      </c>
    </row>
    <row r="4172" spans="1:6" x14ac:dyDescent="0.25">
      <c r="A4172" s="22">
        <v>43469</v>
      </c>
      <c r="B4172" s="7">
        <v>0.93</v>
      </c>
      <c r="C4172" t="s">
        <v>7229</v>
      </c>
      <c r="D4172" t="s">
        <v>9</v>
      </c>
      <c r="E4172" t="s">
        <v>5163</v>
      </c>
      <c r="F4172" s="8">
        <v>92</v>
      </c>
    </row>
    <row r="4173" spans="1:6" x14ac:dyDescent="0.25">
      <c r="A4173" s="22">
        <v>43524</v>
      </c>
      <c r="B4173" s="7">
        <v>0.06</v>
      </c>
      <c r="C4173" t="s">
        <v>7232</v>
      </c>
      <c r="D4173" t="s">
        <v>7201</v>
      </c>
      <c r="E4173" t="s">
        <v>5735</v>
      </c>
      <c r="F4173" s="8">
        <v>92</v>
      </c>
    </row>
    <row r="4174" spans="1:6" x14ac:dyDescent="0.25">
      <c r="A4174" s="22">
        <v>43472</v>
      </c>
      <c r="B4174" s="7">
        <v>0.75</v>
      </c>
      <c r="C4174" t="s">
        <v>7226</v>
      </c>
      <c r="D4174" t="s">
        <v>7201</v>
      </c>
      <c r="E4174" t="s">
        <v>4621</v>
      </c>
      <c r="F4174" s="8">
        <v>92</v>
      </c>
    </row>
    <row r="4175" spans="1:6" x14ac:dyDescent="0.25">
      <c r="A4175" s="22">
        <v>43426</v>
      </c>
      <c r="B4175" s="7">
        <v>0.59</v>
      </c>
      <c r="C4175" t="s">
        <v>7232</v>
      </c>
      <c r="D4175" t="s">
        <v>7201</v>
      </c>
      <c r="E4175" t="s">
        <v>2274</v>
      </c>
      <c r="F4175" s="8">
        <v>92</v>
      </c>
    </row>
    <row r="4176" spans="1:6" x14ac:dyDescent="0.25">
      <c r="A4176" s="22">
        <v>43486</v>
      </c>
      <c r="B4176" s="7">
        <v>0.65</v>
      </c>
      <c r="C4176" t="s">
        <v>7226</v>
      </c>
      <c r="D4176" t="s">
        <v>9</v>
      </c>
      <c r="E4176" t="s">
        <v>2746</v>
      </c>
      <c r="F4176" s="8">
        <v>92</v>
      </c>
    </row>
    <row r="4177" spans="1:6" x14ac:dyDescent="0.25">
      <c r="A4177" s="22">
        <v>43427</v>
      </c>
      <c r="B4177" s="7">
        <v>0.72</v>
      </c>
      <c r="C4177" t="s">
        <v>7229</v>
      </c>
      <c r="D4177" t="s">
        <v>9</v>
      </c>
      <c r="E4177" t="s">
        <v>266</v>
      </c>
      <c r="F4177" s="8">
        <v>92</v>
      </c>
    </row>
    <row r="4178" spans="1:6" x14ac:dyDescent="0.25">
      <c r="A4178" s="22">
        <v>43452</v>
      </c>
      <c r="B4178" s="7">
        <v>0.25</v>
      </c>
      <c r="C4178" t="s">
        <v>7231</v>
      </c>
      <c r="D4178" t="s">
        <v>7202</v>
      </c>
      <c r="E4178" t="s">
        <v>7121</v>
      </c>
      <c r="F4178" s="8">
        <v>92</v>
      </c>
    </row>
    <row r="4179" spans="1:6" x14ac:dyDescent="0.25">
      <c r="A4179" s="22">
        <v>43420</v>
      </c>
      <c r="B4179" s="7">
        <v>0.64</v>
      </c>
      <c r="C4179" t="s">
        <v>7229</v>
      </c>
      <c r="D4179" t="s">
        <v>7201</v>
      </c>
      <c r="E4179" t="s">
        <v>6084</v>
      </c>
      <c r="F4179" s="8">
        <v>92</v>
      </c>
    </row>
    <row r="4180" spans="1:6" x14ac:dyDescent="0.25">
      <c r="A4180" s="22">
        <v>43479</v>
      </c>
      <c r="B4180" s="7">
        <v>0.33</v>
      </c>
      <c r="C4180" t="s">
        <v>7226</v>
      </c>
      <c r="D4180" t="s">
        <v>9</v>
      </c>
      <c r="E4180" t="s">
        <v>7189</v>
      </c>
      <c r="F4180" s="8">
        <v>92</v>
      </c>
    </row>
    <row r="4181" spans="1:6" x14ac:dyDescent="0.25">
      <c r="A4181" s="22">
        <v>43549</v>
      </c>
      <c r="B4181" s="7">
        <v>0.59</v>
      </c>
      <c r="C4181" t="s">
        <v>7226</v>
      </c>
      <c r="D4181" t="s">
        <v>7202</v>
      </c>
      <c r="E4181" t="s">
        <v>5821</v>
      </c>
      <c r="F4181" s="8">
        <v>92</v>
      </c>
    </row>
    <row r="4182" spans="1:6" x14ac:dyDescent="0.25">
      <c r="A4182" s="22">
        <v>43462</v>
      </c>
      <c r="B4182" s="7">
        <v>0.31</v>
      </c>
      <c r="C4182" t="s">
        <v>7229</v>
      </c>
      <c r="D4182" t="s">
        <v>7200</v>
      </c>
      <c r="E4182" t="s">
        <v>5779</v>
      </c>
      <c r="F4182" s="8">
        <v>92</v>
      </c>
    </row>
    <row r="4183" spans="1:6" x14ac:dyDescent="0.25">
      <c r="A4183" s="22">
        <v>43433</v>
      </c>
      <c r="B4183" s="7">
        <v>0.03</v>
      </c>
      <c r="C4183" t="s">
        <v>7232</v>
      </c>
      <c r="D4183" t="s">
        <v>9</v>
      </c>
      <c r="E4183" t="s">
        <v>3826</v>
      </c>
      <c r="F4183" s="8">
        <v>92</v>
      </c>
    </row>
    <row r="4184" spans="1:6" x14ac:dyDescent="0.25">
      <c r="A4184" s="22">
        <v>43550</v>
      </c>
      <c r="B4184" s="7">
        <v>0.04</v>
      </c>
      <c r="C4184" t="s">
        <v>7231</v>
      </c>
      <c r="D4184" t="s">
        <v>7201</v>
      </c>
      <c r="E4184" t="s">
        <v>6912</v>
      </c>
      <c r="F4184" s="8">
        <v>92</v>
      </c>
    </row>
    <row r="4185" spans="1:6" x14ac:dyDescent="0.25">
      <c r="A4185" s="22">
        <v>43542</v>
      </c>
      <c r="B4185" s="7">
        <v>0.86</v>
      </c>
      <c r="C4185" t="s">
        <v>7226</v>
      </c>
      <c r="D4185" t="s">
        <v>7201</v>
      </c>
      <c r="E4185" t="s">
        <v>2172</v>
      </c>
      <c r="F4185" s="8">
        <v>92</v>
      </c>
    </row>
    <row r="4186" spans="1:6" x14ac:dyDescent="0.25">
      <c r="A4186" s="22">
        <v>43438</v>
      </c>
      <c r="B4186" s="7">
        <v>0.42</v>
      </c>
      <c r="C4186" t="s">
        <v>7231</v>
      </c>
      <c r="D4186" t="s">
        <v>9</v>
      </c>
      <c r="E4186" t="s">
        <v>5067</v>
      </c>
      <c r="F4186" s="8">
        <v>92</v>
      </c>
    </row>
    <row r="4187" spans="1:6" x14ac:dyDescent="0.25">
      <c r="A4187" s="22">
        <v>43497</v>
      </c>
      <c r="B4187" s="7">
        <v>0.59</v>
      </c>
      <c r="C4187" t="s">
        <v>7229</v>
      </c>
      <c r="D4187" t="s">
        <v>9</v>
      </c>
      <c r="E4187" t="s">
        <v>6610</v>
      </c>
      <c r="F4187" s="8">
        <v>92</v>
      </c>
    </row>
    <row r="4188" spans="1:6" x14ac:dyDescent="0.25">
      <c r="A4188" s="22">
        <v>43504</v>
      </c>
      <c r="B4188" s="7">
        <v>0.43</v>
      </c>
      <c r="C4188" t="s">
        <v>7229</v>
      </c>
      <c r="D4188" t="s">
        <v>9</v>
      </c>
      <c r="E4188" t="s">
        <v>5224</v>
      </c>
      <c r="F4188" s="8">
        <v>92</v>
      </c>
    </row>
    <row r="4189" spans="1:6" x14ac:dyDescent="0.25">
      <c r="A4189" s="22">
        <v>43468</v>
      </c>
      <c r="B4189" s="7">
        <v>0.49</v>
      </c>
      <c r="C4189" t="s">
        <v>7232</v>
      </c>
      <c r="D4189" t="s">
        <v>7201</v>
      </c>
      <c r="E4189" t="s">
        <v>5864</v>
      </c>
      <c r="F4189" s="8">
        <v>92</v>
      </c>
    </row>
    <row r="4190" spans="1:6" x14ac:dyDescent="0.25">
      <c r="A4190" s="22">
        <v>43529</v>
      </c>
      <c r="B4190" s="7">
        <v>0.65</v>
      </c>
      <c r="C4190" t="s">
        <v>7231</v>
      </c>
      <c r="D4190" t="s">
        <v>7201</v>
      </c>
      <c r="E4190" t="s">
        <v>6742</v>
      </c>
      <c r="F4190" s="8">
        <v>92</v>
      </c>
    </row>
    <row r="4191" spans="1:6" x14ac:dyDescent="0.25">
      <c r="A4191" s="22">
        <v>43445</v>
      </c>
      <c r="B4191" s="7">
        <v>0.85</v>
      </c>
      <c r="C4191" t="s">
        <v>7231</v>
      </c>
      <c r="D4191" t="s">
        <v>7200</v>
      </c>
      <c r="E4191" t="s">
        <v>6699</v>
      </c>
      <c r="F4191" s="8">
        <v>92</v>
      </c>
    </row>
    <row r="4192" spans="1:6" x14ac:dyDescent="0.25">
      <c r="A4192" s="22">
        <v>43539</v>
      </c>
      <c r="B4192" s="7">
        <v>0.73</v>
      </c>
      <c r="C4192" t="s">
        <v>7229</v>
      </c>
      <c r="D4192" t="s">
        <v>7201</v>
      </c>
      <c r="E4192" t="s">
        <v>6999</v>
      </c>
      <c r="F4192" s="8">
        <v>92</v>
      </c>
    </row>
    <row r="4193" spans="1:6" x14ac:dyDescent="0.25">
      <c r="A4193" s="22">
        <v>43419</v>
      </c>
      <c r="B4193" s="7">
        <v>0.51</v>
      </c>
      <c r="C4193" t="s">
        <v>7232</v>
      </c>
      <c r="D4193" t="s">
        <v>7201</v>
      </c>
      <c r="E4193" t="s">
        <v>5850</v>
      </c>
      <c r="F4193" s="8">
        <v>92</v>
      </c>
    </row>
    <row r="4194" spans="1:6" x14ac:dyDescent="0.25">
      <c r="A4194" s="22">
        <v>43459</v>
      </c>
      <c r="B4194" s="7">
        <v>0.11</v>
      </c>
      <c r="C4194" t="s">
        <v>7231</v>
      </c>
      <c r="D4194" t="s">
        <v>9</v>
      </c>
      <c r="E4194" t="s">
        <v>5871</v>
      </c>
      <c r="F4194" s="8">
        <v>92</v>
      </c>
    </row>
    <row r="4195" spans="1:6" x14ac:dyDescent="0.25">
      <c r="A4195" s="22">
        <v>43447</v>
      </c>
      <c r="B4195" s="7">
        <v>0.21</v>
      </c>
      <c r="C4195" t="s">
        <v>7232</v>
      </c>
      <c r="D4195" t="s">
        <v>9</v>
      </c>
      <c r="E4195" t="s">
        <v>5874</v>
      </c>
      <c r="F4195" s="8">
        <v>92</v>
      </c>
    </row>
    <row r="4196" spans="1:6" x14ac:dyDescent="0.25">
      <c r="A4196" s="22">
        <v>43539</v>
      </c>
      <c r="B4196" s="7">
        <v>0.41</v>
      </c>
      <c r="C4196" t="s">
        <v>7229</v>
      </c>
      <c r="D4196" t="s">
        <v>7201</v>
      </c>
      <c r="E4196" t="s">
        <v>5177</v>
      </c>
      <c r="F4196" s="8">
        <v>92</v>
      </c>
    </row>
    <row r="4197" spans="1:6" x14ac:dyDescent="0.25">
      <c r="A4197" s="22">
        <v>43441</v>
      </c>
      <c r="B4197" s="7">
        <v>0.79</v>
      </c>
      <c r="C4197" t="s">
        <v>7229</v>
      </c>
      <c r="D4197" t="s">
        <v>7200</v>
      </c>
      <c r="E4197" t="s">
        <v>6184</v>
      </c>
      <c r="F4197" s="8">
        <v>92</v>
      </c>
    </row>
    <row r="4198" spans="1:6" x14ac:dyDescent="0.25">
      <c r="A4198" s="22">
        <v>43553</v>
      </c>
      <c r="B4198" s="7">
        <v>0.72</v>
      </c>
      <c r="C4198" t="s">
        <v>7229</v>
      </c>
      <c r="D4198" t="s">
        <v>7201</v>
      </c>
      <c r="E4198" t="s">
        <v>6784</v>
      </c>
      <c r="F4198" s="8">
        <v>92</v>
      </c>
    </row>
    <row r="4199" spans="1:6" x14ac:dyDescent="0.25">
      <c r="A4199" s="22">
        <v>43538</v>
      </c>
      <c r="B4199" s="7">
        <v>0.62</v>
      </c>
      <c r="C4199" t="s">
        <v>7232</v>
      </c>
      <c r="D4199" t="s">
        <v>7201</v>
      </c>
      <c r="E4199" t="s">
        <v>5451</v>
      </c>
      <c r="F4199" s="8">
        <v>92</v>
      </c>
    </row>
    <row r="4200" spans="1:6" x14ac:dyDescent="0.25">
      <c r="A4200" s="22">
        <v>43433</v>
      </c>
      <c r="B4200" s="7">
        <v>0.55000000000000004</v>
      </c>
      <c r="C4200" t="s">
        <v>7232</v>
      </c>
      <c r="D4200" t="s">
        <v>9</v>
      </c>
      <c r="E4200" t="s">
        <v>6341</v>
      </c>
      <c r="F4200" s="8">
        <v>92</v>
      </c>
    </row>
    <row r="4201" spans="1:6" x14ac:dyDescent="0.25">
      <c r="A4201" s="22">
        <v>43500</v>
      </c>
      <c r="B4201" s="7">
        <v>0.95</v>
      </c>
      <c r="C4201" t="s">
        <v>7226</v>
      </c>
      <c r="D4201" t="s">
        <v>7201</v>
      </c>
      <c r="E4201" t="s">
        <v>6564</v>
      </c>
      <c r="F4201" s="8">
        <v>92</v>
      </c>
    </row>
    <row r="4202" spans="1:6" x14ac:dyDescent="0.25">
      <c r="A4202" s="22">
        <v>43503</v>
      </c>
      <c r="B4202" s="7">
        <v>0.48</v>
      </c>
      <c r="C4202" t="s">
        <v>7232</v>
      </c>
      <c r="D4202" t="s">
        <v>7201</v>
      </c>
      <c r="E4202" t="s">
        <v>5079</v>
      </c>
      <c r="F4202" s="8">
        <v>92</v>
      </c>
    </row>
    <row r="4203" spans="1:6" x14ac:dyDescent="0.25">
      <c r="A4203" s="22">
        <v>43532</v>
      </c>
      <c r="B4203" s="7">
        <v>0.91</v>
      </c>
      <c r="C4203" t="s">
        <v>7229</v>
      </c>
      <c r="D4203" t="s">
        <v>7201</v>
      </c>
      <c r="E4203" t="s">
        <v>4260</v>
      </c>
      <c r="F4203" s="8">
        <v>92</v>
      </c>
    </row>
    <row r="4204" spans="1:6" x14ac:dyDescent="0.25">
      <c r="A4204" s="22">
        <v>43490</v>
      </c>
      <c r="B4204" s="7">
        <v>0.23</v>
      </c>
      <c r="C4204" t="s">
        <v>7229</v>
      </c>
      <c r="D4204" t="s">
        <v>7200</v>
      </c>
      <c r="E4204" t="s">
        <v>376</v>
      </c>
      <c r="F4204" s="8">
        <v>92</v>
      </c>
    </row>
    <row r="4205" spans="1:6" x14ac:dyDescent="0.25">
      <c r="A4205" s="22">
        <v>43466</v>
      </c>
      <c r="B4205" s="7">
        <v>0.61</v>
      </c>
      <c r="C4205" t="s">
        <v>7231</v>
      </c>
      <c r="D4205" t="s">
        <v>9</v>
      </c>
      <c r="E4205" t="s">
        <v>5592</v>
      </c>
      <c r="F4205" s="8">
        <v>92</v>
      </c>
    </row>
    <row r="4206" spans="1:6" x14ac:dyDescent="0.25">
      <c r="A4206" s="22">
        <v>43528</v>
      </c>
      <c r="B4206" s="7">
        <v>0.89</v>
      </c>
      <c r="C4206" t="s">
        <v>7226</v>
      </c>
      <c r="D4206" t="s">
        <v>7203</v>
      </c>
      <c r="E4206" t="s">
        <v>6696</v>
      </c>
      <c r="F4206" s="8">
        <v>92</v>
      </c>
    </row>
    <row r="4207" spans="1:6" x14ac:dyDescent="0.25">
      <c r="A4207" s="22">
        <v>43455</v>
      </c>
      <c r="B4207" s="7">
        <v>0.66</v>
      </c>
      <c r="C4207" t="s">
        <v>7229</v>
      </c>
      <c r="D4207" t="s">
        <v>7200</v>
      </c>
      <c r="E4207" t="s">
        <v>3699</v>
      </c>
      <c r="F4207" s="8">
        <v>92</v>
      </c>
    </row>
    <row r="4208" spans="1:6" x14ac:dyDescent="0.25">
      <c r="A4208" s="22">
        <v>43536</v>
      </c>
      <c r="B4208" s="7">
        <v>0.81</v>
      </c>
      <c r="C4208" t="s">
        <v>7231</v>
      </c>
      <c r="D4208" t="s">
        <v>7200</v>
      </c>
      <c r="E4208" t="s">
        <v>5111</v>
      </c>
      <c r="F4208" s="8">
        <v>92</v>
      </c>
    </row>
    <row r="4209" spans="1:6" x14ac:dyDescent="0.25">
      <c r="A4209" s="22">
        <v>43556</v>
      </c>
      <c r="B4209" s="7">
        <v>0.59</v>
      </c>
      <c r="C4209" t="s">
        <v>7226</v>
      </c>
      <c r="D4209" t="s">
        <v>9</v>
      </c>
      <c r="E4209" t="s">
        <v>6451</v>
      </c>
      <c r="F4209" s="8">
        <v>92</v>
      </c>
    </row>
    <row r="4210" spans="1:6" x14ac:dyDescent="0.25">
      <c r="A4210" s="22">
        <v>43455</v>
      </c>
      <c r="B4210" s="7">
        <v>0.64</v>
      </c>
      <c r="C4210" t="s">
        <v>7229</v>
      </c>
      <c r="D4210" t="s">
        <v>7201</v>
      </c>
      <c r="E4210" t="s">
        <v>6188</v>
      </c>
      <c r="F4210" s="8">
        <v>92</v>
      </c>
    </row>
    <row r="4211" spans="1:6" x14ac:dyDescent="0.25">
      <c r="A4211" s="22">
        <v>43487</v>
      </c>
      <c r="B4211" s="7">
        <v>0.72</v>
      </c>
      <c r="C4211" t="s">
        <v>7231</v>
      </c>
      <c r="D4211" t="s">
        <v>7201</v>
      </c>
      <c r="E4211" t="s">
        <v>6077</v>
      </c>
      <c r="F4211" s="8">
        <v>92</v>
      </c>
    </row>
    <row r="4212" spans="1:6" x14ac:dyDescent="0.25">
      <c r="A4212" s="22">
        <v>43539</v>
      </c>
      <c r="B4212" s="7">
        <v>0.35</v>
      </c>
      <c r="C4212" t="s">
        <v>7229</v>
      </c>
      <c r="D4212" t="s">
        <v>9</v>
      </c>
      <c r="E4212" t="s">
        <v>7022</v>
      </c>
      <c r="F4212" s="8">
        <v>92</v>
      </c>
    </row>
    <row r="4213" spans="1:6" x14ac:dyDescent="0.25">
      <c r="A4213" s="22">
        <v>43536</v>
      </c>
      <c r="B4213" s="7">
        <v>0.1</v>
      </c>
      <c r="C4213" t="s">
        <v>7231</v>
      </c>
      <c r="D4213" t="s">
        <v>7201</v>
      </c>
      <c r="E4213" t="s">
        <v>6076</v>
      </c>
      <c r="F4213" s="8">
        <v>92</v>
      </c>
    </row>
    <row r="4214" spans="1:6" x14ac:dyDescent="0.25">
      <c r="A4214" s="22">
        <v>43536</v>
      </c>
      <c r="B4214" s="7">
        <v>0.94</v>
      </c>
      <c r="C4214" t="s">
        <v>7231</v>
      </c>
      <c r="D4214" t="s">
        <v>7203</v>
      </c>
      <c r="E4214" t="s">
        <v>5969</v>
      </c>
      <c r="F4214" s="8">
        <v>92</v>
      </c>
    </row>
    <row r="4215" spans="1:6" x14ac:dyDescent="0.25">
      <c r="A4215" s="22">
        <v>43433</v>
      </c>
      <c r="B4215" s="7">
        <v>0.02</v>
      </c>
      <c r="C4215" t="s">
        <v>7232</v>
      </c>
      <c r="D4215" t="s">
        <v>9</v>
      </c>
      <c r="E4215" t="s">
        <v>5637</v>
      </c>
      <c r="F4215" s="8">
        <v>92</v>
      </c>
    </row>
    <row r="4216" spans="1:6" x14ac:dyDescent="0.25">
      <c r="A4216" s="22">
        <v>43469</v>
      </c>
      <c r="B4216" s="7">
        <v>0.37</v>
      </c>
      <c r="C4216" t="s">
        <v>7229</v>
      </c>
      <c r="D4216" t="s">
        <v>9</v>
      </c>
      <c r="E4216" t="s">
        <v>5543</v>
      </c>
      <c r="F4216" s="8">
        <v>92</v>
      </c>
    </row>
    <row r="4217" spans="1:6" x14ac:dyDescent="0.25">
      <c r="A4217" s="22">
        <v>43462</v>
      </c>
      <c r="B4217" s="7">
        <v>0.46</v>
      </c>
      <c r="C4217" t="s">
        <v>7229</v>
      </c>
      <c r="D4217" t="s">
        <v>7202</v>
      </c>
      <c r="E4217" t="s">
        <v>5104</v>
      </c>
      <c r="F4217" s="8">
        <v>92</v>
      </c>
    </row>
    <row r="4218" spans="1:6" x14ac:dyDescent="0.25">
      <c r="A4218" s="22">
        <v>43531</v>
      </c>
      <c r="B4218" s="7">
        <v>0.1</v>
      </c>
      <c r="C4218" t="s">
        <v>7232</v>
      </c>
      <c r="D4218" t="s">
        <v>7203</v>
      </c>
      <c r="E4218" t="s">
        <v>114</v>
      </c>
      <c r="F4218" s="8">
        <v>92</v>
      </c>
    </row>
    <row r="4219" spans="1:6" x14ac:dyDescent="0.25">
      <c r="A4219" s="22">
        <v>43493</v>
      </c>
      <c r="B4219" s="7">
        <v>0.43</v>
      </c>
      <c r="C4219" t="s">
        <v>7226</v>
      </c>
      <c r="D4219" t="s">
        <v>7201</v>
      </c>
      <c r="E4219" t="s">
        <v>6602</v>
      </c>
      <c r="F4219" s="8">
        <v>92</v>
      </c>
    </row>
    <row r="4220" spans="1:6" x14ac:dyDescent="0.25">
      <c r="A4220" s="22">
        <v>43476</v>
      </c>
      <c r="B4220" s="7">
        <v>0.55000000000000004</v>
      </c>
      <c r="C4220" t="s">
        <v>7229</v>
      </c>
      <c r="D4220" t="s">
        <v>7201</v>
      </c>
      <c r="E4220" t="s">
        <v>6903</v>
      </c>
      <c r="F4220" s="8">
        <v>92</v>
      </c>
    </row>
    <row r="4221" spans="1:6" x14ac:dyDescent="0.25">
      <c r="A4221" s="22">
        <v>43448</v>
      </c>
      <c r="B4221" s="7">
        <v>0.56999999999999995</v>
      </c>
      <c r="C4221" t="s">
        <v>7229</v>
      </c>
      <c r="D4221" t="s">
        <v>7201</v>
      </c>
      <c r="E4221" t="s">
        <v>5405</v>
      </c>
      <c r="F4221" s="8">
        <v>92</v>
      </c>
    </row>
    <row r="4222" spans="1:6" x14ac:dyDescent="0.25">
      <c r="A4222" s="22">
        <v>43440</v>
      </c>
      <c r="B4222" s="7">
        <v>0.4</v>
      </c>
      <c r="C4222" t="s">
        <v>7232</v>
      </c>
      <c r="D4222" t="s">
        <v>9</v>
      </c>
      <c r="E4222" t="s">
        <v>6259</v>
      </c>
      <c r="F4222" s="8">
        <v>92</v>
      </c>
    </row>
    <row r="4223" spans="1:6" x14ac:dyDescent="0.25">
      <c r="A4223" s="22">
        <v>43472</v>
      </c>
      <c r="B4223" s="7">
        <v>0.95</v>
      </c>
      <c r="C4223" t="s">
        <v>7226</v>
      </c>
      <c r="D4223" t="s">
        <v>7201</v>
      </c>
      <c r="E4223" t="s">
        <v>7128</v>
      </c>
      <c r="F4223" s="8">
        <v>92</v>
      </c>
    </row>
    <row r="4224" spans="1:6" x14ac:dyDescent="0.25">
      <c r="A4224" s="22">
        <v>43426</v>
      </c>
      <c r="B4224" s="7">
        <v>0.82</v>
      </c>
      <c r="C4224" t="s">
        <v>7232</v>
      </c>
      <c r="D4224" t="s">
        <v>9</v>
      </c>
      <c r="E4224" t="s">
        <v>5215</v>
      </c>
      <c r="F4224" s="8">
        <v>92</v>
      </c>
    </row>
    <row r="4225" spans="1:6" x14ac:dyDescent="0.25">
      <c r="A4225" s="22">
        <v>43430</v>
      </c>
      <c r="B4225" s="7">
        <v>0.55000000000000004</v>
      </c>
      <c r="C4225" t="s">
        <v>7226</v>
      </c>
      <c r="D4225" t="s">
        <v>9</v>
      </c>
      <c r="E4225" t="s">
        <v>6154</v>
      </c>
      <c r="F4225" s="8">
        <v>92</v>
      </c>
    </row>
    <row r="4226" spans="1:6" x14ac:dyDescent="0.25">
      <c r="A4226" s="22">
        <v>43517</v>
      </c>
      <c r="B4226" s="7">
        <v>0.47</v>
      </c>
      <c r="C4226" t="s">
        <v>7232</v>
      </c>
      <c r="D4226" t="s">
        <v>9</v>
      </c>
      <c r="E4226" t="s">
        <v>4326</v>
      </c>
      <c r="F4226" s="8">
        <v>92</v>
      </c>
    </row>
    <row r="4227" spans="1:6" x14ac:dyDescent="0.25">
      <c r="A4227" s="22">
        <v>43448</v>
      </c>
      <c r="B4227" s="7">
        <v>0.1</v>
      </c>
      <c r="C4227" t="s">
        <v>7229</v>
      </c>
      <c r="D4227" t="s">
        <v>7201</v>
      </c>
      <c r="E4227" t="s">
        <v>5158</v>
      </c>
      <c r="F4227" s="8">
        <v>92</v>
      </c>
    </row>
    <row r="4228" spans="1:6" x14ac:dyDescent="0.25">
      <c r="A4228" s="22">
        <v>43553</v>
      </c>
      <c r="B4228" s="7">
        <v>0.74</v>
      </c>
      <c r="C4228" t="s">
        <v>7229</v>
      </c>
      <c r="D4228" t="s">
        <v>9</v>
      </c>
      <c r="E4228" t="s">
        <v>5882</v>
      </c>
      <c r="F4228" s="8">
        <v>92</v>
      </c>
    </row>
    <row r="4229" spans="1:6" x14ac:dyDescent="0.25">
      <c r="A4229" s="22">
        <v>43545</v>
      </c>
      <c r="B4229" s="7">
        <v>0.96</v>
      </c>
      <c r="C4229" t="s">
        <v>7232</v>
      </c>
      <c r="D4229" t="s">
        <v>7202</v>
      </c>
      <c r="E4229" t="s">
        <v>6763</v>
      </c>
      <c r="F4229" s="8">
        <v>92</v>
      </c>
    </row>
    <row r="4230" spans="1:6" x14ac:dyDescent="0.25">
      <c r="A4230" s="22">
        <v>43501</v>
      </c>
      <c r="B4230" s="7">
        <v>0.11</v>
      </c>
      <c r="C4230" t="s">
        <v>7231</v>
      </c>
      <c r="D4230" t="s">
        <v>9</v>
      </c>
      <c r="E4230" t="s">
        <v>5868</v>
      </c>
      <c r="F4230" s="8">
        <v>92</v>
      </c>
    </row>
    <row r="4231" spans="1:6" x14ac:dyDescent="0.25">
      <c r="A4231" s="22">
        <v>43528</v>
      </c>
      <c r="B4231" s="7">
        <v>0.36</v>
      </c>
      <c r="C4231" t="s">
        <v>7226</v>
      </c>
      <c r="D4231" t="s">
        <v>7202</v>
      </c>
      <c r="E4231" t="s">
        <v>5288</v>
      </c>
      <c r="F4231" s="8">
        <v>92</v>
      </c>
    </row>
    <row r="4232" spans="1:6" x14ac:dyDescent="0.25">
      <c r="A4232" s="22">
        <v>43452</v>
      </c>
      <c r="B4232" s="7">
        <v>0.57999999999999996</v>
      </c>
      <c r="C4232" t="s">
        <v>7231</v>
      </c>
      <c r="D4232" t="s">
        <v>7201</v>
      </c>
      <c r="E4232" t="s">
        <v>1755</v>
      </c>
      <c r="F4232" s="8">
        <v>92</v>
      </c>
    </row>
    <row r="4233" spans="1:6" x14ac:dyDescent="0.25">
      <c r="A4233" s="22">
        <v>43437</v>
      </c>
      <c r="B4233" s="7">
        <v>0.21</v>
      </c>
      <c r="C4233" t="s">
        <v>7226</v>
      </c>
      <c r="D4233" t="s">
        <v>7202</v>
      </c>
      <c r="E4233" t="s">
        <v>6757</v>
      </c>
      <c r="F4233" s="8">
        <v>92</v>
      </c>
    </row>
    <row r="4234" spans="1:6" x14ac:dyDescent="0.25">
      <c r="A4234" s="22">
        <v>43515</v>
      </c>
      <c r="B4234" s="7">
        <v>0.09</v>
      </c>
      <c r="C4234" t="s">
        <v>7231</v>
      </c>
      <c r="D4234" t="s">
        <v>9</v>
      </c>
      <c r="E4234" t="s">
        <v>5821</v>
      </c>
      <c r="F4234" s="8">
        <v>92</v>
      </c>
    </row>
    <row r="4235" spans="1:6" x14ac:dyDescent="0.25">
      <c r="A4235" s="22">
        <v>43458</v>
      </c>
      <c r="B4235" s="7">
        <v>0.42</v>
      </c>
      <c r="C4235" t="s">
        <v>7226</v>
      </c>
      <c r="D4235" t="s">
        <v>9</v>
      </c>
      <c r="E4235" t="s">
        <v>6393</v>
      </c>
      <c r="F4235" s="8">
        <v>92</v>
      </c>
    </row>
    <row r="4236" spans="1:6" x14ac:dyDescent="0.25">
      <c r="A4236" s="22">
        <v>43497</v>
      </c>
      <c r="B4236" s="7">
        <v>0.03</v>
      </c>
      <c r="C4236" t="s">
        <v>7229</v>
      </c>
      <c r="D4236" t="s">
        <v>7200</v>
      </c>
      <c r="E4236" t="s">
        <v>5072</v>
      </c>
      <c r="F4236" s="8">
        <v>92</v>
      </c>
    </row>
    <row r="4237" spans="1:6" x14ac:dyDescent="0.25">
      <c r="A4237" s="22">
        <v>43525</v>
      </c>
      <c r="B4237" s="7">
        <v>0.01</v>
      </c>
      <c r="C4237" t="s">
        <v>7229</v>
      </c>
      <c r="D4237" t="s">
        <v>9</v>
      </c>
      <c r="E4237" t="s">
        <v>5684</v>
      </c>
      <c r="F4237" s="8">
        <v>92</v>
      </c>
    </row>
    <row r="4238" spans="1:6" x14ac:dyDescent="0.25">
      <c r="A4238" s="22">
        <v>43472</v>
      </c>
      <c r="B4238" s="7">
        <v>0.05</v>
      </c>
      <c r="C4238" t="s">
        <v>7226</v>
      </c>
      <c r="D4238" t="s">
        <v>7202</v>
      </c>
      <c r="E4238" t="s">
        <v>1625</v>
      </c>
      <c r="F4238" s="8">
        <v>92</v>
      </c>
    </row>
    <row r="4239" spans="1:6" x14ac:dyDescent="0.25">
      <c r="A4239" s="22">
        <v>43556</v>
      </c>
      <c r="B4239" s="7">
        <v>0.18</v>
      </c>
      <c r="C4239" t="s">
        <v>7226</v>
      </c>
      <c r="D4239" t="s">
        <v>9</v>
      </c>
      <c r="E4239" t="s">
        <v>6783</v>
      </c>
      <c r="F4239" s="8">
        <v>92</v>
      </c>
    </row>
    <row r="4240" spans="1:6" x14ac:dyDescent="0.25">
      <c r="A4240" s="22">
        <v>43543</v>
      </c>
      <c r="B4240" s="7">
        <v>0.88</v>
      </c>
      <c r="C4240" t="s">
        <v>7231</v>
      </c>
      <c r="D4240" t="s">
        <v>7203</v>
      </c>
      <c r="E4240" t="s">
        <v>6321</v>
      </c>
      <c r="F4240" s="8">
        <v>92</v>
      </c>
    </row>
    <row r="4241" spans="1:6" x14ac:dyDescent="0.25">
      <c r="A4241" s="22">
        <v>43434</v>
      </c>
      <c r="B4241" s="7">
        <v>0.6</v>
      </c>
      <c r="C4241" t="s">
        <v>7229</v>
      </c>
      <c r="D4241" t="s">
        <v>7201</v>
      </c>
      <c r="E4241" t="s">
        <v>5552</v>
      </c>
      <c r="F4241" s="8">
        <v>92</v>
      </c>
    </row>
    <row r="4242" spans="1:6" x14ac:dyDescent="0.25">
      <c r="A4242" s="22">
        <v>43507</v>
      </c>
      <c r="B4242" s="7">
        <v>0.74</v>
      </c>
      <c r="C4242" t="s">
        <v>7226</v>
      </c>
      <c r="D4242" t="s">
        <v>7200</v>
      </c>
      <c r="E4242" t="s">
        <v>6116</v>
      </c>
      <c r="F4242" s="8">
        <v>92</v>
      </c>
    </row>
    <row r="4243" spans="1:6" x14ac:dyDescent="0.25">
      <c r="A4243" s="22">
        <v>43479</v>
      </c>
      <c r="B4243" s="7">
        <v>0.48</v>
      </c>
      <c r="C4243" t="s">
        <v>7226</v>
      </c>
      <c r="D4243" t="s">
        <v>9</v>
      </c>
      <c r="E4243" t="s">
        <v>2353</v>
      </c>
      <c r="F4243" s="8">
        <v>92</v>
      </c>
    </row>
    <row r="4244" spans="1:6" x14ac:dyDescent="0.25">
      <c r="A4244" s="22">
        <v>43448</v>
      </c>
      <c r="B4244" s="7">
        <v>0.18</v>
      </c>
      <c r="C4244" t="s">
        <v>7229</v>
      </c>
      <c r="D4244" t="s">
        <v>7201</v>
      </c>
      <c r="E4244" t="s">
        <v>6901</v>
      </c>
      <c r="F4244" s="8">
        <v>92</v>
      </c>
    </row>
    <row r="4245" spans="1:6" x14ac:dyDescent="0.25">
      <c r="A4245" s="22">
        <v>43539</v>
      </c>
      <c r="B4245" s="7">
        <v>0.31</v>
      </c>
      <c r="C4245" t="s">
        <v>7229</v>
      </c>
      <c r="D4245" t="s">
        <v>7202</v>
      </c>
      <c r="E4245" t="s">
        <v>6042</v>
      </c>
      <c r="F4245" s="8">
        <v>92</v>
      </c>
    </row>
    <row r="4246" spans="1:6" x14ac:dyDescent="0.25">
      <c r="A4246" s="22">
        <v>43434</v>
      </c>
      <c r="B4246" s="7">
        <v>0.3</v>
      </c>
      <c r="C4246" t="s">
        <v>7229</v>
      </c>
      <c r="D4246" t="s">
        <v>7201</v>
      </c>
      <c r="E4246" t="s">
        <v>6325</v>
      </c>
      <c r="F4246" s="8">
        <v>92</v>
      </c>
    </row>
    <row r="4247" spans="1:6" x14ac:dyDescent="0.25">
      <c r="A4247" s="22">
        <v>43556</v>
      </c>
      <c r="B4247" s="7">
        <v>0.84</v>
      </c>
      <c r="C4247" t="s">
        <v>7226</v>
      </c>
      <c r="D4247" t="s">
        <v>7201</v>
      </c>
      <c r="E4247" t="s">
        <v>5365</v>
      </c>
      <c r="F4247" s="8">
        <v>92</v>
      </c>
    </row>
    <row r="4248" spans="1:6" x14ac:dyDescent="0.25">
      <c r="A4248" s="22">
        <v>43545</v>
      </c>
      <c r="B4248" s="7">
        <v>0.86</v>
      </c>
      <c r="C4248" t="s">
        <v>7232</v>
      </c>
      <c r="D4248" t="s">
        <v>7201</v>
      </c>
      <c r="E4248" t="s">
        <v>5351</v>
      </c>
      <c r="F4248" s="8">
        <v>92</v>
      </c>
    </row>
    <row r="4249" spans="1:6" x14ac:dyDescent="0.25">
      <c r="A4249" s="22">
        <v>43482</v>
      </c>
      <c r="B4249" s="7">
        <v>0.63</v>
      </c>
      <c r="C4249" t="s">
        <v>7232</v>
      </c>
      <c r="D4249" t="s">
        <v>7202</v>
      </c>
      <c r="E4249" t="s">
        <v>6539</v>
      </c>
      <c r="F4249" s="8">
        <v>92</v>
      </c>
    </row>
    <row r="4250" spans="1:6" x14ac:dyDescent="0.25">
      <c r="A4250" s="22">
        <v>43444</v>
      </c>
      <c r="B4250" s="7">
        <v>0.68</v>
      </c>
      <c r="C4250" t="s">
        <v>7226</v>
      </c>
      <c r="D4250" t="s">
        <v>7201</v>
      </c>
      <c r="E4250" t="s">
        <v>5038</v>
      </c>
      <c r="F4250" s="8">
        <v>92</v>
      </c>
    </row>
    <row r="4251" spans="1:6" x14ac:dyDescent="0.25">
      <c r="A4251" s="22">
        <v>43473</v>
      </c>
      <c r="B4251" s="7">
        <v>0.66</v>
      </c>
      <c r="C4251" t="s">
        <v>7231</v>
      </c>
      <c r="D4251" t="s">
        <v>7201</v>
      </c>
      <c r="E4251" t="s">
        <v>5840</v>
      </c>
      <c r="F4251" s="8">
        <v>92</v>
      </c>
    </row>
    <row r="4252" spans="1:6" x14ac:dyDescent="0.25">
      <c r="A4252" s="22">
        <v>43518</v>
      </c>
      <c r="B4252" s="7">
        <v>0.28999999999999998</v>
      </c>
      <c r="C4252" t="s">
        <v>7229</v>
      </c>
      <c r="D4252" t="s">
        <v>7200</v>
      </c>
      <c r="E4252" t="s">
        <v>2040</v>
      </c>
      <c r="F4252" s="8">
        <v>92</v>
      </c>
    </row>
    <row r="4253" spans="1:6" x14ac:dyDescent="0.25">
      <c r="A4253" s="22">
        <v>43546</v>
      </c>
      <c r="B4253" s="7">
        <v>0.5</v>
      </c>
      <c r="C4253" t="s">
        <v>7229</v>
      </c>
      <c r="D4253" t="s">
        <v>7201</v>
      </c>
      <c r="E4253" t="s">
        <v>6839</v>
      </c>
      <c r="F4253" s="8">
        <v>92</v>
      </c>
    </row>
    <row r="4254" spans="1:6" x14ac:dyDescent="0.25">
      <c r="A4254" s="22">
        <v>43445</v>
      </c>
      <c r="B4254" s="7">
        <v>0.6</v>
      </c>
      <c r="C4254" t="s">
        <v>7231</v>
      </c>
      <c r="D4254" t="s">
        <v>9</v>
      </c>
      <c r="E4254" t="s">
        <v>5765</v>
      </c>
      <c r="F4254" s="8">
        <v>92</v>
      </c>
    </row>
    <row r="4255" spans="1:6" x14ac:dyDescent="0.25">
      <c r="A4255" s="22">
        <v>43431</v>
      </c>
      <c r="B4255" s="7">
        <v>0.22</v>
      </c>
      <c r="C4255" t="s">
        <v>7231</v>
      </c>
      <c r="D4255" t="s">
        <v>9</v>
      </c>
      <c r="E4255" t="s">
        <v>323</v>
      </c>
      <c r="F4255" s="8">
        <v>92</v>
      </c>
    </row>
    <row r="4256" spans="1:6" x14ac:dyDescent="0.25">
      <c r="A4256" s="22">
        <v>43431</v>
      </c>
      <c r="B4256" s="7">
        <v>0.42</v>
      </c>
      <c r="C4256" t="s">
        <v>7231</v>
      </c>
      <c r="D4256" t="s">
        <v>7202</v>
      </c>
      <c r="E4256" t="s">
        <v>2674</v>
      </c>
      <c r="F4256" s="8">
        <v>92</v>
      </c>
    </row>
    <row r="4257" spans="1:6" x14ac:dyDescent="0.25">
      <c r="A4257" s="22">
        <v>43504</v>
      </c>
      <c r="B4257" s="7">
        <v>0.84</v>
      </c>
      <c r="C4257" t="s">
        <v>7229</v>
      </c>
      <c r="D4257" t="s">
        <v>9</v>
      </c>
      <c r="E4257" t="s">
        <v>5456</v>
      </c>
      <c r="F4257" s="8">
        <v>92</v>
      </c>
    </row>
    <row r="4258" spans="1:6" x14ac:dyDescent="0.25">
      <c r="A4258" s="22">
        <v>43448</v>
      </c>
      <c r="B4258" s="7">
        <v>0.76</v>
      </c>
      <c r="C4258" t="s">
        <v>7229</v>
      </c>
      <c r="D4258" t="s">
        <v>7201</v>
      </c>
      <c r="E4258" t="s">
        <v>6479</v>
      </c>
      <c r="F4258" s="8">
        <v>92</v>
      </c>
    </row>
    <row r="4259" spans="1:6" x14ac:dyDescent="0.25">
      <c r="A4259" s="22">
        <v>43461</v>
      </c>
      <c r="B4259" s="7">
        <v>0.46</v>
      </c>
      <c r="C4259" t="s">
        <v>7232</v>
      </c>
      <c r="D4259" t="s">
        <v>7202</v>
      </c>
      <c r="E4259" t="s">
        <v>1372</v>
      </c>
      <c r="F4259" s="8">
        <v>92</v>
      </c>
    </row>
    <row r="4260" spans="1:6" x14ac:dyDescent="0.25">
      <c r="A4260" s="22">
        <v>43507</v>
      </c>
      <c r="B4260" s="7">
        <v>0.17</v>
      </c>
      <c r="C4260" t="s">
        <v>7226</v>
      </c>
      <c r="D4260" t="s">
        <v>7202</v>
      </c>
      <c r="E4260" t="s">
        <v>4197</v>
      </c>
      <c r="F4260" s="8">
        <v>92</v>
      </c>
    </row>
    <row r="4261" spans="1:6" x14ac:dyDescent="0.25">
      <c r="A4261" s="22">
        <v>43489</v>
      </c>
      <c r="B4261" s="7">
        <v>0.34</v>
      </c>
      <c r="C4261" t="s">
        <v>7232</v>
      </c>
      <c r="D4261" t="s">
        <v>7200</v>
      </c>
      <c r="E4261" t="s">
        <v>2653</v>
      </c>
      <c r="F4261" s="8">
        <v>92</v>
      </c>
    </row>
    <row r="4262" spans="1:6" x14ac:dyDescent="0.25">
      <c r="A4262" s="22">
        <v>43550</v>
      </c>
      <c r="B4262" s="7">
        <v>0.56999999999999995</v>
      </c>
      <c r="C4262" t="s">
        <v>7231</v>
      </c>
      <c r="D4262" t="s">
        <v>7203</v>
      </c>
      <c r="E4262" t="s">
        <v>2471</v>
      </c>
      <c r="F4262" s="8">
        <v>92</v>
      </c>
    </row>
    <row r="4263" spans="1:6" x14ac:dyDescent="0.25">
      <c r="A4263" s="22">
        <v>43426</v>
      </c>
      <c r="B4263" s="7">
        <v>0.39</v>
      </c>
      <c r="C4263" t="s">
        <v>7232</v>
      </c>
      <c r="D4263" t="s">
        <v>7200</v>
      </c>
      <c r="E4263" t="s">
        <v>4465</v>
      </c>
      <c r="F4263" s="8">
        <v>92</v>
      </c>
    </row>
    <row r="4264" spans="1:6" x14ac:dyDescent="0.25">
      <c r="A4264" s="22">
        <v>43458</v>
      </c>
      <c r="B4264" s="7">
        <v>0.45</v>
      </c>
      <c r="C4264" t="s">
        <v>7226</v>
      </c>
      <c r="D4264" t="s">
        <v>9</v>
      </c>
      <c r="E4264" t="s">
        <v>6917</v>
      </c>
      <c r="F4264" s="8">
        <v>92</v>
      </c>
    </row>
    <row r="4265" spans="1:6" x14ac:dyDescent="0.25">
      <c r="A4265" s="22">
        <v>43431</v>
      </c>
      <c r="B4265" s="7">
        <v>0.96</v>
      </c>
      <c r="C4265" t="s">
        <v>7231</v>
      </c>
      <c r="D4265" t="s">
        <v>7202</v>
      </c>
      <c r="E4265" t="s">
        <v>4021</v>
      </c>
      <c r="F4265" s="8">
        <v>92</v>
      </c>
    </row>
    <row r="4266" spans="1:6" x14ac:dyDescent="0.25">
      <c r="A4266" s="22">
        <v>43430</v>
      </c>
      <c r="B4266" s="7">
        <v>0.94</v>
      </c>
      <c r="C4266" t="s">
        <v>7226</v>
      </c>
      <c r="D4266" t="s">
        <v>7200</v>
      </c>
      <c r="E4266" t="s">
        <v>5836</v>
      </c>
      <c r="F4266" s="8">
        <v>92</v>
      </c>
    </row>
    <row r="4267" spans="1:6" x14ac:dyDescent="0.25">
      <c r="A4267" s="22">
        <v>43528</v>
      </c>
      <c r="B4267" s="7">
        <v>0.89</v>
      </c>
      <c r="C4267" t="s">
        <v>7226</v>
      </c>
      <c r="D4267" t="s">
        <v>7200</v>
      </c>
      <c r="E4267" t="s">
        <v>1131</v>
      </c>
      <c r="F4267" s="8">
        <v>92</v>
      </c>
    </row>
    <row r="4268" spans="1:6" x14ac:dyDescent="0.25">
      <c r="A4268" s="22">
        <v>43503</v>
      </c>
      <c r="B4268" s="7">
        <v>0.59</v>
      </c>
      <c r="C4268" t="s">
        <v>7232</v>
      </c>
      <c r="D4268" t="s">
        <v>9</v>
      </c>
      <c r="E4268" t="s">
        <v>6719</v>
      </c>
      <c r="F4268" s="8">
        <v>92</v>
      </c>
    </row>
    <row r="4269" spans="1:6" x14ac:dyDescent="0.25">
      <c r="A4269" s="22">
        <v>43486</v>
      </c>
      <c r="B4269" s="7">
        <v>0.01</v>
      </c>
      <c r="C4269" t="s">
        <v>7226</v>
      </c>
      <c r="D4269" t="s">
        <v>9</v>
      </c>
      <c r="E4269" t="s">
        <v>6588</v>
      </c>
      <c r="F4269" s="8">
        <v>92</v>
      </c>
    </row>
    <row r="4270" spans="1:6" x14ac:dyDescent="0.25">
      <c r="A4270" s="22">
        <v>43497</v>
      </c>
      <c r="B4270" s="7">
        <v>0.1</v>
      </c>
      <c r="C4270" t="s">
        <v>7229</v>
      </c>
      <c r="D4270" t="s">
        <v>7201</v>
      </c>
      <c r="E4270" t="s">
        <v>2972</v>
      </c>
      <c r="F4270" s="8">
        <v>92</v>
      </c>
    </row>
    <row r="4271" spans="1:6" x14ac:dyDescent="0.25">
      <c r="A4271" s="22">
        <v>43549</v>
      </c>
      <c r="B4271" s="7">
        <v>0.76</v>
      </c>
      <c r="C4271" t="s">
        <v>7226</v>
      </c>
      <c r="D4271" t="s">
        <v>9</v>
      </c>
      <c r="E4271" t="s">
        <v>5012</v>
      </c>
      <c r="F4271" s="8">
        <v>92</v>
      </c>
    </row>
    <row r="4272" spans="1:6" x14ac:dyDescent="0.25">
      <c r="A4272" s="22">
        <v>43438</v>
      </c>
      <c r="B4272" s="7">
        <v>0.75</v>
      </c>
      <c r="C4272" t="s">
        <v>7231</v>
      </c>
      <c r="D4272" t="s">
        <v>7200</v>
      </c>
      <c r="E4272" t="s">
        <v>6974</v>
      </c>
      <c r="F4272" s="8">
        <v>92</v>
      </c>
    </row>
    <row r="4273" spans="1:6" x14ac:dyDescent="0.25">
      <c r="A4273" s="22">
        <v>43490</v>
      </c>
      <c r="B4273" s="7">
        <v>0.64</v>
      </c>
      <c r="C4273" t="s">
        <v>7229</v>
      </c>
      <c r="D4273" t="s">
        <v>7202</v>
      </c>
      <c r="E4273" t="s">
        <v>5463</v>
      </c>
      <c r="F4273" s="8">
        <v>92</v>
      </c>
    </row>
    <row r="4274" spans="1:6" x14ac:dyDescent="0.25">
      <c r="A4274" s="22">
        <v>43468</v>
      </c>
      <c r="B4274" s="7">
        <v>0.28000000000000003</v>
      </c>
      <c r="C4274" t="s">
        <v>7232</v>
      </c>
      <c r="D4274" t="s">
        <v>7201</v>
      </c>
      <c r="E4274" t="s">
        <v>6504</v>
      </c>
      <c r="F4274" s="8">
        <v>92</v>
      </c>
    </row>
    <row r="4275" spans="1:6" x14ac:dyDescent="0.25">
      <c r="A4275" s="22">
        <v>43459</v>
      </c>
      <c r="B4275" s="7">
        <v>0.08</v>
      </c>
      <c r="C4275" t="s">
        <v>7231</v>
      </c>
      <c r="D4275" t="s">
        <v>7200</v>
      </c>
      <c r="E4275" t="s">
        <v>2405</v>
      </c>
      <c r="F4275" s="8">
        <v>92</v>
      </c>
    </row>
    <row r="4276" spans="1:6" x14ac:dyDescent="0.25">
      <c r="A4276" s="22">
        <v>43434</v>
      </c>
      <c r="B4276" s="7">
        <v>0.93</v>
      </c>
      <c r="C4276" t="s">
        <v>7229</v>
      </c>
      <c r="D4276" t="s">
        <v>9</v>
      </c>
      <c r="E4276" t="s">
        <v>5914</v>
      </c>
      <c r="F4276" s="8">
        <v>92</v>
      </c>
    </row>
    <row r="4277" spans="1:6" x14ac:dyDescent="0.25">
      <c r="A4277" s="22">
        <v>43468</v>
      </c>
      <c r="B4277" s="7">
        <v>0.57999999999999996</v>
      </c>
      <c r="C4277" t="s">
        <v>7232</v>
      </c>
      <c r="D4277" t="s">
        <v>7201</v>
      </c>
      <c r="E4277" t="s">
        <v>6627</v>
      </c>
      <c r="F4277" s="8">
        <v>92</v>
      </c>
    </row>
    <row r="4278" spans="1:6" x14ac:dyDescent="0.25">
      <c r="A4278" s="22">
        <v>43535</v>
      </c>
      <c r="B4278" s="7">
        <v>0.19</v>
      </c>
      <c r="C4278" t="s">
        <v>7226</v>
      </c>
      <c r="D4278" t="s">
        <v>9</v>
      </c>
      <c r="E4278" t="s">
        <v>5798</v>
      </c>
      <c r="F4278" s="8">
        <v>92</v>
      </c>
    </row>
    <row r="4279" spans="1:6" x14ac:dyDescent="0.25">
      <c r="A4279" s="22">
        <v>43472</v>
      </c>
      <c r="B4279" s="7">
        <v>0.66</v>
      </c>
      <c r="C4279" t="s">
        <v>7226</v>
      </c>
      <c r="D4279" t="s">
        <v>7203</v>
      </c>
      <c r="E4279" t="s">
        <v>2234</v>
      </c>
      <c r="F4279" s="8">
        <v>92</v>
      </c>
    </row>
    <row r="4280" spans="1:6" x14ac:dyDescent="0.25">
      <c r="A4280" s="22">
        <v>43493</v>
      </c>
      <c r="B4280" s="7">
        <v>0.04</v>
      </c>
      <c r="C4280" t="s">
        <v>7226</v>
      </c>
      <c r="D4280" t="s">
        <v>7200</v>
      </c>
      <c r="E4280" t="s">
        <v>5939</v>
      </c>
      <c r="F4280" s="8">
        <v>92</v>
      </c>
    </row>
    <row r="4281" spans="1:6" x14ac:dyDescent="0.25">
      <c r="A4281" s="22">
        <v>43451</v>
      </c>
      <c r="B4281" s="7">
        <v>0.77</v>
      </c>
      <c r="C4281" t="s">
        <v>7226</v>
      </c>
      <c r="D4281" t="s">
        <v>7201</v>
      </c>
      <c r="E4281" t="s">
        <v>7064</v>
      </c>
      <c r="F4281" s="8">
        <v>92</v>
      </c>
    </row>
    <row r="4282" spans="1:6" x14ac:dyDescent="0.25">
      <c r="A4282" s="22">
        <v>43532</v>
      </c>
      <c r="B4282" s="7">
        <v>0.7</v>
      </c>
      <c r="C4282" t="s">
        <v>7229</v>
      </c>
      <c r="D4282" t="s">
        <v>7201</v>
      </c>
      <c r="E4282" t="s">
        <v>5201</v>
      </c>
      <c r="F4282" s="8">
        <v>92</v>
      </c>
    </row>
    <row r="4283" spans="1:6" x14ac:dyDescent="0.25">
      <c r="A4283" s="22">
        <v>43508</v>
      </c>
      <c r="B4283" s="7">
        <v>0.41</v>
      </c>
      <c r="C4283" t="s">
        <v>7231</v>
      </c>
      <c r="D4283" t="s">
        <v>7200</v>
      </c>
      <c r="E4283" t="s">
        <v>5358</v>
      </c>
      <c r="F4283" s="8">
        <v>92</v>
      </c>
    </row>
    <row r="4284" spans="1:6" x14ac:dyDescent="0.25">
      <c r="A4284" s="22">
        <v>43503</v>
      </c>
      <c r="B4284" s="7">
        <v>0.79</v>
      </c>
      <c r="C4284" t="s">
        <v>7232</v>
      </c>
      <c r="D4284" t="s">
        <v>7201</v>
      </c>
      <c r="E4284" t="s">
        <v>6832</v>
      </c>
      <c r="F4284" s="8">
        <v>92</v>
      </c>
    </row>
    <row r="4285" spans="1:6" x14ac:dyDescent="0.25">
      <c r="A4285" s="22">
        <v>43553</v>
      </c>
      <c r="B4285" s="7">
        <v>0.22</v>
      </c>
      <c r="C4285" t="s">
        <v>7229</v>
      </c>
      <c r="D4285" t="s">
        <v>7203</v>
      </c>
      <c r="E4285" t="s">
        <v>6823</v>
      </c>
      <c r="F4285" s="8">
        <v>92</v>
      </c>
    </row>
    <row r="4286" spans="1:6" x14ac:dyDescent="0.25">
      <c r="A4286" s="22">
        <v>43483</v>
      </c>
      <c r="B4286" s="7">
        <v>0.62</v>
      </c>
      <c r="C4286" t="s">
        <v>7229</v>
      </c>
      <c r="D4286" t="s">
        <v>9</v>
      </c>
      <c r="E4286" t="s">
        <v>6332</v>
      </c>
      <c r="F4286" s="8">
        <v>92</v>
      </c>
    </row>
    <row r="4287" spans="1:6" x14ac:dyDescent="0.25">
      <c r="A4287" s="22">
        <v>43423</v>
      </c>
      <c r="B4287" s="7">
        <v>0.04</v>
      </c>
      <c r="C4287" t="s">
        <v>7226</v>
      </c>
      <c r="D4287" t="s">
        <v>7201</v>
      </c>
      <c r="E4287" t="s">
        <v>6870</v>
      </c>
      <c r="F4287" s="8">
        <v>92</v>
      </c>
    </row>
    <row r="4288" spans="1:6" x14ac:dyDescent="0.25">
      <c r="A4288" s="22">
        <v>43497</v>
      </c>
      <c r="B4288" s="7">
        <v>0.43</v>
      </c>
      <c r="C4288" t="s">
        <v>7229</v>
      </c>
      <c r="D4288" t="s">
        <v>7200</v>
      </c>
      <c r="E4288" t="s">
        <v>5270</v>
      </c>
      <c r="F4288" s="8">
        <v>92</v>
      </c>
    </row>
    <row r="4289" spans="1:6" x14ac:dyDescent="0.25">
      <c r="A4289" s="22">
        <v>43553</v>
      </c>
      <c r="B4289" s="7">
        <v>0.14000000000000001</v>
      </c>
      <c r="C4289" t="s">
        <v>7229</v>
      </c>
      <c r="D4289" t="s">
        <v>7201</v>
      </c>
      <c r="E4289" t="s">
        <v>6034</v>
      </c>
      <c r="F4289" s="8">
        <v>92</v>
      </c>
    </row>
    <row r="4290" spans="1:6" x14ac:dyDescent="0.25">
      <c r="A4290" s="22">
        <v>43433</v>
      </c>
      <c r="B4290" s="7">
        <v>0.9</v>
      </c>
      <c r="C4290" t="s">
        <v>7232</v>
      </c>
      <c r="D4290" t="s">
        <v>7200</v>
      </c>
      <c r="E4290" t="s">
        <v>5550</v>
      </c>
      <c r="F4290" s="8">
        <v>92</v>
      </c>
    </row>
    <row r="4291" spans="1:6" x14ac:dyDescent="0.25">
      <c r="A4291" s="22">
        <v>43493</v>
      </c>
      <c r="B4291" s="7">
        <v>0.88</v>
      </c>
      <c r="C4291" t="s">
        <v>7226</v>
      </c>
      <c r="D4291" t="s">
        <v>7201</v>
      </c>
      <c r="E4291" t="s">
        <v>5553</v>
      </c>
      <c r="F4291" s="8">
        <v>92</v>
      </c>
    </row>
    <row r="4292" spans="1:6" x14ac:dyDescent="0.25">
      <c r="A4292" s="22">
        <v>43427</v>
      </c>
      <c r="B4292" s="7">
        <v>0.48</v>
      </c>
      <c r="C4292" t="s">
        <v>7229</v>
      </c>
      <c r="D4292" t="s">
        <v>7201</v>
      </c>
      <c r="E4292" t="s">
        <v>6932</v>
      </c>
      <c r="F4292" s="8">
        <v>92</v>
      </c>
    </row>
    <row r="4293" spans="1:6" x14ac:dyDescent="0.25">
      <c r="A4293" s="22">
        <v>43426</v>
      </c>
      <c r="B4293" s="7">
        <v>0.67</v>
      </c>
      <c r="C4293" t="s">
        <v>7232</v>
      </c>
      <c r="D4293" t="s">
        <v>7201</v>
      </c>
      <c r="E4293" t="s">
        <v>7135</v>
      </c>
      <c r="F4293" s="8">
        <v>92</v>
      </c>
    </row>
    <row r="4294" spans="1:6" x14ac:dyDescent="0.25">
      <c r="A4294" s="22">
        <v>43546</v>
      </c>
      <c r="B4294" s="7">
        <v>0.78</v>
      </c>
      <c r="C4294" t="s">
        <v>7229</v>
      </c>
      <c r="D4294" t="s">
        <v>7201</v>
      </c>
      <c r="E4294" t="s">
        <v>5072</v>
      </c>
      <c r="F4294" s="8">
        <v>92</v>
      </c>
    </row>
    <row r="4295" spans="1:6" x14ac:dyDescent="0.25">
      <c r="A4295" s="22">
        <v>43508</v>
      </c>
      <c r="B4295" s="7">
        <v>0.22</v>
      </c>
      <c r="C4295" t="s">
        <v>7231</v>
      </c>
      <c r="D4295" t="s">
        <v>9</v>
      </c>
      <c r="E4295" t="s">
        <v>4592</v>
      </c>
      <c r="F4295" s="8">
        <v>92</v>
      </c>
    </row>
    <row r="4296" spans="1:6" x14ac:dyDescent="0.25">
      <c r="A4296" s="22">
        <v>43500</v>
      </c>
      <c r="B4296" s="7">
        <v>0.22</v>
      </c>
      <c r="C4296" t="s">
        <v>7226</v>
      </c>
      <c r="D4296" t="s">
        <v>9</v>
      </c>
      <c r="E4296" t="s">
        <v>5894</v>
      </c>
      <c r="F4296" s="8">
        <v>92</v>
      </c>
    </row>
    <row r="4297" spans="1:6" x14ac:dyDescent="0.25">
      <c r="A4297" s="22">
        <v>43511</v>
      </c>
      <c r="B4297" s="7">
        <v>0.43</v>
      </c>
      <c r="C4297" t="s">
        <v>7229</v>
      </c>
      <c r="D4297" t="s">
        <v>7203</v>
      </c>
      <c r="E4297" t="s">
        <v>6982</v>
      </c>
      <c r="F4297" s="8">
        <v>92</v>
      </c>
    </row>
    <row r="4298" spans="1:6" x14ac:dyDescent="0.25">
      <c r="A4298" s="22">
        <v>43466</v>
      </c>
      <c r="B4298" s="7">
        <v>0.05</v>
      </c>
      <c r="C4298" t="s">
        <v>7231</v>
      </c>
      <c r="D4298" t="s">
        <v>7201</v>
      </c>
      <c r="E4298" t="s">
        <v>5777</v>
      </c>
      <c r="F4298" s="8">
        <v>92</v>
      </c>
    </row>
    <row r="4299" spans="1:6" x14ac:dyDescent="0.25">
      <c r="A4299" s="22">
        <v>43468</v>
      </c>
      <c r="B4299" s="7">
        <v>0.06</v>
      </c>
      <c r="C4299" t="s">
        <v>7232</v>
      </c>
      <c r="D4299" t="s">
        <v>9</v>
      </c>
      <c r="E4299" t="s">
        <v>5645</v>
      </c>
      <c r="F4299" s="8">
        <v>92</v>
      </c>
    </row>
    <row r="4300" spans="1:6" x14ac:dyDescent="0.25">
      <c r="A4300" s="22">
        <v>43532</v>
      </c>
      <c r="B4300" s="7">
        <v>0.53</v>
      </c>
      <c r="C4300" t="s">
        <v>7229</v>
      </c>
      <c r="D4300" t="s">
        <v>9</v>
      </c>
      <c r="E4300" t="s">
        <v>6941</v>
      </c>
      <c r="F4300" s="8">
        <v>92</v>
      </c>
    </row>
    <row r="4301" spans="1:6" x14ac:dyDescent="0.25">
      <c r="A4301" s="22">
        <v>43539</v>
      </c>
      <c r="B4301" s="7">
        <v>0.66</v>
      </c>
      <c r="C4301" t="s">
        <v>7229</v>
      </c>
      <c r="D4301" t="s">
        <v>9</v>
      </c>
      <c r="E4301" t="s">
        <v>6632</v>
      </c>
      <c r="F4301" s="8">
        <v>92</v>
      </c>
    </row>
    <row r="4302" spans="1:6" x14ac:dyDescent="0.25">
      <c r="A4302" s="22">
        <v>43515</v>
      </c>
      <c r="B4302" s="7">
        <v>0.84</v>
      </c>
      <c r="C4302" t="s">
        <v>7231</v>
      </c>
      <c r="D4302" t="s">
        <v>9</v>
      </c>
      <c r="E4302" t="s">
        <v>1873</v>
      </c>
      <c r="F4302" s="8">
        <v>92</v>
      </c>
    </row>
    <row r="4303" spans="1:6" x14ac:dyDescent="0.25">
      <c r="A4303" s="22">
        <v>43424</v>
      </c>
      <c r="B4303" s="7">
        <v>0.35</v>
      </c>
      <c r="C4303" t="s">
        <v>7231</v>
      </c>
      <c r="D4303" t="s">
        <v>7201</v>
      </c>
      <c r="E4303" t="s">
        <v>6796</v>
      </c>
      <c r="F4303" s="8">
        <v>92</v>
      </c>
    </row>
    <row r="4304" spans="1:6" x14ac:dyDescent="0.25">
      <c r="A4304" s="22">
        <v>43469</v>
      </c>
      <c r="B4304" s="7">
        <v>0.55000000000000004</v>
      </c>
      <c r="C4304" t="s">
        <v>7229</v>
      </c>
      <c r="D4304" t="s">
        <v>9</v>
      </c>
      <c r="E4304" t="s">
        <v>1246</v>
      </c>
      <c r="F4304" s="8">
        <v>92</v>
      </c>
    </row>
    <row r="4305" spans="1:6" x14ac:dyDescent="0.25">
      <c r="A4305" s="22">
        <v>43447</v>
      </c>
      <c r="B4305" s="7">
        <v>0.82</v>
      </c>
      <c r="C4305" t="s">
        <v>7232</v>
      </c>
      <c r="D4305" t="s">
        <v>7201</v>
      </c>
      <c r="E4305" t="s">
        <v>6127</v>
      </c>
      <c r="F4305" s="8">
        <v>92</v>
      </c>
    </row>
    <row r="4306" spans="1:6" x14ac:dyDescent="0.25">
      <c r="A4306" s="22">
        <v>43469</v>
      </c>
      <c r="B4306" s="7">
        <v>0.27</v>
      </c>
      <c r="C4306" t="s">
        <v>7229</v>
      </c>
      <c r="D4306" t="s">
        <v>7201</v>
      </c>
      <c r="E4306" t="s">
        <v>2705</v>
      </c>
      <c r="F4306" s="8">
        <v>92</v>
      </c>
    </row>
    <row r="4307" spans="1:6" x14ac:dyDescent="0.25">
      <c r="A4307" s="22">
        <v>43487</v>
      </c>
      <c r="B4307" s="7">
        <v>0.82</v>
      </c>
      <c r="C4307" t="s">
        <v>7231</v>
      </c>
      <c r="D4307" t="s">
        <v>9</v>
      </c>
      <c r="E4307" t="s">
        <v>5098</v>
      </c>
      <c r="F4307" s="8">
        <v>92</v>
      </c>
    </row>
    <row r="4308" spans="1:6" x14ac:dyDescent="0.25">
      <c r="A4308" s="22">
        <v>43535</v>
      </c>
      <c r="B4308" s="7">
        <v>0.88</v>
      </c>
      <c r="C4308" t="s">
        <v>7226</v>
      </c>
      <c r="D4308" t="s">
        <v>7203</v>
      </c>
      <c r="E4308" t="s">
        <v>5394</v>
      </c>
      <c r="F4308" s="8">
        <v>92</v>
      </c>
    </row>
    <row r="4309" spans="1:6" x14ac:dyDescent="0.25">
      <c r="A4309" s="22">
        <v>43507</v>
      </c>
      <c r="B4309" s="7">
        <v>0.71</v>
      </c>
      <c r="C4309" t="s">
        <v>7226</v>
      </c>
      <c r="D4309" t="s">
        <v>9</v>
      </c>
      <c r="E4309" t="s">
        <v>6630</v>
      </c>
      <c r="F4309" s="8">
        <v>92</v>
      </c>
    </row>
    <row r="4310" spans="1:6" x14ac:dyDescent="0.25">
      <c r="A4310" s="22">
        <v>43532</v>
      </c>
      <c r="B4310" s="7">
        <v>0.77</v>
      </c>
      <c r="C4310" t="s">
        <v>7229</v>
      </c>
      <c r="D4310" t="s">
        <v>7200</v>
      </c>
      <c r="E4310" t="s">
        <v>1387</v>
      </c>
      <c r="F4310" s="8">
        <v>92</v>
      </c>
    </row>
    <row r="4311" spans="1:6" x14ac:dyDescent="0.25">
      <c r="A4311" s="22">
        <v>43529</v>
      </c>
      <c r="B4311" s="7">
        <v>0.74</v>
      </c>
      <c r="C4311" t="s">
        <v>7231</v>
      </c>
      <c r="D4311" t="s">
        <v>7200</v>
      </c>
      <c r="E4311" t="s">
        <v>5232</v>
      </c>
      <c r="F4311" s="8">
        <v>92</v>
      </c>
    </row>
    <row r="4312" spans="1:6" x14ac:dyDescent="0.25">
      <c r="A4312" s="22">
        <v>43510</v>
      </c>
      <c r="B4312" s="7">
        <v>0.13</v>
      </c>
      <c r="C4312" t="s">
        <v>7232</v>
      </c>
      <c r="D4312" t="s">
        <v>9</v>
      </c>
      <c r="E4312" t="s">
        <v>5455</v>
      </c>
      <c r="F4312" s="8">
        <v>92</v>
      </c>
    </row>
    <row r="4313" spans="1:6" x14ac:dyDescent="0.25">
      <c r="A4313" s="22">
        <v>43482</v>
      </c>
      <c r="B4313" s="7">
        <v>0.44</v>
      </c>
      <c r="C4313" t="s">
        <v>7232</v>
      </c>
      <c r="D4313" t="s">
        <v>9</v>
      </c>
      <c r="E4313" t="s">
        <v>6145</v>
      </c>
      <c r="F4313" s="8">
        <v>92</v>
      </c>
    </row>
    <row r="4314" spans="1:6" x14ac:dyDescent="0.25">
      <c r="A4314" s="22">
        <v>43500</v>
      </c>
      <c r="B4314" s="7">
        <v>0.33</v>
      </c>
      <c r="C4314" t="s">
        <v>7226</v>
      </c>
      <c r="D4314" t="s">
        <v>7201</v>
      </c>
      <c r="E4314" t="s">
        <v>429</v>
      </c>
      <c r="F4314" s="8">
        <v>92</v>
      </c>
    </row>
    <row r="4315" spans="1:6" x14ac:dyDescent="0.25">
      <c r="A4315" s="22">
        <v>43511</v>
      </c>
      <c r="B4315" s="7">
        <v>0.17</v>
      </c>
      <c r="C4315" t="s">
        <v>7229</v>
      </c>
      <c r="D4315" t="s">
        <v>7201</v>
      </c>
      <c r="E4315" t="s">
        <v>6578</v>
      </c>
      <c r="F4315" s="8">
        <v>92</v>
      </c>
    </row>
    <row r="4316" spans="1:6" x14ac:dyDescent="0.25">
      <c r="A4316" s="22">
        <v>43452</v>
      </c>
      <c r="B4316" s="7">
        <v>0.15</v>
      </c>
      <c r="C4316" t="s">
        <v>7231</v>
      </c>
      <c r="D4316" t="s">
        <v>7200</v>
      </c>
      <c r="E4316" t="s">
        <v>6872</v>
      </c>
      <c r="F4316" s="8">
        <v>92</v>
      </c>
    </row>
    <row r="4317" spans="1:6" x14ac:dyDescent="0.25">
      <c r="A4317" s="22">
        <v>43424</v>
      </c>
      <c r="B4317" s="7">
        <v>7.0000000000000007E-2</v>
      </c>
      <c r="C4317" t="s">
        <v>7231</v>
      </c>
      <c r="D4317" t="s">
        <v>7200</v>
      </c>
      <c r="E4317" t="s">
        <v>1845</v>
      </c>
      <c r="F4317" s="8">
        <v>92</v>
      </c>
    </row>
    <row r="4318" spans="1:6" x14ac:dyDescent="0.25">
      <c r="A4318" s="22">
        <v>43475</v>
      </c>
      <c r="B4318" s="7">
        <v>0.23</v>
      </c>
      <c r="C4318" t="s">
        <v>7232</v>
      </c>
      <c r="D4318" t="s">
        <v>7201</v>
      </c>
      <c r="E4318" t="s">
        <v>5907</v>
      </c>
      <c r="F4318" s="8">
        <v>92</v>
      </c>
    </row>
    <row r="4319" spans="1:6" x14ac:dyDescent="0.25">
      <c r="A4319" s="22">
        <v>43475</v>
      </c>
      <c r="B4319" s="7">
        <v>0.39</v>
      </c>
      <c r="C4319" t="s">
        <v>7232</v>
      </c>
      <c r="D4319" t="s">
        <v>9</v>
      </c>
      <c r="E4319" t="s">
        <v>4812</v>
      </c>
      <c r="F4319" s="8">
        <v>92</v>
      </c>
    </row>
    <row r="4320" spans="1:6" x14ac:dyDescent="0.25">
      <c r="A4320" s="22">
        <v>43437</v>
      </c>
      <c r="B4320" s="7">
        <v>0.33</v>
      </c>
      <c r="C4320" t="s">
        <v>7226</v>
      </c>
      <c r="D4320" t="s">
        <v>7202</v>
      </c>
      <c r="E4320" t="s">
        <v>5992</v>
      </c>
      <c r="F4320" s="8">
        <v>92</v>
      </c>
    </row>
    <row r="4321" spans="1:6" x14ac:dyDescent="0.25">
      <c r="A4321" s="22">
        <v>43501</v>
      </c>
      <c r="B4321" s="7">
        <v>0.49</v>
      </c>
      <c r="C4321" t="s">
        <v>7231</v>
      </c>
      <c r="D4321" t="s">
        <v>7203</v>
      </c>
      <c r="E4321" t="s">
        <v>7077</v>
      </c>
      <c r="F4321" s="8">
        <v>92</v>
      </c>
    </row>
    <row r="4322" spans="1:6" x14ac:dyDescent="0.25">
      <c r="A4322" s="22">
        <v>43529</v>
      </c>
      <c r="B4322" s="7">
        <v>0.47</v>
      </c>
      <c r="C4322" t="s">
        <v>7231</v>
      </c>
      <c r="D4322" t="s">
        <v>7201</v>
      </c>
      <c r="E4322" t="s">
        <v>5861</v>
      </c>
      <c r="F4322" s="8">
        <v>92</v>
      </c>
    </row>
    <row r="4323" spans="1:6" x14ac:dyDescent="0.25">
      <c r="A4323" s="22">
        <v>43529</v>
      </c>
      <c r="B4323" s="7">
        <v>0.96</v>
      </c>
      <c r="C4323" t="s">
        <v>7231</v>
      </c>
      <c r="D4323" t="s">
        <v>7201</v>
      </c>
      <c r="E4323" t="s">
        <v>7164</v>
      </c>
      <c r="F4323" s="8">
        <v>92</v>
      </c>
    </row>
    <row r="4324" spans="1:6" x14ac:dyDescent="0.25">
      <c r="A4324" s="22">
        <v>43454</v>
      </c>
      <c r="B4324" s="7">
        <v>0.44</v>
      </c>
      <c r="C4324" t="s">
        <v>7232</v>
      </c>
      <c r="D4324" t="s">
        <v>9</v>
      </c>
      <c r="E4324" t="s">
        <v>3856</v>
      </c>
      <c r="F4324" s="8">
        <v>92</v>
      </c>
    </row>
    <row r="4325" spans="1:6" x14ac:dyDescent="0.25">
      <c r="A4325" s="22">
        <v>43445</v>
      </c>
      <c r="B4325" s="7">
        <v>0.65</v>
      </c>
      <c r="C4325" t="s">
        <v>7231</v>
      </c>
      <c r="D4325" t="s">
        <v>7200</v>
      </c>
      <c r="E4325" t="s">
        <v>2584</v>
      </c>
      <c r="F4325" s="8">
        <v>92</v>
      </c>
    </row>
    <row r="4326" spans="1:6" x14ac:dyDescent="0.25">
      <c r="A4326" s="22">
        <v>43440</v>
      </c>
      <c r="B4326" s="7">
        <v>0.41</v>
      </c>
      <c r="C4326" t="s">
        <v>7232</v>
      </c>
      <c r="D4326" t="s">
        <v>9</v>
      </c>
      <c r="E4326" t="s">
        <v>5194</v>
      </c>
      <c r="F4326" s="8">
        <v>92</v>
      </c>
    </row>
    <row r="4327" spans="1:6" x14ac:dyDescent="0.25">
      <c r="A4327" s="22">
        <v>43510</v>
      </c>
      <c r="B4327" s="7">
        <v>0.61</v>
      </c>
      <c r="C4327" t="s">
        <v>7232</v>
      </c>
      <c r="D4327" t="s">
        <v>7203</v>
      </c>
      <c r="E4327" t="s">
        <v>5852</v>
      </c>
      <c r="F4327" s="8">
        <v>92</v>
      </c>
    </row>
    <row r="4328" spans="1:6" x14ac:dyDescent="0.25">
      <c r="A4328" s="22">
        <v>43451</v>
      </c>
      <c r="B4328" s="7">
        <v>0.43</v>
      </c>
      <c r="C4328" t="s">
        <v>7226</v>
      </c>
      <c r="D4328" t="s">
        <v>9</v>
      </c>
      <c r="E4328" t="s">
        <v>5517</v>
      </c>
      <c r="F4328" s="8">
        <v>92</v>
      </c>
    </row>
    <row r="4329" spans="1:6" x14ac:dyDescent="0.25">
      <c r="A4329" s="22">
        <v>43459</v>
      </c>
      <c r="B4329" s="7">
        <v>0.04</v>
      </c>
      <c r="C4329" t="s">
        <v>7231</v>
      </c>
      <c r="D4329" t="s">
        <v>7200</v>
      </c>
      <c r="E4329" t="s">
        <v>2567</v>
      </c>
      <c r="F4329" s="8">
        <v>92</v>
      </c>
    </row>
    <row r="4330" spans="1:6" x14ac:dyDescent="0.25">
      <c r="A4330" s="22">
        <v>43515</v>
      </c>
      <c r="B4330" s="7">
        <v>0.44</v>
      </c>
      <c r="C4330" t="s">
        <v>7231</v>
      </c>
      <c r="D4330" t="s">
        <v>7201</v>
      </c>
      <c r="E4330" t="s">
        <v>1639</v>
      </c>
      <c r="F4330" s="8">
        <v>92</v>
      </c>
    </row>
    <row r="4331" spans="1:6" x14ac:dyDescent="0.25">
      <c r="A4331" s="22">
        <v>43473</v>
      </c>
      <c r="B4331" s="7">
        <v>0.28999999999999998</v>
      </c>
      <c r="C4331" t="s">
        <v>7231</v>
      </c>
      <c r="D4331" t="s">
        <v>7201</v>
      </c>
      <c r="E4331" t="s">
        <v>3095</v>
      </c>
      <c r="F4331" s="8">
        <v>92</v>
      </c>
    </row>
    <row r="4332" spans="1:6" x14ac:dyDescent="0.25">
      <c r="A4332" s="22">
        <v>43521</v>
      </c>
      <c r="B4332" s="7">
        <v>0.99</v>
      </c>
      <c r="C4332" t="s">
        <v>7226</v>
      </c>
      <c r="D4332" t="s">
        <v>9</v>
      </c>
      <c r="E4332" t="s">
        <v>7080</v>
      </c>
      <c r="F4332" s="8">
        <v>92</v>
      </c>
    </row>
    <row r="4333" spans="1:6" x14ac:dyDescent="0.25">
      <c r="A4333" s="22">
        <v>43504</v>
      </c>
      <c r="B4333" s="7">
        <v>0.94</v>
      </c>
      <c r="C4333" t="s">
        <v>7229</v>
      </c>
      <c r="D4333" t="s">
        <v>7203</v>
      </c>
      <c r="E4333" t="s">
        <v>6659</v>
      </c>
      <c r="F4333" s="8">
        <v>92</v>
      </c>
    </row>
    <row r="4334" spans="1:6" x14ac:dyDescent="0.25">
      <c r="A4334" s="22">
        <v>43427</v>
      </c>
      <c r="B4334" s="7">
        <v>0.4</v>
      </c>
      <c r="C4334" t="s">
        <v>7229</v>
      </c>
      <c r="D4334" t="s">
        <v>7201</v>
      </c>
      <c r="E4334" t="s">
        <v>5176</v>
      </c>
      <c r="F4334" s="8">
        <v>92</v>
      </c>
    </row>
    <row r="4335" spans="1:6" x14ac:dyDescent="0.25">
      <c r="A4335" s="22">
        <v>43482</v>
      </c>
      <c r="B4335" s="7">
        <v>0.78</v>
      </c>
      <c r="C4335" t="s">
        <v>7232</v>
      </c>
      <c r="D4335" t="s">
        <v>9</v>
      </c>
      <c r="E4335" t="s">
        <v>6344</v>
      </c>
      <c r="F4335" s="8">
        <v>92</v>
      </c>
    </row>
    <row r="4336" spans="1:6" x14ac:dyDescent="0.25">
      <c r="A4336" s="22">
        <v>43525</v>
      </c>
      <c r="B4336" s="7">
        <v>7.0000000000000007E-2</v>
      </c>
      <c r="C4336" t="s">
        <v>7229</v>
      </c>
      <c r="D4336" t="s">
        <v>9</v>
      </c>
      <c r="E4336" t="s">
        <v>6863</v>
      </c>
      <c r="F4336" s="8">
        <v>92</v>
      </c>
    </row>
    <row r="4337" spans="1:6" x14ac:dyDescent="0.25">
      <c r="A4337" s="22">
        <v>43556</v>
      </c>
      <c r="B4337" s="7">
        <v>0.48</v>
      </c>
      <c r="C4337" t="s">
        <v>7226</v>
      </c>
      <c r="D4337" t="s">
        <v>7201</v>
      </c>
      <c r="E4337" t="s">
        <v>3054</v>
      </c>
      <c r="F4337" s="8">
        <v>92</v>
      </c>
    </row>
    <row r="4338" spans="1:6" x14ac:dyDescent="0.25">
      <c r="A4338" s="22">
        <v>43468</v>
      </c>
      <c r="B4338" s="7">
        <v>0.33</v>
      </c>
      <c r="C4338" t="s">
        <v>7232</v>
      </c>
      <c r="D4338" t="s">
        <v>7203</v>
      </c>
      <c r="E4338" t="s">
        <v>6851</v>
      </c>
      <c r="F4338" s="8">
        <v>92</v>
      </c>
    </row>
    <row r="4339" spans="1:6" x14ac:dyDescent="0.25">
      <c r="A4339" s="22">
        <v>43468</v>
      </c>
      <c r="B4339" s="7">
        <v>0.04</v>
      </c>
      <c r="C4339" t="s">
        <v>7232</v>
      </c>
      <c r="D4339" t="s">
        <v>7202</v>
      </c>
      <c r="E4339" t="s">
        <v>5887</v>
      </c>
      <c r="F4339" s="8">
        <v>92</v>
      </c>
    </row>
    <row r="4340" spans="1:6" x14ac:dyDescent="0.25">
      <c r="A4340" s="22">
        <v>43468</v>
      </c>
      <c r="B4340" s="7">
        <v>0.23</v>
      </c>
      <c r="C4340" t="s">
        <v>7232</v>
      </c>
      <c r="D4340" t="s">
        <v>9</v>
      </c>
      <c r="E4340" t="s">
        <v>5229</v>
      </c>
      <c r="F4340" s="8">
        <v>92</v>
      </c>
    </row>
    <row r="4341" spans="1:6" x14ac:dyDescent="0.25">
      <c r="A4341" s="22">
        <v>43503</v>
      </c>
      <c r="B4341" s="7">
        <v>0.99</v>
      </c>
      <c r="C4341" t="s">
        <v>7232</v>
      </c>
      <c r="D4341" t="s">
        <v>7201</v>
      </c>
      <c r="E4341" t="s">
        <v>5802</v>
      </c>
      <c r="F4341" s="8">
        <v>92</v>
      </c>
    </row>
    <row r="4342" spans="1:6" x14ac:dyDescent="0.25">
      <c r="A4342" s="22">
        <v>43468</v>
      </c>
      <c r="B4342" s="7">
        <v>0.93</v>
      </c>
      <c r="C4342" t="s">
        <v>7232</v>
      </c>
      <c r="D4342" t="s">
        <v>7201</v>
      </c>
      <c r="E4342" t="s">
        <v>271</v>
      </c>
      <c r="F4342" s="8">
        <v>92</v>
      </c>
    </row>
    <row r="4343" spans="1:6" x14ac:dyDescent="0.25">
      <c r="A4343" s="22">
        <v>43508</v>
      </c>
      <c r="B4343" s="7">
        <v>0.2</v>
      </c>
      <c r="C4343" t="s">
        <v>7231</v>
      </c>
      <c r="D4343" t="s">
        <v>7203</v>
      </c>
      <c r="E4343" t="s">
        <v>85</v>
      </c>
      <c r="F4343" s="8">
        <v>92</v>
      </c>
    </row>
    <row r="4344" spans="1:6" x14ac:dyDescent="0.25">
      <c r="A4344" s="22">
        <v>43501</v>
      </c>
      <c r="B4344" s="7">
        <v>0.28000000000000003</v>
      </c>
      <c r="C4344" t="s">
        <v>7231</v>
      </c>
      <c r="D4344" t="s">
        <v>9</v>
      </c>
      <c r="E4344" t="s">
        <v>5779</v>
      </c>
      <c r="F4344" s="8">
        <v>92</v>
      </c>
    </row>
    <row r="4345" spans="1:6" x14ac:dyDescent="0.25">
      <c r="A4345" s="22">
        <v>43510</v>
      </c>
      <c r="B4345" s="7">
        <v>0.18</v>
      </c>
      <c r="C4345" t="s">
        <v>7232</v>
      </c>
      <c r="D4345" t="s">
        <v>7201</v>
      </c>
      <c r="E4345" t="s">
        <v>6142</v>
      </c>
      <c r="F4345" s="8">
        <v>92</v>
      </c>
    </row>
    <row r="4346" spans="1:6" x14ac:dyDescent="0.25">
      <c r="A4346" s="22">
        <v>43420</v>
      </c>
      <c r="B4346" s="7">
        <v>0.73</v>
      </c>
      <c r="C4346" t="s">
        <v>7229</v>
      </c>
      <c r="D4346" t="s">
        <v>7200</v>
      </c>
      <c r="E4346" t="s">
        <v>887</v>
      </c>
      <c r="F4346" s="8">
        <v>92</v>
      </c>
    </row>
    <row r="4347" spans="1:6" x14ac:dyDescent="0.25">
      <c r="A4347" s="22">
        <v>43545</v>
      </c>
      <c r="B4347" s="7">
        <v>0.39</v>
      </c>
      <c r="C4347" t="s">
        <v>7232</v>
      </c>
      <c r="D4347" t="s">
        <v>7201</v>
      </c>
      <c r="E4347" t="s">
        <v>5250</v>
      </c>
      <c r="F4347" s="8">
        <v>92</v>
      </c>
    </row>
    <row r="4348" spans="1:6" x14ac:dyDescent="0.25">
      <c r="A4348" s="22">
        <v>43454</v>
      </c>
      <c r="B4348" s="7">
        <v>0.8</v>
      </c>
      <c r="C4348" t="s">
        <v>7232</v>
      </c>
      <c r="D4348" t="s">
        <v>7201</v>
      </c>
      <c r="E4348" t="s">
        <v>2492</v>
      </c>
      <c r="F4348" s="8">
        <v>92</v>
      </c>
    </row>
    <row r="4349" spans="1:6" x14ac:dyDescent="0.25">
      <c r="A4349" s="22">
        <v>43500</v>
      </c>
      <c r="B4349" s="7">
        <v>0.99</v>
      </c>
      <c r="C4349" t="s">
        <v>7226</v>
      </c>
      <c r="D4349" t="s">
        <v>7201</v>
      </c>
      <c r="E4349" t="s">
        <v>5131</v>
      </c>
      <c r="F4349" s="8">
        <v>92</v>
      </c>
    </row>
    <row r="4350" spans="1:6" x14ac:dyDescent="0.25">
      <c r="A4350" s="22">
        <v>43546</v>
      </c>
      <c r="B4350" s="7">
        <v>0.42</v>
      </c>
      <c r="C4350" t="s">
        <v>7229</v>
      </c>
      <c r="D4350" t="s">
        <v>7200</v>
      </c>
      <c r="E4350" t="s">
        <v>5291</v>
      </c>
      <c r="F4350" s="8">
        <v>92</v>
      </c>
    </row>
    <row r="4351" spans="1:6" x14ac:dyDescent="0.25">
      <c r="A4351" s="22">
        <v>43511</v>
      </c>
      <c r="B4351" s="7">
        <v>0.48</v>
      </c>
      <c r="C4351" t="s">
        <v>7229</v>
      </c>
      <c r="D4351" t="s">
        <v>9</v>
      </c>
      <c r="E4351" t="s">
        <v>39</v>
      </c>
      <c r="F4351" s="8">
        <v>92</v>
      </c>
    </row>
    <row r="4352" spans="1:6" x14ac:dyDescent="0.25">
      <c r="A4352" s="22">
        <v>43455</v>
      </c>
      <c r="B4352" s="7">
        <v>0.13</v>
      </c>
      <c r="C4352" t="s">
        <v>7229</v>
      </c>
      <c r="D4352" t="s">
        <v>9</v>
      </c>
      <c r="E4352" t="s">
        <v>6937</v>
      </c>
      <c r="F4352" s="8">
        <v>92</v>
      </c>
    </row>
    <row r="4353" spans="1:6" x14ac:dyDescent="0.25">
      <c r="A4353" s="22">
        <v>43451</v>
      </c>
      <c r="B4353" s="7">
        <v>0.53</v>
      </c>
      <c r="C4353" t="s">
        <v>7226</v>
      </c>
      <c r="D4353" t="s">
        <v>7202</v>
      </c>
      <c r="E4353" t="s">
        <v>5401</v>
      </c>
      <c r="F4353" s="8">
        <v>92</v>
      </c>
    </row>
    <row r="4354" spans="1:6" x14ac:dyDescent="0.25">
      <c r="A4354" s="22">
        <v>43504</v>
      </c>
      <c r="B4354" s="7">
        <v>0.11</v>
      </c>
      <c r="C4354" t="s">
        <v>7229</v>
      </c>
      <c r="D4354" t="s">
        <v>7201</v>
      </c>
      <c r="E4354" t="s">
        <v>651</v>
      </c>
      <c r="F4354" s="8">
        <v>92</v>
      </c>
    </row>
    <row r="4355" spans="1:6" x14ac:dyDescent="0.25">
      <c r="A4355" s="22">
        <v>43476</v>
      </c>
      <c r="B4355" s="7">
        <v>0.41</v>
      </c>
      <c r="C4355" t="s">
        <v>7229</v>
      </c>
      <c r="D4355" t="s">
        <v>7201</v>
      </c>
      <c r="E4355" t="s">
        <v>2142</v>
      </c>
      <c r="F4355" s="8">
        <v>92</v>
      </c>
    </row>
    <row r="4356" spans="1:6" x14ac:dyDescent="0.25">
      <c r="A4356" s="22">
        <v>43487</v>
      </c>
      <c r="B4356" s="7">
        <v>0.56000000000000005</v>
      </c>
      <c r="C4356" t="s">
        <v>7231</v>
      </c>
      <c r="D4356" t="s">
        <v>9</v>
      </c>
      <c r="E4356" t="s">
        <v>3774</v>
      </c>
      <c r="F4356" s="8">
        <v>92</v>
      </c>
    </row>
    <row r="4357" spans="1:6" x14ac:dyDescent="0.25">
      <c r="A4357" s="22">
        <v>43466</v>
      </c>
      <c r="B4357" s="7">
        <v>0.43</v>
      </c>
      <c r="C4357" t="s">
        <v>7231</v>
      </c>
      <c r="D4357" t="s">
        <v>9</v>
      </c>
      <c r="E4357" t="s">
        <v>4090</v>
      </c>
      <c r="F4357" s="8">
        <v>92</v>
      </c>
    </row>
    <row r="4358" spans="1:6" x14ac:dyDescent="0.25">
      <c r="A4358" s="22">
        <v>43528</v>
      </c>
      <c r="B4358" s="7">
        <v>0.78</v>
      </c>
      <c r="C4358" t="s">
        <v>7226</v>
      </c>
      <c r="D4358" t="s">
        <v>7201</v>
      </c>
      <c r="E4358" t="s">
        <v>5671</v>
      </c>
      <c r="F4358" s="8">
        <v>92</v>
      </c>
    </row>
    <row r="4359" spans="1:6" x14ac:dyDescent="0.25">
      <c r="A4359" s="22">
        <v>43452</v>
      </c>
      <c r="B4359" s="7">
        <v>0.1</v>
      </c>
      <c r="C4359" t="s">
        <v>7231</v>
      </c>
      <c r="D4359" t="s">
        <v>7201</v>
      </c>
      <c r="E4359" t="s">
        <v>178</v>
      </c>
      <c r="F4359" s="8">
        <v>92</v>
      </c>
    </row>
    <row r="4360" spans="1:6" x14ac:dyDescent="0.25">
      <c r="A4360" s="22">
        <v>43444</v>
      </c>
      <c r="B4360" s="7">
        <v>0.8</v>
      </c>
      <c r="C4360" t="s">
        <v>7226</v>
      </c>
      <c r="D4360" t="s">
        <v>7201</v>
      </c>
      <c r="E4360" t="s">
        <v>7069</v>
      </c>
      <c r="F4360" s="8">
        <v>92</v>
      </c>
    </row>
    <row r="4361" spans="1:6" x14ac:dyDescent="0.25">
      <c r="A4361" s="22">
        <v>43501</v>
      </c>
      <c r="B4361" s="7">
        <v>0.4</v>
      </c>
      <c r="C4361" t="s">
        <v>7231</v>
      </c>
      <c r="D4361" t="s">
        <v>7201</v>
      </c>
      <c r="E4361" t="s">
        <v>5619</v>
      </c>
      <c r="F4361" s="8">
        <v>92</v>
      </c>
    </row>
    <row r="4362" spans="1:6" x14ac:dyDescent="0.25">
      <c r="A4362" s="22">
        <v>43552</v>
      </c>
      <c r="B4362" s="7">
        <v>0.68</v>
      </c>
      <c r="C4362" t="s">
        <v>7232</v>
      </c>
      <c r="D4362" t="s">
        <v>7202</v>
      </c>
      <c r="E4362" t="s">
        <v>5888</v>
      </c>
      <c r="F4362" s="8">
        <v>92</v>
      </c>
    </row>
    <row r="4363" spans="1:6" x14ac:dyDescent="0.25">
      <c r="A4363" s="22">
        <v>43521</v>
      </c>
      <c r="B4363" s="7">
        <v>0.4</v>
      </c>
      <c r="C4363" t="s">
        <v>7226</v>
      </c>
      <c r="D4363" t="s">
        <v>7201</v>
      </c>
      <c r="E4363" t="s">
        <v>6384</v>
      </c>
      <c r="F4363" s="8">
        <v>92</v>
      </c>
    </row>
    <row r="4364" spans="1:6" x14ac:dyDescent="0.25">
      <c r="A4364" s="22">
        <v>43503</v>
      </c>
      <c r="B4364" s="7">
        <v>0.72</v>
      </c>
      <c r="C4364" t="s">
        <v>7232</v>
      </c>
      <c r="D4364" t="s">
        <v>7200</v>
      </c>
      <c r="E4364" t="s">
        <v>436</v>
      </c>
      <c r="F4364" s="8">
        <v>92</v>
      </c>
    </row>
    <row r="4365" spans="1:6" x14ac:dyDescent="0.25">
      <c r="A4365" s="22">
        <v>43448</v>
      </c>
      <c r="B4365" s="7">
        <v>0.28000000000000003</v>
      </c>
      <c r="C4365" t="s">
        <v>7229</v>
      </c>
      <c r="D4365" t="s">
        <v>7203</v>
      </c>
      <c r="E4365" t="s">
        <v>6614</v>
      </c>
      <c r="F4365" s="8">
        <v>92</v>
      </c>
    </row>
    <row r="4366" spans="1:6" x14ac:dyDescent="0.25">
      <c r="A4366" s="22">
        <v>43472</v>
      </c>
      <c r="B4366" s="7">
        <v>0.11</v>
      </c>
      <c r="C4366" t="s">
        <v>7226</v>
      </c>
      <c r="D4366" t="s">
        <v>9</v>
      </c>
      <c r="E4366" t="s">
        <v>2237</v>
      </c>
      <c r="F4366" s="8">
        <v>92</v>
      </c>
    </row>
    <row r="4367" spans="1:6" x14ac:dyDescent="0.25">
      <c r="A4367" s="22">
        <v>43497</v>
      </c>
      <c r="B4367" s="7">
        <v>0.19</v>
      </c>
      <c r="C4367" t="s">
        <v>7229</v>
      </c>
      <c r="D4367" t="s">
        <v>7200</v>
      </c>
      <c r="E4367" t="s">
        <v>5270</v>
      </c>
      <c r="F4367" s="8">
        <v>92</v>
      </c>
    </row>
    <row r="4368" spans="1:6" x14ac:dyDescent="0.25">
      <c r="A4368" s="22">
        <v>43489</v>
      </c>
      <c r="B4368" s="7">
        <v>0.71</v>
      </c>
      <c r="C4368" t="s">
        <v>7232</v>
      </c>
      <c r="D4368" t="s">
        <v>7203</v>
      </c>
      <c r="E4368" t="s">
        <v>5105</v>
      </c>
      <c r="F4368" s="8">
        <v>92</v>
      </c>
    </row>
    <row r="4369" spans="1:6" x14ac:dyDescent="0.25">
      <c r="A4369" s="22">
        <v>43539</v>
      </c>
      <c r="B4369" s="7">
        <v>0.11</v>
      </c>
      <c r="C4369" t="s">
        <v>7229</v>
      </c>
      <c r="D4369" t="s">
        <v>7201</v>
      </c>
      <c r="E4369" t="s">
        <v>5239</v>
      </c>
      <c r="F4369" s="8">
        <v>92</v>
      </c>
    </row>
    <row r="4370" spans="1:6" x14ac:dyDescent="0.25">
      <c r="A4370" s="22">
        <v>43476</v>
      </c>
      <c r="B4370" s="7">
        <v>0.68</v>
      </c>
      <c r="C4370" t="s">
        <v>7229</v>
      </c>
      <c r="D4370" t="s">
        <v>9</v>
      </c>
      <c r="E4370" t="s">
        <v>1150</v>
      </c>
      <c r="F4370" s="8">
        <v>92</v>
      </c>
    </row>
    <row r="4371" spans="1:6" x14ac:dyDescent="0.25">
      <c r="A4371" s="22">
        <v>43440</v>
      </c>
      <c r="B4371" s="7">
        <v>0.6</v>
      </c>
      <c r="C4371" t="s">
        <v>7232</v>
      </c>
      <c r="D4371" t="s">
        <v>9</v>
      </c>
      <c r="E4371" t="s">
        <v>1991</v>
      </c>
      <c r="F4371" s="8">
        <v>92</v>
      </c>
    </row>
    <row r="4372" spans="1:6" x14ac:dyDescent="0.25">
      <c r="A4372" s="22">
        <v>43461</v>
      </c>
      <c r="B4372" s="7">
        <v>0.08</v>
      </c>
      <c r="C4372" t="s">
        <v>7232</v>
      </c>
      <c r="D4372" t="s">
        <v>7203</v>
      </c>
      <c r="E4372" t="s">
        <v>4802</v>
      </c>
      <c r="F4372" s="8">
        <v>92</v>
      </c>
    </row>
    <row r="4373" spans="1:6" x14ac:dyDescent="0.25">
      <c r="A4373" s="22">
        <v>43420</v>
      </c>
      <c r="B4373" s="7">
        <v>0.69</v>
      </c>
      <c r="C4373" t="s">
        <v>7229</v>
      </c>
      <c r="D4373" t="s">
        <v>9</v>
      </c>
      <c r="E4373" t="s">
        <v>192</v>
      </c>
      <c r="F4373" s="8">
        <v>92</v>
      </c>
    </row>
    <row r="4374" spans="1:6" x14ac:dyDescent="0.25">
      <c r="A4374" s="22">
        <v>43529</v>
      </c>
      <c r="B4374" s="7">
        <v>0.6</v>
      </c>
      <c r="C4374" t="s">
        <v>7231</v>
      </c>
      <c r="D4374" t="s">
        <v>9</v>
      </c>
      <c r="E4374" t="s">
        <v>6798</v>
      </c>
      <c r="F4374" s="8">
        <v>92</v>
      </c>
    </row>
    <row r="4375" spans="1:6" x14ac:dyDescent="0.25">
      <c r="A4375" s="22">
        <v>43496</v>
      </c>
      <c r="B4375" s="7">
        <v>0.86</v>
      </c>
      <c r="C4375" t="s">
        <v>7232</v>
      </c>
      <c r="D4375" t="s">
        <v>7201</v>
      </c>
      <c r="E4375" t="s">
        <v>2647</v>
      </c>
      <c r="F4375" s="8">
        <v>92</v>
      </c>
    </row>
    <row r="4376" spans="1:6" x14ac:dyDescent="0.25">
      <c r="A4376" s="22">
        <v>43511</v>
      </c>
      <c r="B4376" s="7">
        <v>0.22</v>
      </c>
      <c r="C4376" t="s">
        <v>7229</v>
      </c>
      <c r="D4376" t="s">
        <v>7201</v>
      </c>
      <c r="E4376" t="s">
        <v>6576</v>
      </c>
      <c r="F4376" s="8">
        <v>92</v>
      </c>
    </row>
    <row r="4377" spans="1:6" x14ac:dyDescent="0.25">
      <c r="A4377" s="22">
        <v>43500</v>
      </c>
      <c r="B4377" s="7">
        <v>0.33</v>
      </c>
      <c r="C4377" t="s">
        <v>7226</v>
      </c>
      <c r="D4377" t="s">
        <v>7201</v>
      </c>
      <c r="E4377" t="s">
        <v>6910</v>
      </c>
      <c r="F4377" s="8">
        <v>92</v>
      </c>
    </row>
    <row r="4378" spans="1:6" x14ac:dyDescent="0.25">
      <c r="A4378" s="22">
        <v>43552</v>
      </c>
      <c r="B4378" s="7">
        <v>0.51</v>
      </c>
      <c r="C4378" t="s">
        <v>7232</v>
      </c>
      <c r="D4378" t="s">
        <v>7202</v>
      </c>
      <c r="E4378" t="s">
        <v>5196</v>
      </c>
      <c r="F4378" s="8">
        <v>92</v>
      </c>
    </row>
    <row r="4379" spans="1:6" x14ac:dyDescent="0.25">
      <c r="A4379" s="22">
        <v>43514</v>
      </c>
      <c r="B4379" s="7">
        <v>0.47</v>
      </c>
      <c r="C4379" t="s">
        <v>7226</v>
      </c>
      <c r="D4379" t="s">
        <v>7201</v>
      </c>
      <c r="E4379" t="s">
        <v>6391</v>
      </c>
      <c r="F4379" s="8">
        <v>92</v>
      </c>
    </row>
    <row r="4380" spans="1:6" x14ac:dyDescent="0.25">
      <c r="A4380" s="22">
        <v>43486</v>
      </c>
      <c r="B4380" s="7">
        <v>0.56999999999999995</v>
      </c>
      <c r="C4380" t="s">
        <v>7226</v>
      </c>
      <c r="D4380" t="s">
        <v>7201</v>
      </c>
      <c r="E4380" t="s">
        <v>7111</v>
      </c>
      <c r="F4380" s="8">
        <v>92</v>
      </c>
    </row>
    <row r="4381" spans="1:6" x14ac:dyDescent="0.25">
      <c r="A4381" s="22">
        <v>43487</v>
      </c>
      <c r="B4381" s="7">
        <v>0.53</v>
      </c>
      <c r="C4381" t="s">
        <v>7231</v>
      </c>
      <c r="D4381" t="s">
        <v>9</v>
      </c>
      <c r="E4381" t="s">
        <v>6803</v>
      </c>
      <c r="F4381" s="8">
        <v>92</v>
      </c>
    </row>
    <row r="4382" spans="1:6" x14ac:dyDescent="0.25">
      <c r="A4382" s="22">
        <v>43524</v>
      </c>
      <c r="B4382" s="7">
        <v>0.78</v>
      </c>
      <c r="C4382" t="s">
        <v>7232</v>
      </c>
      <c r="D4382" t="s">
        <v>7200</v>
      </c>
      <c r="E4382" t="s">
        <v>5648</v>
      </c>
      <c r="F4382" s="8">
        <v>92</v>
      </c>
    </row>
    <row r="4383" spans="1:6" x14ac:dyDescent="0.25">
      <c r="A4383" s="22">
        <v>43458</v>
      </c>
      <c r="B4383" s="7">
        <v>0.81</v>
      </c>
      <c r="C4383" t="s">
        <v>7226</v>
      </c>
      <c r="D4383" t="s">
        <v>7200</v>
      </c>
      <c r="E4383" t="s">
        <v>4072</v>
      </c>
      <c r="F4383" s="8">
        <v>92</v>
      </c>
    </row>
    <row r="4384" spans="1:6" x14ac:dyDescent="0.25">
      <c r="A4384" s="22">
        <v>43469</v>
      </c>
      <c r="B4384" s="7">
        <v>0.25</v>
      </c>
      <c r="C4384" t="s">
        <v>7229</v>
      </c>
      <c r="D4384" t="s">
        <v>9</v>
      </c>
      <c r="E4384" t="s">
        <v>4783</v>
      </c>
      <c r="F4384" s="8">
        <v>92</v>
      </c>
    </row>
    <row r="4385" spans="1:6" x14ac:dyDescent="0.25">
      <c r="A4385" s="22">
        <v>43496</v>
      </c>
      <c r="B4385" s="7">
        <v>0.12</v>
      </c>
      <c r="C4385" t="s">
        <v>7232</v>
      </c>
      <c r="D4385" t="s">
        <v>9</v>
      </c>
      <c r="E4385" t="s">
        <v>6077</v>
      </c>
      <c r="F4385" s="8">
        <v>92</v>
      </c>
    </row>
    <row r="4386" spans="1:6" x14ac:dyDescent="0.25">
      <c r="A4386" s="22">
        <v>43472</v>
      </c>
      <c r="B4386" s="7">
        <v>0.87</v>
      </c>
      <c r="C4386" t="s">
        <v>7226</v>
      </c>
      <c r="D4386" t="s">
        <v>9</v>
      </c>
      <c r="E4386" t="s">
        <v>6336</v>
      </c>
      <c r="F4386" s="8">
        <v>92</v>
      </c>
    </row>
    <row r="4387" spans="1:6" x14ac:dyDescent="0.25">
      <c r="A4387" s="22">
        <v>43455</v>
      </c>
      <c r="B4387" s="7">
        <v>0.74</v>
      </c>
      <c r="C4387" t="s">
        <v>7229</v>
      </c>
      <c r="D4387" t="s">
        <v>7200</v>
      </c>
      <c r="E4387" t="s">
        <v>6883</v>
      </c>
      <c r="F4387" s="8">
        <v>92</v>
      </c>
    </row>
    <row r="4388" spans="1:6" x14ac:dyDescent="0.25">
      <c r="A4388" s="22">
        <v>43468</v>
      </c>
      <c r="B4388" s="7">
        <v>0.74</v>
      </c>
      <c r="C4388" t="s">
        <v>7232</v>
      </c>
      <c r="D4388" t="s">
        <v>7200</v>
      </c>
      <c r="E4388" t="s">
        <v>2924</v>
      </c>
      <c r="F4388" s="8">
        <v>92</v>
      </c>
    </row>
    <row r="4389" spans="1:6" x14ac:dyDescent="0.25">
      <c r="A4389" s="22">
        <v>43539</v>
      </c>
      <c r="B4389" s="7">
        <v>0.71</v>
      </c>
      <c r="C4389" t="s">
        <v>7229</v>
      </c>
      <c r="D4389" t="s">
        <v>9</v>
      </c>
      <c r="E4389" t="s">
        <v>5498</v>
      </c>
      <c r="F4389" s="8">
        <v>92</v>
      </c>
    </row>
    <row r="4390" spans="1:6" x14ac:dyDescent="0.25">
      <c r="A4390" s="22">
        <v>43431</v>
      </c>
      <c r="B4390" s="7">
        <v>0.17</v>
      </c>
      <c r="C4390" t="s">
        <v>7231</v>
      </c>
      <c r="D4390" t="s">
        <v>7202</v>
      </c>
      <c r="E4390" t="s">
        <v>6115</v>
      </c>
      <c r="F4390" s="8">
        <v>92</v>
      </c>
    </row>
    <row r="4391" spans="1:6" x14ac:dyDescent="0.25">
      <c r="A4391" s="22">
        <v>43423</v>
      </c>
      <c r="B4391" s="7">
        <v>0.48</v>
      </c>
      <c r="C4391" t="s">
        <v>7226</v>
      </c>
      <c r="D4391" t="s">
        <v>9</v>
      </c>
      <c r="E4391" t="s">
        <v>5744</v>
      </c>
      <c r="F4391" s="8">
        <v>92</v>
      </c>
    </row>
    <row r="4392" spans="1:6" x14ac:dyDescent="0.25">
      <c r="A4392" s="22">
        <v>43438</v>
      </c>
      <c r="B4392" s="7">
        <v>0.83</v>
      </c>
      <c r="C4392" t="s">
        <v>7231</v>
      </c>
      <c r="D4392" t="s">
        <v>7201</v>
      </c>
      <c r="E4392" t="s">
        <v>5219</v>
      </c>
      <c r="F4392" s="8">
        <v>92</v>
      </c>
    </row>
    <row r="4393" spans="1:6" x14ac:dyDescent="0.25">
      <c r="A4393" s="22">
        <v>43445</v>
      </c>
      <c r="B4393" s="7">
        <v>0.52</v>
      </c>
      <c r="C4393" t="s">
        <v>7231</v>
      </c>
      <c r="D4393" t="s">
        <v>7201</v>
      </c>
      <c r="E4393" t="s">
        <v>5184</v>
      </c>
      <c r="F4393" s="8">
        <v>92</v>
      </c>
    </row>
    <row r="4394" spans="1:6" x14ac:dyDescent="0.25">
      <c r="A4394" s="22">
        <v>43462</v>
      </c>
      <c r="B4394" s="7">
        <v>0.66</v>
      </c>
      <c r="C4394" t="s">
        <v>7229</v>
      </c>
      <c r="D4394" t="s">
        <v>7202</v>
      </c>
      <c r="E4394" t="s">
        <v>3925</v>
      </c>
      <c r="F4394" s="8">
        <v>92</v>
      </c>
    </row>
    <row r="4395" spans="1:6" x14ac:dyDescent="0.25">
      <c r="A4395" s="22">
        <v>43433</v>
      </c>
      <c r="B4395" s="7">
        <v>0.94</v>
      </c>
      <c r="C4395" t="s">
        <v>7232</v>
      </c>
      <c r="D4395" t="s">
        <v>9</v>
      </c>
      <c r="E4395" t="s">
        <v>6406</v>
      </c>
      <c r="F4395" s="8">
        <v>92</v>
      </c>
    </row>
    <row r="4396" spans="1:6" x14ac:dyDescent="0.25">
      <c r="A4396" s="22">
        <v>43427</v>
      </c>
      <c r="B4396" s="7">
        <v>0.66</v>
      </c>
      <c r="C4396" t="s">
        <v>7229</v>
      </c>
      <c r="D4396" t="s">
        <v>7201</v>
      </c>
      <c r="E4396" t="s">
        <v>2543</v>
      </c>
      <c r="F4396" s="8">
        <v>92</v>
      </c>
    </row>
    <row r="4397" spans="1:6" x14ac:dyDescent="0.25">
      <c r="A4397" s="22">
        <v>43433</v>
      </c>
      <c r="B4397" s="7">
        <v>0.9</v>
      </c>
      <c r="C4397" t="s">
        <v>7232</v>
      </c>
      <c r="D4397" t="s">
        <v>9</v>
      </c>
      <c r="E4397" t="s">
        <v>5720</v>
      </c>
      <c r="F4397" s="8">
        <v>92</v>
      </c>
    </row>
    <row r="4398" spans="1:6" x14ac:dyDescent="0.25">
      <c r="A4398" s="22">
        <v>43452</v>
      </c>
      <c r="B4398" s="7">
        <v>0.11</v>
      </c>
      <c r="C4398" t="s">
        <v>7231</v>
      </c>
      <c r="D4398" t="s">
        <v>9</v>
      </c>
      <c r="E4398" t="s">
        <v>6330</v>
      </c>
      <c r="F4398" s="8">
        <v>92</v>
      </c>
    </row>
    <row r="4399" spans="1:6" x14ac:dyDescent="0.25">
      <c r="A4399" s="22">
        <v>43504</v>
      </c>
      <c r="B4399" s="7">
        <v>0.56999999999999995</v>
      </c>
      <c r="C4399" t="s">
        <v>7229</v>
      </c>
      <c r="D4399" t="s">
        <v>9</v>
      </c>
      <c r="E4399" t="s">
        <v>5662</v>
      </c>
      <c r="F4399" s="8">
        <v>92</v>
      </c>
    </row>
    <row r="4400" spans="1:6" x14ac:dyDescent="0.25">
      <c r="A4400" s="22">
        <v>43448</v>
      </c>
      <c r="B4400" s="7">
        <v>0.13</v>
      </c>
      <c r="C4400" t="s">
        <v>7229</v>
      </c>
      <c r="D4400" t="s">
        <v>7200</v>
      </c>
      <c r="E4400" t="s">
        <v>6137</v>
      </c>
      <c r="F4400" s="8">
        <v>92</v>
      </c>
    </row>
    <row r="4401" spans="1:6" x14ac:dyDescent="0.25">
      <c r="A4401" s="22">
        <v>43424</v>
      </c>
      <c r="B4401" s="7">
        <v>0.67</v>
      </c>
      <c r="C4401" t="s">
        <v>7231</v>
      </c>
      <c r="D4401" t="s">
        <v>7201</v>
      </c>
      <c r="E4401" t="s">
        <v>5753</v>
      </c>
      <c r="F4401" s="8">
        <v>92</v>
      </c>
    </row>
    <row r="4402" spans="1:6" x14ac:dyDescent="0.25">
      <c r="A4402" s="22">
        <v>43552</v>
      </c>
      <c r="B4402" s="7">
        <v>0.5</v>
      </c>
      <c r="C4402" t="s">
        <v>7232</v>
      </c>
      <c r="D4402" t="s">
        <v>9</v>
      </c>
      <c r="E4402" t="s">
        <v>5482</v>
      </c>
      <c r="F4402" s="8">
        <v>92</v>
      </c>
    </row>
    <row r="4403" spans="1:6" x14ac:dyDescent="0.25">
      <c r="A4403" s="22">
        <v>43486</v>
      </c>
      <c r="B4403" s="7">
        <v>0.49</v>
      </c>
      <c r="C4403" t="s">
        <v>7226</v>
      </c>
      <c r="D4403" t="s">
        <v>7203</v>
      </c>
      <c r="E4403" t="s">
        <v>3092</v>
      </c>
      <c r="F4403" s="8">
        <v>92</v>
      </c>
    </row>
    <row r="4404" spans="1:6" x14ac:dyDescent="0.25">
      <c r="A4404" s="22">
        <v>43441</v>
      </c>
      <c r="B4404" s="7">
        <v>0.05</v>
      </c>
      <c r="C4404" t="s">
        <v>7229</v>
      </c>
      <c r="D4404" t="s">
        <v>7202</v>
      </c>
      <c r="E4404" t="s">
        <v>6940</v>
      </c>
      <c r="F4404" s="8">
        <v>92</v>
      </c>
    </row>
    <row r="4405" spans="1:6" x14ac:dyDescent="0.25">
      <c r="A4405" s="22">
        <v>43445</v>
      </c>
      <c r="B4405" s="7">
        <v>0.33</v>
      </c>
      <c r="C4405" t="s">
        <v>7231</v>
      </c>
      <c r="D4405" t="s">
        <v>7201</v>
      </c>
      <c r="E4405" t="s">
        <v>6050</v>
      </c>
      <c r="F4405" s="8">
        <v>92</v>
      </c>
    </row>
    <row r="4406" spans="1:6" x14ac:dyDescent="0.25">
      <c r="A4406" s="22">
        <v>43500</v>
      </c>
      <c r="B4406" s="7">
        <v>0.64</v>
      </c>
      <c r="C4406" t="s">
        <v>7226</v>
      </c>
      <c r="D4406" t="s">
        <v>9</v>
      </c>
      <c r="E4406" t="s">
        <v>3278</v>
      </c>
      <c r="F4406" s="8">
        <v>92</v>
      </c>
    </row>
    <row r="4407" spans="1:6" x14ac:dyDescent="0.25">
      <c r="A4407" s="22">
        <v>43431</v>
      </c>
      <c r="B4407" s="7">
        <v>0.61</v>
      </c>
      <c r="C4407" t="s">
        <v>7231</v>
      </c>
      <c r="D4407" t="s">
        <v>9</v>
      </c>
      <c r="E4407" t="s">
        <v>7065</v>
      </c>
      <c r="F4407" s="8">
        <v>92</v>
      </c>
    </row>
    <row r="4408" spans="1:6" x14ac:dyDescent="0.25">
      <c r="A4408" s="22">
        <v>43510</v>
      </c>
      <c r="B4408" s="7">
        <v>0.09</v>
      </c>
      <c r="C4408" t="s">
        <v>7232</v>
      </c>
      <c r="D4408" t="s">
        <v>9</v>
      </c>
      <c r="E4408" t="s">
        <v>6613</v>
      </c>
      <c r="F4408" s="8">
        <v>92</v>
      </c>
    </row>
    <row r="4409" spans="1:6" x14ac:dyDescent="0.25">
      <c r="A4409" s="22">
        <v>43543</v>
      </c>
      <c r="B4409" s="7">
        <v>0.35</v>
      </c>
      <c r="C4409" t="s">
        <v>7231</v>
      </c>
      <c r="D4409" t="s">
        <v>9</v>
      </c>
      <c r="E4409" t="s">
        <v>2492</v>
      </c>
      <c r="F4409" s="8">
        <v>92</v>
      </c>
    </row>
    <row r="4410" spans="1:6" x14ac:dyDescent="0.25">
      <c r="A4410" s="22">
        <v>43529</v>
      </c>
      <c r="B4410" s="7">
        <v>0.27</v>
      </c>
      <c r="C4410" t="s">
        <v>7231</v>
      </c>
      <c r="D4410" t="s">
        <v>7202</v>
      </c>
      <c r="E4410" t="s">
        <v>5841</v>
      </c>
      <c r="F4410" s="8">
        <v>92</v>
      </c>
    </row>
    <row r="4411" spans="1:6" x14ac:dyDescent="0.25">
      <c r="A4411" s="22">
        <v>43515</v>
      </c>
      <c r="B4411" s="7">
        <v>0.41</v>
      </c>
      <c r="C4411" t="s">
        <v>7231</v>
      </c>
      <c r="D4411" t="s">
        <v>9</v>
      </c>
      <c r="E4411" t="s">
        <v>6286</v>
      </c>
      <c r="F4411" s="8">
        <v>92</v>
      </c>
    </row>
    <row r="4412" spans="1:6" x14ac:dyDescent="0.25">
      <c r="A4412" s="22">
        <v>43458</v>
      </c>
      <c r="B4412" s="7">
        <v>0.23</v>
      </c>
      <c r="C4412" t="s">
        <v>7226</v>
      </c>
      <c r="D4412" t="s">
        <v>7201</v>
      </c>
      <c r="E4412" t="s">
        <v>5047</v>
      </c>
      <c r="F4412" s="8">
        <v>92</v>
      </c>
    </row>
    <row r="4413" spans="1:6" x14ac:dyDescent="0.25">
      <c r="A4413" s="22">
        <v>43462</v>
      </c>
      <c r="B4413" s="7">
        <v>0.67</v>
      </c>
      <c r="C4413" t="s">
        <v>7229</v>
      </c>
      <c r="D4413" t="s">
        <v>7201</v>
      </c>
      <c r="E4413" t="s">
        <v>5189</v>
      </c>
      <c r="F4413" s="8">
        <v>92</v>
      </c>
    </row>
    <row r="4414" spans="1:6" x14ac:dyDescent="0.25">
      <c r="A4414" s="22">
        <v>43476</v>
      </c>
      <c r="B4414" s="7">
        <v>0.42</v>
      </c>
      <c r="C4414" t="s">
        <v>7229</v>
      </c>
      <c r="D4414" t="s">
        <v>7200</v>
      </c>
      <c r="E4414" t="s">
        <v>5233</v>
      </c>
      <c r="F4414" s="8">
        <v>92</v>
      </c>
    </row>
    <row r="4415" spans="1:6" x14ac:dyDescent="0.25">
      <c r="A4415" s="22">
        <v>43493</v>
      </c>
      <c r="B4415" s="7">
        <v>0.27</v>
      </c>
      <c r="C4415" t="s">
        <v>7226</v>
      </c>
      <c r="D4415" t="s">
        <v>9</v>
      </c>
      <c r="E4415" t="s">
        <v>6413</v>
      </c>
      <c r="F4415" s="8">
        <v>92</v>
      </c>
    </row>
    <row r="4416" spans="1:6" x14ac:dyDescent="0.25">
      <c r="A4416" s="22">
        <v>43479</v>
      </c>
      <c r="B4416" s="7">
        <v>0.03</v>
      </c>
      <c r="C4416" t="s">
        <v>7226</v>
      </c>
      <c r="D4416" t="s">
        <v>9</v>
      </c>
      <c r="E4416" t="s">
        <v>6998</v>
      </c>
      <c r="F4416" s="8">
        <v>92</v>
      </c>
    </row>
    <row r="4417" spans="1:6" x14ac:dyDescent="0.25">
      <c r="A4417" s="22">
        <v>43503</v>
      </c>
      <c r="B4417" s="7">
        <v>0.27</v>
      </c>
      <c r="C4417" t="s">
        <v>7232</v>
      </c>
      <c r="D4417" t="s">
        <v>9</v>
      </c>
      <c r="E4417" t="s">
        <v>6382</v>
      </c>
      <c r="F4417" s="8">
        <v>92</v>
      </c>
    </row>
    <row r="4418" spans="1:6" x14ac:dyDescent="0.25">
      <c r="A4418" s="22">
        <v>43483</v>
      </c>
      <c r="B4418" s="7">
        <v>0.18</v>
      </c>
      <c r="C4418" t="s">
        <v>7229</v>
      </c>
      <c r="D4418" t="s">
        <v>9</v>
      </c>
      <c r="E4418" t="s">
        <v>5428</v>
      </c>
      <c r="F4418" s="8">
        <v>92</v>
      </c>
    </row>
    <row r="4419" spans="1:6" x14ac:dyDescent="0.25">
      <c r="A4419" s="22">
        <v>43440</v>
      </c>
      <c r="B4419" s="7">
        <v>0.62</v>
      </c>
      <c r="C4419" t="s">
        <v>7232</v>
      </c>
      <c r="D4419" t="s">
        <v>9</v>
      </c>
      <c r="E4419" t="s">
        <v>7194</v>
      </c>
      <c r="F4419" s="8">
        <v>92</v>
      </c>
    </row>
    <row r="4420" spans="1:6" x14ac:dyDescent="0.25">
      <c r="A4420" s="22">
        <v>43511</v>
      </c>
      <c r="B4420" s="7">
        <v>0.73</v>
      </c>
      <c r="C4420" t="s">
        <v>7229</v>
      </c>
      <c r="D4420" t="s">
        <v>9</v>
      </c>
      <c r="E4420" t="s">
        <v>5125</v>
      </c>
      <c r="F4420" s="8">
        <v>92</v>
      </c>
    </row>
    <row r="4421" spans="1:6" x14ac:dyDescent="0.25">
      <c r="A4421" s="22">
        <v>43424</v>
      </c>
      <c r="B4421" s="7">
        <v>0.82</v>
      </c>
      <c r="C4421" t="s">
        <v>7231</v>
      </c>
      <c r="D4421" t="s">
        <v>7201</v>
      </c>
      <c r="E4421" t="s">
        <v>5711</v>
      </c>
      <c r="F4421" s="8">
        <v>92</v>
      </c>
    </row>
    <row r="4422" spans="1:6" x14ac:dyDescent="0.25">
      <c r="A4422" s="22">
        <v>43462</v>
      </c>
      <c r="B4422" s="7">
        <v>0.39</v>
      </c>
      <c r="C4422" t="s">
        <v>7229</v>
      </c>
      <c r="D4422" t="s">
        <v>9</v>
      </c>
      <c r="E4422" t="s">
        <v>7173</v>
      </c>
      <c r="F4422" s="8">
        <v>92</v>
      </c>
    </row>
    <row r="4423" spans="1:6" x14ac:dyDescent="0.25">
      <c r="A4423" s="22">
        <v>43461</v>
      </c>
      <c r="B4423" s="7">
        <v>0.28999999999999998</v>
      </c>
      <c r="C4423" t="s">
        <v>7232</v>
      </c>
      <c r="D4423" t="s">
        <v>9</v>
      </c>
      <c r="E4423" t="s">
        <v>5335</v>
      </c>
      <c r="F4423" s="8">
        <v>92</v>
      </c>
    </row>
    <row r="4424" spans="1:6" x14ac:dyDescent="0.25">
      <c r="A4424" s="22">
        <v>43468</v>
      </c>
      <c r="B4424" s="7">
        <v>0.24</v>
      </c>
      <c r="C4424" t="s">
        <v>7232</v>
      </c>
      <c r="D4424" t="s">
        <v>9</v>
      </c>
      <c r="E4424" t="s">
        <v>2240</v>
      </c>
      <c r="F4424" s="8">
        <v>92</v>
      </c>
    </row>
    <row r="4425" spans="1:6" x14ac:dyDescent="0.25">
      <c r="A4425" s="22">
        <v>43501</v>
      </c>
      <c r="B4425" s="7">
        <v>0.55000000000000004</v>
      </c>
      <c r="C4425" t="s">
        <v>7231</v>
      </c>
      <c r="D4425" t="s">
        <v>7201</v>
      </c>
      <c r="E4425" t="s">
        <v>6292</v>
      </c>
      <c r="F4425" s="8">
        <v>92</v>
      </c>
    </row>
    <row r="4426" spans="1:6" x14ac:dyDescent="0.25">
      <c r="A4426" s="22">
        <v>43514</v>
      </c>
      <c r="B4426" s="7">
        <v>0.53</v>
      </c>
      <c r="C4426" t="s">
        <v>7226</v>
      </c>
      <c r="D4426" t="s">
        <v>7200</v>
      </c>
      <c r="E4426" t="s">
        <v>5171</v>
      </c>
      <c r="F4426" s="8">
        <v>92</v>
      </c>
    </row>
    <row r="4427" spans="1:6" x14ac:dyDescent="0.25">
      <c r="A4427" s="22">
        <v>43511</v>
      </c>
      <c r="B4427" s="7">
        <v>0.66</v>
      </c>
      <c r="C4427" t="s">
        <v>7229</v>
      </c>
      <c r="D4427" t="s">
        <v>7201</v>
      </c>
      <c r="E4427" t="s">
        <v>3161</v>
      </c>
      <c r="F4427" s="8">
        <v>92</v>
      </c>
    </row>
    <row r="4428" spans="1:6" x14ac:dyDescent="0.25">
      <c r="A4428" s="22">
        <v>43423</v>
      </c>
      <c r="B4428" s="7">
        <v>0.85</v>
      </c>
      <c r="C4428" t="s">
        <v>7226</v>
      </c>
      <c r="D4428" t="s">
        <v>7203</v>
      </c>
      <c r="E4428" t="s">
        <v>486</v>
      </c>
      <c r="F4428" s="8">
        <v>92</v>
      </c>
    </row>
    <row r="4429" spans="1:6" x14ac:dyDescent="0.25">
      <c r="A4429" s="22">
        <v>43424</v>
      </c>
      <c r="B4429" s="7">
        <v>0.34</v>
      </c>
      <c r="C4429" t="s">
        <v>7231</v>
      </c>
      <c r="D4429" t="s">
        <v>7202</v>
      </c>
      <c r="E4429" t="s">
        <v>5631</v>
      </c>
      <c r="F4429" s="8">
        <v>92</v>
      </c>
    </row>
    <row r="4430" spans="1:6" x14ac:dyDescent="0.25">
      <c r="A4430" s="22">
        <v>43473</v>
      </c>
      <c r="B4430" s="7">
        <v>0.39</v>
      </c>
      <c r="C4430" t="s">
        <v>7231</v>
      </c>
      <c r="D4430" t="s">
        <v>7201</v>
      </c>
      <c r="E4430" t="s">
        <v>5078</v>
      </c>
      <c r="F4430" s="8">
        <v>92</v>
      </c>
    </row>
    <row r="4431" spans="1:6" x14ac:dyDescent="0.25">
      <c r="A4431" s="22">
        <v>43522</v>
      </c>
      <c r="B4431" s="7">
        <v>0.87</v>
      </c>
      <c r="C4431" t="s">
        <v>7231</v>
      </c>
      <c r="D4431" t="s">
        <v>7202</v>
      </c>
      <c r="E4431" t="s">
        <v>7132</v>
      </c>
      <c r="F4431" s="8">
        <v>92</v>
      </c>
    </row>
    <row r="4432" spans="1:6" x14ac:dyDescent="0.25">
      <c r="A4432" s="22">
        <v>43508</v>
      </c>
      <c r="B4432" s="7">
        <v>0.85</v>
      </c>
      <c r="C4432" t="s">
        <v>7231</v>
      </c>
      <c r="D4432" t="s">
        <v>7202</v>
      </c>
      <c r="E4432" t="s">
        <v>5247</v>
      </c>
      <c r="F4432" s="8">
        <v>92</v>
      </c>
    </row>
    <row r="4433" spans="1:6" x14ac:dyDescent="0.25">
      <c r="A4433" s="22">
        <v>43466</v>
      </c>
      <c r="B4433" s="7">
        <v>0.12</v>
      </c>
      <c r="C4433" t="s">
        <v>7231</v>
      </c>
      <c r="D4433" t="s">
        <v>9</v>
      </c>
      <c r="E4433" t="s">
        <v>6982</v>
      </c>
      <c r="F4433" s="8">
        <v>92</v>
      </c>
    </row>
    <row r="4434" spans="1:6" x14ac:dyDescent="0.25">
      <c r="A4434" s="22">
        <v>43500</v>
      </c>
      <c r="B4434" s="7">
        <v>0.7</v>
      </c>
      <c r="C4434" t="s">
        <v>7226</v>
      </c>
      <c r="D4434" t="s">
        <v>7200</v>
      </c>
      <c r="E4434" t="s">
        <v>5305</v>
      </c>
      <c r="F4434" s="8">
        <v>92</v>
      </c>
    </row>
    <row r="4435" spans="1:6" x14ac:dyDescent="0.25">
      <c r="A4435" s="22">
        <v>43454</v>
      </c>
      <c r="B4435" s="7">
        <v>0.67</v>
      </c>
      <c r="C4435" t="s">
        <v>7232</v>
      </c>
      <c r="D4435" t="s">
        <v>9</v>
      </c>
      <c r="E4435" t="s">
        <v>7095</v>
      </c>
      <c r="F4435" s="8">
        <v>92</v>
      </c>
    </row>
    <row r="4436" spans="1:6" x14ac:dyDescent="0.25">
      <c r="A4436" s="22">
        <v>43426</v>
      </c>
      <c r="B4436" s="7">
        <v>7.0000000000000007E-2</v>
      </c>
      <c r="C4436" t="s">
        <v>7232</v>
      </c>
      <c r="D4436" t="s">
        <v>7201</v>
      </c>
      <c r="E4436" t="s">
        <v>3040</v>
      </c>
      <c r="F4436" s="8">
        <v>92</v>
      </c>
    </row>
    <row r="4437" spans="1:6" x14ac:dyDescent="0.25">
      <c r="A4437" s="22">
        <v>43465</v>
      </c>
      <c r="B4437" s="7">
        <v>0.41</v>
      </c>
      <c r="C4437" t="s">
        <v>7226</v>
      </c>
      <c r="D4437" t="s">
        <v>7201</v>
      </c>
      <c r="E4437" t="s">
        <v>5328</v>
      </c>
      <c r="F4437" s="8">
        <v>92</v>
      </c>
    </row>
    <row r="4438" spans="1:6" x14ac:dyDescent="0.25">
      <c r="A4438" s="22">
        <v>43454</v>
      </c>
      <c r="B4438" s="7">
        <v>0.49</v>
      </c>
      <c r="C4438" t="s">
        <v>7232</v>
      </c>
      <c r="D4438" t="s">
        <v>7202</v>
      </c>
      <c r="E4438" t="s">
        <v>3089</v>
      </c>
      <c r="F4438" s="8">
        <v>92</v>
      </c>
    </row>
    <row r="4439" spans="1:6" x14ac:dyDescent="0.25">
      <c r="A4439" s="22">
        <v>43445</v>
      </c>
      <c r="B4439" s="7">
        <v>0.31</v>
      </c>
      <c r="C4439" t="s">
        <v>7231</v>
      </c>
      <c r="D4439" t="s">
        <v>9</v>
      </c>
      <c r="E4439" t="s">
        <v>7001</v>
      </c>
      <c r="F4439" s="8">
        <v>92</v>
      </c>
    </row>
    <row r="4440" spans="1:6" x14ac:dyDescent="0.25">
      <c r="A4440" s="22">
        <v>43440</v>
      </c>
      <c r="B4440" s="7">
        <v>0.46</v>
      </c>
      <c r="C4440" t="s">
        <v>7232</v>
      </c>
      <c r="D4440" t="s">
        <v>7200</v>
      </c>
      <c r="E4440" t="s">
        <v>4397</v>
      </c>
      <c r="F4440" s="8">
        <v>92</v>
      </c>
    </row>
    <row r="4441" spans="1:6" x14ac:dyDescent="0.25">
      <c r="A4441" s="22">
        <v>43549</v>
      </c>
      <c r="B4441" s="7">
        <v>0.03</v>
      </c>
      <c r="C4441" t="s">
        <v>7226</v>
      </c>
      <c r="D4441" t="s">
        <v>7202</v>
      </c>
      <c r="E4441" t="s">
        <v>5605</v>
      </c>
      <c r="F4441" s="8">
        <v>92</v>
      </c>
    </row>
    <row r="4442" spans="1:6" x14ac:dyDescent="0.25">
      <c r="A4442" s="22">
        <v>43497</v>
      </c>
      <c r="B4442" s="7">
        <v>0.37</v>
      </c>
      <c r="C4442" t="s">
        <v>7229</v>
      </c>
      <c r="D4442" t="s">
        <v>9</v>
      </c>
      <c r="E4442" t="s">
        <v>5200</v>
      </c>
      <c r="F4442" s="8">
        <v>92</v>
      </c>
    </row>
    <row r="4443" spans="1:6" x14ac:dyDescent="0.25">
      <c r="A4443" s="22">
        <v>43433</v>
      </c>
      <c r="B4443" s="7">
        <v>0.96</v>
      </c>
      <c r="C4443" t="s">
        <v>7232</v>
      </c>
      <c r="D4443" t="s">
        <v>9</v>
      </c>
      <c r="E4443" t="s">
        <v>6698</v>
      </c>
      <c r="F4443" s="8">
        <v>92</v>
      </c>
    </row>
    <row r="4444" spans="1:6" x14ac:dyDescent="0.25">
      <c r="A4444" s="22">
        <v>43535</v>
      </c>
      <c r="B4444" s="7">
        <v>0.56999999999999995</v>
      </c>
      <c r="C4444" t="s">
        <v>7226</v>
      </c>
      <c r="D4444" t="s">
        <v>9</v>
      </c>
      <c r="E4444" t="s">
        <v>6186</v>
      </c>
      <c r="F4444" s="8">
        <v>92</v>
      </c>
    </row>
    <row r="4445" spans="1:6" x14ac:dyDescent="0.25">
      <c r="A4445" s="22">
        <v>43461</v>
      </c>
      <c r="B4445" s="7">
        <v>0.83</v>
      </c>
      <c r="C4445" t="s">
        <v>7232</v>
      </c>
      <c r="D4445" t="s">
        <v>9</v>
      </c>
      <c r="E4445" t="s">
        <v>6618</v>
      </c>
      <c r="F4445" s="8">
        <v>92</v>
      </c>
    </row>
    <row r="4446" spans="1:6" x14ac:dyDescent="0.25">
      <c r="A4446" s="22">
        <v>43469</v>
      </c>
      <c r="B4446" s="7">
        <v>0.42</v>
      </c>
      <c r="C4446" t="s">
        <v>7229</v>
      </c>
      <c r="D4446" t="s">
        <v>7200</v>
      </c>
      <c r="E4446" t="s">
        <v>5760</v>
      </c>
      <c r="F4446" s="8">
        <v>92</v>
      </c>
    </row>
    <row r="4447" spans="1:6" x14ac:dyDescent="0.25">
      <c r="A4447" s="22">
        <v>43473</v>
      </c>
      <c r="B4447" s="7">
        <v>0.96</v>
      </c>
      <c r="C4447" t="s">
        <v>7231</v>
      </c>
      <c r="D4447" t="s">
        <v>7201</v>
      </c>
      <c r="E4447" t="s">
        <v>6710</v>
      </c>
      <c r="F4447" s="8">
        <v>92</v>
      </c>
    </row>
    <row r="4448" spans="1:6" x14ac:dyDescent="0.25">
      <c r="A4448" s="22">
        <v>43528</v>
      </c>
      <c r="B4448" s="7">
        <v>0.34</v>
      </c>
      <c r="C4448" t="s">
        <v>7226</v>
      </c>
      <c r="D4448" t="s">
        <v>7202</v>
      </c>
      <c r="E4448" t="s">
        <v>2991</v>
      </c>
      <c r="F4448" s="8">
        <v>92</v>
      </c>
    </row>
    <row r="4449" spans="1:6" x14ac:dyDescent="0.25">
      <c r="A4449" s="22">
        <v>43514</v>
      </c>
      <c r="B4449" s="7">
        <v>0.42</v>
      </c>
      <c r="C4449" t="s">
        <v>7226</v>
      </c>
      <c r="D4449" t="s">
        <v>7201</v>
      </c>
      <c r="E4449" t="s">
        <v>6930</v>
      </c>
      <c r="F4449" s="8">
        <v>92</v>
      </c>
    </row>
    <row r="4450" spans="1:6" x14ac:dyDescent="0.25">
      <c r="A4450" s="22">
        <v>43482</v>
      </c>
      <c r="B4450" s="7">
        <v>0.8</v>
      </c>
      <c r="C4450" t="s">
        <v>7232</v>
      </c>
      <c r="D4450" t="s">
        <v>7200</v>
      </c>
      <c r="E4450" t="s">
        <v>5087</v>
      </c>
      <c r="F4450" s="8">
        <v>92</v>
      </c>
    </row>
    <row r="4451" spans="1:6" x14ac:dyDescent="0.25">
      <c r="A4451" s="22">
        <v>43455</v>
      </c>
      <c r="B4451" s="7">
        <v>0.04</v>
      </c>
      <c r="C4451" t="s">
        <v>7229</v>
      </c>
      <c r="D4451" t="s">
        <v>9</v>
      </c>
      <c r="E4451" t="s">
        <v>6943</v>
      </c>
      <c r="F4451" s="8">
        <v>92</v>
      </c>
    </row>
    <row r="4452" spans="1:6" x14ac:dyDescent="0.25">
      <c r="A4452" s="22">
        <v>43487</v>
      </c>
      <c r="B4452" s="7">
        <v>0.69</v>
      </c>
      <c r="C4452" t="s">
        <v>7231</v>
      </c>
      <c r="D4452" t="s">
        <v>9</v>
      </c>
      <c r="E4452" t="s">
        <v>5614</v>
      </c>
      <c r="F4452" s="8">
        <v>92</v>
      </c>
    </row>
    <row r="4453" spans="1:6" x14ac:dyDescent="0.25">
      <c r="A4453" s="22">
        <v>43494</v>
      </c>
      <c r="B4453" s="7">
        <v>0.91</v>
      </c>
      <c r="C4453" t="s">
        <v>7231</v>
      </c>
      <c r="D4453" t="s">
        <v>9</v>
      </c>
      <c r="E4453" t="s">
        <v>7045</v>
      </c>
      <c r="F4453" s="8">
        <v>92</v>
      </c>
    </row>
    <row r="4454" spans="1:6" x14ac:dyDescent="0.25">
      <c r="A4454" s="22">
        <v>43546</v>
      </c>
      <c r="B4454" s="7">
        <v>0.64</v>
      </c>
      <c r="C4454" t="s">
        <v>7229</v>
      </c>
      <c r="D4454" t="s">
        <v>7200</v>
      </c>
      <c r="E4454" t="s">
        <v>4609</v>
      </c>
      <c r="F4454" s="8">
        <v>92</v>
      </c>
    </row>
    <row r="4455" spans="1:6" x14ac:dyDescent="0.25">
      <c r="A4455" s="22">
        <v>43542</v>
      </c>
      <c r="B4455" s="7">
        <v>0.71</v>
      </c>
      <c r="C4455" t="s">
        <v>7226</v>
      </c>
      <c r="D4455" t="s">
        <v>7202</v>
      </c>
      <c r="E4455" t="s">
        <v>5419</v>
      </c>
      <c r="F4455" s="8">
        <v>92</v>
      </c>
    </row>
    <row r="4456" spans="1:6" x14ac:dyDescent="0.25">
      <c r="A4456" s="22">
        <v>43483</v>
      </c>
      <c r="B4456" s="7">
        <v>0.28999999999999998</v>
      </c>
      <c r="C4456" t="s">
        <v>7229</v>
      </c>
      <c r="D4456" t="s">
        <v>9</v>
      </c>
      <c r="E4456" t="s">
        <v>6344</v>
      </c>
      <c r="F4456" s="8">
        <v>92</v>
      </c>
    </row>
    <row r="4457" spans="1:6" x14ac:dyDescent="0.25">
      <c r="A4457" s="22">
        <v>43424</v>
      </c>
      <c r="B4457" s="7">
        <v>0.43</v>
      </c>
      <c r="C4457" t="s">
        <v>7231</v>
      </c>
      <c r="D4457" t="s">
        <v>7201</v>
      </c>
      <c r="E4457" t="s">
        <v>5892</v>
      </c>
      <c r="F4457" s="8">
        <v>92</v>
      </c>
    </row>
    <row r="4458" spans="1:6" x14ac:dyDescent="0.25">
      <c r="A4458" s="22">
        <v>43438</v>
      </c>
      <c r="B4458" s="7">
        <v>0.97</v>
      </c>
      <c r="C4458" t="s">
        <v>7231</v>
      </c>
      <c r="D4458" t="s">
        <v>7200</v>
      </c>
      <c r="E4458" t="s">
        <v>4441</v>
      </c>
      <c r="F4458" s="8">
        <v>92</v>
      </c>
    </row>
    <row r="4459" spans="1:6" x14ac:dyDescent="0.25">
      <c r="A4459" s="22">
        <v>43430</v>
      </c>
      <c r="B4459" s="7">
        <v>0.98</v>
      </c>
      <c r="C4459" t="s">
        <v>7226</v>
      </c>
      <c r="D4459" t="s">
        <v>7200</v>
      </c>
      <c r="E4459" t="s">
        <v>4687</v>
      </c>
      <c r="F4459" s="8">
        <v>92</v>
      </c>
    </row>
    <row r="4460" spans="1:6" x14ac:dyDescent="0.25">
      <c r="A4460" s="22">
        <v>43522</v>
      </c>
      <c r="B4460" s="7">
        <v>0.47</v>
      </c>
      <c r="C4460" t="s">
        <v>7231</v>
      </c>
      <c r="D4460" t="s">
        <v>7200</v>
      </c>
      <c r="E4460" t="s">
        <v>2115</v>
      </c>
      <c r="F4460" s="8">
        <v>92</v>
      </c>
    </row>
    <row r="4461" spans="1:6" x14ac:dyDescent="0.25">
      <c r="A4461" s="22">
        <v>43420</v>
      </c>
      <c r="B4461" s="7">
        <v>0.98</v>
      </c>
      <c r="C4461" t="s">
        <v>7229</v>
      </c>
      <c r="D4461" t="s">
        <v>7200</v>
      </c>
      <c r="E4461" t="s">
        <v>454</v>
      </c>
      <c r="F4461" s="8">
        <v>92</v>
      </c>
    </row>
    <row r="4462" spans="1:6" x14ac:dyDescent="0.25">
      <c r="A4462" s="22">
        <v>43486</v>
      </c>
      <c r="B4462" s="7">
        <v>0.41</v>
      </c>
      <c r="C4462" t="s">
        <v>7226</v>
      </c>
      <c r="D4462" t="s">
        <v>7201</v>
      </c>
      <c r="E4462" t="s">
        <v>6399</v>
      </c>
      <c r="F4462" s="8">
        <v>92</v>
      </c>
    </row>
    <row r="4463" spans="1:6" x14ac:dyDescent="0.25">
      <c r="A4463" s="22">
        <v>43440</v>
      </c>
      <c r="B4463" s="7">
        <v>0.73</v>
      </c>
      <c r="C4463" t="s">
        <v>7232</v>
      </c>
      <c r="D4463" t="s">
        <v>9</v>
      </c>
      <c r="E4463" t="s">
        <v>5628</v>
      </c>
      <c r="F4463" s="8">
        <v>92</v>
      </c>
    </row>
    <row r="4464" spans="1:6" x14ac:dyDescent="0.25">
      <c r="A4464" s="22">
        <v>43472</v>
      </c>
      <c r="B4464" s="7">
        <v>0.74</v>
      </c>
      <c r="C4464" t="s">
        <v>7226</v>
      </c>
      <c r="D4464" t="s">
        <v>9</v>
      </c>
      <c r="E4464" t="s">
        <v>6122</v>
      </c>
      <c r="F4464" s="8">
        <v>92</v>
      </c>
    </row>
    <row r="4465" spans="1:6" x14ac:dyDescent="0.25">
      <c r="A4465" s="22">
        <v>43469</v>
      </c>
      <c r="B4465" s="7">
        <v>0.89</v>
      </c>
      <c r="C4465" t="s">
        <v>7229</v>
      </c>
      <c r="D4465" t="s">
        <v>7200</v>
      </c>
      <c r="E4465" t="s">
        <v>6805</v>
      </c>
      <c r="F4465" s="8">
        <v>92</v>
      </c>
    </row>
    <row r="4466" spans="1:6" x14ac:dyDescent="0.25">
      <c r="A4466" s="22">
        <v>43437</v>
      </c>
      <c r="B4466" s="7">
        <v>0.14000000000000001</v>
      </c>
      <c r="C4466" t="s">
        <v>7226</v>
      </c>
      <c r="D4466" t="s">
        <v>7203</v>
      </c>
      <c r="E4466" t="s">
        <v>295</v>
      </c>
      <c r="F4466" s="8">
        <v>92</v>
      </c>
    </row>
    <row r="4467" spans="1:6" x14ac:dyDescent="0.25">
      <c r="A4467" s="22">
        <v>43511</v>
      </c>
      <c r="B4467" s="7">
        <v>0.24</v>
      </c>
      <c r="C4467" t="s">
        <v>7229</v>
      </c>
      <c r="D4467" t="s">
        <v>7203</v>
      </c>
      <c r="E4467" t="s">
        <v>6115</v>
      </c>
      <c r="F4467" s="8">
        <v>92</v>
      </c>
    </row>
    <row r="4468" spans="1:6" x14ac:dyDescent="0.25">
      <c r="A4468" s="22">
        <v>43482</v>
      </c>
      <c r="B4468" s="7">
        <v>0.04</v>
      </c>
      <c r="C4468" t="s">
        <v>7232</v>
      </c>
      <c r="D4468" t="s">
        <v>7201</v>
      </c>
      <c r="E4468" t="s">
        <v>6371</v>
      </c>
      <c r="F4468" s="8">
        <v>92</v>
      </c>
    </row>
    <row r="4469" spans="1:6" x14ac:dyDescent="0.25">
      <c r="A4469" s="22">
        <v>43445</v>
      </c>
      <c r="B4469" s="7">
        <v>0.68</v>
      </c>
      <c r="C4469" t="s">
        <v>7231</v>
      </c>
      <c r="D4469" t="s">
        <v>7201</v>
      </c>
      <c r="E4469" t="s">
        <v>6658</v>
      </c>
      <c r="F4469" s="8">
        <v>92</v>
      </c>
    </row>
    <row r="4470" spans="1:6" x14ac:dyDescent="0.25">
      <c r="A4470" s="22">
        <v>43459</v>
      </c>
      <c r="B4470" s="7">
        <v>0.45</v>
      </c>
      <c r="C4470" t="s">
        <v>7231</v>
      </c>
      <c r="D4470" t="s">
        <v>7201</v>
      </c>
      <c r="E4470" t="s">
        <v>5751</v>
      </c>
      <c r="F4470" s="8">
        <v>92</v>
      </c>
    </row>
    <row r="4471" spans="1:6" x14ac:dyDescent="0.25">
      <c r="A4471" s="22">
        <v>43496</v>
      </c>
      <c r="B4471" s="7">
        <v>0.94</v>
      </c>
      <c r="C4471" t="s">
        <v>7232</v>
      </c>
      <c r="D4471" t="s">
        <v>9</v>
      </c>
      <c r="E4471" t="s">
        <v>6238</v>
      </c>
      <c r="F4471" s="8">
        <v>92</v>
      </c>
    </row>
    <row r="4472" spans="1:6" x14ac:dyDescent="0.25">
      <c r="A4472" s="22">
        <v>43430</v>
      </c>
      <c r="B4472" s="7">
        <v>0.74</v>
      </c>
      <c r="C4472" t="s">
        <v>7226</v>
      </c>
      <c r="D4472" t="s">
        <v>9</v>
      </c>
      <c r="E4472" t="s">
        <v>5044</v>
      </c>
      <c r="F4472" s="8">
        <v>92</v>
      </c>
    </row>
    <row r="4473" spans="1:6" x14ac:dyDescent="0.25">
      <c r="A4473" s="22">
        <v>43469</v>
      </c>
      <c r="B4473" s="7">
        <v>0.88</v>
      </c>
      <c r="C4473" t="s">
        <v>7229</v>
      </c>
      <c r="D4473" t="s">
        <v>9</v>
      </c>
      <c r="E4473" t="s">
        <v>5724</v>
      </c>
      <c r="F4473" s="8">
        <v>92</v>
      </c>
    </row>
    <row r="4474" spans="1:6" x14ac:dyDescent="0.25">
      <c r="A4474" s="22">
        <v>43469</v>
      </c>
      <c r="B4474" s="7">
        <v>0.45</v>
      </c>
      <c r="C4474" t="s">
        <v>7229</v>
      </c>
      <c r="D4474" t="s">
        <v>7202</v>
      </c>
      <c r="E4474" t="s">
        <v>5059</v>
      </c>
      <c r="F4474" s="8">
        <v>92</v>
      </c>
    </row>
    <row r="4475" spans="1:6" x14ac:dyDescent="0.25">
      <c r="A4475" s="22">
        <v>43458</v>
      </c>
      <c r="B4475" s="7">
        <v>0.06</v>
      </c>
      <c r="C4475" t="s">
        <v>7226</v>
      </c>
      <c r="D4475" t="s">
        <v>7203</v>
      </c>
      <c r="E4475" t="s">
        <v>7122</v>
      </c>
      <c r="F4475" s="8">
        <v>92</v>
      </c>
    </row>
    <row r="4476" spans="1:6" x14ac:dyDescent="0.25">
      <c r="A4476" s="22">
        <v>43482</v>
      </c>
      <c r="B4476" s="7">
        <v>0.71</v>
      </c>
      <c r="C4476" t="s">
        <v>7232</v>
      </c>
      <c r="D4476" t="s">
        <v>7202</v>
      </c>
      <c r="E4476" t="s">
        <v>3238</v>
      </c>
      <c r="F4476" s="8">
        <v>92</v>
      </c>
    </row>
    <row r="4477" spans="1:6" x14ac:dyDescent="0.25">
      <c r="A4477" s="22">
        <v>43420</v>
      </c>
      <c r="B4477" s="7">
        <v>0.95</v>
      </c>
      <c r="C4477" t="s">
        <v>7229</v>
      </c>
      <c r="D4477" t="s">
        <v>7201</v>
      </c>
      <c r="E4477" t="s">
        <v>6867</v>
      </c>
      <c r="F4477" s="8">
        <v>92</v>
      </c>
    </row>
    <row r="4478" spans="1:6" x14ac:dyDescent="0.25">
      <c r="A4478" s="22">
        <v>43438</v>
      </c>
      <c r="B4478" s="7">
        <v>0.49</v>
      </c>
      <c r="C4478" t="s">
        <v>7231</v>
      </c>
      <c r="D4478" t="s">
        <v>9</v>
      </c>
      <c r="E4478" t="s">
        <v>7172</v>
      </c>
      <c r="F4478" s="8">
        <v>92</v>
      </c>
    </row>
    <row r="4479" spans="1:6" x14ac:dyDescent="0.25">
      <c r="A4479" s="22">
        <v>43419</v>
      </c>
      <c r="B4479" s="7">
        <v>0.14000000000000001</v>
      </c>
      <c r="C4479" t="s">
        <v>7232</v>
      </c>
      <c r="D4479" t="s">
        <v>9</v>
      </c>
      <c r="E4479" t="s">
        <v>754</v>
      </c>
      <c r="F4479" s="8">
        <v>92</v>
      </c>
    </row>
    <row r="4480" spans="1:6" x14ac:dyDescent="0.25">
      <c r="A4480" s="22">
        <v>43424</v>
      </c>
      <c r="B4480" s="7">
        <v>0.28000000000000003</v>
      </c>
      <c r="C4480" t="s">
        <v>7231</v>
      </c>
      <c r="D4480" t="s">
        <v>7201</v>
      </c>
      <c r="E4480" t="s">
        <v>5717</v>
      </c>
      <c r="F4480" s="8">
        <v>92</v>
      </c>
    </row>
    <row r="4481" spans="1:6" x14ac:dyDescent="0.25">
      <c r="A4481" s="22">
        <v>43473</v>
      </c>
      <c r="B4481" s="7">
        <v>0.54</v>
      </c>
      <c r="C4481" t="s">
        <v>7231</v>
      </c>
      <c r="D4481" t="s">
        <v>7201</v>
      </c>
      <c r="E4481" t="s">
        <v>1730</v>
      </c>
      <c r="F4481" s="8">
        <v>92</v>
      </c>
    </row>
    <row r="4482" spans="1:6" x14ac:dyDescent="0.25">
      <c r="A4482" s="22">
        <v>43546</v>
      </c>
      <c r="B4482" s="7">
        <v>0.93</v>
      </c>
      <c r="C4482" t="s">
        <v>7229</v>
      </c>
      <c r="D4482" t="s">
        <v>7200</v>
      </c>
      <c r="E4482" t="s">
        <v>6217</v>
      </c>
      <c r="F4482" s="8">
        <v>92</v>
      </c>
    </row>
    <row r="4483" spans="1:6" x14ac:dyDescent="0.25">
      <c r="A4483" s="22">
        <v>43550</v>
      </c>
      <c r="B4483" s="7">
        <v>0.49</v>
      </c>
      <c r="C4483" t="s">
        <v>7231</v>
      </c>
      <c r="D4483" t="s">
        <v>9</v>
      </c>
      <c r="E4483" t="s">
        <v>5487</v>
      </c>
      <c r="F4483" s="8">
        <v>92</v>
      </c>
    </row>
    <row r="4484" spans="1:6" x14ac:dyDescent="0.25">
      <c r="A4484" s="22">
        <v>43445</v>
      </c>
      <c r="B4484" s="7">
        <v>0.5</v>
      </c>
      <c r="C4484" t="s">
        <v>7231</v>
      </c>
      <c r="D4484" t="s">
        <v>7201</v>
      </c>
      <c r="E4484" t="s">
        <v>5815</v>
      </c>
      <c r="F4484" s="8">
        <v>92</v>
      </c>
    </row>
    <row r="4485" spans="1:6" x14ac:dyDescent="0.25">
      <c r="A4485" s="22">
        <v>43497</v>
      </c>
      <c r="B4485" s="7">
        <v>0.63</v>
      </c>
      <c r="C4485" t="s">
        <v>7229</v>
      </c>
      <c r="D4485" t="s">
        <v>7203</v>
      </c>
      <c r="E4485" t="s">
        <v>5268</v>
      </c>
      <c r="F4485" s="8">
        <v>92</v>
      </c>
    </row>
    <row r="4486" spans="1:6" x14ac:dyDescent="0.25">
      <c r="A4486" s="22">
        <v>43420</v>
      </c>
      <c r="B4486" s="7">
        <v>0.04</v>
      </c>
      <c r="C4486" t="s">
        <v>7229</v>
      </c>
      <c r="D4486" t="s">
        <v>7201</v>
      </c>
      <c r="E4486" t="s">
        <v>5199</v>
      </c>
      <c r="F4486" s="8">
        <v>92</v>
      </c>
    </row>
    <row r="4487" spans="1:6" x14ac:dyDescent="0.25">
      <c r="A4487" s="22">
        <v>43419</v>
      </c>
      <c r="B4487" s="7">
        <v>0.4</v>
      </c>
      <c r="C4487" t="s">
        <v>7232</v>
      </c>
      <c r="D4487" t="s">
        <v>7203</v>
      </c>
      <c r="E4487" t="s">
        <v>6353</v>
      </c>
      <c r="F4487" s="8">
        <v>92</v>
      </c>
    </row>
    <row r="4488" spans="1:6" x14ac:dyDescent="0.25">
      <c r="A4488" s="22">
        <v>43508</v>
      </c>
      <c r="B4488" s="7">
        <v>0.93</v>
      </c>
      <c r="C4488" t="s">
        <v>7231</v>
      </c>
      <c r="D4488" t="s">
        <v>7201</v>
      </c>
      <c r="E4488" t="s">
        <v>5901</v>
      </c>
      <c r="F4488" s="8">
        <v>92</v>
      </c>
    </row>
    <row r="4489" spans="1:6" x14ac:dyDescent="0.25">
      <c r="A4489" s="22">
        <v>43440</v>
      </c>
      <c r="B4489" s="7">
        <v>0.68</v>
      </c>
      <c r="C4489" t="s">
        <v>7232</v>
      </c>
      <c r="D4489" t="s">
        <v>7201</v>
      </c>
      <c r="E4489" t="s">
        <v>5923</v>
      </c>
      <c r="F4489" s="8">
        <v>92</v>
      </c>
    </row>
    <row r="4490" spans="1:6" x14ac:dyDescent="0.25">
      <c r="A4490" s="22">
        <v>43448</v>
      </c>
      <c r="B4490" s="7">
        <v>0.92</v>
      </c>
      <c r="C4490" t="s">
        <v>7229</v>
      </c>
      <c r="D4490" t="s">
        <v>7203</v>
      </c>
      <c r="E4490" t="s">
        <v>6891</v>
      </c>
      <c r="F4490" s="8">
        <v>92</v>
      </c>
    </row>
    <row r="4491" spans="1:6" x14ac:dyDescent="0.25">
      <c r="A4491" s="22">
        <v>43489</v>
      </c>
      <c r="B4491" s="7">
        <v>0.48</v>
      </c>
      <c r="C4491" t="s">
        <v>7232</v>
      </c>
      <c r="D4491" t="s">
        <v>7200</v>
      </c>
      <c r="E4491" t="s">
        <v>5658</v>
      </c>
      <c r="F4491" s="8">
        <v>92</v>
      </c>
    </row>
    <row r="4492" spans="1:6" x14ac:dyDescent="0.25">
      <c r="A4492" s="22">
        <v>43496</v>
      </c>
      <c r="B4492" s="7">
        <v>0.05</v>
      </c>
      <c r="C4492" t="s">
        <v>7232</v>
      </c>
      <c r="D4492" t="s">
        <v>7201</v>
      </c>
      <c r="E4492" t="s">
        <v>5304</v>
      </c>
      <c r="F4492" s="8">
        <v>92</v>
      </c>
    </row>
    <row r="4493" spans="1:6" x14ac:dyDescent="0.25">
      <c r="A4493" s="22">
        <v>43431</v>
      </c>
      <c r="B4493" s="7">
        <v>0.17</v>
      </c>
      <c r="C4493" t="s">
        <v>7231</v>
      </c>
      <c r="D4493" t="s">
        <v>7202</v>
      </c>
      <c r="E4493" t="s">
        <v>6732</v>
      </c>
      <c r="F4493" s="8">
        <v>92</v>
      </c>
    </row>
    <row r="4494" spans="1:6" x14ac:dyDescent="0.25">
      <c r="A4494" s="22">
        <v>43524</v>
      </c>
      <c r="B4494" s="7">
        <v>0.64</v>
      </c>
      <c r="C4494" t="s">
        <v>7232</v>
      </c>
      <c r="D4494" t="s">
        <v>7201</v>
      </c>
      <c r="E4494" t="s">
        <v>6353</v>
      </c>
      <c r="F4494" s="8">
        <v>92</v>
      </c>
    </row>
    <row r="4495" spans="1:6" x14ac:dyDescent="0.25">
      <c r="A4495" s="22">
        <v>43497</v>
      </c>
      <c r="B4495" s="7">
        <v>0.02</v>
      </c>
      <c r="C4495" t="s">
        <v>7229</v>
      </c>
      <c r="D4495" t="s">
        <v>7200</v>
      </c>
      <c r="E4495" t="s">
        <v>5404</v>
      </c>
      <c r="F4495" s="8">
        <v>92</v>
      </c>
    </row>
    <row r="4496" spans="1:6" x14ac:dyDescent="0.25">
      <c r="A4496" s="22">
        <v>43504</v>
      </c>
      <c r="B4496" s="7">
        <v>0.5</v>
      </c>
      <c r="C4496" t="s">
        <v>7229</v>
      </c>
      <c r="D4496" t="s">
        <v>7201</v>
      </c>
      <c r="E4496" t="s">
        <v>6473</v>
      </c>
      <c r="F4496" s="8">
        <v>92</v>
      </c>
    </row>
    <row r="4497" spans="1:6" x14ac:dyDescent="0.25">
      <c r="A4497" s="22">
        <v>43532</v>
      </c>
      <c r="B4497" s="7">
        <v>0.56999999999999995</v>
      </c>
      <c r="C4497" t="s">
        <v>7229</v>
      </c>
      <c r="D4497" t="s">
        <v>9</v>
      </c>
      <c r="E4497" t="s">
        <v>6541</v>
      </c>
      <c r="F4497" s="8">
        <v>92</v>
      </c>
    </row>
    <row r="4498" spans="1:6" x14ac:dyDescent="0.25">
      <c r="A4498" s="22">
        <v>43483</v>
      </c>
      <c r="B4498" s="7">
        <v>0.7</v>
      </c>
      <c r="C4498" t="s">
        <v>7229</v>
      </c>
      <c r="D4498" t="s">
        <v>9</v>
      </c>
      <c r="E4498" t="s">
        <v>6446</v>
      </c>
      <c r="F4498" s="8">
        <v>92</v>
      </c>
    </row>
    <row r="4499" spans="1:6" x14ac:dyDescent="0.25">
      <c r="A4499" s="22">
        <v>43444</v>
      </c>
      <c r="B4499" s="7">
        <v>0.7</v>
      </c>
      <c r="C4499" t="s">
        <v>7226</v>
      </c>
      <c r="D4499" t="s">
        <v>7201</v>
      </c>
      <c r="E4499" t="s">
        <v>6598</v>
      </c>
      <c r="F4499" s="8">
        <v>92</v>
      </c>
    </row>
    <row r="4500" spans="1:6" x14ac:dyDescent="0.25">
      <c r="A4500" s="22">
        <v>43462</v>
      </c>
      <c r="B4500" s="7">
        <v>0.1</v>
      </c>
      <c r="C4500" t="s">
        <v>7229</v>
      </c>
      <c r="D4500" t="s">
        <v>7200</v>
      </c>
      <c r="E4500" t="s">
        <v>5140</v>
      </c>
      <c r="F4500" s="8">
        <v>92</v>
      </c>
    </row>
    <row r="4501" spans="1:6" x14ac:dyDescent="0.25">
      <c r="A4501" s="22">
        <v>43518</v>
      </c>
      <c r="B4501" s="7">
        <v>0.1</v>
      </c>
      <c r="C4501" t="s">
        <v>7229</v>
      </c>
      <c r="D4501" t="s">
        <v>9</v>
      </c>
      <c r="E4501" t="s">
        <v>6289</v>
      </c>
      <c r="F4501" s="8">
        <v>92</v>
      </c>
    </row>
    <row r="4502" spans="1:6" x14ac:dyDescent="0.25">
      <c r="A4502" s="22">
        <v>43522</v>
      </c>
      <c r="B4502" s="7">
        <v>0.08</v>
      </c>
      <c r="C4502" t="s">
        <v>7231</v>
      </c>
      <c r="D4502" t="s">
        <v>7200</v>
      </c>
      <c r="E4502" t="s">
        <v>1861</v>
      </c>
      <c r="F4502" s="8">
        <v>92</v>
      </c>
    </row>
    <row r="4503" spans="1:6" x14ac:dyDescent="0.25">
      <c r="A4503" s="22">
        <v>43486</v>
      </c>
      <c r="B4503" s="7">
        <v>0.62</v>
      </c>
      <c r="C4503" t="s">
        <v>7226</v>
      </c>
      <c r="D4503" t="s">
        <v>9</v>
      </c>
      <c r="E4503" t="s">
        <v>1636</v>
      </c>
      <c r="F4503" s="8">
        <v>92</v>
      </c>
    </row>
    <row r="4504" spans="1:6" x14ac:dyDescent="0.25">
      <c r="A4504" s="22">
        <v>43496</v>
      </c>
      <c r="B4504" s="7">
        <v>0.66</v>
      </c>
      <c r="C4504" t="s">
        <v>7232</v>
      </c>
      <c r="D4504" t="s">
        <v>7200</v>
      </c>
      <c r="E4504" t="s">
        <v>6046</v>
      </c>
      <c r="F4504" s="8">
        <v>92</v>
      </c>
    </row>
    <row r="4505" spans="1:6" x14ac:dyDescent="0.25">
      <c r="A4505" s="22">
        <v>43507</v>
      </c>
      <c r="B4505" s="7">
        <v>0.03</v>
      </c>
      <c r="C4505" t="s">
        <v>7226</v>
      </c>
      <c r="D4505" t="s">
        <v>9</v>
      </c>
      <c r="E4505" t="s">
        <v>3809</v>
      </c>
      <c r="F4505" s="8">
        <v>92</v>
      </c>
    </row>
    <row r="4506" spans="1:6" x14ac:dyDescent="0.25">
      <c r="A4506" s="22">
        <v>43423</v>
      </c>
      <c r="B4506" s="7">
        <v>0.61</v>
      </c>
      <c r="C4506" t="s">
        <v>7226</v>
      </c>
      <c r="D4506" t="s">
        <v>7200</v>
      </c>
      <c r="E4506" t="s">
        <v>5821</v>
      </c>
      <c r="F4506" s="8">
        <v>92</v>
      </c>
    </row>
    <row r="4507" spans="1:6" x14ac:dyDescent="0.25">
      <c r="A4507" s="22">
        <v>43503</v>
      </c>
      <c r="B4507" s="7">
        <v>0.16</v>
      </c>
      <c r="C4507" t="s">
        <v>7232</v>
      </c>
      <c r="D4507" t="s">
        <v>9</v>
      </c>
      <c r="E4507" t="s">
        <v>5294</v>
      </c>
      <c r="F4507" s="8">
        <v>92</v>
      </c>
    </row>
    <row r="4508" spans="1:6" x14ac:dyDescent="0.25">
      <c r="A4508" s="22">
        <v>43517</v>
      </c>
      <c r="B4508" s="7">
        <v>0.7</v>
      </c>
      <c r="C4508" t="s">
        <v>7232</v>
      </c>
      <c r="D4508" t="s">
        <v>9</v>
      </c>
      <c r="E4508" t="s">
        <v>6381</v>
      </c>
      <c r="F4508" s="8">
        <v>92</v>
      </c>
    </row>
    <row r="4509" spans="1:6" x14ac:dyDescent="0.25">
      <c r="A4509" s="22">
        <v>43430</v>
      </c>
      <c r="B4509" s="7">
        <v>0.09</v>
      </c>
      <c r="C4509" t="s">
        <v>7226</v>
      </c>
      <c r="D4509" t="s">
        <v>7200</v>
      </c>
      <c r="E4509" t="s">
        <v>6641</v>
      </c>
      <c r="F4509" s="8">
        <v>92</v>
      </c>
    </row>
    <row r="4510" spans="1:6" x14ac:dyDescent="0.25">
      <c r="A4510" s="22">
        <v>43424</v>
      </c>
      <c r="B4510" s="7">
        <v>0.09</v>
      </c>
      <c r="C4510" t="s">
        <v>7231</v>
      </c>
      <c r="D4510" t="s">
        <v>7201</v>
      </c>
      <c r="E4510" t="s">
        <v>5225</v>
      </c>
      <c r="F4510" s="8">
        <v>92</v>
      </c>
    </row>
    <row r="4511" spans="1:6" x14ac:dyDescent="0.25">
      <c r="A4511" s="22">
        <v>43549</v>
      </c>
      <c r="B4511" s="7">
        <v>0.36</v>
      </c>
      <c r="C4511" t="s">
        <v>7226</v>
      </c>
      <c r="D4511" t="s">
        <v>7202</v>
      </c>
      <c r="E4511" t="s">
        <v>6284</v>
      </c>
      <c r="F4511" s="8">
        <v>92</v>
      </c>
    </row>
    <row r="4512" spans="1:6" x14ac:dyDescent="0.25">
      <c r="A4512" s="22">
        <v>43510</v>
      </c>
      <c r="B4512" s="7">
        <v>0.92</v>
      </c>
      <c r="C4512" t="s">
        <v>7232</v>
      </c>
      <c r="D4512" t="s">
        <v>7201</v>
      </c>
      <c r="E4512" t="s">
        <v>5548</v>
      </c>
      <c r="F4512" s="8">
        <v>92</v>
      </c>
    </row>
    <row r="4513" spans="1:6" x14ac:dyDescent="0.25">
      <c r="A4513" s="22">
        <v>43448</v>
      </c>
      <c r="B4513" s="7">
        <v>0.19</v>
      </c>
      <c r="C4513" t="s">
        <v>7229</v>
      </c>
      <c r="D4513" t="s">
        <v>7202</v>
      </c>
      <c r="E4513" t="s">
        <v>6899</v>
      </c>
      <c r="F4513" s="8">
        <v>92</v>
      </c>
    </row>
    <row r="4514" spans="1:6" x14ac:dyDescent="0.25">
      <c r="A4514" s="22">
        <v>43462</v>
      </c>
      <c r="B4514" s="7">
        <v>0.8</v>
      </c>
      <c r="C4514" t="s">
        <v>7229</v>
      </c>
      <c r="D4514" t="s">
        <v>7201</v>
      </c>
      <c r="E4514" t="s">
        <v>6996</v>
      </c>
      <c r="F4514" s="8">
        <v>92</v>
      </c>
    </row>
    <row r="4515" spans="1:6" x14ac:dyDescent="0.25">
      <c r="A4515" s="22">
        <v>43549</v>
      </c>
      <c r="B4515" s="7">
        <v>0.19</v>
      </c>
      <c r="C4515" t="s">
        <v>7226</v>
      </c>
      <c r="D4515" t="s">
        <v>7201</v>
      </c>
      <c r="E4515" t="s">
        <v>6804</v>
      </c>
      <c r="F4515" s="8">
        <v>92</v>
      </c>
    </row>
    <row r="4516" spans="1:6" x14ac:dyDescent="0.25">
      <c r="A4516" s="22">
        <v>43459</v>
      </c>
      <c r="B4516" s="7">
        <v>0.8</v>
      </c>
      <c r="C4516" t="s">
        <v>7231</v>
      </c>
      <c r="D4516" t="s">
        <v>7200</v>
      </c>
      <c r="E4516" t="s">
        <v>6389</v>
      </c>
      <c r="F4516" s="8">
        <v>92</v>
      </c>
    </row>
    <row r="4517" spans="1:6" x14ac:dyDescent="0.25">
      <c r="A4517" s="22">
        <v>43494</v>
      </c>
      <c r="B4517" s="7">
        <v>0.02</v>
      </c>
      <c r="C4517" t="s">
        <v>7231</v>
      </c>
      <c r="D4517" t="s">
        <v>9</v>
      </c>
      <c r="E4517" t="s">
        <v>4205</v>
      </c>
      <c r="F4517" s="8">
        <v>92</v>
      </c>
    </row>
    <row r="4518" spans="1:6" x14ac:dyDescent="0.25">
      <c r="A4518" s="22">
        <v>43501</v>
      </c>
      <c r="B4518" s="7">
        <v>0.31</v>
      </c>
      <c r="C4518" t="s">
        <v>7231</v>
      </c>
      <c r="D4518" t="s">
        <v>9</v>
      </c>
      <c r="E4518" t="s">
        <v>5165</v>
      </c>
      <c r="F4518" s="8">
        <v>92</v>
      </c>
    </row>
    <row r="4519" spans="1:6" x14ac:dyDescent="0.25">
      <c r="A4519" s="22">
        <v>43475</v>
      </c>
      <c r="B4519" s="7">
        <v>0.43</v>
      </c>
      <c r="C4519" t="s">
        <v>7232</v>
      </c>
      <c r="D4519" t="s">
        <v>9</v>
      </c>
      <c r="E4519" t="s">
        <v>7110</v>
      </c>
      <c r="F4519" s="8">
        <v>92</v>
      </c>
    </row>
    <row r="4520" spans="1:6" x14ac:dyDescent="0.25">
      <c r="A4520" s="22">
        <v>43459</v>
      </c>
      <c r="B4520" s="7">
        <v>0.61</v>
      </c>
      <c r="C4520" t="s">
        <v>7231</v>
      </c>
      <c r="D4520" t="s">
        <v>7203</v>
      </c>
      <c r="E4520" t="s">
        <v>597</v>
      </c>
      <c r="F4520" s="8">
        <v>92</v>
      </c>
    </row>
    <row r="4521" spans="1:6" x14ac:dyDescent="0.25">
      <c r="A4521" s="22">
        <v>43507</v>
      </c>
      <c r="B4521" s="7">
        <v>0.9</v>
      </c>
      <c r="C4521" t="s">
        <v>7226</v>
      </c>
      <c r="D4521" t="s">
        <v>7201</v>
      </c>
      <c r="E4521" t="s">
        <v>6140</v>
      </c>
      <c r="F4521" s="8">
        <v>92</v>
      </c>
    </row>
    <row r="4522" spans="1:6" x14ac:dyDescent="0.25">
      <c r="A4522" s="22">
        <v>43546</v>
      </c>
      <c r="B4522" s="7">
        <v>0.34</v>
      </c>
      <c r="C4522" t="s">
        <v>7229</v>
      </c>
      <c r="D4522" t="s">
        <v>7200</v>
      </c>
      <c r="E4522" t="s">
        <v>6865</v>
      </c>
      <c r="F4522" s="8">
        <v>92</v>
      </c>
    </row>
    <row r="4523" spans="1:6" x14ac:dyDescent="0.25">
      <c r="A4523" s="22">
        <v>43496</v>
      </c>
      <c r="B4523" s="7">
        <v>0.61</v>
      </c>
      <c r="C4523" t="s">
        <v>7232</v>
      </c>
      <c r="D4523" t="s">
        <v>9</v>
      </c>
      <c r="E4523" t="s">
        <v>5629</v>
      </c>
      <c r="F4523" s="8">
        <v>92</v>
      </c>
    </row>
    <row r="4524" spans="1:6" x14ac:dyDescent="0.25">
      <c r="A4524" s="22">
        <v>43497</v>
      </c>
      <c r="B4524" s="7">
        <v>0.75</v>
      </c>
      <c r="C4524" t="s">
        <v>7229</v>
      </c>
      <c r="D4524" t="s">
        <v>9</v>
      </c>
      <c r="E4524" t="s">
        <v>6174</v>
      </c>
      <c r="F4524" s="8">
        <v>92</v>
      </c>
    </row>
    <row r="4525" spans="1:6" x14ac:dyDescent="0.25">
      <c r="A4525" s="22">
        <v>43511</v>
      </c>
      <c r="B4525" s="7">
        <v>0.01</v>
      </c>
      <c r="C4525" t="s">
        <v>7229</v>
      </c>
      <c r="D4525" t="s">
        <v>9</v>
      </c>
      <c r="E4525" t="s">
        <v>7188</v>
      </c>
      <c r="F4525" s="8">
        <v>92</v>
      </c>
    </row>
    <row r="4526" spans="1:6" x14ac:dyDescent="0.25">
      <c r="A4526" s="22">
        <v>43452</v>
      </c>
      <c r="B4526" s="7">
        <v>0.91</v>
      </c>
      <c r="C4526" t="s">
        <v>7231</v>
      </c>
      <c r="D4526" t="s">
        <v>7201</v>
      </c>
      <c r="E4526" t="s">
        <v>3409</v>
      </c>
      <c r="F4526" s="8">
        <v>92</v>
      </c>
    </row>
    <row r="4527" spans="1:6" x14ac:dyDescent="0.25">
      <c r="A4527" s="22">
        <v>43549</v>
      </c>
      <c r="B4527" s="7">
        <v>0.81</v>
      </c>
      <c r="C4527" t="s">
        <v>7226</v>
      </c>
      <c r="D4527" t="s">
        <v>7201</v>
      </c>
      <c r="E4527" t="s">
        <v>824</v>
      </c>
      <c r="F4527" s="8">
        <v>92</v>
      </c>
    </row>
    <row r="4528" spans="1:6" x14ac:dyDescent="0.25">
      <c r="A4528" s="22">
        <v>43549</v>
      </c>
      <c r="B4528" s="7">
        <v>0.08</v>
      </c>
      <c r="C4528" t="s">
        <v>7226</v>
      </c>
      <c r="D4528" t="s">
        <v>7203</v>
      </c>
      <c r="E4528" t="s">
        <v>6222</v>
      </c>
      <c r="F4528" s="8">
        <v>92</v>
      </c>
    </row>
    <row r="4529" spans="1:6" x14ac:dyDescent="0.25">
      <c r="A4529" s="22">
        <v>43472</v>
      </c>
      <c r="B4529" s="7">
        <v>0.84</v>
      </c>
      <c r="C4529" t="s">
        <v>7226</v>
      </c>
      <c r="D4529" t="s">
        <v>7200</v>
      </c>
      <c r="E4529" t="s">
        <v>4734</v>
      </c>
      <c r="F4529" s="8">
        <v>92</v>
      </c>
    </row>
    <row r="4530" spans="1:6" x14ac:dyDescent="0.25">
      <c r="A4530" s="22">
        <v>43459</v>
      </c>
      <c r="B4530" s="7">
        <v>0.17</v>
      </c>
      <c r="C4530" t="s">
        <v>7231</v>
      </c>
      <c r="D4530" t="s">
        <v>7200</v>
      </c>
      <c r="E4530" t="s">
        <v>6522</v>
      </c>
      <c r="F4530" s="8">
        <v>92</v>
      </c>
    </row>
    <row r="4531" spans="1:6" x14ac:dyDescent="0.25">
      <c r="A4531" s="22">
        <v>43532</v>
      </c>
      <c r="B4531" s="7">
        <v>0.3</v>
      </c>
      <c r="C4531" t="s">
        <v>7229</v>
      </c>
      <c r="D4531" t="s">
        <v>7201</v>
      </c>
      <c r="E4531" t="s">
        <v>6647</v>
      </c>
      <c r="F4531" s="8">
        <v>92</v>
      </c>
    </row>
    <row r="4532" spans="1:6" x14ac:dyDescent="0.25">
      <c r="A4532" s="22">
        <v>43494</v>
      </c>
      <c r="B4532" s="7">
        <v>0.64</v>
      </c>
      <c r="C4532" t="s">
        <v>7231</v>
      </c>
      <c r="D4532" t="s">
        <v>9</v>
      </c>
      <c r="E4532" t="s">
        <v>6204</v>
      </c>
      <c r="F4532" s="8">
        <v>92</v>
      </c>
    </row>
    <row r="4533" spans="1:6" x14ac:dyDescent="0.25">
      <c r="A4533" s="22">
        <v>43476</v>
      </c>
      <c r="B4533" s="7">
        <v>0.68</v>
      </c>
      <c r="C4533" t="s">
        <v>7229</v>
      </c>
      <c r="D4533" t="s">
        <v>7202</v>
      </c>
      <c r="E4533" t="s">
        <v>3092</v>
      </c>
      <c r="F4533" s="8">
        <v>92</v>
      </c>
    </row>
    <row r="4534" spans="1:6" x14ac:dyDescent="0.25">
      <c r="A4534" s="22">
        <v>43423</v>
      </c>
      <c r="B4534" s="7">
        <v>0.04</v>
      </c>
      <c r="C4534" t="s">
        <v>7226</v>
      </c>
      <c r="D4534" t="s">
        <v>7201</v>
      </c>
      <c r="E4534" t="s">
        <v>5197</v>
      </c>
      <c r="F4534" s="8">
        <v>92</v>
      </c>
    </row>
    <row r="4535" spans="1:6" x14ac:dyDescent="0.25">
      <c r="A4535" s="22">
        <v>43552</v>
      </c>
      <c r="B4535" s="7">
        <v>0.11</v>
      </c>
      <c r="C4535" t="s">
        <v>7232</v>
      </c>
      <c r="D4535" t="s">
        <v>7203</v>
      </c>
      <c r="E4535" t="s">
        <v>4832</v>
      </c>
      <c r="F4535" s="8">
        <v>92</v>
      </c>
    </row>
    <row r="4536" spans="1:6" x14ac:dyDescent="0.25">
      <c r="A4536" s="22">
        <v>43480</v>
      </c>
      <c r="B4536" s="7">
        <v>0.99</v>
      </c>
      <c r="C4536" t="s">
        <v>7231</v>
      </c>
      <c r="D4536" t="s">
        <v>7202</v>
      </c>
      <c r="E4536" t="s">
        <v>7062</v>
      </c>
      <c r="F4536" s="8">
        <v>92</v>
      </c>
    </row>
    <row r="4537" spans="1:6" x14ac:dyDescent="0.25">
      <c r="A4537" s="22">
        <v>43469</v>
      </c>
      <c r="B4537" s="7">
        <v>0.63</v>
      </c>
      <c r="C4537" t="s">
        <v>7229</v>
      </c>
      <c r="D4537" t="s">
        <v>7200</v>
      </c>
      <c r="E4537" t="s">
        <v>6029</v>
      </c>
      <c r="F4537" s="8">
        <v>92</v>
      </c>
    </row>
    <row r="4538" spans="1:6" x14ac:dyDescent="0.25">
      <c r="A4538" s="22">
        <v>43458</v>
      </c>
      <c r="B4538" s="7">
        <v>0.44</v>
      </c>
      <c r="C4538" t="s">
        <v>7226</v>
      </c>
      <c r="D4538" t="s">
        <v>7201</v>
      </c>
      <c r="E4538" t="s">
        <v>1636</v>
      </c>
      <c r="F4538" s="8">
        <v>92</v>
      </c>
    </row>
    <row r="4539" spans="1:6" x14ac:dyDescent="0.25">
      <c r="A4539" s="22">
        <v>43419</v>
      </c>
      <c r="B4539" s="7">
        <v>0.24</v>
      </c>
      <c r="C4539" t="s">
        <v>7232</v>
      </c>
      <c r="D4539" t="s">
        <v>9</v>
      </c>
      <c r="E4539" t="s">
        <v>1288</v>
      </c>
      <c r="F4539" s="8">
        <v>92</v>
      </c>
    </row>
    <row r="4540" spans="1:6" x14ac:dyDescent="0.25">
      <c r="A4540" s="22">
        <v>43514</v>
      </c>
      <c r="B4540" s="7">
        <v>0.81</v>
      </c>
      <c r="C4540" t="s">
        <v>7226</v>
      </c>
      <c r="D4540" t="s">
        <v>9</v>
      </c>
      <c r="E4540" t="s">
        <v>5882</v>
      </c>
      <c r="F4540" s="8">
        <v>92</v>
      </c>
    </row>
    <row r="4541" spans="1:6" x14ac:dyDescent="0.25">
      <c r="A4541" s="22">
        <v>43535</v>
      </c>
      <c r="B4541" s="7">
        <v>0.05</v>
      </c>
      <c r="C4541" t="s">
        <v>7226</v>
      </c>
      <c r="D4541" t="s">
        <v>7201</v>
      </c>
      <c r="E4541" t="s">
        <v>5859</v>
      </c>
      <c r="F4541" s="8">
        <v>92</v>
      </c>
    </row>
    <row r="4542" spans="1:6" x14ac:dyDescent="0.25">
      <c r="A4542" s="22">
        <v>43490</v>
      </c>
      <c r="B4542" s="7">
        <v>0.43</v>
      </c>
      <c r="C4542" t="s">
        <v>7229</v>
      </c>
      <c r="D4542" t="s">
        <v>7201</v>
      </c>
      <c r="E4542" t="s">
        <v>6508</v>
      </c>
      <c r="F4542" s="8">
        <v>92</v>
      </c>
    </row>
    <row r="4543" spans="1:6" x14ac:dyDescent="0.25">
      <c r="A4543" s="22">
        <v>43466</v>
      </c>
      <c r="B4543" s="7">
        <v>0.23</v>
      </c>
      <c r="C4543" t="s">
        <v>7231</v>
      </c>
      <c r="D4543" t="s">
        <v>7201</v>
      </c>
      <c r="E4543" t="s">
        <v>6066</v>
      </c>
      <c r="F4543" s="8">
        <v>92</v>
      </c>
    </row>
    <row r="4544" spans="1:6" x14ac:dyDescent="0.25">
      <c r="A4544" s="22">
        <v>43438</v>
      </c>
      <c r="B4544" s="7">
        <v>0.52</v>
      </c>
      <c r="C4544" t="s">
        <v>7231</v>
      </c>
      <c r="D4544" t="s">
        <v>7201</v>
      </c>
      <c r="E4544" t="s">
        <v>921</v>
      </c>
      <c r="F4544" s="8">
        <v>92</v>
      </c>
    </row>
    <row r="4545" spans="1:6" x14ac:dyDescent="0.25">
      <c r="A4545" s="22">
        <v>43440</v>
      </c>
      <c r="B4545" s="7">
        <v>0.77</v>
      </c>
      <c r="C4545" t="s">
        <v>7232</v>
      </c>
      <c r="D4545" t="s">
        <v>7202</v>
      </c>
      <c r="E4545" t="s">
        <v>5746</v>
      </c>
      <c r="F4545" s="8">
        <v>92</v>
      </c>
    </row>
    <row r="4546" spans="1:6" x14ac:dyDescent="0.25">
      <c r="A4546" s="22">
        <v>43452</v>
      </c>
      <c r="B4546" s="7">
        <v>0.14000000000000001</v>
      </c>
      <c r="C4546" t="s">
        <v>7231</v>
      </c>
      <c r="D4546" t="s">
        <v>7201</v>
      </c>
      <c r="E4546" t="s">
        <v>5500</v>
      </c>
      <c r="F4546" s="8">
        <v>92</v>
      </c>
    </row>
    <row r="4547" spans="1:6" x14ac:dyDescent="0.25">
      <c r="A4547" s="22">
        <v>43532</v>
      </c>
      <c r="B4547" s="7">
        <v>0.11</v>
      </c>
      <c r="C4547" t="s">
        <v>7229</v>
      </c>
      <c r="D4547" t="s">
        <v>7200</v>
      </c>
      <c r="E4547" t="s">
        <v>3286</v>
      </c>
      <c r="F4547" s="8">
        <v>92</v>
      </c>
    </row>
    <row r="4548" spans="1:6" x14ac:dyDescent="0.25">
      <c r="A4548" s="22">
        <v>43466</v>
      </c>
      <c r="B4548" s="7">
        <v>0.83</v>
      </c>
      <c r="C4548" t="s">
        <v>7231</v>
      </c>
      <c r="D4548" t="s">
        <v>7201</v>
      </c>
      <c r="E4548" t="s">
        <v>6029</v>
      </c>
      <c r="F4548" s="8">
        <v>92</v>
      </c>
    </row>
    <row r="4549" spans="1:6" x14ac:dyDescent="0.25">
      <c r="A4549" s="22">
        <v>43538</v>
      </c>
      <c r="B4549" s="7">
        <v>0.57999999999999996</v>
      </c>
      <c r="C4549" t="s">
        <v>7232</v>
      </c>
      <c r="D4549" t="s">
        <v>7200</v>
      </c>
      <c r="E4549" t="s">
        <v>3694</v>
      </c>
      <c r="F4549" s="8">
        <v>92</v>
      </c>
    </row>
    <row r="4550" spans="1:6" x14ac:dyDescent="0.25">
      <c r="A4550" s="22">
        <v>43480</v>
      </c>
      <c r="B4550" s="7">
        <v>0.53</v>
      </c>
      <c r="C4550" t="s">
        <v>7231</v>
      </c>
      <c r="D4550" t="s">
        <v>7201</v>
      </c>
      <c r="E4550" t="s">
        <v>5185</v>
      </c>
      <c r="F4550" s="8">
        <v>92</v>
      </c>
    </row>
    <row r="4551" spans="1:6" x14ac:dyDescent="0.25">
      <c r="A4551" s="22">
        <v>43468</v>
      </c>
      <c r="B4551" s="7">
        <v>0.66</v>
      </c>
      <c r="C4551" t="s">
        <v>7232</v>
      </c>
      <c r="D4551" t="s">
        <v>7200</v>
      </c>
      <c r="E4551" t="s">
        <v>5333</v>
      </c>
      <c r="F4551" s="8">
        <v>92</v>
      </c>
    </row>
    <row r="4552" spans="1:6" x14ac:dyDescent="0.25">
      <c r="A4552" s="22">
        <v>43476</v>
      </c>
      <c r="B4552" s="7">
        <v>0.05</v>
      </c>
      <c r="C4552" t="s">
        <v>7229</v>
      </c>
      <c r="D4552" t="s">
        <v>9</v>
      </c>
      <c r="E4552" t="s">
        <v>5552</v>
      </c>
      <c r="F4552" s="8">
        <v>92</v>
      </c>
    </row>
    <row r="4553" spans="1:6" x14ac:dyDescent="0.25">
      <c r="A4553" s="22">
        <v>43538</v>
      </c>
      <c r="B4553" s="7">
        <v>0.05</v>
      </c>
      <c r="C4553" t="s">
        <v>7232</v>
      </c>
      <c r="D4553" t="s">
        <v>7200</v>
      </c>
      <c r="E4553" t="s">
        <v>5046</v>
      </c>
      <c r="F4553" s="8">
        <v>92</v>
      </c>
    </row>
    <row r="4554" spans="1:6" x14ac:dyDescent="0.25">
      <c r="A4554" s="22">
        <v>43524</v>
      </c>
      <c r="B4554" s="7">
        <v>0.9</v>
      </c>
      <c r="C4554" t="s">
        <v>7232</v>
      </c>
      <c r="D4554" t="s">
        <v>7200</v>
      </c>
      <c r="E4554" t="s">
        <v>2607</v>
      </c>
      <c r="F4554" s="8">
        <v>92</v>
      </c>
    </row>
    <row r="4555" spans="1:6" x14ac:dyDescent="0.25">
      <c r="A4555" s="22">
        <v>43543</v>
      </c>
      <c r="B4555" s="7">
        <v>0.16</v>
      </c>
      <c r="C4555" t="s">
        <v>7231</v>
      </c>
      <c r="D4555" t="s">
        <v>7202</v>
      </c>
      <c r="E4555" t="s">
        <v>3660</v>
      </c>
      <c r="F4555" s="8">
        <v>92</v>
      </c>
    </row>
    <row r="4556" spans="1:6" x14ac:dyDescent="0.25">
      <c r="A4556" s="22">
        <v>43483</v>
      </c>
      <c r="B4556" s="7">
        <v>0.9</v>
      </c>
      <c r="C4556" t="s">
        <v>7229</v>
      </c>
      <c r="D4556" t="s">
        <v>7200</v>
      </c>
      <c r="E4556" t="s">
        <v>6491</v>
      </c>
      <c r="F4556" s="8">
        <v>92</v>
      </c>
    </row>
    <row r="4557" spans="1:6" x14ac:dyDescent="0.25">
      <c r="A4557" s="22">
        <v>43466</v>
      </c>
      <c r="B4557" s="7">
        <v>0.19</v>
      </c>
      <c r="C4557" t="s">
        <v>7231</v>
      </c>
      <c r="D4557" t="s">
        <v>7202</v>
      </c>
      <c r="E4557" t="s">
        <v>3730</v>
      </c>
      <c r="F4557" s="8">
        <v>92</v>
      </c>
    </row>
    <row r="4558" spans="1:6" x14ac:dyDescent="0.25">
      <c r="A4558" s="22">
        <v>43536</v>
      </c>
      <c r="B4558" s="7">
        <v>0.21</v>
      </c>
      <c r="C4558" t="s">
        <v>7231</v>
      </c>
      <c r="D4558" t="s">
        <v>9</v>
      </c>
      <c r="E4558" t="s">
        <v>6677</v>
      </c>
      <c r="F4558" s="8">
        <v>92</v>
      </c>
    </row>
    <row r="4559" spans="1:6" x14ac:dyDescent="0.25">
      <c r="A4559" s="22">
        <v>43455</v>
      </c>
      <c r="B4559" s="7">
        <v>0.72</v>
      </c>
      <c r="C4559" t="s">
        <v>7229</v>
      </c>
      <c r="D4559" t="s">
        <v>9</v>
      </c>
      <c r="E4559" t="s">
        <v>5896</v>
      </c>
      <c r="F4559" s="8">
        <v>92</v>
      </c>
    </row>
    <row r="4560" spans="1:6" x14ac:dyDescent="0.25">
      <c r="A4560" s="22">
        <v>43500</v>
      </c>
      <c r="B4560" s="7">
        <v>0.97</v>
      </c>
      <c r="C4560" t="s">
        <v>7226</v>
      </c>
      <c r="D4560" t="s">
        <v>7202</v>
      </c>
      <c r="E4560" t="s">
        <v>6793</v>
      </c>
      <c r="F4560" s="8">
        <v>92</v>
      </c>
    </row>
    <row r="4561" spans="1:6" x14ac:dyDescent="0.25">
      <c r="A4561" s="22">
        <v>43466</v>
      </c>
      <c r="B4561" s="7">
        <v>0.86</v>
      </c>
      <c r="C4561" t="s">
        <v>7231</v>
      </c>
      <c r="D4561" t="s">
        <v>9</v>
      </c>
      <c r="E4561" t="s">
        <v>2043</v>
      </c>
      <c r="F4561" s="8">
        <v>92</v>
      </c>
    </row>
    <row r="4562" spans="1:6" x14ac:dyDescent="0.25">
      <c r="A4562" s="22">
        <v>43438</v>
      </c>
      <c r="B4562" s="7">
        <v>0.06</v>
      </c>
      <c r="C4562" t="s">
        <v>7231</v>
      </c>
      <c r="D4562" t="s">
        <v>7201</v>
      </c>
      <c r="E4562" t="s">
        <v>6375</v>
      </c>
      <c r="F4562" s="8">
        <v>92</v>
      </c>
    </row>
    <row r="4563" spans="1:6" x14ac:dyDescent="0.25">
      <c r="A4563" s="22">
        <v>43493</v>
      </c>
      <c r="B4563" s="7">
        <v>0.81</v>
      </c>
      <c r="C4563" t="s">
        <v>7226</v>
      </c>
      <c r="D4563" t="s">
        <v>9</v>
      </c>
      <c r="E4563" t="s">
        <v>6919</v>
      </c>
      <c r="F4563" s="8">
        <v>92</v>
      </c>
    </row>
    <row r="4564" spans="1:6" x14ac:dyDescent="0.25">
      <c r="A4564" s="22">
        <v>43539</v>
      </c>
      <c r="B4564" s="7">
        <v>0.47</v>
      </c>
      <c r="C4564" t="s">
        <v>7229</v>
      </c>
      <c r="D4564" t="s">
        <v>7201</v>
      </c>
      <c r="E4564" t="s">
        <v>5814</v>
      </c>
      <c r="F4564" s="8">
        <v>92</v>
      </c>
    </row>
    <row r="4565" spans="1:6" x14ac:dyDescent="0.25">
      <c r="A4565" s="22">
        <v>43433</v>
      </c>
      <c r="B4565" s="7">
        <v>0.13</v>
      </c>
      <c r="C4565" t="s">
        <v>7232</v>
      </c>
      <c r="D4565" t="s">
        <v>9</v>
      </c>
      <c r="E4565" t="s">
        <v>1039</v>
      </c>
      <c r="F4565" s="8">
        <v>92</v>
      </c>
    </row>
    <row r="4566" spans="1:6" x14ac:dyDescent="0.25">
      <c r="A4566" s="22">
        <v>43487</v>
      </c>
      <c r="B4566" s="7">
        <v>0.94</v>
      </c>
      <c r="C4566" t="s">
        <v>7231</v>
      </c>
      <c r="D4566" t="s">
        <v>7201</v>
      </c>
      <c r="E4566" t="s">
        <v>6516</v>
      </c>
      <c r="F4566" s="8">
        <v>92</v>
      </c>
    </row>
    <row r="4567" spans="1:6" x14ac:dyDescent="0.25">
      <c r="A4567" s="22">
        <v>43490</v>
      </c>
      <c r="B4567" s="7">
        <v>0.04</v>
      </c>
      <c r="C4567" t="s">
        <v>7229</v>
      </c>
      <c r="D4567" t="s">
        <v>9</v>
      </c>
      <c r="E4567" t="s">
        <v>6839</v>
      </c>
      <c r="F4567" s="8">
        <v>92</v>
      </c>
    </row>
    <row r="4568" spans="1:6" x14ac:dyDescent="0.25">
      <c r="A4568" s="22">
        <v>43458</v>
      </c>
      <c r="B4568" s="7">
        <v>0.67</v>
      </c>
      <c r="C4568" t="s">
        <v>7226</v>
      </c>
      <c r="D4568" t="s">
        <v>7201</v>
      </c>
      <c r="E4568" t="s">
        <v>5918</v>
      </c>
      <c r="F4568" s="8">
        <v>92</v>
      </c>
    </row>
    <row r="4569" spans="1:6" x14ac:dyDescent="0.25">
      <c r="A4569" s="22">
        <v>43494</v>
      </c>
      <c r="B4569" s="7">
        <v>0.56000000000000005</v>
      </c>
      <c r="C4569" t="s">
        <v>7231</v>
      </c>
      <c r="D4569" t="s">
        <v>9</v>
      </c>
      <c r="E4569" t="s">
        <v>5472</v>
      </c>
      <c r="F4569" s="8">
        <v>92</v>
      </c>
    </row>
    <row r="4570" spans="1:6" x14ac:dyDescent="0.25">
      <c r="A4570" s="22">
        <v>43510</v>
      </c>
      <c r="B4570" s="7">
        <v>0.96</v>
      </c>
      <c r="C4570" t="s">
        <v>7232</v>
      </c>
      <c r="D4570" t="s">
        <v>7201</v>
      </c>
      <c r="E4570" t="s">
        <v>6324</v>
      </c>
      <c r="F4570" s="8">
        <v>92</v>
      </c>
    </row>
    <row r="4571" spans="1:6" x14ac:dyDescent="0.25">
      <c r="A4571" s="22">
        <v>43431</v>
      </c>
      <c r="B4571" s="7">
        <v>0.9</v>
      </c>
      <c r="C4571" t="s">
        <v>7231</v>
      </c>
      <c r="D4571" t="s">
        <v>7200</v>
      </c>
      <c r="E4571" t="s">
        <v>6123</v>
      </c>
      <c r="F4571" s="8">
        <v>92</v>
      </c>
    </row>
    <row r="4572" spans="1:6" x14ac:dyDescent="0.25">
      <c r="A4572" s="22">
        <v>43522</v>
      </c>
      <c r="B4572" s="7">
        <v>0.62</v>
      </c>
      <c r="C4572" t="s">
        <v>7231</v>
      </c>
      <c r="D4572" t="s">
        <v>9</v>
      </c>
      <c r="E4572" t="s">
        <v>7192</v>
      </c>
      <c r="F4572" s="8">
        <v>92</v>
      </c>
    </row>
    <row r="4573" spans="1:6" x14ac:dyDescent="0.25">
      <c r="A4573" s="22">
        <v>43549</v>
      </c>
      <c r="B4573" s="7">
        <v>0.47</v>
      </c>
      <c r="C4573" t="s">
        <v>7226</v>
      </c>
      <c r="D4573" t="s">
        <v>9</v>
      </c>
      <c r="E4573" t="s">
        <v>4197</v>
      </c>
      <c r="F4573" s="8">
        <v>92</v>
      </c>
    </row>
    <row r="4574" spans="1:6" x14ac:dyDescent="0.25">
      <c r="A4574" s="22">
        <v>43518</v>
      </c>
      <c r="B4574" s="7">
        <v>0.96</v>
      </c>
      <c r="C4574" t="s">
        <v>7229</v>
      </c>
      <c r="D4574" t="s">
        <v>7201</v>
      </c>
      <c r="E4574" t="s">
        <v>5134</v>
      </c>
      <c r="F4574" s="8">
        <v>92</v>
      </c>
    </row>
    <row r="4575" spans="1:6" x14ac:dyDescent="0.25">
      <c r="A4575" s="22">
        <v>43437</v>
      </c>
      <c r="B4575" s="7">
        <v>0.23</v>
      </c>
      <c r="C4575" t="s">
        <v>7226</v>
      </c>
      <c r="D4575" t="s">
        <v>9</v>
      </c>
      <c r="E4575" t="s">
        <v>6868</v>
      </c>
      <c r="F4575" s="8">
        <v>92</v>
      </c>
    </row>
    <row r="4576" spans="1:6" x14ac:dyDescent="0.25">
      <c r="A4576" s="22">
        <v>43423</v>
      </c>
      <c r="B4576" s="7">
        <v>0.21</v>
      </c>
      <c r="C4576" t="s">
        <v>7226</v>
      </c>
      <c r="D4576" t="s">
        <v>7201</v>
      </c>
      <c r="E4576" t="s">
        <v>7023</v>
      </c>
      <c r="F4576" s="8">
        <v>92</v>
      </c>
    </row>
    <row r="4577" spans="1:6" x14ac:dyDescent="0.25">
      <c r="A4577" s="22">
        <v>43424</v>
      </c>
      <c r="B4577" s="7">
        <v>0.8</v>
      </c>
      <c r="C4577" t="s">
        <v>7231</v>
      </c>
      <c r="D4577" t="s">
        <v>7200</v>
      </c>
      <c r="E4577" t="s">
        <v>6257</v>
      </c>
      <c r="F4577" s="8">
        <v>92</v>
      </c>
    </row>
    <row r="4578" spans="1:6" x14ac:dyDescent="0.25">
      <c r="A4578" s="22">
        <v>43508</v>
      </c>
      <c r="B4578" s="7">
        <v>0.7</v>
      </c>
      <c r="C4578" t="s">
        <v>7231</v>
      </c>
      <c r="D4578" t="s">
        <v>7200</v>
      </c>
      <c r="E4578" t="s">
        <v>5478</v>
      </c>
      <c r="F4578" s="8">
        <v>92</v>
      </c>
    </row>
    <row r="4579" spans="1:6" x14ac:dyDescent="0.25">
      <c r="A4579" s="22">
        <v>43448</v>
      </c>
      <c r="B4579" s="7">
        <v>0.72</v>
      </c>
      <c r="C4579" t="s">
        <v>7229</v>
      </c>
      <c r="D4579" t="s">
        <v>7201</v>
      </c>
      <c r="E4579" t="s">
        <v>3890</v>
      </c>
      <c r="F4579" s="8">
        <v>92</v>
      </c>
    </row>
    <row r="4580" spans="1:6" x14ac:dyDescent="0.25">
      <c r="A4580" s="22">
        <v>43508</v>
      </c>
      <c r="B4580" s="7">
        <v>0.56999999999999995</v>
      </c>
      <c r="C4580" t="s">
        <v>7231</v>
      </c>
      <c r="D4580" t="s">
        <v>7200</v>
      </c>
      <c r="E4580" t="s">
        <v>6555</v>
      </c>
      <c r="F4580" s="8">
        <v>92</v>
      </c>
    </row>
    <row r="4581" spans="1:6" x14ac:dyDescent="0.25">
      <c r="A4581" s="22">
        <v>43462</v>
      </c>
      <c r="B4581" s="7">
        <v>0.92</v>
      </c>
      <c r="C4581" t="s">
        <v>7229</v>
      </c>
      <c r="D4581" t="s">
        <v>7200</v>
      </c>
      <c r="E4581" t="s">
        <v>5598</v>
      </c>
      <c r="F4581" s="8">
        <v>92</v>
      </c>
    </row>
    <row r="4582" spans="1:6" x14ac:dyDescent="0.25">
      <c r="A4582" s="22">
        <v>43487</v>
      </c>
      <c r="B4582" s="7">
        <v>0.62</v>
      </c>
      <c r="C4582" t="s">
        <v>7231</v>
      </c>
      <c r="D4582" t="s">
        <v>9</v>
      </c>
      <c r="E4582" t="s">
        <v>6319</v>
      </c>
      <c r="F4582" s="8">
        <v>92</v>
      </c>
    </row>
    <row r="4583" spans="1:6" x14ac:dyDescent="0.25">
      <c r="A4583" s="22">
        <v>43524</v>
      </c>
      <c r="B4583" s="7">
        <v>0.56000000000000005</v>
      </c>
      <c r="C4583" t="s">
        <v>7232</v>
      </c>
      <c r="D4583" t="s">
        <v>7201</v>
      </c>
      <c r="E4583" t="s">
        <v>5681</v>
      </c>
      <c r="F4583" s="8">
        <v>92</v>
      </c>
    </row>
    <row r="4584" spans="1:6" x14ac:dyDescent="0.25">
      <c r="A4584" s="22">
        <v>43444</v>
      </c>
      <c r="B4584" s="7">
        <v>0.39</v>
      </c>
      <c r="C4584" t="s">
        <v>7226</v>
      </c>
      <c r="D4584" t="s">
        <v>9</v>
      </c>
      <c r="E4584" t="s">
        <v>6792</v>
      </c>
      <c r="F4584" s="8">
        <v>92</v>
      </c>
    </row>
    <row r="4585" spans="1:6" x14ac:dyDescent="0.25">
      <c r="A4585" s="22">
        <v>43524</v>
      </c>
      <c r="B4585" s="7">
        <v>0.84</v>
      </c>
      <c r="C4585" t="s">
        <v>7232</v>
      </c>
      <c r="D4585" t="s">
        <v>7201</v>
      </c>
      <c r="E4585" t="s">
        <v>5154</v>
      </c>
      <c r="F4585" s="8">
        <v>92</v>
      </c>
    </row>
    <row r="4586" spans="1:6" x14ac:dyDescent="0.25">
      <c r="A4586" s="22">
        <v>43553</v>
      </c>
      <c r="B4586" s="7">
        <v>0.95</v>
      </c>
      <c r="C4586" t="s">
        <v>7229</v>
      </c>
      <c r="D4586" t="s">
        <v>7200</v>
      </c>
      <c r="E4586" t="s">
        <v>5587</v>
      </c>
      <c r="F4586" s="8">
        <v>92</v>
      </c>
    </row>
    <row r="4587" spans="1:6" x14ac:dyDescent="0.25">
      <c r="A4587" s="22">
        <v>43427</v>
      </c>
      <c r="B4587" s="7">
        <v>0.55000000000000004</v>
      </c>
      <c r="C4587" t="s">
        <v>7229</v>
      </c>
      <c r="D4587" t="s">
        <v>7200</v>
      </c>
      <c r="E4587" t="s">
        <v>5314</v>
      </c>
      <c r="F4587" s="8">
        <v>92</v>
      </c>
    </row>
    <row r="4588" spans="1:6" x14ac:dyDescent="0.25">
      <c r="A4588" s="22">
        <v>43440</v>
      </c>
      <c r="B4588" s="7">
        <v>0.89</v>
      </c>
      <c r="C4588" t="s">
        <v>7232</v>
      </c>
      <c r="D4588" t="s">
        <v>7202</v>
      </c>
      <c r="E4588" t="s">
        <v>5806</v>
      </c>
      <c r="F4588" s="8">
        <v>92</v>
      </c>
    </row>
    <row r="4589" spans="1:6" x14ac:dyDescent="0.25">
      <c r="A4589" s="22">
        <v>43542</v>
      </c>
      <c r="B4589" s="7">
        <v>0.21</v>
      </c>
      <c r="C4589" t="s">
        <v>7226</v>
      </c>
      <c r="D4589" t="s">
        <v>7201</v>
      </c>
      <c r="E4589" t="s">
        <v>6001</v>
      </c>
      <c r="F4589" s="8">
        <v>92</v>
      </c>
    </row>
    <row r="4590" spans="1:6" x14ac:dyDescent="0.25">
      <c r="A4590" s="22">
        <v>43496</v>
      </c>
      <c r="B4590" s="7">
        <v>0.44</v>
      </c>
      <c r="C4590" t="s">
        <v>7232</v>
      </c>
      <c r="D4590" t="s">
        <v>7202</v>
      </c>
      <c r="E4590" t="s">
        <v>5671</v>
      </c>
      <c r="F4590" s="8">
        <v>92</v>
      </c>
    </row>
    <row r="4591" spans="1:6" x14ac:dyDescent="0.25">
      <c r="A4591" s="22">
        <v>43543</v>
      </c>
      <c r="B4591" s="7">
        <v>0.65</v>
      </c>
      <c r="C4591" t="s">
        <v>7231</v>
      </c>
      <c r="D4591" t="s">
        <v>9</v>
      </c>
      <c r="E4591" t="s">
        <v>6361</v>
      </c>
      <c r="F4591" s="8">
        <v>92</v>
      </c>
    </row>
    <row r="4592" spans="1:6" x14ac:dyDescent="0.25">
      <c r="A4592" s="22">
        <v>43430</v>
      </c>
      <c r="B4592" s="7">
        <v>0.12</v>
      </c>
      <c r="C4592" t="s">
        <v>7226</v>
      </c>
      <c r="D4592" t="s">
        <v>7200</v>
      </c>
      <c r="E4592" t="s">
        <v>6245</v>
      </c>
      <c r="F4592" s="8">
        <v>92</v>
      </c>
    </row>
    <row r="4593" spans="1:6" x14ac:dyDescent="0.25">
      <c r="A4593" s="22">
        <v>43438</v>
      </c>
      <c r="B4593" s="7">
        <v>0.22</v>
      </c>
      <c r="C4593" t="s">
        <v>7231</v>
      </c>
      <c r="D4593" t="s">
        <v>9</v>
      </c>
      <c r="E4593" t="s">
        <v>6917</v>
      </c>
      <c r="F4593" s="8">
        <v>92</v>
      </c>
    </row>
    <row r="4594" spans="1:6" x14ac:dyDescent="0.25">
      <c r="A4594" s="22">
        <v>43536</v>
      </c>
      <c r="B4594" s="7">
        <v>0.89</v>
      </c>
      <c r="C4594" t="s">
        <v>7231</v>
      </c>
      <c r="D4594" t="s">
        <v>7201</v>
      </c>
      <c r="E4594" t="s">
        <v>6609</v>
      </c>
      <c r="F4594" s="8">
        <v>92</v>
      </c>
    </row>
    <row r="4595" spans="1:6" x14ac:dyDescent="0.25">
      <c r="A4595" s="22">
        <v>43515</v>
      </c>
      <c r="B4595" s="7">
        <v>0.54</v>
      </c>
      <c r="C4595" t="s">
        <v>7231</v>
      </c>
      <c r="D4595" t="s">
        <v>7200</v>
      </c>
      <c r="E4595" t="s">
        <v>5096</v>
      </c>
      <c r="F4595" s="8">
        <v>92</v>
      </c>
    </row>
    <row r="4596" spans="1:6" x14ac:dyDescent="0.25">
      <c r="A4596" s="22">
        <v>43451</v>
      </c>
      <c r="B4596" s="7">
        <v>0.27</v>
      </c>
      <c r="C4596" t="s">
        <v>7226</v>
      </c>
      <c r="D4596" t="s">
        <v>7201</v>
      </c>
      <c r="E4596" t="s">
        <v>1061</v>
      </c>
      <c r="F4596" s="8">
        <v>92</v>
      </c>
    </row>
    <row r="4597" spans="1:6" x14ac:dyDescent="0.25">
      <c r="A4597" s="22">
        <v>43447</v>
      </c>
      <c r="B4597" s="7">
        <v>0.31</v>
      </c>
      <c r="C4597" t="s">
        <v>7232</v>
      </c>
      <c r="D4597" t="s">
        <v>9</v>
      </c>
      <c r="E4597" t="s">
        <v>750</v>
      </c>
      <c r="F4597" s="8">
        <v>92</v>
      </c>
    </row>
    <row r="4598" spans="1:6" x14ac:dyDescent="0.25">
      <c r="A4598" s="22">
        <v>43452</v>
      </c>
      <c r="B4598" s="7">
        <v>0.42</v>
      </c>
      <c r="C4598" t="s">
        <v>7231</v>
      </c>
      <c r="D4598" t="s">
        <v>9</v>
      </c>
      <c r="E4598" t="s">
        <v>6779</v>
      </c>
      <c r="F4598" s="8">
        <v>92</v>
      </c>
    </row>
    <row r="4599" spans="1:6" x14ac:dyDescent="0.25">
      <c r="A4599" s="22">
        <v>43538</v>
      </c>
      <c r="B4599" s="7">
        <v>0.01</v>
      </c>
      <c r="C4599" t="s">
        <v>7232</v>
      </c>
      <c r="D4599" t="s">
        <v>9</v>
      </c>
      <c r="E4599" t="s">
        <v>5696</v>
      </c>
      <c r="F4599" s="8">
        <v>92</v>
      </c>
    </row>
    <row r="4600" spans="1:6" x14ac:dyDescent="0.25">
      <c r="A4600" s="22">
        <v>43431</v>
      </c>
      <c r="B4600" s="7">
        <v>0.32</v>
      </c>
      <c r="C4600" t="s">
        <v>7231</v>
      </c>
      <c r="D4600" t="s">
        <v>9</v>
      </c>
      <c r="E4600" t="s">
        <v>5695</v>
      </c>
      <c r="F4600" s="8">
        <v>92</v>
      </c>
    </row>
    <row r="4601" spans="1:6" x14ac:dyDescent="0.25">
      <c r="A4601" s="22">
        <v>43528</v>
      </c>
      <c r="B4601" s="7">
        <v>0.45</v>
      </c>
      <c r="C4601" t="s">
        <v>7226</v>
      </c>
      <c r="D4601" t="s">
        <v>7202</v>
      </c>
      <c r="E4601" t="s">
        <v>5678</v>
      </c>
      <c r="F4601" s="8">
        <v>92</v>
      </c>
    </row>
    <row r="4602" spans="1:6" x14ac:dyDescent="0.25">
      <c r="A4602" s="22">
        <v>43543</v>
      </c>
      <c r="B4602" s="7">
        <v>0.51</v>
      </c>
      <c r="C4602" t="s">
        <v>7231</v>
      </c>
      <c r="D4602" t="s">
        <v>7202</v>
      </c>
      <c r="E4602" t="s">
        <v>4570</v>
      </c>
      <c r="F4602" s="8">
        <v>92</v>
      </c>
    </row>
    <row r="4603" spans="1:6" x14ac:dyDescent="0.25">
      <c r="A4603" s="22">
        <v>43535</v>
      </c>
      <c r="B4603" s="7">
        <v>0.24</v>
      </c>
      <c r="C4603" t="s">
        <v>7226</v>
      </c>
      <c r="D4603" t="s">
        <v>9</v>
      </c>
      <c r="E4603" t="s">
        <v>5718</v>
      </c>
      <c r="F4603" s="8">
        <v>92</v>
      </c>
    </row>
    <row r="4604" spans="1:6" x14ac:dyDescent="0.25">
      <c r="A4604" s="22">
        <v>43510</v>
      </c>
      <c r="B4604" s="7">
        <v>0.2</v>
      </c>
      <c r="C4604" t="s">
        <v>7232</v>
      </c>
      <c r="D4604" t="s">
        <v>9</v>
      </c>
      <c r="E4604" t="s">
        <v>6116</v>
      </c>
      <c r="F4604" s="8">
        <v>92</v>
      </c>
    </row>
    <row r="4605" spans="1:6" x14ac:dyDescent="0.25">
      <c r="A4605" s="22">
        <v>43522</v>
      </c>
      <c r="B4605" s="7">
        <v>0.92</v>
      </c>
      <c r="C4605" t="s">
        <v>7231</v>
      </c>
      <c r="D4605" t="s">
        <v>9</v>
      </c>
      <c r="E4605" t="s">
        <v>5991</v>
      </c>
      <c r="F4605" s="8">
        <v>92</v>
      </c>
    </row>
    <row r="4606" spans="1:6" x14ac:dyDescent="0.25">
      <c r="A4606" s="22">
        <v>43452</v>
      </c>
      <c r="B4606" s="7">
        <v>0.61</v>
      </c>
      <c r="C4606" t="s">
        <v>7231</v>
      </c>
      <c r="D4606" t="s">
        <v>9</v>
      </c>
      <c r="E4606" t="s">
        <v>7051</v>
      </c>
      <c r="F4606" s="8">
        <v>92</v>
      </c>
    </row>
    <row r="4607" spans="1:6" x14ac:dyDescent="0.25">
      <c r="A4607" s="22">
        <v>43480</v>
      </c>
      <c r="B4607" s="7">
        <v>0.95</v>
      </c>
      <c r="C4607" t="s">
        <v>7231</v>
      </c>
      <c r="D4607" t="s">
        <v>9</v>
      </c>
      <c r="E4607" t="s">
        <v>6566</v>
      </c>
      <c r="F4607" s="8">
        <v>92</v>
      </c>
    </row>
    <row r="4608" spans="1:6" x14ac:dyDescent="0.25">
      <c r="A4608" s="22">
        <v>43475</v>
      </c>
      <c r="B4608" s="7">
        <v>0.08</v>
      </c>
      <c r="C4608" t="s">
        <v>7232</v>
      </c>
      <c r="D4608" t="s">
        <v>7201</v>
      </c>
      <c r="E4608" t="s">
        <v>5162</v>
      </c>
      <c r="F4608" s="8">
        <v>92</v>
      </c>
    </row>
    <row r="4609" spans="1:6" x14ac:dyDescent="0.25">
      <c r="A4609" s="22">
        <v>43518</v>
      </c>
      <c r="B4609" s="7">
        <v>0.47</v>
      </c>
      <c r="C4609" t="s">
        <v>7229</v>
      </c>
      <c r="D4609" t="s">
        <v>7202</v>
      </c>
      <c r="E4609" t="s">
        <v>5113</v>
      </c>
      <c r="F4609" s="8">
        <v>92</v>
      </c>
    </row>
    <row r="4610" spans="1:6" x14ac:dyDescent="0.25">
      <c r="A4610" s="22">
        <v>43503</v>
      </c>
      <c r="B4610" s="7">
        <v>0.01</v>
      </c>
      <c r="C4610" t="s">
        <v>7232</v>
      </c>
      <c r="D4610" t="s">
        <v>7203</v>
      </c>
      <c r="E4610" t="s">
        <v>6328</v>
      </c>
      <c r="F4610" s="8">
        <v>92</v>
      </c>
    </row>
    <row r="4611" spans="1:6" x14ac:dyDescent="0.25">
      <c r="A4611" s="22">
        <v>43514</v>
      </c>
      <c r="B4611" s="7">
        <v>0.36</v>
      </c>
      <c r="C4611" t="s">
        <v>7226</v>
      </c>
      <c r="D4611" t="s">
        <v>9</v>
      </c>
      <c r="E4611" t="s">
        <v>5543</v>
      </c>
      <c r="F4611" s="8">
        <v>92</v>
      </c>
    </row>
    <row r="4612" spans="1:6" x14ac:dyDescent="0.25">
      <c r="A4612" s="22">
        <v>43552</v>
      </c>
      <c r="B4612" s="7">
        <v>0.78</v>
      </c>
      <c r="C4612" t="s">
        <v>7232</v>
      </c>
      <c r="D4612" t="s">
        <v>9</v>
      </c>
      <c r="E4612" t="s">
        <v>2940</v>
      </c>
      <c r="F4612" s="8">
        <v>92</v>
      </c>
    </row>
    <row r="4613" spans="1:6" x14ac:dyDescent="0.25">
      <c r="A4613" s="22">
        <v>43473</v>
      </c>
      <c r="B4613" s="7">
        <v>0.09</v>
      </c>
      <c r="C4613" t="s">
        <v>7231</v>
      </c>
      <c r="D4613" t="s">
        <v>9</v>
      </c>
      <c r="E4613" t="s">
        <v>5317</v>
      </c>
      <c r="F4613" s="8">
        <v>92</v>
      </c>
    </row>
    <row r="4614" spans="1:6" x14ac:dyDescent="0.25">
      <c r="A4614" s="22">
        <v>43426</v>
      </c>
      <c r="B4614" s="7">
        <v>0.97</v>
      </c>
      <c r="C4614" t="s">
        <v>7232</v>
      </c>
      <c r="D4614" t="s">
        <v>9</v>
      </c>
      <c r="E4614" t="s">
        <v>5366</v>
      </c>
      <c r="F4614" s="8">
        <v>92</v>
      </c>
    </row>
    <row r="4615" spans="1:6" x14ac:dyDescent="0.25">
      <c r="A4615" s="22">
        <v>43452</v>
      </c>
      <c r="B4615" s="7">
        <v>0.92</v>
      </c>
      <c r="C4615" t="s">
        <v>7231</v>
      </c>
      <c r="D4615" t="s">
        <v>7200</v>
      </c>
      <c r="E4615" t="s">
        <v>3807</v>
      </c>
      <c r="F4615" s="8">
        <v>92</v>
      </c>
    </row>
    <row r="4616" spans="1:6" x14ac:dyDescent="0.25">
      <c r="A4616" s="22">
        <v>43472</v>
      </c>
      <c r="B4616" s="7">
        <v>0.85</v>
      </c>
      <c r="C4616" t="s">
        <v>7226</v>
      </c>
      <c r="D4616" t="s">
        <v>7202</v>
      </c>
      <c r="E4616" t="s">
        <v>6622</v>
      </c>
      <c r="F4616" s="8">
        <v>92</v>
      </c>
    </row>
    <row r="4617" spans="1:6" x14ac:dyDescent="0.25">
      <c r="A4617" s="22">
        <v>43487</v>
      </c>
      <c r="B4617" s="7">
        <v>0.22</v>
      </c>
      <c r="C4617" t="s">
        <v>7231</v>
      </c>
      <c r="D4617" t="s">
        <v>7200</v>
      </c>
      <c r="E4617" t="s">
        <v>6716</v>
      </c>
      <c r="F4617" s="8">
        <v>92</v>
      </c>
    </row>
    <row r="4618" spans="1:6" x14ac:dyDescent="0.25">
      <c r="A4618" s="22">
        <v>43434</v>
      </c>
      <c r="B4618" s="7">
        <v>0.98</v>
      </c>
      <c r="C4618" t="s">
        <v>7229</v>
      </c>
      <c r="D4618" t="s">
        <v>7203</v>
      </c>
      <c r="E4618" t="s">
        <v>5585</v>
      </c>
      <c r="F4618" s="8">
        <v>92</v>
      </c>
    </row>
    <row r="4619" spans="1:6" x14ac:dyDescent="0.25">
      <c r="A4619" s="22">
        <v>43552</v>
      </c>
      <c r="B4619" s="7">
        <v>0.49</v>
      </c>
      <c r="C4619" t="s">
        <v>7232</v>
      </c>
      <c r="D4619" t="s">
        <v>7203</v>
      </c>
      <c r="E4619" t="s">
        <v>6868</v>
      </c>
      <c r="F4619" s="8">
        <v>92</v>
      </c>
    </row>
    <row r="4620" spans="1:6" x14ac:dyDescent="0.25">
      <c r="A4620" s="22">
        <v>43458</v>
      </c>
      <c r="B4620" s="7">
        <v>0.76</v>
      </c>
      <c r="C4620" t="s">
        <v>7226</v>
      </c>
      <c r="D4620" t="s">
        <v>7201</v>
      </c>
      <c r="E4620" t="s">
        <v>5434</v>
      </c>
      <c r="F4620" s="8">
        <v>92</v>
      </c>
    </row>
    <row r="4621" spans="1:6" x14ac:dyDescent="0.25">
      <c r="A4621" s="22">
        <v>43536</v>
      </c>
      <c r="B4621" s="7">
        <v>0.72</v>
      </c>
      <c r="C4621" t="s">
        <v>7231</v>
      </c>
      <c r="D4621" t="s">
        <v>7200</v>
      </c>
      <c r="E4621" t="s">
        <v>3636</v>
      </c>
      <c r="F4621" s="8">
        <v>92</v>
      </c>
    </row>
    <row r="4622" spans="1:6" x14ac:dyDescent="0.25">
      <c r="A4622" s="22">
        <v>43507</v>
      </c>
      <c r="B4622" s="7">
        <v>0.27</v>
      </c>
      <c r="C4622" t="s">
        <v>7226</v>
      </c>
      <c r="D4622" t="s">
        <v>9</v>
      </c>
      <c r="E4622" t="s">
        <v>6903</v>
      </c>
      <c r="F4622" s="8">
        <v>92</v>
      </c>
    </row>
    <row r="4623" spans="1:6" x14ac:dyDescent="0.25">
      <c r="A4623" s="22">
        <v>43539</v>
      </c>
      <c r="B4623" s="7">
        <v>0.72</v>
      </c>
      <c r="C4623" t="s">
        <v>7229</v>
      </c>
      <c r="D4623" t="s">
        <v>7203</v>
      </c>
      <c r="E4623" t="s">
        <v>5338</v>
      </c>
      <c r="F4623" s="8">
        <v>92</v>
      </c>
    </row>
    <row r="4624" spans="1:6" x14ac:dyDescent="0.25">
      <c r="A4624" s="22">
        <v>43441</v>
      </c>
      <c r="B4624" s="7">
        <v>0.03</v>
      </c>
      <c r="C4624" t="s">
        <v>7229</v>
      </c>
      <c r="D4624" t="s">
        <v>9</v>
      </c>
      <c r="E4624" t="s">
        <v>6666</v>
      </c>
      <c r="F4624" s="8">
        <v>92</v>
      </c>
    </row>
    <row r="4625" spans="1:6" x14ac:dyDescent="0.25">
      <c r="A4625" s="22">
        <v>43462</v>
      </c>
      <c r="B4625" s="7">
        <v>0.24</v>
      </c>
      <c r="C4625" t="s">
        <v>7229</v>
      </c>
      <c r="D4625" t="s">
        <v>9</v>
      </c>
      <c r="E4625" t="s">
        <v>6074</v>
      </c>
      <c r="F4625" s="8">
        <v>92</v>
      </c>
    </row>
    <row r="4626" spans="1:6" x14ac:dyDescent="0.25">
      <c r="A4626" s="22">
        <v>43465</v>
      </c>
      <c r="B4626" s="7">
        <v>0.92</v>
      </c>
      <c r="C4626" t="s">
        <v>7226</v>
      </c>
      <c r="D4626" t="s">
        <v>7203</v>
      </c>
      <c r="E4626" t="s">
        <v>5434</v>
      </c>
      <c r="F4626" s="8">
        <v>92</v>
      </c>
    </row>
    <row r="4627" spans="1:6" x14ac:dyDescent="0.25">
      <c r="A4627" s="22">
        <v>43532</v>
      </c>
      <c r="B4627" s="7">
        <v>0.22</v>
      </c>
      <c r="C4627" t="s">
        <v>7229</v>
      </c>
      <c r="D4627" t="s">
        <v>7201</v>
      </c>
      <c r="E4627" t="s">
        <v>6035</v>
      </c>
      <c r="F4627" s="8">
        <v>92</v>
      </c>
    </row>
    <row r="4628" spans="1:6" x14ac:dyDescent="0.25">
      <c r="A4628" s="22">
        <v>43535</v>
      </c>
      <c r="B4628" s="7">
        <v>0.25</v>
      </c>
      <c r="C4628" t="s">
        <v>7226</v>
      </c>
      <c r="D4628" t="s">
        <v>7203</v>
      </c>
      <c r="E4628" t="s">
        <v>5079</v>
      </c>
      <c r="F4628" s="8">
        <v>92</v>
      </c>
    </row>
    <row r="4629" spans="1:6" x14ac:dyDescent="0.25">
      <c r="A4629" s="22">
        <v>43536</v>
      </c>
      <c r="B4629" s="7">
        <v>0.89</v>
      </c>
      <c r="C4629" t="s">
        <v>7231</v>
      </c>
      <c r="D4629" t="s">
        <v>7201</v>
      </c>
      <c r="E4629" t="s">
        <v>5865</v>
      </c>
      <c r="F4629" s="8">
        <v>92</v>
      </c>
    </row>
    <row r="4630" spans="1:6" x14ac:dyDescent="0.25">
      <c r="A4630" s="22">
        <v>43528</v>
      </c>
      <c r="B4630" s="7">
        <v>0.38</v>
      </c>
      <c r="C4630" t="s">
        <v>7226</v>
      </c>
      <c r="D4630" t="s">
        <v>7200</v>
      </c>
      <c r="E4630" t="s">
        <v>5238</v>
      </c>
      <c r="F4630" s="8">
        <v>92</v>
      </c>
    </row>
    <row r="4631" spans="1:6" x14ac:dyDescent="0.25">
      <c r="A4631" s="22">
        <v>43468</v>
      </c>
      <c r="B4631" s="7">
        <v>0.44</v>
      </c>
      <c r="C4631" t="s">
        <v>7232</v>
      </c>
      <c r="D4631" t="s">
        <v>7200</v>
      </c>
      <c r="E4631" t="s">
        <v>6394</v>
      </c>
      <c r="F4631" s="8">
        <v>92</v>
      </c>
    </row>
    <row r="4632" spans="1:6" x14ac:dyDescent="0.25">
      <c r="A4632" s="22">
        <v>43424</v>
      </c>
      <c r="B4632" s="7">
        <v>0.43</v>
      </c>
      <c r="C4632" t="s">
        <v>7231</v>
      </c>
      <c r="D4632" t="s">
        <v>9</v>
      </c>
      <c r="E4632" t="s">
        <v>6486</v>
      </c>
      <c r="F4632" s="8">
        <v>92</v>
      </c>
    </row>
    <row r="4633" spans="1:6" x14ac:dyDescent="0.25">
      <c r="A4633" s="22">
        <v>43451</v>
      </c>
      <c r="B4633" s="7">
        <v>0.7</v>
      </c>
      <c r="C4633" t="s">
        <v>7226</v>
      </c>
      <c r="D4633" t="s">
        <v>7201</v>
      </c>
      <c r="E4633" t="s">
        <v>4977</v>
      </c>
      <c r="F4633" s="8">
        <v>92</v>
      </c>
    </row>
    <row r="4634" spans="1:6" x14ac:dyDescent="0.25">
      <c r="A4634" s="22">
        <v>43517</v>
      </c>
      <c r="B4634" s="7">
        <v>0.36</v>
      </c>
      <c r="C4634" t="s">
        <v>7232</v>
      </c>
      <c r="D4634" t="s">
        <v>7202</v>
      </c>
      <c r="E4634" t="s">
        <v>6784</v>
      </c>
      <c r="F4634" s="8">
        <v>92</v>
      </c>
    </row>
    <row r="4635" spans="1:6" x14ac:dyDescent="0.25">
      <c r="A4635" s="22">
        <v>43437</v>
      </c>
      <c r="B4635" s="7">
        <v>0.84</v>
      </c>
      <c r="C4635" t="s">
        <v>7226</v>
      </c>
      <c r="D4635" t="s">
        <v>7202</v>
      </c>
      <c r="E4635" t="s">
        <v>6684</v>
      </c>
      <c r="F4635" s="8">
        <v>92</v>
      </c>
    </row>
    <row r="4636" spans="1:6" x14ac:dyDescent="0.25">
      <c r="A4636" s="22">
        <v>43531</v>
      </c>
      <c r="B4636" s="7">
        <v>0.36</v>
      </c>
      <c r="C4636" t="s">
        <v>7232</v>
      </c>
      <c r="D4636" t="s">
        <v>7202</v>
      </c>
      <c r="E4636" t="s">
        <v>6121</v>
      </c>
      <c r="F4636" s="8">
        <v>92</v>
      </c>
    </row>
    <row r="4637" spans="1:6" x14ac:dyDescent="0.25">
      <c r="A4637" s="22">
        <v>43529</v>
      </c>
      <c r="B4637" s="7">
        <v>0.92</v>
      </c>
      <c r="C4637" t="s">
        <v>7231</v>
      </c>
      <c r="D4637" t="s">
        <v>9</v>
      </c>
      <c r="E4637" t="s">
        <v>6765</v>
      </c>
      <c r="F4637" s="8">
        <v>92</v>
      </c>
    </row>
    <row r="4638" spans="1:6" x14ac:dyDescent="0.25">
      <c r="A4638" s="22">
        <v>43452</v>
      </c>
      <c r="B4638" s="7">
        <v>0.99</v>
      </c>
      <c r="C4638" t="s">
        <v>7231</v>
      </c>
      <c r="D4638" t="s">
        <v>9</v>
      </c>
      <c r="E4638" t="s">
        <v>1728</v>
      </c>
      <c r="F4638" s="8">
        <v>92</v>
      </c>
    </row>
    <row r="4639" spans="1:6" x14ac:dyDescent="0.25">
      <c r="A4639" s="22">
        <v>43466</v>
      </c>
      <c r="B4639" s="7">
        <v>0.16</v>
      </c>
      <c r="C4639" t="s">
        <v>7231</v>
      </c>
      <c r="D4639" t="s">
        <v>7202</v>
      </c>
      <c r="E4639" t="s">
        <v>494</v>
      </c>
      <c r="F4639" s="8">
        <v>92</v>
      </c>
    </row>
    <row r="4640" spans="1:6" x14ac:dyDescent="0.25">
      <c r="A4640" s="22">
        <v>43508</v>
      </c>
      <c r="B4640" s="7">
        <v>0.88</v>
      </c>
      <c r="C4640" t="s">
        <v>7231</v>
      </c>
      <c r="D4640" t="s">
        <v>9</v>
      </c>
      <c r="E4640" t="s">
        <v>4621</v>
      </c>
      <c r="F4640" s="8">
        <v>92</v>
      </c>
    </row>
    <row r="4641" spans="1:6" x14ac:dyDescent="0.25">
      <c r="A4641" s="22">
        <v>43469</v>
      </c>
      <c r="B4641" s="7">
        <v>0.94</v>
      </c>
      <c r="C4641" t="s">
        <v>7229</v>
      </c>
      <c r="D4641" t="s">
        <v>9</v>
      </c>
      <c r="E4641" t="s">
        <v>4793</v>
      </c>
      <c r="F4641" s="8">
        <v>92</v>
      </c>
    </row>
    <row r="4642" spans="1:6" x14ac:dyDescent="0.25">
      <c r="A4642" s="22">
        <v>43552</v>
      </c>
      <c r="B4642" s="7">
        <v>0.34</v>
      </c>
      <c r="C4642" t="s">
        <v>7232</v>
      </c>
      <c r="D4642" t="s">
        <v>7202</v>
      </c>
      <c r="E4642" t="s">
        <v>6778</v>
      </c>
      <c r="F4642" s="8">
        <v>92</v>
      </c>
    </row>
    <row r="4643" spans="1:6" x14ac:dyDescent="0.25">
      <c r="A4643" s="22">
        <v>43532</v>
      </c>
      <c r="B4643" s="7">
        <v>0.78</v>
      </c>
      <c r="C4643" t="s">
        <v>7229</v>
      </c>
      <c r="D4643" t="s">
        <v>7200</v>
      </c>
      <c r="E4643" t="s">
        <v>3570</v>
      </c>
      <c r="F4643" s="8">
        <v>92</v>
      </c>
    </row>
    <row r="4644" spans="1:6" x14ac:dyDescent="0.25">
      <c r="A4644" s="22">
        <v>43420</v>
      </c>
      <c r="B4644" s="7">
        <v>0.73</v>
      </c>
      <c r="C4644" t="s">
        <v>7229</v>
      </c>
      <c r="D4644" t="s">
        <v>7201</v>
      </c>
      <c r="E4644" t="s">
        <v>6683</v>
      </c>
      <c r="F4644" s="8">
        <v>92</v>
      </c>
    </row>
    <row r="4645" spans="1:6" x14ac:dyDescent="0.25">
      <c r="A4645" s="22">
        <v>43431</v>
      </c>
      <c r="B4645" s="7">
        <v>0.71</v>
      </c>
      <c r="C4645" t="s">
        <v>7231</v>
      </c>
      <c r="D4645" t="s">
        <v>7200</v>
      </c>
      <c r="E4645" t="s">
        <v>6410</v>
      </c>
      <c r="F4645" s="8">
        <v>92</v>
      </c>
    </row>
    <row r="4646" spans="1:6" x14ac:dyDescent="0.25">
      <c r="A4646" s="22">
        <v>43510</v>
      </c>
      <c r="B4646" s="7">
        <v>0.73</v>
      </c>
      <c r="C4646" t="s">
        <v>7232</v>
      </c>
      <c r="D4646" t="s">
        <v>7202</v>
      </c>
      <c r="E4646" t="s">
        <v>2237</v>
      </c>
      <c r="F4646" s="8">
        <v>92</v>
      </c>
    </row>
    <row r="4647" spans="1:6" x14ac:dyDescent="0.25">
      <c r="A4647" s="22">
        <v>43455</v>
      </c>
      <c r="B4647" s="7">
        <v>0.41</v>
      </c>
      <c r="C4647" t="s">
        <v>7229</v>
      </c>
      <c r="D4647" t="s">
        <v>9</v>
      </c>
      <c r="E4647" t="s">
        <v>969</v>
      </c>
      <c r="F4647" s="8">
        <v>92</v>
      </c>
    </row>
    <row r="4648" spans="1:6" x14ac:dyDescent="0.25">
      <c r="A4648" s="22">
        <v>43529</v>
      </c>
      <c r="B4648" s="7">
        <v>0.21</v>
      </c>
      <c r="C4648" t="s">
        <v>7231</v>
      </c>
      <c r="D4648" t="s">
        <v>7201</v>
      </c>
      <c r="E4648" t="s">
        <v>6526</v>
      </c>
      <c r="F4648" s="8">
        <v>92</v>
      </c>
    </row>
    <row r="4649" spans="1:6" x14ac:dyDescent="0.25">
      <c r="A4649" s="22">
        <v>43529</v>
      </c>
      <c r="B4649" s="7">
        <v>0.22</v>
      </c>
      <c r="C4649" t="s">
        <v>7231</v>
      </c>
      <c r="D4649" t="s">
        <v>9</v>
      </c>
      <c r="E4649" t="s">
        <v>6784</v>
      </c>
      <c r="F4649" s="8">
        <v>92</v>
      </c>
    </row>
    <row r="4650" spans="1:6" x14ac:dyDescent="0.25">
      <c r="A4650" s="22">
        <v>43545</v>
      </c>
      <c r="B4650" s="7">
        <v>0.64</v>
      </c>
      <c r="C4650" t="s">
        <v>7232</v>
      </c>
      <c r="D4650" t="s">
        <v>9</v>
      </c>
      <c r="E4650" t="s">
        <v>6163</v>
      </c>
      <c r="F4650" s="8">
        <v>92</v>
      </c>
    </row>
    <row r="4651" spans="1:6" x14ac:dyDescent="0.25">
      <c r="A4651" s="22">
        <v>43515</v>
      </c>
      <c r="B4651" s="7">
        <v>7.0000000000000007E-2</v>
      </c>
      <c r="C4651" t="s">
        <v>7231</v>
      </c>
      <c r="D4651" t="s">
        <v>7201</v>
      </c>
      <c r="E4651" t="s">
        <v>1787</v>
      </c>
      <c r="F4651" s="8">
        <v>92</v>
      </c>
    </row>
    <row r="4652" spans="1:6" x14ac:dyDescent="0.25">
      <c r="A4652" s="22">
        <v>43440</v>
      </c>
      <c r="B4652" s="7">
        <v>0.02</v>
      </c>
      <c r="C4652" t="s">
        <v>7232</v>
      </c>
      <c r="D4652" t="s">
        <v>7201</v>
      </c>
      <c r="E4652" t="s">
        <v>6367</v>
      </c>
      <c r="F4652" s="8">
        <v>92</v>
      </c>
    </row>
    <row r="4653" spans="1:6" x14ac:dyDescent="0.25">
      <c r="A4653" s="22">
        <v>43531</v>
      </c>
      <c r="B4653" s="7">
        <v>0.52</v>
      </c>
      <c r="C4653" t="s">
        <v>7232</v>
      </c>
      <c r="D4653" t="s">
        <v>7201</v>
      </c>
      <c r="E4653" t="s">
        <v>2241</v>
      </c>
      <c r="F4653" s="8">
        <v>92</v>
      </c>
    </row>
    <row r="4654" spans="1:6" x14ac:dyDescent="0.25">
      <c r="A4654" s="22">
        <v>43489</v>
      </c>
      <c r="B4654" s="7">
        <v>0.31</v>
      </c>
      <c r="C4654" t="s">
        <v>7232</v>
      </c>
      <c r="D4654" t="s">
        <v>7200</v>
      </c>
      <c r="E4654" t="s">
        <v>3969</v>
      </c>
      <c r="F4654" s="8">
        <v>92</v>
      </c>
    </row>
    <row r="4655" spans="1:6" x14ac:dyDescent="0.25">
      <c r="A4655" s="22">
        <v>43420</v>
      </c>
      <c r="B4655" s="7">
        <v>0.63</v>
      </c>
      <c r="C4655" t="s">
        <v>7229</v>
      </c>
      <c r="D4655" t="s">
        <v>7201</v>
      </c>
      <c r="E4655" t="s">
        <v>5122</v>
      </c>
      <c r="F4655" s="8">
        <v>92</v>
      </c>
    </row>
    <row r="4656" spans="1:6" x14ac:dyDescent="0.25">
      <c r="A4656" s="22">
        <v>43461</v>
      </c>
      <c r="B4656" s="7">
        <v>0.94</v>
      </c>
      <c r="C4656" t="s">
        <v>7232</v>
      </c>
      <c r="D4656" t="s">
        <v>7202</v>
      </c>
      <c r="E4656" t="s">
        <v>5866</v>
      </c>
      <c r="F4656" s="8">
        <v>92</v>
      </c>
    </row>
    <row r="4657" spans="1:6" x14ac:dyDescent="0.25">
      <c r="A4657" s="22">
        <v>43472</v>
      </c>
      <c r="B4657" s="7">
        <v>0.32</v>
      </c>
      <c r="C4657" t="s">
        <v>7226</v>
      </c>
      <c r="D4657" t="s">
        <v>9</v>
      </c>
      <c r="E4657" t="s">
        <v>5660</v>
      </c>
      <c r="F4657" s="8">
        <v>92</v>
      </c>
    </row>
    <row r="4658" spans="1:6" x14ac:dyDescent="0.25">
      <c r="A4658" s="22">
        <v>43536</v>
      </c>
      <c r="B4658" s="7">
        <v>0.55000000000000004</v>
      </c>
      <c r="C4658" t="s">
        <v>7231</v>
      </c>
      <c r="D4658" t="s">
        <v>7200</v>
      </c>
      <c r="E4658" t="s">
        <v>5879</v>
      </c>
      <c r="F4658" s="8">
        <v>92</v>
      </c>
    </row>
    <row r="4659" spans="1:6" x14ac:dyDescent="0.25">
      <c r="A4659" s="22">
        <v>43497</v>
      </c>
      <c r="B4659" s="7">
        <v>0.28999999999999998</v>
      </c>
      <c r="C4659" t="s">
        <v>7229</v>
      </c>
      <c r="D4659" t="s">
        <v>7200</v>
      </c>
      <c r="E4659" t="s">
        <v>6494</v>
      </c>
      <c r="F4659" s="8">
        <v>92</v>
      </c>
    </row>
    <row r="4660" spans="1:6" x14ac:dyDescent="0.25">
      <c r="A4660" s="22">
        <v>43556</v>
      </c>
      <c r="B4660" s="7">
        <v>0.79</v>
      </c>
      <c r="C4660" t="s">
        <v>7226</v>
      </c>
      <c r="D4660" t="s">
        <v>7200</v>
      </c>
      <c r="E4660" t="s">
        <v>6063</v>
      </c>
      <c r="F4660" s="8">
        <v>92</v>
      </c>
    </row>
    <row r="4661" spans="1:6" x14ac:dyDescent="0.25">
      <c r="A4661" s="22">
        <v>43466</v>
      </c>
      <c r="B4661" s="7">
        <v>0.3</v>
      </c>
      <c r="C4661" t="s">
        <v>7231</v>
      </c>
      <c r="D4661" t="s">
        <v>9</v>
      </c>
      <c r="E4661" t="s">
        <v>5623</v>
      </c>
      <c r="F4661" s="8">
        <v>92</v>
      </c>
    </row>
    <row r="4662" spans="1:6" x14ac:dyDescent="0.25">
      <c r="A4662" s="22">
        <v>43497</v>
      </c>
      <c r="B4662" s="7">
        <v>0.05</v>
      </c>
      <c r="C4662" t="s">
        <v>7229</v>
      </c>
      <c r="D4662" t="s">
        <v>7201</v>
      </c>
      <c r="E4662" t="s">
        <v>5117</v>
      </c>
      <c r="F4662" s="8">
        <v>92</v>
      </c>
    </row>
    <row r="4663" spans="1:6" x14ac:dyDescent="0.25">
      <c r="A4663" s="22">
        <v>43490</v>
      </c>
      <c r="B4663" s="7">
        <v>0.69</v>
      </c>
      <c r="C4663" t="s">
        <v>7229</v>
      </c>
      <c r="D4663" t="s">
        <v>7200</v>
      </c>
      <c r="E4663" t="s">
        <v>5031</v>
      </c>
      <c r="F4663" s="8">
        <v>92</v>
      </c>
    </row>
    <row r="4664" spans="1:6" x14ac:dyDescent="0.25">
      <c r="A4664" s="22">
        <v>43497</v>
      </c>
      <c r="B4664" s="7">
        <v>0.83</v>
      </c>
      <c r="C4664" t="s">
        <v>7229</v>
      </c>
      <c r="D4664" t="s">
        <v>7200</v>
      </c>
      <c r="E4664" t="s">
        <v>5553</v>
      </c>
      <c r="F4664" s="8">
        <v>92</v>
      </c>
    </row>
    <row r="4665" spans="1:6" x14ac:dyDescent="0.25">
      <c r="A4665" s="22">
        <v>43447</v>
      </c>
      <c r="B4665" s="7">
        <v>0.73</v>
      </c>
      <c r="C4665" t="s">
        <v>7232</v>
      </c>
      <c r="D4665" t="s">
        <v>7201</v>
      </c>
      <c r="E4665" t="s">
        <v>6592</v>
      </c>
      <c r="F4665" s="8">
        <v>92</v>
      </c>
    </row>
    <row r="4666" spans="1:6" x14ac:dyDescent="0.25">
      <c r="A4666" s="22">
        <v>43482</v>
      </c>
      <c r="B4666" s="7">
        <v>0.04</v>
      </c>
      <c r="C4666" t="s">
        <v>7232</v>
      </c>
      <c r="D4666" t="s">
        <v>9</v>
      </c>
      <c r="E4666" t="s">
        <v>6589</v>
      </c>
      <c r="F4666" s="8">
        <v>92</v>
      </c>
    </row>
    <row r="4667" spans="1:6" x14ac:dyDescent="0.25">
      <c r="A4667" s="22">
        <v>43522</v>
      </c>
      <c r="B4667" s="7">
        <v>0.7</v>
      </c>
      <c r="C4667" t="s">
        <v>7231</v>
      </c>
      <c r="D4667" t="s">
        <v>7201</v>
      </c>
      <c r="E4667" t="s">
        <v>6554</v>
      </c>
      <c r="F4667" s="8">
        <v>92</v>
      </c>
    </row>
    <row r="4668" spans="1:6" x14ac:dyDescent="0.25">
      <c r="A4668" s="22">
        <v>43431</v>
      </c>
      <c r="B4668" s="7">
        <v>0.71</v>
      </c>
      <c r="C4668" t="s">
        <v>7231</v>
      </c>
      <c r="D4668" t="s">
        <v>9</v>
      </c>
      <c r="E4668" t="s">
        <v>5543</v>
      </c>
      <c r="F4668" s="8">
        <v>92</v>
      </c>
    </row>
    <row r="4669" spans="1:6" x14ac:dyDescent="0.25">
      <c r="A4669" s="22">
        <v>43515</v>
      </c>
      <c r="B4669" s="7">
        <v>0.36</v>
      </c>
      <c r="C4669" t="s">
        <v>7231</v>
      </c>
      <c r="D4669" t="s">
        <v>7201</v>
      </c>
      <c r="E4669" t="s">
        <v>5614</v>
      </c>
      <c r="F4669" s="8">
        <v>92</v>
      </c>
    </row>
    <row r="4670" spans="1:6" x14ac:dyDescent="0.25">
      <c r="A4670" s="22">
        <v>43524</v>
      </c>
      <c r="B4670" s="7">
        <v>0.44</v>
      </c>
      <c r="C4670" t="s">
        <v>7232</v>
      </c>
      <c r="D4670" t="s">
        <v>7203</v>
      </c>
      <c r="E4670" t="s">
        <v>2977</v>
      </c>
      <c r="F4670" s="8">
        <v>92</v>
      </c>
    </row>
    <row r="4671" spans="1:6" x14ac:dyDescent="0.25">
      <c r="A4671" s="22">
        <v>43500</v>
      </c>
      <c r="B4671" s="7">
        <v>0.52</v>
      </c>
      <c r="C4671" t="s">
        <v>7226</v>
      </c>
      <c r="D4671" t="s">
        <v>9</v>
      </c>
      <c r="E4671" t="s">
        <v>6856</v>
      </c>
      <c r="F4671" s="8">
        <v>92</v>
      </c>
    </row>
    <row r="4672" spans="1:6" x14ac:dyDescent="0.25">
      <c r="A4672" s="22">
        <v>43542</v>
      </c>
      <c r="B4672" s="7">
        <v>0.4</v>
      </c>
      <c r="C4672" t="s">
        <v>7226</v>
      </c>
      <c r="D4672" t="s">
        <v>7201</v>
      </c>
      <c r="E4672" t="s">
        <v>6063</v>
      </c>
      <c r="F4672" s="8">
        <v>92</v>
      </c>
    </row>
    <row r="4673" spans="1:6" x14ac:dyDescent="0.25">
      <c r="A4673" s="22">
        <v>43455</v>
      </c>
      <c r="B4673" s="7">
        <v>0.77</v>
      </c>
      <c r="C4673" t="s">
        <v>7229</v>
      </c>
      <c r="D4673" t="s">
        <v>9</v>
      </c>
      <c r="E4673" t="s">
        <v>5252</v>
      </c>
      <c r="F4673" s="8">
        <v>92</v>
      </c>
    </row>
    <row r="4674" spans="1:6" x14ac:dyDescent="0.25">
      <c r="A4674" s="22">
        <v>43542</v>
      </c>
      <c r="B4674" s="7">
        <v>0.6</v>
      </c>
      <c r="C4674" t="s">
        <v>7226</v>
      </c>
      <c r="D4674" t="s">
        <v>9</v>
      </c>
      <c r="E4674" t="s">
        <v>6485</v>
      </c>
      <c r="F4674" s="8">
        <v>92</v>
      </c>
    </row>
    <row r="4675" spans="1:6" x14ac:dyDescent="0.25">
      <c r="A4675" s="22">
        <v>43552</v>
      </c>
      <c r="B4675" s="7">
        <v>0.36</v>
      </c>
      <c r="C4675" t="s">
        <v>7232</v>
      </c>
      <c r="D4675" t="s">
        <v>7203</v>
      </c>
      <c r="E4675" t="s">
        <v>2044</v>
      </c>
      <c r="F4675" s="8">
        <v>92</v>
      </c>
    </row>
    <row r="4676" spans="1:6" x14ac:dyDescent="0.25">
      <c r="A4676" s="22">
        <v>43517</v>
      </c>
      <c r="B4676" s="7">
        <v>0.62</v>
      </c>
      <c r="C4676" t="s">
        <v>7232</v>
      </c>
      <c r="D4676" t="s">
        <v>7202</v>
      </c>
      <c r="E4676" t="s">
        <v>217</v>
      </c>
      <c r="F4676" s="8">
        <v>92</v>
      </c>
    </row>
    <row r="4677" spans="1:6" x14ac:dyDescent="0.25">
      <c r="A4677" s="22">
        <v>43549</v>
      </c>
      <c r="B4677" s="7">
        <v>0.66</v>
      </c>
      <c r="C4677" t="s">
        <v>7226</v>
      </c>
      <c r="D4677" t="s">
        <v>7200</v>
      </c>
      <c r="E4677" t="s">
        <v>787</v>
      </c>
      <c r="F4677" s="8">
        <v>92</v>
      </c>
    </row>
    <row r="4678" spans="1:6" x14ac:dyDescent="0.25">
      <c r="A4678" s="22">
        <v>43507</v>
      </c>
      <c r="B4678" s="7">
        <v>0.46</v>
      </c>
      <c r="C4678" t="s">
        <v>7226</v>
      </c>
      <c r="D4678" t="s">
        <v>7201</v>
      </c>
      <c r="E4678" t="s">
        <v>2841</v>
      </c>
      <c r="F4678" s="8">
        <v>92</v>
      </c>
    </row>
    <row r="4679" spans="1:6" x14ac:dyDescent="0.25">
      <c r="A4679" s="22">
        <v>43529</v>
      </c>
      <c r="B4679" s="7">
        <v>0.67</v>
      </c>
      <c r="C4679" t="s">
        <v>7231</v>
      </c>
      <c r="D4679" t="s">
        <v>7202</v>
      </c>
      <c r="E4679" t="s">
        <v>6385</v>
      </c>
      <c r="F4679" s="8">
        <v>92</v>
      </c>
    </row>
    <row r="4680" spans="1:6" x14ac:dyDescent="0.25">
      <c r="A4680" s="22">
        <v>43494</v>
      </c>
      <c r="B4680" s="7">
        <v>0.2</v>
      </c>
      <c r="C4680" t="s">
        <v>7231</v>
      </c>
      <c r="D4680" t="s">
        <v>7202</v>
      </c>
      <c r="E4680" t="s">
        <v>5841</v>
      </c>
      <c r="F4680" s="8">
        <v>92</v>
      </c>
    </row>
    <row r="4681" spans="1:6" x14ac:dyDescent="0.25">
      <c r="A4681" s="22">
        <v>43452</v>
      </c>
      <c r="B4681" s="7">
        <v>0.15</v>
      </c>
      <c r="C4681" t="s">
        <v>7231</v>
      </c>
      <c r="D4681" t="s">
        <v>9</v>
      </c>
      <c r="E4681" t="s">
        <v>7120</v>
      </c>
      <c r="F4681" s="8">
        <v>92</v>
      </c>
    </row>
    <row r="4682" spans="1:6" x14ac:dyDescent="0.25">
      <c r="A4682" s="22">
        <v>43531</v>
      </c>
      <c r="B4682" s="7">
        <v>0.28000000000000003</v>
      </c>
      <c r="C4682" t="s">
        <v>7232</v>
      </c>
      <c r="D4682" t="s">
        <v>7200</v>
      </c>
      <c r="E4682" t="s">
        <v>6737</v>
      </c>
      <c r="F4682" s="8">
        <v>92</v>
      </c>
    </row>
    <row r="4683" spans="1:6" x14ac:dyDescent="0.25">
      <c r="A4683" s="22">
        <v>43434</v>
      </c>
      <c r="B4683" s="7">
        <v>0.06</v>
      </c>
      <c r="C4683" t="s">
        <v>7229</v>
      </c>
      <c r="D4683" t="s">
        <v>9</v>
      </c>
      <c r="E4683" t="s">
        <v>5907</v>
      </c>
      <c r="F4683" s="8">
        <v>92</v>
      </c>
    </row>
    <row r="4684" spans="1:6" x14ac:dyDescent="0.25">
      <c r="A4684" s="22">
        <v>43487</v>
      </c>
      <c r="B4684" s="7">
        <v>0.99</v>
      </c>
      <c r="C4684" t="s">
        <v>7231</v>
      </c>
      <c r="D4684" t="s">
        <v>7201</v>
      </c>
      <c r="E4684" t="s">
        <v>5074</v>
      </c>
      <c r="F4684" s="8">
        <v>92</v>
      </c>
    </row>
    <row r="4685" spans="1:6" x14ac:dyDescent="0.25">
      <c r="A4685" s="22">
        <v>43444</v>
      </c>
      <c r="B4685" s="7">
        <v>0.49</v>
      </c>
      <c r="C4685" t="s">
        <v>7226</v>
      </c>
      <c r="D4685" t="s">
        <v>9</v>
      </c>
      <c r="E4685" t="s">
        <v>2470</v>
      </c>
      <c r="F4685" s="8">
        <v>92</v>
      </c>
    </row>
    <row r="4686" spans="1:6" x14ac:dyDescent="0.25">
      <c r="A4686" s="22">
        <v>43420</v>
      </c>
      <c r="B4686" s="7">
        <v>0.68</v>
      </c>
      <c r="C4686" t="s">
        <v>7229</v>
      </c>
      <c r="D4686" t="s">
        <v>7203</v>
      </c>
      <c r="E4686" t="s">
        <v>5956</v>
      </c>
      <c r="F4686" s="8">
        <v>92</v>
      </c>
    </row>
    <row r="4687" spans="1:6" x14ac:dyDescent="0.25">
      <c r="A4687" s="22">
        <v>43497</v>
      </c>
      <c r="B4687" s="7">
        <v>0.36</v>
      </c>
      <c r="C4687" t="s">
        <v>7229</v>
      </c>
      <c r="D4687" t="s">
        <v>7201</v>
      </c>
      <c r="E4687" t="s">
        <v>3954</v>
      </c>
      <c r="F4687" s="8">
        <v>92</v>
      </c>
    </row>
    <row r="4688" spans="1:6" x14ac:dyDescent="0.25">
      <c r="A4688" s="22">
        <v>43496</v>
      </c>
      <c r="B4688" s="7">
        <v>0.63</v>
      </c>
      <c r="C4688" t="s">
        <v>7232</v>
      </c>
      <c r="D4688" t="s">
        <v>7202</v>
      </c>
      <c r="E4688" t="s">
        <v>5617</v>
      </c>
      <c r="F4688" s="8">
        <v>92</v>
      </c>
    </row>
    <row r="4689" spans="1:6" x14ac:dyDescent="0.25">
      <c r="A4689" s="22">
        <v>43423</v>
      </c>
      <c r="B4689" s="7">
        <v>0.39</v>
      </c>
      <c r="C4689" t="s">
        <v>7226</v>
      </c>
      <c r="D4689" t="s">
        <v>7201</v>
      </c>
      <c r="E4689" t="s">
        <v>5700</v>
      </c>
      <c r="F4689" s="8">
        <v>92</v>
      </c>
    </row>
    <row r="4690" spans="1:6" x14ac:dyDescent="0.25">
      <c r="A4690" s="22">
        <v>43444</v>
      </c>
      <c r="B4690" s="7">
        <v>0.21</v>
      </c>
      <c r="C4690" t="s">
        <v>7226</v>
      </c>
      <c r="D4690" t="s">
        <v>7201</v>
      </c>
      <c r="E4690" t="s">
        <v>4844</v>
      </c>
      <c r="F4690" s="8">
        <v>92</v>
      </c>
    </row>
    <row r="4691" spans="1:6" x14ac:dyDescent="0.25">
      <c r="A4691" s="22">
        <v>43472</v>
      </c>
      <c r="B4691" s="7">
        <v>0.76</v>
      </c>
      <c r="C4691" t="s">
        <v>7226</v>
      </c>
      <c r="D4691" t="s">
        <v>9</v>
      </c>
      <c r="E4691" t="s">
        <v>5107</v>
      </c>
      <c r="F4691" s="8">
        <v>92</v>
      </c>
    </row>
    <row r="4692" spans="1:6" x14ac:dyDescent="0.25">
      <c r="A4692" s="22">
        <v>43445</v>
      </c>
      <c r="B4692" s="7">
        <v>0.47</v>
      </c>
      <c r="C4692" t="s">
        <v>7231</v>
      </c>
      <c r="D4692" t="s">
        <v>7202</v>
      </c>
      <c r="E4692" t="s">
        <v>5038</v>
      </c>
      <c r="F4692" s="8">
        <v>92</v>
      </c>
    </row>
    <row r="4693" spans="1:6" x14ac:dyDescent="0.25">
      <c r="A4693" s="22">
        <v>43472</v>
      </c>
      <c r="B4693" s="7">
        <v>0.59</v>
      </c>
      <c r="C4693" t="s">
        <v>7226</v>
      </c>
      <c r="D4693" t="s">
        <v>9</v>
      </c>
      <c r="E4693" t="s">
        <v>6636</v>
      </c>
      <c r="F4693" s="8">
        <v>92</v>
      </c>
    </row>
    <row r="4694" spans="1:6" x14ac:dyDescent="0.25">
      <c r="A4694" s="22">
        <v>43508</v>
      </c>
      <c r="B4694" s="7">
        <v>0.28999999999999998</v>
      </c>
      <c r="C4694" t="s">
        <v>7231</v>
      </c>
      <c r="D4694" t="s">
        <v>7202</v>
      </c>
      <c r="E4694" t="s">
        <v>6303</v>
      </c>
      <c r="F4694" s="8">
        <v>92</v>
      </c>
    </row>
    <row r="4695" spans="1:6" x14ac:dyDescent="0.25">
      <c r="A4695" s="22">
        <v>43434</v>
      </c>
      <c r="B4695" s="7">
        <v>0.62</v>
      </c>
      <c r="C4695" t="s">
        <v>7229</v>
      </c>
      <c r="D4695" t="s">
        <v>7201</v>
      </c>
      <c r="E4695" t="s">
        <v>5986</v>
      </c>
      <c r="F4695" s="8">
        <v>92</v>
      </c>
    </row>
    <row r="4696" spans="1:6" x14ac:dyDescent="0.25">
      <c r="A4696" s="22">
        <v>43522</v>
      </c>
      <c r="B4696" s="7">
        <v>0.82</v>
      </c>
      <c r="C4696" t="s">
        <v>7231</v>
      </c>
      <c r="D4696" t="s">
        <v>9</v>
      </c>
      <c r="E4696" t="s">
        <v>5077</v>
      </c>
      <c r="F4696" s="8">
        <v>92</v>
      </c>
    </row>
    <row r="4697" spans="1:6" x14ac:dyDescent="0.25">
      <c r="A4697" s="22">
        <v>43420</v>
      </c>
      <c r="B4697" s="7">
        <v>0.41</v>
      </c>
      <c r="C4697" t="s">
        <v>7229</v>
      </c>
      <c r="D4697" t="s">
        <v>9</v>
      </c>
      <c r="E4697" t="s">
        <v>5457</v>
      </c>
      <c r="F4697" s="8">
        <v>92</v>
      </c>
    </row>
    <row r="4698" spans="1:6" x14ac:dyDescent="0.25">
      <c r="A4698" s="22">
        <v>43531</v>
      </c>
      <c r="B4698" s="7">
        <v>0.55000000000000004</v>
      </c>
      <c r="C4698" t="s">
        <v>7232</v>
      </c>
      <c r="D4698" t="s">
        <v>7201</v>
      </c>
      <c r="E4698" t="s">
        <v>1928</v>
      </c>
      <c r="F4698" s="8">
        <v>92</v>
      </c>
    </row>
    <row r="4699" spans="1:6" x14ac:dyDescent="0.25">
      <c r="A4699" s="22">
        <v>43468</v>
      </c>
      <c r="B4699" s="7">
        <v>0.43</v>
      </c>
      <c r="C4699" t="s">
        <v>7232</v>
      </c>
      <c r="D4699" t="s">
        <v>7200</v>
      </c>
      <c r="E4699" t="s">
        <v>6135</v>
      </c>
      <c r="F4699" s="8">
        <v>92</v>
      </c>
    </row>
    <row r="4700" spans="1:6" x14ac:dyDescent="0.25">
      <c r="A4700" s="22">
        <v>43490</v>
      </c>
      <c r="B4700" s="7">
        <v>0.99</v>
      </c>
      <c r="C4700" t="s">
        <v>7229</v>
      </c>
      <c r="D4700" t="s">
        <v>7201</v>
      </c>
      <c r="E4700" t="s">
        <v>1436</v>
      </c>
      <c r="F4700" s="8">
        <v>92</v>
      </c>
    </row>
    <row r="4701" spans="1:6" x14ac:dyDescent="0.25">
      <c r="A4701" s="22">
        <v>43528</v>
      </c>
      <c r="B4701" s="7">
        <v>0.5</v>
      </c>
      <c r="C4701" t="s">
        <v>7226</v>
      </c>
      <c r="D4701" t="s">
        <v>7201</v>
      </c>
      <c r="E4701" t="s">
        <v>6339</v>
      </c>
      <c r="F4701" s="8">
        <v>92</v>
      </c>
    </row>
    <row r="4702" spans="1:6" x14ac:dyDescent="0.25">
      <c r="A4702" s="22">
        <v>43434</v>
      </c>
      <c r="B4702" s="7">
        <v>0.39</v>
      </c>
      <c r="C4702" t="s">
        <v>7229</v>
      </c>
      <c r="D4702" t="s">
        <v>9</v>
      </c>
      <c r="E4702" t="s">
        <v>6036</v>
      </c>
      <c r="F4702" s="8">
        <v>92</v>
      </c>
    </row>
    <row r="4703" spans="1:6" x14ac:dyDescent="0.25">
      <c r="A4703" s="22">
        <v>43528</v>
      </c>
      <c r="B4703" s="7">
        <v>0.05</v>
      </c>
      <c r="C4703" t="s">
        <v>7226</v>
      </c>
      <c r="D4703" t="s">
        <v>7200</v>
      </c>
      <c r="E4703" t="s">
        <v>5602</v>
      </c>
      <c r="F4703" s="8">
        <v>92</v>
      </c>
    </row>
    <row r="4704" spans="1:6" x14ac:dyDescent="0.25">
      <c r="A4704" s="22">
        <v>43518</v>
      </c>
      <c r="B4704" s="7">
        <v>0.63</v>
      </c>
      <c r="C4704" t="s">
        <v>7229</v>
      </c>
      <c r="D4704" t="s">
        <v>7200</v>
      </c>
      <c r="E4704" t="s">
        <v>6226</v>
      </c>
      <c r="F4704" s="8">
        <v>92</v>
      </c>
    </row>
    <row r="4705" spans="1:6" x14ac:dyDescent="0.25">
      <c r="A4705" s="22">
        <v>43504</v>
      </c>
      <c r="B4705" s="7">
        <v>0.06</v>
      </c>
      <c r="C4705" t="s">
        <v>7229</v>
      </c>
      <c r="D4705" t="s">
        <v>7201</v>
      </c>
      <c r="E4705" t="s">
        <v>6019</v>
      </c>
      <c r="F4705" s="8">
        <v>92</v>
      </c>
    </row>
    <row r="4706" spans="1:6" x14ac:dyDescent="0.25">
      <c r="A4706" s="22">
        <v>43494</v>
      </c>
      <c r="B4706" s="7">
        <v>0.63</v>
      </c>
      <c r="C4706" t="s">
        <v>7231</v>
      </c>
      <c r="D4706" t="s">
        <v>7202</v>
      </c>
      <c r="E4706" t="s">
        <v>7112</v>
      </c>
      <c r="F4706" s="8">
        <v>92</v>
      </c>
    </row>
    <row r="4707" spans="1:6" x14ac:dyDescent="0.25">
      <c r="A4707" s="22">
        <v>43508</v>
      </c>
      <c r="B4707" s="7">
        <v>0.46</v>
      </c>
      <c r="C4707" t="s">
        <v>7231</v>
      </c>
      <c r="D4707" t="s">
        <v>7201</v>
      </c>
      <c r="E4707" t="s">
        <v>6948</v>
      </c>
      <c r="F4707" s="8">
        <v>92</v>
      </c>
    </row>
    <row r="4708" spans="1:6" x14ac:dyDescent="0.25">
      <c r="A4708" s="22">
        <v>43549</v>
      </c>
      <c r="B4708" s="7">
        <v>0.6</v>
      </c>
      <c r="C4708" t="s">
        <v>7226</v>
      </c>
      <c r="D4708" t="s">
        <v>7202</v>
      </c>
      <c r="E4708" t="s">
        <v>6629</v>
      </c>
      <c r="F4708" s="8">
        <v>92</v>
      </c>
    </row>
    <row r="4709" spans="1:6" x14ac:dyDescent="0.25">
      <c r="A4709" s="22">
        <v>43475</v>
      </c>
      <c r="B4709" s="7">
        <v>0.21</v>
      </c>
      <c r="C4709" t="s">
        <v>7232</v>
      </c>
      <c r="D4709" t="s">
        <v>7200</v>
      </c>
      <c r="E4709" t="s">
        <v>6152</v>
      </c>
      <c r="F4709" s="8">
        <v>92</v>
      </c>
    </row>
    <row r="4710" spans="1:6" x14ac:dyDescent="0.25">
      <c r="A4710" s="22">
        <v>43426</v>
      </c>
      <c r="B4710" s="7">
        <v>0.25</v>
      </c>
      <c r="C4710" t="s">
        <v>7232</v>
      </c>
      <c r="D4710" t="s">
        <v>7201</v>
      </c>
      <c r="E4710" t="s">
        <v>5674</v>
      </c>
      <c r="F4710" s="8">
        <v>92</v>
      </c>
    </row>
    <row r="4711" spans="1:6" x14ac:dyDescent="0.25">
      <c r="A4711" s="22">
        <v>43462</v>
      </c>
      <c r="B4711" s="7">
        <v>0.24</v>
      </c>
      <c r="C4711" t="s">
        <v>7229</v>
      </c>
      <c r="D4711" t="s">
        <v>7201</v>
      </c>
      <c r="E4711" t="s">
        <v>6880</v>
      </c>
      <c r="F4711" s="8">
        <v>92</v>
      </c>
    </row>
    <row r="4712" spans="1:6" x14ac:dyDescent="0.25">
      <c r="A4712" s="22">
        <v>43440</v>
      </c>
      <c r="B4712" s="7">
        <v>0.69</v>
      </c>
      <c r="C4712" t="s">
        <v>7232</v>
      </c>
      <c r="D4712" t="s">
        <v>7200</v>
      </c>
      <c r="E4712" t="s">
        <v>5336</v>
      </c>
      <c r="F4712" s="8">
        <v>92</v>
      </c>
    </row>
    <row r="4713" spans="1:6" x14ac:dyDescent="0.25">
      <c r="A4713" s="22">
        <v>43514</v>
      </c>
      <c r="B4713" s="7">
        <v>0.05</v>
      </c>
      <c r="C4713" t="s">
        <v>7226</v>
      </c>
      <c r="D4713" t="s">
        <v>7201</v>
      </c>
      <c r="E4713" t="s">
        <v>5349</v>
      </c>
      <c r="F4713" s="8">
        <v>92</v>
      </c>
    </row>
    <row r="4714" spans="1:6" x14ac:dyDescent="0.25">
      <c r="A4714" s="22">
        <v>43444</v>
      </c>
      <c r="B4714" s="7">
        <v>0.05</v>
      </c>
      <c r="C4714" t="s">
        <v>7226</v>
      </c>
      <c r="D4714" t="s">
        <v>7201</v>
      </c>
      <c r="E4714" t="s">
        <v>5845</v>
      </c>
      <c r="F4714" s="8">
        <v>92</v>
      </c>
    </row>
    <row r="4715" spans="1:6" x14ac:dyDescent="0.25">
      <c r="A4715" s="22">
        <v>43504</v>
      </c>
      <c r="B4715" s="7">
        <v>0.54</v>
      </c>
      <c r="C4715" t="s">
        <v>7229</v>
      </c>
      <c r="D4715" t="s">
        <v>7203</v>
      </c>
      <c r="E4715" t="s">
        <v>6013</v>
      </c>
      <c r="F4715" s="8">
        <v>92</v>
      </c>
    </row>
    <row r="4716" spans="1:6" x14ac:dyDescent="0.25">
      <c r="A4716" s="22">
        <v>43515</v>
      </c>
      <c r="B4716" s="7">
        <v>0.57999999999999996</v>
      </c>
      <c r="C4716" t="s">
        <v>7231</v>
      </c>
      <c r="D4716" t="s">
        <v>9</v>
      </c>
      <c r="E4716" t="s">
        <v>4543</v>
      </c>
      <c r="F4716" s="8">
        <v>92</v>
      </c>
    </row>
    <row r="4717" spans="1:6" x14ac:dyDescent="0.25">
      <c r="A4717" s="22">
        <v>43451</v>
      </c>
      <c r="B4717" s="7">
        <v>0.85</v>
      </c>
      <c r="C4717" t="s">
        <v>7226</v>
      </c>
      <c r="D4717" t="s">
        <v>7203</v>
      </c>
      <c r="E4717" t="s">
        <v>5600</v>
      </c>
      <c r="F4717" s="8">
        <v>92</v>
      </c>
    </row>
    <row r="4718" spans="1:6" x14ac:dyDescent="0.25">
      <c r="A4718" s="22">
        <v>43494</v>
      </c>
      <c r="B4718" s="7">
        <v>0.44</v>
      </c>
      <c r="C4718" t="s">
        <v>7231</v>
      </c>
      <c r="D4718" t="s">
        <v>9</v>
      </c>
      <c r="E4718" t="s">
        <v>2761</v>
      </c>
      <c r="F4718" s="8">
        <v>92</v>
      </c>
    </row>
    <row r="4719" spans="1:6" x14ac:dyDescent="0.25">
      <c r="A4719" s="22">
        <v>43426</v>
      </c>
      <c r="B4719" s="7">
        <v>0.24</v>
      </c>
      <c r="C4719" t="s">
        <v>7232</v>
      </c>
      <c r="D4719" t="s">
        <v>7200</v>
      </c>
      <c r="E4719" t="s">
        <v>6576</v>
      </c>
      <c r="F4719" s="8">
        <v>92</v>
      </c>
    </row>
    <row r="4720" spans="1:6" x14ac:dyDescent="0.25">
      <c r="A4720" s="22">
        <v>43535</v>
      </c>
      <c r="B4720" s="7">
        <v>0.54</v>
      </c>
      <c r="C4720" t="s">
        <v>7226</v>
      </c>
      <c r="D4720" t="s">
        <v>7202</v>
      </c>
      <c r="E4720" t="s">
        <v>6451</v>
      </c>
      <c r="F4720" s="8">
        <v>92</v>
      </c>
    </row>
    <row r="4721" spans="1:6" x14ac:dyDescent="0.25">
      <c r="A4721" s="22">
        <v>43451</v>
      </c>
      <c r="B4721" s="7">
        <v>0.28999999999999998</v>
      </c>
      <c r="C4721" t="s">
        <v>7226</v>
      </c>
      <c r="D4721" t="s">
        <v>7203</v>
      </c>
      <c r="E4721" t="s">
        <v>6200</v>
      </c>
      <c r="F4721" s="8">
        <v>92</v>
      </c>
    </row>
    <row r="4722" spans="1:6" x14ac:dyDescent="0.25">
      <c r="A4722" s="22">
        <v>43489</v>
      </c>
      <c r="B4722" s="7">
        <v>0.28999999999999998</v>
      </c>
      <c r="C4722" t="s">
        <v>7232</v>
      </c>
      <c r="D4722" t="s">
        <v>7201</v>
      </c>
      <c r="E4722" t="s">
        <v>1641</v>
      </c>
      <c r="F4722" s="8">
        <v>92</v>
      </c>
    </row>
    <row r="4723" spans="1:6" x14ac:dyDescent="0.25">
      <c r="A4723" s="22">
        <v>43550</v>
      </c>
      <c r="B4723" s="7">
        <v>0.02</v>
      </c>
      <c r="C4723" t="s">
        <v>7231</v>
      </c>
      <c r="D4723" t="s">
        <v>9</v>
      </c>
      <c r="E4723" t="s">
        <v>5626</v>
      </c>
      <c r="F4723" s="8">
        <v>92</v>
      </c>
    </row>
    <row r="4724" spans="1:6" x14ac:dyDescent="0.25">
      <c r="A4724" s="22">
        <v>43525</v>
      </c>
      <c r="B4724" s="7">
        <v>0.5</v>
      </c>
      <c r="C4724" t="s">
        <v>7229</v>
      </c>
      <c r="D4724" t="s">
        <v>9</v>
      </c>
      <c r="E4724" t="s">
        <v>5601</v>
      </c>
      <c r="F4724" s="8">
        <v>92</v>
      </c>
    </row>
    <row r="4725" spans="1:6" x14ac:dyDescent="0.25">
      <c r="A4725" s="22">
        <v>43552</v>
      </c>
      <c r="B4725" s="7">
        <v>0.03</v>
      </c>
      <c r="C4725" t="s">
        <v>7232</v>
      </c>
      <c r="D4725" t="s">
        <v>7201</v>
      </c>
      <c r="E4725" t="s">
        <v>6763</v>
      </c>
      <c r="F4725" s="8">
        <v>92</v>
      </c>
    </row>
    <row r="4726" spans="1:6" x14ac:dyDescent="0.25">
      <c r="A4726" s="22">
        <v>43497</v>
      </c>
      <c r="B4726" s="7">
        <v>0.05</v>
      </c>
      <c r="C4726" t="s">
        <v>7229</v>
      </c>
      <c r="D4726" t="s">
        <v>9</v>
      </c>
      <c r="E4726" t="s">
        <v>5072</v>
      </c>
      <c r="F4726" s="8">
        <v>92</v>
      </c>
    </row>
    <row r="4727" spans="1:6" x14ac:dyDescent="0.25">
      <c r="A4727" s="22">
        <v>43486</v>
      </c>
      <c r="B4727" s="7">
        <v>0.79</v>
      </c>
      <c r="C4727" t="s">
        <v>7226</v>
      </c>
      <c r="D4727" t="s">
        <v>7200</v>
      </c>
      <c r="E4727" t="s">
        <v>5841</v>
      </c>
      <c r="F4727" s="8">
        <v>92</v>
      </c>
    </row>
    <row r="4728" spans="1:6" x14ac:dyDescent="0.25">
      <c r="A4728" s="22">
        <v>43430</v>
      </c>
      <c r="B4728" s="7">
        <v>0.81</v>
      </c>
      <c r="C4728" t="s">
        <v>7226</v>
      </c>
      <c r="D4728" t="s">
        <v>9</v>
      </c>
      <c r="E4728" t="s">
        <v>5959</v>
      </c>
      <c r="F4728" s="8">
        <v>92</v>
      </c>
    </row>
    <row r="4729" spans="1:6" x14ac:dyDescent="0.25">
      <c r="A4729" s="22">
        <v>43553</v>
      </c>
      <c r="B4729" s="7">
        <v>0.88</v>
      </c>
      <c r="C4729" t="s">
        <v>7229</v>
      </c>
      <c r="D4729" t="s">
        <v>9</v>
      </c>
      <c r="E4729" t="s">
        <v>2414</v>
      </c>
      <c r="F4729" s="8">
        <v>92</v>
      </c>
    </row>
    <row r="4730" spans="1:6" x14ac:dyDescent="0.25">
      <c r="A4730" s="22">
        <v>43424</v>
      </c>
      <c r="B4730" s="7">
        <v>0.67</v>
      </c>
      <c r="C4730" t="s">
        <v>7231</v>
      </c>
      <c r="D4730" t="s">
        <v>7200</v>
      </c>
      <c r="E4730" t="s">
        <v>2196</v>
      </c>
      <c r="F4730" s="8">
        <v>92</v>
      </c>
    </row>
    <row r="4731" spans="1:6" x14ac:dyDescent="0.25">
      <c r="A4731" s="22">
        <v>43445</v>
      </c>
      <c r="B4731" s="7">
        <v>0.21</v>
      </c>
      <c r="C4731" t="s">
        <v>7231</v>
      </c>
      <c r="D4731" t="s">
        <v>7201</v>
      </c>
      <c r="E4731" t="s">
        <v>5247</v>
      </c>
      <c r="F4731" s="8">
        <v>92</v>
      </c>
    </row>
    <row r="4732" spans="1:6" x14ac:dyDescent="0.25">
      <c r="A4732" s="22">
        <v>43427</v>
      </c>
      <c r="B4732" s="7">
        <v>0.17</v>
      </c>
      <c r="C4732" t="s">
        <v>7229</v>
      </c>
      <c r="D4732" t="s">
        <v>7202</v>
      </c>
      <c r="E4732" t="s">
        <v>4078</v>
      </c>
      <c r="F4732" s="8">
        <v>92</v>
      </c>
    </row>
    <row r="4733" spans="1:6" x14ac:dyDescent="0.25">
      <c r="A4733" s="22">
        <v>43517</v>
      </c>
      <c r="B4733" s="7">
        <v>0.91</v>
      </c>
      <c r="C4733" t="s">
        <v>7232</v>
      </c>
      <c r="D4733" t="s">
        <v>7201</v>
      </c>
      <c r="E4733" t="s">
        <v>5202</v>
      </c>
      <c r="F4733" s="8">
        <v>92</v>
      </c>
    </row>
    <row r="4734" spans="1:6" x14ac:dyDescent="0.25">
      <c r="A4734" s="22">
        <v>43517</v>
      </c>
      <c r="B4734" s="7">
        <v>0.41</v>
      </c>
      <c r="C4734" t="s">
        <v>7232</v>
      </c>
      <c r="D4734" t="s">
        <v>7203</v>
      </c>
      <c r="E4734" t="s">
        <v>5215</v>
      </c>
      <c r="F4734" s="8">
        <v>92</v>
      </c>
    </row>
    <row r="4735" spans="1:6" x14ac:dyDescent="0.25">
      <c r="A4735" s="22">
        <v>43476</v>
      </c>
      <c r="B4735" s="7">
        <v>0.67</v>
      </c>
      <c r="C4735" t="s">
        <v>7229</v>
      </c>
      <c r="D4735" t="s">
        <v>7201</v>
      </c>
      <c r="E4735" t="s">
        <v>5218</v>
      </c>
      <c r="F4735" s="8">
        <v>92</v>
      </c>
    </row>
    <row r="4736" spans="1:6" x14ac:dyDescent="0.25">
      <c r="A4736" s="22">
        <v>43546</v>
      </c>
      <c r="B4736" s="7">
        <v>0.24</v>
      </c>
      <c r="C4736" t="s">
        <v>7229</v>
      </c>
      <c r="D4736" t="s">
        <v>9</v>
      </c>
      <c r="E4736" t="s">
        <v>5389</v>
      </c>
      <c r="F4736" s="8">
        <v>92</v>
      </c>
    </row>
    <row r="4737" spans="1:6" x14ac:dyDescent="0.25">
      <c r="A4737" s="22">
        <v>43510</v>
      </c>
      <c r="B4737" s="7">
        <v>0.88</v>
      </c>
      <c r="C4737" t="s">
        <v>7232</v>
      </c>
      <c r="D4737" t="s">
        <v>9</v>
      </c>
      <c r="E4737" t="s">
        <v>6725</v>
      </c>
      <c r="F4737" s="8">
        <v>92</v>
      </c>
    </row>
    <row r="4738" spans="1:6" x14ac:dyDescent="0.25">
      <c r="A4738" s="22">
        <v>43486</v>
      </c>
      <c r="B4738" s="7">
        <v>0.49</v>
      </c>
      <c r="C4738" t="s">
        <v>7226</v>
      </c>
      <c r="D4738" t="s">
        <v>7201</v>
      </c>
      <c r="E4738" t="s">
        <v>5618</v>
      </c>
      <c r="F4738" s="8">
        <v>92</v>
      </c>
    </row>
    <row r="4739" spans="1:6" x14ac:dyDescent="0.25">
      <c r="A4739" s="22">
        <v>43501</v>
      </c>
      <c r="B4739" s="7">
        <v>0.01</v>
      </c>
      <c r="C4739" t="s">
        <v>7231</v>
      </c>
      <c r="D4739" t="s">
        <v>7201</v>
      </c>
      <c r="E4739" t="s">
        <v>6621</v>
      </c>
      <c r="F4739" s="8">
        <v>92</v>
      </c>
    </row>
    <row r="4740" spans="1:6" x14ac:dyDescent="0.25">
      <c r="A4740" s="22">
        <v>43542</v>
      </c>
      <c r="B4740" s="7">
        <v>0.57999999999999996</v>
      </c>
      <c r="C4740" t="s">
        <v>7226</v>
      </c>
      <c r="D4740" t="s">
        <v>7200</v>
      </c>
      <c r="E4740" t="s">
        <v>6605</v>
      </c>
      <c r="F4740" s="8">
        <v>92</v>
      </c>
    </row>
    <row r="4741" spans="1:6" x14ac:dyDescent="0.25">
      <c r="A4741" s="22">
        <v>43494</v>
      </c>
      <c r="B4741" s="7">
        <v>0.88</v>
      </c>
      <c r="C4741" t="s">
        <v>7231</v>
      </c>
      <c r="D4741" t="s">
        <v>9</v>
      </c>
      <c r="E4741" t="s">
        <v>5487</v>
      </c>
      <c r="F4741" s="8">
        <v>92</v>
      </c>
    </row>
    <row r="4742" spans="1:6" x14ac:dyDescent="0.25">
      <c r="A4742" s="22">
        <v>43448</v>
      </c>
      <c r="B4742" s="7">
        <v>0.91</v>
      </c>
      <c r="C4742" t="s">
        <v>7229</v>
      </c>
      <c r="D4742" t="s">
        <v>7200</v>
      </c>
      <c r="E4742" t="s">
        <v>5722</v>
      </c>
      <c r="F4742" s="8">
        <v>92</v>
      </c>
    </row>
    <row r="4743" spans="1:6" x14ac:dyDescent="0.25">
      <c r="A4743" s="22">
        <v>43440</v>
      </c>
      <c r="B4743" s="7">
        <v>0.53</v>
      </c>
      <c r="C4743" t="s">
        <v>7232</v>
      </c>
      <c r="D4743" t="s">
        <v>7202</v>
      </c>
      <c r="E4743" t="s">
        <v>5281</v>
      </c>
      <c r="F4743" s="8">
        <v>92</v>
      </c>
    </row>
    <row r="4744" spans="1:6" x14ac:dyDescent="0.25">
      <c r="A4744" s="22">
        <v>43507</v>
      </c>
      <c r="B4744" s="7">
        <v>7.0000000000000007E-2</v>
      </c>
      <c r="C4744" t="s">
        <v>7226</v>
      </c>
      <c r="D4744" t="s">
        <v>7200</v>
      </c>
      <c r="E4744" t="s">
        <v>6557</v>
      </c>
      <c r="F4744" s="8">
        <v>92</v>
      </c>
    </row>
    <row r="4745" spans="1:6" x14ac:dyDescent="0.25">
      <c r="A4745" s="22">
        <v>43500</v>
      </c>
      <c r="B4745" s="7">
        <v>0.31</v>
      </c>
      <c r="C4745" t="s">
        <v>7226</v>
      </c>
      <c r="D4745" t="s">
        <v>9</v>
      </c>
      <c r="E4745" t="s">
        <v>5301</v>
      </c>
      <c r="F4745" s="8">
        <v>92</v>
      </c>
    </row>
    <row r="4746" spans="1:6" x14ac:dyDescent="0.25">
      <c r="A4746" s="22">
        <v>43424</v>
      </c>
      <c r="B4746" s="7">
        <v>0.22</v>
      </c>
      <c r="C4746" t="s">
        <v>7231</v>
      </c>
      <c r="D4746" t="s">
        <v>7201</v>
      </c>
      <c r="E4746" t="s">
        <v>5662</v>
      </c>
      <c r="F4746" s="8">
        <v>92</v>
      </c>
    </row>
    <row r="4747" spans="1:6" x14ac:dyDescent="0.25">
      <c r="A4747" s="22">
        <v>43511</v>
      </c>
      <c r="B4747" s="7">
        <v>0.09</v>
      </c>
      <c r="C4747" t="s">
        <v>7229</v>
      </c>
      <c r="D4747" t="s">
        <v>7201</v>
      </c>
      <c r="E4747" t="s">
        <v>3546</v>
      </c>
      <c r="F4747" s="8">
        <v>92</v>
      </c>
    </row>
    <row r="4748" spans="1:6" x14ac:dyDescent="0.25">
      <c r="A4748" s="22">
        <v>43528</v>
      </c>
      <c r="B4748" s="7">
        <v>0.45</v>
      </c>
      <c r="C4748" t="s">
        <v>7226</v>
      </c>
      <c r="D4748" t="s">
        <v>9</v>
      </c>
      <c r="E4748" t="s">
        <v>5835</v>
      </c>
      <c r="F4748" s="8">
        <v>92</v>
      </c>
    </row>
    <row r="4749" spans="1:6" x14ac:dyDescent="0.25">
      <c r="A4749" s="22">
        <v>43494</v>
      </c>
      <c r="B4749" s="7">
        <v>0.33</v>
      </c>
      <c r="C4749" t="s">
        <v>7231</v>
      </c>
      <c r="D4749" t="s">
        <v>7200</v>
      </c>
      <c r="E4749" t="s">
        <v>6424</v>
      </c>
      <c r="F4749" s="8">
        <v>92</v>
      </c>
    </row>
    <row r="4750" spans="1:6" x14ac:dyDescent="0.25">
      <c r="A4750" s="22">
        <v>43546</v>
      </c>
      <c r="B4750" s="7">
        <v>0.97</v>
      </c>
      <c r="C4750" t="s">
        <v>7229</v>
      </c>
      <c r="D4750" t="s">
        <v>7201</v>
      </c>
      <c r="E4750" t="s">
        <v>2080</v>
      </c>
      <c r="F4750" s="8">
        <v>92</v>
      </c>
    </row>
    <row r="4751" spans="1:6" x14ac:dyDescent="0.25">
      <c r="A4751" s="22">
        <v>43452</v>
      </c>
      <c r="B4751" s="7">
        <v>0.19</v>
      </c>
      <c r="C4751" t="s">
        <v>7231</v>
      </c>
      <c r="D4751" t="s">
        <v>9</v>
      </c>
      <c r="E4751" t="s">
        <v>6652</v>
      </c>
      <c r="F4751" s="8">
        <v>92</v>
      </c>
    </row>
    <row r="4752" spans="1:6" x14ac:dyDescent="0.25">
      <c r="A4752" s="22">
        <v>43466</v>
      </c>
      <c r="B4752" s="7">
        <v>0.27</v>
      </c>
      <c r="C4752" t="s">
        <v>7231</v>
      </c>
      <c r="D4752" t="s">
        <v>7201</v>
      </c>
      <c r="E4752" t="s">
        <v>1024</v>
      </c>
      <c r="F4752" s="8">
        <v>92</v>
      </c>
    </row>
    <row r="4753" spans="1:6" x14ac:dyDescent="0.25">
      <c r="A4753" s="22">
        <v>43455</v>
      </c>
      <c r="B4753" s="7">
        <v>0.53</v>
      </c>
      <c r="C4753" t="s">
        <v>7229</v>
      </c>
      <c r="D4753" t="s">
        <v>9</v>
      </c>
      <c r="E4753" t="s">
        <v>1787</v>
      </c>
      <c r="F4753" s="8">
        <v>92</v>
      </c>
    </row>
    <row r="4754" spans="1:6" x14ac:dyDescent="0.25">
      <c r="A4754" s="22">
        <v>43522</v>
      </c>
      <c r="B4754" s="7">
        <v>0.71</v>
      </c>
      <c r="C4754" t="s">
        <v>7231</v>
      </c>
      <c r="D4754" t="s">
        <v>7203</v>
      </c>
      <c r="E4754" t="s">
        <v>5878</v>
      </c>
      <c r="F4754" s="8">
        <v>92</v>
      </c>
    </row>
    <row r="4755" spans="1:6" x14ac:dyDescent="0.25">
      <c r="A4755" s="22">
        <v>43465</v>
      </c>
      <c r="B4755" s="7">
        <v>0.88</v>
      </c>
      <c r="C4755" t="s">
        <v>7226</v>
      </c>
      <c r="D4755" t="s">
        <v>7200</v>
      </c>
      <c r="E4755" t="s">
        <v>5630</v>
      </c>
      <c r="F4755" s="8">
        <v>92</v>
      </c>
    </row>
    <row r="4756" spans="1:6" x14ac:dyDescent="0.25">
      <c r="A4756" s="22">
        <v>43507</v>
      </c>
      <c r="B4756" s="7">
        <v>0.44</v>
      </c>
      <c r="C4756" t="s">
        <v>7226</v>
      </c>
      <c r="D4756" t="s">
        <v>9</v>
      </c>
      <c r="E4756" t="s">
        <v>5289</v>
      </c>
      <c r="F4756" s="8">
        <v>92</v>
      </c>
    </row>
    <row r="4757" spans="1:6" x14ac:dyDescent="0.25">
      <c r="A4757" s="22">
        <v>43483</v>
      </c>
      <c r="B4757" s="7">
        <v>0.85</v>
      </c>
      <c r="C4757" t="s">
        <v>7229</v>
      </c>
      <c r="D4757" t="s">
        <v>9</v>
      </c>
      <c r="E4757" t="s">
        <v>5310</v>
      </c>
      <c r="F4757" s="8">
        <v>92</v>
      </c>
    </row>
    <row r="4758" spans="1:6" x14ac:dyDescent="0.25">
      <c r="A4758" s="22">
        <v>43545</v>
      </c>
      <c r="B4758" s="7">
        <v>0.87</v>
      </c>
      <c r="C4758" t="s">
        <v>7232</v>
      </c>
      <c r="D4758" t="s">
        <v>7202</v>
      </c>
      <c r="E4758" t="s">
        <v>5487</v>
      </c>
      <c r="F4758" s="8">
        <v>92</v>
      </c>
    </row>
    <row r="4759" spans="1:6" x14ac:dyDescent="0.25">
      <c r="A4759" s="22">
        <v>43493</v>
      </c>
      <c r="B4759" s="7">
        <v>0.11</v>
      </c>
      <c r="C4759" t="s">
        <v>7226</v>
      </c>
      <c r="D4759" t="s">
        <v>7202</v>
      </c>
      <c r="E4759" t="s">
        <v>3317</v>
      </c>
      <c r="F4759" s="8">
        <v>92</v>
      </c>
    </row>
    <row r="4760" spans="1:6" x14ac:dyDescent="0.25">
      <c r="A4760" s="22">
        <v>43480</v>
      </c>
      <c r="B4760" s="7">
        <v>0.19</v>
      </c>
      <c r="C4760" t="s">
        <v>7231</v>
      </c>
      <c r="D4760" t="s">
        <v>7201</v>
      </c>
      <c r="E4760" t="s">
        <v>7139</v>
      </c>
      <c r="F4760" s="8">
        <v>92</v>
      </c>
    </row>
    <row r="4761" spans="1:6" x14ac:dyDescent="0.25">
      <c r="A4761" s="22">
        <v>43472</v>
      </c>
      <c r="B4761" s="7">
        <v>0.91</v>
      </c>
      <c r="C4761" t="s">
        <v>7226</v>
      </c>
      <c r="D4761" t="s">
        <v>7201</v>
      </c>
      <c r="E4761" t="s">
        <v>6516</v>
      </c>
      <c r="F4761" s="8">
        <v>92</v>
      </c>
    </row>
    <row r="4762" spans="1:6" x14ac:dyDescent="0.25">
      <c r="A4762" s="22">
        <v>43552</v>
      </c>
      <c r="B4762" s="7">
        <v>0.11</v>
      </c>
      <c r="C4762" t="s">
        <v>7232</v>
      </c>
      <c r="D4762" t="s">
        <v>7201</v>
      </c>
      <c r="E4762" t="s">
        <v>5236</v>
      </c>
      <c r="F4762" s="8">
        <v>92</v>
      </c>
    </row>
    <row r="4763" spans="1:6" x14ac:dyDescent="0.25">
      <c r="A4763" s="22">
        <v>43497</v>
      </c>
      <c r="B4763" s="7">
        <v>0.43</v>
      </c>
      <c r="C4763" t="s">
        <v>7229</v>
      </c>
      <c r="D4763" t="s">
        <v>7203</v>
      </c>
      <c r="E4763" t="s">
        <v>5618</v>
      </c>
      <c r="F4763" s="8">
        <v>92</v>
      </c>
    </row>
    <row r="4764" spans="1:6" x14ac:dyDescent="0.25">
      <c r="A4764" s="22">
        <v>43489</v>
      </c>
      <c r="B4764" s="7">
        <v>0.42</v>
      </c>
      <c r="C4764" t="s">
        <v>7232</v>
      </c>
      <c r="D4764" t="s">
        <v>9</v>
      </c>
      <c r="E4764" t="s">
        <v>5151</v>
      </c>
      <c r="F4764" s="8">
        <v>92</v>
      </c>
    </row>
    <row r="4765" spans="1:6" x14ac:dyDescent="0.25">
      <c r="A4765" s="22">
        <v>43511</v>
      </c>
      <c r="B4765" s="7">
        <v>0.2</v>
      </c>
      <c r="C4765" t="s">
        <v>7229</v>
      </c>
      <c r="D4765" t="s">
        <v>7203</v>
      </c>
      <c r="E4765" t="s">
        <v>5863</v>
      </c>
      <c r="F4765" s="8">
        <v>92</v>
      </c>
    </row>
    <row r="4766" spans="1:6" x14ac:dyDescent="0.25">
      <c r="A4766" s="22">
        <v>43459</v>
      </c>
      <c r="B4766" s="7">
        <v>0.23</v>
      </c>
      <c r="C4766" t="s">
        <v>7231</v>
      </c>
      <c r="D4766" t="s">
        <v>9</v>
      </c>
      <c r="E4766" t="s">
        <v>7051</v>
      </c>
      <c r="F4766" s="8">
        <v>92</v>
      </c>
    </row>
    <row r="4767" spans="1:6" x14ac:dyDescent="0.25">
      <c r="A4767" s="22">
        <v>43490</v>
      </c>
      <c r="B4767" s="7">
        <v>0.26</v>
      </c>
      <c r="C4767" t="s">
        <v>7229</v>
      </c>
      <c r="D4767" t="s">
        <v>7201</v>
      </c>
      <c r="E4767" t="s">
        <v>5347</v>
      </c>
      <c r="F4767" s="8">
        <v>92</v>
      </c>
    </row>
    <row r="4768" spans="1:6" x14ac:dyDescent="0.25">
      <c r="A4768" s="22">
        <v>43458</v>
      </c>
      <c r="B4768" s="7">
        <v>0.2</v>
      </c>
      <c r="C4768" t="s">
        <v>7226</v>
      </c>
      <c r="D4768" t="s">
        <v>7200</v>
      </c>
      <c r="E4768" t="s">
        <v>5769</v>
      </c>
      <c r="F4768" s="8">
        <v>92</v>
      </c>
    </row>
    <row r="4769" spans="1:6" x14ac:dyDescent="0.25">
      <c r="A4769" s="22">
        <v>43423</v>
      </c>
      <c r="B4769" s="7">
        <v>0.78</v>
      </c>
      <c r="C4769" t="s">
        <v>7226</v>
      </c>
      <c r="D4769" t="s">
        <v>7200</v>
      </c>
      <c r="E4769" t="s">
        <v>763</v>
      </c>
      <c r="F4769" s="8">
        <v>92</v>
      </c>
    </row>
    <row r="4770" spans="1:6" x14ac:dyDescent="0.25">
      <c r="A4770" s="22">
        <v>43543</v>
      </c>
      <c r="B4770" s="7">
        <v>0.28000000000000003</v>
      </c>
      <c r="C4770" t="s">
        <v>7231</v>
      </c>
      <c r="D4770" t="s">
        <v>9</v>
      </c>
      <c r="E4770" t="s">
        <v>6434</v>
      </c>
      <c r="F4770" s="8">
        <v>92</v>
      </c>
    </row>
    <row r="4771" spans="1:6" x14ac:dyDescent="0.25">
      <c r="A4771" s="22">
        <v>43556</v>
      </c>
      <c r="B4771" s="7">
        <v>0.44</v>
      </c>
      <c r="C4771" t="s">
        <v>7226</v>
      </c>
      <c r="D4771" t="s">
        <v>9</v>
      </c>
      <c r="E4771" t="s">
        <v>6364</v>
      </c>
      <c r="F4771" s="8">
        <v>92</v>
      </c>
    </row>
    <row r="4772" spans="1:6" x14ac:dyDescent="0.25">
      <c r="A4772" s="22">
        <v>43546</v>
      </c>
      <c r="B4772" s="7">
        <v>0.23</v>
      </c>
      <c r="C4772" t="s">
        <v>7229</v>
      </c>
      <c r="D4772" t="s">
        <v>7200</v>
      </c>
      <c r="E4772" t="s">
        <v>6583</v>
      </c>
      <c r="F4772" s="8">
        <v>92</v>
      </c>
    </row>
    <row r="4773" spans="1:6" x14ac:dyDescent="0.25">
      <c r="A4773" s="22">
        <v>43434</v>
      </c>
      <c r="B4773" s="7">
        <v>0.41</v>
      </c>
      <c r="C4773" t="s">
        <v>7229</v>
      </c>
      <c r="D4773" t="s">
        <v>9</v>
      </c>
      <c r="E4773" t="s">
        <v>6413</v>
      </c>
      <c r="F4773" s="8">
        <v>92</v>
      </c>
    </row>
    <row r="4774" spans="1:6" x14ac:dyDescent="0.25">
      <c r="A4774" s="22">
        <v>43465</v>
      </c>
      <c r="B4774" s="7">
        <v>0.95</v>
      </c>
      <c r="C4774" t="s">
        <v>7226</v>
      </c>
      <c r="D4774" t="s">
        <v>9</v>
      </c>
      <c r="E4774" t="s">
        <v>5115</v>
      </c>
      <c r="F4774" s="8">
        <v>92</v>
      </c>
    </row>
    <row r="4775" spans="1:6" x14ac:dyDescent="0.25">
      <c r="A4775" s="22">
        <v>43473</v>
      </c>
      <c r="B4775" s="7">
        <v>0.32</v>
      </c>
      <c r="C4775" t="s">
        <v>7231</v>
      </c>
      <c r="D4775" t="s">
        <v>7201</v>
      </c>
      <c r="E4775" t="s">
        <v>5787</v>
      </c>
      <c r="F4775" s="8">
        <v>92</v>
      </c>
    </row>
    <row r="4776" spans="1:6" x14ac:dyDescent="0.25">
      <c r="A4776" s="22">
        <v>43528</v>
      </c>
      <c r="B4776" s="7">
        <v>0.21</v>
      </c>
      <c r="C4776" t="s">
        <v>7226</v>
      </c>
      <c r="D4776" t="s">
        <v>7201</v>
      </c>
      <c r="E4776" t="s">
        <v>6312</v>
      </c>
      <c r="F4776" s="8">
        <v>92</v>
      </c>
    </row>
    <row r="4777" spans="1:6" x14ac:dyDescent="0.25">
      <c r="A4777" s="22">
        <v>43469</v>
      </c>
      <c r="B4777" s="7">
        <v>0.17</v>
      </c>
      <c r="C4777" t="s">
        <v>7229</v>
      </c>
      <c r="D4777" t="s">
        <v>7201</v>
      </c>
      <c r="E4777" t="s">
        <v>5137</v>
      </c>
      <c r="F4777" s="8">
        <v>92</v>
      </c>
    </row>
    <row r="4778" spans="1:6" x14ac:dyDescent="0.25">
      <c r="A4778" s="22">
        <v>43472</v>
      </c>
      <c r="B4778" s="7">
        <v>0.81</v>
      </c>
      <c r="C4778" t="s">
        <v>7226</v>
      </c>
      <c r="D4778" t="s">
        <v>9</v>
      </c>
      <c r="E4778" t="s">
        <v>77</v>
      </c>
      <c r="F4778" s="8">
        <v>92</v>
      </c>
    </row>
    <row r="4779" spans="1:6" x14ac:dyDescent="0.25">
      <c r="A4779" s="22">
        <v>43462</v>
      </c>
      <c r="B4779" s="7">
        <v>0.02</v>
      </c>
      <c r="C4779" t="s">
        <v>7229</v>
      </c>
      <c r="D4779" t="s">
        <v>9</v>
      </c>
      <c r="E4779" t="s">
        <v>5098</v>
      </c>
      <c r="F4779" s="8">
        <v>92</v>
      </c>
    </row>
    <row r="4780" spans="1:6" x14ac:dyDescent="0.25">
      <c r="A4780" s="22">
        <v>43454</v>
      </c>
      <c r="B4780" s="7">
        <v>0.28000000000000003</v>
      </c>
      <c r="C4780" t="s">
        <v>7232</v>
      </c>
      <c r="D4780" t="s">
        <v>7202</v>
      </c>
      <c r="E4780" t="s">
        <v>6355</v>
      </c>
      <c r="F4780" s="8">
        <v>92</v>
      </c>
    </row>
    <row r="4781" spans="1:6" x14ac:dyDescent="0.25">
      <c r="A4781" s="22">
        <v>43497</v>
      </c>
      <c r="B4781" s="7">
        <v>0.25</v>
      </c>
      <c r="C4781" t="s">
        <v>7229</v>
      </c>
      <c r="D4781" t="s">
        <v>7200</v>
      </c>
      <c r="E4781" t="s">
        <v>6984</v>
      </c>
      <c r="F4781" s="8">
        <v>92</v>
      </c>
    </row>
    <row r="4782" spans="1:6" x14ac:dyDescent="0.25">
      <c r="A4782" s="22">
        <v>43454</v>
      </c>
      <c r="B4782" s="7">
        <v>0.74</v>
      </c>
      <c r="C4782" t="s">
        <v>7232</v>
      </c>
      <c r="D4782" t="s">
        <v>9</v>
      </c>
      <c r="E4782" t="s">
        <v>6171</v>
      </c>
      <c r="F4782" s="8">
        <v>92</v>
      </c>
    </row>
    <row r="4783" spans="1:6" x14ac:dyDescent="0.25">
      <c r="A4783" s="22">
        <v>43424</v>
      </c>
      <c r="B4783" s="7">
        <v>0.28999999999999998</v>
      </c>
      <c r="C4783" t="s">
        <v>7231</v>
      </c>
      <c r="D4783" t="s">
        <v>7200</v>
      </c>
      <c r="E4783" t="s">
        <v>3719</v>
      </c>
      <c r="F4783" s="8">
        <v>92</v>
      </c>
    </row>
    <row r="4784" spans="1:6" x14ac:dyDescent="0.25">
      <c r="A4784" s="22">
        <v>43542</v>
      </c>
      <c r="B4784" s="7">
        <v>0.11</v>
      </c>
      <c r="C4784" t="s">
        <v>7226</v>
      </c>
      <c r="D4784" t="s">
        <v>9</v>
      </c>
      <c r="E4784" t="s">
        <v>6223</v>
      </c>
      <c r="F4784" s="8">
        <v>92</v>
      </c>
    </row>
    <row r="4785" spans="1:6" x14ac:dyDescent="0.25">
      <c r="A4785" s="22">
        <v>43430</v>
      </c>
      <c r="B4785" s="7">
        <v>0.66</v>
      </c>
      <c r="C4785" t="s">
        <v>7226</v>
      </c>
      <c r="D4785" t="s">
        <v>9</v>
      </c>
      <c r="E4785" t="s">
        <v>5965</v>
      </c>
      <c r="F4785" s="8">
        <v>92</v>
      </c>
    </row>
    <row r="4786" spans="1:6" x14ac:dyDescent="0.25">
      <c r="A4786" s="22">
        <v>43482</v>
      </c>
      <c r="B4786" s="7">
        <v>0.24</v>
      </c>
      <c r="C4786" t="s">
        <v>7232</v>
      </c>
      <c r="D4786" t="s">
        <v>7200</v>
      </c>
      <c r="E4786" t="s">
        <v>5833</v>
      </c>
      <c r="F4786" s="8">
        <v>92</v>
      </c>
    </row>
    <row r="4787" spans="1:6" x14ac:dyDescent="0.25">
      <c r="A4787" s="22">
        <v>43500</v>
      </c>
      <c r="B4787" s="7">
        <v>0.73</v>
      </c>
      <c r="C4787" t="s">
        <v>7226</v>
      </c>
      <c r="D4787" t="s">
        <v>9</v>
      </c>
      <c r="E4787" t="s">
        <v>6028</v>
      </c>
      <c r="F4787" s="8">
        <v>92</v>
      </c>
    </row>
    <row r="4788" spans="1:6" x14ac:dyDescent="0.25">
      <c r="A4788" s="22">
        <v>43486</v>
      </c>
      <c r="B4788" s="7">
        <v>0.34</v>
      </c>
      <c r="C4788" t="s">
        <v>7226</v>
      </c>
      <c r="D4788" t="s">
        <v>9</v>
      </c>
      <c r="E4788" t="s">
        <v>6191</v>
      </c>
      <c r="F4788" s="8">
        <v>92</v>
      </c>
    </row>
    <row r="4789" spans="1:6" x14ac:dyDescent="0.25">
      <c r="A4789" s="22">
        <v>43482</v>
      </c>
      <c r="B4789" s="7">
        <v>0.89</v>
      </c>
      <c r="C4789" t="s">
        <v>7232</v>
      </c>
      <c r="D4789" t="s">
        <v>7201</v>
      </c>
      <c r="E4789" t="s">
        <v>5569</v>
      </c>
      <c r="F4789" s="8">
        <v>92</v>
      </c>
    </row>
    <row r="4790" spans="1:6" x14ac:dyDescent="0.25">
      <c r="A4790" s="22">
        <v>43445</v>
      </c>
      <c r="B4790" s="7">
        <v>0.36</v>
      </c>
      <c r="C4790" t="s">
        <v>7231</v>
      </c>
      <c r="D4790" t="s">
        <v>7201</v>
      </c>
      <c r="E4790" t="s">
        <v>2543</v>
      </c>
      <c r="F4790" s="8">
        <v>92</v>
      </c>
    </row>
    <row r="4791" spans="1:6" x14ac:dyDescent="0.25">
      <c r="A4791" s="22">
        <v>43475</v>
      </c>
      <c r="B4791" s="7">
        <v>0.7</v>
      </c>
      <c r="C4791" t="s">
        <v>7232</v>
      </c>
      <c r="D4791" t="s">
        <v>7201</v>
      </c>
      <c r="E4791" t="s">
        <v>6863</v>
      </c>
      <c r="F4791" s="8">
        <v>92</v>
      </c>
    </row>
    <row r="4792" spans="1:6" x14ac:dyDescent="0.25">
      <c r="A4792" s="22">
        <v>43494</v>
      </c>
      <c r="B4792" s="7">
        <v>0.67</v>
      </c>
      <c r="C4792" t="s">
        <v>7231</v>
      </c>
      <c r="D4792" t="s">
        <v>9</v>
      </c>
      <c r="E4792" t="s">
        <v>5816</v>
      </c>
      <c r="F4792" s="8">
        <v>92</v>
      </c>
    </row>
    <row r="4793" spans="1:6" x14ac:dyDescent="0.25">
      <c r="A4793" s="22">
        <v>43486</v>
      </c>
      <c r="B4793" s="7">
        <v>0.43</v>
      </c>
      <c r="C4793" t="s">
        <v>7226</v>
      </c>
      <c r="D4793" t="s">
        <v>9</v>
      </c>
      <c r="E4793" t="s">
        <v>5839</v>
      </c>
      <c r="F4793" s="8">
        <v>92</v>
      </c>
    </row>
    <row r="4794" spans="1:6" x14ac:dyDescent="0.25">
      <c r="A4794" s="22">
        <v>43496</v>
      </c>
      <c r="B4794" s="7">
        <v>0.28000000000000003</v>
      </c>
      <c r="C4794" t="s">
        <v>7232</v>
      </c>
      <c r="D4794" t="s">
        <v>7200</v>
      </c>
      <c r="E4794" t="s">
        <v>1209</v>
      </c>
      <c r="F4794" s="8">
        <v>92</v>
      </c>
    </row>
    <row r="4795" spans="1:6" x14ac:dyDescent="0.25">
      <c r="A4795" s="22">
        <v>43458</v>
      </c>
      <c r="B4795" s="7">
        <v>0.05</v>
      </c>
      <c r="C4795" t="s">
        <v>7226</v>
      </c>
      <c r="D4795" t="s">
        <v>9</v>
      </c>
      <c r="E4795" t="s">
        <v>6432</v>
      </c>
      <c r="F4795" s="8">
        <v>92</v>
      </c>
    </row>
    <row r="4796" spans="1:6" x14ac:dyDescent="0.25">
      <c r="A4796" s="22">
        <v>43483</v>
      </c>
      <c r="B4796" s="7">
        <v>0.12</v>
      </c>
      <c r="C4796" t="s">
        <v>7229</v>
      </c>
      <c r="D4796" t="s">
        <v>7200</v>
      </c>
      <c r="E4796" t="s">
        <v>3644</v>
      </c>
      <c r="F4796" s="8">
        <v>92</v>
      </c>
    </row>
    <row r="4797" spans="1:6" x14ac:dyDescent="0.25">
      <c r="A4797" s="22">
        <v>43497</v>
      </c>
      <c r="B4797" s="7">
        <v>0.63</v>
      </c>
      <c r="C4797" t="s">
        <v>7229</v>
      </c>
      <c r="D4797" t="s">
        <v>7201</v>
      </c>
      <c r="E4797" t="s">
        <v>5607</v>
      </c>
      <c r="F4797" s="8">
        <v>92</v>
      </c>
    </row>
    <row r="4798" spans="1:6" x14ac:dyDescent="0.25">
      <c r="A4798" s="22">
        <v>43419</v>
      </c>
      <c r="B4798" s="7">
        <v>0.78</v>
      </c>
      <c r="C4798" t="s">
        <v>7232</v>
      </c>
      <c r="D4798" t="s">
        <v>9</v>
      </c>
      <c r="E4798" t="s">
        <v>6951</v>
      </c>
      <c r="F4798" s="8">
        <v>92</v>
      </c>
    </row>
    <row r="4799" spans="1:6" x14ac:dyDescent="0.25">
      <c r="A4799" s="22">
        <v>43455</v>
      </c>
      <c r="B4799" s="7">
        <v>0.84</v>
      </c>
      <c r="C4799" t="s">
        <v>7229</v>
      </c>
      <c r="D4799" t="s">
        <v>9</v>
      </c>
      <c r="E4799" t="s">
        <v>1980</v>
      </c>
      <c r="F4799" s="8">
        <v>92</v>
      </c>
    </row>
    <row r="4800" spans="1:6" x14ac:dyDescent="0.25">
      <c r="A4800" s="22">
        <v>43469</v>
      </c>
      <c r="B4800" s="7">
        <v>0.4</v>
      </c>
      <c r="C4800" t="s">
        <v>7229</v>
      </c>
      <c r="D4800" t="s">
        <v>9</v>
      </c>
      <c r="E4800" t="s">
        <v>4395</v>
      </c>
      <c r="F4800" s="8">
        <v>92</v>
      </c>
    </row>
    <row r="4801" spans="1:6" x14ac:dyDescent="0.25">
      <c r="A4801" s="22">
        <v>43431</v>
      </c>
      <c r="B4801" s="7">
        <v>0.36</v>
      </c>
      <c r="C4801" t="s">
        <v>7231</v>
      </c>
      <c r="D4801" t="s">
        <v>9</v>
      </c>
      <c r="E4801" t="s">
        <v>2227</v>
      </c>
      <c r="F4801" s="8">
        <v>92</v>
      </c>
    </row>
    <row r="4802" spans="1:6" x14ac:dyDescent="0.25">
      <c r="A4802" s="22">
        <v>43510</v>
      </c>
      <c r="B4802" s="7">
        <v>0.69</v>
      </c>
      <c r="C4802" t="s">
        <v>7232</v>
      </c>
      <c r="D4802" t="s">
        <v>9</v>
      </c>
      <c r="E4802" t="s">
        <v>2277</v>
      </c>
      <c r="F4802" s="8">
        <v>92</v>
      </c>
    </row>
    <row r="4803" spans="1:6" x14ac:dyDescent="0.25">
      <c r="A4803" s="22">
        <v>43528</v>
      </c>
      <c r="B4803" s="7">
        <v>0.53</v>
      </c>
      <c r="C4803" t="s">
        <v>7226</v>
      </c>
      <c r="D4803" t="s">
        <v>7201</v>
      </c>
      <c r="E4803" t="s">
        <v>6130</v>
      </c>
      <c r="F4803" s="8">
        <v>92</v>
      </c>
    </row>
    <row r="4804" spans="1:6" x14ac:dyDescent="0.25">
      <c r="A4804" s="22">
        <v>43493</v>
      </c>
      <c r="B4804" s="7">
        <v>0.22</v>
      </c>
      <c r="C4804" t="s">
        <v>7226</v>
      </c>
      <c r="D4804" t="s">
        <v>9</v>
      </c>
      <c r="E4804" t="s">
        <v>6806</v>
      </c>
      <c r="F4804" s="8">
        <v>92</v>
      </c>
    </row>
    <row r="4805" spans="1:6" x14ac:dyDescent="0.25">
      <c r="A4805" s="22">
        <v>43441</v>
      </c>
      <c r="B4805" s="7">
        <v>0.82</v>
      </c>
      <c r="C4805" t="s">
        <v>7229</v>
      </c>
      <c r="D4805" t="s">
        <v>7202</v>
      </c>
      <c r="E4805" t="s">
        <v>7112</v>
      </c>
      <c r="F4805" s="8">
        <v>92</v>
      </c>
    </row>
    <row r="4806" spans="1:6" x14ac:dyDescent="0.25">
      <c r="A4806" s="22">
        <v>43549</v>
      </c>
      <c r="B4806" s="7">
        <v>0.63</v>
      </c>
      <c r="C4806" t="s">
        <v>7226</v>
      </c>
      <c r="D4806" t="s">
        <v>9</v>
      </c>
      <c r="E4806" t="s">
        <v>7090</v>
      </c>
      <c r="F4806" s="8">
        <v>92</v>
      </c>
    </row>
    <row r="4807" spans="1:6" x14ac:dyDescent="0.25">
      <c r="A4807" s="22">
        <v>43430</v>
      </c>
      <c r="B4807" s="7">
        <v>0.34</v>
      </c>
      <c r="C4807" t="s">
        <v>7226</v>
      </c>
      <c r="D4807" t="s">
        <v>7201</v>
      </c>
      <c r="E4807" t="s">
        <v>2414</v>
      </c>
      <c r="F4807" s="8">
        <v>92</v>
      </c>
    </row>
    <row r="4808" spans="1:6" x14ac:dyDescent="0.25">
      <c r="A4808" s="22">
        <v>43510</v>
      </c>
      <c r="B4808" s="7">
        <v>0.86</v>
      </c>
      <c r="C4808" t="s">
        <v>7232</v>
      </c>
      <c r="D4808" t="s">
        <v>9</v>
      </c>
      <c r="E4808" t="s">
        <v>548</v>
      </c>
      <c r="F4808" s="8">
        <v>92</v>
      </c>
    </row>
    <row r="4809" spans="1:6" x14ac:dyDescent="0.25">
      <c r="A4809" s="22">
        <v>43497</v>
      </c>
      <c r="B4809" s="7">
        <v>0.68</v>
      </c>
      <c r="C4809" t="s">
        <v>7229</v>
      </c>
      <c r="D4809" t="s">
        <v>9</v>
      </c>
      <c r="E4809" t="s">
        <v>5156</v>
      </c>
      <c r="F4809" s="8">
        <v>92</v>
      </c>
    </row>
    <row r="4810" spans="1:6" x14ac:dyDescent="0.25">
      <c r="A4810" s="22">
        <v>43479</v>
      </c>
      <c r="B4810" s="7">
        <v>0.02</v>
      </c>
      <c r="C4810" t="s">
        <v>7226</v>
      </c>
      <c r="D4810" t="s">
        <v>7200</v>
      </c>
      <c r="E4810" t="s">
        <v>5196</v>
      </c>
      <c r="F4810" s="8">
        <v>92</v>
      </c>
    </row>
    <row r="4811" spans="1:6" x14ac:dyDescent="0.25">
      <c r="A4811" s="22">
        <v>43475</v>
      </c>
      <c r="B4811" s="7">
        <v>0.57999999999999996</v>
      </c>
      <c r="C4811" t="s">
        <v>7232</v>
      </c>
      <c r="D4811" t="s">
        <v>7201</v>
      </c>
      <c r="E4811" t="s">
        <v>6370</v>
      </c>
      <c r="F4811" s="8">
        <v>92</v>
      </c>
    </row>
    <row r="4812" spans="1:6" x14ac:dyDescent="0.25">
      <c r="A4812" s="22">
        <v>43455</v>
      </c>
      <c r="B4812" s="7">
        <v>0.45</v>
      </c>
      <c r="C4812" t="s">
        <v>7229</v>
      </c>
      <c r="D4812" t="s">
        <v>7201</v>
      </c>
      <c r="E4812" t="s">
        <v>524</v>
      </c>
      <c r="F4812" s="8">
        <v>92</v>
      </c>
    </row>
    <row r="4813" spans="1:6" x14ac:dyDescent="0.25">
      <c r="A4813" s="22">
        <v>43433</v>
      </c>
      <c r="B4813" s="7">
        <v>0.14000000000000001</v>
      </c>
      <c r="C4813" t="s">
        <v>7232</v>
      </c>
      <c r="D4813" t="s">
        <v>7202</v>
      </c>
      <c r="E4813" t="s">
        <v>7145</v>
      </c>
      <c r="F4813" s="8">
        <v>92</v>
      </c>
    </row>
    <row r="4814" spans="1:6" x14ac:dyDescent="0.25">
      <c r="A4814" s="22">
        <v>43556</v>
      </c>
      <c r="B4814" s="7">
        <v>0.09</v>
      </c>
      <c r="C4814" t="s">
        <v>7226</v>
      </c>
      <c r="D4814" t="s">
        <v>9</v>
      </c>
      <c r="E4814" t="s">
        <v>6052</v>
      </c>
      <c r="F4814" s="8">
        <v>92</v>
      </c>
    </row>
    <row r="4815" spans="1:6" x14ac:dyDescent="0.25">
      <c r="A4815" s="22">
        <v>43451</v>
      </c>
      <c r="B4815" s="7">
        <v>0.11</v>
      </c>
      <c r="C4815" t="s">
        <v>7226</v>
      </c>
      <c r="D4815" t="s">
        <v>9</v>
      </c>
      <c r="E4815" t="s">
        <v>6932</v>
      </c>
      <c r="F4815" s="8">
        <v>92</v>
      </c>
    </row>
    <row r="4816" spans="1:6" x14ac:dyDescent="0.25">
      <c r="A4816" s="22">
        <v>43479</v>
      </c>
      <c r="B4816" s="7">
        <v>0.3</v>
      </c>
      <c r="C4816" t="s">
        <v>7226</v>
      </c>
      <c r="D4816" t="s">
        <v>7201</v>
      </c>
      <c r="E4816" t="s">
        <v>5204</v>
      </c>
      <c r="F4816" s="8">
        <v>92</v>
      </c>
    </row>
    <row r="4817" spans="1:6" x14ac:dyDescent="0.25">
      <c r="A4817" s="22">
        <v>43455</v>
      </c>
      <c r="B4817" s="7">
        <v>0.33</v>
      </c>
      <c r="C4817" t="s">
        <v>7229</v>
      </c>
      <c r="D4817" t="s">
        <v>7200</v>
      </c>
      <c r="E4817" t="s">
        <v>6790</v>
      </c>
      <c r="F4817" s="8">
        <v>92</v>
      </c>
    </row>
    <row r="4818" spans="1:6" x14ac:dyDescent="0.25">
      <c r="A4818" s="22">
        <v>43469</v>
      </c>
      <c r="B4818" s="7">
        <v>0.88</v>
      </c>
      <c r="C4818" t="s">
        <v>7229</v>
      </c>
      <c r="D4818" t="s">
        <v>7203</v>
      </c>
      <c r="E4818" t="s">
        <v>6622</v>
      </c>
      <c r="F4818" s="8">
        <v>92</v>
      </c>
    </row>
    <row r="4819" spans="1:6" x14ac:dyDescent="0.25">
      <c r="A4819" s="22">
        <v>43536</v>
      </c>
      <c r="B4819" s="7">
        <v>0.36</v>
      </c>
      <c r="C4819" t="s">
        <v>7231</v>
      </c>
      <c r="D4819" t="s">
        <v>9</v>
      </c>
      <c r="E4819" t="s">
        <v>4464</v>
      </c>
      <c r="F4819" s="8">
        <v>92</v>
      </c>
    </row>
    <row r="4820" spans="1:6" x14ac:dyDescent="0.25">
      <c r="A4820" s="22">
        <v>43545</v>
      </c>
      <c r="B4820" s="7">
        <v>0.7</v>
      </c>
      <c r="C4820" t="s">
        <v>7232</v>
      </c>
      <c r="D4820" t="s">
        <v>7203</v>
      </c>
      <c r="E4820" t="s">
        <v>6513</v>
      </c>
      <c r="F4820" s="8">
        <v>92</v>
      </c>
    </row>
    <row r="4821" spans="1:6" x14ac:dyDescent="0.25">
      <c r="A4821" s="22">
        <v>43455</v>
      </c>
      <c r="B4821" s="7">
        <v>0.1</v>
      </c>
      <c r="C4821" t="s">
        <v>7229</v>
      </c>
      <c r="D4821" t="s">
        <v>7201</v>
      </c>
      <c r="E4821" t="s">
        <v>6477</v>
      </c>
      <c r="F4821" s="8">
        <v>92</v>
      </c>
    </row>
    <row r="4822" spans="1:6" x14ac:dyDescent="0.25">
      <c r="A4822" s="22">
        <v>43454</v>
      </c>
      <c r="B4822" s="7">
        <v>0.98</v>
      </c>
      <c r="C4822" t="s">
        <v>7232</v>
      </c>
      <c r="D4822" t="s">
        <v>7203</v>
      </c>
      <c r="E4822" t="s">
        <v>5340</v>
      </c>
      <c r="F4822" s="8">
        <v>92</v>
      </c>
    </row>
    <row r="4823" spans="1:6" x14ac:dyDescent="0.25">
      <c r="A4823" s="22">
        <v>43440</v>
      </c>
      <c r="B4823" s="7">
        <v>0.3</v>
      </c>
      <c r="C4823" t="s">
        <v>7232</v>
      </c>
      <c r="D4823" t="s">
        <v>9</v>
      </c>
      <c r="E4823" t="s">
        <v>5649</v>
      </c>
      <c r="F4823" s="8">
        <v>92</v>
      </c>
    </row>
    <row r="4824" spans="1:6" x14ac:dyDescent="0.25">
      <c r="A4824" s="22">
        <v>43528</v>
      </c>
      <c r="B4824" s="7">
        <v>0.4</v>
      </c>
      <c r="C4824" t="s">
        <v>7226</v>
      </c>
      <c r="D4824" t="s">
        <v>9</v>
      </c>
      <c r="E4824" t="s">
        <v>6834</v>
      </c>
      <c r="F4824" s="8">
        <v>92</v>
      </c>
    </row>
    <row r="4825" spans="1:6" x14ac:dyDescent="0.25">
      <c r="A4825" s="22">
        <v>43419</v>
      </c>
      <c r="B4825" s="7">
        <v>0.43</v>
      </c>
      <c r="C4825" t="s">
        <v>7232</v>
      </c>
      <c r="D4825" t="s">
        <v>7202</v>
      </c>
      <c r="E4825" t="s">
        <v>6775</v>
      </c>
      <c r="F4825" s="8">
        <v>92</v>
      </c>
    </row>
    <row r="4826" spans="1:6" x14ac:dyDescent="0.25">
      <c r="A4826" s="22">
        <v>43546</v>
      </c>
      <c r="B4826" s="7">
        <v>0.2</v>
      </c>
      <c r="C4826" t="s">
        <v>7229</v>
      </c>
      <c r="D4826" t="s">
        <v>7201</v>
      </c>
      <c r="E4826" t="s">
        <v>5731</v>
      </c>
      <c r="F4826" s="8">
        <v>92</v>
      </c>
    </row>
    <row r="4827" spans="1:6" x14ac:dyDescent="0.25">
      <c r="A4827" s="22">
        <v>43480</v>
      </c>
      <c r="B4827" s="7">
        <v>0.1</v>
      </c>
      <c r="C4827" t="s">
        <v>7231</v>
      </c>
      <c r="D4827" t="s">
        <v>7201</v>
      </c>
      <c r="E4827" t="s">
        <v>6674</v>
      </c>
      <c r="F4827" s="8">
        <v>92</v>
      </c>
    </row>
    <row r="4828" spans="1:6" x14ac:dyDescent="0.25">
      <c r="A4828" s="22">
        <v>43510</v>
      </c>
      <c r="B4828" s="7">
        <v>0.14000000000000001</v>
      </c>
      <c r="C4828" t="s">
        <v>7232</v>
      </c>
      <c r="D4828" t="s">
        <v>7200</v>
      </c>
      <c r="E4828" t="s">
        <v>6667</v>
      </c>
      <c r="F4828" s="8">
        <v>92</v>
      </c>
    </row>
    <row r="4829" spans="1:6" x14ac:dyDescent="0.25">
      <c r="A4829" s="22">
        <v>43532</v>
      </c>
      <c r="B4829" s="7">
        <v>0.95</v>
      </c>
      <c r="C4829" t="s">
        <v>7229</v>
      </c>
      <c r="D4829" t="s">
        <v>9</v>
      </c>
      <c r="E4829" t="s">
        <v>6203</v>
      </c>
      <c r="F4829" s="8">
        <v>92</v>
      </c>
    </row>
    <row r="4830" spans="1:6" x14ac:dyDescent="0.25">
      <c r="A4830" s="22">
        <v>43426</v>
      </c>
      <c r="B4830" s="7">
        <v>0.35</v>
      </c>
      <c r="C4830" t="s">
        <v>7232</v>
      </c>
      <c r="D4830" t="s">
        <v>9</v>
      </c>
      <c r="E4830" t="s">
        <v>5632</v>
      </c>
      <c r="F4830" s="8">
        <v>92</v>
      </c>
    </row>
    <row r="4831" spans="1:6" x14ac:dyDescent="0.25">
      <c r="A4831" s="22">
        <v>43445</v>
      </c>
      <c r="B4831" s="7">
        <v>0.86</v>
      </c>
      <c r="C4831" t="s">
        <v>7231</v>
      </c>
      <c r="D4831" t="s">
        <v>7201</v>
      </c>
      <c r="E4831" t="s">
        <v>5945</v>
      </c>
      <c r="F4831" s="8">
        <v>92</v>
      </c>
    </row>
    <row r="4832" spans="1:6" x14ac:dyDescent="0.25">
      <c r="A4832" s="22">
        <v>43536</v>
      </c>
      <c r="B4832" s="7">
        <v>0.05</v>
      </c>
      <c r="C4832" t="s">
        <v>7231</v>
      </c>
      <c r="D4832" t="s">
        <v>7201</v>
      </c>
      <c r="E4832" t="s">
        <v>5325</v>
      </c>
      <c r="F4832" s="8">
        <v>92</v>
      </c>
    </row>
    <row r="4833" spans="1:6" x14ac:dyDescent="0.25">
      <c r="A4833" s="22">
        <v>43493</v>
      </c>
      <c r="B4833" s="7">
        <v>0.74</v>
      </c>
      <c r="C4833" t="s">
        <v>7226</v>
      </c>
      <c r="D4833" t="s">
        <v>9</v>
      </c>
      <c r="E4833" t="s">
        <v>6444</v>
      </c>
      <c r="F4833" s="8">
        <v>92</v>
      </c>
    </row>
    <row r="4834" spans="1:6" x14ac:dyDescent="0.25">
      <c r="A4834" s="22">
        <v>43455</v>
      </c>
      <c r="B4834" s="7">
        <v>0.39</v>
      </c>
      <c r="C4834" t="s">
        <v>7229</v>
      </c>
      <c r="D4834" t="s">
        <v>9</v>
      </c>
      <c r="E4834" t="s">
        <v>6764</v>
      </c>
      <c r="F4834" s="8">
        <v>92</v>
      </c>
    </row>
    <row r="4835" spans="1:6" x14ac:dyDescent="0.25">
      <c r="A4835" s="22">
        <v>43532</v>
      </c>
      <c r="B4835" s="7">
        <v>0.13</v>
      </c>
      <c r="C4835" t="s">
        <v>7229</v>
      </c>
      <c r="D4835" t="s">
        <v>7203</v>
      </c>
      <c r="E4835" t="s">
        <v>4191</v>
      </c>
      <c r="F4835" s="8">
        <v>92</v>
      </c>
    </row>
    <row r="4836" spans="1:6" x14ac:dyDescent="0.25">
      <c r="A4836" s="22">
        <v>43525</v>
      </c>
      <c r="B4836" s="7">
        <v>0.26</v>
      </c>
      <c r="C4836" t="s">
        <v>7229</v>
      </c>
      <c r="D4836" t="s">
        <v>7202</v>
      </c>
      <c r="E4836" t="s">
        <v>5444</v>
      </c>
      <c r="F4836" s="8">
        <v>92</v>
      </c>
    </row>
    <row r="4837" spans="1:6" x14ac:dyDescent="0.25">
      <c r="A4837" s="22">
        <v>43473</v>
      </c>
      <c r="B4837" s="7">
        <v>0.61</v>
      </c>
      <c r="C4837" t="s">
        <v>7231</v>
      </c>
      <c r="D4837" t="s">
        <v>7203</v>
      </c>
      <c r="E4837" t="s">
        <v>6414</v>
      </c>
      <c r="F4837" s="8">
        <v>92</v>
      </c>
    </row>
    <row r="4838" spans="1:6" x14ac:dyDescent="0.25">
      <c r="A4838" s="22">
        <v>43543</v>
      </c>
      <c r="B4838" s="7">
        <v>0.09</v>
      </c>
      <c r="C4838" t="s">
        <v>7231</v>
      </c>
      <c r="D4838" t="s">
        <v>9</v>
      </c>
      <c r="E4838" t="s">
        <v>5527</v>
      </c>
      <c r="F4838" s="8">
        <v>92</v>
      </c>
    </row>
    <row r="4839" spans="1:6" x14ac:dyDescent="0.25">
      <c r="A4839" s="22">
        <v>43539</v>
      </c>
      <c r="B4839" s="7">
        <v>7.0000000000000007E-2</v>
      </c>
      <c r="C4839" t="s">
        <v>7229</v>
      </c>
      <c r="D4839" t="s">
        <v>9</v>
      </c>
      <c r="E4839" t="s">
        <v>5760</v>
      </c>
      <c r="F4839" s="8">
        <v>92</v>
      </c>
    </row>
    <row r="4840" spans="1:6" x14ac:dyDescent="0.25">
      <c r="A4840" s="22">
        <v>43475</v>
      </c>
      <c r="B4840" s="7">
        <v>0.6</v>
      </c>
      <c r="C4840" t="s">
        <v>7232</v>
      </c>
      <c r="D4840" t="s">
        <v>7202</v>
      </c>
      <c r="E4840" t="s">
        <v>6076</v>
      </c>
      <c r="F4840" s="8">
        <v>92</v>
      </c>
    </row>
    <row r="4841" spans="1:6" x14ac:dyDescent="0.25">
      <c r="A4841" s="22">
        <v>43454</v>
      </c>
      <c r="B4841" s="7">
        <v>0.42</v>
      </c>
      <c r="C4841" t="s">
        <v>7232</v>
      </c>
      <c r="D4841" t="s">
        <v>7201</v>
      </c>
      <c r="E4841" t="s">
        <v>6734</v>
      </c>
      <c r="F4841" s="8">
        <v>92</v>
      </c>
    </row>
    <row r="4842" spans="1:6" x14ac:dyDescent="0.25">
      <c r="A4842" s="22">
        <v>43489</v>
      </c>
      <c r="B4842" s="7">
        <v>0.93</v>
      </c>
      <c r="C4842" t="s">
        <v>7232</v>
      </c>
      <c r="D4842" t="s">
        <v>7202</v>
      </c>
      <c r="E4842" t="s">
        <v>7071</v>
      </c>
      <c r="F4842" s="8">
        <v>92</v>
      </c>
    </row>
    <row r="4843" spans="1:6" x14ac:dyDescent="0.25">
      <c r="A4843" s="22">
        <v>43431</v>
      </c>
      <c r="B4843" s="7">
        <v>0.21</v>
      </c>
      <c r="C4843" t="s">
        <v>7231</v>
      </c>
      <c r="D4843" t="s">
        <v>9</v>
      </c>
      <c r="E4843" t="s">
        <v>6874</v>
      </c>
      <c r="F4843" s="8">
        <v>92</v>
      </c>
    </row>
    <row r="4844" spans="1:6" x14ac:dyDescent="0.25">
      <c r="A4844" s="22">
        <v>43482</v>
      </c>
      <c r="B4844" s="7">
        <v>0.95</v>
      </c>
      <c r="C4844" t="s">
        <v>7232</v>
      </c>
      <c r="D4844" t="s">
        <v>9</v>
      </c>
      <c r="E4844" t="s">
        <v>5651</v>
      </c>
      <c r="F4844" s="8">
        <v>92</v>
      </c>
    </row>
    <row r="4845" spans="1:6" x14ac:dyDescent="0.25">
      <c r="A4845" s="22">
        <v>43437</v>
      </c>
      <c r="B4845" s="7">
        <v>0.25</v>
      </c>
      <c r="C4845" t="s">
        <v>7226</v>
      </c>
      <c r="D4845" t="s">
        <v>9</v>
      </c>
      <c r="E4845" t="s">
        <v>3117</v>
      </c>
      <c r="F4845" s="8">
        <v>92</v>
      </c>
    </row>
    <row r="4846" spans="1:6" x14ac:dyDescent="0.25">
      <c r="A4846" s="22">
        <v>43476</v>
      </c>
      <c r="B4846" s="7">
        <v>0.05</v>
      </c>
      <c r="C4846" t="s">
        <v>7229</v>
      </c>
      <c r="D4846" t="s">
        <v>9</v>
      </c>
      <c r="E4846" t="s">
        <v>6291</v>
      </c>
      <c r="F4846" s="8">
        <v>92</v>
      </c>
    </row>
    <row r="4847" spans="1:6" x14ac:dyDescent="0.25">
      <c r="A4847" s="22">
        <v>43461</v>
      </c>
      <c r="B4847" s="7">
        <v>0.7</v>
      </c>
      <c r="C4847" t="s">
        <v>7232</v>
      </c>
      <c r="D4847" t="s">
        <v>7200</v>
      </c>
      <c r="E4847" t="s">
        <v>5476</v>
      </c>
      <c r="F4847" s="8">
        <v>92</v>
      </c>
    </row>
    <row r="4848" spans="1:6" x14ac:dyDescent="0.25">
      <c r="A4848" s="22">
        <v>43493</v>
      </c>
      <c r="B4848" s="7">
        <v>0.01</v>
      </c>
      <c r="C4848" t="s">
        <v>7226</v>
      </c>
      <c r="D4848" t="s">
        <v>9</v>
      </c>
      <c r="E4848" t="s">
        <v>6150</v>
      </c>
      <c r="F4848" s="8">
        <v>92</v>
      </c>
    </row>
    <row r="4849" spans="1:6" x14ac:dyDescent="0.25">
      <c r="A4849" s="22">
        <v>43486</v>
      </c>
      <c r="B4849" s="7">
        <v>0.75</v>
      </c>
      <c r="C4849" t="s">
        <v>7226</v>
      </c>
      <c r="D4849" t="s">
        <v>7202</v>
      </c>
      <c r="E4849" t="s">
        <v>3136</v>
      </c>
      <c r="F4849" s="8">
        <v>92</v>
      </c>
    </row>
    <row r="4850" spans="1:6" x14ac:dyDescent="0.25">
      <c r="A4850" s="22">
        <v>43501</v>
      </c>
      <c r="B4850" s="7">
        <v>0.61</v>
      </c>
      <c r="C4850" t="s">
        <v>7231</v>
      </c>
      <c r="D4850" t="s">
        <v>7201</v>
      </c>
      <c r="E4850" t="s">
        <v>3923</v>
      </c>
      <c r="F4850" s="8">
        <v>92</v>
      </c>
    </row>
    <row r="4851" spans="1:6" x14ac:dyDescent="0.25">
      <c r="A4851" s="22">
        <v>43514</v>
      </c>
      <c r="B4851" s="7">
        <v>0.91</v>
      </c>
      <c r="C4851" t="s">
        <v>7226</v>
      </c>
      <c r="D4851" t="s">
        <v>9</v>
      </c>
      <c r="E4851" t="s">
        <v>6432</v>
      </c>
      <c r="F4851" s="8">
        <v>92</v>
      </c>
    </row>
    <row r="4852" spans="1:6" x14ac:dyDescent="0.25">
      <c r="A4852" s="22">
        <v>43440</v>
      </c>
      <c r="B4852" s="7">
        <v>0.66</v>
      </c>
      <c r="C4852" t="s">
        <v>7232</v>
      </c>
      <c r="D4852" t="s">
        <v>7200</v>
      </c>
      <c r="E4852" t="s">
        <v>6468</v>
      </c>
      <c r="F4852" s="8">
        <v>92</v>
      </c>
    </row>
    <row r="4853" spans="1:6" x14ac:dyDescent="0.25">
      <c r="A4853" s="22">
        <v>43465</v>
      </c>
      <c r="B4853" s="7">
        <v>0.88</v>
      </c>
      <c r="C4853" t="s">
        <v>7226</v>
      </c>
      <c r="D4853" t="s">
        <v>7201</v>
      </c>
      <c r="E4853" t="s">
        <v>5039</v>
      </c>
      <c r="F4853" s="8">
        <v>92</v>
      </c>
    </row>
    <row r="4854" spans="1:6" x14ac:dyDescent="0.25">
      <c r="A4854" s="22">
        <v>43479</v>
      </c>
      <c r="B4854" s="7">
        <v>0.44</v>
      </c>
      <c r="C4854" t="s">
        <v>7226</v>
      </c>
      <c r="D4854" t="s">
        <v>9</v>
      </c>
      <c r="E4854" t="s">
        <v>5099</v>
      </c>
      <c r="F4854" s="8">
        <v>92</v>
      </c>
    </row>
    <row r="4855" spans="1:6" x14ac:dyDescent="0.25">
      <c r="A4855" s="22">
        <v>43553</v>
      </c>
      <c r="B4855" s="7">
        <v>0.9</v>
      </c>
      <c r="C4855" t="s">
        <v>7229</v>
      </c>
      <c r="D4855" t="s">
        <v>7200</v>
      </c>
      <c r="E4855" t="s">
        <v>2005</v>
      </c>
      <c r="F4855" s="8">
        <v>92</v>
      </c>
    </row>
    <row r="4856" spans="1:6" x14ac:dyDescent="0.25">
      <c r="A4856" s="22">
        <v>43518</v>
      </c>
      <c r="B4856" s="7">
        <v>0.57999999999999996</v>
      </c>
      <c r="C4856" t="s">
        <v>7229</v>
      </c>
      <c r="D4856" t="s">
        <v>9</v>
      </c>
      <c r="E4856" t="s">
        <v>6621</v>
      </c>
      <c r="F4856" s="8">
        <v>92</v>
      </c>
    </row>
    <row r="4857" spans="1:6" x14ac:dyDescent="0.25">
      <c r="A4857" s="22">
        <v>43549</v>
      </c>
      <c r="B4857" s="7">
        <v>0.35</v>
      </c>
      <c r="C4857" t="s">
        <v>7226</v>
      </c>
      <c r="D4857" t="s">
        <v>7201</v>
      </c>
      <c r="E4857" t="s">
        <v>1753</v>
      </c>
      <c r="F4857" s="8">
        <v>92</v>
      </c>
    </row>
    <row r="4858" spans="1:6" x14ac:dyDescent="0.25">
      <c r="A4858" s="22">
        <v>43517</v>
      </c>
      <c r="B4858" s="7">
        <v>0.73</v>
      </c>
      <c r="C4858" t="s">
        <v>7232</v>
      </c>
      <c r="D4858" t="s">
        <v>7201</v>
      </c>
      <c r="E4858" t="s">
        <v>6619</v>
      </c>
      <c r="F4858" s="8">
        <v>92</v>
      </c>
    </row>
    <row r="4859" spans="1:6" x14ac:dyDescent="0.25">
      <c r="A4859" s="22">
        <v>43427</v>
      </c>
      <c r="B4859" s="7">
        <v>0.86</v>
      </c>
      <c r="C4859" t="s">
        <v>7229</v>
      </c>
      <c r="D4859" t="s">
        <v>7200</v>
      </c>
      <c r="E4859" t="s">
        <v>3202</v>
      </c>
      <c r="F4859" s="8">
        <v>92</v>
      </c>
    </row>
    <row r="4860" spans="1:6" x14ac:dyDescent="0.25">
      <c r="A4860" s="22">
        <v>43427</v>
      </c>
      <c r="B4860" s="7">
        <v>0.27</v>
      </c>
      <c r="C4860" t="s">
        <v>7229</v>
      </c>
      <c r="D4860" t="s">
        <v>7201</v>
      </c>
      <c r="E4860" t="s">
        <v>5721</v>
      </c>
      <c r="F4860" s="8">
        <v>92</v>
      </c>
    </row>
    <row r="4861" spans="1:6" x14ac:dyDescent="0.25">
      <c r="A4861" s="22">
        <v>43427</v>
      </c>
      <c r="B4861" s="7">
        <v>0.15</v>
      </c>
      <c r="C4861" t="s">
        <v>7229</v>
      </c>
      <c r="D4861" t="s">
        <v>7202</v>
      </c>
      <c r="E4861" t="s">
        <v>6940</v>
      </c>
      <c r="F4861" s="8">
        <v>92</v>
      </c>
    </row>
    <row r="4862" spans="1:6" x14ac:dyDescent="0.25">
      <c r="A4862" s="22">
        <v>43507</v>
      </c>
      <c r="B4862" s="7">
        <v>0.03</v>
      </c>
      <c r="C4862" t="s">
        <v>7226</v>
      </c>
      <c r="D4862" t="s">
        <v>7201</v>
      </c>
      <c r="E4862" t="s">
        <v>6291</v>
      </c>
      <c r="F4862" s="8">
        <v>92</v>
      </c>
    </row>
    <row r="4863" spans="1:6" x14ac:dyDescent="0.25">
      <c r="A4863" s="22">
        <v>43461</v>
      </c>
      <c r="B4863" s="7">
        <v>0.61</v>
      </c>
      <c r="C4863" t="s">
        <v>7232</v>
      </c>
      <c r="D4863" t="s">
        <v>7200</v>
      </c>
      <c r="E4863" t="s">
        <v>7188</v>
      </c>
      <c r="F4863" s="8">
        <v>92</v>
      </c>
    </row>
    <row r="4864" spans="1:6" x14ac:dyDescent="0.25">
      <c r="A4864" s="22">
        <v>43494</v>
      </c>
      <c r="B4864" s="7">
        <v>0.86</v>
      </c>
      <c r="C4864" t="s">
        <v>7231</v>
      </c>
      <c r="D4864" t="s">
        <v>7200</v>
      </c>
      <c r="E4864" t="s">
        <v>5294</v>
      </c>
      <c r="F4864" s="8">
        <v>92</v>
      </c>
    </row>
    <row r="4865" spans="1:6" x14ac:dyDescent="0.25">
      <c r="A4865" s="22">
        <v>43532</v>
      </c>
      <c r="B4865" s="7">
        <v>0.79</v>
      </c>
      <c r="C4865" t="s">
        <v>7229</v>
      </c>
      <c r="D4865" t="s">
        <v>9</v>
      </c>
      <c r="E4865" t="s">
        <v>6654</v>
      </c>
      <c r="F4865" s="8">
        <v>92</v>
      </c>
    </row>
    <row r="4866" spans="1:6" x14ac:dyDescent="0.25">
      <c r="A4866" s="22">
        <v>43427</v>
      </c>
      <c r="B4866" s="7">
        <v>0.82</v>
      </c>
      <c r="C4866" t="s">
        <v>7229</v>
      </c>
      <c r="D4866" t="s">
        <v>7200</v>
      </c>
      <c r="E4866" t="s">
        <v>4213</v>
      </c>
      <c r="F4866" s="8">
        <v>92</v>
      </c>
    </row>
    <row r="4867" spans="1:6" x14ac:dyDescent="0.25">
      <c r="A4867" s="22">
        <v>43500</v>
      </c>
      <c r="B4867" s="7">
        <v>0.98</v>
      </c>
      <c r="C4867" t="s">
        <v>7226</v>
      </c>
      <c r="D4867" t="s">
        <v>7203</v>
      </c>
      <c r="E4867" t="s">
        <v>2889</v>
      </c>
      <c r="F4867" s="8">
        <v>92</v>
      </c>
    </row>
    <row r="4868" spans="1:6" x14ac:dyDescent="0.25">
      <c r="A4868" s="22">
        <v>43517</v>
      </c>
      <c r="B4868" s="7">
        <v>0.39</v>
      </c>
      <c r="C4868" t="s">
        <v>7232</v>
      </c>
      <c r="D4868" t="s">
        <v>9</v>
      </c>
      <c r="E4868" t="s">
        <v>5148</v>
      </c>
      <c r="F4868" s="8">
        <v>92</v>
      </c>
    </row>
    <row r="4869" spans="1:6" x14ac:dyDescent="0.25">
      <c r="A4869" s="22">
        <v>43529</v>
      </c>
      <c r="B4869" s="7">
        <v>0.28999999999999998</v>
      </c>
      <c r="C4869" t="s">
        <v>7231</v>
      </c>
      <c r="D4869" t="s">
        <v>7203</v>
      </c>
      <c r="E4869" t="s">
        <v>5012</v>
      </c>
      <c r="F4869" s="8">
        <v>92</v>
      </c>
    </row>
    <row r="4870" spans="1:6" x14ac:dyDescent="0.25">
      <c r="A4870" s="22">
        <v>43468</v>
      </c>
      <c r="B4870" s="7">
        <v>0.17</v>
      </c>
      <c r="C4870" t="s">
        <v>7232</v>
      </c>
      <c r="D4870" t="s">
        <v>7200</v>
      </c>
      <c r="E4870" t="s">
        <v>6739</v>
      </c>
      <c r="F4870" s="8">
        <v>92</v>
      </c>
    </row>
    <row r="4871" spans="1:6" x14ac:dyDescent="0.25">
      <c r="A4871" s="22">
        <v>43538</v>
      </c>
      <c r="B4871" s="7">
        <v>0.75</v>
      </c>
      <c r="C4871" t="s">
        <v>7232</v>
      </c>
      <c r="D4871" t="s">
        <v>7201</v>
      </c>
      <c r="E4871" t="s">
        <v>5330</v>
      </c>
      <c r="F4871" s="8">
        <v>92</v>
      </c>
    </row>
    <row r="4872" spans="1:6" x14ac:dyDescent="0.25">
      <c r="A4872" s="22">
        <v>43451</v>
      </c>
      <c r="B4872" s="7">
        <v>0.5</v>
      </c>
      <c r="C4872" t="s">
        <v>7226</v>
      </c>
      <c r="D4872" t="s">
        <v>7201</v>
      </c>
      <c r="E4872" t="s">
        <v>6759</v>
      </c>
      <c r="F4872" s="8">
        <v>92</v>
      </c>
    </row>
    <row r="4873" spans="1:6" x14ac:dyDescent="0.25">
      <c r="A4873" s="22">
        <v>43500</v>
      </c>
      <c r="B4873" s="7">
        <v>0.86</v>
      </c>
      <c r="C4873" t="s">
        <v>7226</v>
      </c>
      <c r="D4873" t="s">
        <v>7201</v>
      </c>
      <c r="E4873" t="s">
        <v>567</v>
      </c>
      <c r="F4873" s="8">
        <v>92</v>
      </c>
    </row>
    <row r="4874" spans="1:6" x14ac:dyDescent="0.25">
      <c r="A4874" s="22">
        <v>43430</v>
      </c>
      <c r="B4874" s="7">
        <v>0.39</v>
      </c>
      <c r="C4874" t="s">
        <v>7226</v>
      </c>
      <c r="D4874" t="s">
        <v>9</v>
      </c>
      <c r="E4874" t="s">
        <v>6497</v>
      </c>
      <c r="F4874" s="8">
        <v>92</v>
      </c>
    </row>
    <row r="4875" spans="1:6" x14ac:dyDescent="0.25">
      <c r="A4875" s="22">
        <v>43552</v>
      </c>
      <c r="B4875" s="7">
        <v>0.63</v>
      </c>
      <c r="C4875" t="s">
        <v>7232</v>
      </c>
      <c r="D4875" t="s">
        <v>7201</v>
      </c>
      <c r="E4875" t="s">
        <v>5022</v>
      </c>
      <c r="F4875" s="8">
        <v>92</v>
      </c>
    </row>
    <row r="4876" spans="1:6" x14ac:dyDescent="0.25">
      <c r="A4876" s="22">
        <v>43445</v>
      </c>
      <c r="B4876" s="7">
        <v>0.56000000000000005</v>
      </c>
      <c r="C4876" t="s">
        <v>7231</v>
      </c>
      <c r="D4876" t="s">
        <v>9</v>
      </c>
      <c r="E4876" t="s">
        <v>7184</v>
      </c>
      <c r="F4876" s="8">
        <v>92</v>
      </c>
    </row>
    <row r="4877" spans="1:6" x14ac:dyDescent="0.25">
      <c r="A4877" s="22">
        <v>43438</v>
      </c>
      <c r="B4877" s="7">
        <v>0.52</v>
      </c>
      <c r="C4877" t="s">
        <v>7231</v>
      </c>
      <c r="D4877" t="s">
        <v>7201</v>
      </c>
      <c r="E4877" t="s">
        <v>561</v>
      </c>
      <c r="F4877" s="8">
        <v>92</v>
      </c>
    </row>
    <row r="4878" spans="1:6" x14ac:dyDescent="0.25">
      <c r="A4878" s="22">
        <v>43440</v>
      </c>
      <c r="B4878" s="7">
        <v>0.69</v>
      </c>
      <c r="C4878" t="s">
        <v>7232</v>
      </c>
      <c r="D4878" t="s">
        <v>9</v>
      </c>
      <c r="E4878" t="s">
        <v>6101</v>
      </c>
      <c r="F4878" s="8">
        <v>92</v>
      </c>
    </row>
    <row r="4879" spans="1:6" x14ac:dyDescent="0.25">
      <c r="A4879" s="22">
        <v>43472</v>
      </c>
      <c r="B4879" s="7">
        <v>0.12</v>
      </c>
      <c r="C4879" t="s">
        <v>7226</v>
      </c>
      <c r="D4879" t="s">
        <v>7200</v>
      </c>
      <c r="E4879" t="s">
        <v>6555</v>
      </c>
      <c r="F4879" s="8">
        <v>92</v>
      </c>
    </row>
    <row r="4880" spans="1:6" x14ac:dyDescent="0.25">
      <c r="A4880" s="22">
        <v>43469</v>
      </c>
      <c r="B4880" s="7">
        <v>0.63</v>
      </c>
      <c r="C4880" t="s">
        <v>7229</v>
      </c>
      <c r="D4880" t="s">
        <v>7201</v>
      </c>
      <c r="E4880" t="s">
        <v>5744</v>
      </c>
      <c r="F4880" s="8">
        <v>92</v>
      </c>
    </row>
    <row r="4881" spans="1:6" x14ac:dyDescent="0.25">
      <c r="A4881" s="22">
        <v>43500</v>
      </c>
      <c r="B4881" s="7">
        <v>0.34</v>
      </c>
      <c r="C4881" t="s">
        <v>7226</v>
      </c>
      <c r="D4881" t="s">
        <v>9</v>
      </c>
      <c r="E4881" t="s">
        <v>6965</v>
      </c>
      <c r="F4881" s="8">
        <v>92</v>
      </c>
    </row>
    <row r="4882" spans="1:6" x14ac:dyDescent="0.25">
      <c r="A4882" s="22">
        <v>43486</v>
      </c>
      <c r="B4882" s="7">
        <v>0.33</v>
      </c>
      <c r="C4882" t="s">
        <v>7226</v>
      </c>
      <c r="D4882" t="s">
        <v>9</v>
      </c>
      <c r="E4882" t="s">
        <v>4245</v>
      </c>
      <c r="F4882" s="8">
        <v>92</v>
      </c>
    </row>
    <row r="4883" spans="1:6" x14ac:dyDescent="0.25">
      <c r="A4883" s="22">
        <v>43419</v>
      </c>
      <c r="B4883" s="7">
        <v>0.49</v>
      </c>
      <c r="C4883" t="s">
        <v>7232</v>
      </c>
      <c r="D4883" t="s">
        <v>7201</v>
      </c>
      <c r="E4883" t="s">
        <v>5466</v>
      </c>
      <c r="F4883" s="8">
        <v>92</v>
      </c>
    </row>
    <row r="4884" spans="1:6" x14ac:dyDescent="0.25">
      <c r="A4884" s="22">
        <v>43517</v>
      </c>
      <c r="B4884" s="7">
        <v>0.04</v>
      </c>
      <c r="C4884" t="s">
        <v>7232</v>
      </c>
      <c r="D4884" t="s">
        <v>7201</v>
      </c>
      <c r="E4884" t="s">
        <v>5747</v>
      </c>
      <c r="F4884" s="8">
        <v>92</v>
      </c>
    </row>
    <row r="4885" spans="1:6" x14ac:dyDescent="0.25">
      <c r="A4885" s="22">
        <v>43494</v>
      </c>
      <c r="B4885" s="7">
        <v>0.02</v>
      </c>
      <c r="C4885" t="s">
        <v>7231</v>
      </c>
      <c r="D4885" t="s">
        <v>7203</v>
      </c>
      <c r="E4885" t="s">
        <v>6463</v>
      </c>
      <c r="F4885" s="8">
        <v>92</v>
      </c>
    </row>
    <row r="4886" spans="1:6" x14ac:dyDescent="0.25">
      <c r="A4886" s="22">
        <v>43522</v>
      </c>
      <c r="B4886" s="7">
        <v>0.7</v>
      </c>
      <c r="C4886" t="s">
        <v>7231</v>
      </c>
      <c r="D4886" t="s">
        <v>9</v>
      </c>
      <c r="E4886" t="s">
        <v>5684</v>
      </c>
      <c r="F4886" s="8">
        <v>92</v>
      </c>
    </row>
    <row r="4887" spans="1:6" x14ac:dyDescent="0.25">
      <c r="A4887" s="22">
        <v>43490</v>
      </c>
      <c r="B4887" s="7">
        <v>0.95</v>
      </c>
      <c r="C4887" t="s">
        <v>7229</v>
      </c>
      <c r="D4887" t="s">
        <v>7203</v>
      </c>
      <c r="E4887" t="s">
        <v>6893</v>
      </c>
      <c r="F4887" s="8">
        <v>92</v>
      </c>
    </row>
    <row r="4888" spans="1:6" x14ac:dyDescent="0.25">
      <c r="A4888" s="22">
        <v>43483</v>
      </c>
      <c r="B4888" s="7">
        <v>0.68</v>
      </c>
      <c r="C4888" t="s">
        <v>7229</v>
      </c>
      <c r="D4888" t="s">
        <v>9</v>
      </c>
      <c r="E4888" t="s">
        <v>4501</v>
      </c>
      <c r="F4888" s="8">
        <v>92</v>
      </c>
    </row>
    <row r="4889" spans="1:6" x14ac:dyDescent="0.25">
      <c r="A4889" s="22">
        <v>43546</v>
      </c>
      <c r="B4889" s="7">
        <v>0.57999999999999996</v>
      </c>
      <c r="C4889" t="s">
        <v>7229</v>
      </c>
      <c r="D4889" t="s">
        <v>7200</v>
      </c>
      <c r="E4889" t="s">
        <v>6206</v>
      </c>
      <c r="F4889" s="8">
        <v>92</v>
      </c>
    </row>
    <row r="4890" spans="1:6" x14ac:dyDescent="0.25">
      <c r="A4890" s="22">
        <v>43431</v>
      </c>
      <c r="B4890" s="7">
        <v>0.34</v>
      </c>
      <c r="C4890" t="s">
        <v>7231</v>
      </c>
      <c r="D4890" t="s">
        <v>7200</v>
      </c>
      <c r="E4890" t="s">
        <v>6277</v>
      </c>
      <c r="F4890" s="8">
        <v>92</v>
      </c>
    </row>
    <row r="4891" spans="1:6" x14ac:dyDescent="0.25">
      <c r="A4891" s="22">
        <v>43489</v>
      </c>
      <c r="B4891" s="7">
        <v>0.08</v>
      </c>
      <c r="C4891" t="s">
        <v>7232</v>
      </c>
      <c r="D4891" t="s">
        <v>7202</v>
      </c>
      <c r="E4891" t="s">
        <v>5865</v>
      </c>
      <c r="F4891" s="8">
        <v>92</v>
      </c>
    </row>
    <row r="4892" spans="1:6" x14ac:dyDescent="0.25">
      <c r="A4892" s="22">
        <v>43440</v>
      </c>
      <c r="B4892" s="7">
        <v>0.87</v>
      </c>
      <c r="C4892" t="s">
        <v>7232</v>
      </c>
      <c r="D4892" t="s">
        <v>7200</v>
      </c>
      <c r="E4892" t="s">
        <v>6703</v>
      </c>
      <c r="F4892" s="8">
        <v>92</v>
      </c>
    </row>
    <row r="4893" spans="1:6" x14ac:dyDescent="0.25">
      <c r="A4893" s="22">
        <v>43462</v>
      </c>
      <c r="B4893" s="7">
        <v>0.26</v>
      </c>
      <c r="C4893" t="s">
        <v>7229</v>
      </c>
      <c r="D4893" t="s">
        <v>7200</v>
      </c>
      <c r="E4893" t="s">
        <v>5440</v>
      </c>
      <c r="F4893" s="8">
        <v>92</v>
      </c>
    </row>
    <row r="4894" spans="1:6" x14ac:dyDescent="0.25">
      <c r="A4894" s="22">
        <v>43549</v>
      </c>
      <c r="B4894" s="7">
        <v>0.59</v>
      </c>
      <c r="C4894" t="s">
        <v>7226</v>
      </c>
      <c r="D4894" t="s">
        <v>7200</v>
      </c>
      <c r="E4894" t="s">
        <v>6534</v>
      </c>
      <c r="F4894" s="8">
        <v>92</v>
      </c>
    </row>
    <row r="4895" spans="1:6" x14ac:dyDescent="0.25">
      <c r="A4895" s="22">
        <v>43552</v>
      </c>
      <c r="B4895" s="7">
        <v>0.09</v>
      </c>
      <c r="C4895" t="s">
        <v>7232</v>
      </c>
      <c r="D4895" t="s">
        <v>9</v>
      </c>
      <c r="E4895" t="s">
        <v>5898</v>
      </c>
      <c r="F4895" s="8">
        <v>92</v>
      </c>
    </row>
    <row r="4896" spans="1:6" x14ac:dyDescent="0.25">
      <c r="A4896" s="22">
        <v>43430</v>
      </c>
      <c r="B4896" s="7">
        <v>0.79</v>
      </c>
      <c r="C4896" t="s">
        <v>7226</v>
      </c>
      <c r="D4896" t="s">
        <v>7200</v>
      </c>
      <c r="E4896" t="s">
        <v>561</v>
      </c>
      <c r="F4896" s="8">
        <v>92</v>
      </c>
    </row>
    <row r="4897" spans="1:6" x14ac:dyDescent="0.25">
      <c r="A4897" s="22">
        <v>43535</v>
      </c>
      <c r="B4897" s="7">
        <v>0.61</v>
      </c>
      <c r="C4897" t="s">
        <v>7226</v>
      </c>
      <c r="D4897" t="s">
        <v>9</v>
      </c>
      <c r="E4897" t="s">
        <v>6943</v>
      </c>
      <c r="F4897" s="8">
        <v>92</v>
      </c>
    </row>
    <row r="4898" spans="1:6" x14ac:dyDescent="0.25">
      <c r="A4898" s="22">
        <v>43518</v>
      </c>
      <c r="B4898" s="7">
        <v>0.15</v>
      </c>
      <c r="C4898" t="s">
        <v>7229</v>
      </c>
      <c r="D4898" t="s">
        <v>9</v>
      </c>
      <c r="E4898" t="s">
        <v>5483</v>
      </c>
      <c r="F4898" s="8">
        <v>92</v>
      </c>
    </row>
    <row r="4899" spans="1:6" x14ac:dyDescent="0.25">
      <c r="A4899" s="22">
        <v>43518</v>
      </c>
      <c r="B4899" s="7">
        <v>0.22</v>
      </c>
      <c r="C4899" t="s">
        <v>7229</v>
      </c>
      <c r="D4899" t="s">
        <v>9</v>
      </c>
      <c r="E4899" t="s">
        <v>6970</v>
      </c>
      <c r="F4899" s="8">
        <v>92</v>
      </c>
    </row>
    <row r="4900" spans="1:6" x14ac:dyDescent="0.25">
      <c r="A4900" s="22">
        <v>43441</v>
      </c>
      <c r="B4900" s="7">
        <v>0.96</v>
      </c>
      <c r="C4900" t="s">
        <v>7229</v>
      </c>
      <c r="D4900" t="s">
        <v>7203</v>
      </c>
      <c r="E4900" t="s">
        <v>5978</v>
      </c>
      <c r="F4900" s="8">
        <v>92</v>
      </c>
    </row>
    <row r="4901" spans="1:6" x14ac:dyDescent="0.25">
      <c r="A4901" s="22">
        <v>43515</v>
      </c>
      <c r="B4901" s="7">
        <v>0.83</v>
      </c>
      <c r="C4901" t="s">
        <v>7231</v>
      </c>
      <c r="D4901" t="s">
        <v>9</v>
      </c>
      <c r="E4901" t="s">
        <v>7088</v>
      </c>
      <c r="F4901" s="8">
        <v>92</v>
      </c>
    </row>
    <row r="4902" spans="1:6" x14ac:dyDescent="0.25">
      <c r="A4902" s="22">
        <v>43528</v>
      </c>
      <c r="B4902" s="7">
        <v>0.55000000000000004</v>
      </c>
      <c r="C4902" t="s">
        <v>7226</v>
      </c>
      <c r="D4902" t="s">
        <v>7201</v>
      </c>
      <c r="E4902" t="s">
        <v>5839</v>
      </c>
      <c r="F4902" s="8">
        <v>92</v>
      </c>
    </row>
    <row r="4903" spans="1:6" x14ac:dyDescent="0.25">
      <c r="A4903" s="22">
        <v>43459</v>
      </c>
      <c r="B4903" s="7">
        <v>0.52</v>
      </c>
      <c r="C4903" t="s">
        <v>7231</v>
      </c>
      <c r="D4903" t="s">
        <v>7200</v>
      </c>
      <c r="E4903" t="s">
        <v>5725</v>
      </c>
      <c r="F4903" s="8">
        <v>92</v>
      </c>
    </row>
    <row r="4904" spans="1:6" x14ac:dyDescent="0.25">
      <c r="A4904" s="22">
        <v>43483</v>
      </c>
      <c r="B4904" s="7">
        <v>0.3</v>
      </c>
      <c r="C4904" t="s">
        <v>7229</v>
      </c>
      <c r="D4904" t="s">
        <v>7202</v>
      </c>
      <c r="E4904" t="s">
        <v>6910</v>
      </c>
      <c r="F4904" s="8">
        <v>92</v>
      </c>
    </row>
    <row r="4905" spans="1:6" x14ac:dyDescent="0.25">
      <c r="A4905" s="22">
        <v>43419</v>
      </c>
      <c r="B4905" s="7">
        <v>0.98</v>
      </c>
      <c r="C4905" t="s">
        <v>7232</v>
      </c>
      <c r="D4905" t="s">
        <v>7203</v>
      </c>
      <c r="E4905" t="s">
        <v>6842</v>
      </c>
      <c r="F4905" s="8">
        <v>92</v>
      </c>
    </row>
    <row r="4906" spans="1:6" x14ac:dyDescent="0.25">
      <c r="A4906" s="22">
        <v>43423</v>
      </c>
      <c r="B4906" s="7">
        <v>0.37</v>
      </c>
      <c r="C4906" t="s">
        <v>7226</v>
      </c>
      <c r="D4906" t="s">
        <v>7201</v>
      </c>
      <c r="E4906" t="s">
        <v>2086</v>
      </c>
      <c r="F4906" s="8">
        <v>92</v>
      </c>
    </row>
    <row r="4907" spans="1:6" x14ac:dyDescent="0.25">
      <c r="A4907" s="22">
        <v>43479</v>
      </c>
      <c r="B4907" s="7">
        <v>0.56000000000000005</v>
      </c>
      <c r="C4907" t="s">
        <v>7226</v>
      </c>
      <c r="D4907" t="s">
        <v>7201</v>
      </c>
      <c r="E4907" t="s">
        <v>5072</v>
      </c>
      <c r="F4907" s="8">
        <v>92</v>
      </c>
    </row>
    <row r="4908" spans="1:6" x14ac:dyDescent="0.25">
      <c r="A4908" s="22">
        <v>43483</v>
      </c>
      <c r="B4908" s="7">
        <v>0.51</v>
      </c>
      <c r="C4908" t="s">
        <v>7229</v>
      </c>
      <c r="D4908" t="s">
        <v>9</v>
      </c>
      <c r="E4908" t="s">
        <v>1318</v>
      </c>
      <c r="F4908" s="8">
        <v>92</v>
      </c>
    </row>
    <row r="4909" spans="1:6" x14ac:dyDescent="0.25">
      <c r="A4909" s="22">
        <v>43493</v>
      </c>
      <c r="B4909" s="7">
        <v>0.16</v>
      </c>
      <c r="C4909" t="s">
        <v>7226</v>
      </c>
      <c r="D4909" t="s">
        <v>7200</v>
      </c>
      <c r="E4909" t="s">
        <v>881</v>
      </c>
      <c r="F4909" s="8">
        <v>92</v>
      </c>
    </row>
    <row r="4910" spans="1:6" x14ac:dyDescent="0.25">
      <c r="A4910" s="22">
        <v>43504</v>
      </c>
      <c r="B4910" s="7">
        <v>0.13</v>
      </c>
      <c r="C4910" t="s">
        <v>7229</v>
      </c>
      <c r="D4910" t="s">
        <v>7201</v>
      </c>
      <c r="E4910" t="s">
        <v>6348</v>
      </c>
      <c r="F4910" s="8">
        <v>92</v>
      </c>
    </row>
    <row r="4911" spans="1:6" x14ac:dyDescent="0.25">
      <c r="A4911" s="22">
        <v>43452</v>
      </c>
      <c r="B4911" s="7">
        <v>0.49</v>
      </c>
      <c r="C4911" t="s">
        <v>7231</v>
      </c>
      <c r="D4911" t="s">
        <v>7202</v>
      </c>
      <c r="E4911" t="s">
        <v>4703</v>
      </c>
      <c r="F4911" s="8">
        <v>92</v>
      </c>
    </row>
    <row r="4912" spans="1:6" x14ac:dyDescent="0.25">
      <c r="A4912" s="22">
        <v>43447</v>
      </c>
      <c r="B4912" s="7">
        <v>0.1</v>
      </c>
      <c r="C4912" t="s">
        <v>7232</v>
      </c>
      <c r="D4912" t="s">
        <v>7201</v>
      </c>
      <c r="E4912" t="s">
        <v>6792</v>
      </c>
      <c r="F4912" s="8">
        <v>92</v>
      </c>
    </row>
    <row r="4913" spans="1:6" x14ac:dyDescent="0.25">
      <c r="A4913" s="22">
        <v>43494</v>
      </c>
      <c r="B4913" s="7">
        <v>0.81</v>
      </c>
      <c r="C4913" t="s">
        <v>7231</v>
      </c>
      <c r="D4913" t="s">
        <v>9</v>
      </c>
      <c r="E4913" t="s">
        <v>2492</v>
      </c>
      <c r="F4913" s="8">
        <v>92</v>
      </c>
    </row>
    <row r="4914" spans="1:6" x14ac:dyDescent="0.25">
      <c r="A4914" s="22">
        <v>43504</v>
      </c>
      <c r="B4914" s="7">
        <v>0.11</v>
      </c>
      <c r="C4914" t="s">
        <v>7229</v>
      </c>
      <c r="D4914" t="s">
        <v>7201</v>
      </c>
      <c r="E4914" t="s">
        <v>6100</v>
      </c>
      <c r="F4914" s="8">
        <v>92</v>
      </c>
    </row>
    <row r="4915" spans="1:6" x14ac:dyDescent="0.25">
      <c r="A4915" s="22">
        <v>43468</v>
      </c>
      <c r="B4915" s="7">
        <v>0.04</v>
      </c>
      <c r="C4915" t="s">
        <v>7232</v>
      </c>
      <c r="D4915" t="s">
        <v>9</v>
      </c>
      <c r="E4915" t="s">
        <v>3136</v>
      </c>
      <c r="F4915" s="8">
        <v>92</v>
      </c>
    </row>
    <row r="4916" spans="1:6" x14ac:dyDescent="0.25">
      <c r="A4916" s="22">
        <v>43445</v>
      </c>
      <c r="B4916" s="7">
        <v>0.23</v>
      </c>
      <c r="C4916" t="s">
        <v>7231</v>
      </c>
      <c r="D4916" t="s">
        <v>9</v>
      </c>
      <c r="E4916" t="s">
        <v>5600</v>
      </c>
      <c r="F4916" s="8">
        <v>92</v>
      </c>
    </row>
    <row r="4917" spans="1:6" x14ac:dyDescent="0.25">
      <c r="A4917" s="22">
        <v>43461</v>
      </c>
      <c r="B4917" s="7">
        <v>0.55000000000000004</v>
      </c>
      <c r="C4917" t="s">
        <v>7232</v>
      </c>
      <c r="D4917" t="s">
        <v>9</v>
      </c>
      <c r="E4917" t="s">
        <v>5750</v>
      </c>
      <c r="F4917" s="8">
        <v>92</v>
      </c>
    </row>
    <row r="4918" spans="1:6" x14ac:dyDescent="0.25">
      <c r="A4918" s="22">
        <v>43511</v>
      </c>
      <c r="B4918" s="7">
        <v>0.86</v>
      </c>
      <c r="C4918" t="s">
        <v>7229</v>
      </c>
      <c r="D4918" t="s">
        <v>9</v>
      </c>
      <c r="E4918" t="s">
        <v>7187</v>
      </c>
      <c r="F4918" s="8">
        <v>92</v>
      </c>
    </row>
    <row r="4919" spans="1:6" x14ac:dyDescent="0.25">
      <c r="A4919" s="22">
        <v>43441</v>
      </c>
      <c r="B4919" s="7">
        <v>0.85</v>
      </c>
      <c r="C4919" t="s">
        <v>7229</v>
      </c>
      <c r="D4919" t="s">
        <v>7200</v>
      </c>
      <c r="E4919" t="s">
        <v>2714</v>
      </c>
      <c r="F4919" s="8">
        <v>92</v>
      </c>
    </row>
    <row r="4920" spans="1:6" x14ac:dyDescent="0.25">
      <c r="A4920" s="22">
        <v>43420</v>
      </c>
      <c r="B4920" s="7">
        <v>0.56000000000000005</v>
      </c>
      <c r="C4920" t="s">
        <v>7229</v>
      </c>
      <c r="D4920" t="s">
        <v>7200</v>
      </c>
      <c r="E4920" t="s">
        <v>7142</v>
      </c>
      <c r="F4920" s="8">
        <v>92</v>
      </c>
    </row>
    <row r="4921" spans="1:6" x14ac:dyDescent="0.25">
      <c r="A4921" s="22">
        <v>43459</v>
      </c>
      <c r="B4921" s="7">
        <v>0.39</v>
      </c>
      <c r="C4921" t="s">
        <v>7231</v>
      </c>
      <c r="D4921" t="s">
        <v>7200</v>
      </c>
      <c r="E4921" t="s">
        <v>6376</v>
      </c>
      <c r="F4921" s="8">
        <v>92</v>
      </c>
    </row>
    <row r="4922" spans="1:6" x14ac:dyDescent="0.25">
      <c r="A4922" s="22">
        <v>43438</v>
      </c>
      <c r="B4922" s="7">
        <v>0.56999999999999995</v>
      </c>
      <c r="C4922" t="s">
        <v>7231</v>
      </c>
      <c r="D4922" t="s">
        <v>7200</v>
      </c>
      <c r="E4922" t="s">
        <v>7098</v>
      </c>
      <c r="F4922" s="8">
        <v>92</v>
      </c>
    </row>
    <row r="4923" spans="1:6" x14ac:dyDescent="0.25">
      <c r="A4923" s="22">
        <v>43490</v>
      </c>
      <c r="B4923" s="7">
        <v>0.7</v>
      </c>
      <c r="C4923" t="s">
        <v>7229</v>
      </c>
      <c r="D4923" t="s">
        <v>9</v>
      </c>
      <c r="E4923" t="s">
        <v>6016</v>
      </c>
      <c r="F4923" s="8">
        <v>92</v>
      </c>
    </row>
    <row r="4924" spans="1:6" x14ac:dyDescent="0.25">
      <c r="A4924" s="22">
        <v>43486</v>
      </c>
      <c r="B4924" s="7">
        <v>0.51</v>
      </c>
      <c r="C4924" t="s">
        <v>7226</v>
      </c>
      <c r="D4924" t="s">
        <v>9</v>
      </c>
      <c r="E4924" t="s">
        <v>5876</v>
      </c>
      <c r="F4924" s="8">
        <v>92</v>
      </c>
    </row>
    <row r="4925" spans="1:6" x14ac:dyDescent="0.25">
      <c r="A4925" s="22">
        <v>43472</v>
      </c>
      <c r="B4925" s="7">
        <v>0.65</v>
      </c>
      <c r="C4925" t="s">
        <v>7226</v>
      </c>
      <c r="D4925" t="s">
        <v>7203</v>
      </c>
      <c r="E4925" t="s">
        <v>2820</v>
      </c>
      <c r="F4925" s="8">
        <v>92</v>
      </c>
    </row>
    <row r="4926" spans="1:6" x14ac:dyDescent="0.25">
      <c r="A4926" s="22">
        <v>43451</v>
      </c>
      <c r="B4926" s="7">
        <v>0.76</v>
      </c>
      <c r="C4926" t="s">
        <v>7226</v>
      </c>
      <c r="D4926" t="s">
        <v>9</v>
      </c>
      <c r="E4926" t="s">
        <v>6194</v>
      </c>
      <c r="F4926" s="8">
        <v>92</v>
      </c>
    </row>
    <row r="4927" spans="1:6" x14ac:dyDescent="0.25">
      <c r="A4927" s="22">
        <v>43532</v>
      </c>
      <c r="B4927" s="7">
        <v>0.66</v>
      </c>
      <c r="C4927" t="s">
        <v>7229</v>
      </c>
      <c r="D4927" t="s">
        <v>9</v>
      </c>
      <c r="E4927" t="s">
        <v>6571</v>
      </c>
      <c r="F4927" s="8">
        <v>92</v>
      </c>
    </row>
    <row r="4928" spans="1:6" x14ac:dyDescent="0.25">
      <c r="A4928" s="22">
        <v>43465</v>
      </c>
      <c r="B4928" s="7">
        <v>0.39</v>
      </c>
      <c r="C4928" t="s">
        <v>7226</v>
      </c>
      <c r="D4928" t="s">
        <v>9</v>
      </c>
      <c r="E4928" t="s">
        <v>7029</v>
      </c>
      <c r="F4928" s="8">
        <v>92</v>
      </c>
    </row>
    <row r="4929" spans="1:6" x14ac:dyDescent="0.25">
      <c r="A4929" s="22">
        <v>43539</v>
      </c>
      <c r="B4929" s="7">
        <v>0.68</v>
      </c>
      <c r="C4929" t="s">
        <v>7229</v>
      </c>
      <c r="D4929" t="s">
        <v>9</v>
      </c>
      <c r="E4929" t="s">
        <v>3163</v>
      </c>
      <c r="F4929" s="8">
        <v>92</v>
      </c>
    </row>
    <row r="4930" spans="1:6" x14ac:dyDescent="0.25">
      <c r="A4930" s="22">
        <v>43503</v>
      </c>
      <c r="B4930" s="7">
        <v>0.93</v>
      </c>
      <c r="C4930" t="s">
        <v>7232</v>
      </c>
      <c r="D4930" t="s">
        <v>9</v>
      </c>
      <c r="E4930" t="s">
        <v>4030</v>
      </c>
      <c r="F4930" s="8">
        <v>92</v>
      </c>
    </row>
    <row r="4931" spans="1:6" x14ac:dyDescent="0.25">
      <c r="A4931" s="22">
        <v>43522</v>
      </c>
      <c r="B4931" s="7">
        <v>0.15</v>
      </c>
      <c r="C4931" t="s">
        <v>7231</v>
      </c>
      <c r="D4931" t="s">
        <v>9</v>
      </c>
      <c r="E4931" t="s">
        <v>668</v>
      </c>
      <c r="F4931" s="8">
        <v>92</v>
      </c>
    </row>
    <row r="4932" spans="1:6" x14ac:dyDescent="0.25">
      <c r="A4932" s="22">
        <v>43494</v>
      </c>
      <c r="B4932" s="7">
        <v>0.35</v>
      </c>
      <c r="C4932" t="s">
        <v>7231</v>
      </c>
      <c r="D4932" t="s">
        <v>9</v>
      </c>
      <c r="E4932" t="s">
        <v>5846</v>
      </c>
      <c r="F4932" s="8">
        <v>92</v>
      </c>
    </row>
    <row r="4933" spans="1:6" x14ac:dyDescent="0.25">
      <c r="A4933" s="22">
        <v>43524</v>
      </c>
      <c r="B4933" s="7">
        <v>0.63</v>
      </c>
      <c r="C4933" t="s">
        <v>7232</v>
      </c>
      <c r="D4933" t="s">
        <v>9</v>
      </c>
      <c r="E4933" t="s">
        <v>5859</v>
      </c>
      <c r="F4933" s="8">
        <v>92</v>
      </c>
    </row>
    <row r="4934" spans="1:6" x14ac:dyDescent="0.25">
      <c r="A4934" s="22">
        <v>43494</v>
      </c>
      <c r="B4934" s="7">
        <v>0.97</v>
      </c>
      <c r="C4934" t="s">
        <v>7231</v>
      </c>
      <c r="D4934" t="s">
        <v>7200</v>
      </c>
      <c r="E4934" t="s">
        <v>5003</v>
      </c>
      <c r="F4934" s="8">
        <v>92</v>
      </c>
    </row>
    <row r="4935" spans="1:6" x14ac:dyDescent="0.25">
      <c r="A4935" s="22">
        <v>43522</v>
      </c>
      <c r="B4935" s="7">
        <v>0.01</v>
      </c>
      <c r="C4935" t="s">
        <v>7231</v>
      </c>
      <c r="D4935" t="s">
        <v>9</v>
      </c>
      <c r="E4935" t="s">
        <v>2639</v>
      </c>
      <c r="F4935" s="8">
        <v>92</v>
      </c>
    </row>
    <row r="4936" spans="1:6" x14ac:dyDescent="0.25">
      <c r="A4936" s="22">
        <v>43525</v>
      </c>
      <c r="B4936" s="7">
        <v>0.56999999999999995</v>
      </c>
      <c r="C4936" t="s">
        <v>7229</v>
      </c>
      <c r="D4936" t="s">
        <v>7201</v>
      </c>
      <c r="E4936" t="s">
        <v>2568</v>
      </c>
      <c r="F4936" s="8">
        <v>92</v>
      </c>
    </row>
    <row r="4937" spans="1:6" x14ac:dyDescent="0.25">
      <c r="A4937" s="22">
        <v>43504</v>
      </c>
      <c r="B4937" s="7">
        <v>0.03</v>
      </c>
      <c r="C4937" t="s">
        <v>7229</v>
      </c>
      <c r="D4937" t="s">
        <v>7200</v>
      </c>
      <c r="E4937" t="s">
        <v>6509</v>
      </c>
      <c r="F4937" s="8">
        <v>92</v>
      </c>
    </row>
    <row r="4938" spans="1:6" x14ac:dyDescent="0.25">
      <c r="A4938" s="22">
        <v>43480</v>
      </c>
      <c r="B4938" s="7">
        <v>0.36</v>
      </c>
      <c r="C4938" t="s">
        <v>7231</v>
      </c>
      <c r="D4938" t="s">
        <v>9</v>
      </c>
      <c r="E4938" t="s">
        <v>789</v>
      </c>
      <c r="F4938" s="8">
        <v>92</v>
      </c>
    </row>
    <row r="4939" spans="1:6" x14ac:dyDescent="0.25">
      <c r="A4939" s="22">
        <v>43553</v>
      </c>
      <c r="B4939" s="7">
        <v>0.95</v>
      </c>
      <c r="C4939" t="s">
        <v>7229</v>
      </c>
      <c r="D4939" t="s">
        <v>7200</v>
      </c>
      <c r="E4939" t="s">
        <v>96</v>
      </c>
      <c r="F4939" s="8">
        <v>92</v>
      </c>
    </row>
    <row r="4940" spans="1:6" x14ac:dyDescent="0.25">
      <c r="A4940" s="22">
        <v>43532</v>
      </c>
      <c r="B4940" s="7">
        <v>0.92</v>
      </c>
      <c r="C4940" t="s">
        <v>7229</v>
      </c>
      <c r="D4940" t="s">
        <v>7201</v>
      </c>
      <c r="E4940" t="s">
        <v>5737</v>
      </c>
      <c r="F4940" s="8">
        <v>92</v>
      </c>
    </row>
    <row r="4941" spans="1:6" x14ac:dyDescent="0.25">
      <c r="A4941" s="22">
        <v>43465</v>
      </c>
      <c r="B4941" s="7">
        <v>0.68</v>
      </c>
      <c r="C4941" t="s">
        <v>7226</v>
      </c>
      <c r="D4941" t="s">
        <v>7202</v>
      </c>
      <c r="E4941" t="s">
        <v>5200</v>
      </c>
      <c r="F4941" s="8">
        <v>92</v>
      </c>
    </row>
    <row r="4942" spans="1:6" x14ac:dyDescent="0.25">
      <c r="A4942" s="22">
        <v>43448</v>
      </c>
      <c r="B4942" s="7">
        <v>0.72</v>
      </c>
      <c r="C4942" t="s">
        <v>7229</v>
      </c>
      <c r="D4942" t="s">
        <v>7200</v>
      </c>
      <c r="E4942" t="s">
        <v>258</v>
      </c>
      <c r="F4942" s="8">
        <v>92</v>
      </c>
    </row>
    <row r="4943" spans="1:6" x14ac:dyDescent="0.25">
      <c r="A4943" s="22">
        <v>43493</v>
      </c>
      <c r="B4943" s="7">
        <v>0.6</v>
      </c>
      <c r="C4943" t="s">
        <v>7226</v>
      </c>
      <c r="D4943" t="s">
        <v>9</v>
      </c>
      <c r="E4943" t="s">
        <v>5989</v>
      </c>
      <c r="F4943" s="8">
        <v>92</v>
      </c>
    </row>
    <row r="4944" spans="1:6" x14ac:dyDescent="0.25">
      <c r="A4944" s="22">
        <v>43501</v>
      </c>
      <c r="B4944" s="7">
        <v>0.03</v>
      </c>
      <c r="C4944" t="s">
        <v>7231</v>
      </c>
      <c r="D4944" t="s">
        <v>7201</v>
      </c>
      <c r="E4944" t="s">
        <v>6363</v>
      </c>
      <c r="F4944" s="8">
        <v>92</v>
      </c>
    </row>
    <row r="4945" spans="1:6" x14ac:dyDescent="0.25">
      <c r="A4945" s="22">
        <v>43426</v>
      </c>
      <c r="B4945" s="7">
        <v>0.77</v>
      </c>
      <c r="C4945" t="s">
        <v>7232</v>
      </c>
      <c r="D4945" t="s">
        <v>7201</v>
      </c>
      <c r="E4945" t="s">
        <v>5593</v>
      </c>
      <c r="F4945" s="8">
        <v>92</v>
      </c>
    </row>
    <row r="4946" spans="1:6" x14ac:dyDescent="0.25">
      <c r="A4946" s="22">
        <v>43497</v>
      </c>
      <c r="B4946" s="7">
        <v>0.18</v>
      </c>
      <c r="C4946" t="s">
        <v>7229</v>
      </c>
      <c r="D4946" t="s">
        <v>9</v>
      </c>
      <c r="E4946" t="s">
        <v>5326</v>
      </c>
      <c r="F4946" s="8">
        <v>92</v>
      </c>
    </row>
    <row r="4947" spans="1:6" x14ac:dyDescent="0.25">
      <c r="A4947" s="22">
        <v>43497</v>
      </c>
      <c r="B4947" s="7">
        <v>0.3</v>
      </c>
      <c r="C4947" t="s">
        <v>7229</v>
      </c>
      <c r="D4947" t="s">
        <v>7202</v>
      </c>
      <c r="E4947" t="s">
        <v>6379</v>
      </c>
      <c r="F4947" s="8">
        <v>92</v>
      </c>
    </row>
    <row r="4948" spans="1:6" x14ac:dyDescent="0.25">
      <c r="A4948" s="22">
        <v>43465</v>
      </c>
      <c r="B4948" s="7">
        <v>0.74</v>
      </c>
      <c r="C4948" t="s">
        <v>7226</v>
      </c>
      <c r="D4948" t="s">
        <v>9</v>
      </c>
      <c r="E4948" t="s">
        <v>2301</v>
      </c>
      <c r="F4948" s="8">
        <v>92</v>
      </c>
    </row>
    <row r="4949" spans="1:6" x14ac:dyDescent="0.25">
      <c r="A4949" s="22">
        <v>43500</v>
      </c>
      <c r="B4949" s="7">
        <v>0.27</v>
      </c>
      <c r="C4949" t="s">
        <v>7226</v>
      </c>
      <c r="D4949" t="s">
        <v>7201</v>
      </c>
      <c r="E4949" t="s">
        <v>6611</v>
      </c>
      <c r="F4949" s="8">
        <v>92</v>
      </c>
    </row>
    <row r="4950" spans="1:6" x14ac:dyDescent="0.25">
      <c r="A4950" s="22">
        <v>43487</v>
      </c>
      <c r="B4950" s="7">
        <v>0.02</v>
      </c>
      <c r="C4950" t="s">
        <v>7231</v>
      </c>
      <c r="D4950" t="s">
        <v>7201</v>
      </c>
      <c r="E4950" t="s">
        <v>1291</v>
      </c>
      <c r="F4950" s="8">
        <v>92</v>
      </c>
    </row>
    <row r="4951" spans="1:6" x14ac:dyDescent="0.25">
      <c r="A4951" s="22">
        <v>43434</v>
      </c>
      <c r="B4951" s="7">
        <v>0.3</v>
      </c>
      <c r="C4951" t="s">
        <v>7229</v>
      </c>
      <c r="D4951" t="s">
        <v>7201</v>
      </c>
      <c r="E4951" t="s">
        <v>6758</v>
      </c>
      <c r="F4951" s="8">
        <v>92</v>
      </c>
    </row>
    <row r="4952" spans="1:6" x14ac:dyDescent="0.25">
      <c r="A4952" s="22">
        <v>43550</v>
      </c>
      <c r="B4952" s="7">
        <v>0.81</v>
      </c>
      <c r="C4952" t="s">
        <v>7231</v>
      </c>
      <c r="D4952" t="s">
        <v>7200</v>
      </c>
      <c r="E4952" t="s">
        <v>6141</v>
      </c>
      <c r="F4952" s="8">
        <v>92</v>
      </c>
    </row>
    <row r="4953" spans="1:6" x14ac:dyDescent="0.25">
      <c r="A4953" s="22">
        <v>43529</v>
      </c>
      <c r="B4953" s="7">
        <v>0.16</v>
      </c>
      <c r="C4953" t="s">
        <v>7231</v>
      </c>
      <c r="D4953" t="s">
        <v>7202</v>
      </c>
      <c r="E4953" t="s">
        <v>7047</v>
      </c>
      <c r="F4953" s="8">
        <v>92</v>
      </c>
    </row>
    <row r="4954" spans="1:6" x14ac:dyDescent="0.25">
      <c r="A4954" s="22">
        <v>43430</v>
      </c>
      <c r="B4954" s="7">
        <v>0.34</v>
      </c>
      <c r="C4954" t="s">
        <v>7226</v>
      </c>
      <c r="D4954" t="s">
        <v>7200</v>
      </c>
      <c r="E4954" t="s">
        <v>5804</v>
      </c>
      <c r="F4954" s="8">
        <v>92</v>
      </c>
    </row>
    <row r="4955" spans="1:6" x14ac:dyDescent="0.25">
      <c r="A4955" s="22">
        <v>43445</v>
      </c>
      <c r="B4955" s="7">
        <v>0.99</v>
      </c>
      <c r="C4955" t="s">
        <v>7231</v>
      </c>
      <c r="D4955" t="s">
        <v>9</v>
      </c>
      <c r="E4955" t="s">
        <v>5536</v>
      </c>
      <c r="F4955" s="8">
        <v>92</v>
      </c>
    </row>
    <row r="4956" spans="1:6" x14ac:dyDescent="0.25">
      <c r="A4956" s="22">
        <v>43482</v>
      </c>
      <c r="B4956" s="7">
        <v>0.32</v>
      </c>
      <c r="C4956" t="s">
        <v>7232</v>
      </c>
      <c r="D4956" t="s">
        <v>7200</v>
      </c>
      <c r="E4956" t="s">
        <v>5388</v>
      </c>
      <c r="F4956" s="8">
        <v>92</v>
      </c>
    </row>
    <row r="4957" spans="1:6" x14ac:dyDescent="0.25">
      <c r="A4957" s="22">
        <v>43433</v>
      </c>
      <c r="B4957" s="7">
        <v>0.05</v>
      </c>
      <c r="C4957" t="s">
        <v>7232</v>
      </c>
      <c r="D4957" t="s">
        <v>7203</v>
      </c>
      <c r="E4957" t="s">
        <v>6968</v>
      </c>
      <c r="F4957" s="8">
        <v>92</v>
      </c>
    </row>
    <row r="4958" spans="1:6" x14ac:dyDescent="0.25">
      <c r="A4958" s="22">
        <v>43521</v>
      </c>
      <c r="B4958" s="7">
        <v>0.44</v>
      </c>
      <c r="C4958" t="s">
        <v>7226</v>
      </c>
      <c r="D4958" t="s">
        <v>7202</v>
      </c>
      <c r="E4958" t="s">
        <v>5719</v>
      </c>
      <c r="F4958" s="8">
        <v>92</v>
      </c>
    </row>
    <row r="4959" spans="1:6" x14ac:dyDescent="0.25">
      <c r="A4959" s="22">
        <v>43475</v>
      </c>
      <c r="B4959" s="7">
        <v>0.45</v>
      </c>
      <c r="C4959" t="s">
        <v>7232</v>
      </c>
      <c r="D4959" t="s">
        <v>7202</v>
      </c>
      <c r="E4959" t="s">
        <v>6882</v>
      </c>
      <c r="F4959" s="8">
        <v>92</v>
      </c>
    </row>
    <row r="4960" spans="1:6" x14ac:dyDescent="0.25">
      <c r="A4960" s="22">
        <v>43525</v>
      </c>
      <c r="B4960" s="7">
        <v>0.71</v>
      </c>
      <c r="C4960" t="s">
        <v>7229</v>
      </c>
      <c r="D4960" t="s">
        <v>9</v>
      </c>
      <c r="E4960" t="s">
        <v>6770</v>
      </c>
      <c r="F4960" s="8">
        <v>92</v>
      </c>
    </row>
    <row r="4961" spans="1:6" x14ac:dyDescent="0.25">
      <c r="A4961" s="22">
        <v>43496</v>
      </c>
      <c r="B4961" s="7">
        <v>0.28000000000000003</v>
      </c>
      <c r="C4961" t="s">
        <v>7232</v>
      </c>
      <c r="D4961" t="s">
        <v>9</v>
      </c>
      <c r="E4961" t="s">
        <v>6560</v>
      </c>
      <c r="F4961" s="8">
        <v>92</v>
      </c>
    </row>
    <row r="4962" spans="1:6" x14ac:dyDescent="0.25">
      <c r="A4962" s="22">
        <v>43486</v>
      </c>
      <c r="B4962" s="7">
        <v>0.87</v>
      </c>
      <c r="C4962" t="s">
        <v>7226</v>
      </c>
      <c r="D4962" t="s">
        <v>9</v>
      </c>
      <c r="E4962" t="s">
        <v>1750</v>
      </c>
      <c r="F4962" s="8">
        <v>92</v>
      </c>
    </row>
    <row r="4963" spans="1:6" x14ac:dyDescent="0.25">
      <c r="A4963" s="22">
        <v>43524</v>
      </c>
      <c r="B4963" s="7">
        <v>0.2</v>
      </c>
      <c r="C4963" t="s">
        <v>7232</v>
      </c>
      <c r="D4963" t="s">
        <v>9</v>
      </c>
      <c r="E4963" t="s">
        <v>5776</v>
      </c>
      <c r="F4963" s="8">
        <v>92</v>
      </c>
    </row>
    <row r="4964" spans="1:6" x14ac:dyDescent="0.25">
      <c r="A4964" s="22">
        <v>43496</v>
      </c>
      <c r="B4964" s="7">
        <v>0.13</v>
      </c>
      <c r="C4964" t="s">
        <v>7232</v>
      </c>
      <c r="D4964" t="s">
        <v>9</v>
      </c>
      <c r="E4964" t="s">
        <v>1455</v>
      </c>
      <c r="F4964" s="8">
        <v>92</v>
      </c>
    </row>
    <row r="4965" spans="1:6" x14ac:dyDescent="0.25">
      <c r="A4965" s="22">
        <v>43465</v>
      </c>
      <c r="B4965" s="7">
        <v>0.49</v>
      </c>
      <c r="C4965" t="s">
        <v>7226</v>
      </c>
      <c r="D4965" t="s">
        <v>9</v>
      </c>
      <c r="E4965" t="s">
        <v>7015</v>
      </c>
      <c r="F4965" s="8">
        <v>92</v>
      </c>
    </row>
    <row r="4966" spans="1:6" x14ac:dyDescent="0.25">
      <c r="A4966" s="22">
        <v>43476</v>
      </c>
      <c r="B4966" s="7">
        <v>0.16</v>
      </c>
      <c r="C4966" t="s">
        <v>7229</v>
      </c>
      <c r="D4966" t="s">
        <v>9</v>
      </c>
      <c r="E4966" t="s">
        <v>6662</v>
      </c>
      <c r="F4966" s="8">
        <v>92</v>
      </c>
    </row>
    <row r="4967" spans="1:6" x14ac:dyDescent="0.25">
      <c r="A4967" s="22">
        <v>43434</v>
      </c>
      <c r="B4967" s="7">
        <v>0.98</v>
      </c>
      <c r="C4967" t="s">
        <v>7229</v>
      </c>
      <c r="D4967" t="s">
        <v>7201</v>
      </c>
      <c r="E4967" t="s">
        <v>6864</v>
      </c>
      <c r="F4967" s="8">
        <v>92</v>
      </c>
    </row>
    <row r="4968" spans="1:6" x14ac:dyDescent="0.25">
      <c r="A4968" s="22">
        <v>43437</v>
      </c>
      <c r="B4968" s="7">
        <v>0.15</v>
      </c>
      <c r="C4968" t="s">
        <v>7226</v>
      </c>
      <c r="D4968" t="s">
        <v>7201</v>
      </c>
      <c r="E4968" t="s">
        <v>7089</v>
      </c>
      <c r="F4968" s="8">
        <v>92</v>
      </c>
    </row>
    <row r="4969" spans="1:6" x14ac:dyDescent="0.25">
      <c r="A4969" s="22">
        <v>43511</v>
      </c>
      <c r="B4969" s="7">
        <v>0.55000000000000004</v>
      </c>
      <c r="C4969" t="s">
        <v>7229</v>
      </c>
      <c r="D4969" t="s">
        <v>7200</v>
      </c>
      <c r="E4969" t="s">
        <v>6212</v>
      </c>
      <c r="F4969" s="8">
        <v>92</v>
      </c>
    </row>
    <row r="4970" spans="1:6" x14ac:dyDescent="0.25">
      <c r="A4970" s="22">
        <v>43504</v>
      </c>
      <c r="B4970" s="7">
        <v>0.77</v>
      </c>
      <c r="C4970" t="s">
        <v>7229</v>
      </c>
      <c r="D4970" t="s">
        <v>7201</v>
      </c>
      <c r="E4970" t="s">
        <v>5264</v>
      </c>
      <c r="F4970" s="8">
        <v>92</v>
      </c>
    </row>
    <row r="4971" spans="1:6" x14ac:dyDescent="0.25">
      <c r="A4971" s="22">
        <v>43434</v>
      </c>
      <c r="B4971" s="7">
        <v>0.84</v>
      </c>
      <c r="C4971" t="s">
        <v>7229</v>
      </c>
      <c r="D4971" t="s">
        <v>7201</v>
      </c>
      <c r="E4971" t="s">
        <v>3210</v>
      </c>
      <c r="F4971" s="8">
        <v>92</v>
      </c>
    </row>
    <row r="4972" spans="1:6" x14ac:dyDescent="0.25">
      <c r="A4972" s="22">
        <v>43480</v>
      </c>
      <c r="B4972" s="7">
        <v>0.16</v>
      </c>
      <c r="C4972" t="s">
        <v>7231</v>
      </c>
      <c r="D4972" t="s">
        <v>7203</v>
      </c>
      <c r="E4972" t="s">
        <v>6570</v>
      </c>
      <c r="F4972" s="8">
        <v>92</v>
      </c>
    </row>
    <row r="4973" spans="1:6" x14ac:dyDescent="0.25">
      <c r="A4973" s="22">
        <v>43427</v>
      </c>
      <c r="B4973" s="7">
        <v>0.76</v>
      </c>
      <c r="C4973" t="s">
        <v>7229</v>
      </c>
      <c r="D4973" t="s">
        <v>9</v>
      </c>
      <c r="E4973" t="s">
        <v>6519</v>
      </c>
      <c r="F4973" s="8">
        <v>92</v>
      </c>
    </row>
    <row r="4974" spans="1:6" x14ac:dyDescent="0.25">
      <c r="A4974" s="22">
        <v>43476</v>
      </c>
      <c r="B4974" s="7">
        <v>0.7</v>
      </c>
      <c r="C4974" t="s">
        <v>7229</v>
      </c>
      <c r="D4974" t="s">
        <v>7201</v>
      </c>
      <c r="E4974" t="s">
        <v>5169</v>
      </c>
      <c r="F4974" s="8">
        <v>92</v>
      </c>
    </row>
    <row r="4975" spans="1:6" x14ac:dyDescent="0.25">
      <c r="A4975" s="22">
        <v>43525</v>
      </c>
      <c r="B4975" s="7">
        <v>0.81</v>
      </c>
      <c r="C4975" t="s">
        <v>7229</v>
      </c>
      <c r="D4975" t="s">
        <v>7201</v>
      </c>
      <c r="E4975" t="s">
        <v>7035</v>
      </c>
      <c r="F4975" s="8">
        <v>92</v>
      </c>
    </row>
    <row r="4976" spans="1:6" x14ac:dyDescent="0.25">
      <c r="A4976" s="22">
        <v>43447</v>
      </c>
      <c r="B4976" s="7">
        <v>0.13</v>
      </c>
      <c r="C4976" t="s">
        <v>7232</v>
      </c>
      <c r="D4976" t="s">
        <v>7201</v>
      </c>
      <c r="E4976" t="s">
        <v>5771</v>
      </c>
      <c r="F4976" s="8">
        <v>92</v>
      </c>
    </row>
    <row r="4977" spans="1:6" x14ac:dyDescent="0.25">
      <c r="A4977" s="22">
        <v>43451</v>
      </c>
      <c r="B4977" s="7">
        <v>0.49</v>
      </c>
      <c r="C4977" t="s">
        <v>7226</v>
      </c>
      <c r="D4977" t="s">
        <v>7203</v>
      </c>
      <c r="E4977" t="s">
        <v>5191</v>
      </c>
      <c r="F4977" s="8">
        <v>92</v>
      </c>
    </row>
    <row r="4978" spans="1:6" x14ac:dyDescent="0.25">
      <c r="A4978" s="22">
        <v>43423</v>
      </c>
      <c r="B4978" s="7">
        <v>0.16</v>
      </c>
      <c r="C4978" t="s">
        <v>7226</v>
      </c>
      <c r="D4978" t="s">
        <v>9</v>
      </c>
      <c r="E4978" t="s">
        <v>5105</v>
      </c>
      <c r="F4978" s="8">
        <v>92</v>
      </c>
    </row>
    <row r="4979" spans="1:6" x14ac:dyDescent="0.25">
      <c r="A4979" s="22">
        <v>43529</v>
      </c>
      <c r="B4979" s="7">
        <v>0.83</v>
      </c>
      <c r="C4979" t="s">
        <v>7231</v>
      </c>
      <c r="D4979" t="s">
        <v>9</v>
      </c>
      <c r="E4979" t="s">
        <v>6948</v>
      </c>
      <c r="F4979" s="8">
        <v>92</v>
      </c>
    </row>
    <row r="4980" spans="1:6" x14ac:dyDescent="0.25">
      <c r="A4980" s="22">
        <v>43479</v>
      </c>
      <c r="B4980" s="7">
        <v>0.14000000000000001</v>
      </c>
      <c r="C4980" t="s">
        <v>7226</v>
      </c>
      <c r="D4980" t="s">
        <v>9</v>
      </c>
      <c r="E4980" t="s">
        <v>7039</v>
      </c>
      <c r="F4980" s="8">
        <v>92</v>
      </c>
    </row>
    <row r="4981" spans="1:6" x14ac:dyDescent="0.25">
      <c r="A4981" s="22">
        <v>43489</v>
      </c>
      <c r="B4981" s="7">
        <v>0.19</v>
      </c>
      <c r="C4981" t="s">
        <v>7232</v>
      </c>
      <c r="D4981" t="s">
        <v>7201</v>
      </c>
      <c r="E4981" t="s">
        <v>6289</v>
      </c>
      <c r="F4981" s="8">
        <v>92</v>
      </c>
    </row>
    <row r="4982" spans="1:6" x14ac:dyDescent="0.25">
      <c r="A4982" s="22">
        <v>43434</v>
      </c>
      <c r="B4982" s="7">
        <v>0.69</v>
      </c>
      <c r="C4982" t="s">
        <v>7229</v>
      </c>
      <c r="D4982" t="s">
        <v>9</v>
      </c>
      <c r="E4982" t="s">
        <v>7163</v>
      </c>
      <c r="F4982" s="8">
        <v>92</v>
      </c>
    </row>
    <row r="4983" spans="1:6" x14ac:dyDescent="0.25">
      <c r="A4983" s="22">
        <v>43420</v>
      </c>
      <c r="B4983" s="7">
        <v>0.02</v>
      </c>
      <c r="C4983" t="s">
        <v>7229</v>
      </c>
      <c r="D4983" t="s">
        <v>7200</v>
      </c>
      <c r="E4983" t="s">
        <v>2525</v>
      </c>
      <c r="F4983" s="8">
        <v>92</v>
      </c>
    </row>
    <row r="4984" spans="1:6" x14ac:dyDescent="0.25">
      <c r="A4984" s="22">
        <v>43479</v>
      </c>
      <c r="B4984" s="7">
        <v>0.74</v>
      </c>
      <c r="C4984" t="s">
        <v>7226</v>
      </c>
      <c r="D4984" t="s">
        <v>7201</v>
      </c>
      <c r="E4984" t="s">
        <v>5382</v>
      </c>
      <c r="F4984" s="8">
        <v>92</v>
      </c>
    </row>
    <row r="4985" spans="1:6" x14ac:dyDescent="0.25">
      <c r="A4985" s="22">
        <v>43438</v>
      </c>
      <c r="B4985" s="7">
        <v>0.93</v>
      </c>
      <c r="C4985" t="s">
        <v>7231</v>
      </c>
      <c r="D4985" t="s">
        <v>7200</v>
      </c>
      <c r="E4985" t="s">
        <v>6888</v>
      </c>
      <c r="F4985" s="8">
        <v>92</v>
      </c>
    </row>
    <row r="4986" spans="1:6" x14ac:dyDescent="0.25">
      <c r="A4986" s="22">
        <v>43473</v>
      </c>
      <c r="B4986" s="7">
        <v>0.04</v>
      </c>
      <c r="C4986" t="s">
        <v>7231</v>
      </c>
      <c r="D4986" t="s">
        <v>7201</v>
      </c>
      <c r="E4986" t="s">
        <v>6674</v>
      </c>
      <c r="F4986" s="8">
        <v>92</v>
      </c>
    </row>
    <row r="4987" spans="1:6" x14ac:dyDescent="0.25">
      <c r="A4987" s="22">
        <v>43451</v>
      </c>
      <c r="B4987" s="7">
        <v>0.98</v>
      </c>
      <c r="C4987" t="s">
        <v>7226</v>
      </c>
      <c r="D4987" t="s">
        <v>9</v>
      </c>
      <c r="E4987" t="s">
        <v>5028</v>
      </c>
      <c r="F4987" s="8">
        <v>92</v>
      </c>
    </row>
    <row r="4988" spans="1:6" x14ac:dyDescent="0.25">
      <c r="A4988" s="22">
        <v>43501</v>
      </c>
      <c r="B4988" s="7">
        <v>0.15</v>
      </c>
      <c r="C4988" t="s">
        <v>7231</v>
      </c>
      <c r="D4988" t="s">
        <v>7203</v>
      </c>
      <c r="E4988" t="s">
        <v>3238</v>
      </c>
      <c r="F4988" s="8">
        <v>92</v>
      </c>
    </row>
    <row r="4989" spans="1:6" x14ac:dyDescent="0.25">
      <c r="A4989" s="22">
        <v>43433</v>
      </c>
      <c r="B4989" s="7">
        <v>0.85</v>
      </c>
      <c r="C4989" t="s">
        <v>7232</v>
      </c>
      <c r="D4989" t="s">
        <v>7201</v>
      </c>
      <c r="E4989" t="s">
        <v>5789</v>
      </c>
      <c r="F4989" s="8">
        <v>92</v>
      </c>
    </row>
    <row r="4990" spans="1:6" x14ac:dyDescent="0.25">
      <c r="A4990" s="22">
        <v>43431</v>
      </c>
      <c r="B4990" s="7">
        <v>0.94</v>
      </c>
      <c r="C4990" t="s">
        <v>7231</v>
      </c>
      <c r="D4990" t="s">
        <v>7200</v>
      </c>
      <c r="E4990" t="s">
        <v>4222</v>
      </c>
      <c r="F4990" s="8">
        <v>92</v>
      </c>
    </row>
    <row r="4991" spans="1:6" x14ac:dyDescent="0.25">
      <c r="A4991" s="22">
        <v>43500</v>
      </c>
      <c r="B4991" s="7">
        <v>0.62</v>
      </c>
      <c r="C4991" t="s">
        <v>7226</v>
      </c>
      <c r="D4991" t="s">
        <v>9</v>
      </c>
      <c r="E4991" t="s">
        <v>6323</v>
      </c>
      <c r="F4991" s="8">
        <v>92</v>
      </c>
    </row>
    <row r="4992" spans="1:6" x14ac:dyDescent="0.25">
      <c r="A4992" s="22">
        <v>43452</v>
      </c>
      <c r="B4992" s="7">
        <v>0.11</v>
      </c>
      <c r="C4992" t="s">
        <v>7231</v>
      </c>
      <c r="D4992" t="s">
        <v>7201</v>
      </c>
      <c r="E4992" t="s">
        <v>6773</v>
      </c>
      <c r="F4992" s="8">
        <v>92</v>
      </c>
    </row>
    <row r="4993" spans="1:6" x14ac:dyDescent="0.25">
      <c r="A4993" s="22">
        <v>43508</v>
      </c>
      <c r="B4993" s="7">
        <v>0.76</v>
      </c>
      <c r="C4993" t="s">
        <v>7231</v>
      </c>
      <c r="D4993" t="s">
        <v>7201</v>
      </c>
      <c r="E4993" t="s">
        <v>6112</v>
      </c>
      <c r="F4993" s="8">
        <v>92</v>
      </c>
    </row>
    <row r="4994" spans="1:6" x14ac:dyDescent="0.25">
      <c r="A4994" s="22">
        <v>43465</v>
      </c>
      <c r="B4994" s="7">
        <v>0.33</v>
      </c>
      <c r="C4994" t="s">
        <v>7226</v>
      </c>
      <c r="D4994" t="s">
        <v>7201</v>
      </c>
      <c r="E4994" t="s">
        <v>1423</v>
      </c>
      <c r="F4994" s="8">
        <v>92</v>
      </c>
    </row>
    <row r="4995" spans="1:6" x14ac:dyDescent="0.25">
      <c r="A4995" s="22">
        <v>43493</v>
      </c>
      <c r="B4995" s="7">
        <v>0.41</v>
      </c>
      <c r="C4995" t="s">
        <v>7226</v>
      </c>
      <c r="D4995" t="s">
        <v>7201</v>
      </c>
      <c r="E4995" t="s">
        <v>6154</v>
      </c>
      <c r="F4995" s="8">
        <v>92</v>
      </c>
    </row>
    <row r="4996" spans="1:6" x14ac:dyDescent="0.25">
      <c r="A4996" s="22">
        <v>43473</v>
      </c>
      <c r="B4996" s="7">
        <v>0.25</v>
      </c>
      <c r="C4996" t="s">
        <v>7231</v>
      </c>
      <c r="D4996" t="s">
        <v>9</v>
      </c>
      <c r="E4996" t="s">
        <v>6120</v>
      </c>
      <c r="F4996" s="8">
        <v>92</v>
      </c>
    </row>
    <row r="4997" spans="1:6" x14ac:dyDescent="0.25">
      <c r="A4997" s="22">
        <v>43518</v>
      </c>
      <c r="B4997" s="7">
        <v>0.78</v>
      </c>
      <c r="C4997" t="s">
        <v>7229</v>
      </c>
      <c r="D4997" t="s">
        <v>7202</v>
      </c>
      <c r="E4997" t="s">
        <v>5314</v>
      </c>
      <c r="F4997" s="8">
        <v>92</v>
      </c>
    </row>
    <row r="4998" spans="1:6" x14ac:dyDescent="0.25">
      <c r="A4998" s="22">
        <v>43493</v>
      </c>
      <c r="B4998" s="7">
        <v>0.03</v>
      </c>
      <c r="C4998" t="s">
        <v>7226</v>
      </c>
      <c r="D4998" t="s">
        <v>7202</v>
      </c>
      <c r="E4998" t="s">
        <v>5687</v>
      </c>
      <c r="F4998" s="8">
        <v>92</v>
      </c>
    </row>
    <row r="4999" spans="1:6" x14ac:dyDescent="0.25">
      <c r="A4999" s="22">
        <v>43454</v>
      </c>
      <c r="B4999" s="7">
        <v>0.51</v>
      </c>
      <c r="C4999" t="s">
        <v>7232</v>
      </c>
      <c r="D4999" t="s">
        <v>7201</v>
      </c>
      <c r="E4999" t="s">
        <v>4029</v>
      </c>
      <c r="F4999" s="8">
        <v>92</v>
      </c>
    </row>
    <row r="5000" spans="1:6" x14ac:dyDescent="0.25">
      <c r="A5000" s="22">
        <v>43489</v>
      </c>
      <c r="B5000" s="7">
        <v>0.91</v>
      </c>
      <c r="C5000" t="s">
        <v>7232</v>
      </c>
      <c r="D5000" t="s">
        <v>7201</v>
      </c>
      <c r="E5000" t="s">
        <v>5733</v>
      </c>
      <c r="F5000" s="8">
        <v>92</v>
      </c>
    </row>
    <row r="5001" spans="1:6" x14ac:dyDescent="0.25">
      <c r="A5001" s="22">
        <v>43556</v>
      </c>
      <c r="B5001" s="7">
        <v>0.2</v>
      </c>
      <c r="C5001" t="s">
        <v>7226</v>
      </c>
      <c r="D5001" t="s">
        <v>9</v>
      </c>
      <c r="E5001" t="s">
        <v>6188</v>
      </c>
      <c r="F5001" s="8">
        <v>92</v>
      </c>
    </row>
    <row r="5002" spans="1:6" x14ac:dyDescent="0.25">
      <c r="A5002" s="22">
        <v>43437</v>
      </c>
      <c r="B5002" s="7">
        <v>0.91</v>
      </c>
      <c r="C5002" t="s">
        <v>7226</v>
      </c>
      <c r="D5002" t="s">
        <v>9</v>
      </c>
      <c r="E5002" t="s">
        <v>7060</v>
      </c>
      <c r="F5002" s="8">
        <v>92</v>
      </c>
    </row>
    <row r="5003" spans="1:6" x14ac:dyDescent="0.25">
      <c r="A5003" s="22">
        <v>43430</v>
      </c>
      <c r="B5003" s="7">
        <v>0.28000000000000003</v>
      </c>
      <c r="C5003" t="s">
        <v>7226</v>
      </c>
      <c r="D5003" t="s">
        <v>9</v>
      </c>
      <c r="E5003" t="s">
        <v>6156</v>
      </c>
      <c r="F5003" s="8">
        <v>92</v>
      </c>
    </row>
    <row r="5004" spans="1:6" x14ac:dyDescent="0.25">
      <c r="A5004" s="22">
        <v>43424</v>
      </c>
      <c r="B5004" s="7">
        <v>0.71</v>
      </c>
      <c r="C5004" t="s">
        <v>7231</v>
      </c>
      <c r="D5004" t="s">
        <v>9</v>
      </c>
      <c r="E5004" t="s">
        <v>266</v>
      </c>
      <c r="F5004" s="8">
        <v>92</v>
      </c>
    </row>
    <row r="5005" spans="1:6" x14ac:dyDescent="0.25">
      <c r="A5005" s="22">
        <v>43427</v>
      </c>
      <c r="B5005" s="7">
        <v>0.62</v>
      </c>
      <c r="C5005" t="s">
        <v>7229</v>
      </c>
      <c r="D5005" t="s">
        <v>9</v>
      </c>
      <c r="E5005" t="s">
        <v>6806</v>
      </c>
      <c r="F5005" s="8">
        <v>92</v>
      </c>
    </row>
    <row r="5006" spans="1:6" x14ac:dyDescent="0.25">
      <c r="A5006" s="22">
        <v>43521</v>
      </c>
      <c r="B5006" s="7">
        <v>0.62</v>
      </c>
      <c r="C5006" t="s">
        <v>7226</v>
      </c>
      <c r="D5006" t="s">
        <v>7200</v>
      </c>
      <c r="E5006" t="s">
        <v>6649</v>
      </c>
      <c r="F5006" s="8">
        <v>92</v>
      </c>
    </row>
    <row r="5007" spans="1:6" x14ac:dyDescent="0.25">
      <c r="A5007" s="22">
        <v>43529</v>
      </c>
      <c r="B5007" s="7">
        <v>0.88</v>
      </c>
      <c r="C5007" t="s">
        <v>7231</v>
      </c>
      <c r="D5007" t="s">
        <v>7200</v>
      </c>
      <c r="E5007" t="s">
        <v>6960</v>
      </c>
      <c r="F5007" s="8">
        <v>92</v>
      </c>
    </row>
    <row r="5008" spans="1:6" x14ac:dyDescent="0.25">
      <c r="A5008" s="22">
        <v>43503</v>
      </c>
      <c r="B5008" s="7">
        <v>0.18</v>
      </c>
      <c r="C5008" t="s">
        <v>7232</v>
      </c>
      <c r="D5008" t="s">
        <v>7201</v>
      </c>
      <c r="E5008" t="s">
        <v>6398</v>
      </c>
      <c r="F5008" s="8">
        <v>92</v>
      </c>
    </row>
    <row r="5009" spans="1:6" x14ac:dyDescent="0.25">
      <c r="A5009" s="22">
        <v>43426</v>
      </c>
      <c r="B5009" s="7">
        <v>0.7</v>
      </c>
      <c r="C5009" t="s">
        <v>7232</v>
      </c>
      <c r="D5009" t="s">
        <v>9</v>
      </c>
      <c r="E5009" t="s">
        <v>5296</v>
      </c>
      <c r="F5009" s="8">
        <v>92</v>
      </c>
    </row>
    <row r="5010" spans="1:6" x14ac:dyDescent="0.25">
      <c r="A5010" s="22">
        <v>43528</v>
      </c>
      <c r="B5010" s="7">
        <v>0.74</v>
      </c>
      <c r="C5010" t="s">
        <v>7226</v>
      </c>
      <c r="D5010" t="s">
        <v>7200</v>
      </c>
      <c r="E5010" t="s">
        <v>6562</v>
      </c>
      <c r="F5010" s="8">
        <v>92</v>
      </c>
    </row>
    <row r="5011" spans="1:6" x14ac:dyDescent="0.25">
      <c r="A5011" s="22">
        <v>43473</v>
      </c>
      <c r="B5011" s="7">
        <v>0.12</v>
      </c>
      <c r="C5011" t="s">
        <v>7231</v>
      </c>
      <c r="D5011" t="s">
        <v>7200</v>
      </c>
      <c r="E5011" t="s">
        <v>6216</v>
      </c>
      <c r="F5011" s="8">
        <v>92</v>
      </c>
    </row>
    <row r="5012" spans="1:6" x14ac:dyDescent="0.25">
      <c r="A5012" s="22">
        <v>43458</v>
      </c>
      <c r="B5012" s="7">
        <v>0.52</v>
      </c>
      <c r="C5012" t="s">
        <v>7226</v>
      </c>
      <c r="D5012" t="s">
        <v>9</v>
      </c>
      <c r="E5012" t="s">
        <v>5700</v>
      </c>
      <c r="F5012" s="8">
        <v>92</v>
      </c>
    </row>
    <row r="5013" spans="1:6" x14ac:dyDescent="0.25">
      <c r="A5013" s="22">
        <v>43455</v>
      </c>
      <c r="B5013" s="7">
        <v>0.65</v>
      </c>
      <c r="C5013" t="s">
        <v>7229</v>
      </c>
      <c r="D5013" t="s">
        <v>7200</v>
      </c>
      <c r="E5013" t="s">
        <v>6601</v>
      </c>
      <c r="F5013" s="8">
        <v>92</v>
      </c>
    </row>
    <row r="5014" spans="1:6" x14ac:dyDescent="0.25">
      <c r="A5014" s="22">
        <v>43503</v>
      </c>
      <c r="B5014" s="7">
        <v>0.94</v>
      </c>
      <c r="C5014" t="s">
        <v>7232</v>
      </c>
      <c r="D5014" t="s">
        <v>7201</v>
      </c>
      <c r="E5014" t="s">
        <v>5437</v>
      </c>
      <c r="F5014" s="8">
        <v>92</v>
      </c>
    </row>
    <row r="5015" spans="1:6" x14ac:dyDescent="0.25">
      <c r="A5015" s="22">
        <v>43538</v>
      </c>
      <c r="B5015" s="7">
        <v>0.88</v>
      </c>
      <c r="C5015" t="s">
        <v>7232</v>
      </c>
      <c r="D5015" t="s">
        <v>9</v>
      </c>
      <c r="E5015" t="s">
        <v>5711</v>
      </c>
      <c r="F5015" s="8">
        <v>92</v>
      </c>
    </row>
    <row r="5016" spans="1:6" x14ac:dyDescent="0.25">
      <c r="A5016" s="22">
        <v>43482</v>
      </c>
      <c r="B5016" s="7">
        <v>0.95</v>
      </c>
      <c r="C5016" t="s">
        <v>7232</v>
      </c>
      <c r="D5016" t="s">
        <v>9</v>
      </c>
      <c r="E5016" t="s">
        <v>7061</v>
      </c>
      <c r="F5016" s="8">
        <v>92</v>
      </c>
    </row>
    <row r="5017" spans="1:6" x14ac:dyDescent="0.25">
      <c r="A5017" s="22">
        <v>43480</v>
      </c>
      <c r="B5017" s="7">
        <v>0.3</v>
      </c>
      <c r="C5017" t="s">
        <v>7231</v>
      </c>
      <c r="D5017" t="s">
        <v>7203</v>
      </c>
      <c r="E5017" t="s">
        <v>4562</v>
      </c>
      <c r="F5017" s="8">
        <v>92</v>
      </c>
    </row>
    <row r="5018" spans="1:6" x14ac:dyDescent="0.25">
      <c r="A5018" s="22">
        <v>43448</v>
      </c>
      <c r="B5018" s="7">
        <v>0.11</v>
      </c>
      <c r="C5018" t="s">
        <v>7229</v>
      </c>
      <c r="D5018" t="s">
        <v>9</v>
      </c>
      <c r="E5018" t="s">
        <v>5664</v>
      </c>
      <c r="F5018" s="8">
        <v>92</v>
      </c>
    </row>
    <row r="5019" spans="1:6" x14ac:dyDescent="0.25">
      <c r="A5019" s="22">
        <v>43549</v>
      </c>
      <c r="B5019" s="7">
        <v>0.14000000000000001</v>
      </c>
      <c r="C5019" t="s">
        <v>7226</v>
      </c>
      <c r="D5019" t="s">
        <v>7200</v>
      </c>
      <c r="E5019" t="s">
        <v>207</v>
      </c>
      <c r="F5019" s="8">
        <v>92</v>
      </c>
    </row>
    <row r="5020" spans="1:6" x14ac:dyDescent="0.25">
      <c r="A5020" s="22">
        <v>43472</v>
      </c>
      <c r="B5020" s="7">
        <v>0.28999999999999998</v>
      </c>
      <c r="C5020" t="s">
        <v>7226</v>
      </c>
      <c r="D5020" t="s">
        <v>7202</v>
      </c>
      <c r="E5020" t="s">
        <v>1687</v>
      </c>
      <c r="F5020" s="8">
        <v>92</v>
      </c>
    </row>
    <row r="5021" spans="1:6" x14ac:dyDescent="0.25">
      <c r="A5021" s="22">
        <v>43469</v>
      </c>
      <c r="B5021" s="7">
        <v>0.47</v>
      </c>
      <c r="C5021" t="s">
        <v>7229</v>
      </c>
      <c r="D5021" t="s">
        <v>7201</v>
      </c>
      <c r="E5021" t="s">
        <v>6098</v>
      </c>
      <c r="F5021" s="8">
        <v>92</v>
      </c>
    </row>
    <row r="5022" spans="1:6" x14ac:dyDescent="0.25">
      <c r="A5022" s="22">
        <v>43490</v>
      </c>
      <c r="B5022" s="7">
        <v>0.7</v>
      </c>
      <c r="C5022" t="s">
        <v>7229</v>
      </c>
      <c r="D5022" t="s">
        <v>7201</v>
      </c>
      <c r="E5022" t="s">
        <v>5955</v>
      </c>
      <c r="F5022" s="8">
        <v>92</v>
      </c>
    </row>
    <row r="5023" spans="1:6" x14ac:dyDescent="0.25">
      <c r="A5023" s="22">
        <v>43433</v>
      </c>
      <c r="B5023" s="7">
        <v>0.71</v>
      </c>
      <c r="C5023" t="s">
        <v>7232</v>
      </c>
      <c r="D5023" t="s">
        <v>7202</v>
      </c>
      <c r="E5023" t="s">
        <v>5152</v>
      </c>
      <c r="F5023" s="8">
        <v>92</v>
      </c>
    </row>
    <row r="5024" spans="1:6" x14ac:dyDescent="0.25">
      <c r="A5024" s="22">
        <v>43466</v>
      </c>
      <c r="B5024" s="7">
        <v>0.27</v>
      </c>
      <c r="C5024" t="s">
        <v>7231</v>
      </c>
      <c r="D5024" t="s">
        <v>9</v>
      </c>
      <c r="E5024" t="s">
        <v>5981</v>
      </c>
      <c r="F5024" s="8">
        <v>92</v>
      </c>
    </row>
    <row r="5025" spans="1:6" x14ac:dyDescent="0.25">
      <c r="A5025" s="22">
        <v>43556</v>
      </c>
      <c r="B5025" s="7">
        <v>0.92</v>
      </c>
      <c r="C5025" t="s">
        <v>7226</v>
      </c>
      <c r="D5025" t="s">
        <v>7200</v>
      </c>
      <c r="E5025" t="s">
        <v>4640</v>
      </c>
      <c r="F5025" s="8">
        <v>92</v>
      </c>
    </row>
    <row r="5026" spans="1:6" x14ac:dyDescent="0.25">
      <c r="A5026" s="22">
        <v>43532</v>
      </c>
      <c r="B5026" s="7">
        <v>0.48</v>
      </c>
      <c r="C5026" t="s">
        <v>7229</v>
      </c>
      <c r="D5026" t="s">
        <v>9</v>
      </c>
      <c r="E5026" t="s">
        <v>6508</v>
      </c>
      <c r="F5026" s="8">
        <v>92</v>
      </c>
    </row>
    <row r="5027" spans="1:6" x14ac:dyDescent="0.25">
      <c r="A5027" s="22">
        <v>43469</v>
      </c>
      <c r="B5027" s="7">
        <v>0.3</v>
      </c>
      <c r="C5027" t="s">
        <v>7229</v>
      </c>
      <c r="D5027" t="s">
        <v>9</v>
      </c>
      <c r="E5027" t="s">
        <v>5424</v>
      </c>
      <c r="F5027" s="8">
        <v>92</v>
      </c>
    </row>
    <row r="5028" spans="1:6" x14ac:dyDescent="0.25">
      <c r="A5028" s="22">
        <v>43454</v>
      </c>
      <c r="B5028" s="7">
        <v>0.14000000000000001</v>
      </c>
      <c r="C5028" t="s">
        <v>7232</v>
      </c>
      <c r="D5028" t="s">
        <v>9</v>
      </c>
      <c r="E5028" t="s">
        <v>5647</v>
      </c>
      <c r="F5028" s="8">
        <v>92</v>
      </c>
    </row>
    <row r="5029" spans="1:6" x14ac:dyDescent="0.25">
      <c r="A5029" s="22">
        <v>43479</v>
      </c>
      <c r="B5029" s="7">
        <v>0.15</v>
      </c>
      <c r="C5029" t="s">
        <v>7226</v>
      </c>
      <c r="D5029" t="s">
        <v>7202</v>
      </c>
      <c r="E5029" t="s">
        <v>6039</v>
      </c>
      <c r="F5029" s="8">
        <v>92</v>
      </c>
    </row>
    <row r="5030" spans="1:6" x14ac:dyDescent="0.25">
      <c r="A5030" s="22">
        <v>43451</v>
      </c>
      <c r="B5030" s="7">
        <v>0.98</v>
      </c>
      <c r="C5030" t="s">
        <v>7226</v>
      </c>
      <c r="D5030" t="s">
        <v>9</v>
      </c>
      <c r="E5030" t="s">
        <v>5490</v>
      </c>
      <c r="F5030" s="8">
        <v>92</v>
      </c>
    </row>
    <row r="5031" spans="1:6" x14ac:dyDescent="0.25">
      <c r="A5031" s="22">
        <v>43454</v>
      </c>
      <c r="B5031" s="7">
        <v>0.94</v>
      </c>
      <c r="C5031" t="s">
        <v>7232</v>
      </c>
      <c r="D5031" t="s">
        <v>7200</v>
      </c>
      <c r="E5031" t="s">
        <v>6650</v>
      </c>
      <c r="F5031" s="8">
        <v>92</v>
      </c>
    </row>
    <row r="5032" spans="1:6" x14ac:dyDescent="0.25">
      <c r="A5032" s="22">
        <v>43514</v>
      </c>
      <c r="B5032" s="7">
        <v>0.4</v>
      </c>
      <c r="C5032" t="s">
        <v>7226</v>
      </c>
      <c r="D5032" t="s">
        <v>7201</v>
      </c>
      <c r="E5032" t="s">
        <v>5586</v>
      </c>
      <c r="F5032" s="8">
        <v>92</v>
      </c>
    </row>
    <row r="5033" spans="1:6" x14ac:dyDescent="0.25">
      <c r="A5033" s="22">
        <v>43549</v>
      </c>
      <c r="B5033" s="7">
        <v>0.56000000000000005</v>
      </c>
      <c r="C5033" t="s">
        <v>7226</v>
      </c>
      <c r="D5033" t="s">
        <v>7201</v>
      </c>
      <c r="E5033" t="s">
        <v>6140</v>
      </c>
      <c r="F5033" s="8">
        <v>92</v>
      </c>
    </row>
    <row r="5034" spans="1:6" x14ac:dyDescent="0.25">
      <c r="A5034" s="22">
        <v>43420</v>
      </c>
      <c r="B5034" s="7">
        <v>0.74</v>
      </c>
      <c r="C5034" t="s">
        <v>7229</v>
      </c>
      <c r="D5034" t="s">
        <v>9</v>
      </c>
      <c r="E5034" t="s">
        <v>5577</v>
      </c>
      <c r="F5034" s="8">
        <v>92</v>
      </c>
    </row>
    <row r="5035" spans="1:6" x14ac:dyDescent="0.25">
      <c r="A5035" s="22">
        <v>43420</v>
      </c>
      <c r="B5035" s="7">
        <v>0.22</v>
      </c>
      <c r="C5035" t="s">
        <v>7229</v>
      </c>
      <c r="D5035" t="s">
        <v>7201</v>
      </c>
      <c r="E5035" t="s">
        <v>6694</v>
      </c>
      <c r="F5035" s="8">
        <v>92</v>
      </c>
    </row>
    <row r="5036" spans="1:6" x14ac:dyDescent="0.25">
      <c r="A5036" s="22">
        <v>43515</v>
      </c>
      <c r="B5036" s="7">
        <v>0.71</v>
      </c>
      <c r="C5036" t="s">
        <v>7231</v>
      </c>
      <c r="D5036" t="s">
        <v>9</v>
      </c>
      <c r="E5036" t="s">
        <v>6384</v>
      </c>
      <c r="F5036" s="8">
        <v>92</v>
      </c>
    </row>
    <row r="5037" spans="1:6" x14ac:dyDescent="0.25">
      <c r="A5037" s="22">
        <v>43494</v>
      </c>
      <c r="B5037" s="7">
        <v>0.22</v>
      </c>
      <c r="C5037" t="s">
        <v>7231</v>
      </c>
      <c r="D5037" t="s">
        <v>9</v>
      </c>
      <c r="E5037" t="s">
        <v>1296</v>
      </c>
      <c r="F5037" s="8">
        <v>92</v>
      </c>
    </row>
    <row r="5038" spans="1:6" x14ac:dyDescent="0.25">
      <c r="A5038" s="22">
        <v>43514</v>
      </c>
      <c r="B5038" s="7">
        <v>0.79</v>
      </c>
      <c r="C5038" t="s">
        <v>7226</v>
      </c>
      <c r="D5038" t="s">
        <v>9</v>
      </c>
      <c r="E5038" t="s">
        <v>2598</v>
      </c>
      <c r="F5038" s="8">
        <v>92</v>
      </c>
    </row>
    <row r="5039" spans="1:6" x14ac:dyDescent="0.25">
      <c r="A5039" s="22">
        <v>43517</v>
      </c>
      <c r="B5039" s="7">
        <v>0.66</v>
      </c>
      <c r="C5039" t="s">
        <v>7232</v>
      </c>
      <c r="D5039" t="s">
        <v>9</v>
      </c>
      <c r="E5039" t="s">
        <v>6640</v>
      </c>
      <c r="F5039" s="8">
        <v>92</v>
      </c>
    </row>
    <row r="5040" spans="1:6" x14ac:dyDescent="0.25">
      <c r="A5040" s="22">
        <v>43490</v>
      </c>
      <c r="B5040" s="7">
        <v>0.11</v>
      </c>
      <c r="C5040" t="s">
        <v>7229</v>
      </c>
      <c r="D5040" t="s">
        <v>9</v>
      </c>
      <c r="E5040" t="s">
        <v>6754</v>
      </c>
      <c r="F5040" s="8">
        <v>92</v>
      </c>
    </row>
    <row r="5041" spans="1:6" x14ac:dyDescent="0.25">
      <c r="A5041" s="22">
        <v>43553</v>
      </c>
      <c r="B5041" s="7">
        <v>0.69</v>
      </c>
      <c r="C5041" t="s">
        <v>7229</v>
      </c>
      <c r="D5041" t="s">
        <v>9</v>
      </c>
      <c r="E5041" t="s">
        <v>7159</v>
      </c>
      <c r="F5041" s="8">
        <v>92</v>
      </c>
    </row>
    <row r="5042" spans="1:6" x14ac:dyDescent="0.25">
      <c r="A5042" s="22">
        <v>43444</v>
      </c>
      <c r="B5042" s="7">
        <v>0.86</v>
      </c>
      <c r="C5042" t="s">
        <v>7226</v>
      </c>
      <c r="D5042" t="s">
        <v>7200</v>
      </c>
      <c r="E5042" t="s">
        <v>5621</v>
      </c>
      <c r="F5042" s="8">
        <v>92</v>
      </c>
    </row>
    <row r="5043" spans="1:6" x14ac:dyDescent="0.25">
      <c r="A5043" s="22">
        <v>43494</v>
      </c>
      <c r="B5043" s="7">
        <v>0.04</v>
      </c>
      <c r="C5043" t="s">
        <v>7231</v>
      </c>
      <c r="D5043" t="s">
        <v>9</v>
      </c>
      <c r="E5043" t="s">
        <v>5656</v>
      </c>
      <c r="F5043" s="8">
        <v>92</v>
      </c>
    </row>
    <row r="5044" spans="1:6" x14ac:dyDescent="0.25">
      <c r="A5044" s="22">
        <v>43529</v>
      </c>
      <c r="B5044" s="7">
        <v>0.75</v>
      </c>
      <c r="C5044" t="s">
        <v>7231</v>
      </c>
      <c r="D5044" t="s">
        <v>7202</v>
      </c>
      <c r="E5044" t="s">
        <v>3923</v>
      </c>
      <c r="F5044" s="8">
        <v>92</v>
      </c>
    </row>
    <row r="5045" spans="1:6" x14ac:dyDescent="0.25">
      <c r="A5045" s="22">
        <v>43451</v>
      </c>
      <c r="B5045" s="7">
        <v>0.63</v>
      </c>
      <c r="C5045" t="s">
        <v>7226</v>
      </c>
      <c r="D5045" t="s">
        <v>7200</v>
      </c>
      <c r="E5045" t="s">
        <v>6351</v>
      </c>
      <c r="F5045" s="8">
        <v>92</v>
      </c>
    </row>
    <row r="5046" spans="1:6" x14ac:dyDescent="0.25">
      <c r="A5046" s="22">
        <v>43525</v>
      </c>
      <c r="B5046" s="7">
        <v>0.7</v>
      </c>
      <c r="C5046" t="s">
        <v>7229</v>
      </c>
      <c r="D5046" t="s">
        <v>7201</v>
      </c>
      <c r="E5046" t="s">
        <v>2265</v>
      </c>
      <c r="F5046" s="8">
        <v>92</v>
      </c>
    </row>
    <row r="5047" spans="1:6" x14ac:dyDescent="0.25">
      <c r="A5047" s="22">
        <v>43500</v>
      </c>
      <c r="B5047" s="7">
        <v>0.71</v>
      </c>
      <c r="C5047" t="s">
        <v>7226</v>
      </c>
      <c r="D5047" t="s">
        <v>9</v>
      </c>
      <c r="E5047" t="s">
        <v>6336</v>
      </c>
      <c r="F5047" s="8">
        <v>92</v>
      </c>
    </row>
    <row r="5048" spans="1:6" x14ac:dyDescent="0.25">
      <c r="A5048" s="22">
        <v>43454</v>
      </c>
      <c r="B5048" s="7">
        <v>0.82</v>
      </c>
      <c r="C5048" t="s">
        <v>7232</v>
      </c>
      <c r="D5048" t="s">
        <v>7202</v>
      </c>
      <c r="E5048" t="s">
        <v>6982</v>
      </c>
      <c r="F5048" s="8">
        <v>92</v>
      </c>
    </row>
    <row r="5049" spans="1:6" x14ac:dyDescent="0.25">
      <c r="A5049" s="22">
        <v>43549</v>
      </c>
      <c r="B5049" s="7">
        <v>0.5</v>
      </c>
      <c r="C5049" t="s">
        <v>7226</v>
      </c>
      <c r="D5049" t="s">
        <v>7200</v>
      </c>
      <c r="E5049" t="s">
        <v>4592</v>
      </c>
      <c r="F5049" s="8">
        <v>92</v>
      </c>
    </row>
    <row r="5050" spans="1:6" x14ac:dyDescent="0.25">
      <c r="A5050" s="22">
        <v>43552</v>
      </c>
      <c r="B5050" s="7">
        <v>0.3</v>
      </c>
      <c r="C5050" t="s">
        <v>7232</v>
      </c>
      <c r="D5050" t="s">
        <v>9</v>
      </c>
      <c r="E5050" t="s">
        <v>1709</v>
      </c>
      <c r="F5050" s="8">
        <v>92</v>
      </c>
    </row>
    <row r="5051" spans="1:6" x14ac:dyDescent="0.25">
      <c r="A5051" s="22">
        <v>43514</v>
      </c>
      <c r="B5051" s="7">
        <v>0.89</v>
      </c>
      <c r="C5051" t="s">
        <v>7226</v>
      </c>
      <c r="D5051" t="s">
        <v>9</v>
      </c>
      <c r="E5051" t="s">
        <v>1868</v>
      </c>
      <c r="F5051" s="8">
        <v>92</v>
      </c>
    </row>
    <row r="5052" spans="1:6" x14ac:dyDescent="0.25">
      <c r="A5052" s="22">
        <v>43487</v>
      </c>
      <c r="B5052" s="7">
        <v>0.89</v>
      </c>
      <c r="C5052" t="s">
        <v>7231</v>
      </c>
      <c r="D5052" t="s">
        <v>7201</v>
      </c>
      <c r="E5052" t="s">
        <v>5941</v>
      </c>
      <c r="F5052" s="8">
        <v>92</v>
      </c>
    </row>
    <row r="5053" spans="1:6" x14ac:dyDescent="0.25">
      <c r="A5053" s="22">
        <v>43469</v>
      </c>
      <c r="B5053" s="7">
        <v>0.94</v>
      </c>
      <c r="C5053" t="s">
        <v>7229</v>
      </c>
      <c r="D5053" t="s">
        <v>7200</v>
      </c>
      <c r="E5053" t="s">
        <v>7184</v>
      </c>
      <c r="F5053" s="8">
        <v>92</v>
      </c>
    </row>
    <row r="5054" spans="1:6" x14ac:dyDescent="0.25">
      <c r="A5054" s="22">
        <v>43550</v>
      </c>
      <c r="B5054" s="7">
        <v>0.85</v>
      </c>
      <c r="C5054" t="s">
        <v>7231</v>
      </c>
      <c r="D5054" t="s">
        <v>9</v>
      </c>
      <c r="E5054" t="s">
        <v>4543</v>
      </c>
      <c r="F5054" s="8">
        <v>92</v>
      </c>
    </row>
    <row r="5055" spans="1:6" x14ac:dyDescent="0.25">
      <c r="A5055" s="22">
        <v>43546</v>
      </c>
      <c r="B5055" s="7">
        <v>0.95</v>
      </c>
      <c r="C5055" t="s">
        <v>7229</v>
      </c>
      <c r="D5055" t="s">
        <v>7201</v>
      </c>
      <c r="E5055" t="s">
        <v>6940</v>
      </c>
      <c r="F5055" s="8">
        <v>92</v>
      </c>
    </row>
    <row r="5056" spans="1:6" x14ac:dyDescent="0.25">
      <c r="A5056" s="22">
        <v>43445</v>
      </c>
      <c r="B5056" s="7">
        <v>0.56000000000000005</v>
      </c>
      <c r="C5056" t="s">
        <v>7231</v>
      </c>
      <c r="D5056" t="s">
        <v>9</v>
      </c>
      <c r="E5056" t="s">
        <v>892</v>
      </c>
      <c r="F5056" s="8">
        <v>92</v>
      </c>
    </row>
    <row r="5057" spans="1:6" x14ac:dyDescent="0.25">
      <c r="A5057" s="22">
        <v>43480</v>
      </c>
      <c r="B5057" s="7">
        <v>0.25</v>
      </c>
      <c r="C5057" t="s">
        <v>7231</v>
      </c>
      <c r="D5057" t="s">
        <v>7200</v>
      </c>
      <c r="E5057" t="s">
        <v>7079</v>
      </c>
      <c r="F5057" s="8">
        <v>92</v>
      </c>
    </row>
    <row r="5058" spans="1:6" x14ac:dyDescent="0.25">
      <c r="A5058" s="22">
        <v>43546</v>
      </c>
      <c r="B5058" s="7">
        <v>0.24</v>
      </c>
      <c r="C5058" t="s">
        <v>7229</v>
      </c>
      <c r="D5058" t="s">
        <v>9</v>
      </c>
      <c r="E5058" t="s">
        <v>6447</v>
      </c>
      <c r="F5058" s="8">
        <v>92</v>
      </c>
    </row>
    <row r="5059" spans="1:6" x14ac:dyDescent="0.25">
      <c r="A5059" s="22">
        <v>43473</v>
      </c>
      <c r="B5059" s="7">
        <v>0.21</v>
      </c>
      <c r="C5059" t="s">
        <v>7231</v>
      </c>
      <c r="D5059" t="s">
        <v>9</v>
      </c>
      <c r="E5059" t="s">
        <v>5658</v>
      </c>
      <c r="F5059" s="8">
        <v>92</v>
      </c>
    </row>
    <row r="5060" spans="1:6" x14ac:dyDescent="0.25">
      <c r="A5060" s="22">
        <v>43524</v>
      </c>
      <c r="B5060" s="7">
        <v>0.79</v>
      </c>
      <c r="C5060" t="s">
        <v>7232</v>
      </c>
      <c r="D5060" t="s">
        <v>7200</v>
      </c>
      <c r="E5060" t="s">
        <v>6764</v>
      </c>
      <c r="F5060" s="8">
        <v>92</v>
      </c>
    </row>
    <row r="5061" spans="1:6" x14ac:dyDescent="0.25">
      <c r="A5061" s="22">
        <v>43458</v>
      </c>
      <c r="B5061" s="7">
        <v>0.88</v>
      </c>
      <c r="C5061" t="s">
        <v>7226</v>
      </c>
      <c r="D5061" t="s">
        <v>9</v>
      </c>
      <c r="E5061" t="s">
        <v>5182</v>
      </c>
      <c r="F5061" s="8">
        <v>92</v>
      </c>
    </row>
    <row r="5062" spans="1:6" x14ac:dyDescent="0.25">
      <c r="A5062" s="22">
        <v>43507</v>
      </c>
      <c r="B5062" s="7">
        <v>0.53</v>
      </c>
      <c r="C5062" t="s">
        <v>7226</v>
      </c>
      <c r="D5062" t="s">
        <v>9</v>
      </c>
      <c r="E5062" t="s">
        <v>6372</v>
      </c>
      <c r="F5062" s="8">
        <v>92</v>
      </c>
    </row>
    <row r="5063" spans="1:6" x14ac:dyDescent="0.25">
      <c r="A5063" s="22">
        <v>43521</v>
      </c>
      <c r="B5063" s="7">
        <v>0.36</v>
      </c>
      <c r="C5063" t="s">
        <v>7226</v>
      </c>
      <c r="D5063" t="s">
        <v>7202</v>
      </c>
      <c r="E5063" t="s">
        <v>6124</v>
      </c>
      <c r="F5063" s="8">
        <v>92</v>
      </c>
    </row>
    <row r="5064" spans="1:6" x14ac:dyDescent="0.25">
      <c r="A5064" s="22">
        <v>43532</v>
      </c>
      <c r="B5064" s="7">
        <v>0.84</v>
      </c>
      <c r="C5064" t="s">
        <v>7229</v>
      </c>
      <c r="D5064" t="s">
        <v>7200</v>
      </c>
      <c r="E5064" t="s">
        <v>6880</v>
      </c>
      <c r="F5064" s="8">
        <v>92</v>
      </c>
    </row>
    <row r="5065" spans="1:6" x14ac:dyDescent="0.25">
      <c r="A5065" s="22">
        <v>43543</v>
      </c>
      <c r="B5065" s="7">
        <v>0.78</v>
      </c>
      <c r="C5065" t="s">
        <v>7231</v>
      </c>
      <c r="D5065" t="s">
        <v>7201</v>
      </c>
      <c r="E5065" t="s">
        <v>3204</v>
      </c>
      <c r="F5065" s="8">
        <v>92</v>
      </c>
    </row>
    <row r="5066" spans="1:6" x14ac:dyDescent="0.25">
      <c r="A5066" s="22">
        <v>43518</v>
      </c>
      <c r="B5066" s="7">
        <v>0.6</v>
      </c>
      <c r="C5066" t="s">
        <v>7229</v>
      </c>
      <c r="D5066" t="s">
        <v>7201</v>
      </c>
      <c r="E5066" t="s">
        <v>6440</v>
      </c>
      <c r="F5066" s="8">
        <v>92</v>
      </c>
    </row>
    <row r="5067" spans="1:6" x14ac:dyDescent="0.25">
      <c r="A5067" s="22">
        <v>43507</v>
      </c>
      <c r="B5067" s="7">
        <v>0.63</v>
      </c>
      <c r="C5067" t="s">
        <v>7226</v>
      </c>
      <c r="D5067" t="s">
        <v>7201</v>
      </c>
      <c r="E5067" t="s">
        <v>5385</v>
      </c>
      <c r="F5067" s="8">
        <v>92</v>
      </c>
    </row>
    <row r="5068" spans="1:6" x14ac:dyDescent="0.25">
      <c r="A5068" s="22">
        <v>43496</v>
      </c>
      <c r="B5068" s="7">
        <v>0.28999999999999998</v>
      </c>
      <c r="C5068" t="s">
        <v>7232</v>
      </c>
      <c r="D5068" t="s">
        <v>7202</v>
      </c>
      <c r="E5068" t="s">
        <v>6721</v>
      </c>
      <c r="F5068" s="8">
        <v>92</v>
      </c>
    </row>
    <row r="5069" spans="1:6" x14ac:dyDescent="0.25">
      <c r="A5069" s="22">
        <v>43507</v>
      </c>
      <c r="B5069" s="7">
        <v>0.11</v>
      </c>
      <c r="C5069" t="s">
        <v>7226</v>
      </c>
      <c r="D5069" t="s">
        <v>9</v>
      </c>
      <c r="E5069" t="s">
        <v>5062</v>
      </c>
      <c r="F5069" s="8">
        <v>92</v>
      </c>
    </row>
    <row r="5070" spans="1:6" x14ac:dyDescent="0.25">
      <c r="A5070" s="22">
        <v>43543</v>
      </c>
      <c r="B5070" s="7">
        <v>0.72</v>
      </c>
      <c r="C5070" t="s">
        <v>7231</v>
      </c>
      <c r="D5070" t="s">
        <v>7203</v>
      </c>
      <c r="E5070" t="s">
        <v>3886</v>
      </c>
      <c r="F5070" s="8">
        <v>92</v>
      </c>
    </row>
    <row r="5071" spans="1:6" x14ac:dyDescent="0.25">
      <c r="A5071" s="22">
        <v>43517</v>
      </c>
      <c r="B5071" s="7">
        <v>0.54</v>
      </c>
      <c r="C5071" t="s">
        <v>7232</v>
      </c>
      <c r="D5071" t="s">
        <v>9</v>
      </c>
      <c r="E5071" t="s">
        <v>1639</v>
      </c>
      <c r="F5071" s="8">
        <v>92</v>
      </c>
    </row>
    <row r="5072" spans="1:6" x14ac:dyDescent="0.25">
      <c r="A5072" s="22">
        <v>43497</v>
      </c>
      <c r="B5072" s="7">
        <v>0.33</v>
      </c>
      <c r="C5072" t="s">
        <v>7229</v>
      </c>
      <c r="D5072" t="s">
        <v>9</v>
      </c>
      <c r="E5072" t="s">
        <v>6802</v>
      </c>
      <c r="F5072" s="8">
        <v>92</v>
      </c>
    </row>
    <row r="5073" spans="1:6" x14ac:dyDescent="0.25">
      <c r="A5073" s="22">
        <v>43556</v>
      </c>
      <c r="B5073" s="7">
        <v>0.1</v>
      </c>
      <c r="C5073" t="s">
        <v>7226</v>
      </c>
      <c r="D5073" t="s">
        <v>7201</v>
      </c>
      <c r="E5073" t="s">
        <v>6195</v>
      </c>
      <c r="F5073" s="8">
        <v>92</v>
      </c>
    </row>
    <row r="5074" spans="1:6" x14ac:dyDescent="0.25">
      <c r="A5074" s="22">
        <v>43431</v>
      </c>
      <c r="B5074" s="7">
        <v>0.18</v>
      </c>
      <c r="C5074" t="s">
        <v>7231</v>
      </c>
      <c r="D5074" t="s">
        <v>9</v>
      </c>
      <c r="E5074" t="s">
        <v>5650</v>
      </c>
      <c r="F5074" s="8">
        <v>92</v>
      </c>
    </row>
    <row r="5075" spans="1:6" x14ac:dyDescent="0.25">
      <c r="A5075" s="22">
        <v>43468</v>
      </c>
      <c r="B5075" s="7">
        <v>0.77</v>
      </c>
      <c r="C5075" t="s">
        <v>7232</v>
      </c>
      <c r="D5075" t="s">
        <v>9</v>
      </c>
      <c r="E5075" t="s">
        <v>5602</v>
      </c>
      <c r="F5075" s="8">
        <v>92</v>
      </c>
    </row>
    <row r="5076" spans="1:6" x14ac:dyDescent="0.25">
      <c r="A5076" s="22">
        <v>43430</v>
      </c>
      <c r="B5076" s="7">
        <v>0.64</v>
      </c>
      <c r="C5076" t="s">
        <v>7226</v>
      </c>
      <c r="D5076" t="s">
        <v>7200</v>
      </c>
      <c r="E5076" t="s">
        <v>6599</v>
      </c>
      <c r="F5076" s="8">
        <v>92</v>
      </c>
    </row>
    <row r="5077" spans="1:6" x14ac:dyDescent="0.25">
      <c r="A5077" s="22">
        <v>43437</v>
      </c>
      <c r="B5077" s="7">
        <v>0.95</v>
      </c>
      <c r="C5077" t="s">
        <v>7226</v>
      </c>
      <c r="D5077" t="s">
        <v>9</v>
      </c>
      <c r="E5077" t="s">
        <v>6083</v>
      </c>
      <c r="F5077" s="8">
        <v>92</v>
      </c>
    </row>
    <row r="5078" spans="1:6" x14ac:dyDescent="0.25">
      <c r="A5078" s="22">
        <v>43500</v>
      </c>
      <c r="B5078" s="7">
        <v>0.42</v>
      </c>
      <c r="C5078" t="s">
        <v>7226</v>
      </c>
      <c r="D5078" t="s">
        <v>9</v>
      </c>
      <c r="E5078" t="s">
        <v>1750</v>
      </c>
      <c r="F5078" s="8">
        <v>92</v>
      </c>
    </row>
    <row r="5079" spans="1:6" x14ac:dyDescent="0.25">
      <c r="A5079" s="22">
        <v>43539</v>
      </c>
      <c r="B5079" s="7">
        <v>7.0000000000000007E-2</v>
      </c>
      <c r="C5079" t="s">
        <v>7229</v>
      </c>
      <c r="D5079" t="s">
        <v>7202</v>
      </c>
      <c r="E5079" t="s">
        <v>6928</v>
      </c>
      <c r="F5079" s="8">
        <v>92</v>
      </c>
    </row>
    <row r="5080" spans="1:6" x14ac:dyDescent="0.25">
      <c r="A5080" s="22">
        <v>43552</v>
      </c>
      <c r="B5080" s="7">
        <v>0.46</v>
      </c>
      <c r="C5080" t="s">
        <v>7232</v>
      </c>
      <c r="D5080" t="s">
        <v>7200</v>
      </c>
      <c r="E5080" t="s">
        <v>5421</v>
      </c>
      <c r="F5080" s="8">
        <v>92</v>
      </c>
    </row>
    <row r="5081" spans="1:6" x14ac:dyDescent="0.25">
      <c r="A5081" s="22">
        <v>43543</v>
      </c>
      <c r="B5081" s="7">
        <v>0.61</v>
      </c>
      <c r="C5081" t="s">
        <v>7231</v>
      </c>
      <c r="D5081" t="s">
        <v>7200</v>
      </c>
      <c r="E5081" t="s">
        <v>5190</v>
      </c>
      <c r="F5081" s="8">
        <v>92</v>
      </c>
    </row>
    <row r="5082" spans="1:6" x14ac:dyDescent="0.25">
      <c r="A5082" s="22">
        <v>43444</v>
      </c>
      <c r="B5082" s="7">
        <v>0.46</v>
      </c>
      <c r="C5082" t="s">
        <v>7226</v>
      </c>
      <c r="D5082" t="s">
        <v>7200</v>
      </c>
      <c r="E5082" t="s">
        <v>2768</v>
      </c>
      <c r="F5082" s="8">
        <v>92</v>
      </c>
    </row>
    <row r="5083" spans="1:6" x14ac:dyDescent="0.25">
      <c r="A5083" s="22">
        <v>43511</v>
      </c>
      <c r="B5083" s="7">
        <v>0.6</v>
      </c>
      <c r="C5083" t="s">
        <v>7229</v>
      </c>
      <c r="D5083" t="s">
        <v>7203</v>
      </c>
      <c r="E5083" t="s">
        <v>5663</v>
      </c>
      <c r="F5083" s="8">
        <v>92</v>
      </c>
    </row>
    <row r="5084" spans="1:6" x14ac:dyDescent="0.25">
      <c r="A5084" s="22">
        <v>43427</v>
      </c>
      <c r="B5084" s="7">
        <v>0.56999999999999995</v>
      </c>
      <c r="C5084" t="s">
        <v>7229</v>
      </c>
      <c r="D5084" t="s">
        <v>9</v>
      </c>
      <c r="E5084" t="s">
        <v>5067</v>
      </c>
      <c r="F5084" s="8">
        <v>92</v>
      </c>
    </row>
    <row r="5085" spans="1:6" x14ac:dyDescent="0.25">
      <c r="A5085" s="22">
        <v>43482</v>
      </c>
      <c r="B5085" s="7">
        <v>0.57999999999999996</v>
      </c>
      <c r="C5085" t="s">
        <v>7232</v>
      </c>
      <c r="D5085" t="s">
        <v>7201</v>
      </c>
      <c r="E5085" t="s">
        <v>6313</v>
      </c>
      <c r="F5085" s="8">
        <v>92</v>
      </c>
    </row>
    <row r="5086" spans="1:6" x14ac:dyDescent="0.25">
      <c r="A5086" s="22">
        <v>43468</v>
      </c>
      <c r="B5086" s="7">
        <v>0.35</v>
      </c>
      <c r="C5086" t="s">
        <v>7232</v>
      </c>
      <c r="D5086" t="s">
        <v>9</v>
      </c>
      <c r="E5086" t="s">
        <v>6560</v>
      </c>
      <c r="F5086" s="8">
        <v>92</v>
      </c>
    </row>
    <row r="5087" spans="1:6" x14ac:dyDescent="0.25">
      <c r="A5087" s="22">
        <v>43431</v>
      </c>
      <c r="B5087" s="7">
        <v>0.08</v>
      </c>
      <c r="C5087" t="s">
        <v>7231</v>
      </c>
      <c r="D5087" t="s">
        <v>7200</v>
      </c>
      <c r="E5087" t="s">
        <v>5037</v>
      </c>
      <c r="F5087" s="8">
        <v>92</v>
      </c>
    </row>
    <row r="5088" spans="1:6" x14ac:dyDescent="0.25">
      <c r="A5088" s="22">
        <v>43524</v>
      </c>
      <c r="B5088" s="7">
        <v>0.62</v>
      </c>
      <c r="C5088" t="s">
        <v>7232</v>
      </c>
      <c r="D5088" t="s">
        <v>7201</v>
      </c>
      <c r="E5088" t="s">
        <v>6229</v>
      </c>
      <c r="F5088" s="8">
        <v>92</v>
      </c>
    </row>
    <row r="5089" spans="1:6" x14ac:dyDescent="0.25">
      <c r="A5089" s="22">
        <v>43427</v>
      </c>
      <c r="B5089" s="7">
        <v>0.65</v>
      </c>
      <c r="C5089" t="s">
        <v>7229</v>
      </c>
      <c r="D5089" t="s">
        <v>9</v>
      </c>
      <c r="E5089" t="s">
        <v>746</v>
      </c>
      <c r="F5089" s="8">
        <v>92</v>
      </c>
    </row>
    <row r="5090" spans="1:6" x14ac:dyDescent="0.25">
      <c r="A5090" s="22">
        <v>43476</v>
      </c>
      <c r="B5090" s="7">
        <v>0.86</v>
      </c>
      <c r="C5090" t="s">
        <v>7229</v>
      </c>
      <c r="D5090" t="s">
        <v>7202</v>
      </c>
      <c r="E5090" t="s">
        <v>2301</v>
      </c>
      <c r="F5090" s="8">
        <v>92</v>
      </c>
    </row>
    <row r="5091" spans="1:6" x14ac:dyDescent="0.25">
      <c r="A5091" s="22">
        <v>43459</v>
      </c>
      <c r="B5091" s="7">
        <v>0.86</v>
      </c>
      <c r="C5091" t="s">
        <v>7231</v>
      </c>
      <c r="D5091" t="s">
        <v>7201</v>
      </c>
      <c r="E5091" t="s">
        <v>5843</v>
      </c>
      <c r="F5091" s="8">
        <v>92</v>
      </c>
    </row>
    <row r="5092" spans="1:6" x14ac:dyDescent="0.25">
      <c r="A5092" s="22">
        <v>43507</v>
      </c>
      <c r="B5092" s="7">
        <v>0.5</v>
      </c>
      <c r="C5092" t="s">
        <v>7226</v>
      </c>
      <c r="D5092" t="s">
        <v>7203</v>
      </c>
      <c r="E5092" t="s">
        <v>5539</v>
      </c>
      <c r="F5092" s="8">
        <v>92</v>
      </c>
    </row>
    <row r="5093" spans="1:6" x14ac:dyDescent="0.25">
      <c r="A5093" s="22">
        <v>43535</v>
      </c>
      <c r="B5093" s="7">
        <v>0.79</v>
      </c>
      <c r="C5093" t="s">
        <v>7226</v>
      </c>
      <c r="D5093" t="s">
        <v>7200</v>
      </c>
      <c r="E5093" t="s">
        <v>5643</v>
      </c>
      <c r="F5093" s="8">
        <v>92</v>
      </c>
    </row>
    <row r="5094" spans="1:6" x14ac:dyDescent="0.25">
      <c r="A5094" s="22">
        <v>43539</v>
      </c>
      <c r="B5094" s="7">
        <v>0.25</v>
      </c>
      <c r="C5094" t="s">
        <v>7229</v>
      </c>
      <c r="D5094" t="s">
        <v>7201</v>
      </c>
      <c r="E5094" t="s">
        <v>6411</v>
      </c>
      <c r="F5094" s="8">
        <v>92</v>
      </c>
    </row>
    <row r="5095" spans="1:6" x14ac:dyDescent="0.25">
      <c r="A5095" s="22">
        <v>43451</v>
      </c>
      <c r="B5095" s="7">
        <v>0.46</v>
      </c>
      <c r="C5095" t="s">
        <v>7226</v>
      </c>
      <c r="D5095" t="s">
        <v>7202</v>
      </c>
      <c r="E5095" t="s">
        <v>5635</v>
      </c>
      <c r="F5095" s="8">
        <v>92</v>
      </c>
    </row>
    <row r="5096" spans="1:6" x14ac:dyDescent="0.25">
      <c r="A5096" s="22">
        <v>43441</v>
      </c>
      <c r="B5096" s="7">
        <v>0.31</v>
      </c>
      <c r="C5096" t="s">
        <v>7229</v>
      </c>
      <c r="D5096" t="s">
        <v>7200</v>
      </c>
      <c r="E5096" t="s">
        <v>6593</v>
      </c>
      <c r="F5096" s="8">
        <v>92</v>
      </c>
    </row>
    <row r="5097" spans="1:6" x14ac:dyDescent="0.25">
      <c r="A5097" s="22">
        <v>43447</v>
      </c>
      <c r="B5097" s="7">
        <v>0.21</v>
      </c>
      <c r="C5097" t="s">
        <v>7232</v>
      </c>
      <c r="D5097" t="s">
        <v>7201</v>
      </c>
      <c r="E5097" t="s">
        <v>5722</v>
      </c>
      <c r="F5097" s="8">
        <v>92</v>
      </c>
    </row>
    <row r="5098" spans="1:6" x14ac:dyDescent="0.25">
      <c r="A5098" s="22">
        <v>43517</v>
      </c>
      <c r="B5098" s="7">
        <v>0.51</v>
      </c>
      <c r="C5098" t="s">
        <v>7232</v>
      </c>
      <c r="D5098" t="s">
        <v>7200</v>
      </c>
      <c r="E5098" t="s">
        <v>5444</v>
      </c>
      <c r="F5098" s="8">
        <v>92</v>
      </c>
    </row>
    <row r="5099" spans="1:6" x14ac:dyDescent="0.25">
      <c r="A5099" s="22">
        <v>43550</v>
      </c>
      <c r="B5099" s="7">
        <v>0.38</v>
      </c>
      <c r="C5099" t="s">
        <v>7231</v>
      </c>
      <c r="D5099" t="s">
        <v>9</v>
      </c>
      <c r="E5099" t="s">
        <v>5609</v>
      </c>
      <c r="F5099" s="8">
        <v>92</v>
      </c>
    </row>
    <row r="5100" spans="1:6" x14ac:dyDescent="0.25">
      <c r="A5100" s="22">
        <v>43490</v>
      </c>
      <c r="B5100" s="7">
        <v>0.13</v>
      </c>
      <c r="C5100" t="s">
        <v>7229</v>
      </c>
      <c r="D5100" t="s">
        <v>7201</v>
      </c>
      <c r="E5100" t="s">
        <v>6574</v>
      </c>
      <c r="F5100" s="8">
        <v>92</v>
      </c>
    </row>
    <row r="5101" spans="1:6" x14ac:dyDescent="0.25">
      <c r="A5101" s="22">
        <v>43437</v>
      </c>
      <c r="B5101" s="7">
        <v>0.24</v>
      </c>
      <c r="C5101" t="s">
        <v>7226</v>
      </c>
      <c r="D5101" t="s">
        <v>7201</v>
      </c>
      <c r="E5101" t="s">
        <v>6592</v>
      </c>
      <c r="F5101" s="8">
        <v>92</v>
      </c>
    </row>
    <row r="5102" spans="1:6" x14ac:dyDescent="0.25">
      <c r="A5102" s="22">
        <v>43452</v>
      </c>
      <c r="B5102" s="7">
        <v>0.28000000000000003</v>
      </c>
      <c r="C5102" t="s">
        <v>7231</v>
      </c>
      <c r="D5102" t="s">
        <v>7203</v>
      </c>
      <c r="E5102" t="s">
        <v>5116</v>
      </c>
      <c r="F5102" s="8">
        <v>92</v>
      </c>
    </row>
    <row r="5103" spans="1:6" x14ac:dyDescent="0.25">
      <c r="A5103" s="22">
        <v>43441</v>
      </c>
      <c r="B5103" s="7">
        <v>0.27</v>
      </c>
      <c r="C5103" t="s">
        <v>7229</v>
      </c>
      <c r="D5103" t="s">
        <v>9</v>
      </c>
      <c r="E5103" t="s">
        <v>5413</v>
      </c>
      <c r="F5103" s="8">
        <v>92</v>
      </c>
    </row>
    <row r="5104" spans="1:6" x14ac:dyDescent="0.25">
      <c r="A5104" s="22">
        <v>43430</v>
      </c>
      <c r="B5104" s="7">
        <v>0.28000000000000003</v>
      </c>
      <c r="C5104" t="s">
        <v>7226</v>
      </c>
      <c r="D5104" t="s">
        <v>9</v>
      </c>
      <c r="E5104" t="s">
        <v>2047</v>
      </c>
      <c r="F5104" s="8">
        <v>92</v>
      </c>
    </row>
    <row r="5105" spans="1:6" x14ac:dyDescent="0.25">
      <c r="A5105" s="22">
        <v>43468</v>
      </c>
      <c r="B5105" s="7">
        <v>0.42</v>
      </c>
      <c r="C5105" t="s">
        <v>7232</v>
      </c>
      <c r="D5105" t="s">
        <v>7200</v>
      </c>
      <c r="E5105" t="s">
        <v>2274</v>
      </c>
      <c r="F5105" s="8">
        <v>92</v>
      </c>
    </row>
    <row r="5106" spans="1:6" x14ac:dyDescent="0.25">
      <c r="A5106" s="22">
        <v>43487</v>
      </c>
      <c r="B5106" s="7">
        <v>0.09</v>
      </c>
      <c r="C5106" t="s">
        <v>7231</v>
      </c>
      <c r="D5106" t="s">
        <v>7201</v>
      </c>
      <c r="E5106" t="s">
        <v>1375</v>
      </c>
      <c r="F5106" s="8">
        <v>92</v>
      </c>
    </row>
    <row r="5107" spans="1:6" x14ac:dyDescent="0.25">
      <c r="A5107" s="22">
        <v>43468</v>
      </c>
      <c r="B5107" s="7">
        <v>0.56999999999999995</v>
      </c>
      <c r="C5107" t="s">
        <v>7232</v>
      </c>
      <c r="D5107" t="s">
        <v>7201</v>
      </c>
      <c r="E5107" t="s">
        <v>5497</v>
      </c>
      <c r="F5107" s="8">
        <v>92</v>
      </c>
    </row>
    <row r="5108" spans="1:6" x14ac:dyDescent="0.25">
      <c r="A5108" s="22">
        <v>43507</v>
      </c>
      <c r="B5108" s="7">
        <v>0.08</v>
      </c>
      <c r="C5108" t="s">
        <v>7226</v>
      </c>
      <c r="D5108" t="s">
        <v>7201</v>
      </c>
      <c r="E5108" t="s">
        <v>5077</v>
      </c>
      <c r="F5108" s="8">
        <v>92</v>
      </c>
    </row>
    <row r="5109" spans="1:6" x14ac:dyDescent="0.25">
      <c r="A5109" s="22">
        <v>43445</v>
      </c>
      <c r="B5109" s="7">
        <v>0.82</v>
      </c>
      <c r="C5109" t="s">
        <v>7231</v>
      </c>
      <c r="D5109" t="s">
        <v>7201</v>
      </c>
      <c r="E5109" t="s">
        <v>5432</v>
      </c>
      <c r="F5109" s="8">
        <v>92</v>
      </c>
    </row>
    <row r="5110" spans="1:6" x14ac:dyDescent="0.25">
      <c r="A5110" s="22">
        <v>43462</v>
      </c>
      <c r="B5110" s="7">
        <v>0.87</v>
      </c>
      <c r="C5110" t="s">
        <v>7229</v>
      </c>
      <c r="D5110" t="s">
        <v>9</v>
      </c>
      <c r="E5110" t="s">
        <v>5489</v>
      </c>
      <c r="F5110" s="8">
        <v>92</v>
      </c>
    </row>
    <row r="5111" spans="1:6" x14ac:dyDescent="0.25">
      <c r="A5111" s="22">
        <v>43430</v>
      </c>
      <c r="B5111" s="7">
        <v>0.54</v>
      </c>
      <c r="C5111" t="s">
        <v>7226</v>
      </c>
      <c r="D5111" t="s">
        <v>9</v>
      </c>
      <c r="E5111" t="s">
        <v>7158</v>
      </c>
      <c r="F5111" s="8">
        <v>92</v>
      </c>
    </row>
    <row r="5112" spans="1:6" x14ac:dyDescent="0.25">
      <c r="A5112" s="22">
        <v>43497</v>
      </c>
      <c r="B5112" s="7">
        <v>0.73</v>
      </c>
      <c r="C5112" t="s">
        <v>7229</v>
      </c>
      <c r="D5112" t="s">
        <v>7200</v>
      </c>
      <c r="E5112" t="s">
        <v>5689</v>
      </c>
      <c r="F5112" s="8">
        <v>92</v>
      </c>
    </row>
    <row r="5113" spans="1:6" x14ac:dyDescent="0.25">
      <c r="A5113" s="22">
        <v>43514</v>
      </c>
      <c r="B5113" s="7">
        <v>0.73</v>
      </c>
      <c r="C5113" t="s">
        <v>7226</v>
      </c>
      <c r="D5113" t="s">
        <v>9</v>
      </c>
      <c r="E5113" t="s">
        <v>1455</v>
      </c>
      <c r="F5113" s="8">
        <v>92</v>
      </c>
    </row>
    <row r="5114" spans="1:6" x14ac:dyDescent="0.25">
      <c r="A5114" s="22">
        <v>43476</v>
      </c>
      <c r="B5114" s="7">
        <v>0.92</v>
      </c>
      <c r="C5114" t="s">
        <v>7229</v>
      </c>
      <c r="D5114" t="s">
        <v>9</v>
      </c>
      <c r="E5114" t="s">
        <v>7043</v>
      </c>
      <c r="F5114" s="8">
        <v>92</v>
      </c>
    </row>
    <row r="5115" spans="1:6" x14ac:dyDescent="0.25">
      <c r="A5115" s="22">
        <v>43515</v>
      </c>
      <c r="B5115" s="7">
        <v>0.05</v>
      </c>
      <c r="C5115" t="s">
        <v>7231</v>
      </c>
      <c r="D5115" t="s">
        <v>7200</v>
      </c>
      <c r="E5115" t="s">
        <v>5869</v>
      </c>
      <c r="F5115" s="8">
        <v>92</v>
      </c>
    </row>
    <row r="5116" spans="1:6" x14ac:dyDescent="0.25">
      <c r="A5116" s="22">
        <v>43503</v>
      </c>
      <c r="B5116" s="7">
        <v>0.3</v>
      </c>
      <c r="C5116" t="s">
        <v>7232</v>
      </c>
      <c r="D5116" t="s">
        <v>9</v>
      </c>
      <c r="E5116" t="s">
        <v>4298</v>
      </c>
      <c r="F5116" s="8">
        <v>92</v>
      </c>
    </row>
    <row r="5117" spans="1:6" x14ac:dyDescent="0.25">
      <c r="A5117" s="22">
        <v>43524</v>
      </c>
      <c r="B5117" s="7">
        <v>0.14000000000000001</v>
      </c>
      <c r="C5117" t="s">
        <v>7232</v>
      </c>
      <c r="D5117" t="s">
        <v>7202</v>
      </c>
      <c r="E5117" t="s">
        <v>5778</v>
      </c>
      <c r="F5117" s="8">
        <v>92</v>
      </c>
    </row>
    <row r="5118" spans="1:6" x14ac:dyDescent="0.25">
      <c r="A5118" s="22">
        <v>43434</v>
      </c>
      <c r="B5118" s="7">
        <v>0.06</v>
      </c>
      <c r="C5118" t="s">
        <v>7229</v>
      </c>
      <c r="D5118" t="s">
        <v>7201</v>
      </c>
      <c r="E5118" t="s">
        <v>6332</v>
      </c>
      <c r="F5118" s="8">
        <v>92</v>
      </c>
    </row>
    <row r="5119" spans="1:6" x14ac:dyDescent="0.25">
      <c r="A5119" s="22">
        <v>43441</v>
      </c>
      <c r="B5119" s="7">
        <v>0.43</v>
      </c>
      <c r="C5119" t="s">
        <v>7229</v>
      </c>
      <c r="D5119" t="s">
        <v>7201</v>
      </c>
      <c r="E5119" t="s">
        <v>2471</v>
      </c>
      <c r="F5119" s="8">
        <v>92</v>
      </c>
    </row>
    <row r="5120" spans="1:6" x14ac:dyDescent="0.25">
      <c r="A5120" s="22">
        <v>43452</v>
      </c>
      <c r="B5120" s="7">
        <v>0.66</v>
      </c>
      <c r="C5120" t="s">
        <v>7231</v>
      </c>
      <c r="D5120" t="s">
        <v>7201</v>
      </c>
      <c r="E5120" t="s">
        <v>1879</v>
      </c>
      <c r="F5120" s="8">
        <v>92</v>
      </c>
    </row>
    <row r="5121" spans="1:6" x14ac:dyDescent="0.25">
      <c r="A5121" s="22">
        <v>43524</v>
      </c>
      <c r="B5121" s="7">
        <v>0.27</v>
      </c>
      <c r="C5121" t="s">
        <v>7232</v>
      </c>
      <c r="D5121" t="s">
        <v>7200</v>
      </c>
      <c r="E5121" t="s">
        <v>6070</v>
      </c>
      <c r="F5121" s="8">
        <v>92</v>
      </c>
    </row>
    <row r="5122" spans="1:6" x14ac:dyDescent="0.25">
      <c r="A5122" s="22">
        <v>43433</v>
      </c>
      <c r="B5122" s="7">
        <v>0.7</v>
      </c>
      <c r="C5122" t="s">
        <v>7232</v>
      </c>
      <c r="D5122" t="s">
        <v>7201</v>
      </c>
      <c r="E5122" t="s">
        <v>6178</v>
      </c>
      <c r="F5122" s="8">
        <v>92</v>
      </c>
    </row>
    <row r="5123" spans="1:6" x14ac:dyDescent="0.25">
      <c r="A5123" s="22">
        <v>43475</v>
      </c>
      <c r="B5123" s="7">
        <v>0.64</v>
      </c>
      <c r="C5123" t="s">
        <v>7232</v>
      </c>
      <c r="D5123" t="s">
        <v>7201</v>
      </c>
      <c r="E5123" t="s">
        <v>6325</v>
      </c>
      <c r="F5123" s="8">
        <v>92</v>
      </c>
    </row>
    <row r="5124" spans="1:6" x14ac:dyDescent="0.25">
      <c r="A5124" s="22">
        <v>43479</v>
      </c>
      <c r="B5124" s="7">
        <v>0.33</v>
      </c>
      <c r="C5124" t="s">
        <v>7226</v>
      </c>
      <c r="D5124" t="s">
        <v>7201</v>
      </c>
      <c r="E5124" t="s">
        <v>6666</v>
      </c>
      <c r="F5124" s="8">
        <v>92</v>
      </c>
    </row>
    <row r="5125" spans="1:6" x14ac:dyDescent="0.25">
      <c r="A5125" s="22">
        <v>43521</v>
      </c>
      <c r="B5125" s="7">
        <v>0.38</v>
      </c>
      <c r="C5125" t="s">
        <v>7226</v>
      </c>
      <c r="D5125" t="s">
        <v>7201</v>
      </c>
      <c r="E5125" t="s">
        <v>6745</v>
      </c>
      <c r="F5125" s="8">
        <v>92</v>
      </c>
    </row>
    <row r="5126" spans="1:6" x14ac:dyDescent="0.25">
      <c r="A5126" s="22">
        <v>43507</v>
      </c>
      <c r="B5126" s="7">
        <v>0.63</v>
      </c>
      <c r="C5126" t="s">
        <v>7226</v>
      </c>
      <c r="D5126" t="s">
        <v>9</v>
      </c>
      <c r="E5126" t="s">
        <v>6629</v>
      </c>
      <c r="F5126" s="8">
        <v>92</v>
      </c>
    </row>
    <row r="5127" spans="1:6" x14ac:dyDescent="0.25">
      <c r="A5127" s="22">
        <v>43538</v>
      </c>
      <c r="B5127" s="7">
        <v>0.72</v>
      </c>
      <c r="C5127" t="s">
        <v>7232</v>
      </c>
      <c r="D5127" t="s">
        <v>7200</v>
      </c>
      <c r="E5127" t="s">
        <v>7154</v>
      </c>
      <c r="F5127" s="8">
        <v>92</v>
      </c>
    </row>
    <row r="5128" spans="1:6" x14ac:dyDescent="0.25">
      <c r="A5128" s="22">
        <v>43490</v>
      </c>
      <c r="B5128" s="7">
        <v>0.93</v>
      </c>
      <c r="C5128" t="s">
        <v>7229</v>
      </c>
      <c r="D5128" t="s">
        <v>7201</v>
      </c>
      <c r="E5128" t="s">
        <v>6080</v>
      </c>
      <c r="F5128" s="8">
        <v>92</v>
      </c>
    </row>
    <row r="5129" spans="1:6" x14ac:dyDescent="0.25">
      <c r="A5129" s="22">
        <v>43455</v>
      </c>
      <c r="B5129" s="7">
        <v>0.81</v>
      </c>
      <c r="C5129" t="s">
        <v>7229</v>
      </c>
      <c r="D5129" t="s">
        <v>9</v>
      </c>
      <c r="E5129" t="s">
        <v>6150</v>
      </c>
      <c r="F5129" s="8">
        <v>92</v>
      </c>
    </row>
    <row r="5130" spans="1:6" x14ac:dyDescent="0.25">
      <c r="A5130" s="22">
        <v>43543</v>
      </c>
      <c r="B5130" s="7">
        <v>0.38</v>
      </c>
      <c r="C5130" t="s">
        <v>7231</v>
      </c>
      <c r="D5130" t="s">
        <v>7201</v>
      </c>
      <c r="E5130" t="s">
        <v>5106</v>
      </c>
      <c r="F5130" s="8">
        <v>92</v>
      </c>
    </row>
    <row r="5131" spans="1:6" x14ac:dyDescent="0.25">
      <c r="A5131" s="22">
        <v>43536</v>
      </c>
      <c r="B5131" s="7">
        <v>0.91</v>
      </c>
      <c r="C5131" t="s">
        <v>7231</v>
      </c>
      <c r="D5131" t="s">
        <v>7201</v>
      </c>
      <c r="E5131" t="s">
        <v>4844</v>
      </c>
      <c r="F5131" s="8">
        <v>92</v>
      </c>
    </row>
    <row r="5132" spans="1:6" x14ac:dyDescent="0.25">
      <c r="A5132" s="22">
        <v>43511</v>
      </c>
      <c r="B5132" s="7">
        <v>0.81</v>
      </c>
      <c r="C5132" t="s">
        <v>7229</v>
      </c>
      <c r="D5132" t="s">
        <v>7200</v>
      </c>
      <c r="E5132" t="s">
        <v>5745</v>
      </c>
      <c r="F5132" s="8">
        <v>92</v>
      </c>
    </row>
    <row r="5133" spans="1:6" x14ac:dyDescent="0.25">
      <c r="A5133" s="22">
        <v>43459</v>
      </c>
      <c r="B5133" s="7">
        <v>0.28999999999999998</v>
      </c>
      <c r="C5133" t="s">
        <v>7231</v>
      </c>
      <c r="D5133" t="s">
        <v>7200</v>
      </c>
      <c r="E5133" t="s">
        <v>5477</v>
      </c>
      <c r="F5133" s="8">
        <v>92</v>
      </c>
    </row>
    <row r="5134" spans="1:6" x14ac:dyDescent="0.25">
      <c r="A5134" s="22">
        <v>43458</v>
      </c>
      <c r="B5134" s="7">
        <v>0.79</v>
      </c>
      <c r="C5134" t="s">
        <v>7226</v>
      </c>
      <c r="D5134" t="s">
        <v>9</v>
      </c>
      <c r="E5134" t="s">
        <v>5819</v>
      </c>
      <c r="F5134" s="8">
        <v>92</v>
      </c>
    </row>
    <row r="5135" spans="1:6" x14ac:dyDescent="0.25">
      <c r="A5135" s="22">
        <v>43476</v>
      </c>
      <c r="B5135" s="7">
        <v>0.81</v>
      </c>
      <c r="C5135" t="s">
        <v>7229</v>
      </c>
      <c r="D5135" t="s">
        <v>7203</v>
      </c>
      <c r="E5135" t="s">
        <v>6060</v>
      </c>
      <c r="F5135" s="8">
        <v>92</v>
      </c>
    </row>
    <row r="5136" spans="1:6" x14ac:dyDescent="0.25">
      <c r="A5136" s="22">
        <v>43427</v>
      </c>
      <c r="B5136" s="7">
        <v>0.67</v>
      </c>
      <c r="C5136" t="s">
        <v>7229</v>
      </c>
      <c r="D5136" t="s">
        <v>7200</v>
      </c>
      <c r="E5136" t="s">
        <v>5084</v>
      </c>
      <c r="F5136" s="8">
        <v>92</v>
      </c>
    </row>
    <row r="5137" spans="1:6" x14ac:dyDescent="0.25">
      <c r="A5137" s="22">
        <v>43501</v>
      </c>
      <c r="B5137" s="7">
        <v>0.68</v>
      </c>
      <c r="C5137" t="s">
        <v>7231</v>
      </c>
      <c r="D5137" t="s">
        <v>7200</v>
      </c>
      <c r="E5137" t="s">
        <v>6108</v>
      </c>
      <c r="F5137" s="8">
        <v>92</v>
      </c>
    </row>
    <row r="5138" spans="1:6" x14ac:dyDescent="0.25">
      <c r="A5138" s="22">
        <v>43504</v>
      </c>
      <c r="B5138" s="7">
        <v>0.81</v>
      </c>
      <c r="C5138" t="s">
        <v>7229</v>
      </c>
      <c r="D5138" t="s">
        <v>7201</v>
      </c>
      <c r="E5138" t="s">
        <v>4078</v>
      </c>
      <c r="F5138" s="8">
        <v>92</v>
      </c>
    </row>
    <row r="5139" spans="1:6" x14ac:dyDescent="0.25">
      <c r="A5139" s="22">
        <v>43423</v>
      </c>
      <c r="B5139" s="7">
        <v>0.94</v>
      </c>
      <c r="C5139" t="s">
        <v>7226</v>
      </c>
      <c r="D5139" t="s">
        <v>9</v>
      </c>
      <c r="E5139" t="s">
        <v>5908</v>
      </c>
      <c r="F5139" s="8">
        <v>92</v>
      </c>
    </row>
    <row r="5140" spans="1:6" x14ac:dyDescent="0.25">
      <c r="A5140" s="22">
        <v>43465</v>
      </c>
      <c r="B5140" s="7">
        <v>0.23</v>
      </c>
      <c r="C5140" t="s">
        <v>7226</v>
      </c>
      <c r="D5140" t="s">
        <v>9</v>
      </c>
      <c r="E5140" t="s">
        <v>6636</v>
      </c>
      <c r="F5140" s="8">
        <v>92</v>
      </c>
    </row>
    <row r="5141" spans="1:6" x14ac:dyDescent="0.25">
      <c r="A5141" s="22">
        <v>43487</v>
      </c>
      <c r="B5141" s="7">
        <v>0.59</v>
      </c>
      <c r="C5141" t="s">
        <v>7231</v>
      </c>
      <c r="D5141" t="s">
        <v>9</v>
      </c>
      <c r="E5141" t="s">
        <v>6891</v>
      </c>
      <c r="F5141" s="8">
        <v>92</v>
      </c>
    </row>
    <row r="5142" spans="1:6" x14ac:dyDescent="0.25">
      <c r="A5142" s="22">
        <v>43503</v>
      </c>
      <c r="B5142" s="7">
        <v>0.37</v>
      </c>
      <c r="C5142" t="s">
        <v>7232</v>
      </c>
      <c r="D5142" t="s">
        <v>7200</v>
      </c>
      <c r="E5142" t="s">
        <v>5511</v>
      </c>
      <c r="F5142" s="8">
        <v>92</v>
      </c>
    </row>
    <row r="5143" spans="1:6" x14ac:dyDescent="0.25">
      <c r="A5143" s="22">
        <v>43447</v>
      </c>
      <c r="B5143" s="7">
        <v>0.35</v>
      </c>
      <c r="C5143" t="s">
        <v>7232</v>
      </c>
      <c r="D5143" t="s">
        <v>7201</v>
      </c>
      <c r="E5143" t="s">
        <v>6020</v>
      </c>
      <c r="F5143" s="8">
        <v>92</v>
      </c>
    </row>
    <row r="5144" spans="1:6" x14ac:dyDescent="0.25">
      <c r="A5144" s="22">
        <v>43538</v>
      </c>
      <c r="B5144" s="7">
        <v>0.95</v>
      </c>
      <c r="C5144" t="s">
        <v>7232</v>
      </c>
      <c r="D5144" t="s">
        <v>9</v>
      </c>
      <c r="E5144" t="s">
        <v>2673</v>
      </c>
      <c r="F5144" s="8">
        <v>92</v>
      </c>
    </row>
    <row r="5145" spans="1:6" x14ac:dyDescent="0.25">
      <c r="A5145" s="22">
        <v>43452</v>
      </c>
      <c r="B5145" s="7">
        <v>0.97</v>
      </c>
      <c r="C5145" t="s">
        <v>7231</v>
      </c>
      <c r="D5145" t="s">
        <v>7201</v>
      </c>
      <c r="E5145" t="s">
        <v>6434</v>
      </c>
      <c r="F5145" s="8">
        <v>92</v>
      </c>
    </row>
    <row r="5146" spans="1:6" x14ac:dyDescent="0.25">
      <c r="A5146" s="22">
        <v>43482</v>
      </c>
      <c r="B5146" s="7">
        <v>0.61</v>
      </c>
      <c r="C5146" t="s">
        <v>7232</v>
      </c>
      <c r="D5146" t="s">
        <v>9</v>
      </c>
      <c r="E5146" t="s">
        <v>5221</v>
      </c>
      <c r="F5146" s="8">
        <v>92</v>
      </c>
    </row>
    <row r="5147" spans="1:6" x14ac:dyDescent="0.25">
      <c r="A5147" s="22">
        <v>43489</v>
      </c>
      <c r="B5147" s="7">
        <v>0.14000000000000001</v>
      </c>
      <c r="C5147" t="s">
        <v>7232</v>
      </c>
      <c r="D5147" t="s">
        <v>7202</v>
      </c>
      <c r="E5147" t="s">
        <v>6151</v>
      </c>
      <c r="F5147" s="8">
        <v>92</v>
      </c>
    </row>
    <row r="5148" spans="1:6" x14ac:dyDescent="0.25">
      <c r="A5148" s="22">
        <v>43549</v>
      </c>
      <c r="B5148" s="7">
        <v>0.09</v>
      </c>
      <c r="C5148" t="s">
        <v>7226</v>
      </c>
      <c r="D5148" t="s">
        <v>7201</v>
      </c>
      <c r="E5148" t="s">
        <v>5023</v>
      </c>
      <c r="F5148" s="8">
        <v>92</v>
      </c>
    </row>
    <row r="5149" spans="1:6" x14ac:dyDescent="0.25">
      <c r="A5149" s="22">
        <v>43515</v>
      </c>
      <c r="B5149" s="7">
        <v>0.61</v>
      </c>
      <c r="C5149" t="s">
        <v>7231</v>
      </c>
      <c r="D5149" t="s">
        <v>7203</v>
      </c>
      <c r="E5149" t="s">
        <v>1468</v>
      </c>
      <c r="F5149" s="8">
        <v>92</v>
      </c>
    </row>
    <row r="5150" spans="1:6" x14ac:dyDescent="0.25">
      <c r="A5150" s="22">
        <v>43458</v>
      </c>
      <c r="B5150" s="7">
        <v>0.34</v>
      </c>
      <c r="C5150" t="s">
        <v>7226</v>
      </c>
      <c r="D5150" t="s">
        <v>7203</v>
      </c>
      <c r="E5150" t="s">
        <v>5573</v>
      </c>
      <c r="F5150" s="8">
        <v>92</v>
      </c>
    </row>
    <row r="5151" spans="1:6" x14ac:dyDescent="0.25">
      <c r="A5151" s="22">
        <v>43507</v>
      </c>
      <c r="B5151" s="7">
        <v>0.77</v>
      </c>
      <c r="C5151" t="s">
        <v>7226</v>
      </c>
      <c r="D5151" t="s">
        <v>7200</v>
      </c>
      <c r="E5151" t="s">
        <v>1720</v>
      </c>
      <c r="F5151" s="8">
        <v>92</v>
      </c>
    </row>
    <row r="5152" spans="1:6" x14ac:dyDescent="0.25">
      <c r="A5152" s="22">
        <v>43476</v>
      </c>
      <c r="B5152" s="7">
        <v>0.69</v>
      </c>
      <c r="C5152" t="s">
        <v>7229</v>
      </c>
      <c r="D5152" t="s">
        <v>7201</v>
      </c>
      <c r="E5152" t="s">
        <v>6334</v>
      </c>
      <c r="F5152" s="8">
        <v>92</v>
      </c>
    </row>
    <row r="5153" spans="1:6" x14ac:dyDescent="0.25">
      <c r="A5153" s="22">
        <v>43497</v>
      </c>
      <c r="B5153" s="7">
        <v>0.22</v>
      </c>
      <c r="C5153" t="s">
        <v>7229</v>
      </c>
      <c r="D5153" t="s">
        <v>7201</v>
      </c>
      <c r="E5153" t="s">
        <v>5111</v>
      </c>
      <c r="F5153" s="8">
        <v>92</v>
      </c>
    </row>
    <row r="5154" spans="1:6" x14ac:dyDescent="0.25">
      <c r="A5154" s="22">
        <v>43503</v>
      </c>
      <c r="B5154" s="7">
        <v>0.86</v>
      </c>
      <c r="C5154" t="s">
        <v>7232</v>
      </c>
      <c r="D5154" t="s">
        <v>7201</v>
      </c>
      <c r="E5154" t="s">
        <v>6994</v>
      </c>
      <c r="F5154" s="8">
        <v>92</v>
      </c>
    </row>
    <row r="5155" spans="1:6" x14ac:dyDescent="0.25">
      <c r="A5155" s="22">
        <v>43536</v>
      </c>
      <c r="B5155" s="7">
        <v>0.9</v>
      </c>
      <c r="C5155" t="s">
        <v>7231</v>
      </c>
      <c r="D5155" t="s">
        <v>7202</v>
      </c>
      <c r="E5155" t="s">
        <v>6220</v>
      </c>
      <c r="F5155" s="8">
        <v>92</v>
      </c>
    </row>
    <row r="5156" spans="1:6" x14ac:dyDescent="0.25">
      <c r="A5156" s="22">
        <v>43482</v>
      </c>
      <c r="B5156" s="7">
        <v>0.03</v>
      </c>
      <c r="C5156" t="s">
        <v>7232</v>
      </c>
      <c r="D5156" t="s">
        <v>7201</v>
      </c>
      <c r="E5156" t="s">
        <v>5872</v>
      </c>
      <c r="F5156" s="8">
        <v>92</v>
      </c>
    </row>
    <row r="5157" spans="1:6" x14ac:dyDescent="0.25">
      <c r="A5157" s="22">
        <v>43514</v>
      </c>
      <c r="B5157" s="7">
        <v>0.68</v>
      </c>
      <c r="C5157" t="s">
        <v>7226</v>
      </c>
      <c r="D5157" t="s">
        <v>9</v>
      </c>
      <c r="E5157" t="s">
        <v>5430</v>
      </c>
      <c r="F5157" s="8">
        <v>92</v>
      </c>
    </row>
    <row r="5158" spans="1:6" x14ac:dyDescent="0.25">
      <c r="A5158" s="22">
        <v>43510</v>
      </c>
      <c r="B5158" s="7">
        <v>0.63</v>
      </c>
      <c r="C5158" t="s">
        <v>7232</v>
      </c>
      <c r="D5158" t="s">
        <v>7201</v>
      </c>
      <c r="E5158" t="s">
        <v>5047</v>
      </c>
      <c r="F5158" s="8">
        <v>92</v>
      </c>
    </row>
    <row r="5159" spans="1:6" x14ac:dyDescent="0.25">
      <c r="A5159" s="22">
        <v>43549</v>
      </c>
      <c r="B5159" s="7">
        <v>0.06</v>
      </c>
      <c r="C5159" t="s">
        <v>7226</v>
      </c>
      <c r="D5159" t="s">
        <v>7202</v>
      </c>
      <c r="E5159" t="s">
        <v>921</v>
      </c>
      <c r="F5159" s="8">
        <v>92</v>
      </c>
    </row>
    <row r="5160" spans="1:6" x14ac:dyDescent="0.25">
      <c r="A5160" s="22">
        <v>43486</v>
      </c>
      <c r="B5160" s="7">
        <v>0.42</v>
      </c>
      <c r="C5160" t="s">
        <v>7226</v>
      </c>
      <c r="D5160" t="s">
        <v>9</v>
      </c>
      <c r="E5160" t="s">
        <v>400</v>
      </c>
      <c r="F5160" s="8">
        <v>92</v>
      </c>
    </row>
    <row r="5161" spans="1:6" x14ac:dyDescent="0.25">
      <c r="A5161" s="22">
        <v>43542</v>
      </c>
      <c r="B5161" s="7">
        <v>0.81</v>
      </c>
      <c r="C5161" t="s">
        <v>7226</v>
      </c>
      <c r="D5161" t="s">
        <v>7201</v>
      </c>
      <c r="E5161" t="s">
        <v>1991</v>
      </c>
      <c r="F5161" s="8">
        <v>92</v>
      </c>
    </row>
    <row r="5162" spans="1:6" x14ac:dyDescent="0.25">
      <c r="A5162" s="22">
        <v>43543</v>
      </c>
      <c r="B5162" s="7">
        <v>0.26</v>
      </c>
      <c r="C5162" t="s">
        <v>7231</v>
      </c>
      <c r="D5162" t="s">
        <v>7201</v>
      </c>
      <c r="E5162" t="s">
        <v>7091</v>
      </c>
      <c r="F5162" s="8">
        <v>92</v>
      </c>
    </row>
    <row r="5163" spans="1:6" x14ac:dyDescent="0.25">
      <c r="A5163" s="22">
        <v>43438</v>
      </c>
      <c r="B5163" s="7">
        <v>0.12</v>
      </c>
      <c r="C5163" t="s">
        <v>7231</v>
      </c>
      <c r="D5163" t="s">
        <v>7200</v>
      </c>
      <c r="E5163" t="s">
        <v>5129</v>
      </c>
      <c r="F5163" s="8">
        <v>92</v>
      </c>
    </row>
    <row r="5164" spans="1:6" x14ac:dyDescent="0.25">
      <c r="A5164" s="22">
        <v>43444</v>
      </c>
      <c r="B5164" s="7">
        <v>0.82</v>
      </c>
      <c r="C5164" t="s">
        <v>7226</v>
      </c>
      <c r="D5164" t="s">
        <v>7201</v>
      </c>
      <c r="E5164" t="s">
        <v>2188</v>
      </c>
      <c r="F5164" s="8">
        <v>92</v>
      </c>
    </row>
    <row r="5165" spans="1:6" x14ac:dyDescent="0.25">
      <c r="A5165" s="22">
        <v>43535</v>
      </c>
      <c r="B5165" s="7">
        <v>0.34</v>
      </c>
      <c r="C5165" t="s">
        <v>7226</v>
      </c>
      <c r="D5165" t="s">
        <v>9</v>
      </c>
      <c r="E5165" t="s">
        <v>6127</v>
      </c>
      <c r="F5165" s="8">
        <v>92</v>
      </c>
    </row>
    <row r="5166" spans="1:6" x14ac:dyDescent="0.25">
      <c r="A5166" s="22">
        <v>43515</v>
      </c>
      <c r="B5166" s="7">
        <v>0.86</v>
      </c>
      <c r="C5166" t="s">
        <v>7231</v>
      </c>
      <c r="D5166" t="s">
        <v>7200</v>
      </c>
      <c r="E5166" t="s">
        <v>5626</v>
      </c>
      <c r="F5166" s="8">
        <v>92</v>
      </c>
    </row>
    <row r="5167" spans="1:6" x14ac:dyDescent="0.25">
      <c r="A5167" s="22">
        <v>43552</v>
      </c>
      <c r="B5167" s="7">
        <v>0.96</v>
      </c>
      <c r="C5167" t="s">
        <v>7232</v>
      </c>
      <c r="D5167" t="s">
        <v>7201</v>
      </c>
      <c r="E5167" t="s">
        <v>6353</v>
      </c>
      <c r="F5167" s="8">
        <v>92</v>
      </c>
    </row>
    <row r="5168" spans="1:6" x14ac:dyDescent="0.25">
      <c r="A5168" s="22">
        <v>43552</v>
      </c>
      <c r="B5168" s="7">
        <v>0.17</v>
      </c>
      <c r="C5168" t="s">
        <v>7232</v>
      </c>
      <c r="D5168" t="s">
        <v>9</v>
      </c>
      <c r="E5168" t="s">
        <v>6764</v>
      </c>
      <c r="F5168" s="8">
        <v>92</v>
      </c>
    </row>
    <row r="5169" spans="1:6" x14ac:dyDescent="0.25">
      <c r="A5169" s="22">
        <v>43427</v>
      </c>
      <c r="B5169" s="7">
        <v>0.94</v>
      </c>
      <c r="C5169" t="s">
        <v>7229</v>
      </c>
      <c r="D5169" t="s">
        <v>7201</v>
      </c>
      <c r="E5169" t="s">
        <v>5253</v>
      </c>
      <c r="F5169" s="8">
        <v>92</v>
      </c>
    </row>
    <row r="5170" spans="1:6" x14ac:dyDescent="0.25">
      <c r="A5170" s="22">
        <v>43532</v>
      </c>
      <c r="B5170" s="7">
        <v>0.64</v>
      </c>
      <c r="C5170" t="s">
        <v>7229</v>
      </c>
      <c r="D5170" t="s">
        <v>9</v>
      </c>
      <c r="E5170" t="s">
        <v>502</v>
      </c>
      <c r="F5170" s="8">
        <v>92</v>
      </c>
    </row>
    <row r="5171" spans="1:6" x14ac:dyDescent="0.25">
      <c r="A5171" s="22">
        <v>43504</v>
      </c>
      <c r="B5171" s="7">
        <v>0.89</v>
      </c>
      <c r="C5171" t="s">
        <v>7229</v>
      </c>
      <c r="D5171" t="s">
        <v>7203</v>
      </c>
      <c r="E5171" t="s">
        <v>5031</v>
      </c>
      <c r="F5171" s="8">
        <v>92</v>
      </c>
    </row>
    <row r="5172" spans="1:6" x14ac:dyDescent="0.25">
      <c r="A5172" s="22">
        <v>43437</v>
      </c>
      <c r="B5172" s="7">
        <v>0.51</v>
      </c>
      <c r="C5172" t="s">
        <v>7226</v>
      </c>
      <c r="D5172" t="s">
        <v>7203</v>
      </c>
      <c r="E5172" t="s">
        <v>6592</v>
      </c>
      <c r="F5172" s="8">
        <v>92</v>
      </c>
    </row>
    <row r="5173" spans="1:6" x14ac:dyDescent="0.25">
      <c r="A5173" s="22">
        <v>43496</v>
      </c>
      <c r="B5173" s="7">
        <v>0.36</v>
      </c>
      <c r="C5173" t="s">
        <v>7232</v>
      </c>
      <c r="D5173" t="s">
        <v>9</v>
      </c>
      <c r="E5173" t="s">
        <v>7056</v>
      </c>
      <c r="F5173" s="8">
        <v>92</v>
      </c>
    </row>
    <row r="5174" spans="1:6" x14ac:dyDescent="0.25">
      <c r="A5174" s="22">
        <v>43553</v>
      </c>
      <c r="B5174" s="7">
        <v>0.24</v>
      </c>
      <c r="C5174" t="s">
        <v>7229</v>
      </c>
      <c r="D5174" t="s">
        <v>7201</v>
      </c>
      <c r="E5174" t="s">
        <v>4219</v>
      </c>
      <c r="F5174" s="8">
        <v>92</v>
      </c>
    </row>
    <row r="5175" spans="1:6" x14ac:dyDescent="0.25">
      <c r="A5175" s="22">
        <v>43472</v>
      </c>
      <c r="B5175" s="7">
        <v>0.51</v>
      </c>
      <c r="C5175" t="s">
        <v>7226</v>
      </c>
      <c r="D5175" t="s">
        <v>7201</v>
      </c>
      <c r="E5175" t="s">
        <v>6378</v>
      </c>
      <c r="F5175" s="8">
        <v>92</v>
      </c>
    </row>
    <row r="5176" spans="1:6" x14ac:dyDescent="0.25">
      <c r="A5176" s="22">
        <v>43486</v>
      </c>
      <c r="B5176" s="7">
        <v>0.03</v>
      </c>
      <c r="C5176" t="s">
        <v>7226</v>
      </c>
      <c r="D5176" t="s">
        <v>7200</v>
      </c>
      <c r="E5176" t="s">
        <v>5970</v>
      </c>
      <c r="F5176" s="8">
        <v>92</v>
      </c>
    </row>
    <row r="5177" spans="1:6" x14ac:dyDescent="0.25">
      <c r="A5177" s="22">
        <v>43483</v>
      </c>
      <c r="B5177" s="7">
        <v>0.82</v>
      </c>
      <c r="C5177" t="s">
        <v>7229</v>
      </c>
      <c r="D5177" t="s">
        <v>7201</v>
      </c>
      <c r="E5177" t="s">
        <v>6565</v>
      </c>
      <c r="F5177" s="8">
        <v>92</v>
      </c>
    </row>
    <row r="5178" spans="1:6" x14ac:dyDescent="0.25">
      <c r="A5178" s="22">
        <v>43531</v>
      </c>
      <c r="B5178" s="7">
        <v>0.24</v>
      </c>
      <c r="C5178" t="s">
        <v>7232</v>
      </c>
      <c r="D5178" t="s">
        <v>7200</v>
      </c>
      <c r="E5178" t="s">
        <v>6629</v>
      </c>
      <c r="F5178" s="8">
        <v>92</v>
      </c>
    </row>
    <row r="5179" spans="1:6" x14ac:dyDescent="0.25">
      <c r="A5179" s="22">
        <v>43476</v>
      </c>
      <c r="B5179" s="7">
        <v>0.82</v>
      </c>
      <c r="C5179" t="s">
        <v>7229</v>
      </c>
      <c r="D5179" t="s">
        <v>9</v>
      </c>
      <c r="E5179" t="s">
        <v>6247</v>
      </c>
      <c r="F5179" s="8">
        <v>92</v>
      </c>
    </row>
    <row r="5180" spans="1:6" x14ac:dyDescent="0.25">
      <c r="A5180" s="22">
        <v>43539</v>
      </c>
      <c r="B5180" s="7">
        <v>0.87</v>
      </c>
      <c r="C5180" t="s">
        <v>7229</v>
      </c>
      <c r="D5180" t="s">
        <v>7201</v>
      </c>
      <c r="E5180" t="s">
        <v>6774</v>
      </c>
      <c r="F5180" s="8">
        <v>92</v>
      </c>
    </row>
    <row r="5181" spans="1:6" x14ac:dyDescent="0.25">
      <c r="A5181" s="22">
        <v>43518</v>
      </c>
      <c r="B5181" s="7">
        <v>0.3</v>
      </c>
      <c r="C5181" t="s">
        <v>7229</v>
      </c>
      <c r="D5181" t="s">
        <v>7200</v>
      </c>
      <c r="E5181" t="s">
        <v>6194</v>
      </c>
      <c r="F5181" s="8">
        <v>92</v>
      </c>
    </row>
    <row r="5182" spans="1:6" x14ac:dyDescent="0.25">
      <c r="A5182" s="22">
        <v>43427</v>
      </c>
      <c r="B5182" s="7">
        <v>0.54</v>
      </c>
      <c r="C5182" t="s">
        <v>7229</v>
      </c>
      <c r="D5182" t="s">
        <v>7200</v>
      </c>
      <c r="E5182" t="s">
        <v>5767</v>
      </c>
      <c r="F5182" s="8">
        <v>92</v>
      </c>
    </row>
    <row r="5183" spans="1:6" x14ac:dyDescent="0.25">
      <c r="A5183" s="22">
        <v>43462</v>
      </c>
      <c r="B5183" s="7">
        <v>0.55000000000000004</v>
      </c>
      <c r="C5183" t="s">
        <v>7229</v>
      </c>
      <c r="D5183" t="s">
        <v>7202</v>
      </c>
      <c r="E5183" t="s">
        <v>6314</v>
      </c>
      <c r="F5183" s="8">
        <v>92</v>
      </c>
    </row>
    <row r="5184" spans="1:6" x14ac:dyDescent="0.25">
      <c r="A5184" s="22">
        <v>43448</v>
      </c>
      <c r="B5184" s="7">
        <v>0.18</v>
      </c>
      <c r="C5184" t="s">
        <v>7229</v>
      </c>
      <c r="D5184" t="s">
        <v>7200</v>
      </c>
      <c r="E5184" t="s">
        <v>6570</v>
      </c>
      <c r="F5184" s="8">
        <v>92</v>
      </c>
    </row>
    <row r="5185" spans="1:6" x14ac:dyDescent="0.25">
      <c r="A5185" s="22">
        <v>43536</v>
      </c>
      <c r="B5185" s="7">
        <v>0.16</v>
      </c>
      <c r="C5185" t="s">
        <v>7231</v>
      </c>
      <c r="D5185" t="s">
        <v>9</v>
      </c>
      <c r="E5185" t="s">
        <v>2746</v>
      </c>
      <c r="F5185" s="8">
        <v>92</v>
      </c>
    </row>
    <row r="5186" spans="1:6" x14ac:dyDescent="0.25">
      <c r="A5186" s="22">
        <v>43434</v>
      </c>
      <c r="B5186" s="7">
        <v>0.32</v>
      </c>
      <c r="C5186" t="s">
        <v>7229</v>
      </c>
      <c r="D5186" t="s">
        <v>7201</v>
      </c>
      <c r="E5186" t="s">
        <v>6241</v>
      </c>
      <c r="F5186" s="8">
        <v>92</v>
      </c>
    </row>
    <row r="5187" spans="1:6" x14ac:dyDescent="0.25">
      <c r="A5187" s="22">
        <v>43531</v>
      </c>
      <c r="B5187" s="7">
        <v>0.33</v>
      </c>
      <c r="C5187" t="s">
        <v>7232</v>
      </c>
      <c r="D5187" t="s">
        <v>7201</v>
      </c>
      <c r="E5187" t="s">
        <v>5167</v>
      </c>
      <c r="F5187" s="8">
        <v>92</v>
      </c>
    </row>
    <row r="5188" spans="1:6" x14ac:dyDescent="0.25">
      <c r="A5188" s="22">
        <v>43454</v>
      </c>
      <c r="B5188" s="7">
        <v>0.63</v>
      </c>
      <c r="C5188" t="s">
        <v>7232</v>
      </c>
      <c r="D5188" t="s">
        <v>7203</v>
      </c>
      <c r="E5188" t="s">
        <v>6688</v>
      </c>
      <c r="F5188" s="8">
        <v>92</v>
      </c>
    </row>
    <row r="5189" spans="1:6" x14ac:dyDescent="0.25">
      <c r="A5189" s="22">
        <v>43539</v>
      </c>
      <c r="B5189" s="7">
        <v>0.9</v>
      </c>
      <c r="C5189" t="s">
        <v>7229</v>
      </c>
      <c r="D5189" t="s">
        <v>7200</v>
      </c>
      <c r="E5189" t="s">
        <v>5769</v>
      </c>
      <c r="F5189" s="8">
        <v>92</v>
      </c>
    </row>
    <row r="5190" spans="1:6" x14ac:dyDescent="0.25">
      <c r="A5190" s="22">
        <v>43521</v>
      </c>
      <c r="B5190" s="7">
        <v>0.31</v>
      </c>
      <c r="C5190" t="s">
        <v>7226</v>
      </c>
      <c r="D5190" t="s">
        <v>7201</v>
      </c>
      <c r="E5190" t="s">
        <v>6892</v>
      </c>
      <c r="F5190" s="8">
        <v>92</v>
      </c>
    </row>
    <row r="5191" spans="1:6" x14ac:dyDescent="0.25">
      <c r="A5191" s="22">
        <v>43480</v>
      </c>
      <c r="B5191" s="7">
        <v>0.49</v>
      </c>
      <c r="C5191" t="s">
        <v>7231</v>
      </c>
      <c r="D5191" t="s">
        <v>7201</v>
      </c>
      <c r="E5191" t="s">
        <v>5942</v>
      </c>
      <c r="F5191" s="8">
        <v>92</v>
      </c>
    </row>
    <row r="5192" spans="1:6" x14ac:dyDescent="0.25">
      <c r="A5192" s="22">
        <v>43545</v>
      </c>
      <c r="B5192" s="7">
        <v>0.33</v>
      </c>
      <c r="C5192" t="s">
        <v>7232</v>
      </c>
      <c r="D5192" t="s">
        <v>7203</v>
      </c>
      <c r="E5192" t="s">
        <v>4912</v>
      </c>
      <c r="F5192" s="8">
        <v>92</v>
      </c>
    </row>
    <row r="5193" spans="1:6" x14ac:dyDescent="0.25">
      <c r="A5193" s="22">
        <v>43466</v>
      </c>
      <c r="B5193" s="7">
        <v>0.84</v>
      </c>
      <c r="C5193" t="s">
        <v>7231</v>
      </c>
      <c r="D5193" t="s">
        <v>9</v>
      </c>
      <c r="E5193" t="s">
        <v>6294</v>
      </c>
      <c r="F5193" s="8">
        <v>92</v>
      </c>
    </row>
    <row r="5194" spans="1:6" x14ac:dyDescent="0.25">
      <c r="A5194" s="22">
        <v>43462</v>
      </c>
      <c r="B5194" s="7">
        <v>0.39</v>
      </c>
      <c r="C5194" t="s">
        <v>7229</v>
      </c>
      <c r="D5194" t="s">
        <v>7202</v>
      </c>
      <c r="E5194" t="s">
        <v>5556</v>
      </c>
      <c r="F5194" s="8">
        <v>92</v>
      </c>
    </row>
    <row r="5195" spans="1:6" x14ac:dyDescent="0.25">
      <c r="A5195" s="22">
        <v>43483</v>
      </c>
      <c r="B5195" s="7">
        <v>0.48</v>
      </c>
      <c r="C5195" t="s">
        <v>7229</v>
      </c>
      <c r="D5195" t="s">
        <v>7201</v>
      </c>
      <c r="E5195" t="s">
        <v>6204</v>
      </c>
      <c r="F5195" s="8">
        <v>92</v>
      </c>
    </row>
    <row r="5196" spans="1:6" x14ac:dyDescent="0.25">
      <c r="A5196" s="22">
        <v>43549</v>
      </c>
      <c r="B5196" s="7">
        <v>0.01</v>
      </c>
      <c r="C5196" t="s">
        <v>7226</v>
      </c>
      <c r="D5196" t="s">
        <v>7200</v>
      </c>
      <c r="E5196" t="s">
        <v>7099</v>
      </c>
      <c r="F5196" s="8">
        <v>92</v>
      </c>
    </row>
    <row r="5197" spans="1:6" x14ac:dyDescent="0.25">
      <c r="A5197" s="22">
        <v>43430</v>
      </c>
      <c r="B5197" s="7">
        <v>0.41</v>
      </c>
      <c r="C5197" t="s">
        <v>7226</v>
      </c>
      <c r="D5197" t="s">
        <v>9</v>
      </c>
      <c r="E5197" t="s">
        <v>5039</v>
      </c>
      <c r="F5197" s="8">
        <v>92</v>
      </c>
    </row>
    <row r="5198" spans="1:6" x14ac:dyDescent="0.25">
      <c r="A5198" s="22">
        <v>43452</v>
      </c>
      <c r="B5198" s="7">
        <v>0.94</v>
      </c>
      <c r="C5198" t="s">
        <v>7231</v>
      </c>
      <c r="D5198" t="s">
        <v>7200</v>
      </c>
      <c r="E5198" t="s">
        <v>5454</v>
      </c>
      <c r="F5198" s="8">
        <v>92</v>
      </c>
    </row>
    <row r="5199" spans="1:6" x14ac:dyDescent="0.25">
      <c r="A5199" s="22">
        <v>43514</v>
      </c>
      <c r="B5199" s="7">
        <v>0.95</v>
      </c>
      <c r="C5199" t="s">
        <v>7226</v>
      </c>
      <c r="D5199" t="s">
        <v>7203</v>
      </c>
      <c r="E5199" t="s">
        <v>5524</v>
      </c>
      <c r="F5199" s="8">
        <v>92</v>
      </c>
    </row>
    <row r="5200" spans="1:6" x14ac:dyDescent="0.25">
      <c r="A5200" s="22">
        <v>43452</v>
      </c>
      <c r="B5200" s="7">
        <v>0.59</v>
      </c>
      <c r="C5200" t="s">
        <v>7231</v>
      </c>
      <c r="D5200" t="s">
        <v>7201</v>
      </c>
      <c r="E5200" t="s">
        <v>5621</v>
      </c>
      <c r="F5200" s="8">
        <v>92</v>
      </c>
    </row>
    <row r="5201" spans="1:6" x14ac:dyDescent="0.25">
      <c r="A5201" s="22">
        <v>43424</v>
      </c>
      <c r="B5201" s="7">
        <v>0.41</v>
      </c>
      <c r="C5201" t="s">
        <v>7231</v>
      </c>
      <c r="D5201" t="s">
        <v>7201</v>
      </c>
      <c r="E5201" t="s">
        <v>7194</v>
      </c>
      <c r="F5201" s="8">
        <v>92</v>
      </c>
    </row>
    <row r="5202" spans="1:6" x14ac:dyDescent="0.25">
      <c r="A5202" s="22">
        <v>43494</v>
      </c>
      <c r="B5202" s="7">
        <v>0.14000000000000001</v>
      </c>
      <c r="C5202" t="s">
        <v>7231</v>
      </c>
      <c r="D5202" t="s">
        <v>7200</v>
      </c>
      <c r="E5202" t="s">
        <v>2234</v>
      </c>
      <c r="F5202" s="8">
        <v>92</v>
      </c>
    </row>
    <row r="5203" spans="1:6" x14ac:dyDescent="0.25">
      <c r="A5203" s="22">
        <v>43461</v>
      </c>
      <c r="B5203" s="7">
        <v>0.99</v>
      </c>
      <c r="C5203" t="s">
        <v>7232</v>
      </c>
      <c r="D5203" t="s">
        <v>9</v>
      </c>
      <c r="E5203" t="s">
        <v>502</v>
      </c>
      <c r="F5203" s="8">
        <v>92</v>
      </c>
    </row>
    <row r="5204" spans="1:6" x14ac:dyDescent="0.25">
      <c r="A5204" s="22">
        <v>43468</v>
      </c>
      <c r="B5204" s="7">
        <v>0.14000000000000001</v>
      </c>
      <c r="C5204" t="s">
        <v>7232</v>
      </c>
      <c r="D5204" t="s">
        <v>9</v>
      </c>
      <c r="E5204" t="s">
        <v>1150</v>
      </c>
      <c r="F5204" s="8">
        <v>92</v>
      </c>
    </row>
    <row r="5205" spans="1:6" x14ac:dyDescent="0.25">
      <c r="A5205" s="22">
        <v>43455</v>
      </c>
      <c r="B5205" s="7">
        <v>0.96</v>
      </c>
      <c r="C5205" t="s">
        <v>7229</v>
      </c>
      <c r="D5205" t="s">
        <v>9</v>
      </c>
      <c r="E5205" t="s">
        <v>5647</v>
      </c>
      <c r="F5205" s="8">
        <v>92</v>
      </c>
    </row>
    <row r="5206" spans="1:6" x14ac:dyDescent="0.25">
      <c r="A5206" s="22">
        <v>43458</v>
      </c>
      <c r="B5206" s="7">
        <v>0.79</v>
      </c>
      <c r="C5206" t="s">
        <v>7226</v>
      </c>
      <c r="D5206" t="s">
        <v>7202</v>
      </c>
      <c r="E5206" t="s">
        <v>4397</v>
      </c>
      <c r="F5206" s="8">
        <v>92</v>
      </c>
    </row>
    <row r="5207" spans="1:6" x14ac:dyDescent="0.25">
      <c r="A5207" s="22">
        <v>43444</v>
      </c>
      <c r="B5207" s="7">
        <v>0.33</v>
      </c>
      <c r="C5207" t="s">
        <v>7226</v>
      </c>
      <c r="D5207" t="s">
        <v>9</v>
      </c>
      <c r="E5207" t="s">
        <v>6620</v>
      </c>
      <c r="F5207" s="8">
        <v>92</v>
      </c>
    </row>
    <row r="5208" spans="1:6" x14ac:dyDescent="0.25">
      <c r="A5208" s="22">
        <v>43507</v>
      </c>
      <c r="B5208" s="7">
        <v>0.86</v>
      </c>
      <c r="C5208" t="s">
        <v>7226</v>
      </c>
      <c r="D5208" t="s">
        <v>7203</v>
      </c>
      <c r="E5208" t="s">
        <v>7130</v>
      </c>
      <c r="F5208" s="8">
        <v>92</v>
      </c>
    </row>
    <row r="5209" spans="1:6" x14ac:dyDescent="0.25">
      <c r="A5209" s="22">
        <v>43525</v>
      </c>
      <c r="B5209" s="7">
        <v>0.95</v>
      </c>
      <c r="C5209" t="s">
        <v>7229</v>
      </c>
      <c r="D5209" t="s">
        <v>7200</v>
      </c>
      <c r="E5209" t="s">
        <v>6741</v>
      </c>
      <c r="F5209" s="8">
        <v>92</v>
      </c>
    </row>
    <row r="5210" spans="1:6" x14ac:dyDescent="0.25">
      <c r="A5210" s="22">
        <v>43465</v>
      </c>
      <c r="B5210" s="7">
        <v>0.94</v>
      </c>
      <c r="C5210" t="s">
        <v>7226</v>
      </c>
      <c r="D5210" t="s">
        <v>9</v>
      </c>
      <c r="E5210" t="s">
        <v>5067</v>
      </c>
      <c r="F5210" s="8">
        <v>92</v>
      </c>
    </row>
    <row r="5211" spans="1:6" x14ac:dyDescent="0.25">
      <c r="A5211" s="22">
        <v>43469</v>
      </c>
      <c r="B5211" s="7">
        <v>0.14000000000000001</v>
      </c>
      <c r="C5211" t="s">
        <v>7229</v>
      </c>
      <c r="D5211" t="s">
        <v>9</v>
      </c>
      <c r="E5211" t="s">
        <v>2142</v>
      </c>
      <c r="F5211" s="8">
        <v>92</v>
      </c>
    </row>
    <row r="5212" spans="1:6" x14ac:dyDescent="0.25">
      <c r="A5212" s="22">
        <v>43469</v>
      </c>
      <c r="B5212" s="7">
        <v>0.04</v>
      </c>
      <c r="C5212" t="s">
        <v>7229</v>
      </c>
      <c r="D5212" t="s">
        <v>9</v>
      </c>
      <c r="E5212" t="s">
        <v>5211</v>
      </c>
      <c r="F5212" s="8">
        <v>92</v>
      </c>
    </row>
    <row r="5213" spans="1:6" x14ac:dyDescent="0.25">
      <c r="A5213" s="22">
        <v>43465</v>
      </c>
      <c r="B5213" s="7">
        <v>0.61</v>
      </c>
      <c r="C5213" t="s">
        <v>7226</v>
      </c>
      <c r="D5213" t="s">
        <v>7200</v>
      </c>
      <c r="E5213" t="s">
        <v>2172</v>
      </c>
      <c r="F5213" s="8">
        <v>92</v>
      </c>
    </row>
    <row r="5214" spans="1:6" x14ac:dyDescent="0.25">
      <c r="A5214" s="22">
        <v>43452</v>
      </c>
      <c r="B5214" s="7">
        <v>0.84</v>
      </c>
      <c r="C5214" t="s">
        <v>7231</v>
      </c>
      <c r="D5214" t="s">
        <v>9</v>
      </c>
      <c r="E5214" t="s">
        <v>4868</v>
      </c>
      <c r="F5214" s="8">
        <v>92</v>
      </c>
    </row>
    <row r="5215" spans="1:6" x14ac:dyDescent="0.25">
      <c r="A5215" s="22">
        <v>43511</v>
      </c>
      <c r="B5215" s="7">
        <v>0.64</v>
      </c>
      <c r="C5215" t="s">
        <v>7229</v>
      </c>
      <c r="D5215" t="s">
        <v>7201</v>
      </c>
      <c r="E5215" t="s">
        <v>6010</v>
      </c>
      <c r="F5215" s="8">
        <v>92</v>
      </c>
    </row>
    <row r="5216" spans="1:6" x14ac:dyDescent="0.25">
      <c r="A5216" s="22">
        <v>43549</v>
      </c>
      <c r="B5216" s="7">
        <v>0.75</v>
      </c>
      <c r="C5216" t="s">
        <v>7226</v>
      </c>
      <c r="D5216" t="s">
        <v>9</v>
      </c>
      <c r="E5216" t="s">
        <v>5023</v>
      </c>
      <c r="F5216" s="8">
        <v>92</v>
      </c>
    </row>
    <row r="5217" spans="1:6" x14ac:dyDescent="0.25">
      <c r="A5217" s="22">
        <v>43458</v>
      </c>
      <c r="B5217" s="7">
        <v>0.63</v>
      </c>
      <c r="C5217" t="s">
        <v>7226</v>
      </c>
      <c r="D5217" t="s">
        <v>7202</v>
      </c>
      <c r="E5217" t="s">
        <v>3940</v>
      </c>
      <c r="F5217" s="8">
        <v>92</v>
      </c>
    </row>
    <row r="5218" spans="1:6" x14ac:dyDescent="0.25">
      <c r="A5218" s="22">
        <v>43496</v>
      </c>
      <c r="B5218" s="7">
        <v>0.31</v>
      </c>
      <c r="C5218" t="s">
        <v>7232</v>
      </c>
      <c r="D5218" t="s">
        <v>7201</v>
      </c>
      <c r="E5218" t="s">
        <v>2021</v>
      </c>
      <c r="F5218" s="8">
        <v>92</v>
      </c>
    </row>
    <row r="5219" spans="1:6" x14ac:dyDescent="0.25">
      <c r="A5219" s="22">
        <v>43522</v>
      </c>
      <c r="B5219" s="7">
        <v>0.79</v>
      </c>
      <c r="C5219" t="s">
        <v>7231</v>
      </c>
      <c r="D5219" t="s">
        <v>7200</v>
      </c>
      <c r="E5219" t="s">
        <v>5986</v>
      </c>
      <c r="F5219" s="8">
        <v>92</v>
      </c>
    </row>
    <row r="5220" spans="1:6" x14ac:dyDescent="0.25">
      <c r="A5220" s="22">
        <v>43549</v>
      </c>
      <c r="B5220" s="7">
        <v>0.71</v>
      </c>
      <c r="C5220" t="s">
        <v>7226</v>
      </c>
      <c r="D5220" t="s">
        <v>7200</v>
      </c>
      <c r="E5220" t="s">
        <v>4030</v>
      </c>
      <c r="F5220" s="8">
        <v>92</v>
      </c>
    </row>
    <row r="5221" spans="1:6" x14ac:dyDescent="0.25">
      <c r="A5221" s="22">
        <v>43504</v>
      </c>
      <c r="B5221" s="7">
        <v>0.92</v>
      </c>
      <c r="C5221" t="s">
        <v>7229</v>
      </c>
      <c r="D5221" t="s">
        <v>7201</v>
      </c>
      <c r="E5221" t="s">
        <v>6611</v>
      </c>
      <c r="F5221" s="8">
        <v>92</v>
      </c>
    </row>
    <row r="5222" spans="1:6" x14ac:dyDescent="0.25">
      <c r="A5222" s="22">
        <v>43538</v>
      </c>
      <c r="B5222" s="7">
        <v>0.59</v>
      </c>
      <c r="C5222" t="s">
        <v>7232</v>
      </c>
      <c r="D5222" t="s">
        <v>7200</v>
      </c>
      <c r="E5222" t="s">
        <v>5381</v>
      </c>
      <c r="F5222" s="8">
        <v>92</v>
      </c>
    </row>
    <row r="5223" spans="1:6" x14ac:dyDescent="0.25">
      <c r="A5223" s="22">
        <v>43431</v>
      </c>
      <c r="B5223" s="7">
        <v>0.61</v>
      </c>
      <c r="C5223" t="s">
        <v>7231</v>
      </c>
      <c r="D5223" t="s">
        <v>7201</v>
      </c>
      <c r="E5223" t="s">
        <v>5617</v>
      </c>
      <c r="F5223" s="8">
        <v>92</v>
      </c>
    </row>
    <row r="5224" spans="1:6" x14ac:dyDescent="0.25">
      <c r="A5224" s="22">
        <v>43465</v>
      </c>
      <c r="B5224" s="7">
        <v>0.25</v>
      </c>
      <c r="C5224" t="s">
        <v>7226</v>
      </c>
      <c r="D5224" t="s">
        <v>7200</v>
      </c>
      <c r="E5224" t="s">
        <v>1879</v>
      </c>
      <c r="F5224" s="8">
        <v>92</v>
      </c>
    </row>
    <row r="5225" spans="1:6" x14ac:dyDescent="0.25">
      <c r="A5225" s="22">
        <v>43497</v>
      </c>
      <c r="B5225" s="7">
        <v>0.21</v>
      </c>
      <c r="C5225" t="s">
        <v>7229</v>
      </c>
      <c r="D5225" t="s">
        <v>7200</v>
      </c>
      <c r="E5225" t="s">
        <v>6867</v>
      </c>
      <c r="F5225" s="8">
        <v>92</v>
      </c>
    </row>
    <row r="5226" spans="1:6" x14ac:dyDescent="0.25">
      <c r="A5226" s="22">
        <v>43424</v>
      </c>
      <c r="B5226" s="7">
        <v>0.32</v>
      </c>
      <c r="C5226" t="s">
        <v>7231</v>
      </c>
      <c r="D5226" t="s">
        <v>9</v>
      </c>
      <c r="E5226" t="s">
        <v>5021</v>
      </c>
      <c r="F5226" s="8">
        <v>92</v>
      </c>
    </row>
    <row r="5227" spans="1:6" x14ac:dyDescent="0.25">
      <c r="A5227" s="22">
        <v>43514</v>
      </c>
      <c r="B5227" s="7">
        <v>0.77</v>
      </c>
      <c r="C5227" t="s">
        <v>7226</v>
      </c>
      <c r="D5227" t="s">
        <v>7201</v>
      </c>
      <c r="E5227" t="s">
        <v>4089</v>
      </c>
      <c r="F5227" s="8">
        <v>92</v>
      </c>
    </row>
    <row r="5228" spans="1:6" x14ac:dyDescent="0.25">
      <c r="A5228" s="22">
        <v>43427</v>
      </c>
      <c r="B5228" s="7">
        <v>0.69</v>
      </c>
      <c r="C5228" t="s">
        <v>7229</v>
      </c>
      <c r="D5228" t="s">
        <v>9</v>
      </c>
      <c r="E5228" t="s">
        <v>3753</v>
      </c>
      <c r="F5228" s="8">
        <v>92</v>
      </c>
    </row>
    <row r="5229" spans="1:6" x14ac:dyDescent="0.25">
      <c r="A5229" s="22">
        <v>43458</v>
      </c>
      <c r="B5229" s="7">
        <v>0.59</v>
      </c>
      <c r="C5229" t="s">
        <v>7226</v>
      </c>
      <c r="D5229" t="s">
        <v>7201</v>
      </c>
      <c r="E5229" t="s">
        <v>6656</v>
      </c>
      <c r="F5229" s="8">
        <v>92</v>
      </c>
    </row>
    <row r="5230" spans="1:6" x14ac:dyDescent="0.25">
      <c r="A5230" s="22">
        <v>43448</v>
      </c>
      <c r="B5230" s="7">
        <v>0.81</v>
      </c>
      <c r="C5230" t="s">
        <v>7229</v>
      </c>
      <c r="D5230" t="s">
        <v>9</v>
      </c>
      <c r="E5230" t="s">
        <v>2506</v>
      </c>
      <c r="F5230" s="8">
        <v>92</v>
      </c>
    </row>
    <row r="5231" spans="1:6" x14ac:dyDescent="0.25">
      <c r="A5231" s="22">
        <v>43445</v>
      </c>
      <c r="B5231" s="7">
        <v>0.23</v>
      </c>
      <c r="C5231" t="s">
        <v>7231</v>
      </c>
      <c r="D5231" t="s">
        <v>7200</v>
      </c>
      <c r="E5231" t="s">
        <v>7114</v>
      </c>
      <c r="F5231" s="8">
        <v>92</v>
      </c>
    </row>
    <row r="5232" spans="1:6" x14ac:dyDescent="0.25">
      <c r="A5232" s="22">
        <v>43517</v>
      </c>
      <c r="B5232" s="7">
        <v>0.16</v>
      </c>
      <c r="C5232" t="s">
        <v>7232</v>
      </c>
      <c r="D5232" t="s">
        <v>7202</v>
      </c>
      <c r="E5232" t="s">
        <v>5308</v>
      </c>
      <c r="F5232" s="8">
        <v>92</v>
      </c>
    </row>
    <row r="5233" spans="1:6" x14ac:dyDescent="0.25">
      <c r="A5233" s="22">
        <v>43465</v>
      </c>
      <c r="B5233" s="7">
        <v>0.22</v>
      </c>
      <c r="C5233" t="s">
        <v>7226</v>
      </c>
      <c r="D5233" t="s">
        <v>7202</v>
      </c>
      <c r="E5233" t="s">
        <v>3516</v>
      </c>
      <c r="F5233" s="8">
        <v>92</v>
      </c>
    </row>
    <row r="5234" spans="1:6" x14ac:dyDescent="0.25">
      <c r="A5234" s="22">
        <v>43510</v>
      </c>
      <c r="B5234" s="7">
        <v>0.24</v>
      </c>
      <c r="C5234" t="s">
        <v>7232</v>
      </c>
      <c r="D5234" t="s">
        <v>9</v>
      </c>
      <c r="E5234" t="s">
        <v>6784</v>
      </c>
      <c r="F5234" s="8">
        <v>92</v>
      </c>
    </row>
    <row r="5235" spans="1:6" x14ac:dyDescent="0.25">
      <c r="A5235" s="22">
        <v>43461</v>
      </c>
      <c r="B5235" s="7">
        <v>0.16</v>
      </c>
      <c r="C5235" t="s">
        <v>7232</v>
      </c>
      <c r="D5235" t="s">
        <v>7200</v>
      </c>
      <c r="E5235" t="s">
        <v>2164</v>
      </c>
      <c r="F5235" s="8">
        <v>92</v>
      </c>
    </row>
    <row r="5236" spans="1:6" x14ac:dyDescent="0.25">
      <c r="A5236" s="22">
        <v>43440</v>
      </c>
      <c r="B5236" s="7">
        <v>0.97</v>
      </c>
      <c r="C5236" t="s">
        <v>7232</v>
      </c>
      <c r="D5236" t="s">
        <v>7200</v>
      </c>
      <c r="E5236" t="s">
        <v>2987</v>
      </c>
      <c r="F5236" s="8">
        <v>92</v>
      </c>
    </row>
    <row r="5237" spans="1:6" x14ac:dyDescent="0.25">
      <c r="A5237" s="22">
        <v>43486</v>
      </c>
      <c r="B5237" s="7">
        <v>0.9</v>
      </c>
      <c r="C5237" t="s">
        <v>7226</v>
      </c>
      <c r="D5237" t="s">
        <v>7201</v>
      </c>
      <c r="E5237" t="s">
        <v>5650</v>
      </c>
      <c r="F5237" s="8">
        <v>92</v>
      </c>
    </row>
    <row r="5238" spans="1:6" x14ac:dyDescent="0.25">
      <c r="A5238" s="22">
        <v>43507</v>
      </c>
      <c r="B5238" s="7">
        <v>0.56000000000000005</v>
      </c>
      <c r="C5238" t="s">
        <v>7226</v>
      </c>
      <c r="D5238" t="s">
        <v>7201</v>
      </c>
      <c r="E5238" t="s">
        <v>5469</v>
      </c>
      <c r="F5238" s="8">
        <v>92</v>
      </c>
    </row>
    <row r="5239" spans="1:6" x14ac:dyDescent="0.25">
      <c r="A5239" s="22">
        <v>43476</v>
      </c>
      <c r="B5239" s="7">
        <v>0.09</v>
      </c>
      <c r="C5239" t="s">
        <v>7229</v>
      </c>
      <c r="D5239" t="s">
        <v>9</v>
      </c>
      <c r="E5239" t="s">
        <v>5889</v>
      </c>
      <c r="F5239" s="8">
        <v>92</v>
      </c>
    </row>
    <row r="5240" spans="1:6" x14ac:dyDescent="0.25">
      <c r="A5240" s="22">
        <v>43438</v>
      </c>
      <c r="B5240" s="7">
        <v>0.68</v>
      </c>
      <c r="C5240" t="s">
        <v>7231</v>
      </c>
      <c r="D5240" t="s">
        <v>9</v>
      </c>
      <c r="E5240" t="s">
        <v>2066</v>
      </c>
      <c r="F5240" s="8">
        <v>92</v>
      </c>
    </row>
    <row r="5241" spans="1:6" x14ac:dyDescent="0.25">
      <c r="A5241" s="22">
        <v>43482</v>
      </c>
      <c r="B5241" s="7">
        <v>0.45</v>
      </c>
      <c r="C5241" t="s">
        <v>7232</v>
      </c>
      <c r="D5241" t="s">
        <v>7201</v>
      </c>
      <c r="E5241" t="s">
        <v>710</v>
      </c>
      <c r="F5241" s="8">
        <v>92</v>
      </c>
    </row>
    <row r="5242" spans="1:6" x14ac:dyDescent="0.25">
      <c r="A5242" s="22">
        <v>43550</v>
      </c>
      <c r="B5242" s="7">
        <v>0.23</v>
      </c>
      <c r="C5242" t="s">
        <v>7231</v>
      </c>
      <c r="D5242" t="s">
        <v>9</v>
      </c>
      <c r="E5242" t="s">
        <v>5598</v>
      </c>
      <c r="F5242" s="8">
        <v>92</v>
      </c>
    </row>
    <row r="5243" spans="1:6" x14ac:dyDescent="0.25">
      <c r="A5243" s="22">
        <v>43487</v>
      </c>
      <c r="B5243" s="7">
        <v>0.44</v>
      </c>
      <c r="C5243" t="s">
        <v>7231</v>
      </c>
      <c r="D5243" t="s">
        <v>7202</v>
      </c>
      <c r="E5243" t="s">
        <v>6248</v>
      </c>
      <c r="F5243" s="8">
        <v>92</v>
      </c>
    </row>
    <row r="5244" spans="1:6" x14ac:dyDescent="0.25">
      <c r="A5244" s="22">
        <v>43420</v>
      </c>
      <c r="B5244" s="7">
        <v>0.23</v>
      </c>
      <c r="C5244" t="s">
        <v>7229</v>
      </c>
      <c r="D5244" t="s">
        <v>7202</v>
      </c>
      <c r="E5244" t="s">
        <v>5994</v>
      </c>
      <c r="F5244" s="8">
        <v>92</v>
      </c>
    </row>
    <row r="5245" spans="1:6" x14ac:dyDescent="0.25">
      <c r="A5245" s="22">
        <v>43455</v>
      </c>
      <c r="B5245" s="7">
        <v>0.13</v>
      </c>
      <c r="C5245" t="s">
        <v>7229</v>
      </c>
      <c r="D5245" t="s">
        <v>7201</v>
      </c>
      <c r="E5245" t="s">
        <v>532</v>
      </c>
      <c r="F5245" s="8">
        <v>92</v>
      </c>
    </row>
    <row r="5246" spans="1:6" x14ac:dyDescent="0.25">
      <c r="A5246" s="22">
        <v>43465</v>
      </c>
      <c r="B5246" s="7">
        <v>0.11</v>
      </c>
      <c r="C5246" t="s">
        <v>7226</v>
      </c>
      <c r="D5246" t="s">
        <v>9</v>
      </c>
      <c r="E5246" t="s">
        <v>5003</v>
      </c>
      <c r="F5246" s="8">
        <v>92</v>
      </c>
    </row>
    <row r="5247" spans="1:6" x14ac:dyDescent="0.25">
      <c r="A5247" s="22">
        <v>43468</v>
      </c>
      <c r="B5247" s="7">
        <v>0.56999999999999995</v>
      </c>
      <c r="C5247" t="s">
        <v>7232</v>
      </c>
      <c r="D5247" t="s">
        <v>9</v>
      </c>
      <c r="E5247" t="s">
        <v>5990</v>
      </c>
      <c r="F5247" s="8">
        <v>92</v>
      </c>
    </row>
    <row r="5248" spans="1:6" x14ac:dyDescent="0.25">
      <c r="A5248" s="22">
        <v>43483</v>
      </c>
      <c r="B5248" s="7">
        <v>0.78</v>
      </c>
      <c r="C5248" t="s">
        <v>7229</v>
      </c>
      <c r="D5248" t="s">
        <v>9</v>
      </c>
      <c r="E5248" t="s">
        <v>7145</v>
      </c>
      <c r="F5248" s="8">
        <v>92</v>
      </c>
    </row>
    <row r="5249" spans="1:6" x14ac:dyDescent="0.25">
      <c r="A5249" s="22">
        <v>43556</v>
      </c>
      <c r="B5249" s="7">
        <v>0.97</v>
      </c>
      <c r="C5249" t="s">
        <v>7226</v>
      </c>
      <c r="D5249" t="s">
        <v>9</v>
      </c>
      <c r="E5249" t="s">
        <v>2005</v>
      </c>
      <c r="F5249" s="8">
        <v>92</v>
      </c>
    </row>
    <row r="5250" spans="1:6" x14ac:dyDescent="0.25">
      <c r="A5250" s="22">
        <v>43465</v>
      </c>
      <c r="B5250" s="7">
        <v>0.62</v>
      </c>
      <c r="C5250" t="s">
        <v>7226</v>
      </c>
      <c r="D5250" t="s">
        <v>9</v>
      </c>
      <c r="E5250" t="s">
        <v>4393</v>
      </c>
      <c r="F5250" s="8">
        <v>92</v>
      </c>
    </row>
    <row r="5251" spans="1:6" x14ac:dyDescent="0.25">
      <c r="A5251" s="22">
        <v>43469</v>
      </c>
      <c r="B5251" s="7">
        <v>0.42</v>
      </c>
      <c r="C5251" t="s">
        <v>7229</v>
      </c>
      <c r="D5251" t="s">
        <v>7201</v>
      </c>
      <c r="E5251" t="s">
        <v>5114</v>
      </c>
      <c r="F5251" s="8">
        <v>92</v>
      </c>
    </row>
    <row r="5252" spans="1:6" x14ac:dyDescent="0.25">
      <c r="A5252" s="22">
        <v>43494</v>
      </c>
      <c r="B5252" s="7">
        <v>0.62</v>
      </c>
      <c r="C5252" t="s">
        <v>7231</v>
      </c>
      <c r="D5252" t="s">
        <v>7203</v>
      </c>
      <c r="E5252" t="s">
        <v>5035</v>
      </c>
      <c r="F5252" s="8">
        <v>92</v>
      </c>
    </row>
    <row r="5253" spans="1:6" x14ac:dyDescent="0.25">
      <c r="A5253" s="22">
        <v>43487</v>
      </c>
      <c r="B5253" s="7">
        <v>0.21</v>
      </c>
      <c r="C5253" t="s">
        <v>7231</v>
      </c>
      <c r="D5253" t="s">
        <v>7200</v>
      </c>
      <c r="E5253" t="s">
        <v>677</v>
      </c>
      <c r="F5253" s="8">
        <v>92</v>
      </c>
    </row>
    <row r="5254" spans="1:6" x14ac:dyDescent="0.25">
      <c r="A5254" s="22">
        <v>43521</v>
      </c>
      <c r="B5254" s="7">
        <v>0.47</v>
      </c>
      <c r="C5254" t="s">
        <v>7226</v>
      </c>
      <c r="D5254" t="s">
        <v>7203</v>
      </c>
      <c r="E5254" t="s">
        <v>1150</v>
      </c>
      <c r="F5254" s="8">
        <v>92</v>
      </c>
    </row>
    <row r="5255" spans="1:6" x14ac:dyDescent="0.25">
      <c r="A5255" s="22">
        <v>43465</v>
      </c>
      <c r="B5255" s="7">
        <v>0.61</v>
      </c>
      <c r="C5255" t="s">
        <v>7226</v>
      </c>
      <c r="D5255" t="s">
        <v>7200</v>
      </c>
      <c r="E5255" t="s">
        <v>5876</v>
      </c>
      <c r="F5255" s="8">
        <v>92</v>
      </c>
    </row>
    <row r="5256" spans="1:6" x14ac:dyDescent="0.25">
      <c r="A5256" s="22">
        <v>43431</v>
      </c>
      <c r="B5256" s="7">
        <v>0.25</v>
      </c>
      <c r="C5256" t="s">
        <v>7231</v>
      </c>
      <c r="D5256" t="s">
        <v>7200</v>
      </c>
      <c r="E5256" t="s">
        <v>5258</v>
      </c>
      <c r="F5256" s="8">
        <v>92</v>
      </c>
    </row>
    <row r="5257" spans="1:6" x14ac:dyDescent="0.25">
      <c r="A5257" s="22">
        <v>43508</v>
      </c>
      <c r="B5257" s="7">
        <v>0.31</v>
      </c>
      <c r="C5257" t="s">
        <v>7231</v>
      </c>
      <c r="D5257" t="s">
        <v>9</v>
      </c>
      <c r="E5257" t="s">
        <v>5391</v>
      </c>
      <c r="F5257" s="8">
        <v>92</v>
      </c>
    </row>
    <row r="5258" spans="1:6" x14ac:dyDescent="0.25">
      <c r="A5258" s="22">
        <v>43465</v>
      </c>
      <c r="B5258" s="7">
        <v>0.74</v>
      </c>
      <c r="C5258" t="s">
        <v>7226</v>
      </c>
      <c r="D5258" t="s">
        <v>9</v>
      </c>
      <c r="E5258" t="s">
        <v>7047</v>
      </c>
      <c r="F5258" s="8">
        <v>92</v>
      </c>
    </row>
    <row r="5259" spans="1:6" x14ac:dyDescent="0.25">
      <c r="A5259" s="22">
        <v>43524</v>
      </c>
      <c r="B5259" s="7">
        <v>0.82</v>
      </c>
      <c r="C5259" t="s">
        <v>7232</v>
      </c>
      <c r="D5259" t="s">
        <v>7201</v>
      </c>
      <c r="E5259" t="s">
        <v>5229</v>
      </c>
      <c r="F5259" s="8">
        <v>92</v>
      </c>
    </row>
    <row r="5260" spans="1:6" x14ac:dyDescent="0.25">
      <c r="A5260" s="22">
        <v>43514</v>
      </c>
      <c r="B5260" s="7">
        <v>0.72</v>
      </c>
      <c r="C5260" t="s">
        <v>7226</v>
      </c>
      <c r="D5260" t="s">
        <v>7201</v>
      </c>
      <c r="E5260" t="s">
        <v>6916</v>
      </c>
      <c r="F5260" s="8">
        <v>92</v>
      </c>
    </row>
    <row r="5261" spans="1:6" x14ac:dyDescent="0.25">
      <c r="A5261" s="22">
        <v>43508</v>
      </c>
      <c r="B5261" s="7">
        <v>0.22</v>
      </c>
      <c r="C5261" t="s">
        <v>7231</v>
      </c>
      <c r="D5261" t="s">
        <v>9</v>
      </c>
      <c r="E5261" t="s">
        <v>6897</v>
      </c>
      <c r="F5261" s="8">
        <v>92</v>
      </c>
    </row>
    <row r="5262" spans="1:6" x14ac:dyDescent="0.25">
      <c r="A5262" s="22">
        <v>43538</v>
      </c>
      <c r="B5262" s="7">
        <v>0.69</v>
      </c>
      <c r="C5262" t="s">
        <v>7232</v>
      </c>
      <c r="D5262" t="s">
        <v>9</v>
      </c>
      <c r="E5262" t="s">
        <v>5187</v>
      </c>
      <c r="F5262" s="8">
        <v>92</v>
      </c>
    </row>
    <row r="5263" spans="1:6" x14ac:dyDescent="0.25">
      <c r="A5263" s="22">
        <v>43549</v>
      </c>
      <c r="B5263" s="7">
        <v>0.79</v>
      </c>
      <c r="C5263" t="s">
        <v>7226</v>
      </c>
      <c r="D5263" t="s">
        <v>7201</v>
      </c>
      <c r="E5263" t="s">
        <v>6445</v>
      </c>
      <c r="F5263" s="8">
        <v>92</v>
      </c>
    </row>
    <row r="5264" spans="1:6" x14ac:dyDescent="0.25">
      <c r="A5264" s="22">
        <v>43441</v>
      </c>
      <c r="B5264" s="7">
        <v>0.86</v>
      </c>
      <c r="C5264" t="s">
        <v>7229</v>
      </c>
      <c r="D5264" t="s">
        <v>7201</v>
      </c>
      <c r="E5264" t="s">
        <v>7163</v>
      </c>
      <c r="F5264" s="8">
        <v>92</v>
      </c>
    </row>
    <row r="5265" spans="1:6" x14ac:dyDescent="0.25">
      <c r="A5265" s="22">
        <v>43451</v>
      </c>
      <c r="B5265" s="7">
        <v>0.24</v>
      </c>
      <c r="C5265" t="s">
        <v>7226</v>
      </c>
      <c r="D5265" t="s">
        <v>9</v>
      </c>
      <c r="E5265" t="s">
        <v>5898</v>
      </c>
      <c r="F5265" s="8">
        <v>92</v>
      </c>
    </row>
    <row r="5266" spans="1:6" x14ac:dyDescent="0.25">
      <c r="A5266" s="22">
        <v>43528</v>
      </c>
      <c r="B5266" s="7">
        <v>0.47</v>
      </c>
      <c r="C5266" t="s">
        <v>7226</v>
      </c>
      <c r="D5266" t="s">
        <v>7203</v>
      </c>
      <c r="E5266" t="s">
        <v>4571</v>
      </c>
      <c r="F5266" s="8">
        <v>92</v>
      </c>
    </row>
    <row r="5267" spans="1:6" x14ac:dyDescent="0.25">
      <c r="A5267" s="22">
        <v>43480</v>
      </c>
      <c r="B5267" s="7">
        <v>0.02</v>
      </c>
      <c r="C5267" t="s">
        <v>7231</v>
      </c>
      <c r="D5267" t="s">
        <v>7201</v>
      </c>
      <c r="E5267" t="s">
        <v>962</v>
      </c>
      <c r="F5267" s="8">
        <v>92</v>
      </c>
    </row>
    <row r="5268" spans="1:6" x14ac:dyDescent="0.25">
      <c r="A5268" s="22">
        <v>43451</v>
      </c>
      <c r="B5268" s="7">
        <v>0.42</v>
      </c>
      <c r="C5268" t="s">
        <v>7226</v>
      </c>
      <c r="D5268" t="s">
        <v>9</v>
      </c>
      <c r="E5268" t="s">
        <v>4191</v>
      </c>
      <c r="F5268" s="8">
        <v>92</v>
      </c>
    </row>
    <row r="5269" spans="1:6" x14ac:dyDescent="0.25">
      <c r="A5269" s="22">
        <v>43532</v>
      </c>
      <c r="B5269" s="7">
        <v>0.28999999999999998</v>
      </c>
      <c r="C5269" t="s">
        <v>7229</v>
      </c>
      <c r="D5269" t="s">
        <v>7201</v>
      </c>
      <c r="E5269" t="s">
        <v>6855</v>
      </c>
      <c r="F5269" s="8">
        <v>92</v>
      </c>
    </row>
    <row r="5270" spans="1:6" x14ac:dyDescent="0.25">
      <c r="A5270" s="22">
        <v>43465</v>
      </c>
      <c r="B5270" s="7">
        <v>0.64</v>
      </c>
      <c r="C5270" t="s">
        <v>7226</v>
      </c>
      <c r="D5270" t="s">
        <v>7201</v>
      </c>
      <c r="E5270" t="s">
        <v>5402</v>
      </c>
      <c r="F5270" s="8">
        <v>92</v>
      </c>
    </row>
    <row r="5271" spans="1:6" x14ac:dyDescent="0.25">
      <c r="A5271" s="22">
        <v>43458</v>
      </c>
      <c r="B5271" s="7">
        <v>0.39</v>
      </c>
      <c r="C5271" t="s">
        <v>7226</v>
      </c>
      <c r="D5271" t="s">
        <v>7203</v>
      </c>
      <c r="E5271" t="s">
        <v>6953</v>
      </c>
      <c r="F5271" s="8">
        <v>92</v>
      </c>
    </row>
    <row r="5272" spans="1:6" x14ac:dyDescent="0.25">
      <c r="A5272" s="22">
        <v>43468</v>
      </c>
      <c r="B5272" s="7">
        <v>0.46</v>
      </c>
      <c r="C5272" t="s">
        <v>7232</v>
      </c>
      <c r="D5272" t="s">
        <v>7201</v>
      </c>
      <c r="E5272" t="s">
        <v>6357</v>
      </c>
      <c r="F5272" s="8">
        <v>92</v>
      </c>
    </row>
    <row r="5273" spans="1:6" x14ac:dyDescent="0.25">
      <c r="A5273" s="22">
        <v>43549</v>
      </c>
      <c r="B5273" s="7">
        <v>0.63</v>
      </c>
      <c r="C5273" t="s">
        <v>7226</v>
      </c>
      <c r="D5273" t="s">
        <v>7200</v>
      </c>
      <c r="E5273" t="s">
        <v>7073</v>
      </c>
      <c r="F5273" s="8">
        <v>92</v>
      </c>
    </row>
    <row r="5274" spans="1:6" x14ac:dyDescent="0.25">
      <c r="A5274" s="22">
        <v>43507</v>
      </c>
      <c r="B5274" s="7">
        <v>0.96</v>
      </c>
      <c r="C5274" t="s">
        <v>7226</v>
      </c>
      <c r="D5274" t="s">
        <v>7203</v>
      </c>
      <c r="E5274" t="s">
        <v>4571</v>
      </c>
      <c r="F5274" s="8">
        <v>92</v>
      </c>
    </row>
    <row r="5275" spans="1:6" x14ac:dyDescent="0.25">
      <c r="A5275" s="22">
        <v>43543</v>
      </c>
      <c r="B5275" s="7">
        <v>0.26</v>
      </c>
      <c r="C5275" t="s">
        <v>7231</v>
      </c>
      <c r="D5275" t="s">
        <v>9</v>
      </c>
      <c r="E5275" t="s">
        <v>5404</v>
      </c>
      <c r="F5275" s="8">
        <v>92</v>
      </c>
    </row>
    <row r="5276" spans="1:6" x14ac:dyDescent="0.25">
      <c r="A5276" s="22">
        <v>43473</v>
      </c>
      <c r="B5276" s="7">
        <v>0.89</v>
      </c>
      <c r="C5276" t="s">
        <v>7231</v>
      </c>
      <c r="D5276" t="s">
        <v>9</v>
      </c>
      <c r="E5276" t="s">
        <v>5277</v>
      </c>
      <c r="F5276" s="8">
        <v>92</v>
      </c>
    </row>
    <row r="5277" spans="1:6" x14ac:dyDescent="0.25">
      <c r="A5277" s="22">
        <v>43487</v>
      </c>
      <c r="B5277" s="7">
        <v>0.57999999999999996</v>
      </c>
      <c r="C5277" t="s">
        <v>7231</v>
      </c>
      <c r="D5277" t="s">
        <v>9</v>
      </c>
      <c r="E5277" t="s">
        <v>6678</v>
      </c>
      <c r="F5277" s="8">
        <v>92</v>
      </c>
    </row>
    <row r="5278" spans="1:6" x14ac:dyDescent="0.25">
      <c r="A5278" s="22">
        <v>43486</v>
      </c>
      <c r="B5278" s="7">
        <v>0.64</v>
      </c>
      <c r="C5278" t="s">
        <v>7226</v>
      </c>
      <c r="D5278" t="s">
        <v>9</v>
      </c>
      <c r="E5278" t="s">
        <v>5694</v>
      </c>
      <c r="F5278" s="8">
        <v>92</v>
      </c>
    </row>
    <row r="5279" spans="1:6" x14ac:dyDescent="0.25">
      <c r="A5279" s="22">
        <v>43430</v>
      </c>
      <c r="B5279" s="7">
        <v>0.94</v>
      </c>
      <c r="C5279" t="s">
        <v>7226</v>
      </c>
      <c r="D5279" t="s">
        <v>7202</v>
      </c>
      <c r="E5279" t="s">
        <v>2403</v>
      </c>
      <c r="F5279" s="8">
        <v>92</v>
      </c>
    </row>
    <row r="5280" spans="1:6" x14ac:dyDescent="0.25">
      <c r="A5280" s="22">
        <v>43461</v>
      </c>
      <c r="B5280" s="7">
        <v>0.74</v>
      </c>
      <c r="C5280" t="s">
        <v>7232</v>
      </c>
      <c r="D5280" t="s">
        <v>9</v>
      </c>
      <c r="E5280" t="s">
        <v>5841</v>
      </c>
      <c r="F5280" s="8">
        <v>92</v>
      </c>
    </row>
    <row r="5281" spans="1:6" x14ac:dyDescent="0.25">
      <c r="A5281" s="22">
        <v>43493</v>
      </c>
      <c r="B5281" s="7">
        <v>0.86</v>
      </c>
      <c r="C5281" t="s">
        <v>7226</v>
      </c>
      <c r="D5281" t="s">
        <v>9</v>
      </c>
      <c r="E5281" t="s">
        <v>5160</v>
      </c>
      <c r="F5281" s="8">
        <v>92</v>
      </c>
    </row>
    <row r="5282" spans="1:6" x14ac:dyDescent="0.25">
      <c r="A5282" s="22">
        <v>43455</v>
      </c>
      <c r="B5282" s="7">
        <v>0.59</v>
      </c>
      <c r="C5282" t="s">
        <v>7229</v>
      </c>
      <c r="D5282" t="s">
        <v>7201</v>
      </c>
      <c r="E5282" t="s">
        <v>752</v>
      </c>
      <c r="F5282" s="8">
        <v>92</v>
      </c>
    </row>
    <row r="5283" spans="1:6" x14ac:dyDescent="0.25">
      <c r="A5283" s="22">
        <v>43552</v>
      </c>
      <c r="B5283" s="7">
        <v>0.46</v>
      </c>
      <c r="C5283" t="s">
        <v>7232</v>
      </c>
      <c r="D5283" t="s">
        <v>9</v>
      </c>
      <c r="E5283" t="s">
        <v>5626</v>
      </c>
      <c r="F5283" s="8">
        <v>92</v>
      </c>
    </row>
    <row r="5284" spans="1:6" x14ac:dyDescent="0.25">
      <c r="A5284" s="22">
        <v>43510</v>
      </c>
      <c r="B5284" s="7">
        <v>0.03</v>
      </c>
      <c r="C5284" t="s">
        <v>7232</v>
      </c>
      <c r="D5284" t="s">
        <v>9</v>
      </c>
      <c r="E5284" t="s">
        <v>6830</v>
      </c>
      <c r="F5284" s="8">
        <v>92</v>
      </c>
    </row>
    <row r="5285" spans="1:6" x14ac:dyDescent="0.25">
      <c r="A5285" s="22">
        <v>43494</v>
      </c>
      <c r="B5285" s="7">
        <v>0.1</v>
      </c>
      <c r="C5285" t="s">
        <v>7231</v>
      </c>
      <c r="D5285" t="s">
        <v>7200</v>
      </c>
      <c r="E5285" t="s">
        <v>4191</v>
      </c>
      <c r="F5285" s="8">
        <v>92</v>
      </c>
    </row>
    <row r="5286" spans="1:6" x14ac:dyDescent="0.25">
      <c r="A5286" s="22">
        <v>43458</v>
      </c>
      <c r="B5286" s="7">
        <v>0.43</v>
      </c>
      <c r="C5286" t="s">
        <v>7226</v>
      </c>
      <c r="D5286" t="s">
        <v>7203</v>
      </c>
      <c r="E5286" t="s">
        <v>6351</v>
      </c>
      <c r="F5286" s="8">
        <v>92</v>
      </c>
    </row>
    <row r="5287" spans="1:6" x14ac:dyDescent="0.25">
      <c r="A5287" s="22">
        <v>43514</v>
      </c>
      <c r="B5287" s="7">
        <v>0.02</v>
      </c>
      <c r="C5287" t="s">
        <v>7226</v>
      </c>
      <c r="D5287" t="s">
        <v>7201</v>
      </c>
      <c r="E5287" t="s">
        <v>6944</v>
      </c>
      <c r="F5287" s="8">
        <v>92</v>
      </c>
    </row>
    <row r="5288" spans="1:6" x14ac:dyDescent="0.25">
      <c r="A5288" s="22">
        <v>43427</v>
      </c>
      <c r="B5288" s="7">
        <v>0.74</v>
      </c>
      <c r="C5288" t="s">
        <v>7229</v>
      </c>
      <c r="D5288" t="s">
        <v>9</v>
      </c>
      <c r="E5288" t="s">
        <v>2915</v>
      </c>
      <c r="F5288" s="8">
        <v>92</v>
      </c>
    </row>
    <row r="5289" spans="1:6" x14ac:dyDescent="0.25">
      <c r="A5289" s="22">
        <v>43536</v>
      </c>
      <c r="B5289" s="7">
        <v>0.31</v>
      </c>
      <c r="C5289" t="s">
        <v>7231</v>
      </c>
      <c r="D5289" t="s">
        <v>7202</v>
      </c>
      <c r="E5289" t="s">
        <v>7094</v>
      </c>
      <c r="F5289" s="8">
        <v>92</v>
      </c>
    </row>
    <row r="5290" spans="1:6" x14ac:dyDescent="0.25">
      <c r="A5290" s="22">
        <v>43462</v>
      </c>
      <c r="B5290" s="7">
        <v>0.1</v>
      </c>
      <c r="C5290" t="s">
        <v>7229</v>
      </c>
      <c r="D5290" t="s">
        <v>7201</v>
      </c>
      <c r="E5290" t="s">
        <v>6716</v>
      </c>
      <c r="F5290" s="8">
        <v>92</v>
      </c>
    </row>
    <row r="5291" spans="1:6" x14ac:dyDescent="0.25">
      <c r="A5291" s="22">
        <v>43434</v>
      </c>
      <c r="B5291" s="7">
        <v>0.67</v>
      </c>
      <c r="C5291" t="s">
        <v>7229</v>
      </c>
      <c r="D5291" t="s">
        <v>9</v>
      </c>
      <c r="E5291" t="s">
        <v>5604</v>
      </c>
      <c r="F5291" s="8">
        <v>92</v>
      </c>
    </row>
    <row r="5292" spans="1:6" x14ac:dyDescent="0.25">
      <c r="A5292" s="22">
        <v>43441</v>
      </c>
      <c r="B5292" s="7">
        <v>0.78</v>
      </c>
      <c r="C5292" t="s">
        <v>7229</v>
      </c>
      <c r="D5292" t="s">
        <v>7202</v>
      </c>
      <c r="E5292" t="s">
        <v>7072</v>
      </c>
      <c r="F5292" s="8">
        <v>92</v>
      </c>
    </row>
    <row r="5293" spans="1:6" x14ac:dyDescent="0.25">
      <c r="A5293" s="22">
        <v>43473</v>
      </c>
      <c r="B5293" s="7">
        <v>0.36</v>
      </c>
      <c r="C5293" t="s">
        <v>7231</v>
      </c>
      <c r="D5293" t="s">
        <v>9</v>
      </c>
      <c r="E5293" t="s">
        <v>2492</v>
      </c>
      <c r="F5293" s="8">
        <v>92</v>
      </c>
    </row>
    <row r="5294" spans="1:6" x14ac:dyDescent="0.25">
      <c r="A5294" s="22">
        <v>43468</v>
      </c>
      <c r="B5294" s="7">
        <v>0.45</v>
      </c>
      <c r="C5294" t="s">
        <v>7232</v>
      </c>
      <c r="D5294" t="s">
        <v>7201</v>
      </c>
      <c r="E5294" t="s">
        <v>146</v>
      </c>
      <c r="F5294" s="8">
        <v>92</v>
      </c>
    </row>
    <row r="5295" spans="1:6" x14ac:dyDescent="0.25">
      <c r="A5295" s="22">
        <v>43440</v>
      </c>
      <c r="B5295" s="7">
        <v>0.46</v>
      </c>
      <c r="C5295" t="s">
        <v>7232</v>
      </c>
      <c r="D5295" t="s">
        <v>9</v>
      </c>
      <c r="E5295" t="s">
        <v>5243</v>
      </c>
      <c r="F5295" s="8">
        <v>92</v>
      </c>
    </row>
    <row r="5296" spans="1:6" x14ac:dyDescent="0.25">
      <c r="A5296" s="22">
        <v>43490</v>
      </c>
      <c r="B5296" s="7">
        <v>0.42</v>
      </c>
      <c r="C5296" t="s">
        <v>7229</v>
      </c>
      <c r="D5296" t="s">
        <v>7200</v>
      </c>
      <c r="E5296" t="s">
        <v>6502</v>
      </c>
      <c r="F5296" s="8">
        <v>92</v>
      </c>
    </row>
    <row r="5297" spans="1:6" x14ac:dyDescent="0.25">
      <c r="A5297" s="22">
        <v>43549</v>
      </c>
      <c r="B5297" s="7">
        <v>0.26</v>
      </c>
      <c r="C5297" t="s">
        <v>7226</v>
      </c>
      <c r="D5297" t="s">
        <v>7201</v>
      </c>
      <c r="E5297" t="s">
        <v>6505</v>
      </c>
      <c r="F5297" s="8">
        <v>92</v>
      </c>
    </row>
    <row r="5298" spans="1:6" x14ac:dyDescent="0.25">
      <c r="A5298" s="22">
        <v>43524</v>
      </c>
      <c r="B5298" s="7">
        <v>0.91</v>
      </c>
      <c r="C5298" t="s">
        <v>7232</v>
      </c>
      <c r="D5298" t="s">
        <v>7203</v>
      </c>
      <c r="E5298" t="s">
        <v>5332</v>
      </c>
      <c r="F5298" s="8">
        <v>92</v>
      </c>
    </row>
    <row r="5299" spans="1:6" x14ac:dyDescent="0.25">
      <c r="A5299" s="22">
        <v>43546</v>
      </c>
      <c r="B5299" s="7">
        <v>0.91</v>
      </c>
      <c r="C5299" t="s">
        <v>7229</v>
      </c>
      <c r="D5299" t="s">
        <v>7201</v>
      </c>
      <c r="E5299" t="s">
        <v>6584</v>
      </c>
      <c r="F5299" s="8">
        <v>92</v>
      </c>
    </row>
    <row r="5300" spans="1:6" x14ac:dyDescent="0.25">
      <c r="A5300" s="22">
        <v>43487</v>
      </c>
      <c r="B5300" s="7">
        <v>0.4</v>
      </c>
      <c r="C5300" t="s">
        <v>7231</v>
      </c>
      <c r="D5300" t="s">
        <v>7200</v>
      </c>
      <c r="E5300" t="s">
        <v>892</v>
      </c>
      <c r="F5300" s="8">
        <v>92</v>
      </c>
    </row>
    <row r="5301" spans="1:6" x14ac:dyDescent="0.25">
      <c r="A5301" s="22">
        <v>43532</v>
      </c>
      <c r="B5301" s="7">
        <v>0.3</v>
      </c>
      <c r="C5301" t="s">
        <v>7229</v>
      </c>
      <c r="D5301" t="s">
        <v>7201</v>
      </c>
      <c r="E5301" t="s">
        <v>1050</v>
      </c>
      <c r="F5301" s="8">
        <v>92</v>
      </c>
    </row>
    <row r="5302" spans="1:6" x14ac:dyDescent="0.25">
      <c r="A5302" s="22">
        <v>43525</v>
      </c>
      <c r="B5302" s="7">
        <v>0.92</v>
      </c>
      <c r="C5302" t="s">
        <v>7229</v>
      </c>
      <c r="D5302" t="s">
        <v>7201</v>
      </c>
      <c r="E5302" t="s">
        <v>6839</v>
      </c>
      <c r="F5302" s="8">
        <v>92</v>
      </c>
    </row>
    <row r="5303" spans="1:6" x14ac:dyDescent="0.25">
      <c r="A5303" s="22">
        <v>43552</v>
      </c>
      <c r="B5303" s="7">
        <v>0.25</v>
      </c>
      <c r="C5303" t="s">
        <v>7232</v>
      </c>
      <c r="D5303" t="s">
        <v>9</v>
      </c>
      <c r="E5303" t="s">
        <v>1811</v>
      </c>
      <c r="F5303" s="8">
        <v>92</v>
      </c>
    </row>
    <row r="5304" spans="1:6" x14ac:dyDescent="0.25">
      <c r="A5304" s="22">
        <v>43423</v>
      </c>
      <c r="B5304" s="7">
        <v>0.72</v>
      </c>
      <c r="C5304" t="s">
        <v>7226</v>
      </c>
      <c r="D5304" t="s">
        <v>7201</v>
      </c>
      <c r="E5304" t="s">
        <v>5543</v>
      </c>
      <c r="F5304" s="8">
        <v>92</v>
      </c>
    </row>
    <row r="5305" spans="1:6" x14ac:dyDescent="0.25">
      <c r="A5305" s="22">
        <v>43465</v>
      </c>
      <c r="B5305" s="7">
        <v>0.82</v>
      </c>
      <c r="C5305" t="s">
        <v>7226</v>
      </c>
      <c r="D5305" t="s">
        <v>7200</v>
      </c>
      <c r="E5305" t="s">
        <v>3417</v>
      </c>
      <c r="F5305" s="8">
        <v>92</v>
      </c>
    </row>
    <row r="5306" spans="1:6" x14ac:dyDescent="0.25">
      <c r="A5306" s="22">
        <v>43528</v>
      </c>
      <c r="B5306" s="7">
        <v>0.45</v>
      </c>
      <c r="C5306" t="s">
        <v>7226</v>
      </c>
      <c r="D5306" t="s">
        <v>7201</v>
      </c>
      <c r="E5306" t="s">
        <v>5106</v>
      </c>
      <c r="F5306" s="8">
        <v>92</v>
      </c>
    </row>
    <row r="5307" spans="1:6" x14ac:dyDescent="0.25">
      <c r="A5307" s="22">
        <v>43546</v>
      </c>
      <c r="B5307" s="7">
        <v>0.4</v>
      </c>
      <c r="C5307" t="s">
        <v>7229</v>
      </c>
      <c r="D5307" t="s">
        <v>7203</v>
      </c>
      <c r="E5307" t="s">
        <v>6343</v>
      </c>
      <c r="F5307" s="8">
        <v>92</v>
      </c>
    </row>
    <row r="5308" spans="1:6" x14ac:dyDescent="0.25">
      <c r="A5308" s="22">
        <v>43468</v>
      </c>
      <c r="B5308" s="7">
        <v>0.9</v>
      </c>
      <c r="C5308" t="s">
        <v>7232</v>
      </c>
      <c r="D5308" t="s">
        <v>7201</v>
      </c>
      <c r="E5308" t="s">
        <v>5279</v>
      </c>
      <c r="F5308" s="8">
        <v>92</v>
      </c>
    </row>
    <row r="5309" spans="1:6" x14ac:dyDescent="0.25">
      <c r="A5309" s="22">
        <v>43466</v>
      </c>
      <c r="B5309" s="7">
        <v>0.72</v>
      </c>
      <c r="C5309" t="s">
        <v>7231</v>
      </c>
      <c r="D5309" t="s">
        <v>7201</v>
      </c>
      <c r="E5309" t="s">
        <v>7185</v>
      </c>
      <c r="F5309" s="8">
        <v>92</v>
      </c>
    </row>
    <row r="5310" spans="1:6" x14ac:dyDescent="0.25">
      <c r="A5310" s="22">
        <v>43525</v>
      </c>
      <c r="B5310" s="7">
        <v>0.06</v>
      </c>
      <c r="C5310" t="s">
        <v>7229</v>
      </c>
      <c r="D5310" t="s">
        <v>7201</v>
      </c>
      <c r="E5310" t="s">
        <v>1468</v>
      </c>
      <c r="F5310" s="8">
        <v>92</v>
      </c>
    </row>
    <row r="5311" spans="1:6" x14ac:dyDescent="0.25">
      <c r="A5311" s="22">
        <v>43525</v>
      </c>
      <c r="B5311" s="7">
        <v>0.03</v>
      </c>
      <c r="C5311" t="s">
        <v>7229</v>
      </c>
      <c r="D5311" t="s">
        <v>7203</v>
      </c>
      <c r="E5311" t="s">
        <v>5555</v>
      </c>
      <c r="F5311" s="8">
        <v>92</v>
      </c>
    </row>
    <row r="5312" spans="1:6" x14ac:dyDescent="0.25">
      <c r="A5312" s="22">
        <v>43543</v>
      </c>
      <c r="B5312" s="7">
        <v>0.01</v>
      </c>
      <c r="C5312" t="s">
        <v>7231</v>
      </c>
      <c r="D5312" t="s">
        <v>9</v>
      </c>
      <c r="E5312" t="s">
        <v>4674</v>
      </c>
      <c r="F5312" s="8">
        <v>92</v>
      </c>
    </row>
    <row r="5313" spans="1:6" x14ac:dyDescent="0.25">
      <c r="A5313" s="22">
        <v>43550</v>
      </c>
      <c r="B5313" s="7">
        <v>0.8</v>
      </c>
      <c r="C5313" t="s">
        <v>7231</v>
      </c>
      <c r="D5313" t="s">
        <v>9</v>
      </c>
      <c r="E5313" t="s">
        <v>2528</v>
      </c>
      <c r="F5313" s="8">
        <v>92</v>
      </c>
    </row>
    <row r="5314" spans="1:6" x14ac:dyDescent="0.25">
      <c r="A5314" s="22">
        <v>43479</v>
      </c>
      <c r="B5314" s="7">
        <v>0.92</v>
      </c>
      <c r="C5314" t="s">
        <v>7226</v>
      </c>
      <c r="D5314" t="s">
        <v>7201</v>
      </c>
      <c r="E5314" t="s">
        <v>5436</v>
      </c>
      <c r="F5314" s="8">
        <v>92</v>
      </c>
    </row>
    <row r="5315" spans="1:6" x14ac:dyDescent="0.25">
      <c r="A5315" s="22">
        <v>43496</v>
      </c>
      <c r="B5315" s="7">
        <v>0.85</v>
      </c>
      <c r="C5315" t="s">
        <v>7232</v>
      </c>
      <c r="D5315" t="s">
        <v>7201</v>
      </c>
      <c r="E5315" t="s">
        <v>6168</v>
      </c>
      <c r="F5315" s="8">
        <v>92</v>
      </c>
    </row>
    <row r="5316" spans="1:6" x14ac:dyDescent="0.25">
      <c r="A5316" s="22">
        <v>43535</v>
      </c>
      <c r="B5316" s="7">
        <v>0.21</v>
      </c>
      <c r="C5316" t="s">
        <v>7226</v>
      </c>
      <c r="D5316" t="s">
        <v>7200</v>
      </c>
      <c r="E5316" t="s">
        <v>6741</v>
      </c>
      <c r="F5316" s="8">
        <v>92</v>
      </c>
    </row>
    <row r="5317" spans="1:6" x14ac:dyDescent="0.25">
      <c r="A5317" s="22">
        <v>43550</v>
      </c>
      <c r="B5317" s="7">
        <v>0.39</v>
      </c>
      <c r="C5317" t="s">
        <v>7231</v>
      </c>
      <c r="D5317" t="s">
        <v>7201</v>
      </c>
      <c r="E5317" t="s">
        <v>4133</v>
      </c>
      <c r="F5317" s="8">
        <v>92</v>
      </c>
    </row>
    <row r="5318" spans="1:6" x14ac:dyDescent="0.25">
      <c r="A5318" s="22">
        <v>43511</v>
      </c>
      <c r="B5318" s="7">
        <v>0.5</v>
      </c>
      <c r="C5318" t="s">
        <v>7229</v>
      </c>
      <c r="D5318" t="s">
        <v>7202</v>
      </c>
      <c r="E5318" t="s">
        <v>6652</v>
      </c>
      <c r="F5318" s="8">
        <v>92</v>
      </c>
    </row>
    <row r="5319" spans="1:6" x14ac:dyDescent="0.25">
      <c r="A5319" s="22">
        <v>43524</v>
      </c>
      <c r="B5319" s="7">
        <v>0.87</v>
      </c>
      <c r="C5319" t="s">
        <v>7232</v>
      </c>
      <c r="D5319" t="s">
        <v>9</v>
      </c>
      <c r="E5319" t="s">
        <v>5302</v>
      </c>
      <c r="F5319" s="8">
        <v>92</v>
      </c>
    </row>
    <row r="5320" spans="1:6" x14ac:dyDescent="0.25">
      <c r="A5320" s="22">
        <v>43496</v>
      </c>
      <c r="B5320" s="7">
        <v>0.48</v>
      </c>
      <c r="C5320" t="s">
        <v>7232</v>
      </c>
      <c r="D5320" t="s">
        <v>9</v>
      </c>
      <c r="E5320" t="s">
        <v>5788</v>
      </c>
      <c r="F5320" s="8">
        <v>92</v>
      </c>
    </row>
    <row r="5321" spans="1:6" x14ac:dyDescent="0.25">
      <c r="A5321" s="22">
        <v>43454</v>
      </c>
      <c r="B5321" s="7">
        <v>0.91</v>
      </c>
      <c r="C5321" t="s">
        <v>7232</v>
      </c>
      <c r="D5321" t="s">
        <v>9</v>
      </c>
      <c r="E5321" t="s">
        <v>6428</v>
      </c>
      <c r="F5321" s="8">
        <v>92</v>
      </c>
    </row>
    <row r="5322" spans="1:6" x14ac:dyDescent="0.25">
      <c r="A5322" s="22">
        <v>43475</v>
      </c>
      <c r="B5322" s="7">
        <v>0.89</v>
      </c>
      <c r="C5322" t="s">
        <v>7232</v>
      </c>
      <c r="D5322" t="s">
        <v>9</v>
      </c>
      <c r="E5322" t="s">
        <v>5465</v>
      </c>
      <c r="F5322" s="8">
        <v>92</v>
      </c>
    </row>
    <row r="5323" spans="1:6" x14ac:dyDescent="0.25">
      <c r="A5323" s="22">
        <v>43556</v>
      </c>
      <c r="B5323" s="7">
        <v>0.71</v>
      </c>
      <c r="C5323" t="s">
        <v>7226</v>
      </c>
      <c r="D5323" t="s">
        <v>7201</v>
      </c>
      <c r="E5323" t="s">
        <v>6717</v>
      </c>
      <c r="F5323" s="8">
        <v>92</v>
      </c>
    </row>
    <row r="5324" spans="1:6" x14ac:dyDescent="0.25">
      <c r="A5324" s="22">
        <v>43473</v>
      </c>
      <c r="B5324" s="7">
        <v>0.95</v>
      </c>
      <c r="C5324" t="s">
        <v>7231</v>
      </c>
      <c r="D5324" t="s">
        <v>7201</v>
      </c>
      <c r="E5324" t="s">
        <v>6132</v>
      </c>
      <c r="F5324" s="8">
        <v>92</v>
      </c>
    </row>
    <row r="5325" spans="1:6" x14ac:dyDescent="0.25">
      <c r="A5325" s="22">
        <v>43452</v>
      </c>
      <c r="B5325" s="7">
        <v>0.05</v>
      </c>
      <c r="C5325" t="s">
        <v>7231</v>
      </c>
      <c r="D5325" t="s">
        <v>7201</v>
      </c>
      <c r="E5325" t="s">
        <v>6413</v>
      </c>
      <c r="F5325" s="8">
        <v>92</v>
      </c>
    </row>
    <row r="5326" spans="1:6" x14ac:dyDescent="0.25">
      <c r="A5326" s="22">
        <v>43522</v>
      </c>
      <c r="B5326" s="7">
        <v>0.14000000000000001</v>
      </c>
      <c r="C5326" t="s">
        <v>7231</v>
      </c>
      <c r="D5326" t="s">
        <v>7201</v>
      </c>
      <c r="E5326" t="s">
        <v>5732</v>
      </c>
      <c r="F5326" s="8">
        <v>92</v>
      </c>
    </row>
    <row r="5327" spans="1:6" x14ac:dyDescent="0.25">
      <c r="A5327" s="22">
        <v>43451</v>
      </c>
      <c r="B5327" s="7">
        <v>0.79</v>
      </c>
      <c r="C5327" t="s">
        <v>7226</v>
      </c>
      <c r="D5327" t="s">
        <v>7201</v>
      </c>
      <c r="E5327" t="s">
        <v>6155</v>
      </c>
      <c r="F5327" s="8">
        <v>92</v>
      </c>
    </row>
    <row r="5328" spans="1:6" x14ac:dyDescent="0.25">
      <c r="A5328" s="22">
        <v>43500</v>
      </c>
      <c r="B5328" s="7">
        <v>0.48</v>
      </c>
      <c r="C5328" t="s">
        <v>7226</v>
      </c>
      <c r="D5328" t="s">
        <v>9</v>
      </c>
      <c r="E5328" t="s">
        <v>6903</v>
      </c>
      <c r="F5328" s="8">
        <v>92</v>
      </c>
    </row>
    <row r="5329" spans="1:6" x14ac:dyDescent="0.25">
      <c r="A5329" s="22">
        <v>43496</v>
      </c>
      <c r="B5329" s="7">
        <v>0.17</v>
      </c>
      <c r="C5329" t="s">
        <v>7232</v>
      </c>
      <c r="D5329" t="s">
        <v>7200</v>
      </c>
      <c r="E5329" t="s">
        <v>6444</v>
      </c>
      <c r="F5329" s="8">
        <v>92</v>
      </c>
    </row>
    <row r="5330" spans="1:6" x14ac:dyDescent="0.25">
      <c r="A5330" s="22">
        <v>43510</v>
      </c>
      <c r="B5330" s="7">
        <v>0.28999999999999998</v>
      </c>
      <c r="C5330" t="s">
        <v>7232</v>
      </c>
      <c r="D5330" t="s">
        <v>7201</v>
      </c>
      <c r="E5330" t="s">
        <v>7190</v>
      </c>
      <c r="F5330" s="8">
        <v>92</v>
      </c>
    </row>
    <row r="5331" spans="1:6" x14ac:dyDescent="0.25">
      <c r="A5331" s="22">
        <v>43536</v>
      </c>
      <c r="B5331" s="7">
        <v>0.67</v>
      </c>
      <c r="C5331" t="s">
        <v>7231</v>
      </c>
      <c r="D5331" t="s">
        <v>7202</v>
      </c>
      <c r="E5331" t="s">
        <v>4090</v>
      </c>
      <c r="F5331" s="8">
        <v>92</v>
      </c>
    </row>
    <row r="5332" spans="1:6" x14ac:dyDescent="0.25">
      <c r="A5332" s="22">
        <v>43489</v>
      </c>
      <c r="B5332" s="7">
        <v>0.75</v>
      </c>
      <c r="C5332" t="s">
        <v>7232</v>
      </c>
      <c r="D5332" t="s">
        <v>7203</v>
      </c>
      <c r="E5332" t="s">
        <v>1459</v>
      </c>
      <c r="F5332" s="8">
        <v>92</v>
      </c>
    </row>
    <row r="5333" spans="1:6" x14ac:dyDescent="0.25">
      <c r="A5333" s="22">
        <v>43447</v>
      </c>
      <c r="B5333" s="7">
        <v>0.08</v>
      </c>
      <c r="C5333" t="s">
        <v>7232</v>
      </c>
      <c r="D5333" t="s">
        <v>7200</v>
      </c>
      <c r="E5333" t="s">
        <v>5768</v>
      </c>
      <c r="F5333" s="8">
        <v>92</v>
      </c>
    </row>
    <row r="5334" spans="1:6" x14ac:dyDescent="0.25">
      <c r="A5334" s="22">
        <v>43473</v>
      </c>
      <c r="B5334" s="7">
        <v>0.97</v>
      </c>
      <c r="C5334" t="s">
        <v>7231</v>
      </c>
      <c r="D5334" t="s">
        <v>7200</v>
      </c>
      <c r="E5334" t="s">
        <v>5914</v>
      </c>
      <c r="F5334" s="8">
        <v>92</v>
      </c>
    </row>
    <row r="5335" spans="1:6" x14ac:dyDescent="0.25">
      <c r="A5335" s="22">
        <v>43482</v>
      </c>
      <c r="B5335" s="7">
        <v>0.09</v>
      </c>
      <c r="C5335" t="s">
        <v>7232</v>
      </c>
      <c r="D5335" t="s">
        <v>9</v>
      </c>
      <c r="E5335" t="s">
        <v>6123</v>
      </c>
      <c r="F5335" s="8">
        <v>92</v>
      </c>
    </row>
    <row r="5336" spans="1:6" x14ac:dyDescent="0.25">
      <c r="A5336" s="22">
        <v>43497</v>
      </c>
      <c r="B5336" s="7">
        <v>0.91</v>
      </c>
      <c r="C5336" t="s">
        <v>7229</v>
      </c>
      <c r="D5336" t="s">
        <v>7201</v>
      </c>
      <c r="E5336" t="s">
        <v>5583</v>
      </c>
      <c r="F5336" s="8">
        <v>92</v>
      </c>
    </row>
    <row r="5337" spans="1:6" x14ac:dyDescent="0.25">
      <c r="A5337" s="22">
        <v>43437</v>
      </c>
      <c r="B5337" s="7">
        <v>0.95</v>
      </c>
      <c r="C5337" t="s">
        <v>7226</v>
      </c>
      <c r="D5337" t="s">
        <v>7201</v>
      </c>
      <c r="E5337" t="s">
        <v>1403</v>
      </c>
      <c r="F5337" s="8">
        <v>92</v>
      </c>
    </row>
    <row r="5338" spans="1:6" x14ac:dyDescent="0.25">
      <c r="A5338" s="22">
        <v>43455</v>
      </c>
      <c r="B5338" s="7">
        <v>0.73</v>
      </c>
      <c r="C5338" t="s">
        <v>7229</v>
      </c>
      <c r="D5338" t="s">
        <v>7201</v>
      </c>
      <c r="E5338" t="s">
        <v>7114</v>
      </c>
      <c r="F5338" s="8">
        <v>92</v>
      </c>
    </row>
    <row r="5339" spans="1:6" x14ac:dyDescent="0.25">
      <c r="A5339" s="22">
        <v>43455</v>
      </c>
      <c r="B5339" s="7">
        <v>0.48</v>
      </c>
      <c r="C5339" t="s">
        <v>7229</v>
      </c>
      <c r="D5339" t="s">
        <v>7201</v>
      </c>
      <c r="E5339" t="s">
        <v>6270</v>
      </c>
      <c r="F5339" s="8">
        <v>92</v>
      </c>
    </row>
    <row r="5340" spans="1:6" x14ac:dyDescent="0.25">
      <c r="A5340" s="22">
        <v>43490</v>
      </c>
      <c r="B5340" s="7">
        <v>0.59</v>
      </c>
      <c r="C5340" t="s">
        <v>7229</v>
      </c>
      <c r="D5340" t="s">
        <v>7201</v>
      </c>
      <c r="E5340" t="s">
        <v>6623</v>
      </c>
      <c r="F5340" s="8">
        <v>92</v>
      </c>
    </row>
    <row r="5341" spans="1:6" x14ac:dyDescent="0.25">
      <c r="A5341" s="22">
        <v>43437</v>
      </c>
      <c r="B5341" s="7">
        <v>0.23</v>
      </c>
      <c r="C5341" t="s">
        <v>7226</v>
      </c>
      <c r="D5341" t="s">
        <v>9</v>
      </c>
      <c r="E5341" t="s">
        <v>3751</v>
      </c>
      <c r="F5341" s="8">
        <v>92</v>
      </c>
    </row>
    <row r="5342" spans="1:6" x14ac:dyDescent="0.25">
      <c r="A5342" s="22">
        <v>43496</v>
      </c>
      <c r="B5342" s="7">
        <v>0.62</v>
      </c>
      <c r="C5342" t="s">
        <v>7232</v>
      </c>
      <c r="D5342" t="s">
        <v>7201</v>
      </c>
      <c r="E5342" t="s">
        <v>6775</v>
      </c>
      <c r="F5342" s="8">
        <v>92</v>
      </c>
    </row>
    <row r="5343" spans="1:6" x14ac:dyDescent="0.25">
      <c r="A5343" s="22">
        <v>43419</v>
      </c>
      <c r="B5343" s="7">
        <v>0.85</v>
      </c>
      <c r="C5343" t="s">
        <v>7232</v>
      </c>
      <c r="D5343" t="s">
        <v>7201</v>
      </c>
      <c r="E5343" t="s">
        <v>6802</v>
      </c>
      <c r="F5343" s="8">
        <v>92</v>
      </c>
    </row>
    <row r="5344" spans="1:6" x14ac:dyDescent="0.25">
      <c r="A5344" s="22">
        <v>43489</v>
      </c>
      <c r="B5344" s="7">
        <v>0.25</v>
      </c>
      <c r="C5344" t="s">
        <v>7232</v>
      </c>
      <c r="D5344" t="s">
        <v>7201</v>
      </c>
      <c r="E5344" t="s">
        <v>6703</v>
      </c>
      <c r="F5344" s="8">
        <v>92</v>
      </c>
    </row>
    <row r="5345" spans="1:6" x14ac:dyDescent="0.25">
      <c r="A5345" s="22">
        <v>43426</v>
      </c>
      <c r="B5345" s="7">
        <v>0.87</v>
      </c>
      <c r="C5345" t="s">
        <v>7232</v>
      </c>
      <c r="D5345" t="s">
        <v>9</v>
      </c>
      <c r="E5345" t="s">
        <v>6149</v>
      </c>
      <c r="F5345" s="8">
        <v>92</v>
      </c>
    </row>
    <row r="5346" spans="1:6" x14ac:dyDescent="0.25">
      <c r="A5346" s="22">
        <v>43546</v>
      </c>
      <c r="B5346" s="7">
        <v>0.85</v>
      </c>
      <c r="C5346" t="s">
        <v>7229</v>
      </c>
      <c r="D5346" t="s">
        <v>7201</v>
      </c>
      <c r="E5346" t="s">
        <v>6707</v>
      </c>
      <c r="F5346" s="8">
        <v>92</v>
      </c>
    </row>
    <row r="5347" spans="1:6" x14ac:dyDescent="0.25">
      <c r="A5347" s="22">
        <v>43504</v>
      </c>
      <c r="B5347" s="7">
        <v>0.5</v>
      </c>
      <c r="C5347" t="s">
        <v>7229</v>
      </c>
      <c r="D5347" t="s">
        <v>7201</v>
      </c>
      <c r="E5347" t="s">
        <v>6053</v>
      </c>
      <c r="F5347" s="8">
        <v>92</v>
      </c>
    </row>
    <row r="5348" spans="1:6" x14ac:dyDescent="0.25">
      <c r="A5348" s="22">
        <v>43465</v>
      </c>
      <c r="B5348" s="7">
        <v>0.23</v>
      </c>
      <c r="C5348" t="s">
        <v>7226</v>
      </c>
      <c r="D5348" t="s">
        <v>7200</v>
      </c>
      <c r="E5348" t="s">
        <v>6143</v>
      </c>
      <c r="F5348" s="8">
        <v>92</v>
      </c>
    </row>
    <row r="5349" spans="1:6" x14ac:dyDescent="0.25">
      <c r="A5349" s="22">
        <v>43473</v>
      </c>
      <c r="B5349" s="7">
        <v>0.64</v>
      </c>
      <c r="C5349" t="s">
        <v>7231</v>
      </c>
      <c r="D5349" t="s">
        <v>7201</v>
      </c>
      <c r="E5349" t="s">
        <v>5428</v>
      </c>
      <c r="F5349" s="8">
        <v>92</v>
      </c>
    </row>
    <row r="5350" spans="1:6" x14ac:dyDescent="0.25">
      <c r="A5350" s="22">
        <v>43430</v>
      </c>
      <c r="B5350" s="7">
        <v>0.21</v>
      </c>
      <c r="C5350" t="s">
        <v>7226</v>
      </c>
      <c r="D5350" t="s">
        <v>7201</v>
      </c>
      <c r="E5350" t="s">
        <v>7086</v>
      </c>
      <c r="F5350" s="8">
        <v>92</v>
      </c>
    </row>
    <row r="5351" spans="1:6" x14ac:dyDescent="0.25">
      <c r="A5351" s="22">
        <v>43455</v>
      </c>
      <c r="B5351" s="7">
        <v>0.34</v>
      </c>
      <c r="C5351" t="s">
        <v>7229</v>
      </c>
      <c r="D5351" t="s">
        <v>9</v>
      </c>
      <c r="E5351" t="s">
        <v>7068</v>
      </c>
      <c r="F5351" s="8">
        <v>92</v>
      </c>
    </row>
    <row r="5352" spans="1:6" x14ac:dyDescent="0.25">
      <c r="A5352" s="22">
        <v>43535</v>
      </c>
      <c r="B5352" s="7">
        <v>0.48</v>
      </c>
      <c r="C5352" t="s">
        <v>7226</v>
      </c>
      <c r="D5352" t="s">
        <v>9</v>
      </c>
      <c r="E5352" t="s">
        <v>5074</v>
      </c>
      <c r="F5352" s="8">
        <v>92</v>
      </c>
    </row>
    <row r="5353" spans="1:6" x14ac:dyDescent="0.25">
      <c r="A5353" s="22">
        <v>43466</v>
      </c>
      <c r="B5353" s="7">
        <v>0.65</v>
      </c>
      <c r="C5353" t="s">
        <v>7231</v>
      </c>
      <c r="D5353" t="s">
        <v>7200</v>
      </c>
      <c r="E5353" t="s">
        <v>1095</v>
      </c>
      <c r="F5353" s="8">
        <v>92</v>
      </c>
    </row>
    <row r="5354" spans="1:6" x14ac:dyDescent="0.25">
      <c r="A5354" s="22">
        <v>43452</v>
      </c>
      <c r="B5354" s="7">
        <v>0.56999999999999995</v>
      </c>
      <c r="C5354" t="s">
        <v>7231</v>
      </c>
      <c r="D5354" t="s">
        <v>7201</v>
      </c>
      <c r="E5354" t="s">
        <v>6704</v>
      </c>
      <c r="F5354" s="8">
        <v>92</v>
      </c>
    </row>
    <row r="5355" spans="1:6" x14ac:dyDescent="0.25">
      <c r="A5355" s="22">
        <v>43535</v>
      </c>
      <c r="B5355" s="7">
        <v>0.37</v>
      </c>
      <c r="C5355" t="s">
        <v>7226</v>
      </c>
      <c r="D5355" t="s">
        <v>7201</v>
      </c>
      <c r="E5355" t="s">
        <v>6287</v>
      </c>
      <c r="F5355" s="8">
        <v>92</v>
      </c>
    </row>
    <row r="5356" spans="1:6" x14ac:dyDescent="0.25">
      <c r="A5356" s="22">
        <v>43465</v>
      </c>
      <c r="B5356" s="7">
        <v>0.11</v>
      </c>
      <c r="C5356" t="s">
        <v>7226</v>
      </c>
      <c r="D5356" t="s">
        <v>7201</v>
      </c>
      <c r="E5356" t="s">
        <v>2881</v>
      </c>
      <c r="F5356" s="8">
        <v>92</v>
      </c>
    </row>
    <row r="5357" spans="1:6" x14ac:dyDescent="0.25">
      <c r="A5357" s="22">
        <v>43455</v>
      </c>
      <c r="B5357" s="7">
        <v>0.66</v>
      </c>
      <c r="C5357" t="s">
        <v>7229</v>
      </c>
      <c r="D5357" t="s">
        <v>7200</v>
      </c>
      <c r="E5357" t="s">
        <v>1787</v>
      </c>
      <c r="F5357" s="8">
        <v>92</v>
      </c>
    </row>
    <row r="5358" spans="1:6" x14ac:dyDescent="0.25">
      <c r="A5358" s="22">
        <v>43494</v>
      </c>
      <c r="B5358" s="7">
        <v>0.2</v>
      </c>
      <c r="C5358" t="s">
        <v>7231</v>
      </c>
      <c r="D5358" t="s">
        <v>9</v>
      </c>
      <c r="E5358" t="s">
        <v>6918</v>
      </c>
      <c r="F5358" s="8">
        <v>92</v>
      </c>
    </row>
    <row r="5359" spans="1:6" x14ac:dyDescent="0.25">
      <c r="A5359" s="22">
        <v>43532</v>
      </c>
      <c r="B5359" s="7">
        <v>0.28000000000000003</v>
      </c>
      <c r="C5359" t="s">
        <v>7229</v>
      </c>
      <c r="D5359" t="s">
        <v>9</v>
      </c>
      <c r="E5359" t="s">
        <v>7189</v>
      </c>
      <c r="F5359" s="8">
        <v>92</v>
      </c>
    </row>
    <row r="5360" spans="1:6" x14ac:dyDescent="0.25">
      <c r="A5360" s="22">
        <v>43500</v>
      </c>
      <c r="B5360" s="7">
        <v>0.25</v>
      </c>
      <c r="C5360" t="s">
        <v>7226</v>
      </c>
      <c r="D5360" t="s">
        <v>9</v>
      </c>
      <c r="E5360" t="s">
        <v>5307</v>
      </c>
      <c r="F5360" s="8">
        <v>92</v>
      </c>
    </row>
    <row r="5361" spans="1:6" x14ac:dyDescent="0.25">
      <c r="A5361" s="22">
        <v>43465</v>
      </c>
      <c r="B5361" s="7">
        <v>0.18</v>
      </c>
      <c r="C5361" t="s">
        <v>7226</v>
      </c>
      <c r="D5361" t="s">
        <v>9</v>
      </c>
      <c r="E5361" t="s">
        <v>5403</v>
      </c>
      <c r="F5361" s="8">
        <v>92</v>
      </c>
    </row>
    <row r="5362" spans="1:6" x14ac:dyDescent="0.25">
      <c r="A5362" s="22">
        <v>43511</v>
      </c>
      <c r="B5362" s="7">
        <v>0.65</v>
      </c>
      <c r="C5362" t="s">
        <v>7229</v>
      </c>
      <c r="D5362" t="s">
        <v>9</v>
      </c>
      <c r="E5362" t="s">
        <v>6206</v>
      </c>
      <c r="F5362" s="8">
        <v>92</v>
      </c>
    </row>
    <row r="5363" spans="1:6" x14ac:dyDescent="0.25">
      <c r="A5363" s="22">
        <v>43528</v>
      </c>
      <c r="B5363" s="7">
        <v>0.46</v>
      </c>
      <c r="C5363" t="s">
        <v>7226</v>
      </c>
      <c r="D5363" t="s">
        <v>7202</v>
      </c>
      <c r="E5363" t="s">
        <v>7054</v>
      </c>
      <c r="F5363" s="8">
        <v>92</v>
      </c>
    </row>
    <row r="5364" spans="1:6" x14ac:dyDescent="0.25">
      <c r="A5364" s="22">
        <v>43480</v>
      </c>
      <c r="B5364" s="7">
        <v>0.61</v>
      </c>
      <c r="C5364" t="s">
        <v>7231</v>
      </c>
      <c r="D5364" t="s">
        <v>9</v>
      </c>
      <c r="E5364" t="s">
        <v>5716</v>
      </c>
      <c r="F5364" s="8">
        <v>92</v>
      </c>
    </row>
    <row r="5365" spans="1:6" x14ac:dyDescent="0.25">
      <c r="A5365" s="22">
        <v>43494</v>
      </c>
      <c r="B5365" s="7">
        <v>0.35</v>
      </c>
      <c r="C5365" t="s">
        <v>7231</v>
      </c>
      <c r="D5365" t="s">
        <v>7201</v>
      </c>
      <c r="E5365" t="s">
        <v>6761</v>
      </c>
      <c r="F5365" s="8">
        <v>92</v>
      </c>
    </row>
    <row r="5366" spans="1:6" x14ac:dyDescent="0.25">
      <c r="A5366" s="22">
        <v>43419</v>
      </c>
      <c r="B5366" s="7">
        <v>0.66</v>
      </c>
      <c r="C5366" t="s">
        <v>7232</v>
      </c>
      <c r="D5366" t="s">
        <v>9</v>
      </c>
      <c r="E5366" t="s">
        <v>5709</v>
      </c>
      <c r="F5366" s="8">
        <v>92</v>
      </c>
    </row>
    <row r="5367" spans="1:6" x14ac:dyDescent="0.25">
      <c r="A5367" s="22">
        <v>43466</v>
      </c>
      <c r="B5367" s="7">
        <v>0.7</v>
      </c>
      <c r="C5367" t="s">
        <v>7231</v>
      </c>
      <c r="D5367" t="s">
        <v>7201</v>
      </c>
      <c r="E5367" t="s">
        <v>6002</v>
      </c>
      <c r="F5367" s="8">
        <v>92</v>
      </c>
    </row>
    <row r="5368" spans="1:6" x14ac:dyDescent="0.25">
      <c r="A5368" s="22">
        <v>43452</v>
      </c>
      <c r="B5368" s="7">
        <v>0.68</v>
      </c>
      <c r="C5368" t="s">
        <v>7231</v>
      </c>
      <c r="D5368" t="s">
        <v>9</v>
      </c>
      <c r="E5368" t="s">
        <v>3730</v>
      </c>
      <c r="F5368" s="8">
        <v>92</v>
      </c>
    </row>
    <row r="5369" spans="1:6" x14ac:dyDescent="0.25">
      <c r="A5369" s="22">
        <v>43532</v>
      </c>
      <c r="B5369" s="7">
        <v>0.83</v>
      </c>
      <c r="C5369" t="s">
        <v>7229</v>
      </c>
      <c r="D5369" t="s">
        <v>9</v>
      </c>
      <c r="E5369" t="s">
        <v>6011</v>
      </c>
      <c r="F5369" s="8">
        <v>92</v>
      </c>
    </row>
    <row r="5370" spans="1:6" x14ac:dyDescent="0.25">
      <c r="A5370" s="22">
        <v>43549</v>
      </c>
      <c r="B5370" s="7">
        <v>0.73</v>
      </c>
      <c r="C5370" t="s">
        <v>7226</v>
      </c>
      <c r="D5370" t="s">
        <v>9</v>
      </c>
      <c r="E5370" t="s">
        <v>1061</v>
      </c>
      <c r="F5370" s="8">
        <v>92</v>
      </c>
    </row>
    <row r="5371" spans="1:6" x14ac:dyDescent="0.25">
      <c r="A5371" s="22">
        <v>43501</v>
      </c>
      <c r="B5371" s="7">
        <v>0.86</v>
      </c>
      <c r="C5371" t="s">
        <v>7231</v>
      </c>
      <c r="D5371" t="s">
        <v>7201</v>
      </c>
      <c r="E5371" t="s">
        <v>4702</v>
      </c>
      <c r="F5371" s="8">
        <v>92</v>
      </c>
    </row>
    <row r="5372" spans="1:6" x14ac:dyDescent="0.25">
      <c r="A5372" s="22">
        <v>43448</v>
      </c>
      <c r="B5372" s="7">
        <v>0.8</v>
      </c>
      <c r="C5372" t="s">
        <v>7229</v>
      </c>
      <c r="D5372" t="s">
        <v>9</v>
      </c>
      <c r="E5372" t="s">
        <v>5091</v>
      </c>
      <c r="F5372" s="8">
        <v>92</v>
      </c>
    </row>
    <row r="5373" spans="1:6" x14ac:dyDescent="0.25">
      <c r="A5373" s="22">
        <v>43427</v>
      </c>
      <c r="B5373" s="7">
        <v>0.26</v>
      </c>
      <c r="C5373" t="s">
        <v>7229</v>
      </c>
      <c r="D5373" t="s">
        <v>7200</v>
      </c>
      <c r="E5373" t="s">
        <v>5837</v>
      </c>
      <c r="F5373" s="8">
        <v>92</v>
      </c>
    </row>
    <row r="5374" spans="1:6" x14ac:dyDescent="0.25">
      <c r="A5374" s="22">
        <v>43546</v>
      </c>
      <c r="B5374" s="7">
        <v>0.97</v>
      </c>
      <c r="C5374" t="s">
        <v>7229</v>
      </c>
      <c r="D5374" t="s">
        <v>7200</v>
      </c>
      <c r="E5374" t="s">
        <v>5557</v>
      </c>
      <c r="F5374" s="8">
        <v>92</v>
      </c>
    </row>
    <row r="5375" spans="1:6" x14ac:dyDescent="0.25">
      <c r="A5375" s="22">
        <v>43476</v>
      </c>
      <c r="B5375" s="7">
        <v>0.6</v>
      </c>
      <c r="C5375" t="s">
        <v>7229</v>
      </c>
      <c r="D5375" t="s">
        <v>7202</v>
      </c>
      <c r="E5375" t="s">
        <v>5739</v>
      </c>
      <c r="F5375" s="8">
        <v>92</v>
      </c>
    </row>
    <row r="5376" spans="1:6" x14ac:dyDescent="0.25">
      <c r="A5376" s="22">
        <v>43508</v>
      </c>
      <c r="B5376" s="7">
        <v>0.69</v>
      </c>
      <c r="C5376" t="s">
        <v>7231</v>
      </c>
      <c r="D5376" t="s">
        <v>9</v>
      </c>
      <c r="E5376" t="s">
        <v>2441</v>
      </c>
      <c r="F5376" s="8">
        <v>92</v>
      </c>
    </row>
    <row r="5377" spans="1:6" x14ac:dyDescent="0.25">
      <c r="A5377" s="22">
        <v>43473</v>
      </c>
      <c r="B5377" s="7">
        <v>0.27</v>
      </c>
      <c r="C5377" t="s">
        <v>7231</v>
      </c>
      <c r="D5377" t="s">
        <v>7200</v>
      </c>
      <c r="E5377" t="s">
        <v>4761</v>
      </c>
      <c r="F5377" s="8">
        <v>92</v>
      </c>
    </row>
    <row r="5378" spans="1:6" x14ac:dyDescent="0.25">
      <c r="A5378" s="22">
        <v>43493</v>
      </c>
      <c r="B5378" s="7">
        <v>0.54</v>
      </c>
      <c r="C5378" t="s">
        <v>7226</v>
      </c>
      <c r="D5378" t="s">
        <v>7202</v>
      </c>
      <c r="E5378" t="s">
        <v>7074</v>
      </c>
      <c r="F5378" s="8">
        <v>92</v>
      </c>
    </row>
    <row r="5379" spans="1:6" x14ac:dyDescent="0.25">
      <c r="A5379" s="22">
        <v>43440</v>
      </c>
      <c r="B5379" s="7">
        <v>0.96</v>
      </c>
      <c r="C5379" t="s">
        <v>7232</v>
      </c>
      <c r="D5379" t="s">
        <v>7201</v>
      </c>
      <c r="E5379" t="s">
        <v>5497</v>
      </c>
      <c r="F5379" s="8">
        <v>92</v>
      </c>
    </row>
    <row r="5380" spans="1:6" x14ac:dyDescent="0.25">
      <c r="A5380" s="22">
        <v>43522</v>
      </c>
      <c r="B5380" s="7">
        <v>0.63</v>
      </c>
      <c r="C5380" t="s">
        <v>7231</v>
      </c>
      <c r="D5380" t="s">
        <v>7200</v>
      </c>
      <c r="E5380" t="s">
        <v>6210</v>
      </c>
      <c r="F5380" s="8">
        <v>92</v>
      </c>
    </row>
    <row r="5381" spans="1:6" x14ac:dyDescent="0.25">
      <c r="A5381" s="22">
        <v>43469</v>
      </c>
      <c r="B5381" s="7">
        <v>0.65</v>
      </c>
      <c r="C5381" t="s">
        <v>7229</v>
      </c>
      <c r="D5381" t="s">
        <v>9</v>
      </c>
      <c r="E5381" t="s">
        <v>6736</v>
      </c>
      <c r="F5381" s="8">
        <v>92</v>
      </c>
    </row>
    <row r="5382" spans="1:6" x14ac:dyDescent="0.25">
      <c r="A5382" s="22">
        <v>43430</v>
      </c>
      <c r="B5382" s="7">
        <v>0.01</v>
      </c>
      <c r="C5382" t="s">
        <v>7226</v>
      </c>
      <c r="D5382" t="s">
        <v>7201</v>
      </c>
      <c r="E5382" t="s">
        <v>3730</v>
      </c>
      <c r="F5382" s="8">
        <v>92</v>
      </c>
    </row>
    <row r="5383" spans="1:6" x14ac:dyDescent="0.25">
      <c r="A5383" s="22">
        <v>43486</v>
      </c>
      <c r="B5383" s="7">
        <v>0.65</v>
      </c>
      <c r="C5383" t="s">
        <v>7226</v>
      </c>
      <c r="D5383" t="s">
        <v>9</v>
      </c>
      <c r="E5383" t="s">
        <v>6846</v>
      </c>
      <c r="F5383" s="8">
        <v>92</v>
      </c>
    </row>
    <row r="5384" spans="1:6" x14ac:dyDescent="0.25">
      <c r="A5384" s="22">
        <v>43538</v>
      </c>
      <c r="B5384" s="7">
        <v>0.66</v>
      </c>
      <c r="C5384" t="s">
        <v>7232</v>
      </c>
      <c r="D5384" t="s">
        <v>9</v>
      </c>
      <c r="E5384" t="s">
        <v>3749</v>
      </c>
      <c r="F5384" s="8">
        <v>92</v>
      </c>
    </row>
    <row r="5385" spans="1:6" x14ac:dyDescent="0.25">
      <c r="A5385" s="22">
        <v>43475</v>
      </c>
      <c r="B5385" s="7">
        <v>0.83</v>
      </c>
      <c r="C5385" t="s">
        <v>7232</v>
      </c>
      <c r="D5385" t="s">
        <v>7200</v>
      </c>
      <c r="E5385" t="s">
        <v>5995</v>
      </c>
      <c r="F5385" s="8">
        <v>92</v>
      </c>
    </row>
    <row r="5386" spans="1:6" x14ac:dyDescent="0.25">
      <c r="A5386" s="22">
        <v>43462</v>
      </c>
      <c r="B5386" s="7">
        <v>0.16</v>
      </c>
      <c r="C5386" t="s">
        <v>7229</v>
      </c>
      <c r="D5386" t="s">
        <v>7202</v>
      </c>
      <c r="E5386" t="s">
        <v>5391</v>
      </c>
      <c r="F5386" s="8">
        <v>92</v>
      </c>
    </row>
    <row r="5387" spans="1:6" x14ac:dyDescent="0.25">
      <c r="A5387" s="22">
        <v>43514</v>
      </c>
      <c r="B5387" s="7">
        <v>0.9</v>
      </c>
      <c r="C5387" t="s">
        <v>7226</v>
      </c>
      <c r="D5387" t="s">
        <v>7200</v>
      </c>
      <c r="E5387" t="s">
        <v>5414</v>
      </c>
      <c r="F5387" s="8">
        <v>92</v>
      </c>
    </row>
    <row r="5388" spans="1:6" x14ac:dyDescent="0.25">
      <c r="A5388" s="22">
        <v>43489</v>
      </c>
      <c r="B5388" s="7">
        <v>0.94</v>
      </c>
      <c r="C5388" t="s">
        <v>7232</v>
      </c>
      <c r="D5388" t="s">
        <v>9</v>
      </c>
      <c r="E5388" t="s">
        <v>6209</v>
      </c>
      <c r="F5388" s="8">
        <v>92</v>
      </c>
    </row>
    <row r="5389" spans="1:6" x14ac:dyDescent="0.25">
      <c r="A5389" s="22">
        <v>43552</v>
      </c>
      <c r="B5389" s="7">
        <v>0.75</v>
      </c>
      <c r="C5389" t="s">
        <v>7232</v>
      </c>
      <c r="D5389" t="s">
        <v>9</v>
      </c>
      <c r="E5389" t="s">
        <v>6993</v>
      </c>
      <c r="F5389" s="8">
        <v>92</v>
      </c>
    </row>
    <row r="5390" spans="1:6" x14ac:dyDescent="0.25">
      <c r="A5390" s="22">
        <v>43427</v>
      </c>
      <c r="B5390" s="7">
        <v>0.48</v>
      </c>
      <c r="C5390" t="s">
        <v>7229</v>
      </c>
      <c r="D5390" t="s">
        <v>9</v>
      </c>
      <c r="E5390" t="s">
        <v>5775</v>
      </c>
      <c r="F5390" s="8">
        <v>92</v>
      </c>
    </row>
    <row r="5391" spans="1:6" x14ac:dyDescent="0.25">
      <c r="A5391" s="22">
        <v>43479</v>
      </c>
      <c r="B5391" s="7">
        <v>7.0000000000000007E-2</v>
      </c>
      <c r="C5391" t="s">
        <v>7226</v>
      </c>
      <c r="D5391" t="s">
        <v>7201</v>
      </c>
      <c r="E5391" t="s">
        <v>5180</v>
      </c>
      <c r="F5391" s="8">
        <v>92</v>
      </c>
    </row>
    <row r="5392" spans="1:6" x14ac:dyDescent="0.25">
      <c r="A5392" s="22">
        <v>43518</v>
      </c>
      <c r="B5392" s="7">
        <v>0.6</v>
      </c>
      <c r="C5392" t="s">
        <v>7229</v>
      </c>
      <c r="D5392" t="s">
        <v>7201</v>
      </c>
      <c r="E5392" t="s">
        <v>5881</v>
      </c>
      <c r="F5392" s="8">
        <v>92</v>
      </c>
    </row>
    <row r="5393" spans="1:6" x14ac:dyDescent="0.25">
      <c r="A5393" s="22">
        <v>43543</v>
      </c>
      <c r="B5393" s="7">
        <v>0.56999999999999995</v>
      </c>
      <c r="C5393" t="s">
        <v>7231</v>
      </c>
      <c r="D5393" t="s">
        <v>7201</v>
      </c>
      <c r="E5393" t="s">
        <v>6079</v>
      </c>
      <c r="F5393" s="8">
        <v>92</v>
      </c>
    </row>
    <row r="5394" spans="1:6" x14ac:dyDescent="0.25">
      <c r="A5394" s="22">
        <v>43451</v>
      </c>
      <c r="B5394" s="7">
        <v>0.87</v>
      </c>
      <c r="C5394" t="s">
        <v>7226</v>
      </c>
      <c r="D5394" t="s">
        <v>9</v>
      </c>
      <c r="E5394" t="s">
        <v>5923</v>
      </c>
      <c r="F5394" s="8">
        <v>92</v>
      </c>
    </row>
    <row r="5395" spans="1:6" x14ac:dyDescent="0.25">
      <c r="A5395" s="22">
        <v>43510</v>
      </c>
      <c r="B5395" s="7">
        <v>0.53</v>
      </c>
      <c r="C5395" t="s">
        <v>7232</v>
      </c>
      <c r="D5395" t="s">
        <v>9</v>
      </c>
      <c r="E5395" t="s">
        <v>5162</v>
      </c>
      <c r="F5395" s="8">
        <v>92</v>
      </c>
    </row>
    <row r="5396" spans="1:6" x14ac:dyDescent="0.25">
      <c r="A5396" s="22">
        <v>43440</v>
      </c>
      <c r="B5396" s="7">
        <v>7.0000000000000007E-2</v>
      </c>
      <c r="C5396" t="s">
        <v>7232</v>
      </c>
      <c r="D5396" t="s">
        <v>9</v>
      </c>
      <c r="E5396" t="s">
        <v>6265</v>
      </c>
      <c r="F5396" s="8">
        <v>92</v>
      </c>
    </row>
    <row r="5397" spans="1:6" x14ac:dyDescent="0.25">
      <c r="A5397" s="22">
        <v>43430</v>
      </c>
      <c r="B5397" s="7">
        <v>0.85</v>
      </c>
      <c r="C5397" t="s">
        <v>7226</v>
      </c>
      <c r="D5397" t="s">
        <v>7201</v>
      </c>
      <c r="E5397" t="s">
        <v>6244</v>
      </c>
      <c r="F5397" s="8">
        <v>92</v>
      </c>
    </row>
    <row r="5398" spans="1:6" x14ac:dyDescent="0.25">
      <c r="A5398" s="22">
        <v>43487</v>
      </c>
      <c r="B5398" s="7">
        <v>0.1</v>
      </c>
      <c r="C5398" t="s">
        <v>7231</v>
      </c>
      <c r="D5398" t="s">
        <v>9</v>
      </c>
      <c r="E5398" t="s">
        <v>5496</v>
      </c>
      <c r="F5398" s="8">
        <v>92</v>
      </c>
    </row>
    <row r="5399" spans="1:6" x14ac:dyDescent="0.25">
      <c r="A5399" s="22">
        <v>43447</v>
      </c>
      <c r="B5399" s="7">
        <v>0.04</v>
      </c>
      <c r="C5399" t="s">
        <v>7232</v>
      </c>
      <c r="D5399" t="s">
        <v>7203</v>
      </c>
      <c r="E5399" t="s">
        <v>4481</v>
      </c>
      <c r="F5399" s="8">
        <v>92</v>
      </c>
    </row>
    <row r="5400" spans="1:6" x14ac:dyDescent="0.25">
      <c r="A5400" s="22">
        <v>43535</v>
      </c>
      <c r="B5400" s="7">
        <v>0.17</v>
      </c>
      <c r="C5400" t="s">
        <v>7226</v>
      </c>
      <c r="D5400" t="s">
        <v>7201</v>
      </c>
      <c r="E5400" t="s">
        <v>6491</v>
      </c>
      <c r="F5400" s="8">
        <v>92</v>
      </c>
    </row>
    <row r="5401" spans="1:6" x14ac:dyDescent="0.25">
      <c r="A5401" s="22">
        <v>43452</v>
      </c>
      <c r="B5401" s="7">
        <v>0.88</v>
      </c>
      <c r="C5401" t="s">
        <v>7231</v>
      </c>
      <c r="D5401" t="s">
        <v>7200</v>
      </c>
      <c r="E5401" t="s">
        <v>5772</v>
      </c>
      <c r="F5401" s="8">
        <v>92</v>
      </c>
    </row>
    <row r="5402" spans="1:6" x14ac:dyDescent="0.25">
      <c r="A5402" s="22">
        <v>43482</v>
      </c>
      <c r="B5402" s="7">
        <v>0.62</v>
      </c>
      <c r="C5402" t="s">
        <v>7232</v>
      </c>
      <c r="D5402" t="s">
        <v>7200</v>
      </c>
      <c r="E5402" t="s">
        <v>887</v>
      </c>
      <c r="F5402" s="8">
        <v>92</v>
      </c>
    </row>
    <row r="5403" spans="1:6" x14ac:dyDescent="0.25">
      <c r="A5403" s="22">
        <v>43542</v>
      </c>
      <c r="B5403" s="7">
        <v>0.81</v>
      </c>
      <c r="C5403" t="s">
        <v>7226</v>
      </c>
      <c r="D5403" t="s">
        <v>9</v>
      </c>
      <c r="E5403" t="s">
        <v>6537</v>
      </c>
      <c r="F5403" s="8">
        <v>92</v>
      </c>
    </row>
    <row r="5404" spans="1:6" x14ac:dyDescent="0.25">
      <c r="A5404" s="22">
        <v>43441</v>
      </c>
      <c r="B5404" s="7">
        <v>0.91</v>
      </c>
      <c r="C5404" t="s">
        <v>7229</v>
      </c>
      <c r="D5404" t="s">
        <v>7201</v>
      </c>
      <c r="E5404" t="s">
        <v>4018</v>
      </c>
      <c r="F5404" s="8">
        <v>92</v>
      </c>
    </row>
    <row r="5405" spans="1:6" x14ac:dyDescent="0.25">
      <c r="A5405" s="22">
        <v>43490</v>
      </c>
      <c r="B5405" s="7">
        <v>0.01</v>
      </c>
      <c r="C5405" t="s">
        <v>7229</v>
      </c>
      <c r="D5405" t="s">
        <v>7200</v>
      </c>
      <c r="E5405" t="s">
        <v>6765</v>
      </c>
      <c r="F5405" s="8">
        <v>92</v>
      </c>
    </row>
    <row r="5406" spans="1:6" x14ac:dyDescent="0.25">
      <c r="A5406" s="22">
        <v>43546</v>
      </c>
      <c r="B5406" s="7">
        <v>0.16</v>
      </c>
      <c r="C5406" t="s">
        <v>7229</v>
      </c>
      <c r="D5406" t="s">
        <v>7201</v>
      </c>
      <c r="E5406" t="s">
        <v>7124</v>
      </c>
      <c r="F5406" s="8">
        <v>92</v>
      </c>
    </row>
    <row r="5407" spans="1:6" x14ac:dyDescent="0.25">
      <c r="A5407" s="22">
        <v>43545</v>
      </c>
      <c r="B5407" s="7">
        <v>0.68</v>
      </c>
      <c r="C5407" t="s">
        <v>7232</v>
      </c>
      <c r="D5407" t="s">
        <v>7200</v>
      </c>
      <c r="E5407" t="s">
        <v>7164</v>
      </c>
      <c r="F5407" s="8">
        <v>92</v>
      </c>
    </row>
    <row r="5408" spans="1:6" x14ac:dyDescent="0.25">
      <c r="A5408" s="22">
        <v>43518</v>
      </c>
      <c r="B5408" s="7">
        <v>0.36</v>
      </c>
      <c r="C5408" t="s">
        <v>7229</v>
      </c>
      <c r="D5408" t="s">
        <v>7201</v>
      </c>
      <c r="E5408" t="s">
        <v>7096</v>
      </c>
      <c r="F5408" s="8">
        <v>92</v>
      </c>
    </row>
    <row r="5409" spans="1:6" x14ac:dyDescent="0.25">
      <c r="A5409" s="22">
        <v>43465</v>
      </c>
      <c r="B5409" s="7">
        <v>0.3</v>
      </c>
      <c r="C5409" t="s">
        <v>7226</v>
      </c>
      <c r="D5409" t="s">
        <v>7203</v>
      </c>
      <c r="E5409" t="s">
        <v>6593</v>
      </c>
      <c r="F5409" s="8">
        <v>92</v>
      </c>
    </row>
    <row r="5410" spans="1:6" x14ac:dyDescent="0.25">
      <c r="A5410" s="22">
        <v>43532</v>
      </c>
      <c r="B5410" s="7">
        <v>0.53</v>
      </c>
      <c r="C5410" t="s">
        <v>7229</v>
      </c>
      <c r="D5410" t="s">
        <v>9</v>
      </c>
      <c r="E5410" t="s">
        <v>6667</v>
      </c>
      <c r="F5410" s="8">
        <v>92</v>
      </c>
    </row>
    <row r="5411" spans="1:6" x14ac:dyDescent="0.25">
      <c r="A5411" s="22">
        <v>43444</v>
      </c>
      <c r="B5411" s="7">
        <v>0.15</v>
      </c>
      <c r="C5411" t="s">
        <v>7226</v>
      </c>
      <c r="D5411" t="s">
        <v>7201</v>
      </c>
      <c r="E5411" t="s">
        <v>1433</v>
      </c>
      <c r="F5411" s="8">
        <v>92</v>
      </c>
    </row>
    <row r="5412" spans="1:6" x14ac:dyDescent="0.25">
      <c r="A5412" s="22">
        <v>43434</v>
      </c>
      <c r="B5412" s="7">
        <v>0.74</v>
      </c>
      <c r="C5412" t="s">
        <v>7229</v>
      </c>
      <c r="D5412" t="s">
        <v>9</v>
      </c>
      <c r="E5412" t="s">
        <v>5894</v>
      </c>
      <c r="F5412" s="8">
        <v>92</v>
      </c>
    </row>
    <row r="5413" spans="1:6" x14ac:dyDescent="0.25">
      <c r="A5413" s="22">
        <v>43507</v>
      </c>
      <c r="B5413" s="7">
        <v>0.2</v>
      </c>
      <c r="C5413" t="s">
        <v>7226</v>
      </c>
      <c r="D5413" t="s">
        <v>7201</v>
      </c>
      <c r="E5413" t="s">
        <v>6404</v>
      </c>
      <c r="F5413" s="8">
        <v>92</v>
      </c>
    </row>
    <row r="5414" spans="1:6" x14ac:dyDescent="0.25">
      <c r="A5414" s="22">
        <v>43483</v>
      </c>
      <c r="B5414" s="7">
        <v>0.28000000000000003</v>
      </c>
      <c r="C5414" t="s">
        <v>7229</v>
      </c>
      <c r="D5414" t="s">
        <v>9</v>
      </c>
      <c r="E5414" t="s">
        <v>607</v>
      </c>
      <c r="F5414" s="8">
        <v>92</v>
      </c>
    </row>
    <row r="5415" spans="1:6" x14ac:dyDescent="0.25">
      <c r="A5415" s="22">
        <v>43448</v>
      </c>
      <c r="B5415" s="7">
        <v>0.31</v>
      </c>
      <c r="C5415" t="s">
        <v>7229</v>
      </c>
      <c r="D5415" t="s">
        <v>9</v>
      </c>
      <c r="E5415" t="s">
        <v>890</v>
      </c>
      <c r="F5415" s="8">
        <v>92</v>
      </c>
    </row>
    <row r="5416" spans="1:6" x14ac:dyDescent="0.25">
      <c r="A5416" s="22">
        <v>43423</v>
      </c>
      <c r="B5416" s="7">
        <v>0.84</v>
      </c>
      <c r="C5416" t="s">
        <v>7226</v>
      </c>
      <c r="D5416" t="s">
        <v>7202</v>
      </c>
      <c r="E5416" t="s">
        <v>5432</v>
      </c>
      <c r="F5416" s="8">
        <v>92</v>
      </c>
    </row>
    <row r="5417" spans="1:6" x14ac:dyDescent="0.25">
      <c r="A5417" s="22">
        <v>43459</v>
      </c>
      <c r="B5417" s="7">
        <v>0.01</v>
      </c>
      <c r="C5417" t="s">
        <v>7231</v>
      </c>
      <c r="D5417" t="s">
        <v>9</v>
      </c>
      <c r="E5417" t="s">
        <v>5846</v>
      </c>
      <c r="F5417" s="8">
        <v>92</v>
      </c>
    </row>
    <row r="5418" spans="1:6" x14ac:dyDescent="0.25">
      <c r="A5418" s="22">
        <v>43448</v>
      </c>
      <c r="B5418" s="7">
        <v>0.13</v>
      </c>
      <c r="C5418" t="s">
        <v>7229</v>
      </c>
      <c r="D5418" t="s">
        <v>7202</v>
      </c>
      <c r="E5418" t="s">
        <v>7117</v>
      </c>
      <c r="F5418" s="8">
        <v>92</v>
      </c>
    </row>
    <row r="5419" spans="1:6" x14ac:dyDescent="0.25">
      <c r="A5419" s="22">
        <v>43426</v>
      </c>
      <c r="B5419" s="7">
        <v>0.23</v>
      </c>
      <c r="C5419" t="s">
        <v>7232</v>
      </c>
      <c r="D5419" t="s">
        <v>9</v>
      </c>
      <c r="E5419" t="s">
        <v>6661</v>
      </c>
      <c r="F5419" s="8">
        <v>92</v>
      </c>
    </row>
    <row r="5420" spans="1:6" x14ac:dyDescent="0.25">
      <c r="A5420" s="22">
        <v>43419</v>
      </c>
      <c r="B5420" s="7">
        <v>0.09</v>
      </c>
      <c r="C5420" t="s">
        <v>7232</v>
      </c>
      <c r="D5420" t="s">
        <v>7200</v>
      </c>
      <c r="E5420" t="s">
        <v>5385</v>
      </c>
      <c r="F5420" s="8">
        <v>92</v>
      </c>
    </row>
    <row r="5421" spans="1:6" x14ac:dyDescent="0.25">
      <c r="A5421" s="22">
        <v>43531</v>
      </c>
      <c r="B5421" s="7">
        <v>0.5</v>
      </c>
      <c r="C5421" t="s">
        <v>7232</v>
      </c>
      <c r="D5421" t="s">
        <v>7200</v>
      </c>
      <c r="E5421" t="s">
        <v>4485</v>
      </c>
      <c r="F5421" s="8">
        <v>92</v>
      </c>
    </row>
    <row r="5422" spans="1:6" x14ac:dyDescent="0.25">
      <c r="A5422" s="22">
        <v>43500</v>
      </c>
      <c r="B5422" s="7">
        <v>0.46</v>
      </c>
      <c r="C5422" t="s">
        <v>7226</v>
      </c>
      <c r="D5422" t="s">
        <v>7201</v>
      </c>
      <c r="E5422" t="s">
        <v>5678</v>
      </c>
      <c r="F5422" s="8">
        <v>92</v>
      </c>
    </row>
    <row r="5423" spans="1:6" x14ac:dyDescent="0.25">
      <c r="A5423" s="22">
        <v>43531</v>
      </c>
      <c r="B5423" s="7">
        <v>0.54</v>
      </c>
      <c r="C5423" t="s">
        <v>7232</v>
      </c>
      <c r="D5423" t="s">
        <v>7201</v>
      </c>
      <c r="E5423" t="s">
        <v>5544</v>
      </c>
      <c r="F5423" s="8">
        <v>92</v>
      </c>
    </row>
    <row r="5424" spans="1:6" x14ac:dyDescent="0.25">
      <c r="A5424" s="22">
        <v>43469</v>
      </c>
      <c r="B5424" s="7">
        <v>0.12</v>
      </c>
      <c r="C5424" t="s">
        <v>7229</v>
      </c>
      <c r="D5424" t="s">
        <v>7203</v>
      </c>
      <c r="E5424" t="s">
        <v>1061</v>
      </c>
      <c r="F5424" s="8">
        <v>92</v>
      </c>
    </row>
    <row r="5425" spans="1:6" x14ac:dyDescent="0.25">
      <c r="A5425" s="22">
        <v>43556</v>
      </c>
      <c r="B5425" s="7">
        <v>0.35</v>
      </c>
      <c r="C5425" t="s">
        <v>7226</v>
      </c>
      <c r="D5425" t="s">
        <v>7201</v>
      </c>
      <c r="E5425" t="s">
        <v>5624</v>
      </c>
      <c r="F5425" s="8">
        <v>92</v>
      </c>
    </row>
    <row r="5426" spans="1:6" x14ac:dyDescent="0.25">
      <c r="A5426" s="22">
        <v>43550</v>
      </c>
      <c r="B5426" s="7">
        <v>0.41</v>
      </c>
      <c r="C5426" t="s">
        <v>7231</v>
      </c>
      <c r="D5426" t="s">
        <v>7200</v>
      </c>
      <c r="E5426" t="s">
        <v>5392</v>
      </c>
      <c r="F5426" s="8">
        <v>92</v>
      </c>
    </row>
    <row r="5427" spans="1:6" x14ac:dyDescent="0.25">
      <c r="A5427" s="22">
        <v>43424</v>
      </c>
      <c r="B5427" s="7">
        <v>0.52</v>
      </c>
      <c r="C5427" t="s">
        <v>7231</v>
      </c>
      <c r="D5427" t="s">
        <v>7201</v>
      </c>
      <c r="E5427" t="s">
        <v>1288</v>
      </c>
      <c r="F5427" s="8">
        <v>92</v>
      </c>
    </row>
    <row r="5428" spans="1:6" x14ac:dyDescent="0.25">
      <c r="A5428" s="22">
        <v>43511</v>
      </c>
      <c r="B5428" s="7">
        <v>0.26</v>
      </c>
      <c r="C5428" t="s">
        <v>7229</v>
      </c>
      <c r="D5428" t="s">
        <v>7201</v>
      </c>
      <c r="E5428" t="s">
        <v>6721</v>
      </c>
      <c r="F5428" s="8">
        <v>92</v>
      </c>
    </row>
    <row r="5429" spans="1:6" x14ac:dyDescent="0.25">
      <c r="A5429" s="22">
        <v>43501</v>
      </c>
      <c r="B5429" s="7">
        <v>0.34</v>
      </c>
      <c r="C5429" t="s">
        <v>7231</v>
      </c>
      <c r="D5429" t="s">
        <v>7200</v>
      </c>
      <c r="E5429" t="s">
        <v>7050</v>
      </c>
      <c r="F5429" s="8">
        <v>92</v>
      </c>
    </row>
    <row r="5430" spans="1:6" x14ac:dyDescent="0.25">
      <c r="A5430" s="22">
        <v>43556</v>
      </c>
      <c r="B5430" s="7">
        <v>0.74</v>
      </c>
      <c r="C5430" t="s">
        <v>7226</v>
      </c>
      <c r="D5430" t="s">
        <v>9</v>
      </c>
      <c r="E5430" t="s">
        <v>5685</v>
      </c>
      <c r="F5430" s="8">
        <v>92</v>
      </c>
    </row>
    <row r="5431" spans="1:6" x14ac:dyDescent="0.25">
      <c r="A5431" s="22">
        <v>43515</v>
      </c>
      <c r="B5431" s="7">
        <v>0.27</v>
      </c>
      <c r="C5431" t="s">
        <v>7231</v>
      </c>
      <c r="D5431" t="s">
        <v>9</v>
      </c>
      <c r="E5431" t="s">
        <v>5970</v>
      </c>
      <c r="F5431" s="8">
        <v>92</v>
      </c>
    </row>
    <row r="5432" spans="1:6" x14ac:dyDescent="0.25">
      <c r="A5432" s="22">
        <v>43515</v>
      </c>
      <c r="B5432" s="7">
        <v>0.72</v>
      </c>
      <c r="C5432" t="s">
        <v>7231</v>
      </c>
      <c r="D5432" t="s">
        <v>7200</v>
      </c>
      <c r="E5432" t="s">
        <v>6545</v>
      </c>
      <c r="F5432" s="8">
        <v>92</v>
      </c>
    </row>
    <row r="5433" spans="1:6" x14ac:dyDescent="0.25">
      <c r="A5433" s="22">
        <v>43445</v>
      </c>
      <c r="B5433" s="7">
        <v>0.89</v>
      </c>
      <c r="C5433" t="s">
        <v>7231</v>
      </c>
      <c r="D5433" t="s">
        <v>7202</v>
      </c>
      <c r="E5433" t="s">
        <v>5119</v>
      </c>
      <c r="F5433" s="8">
        <v>92</v>
      </c>
    </row>
    <row r="5434" spans="1:6" x14ac:dyDescent="0.25">
      <c r="A5434" s="22">
        <v>43543</v>
      </c>
      <c r="B5434" s="7">
        <v>0.81</v>
      </c>
      <c r="C5434" t="s">
        <v>7231</v>
      </c>
      <c r="D5434" t="s">
        <v>7201</v>
      </c>
      <c r="E5434" t="s">
        <v>5129</v>
      </c>
      <c r="F5434" s="8">
        <v>92</v>
      </c>
    </row>
    <row r="5435" spans="1:6" x14ac:dyDescent="0.25">
      <c r="A5435" s="22">
        <v>43549</v>
      </c>
      <c r="B5435" s="7">
        <v>0.3</v>
      </c>
      <c r="C5435" t="s">
        <v>7226</v>
      </c>
      <c r="D5435" t="s">
        <v>7203</v>
      </c>
      <c r="E5435" t="s">
        <v>5649</v>
      </c>
      <c r="F5435" s="8">
        <v>92</v>
      </c>
    </row>
    <row r="5436" spans="1:6" x14ac:dyDescent="0.25">
      <c r="A5436" s="22">
        <v>43433</v>
      </c>
      <c r="B5436" s="7">
        <v>0.27</v>
      </c>
      <c r="C5436" t="s">
        <v>7232</v>
      </c>
      <c r="D5436" t="s">
        <v>7202</v>
      </c>
      <c r="E5436" t="s">
        <v>7116</v>
      </c>
      <c r="F5436" s="8">
        <v>92</v>
      </c>
    </row>
    <row r="5437" spans="1:6" x14ac:dyDescent="0.25">
      <c r="A5437" s="22">
        <v>43420</v>
      </c>
      <c r="B5437" s="7">
        <v>0.95</v>
      </c>
      <c r="C5437" t="s">
        <v>7229</v>
      </c>
      <c r="D5437" t="s">
        <v>7201</v>
      </c>
      <c r="E5437" t="s">
        <v>5416</v>
      </c>
      <c r="F5437" s="8">
        <v>92</v>
      </c>
    </row>
    <row r="5438" spans="1:6" x14ac:dyDescent="0.25">
      <c r="A5438" s="22">
        <v>43448</v>
      </c>
      <c r="B5438" s="7">
        <v>0.09</v>
      </c>
      <c r="C5438" t="s">
        <v>7229</v>
      </c>
      <c r="D5438" t="s">
        <v>9</v>
      </c>
      <c r="E5438" t="s">
        <v>2854</v>
      </c>
      <c r="F5438" s="8">
        <v>92</v>
      </c>
    </row>
    <row r="5439" spans="1:6" x14ac:dyDescent="0.25">
      <c r="A5439" s="22">
        <v>43466</v>
      </c>
      <c r="B5439" s="7">
        <v>0.89</v>
      </c>
      <c r="C5439" t="s">
        <v>7231</v>
      </c>
      <c r="D5439" t="s">
        <v>7201</v>
      </c>
      <c r="E5439" t="s">
        <v>7173</v>
      </c>
      <c r="F5439" s="8">
        <v>92</v>
      </c>
    </row>
    <row r="5440" spans="1:6" x14ac:dyDescent="0.25">
      <c r="A5440" s="22">
        <v>43536</v>
      </c>
      <c r="B5440" s="7">
        <v>0.28000000000000003</v>
      </c>
      <c r="C5440" t="s">
        <v>7231</v>
      </c>
      <c r="D5440" t="s">
        <v>7202</v>
      </c>
      <c r="E5440" t="s">
        <v>6946</v>
      </c>
      <c r="F5440" s="8">
        <v>92</v>
      </c>
    </row>
    <row r="5441" spans="1:6" x14ac:dyDescent="0.25">
      <c r="A5441" s="22">
        <v>43426</v>
      </c>
      <c r="B5441" s="7">
        <v>0.2</v>
      </c>
      <c r="C5441" t="s">
        <v>7232</v>
      </c>
      <c r="D5441" t="s">
        <v>7200</v>
      </c>
      <c r="E5441" t="s">
        <v>5686</v>
      </c>
      <c r="F5441" s="8">
        <v>92</v>
      </c>
    </row>
    <row r="5442" spans="1:6" x14ac:dyDescent="0.25">
      <c r="A5442" s="22">
        <v>43476</v>
      </c>
      <c r="B5442" s="7">
        <v>0.4</v>
      </c>
      <c r="C5442" t="s">
        <v>7229</v>
      </c>
      <c r="D5442" t="s">
        <v>9</v>
      </c>
      <c r="E5442" t="s">
        <v>677</v>
      </c>
      <c r="F5442" s="8">
        <v>92</v>
      </c>
    </row>
    <row r="5443" spans="1:6" x14ac:dyDescent="0.25">
      <c r="A5443" s="22">
        <v>43445</v>
      </c>
      <c r="B5443" s="7">
        <v>0.84</v>
      </c>
      <c r="C5443" t="s">
        <v>7231</v>
      </c>
      <c r="D5443" t="s">
        <v>9</v>
      </c>
      <c r="E5443" t="s">
        <v>6704</v>
      </c>
      <c r="F5443" s="8">
        <v>92</v>
      </c>
    </row>
    <row r="5444" spans="1:6" x14ac:dyDescent="0.25">
      <c r="A5444" s="22">
        <v>43455</v>
      </c>
      <c r="B5444" s="7">
        <v>0.92</v>
      </c>
      <c r="C5444" t="s">
        <v>7229</v>
      </c>
      <c r="D5444" t="s">
        <v>7200</v>
      </c>
      <c r="E5444" t="s">
        <v>6188</v>
      </c>
      <c r="F5444" s="8">
        <v>92</v>
      </c>
    </row>
    <row r="5445" spans="1:6" x14ac:dyDescent="0.25">
      <c r="A5445" s="22">
        <v>43423</v>
      </c>
      <c r="B5445" s="7">
        <v>0.52</v>
      </c>
      <c r="C5445" t="s">
        <v>7226</v>
      </c>
      <c r="D5445" t="s">
        <v>7201</v>
      </c>
      <c r="E5445" t="s">
        <v>5703</v>
      </c>
      <c r="F5445" s="8">
        <v>92</v>
      </c>
    </row>
    <row r="5446" spans="1:6" x14ac:dyDescent="0.25">
      <c r="A5446" s="22">
        <v>43479</v>
      </c>
      <c r="B5446" s="7">
        <v>0.94</v>
      </c>
      <c r="C5446" t="s">
        <v>7226</v>
      </c>
      <c r="D5446" t="s">
        <v>7203</v>
      </c>
      <c r="E5446" t="s">
        <v>6773</v>
      </c>
      <c r="F5446" s="8">
        <v>92</v>
      </c>
    </row>
    <row r="5447" spans="1:6" x14ac:dyDescent="0.25">
      <c r="A5447" s="22">
        <v>43445</v>
      </c>
      <c r="B5447" s="7">
        <v>0.56000000000000005</v>
      </c>
      <c r="C5447" t="s">
        <v>7231</v>
      </c>
      <c r="D5447" t="s">
        <v>7201</v>
      </c>
      <c r="E5447" t="s">
        <v>5313</v>
      </c>
      <c r="F5447" s="8">
        <v>92</v>
      </c>
    </row>
    <row r="5448" spans="1:6" x14ac:dyDescent="0.25">
      <c r="A5448" s="22">
        <v>43515</v>
      </c>
      <c r="B5448" s="7">
        <v>0.91</v>
      </c>
      <c r="C5448" t="s">
        <v>7231</v>
      </c>
      <c r="D5448" t="s">
        <v>7203</v>
      </c>
      <c r="E5448" t="s">
        <v>5700</v>
      </c>
      <c r="F5448" s="8">
        <v>92</v>
      </c>
    </row>
    <row r="5449" spans="1:6" x14ac:dyDescent="0.25">
      <c r="A5449" s="22">
        <v>43445</v>
      </c>
      <c r="B5449" s="7">
        <v>0.5</v>
      </c>
      <c r="C5449" t="s">
        <v>7231</v>
      </c>
      <c r="D5449" t="s">
        <v>9</v>
      </c>
      <c r="E5449" t="s">
        <v>6555</v>
      </c>
      <c r="F5449" s="8">
        <v>92</v>
      </c>
    </row>
    <row r="5450" spans="1:6" x14ac:dyDescent="0.25">
      <c r="A5450" s="22">
        <v>43521</v>
      </c>
      <c r="B5450" s="7">
        <v>0.17</v>
      </c>
      <c r="C5450" t="s">
        <v>7226</v>
      </c>
      <c r="D5450" t="s">
        <v>9</v>
      </c>
      <c r="E5450" t="s">
        <v>1235</v>
      </c>
      <c r="F5450" s="8">
        <v>92</v>
      </c>
    </row>
    <row r="5451" spans="1:6" x14ac:dyDescent="0.25">
      <c r="A5451" s="22">
        <v>43452</v>
      </c>
      <c r="B5451" s="7">
        <v>0.84</v>
      </c>
      <c r="C5451" t="s">
        <v>7231</v>
      </c>
      <c r="D5451" t="s">
        <v>7202</v>
      </c>
      <c r="E5451" t="s">
        <v>1068</v>
      </c>
      <c r="F5451" s="8">
        <v>92</v>
      </c>
    </row>
    <row r="5452" spans="1:6" x14ac:dyDescent="0.25">
      <c r="A5452" s="22">
        <v>43424</v>
      </c>
      <c r="B5452" s="7">
        <v>0.37</v>
      </c>
      <c r="C5452" t="s">
        <v>7231</v>
      </c>
      <c r="D5452" t="s">
        <v>7201</v>
      </c>
      <c r="E5452" t="s">
        <v>6698</v>
      </c>
      <c r="F5452" s="8">
        <v>92</v>
      </c>
    </row>
    <row r="5453" spans="1:6" x14ac:dyDescent="0.25">
      <c r="A5453" s="22">
        <v>43472</v>
      </c>
      <c r="B5453" s="7">
        <v>0.53</v>
      </c>
      <c r="C5453" t="s">
        <v>7226</v>
      </c>
      <c r="D5453" t="s">
        <v>7202</v>
      </c>
      <c r="E5453" t="s">
        <v>5991</v>
      </c>
      <c r="F5453" s="8">
        <v>92</v>
      </c>
    </row>
    <row r="5454" spans="1:6" x14ac:dyDescent="0.25">
      <c r="A5454" s="22">
        <v>43430</v>
      </c>
      <c r="B5454" s="7">
        <v>0.28999999999999998</v>
      </c>
      <c r="C5454" t="s">
        <v>7226</v>
      </c>
      <c r="D5454" t="s">
        <v>9</v>
      </c>
      <c r="E5454" t="s">
        <v>6181</v>
      </c>
      <c r="F5454" s="8">
        <v>92</v>
      </c>
    </row>
    <row r="5455" spans="1:6" x14ac:dyDescent="0.25">
      <c r="A5455" s="22">
        <v>43494</v>
      </c>
      <c r="B5455" s="7">
        <v>0.28000000000000003</v>
      </c>
      <c r="C5455" t="s">
        <v>7231</v>
      </c>
      <c r="D5455" t="s">
        <v>9</v>
      </c>
      <c r="E5455" t="s">
        <v>5128</v>
      </c>
      <c r="F5455" s="8">
        <v>92</v>
      </c>
    </row>
    <row r="5456" spans="1:6" x14ac:dyDescent="0.25">
      <c r="A5456" s="22">
        <v>43538</v>
      </c>
      <c r="B5456" s="7">
        <v>0.33</v>
      </c>
      <c r="C5456" t="s">
        <v>7232</v>
      </c>
      <c r="D5456" t="s">
        <v>7202</v>
      </c>
      <c r="E5456" t="s">
        <v>5075</v>
      </c>
      <c r="F5456" s="8">
        <v>92</v>
      </c>
    </row>
    <row r="5457" spans="1:6" x14ac:dyDescent="0.25">
      <c r="A5457" s="22">
        <v>43441</v>
      </c>
      <c r="B5457" s="7">
        <v>0.8</v>
      </c>
      <c r="C5457" t="s">
        <v>7229</v>
      </c>
      <c r="D5457" t="s">
        <v>7201</v>
      </c>
      <c r="E5457" t="s">
        <v>3089</v>
      </c>
      <c r="F5457" s="8">
        <v>92</v>
      </c>
    </row>
    <row r="5458" spans="1:6" x14ac:dyDescent="0.25">
      <c r="A5458" s="22">
        <v>43434</v>
      </c>
      <c r="B5458" s="7">
        <v>0.01</v>
      </c>
      <c r="C5458" t="s">
        <v>7229</v>
      </c>
      <c r="D5458" t="s">
        <v>9</v>
      </c>
      <c r="E5458" t="s">
        <v>5460</v>
      </c>
      <c r="F5458" s="8">
        <v>92</v>
      </c>
    </row>
    <row r="5459" spans="1:6" x14ac:dyDescent="0.25">
      <c r="A5459" s="22">
        <v>43454</v>
      </c>
      <c r="B5459" s="7">
        <v>0.27</v>
      </c>
      <c r="C5459" t="s">
        <v>7232</v>
      </c>
      <c r="D5459" t="s">
        <v>7201</v>
      </c>
      <c r="E5459" t="s">
        <v>5549</v>
      </c>
      <c r="F5459" s="8">
        <v>92</v>
      </c>
    </row>
    <row r="5460" spans="1:6" x14ac:dyDescent="0.25">
      <c r="A5460" s="22">
        <v>43496</v>
      </c>
      <c r="B5460" s="7">
        <v>0.81</v>
      </c>
      <c r="C5460" t="s">
        <v>7232</v>
      </c>
      <c r="D5460" t="s">
        <v>7201</v>
      </c>
      <c r="E5460" t="s">
        <v>5555</v>
      </c>
      <c r="F5460" s="8">
        <v>92</v>
      </c>
    </row>
    <row r="5461" spans="1:6" x14ac:dyDescent="0.25">
      <c r="A5461" s="22">
        <v>43480</v>
      </c>
      <c r="B5461" s="7">
        <v>0.76</v>
      </c>
      <c r="C5461" t="s">
        <v>7231</v>
      </c>
      <c r="D5461" t="s">
        <v>7200</v>
      </c>
      <c r="E5461" t="s">
        <v>6783</v>
      </c>
      <c r="F5461" s="8">
        <v>92</v>
      </c>
    </row>
    <row r="5462" spans="1:6" x14ac:dyDescent="0.25">
      <c r="A5462" s="22">
        <v>43434</v>
      </c>
      <c r="B5462" s="7">
        <v>0.4</v>
      </c>
      <c r="C5462" t="s">
        <v>7229</v>
      </c>
      <c r="D5462" t="s">
        <v>9</v>
      </c>
      <c r="E5462" t="s">
        <v>260</v>
      </c>
      <c r="F5462" s="8">
        <v>92</v>
      </c>
    </row>
    <row r="5463" spans="1:6" x14ac:dyDescent="0.25">
      <c r="A5463" s="22">
        <v>43510</v>
      </c>
      <c r="B5463" s="7">
        <v>0.3</v>
      </c>
      <c r="C5463" t="s">
        <v>7232</v>
      </c>
      <c r="D5463" t="s">
        <v>7201</v>
      </c>
      <c r="E5463" t="s">
        <v>7124</v>
      </c>
      <c r="F5463" s="8">
        <v>92</v>
      </c>
    </row>
    <row r="5464" spans="1:6" x14ac:dyDescent="0.25">
      <c r="A5464" s="22">
        <v>43426</v>
      </c>
      <c r="B5464" s="7">
        <v>0.02</v>
      </c>
      <c r="C5464" t="s">
        <v>7232</v>
      </c>
      <c r="D5464" t="s">
        <v>7201</v>
      </c>
      <c r="E5464" t="s">
        <v>258</v>
      </c>
      <c r="F5464" s="8">
        <v>92</v>
      </c>
    </row>
    <row r="5465" spans="1:6" x14ac:dyDescent="0.25">
      <c r="A5465" s="22">
        <v>43423</v>
      </c>
      <c r="B5465" s="7">
        <v>0.75</v>
      </c>
      <c r="C5465" t="s">
        <v>7226</v>
      </c>
      <c r="D5465" t="s">
        <v>9</v>
      </c>
      <c r="E5465" t="s">
        <v>4832</v>
      </c>
      <c r="F5465" s="8">
        <v>92</v>
      </c>
    </row>
    <row r="5466" spans="1:6" x14ac:dyDescent="0.25">
      <c r="A5466" s="22">
        <v>43531</v>
      </c>
      <c r="B5466" s="7">
        <v>0.38</v>
      </c>
      <c r="C5466" t="s">
        <v>7232</v>
      </c>
      <c r="D5466" t="s">
        <v>7201</v>
      </c>
      <c r="E5466" t="s">
        <v>5414</v>
      </c>
      <c r="F5466" s="8">
        <v>92</v>
      </c>
    </row>
    <row r="5467" spans="1:6" x14ac:dyDescent="0.25">
      <c r="A5467" s="22">
        <v>43511</v>
      </c>
      <c r="B5467" s="7">
        <v>0.86</v>
      </c>
      <c r="C5467" t="s">
        <v>7229</v>
      </c>
      <c r="D5467" t="s">
        <v>9</v>
      </c>
      <c r="E5467" t="s">
        <v>5964</v>
      </c>
      <c r="F5467" s="8">
        <v>92</v>
      </c>
    </row>
    <row r="5468" spans="1:6" x14ac:dyDescent="0.25">
      <c r="A5468" s="22">
        <v>43531</v>
      </c>
      <c r="B5468" s="7">
        <v>0.2</v>
      </c>
      <c r="C5468" t="s">
        <v>7232</v>
      </c>
      <c r="D5468" t="s">
        <v>7202</v>
      </c>
      <c r="E5468" t="s">
        <v>7015</v>
      </c>
      <c r="F5468" s="8">
        <v>92</v>
      </c>
    </row>
    <row r="5469" spans="1:6" x14ac:dyDescent="0.25">
      <c r="A5469" s="22">
        <v>43524</v>
      </c>
      <c r="B5469" s="7">
        <v>0.34</v>
      </c>
      <c r="C5469" t="s">
        <v>7232</v>
      </c>
      <c r="D5469" t="s">
        <v>7201</v>
      </c>
      <c r="E5469" t="s">
        <v>1082</v>
      </c>
      <c r="F5469" s="8">
        <v>92</v>
      </c>
    </row>
    <row r="5470" spans="1:6" x14ac:dyDescent="0.25">
      <c r="A5470" s="22">
        <v>43448</v>
      </c>
      <c r="B5470" s="7">
        <v>0.22</v>
      </c>
      <c r="C5470" t="s">
        <v>7229</v>
      </c>
      <c r="D5470" t="s">
        <v>9</v>
      </c>
      <c r="E5470" t="s">
        <v>6192</v>
      </c>
      <c r="F5470" s="8">
        <v>92</v>
      </c>
    </row>
    <row r="5471" spans="1:6" x14ac:dyDescent="0.25">
      <c r="A5471" s="22">
        <v>43486</v>
      </c>
      <c r="B5471" s="7">
        <v>0.46</v>
      </c>
      <c r="C5471" t="s">
        <v>7226</v>
      </c>
      <c r="D5471" t="s">
        <v>9</v>
      </c>
      <c r="E5471" t="s">
        <v>1879</v>
      </c>
      <c r="F5471" s="8">
        <v>92</v>
      </c>
    </row>
    <row r="5472" spans="1:6" x14ac:dyDescent="0.25">
      <c r="A5472" s="22">
        <v>43511</v>
      </c>
      <c r="B5472" s="7">
        <v>7.0000000000000007E-2</v>
      </c>
      <c r="C5472" t="s">
        <v>7229</v>
      </c>
      <c r="D5472" t="s">
        <v>7201</v>
      </c>
      <c r="E5472" t="s">
        <v>2066</v>
      </c>
      <c r="F5472" s="8">
        <v>92</v>
      </c>
    </row>
    <row r="5473" spans="1:6" x14ac:dyDescent="0.25">
      <c r="A5473" s="22">
        <v>43500</v>
      </c>
      <c r="B5473" s="7">
        <v>0.12</v>
      </c>
      <c r="C5473" t="s">
        <v>7226</v>
      </c>
      <c r="D5473" t="s">
        <v>7203</v>
      </c>
      <c r="E5473" t="s">
        <v>6560</v>
      </c>
      <c r="F5473" s="8">
        <v>92</v>
      </c>
    </row>
    <row r="5474" spans="1:6" x14ac:dyDescent="0.25">
      <c r="A5474" s="22">
        <v>43500</v>
      </c>
      <c r="B5474" s="7">
        <v>0.47</v>
      </c>
      <c r="C5474" t="s">
        <v>7226</v>
      </c>
      <c r="D5474" t="s">
        <v>9</v>
      </c>
      <c r="E5474" t="s">
        <v>6022</v>
      </c>
      <c r="F5474" s="8">
        <v>92</v>
      </c>
    </row>
    <row r="5475" spans="1:6" x14ac:dyDescent="0.25">
      <c r="A5475" s="22">
        <v>43486</v>
      </c>
      <c r="B5475" s="7">
        <v>0.79</v>
      </c>
      <c r="C5475" t="s">
        <v>7226</v>
      </c>
      <c r="D5475" t="s">
        <v>7200</v>
      </c>
      <c r="E5475" t="s">
        <v>5763</v>
      </c>
      <c r="F5475" s="8">
        <v>92</v>
      </c>
    </row>
    <row r="5476" spans="1:6" x14ac:dyDescent="0.25">
      <c r="A5476" s="22">
        <v>43427</v>
      </c>
      <c r="B5476" s="7">
        <v>0.83</v>
      </c>
      <c r="C5476" t="s">
        <v>7229</v>
      </c>
      <c r="D5476" t="s">
        <v>7202</v>
      </c>
      <c r="E5476" t="s">
        <v>4213</v>
      </c>
      <c r="F5476" s="8">
        <v>92</v>
      </c>
    </row>
    <row r="5477" spans="1:6" x14ac:dyDescent="0.25">
      <c r="A5477" s="22">
        <v>43455</v>
      </c>
      <c r="B5477" s="7">
        <v>0.76</v>
      </c>
      <c r="C5477" t="s">
        <v>7229</v>
      </c>
      <c r="D5477" t="s">
        <v>7201</v>
      </c>
      <c r="E5477" t="s">
        <v>5131</v>
      </c>
      <c r="F5477" s="8">
        <v>92</v>
      </c>
    </row>
    <row r="5478" spans="1:6" x14ac:dyDescent="0.25">
      <c r="A5478" s="22">
        <v>43507</v>
      </c>
      <c r="B5478" s="7">
        <v>0.56000000000000005</v>
      </c>
      <c r="C5478" t="s">
        <v>7226</v>
      </c>
      <c r="D5478" t="s">
        <v>9</v>
      </c>
      <c r="E5478" t="s">
        <v>2257</v>
      </c>
      <c r="F5478" s="8">
        <v>92</v>
      </c>
    </row>
    <row r="5479" spans="1:6" x14ac:dyDescent="0.25">
      <c r="A5479" s="22">
        <v>43497</v>
      </c>
      <c r="B5479" s="7">
        <v>0.93</v>
      </c>
      <c r="C5479" t="s">
        <v>7229</v>
      </c>
      <c r="D5479" t="s">
        <v>7200</v>
      </c>
      <c r="E5479" t="s">
        <v>6385</v>
      </c>
      <c r="F5479" s="8">
        <v>92</v>
      </c>
    </row>
    <row r="5480" spans="1:6" x14ac:dyDescent="0.25">
      <c r="A5480" s="22">
        <v>43517</v>
      </c>
      <c r="B5480" s="7">
        <v>0.88</v>
      </c>
      <c r="C5480" t="s">
        <v>7232</v>
      </c>
      <c r="D5480" t="s">
        <v>9</v>
      </c>
      <c r="E5480" t="s">
        <v>5468</v>
      </c>
      <c r="F5480" s="8">
        <v>92</v>
      </c>
    </row>
    <row r="5481" spans="1:6" x14ac:dyDescent="0.25">
      <c r="A5481" s="22">
        <v>43543</v>
      </c>
      <c r="B5481" s="7">
        <v>0.17</v>
      </c>
      <c r="C5481" t="s">
        <v>7231</v>
      </c>
      <c r="D5481" t="s">
        <v>7200</v>
      </c>
      <c r="E5481" t="s">
        <v>3901</v>
      </c>
      <c r="F5481" s="8">
        <v>92</v>
      </c>
    </row>
    <row r="5482" spans="1:6" x14ac:dyDescent="0.25">
      <c r="A5482" s="22">
        <v>43466</v>
      </c>
      <c r="B5482" s="7">
        <v>0.79</v>
      </c>
      <c r="C5482" t="s">
        <v>7231</v>
      </c>
      <c r="D5482" t="s">
        <v>7201</v>
      </c>
      <c r="E5482" t="s">
        <v>5416</v>
      </c>
      <c r="F5482" s="8">
        <v>92</v>
      </c>
    </row>
    <row r="5483" spans="1:6" x14ac:dyDescent="0.25">
      <c r="A5483" s="22">
        <v>43475</v>
      </c>
      <c r="B5483" s="7">
        <v>0.55000000000000004</v>
      </c>
      <c r="C5483" t="s">
        <v>7232</v>
      </c>
      <c r="D5483" t="s">
        <v>7203</v>
      </c>
      <c r="E5483" t="s">
        <v>5094</v>
      </c>
      <c r="F5483" s="8">
        <v>92</v>
      </c>
    </row>
    <row r="5484" spans="1:6" x14ac:dyDescent="0.25">
      <c r="A5484" s="22">
        <v>43437</v>
      </c>
      <c r="B5484" s="7">
        <v>0.73</v>
      </c>
      <c r="C5484" t="s">
        <v>7226</v>
      </c>
      <c r="D5484" t="s">
        <v>9</v>
      </c>
      <c r="E5484" t="s">
        <v>4047</v>
      </c>
      <c r="F5484" s="8">
        <v>92</v>
      </c>
    </row>
    <row r="5485" spans="1:6" x14ac:dyDescent="0.25">
      <c r="A5485" s="22">
        <v>43473</v>
      </c>
      <c r="B5485" s="7">
        <v>0.18</v>
      </c>
      <c r="C5485" t="s">
        <v>7231</v>
      </c>
      <c r="D5485" t="s">
        <v>7200</v>
      </c>
      <c r="E5485" t="s">
        <v>5841</v>
      </c>
      <c r="F5485" s="8">
        <v>92</v>
      </c>
    </row>
    <row r="5486" spans="1:6" x14ac:dyDescent="0.25">
      <c r="A5486" s="22">
        <v>43522</v>
      </c>
      <c r="B5486" s="7">
        <v>0.57999999999999996</v>
      </c>
      <c r="C5486" t="s">
        <v>7231</v>
      </c>
      <c r="D5486" t="s">
        <v>9</v>
      </c>
      <c r="E5486" t="s">
        <v>5688</v>
      </c>
      <c r="F5486" s="8">
        <v>92</v>
      </c>
    </row>
    <row r="5487" spans="1:6" x14ac:dyDescent="0.25">
      <c r="A5487" s="22">
        <v>43552</v>
      </c>
      <c r="B5487" s="7">
        <v>0.82</v>
      </c>
      <c r="C5487" t="s">
        <v>7232</v>
      </c>
      <c r="D5487" t="s">
        <v>7201</v>
      </c>
      <c r="E5487" t="s">
        <v>6055</v>
      </c>
      <c r="F5487" s="8">
        <v>92</v>
      </c>
    </row>
    <row r="5488" spans="1:6" x14ac:dyDescent="0.25">
      <c r="A5488" s="22">
        <v>43496</v>
      </c>
      <c r="B5488" s="7">
        <v>0.12</v>
      </c>
      <c r="C5488" t="s">
        <v>7232</v>
      </c>
      <c r="D5488" t="s">
        <v>7201</v>
      </c>
      <c r="E5488" t="s">
        <v>5146</v>
      </c>
      <c r="F5488" s="8">
        <v>92</v>
      </c>
    </row>
    <row r="5489" spans="1:6" x14ac:dyDescent="0.25">
      <c r="A5489" s="22">
        <v>43459</v>
      </c>
      <c r="B5489" s="7">
        <v>0.62</v>
      </c>
      <c r="C5489" t="s">
        <v>7231</v>
      </c>
      <c r="D5489" t="s">
        <v>9</v>
      </c>
      <c r="E5489" t="s">
        <v>6651</v>
      </c>
      <c r="F5489" s="8">
        <v>92</v>
      </c>
    </row>
    <row r="5490" spans="1:6" x14ac:dyDescent="0.25">
      <c r="A5490" s="22">
        <v>43515</v>
      </c>
      <c r="B5490" s="7">
        <v>0.11</v>
      </c>
      <c r="C5490" t="s">
        <v>7231</v>
      </c>
      <c r="D5490" t="s">
        <v>7201</v>
      </c>
      <c r="E5490" t="s">
        <v>6839</v>
      </c>
      <c r="F5490" s="8">
        <v>92</v>
      </c>
    </row>
    <row r="5491" spans="1:6" x14ac:dyDescent="0.25">
      <c r="A5491" s="22">
        <v>43427</v>
      </c>
      <c r="B5491" s="7">
        <v>0.43</v>
      </c>
      <c r="C5491" t="s">
        <v>7229</v>
      </c>
      <c r="D5491" t="s">
        <v>9</v>
      </c>
      <c r="E5491" t="s">
        <v>5020</v>
      </c>
      <c r="F5491" s="8">
        <v>92</v>
      </c>
    </row>
    <row r="5492" spans="1:6" x14ac:dyDescent="0.25">
      <c r="A5492" s="22">
        <v>43531</v>
      </c>
      <c r="B5492" s="7">
        <v>0.12</v>
      </c>
      <c r="C5492" t="s">
        <v>7232</v>
      </c>
      <c r="D5492" t="s">
        <v>7200</v>
      </c>
      <c r="E5492" t="s">
        <v>6374</v>
      </c>
      <c r="F5492" s="8">
        <v>92</v>
      </c>
    </row>
    <row r="5493" spans="1:6" x14ac:dyDescent="0.25">
      <c r="A5493" s="22">
        <v>43489</v>
      </c>
      <c r="B5493" s="7">
        <v>0.26</v>
      </c>
      <c r="C5493" t="s">
        <v>7232</v>
      </c>
      <c r="D5493" t="s">
        <v>9</v>
      </c>
      <c r="E5493" t="s">
        <v>2414</v>
      </c>
      <c r="F5493" s="8">
        <v>92</v>
      </c>
    </row>
    <row r="5494" spans="1:6" x14ac:dyDescent="0.25">
      <c r="A5494" s="22">
        <v>43542</v>
      </c>
      <c r="B5494" s="7">
        <v>0.18</v>
      </c>
      <c r="C5494" t="s">
        <v>7226</v>
      </c>
      <c r="D5494" t="s">
        <v>7201</v>
      </c>
      <c r="E5494" t="s">
        <v>6119</v>
      </c>
      <c r="F5494" s="8">
        <v>92</v>
      </c>
    </row>
    <row r="5495" spans="1:6" x14ac:dyDescent="0.25">
      <c r="A5495" s="22">
        <v>43438</v>
      </c>
      <c r="B5495" s="7">
        <v>0.94</v>
      </c>
      <c r="C5495" t="s">
        <v>7231</v>
      </c>
      <c r="D5495" t="s">
        <v>7201</v>
      </c>
      <c r="E5495" t="s">
        <v>2554</v>
      </c>
      <c r="F5495" s="8">
        <v>92</v>
      </c>
    </row>
    <row r="5496" spans="1:6" x14ac:dyDescent="0.25">
      <c r="A5496" s="22">
        <v>43503</v>
      </c>
      <c r="B5496" s="7">
        <v>0.2</v>
      </c>
      <c r="C5496" t="s">
        <v>7232</v>
      </c>
      <c r="D5496" t="s">
        <v>7202</v>
      </c>
      <c r="E5496" t="s">
        <v>6792</v>
      </c>
      <c r="F5496" s="8">
        <v>92</v>
      </c>
    </row>
    <row r="5497" spans="1:6" x14ac:dyDescent="0.25">
      <c r="A5497" s="22">
        <v>43510</v>
      </c>
      <c r="B5497" s="7">
        <v>0.21</v>
      </c>
      <c r="C5497" t="s">
        <v>7232</v>
      </c>
      <c r="D5497" t="s">
        <v>7201</v>
      </c>
      <c r="E5497" t="s">
        <v>5980</v>
      </c>
      <c r="F5497" s="8">
        <v>92</v>
      </c>
    </row>
    <row r="5498" spans="1:6" x14ac:dyDescent="0.25">
      <c r="A5498" s="22">
        <v>43546</v>
      </c>
      <c r="B5498" s="7">
        <v>0.74</v>
      </c>
      <c r="C5498" t="s">
        <v>7229</v>
      </c>
      <c r="D5498" t="s">
        <v>7201</v>
      </c>
      <c r="E5498" t="s">
        <v>6951</v>
      </c>
      <c r="F5498" s="8">
        <v>92</v>
      </c>
    </row>
    <row r="5499" spans="1:6" x14ac:dyDescent="0.25">
      <c r="A5499" s="22">
        <v>43517</v>
      </c>
      <c r="B5499" s="7">
        <v>0.89</v>
      </c>
      <c r="C5499" t="s">
        <v>7232</v>
      </c>
      <c r="D5499" t="s">
        <v>7200</v>
      </c>
      <c r="E5499" t="s">
        <v>5029</v>
      </c>
      <c r="F5499" s="8">
        <v>92</v>
      </c>
    </row>
    <row r="5500" spans="1:6" x14ac:dyDescent="0.25">
      <c r="A5500" s="22">
        <v>43426</v>
      </c>
      <c r="B5500" s="7">
        <v>0.62</v>
      </c>
      <c r="C5500" t="s">
        <v>7232</v>
      </c>
      <c r="D5500" t="s">
        <v>7202</v>
      </c>
      <c r="E5500" t="s">
        <v>5111</v>
      </c>
      <c r="F5500" s="8">
        <v>92</v>
      </c>
    </row>
    <row r="5501" spans="1:6" x14ac:dyDescent="0.25">
      <c r="A5501" s="22">
        <v>43454</v>
      </c>
      <c r="B5501" s="7">
        <v>0.94</v>
      </c>
      <c r="C5501" t="s">
        <v>7232</v>
      </c>
      <c r="D5501" t="s">
        <v>7201</v>
      </c>
      <c r="E5501" t="s">
        <v>5403</v>
      </c>
      <c r="F5501" s="8">
        <v>92</v>
      </c>
    </row>
    <row r="5502" spans="1:6" x14ac:dyDescent="0.25">
      <c r="A5502" s="22">
        <v>43441</v>
      </c>
      <c r="B5502" s="7">
        <v>0.79</v>
      </c>
      <c r="C5502" t="s">
        <v>7229</v>
      </c>
      <c r="D5502" t="s">
        <v>9</v>
      </c>
      <c r="E5502" t="s">
        <v>7053</v>
      </c>
      <c r="F5502" s="8">
        <v>92</v>
      </c>
    </row>
    <row r="5503" spans="1:6" x14ac:dyDescent="0.25">
      <c r="A5503" s="22">
        <v>43538</v>
      </c>
      <c r="B5503" s="7">
        <v>0.48</v>
      </c>
      <c r="C5503" t="s">
        <v>7232</v>
      </c>
      <c r="D5503" t="s">
        <v>7202</v>
      </c>
      <c r="E5503" t="s">
        <v>5445</v>
      </c>
      <c r="F5503" s="8">
        <v>92</v>
      </c>
    </row>
    <row r="5504" spans="1:6" x14ac:dyDescent="0.25">
      <c r="A5504" s="22">
        <v>43550</v>
      </c>
      <c r="B5504" s="7">
        <v>0.44</v>
      </c>
      <c r="C5504" t="s">
        <v>7231</v>
      </c>
      <c r="D5504" t="s">
        <v>7200</v>
      </c>
      <c r="E5504" t="s">
        <v>6468</v>
      </c>
      <c r="F5504" s="8">
        <v>92</v>
      </c>
    </row>
    <row r="5505" spans="1:6" x14ac:dyDescent="0.25">
      <c r="A5505" s="22">
        <v>43549</v>
      </c>
      <c r="B5505" s="7">
        <v>0.82</v>
      </c>
      <c r="C5505" t="s">
        <v>7226</v>
      </c>
      <c r="D5505" t="s">
        <v>7203</v>
      </c>
      <c r="E5505" t="s">
        <v>5136</v>
      </c>
      <c r="F5505" s="8">
        <v>92</v>
      </c>
    </row>
    <row r="5506" spans="1:6" x14ac:dyDescent="0.25">
      <c r="A5506" s="22">
        <v>43419</v>
      </c>
      <c r="B5506" s="7">
        <v>0.46</v>
      </c>
      <c r="C5506" t="s">
        <v>7232</v>
      </c>
      <c r="D5506" t="s">
        <v>9</v>
      </c>
      <c r="E5506" t="s">
        <v>5537</v>
      </c>
      <c r="F5506" s="8">
        <v>92</v>
      </c>
    </row>
    <row r="5507" spans="1:6" x14ac:dyDescent="0.25">
      <c r="A5507" s="22">
        <v>43459</v>
      </c>
      <c r="B5507" s="7">
        <v>0.87</v>
      </c>
      <c r="C5507" t="s">
        <v>7231</v>
      </c>
      <c r="D5507" t="s">
        <v>9</v>
      </c>
      <c r="E5507" t="s">
        <v>3886</v>
      </c>
      <c r="F5507" s="8">
        <v>92</v>
      </c>
    </row>
    <row r="5508" spans="1:6" x14ac:dyDescent="0.25">
      <c r="A5508" s="22">
        <v>43522</v>
      </c>
      <c r="B5508" s="7">
        <v>0.56000000000000005</v>
      </c>
      <c r="C5508" t="s">
        <v>7231</v>
      </c>
      <c r="D5508" t="s">
        <v>9</v>
      </c>
      <c r="E5508" t="s">
        <v>5031</v>
      </c>
      <c r="F5508" s="8">
        <v>92</v>
      </c>
    </row>
    <row r="5509" spans="1:6" x14ac:dyDescent="0.25">
      <c r="A5509" s="22">
        <v>43489</v>
      </c>
      <c r="B5509" s="7">
        <v>0.96</v>
      </c>
      <c r="C5509" t="s">
        <v>7232</v>
      </c>
      <c r="D5509" t="s">
        <v>9</v>
      </c>
      <c r="E5509" t="s">
        <v>1082</v>
      </c>
      <c r="F5509" s="8">
        <v>92</v>
      </c>
    </row>
    <row r="5510" spans="1:6" x14ac:dyDescent="0.25">
      <c r="A5510" s="22">
        <v>43511</v>
      </c>
      <c r="B5510" s="7">
        <v>0.28999999999999998</v>
      </c>
      <c r="C5510" t="s">
        <v>7229</v>
      </c>
      <c r="D5510" t="s">
        <v>9</v>
      </c>
      <c r="E5510" t="s">
        <v>350</v>
      </c>
      <c r="F5510" s="8">
        <v>92</v>
      </c>
    </row>
    <row r="5511" spans="1:6" x14ac:dyDescent="0.25">
      <c r="A5511" s="22">
        <v>43503</v>
      </c>
      <c r="B5511" s="7">
        <v>0.84</v>
      </c>
      <c r="C5511" t="s">
        <v>7232</v>
      </c>
      <c r="D5511" t="s">
        <v>7201</v>
      </c>
      <c r="E5511" t="s">
        <v>5251</v>
      </c>
      <c r="F5511" s="8">
        <v>92</v>
      </c>
    </row>
    <row r="5512" spans="1:6" x14ac:dyDescent="0.25">
      <c r="A5512" s="22">
        <v>43521</v>
      </c>
      <c r="B5512" s="7">
        <v>0.15</v>
      </c>
      <c r="C5512" t="s">
        <v>7226</v>
      </c>
      <c r="D5512" t="s">
        <v>7200</v>
      </c>
      <c r="E5512" t="s">
        <v>4760</v>
      </c>
      <c r="F5512" s="8">
        <v>92</v>
      </c>
    </row>
    <row r="5513" spans="1:6" x14ac:dyDescent="0.25">
      <c r="A5513" s="22">
        <v>43455</v>
      </c>
      <c r="B5513" s="7">
        <v>0.42</v>
      </c>
      <c r="C5513" t="s">
        <v>7229</v>
      </c>
      <c r="D5513" t="s">
        <v>7201</v>
      </c>
      <c r="E5513" t="s">
        <v>1246</v>
      </c>
      <c r="F5513" s="8">
        <v>92</v>
      </c>
    </row>
    <row r="5514" spans="1:6" x14ac:dyDescent="0.25">
      <c r="A5514" s="22">
        <v>43440</v>
      </c>
      <c r="B5514" s="7">
        <v>0.17</v>
      </c>
      <c r="C5514" t="s">
        <v>7232</v>
      </c>
      <c r="D5514" t="s">
        <v>7202</v>
      </c>
      <c r="E5514" t="s">
        <v>6391</v>
      </c>
      <c r="F5514" s="8">
        <v>92</v>
      </c>
    </row>
    <row r="5515" spans="1:6" x14ac:dyDescent="0.25">
      <c r="A5515" s="22">
        <v>43490</v>
      </c>
      <c r="B5515" s="7">
        <v>0.67</v>
      </c>
      <c r="C5515" t="s">
        <v>7229</v>
      </c>
      <c r="D5515" t="s">
        <v>7201</v>
      </c>
      <c r="E5515" t="s">
        <v>6746</v>
      </c>
      <c r="F5515" s="8">
        <v>92</v>
      </c>
    </row>
    <row r="5516" spans="1:6" x14ac:dyDescent="0.25">
      <c r="A5516" s="22">
        <v>43525</v>
      </c>
      <c r="B5516" s="7">
        <v>0.74</v>
      </c>
      <c r="C5516" t="s">
        <v>7229</v>
      </c>
      <c r="D5516" t="s">
        <v>7201</v>
      </c>
      <c r="E5516" t="s">
        <v>5518</v>
      </c>
      <c r="F5516" s="8">
        <v>92</v>
      </c>
    </row>
    <row r="5517" spans="1:6" x14ac:dyDescent="0.25">
      <c r="A5517" s="22">
        <v>43546</v>
      </c>
      <c r="B5517" s="7">
        <v>0.26</v>
      </c>
      <c r="C5517" t="s">
        <v>7229</v>
      </c>
      <c r="D5517" t="s">
        <v>7202</v>
      </c>
      <c r="E5517" t="s">
        <v>5711</v>
      </c>
      <c r="F5517" s="8">
        <v>92</v>
      </c>
    </row>
    <row r="5518" spans="1:6" x14ac:dyDescent="0.25">
      <c r="A5518" s="22">
        <v>43466</v>
      </c>
      <c r="B5518" s="7">
        <v>0.68</v>
      </c>
      <c r="C5518" t="s">
        <v>7231</v>
      </c>
      <c r="D5518" t="s">
        <v>7201</v>
      </c>
      <c r="E5518" t="s">
        <v>5726</v>
      </c>
      <c r="F5518" s="8">
        <v>92</v>
      </c>
    </row>
    <row r="5519" spans="1:6" x14ac:dyDescent="0.25">
      <c r="A5519" s="22">
        <v>43424</v>
      </c>
      <c r="B5519" s="7">
        <v>0.22</v>
      </c>
      <c r="C5519" t="s">
        <v>7231</v>
      </c>
      <c r="D5519" t="s">
        <v>9</v>
      </c>
      <c r="E5519" t="s">
        <v>5576</v>
      </c>
      <c r="F5519" s="8">
        <v>92</v>
      </c>
    </row>
    <row r="5520" spans="1:6" x14ac:dyDescent="0.25">
      <c r="A5520" s="22">
        <v>43434</v>
      </c>
      <c r="B5520" s="7">
        <v>0.77</v>
      </c>
      <c r="C5520" t="s">
        <v>7229</v>
      </c>
      <c r="D5520" t="s">
        <v>9</v>
      </c>
      <c r="E5520" t="s">
        <v>5245</v>
      </c>
      <c r="F5520" s="8">
        <v>92</v>
      </c>
    </row>
    <row r="5521" spans="1:6" x14ac:dyDescent="0.25">
      <c r="A5521" s="22">
        <v>43462</v>
      </c>
      <c r="B5521" s="7">
        <v>0.39</v>
      </c>
      <c r="C5521" t="s">
        <v>7229</v>
      </c>
      <c r="D5521" t="s">
        <v>7202</v>
      </c>
      <c r="E5521" t="s">
        <v>1327</v>
      </c>
      <c r="F5521" s="8">
        <v>92</v>
      </c>
    </row>
    <row r="5522" spans="1:6" x14ac:dyDescent="0.25">
      <c r="A5522" s="22">
        <v>43440</v>
      </c>
      <c r="B5522" s="7">
        <v>0.63</v>
      </c>
      <c r="C5522" t="s">
        <v>7232</v>
      </c>
      <c r="D5522" t="s">
        <v>9</v>
      </c>
      <c r="E5522" t="s">
        <v>5195</v>
      </c>
      <c r="F5522" s="8">
        <v>92</v>
      </c>
    </row>
    <row r="5523" spans="1:6" x14ac:dyDescent="0.25">
      <c r="A5523" s="22">
        <v>43545</v>
      </c>
      <c r="B5523" s="7">
        <v>0.93</v>
      </c>
      <c r="C5523" t="s">
        <v>7232</v>
      </c>
      <c r="D5523" t="s">
        <v>9</v>
      </c>
      <c r="E5523" t="s">
        <v>6971</v>
      </c>
      <c r="F5523" s="8">
        <v>92</v>
      </c>
    </row>
    <row r="5524" spans="1:6" x14ac:dyDescent="0.25">
      <c r="A5524" s="22">
        <v>43483</v>
      </c>
      <c r="B5524" s="7">
        <v>0.34</v>
      </c>
      <c r="C5524" t="s">
        <v>7229</v>
      </c>
      <c r="D5524" t="s">
        <v>9</v>
      </c>
      <c r="E5524" t="s">
        <v>4759</v>
      </c>
      <c r="F5524" s="8">
        <v>92</v>
      </c>
    </row>
    <row r="5525" spans="1:6" x14ac:dyDescent="0.25">
      <c r="A5525" s="22">
        <v>43461</v>
      </c>
      <c r="B5525" s="7">
        <v>0.27</v>
      </c>
      <c r="C5525" t="s">
        <v>7232</v>
      </c>
      <c r="D5525" t="s">
        <v>7203</v>
      </c>
      <c r="E5525" t="s">
        <v>4802</v>
      </c>
      <c r="F5525" s="8">
        <v>92</v>
      </c>
    </row>
    <row r="5526" spans="1:6" x14ac:dyDescent="0.25">
      <c r="A5526" s="22">
        <v>43466</v>
      </c>
      <c r="B5526" s="7">
        <v>0.53</v>
      </c>
      <c r="C5526" t="s">
        <v>7231</v>
      </c>
      <c r="D5526" t="s">
        <v>9</v>
      </c>
      <c r="E5526" t="s">
        <v>4640</v>
      </c>
      <c r="F5526" s="8">
        <v>92</v>
      </c>
    </row>
    <row r="5527" spans="1:6" x14ac:dyDescent="0.25">
      <c r="A5527" s="22">
        <v>43419</v>
      </c>
      <c r="B5527" s="7">
        <v>0.5</v>
      </c>
      <c r="C5527" t="s">
        <v>7232</v>
      </c>
      <c r="D5527" t="s">
        <v>7203</v>
      </c>
      <c r="E5527" t="s">
        <v>6384</v>
      </c>
      <c r="F5527" s="8">
        <v>92</v>
      </c>
    </row>
    <row r="5528" spans="1:6" x14ac:dyDescent="0.25">
      <c r="A5528" s="22">
        <v>43531</v>
      </c>
      <c r="B5528" s="7">
        <v>0.51</v>
      </c>
      <c r="C5528" t="s">
        <v>7232</v>
      </c>
      <c r="D5528" t="s">
        <v>9</v>
      </c>
      <c r="E5528" t="s">
        <v>5830</v>
      </c>
      <c r="F5528" s="8">
        <v>92</v>
      </c>
    </row>
    <row r="5529" spans="1:6" x14ac:dyDescent="0.25">
      <c r="A5529" s="22">
        <v>43503</v>
      </c>
      <c r="B5529" s="7">
        <v>0.66</v>
      </c>
      <c r="C5529" t="s">
        <v>7232</v>
      </c>
      <c r="D5529" t="s">
        <v>9</v>
      </c>
      <c r="E5529" t="s">
        <v>5629</v>
      </c>
      <c r="F5529" s="8">
        <v>92</v>
      </c>
    </row>
    <row r="5530" spans="1:6" x14ac:dyDescent="0.25">
      <c r="A5530" s="22">
        <v>43454</v>
      </c>
      <c r="B5530" s="7">
        <v>0.39</v>
      </c>
      <c r="C5530" t="s">
        <v>7232</v>
      </c>
      <c r="D5530" t="s">
        <v>9</v>
      </c>
      <c r="E5530" t="s">
        <v>6820</v>
      </c>
      <c r="F5530" s="8">
        <v>92</v>
      </c>
    </row>
    <row r="5531" spans="1:6" x14ac:dyDescent="0.25">
      <c r="A5531" s="22">
        <v>43455</v>
      </c>
      <c r="B5531" s="7">
        <v>0.82</v>
      </c>
      <c r="C5531" t="s">
        <v>7229</v>
      </c>
      <c r="D5531" t="s">
        <v>7201</v>
      </c>
      <c r="E5531" t="s">
        <v>1772</v>
      </c>
      <c r="F5531" s="8">
        <v>92</v>
      </c>
    </row>
    <row r="5532" spans="1:6" x14ac:dyDescent="0.25">
      <c r="A5532" s="22">
        <v>43445</v>
      </c>
      <c r="B5532" s="7">
        <v>0.11</v>
      </c>
      <c r="C5532" t="s">
        <v>7231</v>
      </c>
      <c r="D5532" t="s">
        <v>7200</v>
      </c>
      <c r="E5532" t="s">
        <v>5664</v>
      </c>
      <c r="F5532" s="8">
        <v>92</v>
      </c>
    </row>
    <row r="5533" spans="1:6" x14ac:dyDescent="0.25">
      <c r="A5533" s="22">
        <v>43420</v>
      </c>
      <c r="B5533" s="7">
        <v>0.75</v>
      </c>
      <c r="C5533" t="s">
        <v>7229</v>
      </c>
      <c r="D5533" t="s">
        <v>9</v>
      </c>
      <c r="E5533" t="s">
        <v>3901</v>
      </c>
      <c r="F5533" s="8">
        <v>92</v>
      </c>
    </row>
    <row r="5534" spans="1:6" x14ac:dyDescent="0.25">
      <c r="A5534" s="22">
        <v>43483</v>
      </c>
      <c r="B5534" s="7">
        <v>0.17</v>
      </c>
      <c r="C5534" t="s">
        <v>7229</v>
      </c>
      <c r="D5534" t="s">
        <v>7202</v>
      </c>
      <c r="E5534" t="s">
        <v>6340</v>
      </c>
      <c r="F5534" s="8">
        <v>92</v>
      </c>
    </row>
    <row r="5535" spans="1:6" x14ac:dyDescent="0.25">
      <c r="A5535" s="22">
        <v>43423</v>
      </c>
      <c r="B5535" s="7">
        <v>0.88</v>
      </c>
      <c r="C5535" t="s">
        <v>7226</v>
      </c>
      <c r="D5535" t="s">
        <v>7200</v>
      </c>
      <c r="E5535" t="s">
        <v>2371</v>
      </c>
      <c r="F5535" s="8">
        <v>92</v>
      </c>
    </row>
    <row r="5536" spans="1:6" x14ac:dyDescent="0.25">
      <c r="A5536" s="22">
        <v>43426</v>
      </c>
      <c r="B5536" s="7">
        <v>0.75</v>
      </c>
      <c r="C5536" t="s">
        <v>7232</v>
      </c>
      <c r="D5536" t="s">
        <v>7200</v>
      </c>
      <c r="E5536" t="s">
        <v>7085</v>
      </c>
      <c r="F5536" s="8">
        <v>92</v>
      </c>
    </row>
    <row r="5537" spans="1:6" x14ac:dyDescent="0.25">
      <c r="A5537" s="22">
        <v>43529</v>
      </c>
      <c r="B5537" s="7">
        <v>0.01</v>
      </c>
      <c r="C5537" t="s">
        <v>7231</v>
      </c>
      <c r="D5537" t="s">
        <v>7200</v>
      </c>
      <c r="E5537" t="s">
        <v>6544</v>
      </c>
      <c r="F5537" s="8">
        <v>92</v>
      </c>
    </row>
    <row r="5538" spans="1:6" x14ac:dyDescent="0.25">
      <c r="A5538" s="22">
        <v>43440</v>
      </c>
      <c r="B5538" s="7">
        <v>0.35</v>
      </c>
      <c r="C5538" t="s">
        <v>7232</v>
      </c>
      <c r="D5538" t="s">
        <v>7201</v>
      </c>
      <c r="E5538" t="s">
        <v>4878</v>
      </c>
      <c r="F5538" s="8">
        <v>92</v>
      </c>
    </row>
    <row r="5539" spans="1:6" x14ac:dyDescent="0.25">
      <c r="A5539" s="22">
        <v>43543</v>
      </c>
      <c r="B5539" s="7">
        <v>0.68</v>
      </c>
      <c r="C5539" t="s">
        <v>7231</v>
      </c>
      <c r="D5539" t="s">
        <v>9</v>
      </c>
      <c r="E5539" t="s">
        <v>4208</v>
      </c>
      <c r="F5539" s="8">
        <v>92</v>
      </c>
    </row>
    <row r="5540" spans="1:6" x14ac:dyDescent="0.25">
      <c r="A5540" s="22">
        <v>43497</v>
      </c>
      <c r="B5540" s="7">
        <v>0.93</v>
      </c>
      <c r="C5540" t="s">
        <v>7229</v>
      </c>
      <c r="D5540" t="s">
        <v>9</v>
      </c>
      <c r="E5540" t="s">
        <v>6045</v>
      </c>
      <c r="F5540" s="8">
        <v>92</v>
      </c>
    </row>
    <row r="5541" spans="1:6" x14ac:dyDescent="0.25">
      <c r="A5541" s="22">
        <v>43466</v>
      </c>
      <c r="B5541" s="7">
        <v>0.6</v>
      </c>
      <c r="C5541" t="s">
        <v>7231</v>
      </c>
      <c r="D5541" t="s">
        <v>7200</v>
      </c>
      <c r="E5541" t="s">
        <v>4171</v>
      </c>
      <c r="F5541" s="8">
        <v>92</v>
      </c>
    </row>
    <row r="5542" spans="1:6" x14ac:dyDescent="0.25">
      <c r="A5542" s="22">
        <v>43433</v>
      </c>
      <c r="B5542" s="7">
        <v>0.19</v>
      </c>
      <c r="C5542" t="s">
        <v>7232</v>
      </c>
      <c r="D5542" t="s">
        <v>7201</v>
      </c>
      <c r="E5542" t="s">
        <v>3198</v>
      </c>
      <c r="F5542" s="8">
        <v>92</v>
      </c>
    </row>
    <row r="5543" spans="1:6" x14ac:dyDescent="0.25">
      <c r="A5543" s="22">
        <v>43487</v>
      </c>
      <c r="B5543" s="7">
        <v>0.48</v>
      </c>
      <c r="C5543" t="s">
        <v>7231</v>
      </c>
      <c r="D5543" t="s">
        <v>9</v>
      </c>
      <c r="E5543" t="s">
        <v>5249</v>
      </c>
      <c r="F5543" s="8">
        <v>92</v>
      </c>
    </row>
    <row r="5544" spans="1:6" x14ac:dyDescent="0.25">
      <c r="A5544" s="22">
        <v>43455</v>
      </c>
      <c r="B5544" s="7">
        <v>0.53</v>
      </c>
      <c r="C5544" t="s">
        <v>7229</v>
      </c>
      <c r="D5544" t="s">
        <v>9</v>
      </c>
      <c r="E5544" t="s">
        <v>6945</v>
      </c>
      <c r="F5544" s="8">
        <v>92</v>
      </c>
    </row>
    <row r="5545" spans="1:6" x14ac:dyDescent="0.25">
      <c r="A5545" s="22">
        <v>43472</v>
      </c>
      <c r="B5545" s="7">
        <v>0.53</v>
      </c>
      <c r="C5545" t="s">
        <v>7226</v>
      </c>
      <c r="D5545" t="s">
        <v>9</v>
      </c>
      <c r="E5545" t="s">
        <v>4260</v>
      </c>
      <c r="F5545" s="8">
        <v>92</v>
      </c>
    </row>
    <row r="5546" spans="1:6" x14ac:dyDescent="0.25">
      <c r="A5546" s="22">
        <v>43479</v>
      </c>
      <c r="B5546" s="7">
        <v>0.57999999999999996</v>
      </c>
      <c r="C5546" t="s">
        <v>7226</v>
      </c>
      <c r="D5546" t="s">
        <v>9</v>
      </c>
      <c r="E5546" t="s">
        <v>5968</v>
      </c>
      <c r="F5546" s="8">
        <v>92</v>
      </c>
    </row>
    <row r="5547" spans="1:6" x14ac:dyDescent="0.25">
      <c r="A5547" s="22">
        <v>43490</v>
      </c>
      <c r="B5547" s="7">
        <v>0.57999999999999996</v>
      </c>
      <c r="C5547" t="s">
        <v>7229</v>
      </c>
      <c r="D5547" t="s">
        <v>9</v>
      </c>
      <c r="E5547" t="s">
        <v>7176</v>
      </c>
      <c r="F5547" s="8">
        <v>92</v>
      </c>
    </row>
    <row r="5548" spans="1:6" x14ac:dyDescent="0.25">
      <c r="A5548" s="22">
        <v>43496</v>
      </c>
      <c r="B5548" s="7">
        <v>0.09</v>
      </c>
      <c r="C5548" t="s">
        <v>7232</v>
      </c>
      <c r="D5548" t="s">
        <v>9</v>
      </c>
      <c r="E5548" t="s">
        <v>47</v>
      </c>
      <c r="F5548" s="8">
        <v>92</v>
      </c>
    </row>
    <row r="5549" spans="1:6" x14ac:dyDescent="0.25">
      <c r="A5549" s="22">
        <v>43465</v>
      </c>
      <c r="B5549" s="7">
        <v>0.32</v>
      </c>
      <c r="C5549" t="s">
        <v>7226</v>
      </c>
      <c r="D5549" t="s">
        <v>7201</v>
      </c>
      <c r="E5549" t="s">
        <v>4709</v>
      </c>
      <c r="F5549" s="8">
        <v>92</v>
      </c>
    </row>
    <row r="5550" spans="1:6" x14ac:dyDescent="0.25">
      <c r="A5550" s="22">
        <v>43441</v>
      </c>
      <c r="B5550" s="7">
        <v>0.01</v>
      </c>
      <c r="C5550" t="s">
        <v>7229</v>
      </c>
      <c r="D5550" t="s">
        <v>7200</v>
      </c>
      <c r="E5550" t="s">
        <v>6485</v>
      </c>
      <c r="F5550" s="8">
        <v>92</v>
      </c>
    </row>
    <row r="5551" spans="1:6" x14ac:dyDescent="0.25">
      <c r="A5551" s="22">
        <v>43539</v>
      </c>
      <c r="B5551" s="7">
        <v>0.56999999999999995</v>
      </c>
      <c r="C5551" t="s">
        <v>7229</v>
      </c>
      <c r="D5551" t="s">
        <v>7200</v>
      </c>
      <c r="E5551" t="s">
        <v>6592</v>
      </c>
      <c r="F5551" s="8">
        <v>92</v>
      </c>
    </row>
    <row r="5552" spans="1:6" x14ac:dyDescent="0.25">
      <c r="A5552" s="22">
        <v>43476</v>
      </c>
      <c r="B5552" s="7">
        <v>0.78</v>
      </c>
      <c r="C5552" t="s">
        <v>7229</v>
      </c>
      <c r="D5552" t="s">
        <v>7200</v>
      </c>
      <c r="E5552" t="s">
        <v>5184</v>
      </c>
      <c r="F5552" s="8">
        <v>92</v>
      </c>
    </row>
    <row r="5553" spans="1:6" x14ac:dyDescent="0.25">
      <c r="A5553" s="22">
        <v>43475</v>
      </c>
      <c r="B5553" s="7">
        <v>0.2</v>
      </c>
      <c r="C5553" t="s">
        <v>7232</v>
      </c>
      <c r="D5553" t="s">
        <v>9</v>
      </c>
      <c r="E5553" t="s">
        <v>5740</v>
      </c>
      <c r="F5553" s="8">
        <v>92</v>
      </c>
    </row>
    <row r="5554" spans="1:6" x14ac:dyDescent="0.25">
      <c r="A5554" s="22">
        <v>43424</v>
      </c>
      <c r="B5554" s="7">
        <v>0.89</v>
      </c>
      <c r="C5554" t="s">
        <v>7231</v>
      </c>
      <c r="D5554" t="s">
        <v>9</v>
      </c>
      <c r="E5554" t="s">
        <v>6783</v>
      </c>
      <c r="F5554" s="8">
        <v>92</v>
      </c>
    </row>
    <row r="5555" spans="1:6" x14ac:dyDescent="0.25">
      <c r="A5555" s="22">
        <v>43528</v>
      </c>
      <c r="B5555" s="7">
        <v>0.98</v>
      </c>
      <c r="C5555" t="s">
        <v>7226</v>
      </c>
      <c r="D5555" t="s">
        <v>9</v>
      </c>
      <c r="E5555" t="s">
        <v>4956</v>
      </c>
      <c r="F5555" s="8">
        <v>92</v>
      </c>
    </row>
    <row r="5556" spans="1:6" x14ac:dyDescent="0.25">
      <c r="A5556" s="22">
        <v>43525</v>
      </c>
      <c r="B5556" s="7">
        <v>0.41</v>
      </c>
      <c r="C5556" t="s">
        <v>7229</v>
      </c>
      <c r="D5556" t="s">
        <v>9</v>
      </c>
      <c r="E5556" t="s">
        <v>5887</v>
      </c>
      <c r="F5556" s="8">
        <v>92</v>
      </c>
    </row>
    <row r="5557" spans="1:6" x14ac:dyDescent="0.25">
      <c r="A5557" s="22">
        <v>43487</v>
      </c>
      <c r="B5557" s="7">
        <v>0.85</v>
      </c>
      <c r="C5557" t="s">
        <v>7231</v>
      </c>
      <c r="D5557" t="s">
        <v>7201</v>
      </c>
      <c r="E5557" t="s">
        <v>2147</v>
      </c>
      <c r="F5557" s="8">
        <v>92</v>
      </c>
    </row>
    <row r="5558" spans="1:6" x14ac:dyDescent="0.25">
      <c r="A5558" s="22">
        <v>43514</v>
      </c>
      <c r="B5558" s="7">
        <v>0.75</v>
      </c>
      <c r="C5558" t="s">
        <v>7226</v>
      </c>
      <c r="D5558" t="s">
        <v>7201</v>
      </c>
      <c r="E5558" t="s">
        <v>2911</v>
      </c>
      <c r="F5558" s="8">
        <v>92</v>
      </c>
    </row>
    <row r="5559" spans="1:6" x14ac:dyDescent="0.25">
      <c r="A5559" s="22">
        <v>43440</v>
      </c>
      <c r="B5559" s="7">
        <v>0.93</v>
      </c>
      <c r="C5559" t="s">
        <v>7232</v>
      </c>
      <c r="D5559" t="s">
        <v>7200</v>
      </c>
      <c r="E5559" t="s">
        <v>5754</v>
      </c>
      <c r="F5559" s="8">
        <v>92</v>
      </c>
    </row>
    <row r="5560" spans="1:6" x14ac:dyDescent="0.25">
      <c r="A5560" s="22">
        <v>43458</v>
      </c>
      <c r="B5560" s="7">
        <v>0.27</v>
      </c>
      <c r="C5560" t="s">
        <v>7226</v>
      </c>
      <c r="D5560" t="s">
        <v>7201</v>
      </c>
      <c r="E5560" t="s">
        <v>6422</v>
      </c>
      <c r="F5560" s="8">
        <v>92</v>
      </c>
    </row>
    <row r="5561" spans="1:6" x14ac:dyDescent="0.25">
      <c r="A5561" s="22">
        <v>43423</v>
      </c>
      <c r="B5561" s="7">
        <v>0.97</v>
      </c>
      <c r="C5561" t="s">
        <v>7226</v>
      </c>
      <c r="D5561" t="s">
        <v>9</v>
      </c>
      <c r="E5561" t="s">
        <v>6366</v>
      </c>
      <c r="F5561" s="8">
        <v>92</v>
      </c>
    </row>
    <row r="5562" spans="1:6" x14ac:dyDescent="0.25">
      <c r="A5562" s="22">
        <v>43517</v>
      </c>
      <c r="B5562" s="7">
        <v>0.06</v>
      </c>
      <c r="C5562" t="s">
        <v>7232</v>
      </c>
      <c r="D5562" t="s">
        <v>7200</v>
      </c>
      <c r="E5562" t="s">
        <v>6710</v>
      </c>
      <c r="F5562" s="8">
        <v>92</v>
      </c>
    </row>
    <row r="5563" spans="1:6" x14ac:dyDescent="0.25">
      <c r="A5563" s="22">
        <v>43430</v>
      </c>
      <c r="B5563" s="7">
        <v>0.52</v>
      </c>
      <c r="C5563" t="s">
        <v>7226</v>
      </c>
      <c r="D5563" t="s">
        <v>7202</v>
      </c>
      <c r="E5563" t="s">
        <v>5114</v>
      </c>
      <c r="F5563" s="8">
        <v>92</v>
      </c>
    </row>
    <row r="5564" spans="1:6" x14ac:dyDescent="0.25">
      <c r="A5564" s="22">
        <v>43434</v>
      </c>
      <c r="B5564" s="7">
        <v>0.7</v>
      </c>
      <c r="C5564" t="s">
        <v>7229</v>
      </c>
      <c r="D5564" t="s">
        <v>7201</v>
      </c>
      <c r="E5564" t="s">
        <v>6990</v>
      </c>
      <c r="F5564" s="8">
        <v>92</v>
      </c>
    </row>
    <row r="5565" spans="1:6" x14ac:dyDescent="0.25">
      <c r="A5565" s="22">
        <v>43454</v>
      </c>
      <c r="B5565" s="7">
        <v>0.46</v>
      </c>
      <c r="C5565" t="s">
        <v>7232</v>
      </c>
      <c r="D5565" t="s">
        <v>9</v>
      </c>
      <c r="E5565" t="s">
        <v>5815</v>
      </c>
      <c r="F5565" s="8">
        <v>92</v>
      </c>
    </row>
    <row r="5566" spans="1:6" x14ac:dyDescent="0.25">
      <c r="A5566" s="22">
        <v>43531</v>
      </c>
      <c r="B5566" s="7">
        <v>0.87</v>
      </c>
      <c r="C5566" t="s">
        <v>7232</v>
      </c>
      <c r="D5566" t="s">
        <v>9</v>
      </c>
      <c r="E5566" t="s">
        <v>6342</v>
      </c>
      <c r="F5566" s="8">
        <v>92</v>
      </c>
    </row>
    <row r="5567" spans="1:6" x14ac:dyDescent="0.25">
      <c r="A5567" s="22">
        <v>43508</v>
      </c>
      <c r="B5567" s="7">
        <v>0.21</v>
      </c>
      <c r="C5567" t="s">
        <v>7231</v>
      </c>
      <c r="D5567" t="s">
        <v>7200</v>
      </c>
      <c r="E5567" t="s">
        <v>6915</v>
      </c>
      <c r="F5567" s="8">
        <v>92</v>
      </c>
    </row>
    <row r="5568" spans="1:6" x14ac:dyDescent="0.25">
      <c r="A5568" s="22">
        <v>43479</v>
      </c>
      <c r="B5568" s="7">
        <v>0.21</v>
      </c>
      <c r="C5568" t="s">
        <v>7226</v>
      </c>
      <c r="D5568" t="s">
        <v>7201</v>
      </c>
      <c r="E5568" t="s">
        <v>5931</v>
      </c>
      <c r="F5568" s="8">
        <v>92</v>
      </c>
    </row>
    <row r="5569" spans="1:6" x14ac:dyDescent="0.25">
      <c r="A5569" s="22">
        <v>43419</v>
      </c>
      <c r="B5569" s="7">
        <v>0.17</v>
      </c>
      <c r="C5569" t="s">
        <v>7232</v>
      </c>
      <c r="D5569" t="s">
        <v>7201</v>
      </c>
      <c r="E5569" t="s">
        <v>7051</v>
      </c>
      <c r="F5569" s="8">
        <v>92</v>
      </c>
    </row>
    <row r="5570" spans="1:6" x14ac:dyDescent="0.25">
      <c r="A5570" s="22">
        <v>43468</v>
      </c>
      <c r="B5570" s="7">
        <v>0.8</v>
      </c>
      <c r="C5570" t="s">
        <v>7232</v>
      </c>
      <c r="D5570" t="s">
        <v>7202</v>
      </c>
      <c r="E5570" t="s">
        <v>5811</v>
      </c>
      <c r="F5570" s="8">
        <v>92</v>
      </c>
    </row>
    <row r="5571" spans="1:6" x14ac:dyDescent="0.25">
      <c r="A5571" s="22">
        <v>43504</v>
      </c>
      <c r="B5571" s="7">
        <v>0.56000000000000005</v>
      </c>
      <c r="C5571" t="s">
        <v>7229</v>
      </c>
      <c r="D5571" t="s">
        <v>7201</v>
      </c>
      <c r="E5571" t="s">
        <v>5770</v>
      </c>
      <c r="F5571" s="8">
        <v>92</v>
      </c>
    </row>
    <row r="5572" spans="1:6" x14ac:dyDescent="0.25">
      <c r="A5572" s="22">
        <v>43445</v>
      </c>
      <c r="B5572" s="7">
        <v>0.32</v>
      </c>
      <c r="C5572" t="s">
        <v>7231</v>
      </c>
      <c r="D5572" t="s">
        <v>7200</v>
      </c>
      <c r="E5572" t="s">
        <v>25</v>
      </c>
      <c r="F5572" s="8">
        <v>92</v>
      </c>
    </row>
    <row r="5573" spans="1:6" x14ac:dyDescent="0.25">
      <c r="A5573" s="22">
        <v>43483</v>
      </c>
      <c r="B5573" s="7">
        <v>0.56000000000000005</v>
      </c>
      <c r="C5573" t="s">
        <v>7229</v>
      </c>
      <c r="D5573" t="s">
        <v>7201</v>
      </c>
      <c r="E5573" t="s">
        <v>6177</v>
      </c>
      <c r="F5573" s="8">
        <v>92</v>
      </c>
    </row>
    <row r="5574" spans="1:6" x14ac:dyDescent="0.25">
      <c r="A5574" s="22">
        <v>43465</v>
      </c>
      <c r="B5574" s="7">
        <v>0.87</v>
      </c>
      <c r="C5574" t="s">
        <v>7226</v>
      </c>
      <c r="D5574" t="s">
        <v>9</v>
      </c>
      <c r="E5574" t="s">
        <v>2480</v>
      </c>
      <c r="F5574" s="8">
        <v>92</v>
      </c>
    </row>
    <row r="5575" spans="1:6" x14ac:dyDescent="0.25">
      <c r="A5575" s="22">
        <v>43472</v>
      </c>
      <c r="B5575" s="7">
        <v>0.24</v>
      </c>
      <c r="C5575" t="s">
        <v>7226</v>
      </c>
      <c r="D5575" t="s">
        <v>7201</v>
      </c>
      <c r="E5575" t="s">
        <v>2332</v>
      </c>
      <c r="F5575" s="8">
        <v>92</v>
      </c>
    </row>
    <row r="5576" spans="1:6" x14ac:dyDescent="0.25">
      <c r="A5576" s="22">
        <v>43472</v>
      </c>
      <c r="B5576" s="7">
        <v>0.31</v>
      </c>
      <c r="C5576" t="s">
        <v>7226</v>
      </c>
      <c r="D5576" t="s">
        <v>9</v>
      </c>
      <c r="E5576" t="s">
        <v>7012</v>
      </c>
      <c r="F5576" s="8">
        <v>92</v>
      </c>
    </row>
    <row r="5577" spans="1:6" x14ac:dyDescent="0.25">
      <c r="A5577" s="22">
        <v>43420</v>
      </c>
      <c r="B5577" s="7">
        <v>0.7</v>
      </c>
      <c r="C5577" t="s">
        <v>7229</v>
      </c>
      <c r="D5577" t="s">
        <v>9</v>
      </c>
      <c r="E5577" t="s">
        <v>7123</v>
      </c>
      <c r="F5577" s="8">
        <v>92</v>
      </c>
    </row>
    <row r="5578" spans="1:6" x14ac:dyDescent="0.25">
      <c r="A5578" s="22">
        <v>43546</v>
      </c>
      <c r="B5578" s="7">
        <v>0.47</v>
      </c>
      <c r="C5578" t="s">
        <v>7229</v>
      </c>
      <c r="D5578" t="s">
        <v>7201</v>
      </c>
      <c r="E5578" t="s">
        <v>530</v>
      </c>
      <c r="F5578" s="8">
        <v>92</v>
      </c>
    </row>
    <row r="5579" spans="1:6" x14ac:dyDescent="0.25">
      <c r="A5579" s="22">
        <v>43427</v>
      </c>
      <c r="B5579" s="7">
        <v>0.47</v>
      </c>
      <c r="C5579" t="s">
        <v>7229</v>
      </c>
      <c r="D5579" t="s">
        <v>7200</v>
      </c>
      <c r="E5579" t="s">
        <v>3923</v>
      </c>
      <c r="F5579" s="8">
        <v>92</v>
      </c>
    </row>
    <row r="5580" spans="1:6" x14ac:dyDescent="0.25">
      <c r="A5580" s="22">
        <v>43542</v>
      </c>
      <c r="B5580" s="7">
        <v>0.35</v>
      </c>
      <c r="C5580" t="s">
        <v>7226</v>
      </c>
      <c r="D5580" t="s">
        <v>9</v>
      </c>
      <c r="E5580" t="s">
        <v>548</v>
      </c>
      <c r="F5580" s="8">
        <v>92</v>
      </c>
    </row>
    <row r="5581" spans="1:6" x14ac:dyDescent="0.25">
      <c r="A5581" s="22">
        <v>43517</v>
      </c>
      <c r="B5581" s="7">
        <v>0.72</v>
      </c>
      <c r="C5581" t="s">
        <v>7232</v>
      </c>
      <c r="D5581" t="s">
        <v>7201</v>
      </c>
      <c r="E5581" t="s">
        <v>6036</v>
      </c>
      <c r="F5581" s="8">
        <v>92</v>
      </c>
    </row>
    <row r="5582" spans="1:6" x14ac:dyDescent="0.25">
      <c r="A5582" s="22">
        <v>43550</v>
      </c>
      <c r="B5582" s="7">
        <v>0.37</v>
      </c>
      <c r="C5582" t="s">
        <v>7231</v>
      </c>
      <c r="D5582" t="s">
        <v>7202</v>
      </c>
      <c r="E5582" t="s">
        <v>7032</v>
      </c>
      <c r="F5582" s="8">
        <v>92</v>
      </c>
    </row>
    <row r="5583" spans="1:6" x14ac:dyDescent="0.25">
      <c r="A5583" s="22">
        <v>43524</v>
      </c>
      <c r="B5583" s="7">
        <v>0.42</v>
      </c>
      <c r="C5583" t="s">
        <v>7232</v>
      </c>
      <c r="D5583" t="s">
        <v>7202</v>
      </c>
      <c r="E5583" t="s">
        <v>5606</v>
      </c>
      <c r="F5583" s="8">
        <v>92</v>
      </c>
    </row>
    <row r="5584" spans="1:6" x14ac:dyDescent="0.25">
      <c r="A5584" s="22">
        <v>43550</v>
      </c>
      <c r="B5584" s="7">
        <v>0.92</v>
      </c>
      <c r="C5584" t="s">
        <v>7231</v>
      </c>
      <c r="D5584" t="s">
        <v>9</v>
      </c>
      <c r="E5584" t="s">
        <v>4844</v>
      </c>
      <c r="F5584" s="8">
        <v>92</v>
      </c>
    </row>
    <row r="5585" spans="1:6" x14ac:dyDescent="0.25">
      <c r="A5585" s="22">
        <v>43496</v>
      </c>
      <c r="B5585" s="7">
        <v>0.82</v>
      </c>
      <c r="C5585" t="s">
        <v>7232</v>
      </c>
      <c r="D5585" t="s">
        <v>7201</v>
      </c>
      <c r="E5585" t="s">
        <v>5319</v>
      </c>
      <c r="F5585" s="8">
        <v>92</v>
      </c>
    </row>
    <row r="5586" spans="1:6" x14ac:dyDescent="0.25">
      <c r="A5586" s="22">
        <v>43487</v>
      </c>
      <c r="B5586" s="7">
        <v>0.94</v>
      </c>
      <c r="C5586" t="s">
        <v>7231</v>
      </c>
      <c r="D5586" t="s">
        <v>9</v>
      </c>
      <c r="E5586" t="s">
        <v>5095</v>
      </c>
      <c r="F5586" s="8">
        <v>92</v>
      </c>
    </row>
    <row r="5587" spans="1:6" x14ac:dyDescent="0.25">
      <c r="A5587" s="22">
        <v>43507</v>
      </c>
      <c r="B5587" s="7">
        <v>0.23</v>
      </c>
      <c r="C5587" t="s">
        <v>7226</v>
      </c>
      <c r="D5587" t="s">
        <v>7203</v>
      </c>
      <c r="E5587" t="s">
        <v>6426</v>
      </c>
      <c r="F5587" s="8">
        <v>92</v>
      </c>
    </row>
    <row r="5588" spans="1:6" x14ac:dyDescent="0.25">
      <c r="A5588" s="22">
        <v>43483</v>
      </c>
      <c r="B5588" s="7">
        <v>0.9</v>
      </c>
      <c r="C5588" t="s">
        <v>7229</v>
      </c>
      <c r="D5588" t="s">
        <v>7201</v>
      </c>
      <c r="E5588" t="s">
        <v>6076</v>
      </c>
      <c r="F5588" s="8">
        <v>92</v>
      </c>
    </row>
    <row r="5589" spans="1:6" x14ac:dyDescent="0.25">
      <c r="A5589" s="22">
        <v>43455</v>
      </c>
      <c r="B5589" s="7">
        <v>0.72</v>
      </c>
      <c r="C5589" t="s">
        <v>7229</v>
      </c>
      <c r="D5589" t="s">
        <v>7201</v>
      </c>
      <c r="E5589" t="s">
        <v>2566</v>
      </c>
      <c r="F5589" s="8">
        <v>92</v>
      </c>
    </row>
    <row r="5590" spans="1:6" x14ac:dyDescent="0.25">
      <c r="A5590" s="22">
        <v>43490</v>
      </c>
      <c r="B5590" s="7">
        <v>0.92</v>
      </c>
      <c r="C5590" t="s">
        <v>7229</v>
      </c>
      <c r="D5590" t="s">
        <v>7203</v>
      </c>
      <c r="E5590" t="s">
        <v>1277</v>
      </c>
      <c r="F5590" s="8">
        <v>92</v>
      </c>
    </row>
    <row r="5591" spans="1:6" x14ac:dyDescent="0.25">
      <c r="A5591" s="22">
        <v>43468</v>
      </c>
      <c r="B5591" s="7">
        <v>0.65</v>
      </c>
      <c r="C5591" t="s">
        <v>7232</v>
      </c>
      <c r="D5591" t="s">
        <v>7201</v>
      </c>
      <c r="E5591" t="s">
        <v>6321</v>
      </c>
      <c r="F5591" s="8">
        <v>92</v>
      </c>
    </row>
    <row r="5592" spans="1:6" x14ac:dyDescent="0.25">
      <c r="A5592" s="22">
        <v>43528</v>
      </c>
      <c r="B5592" s="7">
        <v>0.99</v>
      </c>
      <c r="C5592" t="s">
        <v>7226</v>
      </c>
      <c r="D5592" t="s">
        <v>9</v>
      </c>
      <c r="E5592" t="s">
        <v>7147</v>
      </c>
      <c r="F5592" s="8">
        <v>92</v>
      </c>
    </row>
    <row r="5593" spans="1:6" x14ac:dyDescent="0.25">
      <c r="A5593" s="22">
        <v>43465</v>
      </c>
      <c r="B5593" s="7">
        <v>0.76</v>
      </c>
      <c r="C5593" t="s">
        <v>7226</v>
      </c>
      <c r="D5593" t="s">
        <v>9</v>
      </c>
      <c r="E5593" t="s">
        <v>5517</v>
      </c>
      <c r="F5593" s="8">
        <v>92</v>
      </c>
    </row>
    <row r="5594" spans="1:6" x14ac:dyDescent="0.25">
      <c r="A5594" s="22">
        <v>43482</v>
      </c>
      <c r="B5594" s="7">
        <v>0.49</v>
      </c>
      <c r="C5594" t="s">
        <v>7232</v>
      </c>
      <c r="D5594" t="s">
        <v>9</v>
      </c>
      <c r="E5594" t="s">
        <v>5617</v>
      </c>
      <c r="F5594" s="8">
        <v>92</v>
      </c>
    </row>
    <row r="5595" spans="1:6" x14ac:dyDescent="0.25">
      <c r="A5595" s="22">
        <v>43452</v>
      </c>
      <c r="B5595" s="7">
        <v>0.52</v>
      </c>
      <c r="C5595" t="s">
        <v>7231</v>
      </c>
      <c r="D5595" t="s">
        <v>7200</v>
      </c>
      <c r="E5595" t="s">
        <v>1023</v>
      </c>
      <c r="F5595" s="8">
        <v>92</v>
      </c>
    </row>
    <row r="5596" spans="1:6" x14ac:dyDescent="0.25">
      <c r="A5596" s="22">
        <v>43489</v>
      </c>
      <c r="B5596" s="7">
        <v>0.01</v>
      </c>
      <c r="C5596" t="s">
        <v>7232</v>
      </c>
      <c r="D5596" t="s">
        <v>7202</v>
      </c>
      <c r="E5596" t="s">
        <v>6626</v>
      </c>
      <c r="F5596" s="8">
        <v>92</v>
      </c>
    </row>
    <row r="5597" spans="1:6" x14ac:dyDescent="0.25">
      <c r="A5597" s="22">
        <v>43438</v>
      </c>
      <c r="B5597" s="7">
        <v>0.5</v>
      </c>
      <c r="C5597" t="s">
        <v>7231</v>
      </c>
      <c r="D5597" t="s">
        <v>7201</v>
      </c>
      <c r="E5597" t="s">
        <v>5660</v>
      </c>
      <c r="F5597" s="8">
        <v>92</v>
      </c>
    </row>
    <row r="5598" spans="1:6" x14ac:dyDescent="0.25">
      <c r="A5598" s="22">
        <v>43504</v>
      </c>
      <c r="B5598" s="7">
        <v>0.23</v>
      </c>
      <c r="C5598" t="s">
        <v>7229</v>
      </c>
      <c r="D5598" t="s">
        <v>7201</v>
      </c>
      <c r="E5598" t="s">
        <v>7048</v>
      </c>
      <c r="F5598" s="8">
        <v>92</v>
      </c>
    </row>
    <row r="5599" spans="1:6" x14ac:dyDescent="0.25">
      <c r="A5599" s="22">
        <v>43448</v>
      </c>
      <c r="B5599" s="7">
        <v>0.68</v>
      </c>
      <c r="C5599" t="s">
        <v>7229</v>
      </c>
      <c r="D5599" t="s">
        <v>7201</v>
      </c>
      <c r="E5599" t="s">
        <v>5253</v>
      </c>
      <c r="F5599" s="8">
        <v>92</v>
      </c>
    </row>
    <row r="5600" spans="1:6" x14ac:dyDescent="0.25">
      <c r="A5600" s="22">
        <v>43472</v>
      </c>
      <c r="B5600" s="7">
        <v>0.26</v>
      </c>
      <c r="C5600" t="s">
        <v>7226</v>
      </c>
      <c r="D5600" t="s">
        <v>9</v>
      </c>
      <c r="E5600" t="s">
        <v>2748</v>
      </c>
      <c r="F5600" s="8">
        <v>92</v>
      </c>
    </row>
    <row r="5601" spans="1:6" x14ac:dyDescent="0.25">
      <c r="A5601" s="22">
        <v>43546</v>
      </c>
      <c r="B5601" s="7">
        <v>0.19</v>
      </c>
      <c r="C5601" t="s">
        <v>7229</v>
      </c>
      <c r="D5601" t="s">
        <v>9</v>
      </c>
      <c r="E5601" t="s">
        <v>5272</v>
      </c>
      <c r="F5601" s="8">
        <v>92</v>
      </c>
    </row>
    <row r="5602" spans="1:6" x14ac:dyDescent="0.25">
      <c r="A5602" s="22">
        <v>43542</v>
      </c>
      <c r="B5602" s="7">
        <v>0.93</v>
      </c>
      <c r="C5602" t="s">
        <v>7226</v>
      </c>
      <c r="D5602" t="s">
        <v>9</v>
      </c>
      <c r="E5602" t="s">
        <v>4093</v>
      </c>
      <c r="F5602" s="8">
        <v>92</v>
      </c>
    </row>
    <row r="5603" spans="1:6" x14ac:dyDescent="0.25">
      <c r="A5603" s="22">
        <v>43482</v>
      </c>
      <c r="B5603" s="7">
        <v>0.99</v>
      </c>
      <c r="C5603" t="s">
        <v>7232</v>
      </c>
      <c r="D5603" t="s">
        <v>7200</v>
      </c>
      <c r="E5603" t="s">
        <v>6660</v>
      </c>
      <c r="F5603" s="8">
        <v>92</v>
      </c>
    </row>
    <row r="5604" spans="1:6" x14ac:dyDescent="0.25">
      <c r="A5604" s="22">
        <v>43424</v>
      </c>
      <c r="B5604" s="7">
        <v>0.86</v>
      </c>
      <c r="C5604" t="s">
        <v>7231</v>
      </c>
      <c r="D5604" t="s">
        <v>7201</v>
      </c>
      <c r="E5604" t="s">
        <v>5624</v>
      </c>
      <c r="F5604" s="8">
        <v>92</v>
      </c>
    </row>
    <row r="5605" spans="1:6" x14ac:dyDescent="0.25">
      <c r="A5605" s="22">
        <v>43438</v>
      </c>
      <c r="B5605" s="7">
        <v>0.86</v>
      </c>
      <c r="C5605" t="s">
        <v>7231</v>
      </c>
      <c r="D5605" t="s">
        <v>9</v>
      </c>
      <c r="E5605" t="s">
        <v>5395</v>
      </c>
      <c r="F5605" s="8">
        <v>92</v>
      </c>
    </row>
    <row r="5606" spans="1:6" x14ac:dyDescent="0.25">
      <c r="A5606" s="22">
        <v>43545</v>
      </c>
      <c r="B5606" s="7">
        <v>0.91</v>
      </c>
      <c r="C5606" t="s">
        <v>7232</v>
      </c>
      <c r="D5606" t="s">
        <v>9</v>
      </c>
      <c r="E5606" t="s">
        <v>5634</v>
      </c>
      <c r="F5606" s="8">
        <v>92</v>
      </c>
    </row>
    <row r="5607" spans="1:6" x14ac:dyDescent="0.25">
      <c r="A5607" s="22">
        <v>43546</v>
      </c>
      <c r="B5607" s="7">
        <v>0.8</v>
      </c>
      <c r="C5607" t="s">
        <v>7229</v>
      </c>
      <c r="D5607" t="s">
        <v>7200</v>
      </c>
      <c r="E5607" t="s">
        <v>286</v>
      </c>
      <c r="F5607" s="8">
        <v>92</v>
      </c>
    </row>
    <row r="5608" spans="1:6" x14ac:dyDescent="0.25">
      <c r="A5608" s="22">
        <v>43521</v>
      </c>
      <c r="B5608" s="7">
        <v>0.78</v>
      </c>
      <c r="C5608" t="s">
        <v>7226</v>
      </c>
      <c r="D5608" t="s">
        <v>9</v>
      </c>
      <c r="E5608" t="s">
        <v>5316</v>
      </c>
      <c r="F5608" s="8">
        <v>92</v>
      </c>
    </row>
    <row r="5609" spans="1:6" x14ac:dyDescent="0.25">
      <c r="A5609" s="22">
        <v>43451</v>
      </c>
      <c r="B5609" s="7">
        <v>0.52</v>
      </c>
      <c r="C5609" t="s">
        <v>7226</v>
      </c>
      <c r="D5609" t="s">
        <v>9</v>
      </c>
      <c r="E5609" t="s">
        <v>3081</v>
      </c>
      <c r="F5609" s="8">
        <v>92</v>
      </c>
    </row>
    <row r="5610" spans="1:6" x14ac:dyDescent="0.25">
      <c r="A5610" s="22">
        <v>43553</v>
      </c>
      <c r="B5610" s="7">
        <v>0.5</v>
      </c>
      <c r="C5610" t="s">
        <v>7229</v>
      </c>
      <c r="D5610" t="s">
        <v>9</v>
      </c>
      <c r="E5610" t="s">
        <v>6325</v>
      </c>
      <c r="F5610" s="8">
        <v>92</v>
      </c>
    </row>
    <row r="5611" spans="1:6" x14ac:dyDescent="0.25">
      <c r="A5611" s="22">
        <v>43542</v>
      </c>
      <c r="B5611" s="7">
        <v>0.52</v>
      </c>
      <c r="C5611" t="s">
        <v>7226</v>
      </c>
      <c r="D5611" t="s">
        <v>9</v>
      </c>
      <c r="E5611" t="s">
        <v>3473</v>
      </c>
      <c r="F5611" s="8">
        <v>92</v>
      </c>
    </row>
    <row r="5612" spans="1:6" x14ac:dyDescent="0.25">
      <c r="A5612" s="22">
        <v>43542</v>
      </c>
      <c r="B5612" s="7">
        <v>0.9</v>
      </c>
      <c r="C5612" t="s">
        <v>7226</v>
      </c>
      <c r="D5612" t="s">
        <v>7201</v>
      </c>
      <c r="E5612" t="s">
        <v>4171</v>
      </c>
      <c r="F5612" s="8">
        <v>92</v>
      </c>
    </row>
    <row r="5613" spans="1:6" x14ac:dyDescent="0.25">
      <c r="A5613" s="22">
        <v>43550</v>
      </c>
      <c r="B5613" s="7">
        <v>0.57999999999999996</v>
      </c>
      <c r="C5613" t="s">
        <v>7231</v>
      </c>
      <c r="D5613" t="s">
        <v>9</v>
      </c>
      <c r="E5613" t="s">
        <v>3694</v>
      </c>
      <c r="F5613" s="8">
        <v>92</v>
      </c>
    </row>
    <row r="5614" spans="1:6" x14ac:dyDescent="0.25">
      <c r="A5614" s="22">
        <v>43496</v>
      </c>
      <c r="B5614" s="7">
        <v>0.98</v>
      </c>
      <c r="C5614" t="s">
        <v>7232</v>
      </c>
      <c r="D5614" t="s">
        <v>7200</v>
      </c>
      <c r="E5614" t="s">
        <v>6041</v>
      </c>
      <c r="F5614" s="8">
        <v>92</v>
      </c>
    </row>
    <row r="5615" spans="1:6" x14ac:dyDescent="0.25">
      <c r="A5615" s="22">
        <v>43419</v>
      </c>
      <c r="B5615" s="7">
        <v>0.49</v>
      </c>
      <c r="C5615" t="s">
        <v>7232</v>
      </c>
      <c r="D5615" t="s">
        <v>9</v>
      </c>
      <c r="E5615" t="s">
        <v>6403</v>
      </c>
      <c r="F5615" s="8">
        <v>92</v>
      </c>
    </row>
    <row r="5616" spans="1:6" x14ac:dyDescent="0.25">
      <c r="A5616" s="22">
        <v>43504</v>
      </c>
      <c r="B5616" s="7">
        <v>0.31</v>
      </c>
      <c r="C5616" t="s">
        <v>7229</v>
      </c>
      <c r="D5616" t="s">
        <v>7200</v>
      </c>
      <c r="E5616" t="s">
        <v>3321</v>
      </c>
      <c r="F5616" s="8">
        <v>92</v>
      </c>
    </row>
    <row r="5617" spans="1:6" x14ac:dyDescent="0.25">
      <c r="A5617" s="22">
        <v>43469</v>
      </c>
      <c r="B5617" s="7">
        <v>0.24</v>
      </c>
      <c r="C5617" t="s">
        <v>7229</v>
      </c>
      <c r="D5617" t="s">
        <v>9</v>
      </c>
      <c r="E5617" t="s">
        <v>1720</v>
      </c>
      <c r="F5617" s="8">
        <v>92</v>
      </c>
    </row>
    <row r="5618" spans="1:6" x14ac:dyDescent="0.25">
      <c r="A5618" s="22">
        <v>43431</v>
      </c>
      <c r="B5618" s="7">
        <v>0.99</v>
      </c>
      <c r="C5618" t="s">
        <v>7231</v>
      </c>
      <c r="D5618" t="s">
        <v>7201</v>
      </c>
      <c r="E5618" t="s">
        <v>5872</v>
      </c>
      <c r="F5618" s="8">
        <v>92</v>
      </c>
    </row>
    <row r="5619" spans="1:6" x14ac:dyDescent="0.25">
      <c r="A5619" s="22">
        <v>43475</v>
      </c>
      <c r="B5619" s="7">
        <v>0.91</v>
      </c>
      <c r="C5619" t="s">
        <v>7232</v>
      </c>
      <c r="D5619" t="s">
        <v>9</v>
      </c>
      <c r="E5619" t="s">
        <v>5884</v>
      </c>
      <c r="F5619" s="8">
        <v>92</v>
      </c>
    </row>
    <row r="5620" spans="1:6" x14ac:dyDescent="0.25">
      <c r="A5620" s="22">
        <v>43480</v>
      </c>
      <c r="B5620" s="7">
        <v>0.56999999999999995</v>
      </c>
      <c r="C5620" t="s">
        <v>7231</v>
      </c>
      <c r="D5620" t="s">
        <v>9</v>
      </c>
      <c r="E5620" t="s">
        <v>6672</v>
      </c>
      <c r="F5620" s="8">
        <v>92</v>
      </c>
    </row>
    <row r="5621" spans="1:6" x14ac:dyDescent="0.25">
      <c r="A5621" s="22">
        <v>43438</v>
      </c>
      <c r="B5621" s="7">
        <v>0.53</v>
      </c>
      <c r="C5621" t="s">
        <v>7231</v>
      </c>
      <c r="D5621" t="s">
        <v>7201</v>
      </c>
      <c r="E5621" t="s">
        <v>6250</v>
      </c>
      <c r="F5621" s="8">
        <v>92</v>
      </c>
    </row>
    <row r="5622" spans="1:6" x14ac:dyDescent="0.25">
      <c r="A5622" s="22">
        <v>43452</v>
      </c>
      <c r="B5622" s="7">
        <v>0.73</v>
      </c>
      <c r="C5622" t="s">
        <v>7231</v>
      </c>
      <c r="D5622" t="s">
        <v>7200</v>
      </c>
      <c r="E5622" t="s">
        <v>6333</v>
      </c>
      <c r="F5622" s="8">
        <v>92</v>
      </c>
    </row>
    <row r="5623" spans="1:6" x14ac:dyDescent="0.25">
      <c r="A5623" s="22">
        <v>43511</v>
      </c>
      <c r="B5623" s="7">
        <v>0.73</v>
      </c>
      <c r="C5623" t="s">
        <v>7229</v>
      </c>
      <c r="D5623" t="s">
        <v>7201</v>
      </c>
      <c r="E5623" t="s">
        <v>7032</v>
      </c>
      <c r="F5623" s="8">
        <v>92</v>
      </c>
    </row>
    <row r="5624" spans="1:6" x14ac:dyDescent="0.25">
      <c r="A5624" s="22">
        <v>43518</v>
      </c>
      <c r="B5624" s="7">
        <v>0.73</v>
      </c>
      <c r="C5624" t="s">
        <v>7229</v>
      </c>
      <c r="D5624" t="s">
        <v>7201</v>
      </c>
      <c r="E5624" t="s">
        <v>5825</v>
      </c>
      <c r="F5624" s="8">
        <v>92</v>
      </c>
    </row>
    <row r="5625" spans="1:6" x14ac:dyDescent="0.25">
      <c r="A5625" s="22">
        <v>43553</v>
      </c>
      <c r="B5625" s="7">
        <v>0.6</v>
      </c>
      <c r="C5625" t="s">
        <v>7229</v>
      </c>
      <c r="D5625" t="s">
        <v>9</v>
      </c>
      <c r="E5625" t="s">
        <v>6873</v>
      </c>
      <c r="F5625" s="8">
        <v>92</v>
      </c>
    </row>
    <row r="5626" spans="1:6" x14ac:dyDescent="0.25">
      <c r="A5626" s="22">
        <v>43489</v>
      </c>
      <c r="B5626" s="7">
        <v>0.39</v>
      </c>
      <c r="C5626" t="s">
        <v>7232</v>
      </c>
      <c r="D5626" t="s">
        <v>7202</v>
      </c>
      <c r="E5626" t="s">
        <v>4030</v>
      </c>
      <c r="F5626" s="8">
        <v>92</v>
      </c>
    </row>
    <row r="5627" spans="1:6" x14ac:dyDescent="0.25">
      <c r="A5627" s="22">
        <v>43511</v>
      </c>
      <c r="B5627" s="7">
        <v>0.55000000000000004</v>
      </c>
      <c r="C5627" t="s">
        <v>7229</v>
      </c>
      <c r="D5627" t="s">
        <v>9</v>
      </c>
      <c r="E5627" t="s">
        <v>6351</v>
      </c>
      <c r="F5627" s="8">
        <v>92</v>
      </c>
    </row>
    <row r="5628" spans="1:6" x14ac:dyDescent="0.25">
      <c r="A5628" s="22">
        <v>43455</v>
      </c>
      <c r="B5628" s="7">
        <v>0.9</v>
      </c>
      <c r="C5628" t="s">
        <v>7229</v>
      </c>
      <c r="D5628" t="s">
        <v>9</v>
      </c>
      <c r="E5628" t="s">
        <v>2598</v>
      </c>
      <c r="F5628" s="8">
        <v>92</v>
      </c>
    </row>
    <row r="5629" spans="1:6" x14ac:dyDescent="0.25">
      <c r="A5629" s="22">
        <v>43451</v>
      </c>
      <c r="B5629" s="7">
        <v>0.88</v>
      </c>
      <c r="C5629" t="s">
        <v>7226</v>
      </c>
      <c r="D5629" t="s">
        <v>7203</v>
      </c>
      <c r="E5629" t="s">
        <v>7041</v>
      </c>
      <c r="F5629" s="8">
        <v>92</v>
      </c>
    </row>
    <row r="5630" spans="1:6" x14ac:dyDescent="0.25">
      <c r="A5630" s="22">
        <v>43528</v>
      </c>
      <c r="B5630" s="7">
        <v>0.23</v>
      </c>
      <c r="C5630" t="s">
        <v>7226</v>
      </c>
      <c r="D5630" t="s">
        <v>7203</v>
      </c>
      <c r="E5630" t="s">
        <v>5813</v>
      </c>
      <c r="F5630" s="8">
        <v>92</v>
      </c>
    </row>
    <row r="5631" spans="1:6" x14ac:dyDescent="0.25">
      <c r="A5631" s="22">
        <v>43427</v>
      </c>
      <c r="B5631" s="7">
        <v>0.56000000000000005</v>
      </c>
      <c r="C5631" t="s">
        <v>7229</v>
      </c>
      <c r="D5631" t="s">
        <v>9</v>
      </c>
      <c r="E5631" t="s">
        <v>463</v>
      </c>
      <c r="F5631" s="8">
        <v>92</v>
      </c>
    </row>
    <row r="5632" spans="1:6" x14ac:dyDescent="0.25">
      <c r="A5632" s="22">
        <v>43518</v>
      </c>
      <c r="B5632" s="7">
        <v>0.03</v>
      </c>
      <c r="C5632" t="s">
        <v>7229</v>
      </c>
      <c r="D5632" t="s">
        <v>7202</v>
      </c>
      <c r="E5632" t="s">
        <v>5465</v>
      </c>
      <c r="F5632" s="8">
        <v>92</v>
      </c>
    </row>
    <row r="5633" spans="1:6" x14ac:dyDescent="0.25">
      <c r="A5633" s="22">
        <v>43451</v>
      </c>
      <c r="B5633" s="7">
        <v>0.93</v>
      </c>
      <c r="C5633" t="s">
        <v>7226</v>
      </c>
      <c r="D5633" t="s">
        <v>7200</v>
      </c>
      <c r="E5633" t="s">
        <v>4205</v>
      </c>
      <c r="F5633" s="8">
        <v>92</v>
      </c>
    </row>
    <row r="5634" spans="1:6" x14ac:dyDescent="0.25">
      <c r="A5634" s="22">
        <v>43518</v>
      </c>
      <c r="B5634" s="7">
        <v>0.11</v>
      </c>
      <c r="C5634" t="s">
        <v>7229</v>
      </c>
      <c r="D5634" t="s">
        <v>7201</v>
      </c>
      <c r="E5634" t="s">
        <v>6327</v>
      </c>
      <c r="F5634" s="8">
        <v>92</v>
      </c>
    </row>
    <row r="5635" spans="1:6" x14ac:dyDescent="0.25">
      <c r="A5635" s="22">
        <v>43531</v>
      </c>
      <c r="B5635" s="7">
        <v>0.33</v>
      </c>
      <c r="C5635" t="s">
        <v>7232</v>
      </c>
      <c r="D5635" t="s">
        <v>7202</v>
      </c>
      <c r="E5635" t="s">
        <v>6904</v>
      </c>
      <c r="F5635" s="8">
        <v>92</v>
      </c>
    </row>
    <row r="5636" spans="1:6" x14ac:dyDescent="0.25">
      <c r="A5636" s="22">
        <v>43542</v>
      </c>
      <c r="B5636" s="7">
        <v>0.66</v>
      </c>
      <c r="C5636" t="s">
        <v>7226</v>
      </c>
      <c r="D5636" t="s">
        <v>7201</v>
      </c>
      <c r="E5636" t="s">
        <v>6684</v>
      </c>
      <c r="F5636" s="8">
        <v>92</v>
      </c>
    </row>
    <row r="5637" spans="1:6" x14ac:dyDescent="0.25">
      <c r="A5637" s="22">
        <v>43536</v>
      </c>
      <c r="B5637" s="7">
        <v>0.44</v>
      </c>
      <c r="C5637" t="s">
        <v>7231</v>
      </c>
      <c r="D5637" t="s">
        <v>9</v>
      </c>
      <c r="E5637" t="s">
        <v>5401</v>
      </c>
      <c r="F5637" s="8">
        <v>92</v>
      </c>
    </row>
    <row r="5638" spans="1:6" x14ac:dyDescent="0.25">
      <c r="A5638" s="22">
        <v>43458</v>
      </c>
      <c r="B5638" s="7">
        <v>0.92</v>
      </c>
      <c r="C5638" t="s">
        <v>7226</v>
      </c>
      <c r="D5638" t="s">
        <v>9</v>
      </c>
      <c r="E5638" t="s">
        <v>5365</v>
      </c>
      <c r="F5638" s="8">
        <v>92</v>
      </c>
    </row>
    <row r="5639" spans="1:6" x14ac:dyDescent="0.25">
      <c r="A5639" s="22">
        <v>43536</v>
      </c>
      <c r="B5639" s="7">
        <v>0.15</v>
      </c>
      <c r="C5639" t="s">
        <v>7231</v>
      </c>
      <c r="D5639" t="s">
        <v>9</v>
      </c>
      <c r="E5639" t="s">
        <v>5762</v>
      </c>
      <c r="F5639" s="8">
        <v>92</v>
      </c>
    </row>
    <row r="5640" spans="1:6" x14ac:dyDescent="0.25">
      <c r="A5640" s="22">
        <v>43473</v>
      </c>
      <c r="B5640" s="7">
        <v>0.25</v>
      </c>
      <c r="C5640" t="s">
        <v>7231</v>
      </c>
      <c r="D5640" t="s">
        <v>9</v>
      </c>
      <c r="E5640" t="s">
        <v>6019</v>
      </c>
      <c r="F5640" s="8">
        <v>92</v>
      </c>
    </row>
    <row r="5641" spans="1:6" x14ac:dyDescent="0.25">
      <c r="A5641" s="22">
        <v>43455</v>
      </c>
      <c r="B5641" s="7">
        <v>0.18</v>
      </c>
      <c r="C5641" t="s">
        <v>7229</v>
      </c>
      <c r="D5641" t="s">
        <v>9</v>
      </c>
      <c r="E5641" t="s">
        <v>7042</v>
      </c>
      <c r="F5641" s="8">
        <v>92</v>
      </c>
    </row>
    <row r="5642" spans="1:6" x14ac:dyDescent="0.25">
      <c r="A5642" s="22">
        <v>43441</v>
      </c>
      <c r="B5642" s="7">
        <v>0.62</v>
      </c>
      <c r="C5642" t="s">
        <v>7229</v>
      </c>
      <c r="D5642" t="s">
        <v>7200</v>
      </c>
      <c r="E5642" t="s">
        <v>6954</v>
      </c>
      <c r="F5642" s="8">
        <v>92</v>
      </c>
    </row>
    <row r="5643" spans="1:6" x14ac:dyDescent="0.25">
      <c r="A5643" s="22">
        <v>43552</v>
      </c>
      <c r="B5643" s="7">
        <v>0.36</v>
      </c>
      <c r="C5643" t="s">
        <v>7232</v>
      </c>
      <c r="D5643" t="s">
        <v>7203</v>
      </c>
      <c r="E5643" t="s">
        <v>7145</v>
      </c>
      <c r="F5643" s="8">
        <v>92</v>
      </c>
    </row>
    <row r="5644" spans="1:6" x14ac:dyDescent="0.25">
      <c r="A5644" s="22">
        <v>43556</v>
      </c>
      <c r="B5644" s="7">
        <v>0.16</v>
      </c>
      <c r="C5644" t="s">
        <v>7226</v>
      </c>
      <c r="D5644" t="s">
        <v>7202</v>
      </c>
      <c r="E5644" t="s">
        <v>6477</v>
      </c>
      <c r="F5644" s="8">
        <v>92</v>
      </c>
    </row>
    <row r="5645" spans="1:6" x14ac:dyDescent="0.25">
      <c r="A5645" s="22">
        <v>43529</v>
      </c>
      <c r="B5645" s="7">
        <v>0.55000000000000004</v>
      </c>
      <c r="C5645" t="s">
        <v>7231</v>
      </c>
      <c r="D5645" t="s">
        <v>7203</v>
      </c>
      <c r="E5645" t="s">
        <v>5527</v>
      </c>
      <c r="F5645" s="8">
        <v>92</v>
      </c>
    </row>
    <row r="5646" spans="1:6" x14ac:dyDescent="0.25">
      <c r="A5646" s="22">
        <v>43489</v>
      </c>
      <c r="B5646" s="7">
        <v>0.12</v>
      </c>
      <c r="C5646" t="s">
        <v>7232</v>
      </c>
      <c r="D5646" t="s">
        <v>7201</v>
      </c>
      <c r="E5646" t="s">
        <v>5780</v>
      </c>
      <c r="F5646" s="8">
        <v>92</v>
      </c>
    </row>
    <row r="5647" spans="1:6" x14ac:dyDescent="0.25">
      <c r="A5647" s="22">
        <v>43494</v>
      </c>
      <c r="B5647" s="7">
        <v>0.87</v>
      </c>
      <c r="C5647" t="s">
        <v>7231</v>
      </c>
      <c r="D5647" t="s">
        <v>7201</v>
      </c>
      <c r="E5647" t="s">
        <v>6203</v>
      </c>
      <c r="F5647" s="8">
        <v>92</v>
      </c>
    </row>
    <row r="5648" spans="1:6" x14ac:dyDescent="0.25">
      <c r="A5648" s="22">
        <v>43440</v>
      </c>
      <c r="B5648" s="7">
        <v>0.02</v>
      </c>
      <c r="C5648" t="s">
        <v>7232</v>
      </c>
      <c r="D5648" t="s">
        <v>9</v>
      </c>
      <c r="E5648" t="s">
        <v>6527</v>
      </c>
      <c r="F5648" s="8">
        <v>92</v>
      </c>
    </row>
    <row r="5649" spans="1:6" x14ac:dyDescent="0.25">
      <c r="A5649" s="22">
        <v>43438</v>
      </c>
      <c r="B5649" s="7">
        <v>0.33</v>
      </c>
      <c r="C5649" t="s">
        <v>7231</v>
      </c>
      <c r="D5649" t="s">
        <v>7201</v>
      </c>
      <c r="E5649" t="s">
        <v>7169</v>
      </c>
      <c r="F5649" s="8">
        <v>92</v>
      </c>
    </row>
    <row r="5650" spans="1:6" x14ac:dyDescent="0.25">
      <c r="A5650" s="22">
        <v>43473</v>
      </c>
      <c r="B5650" s="7">
        <v>0.08</v>
      </c>
      <c r="C5650" t="s">
        <v>7231</v>
      </c>
      <c r="D5650" t="s">
        <v>9</v>
      </c>
      <c r="E5650" t="s">
        <v>5116</v>
      </c>
      <c r="F5650" s="8">
        <v>92</v>
      </c>
    </row>
    <row r="5651" spans="1:6" x14ac:dyDescent="0.25">
      <c r="A5651" s="22">
        <v>43458</v>
      </c>
      <c r="B5651" s="7">
        <v>0.93</v>
      </c>
      <c r="C5651" t="s">
        <v>7226</v>
      </c>
      <c r="D5651" t="s">
        <v>7200</v>
      </c>
      <c r="E5651" t="s">
        <v>6207</v>
      </c>
      <c r="F5651" s="8">
        <v>92</v>
      </c>
    </row>
    <row r="5652" spans="1:6" x14ac:dyDescent="0.25">
      <c r="A5652" s="22">
        <v>43549</v>
      </c>
      <c r="B5652" s="7">
        <v>0.54</v>
      </c>
      <c r="C5652" t="s">
        <v>7226</v>
      </c>
      <c r="D5652" t="s">
        <v>9</v>
      </c>
      <c r="E5652" t="s">
        <v>7075</v>
      </c>
      <c r="F5652" s="8">
        <v>92</v>
      </c>
    </row>
    <row r="5653" spans="1:6" x14ac:dyDescent="0.25">
      <c r="A5653" s="22">
        <v>43532</v>
      </c>
      <c r="B5653" s="7">
        <v>0.14000000000000001</v>
      </c>
      <c r="C5653" t="s">
        <v>7229</v>
      </c>
      <c r="D5653" t="s">
        <v>7201</v>
      </c>
      <c r="E5653" t="s">
        <v>5711</v>
      </c>
      <c r="F5653" s="8">
        <v>92</v>
      </c>
    </row>
    <row r="5654" spans="1:6" x14ac:dyDescent="0.25">
      <c r="A5654" s="22">
        <v>43521</v>
      </c>
      <c r="B5654" s="7">
        <v>7.0000000000000007E-2</v>
      </c>
      <c r="C5654" t="s">
        <v>7226</v>
      </c>
      <c r="D5654" t="s">
        <v>7203</v>
      </c>
      <c r="E5654" t="s">
        <v>5099</v>
      </c>
      <c r="F5654" s="8">
        <v>92</v>
      </c>
    </row>
    <row r="5655" spans="1:6" x14ac:dyDescent="0.25">
      <c r="A5655" s="22">
        <v>43536</v>
      </c>
      <c r="B5655" s="7">
        <v>0.38</v>
      </c>
      <c r="C5655" t="s">
        <v>7231</v>
      </c>
      <c r="D5655" t="s">
        <v>7200</v>
      </c>
      <c r="E5655" t="s">
        <v>4571</v>
      </c>
      <c r="F5655" s="8">
        <v>92</v>
      </c>
    </row>
    <row r="5656" spans="1:6" x14ac:dyDescent="0.25">
      <c r="A5656" s="22">
        <v>43525</v>
      </c>
      <c r="B5656" s="7">
        <v>0.26</v>
      </c>
      <c r="C5656" t="s">
        <v>7229</v>
      </c>
      <c r="D5656" t="s">
        <v>9</v>
      </c>
      <c r="E5656" t="s">
        <v>2156</v>
      </c>
      <c r="F5656" s="8">
        <v>92</v>
      </c>
    </row>
    <row r="5657" spans="1:6" x14ac:dyDescent="0.25">
      <c r="A5657" s="22">
        <v>43420</v>
      </c>
      <c r="B5657" s="7">
        <v>0.64</v>
      </c>
      <c r="C5657" t="s">
        <v>7229</v>
      </c>
      <c r="D5657" t="s">
        <v>7200</v>
      </c>
      <c r="E5657" t="s">
        <v>6508</v>
      </c>
      <c r="F5657" s="8">
        <v>92</v>
      </c>
    </row>
    <row r="5658" spans="1:6" x14ac:dyDescent="0.25">
      <c r="A5658" s="22">
        <v>43444</v>
      </c>
      <c r="B5658" s="7">
        <v>0.11</v>
      </c>
      <c r="C5658" t="s">
        <v>7226</v>
      </c>
      <c r="D5658" t="s">
        <v>7201</v>
      </c>
      <c r="E5658" t="s">
        <v>6952</v>
      </c>
      <c r="F5658" s="8">
        <v>92</v>
      </c>
    </row>
    <row r="5659" spans="1:6" x14ac:dyDescent="0.25">
      <c r="A5659" s="22">
        <v>43515</v>
      </c>
      <c r="B5659" s="7">
        <v>0.3</v>
      </c>
      <c r="C5659" t="s">
        <v>7231</v>
      </c>
      <c r="D5659" t="s">
        <v>9</v>
      </c>
      <c r="E5659" t="s">
        <v>6434</v>
      </c>
      <c r="F5659" s="8">
        <v>92</v>
      </c>
    </row>
    <row r="5660" spans="1:6" x14ac:dyDescent="0.25">
      <c r="A5660" s="22">
        <v>43500</v>
      </c>
      <c r="B5660" s="7">
        <v>0.35</v>
      </c>
      <c r="C5660" t="s">
        <v>7226</v>
      </c>
      <c r="D5660" t="s">
        <v>9</v>
      </c>
      <c r="E5660" t="s">
        <v>3195</v>
      </c>
      <c r="F5660" s="8">
        <v>92</v>
      </c>
    </row>
    <row r="5661" spans="1:6" x14ac:dyDescent="0.25">
      <c r="A5661" s="22">
        <v>43462</v>
      </c>
      <c r="B5661" s="7">
        <v>0.06</v>
      </c>
      <c r="C5661" t="s">
        <v>7229</v>
      </c>
      <c r="D5661" t="s">
        <v>7200</v>
      </c>
      <c r="E5661" t="s">
        <v>5326</v>
      </c>
      <c r="F5661" s="8">
        <v>92</v>
      </c>
    </row>
    <row r="5662" spans="1:6" x14ac:dyDescent="0.25">
      <c r="A5662" s="22">
        <v>43501</v>
      </c>
      <c r="B5662" s="7">
        <v>0.61</v>
      </c>
      <c r="C5662" t="s">
        <v>7231</v>
      </c>
      <c r="D5662" t="s">
        <v>7200</v>
      </c>
      <c r="E5662" t="s">
        <v>6842</v>
      </c>
      <c r="F5662" s="8">
        <v>92</v>
      </c>
    </row>
    <row r="5663" spans="1:6" x14ac:dyDescent="0.25">
      <c r="A5663" s="22">
        <v>43438</v>
      </c>
      <c r="B5663" s="7">
        <v>0.04</v>
      </c>
      <c r="C5663" t="s">
        <v>7231</v>
      </c>
      <c r="D5663" t="s">
        <v>9</v>
      </c>
      <c r="E5663" t="s">
        <v>5557</v>
      </c>
      <c r="F5663" s="8">
        <v>92</v>
      </c>
    </row>
    <row r="5664" spans="1:6" x14ac:dyDescent="0.25">
      <c r="A5664" s="22">
        <v>43550</v>
      </c>
      <c r="B5664" s="7">
        <v>0.41</v>
      </c>
      <c r="C5664" t="s">
        <v>7231</v>
      </c>
      <c r="D5664" t="s">
        <v>7200</v>
      </c>
      <c r="E5664" t="s">
        <v>6792</v>
      </c>
      <c r="F5664" s="8">
        <v>92</v>
      </c>
    </row>
    <row r="5665" spans="1:6" x14ac:dyDescent="0.25">
      <c r="A5665" s="22">
        <v>43465</v>
      </c>
      <c r="B5665" s="7">
        <v>0.02</v>
      </c>
      <c r="C5665" t="s">
        <v>7226</v>
      </c>
      <c r="D5665" t="s">
        <v>9</v>
      </c>
      <c r="E5665" t="s">
        <v>6444</v>
      </c>
      <c r="F5665" s="8">
        <v>92</v>
      </c>
    </row>
    <row r="5666" spans="1:6" x14ac:dyDescent="0.25">
      <c r="A5666" s="22">
        <v>43550</v>
      </c>
      <c r="B5666" s="7">
        <v>0.88</v>
      </c>
      <c r="C5666" t="s">
        <v>7231</v>
      </c>
      <c r="D5666" t="s">
        <v>9</v>
      </c>
      <c r="E5666" t="s">
        <v>2647</v>
      </c>
      <c r="F5666" s="8">
        <v>92</v>
      </c>
    </row>
    <row r="5667" spans="1:6" x14ac:dyDescent="0.25">
      <c r="A5667" s="22">
        <v>43447</v>
      </c>
      <c r="B5667" s="7">
        <v>0.18</v>
      </c>
      <c r="C5667" t="s">
        <v>7232</v>
      </c>
      <c r="D5667" t="s">
        <v>7201</v>
      </c>
      <c r="E5667" t="s">
        <v>7054</v>
      </c>
      <c r="F5667" s="8">
        <v>92</v>
      </c>
    </row>
    <row r="5668" spans="1:6" x14ac:dyDescent="0.25">
      <c r="A5668" s="22">
        <v>43482</v>
      </c>
      <c r="B5668" s="7">
        <v>0.74</v>
      </c>
      <c r="C5668" t="s">
        <v>7232</v>
      </c>
      <c r="D5668" t="s">
        <v>9</v>
      </c>
      <c r="E5668" t="s">
        <v>6734</v>
      </c>
      <c r="F5668" s="8">
        <v>92</v>
      </c>
    </row>
    <row r="5669" spans="1:6" x14ac:dyDescent="0.25">
      <c r="A5669" s="22">
        <v>43427</v>
      </c>
      <c r="B5669" s="7">
        <v>0.09</v>
      </c>
      <c r="C5669" t="s">
        <v>7229</v>
      </c>
      <c r="D5669" t="s">
        <v>9</v>
      </c>
      <c r="E5669" t="s">
        <v>4970</v>
      </c>
      <c r="F5669" s="8">
        <v>92</v>
      </c>
    </row>
    <row r="5670" spans="1:6" x14ac:dyDescent="0.25">
      <c r="A5670" s="22">
        <v>43438</v>
      </c>
      <c r="B5670" s="7">
        <v>0.88</v>
      </c>
      <c r="C5670" t="s">
        <v>7231</v>
      </c>
      <c r="D5670" t="s">
        <v>7201</v>
      </c>
      <c r="E5670" t="s">
        <v>5429</v>
      </c>
      <c r="F5670" s="8">
        <v>92</v>
      </c>
    </row>
    <row r="5671" spans="1:6" x14ac:dyDescent="0.25">
      <c r="A5671" s="22">
        <v>43476</v>
      </c>
      <c r="B5671" s="7">
        <v>0.44</v>
      </c>
      <c r="C5671" t="s">
        <v>7229</v>
      </c>
      <c r="D5671" t="s">
        <v>9</v>
      </c>
      <c r="E5671" t="s">
        <v>3844</v>
      </c>
      <c r="F5671" s="8">
        <v>92</v>
      </c>
    </row>
    <row r="5672" spans="1:6" x14ac:dyDescent="0.25">
      <c r="A5672" s="22">
        <v>43497</v>
      </c>
      <c r="B5672" s="7">
        <v>0.34</v>
      </c>
      <c r="C5672" t="s">
        <v>7229</v>
      </c>
      <c r="D5672" t="s">
        <v>7201</v>
      </c>
      <c r="E5672" t="s">
        <v>5802</v>
      </c>
      <c r="F5672" s="8">
        <v>92</v>
      </c>
    </row>
    <row r="5673" spans="1:6" x14ac:dyDescent="0.25">
      <c r="A5673" s="22">
        <v>43494</v>
      </c>
      <c r="B5673" s="7">
        <v>0.87</v>
      </c>
      <c r="C5673" t="s">
        <v>7231</v>
      </c>
      <c r="D5673" t="s">
        <v>7200</v>
      </c>
      <c r="E5673" t="s">
        <v>5268</v>
      </c>
      <c r="F5673" s="8">
        <v>92</v>
      </c>
    </row>
    <row r="5674" spans="1:6" x14ac:dyDescent="0.25">
      <c r="A5674" s="22">
        <v>43455</v>
      </c>
      <c r="B5674" s="7">
        <v>0.71</v>
      </c>
      <c r="C5674" t="s">
        <v>7229</v>
      </c>
      <c r="D5674" t="s">
        <v>9</v>
      </c>
      <c r="E5674" t="s">
        <v>5975</v>
      </c>
      <c r="F5674" s="8">
        <v>92</v>
      </c>
    </row>
    <row r="5675" spans="1:6" x14ac:dyDescent="0.25">
      <c r="A5675" s="22">
        <v>43475</v>
      </c>
      <c r="B5675" s="7">
        <v>0.61</v>
      </c>
      <c r="C5675" t="s">
        <v>7232</v>
      </c>
      <c r="D5675" t="s">
        <v>9</v>
      </c>
      <c r="E5675" t="s">
        <v>42</v>
      </c>
      <c r="F5675" s="8">
        <v>92</v>
      </c>
    </row>
    <row r="5676" spans="1:6" x14ac:dyDescent="0.25">
      <c r="A5676" s="22">
        <v>43545</v>
      </c>
      <c r="B5676" s="7">
        <v>0.19</v>
      </c>
      <c r="C5676" t="s">
        <v>7232</v>
      </c>
      <c r="D5676" t="s">
        <v>7201</v>
      </c>
      <c r="E5676" t="s">
        <v>7161</v>
      </c>
      <c r="F5676" s="8">
        <v>92</v>
      </c>
    </row>
    <row r="5677" spans="1:6" x14ac:dyDescent="0.25">
      <c r="A5677" s="22">
        <v>43486</v>
      </c>
      <c r="B5677" s="7">
        <v>0.2</v>
      </c>
      <c r="C5677" t="s">
        <v>7226</v>
      </c>
      <c r="D5677" t="s">
        <v>7200</v>
      </c>
      <c r="E5677" t="s">
        <v>5372</v>
      </c>
      <c r="F5677" s="8">
        <v>92</v>
      </c>
    </row>
    <row r="5678" spans="1:6" x14ac:dyDescent="0.25">
      <c r="A5678" s="22">
        <v>43543</v>
      </c>
      <c r="B5678" s="7">
        <v>0.57999999999999996</v>
      </c>
      <c r="C5678" t="s">
        <v>7231</v>
      </c>
      <c r="D5678" t="s">
        <v>7200</v>
      </c>
      <c r="E5678" t="s">
        <v>5260</v>
      </c>
      <c r="F5678" s="8">
        <v>92</v>
      </c>
    </row>
    <row r="5679" spans="1:6" x14ac:dyDescent="0.25">
      <c r="A5679" s="22">
        <v>43556</v>
      </c>
      <c r="B5679" s="7">
        <v>0.22</v>
      </c>
      <c r="C5679" t="s">
        <v>7226</v>
      </c>
      <c r="D5679" t="s">
        <v>7201</v>
      </c>
      <c r="E5679" t="s">
        <v>6045</v>
      </c>
      <c r="F5679" s="8">
        <v>92</v>
      </c>
    </row>
    <row r="5680" spans="1:6" x14ac:dyDescent="0.25">
      <c r="A5680" s="22">
        <v>43438</v>
      </c>
      <c r="B5680" s="7">
        <v>0.28000000000000003</v>
      </c>
      <c r="C5680" t="s">
        <v>7231</v>
      </c>
      <c r="D5680" t="s">
        <v>9</v>
      </c>
      <c r="E5680" t="s">
        <v>2543</v>
      </c>
      <c r="F5680" s="8">
        <v>92</v>
      </c>
    </row>
    <row r="5681" spans="1:6" x14ac:dyDescent="0.25">
      <c r="A5681" s="22">
        <v>43458</v>
      </c>
      <c r="B5681" s="7">
        <v>0.8</v>
      </c>
      <c r="C5681" t="s">
        <v>7226</v>
      </c>
      <c r="D5681" t="s">
        <v>9</v>
      </c>
      <c r="E5681" t="s">
        <v>2365</v>
      </c>
      <c r="F5681" s="8">
        <v>92</v>
      </c>
    </row>
    <row r="5682" spans="1:6" x14ac:dyDescent="0.25">
      <c r="A5682" s="22">
        <v>43553</v>
      </c>
      <c r="B5682" s="7">
        <v>0.47</v>
      </c>
      <c r="C5682" t="s">
        <v>7229</v>
      </c>
      <c r="D5682" t="s">
        <v>9</v>
      </c>
      <c r="E5682" t="s">
        <v>6934</v>
      </c>
      <c r="F5682" s="8">
        <v>92</v>
      </c>
    </row>
    <row r="5683" spans="1:6" x14ac:dyDescent="0.25">
      <c r="A5683" s="22">
        <v>43503</v>
      </c>
      <c r="B5683" s="7">
        <v>0.36</v>
      </c>
      <c r="C5683" t="s">
        <v>7232</v>
      </c>
      <c r="D5683" t="s">
        <v>7203</v>
      </c>
      <c r="E5683" t="s">
        <v>7101</v>
      </c>
      <c r="F5683" s="8">
        <v>92</v>
      </c>
    </row>
    <row r="5684" spans="1:6" x14ac:dyDescent="0.25">
      <c r="A5684" s="22">
        <v>43515</v>
      </c>
      <c r="B5684" s="7">
        <v>0.43</v>
      </c>
      <c r="C5684" t="s">
        <v>7231</v>
      </c>
      <c r="D5684" t="s">
        <v>7200</v>
      </c>
      <c r="E5684" t="s">
        <v>4205</v>
      </c>
      <c r="F5684" s="8">
        <v>92</v>
      </c>
    </row>
    <row r="5685" spans="1:6" x14ac:dyDescent="0.25">
      <c r="A5685" s="22">
        <v>43468</v>
      </c>
      <c r="B5685" s="7">
        <v>0.32</v>
      </c>
      <c r="C5685" t="s">
        <v>7232</v>
      </c>
      <c r="D5685" t="s">
        <v>9</v>
      </c>
      <c r="E5685" t="s">
        <v>5894</v>
      </c>
      <c r="F5685" s="8">
        <v>92</v>
      </c>
    </row>
    <row r="5686" spans="1:6" x14ac:dyDescent="0.25">
      <c r="A5686" s="22">
        <v>43553</v>
      </c>
      <c r="B5686" s="7">
        <v>0.25</v>
      </c>
      <c r="C5686" t="s">
        <v>7229</v>
      </c>
      <c r="D5686" t="s">
        <v>7202</v>
      </c>
      <c r="E5686" t="s">
        <v>6645</v>
      </c>
      <c r="F5686" s="8">
        <v>92</v>
      </c>
    </row>
    <row r="5687" spans="1:6" x14ac:dyDescent="0.25">
      <c r="A5687" s="22">
        <v>43433</v>
      </c>
      <c r="B5687" s="7">
        <v>0.65</v>
      </c>
      <c r="C5687" t="s">
        <v>7232</v>
      </c>
      <c r="D5687" t="s">
        <v>9</v>
      </c>
      <c r="E5687" t="s">
        <v>5085</v>
      </c>
      <c r="F5687" s="8">
        <v>92</v>
      </c>
    </row>
    <row r="5688" spans="1:6" x14ac:dyDescent="0.25">
      <c r="A5688" s="22">
        <v>43536</v>
      </c>
      <c r="B5688" s="7">
        <v>0.18</v>
      </c>
      <c r="C5688" t="s">
        <v>7231</v>
      </c>
      <c r="D5688" t="s">
        <v>7203</v>
      </c>
      <c r="E5688" t="s">
        <v>5402</v>
      </c>
      <c r="F5688" s="8">
        <v>92</v>
      </c>
    </row>
    <row r="5689" spans="1:6" x14ac:dyDescent="0.25">
      <c r="A5689" s="22">
        <v>43482</v>
      </c>
      <c r="B5689" s="7">
        <v>0.67</v>
      </c>
      <c r="C5689" t="s">
        <v>7232</v>
      </c>
      <c r="D5689" t="s">
        <v>7201</v>
      </c>
      <c r="E5689" t="s">
        <v>6172</v>
      </c>
      <c r="F5689" s="8">
        <v>92</v>
      </c>
    </row>
    <row r="5690" spans="1:6" x14ac:dyDescent="0.25">
      <c r="A5690" s="22">
        <v>43517</v>
      </c>
      <c r="B5690" s="7">
        <v>0.42</v>
      </c>
      <c r="C5690" t="s">
        <v>7232</v>
      </c>
      <c r="D5690" t="s">
        <v>7202</v>
      </c>
      <c r="E5690" t="s">
        <v>6684</v>
      </c>
      <c r="F5690" s="8">
        <v>92</v>
      </c>
    </row>
    <row r="5691" spans="1:6" x14ac:dyDescent="0.25">
      <c r="A5691" s="22">
        <v>43490</v>
      </c>
      <c r="B5691" s="7">
        <v>0.01</v>
      </c>
      <c r="C5691" t="s">
        <v>7229</v>
      </c>
      <c r="D5691" t="s">
        <v>7201</v>
      </c>
      <c r="E5691" t="s">
        <v>6925</v>
      </c>
      <c r="F5691" s="8">
        <v>92</v>
      </c>
    </row>
    <row r="5692" spans="1:6" x14ac:dyDescent="0.25">
      <c r="A5692" s="22">
        <v>43465</v>
      </c>
      <c r="B5692" s="7">
        <v>0.04</v>
      </c>
      <c r="C5692" t="s">
        <v>7226</v>
      </c>
      <c r="D5692" t="s">
        <v>7201</v>
      </c>
      <c r="E5692" t="s">
        <v>5569</v>
      </c>
      <c r="F5692" s="8">
        <v>92</v>
      </c>
    </row>
    <row r="5693" spans="1:6" x14ac:dyDescent="0.25">
      <c r="A5693" s="22">
        <v>43500</v>
      </c>
      <c r="B5693" s="7">
        <v>0.69</v>
      </c>
      <c r="C5693" t="s">
        <v>7226</v>
      </c>
      <c r="D5693" t="s">
        <v>9</v>
      </c>
      <c r="E5693" t="s">
        <v>5318</v>
      </c>
      <c r="F5693" s="8">
        <v>92</v>
      </c>
    </row>
    <row r="5694" spans="1:6" x14ac:dyDescent="0.25">
      <c r="A5694" s="22">
        <v>43515</v>
      </c>
      <c r="B5694" s="7">
        <v>0.36</v>
      </c>
      <c r="C5694" t="s">
        <v>7231</v>
      </c>
      <c r="D5694" t="s">
        <v>7200</v>
      </c>
      <c r="E5694" t="s">
        <v>6712</v>
      </c>
      <c r="F5694" s="8">
        <v>92</v>
      </c>
    </row>
    <row r="5695" spans="1:6" x14ac:dyDescent="0.25">
      <c r="A5695" s="22">
        <v>43461</v>
      </c>
      <c r="B5695" s="7">
        <v>0.09</v>
      </c>
      <c r="C5695" t="s">
        <v>7232</v>
      </c>
      <c r="D5695" t="s">
        <v>7200</v>
      </c>
      <c r="E5695" t="s">
        <v>6745</v>
      </c>
      <c r="F5695" s="8">
        <v>92</v>
      </c>
    </row>
    <row r="5696" spans="1:6" x14ac:dyDescent="0.25">
      <c r="A5696" s="22">
        <v>43459</v>
      </c>
      <c r="B5696" s="7">
        <v>0.69</v>
      </c>
      <c r="C5696" t="s">
        <v>7231</v>
      </c>
      <c r="D5696" t="s">
        <v>9</v>
      </c>
      <c r="E5696" t="s">
        <v>1390</v>
      </c>
      <c r="F5696" s="8">
        <v>92</v>
      </c>
    </row>
    <row r="5697" spans="1:6" x14ac:dyDescent="0.25">
      <c r="A5697" s="22">
        <v>43543</v>
      </c>
      <c r="B5697" s="7">
        <v>0.36</v>
      </c>
      <c r="C5697" t="s">
        <v>7231</v>
      </c>
      <c r="D5697" t="s">
        <v>9</v>
      </c>
      <c r="E5697" t="s">
        <v>5880</v>
      </c>
      <c r="F5697" s="8">
        <v>92</v>
      </c>
    </row>
    <row r="5698" spans="1:6" x14ac:dyDescent="0.25">
      <c r="A5698" s="22">
        <v>43514</v>
      </c>
      <c r="B5698" s="7">
        <v>0.05</v>
      </c>
      <c r="C5698" t="s">
        <v>7226</v>
      </c>
      <c r="D5698" t="s">
        <v>7201</v>
      </c>
      <c r="E5698" t="s">
        <v>6652</v>
      </c>
      <c r="F5698" s="8">
        <v>92</v>
      </c>
    </row>
    <row r="5699" spans="1:6" x14ac:dyDescent="0.25">
      <c r="A5699" s="22">
        <v>43438</v>
      </c>
      <c r="B5699" s="7">
        <v>0.38</v>
      </c>
      <c r="C5699" t="s">
        <v>7231</v>
      </c>
      <c r="D5699" t="s">
        <v>9</v>
      </c>
      <c r="E5699" t="s">
        <v>5984</v>
      </c>
      <c r="F5699" s="8">
        <v>92</v>
      </c>
    </row>
    <row r="5700" spans="1:6" x14ac:dyDescent="0.25">
      <c r="A5700" s="22">
        <v>43542</v>
      </c>
      <c r="B5700" s="7">
        <v>0.87</v>
      </c>
      <c r="C5700" t="s">
        <v>7226</v>
      </c>
      <c r="D5700" t="s">
        <v>9</v>
      </c>
      <c r="E5700" t="s">
        <v>5860</v>
      </c>
      <c r="F5700" s="8">
        <v>92</v>
      </c>
    </row>
    <row r="5701" spans="1:6" x14ac:dyDescent="0.25">
      <c r="A5701" s="22">
        <v>43465</v>
      </c>
      <c r="B5701" s="7">
        <v>0.22</v>
      </c>
      <c r="C5701" t="s">
        <v>7226</v>
      </c>
      <c r="D5701" t="s">
        <v>9</v>
      </c>
      <c r="E5701" t="s">
        <v>3607</v>
      </c>
      <c r="F5701" s="8">
        <v>92</v>
      </c>
    </row>
    <row r="5702" spans="1:6" x14ac:dyDescent="0.25">
      <c r="A5702" s="22">
        <v>43468</v>
      </c>
      <c r="B5702" s="7">
        <v>0.75</v>
      </c>
      <c r="C5702" t="s">
        <v>7232</v>
      </c>
      <c r="D5702" t="s">
        <v>9</v>
      </c>
      <c r="E5702" t="s">
        <v>6261</v>
      </c>
      <c r="F5702" s="8">
        <v>92</v>
      </c>
    </row>
    <row r="5703" spans="1:6" x14ac:dyDescent="0.25">
      <c r="A5703" s="22">
        <v>43430</v>
      </c>
      <c r="B5703" s="7">
        <v>0.92</v>
      </c>
      <c r="C5703" t="s">
        <v>7226</v>
      </c>
      <c r="D5703" t="s">
        <v>7200</v>
      </c>
      <c r="E5703" t="s">
        <v>6597</v>
      </c>
      <c r="F5703" s="8">
        <v>92</v>
      </c>
    </row>
    <row r="5704" spans="1:6" x14ac:dyDescent="0.25">
      <c r="A5704" s="22">
        <v>43419</v>
      </c>
      <c r="B5704" s="7">
        <v>0.27</v>
      </c>
      <c r="C5704" t="s">
        <v>7232</v>
      </c>
      <c r="D5704" t="s">
        <v>9</v>
      </c>
      <c r="E5704" t="s">
        <v>1415</v>
      </c>
      <c r="F5704" s="8">
        <v>92</v>
      </c>
    </row>
    <row r="5705" spans="1:6" x14ac:dyDescent="0.25">
      <c r="A5705" s="22">
        <v>43550</v>
      </c>
      <c r="B5705" s="7">
        <v>0.19</v>
      </c>
      <c r="C5705" t="s">
        <v>7231</v>
      </c>
      <c r="D5705" t="s">
        <v>7201</v>
      </c>
      <c r="E5705" t="s">
        <v>6753</v>
      </c>
      <c r="F5705" s="8">
        <v>92</v>
      </c>
    </row>
    <row r="5706" spans="1:6" x14ac:dyDescent="0.25">
      <c r="A5706" s="22">
        <v>43493</v>
      </c>
      <c r="B5706" s="7">
        <v>0.93</v>
      </c>
      <c r="C5706" t="s">
        <v>7226</v>
      </c>
      <c r="D5706" t="s">
        <v>7200</v>
      </c>
      <c r="E5706" t="s">
        <v>6096</v>
      </c>
      <c r="F5706" s="8">
        <v>92</v>
      </c>
    </row>
    <row r="5707" spans="1:6" x14ac:dyDescent="0.25">
      <c r="A5707" s="22">
        <v>43448</v>
      </c>
      <c r="B5707" s="7">
        <v>0.97</v>
      </c>
      <c r="C5707" t="s">
        <v>7229</v>
      </c>
      <c r="D5707" t="s">
        <v>7201</v>
      </c>
      <c r="E5707" t="s">
        <v>6372</v>
      </c>
      <c r="F5707" s="8">
        <v>92</v>
      </c>
    </row>
    <row r="5708" spans="1:6" x14ac:dyDescent="0.25">
      <c r="A5708" s="22">
        <v>43451</v>
      </c>
      <c r="B5708" s="7">
        <v>0.6</v>
      </c>
      <c r="C5708" t="s">
        <v>7226</v>
      </c>
      <c r="D5708" t="s">
        <v>9</v>
      </c>
      <c r="E5708" t="s">
        <v>5240</v>
      </c>
      <c r="F5708" s="8">
        <v>92</v>
      </c>
    </row>
    <row r="5709" spans="1:6" x14ac:dyDescent="0.25">
      <c r="A5709" s="22">
        <v>43549</v>
      </c>
      <c r="B5709" s="7">
        <v>0.82</v>
      </c>
      <c r="C5709" t="s">
        <v>7226</v>
      </c>
      <c r="D5709" t="s">
        <v>7201</v>
      </c>
      <c r="E5709" t="s">
        <v>6233</v>
      </c>
      <c r="F5709" s="8">
        <v>92</v>
      </c>
    </row>
    <row r="5710" spans="1:6" x14ac:dyDescent="0.25">
      <c r="A5710" s="22">
        <v>43521</v>
      </c>
      <c r="B5710" s="7">
        <v>0.54</v>
      </c>
      <c r="C5710" t="s">
        <v>7226</v>
      </c>
      <c r="D5710" t="s">
        <v>7201</v>
      </c>
      <c r="E5710" t="s">
        <v>6099</v>
      </c>
      <c r="F5710" s="8">
        <v>92</v>
      </c>
    </row>
    <row r="5711" spans="1:6" x14ac:dyDescent="0.25">
      <c r="A5711" s="22">
        <v>43515</v>
      </c>
      <c r="B5711" s="7">
        <v>0.11</v>
      </c>
      <c r="C5711" t="s">
        <v>7231</v>
      </c>
      <c r="D5711" t="s">
        <v>7203</v>
      </c>
      <c r="E5711" t="s">
        <v>6895</v>
      </c>
      <c r="F5711" s="8">
        <v>92</v>
      </c>
    </row>
    <row r="5712" spans="1:6" x14ac:dyDescent="0.25">
      <c r="A5712" s="22">
        <v>43479</v>
      </c>
      <c r="B5712" s="7">
        <v>0.72</v>
      </c>
      <c r="C5712" t="s">
        <v>7226</v>
      </c>
      <c r="D5712" t="s">
        <v>9</v>
      </c>
      <c r="E5712" t="s">
        <v>5676</v>
      </c>
      <c r="F5712" s="8">
        <v>92</v>
      </c>
    </row>
    <row r="5713" spans="1:6" x14ac:dyDescent="0.25">
      <c r="A5713" s="22">
        <v>43427</v>
      </c>
      <c r="B5713" s="7">
        <v>0.3</v>
      </c>
      <c r="C5713" t="s">
        <v>7229</v>
      </c>
      <c r="D5713" t="s">
        <v>7200</v>
      </c>
      <c r="E5713" t="s">
        <v>5063</v>
      </c>
      <c r="F5713" s="8">
        <v>92</v>
      </c>
    </row>
    <row r="5714" spans="1:6" x14ac:dyDescent="0.25">
      <c r="A5714" s="22">
        <v>43521</v>
      </c>
      <c r="B5714" s="7">
        <v>0.16</v>
      </c>
      <c r="C5714" t="s">
        <v>7226</v>
      </c>
      <c r="D5714" t="s">
        <v>9</v>
      </c>
      <c r="E5714" t="s">
        <v>2746</v>
      </c>
      <c r="F5714" s="8">
        <v>92</v>
      </c>
    </row>
    <row r="5715" spans="1:6" x14ac:dyDescent="0.25">
      <c r="A5715" s="22">
        <v>43459</v>
      </c>
      <c r="B5715" s="7">
        <v>0.37</v>
      </c>
      <c r="C5715" t="s">
        <v>7231</v>
      </c>
      <c r="D5715" t="s">
        <v>7200</v>
      </c>
      <c r="E5715" t="s">
        <v>5849</v>
      </c>
      <c r="F5715" s="8">
        <v>92</v>
      </c>
    </row>
    <row r="5716" spans="1:6" x14ac:dyDescent="0.25">
      <c r="A5716" s="22">
        <v>43475</v>
      </c>
      <c r="B5716" s="7">
        <v>0.22</v>
      </c>
      <c r="C5716" t="s">
        <v>7232</v>
      </c>
      <c r="D5716" t="s">
        <v>7201</v>
      </c>
      <c r="E5716" t="s">
        <v>6578</v>
      </c>
      <c r="F5716" s="8">
        <v>92</v>
      </c>
    </row>
    <row r="5717" spans="1:6" x14ac:dyDescent="0.25">
      <c r="A5717" s="22">
        <v>43504</v>
      </c>
      <c r="B5717" s="7">
        <v>0.7</v>
      </c>
      <c r="C5717" t="s">
        <v>7229</v>
      </c>
      <c r="D5717" t="s">
        <v>7201</v>
      </c>
      <c r="E5717" t="s">
        <v>6107</v>
      </c>
      <c r="F5717" s="8">
        <v>92</v>
      </c>
    </row>
    <row r="5718" spans="1:6" x14ac:dyDescent="0.25">
      <c r="A5718" s="22">
        <v>43466</v>
      </c>
      <c r="B5718" s="7">
        <v>0.19</v>
      </c>
      <c r="C5718" t="s">
        <v>7231</v>
      </c>
      <c r="D5718" t="s">
        <v>9</v>
      </c>
      <c r="E5718" t="s">
        <v>4219</v>
      </c>
      <c r="F5718" s="8">
        <v>92</v>
      </c>
    </row>
    <row r="5719" spans="1:6" x14ac:dyDescent="0.25">
      <c r="A5719" s="22">
        <v>43545</v>
      </c>
      <c r="B5719" s="7">
        <v>0.45</v>
      </c>
      <c r="C5719" t="s">
        <v>7232</v>
      </c>
      <c r="D5719" t="s">
        <v>9</v>
      </c>
      <c r="E5719" t="s">
        <v>6007</v>
      </c>
      <c r="F5719" s="8">
        <v>92</v>
      </c>
    </row>
    <row r="5720" spans="1:6" x14ac:dyDescent="0.25">
      <c r="A5720" s="22">
        <v>43522</v>
      </c>
      <c r="B5720" s="7">
        <v>0.91</v>
      </c>
      <c r="C5720" t="s">
        <v>7231</v>
      </c>
      <c r="D5720" t="s">
        <v>7202</v>
      </c>
      <c r="E5720" t="s">
        <v>1388</v>
      </c>
      <c r="F5720" s="8">
        <v>92</v>
      </c>
    </row>
    <row r="5721" spans="1:6" x14ac:dyDescent="0.25">
      <c r="A5721" s="22">
        <v>43427</v>
      </c>
      <c r="B5721" s="7">
        <v>0.92</v>
      </c>
      <c r="C5721" t="s">
        <v>7229</v>
      </c>
      <c r="D5721" t="s">
        <v>9</v>
      </c>
      <c r="E5721" t="s">
        <v>5390</v>
      </c>
      <c r="F5721" s="8">
        <v>92</v>
      </c>
    </row>
    <row r="5722" spans="1:6" x14ac:dyDescent="0.25">
      <c r="A5722" s="22">
        <v>43501</v>
      </c>
      <c r="B5722" s="7">
        <v>0.83</v>
      </c>
      <c r="C5722" t="s">
        <v>7231</v>
      </c>
      <c r="D5722" t="s">
        <v>7201</v>
      </c>
      <c r="E5722" t="s">
        <v>6471</v>
      </c>
      <c r="F5722" s="8">
        <v>92</v>
      </c>
    </row>
    <row r="5723" spans="1:6" x14ac:dyDescent="0.25">
      <c r="A5723" s="22">
        <v>43480</v>
      </c>
      <c r="B5723" s="7">
        <v>0.13</v>
      </c>
      <c r="C5723" t="s">
        <v>7231</v>
      </c>
      <c r="D5723" t="s">
        <v>7200</v>
      </c>
      <c r="E5723" t="s">
        <v>7050</v>
      </c>
      <c r="F5723" s="8">
        <v>92</v>
      </c>
    </row>
    <row r="5724" spans="1:6" x14ac:dyDescent="0.25">
      <c r="A5724" s="22">
        <v>43445</v>
      </c>
      <c r="B5724" s="7">
        <v>0.91</v>
      </c>
      <c r="C5724" t="s">
        <v>7231</v>
      </c>
      <c r="D5724" t="s">
        <v>7203</v>
      </c>
      <c r="E5724" t="s">
        <v>5130</v>
      </c>
      <c r="F5724" s="8">
        <v>92</v>
      </c>
    </row>
    <row r="5725" spans="1:6" x14ac:dyDescent="0.25">
      <c r="A5725" s="22">
        <v>43426</v>
      </c>
      <c r="B5725" s="7">
        <v>0.87</v>
      </c>
      <c r="C5725" t="s">
        <v>7232</v>
      </c>
      <c r="D5725" t="s">
        <v>7201</v>
      </c>
      <c r="E5725" t="s">
        <v>6246</v>
      </c>
      <c r="F5725" s="8">
        <v>92</v>
      </c>
    </row>
    <row r="5726" spans="1:6" x14ac:dyDescent="0.25">
      <c r="A5726" s="22">
        <v>43468</v>
      </c>
      <c r="B5726" s="7">
        <v>0.46</v>
      </c>
      <c r="C5726" t="s">
        <v>7232</v>
      </c>
      <c r="D5726" t="s">
        <v>7202</v>
      </c>
      <c r="E5726" t="s">
        <v>6071</v>
      </c>
      <c r="F5726" s="8">
        <v>92</v>
      </c>
    </row>
    <row r="5727" spans="1:6" x14ac:dyDescent="0.25">
      <c r="A5727" s="22">
        <v>43532</v>
      </c>
      <c r="B5727" s="7">
        <v>0.37</v>
      </c>
      <c r="C5727" t="s">
        <v>7229</v>
      </c>
      <c r="D5727" t="s">
        <v>7201</v>
      </c>
      <c r="E5727" t="s">
        <v>7098</v>
      </c>
      <c r="F5727" s="8">
        <v>92</v>
      </c>
    </row>
    <row r="5728" spans="1:6" x14ac:dyDescent="0.25">
      <c r="A5728" s="22">
        <v>43500</v>
      </c>
      <c r="B5728" s="7">
        <v>0.26</v>
      </c>
      <c r="C5728" t="s">
        <v>7226</v>
      </c>
      <c r="D5728" t="s">
        <v>7200</v>
      </c>
      <c r="E5728" t="s">
        <v>5260</v>
      </c>
      <c r="F5728" s="8">
        <v>92</v>
      </c>
    </row>
    <row r="5729" spans="1:6" x14ac:dyDescent="0.25">
      <c r="A5729" s="22">
        <v>43472</v>
      </c>
      <c r="B5729" s="7">
        <v>0.32</v>
      </c>
      <c r="C5729" t="s">
        <v>7226</v>
      </c>
      <c r="D5729" t="s">
        <v>9</v>
      </c>
      <c r="E5729" t="s">
        <v>6772</v>
      </c>
      <c r="F5729" s="8">
        <v>92</v>
      </c>
    </row>
    <row r="5730" spans="1:6" x14ac:dyDescent="0.25">
      <c r="A5730" s="22">
        <v>43459</v>
      </c>
      <c r="B5730" s="7">
        <v>0.65</v>
      </c>
      <c r="C5730" t="s">
        <v>7231</v>
      </c>
      <c r="D5730" t="s">
        <v>7201</v>
      </c>
      <c r="E5730" t="s">
        <v>7023</v>
      </c>
      <c r="F5730" s="8">
        <v>92</v>
      </c>
    </row>
    <row r="5731" spans="1:6" x14ac:dyDescent="0.25">
      <c r="A5731" s="22">
        <v>43521</v>
      </c>
      <c r="B5731" s="7">
        <v>0.64</v>
      </c>
      <c r="C5731" t="s">
        <v>7226</v>
      </c>
      <c r="D5731" t="s">
        <v>9</v>
      </c>
      <c r="E5731" t="s">
        <v>6557</v>
      </c>
      <c r="F5731" s="8">
        <v>92</v>
      </c>
    </row>
    <row r="5732" spans="1:6" x14ac:dyDescent="0.25">
      <c r="A5732" s="22">
        <v>43475</v>
      </c>
      <c r="B5732" s="7">
        <v>0.78</v>
      </c>
      <c r="C5732" t="s">
        <v>7232</v>
      </c>
      <c r="D5732" t="s">
        <v>7201</v>
      </c>
      <c r="E5732" t="s">
        <v>6153</v>
      </c>
      <c r="F5732" s="8">
        <v>92</v>
      </c>
    </row>
    <row r="5733" spans="1:6" x14ac:dyDescent="0.25">
      <c r="A5733" s="22">
        <v>43529</v>
      </c>
      <c r="B5733" s="7">
        <v>0.49</v>
      </c>
      <c r="C5733" t="s">
        <v>7231</v>
      </c>
      <c r="D5733" t="s">
        <v>7201</v>
      </c>
      <c r="E5733" t="s">
        <v>4543</v>
      </c>
      <c r="F5733" s="8">
        <v>92</v>
      </c>
    </row>
    <row r="5734" spans="1:6" x14ac:dyDescent="0.25">
      <c r="A5734" s="22">
        <v>43461</v>
      </c>
      <c r="B5734" s="7">
        <v>0.56000000000000005</v>
      </c>
      <c r="C5734" t="s">
        <v>7232</v>
      </c>
      <c r="D5734" t="s">
        <v>7203</v>
      </c>
      <c r="E5734" t="s">
        <v>2070</v>
      </c>
      <c r="F5734" s="8">
        <v>92</v>
      </c>
    </row>
    <row r="5735" spans="1:6" x14ac:dyDescent="0.25">
      <c r="A5735" s="22">
        <v>43426</v>
      </c>
      <c r="B5735" s="7">
        <v>0.46</v>
      </c>
      <c r="C5735" t="s">
        <v>7232</v>
      </c>
      <c r="D5735" t="s">
        <v>7203</v>
      </c>
      <c r="E5735" t="s">
        <v>5849</v>
      </c>
      <c r="F5735" s="8">
        <v>92</v>
      </c>
    </row>
    <row r="5736" spans="1:6" x14ac:dyDescent="0.25">
      <c r="A5736" s="22">
        <v>43521</v>
      </c>
      <c r="B5736" s="7">
        <v>0.35</v>
      </c>
      <c r="C5736" t="s">
        <v>7226</v>
      </c>
      <c r="D5736" t="s">
        <v>7201</v>
      </c>
      <c r="E5736" t="s">
        <v>310</v>
      </c>
      <c r="F5736" s="8">
        <v>92</v>
      </c>
    </row>
    <row r="5737" spans="1:6" x14ac:dyDescent="0.25">
      <c r="A5737" s="22">
        <v>43445</v>
      </c>
      <c r="B5737" s="7">
        <v>0.05</v>
      </c>
      <c r="C5737" t="s">
        <v>7231</v>
      </c>
      <c r="D5737" t="s">
        <v>7201</v>
      </c>
      <c r="E5737" t="s">
        <v>6926</v>
      </c>
      <c r="F5737" s="8">
        <v>92</v>
      </c>
    </row>
    <row r="5738" spans="1:6" x14ac:dyDescent="0.25">
      <c r="A5738" s="22">
        <v>43433</v>
      </c>
      <c r="B5738" s="7">
        <v>0.06</v>
      </c>
      <c r="C5738" t="s">
        <v>7232</v>
      </c>
      <c r="D5738" t="s">
        <v>9</v>
      </c>
      <c r="E5738" t="s">
        <v>5881</v>
      </c>
      <c r="F5738" s="8">
        <v>92</v>
      </c>
    </row>
    <row r="5739" spans="1:6" x14ac:dyDescent="0.25">
      <c r="A5739" s="22">
        <v>43490</v>
      </c>
      <c r="B5739" s="7">
        <v>0.89</v>
      </c>
      <c r="C5739" t="s">
        <v>7229</v>
      </c>
      <c r="D5739" t="s">
        <v>7201</v>
      </c>
      <c r="E5739" t="s">
        <v>7178</v>
      </c>
      <c r="F5739" s="8">
        <v>92</v>
      </c>
    </row>
    <row r="5740" spans="1:6" x14ac:dyDescent="0.25">
      <c r="A5740" s="22">
        <v>43426</v>
      </c>
      <c r="B5740" s="7">
        <v>0.66</v>
      </c>
      <c r="C5740" t="s">
        <v>7232</v>
      </c>
      <c r="D5740" t="s">
        <v>9</v>
      </c>
      <c r="E5740" t="s">
        <v>7165</v>
      </c>
      <c r="F5740" s="8">
        <v>92</v>
      </c>
    </row>
    <row r="5741" spans="1:6" x14ac:dyDescent="0.25">
      <c r="A5741" s="22">
        <v>43423</v>
      </c>
      <c r="B5741" s="7">
        <v>0.69</v>
      </c>
      <c r="C5741" t="s">
        <v>7226</v>
      </c>
      <c r="D5741" t="s">
        <v>9</v>
      </c>
      <c r="E5741" t="s">
        <v>228</v>
      </c>
      <c r="F5741" s="8">
        <v>92</v>
      </c>
    </row>
    <row r="5742" spans="1:6" x14ac:dyDescent="0.25">
      <c r="A5742" s="22">
        <v>43539</v>
      </c>
      <c r="B5742" s="7">
        <v>0.77</v>
      </c>
      <c r="C5742" t="s">
        <v>7229</v>
      </c>
      <c r="D5742" t="s">
        <v>7201</v>
      </c>
      <c r="E5742" t="s">
        <v>6905</v>
      </c>
      <c r="F5742" s="8">
        <v>92</v>
      </c>
    </row>
    <row r="5743" spans="1:6" x14ac:dyDescent="0.25">
      <c r="A5743" s="22">
        <v>43517</v>
      </c>
      <c r="B5743" s="7">
        <v>0.14000000000000001</v>
      </c>
      <c r="C5743" t="s">
        <v>7232</v>
      </c>
      <c r="D5743" t="s">
        <v>7200</v>
      </c>
      <c r="E5743" t="s">
        <v>6429</v>
      </c>
      <c r="F5743" s="8">
        <v>92</v>
      </c>
    </row>
    <row r="5744" spans="1:6" x14ac:dyDescent="0.25">
      <c r="A5744" s="22">
        <v>43459</v>
      </c>
      <c r="B5744" s="7">
        <v>0.12</v>
      </c>
      <c r="C5744" t="s">
        <v>7231</v>
      </c>
      <c r="D5744" t="s">
        <v>7201</v>
      </c>
      <c r="E5744" t="s">
        <v>7080</v>
      </c>
      <c r="F5744" s="8">
        <v>92</v>
      </c>
    </row>
    <row r="5745" spans="1:6" x14ac:dyDescent="0.25">
      <c r="A5745" s="22">
        <v>43454</v>
      </c>
      <c r="B5745" s="7">
        <v>0.7</v>
      </c>
      <c r="C5745" t="s">
        <v>7232</v>
      </c>
      <c r="D5745" t="s">
        <v>7201</v>
      </c>
      <c r="E5745" t="s">
        <v>4881</v>
      </c>
      <c r="F5745" s="8">
        <v>92</v>
      </c>
    </row>
    <row r="5746" spans="1:6" x14ac:dyDescent="0.25">
      <c r="A5746" s="22">
        <v>43433</v>
      </c>
      <c r="B5746" s="7">
        <v>0.02</v>
      </c>
      <c r="C5746" t="s">
        <v>7232</v>
      </c>
      <c r="D5746" t="s">
        <v>9</v>
      </c>
      <c r="E5746" t="s">
        <v>3309</v>
      </c>
      <c r="F5746" s="8">
        <v>92</v>
      </c>
    </row>
    <row r="5747" spans="1:6" x14ac:dyDescent="0.25">
      <c r="A5747" s="22">
        <v>43535</v>
      </c>
      <c r="B5747" s="7">
        <v>0.66</v>
      </c>
      <c r="C5747" t="s">
        <v>7226</v>
      </c>
      <c r="D5747" t="s">
        <v>7201</v>
      </c>
      <c r="E5747" t="s">
        <v>2705</v>
      </c>
      <c r="F5747" s="8">
        <v>92</v>
      </c>
    </row>
    <row r="5748" spans="1:6" x14ac:dyDescent="0.25">
      <c r="A5748" s="22">
        <v>43539</v>
      </c>
      <c r="B5748" s="7">
        <v>0.32</v>
      </c>
      <c r="C5748" t="s">
        <v>7229</v>
      </c>
      <c r="D5748" t="s">
        <v>7201</v>
      </c>
      <c r="E5748" t="s">
        <v>6042</v>
      </c>
      <c r="F5748" s="8">
        <v>92</v>
      </c>
    </row>
    <row r="5749" spans="1:6" x14ac:dyDescent="0.25">
      <c r="A5749" s="22">
        <v>43459</v>
      </c>
      <c r="B5749" s="7">
        <v>0.42</v>
      </c>
      <c r="C5749" t="s">
        <v>7231</v>
      </c>
      <c r="D5749" t="s">
        <v>7201</v>
      </c>
      <c r="E5749" t="s">
        <v>4286</v>
      </c>
      <c r="F5749" s="8">
        <v>92</v>
      </c>
    </row>
    <row r="5750" spans="1:6" x14ac:dyDescent="0.25">
      <c r="A5750" s="22">
        <v>43454</v>
      </c>
      <c r="B5750" s="7">
        <v>0.56999999999999995</v>
      </c>
      <c r="C5750" t="s">
        <v>7232</v>
      </c>
      <c r="D5750" t="s">
        <v>7203</v>
      </c>
      <c r="E5750" t="s">
        <v>2940</v>
      </c>
      <c r="F5750" s="8">
        <v>92</v>
      </c>
    </row>
    <row r="5751" spans="1:6" x14ac:dyDescent="0.25">
      <c r="A5751" s="22">
        <v>43524</v>
      </c>
      <c r="B5751" s="7">
        <v>0.57999999999999996</v>
      </c>
      <c r="C5751" t="s">
        <v>7232</v>
      </c>
      <c r="D5751" t="s">
        <v>7202</v>
      </c>
      <c r="E5751" t="s">
        <v>5645</v>
      </c>
      <c r="F5751" s="8">
        <v>92</v>
      </c>
    </row>
    <row r="5752" spans="1:6" x14ac:dyDescent="0.25">
      <c r="A5752" s="22">
        <v>43508</v>
      </c>
      <c r="B5752" s="7">
        <v>0.65</v>
      </c>
      <c r="C5752" t="s">
        <v>7231</v>
      </c>
      <c r="D5752" t="s">
        <v>7201</v>
      </c>
      <c r="E5752" t="s">
        <v>5530</v>
      </c>
      <c r="F5752" s="8">
        <v>92</v>
      </c>
    </row>
    <row r="5753" spans="1:6" x14ac:dyDescent="0.25">
      <c r="A5753" s="22">
        <v>43426</v>
      </c>
      <c r="B5753" s="7">
        <v>0.08</v>
      </c>
      <c r="C5753" t="s">
        <v>7232</v>
      </c>
      <c r="D5753" t="s">
        <v>7201</v>
      </c>
      <c r="E5753" t="s">
        <v>2990</v>
      </c>
      <c r="F5753" s="8">
        <v>92</v>
      </c>
    </row>
    <row r="5754" spans="1:6" x14ac:dyDescent="0.25">
      <c r="A5754" s="22">
        <v>43480</v>
      </c>
      <c r="B5754" s="7">
        <v>0.12</v>
      </c>
      <c r="C5754" t="s">
        <v>7231</v>
      </c>
      <c r="D5754" t="s">
        <v>7201</v>
      </c>
      <c r="E5754" t="s">
        <v>5409</v>
      </c>
      <c r="F5754" s="8">
        <v>92</v>
      </c>
    </row>
    <row r="5755" spans="1:6" x14ac:dyDescent="0.25">
      <c r="A5755" s="22">
        <v>43517</v>
      </c>
      <c r="B5755" s="7">
        <v>0.08</v>
      </c>
      <c r="C5755" t="s">
        <v>7232</v>
      </c>
      <c r="D5755" t="s">
        <v>7202</v>
      </c>
      <c r="E5755" t="s">
        <v>763</v>
      </c>
      <c r="F5755" s="8">
        <v>92</v>
      </c>
    </row>
    <row r="5756" spans="1:6" x14ac:dyDescent="0.25">
      <c r="A5756" s="22">
        <v>43490</v>
      </c>
      <c r="B5756" s="7">
        <v>0.42</v>
      </c>
      <c r="C5756" t="s">
        <v>7229</v>
      </c>
      <c r="D5756" t="s">
        <v>7201</v>
      </c>
      <c r="E5756" t="s">
        <v>403</v>
      </c>
      <c r="F5756" s="8">
        <v>92</v>
      </c>
    </row>
    <row r="5757" spans="1:6" x14ac:dyDescent="0.25">
      <c r="A5757" s="22">
        <v>43459</v>
      </c>
      <c r="B5757" s="7">
        <v>0.2</v>
      </c>
      <c r="C5757" t="s">
        <v>7231</v>
      </c>
      <c r="D5757" t="s">
        <v>7201</v>
      </c>
      <c r="E5757" t="s">
        <v>5808</v>
      </c>
      <c r="F5757" s="8">
        <v>92</v>
      </c>
    </row>
    <row r="5758" spans="1:6" x14ac:dyDescent="0.25">
      <c r="A5758" s="22">
        <v>43531</v>
      </c>
      <c r="B5758" s="7">
        <v>0.36</v>
      </c>
      <c r="C5758" t="s">
        <v>7232</v>
      </c>
      <c r="D5758" t="s">
        <v>7200</v>
      </c>
      <c r="E5758" t="s">
        <v>6328</v>
      </c>
      <c r="F5758" s="8">
        <v>92</v>
      </c>
    </row>
    <row r="5759" spans="1:6" x14ac:dyDescent="0.25">
      <c r="A5759" s="22">
        <v>43503</v>
      </c>
      <c r="B5759" s="7">
        <v>0.86</v>
      </c>
      <c r="C5759" t="s">
        <v>7232</v>
      </c>
      <c r="D5759" t="s">
        <v>9</v>
      </c>
      <c r="E5759" t="s">
        <v>6862</v>
      </c>
      <c r="F5759" s="8">
        <v>92</v>
      </c>
    </row>
    <row r="5760" spans="1:6" x14ac:dyDescent="0.25">
      <c r="A5760" s="22">
        <v>43535</v>
      </c>
      <c r="B5760" s="7">
        <v>0.47</v>
      </c>
      <c r="C5760" t="s">
        <v>7226</v>
      </c>
      <c r="D5760" t="s">
        <v>7201</v>
      </c>
      <c r="E5760" t="s">
        <v>85</v>
      </c>
      <c r="F5760" s="8">
        <v>92</v>
      </c>
    </row>
    <row r="5761" spans="1:6" x14ac:dyDescent="0.25">
      <c r="A5761" s="22">
        <v>43529</v>
      </c>
      <c r="B5761" s="7">
        <v>0.34</v>
      </c>
      <c r="C5761" t="s">
        <v>7231</v>
      </c>
      <c r="D5761" t="s">
        <v>7201</v>
      </c>
      <c r="E5761" t="s">
        <v>5277</v>
      </c>
      <c r="F5761" s="8">
        <v>92</v>
      </c>
    </row>
    <row r="5762" spans="1:6" x14ac:dyDescent="0.25">
      <c r="A5762" s="22">
        <v>43452</v>
      </c>
      <c r="B5762" s="7">
        <v>0.05</v>
      </c>
      <c r="C5762" t="s">
        <v>7231</v>
      </c>
      <c r="D5762" t="s">
        <v>9</v>
      </c>
      <c r="E5762" t="s">
        <v>6698</v>
      </c>
      <c r="F5762" s="8">
        <v>92</v>
      </c>
    </row>
    <row r="5763" spans="1:6" x14ac:dyDescent="0.25">
      <c r="A5763" s="22">
        <v>43524</v>
      </c>
      <c r="B5763" s="7">
        <v>0.82</v>
      </c>
      <c r="C5763" t="s">
        <v>7232</v>
      </c>
      <c r="D5763" t="s">
        <v>9</v>
      </c>
      <c r="E5763" t="s">
        <v>5461</v>
      </c>
      <c r="F5763" s="8">
        <v>92</v>
      </c>
    </row>
    <row r="5764" spans="1:6" x14ac:dyDescent="0.25">
      <c r="A5764" s="22">
        <v>43438</v>
      </c>
      <c r="B5764" s="7">
        <v>0.37</v>
      </c>
      <c r="C5764" t="s">
        <v>7231</v>
      </c>
      <c r="D5764" t="s">
        <v>9</v>
      </c>
      <c r="E5764" t="s">
        <v>6471</v>
      </c>
      <c r="F5764" s="8">
        <v>92</v>
      </c>
    </row>
    <row r="5765" spans="1:6" x14ac:dyDescent="0.25">
      <c r="A5765" s="22">
        <v>43458</v>
      </c>
      <c r="B5765" s="7">
        <v>0.23</v>
      </c>
      <c r="C5765" t="s">
        <v>7226</v>
      </c>
      <c r="D5765" t="s">
        <v>9</v>
      </c>
      <c r="E5765" t="s">
        <v>6598</v>
      </c>
      <c r="F5765" s="8">
        <v>92</v>
      </c>
    </row>
    <row r="5766" spans="1:6" x14ac:dyDescent="0.25">
      <c r="A5766" s="22">
        <v>43504</v>
      </c>
      <c r="B5766" s="7">
        <v>0.41</v>
      </c>
      <c r="C5766" t="s">
        <v>7229</v>
      </c>
      <c r="D5766" t="s">
        <v>9</v>
      </c>
      <c r="E5766" t="s">
        <v>6870</v>
      </c>
      <c r="F5766" s="8">
        <v>92</v>
      </c>
    </row>
    <row r="5767" spans="1:6" x14ac:dyDescent="0.25">
      <c r="A5767" s="22">
        <v>43473</v>
      </c>
      <c r="B5767" s="7">
        <v>0.28000000000000003</v>
      </c>
      <c r="C5767" t="s">
        <v>7231</v>
      </c>
      <c r="D5767" t="s">
        <v>7200</v>
      </c>
      <c r="E5767" t="s">
        <v>6648</v>
      </c>
      <c r="F5767" s="8">
        <v>92</v>
      </c>
    </row>
    <row r="5768" spans="1:6" x14ac:dyDescent="0.25">
      <c r="A5768" s="22">
        <v>43553</v>
      </c>
      <c r="B5768" s="7">
        <v>0.2</v>
      </c>
      <c r="C5768" t="s">
        <v>7229</v>
      </c>
      <c r="D5768" t="s">
        <v>7201</v>
      </c>
      <c r="E5768" t="s">
        <v>7013</v>
      </c>
      <c r="F5768" s="8">
        <v>92</v>
      </c>
    </row>
    <row r="5769" spans="1:6" x14ac:dyDescent="0.25">
      <c r="A5769" s="22">
        <v>43545</v>
      </c>
      <c r="B5769" s="7">
        <v>0.9</v>
      </c>
      <c r="C5769" t="s">
        <v>7232</v>
      </c>
      <c r="D5769" t="s">
        <v>7202</v>
      </c>
      <c r="E5769" t="s">
        <v>5102</v>
      </c>
      <c r="F5769" s="8">
        <v>92</v>
      </c>
    </row>
    <row r="5770" spans="1:6" x14ac:dyDescent="0.25">
      <c r="A5770" s="22">
        <v>43419</v>
      </c>
      <c r="B5770" s="7">
        <v>0.97</v>
      </c>
      <c r="C5770" t="s">
        <v>7232</v>
      </c>
      <c r="D5770" t="s">
        <v>7200</v>
      </c>
      <c r="E5770" t="s">
        <v>6795</v>
      </c>
      <c r="F5770" s="8">
        <v>92</v>
      </c>
    </row>
    <row r="5771" spans="1:6" x14ac:dyDescent="0.25">
      <c r="A5771" s="22">
        <v>43423</v>
      </c>
      <c r="B5771" s="7">
        <v>0.82</v>
      </c>
      <c r="C5771" t="s">
        <v>7226</v>
      </c>
      <c r="D5771" t="s">
        <v>7202</v>
      </c>
      <c r="E5771" t="s">
        <v>146</v>
      </c>
      <c r="F5771" s="8">
        <v>92</v>
      </c>
    </row>
    <row r="5772" spans="1:6" x14ac:dyDescent="0.25">
      <c r="A5772" s="22">
        <v>43550</v>
      </c>
      <c r="B5772" s="7">
        <v>0.91</v>
      </c>
      <c r="C5772" t="s">
        <v>7231</v>
      </c>
      <c r="D5772" t="s">
        <v>7202</v>
      </c>
      <c r="E5772" t="s">
        <v>5428</v>
      </c>
      <c r="F5772" s="8">
        <v>92</v>
      </c>
    </row>
    <row r="5773" spans="1:6" x14ac:dyDescent="0.25">
      <c r="A5773" s="22">
        <v>43440</v>
      </c>
      <c r="B5773" s="7">
        <v>0.68</v>
      </c>
      <c r="C5773" t="s">
        <v>7232</v>
      </c>
      <c r="D5773" t="s">
        <v>7201</v>
      </c>
      <c r="E5773" t="s">
        <v>4472</v>
      </c>
      <c r="F5773" s="8">
        <v>92</v>
      </c>
    </row>
    <row r="5774" spans="1:6" x14ac:dyDescent="0.25">
      <c r="A5774" s="22">
        <v>43447</v>
      </c>
      <c r="B5774" s="7">
        <v>0.08</v>
      </c>
      <c r="C5774" t="s">
        <v>7232</v>
      </c>
      <c r="D5774" t="s">
        <v>9</v>
      </c>
      <c r="E5774" t="s">
        <v>6697</v>
      </c>
      <c r="F5774" s="8">
        <v>92</v>
      </c>
    </row>
    <row r="5775" spans="1:6" x14ac:dyDescent="0.25">
      <c r="A5775" s="22">
        <v>43522</v>
      </c>
      <c r="B5775" s="7">
        <v>0.05</v>
      </c>
      <c r="C5775" t="s">
        <v>7231</v>
      </c>
      <c r="D5775" t="s">
        <v>7201</v>
      </c>
      <c r="E5775" t="s">
        <v>5017</v>
      </c>
      <c r="F5775" s="8">
        <v>92</v>
      </c>
    </row>
    <row r="5776" spans="1:6" x14ac:dyDescent="0.25">
      <c r="A5776" s="22">
        <v>43476</v>
      </c>
      <c r="B5776" s="7">
        <v>0.67</v>
      </c>
      <c r="C5776" t="s">
        <v>7229</v>
      </c>
      <c r="D5776" t="s">
        <v>9</v>
      </c>
      <c r="E5776" t="s">
        <v>6361</v>
      </c>
      <c r="F5776" s="8">
        <v>92</v>
      </c>
    </row>
    <row r="5777" spans="1:6" x14ac:dyDescent="0.25">
      <c r="A5777" s="22">
        <v>43490</v>
      </c>
      <c r="B5777" s="7">
        <v>0.93</v>
      </c>
      <c r="C5777" t="s">
        <v>7229</v>
      </c>
      <c r="D5777" t="s">
        <v>9</v>
      </c>
      <c r="E5777" t="s">
        <v>6766</v>
      </c>
      <c r="F5777" s="8">
        <v>92</v>
      </c>
    </row>
    <row r="5778" spans="1:6" x14ac:dyDescent="0.25">
      <c r="A5778" s="22">
        <v>43546</v>
      </c>
      <c r="B5778" s="7">
        <v>0.63</v>
      </c>
      <c r="C5778" t="s">
        <v>7229</v>
      </c>
      <c r="D5778" t="s">
        <v>7201</v>
      </c>
      <c r="E5778" t="s">
        <v>5658</v>
      </c>
      <c r="F5778" s="8">
        <v>92</v>
      </c>
    </row>
    <row r="5779" spans="1:6" x14ac:dyDescent="0.25">
      <c r="A5779" s="22">
        <v>43454</v>
      </c>
      <c r="B5779" s="7">
        <v>0.4</v>
      </c>
      <c r="C5779" t="s">
        <v>7232</v>
      </c>
      <c r="D5779" t="s">
        <v>7202</v>
      </c>
      <c r="E5779" t="s">
        <v>5567</v>
      </c>
      <c r="F5779" s="8">
        <v>92</v>
      </c>
    </row>
    <row r="5780" spans="1:6" x14ac:dyDescent="0.25">
      <c r="A5780" s="22">
        <v>43451</v>
      </c>
      <c r="B5780" s="7">
        <v>0.04</v>
      </c>
      <c r="C5780" t="s">
        <v>7226</v>
      </c>
      <c r="D5780" t="s">
        <v>9</v>
      </c>
      <c r="E5780" t="s">
        <v>5987</v>
      </c>
      <c r="F5780" s="8">
        <v>92</v>
      </c>
    </row>
    <row r="5781" spans="1:6" x14ac:dyDescent="0.25">
      <c r="A5781" s="22">
        <v>43542</v>
      </c>
      <c r="B5781" s="7">
        <v>0.4</v>
      </c>
      <c r="C5781" t="s">
        <v>7226</v>
      </c>
      <c r="D5781" t="s">
        <v>9</v>
      </c>
      <c r="E5781" t="s">
        <v>5602</v>
      </c>
      <c r="F5781" s="8">
        <v>92</v>
      </c>
    </row>
    <row r="5782" spans="1:6" x14ac:dyDescent="0.25">
      <c r="A5782" s="22">
        <v>43473</v>
      </c>
      <c r="B5782" s="7">
        <v>0.08</v>
      </c>
      <c r="C5782" t="s">
        <v>7231</v>
      </c>
      <c r="D5782" t="s">
        <v>7201</v>
      </c>
      <c r="E5782" t="s">
        <v>4090</v>
      </c>
      <c r="F5782" s="8">
        <v>92</v>
      </c>
    </row>
    <row r="5783" spans="1:6" x14ac:dyDescent="0.25">
      <c r="A5783" s="22">
        <v>43444</v>
      </c>
      <c r="B5783" s="7">
        <v>0.68</v>
      </c>
      <c r="C5783" t="s">
        <v>7226</v>
      </c>
      <c r="D5783" t="s">
        <v>7201</v>
      </c>
      <c r="E5783" t="s">
        <v>5444</v>
      </c>
      <c r="F5783" s="8">
        <v>92</v>
      </c>
    </row>
    <row r="5784" spans="1:6" x14ac:dyDescent="0.25">
      <c r="A5784" s="22">
        <v>43466</v>
      </c>
      <c r="B5784" s="7">
        <v>0.92</v>
      </c>
      <c r="C5784" t="s">
        <v>7231</v>
      </c>
      <c r="D5784" t="s">
        <v>7202</v>
      </c>
      <c r="E5784" t="s">
        <v>7088</v>
      </c>
      <c r="F5784" s="8">
        <v>92</v>
      </c>
    </row>
    <row r="5785" spans="1:6" x14ac:dyDescent="0.25">
      <c r="A5785" s="22">
        <v>43452</v>
      </c>
      <c r="B5785" s="7">
        <v>0.74</v>
      </c>
      <c r="C5785" t="s">
        <v>7231</v>
      </c>
      <c r="D5785" t="s">
        <v>9</v>
      </c>
      <c r="E5785" t="s">
        <v>5632</v>
      </c>
      <c r="F5785" s="8">
        <v>92</v>
      </c>
    </row>
    <row r="5786" spans="1:6" x14ac:dyDescent="0.25">
      <c r="A5786" s="22">
        <v>43465</v>
      </c>
      <c r="B5786" s="7">
        <v>0.41</v>
      </c>
      <c r="C5786" t="s">
        <v>7226</v>
      </c>
      <c r="D5786" t="s">
        <v>9</v>
      </c>
      <c r="E5786" t="s">
        <v>1050</v>
      </c>
      <c r="F5786" s="8">
        <v>92</v>
      </c>
    </row>
    <row r="5787" spans="1:6" x14ac:dyDescent="0.25">
      <c r="A5787" s="22">
        <v>43462</v>
      </c>
      <c r="B5787" s="7">
        <v>0.85</v>
      </c>
      <c r="C5787" t="s">
        <v>7229</v>
      </c>
      <c r="D5787" t="s">
        <v>7200</v>
      </c>
      <c r="E5787" t="s">
        <v>7165</v>
      </c>
      <c r="F5787" s="8">
        <v>92</v>
      </c>
    </row>
    <row r="5788" spans="1:6" x14ac:dyDescent="0.25">
      <c r="A5788" s="22">
        <v>43437</v>
      </c>
      <c r="B5788" s="7">
        <v>0.7</v>
      </c>
      <c r="C5788" t="s">
        <v>7226</v>
      </c>
      <c r="D5788" t="s">
        <v>9</v>
      </c>
      <c r="E5788" t="s">
        <v>6124</v>
      </c>
      <c r="F5788" s="8">
        <v>92</v>
      </c>
    </row>
    <row r="5789" spans="1:6" x14ac:dyDescent="0.25">
      <c r="A5789" s="22">
        <v>43465</v>
      </c>
      <c r="B5789" s="7">
        <v>0.2</v>
      </c>
      <c r="C5789" t="s">
        <v>7226</v>
      </c>
      <c r="D5789" t="s">
        <v>7200</v>
      </c>
      <c r="E5789" t="s">
        <v>5235</v>
      </c>
      <c r="F5789" s="8">
        <v>92</v>
      </c>
    </row>
    <row r="5790" spans="1:6" x14ac:dyDescent="0.25">
      <c r="A5790" s="22">
        <v>43552</v>
      </c>
      <c r="B5790" s="7">
        <v>0.23</v>
      </c>
      <c r="C5790" t="s">
        <v>7232</v>
      </c>
      <c r="D5790" t="s">
        <v>7201</v>
      </c>
      <c r="E5790" t="s">
        <v>6421</v>
      </c>
      <c r="F5790" s="8">
        <v>92</v>
      </c>
    </row>
    <row r="5791" spans="1:6" x14ac:dyDescent="0.25">
      <c r="A5791" s="22">
        <v>43508</v>
      </c>
      <c r="B5791" s="7">
        <v>0.26</v>
      </c>
      <c r="C5791" t="s">
        <v>7231</v>
      </c>
      <c r="D5791" t="s">
        <v>7200</v>
      </c>
      <c r="E5791" t="s">
        <v>5725</v>
      </c>
      <c r="F5791" s="8">
        <v>92</v>
      </c>
    </row>
    <row r="5792" spans="1:6" x14ac:dyDescent="0.25">
      <c r="A5792" s="22">
        <v>43430</v>
      </c>
      <c r="B5792" s="7">
        <v>0.39</v>
      </c>
      <c r="C5792" t="s">
        <v>7226</v>
      </c>
      <c r="D5792" t="s">
        <v>7201</v>
      </c>
      <c r="E5792" t="s">
        <v>323</v>
      </c>
      <c r="F5792" s="8">
        <v>92</v>
      </c>
    </row>
    <row r="5793" spans="1:6" x14ac:dyDescent="0.25">
      <c r="A5793" s="22">
        <v>43454</v>
      </c>
      <c r="B5793" s="7">
        <v>0.75</v>
      </c>
      <c r="C5793" t="s">
        <v>7232</v>
      </c>
      <c r="D5793" t="s">
        <v>7203</v>
      </c>
      <c r="E5793" t="s">
        <v>1787</v>
      </c>
      <c r="F5793" s="8">
        <v>92</v>
      </c>
    </row>
    <row r="5794" spans="1:6" x14ac:dyDescent="0.25">
      <c r="A5794" s="22">
        <v>43431</v>
      </c>
      <c r="B5794" s="7">
        <v>0.72</v>
      </c>
      <c r="C5794" t="s">
        <v>7231</v>
      </c>
      <c r="D5794" t="s">
        <v>7200</v>
      </c>
      <c r="E5794" t="s">
        <v>6226</v>
      </c>
      <c r="F5794" s="8">
        <v>92</v>
      </c>
    </row>
    <row r="5795" spans="1:6" x14ac:dyDescent="0.25">
      <c r="A5795" s="22">
        <v>43524</v>
      </c>
      <c r="B5795" s="7">
        <v>0.45</v>
      </c>
      <c r="C5795" t="s">
        <v>7232</v>
      </c>
      <c r="D5795" t="s">
        <v>7200</v>
      </c>
      <c r="E5795" t="s">
        <v>6554</v>
      </c>
      <c r="F5795" s="8">
        <v>92</v>
      </c>
    </row>
    <row r="5796" spans="1:6" x14ac:dyDescent="0.25">
      <c r="A5796" s="22">
        <v>43552</v>
      </c>
      <c r="B5796" s="7">
        <v>0.04</v>
      </c>
      <c r="C5796" t="s">
        <v>7232</v>
      </c>
      <c r="D5796" t="s">
        <v>9</v>
      </c>
      <c r="E5796" t="s">
        <v>5899</v>
      </c>
      <c r="F5796" s="8">
        <v>92</v>
      </c>
    </row>
    <row r="5797" spans="1:6" x14ac:dyDescent="0.25">
      <c r="A5797" s="22">
        <v>43473</v>
      </c>
      <c r="B5797" s="7">
        <v>0.09</v>
      </c>
      <c r="C5797" t="s">
        <v>7231</v>
      </c>
      <c r="D5797" t="s">
        <v>7201</v>
      </c>
      <c r="E5797" t="s">
        <v>3935</v>
      </c>
      <c r="F5797" s="8">
        <v>92</v>
      </c>
    </row>
    <row r="5798" spans="1:6" x14ac:dyDescent="0.25">
      <c r="A5798" s="22">
        <v>43521</v>
      </c>
      <c r="B5798" s="7">
        <v>0.2</v>
      </c>
      <c r="C5798" t="s">
        <v>7226</v>
      </c>
      <c r="D5798" t="s">
        <v>7200</v>
      </c>
      <c r="E5798" t="s">
        <v>6797</v>
      </c>
      <c r="F5798" s="8">
        <v>92</v>
      </c>
    </row>
    <row r="5799" spans="1:6" x14ac:dyDescent="0.25">
      <c r="A5799" s="22">
        <v>43461</v>
      </c>
      <c r="B5799" s="7">
        <v>0.2</v>
      </c>
      <c r="C5799" t="s">
        <v>7232</v>
      </c>
      <c r="D5799" t="s">
        <v>9</v>
      </c>
      <c r="E5799" t="s">
        <v>5323</v>
      </c>
      <c r="F5799" s="8">
        <v>92</v>
      </c>
    </row>
    <row r="5800" spans="1:6" x14ac:dyDescent="0.25">
      <c r="A5800" s="22">
        <v>43469</v>
      </c>
      <c r="B5800" s="7">
        <v>0.26</v>
      </c>
      <c r="C5800" t="s">
        <v>7229</v>
      </c>
      <c r="D5800" t="s">
        <v>9</v>
      </c>
      <c r="E5800" t="s">
        <v>6049</v>
      </c>
      <c r="F5800" s="8">
        <v>92</v>
      </c>
    </row>
    <row r="5801" spans="1:6" x14ac:dyDescent="0.25">
      <c r="A5801" s="22">
        <v>43438</v>
      </c>
      <c r="B5801" s="7">
        <v>0.46</v>
      </c>
      <c r="C5801" t="s">
        <v>7231</v>
      </c>
      <c r="D5801" t="s">
        <v>9</v>
      </c>
      <c r="E5801" t="s">
        <v>5450</v>
      </c>
      <c r="F5801" s="8">
        <v>92</v>
      </c>
    </row>
    <row r="5802" spans="1:6" x14ac:dyDescent="0.25">
      <c r="A5802" s="22">
        <v>43430</v>
      </c>
      <c r="B5802" s="7">
        <v>0.98</v>
      </c>
      <c r="C5802" t="s">
        <v>7226</v>
      </c>
      <c r="D5802" t="s">
        <v>9</v>
      </c>
      <c r="E5802" t="s">
        <v>3639</v>
      </c>
      <c r="F5802" s="8">
        <v>92</v>
      </c>
    </row>
    <row r="5803" spans="1:6" x14ac:dyDescent="0.25">
      <c r="A5803" s="22">
        <v>43538</v>
      </c>
      <c r="B5803" s="7">
        <v>0.72</v>
      </c>
      <c r="C5803" t="s">
        <v>7232</v>
      </c>
      <c r="D5803" t="s">
        <v>7202</v>
      </c>
      <c r="E5803" t="s">
        <v>6210</v>
      </c>
      <c r="F5803" s="8">
        <v>92</v>
      </c>
    </row>
    <row r="5804" spans="1:6" x14ac:dyDescent="0.25">
      <c r="A5804" s="22">
        <v>43539</v>
      </c>
      <c r="B5804" s="7">
        <v>0.6</v>
      </c>
      <c r="C5804" t="s">
        <v>7229</v>
      </c>
      <c r="D5804" t="s">
        <v>7201</v>
      </c>
      <c r="E5804" t="s">
        <v>750</v>
      </c>
      <c r="F5804" s="8">
        <v>92</v>
      </c>
    </row>
    <row r="5805" spans="1:6" x14ac:dyDescent="0.25">
      <c r="A5805" s="22">
        <v>43521</v>
      </c>
      <c r="B5805" s="7">
        <v>0.35</v>
      </c>
      <c r="C5805" t="s">
        <v>7226</v>
      </c>
      <c r="D5805" t="s">
        <v>7200</v>
      </c>
      <c r="E5805" t="s">
        <v>6519</v>
      </c>
      <c r="F5805" s="8">
        <v>92</v>
      </c>
    </row>
    <row r="5806" spans="1:6" x14ac:dyDescent="0.25">
      <c r="A5806" s="22">
        <v>43549</v>
      </c>
      <c r="B5806" s="7">
        <v>0.6</v>
      </c>
      <c r="C5806" t="s">
        <v>7226</v>
      </c>
      <c r="D5806" t="s">
        <v>7201</v>
      </c>
      <c r="E5806" t="s">
        <v>6221</v>
      </c>
      <c r="F5806" s="8">
        <v>92</v>
      </c>
    </row>
    <row r="5807" spans="1:6" x14ac:dyDescent="0.25">
      <c r="A5807" s="22">
        <v>43472</v>
      </c>
      <c r="B5807" s="7">
        <v>0.2</v>
      </c>
      <c r="C5807" t="s">
        <v>7226</v>
      </c>
      <c r="D5807" t="s">
        <v>9</v>
      </c>
      <c r="E5807" t="s">
        <v>1753</v>
      </c>
      <c r="F5807" s="8">
        <v>92</v>
      </c>
    </row>
    <row r="5808" spans="1:6" x14ac:dyDescent="0.25">
      <c r="A5808" s="22">
        <v>43493</v>
      </c>
      <c r="B5808" s="7">
        <v>0.7</v>
      </c>
      <c r="C5808" t="s">
        <v>7226</v>
      </c>
      <c r="D5808" t="s">
        <v>7201</v>
      </c>
      <c r="E5808" t="s">
        <v>90</v>
      </c>
      <c r="F5808" s="8">
        <v>92</v>
      </c>
    </row>
    <row r="5809" spans="1:6" x14ac:dyDescent="0.25">
      <c r="A5809" s="22">
        <v>43496</v>
      </c>
      <c r="B5809" s="7">
        <v>0.56000000000000005</v>
      </c>
      <c r="C5809" t="s">
        <v>7232</v>
      </c>
      <c r="D5809" t="s">
        <v>9</v>
      </c>
      <c r="E5809" t="s">
        <v>6647</v>
      </c>
      <c r="F5809" s="8">
        <v>92</v>
      </c>
    </row>
    <row r="5810" spans="1:6" x14ac:dyDescent="0.25">
      <c r="A5810" s="22">
        <v>43535</v>
      </c>
      <c r="B5810" s="7">
        <v>0.88</v>
      </c>
      <c r="C5810" t="s">
        <v>7226</v>
      </c>
      <c r="D5810" t="s">
        <v>7203</v>
      </c>
      <c r="E5810" t="s">
        <v>6455</v>
      </c>
      <c r="F5810" s="8">
        <v>92</v>
      </c>
    </row>
    <row r="5811" spans="1:6" x14ac:dyDescent="0.25">
      <c r="A5811" s="22">
        <v>43466</v>
      </c>
      <c r="B5811" s="7">
        <v>0.76</v>
      </c>
      <c r="C5811" t="s">
        <v>7231</v>
      </c>
      <c r="D5811" t="s">
        <v>9</v>
      </c>
      <c r="E5811" t="s">
        <v>514</v>
      </c>
      <c r="F5811" s="8">
        <v>92</v>
      </c>
    </row>
    <row r="5812" spans="1:6" x14ac:dyDescent="0.25">
      <c r="A5812" s="22">
        <v>43462</v>
      </c>
      <c r="B5812" s="7">
        <v>0.83</v>
      </c>
      <c r="C5812" t="s">
        <v>7229</v>
      </c>
      <c r="D5812" t="s">
        <v>7200</v>
      </c>
      <c r="E5812" t="s">
        <v>6360</v>
      </c>
      <c r="F5812" s="8">
        <v>92</v>
      </c>
    </row>
    <row r="5813" spans="1:6" x14ac:dyDescent="0.25">
      <c r="A5813" s="22">
        <v>43531</v>
      </c>
      <c r="B5813" s="7">
        <v>0.38</v>
      </c>
      <c r="C5813" t="s">
        <v>7232</v>
      </c>
      <c r="D5813" t="s">
        <v>9</v>
      </c>
      <c r="E5813" t="s">
        <v>5028</v>
      </c>
      <c r="F5813" s="8">
        <v>92</v>
      </c>
    </row>
    <row r="5814" spans="1:6" x14ac:dyDescent="0.25">
      <c r="A5814" s="22">
        <v>43500</v>
      </c>
      <c r="B5814" s="7">
        <v>0.66</v>
      </c>
      <c r="C5814" t="s">
        <v>7226</v>
      </c>
      <c r="D5814" t="s">
        <v>7201</v>
      </c>
      <c r="E5814" t="s">
        <v>2748</v>
      </c>
      <c r="F5814" s="8">
        <v>92</v>
      </c>
    </row>
    <row r="5815" spans="1:6" x14ac:dyDescent="0.25">
      <c r="A5815" s="22">
        <v>43465</v>
      </c>
      <c r="B5815" s="7">
        <v>0.79</v>
      </c>
      <c r="C5815" t="s">
        <v>7226</v>
      </c>
      <c r="D5815" t="s">
        <v>9</v>
      </c>
      <c r="E5815" t="s">
        <v>5073</v>
      </c>
      <c r="F5815" s="8">
        <v>92</v>
      </c>
    </row>
    <row r="5816" spans="1:6" x14ac:dyDescent="0.25">
      <c r="A5816" s="22">
        <v>43489</v>
      </c>
      <c r="B5816" s="7">
        <v>0.98</v>
      </c>
      <c r="C5816" t="s">
        <v>7232</v>
      </c>
      <c r="D5816" t="s">
        <v>9</v>
      </c>
      <c r="E5816" t="s">
        <v>7091</v>
      </c>
      <c r="F5816" s="8">
        <v>92</v>
      </c>
    </row>
    <row r="5817" spans="1:6" x14ac:dyDescent="0.25">
      <c r="A5817" s="22">
        <v>43500</v>
      </c>
      <c r="B5817" s="7">
        <v>0.02</v>
      </c>
      <c r="C5817" t="s">
        <v>7226</v>
      </c>
      <c r="D5817" t="s">
        <v>7200</v>
      </c>
      <c r="E5817" t="s">
        <v>5063</v>
      </c>
      <c r="F5817" s="8">
        <v>92</v>
      </c>
    </row>
    <row r="5818" spans="1:6" x14ac:dyDescent="0.25">
      <c r="A5818" s="22">
        <v>43508</v>
      </c>
      <c r="B5818" s="7">
        <v>0.67</v>
      </c>
      <c r="C5818" t="s">
        <v>7231</v>
      </c>
      <c r="D5818" t="s">
        <v>9</v>
      </c>
      <c r="E5818" t="s">
        <v>761</v>
      </c>
      <c r="F5818" s="8">
        <v>92</v>
      </c>
    </row>
    <row r="5819" spans="1:6" x14ac:dyDescent="0.25">
      <c r="A5819" s="22">
        <v>43497</v>
      </c>
      <c r="B5819" s="7">
        <v>0.28000000000000003</v>
      </c>
      <c r="C5819" t="s">
        <v>7229</v>
      </c>
      <c r="D5819" t="s">
        <v>7201</v>
      </c>
      <c r="E5819" t="s">
        <v>6853</v>
      </c>
      <c r="F5819" s="8">
        <v>92</v>
      </c>
    </row>
    <row r="5820" spans="1:6" x14ac:dyDescent="0.25">
      <c r="A5820" s="22">
        <v>43479</v>
      </c>
      <c r="B5820" s="7">
        <v>0.36</v>
      </c>
      <c r="C5820" t="s">
        <v>7226</v>
      </c>
      <c r="D5820" t="s">
        <v>7201</v>
      </c>
      <c r="E5820" t="s">
        <v>2274</v>
      </c>
      <c r="F5820" s="8">
        <v>92</v>
      </c>
    </row>
    <row r="5821" spans="1:6" x14ac:dyDescent="0.25">
      <c r="A5821" s="22">
        <v>43529</v>
      </c>
      <c r="B5821" s="7">
        <v>0.3</v>
      </c>
      <c r="C5821" t="s">
        <v>7231</v>
      </c>
      <c r="D5821" t="s">
        <v>9</v>
      </c>
      <c r="E5821" t="s">
        <v>2994</v>
      </c>
      <c r="F5821" s="8">
        <v>92</v>
      </c>
    </row>
    <row r="5822" spans="1:6" x14ac:dyDescent="0.25">
      <c r="A5822" s="22">
        <v>43465</v>
      </c>
      <c r="B5822" s="7">
        <v>0.64</v>
      </c>
      <c r="C5822" t="s">
        <v>7226</v>
      </c>
      <c r="D5822" t="s">
        <v>7201</v>
      </c>
      <c r="E5822" t="s">
        <v>6860</v>
      </c>
      <c r="F5822" s="8">
        <v>92</v>
      </c>
    </row>
    <row r="5823" spans="1:6" x14ac:dyDescent="0.25">
      <c r="A5823" s="22">
        <v>43535</v>
      </c>
      <c r="B5823" s="7">
        <v>0.62</v>
      </c>
      <c r="C5823" t="s">
        <v>7226</v>
      </c>
      <c r="D5823" t="s">
        <v>9</v>
      </c>
      <c r="E5823" t="s">
        <v>5300</v>
      </c>
      <c r="F5823" s="8">
        <v>92</v>
      </c>
    </row>
    <row r="5824" spans="1:6" x14ac:dyDescent="0.25">
      <c r="A5824" s="22">
        <v>43441</v>
      </c>
      <c r="B5824" s="7">
        <v>0.69</v>
      </c>
      <c r="C5824" t="s">
        <v>7229</v>
      </c>
      <c r="D5824" t="s">
        <v>7201</v>
      </c>
      <c r="E5824" t="s">
        <v>5277</v>
      </c>
      <c r="F5824" s="8">
        <v>92</v>
      </c>
    </row>
    <row r="5825" spans="1:6" x14ac:dyDescent="0.25">
      <c r="A5825" s="22">
        <v>43489</v>
      </c>
      <c r="B5825" s="7">
        <v>0.38</v>
      </c>
      <c r="C5825" t="s">
        <v>7232</v>
      </c>
      <c r="D5825" t="s">
        <v>9</v>
      </c>
      <c r="E5825" t="s">
        <v>2705</v>
      </c>
      <c r="F5825" s="8">
        <v>92</v>
      </c>
    </row>
    <row r="5826" spans="1:6" x14ac:dyDescent="0.25">
      <c r="A5826" s="22">
        <v>43494</v>
      </c>
      <c r="B5826" s="7">
        <v>0.21</v>
      </c>
      <c r="C5826" t="s">
        <v>7231</v>
      </c>
      <c r="D5826" t="s">
        <v>7200</v>
      </c>
      <c r="E5826" t="s">
        <v>2301</v>
      </c>
      <c r="F5826" s="8">
        <v>92</v>
      </c>
    </row>
    <row r="5827" spans="1:6" x14ac:dyDescent="0.25">
      <c r="A5827" s="22">
        <v>43426</v>
      </c>
      <c r="B5827" s="7">
        <v>0.21</v>
      </c>
      <c r="C5827" t="s">
        <v>7232</v>
      </c>
      <c r="D5827" t="s">
        <v>7201</v>
      </c>
      <c r="E5827" t="s">
        <v>6158</v>
      </c>
      <c r="F5827" s="8">
        <v>92</v>
      </c>
    </row>
    <row r="5828" spans="1:6" x14ac:dyDescent="0.25">
      <c r="A5828" s="22">
        <v>43521</v>
      </c>
      <c r="B5828" s="7">
        <v>0.57999999999999996</v>
      </c>
      <c r="C5828" t="s">
        <v>7226</v>
      </c>
      <c r="D5828" t="s">
        <v>9</v>
      </c>
      <c r="E5828" t="s">
        <v>6856</v>
      </c>
      <c r="F5828" s="8">
        <v>92</v>
      </c>
    </row>
    <row r="5829" spans="1:6" x14ac:dyDescent="0.25">
      <c r="A5829" s="22">
        <v>43459</v>
      </c>
      <c r="B5829" s="7">
        <v>0.66</v>
      </c>
      <c r="C5829" t="s">
        <v>7231</v>
      </c>
      <c r="D5829" t="s">
        <v>9</v>
      </c>
      <c r="E5829" t="s">
        <v>6434</v>
      </c>
      <c r="F5829" s="8">
        <v>92</v>
      </c>
    </row>
    <row r="5830" spans="1:6" x14ac:dyDescent="0.25">
      <c r="A5830" s="22">
        <v>43483</v>
      </c>
      <c r="B5830" s="7">
        <v>0.61</v>
      </c>
      <c r="C5830" t="s">
        <v>7229</v>
      </c>
      <c r="D5830" t="s">
        <v>9</v>
      </c>
      <c r="E5830" t="s">
        <v>1892</v>
      </c>
      <c r="F5830" s="8">
        <v>92</v>
      </c>
    </row>
    <row r="5831" spans="1:6" x14ac:dyDescent="0.25">
      <c r="A5831" s="22">
        <v>43508</v>
      </c>
      <c r="B5831" s="7">
        <v>0.24</v>
      </c>
      <c r="C5831" t="s">
        <v>7231</v>
      </c>
      <c r="D5831" t="s">
        <v>9</v>
      </c>
      <c r="E5831" t="s">
        <v>5126</v>
      </c>
      <c r="F5831" s="8">
        <v>92</v>
      </c>
    </row>
    <row r="5832" spans="1:6" x14ac:dyDescent="0.25">
      <c r="A5832" s="22">
        <v>43507</v>
      </c>
      <c r="B5832" s="7">
        <v>0.17</v>
      </c>
      <c r="C5832" t="s">
        <v>7226</v>
      </c>
      <c r="D5832" t="s">
        <v>7201</v>
      </c>
      <c r="E5832" t="s">
        <v>5116</v>
      </c>
      <c r="F5832" s="8">
        <v>92</v>
      </c>
    </row>
    <row r="5833" spans="1:6" x14ac:dyDescent="0.25">
      <c r="A5833" s="22">
        <v>43503</v>
      </c>
      <c r="B5833" s="7">
        <v>0.67</v>
      </c>
      <c r="C5833" t="s">
        <v>7232</v>
      </c>
      <c r="D5833" t="s">
        <v>7200</v>
      </c>
      <c r="E5833" t="s">
        <v>1288</v>
      </c>
      <c r="F5833" s="8">
        <v>92</v>
      </c>
    </row>
    <row r="5834" spans="1:6" x14ac:dyDescent="0.25">
      <c r="A5834" s="22">
        <v>43535</v>
      </c>
      <c r="B5834" s="7">
        <v>0.74</v>
      </c>
      <c r="C5834" t="s">
        <v>7226</v>
      </c>
      <c r="D5834" t="s">
        <v>7203</v>
      </c>
      <c r="E5834" t="s">
        <v>6673</v>
      </c>
      <c r="F5834" s="8">
        <v>92</v>
      </c>
    </row>
    <row r="5835" spans="1:6" x14ac:dyDescent="0.25">
      <c r="A5835" s="22">
        <v>43433</v>
      </c>
      <c r="B5835" s="7">
        <v>0.54</v>
      </c>
      <c r="C5835" t="s">
        <v>7232</v>
      </c>
      <c r="D5835" t="s">
        <v>9</v>
      </c>
      <c r="E5835" t="s">
        <v>6757</v>
      </c>
      <c r="F5835" s="8">
        <v>92</v>
      </c>
    </row>
    <row r="5836" spans="1:6" x14ac:dyDescent="0.25">
      <c r="A5836" s="22">
        <v>43511</v>
      </c>
      <c r="B5836" s="7">
        <v>0.84</v>
      </c>
      <c r="C5836" t="s">
        <v>7229</v>
      </c>
      <c r="D5836" t="s">
        <v>7201</v>
      </c>
      <c r="E5836" t="s">
        <v>2217</v>
      </c>
      <c r="F5836" s="8">
        <v>92</v>
      </c>
    </row>
    <row r="5837" spans="1:6" x14ac:dyDescent="0.25">
      <c r="A5837" s="22">
        <v>43508</v>
      </c>
      <c r="B5837" s="7">
        <v>0.9</v>
      </c>
      <c r="C5837" t="s">
        <v>7231</v>
      </c>
      <c r="D5837" t="s">
        <v>9</v>
      </c>
      <c r="E5837" t="s">
        <v>6349</v>
      </c>
      <c r="F5837" s="8">
        <v>92</v>
      </c>
    </row>
    <row r="5838" spans="1:6" x14ac:dyDescent="0.25">
      <c r="A5838" s="22">
        <v>43437</v>
      </c>
      <c r="B5838" s="7">
        <v>0.14000000000000001</v>
      </c>
      <c r="C5838" t="s">
        <v>7226</v>
      </c>
      <c r="D5838" t="s">
        <v>9</v>
      </c>
      <c r="E5838" t="s">
        <v>5386</v>
      </c>
      <c r="F5838" s="8">
        <v>92</v>
      </c>
    </row>
    <row r="5839" spans="1:6" x14ac:dyDescent="0.25">
      <c r="A5839" s="22">
        <v>43430</v>
      </c>
      <c r="B5839" s="7">
        <v>0.12</v>
      </c>
      <c r="C5839" t="s">
        <v>7226</v>
      </c>
      <c r="D5839" t="s">
        <v>7201</v>
      </c>
      <c r="E5839" t="s">
        <v>5319</v>
      </c>
      <c r="F5839" s="8">
        <v>92</v>
      </c>
    </row>
    <row r="5840" spans="1:6" x14ac:dyDescent="0.25">
      <c r="A5840" s="22">
        <v>43536</v>
      </c>
      <c r="B5840" s="7">
        <v>0.39</v>
      </c>
      <c r="C5840" t="s">
        <v>7231</v>
      </c>
      <c r="D5840" t="s">
        <v>9</v>
      </c>
      <c r="E5840" t="s">
        <v>7110</v>
      </c>
      <c r="F5840" s="8">
        <v>92</v>
      </c>
    </row>
    <row r="5841" spans="1:6" x14ac:dyDescent="0.25">
      <c r="A5841" s="22">
        <v>43472</v>
      </c>
      <c r="B5841" s="7">
        <v>0.93</v>
      </c>
      <c r="C5841" t="s">
        <v>7226</v>
      </c>
      <c r="D5841" t="s">
        <v>7201</v>
      </c>
      <c r="E5841" t="s">
        <v>7008</v>
      </c>
      <c r="F5841" s="8">
        <v>92</v>
      </c>
    </row>
    <row r="5842" spans="1:6" x14ac:dyDescent="0.25">
      <c r="A5842" s="22">
        <v>43497</v>
      </c>
      <c r="B5842" s="7">
        <v>0.86</v>
      </c>
      <c r="C5842" t="s">
        <v>7229</v>
      </c>
      <c r="D5842" t="s">
        <v>9</v>
      </c>
      <c r="E5842" t="s">
        <v>1462</v>
      </c>
      <c r="F5842" s="8">
        <v>92</v>
      </c>
    </row>
    <row r="5843" spans="1:6" x14ac:dyDescent="0.25">
      <c r="A5843" s="22">
        <v>43487</v>
      </c>
      <c r="B5843" s="7">
        <v>0.77</v>
      </c>
      <c r="C5843" t="s">
        <v>7231</v>
      </c>
      <c r="D5843" t="s">
        <v>9</v>
      </c>
      <c r="E5843" t="s">
        <v>6956</v>
      </c>
      <c r="F5843" s="8">
        <v>92</v>
      </c>
    </row>
    <row r="5844" spans="1:6" x14ac:dyDescent="0.25">
      <c r="A5844" s="22">
        <v>43521</v>
      </c>
      <c r="B5844" s="7">
        <v>0.33</v>
      </c>
      <c r="C5844" t="s">
        <v>7226</v>
      </c>
      <c r="D5844" t="s">
        <v>9</v>
      </c>
      <c r="E5844" t="s">
        <v>7028</v>
      </c>
      <c r="F5844" s="8">
        <v>92</v>
      </c>
    </row>
    <row r="5845" spans="1:6" x14ac:dyDescent="0.25">
      <c r="A5845" s="22">
        <v>43521</v>
      </c>
      <c r="B5845" s="7">
        <v>0.21</v>
      </c>
      <c r="C5845" t="s">
        <v>7226</v>
      </c>
      <c r="D5845" t="s">
        <v>7200</v>
      </c>
      <c r="E5845" t="s">
        <v>6544</v>
      </c>
      <c r="F5845" s="8">
        <v>92</v>
      </c>
    </row>
    <row r="5846" spans="1:6" x14ac:dyDescent="0.25">
      <c r="A5846" s="22">
        <v>43529</v>
      </c>
      <c r="B5846" s="7">
        <v>0.53</v>
      </c>
      <c r="C5846" t="s">
        <v>7231</v>
      </c>
      <c r="D5846" t="s">
        <v>7201</v>
      </c>
      <c r="E5846" t="s">
        <v>4793</v>
      </c>
      <c r="F5846" s="8">
        <v>92</v>
      </c>
    </row>
    <row r="5847" spans="1:6" x14ac:dyDescent="0.25">
      <c r="A5847" s="22">
        <v>43483</v>
      </c>
      <c r="B5847" s="7">
        <v>0.25</v>
      </c>
      <c r="C5847" t="s">
        <v>7229</v>
      </c>
      <c r="D5847" t="s">
        <v>7201</v>
      </c>
      <c r="E5847" t="s">
        <v>5130</v>
      </c>
      <c r="F5847" s="8">
        <v>92</v>
      </c>
    </row>
    <row r="5848" spans="1:6" x14ac:dyDescent="0.25">
      <c r="A5848" s="22">
        <v>43461</v>
      </c>
      <c r="B5848" s="7">
        <v>0.22</v>
      </c>
      <c r="C5848" t="s">
        <v>7232</v>
      </c>
      <c r="D5848" t="s">
        <v>7201</v>
      </c>
      <c r="E5848" t="s">
        <v>4465</v>
      </c>
      <c r="F5848" s="8">
        <v>92</v>
      </c>
    </row>
    <row r="5849" spans="1:6" x14ac:dyDescent="0.25">
      <c r="A5849" s="22">
        <v>43444</v>
      </c>
      <c r="B5849" s="7">
        <v>0.63</v>
      </c>
      <c r="C5849" t="s">
        <v>7226</v>
      </c>
      <c r="D5849" t="s">
        <v>7203</v>
      </c>
      <c r="E5849" t="s">
        <v>6308</v>
      </c>
      <c r="F5849" s="8">
        <v>92</v>
      </c>
    </row>
    <row r="5850" spans="1:6" x14ac:dyDescent="0.25">
      <c r="A5850" s="22">
        <v>43480</v>
      </c>
      <c r="B5850" s="7">
        <v>0.32</v>
      </c>
      <c r="C5850" t="s">
        <v>7231</v>
      </c>
      <c r="D5850" t="s">
        <v>7201</v>
      </c>
      <c r="E5850" t="s">
        <v>6942</v>
      </c>
      <c r="F5850" s="8">
        <v>92</v>
      </c>
    </row>
    <row r="5851" spans="1:6" x14ac:dyDescent="0.25">
      <c r="A5851" s="22">
        <v>43538</v>
      </c>
      <c r="B5851" s="7">
        <v>0.11</v>
      </c>
      <c r="C5851" t="s">
        <v>7232</v>
      </c>
      <c r="D5851" t="s">
        <v>7203</v>
      </c>
      <c r="E5851" t="s">
        <v>6056</v>
      </c>
      <c r="F5851" s="8">
        <v>92</v>
      </c>
    </row>
    <row r="5852" spans="1:6" x14ac:dyDescent="0.25">
      <c r="A5852" s="22">
        <v>43531</v>
      </c>
      <c r="B5852" s="7">
        <v>0.97</v>
      </c>
      <c r="C5852" t="s">
        <v>7232</v>
      </c>
      <c r="D5852" t="s">
        <v>9</v>
      </c>
      <c r="E5852" t="s">
        <v>6600</v>
      </c>
      <c r="F5852" s="8">
        <v>92</v>
      </c>
    </row>
    <row r="5853" spans="1:6" x14ac:dyDescent="0.25">
      <c r="A5853" s="22">
        <v>43518</v>
      </c>
      <c r="B5853" s="7">
        <v>0.56999999999999995</v>
      </c>
      <c r="C5853" t="s">
        <v>7229</v>
      </c>
      <c r="D5853" t="s">
        <v>9</v>
      </c>
      <c r="E5853" t="s">
        <v>6911</v>
      </c>
      <c r="F5853" s="8">
        <v>92</v>
      </c>
    </row>
    <row r="5854" spans="1:6" x14ac:dyDescent="0.25">
      <c r="A5854" s="22">
        <v>43486</v>
      </c>
      <c r="B5854" s="7">
        <v>0.46</v>
      </c>
      <c r="C5854" t="s">
        <v>7226</v>
      </c>
      <c r="D5854" t="s">
        <v>9</v>
      </c>
      <c r="E5854" t="s">
        <v>279</v>
      </c>
      <c r="F5854" s="8">
        <v>92</v>
      </c>
    </row>
    <row r="5855" spans="1:6" x14ac:dyDescent="0.25">
      <c r="A5855" s="22">
        <v>43419</v>
      </c>
      <c r="B5855" s="7">
        <v>0.44</v>
      </c>
      <c r="C5855" t="s">
        <v>7232</v>
      </c>
      <c r="D5855" t="s">
        <v>7200</v>
      </c>
      <c r="E5855" t="s">
        <v>6910</v>
      </c>
      <c r="F5855" s="8">
        <v>92</v>
      </c>
    </row>
    <row r="5856" spans="1:6" x14ac:dyDescent="0.25">
      <c r="A5856" s="22">
        <v>43475</v>
      </c>
      <c r="B5856" s="7">
        <v>0.36</v>
      </c>
      <c r="C5856" t="s">
        <v>7232</v>
      </c>
      <c r="D5856" t="s">
        <v>9</v>
      </c>
      <c r="E5856" t="s">
        <v>96</v>
      </c>
      <c r="F5856" s="8">
        <v>92</v>
      </c>
    </row>
    <row r="5857" spans="1:6" x14ac:dyDescent="0.25">
      <c r="A5857" s="22">
        <v>43511</v>
      </c>
      <c r="B5857" s="7">
        <v>0.3</v>
      </c>
      <c r="C5857" t="s">
        <v>7229</v>
      </c>
      <c r="D5857" t="s">
        <v>7201</v>
      </c>
      <c r="E5857" t="s">
        <v>5070</v>
      </c>
      <c r="F5857" s="8">
        <v>92</v>
      </c>
    </row>
    <row r="5858" spans="1:6" x14ac:dyDescent="0.25">
      <c r="A5858" s="22">
        <v>43542</v>
      </c>
      <c r="B5858" s="7">
        <v>0.85</v>
      </c>
      <c r="C5858" t="s">
        <v>7226</v>
      </c>
      <c r="D5858" t="s">
        <v>9</v>
      </c>
      <c r="E5858" t="s">
        <v>39</v>
      </c>
      <c r="F5858" s="8">
        <v>92</v>
      </c>
    </row>
    <row r="5859" spans="1:6" x14ac:dyDescent="0.25">
      <c r="A5859" s="22">
        <v>43445</v>
      </c>
      <c r="B5859" s="7">
        <v>0.9</v>
      </c>
      <c r="C5859" t="s">
        <v>7231</v>
      </c>
      <c r="D5859" t="s">
        <v>7200</v>
      </c>
      <c r="E5859" t="s">
        <v>5203</v>
      </c>
      <c r="F5859" s="8">
        <v>92</v>
      </c>
    </row>
    <row r="5860" spans="1:6" x14ac:dyDescent="0.25">
      <c r="A5860" s="22">
        <v>43465</v>
      </c>
      <c r="B5860" s="7">
        <v>0.32</v>
      </c>
      <c r="C5860" t="s">
        <v>7226</v>
      </c>
      <c r="D5860" t="s">
        <v>9</v>
      </c>
      <c r="E5860" t="s">
        <v>6674</v>
      </c>
      <c r="F5860" s="8">
        <v>92</v>
      </c>
    </row>
    <row r="5861" spans="1:6" x14ac:dyDescent="0.25">
      <c r="A5861" s="22">
        <v>43529</v>
      </c>
      <c r="B5861" s="7">
        <v>0.86</v>
      </c>
      <c r="C5861" t="s">
        <v>7231</v>
      </c>
      <c r="D5861" t="s">
        <v>9</v>
      </c>
      <c r="E5861" t="s">
        <v>5591</v>
      </c>
      <c r="F5861" s="8">
        <v>92</v>
      </c>
    </row>
    <row r="5862" spans="1:6" x14ac:dyDescent="0.25">
      <c r="A5862" s="22">
        <v>43465</v>
      </c>
      <c r="B5862" s="7">
        <v>0.87</v>
      </c>
      <c r="C5862" t="s">
        <v>7226</v>
      </c>
      <c r="D5862" t="s">
        <v>7201</v>
      </c>
      <c r="E5862" t="s">
        <v>891</v>
      </c>
      <c r="F5862" s="8">
        <v>92</v>
      </c>
    </row>
    <row r="5863" spans="1:6" x14ac:dyDescent="0.25">
      <c r="A5863" s="22">
        <v>43539</v>
      </c>
      <c r="B5863" s="7">
        <v>0.97</v>
      </c>
      <c r="C5863" t="s">
        <v>7229</v>
      </c>
      <c r="D5863" t="s">
        <v>9</v>
      </c>
      <c r="E5863" t="s">
        <v>1364</v>
      </c>
      <c r="F5863" s="8">
        <v>92</v>
      </c>
    </row>
    <row r="5864" spans="1:6" x14ac:dyDescent="0.25">
      <c r="A5864" s="22">
        <v>43440</v>
      </c>
      <c r="B5864" s="7">
        <v>0.14000000000000001</v>
      </c>
      <c r="C5864" t="s">
        <v>7232</v>
      </c>
      <c r="D5864" t="s">
        <v>9</v>
      </c>
      <c r="E5864" t="s">
        <v>5437</v>
      </c>
      <c r="F5864" s="8">
        <v>92</v>
      </c>
    </row>
    <row r="5865" spans="1:6" x14ac:dyDescent="0.25">
      <c r="A5865" s="22">
        <v>43501</v>
      </c>
      <c r="B5865" s="7">
        <v>0.14000000000000001</v>
      </c>
      <c r="C5865" t="s">
        <v>7231</v>
      </c>
      <c r="D5865" t="s">
        <v>9</v>
      </c>
      <c r="E5865" t="s">
        <v>6111</v>
      </c>
      <c r="F5865" s="8">
        <v>92</v>
      </c>
    </row>
    <row r="5866" spans="1:6" x14ac:dyDescent="0.25">
      <c r="A5866" s="22">
        <v>43433</v>
      </c>
      <c r="B5866" s="7">
        <v>0.93</v>
      </c>
      <c r="C5866" t="s">
        <v>7232</v>
      </c>
      <c r="D5866" t="s">
        <v>7201</v>
      </c>
      <c r="E5866" t="s">
        <v>5467</v>
      </c>
      <c r="F5866" s="8">
        <v>92</v>
      </c>
    </row>
    <row r="5867" spans="1:6" x14ac:dyDescent="0.25">
      <c r="A5867" s="22">
        <v>43553</v>
      </c>
      <c r="B5867" s="7">
        <v>0.77</v>
      </c>
      <c r="C5867" t="s">
        <v>7229</v>
      </c>
      <c r="D5867" t="s">
        <v>9</v>
      </c>
      <c r="E5867" t="s">
        <v>7012</v>
      </c>
      <c r="F5867" s="8">
        <v>92</v>
      </c>
    </row>
    <row r="5868" spans="1:6" x14ac:dyDescent="0.25">
      <c r="A5868" s="22">
        <v>43444</v>
      </c>
      <c r="B5868" s="7">
        <v>0.61</v>
      </c>
      <c r="C5868" t="s">
        <v>7226</v>
      </c>
      <c r="D5868" t="s">
        <v>9</v>
      </c>
      <c r="E5868" t="s">
        <v>1787</v>
      </c>
      <c r="F5868" s="8">
        <v>92</v>
      </c>
    </row>
    <row r="5869" spans="1:6" x14ac:dyDescent="0.25">
      <c r="A5869" s="22">
        <v>43466</v>
      </c>
      <c r="B5869" s="7">
        <v>0.21</v>
      </c>
      <c r="C5869" t="s">
        <v>7231</v>
      </c>
      <c r="D5869" t="s">
        <v>7202</v>
      </c>
      <c r="E5869" t="s">
        <v>5794</v>
      </c>
      <c r="F5869" s="8">
        <v>92</v>
      </c>
    </row>
    <row r="5870" spans="1:6" x14ac:dyDescent="0.25">
      <c r="A5870" s="22">
        <v>43469</v>
      </c>
      <c r="B5870" s="7">
        <v>0.13</v>
      </c>
      <c r="C5870" t="s">
        <v>7229</v>
      </c>
      <c r="D5870" t="s">
        <v>7201</v>
      </c>
      <c r="E5870" t="s">
        <v>5544</v>
      </c>
      <c r="F5870" s="8">
        <v>92</v>
      </c>
    </row>
    <row r="5871" spans="1:6" x14ac:dyDescent="0.25">
      <c r="A5871" s="22">
        <v>43501</v>
      </c>
      <c r="B5871" s="7">
        <v>0.37</v>
      </c>
      <c r="C5871" t="s">
        <v>7231</v>
      </c>
      <c r="D5871" t="s">
        <v>9</v>
      </c>
      <c r="E5871" t="s">
        <v>6372</v>
      </c>
      <c r="F5871" s="8">
        <v>92</v>
      </c>
    </row>
    <row r="5872" spans="1:6" x14ac:dyDescent="0.25">
      <c r="A5872" s="22">
        <v>43438</v>
      </c>
      <c r="B5872" s="7">
        <v>0.72</v>
      </c>
      <c r="C5872" t="s">
        <v>7231</v>
      </c>
      <c r="D5872" t="s">
        <v>9</v>
      </c>
      <c r="E5872" t="s">
        <v>6898</v>
      </c>
      <c r="F5872" s="8">
        <v>92</v>
      </c>
    </row>
    <row r="5873" spans="1:6" x14ac:dyDescent="0.25">
      <c r="A5873" s="22">
        <v>43458</v>
      </c>
      <c r="B5873" s="7">
        <v>7.0000000000000007E-2</v>
      </c>
      <c r="C5873" t="s">
        <v>7226</v>
      </c>
      <c r="D5873" t="s">
        <v>9</v>
      </c>
      <c r="E5873" t="s">
        <v>5954</v>
      </c>
      <c r="F5873" s="8">
        <v>92</v>
      </c>
    </row>
    <row r="5874" spans="1:6" x14ac:dyDescent="0.25">
      <c r="A5874" s="22">
        <v>43420</v>
      </c>
      <c r="B5874" s="7">
        <v>0.42</v>
      </c>
      <c r="C5874" t="s">
        <v>7229</v>
      </c>
      <c r="D5874" t="s">
        <v>9</v>
      </c>
      <c r="E5874" t="s">
        <v>6759</v>
      </c>
      <c r="F5874" s="8">
        <v>92</v>
      </c>
    </row>
    <row r="5875" spans="1:6" x14ac:dyDescent="0.25">
      <c r="A5875" s="22">
        <v>43497</v>
      </c>
      <c r="B5875" s="7">
        <v>0.32</v>
      </c>
      <c r="C5875" t="s">
        <v>7229</v>
      </c>
      <c r="D5875" t="s">
        <v>9</v>
      </c>
      <c r="E5875" t="s">
        <v>6108</v>
      </c>
      <c r="F5875" s="8">
        <v>92</v>
      </c>
    </row>
    <row r="5876" spans="1:6" x14ac:dyDescent="0.25">
      <c r="A5876" s="22">
        <v>43430</v>
      </c>
      <c r="B5876" s="7">
        <v>0.74</v>
      </c>
      <c r="C5876" t="s">
        <v>7226</v>
      </c>
      <c r="D5876" t="s">
        <v>9</v>
      </c>
      <c r="E5876" t="s">
        <v>6923</v>
      </c>
      <c r="F5876" s="8">
        <v>92</v>
      </c>
    </row>
    <row r="5877" spans="1:6" x14ac:dyDescent="0.25">
      <c r="A5877" s="22">
        <v>43475</v>
      </c>
      <c r="B5877" s="7">
        <v>0.48</v>
      </c>
      <c r="C5877" t="s">
        <v>7232</v>
      </c>
      <c r="D5877" t="s">
        <v>7202</v>
      </c>
      <c r="E5877" t="s">
        <v>1213</v>
      </c>
      <c r="F5877" s="8">
        <v>92</v>
      </c>
    </row>
    <row r="5878" spans="1:6" x14ac:dyDescent="0.25">
      <c r="A5878" s="22">
        <v>43441</v>
      </c>
      <c r="B5878" s="7">
        <v>0.64</v>
      </c>
      <c r="C5878" t="s">
        <v>7229</v>
      </c>
      <c r="D5878" t="s">
        <v>7201</v>
      </c>
      <c r="E5878" t="s">
        <v>1600</v>
      </c>
      <c r="F5878" s="8">
        <v>92</v>
      </c>
    </row>
    <row r="5879" spans="1:6" x14ac:dyDescent="0.25">
      <c r="A5879" s="22">
        <v>43455</v>
      </c>
      <c r="B5879" s="7">
        <v>0.79</v>
      </c>
      <c r="C5879" t="s">
        <v>7229</v>
      </c>
      <c r="D5879" t="s">
        <v>9</v>
      </c>
      <c r="E5879" t="s">
        <v>7089</v>
      </c>
      <c r="F5879" s="8">
        <v>92</v>
      </c>
    </row>
    <row r="5880" spans="1:6" x14ac:dyDescent="0.25">
      <c r="A5880" s="22">
        <v>43469</v>
      </c>
      <c r="B5880" s="7">
        <v>0.14000000000000001</v>
      </c>
      <c r="C5880" t="s">
        <v>7229</v>
      </c>
      <c r="D5880" t="s">
        <v>7201</v>
      </c>
      <c r="E5880" t="s">
        <v>4481</v>
      </c>
      <c r="F5880" s="8">
        <v>92</v>
      </c>
    </row>
    <row r="5881" spans="1:6" x14ac:dyDescent="0.25">
      <c r="A5881" s="22">
        <v>43427</v>
      </c>
      <c r="B5881" s="7">
        <v>0.19</v>
      </c>
      <c r="C5881" t="s">
        <v>7229</v>
      </c>
      <c r="D5881" t="s">
        <v>9</v>
      </c>
      <c r="E5881" t="s">
        <v>3272</v>
      </c>
      <c r="F5881" s="8">
        <v>92</v>
      </c>
    </row>
    <row r="5882" spans="1:6" x14ac:dyDescent="0.25">
      <c r="A5882" s="22">
        <v>43535</v>
      </c>
      <c r="B5882" s="7">
        <v>0.94</v>
      </c>
      <c r="C5882" t="s">
        <v>7226</v>
      </c>
      <c r="D5882" t="s">
        <v>7201</v>
      </c>
      <c r="E5882" t="s">
        <v>2940</v>
      </c>
      <c r="F5882" s="8">
        <v>92</v>
      </c>
    </row>
    <row r="5883" spans="1:6" x14ac:dyDescent="0.25">
      <c r="A5883" s="22">
        <v>43522</v>
      </c>
      <c r="B5883" s="7">
        <v>0.24</v>
      </c>
      <c r="C5883" t="s">
        <v>7231</v>
      </c>
      <c r="D5883" t="s">
        <v>9</v>
      </c>
      <c r="E5883" t="s">
        <v>245</v>
      </c>
      <c r="F5883" s="8">
        <v>92</v>
      </c>
    </row>
    <row r="5884" spans="1:6" x14ac:dyDescent="0.25">
      <c r="A5884" s="22">
        <v>43507</v>
      </c>
      <c r="B5884" s="7">
        <v>0.63</v>
      </c>
      <c r="C5884" t="s">
        <v>7226</v>
      </c>
      <c r="D5884" t="s">
        <v>7201</v>
      </c>
      <c r="E5884" t="s">
        <v>6581</v>
      </c>
      <c r="F5884" s="8">
        <v>92</v>
      </c>
    </row>
    <row r="5885" spans="1:6" x14ac:dyDescent="0.25">
      <c r="A5885" s="22">
        <v>43503</v>
      </c>
      <c r="B5885" s="7">
        <v>0.55000000000000004</v>
      </c>
      <c r="C5885" t="s">
        <v>7232</v>
      </c>
      <c r="D5885" t="s">
        <v>7200</v>
      </c>
      <c r="E5885" t="s">
        <v>5733</v>
      </c>
      <c r="F5885" s="8">
        <v>92</v>
      </c>
    </row>
    <row r="5886" spans="1:6" x14ac:dyDescent="0.25">
      <c r="A5886" s="22">
        <v>43553</v>
      </c>
      <c r="B5886" s="7">
        <v>0.62</v>
      </c>
      <c r="C5886" t="s">
        <v>7229</v>
      </c>
      <c r="D5886" t="s">
        <v>9</v>
      </c>
      <c r="E5886" t="s">
        <v>376</v>
      </c>
      <c r="F5886" s="8">
        <v>92</v>
      </c>
    </row>
    <row r="5887" spans="1:6" x14ac:dyDescent="0.25">
      <c r="A5887" s="22">
        <v>43440</v>
      </c>
      <c r="B5887" s="7">
        <v>0.19</v>
      </c>
      <c r="C5887" t="s">
        <v>7232</v>
      </c>
      <c r="D5887" t="s">
        <v>7201</v>
      </c>
      <c r="E5887" t="s">
        <v>1325</v>
      </c>
      <c r="F5887" s="8">
        <v>92</v>
      </c>
    </row>
    <row r="5888" spans="1:6" x14ac:dyDescent="0.25">
      <c r="A5888" s="22">
        <v>43434</v>
      </c>
      <c r="B5888" s="7">
        <v>0.43</v>
      </c>
      <c r="C5888" t="s">
        <v>7229</v>
      </c>
      <c r="D5888" t="s">
        <v>9</v>
      </c>
      <c r="E5888" t="s">
        <v>5264</v>
      </c>
      <c r="F5888" s="8">
        <v>92</v>
      </c>
    </row>
    <row r="5889" spans="1:6" x14ac:dyDescent="0.25">
      <c r="A5889" s="22">
        <v>43441</v>
      </c>
      <c r="B5889" s="7">
        <v>0.59</v>
      </c>
      <c r="C5889" t="s">
        <v>7229</v>
      </c>
      <c r="D5889" t="s">
        <v>9</v>
      </c>
      <c r="E5889" t="s">
        <v>6269</v>
      </c>
      <c r="F5889" s="8">
        <v>92</v>
      </c>
    </row>
    <row r="5890" spans="1:6" x14ac:dyDescent="0.25">
      <c r="A5890" s="22">
        <v>43431</v>
      </c>
      <c r="B5890" s="7">
        <v>0.6</v>
      </c>
      <c r="C5890" t="s">
        <v>7231</v>
      </c>
      <c r="D5890" t="s">
        <v>7200</v>
      </c>
      <c r="E5890" t="s">
        <v>5339</v>
      </c>
      <c r="F5890" s="8">
        <v>92</v>
      </c>
    </row>
    <row r="5891" spans="1:6" x14ac:dyDescent="0.25">
      <c r="A5891" s="22">
        <v>43543</v>
      </c>
      <c r="B5891" s="7">
        <v>0.13</v>
      </c>
      <c r="C5891" t="s">
        <v>7231</v>
      </c>
      <c r="D5891" t="s">
        <v>7202</v>
      </c>
      <c r="E5891" t="s">
        <v>5272</v>
      </c>
      <c r="F5891" s="8">
        <v>92</v>
      </c>
    </row>
    <row r="5892" spans="1:6" x14ac:dyDescent="0.25">
      <c r="A5892" s="22">
        <v>43466</v>
      </c>
      <c r="B5892" s="7">
        <v>0.48</v>
      </c>
      <c r="C5892" t="s">
        <v>7231</v>
      </c>
      <c r="D5892" t="s">
        <v>7200</v>
      </c>
      <c r="E5892" t="s">
        <v>6767</v>
      </c>
      <c r="F5892" s="8">
        <v>92</v>
      </c>
    </row>
    <row r="5893" spans="1:6" x14ac:dyDescent="0.25">
      <c r="A5893" s="22">
        <v>43469</v>
      </c>
      <c r="B5893" s="7">
        <v>0.11</v>
      </c>
      <c r="C5893" t="s">
        <v>7229</v>
      </c>
      <c r="D5893" t="s">
        <v>7201</v>
      </c>
      <c r="E5893" t="s">
        <v>4393</v>
      </c>
      <c r="F5893" s="8">
        <v>92</v>
      </c>
    </row>
    <row r="5894" spans="1:6" x14ac:dyDescent="0.25">
      <c r="A5894" s="22">
        <v>43525</v>
      </c>
      <c r="B5894" s="7">
        <v>0.08</v>
      </c>
      <c r="C5894" t="s">
        <v>7229</v>
      </c>
      <c r="D5894" t="s">
        <v>9</v>
      </c>
      <c r="E5894" t="s">
        <v>6493</v>
      </c>
      <c r="F5894" s="8">
        <v>92</v>
      </c>
    </row>
    <row r="5895" spans="1:6" x14ac:dyDescent="0.25">
      <c r="A5895" s="22">
        <v>43455</v>
      </c>
      <c r="B5895" s="7">
        <v>0.08</v>
      </c>
      <c r="C5895" t="s">
        <v>7229</v>
      </c>
      <c r="D5895" t="s">
        <v>7201</v>
      </c>
      <c r="E5895" t="s">
        <v>495</v>
      </c>
      <c r="F5895" s="8">
        <v>92</v>
      </c>
    </row>
    <row r="5896" spans="1:6" x14ac:dyDescent="0.25">
      <c r="A5896" s="22">
        <v>43543</v>
      </c>
      <c r="B5896" s="7">
        <v>0.41</v>
      </c>
      <c r="C5896" t="s">
        <v>7231</v>
      </c>
      <c r="D5896" t="s">
        <v>7201</v>
      </c>
      <c r="E5896" t="s">
        <v>5660</v>
      </c>
      <c r="F5896" s="8">
        <v>92</v>
      </c>
    </row>
    <row r="5897" spans="1:6" x14ac:dyDescent="0.25">
      <c r="A5897" s="22">
        <v>43433</v>
      </c>
      <c r="B5897" s="7">
        <v>0.02</v>
      </c>
      <c r="C5897" t="s">
        <v>7232</v>
      </c>
      <c r="D5897" t="s">
        <v>7200</v>
      </c>
      <c r="E5897" t="s">
        <v>5446</v>
      </c>
      <c r="F5897" s="8">
        <v>92</v>
      </c>
    </row>
    <row r="5898" spans="1:6" x14ac:dyDescent="0.25">
      <c r="A5898" s="22">
        <v>43538</v>
      </c>
      <c r="B5898" s="7">
        <v>0.54</v>
      </c>
      <c r="C5898" t="s">
        <v>7232</v>
      </c>
      <c r="D5898" t="s">
        <v>9</v>
      </c>
      <c r="E5898" t="s">
        <v>4722</v>
      </c>
      <c r="F5898" s="8">
        <v>92</v>
      </c>
    </row>
    <row r="5899" spans="1:6" x14ac:dyDescent="0.25">
      <c r="A5899" s="22">
        <v>43531</v>
      </c>
      <c r="B5899" s="7">
        <v>0.98</v>
      </c>
      <c r="C5899" t="s">
        <v>7232</v>
      </c>
      <c r="D5899" t="s">
        <v>9</v>
      </c>
      <c r="E5899" t="s">
        <v>5671</v>
      </c>
      <c r="F5899" s="8">
        <v>92</v>
      </c>
    </row>
    <row r="5900" spans="1:6" x14ac:dyDescent="0.25">
      <c r="A5900" s="22">
        <v>43538</v>
      </c>
      <c r="B5900" s="7">
        <v>0.97</v>
      </c>
      <c r="C5900" t="s">
        <v>7232</v>
      </c>
      <c r="D5900" t="s">
        <v>7201</v>
      </c>
      <c r="E5900" t="s">
        <v>6008</v>
      </c>
      <c r="F5900" s="8">
        <v>92</v>
      </c>
    </row>
    <row r="5901" spans="1:6" x14ac:dyDescent="0.25">
      <c r="A5901" s="22">
        <v>43419</v>
      </c>
      <c r="B5901" s="7">
        <v>0.28000000000000003</v>
      </c>
      <c r="C5901" t="s">
        <v>7232</v>
      </c>
      <c r="D5901" t="s">
        <v>7200</v>
      </c>
      <c r="E5901" t="s">
        <v>5991</v>
      </c>
      <c r="F5901" s="8">
        <v>92</v>
      </c>
    </row>
    <row r="5902" spans="1:6" x14ac:dyDescent="0.25">
      <c r="A5902" s="22">
        <v>43480</v>
      </c>
      <c r="B5902" s="7">
        <v>0.62</v>
      </c>
      <c r="C5902" t="s">
        <v>7231</v>
      </c>
      <c r="D5902" t="s">
        <v>7201</v>
      </c>
      <c r="E5902" t="s">
        <v>6466</v>
      </c>
      <c r="F5902" s="8">
        <v>92</v>
      </c>
    </row>
    <row r="5903" spans="1:6" x14ac:dyDescent="0.25">
      <c r="A5903" s="22">
        <v>43438</v>
      </c>
      <c r="B5903" s="7">
        <v>0.1</v>
      </c>
      <c r="C5903" t="s">
        <v>7231</v>
      </c>
      <c r="D5903" t="s">
        <v>7201</v>
      </c>
      <c r="E5903" t="s">
        <v>3886</v>
      </c>
      <c r="F5903" s="8">
        <v>92</v>
      </c>
    </row>
    <row r="5904" spans="1:6" x14ac:dyDescent="0.25">
      <c r="A5904" s="22">
        <v>43524</v>
      </c>
      <c r="B5904" s="7">
        <v>0.16</v>
      </c>
      <c r="C5904" t="s">
        <v>7232</v>
      </c>
      <c r="D5904" t="s">
        <v>7201</v>
      </c>
      <c r="E5904" t="s">
        <v>6442</v>
      </c>
      <c r="F5904" s="8">
        <v>92</v>
      </c>
    </row>
    <row r="5905" spans="1:6" x14ac:dyDescent="0.25">
      <c r="A5905" s="22">
        <v>43549</v>
      </c>
      <c r="B5905" s="7">
        <v>0.21</v>
      </c>
      <c r="C5905" t="s">
        <v>7226</v>
      </c>
      <c r="D5905" t="s">
        <v>7200</v>
      </c>
      <c r="E5905" t="s">
        <v>7172</v>
      </c>
      <c r="F5905" s="8">
        <v>92</v>
      </c>
    </row>
    <row r="5906" spans="1:6" x14ac:dyDescent="0.25">
      <c r="A5906" s="22">
        <v>43426</v>
      </c>
      <c r="B5906" s="7">
        <v>0.42</v>
      </c>
      <c r="C5906" t="s">
        <v>7232</v>
      </c>
      <c r="D5906" t="s">
        <v>7200</v>
      </c>
      <c r="E5906" t="s">
        <v>6344</v>
      </c>
      <c r="F5906" s="8">
        <v>92</v>
      </c>
    </row>
    <row r="5907" spans="1:6" x14ac:dyDescent="0.25">
      <c r="A5907" s="22">
        <v>43479</v>
      </c>
      <c r="B5907" s="7">
        <v>0.14000000000000001</v>
      </c>
      <c r="C5907" t="s">
        <v>7226</v>
      </c>
      <c r="D5907" t="s">
        <v>7201</v>
      </c>
      <c r="E5907" t="s">
        <v>5324</v>
      </c>
      <c r="F5907" s="8">
        <v>92</v>
      </c>
    </row>
    <row r="5908" spans="1:6" x14ac:dyDescent="0.25">
      <c r="A5908" s="22">
        <v>43524</v>
      </c>
      <c r="B5908" s="7">
        <v>0.79</v>
      </c>
      <c r="C5908" t="s">
        <v>7232</v>
      </c>
      <c r="D5908" t="s">
        <v>7202</v>
      </c>
      <c r="E5908" t="s">
        <v>6377</v>
      </c>
      <c r="F5908" s="8">
        <v>92</v>
      </c>
    </row>
    <row r="5909" spans="1:6" x14ac:dyDescent="0.25">
      <c r="A5909" s="22">
        <v>43458</v>
      </c>
      <c r="B5909" s="7">
        <v>0.55000000000000004</v>
      </c>
      <c r="C5909" t="s">
        <v>7226</v>
      </c>
      <c r="D5909" t="s">
        <v>7201</v>
      </c>
      <c r="E5909" t="s">
        <v>6079</v>
      </c>
      <c r="F5909" s="8">
        <v>92</v>
      </c>
    </row>
    <row r="5910" spans="1:6" x14ac:dyDescent="0.25">
      <c r="A5910" s="22">
        <v>43550</v>
      </c>
      <c r="B5910" s="7">
        <v>0.33</v>
      </c>
      <c r="C5910" t="s">
        <v>7231</v>
      </c>
      <c r="D5910" t="s">
        <v>7200</v>
      </c>
      <c r="E5910" t="s">
        <v>435</v>
      </c>
      <c r="F5910" s="8">
        <v>92</v>
      </c>
    </row>
    <row r="5911" spans="1:6" x14ac:dyDescent="0.25">
      <c r="A5911" s="22">
        <v>43487</v>
      </c>
      <c r="B5911" s="7">
        <v>0.02</v>
      </c>
      <c r="C5911" t="s">
        <v>7231</v>
      </c>
      <c r="D5911" t="s">
        <v>7200</v>
      </c>
      <c r="E5911" t="s">
        <v>6350</v>
      </c>
      <c r="F5911" s="8">
        <v>92</v>
      </c>
    </row>
    <row r="5912" spans="1:6" x14ac:dyDescent="0.25">
      <c r="A5912" s="22">
        <v>43522</v>
      </c>
      <c r="B5912" s="7">
        <v>0.08</v>
      </c>
      <c r="C5912" t="s">
        <v>7231</v>
      </c>
      <c r="D5912" t="s">
        <v>7202</v>
      </c>
      <c r="E5912" t="s">
        <v>6888</v>
      </c>
      <c r="F5912" s="8">
        <v>92</v>
      </c>
    </row>
    <row r="5913" spans="1:6" x14ac:dyDescent="0.25">
      <c r="A5913" s="22">
        <v>43461</v>
      </c>
      <c r="B5913" s="7">
        <v>0.62</v>
      </c>
      <c r="C5913" t="s">
        <v>7232</v>
      </c>
      <c r="D5913" t="s">
        <v>9</v>
      </c>
      <c r="E5913" t="s">
        <v>7054</v>
      </c>
      <c r="F5913" s="8">
        <v>92</v>
      </c>
    </row>
    <row r="5914" spans="1:6" x14ac:dyDescent="0.25">
      <c r="A5914" s="22">
        <v>43487</v>
      </c>
      <c r="B5914" s="7">
        <v>0.39</v>
      </c>
      <c r="C5914" t="s">
        <v>7231</v>
      </c>
      <c r="D5914" t="s">
        <v>9</v>
      </c>
      <c r="E5914" t="s">
        <v>6775</v>
      </c>
      <c r="F5914" s="8">
        <v>92</v>
      </c>
    </row>
    <row r="5915" spans="1:6" x14ac:dyDescent="0.25">
      <c r="A5915" s="22">
        <v>43496</v>
      </c>
      <c r="B5915" s="7">
        <v>0.2</v>
      </c>
      <c r="C5915" t="s">
        <v>7232</v>
      </c>
      <c r="D5915" t="s">
        <v>7201</v>
      </c>
      <c r="E5915" t="s">
        <v>5996</v>
      </c>
      <c r="F5915" s="8">
        <v>92</v>
      </c>
    </row>
    <row r="5916" spans="1:6" x14ac:dyDescent="0.25">
      <c r="A5916" s="22">
        <v>43549</v>
      </c>
      <c r="B5916" s="7">
        <v>0.96</v>
      </c>
      <c r="C5916" t="s">
        <v>7226</v>
      </c>
      <c r="D5916" t="s">
        <v>9</v>
      </c>
      <c r="E5916" t="s">
        <v>5022</v>
      </c>
      <c r="F5916" s="8">
        <v>92</v>
      </c>
    </row>
    <row r="5917" spans="1:6" x14ac:dyDescent="0.25">
      <c r="A5917" s="22">
        <v>43539</v>
      </c>
      <c r="B5917" s="7">
        <v>0.92</v>
      </c>
      <c r="C5917" t="s">
        <v>7229</v>
      </c>
      <c r="D5917" t="s">
        <v>9</v>
      </c>
      <c r="E5917" t="s">
        <v>6566</v>
      </c>
      <c r="F5917" s="8">
        <v>92</v>
      </c>
    </row>
    <row r="5918" spans="1:6" x14ac:dyDescent="0.25">
      <c r="A5918" s="22">
        <v>43469</v>
      </c>
      <c r="B5918" s="7">
        <v>0.53</v>
      </c>
      <c r="C5918" t="s">
        <v>7229</v>
      </c>
      <c r="D5918" t="s">
        <v>9</v>
      </c>
      <c r="E5918" t="s">
        <v>6429</v>
      </c>
      <c r="F5918" s="8">
        <v>92</v>
      </c>
    </row>
    <row r="5919" spans="1:6" x14ac:dyDescent="0.25">
      <c r="A5919" s="22">
        <v>43535</v>
      </c>
      <c r="B5919" s="7">
        <v>0.21</v>
      </c>
      <c r="C5919" t="s">
        <v>7226</v>
      </c>
      <c r="D5919" t="s">
        <v>9</v>
      </c>
      <c r="E5919" t="s">
        <v>6550</v>
      </c>
      <c r="F5919" s="8">
        <v>92</v>
      </c>
    </row>
    <row r="5920" spans="1:6" x14ac:dyDescent="0.25">
      <c r="A5920" s="22">
        <v>43510</v>
      </c>
      <c r="B5920" s="7">
        <v>0.91</v>
      </c>
      <c r="C5920" t="s">
        <v>7232</v>
      </c>
      <c r="D5920" t="s">
        <v>7200</v>
      </c>
      <c r="E5920" t="s">
        <v>5623</v>
      </c>
      <c r="F5920" s="8">
        <v>92</v>
      </c>
    </row>
    <row r="5921" spans="1:6" x14ac:dyDescent="0.25">
      <c r="A5921" s="22">
        <v>43445</v>
      </c>
      <c r="B5921" s="7">
        <v>0.67</v>
      </c>
      <c r="C5921" t="s">
        <v>7231</v>
      </c>
      <c r="D5921" t="s">
        <v>7200</v>
      </c>
      <c r="E5921" t="s">
        <v>6724</v>
      </c>
      <c r="F5921" s="8">
        <v>92</v>
      </c>
    </row>
    <row r="5922" spans="1:6" x14ac:dyDescent="0.25">
      <c r="A5922" s="22">
        <v>43553</v>
      </c>
      <c r="B5922" s="7">
        <v>0.51</v>
      </c>
      <c r="C5922" t="s">
        <v>7229</v>
      </c>
      <c r="D5922" t="s">
        <v>7201</v>
      </c>
      <c r="E5922" t="s">
        <v>6666</v>
      </c>
      <c r="F5922" s="8">
        <v>92</v>
      </c>
    </row>
    <row r="5923" spans="1:6" x14ac:dyDescent="0.25">
      <c r="A5923" s="22">
        <v>43525</v>
      </c>
      <c r="B5923" s="7">
        <v>0.28000000000000003</v>
      </c>
      <c r="C5923" t="s">
        <v>7229</v>
      </c>
      <c r="D5923" t="s">
        <v>7201</v>
      </c>
      <c r="E5923" t="s">
        <v>6274</v>
      </c>
      <c r="F5923" s="8">
        <v>92</v>
      </c>
    </row>
    <row r="5924" spans="1:6" x14ac:dyDescent="0.25">
      <c r="A5924" s="22">
        <v>43529</v>
      </c>
      <c r="B5924" s="7">
        <v>0.56000000000000005</v>
      </c>
      <c r="C5924" t="s">
        <v>7231</v>
      </c>
      <c r="D5924" t="s">
        <v>9</v>
      </c>
      <c r="E5924" t="s">
        <v>3475</v>
      </c>
      <c r="F5924" s="8">
        <v>92</v>
      </c>
    </row>
    <row r="5925" spans="1:6" x14ac:dyDescent="0.25">
      <c r="A5925" s="22">
        <v>43482</v>
      </c>
      <c r="B5925" s="7">
        <v>0.25</v>
      </c>
      <c r="C5925" t="s">
        <v>7232</v>
      </c>
      <c r="D5925" t="s">
        <v>7203</v>
      </c>
      <c r="E5925" t="s">
        <v>2714</v>
      </c>
      <c r="F5925" s="8">
        <v>92</v>
      </c>
    </row>
    <row r="5926" spans="1:6" x14ac:dyDescent="0.25">
      <c r="A5926" s="22">
        <v>43441</v>
      </c>
      <c r="B5926" s="7">
        <v>0.19</v>
      </c>
      <c r="C5926" t="s">
        <v>7229</v>
      </c>
      <c r="D5926" t="s">
        <v>9</v>
      </c>
      <c r="E5926" t="s">
        <v>4111</v>
      </c>
      <c r="F5926" s="8">
        <v>92</v>
      </c>
    </row>
    <row r="5927" spans="1:6" x14ac:dyDescent="0.25">
      <c r="A5927" s="22">
        <v>43473</v>
      </c>
      <c r="B5927" s="7">
        <v>0.61</v>
      </c>
      <c r="C5927" t="s">
        <v>7231</v>
      </c>
      <c r="D5927" t="s">
        <v>7201</v>
      </c>
      <c r="E5927" t="s">
        <v>5345</v>
      </c>
      <c r="F5927" s="8">
        <v>92</v>
      </c>
    </row>
    <row r="5928" spans="1:6" x14ac:dyDescent="0.25">
      <c r="A5928" s="22">
        <v>43510</v>
      </c>
      <c r="B5928" s="7">
        <v>0.71</v>
      </c>
      <c r="C5928" t="s">
        <v>7232</v>
      </c>
      <c r="D5928" t="s">
        <v>9</v>
      </c>
      <c r="E5928" t="s">
        <v>44</v>
      </c>
      <c r="F5928" s="8">
        <v>92</v>
      </c>
    </row>
    <row r="5929" spans="1:6" x14ac:dyDescent="0.25">
      <c r="A5929" s="22">
        <v>43465</v>
      </c>
      <c r="B5929" s="7">
        <v>0.8</v>
      </c>
      <c r="C5929" t="s">
        <v>7226</v>
      </c>
      <c r="D5929" t="s">
        <v>7201</v>
      </c>
      <c r="E5929" t="s">
        <v>5788</v>
      </c>
      <c r="F5929" s="8">
        <v>92</v>
      </c>
    </row>
    <row r="5930" spans="1:6" x14ac:dyDescent="0.25">
      <c r="A5930" s="22">
        <v>43420</v>
      </c>
      <c r="B5930" s="7">
        <v>0.9</v>
      </c>
      <c r="C5930" t="s">
        <v>7229</v>
      </c>
      <c r="D5930" t="s">
        <v>9</v>
      </c>
      <c r="E5930" t="s">
        <v>7020</v>
      </c>
      <c r="F5930" s="8">
        <v>92</v>
      </c>
    </row>
    <row r="5931" spans="1:6" x14ac:dyDescent="0.25">
      <c r="A5931" s="22">
        <v>43531</v>
      </c>
      <c r="B5931" s="7">
        <v>0.18</v>
      </c>
      <c r="C5931" t="s">
        <v>7232</v>
      </c>
      <c r="D5931" t="s">
        <v>7201</v>
      </c>
      <c r="E5931" t="s">
        <v>5456</v>
      </c>
      <c r="F5931" s="8">
        <v>92</v>
      </c>
    </row>
    <row r="5932" spans="1:6" x14ac:dyDescent="0.25">
      <c r="A5932" s="22">
        <v>43420</v>
      </c>
      <c r="B5932" s="7">
        <v>0.06</v>
      </c>
      <c r="C5932" t="s">
        <v>7229</v>
      </c>
      <c r="D5932" t="s">
        <v>7201</v>
      </c>
      <c r="E5932" t="s">
        <v>7025</v>
      </c>
      <c r="F5932" s="8">
        <v>92</v>
      </c>
    </row>
    <row r="5933" spans="1:6" x14ac:dyDescent="0.25">
      <c r="A5933" s="22">
        <v>43452</v>
      </c>
      <c r="B5933" s="7">
        <v>0.69</v>
      </c>
      <c r="C5933" t="s">
        <v>7231</v>
      </c>
      <c r="D5933" t="s">
        <v>9</v>
      </c>
      <c r="E5933" t="s">
        <v>5725</v>
      </c>
      <c r="F5933" s="8">
        <v>92</v>
      </c>
    </row>
    <row r="5934" spans="1:6" x14ac:dyDescent="0.25">
      <c r="A5934" s="22">
        <v>43444</v>
      </c>
      <c r="B5934" s="7">
        <v>0.25</v>
      </c>
      <c r="C5934" t="s">
        <v>7226</v>
      </c>
      <c r="D5934" t="s">
        <v>7201</v>
      </c>
      <c r="E5934" t="s">
        <v>3289</v>
      </c>
      <c r="F5934" s="8">
        <v>92</v>
      </c>
    </row>
    <row r="5935" spans="1:6" x14ac:dyDescent="0.25">
      <c r="A5935" s="22">
        <v>43521</v>
      </c>
      <c r="B5935" s="7">
        <v>0.23</v>
      </c>
      <c r="C5935" t="s">
        <v>7226</v>
      </c>
      <c r="D5935" t="s">
        <v>7200</v>
      </c>
      <c r="E5935" t="s">
        <v>6797</v>
      </c>
      <c r="F5935" s="8">
        <v>92</v>
      </c>
    </row>
    <row r="5936" spans="1:6" x14ac:dyDescent="0.25">
      <c r="A5936" s="22">
        <v>43468</v>
      </c>
      <c r="B5936" s="7">
        <v>0.74</v>
      </c>
      <c r="C5936" t="s">
        <v>7232</v>
      </c>
      <c r="D5936" t="s">
        <v>7201</v>
      </c>
      <c r="E5936" t="s">
        <v>6194</v>
      </c>
      <c r="F5936" s="8">
        <v>92</v>
      </c>
    </row>
    <row r="5937" spans="1:6" x14ac:dyDescent="0.25">
      <c r="A5937" s="22">
        <v>43455</v>
      </c>
      <c r="B5937" s="7">
        <v>0.52</v>
      </c>
      <c r="C5937" t="s">
        <v>7229</v>
      </c>
      <c r="D5937" t="s">
        <v>7202</v>
      </c>
      <c r="E5937" t="s">
        <v>5909</v>
      </c>
      <c r="F5937" s="8">
        <v>92</v>
      </c>
    </row>
    <row r="5938" spans="1:6" x14ac:dyDescent="0.25">
      <c r="A5938" s="22">
        <v>43515</v>
      </c>
      <c r="B5938" s="7">
        <v>0.25</v>
      </c>
      <c r="C5938" t="s">
        <v>7231</v>
      </c>
      <c r="D5938" t="s">
        <v>7200</v>
      </c>
      <c r="E5938" t="s">
        <v>5239</v>
      </c>
      <c r="F5938" s="8">
        <v>92</v>
      </c>
    </row>
    <row r="5939" spans="1:6" x14ac:dyDescent="0.25">
      <c r="A5939" s="22">
        <v>43437</v>
      </c>
      <c r="B5939" s="7">
        <v>0.2</v>
      </c>
      <c r="C5939" t="s">
        <v>7226</v>
      </c>
      <c r="D5939" t="s">
        <v>7202</v>
      </c>
      <c r="E5939" t="s">
        <v>1252</v>
      </c>
      <c r="F5939" s="8">
        <v>92</v>
      </c>
    </row>
    <row r="5940" spans="1:6" x14ac:dyDescent="0.25">
      <c r="A5940" s="22">
        <v>43447</v>
      </c>
      <c r="B5940" s="7">
        <v>0.38</v>
      </c>
      <c r="C5940" t="s">
        <v>7232</v>
      </c>
      <c r="D5940" t="s">
        <v>7200</v>
      </c>
      <c r="E5940" t="s">
        <v>7014</v>
      </c>
      <c r="F5940" s="8">
        <v>92</v>
      </c>
    </row>
    <row r="5941" spans="1:6" x14ac:dyDescent="0.25">
      <c r="A5941" s="22">
        <v>43503</v>
      </c>
      <c r="B5941" s="7">
        <v>0.18</v>
      </c>
      <c r="C5941" t="s">
        <v>7232</v>
      </c>
      <c r="D5941" t="s">
        <v>7201</v>
      </c>
      <c r="E5941" t="s">
        <v>6756</v>
      </c>
      <c r="F5941" s="8">
        <v>92</v>
      </c>
    </row>
    <row r="5942" spans="1:6" x14ac:dyDescent="0.25">
      <c r="A5942" s="22">
        <v>43529</v>
      </c>
      <c r="B5942" s="7">
        <v>0.43</v>
      </c>
      <c r="C5942" t="s">
        <v>7231</v>
      </c>
      <c r="D5942" t="s">
        <v>7200</v>
      </c>
      <c r="E5942" t="s">
        <v>5104</v>
      </c>
      <c r="F5942" s="8">
        <v>92</v>
      </c>
    </row>
    <row r="5943" spans="1:6" x14ac:dyDescent="0.25">
      <c r="A5943" s="22">
        <v>43473</v>
      </c>
      <c r="B5943" s="7">
        <v>0.56999999999999995</v>
      </c>
      <c r="C5943" t="s">
        <v>7231</v>
      </c>
      <c r="D5943" t="s">
        <v>7201</v>
      </c>
      <c r="E5943" t="s">
        <v>5819</v>
      </c>
      <c r="F5943" s="8">
        <v>92</v>
      </c>
    </row>
    <row r="5944" spans="1:6" x14ac:dyDescent="0.25">
      <c r="A5944" s="22">
        <v>43490</v>
      </c>
      <c r="B5944" s="7">
        <v>0.41</v>
      </c>
      <c r="C5944" t="s">
        <v>7229</v>
      </c>
      <c r="D5944" t="s">
        <v>9</v>
      </c>
      <c r="E5944" t="s">
        <v>5703</v>
      </c>
      <c r="F5944" s="8">
        <v>92</v>
      </c>
    </row>
    <row r="5945" spans="1:6" x14ac:dyDescent="0.25">
      <c r="A5945" s="22">
        <v>43493</v>
      </c>
      <c r="B5945" s="7">
        <v>0.6</v>
      </c>
      <c r="C5945" t="s">
        <v>7226</v>
      </c>
      <c r="D5945" t="s">
        <v>7200</v>
      </c>
      <c r="E5945" t="s">
        <v>5219</v>
      </c>
      <c r="F5945" s="8">
        <v>92</v>
      </c>
    </row>
    <row r="5946" spans="1:6" x14ac:dyDescent="0.25">
      <c r="A5946" s="22">
        <v>43466</v>
      </c>
      <c r="B5946" s="7">
        <v>0.66</v>
      </c>
      <c r="C5946" t="s">
        <v>7231</v>
      </c>
      <c r="D5946" t="s">
        <v>9</v>
      </c>
      <c r="E5946" t="s">
        <v>6607</v>
      </c>
      <c r="F5946" s="8">
        <v>92</v>
      </c>
    </row>
    <row r="5947" spans="1:6" x14ac:dyDescent="0.25">
      <c r="A5947" s="22">
        <v>43528</v>
      </c>
      <c r="B5947" s="7">
        <v>0.36</v>
      </c>
      <c r="C5947" t="s">
        <v>7226</v>
      </c>
      <c r="D5947" t="s">
        <v>7203</v>
      </c>
      <c r="E5947" t="s">
        <v>7061</v>
      </c>
      <c r="F5947" s="8">
        <v>92</v>
      </c>
    </row>
    <row r="5948" spans="1:6" x14ac:dyDescent="0.25">
      <c r="A5948" s="22">
        <v>43521</v>
      </c>
      <c r="B5948" s="7">
        <v>0.38</v>
      </c>
      <c r="C5948" t="s">
        <v>7226</v>
      </c>
      <c r="D5948" t="s">
        <v>9</v>
      </c>
      <c r="E5948" t="s">
        <v>5179</v>
      </c>
      <c r="F5948" s="8">
        <v>92</v>
      </c>
    </row>
    <row r="5949" spans="1:6" x14ac:dyDescent="0.25">
      <c r="A5949" s="22">
        <v>43427</v>
      </c>
      <c r="B5949" s="7">
        <v>0.25</v>
      </c>
      <c r="C5949" t="s">
        <v>7229</v>
      </c>
      <c r="D5949" t="s">
        <v>7201</v>
      </c>
      <c r="E5949" t="s">
        <v>2369</v>
      </c>
      <c r="F5949" s="8">
        <v>92</v>
      </c>
    </row>
    <row r="5950" spans="1:6" x14ac:dyDescent="0.25">
      <c r="A5950" s="22">
        <v>43461</v>
      </c>
      <c r="B5950" s="7">
        <v>0.06</v>
      </c>
      <c r="C5950" t="s">
        <v>7232</v>
      </c>
      <c r="D5950" t="s">
        <v>7200</v>
      </c>
      <c r="E5950" t="s">
        <v>5425</v>
      </c>
      <c r="F5950" s="8">
        <v>92</v>
      </c>
    </row>
    <row r="5951" spans="1:6" x14ac:dyDescent="0.25">
      <c r="A5951" s="22">
        <v>43427</v>
      </c>
      <c r="B5951" s="7">
        <v>0.06</v>
      </c>
      <c r="C5951" t="s">
        <v>7229</v>
      </c>
      <c r="D5951" t="s">
        <v>7202</v>
      </c>
      <c r="E5951" t="s">
        <v>6412</v>
      </c>
      <c r="F5951" s="8">
        <v>92</v>
      </c>
    </row>
    <row r="5952" spans="1:6" x14ac:dyDescent="0.25">
      <c r="A5952" s="22">
        <v>43419</v>
      </c>
      <c r="B5952" s="7">
        <v>0.2</v>
      </c>
      <c r="C5952" t="s">
        <v>7232</v>
      </c>
      <c r="D5952" t="s">
        <v>7201</v>
      </c>
      <c r="E5952" t="s">
        <v>6057</v>
      </c>
      <c r="F5952" s="8">
        <v>92</v>
      </c>
    </row>
    <row r="5953" spans="1:6" x14ac:dyDescent="0.25">
      <c r="A5953" s="22">
        <v>43454</v>
      </c>
      <c r="B5953" s="7">
        <v>0.87</v>
      </c>
      <c r="C5953" t="s">
        <v>7232</v>
      </c>
      <c r="D5953" t="s">
        <v>7200</v>
      </c>
      <c r="E5953" t="s">
        <v>5157</v>
      </c>
      <c r="F5953" s="8">
        <v>92</v>
      </c>
    </row>
    <row r="5954" spans="1:6" x14ac:dyDescent="0.25">
      <c r="A5954" s="22">
        <v>43473</v>
      </c>
      <c r="B5954" s="7">
        <v>0.24</v>
      </c>
      <c r="C5954" t="s">
        <v>7231</v>
      </c>
      <c r="D5954" t="s">
        <v>7202</v>
      </c>
      <c r="E5954" t="s">
        <v>5206</v>
      </c>
      <c r="F5954" s="8">
        <v>92</v>
      </c>
    </row>
    <row r="5955" spans="1:6" x14ac:dyDescent="0.25">
      <c r="A5955" s="22">
        <v>43510</v>
      </c>
      <c r="B5955" s="7">
        <v>0.51</v>
      </c>
      <c r="C5955" t="s">
        <v>7232</v>
      </c>
      <c r="D5955" t="s">
        <v>9</v>
      </c>
      <c r="E5955" t="s">
        <v>5938</v>
      </c>
      <c r="F5955" s="8">
        <v>92</v>
      </c>
    </row>
    <row r="5956" spans="1:6" x14ac:dyDescent="0.25">
      <c r="A5956" s="22">
        <v>43448</v>
      </c>
      <c r="B5956" s="7">
        <v>0.79</v>
      </c>
      <c r="C5956" t="s">
        <v>7229</v>
      </c>
      <c r="D5956" t="s">
        <v>7201</v>
      </c>
      <c r="E5956" t="s">
        <v>6298</v>
      </c>
      <c r="F5956" s="8">
        <v>92</v>
      </c>
    </row>
    <row r="5957" spans="1:6" x14ac:dyDescent="0.25">
      <c r="A5957" s="22">
        <v>43472</v>
      </c>
      <c r="B5957" s="7">
        <v>0.94</v>
      </c>
      <c r="C5957" t="s">
        <v>7226</v>
      </c>
      <c r="D5957" t="s">
        <v>7201</v>
      </c>
      <c r="E5957" t="s">
        <v>4353</v>
      </c>
      <c r="F5957" s="8">
        <v>92</v>
      </c>
    </row>
    <row r="5958" spans="1:6" x14ac:dyDescent="0.25">
      <c r="A5958" s="22">
        <v>43553</v>
      </c>
      <c r="B5958" s="7">
        <v>0.3</v>
      </c>
      <c r="C5958" t="s">
        <v>7229</v>
      </c>
      <c r="D5958" t="s">
        <v>7200</v>
      </c>
      <c r="E5958" t="s">
        <v>7039</v>
      </c>
      <c r="F5958" s="8">
        <v>92</v>
      </c>
    </row>
    <row r="5959" spans="1:6" x14ac:dyDescent="0.25">
      <c r="A5959" s="22">
        <v>43423</v>
      </c>
      <c r="B5959" s="7">
        <v>0.46</v>
      </c>
      <c r="C5959" t="s">
        <v>7226</v>
      </c>
      <c r="D5959" t="s">
        <v>9</v>
      </c>
      <c r="E5959" t="s">
        <v>6981</v>
      </c>
      <c r="F5959" s="8">
        <v>92</v>
      </c>
    </row>
    <row r="5960" spans="1:6" x14ac:dyDescent="0.25">
      <c r="A5960" s="22">
        <v>43546</v>
      </c>
      <c r="B5960" s="7">
        <v>0.38</v>
      </c>
      <c r="C5960" t="s">
        <v>7229</v>
      </c>
      <c r="D5960" t="s">
        <v>9</v>
      </c>
      <c r="E5960" t="s">
        <v>5699</v>
      </c>
      <c r="F5960" s="8">
        <v>92</v>
      </c>
    </row>
    <row r="5961" spans="1:6" x14ac:dyDescent="0.25">
      <c r="A5961" s="22">
        <v>43538</v>
      </c>
      <c r="B5961" s="7">
        <v>0.3</v>
      </c>
      <c r="C5961" t="s">
        <v>7232</v>
      </c>
      <c r="D5961" t="s">
        <v>7201</v>
      </c>
      <c r="E5961" t="s">
        <v>3541</v>
      </c>
      <c r="F5961" s="8">
        <v>92</v>
      </c>
    </row>
    <row r="5962" spans="1:6" x14ac:dyDescent="0.25">
      <c r="A5962" s="22">
        <v>43475</v>
      </c>
      <c r="B5962" s="7">
        <v>0.56000000000000005</v>
      </c>
      <c r="C5962" t="s">
        <v>7232</v>
      </c>
      <c r="D5962" t="s">
        <v>7201</v>
      </c>
      <c r="E5962" t="s">
        <v>5634</v>
      </c>
      <c r="F5962" s="8">
        <v>92</v>
      </c>
    </row>
    <row r="5963" spans="1:6" x14ac:dyDescent="0.25">
      <c r="A5963" s="22">
        <v>43556</v>
      </c>
      <c r="B5963" s="7">
        <v>0.77</v>
      </c>
      <c r="C5963" t="s">
        <v>7226</v>
      </c>
      <c r="D5963" t="s">
        <v>9</v>
      </c>
      <c r="E5963" t="s">
        <v>5576</v>
      </c>
      <c r="F5963" s="8">
        <v>92</v>
      </c>
    </row>
    <row r="5964" spans="1:6" x14ac:dyDescent="0.25">
      <c r="A5964" s="22">
        <v>43461</v>
      </c>
      <c r="B5964" s="7">
        <v>0.7</v>
      </c>
      <c r="C5964" t="s">
        <v>7232</v>
      </c>
      <c r="D5964" t="s">
        <v>7201</v>
      </c>
      <c r="E5964" t="s">
        <v>6379</v>
      </c>
      <c r="F5964" s="8">
        <v>92</v>
      </c>
    </row>
    <row r="5965" spans="1:6" x14ac:dyDescent="0.25">
      <c r="A5965" s="22">
        <v>43483</v>
      </c>
      <c r="B5965" s="7">
        <v>0.64</v>
      </c>
      <c r="C5965" t="s">
        <v>7229</v>
      </c>
      <c r="D5965" t="s">
        <v>7200</v>
      </c>
      <c r="E5965" t="s">
        <v>5265</v>
      </c>
      <c r="F5965" s="8">
        <v>92</v>
      </c>
    </row>
    <row r="5966" spans="1:6" x14ac:dyDescent="0.25">
      <c r="A5966" s="22">
        <v>43468</v>
      </c>
      <c r="B5966" s="7">
        <v>0.54</v>
      </c>
      <c r="C5966" t="s">
        <v>7232</v>
      </c>
      <c r="D5966" t="s">
        <v>9</v>
      </c>
      <c r="E5966" t="s">
        <v>5418</v>
      </c>
      <c r="F5966" s="8">
        <v>92</v>
      </c>
    </row>
    <row r="5967" spans="1:6" x14ac:dyDescent="0.25">
      <c r="A5967" s="22">
        <v>43440</v>
      </c>
      <c r="B5967" s="7">
        <v>0.08</v>
      </c>
      <c r="C5967" t="s">
        <v>7232</v>
      </c>
      <c r="D5967" t="s">
        <v>7201</v>
      </c>
      <c r="E5967" t="s">
        <v>5420</v>
      </c>
      <c r="F5967" s="8">
        <v>92</v>
      </c>
    </row>
    <row r="5968" spans="1:6" x14ac:dyDescent="0.25">
      <c r="A5968" s="22">
        <v>43480</v>
      </c>
      <c r="B5968" s="7">
        <v>0.72</v>
      </c>
      <c r="C5968" t="s">
        <v>7231</v>
      </c>
      <c r="D5968" t="s">
        <v>9</v>
      </c>
      <c r="E5968" t="s">
        <v>794</v>
      </c>
      <c r="F5968" s="8">
        <v>92</v>
      </c>
    </row>
    <row r="5969" spans="1:6" x14ac:dyDescent="0.25">
      <c r="A5969" s="22">
        <v>43556</v>
      </c>
      <c r="B5969" s="7">
        <v>0.59</v>
      </c>
      <c r="C5969" t="s">
        <v>7226</v>
      </c>
      <c r="D5969" t="s">
        <v>7201</v>
      </c>
      <c r="E5969" t="s">
        <v>5319</v>
      </c>
      <c r="F5969" s="8">
        <v>92</v>
      </c>
    </row>
    <row r="5970" spans="1:6" x14ac:dyDescent="0.25">
      <c r="A5970" s="22">
        <v>43487</v>
      </c>
      <c r="B5970" s="7">
        <v>0.61</v>
      </c>
      <c r="C5970" t="s">
        <v>7231</v>
      </c>
      <c r="D5970" t="s">
        <v>7200</v>
      </c>
      <c r="E5970" t="s">
        <v>6851</v>
      </c>
      <c r="F5970" s="8">
        <v>92</v>
      </c>
    </row>
    <row r="5971" spans="1:6" x14ac:dyDescent="0.25">
      <c r="A5971" s="22">
        <v>43433</v>
      </c>
      <c r="B5971" s="7">
        <v>0.25</v>
      </c>
      <c r="C5971" t="s">
        <v>7232</v>
      </c>
      <c r="D5971" t="s">
        <v>7201</v>
      </c>
      <c r="E5971" t="s">
        <v>6382</v>
      </c>
      <c r="F5971" s="8">
        <v>92</v>
      </c>
    </row>
    <row r="5972" spans="1:6" x14ac:dyDescent="0.25">
      <c r="A5972" s="22">
        <v>43531</v>
      </c>
      <c r="B5972" s="7">
        <v>0.24</v>
      </c>
      <c r="C5972" t="s">
        <v>7232</v>
      </c>
      <c r="D5972" t="s">
        <v>7201</v>
      </c>
      <c r="E5972" t="s">
        <v>5346</v>
      </c>
      <c r="F5972" s="8">
        <v>92</v>
      </c>
    </row>
    <row r="5973" spans="1:6" x14ac:dyDescent="0.25">
      <c r="A5973" s="22">
        <v>43447</v>
      </c>
      <c r="B5973" s="7">
        <v>0.2</v>
      </c>
      <c r="C5973" t="s">
        <v>7232</v>
      </c>
      <c r="D5973" t="s">
        <v>7201</v>
      </c>
      <c r="E5973" t="s">
        <v>6805</v>
      </c>
      <c r="F5973" s="8">
        <v>92</v>
      </c>
    </row>
    <row r="5974" spans="1:6" x14ac:dyDescent="0.25">
      <c r="A5974" s="22">
        <v>43539</v>
      </c>
      <c r="B5974" s="7">
        <v>0.47</v>
      </c>
      <c r="C5974" t="s">
        <v>7229</v>
      </c>
      <c r="D5974" t="s">
        <v>9</v>
      </c>
      <c r="E5974" t="s">
        <v>6005</v>
      </c>
      <c r="F5974" s="8">
        <v>92</v>
      </c>
    </row>
    <row r="5975" spans="1:6" x14ac:dyDescent="0.25">
      <c r="A5975" s="22">
        <v>43552</v>
      </c>
      <c r="B5975" s="7">
        <v>0.14000000000000001</v>
      </c>
      <c r="C5975" t="s">
        <v>7232</v>
      </c>
      <c r="D5975" t="s">
        <v>7201</v>
      </c>
      <c r="E5975" t="s">
        <v>787</v>
      </c>
      <c r="F5975" s="8">
        <v>92</v>
      </c>
    </row>
    <row r="5976" spans="1:6" x14ac:dyDescent="0.25">
      <c r="A5976" s="22">
        <v>43434</v>
      </c>
      <c r="B5976" s="7">
        <v>0.97</v>
      </c>
      <c r="C5976" t="s">
        <v>7229</v>
      </c>
      <c r="D5976" t="s">
        <v>9</v>
      </c>
      <c r="E5976" t="s">
        <v>6181</v>
      </c>
      <c r="F5976" s="8">
        <v>92</v>
      </c>
    </row>
    <row r="5977" spans="1:6" x14ac:dyDescent="0.25">
      <c r="A5977" s="22">
        <v>43531</v>
      </c>
      <c r="B5977" s="7">
        <v>0.38</v>
      </c>
      <c r="C5977" t="s">
        <v>7232</v>
      </c>
      <c r="D5977" t="s">
        <v>9</v>
      </c>
      <c r="E5977" t="s">
        <v>6854</v>
      </c>
      <c r="F5977" s="8">
        <v>92</v>
      </c>
    </row>
    <row r="5978" spans="1:6" x14ac:dyDescent="0.25">
      <c r="A5978" s="22">
        <v>43511</v>
      </c>
      <c r="B5978" s="7">
        <v>0.59</v>
      </c>
      <c r="C5978" t="s">
        <v>7229</v>
      </c>
      <c r="D5978" t="s">
        <v>7200</v>
      </c>
      <c r="E5978" t="s">
        <v>6611</v>
      </c>
      <c r="F5978" s="8">
        <v>92</v>
      </c>
    </row>
    <row r="5979" spans="1:6" x14ac:dyDescent="0.25">
      <c r="A5979" s="22">
        <v>43529</v>
      </c>
      <c r="B5979" s="7">
        <v>0.1</v>
      </c>
      <c r="C5979" t="s">
        <v>7231</v>
      </c>
      <c r="D5979" t="s">
        <v>9</v>
      </c>
      <c r="E5979" t="s">
        <v>6834</v>
      </c>
      <c r="F5979" s="8">
        <v>92</v>
      </c>
    </row>
    <row r="5980" spans="1:6" x14ac:dyDescent="0.25">
      <c r="A5980" s="22">
        <v>43543</v>
      </c>
      <c r="B5980" s="7">
        <v>0.48</v>
      </c>
      <c r="C5980" t="s">
        <v>7231</v>
      </c>
      <c r="D5980" t="s">
        <v>9</v>
      </c>
      <c r="E5980" t="s">
        <v>948</v>
      </c>
      <c r="F5980" s="8">
        <v>92</v>
      </c>
    </row>
    <row r="5981" spans="1:6" x14ac:dyDescent="0.25">
      <c r="A5981" s="22">
        <v>43490</v>
      </c>
      <c r="B5981" s="7">
        <v>0.96</v>
      </c>
      <c r="C5981" t="s">
        <v>7229</v>
      </c>
      <c r="D5981" t="s">
        <v>7202</v>
      </c>
      <c r="E5981" t="s">
        <v>5813</v>
      </c>
      <c r="F5981" s="8">
        <v>92</v>
      </c>
    </row>
    <row r="5982" spans="1:6" x14ac:dyDescent="0.25">
      <c r="A5982" s="22">
        <v>43441</v>
      </c>
      <c r="B5982" s="7">
        <v>0.65</v>
      </c>
      <c r="C5982" t="s">
        <v>7229</v>
      </c>
      <c r="D5982" t="s">
        <v>7200</v>
      </c>
      <c r="E5982" t="s">
        <v>5409</v>
      </c>
      <c r="F5982" s="8">
        <v>92</v>
      </c>
    </row>
    <row r="5983" spans="1:6" x14ac:dyDescent="0.25">
      <c r="A5983" s="22">
        <v>43479</v>
      </c>
      <c r="B5983" s="7">
        <v>0.22</v>
      </c>
      <c r="C5983" t="s">
        <v>7226</v>
      </c>
      <c r="D5983" t="s">
        <v>7200</v>
      </c>
      <c r="E5983" t="s">
        <v>5557</v>
      </c>
      <c r="F5983" s="8">
        <v>92</v>
      </c>
    </row>
    <row r="5984" spans="1:6" x14ac:dyDescent="0.25">
      <c r="A5984" s="22">
        <v>43451</v>
      </c>
      <c r="B5984" s="7">
        <v>0.5</v>
      </c>
      <c r="C5984" t="s">
        <v>7226</v>
      </c>
      <c r="D5984" t="s">
        <v>9</v>
      </c>
      <c r="E5984" t="s">
        <v>6731</v>
      </c>
      <c r="F5984" s="8">
        <v>92</v>
      </c>
    </row>
    <row r="5985" spans="1:6" x14ac:dyDescent="0.25">
      <c r="A5985" s="22">
        <v>43447</v>
      </c>
      <c r="B5985" s="7">
        <v>0.8</v>
      </c>
      <c r="C5985" t="s">
        <v>7232</v>
      </c>
      <c r="D5985" t="s">
        <v>7200</v>
      </c>
      <c r="E5985" t="s">
        <v>7141</v>
      </c>
      <c r="F5985" s="8">
        <v>92</v>
      </c>
    </row>
    <row r="5986" spans="1:6" x14ac:dyDescent="0.25">
      <c r="A5986" s="22">
        <v>43472</v>
      </c>
      <c r="B5986" s="7">
        <v>0.35</v>
      </c>
      <c r="C5986" t="s">
        <v>7226</v>
      </c>
      <c r="D5986" t="s">
        <v>7200</v>
      </c>
      <c r="E5986" t="s">
        <v>5930</v>
      </c>
      <c r="F5986" s="8">
        <v>92</v>
      </c>
    </row>
    <row r="5987" spans="1:6" x14ac:dyDescent="0.25">
      <c r="A5987" s="22">
        <v>43528</v>
      </c>
      <c r="B5987" s="7">
        <v>0.02</v>
      </c>
      <c r="C5987" t="s">
        <v>7226</v>
      </c>
      <c r="D5987" t="s">
        <v>9</v>
      </c>
      <c r="E5987" t="s">
        <v>5981</v>
      </c>
      <c r="F5987" s="8">
        <v>92</v>
      </c>
    </row>
    <row r="5988" spans="1:6" x14ac:dyDescent="0.25">
      <c r="A5988" s="22">
        <v>43465</v>
      </c>
      <c r="B5988" s="7">
        <v>0.54</v>
      </c>
      <c r="C5988" t="s">
        <v>7226</v>
      </c>
      <c r="D5988" t="s">
        <v>7201</v>
      </c>
      <c r="E5988" t="s">
        <v>6800</v>
      </c>
      <c r="F5988" s="8">
        <v>92</v>
      </c>
    </row>
    <row r="5989" spans="1:6" x14ac:dyDescent="0.25">
      <c r="A5989" s="22">
        <v>43437</v>
      </c>
      <c r="B5989" s="7">
        <v>0.26</v>
      </c>
      <c r="C5989" t="s">
        <v>7226</v>
      </c>
      <c r="D5989" t="s">
        <v>9</v>
      </c>
      <c r="E5989" t="s">
        <v>6468</v>
      </c>
      <c r="F5989" s="8">
        <v>92</v>
      </c>
    </row>
    <row r="5990" spans="1:6" x14ac:dyDescent="0.25">
      <c r="A5990" s="22">
        <v>43465</v>
      </c>
      <c r="B5990" s="7">
        <v>0.56999999999999995</v>
      </c>
      <c r="C5990" t="s">
        <v>7226</v>
      </c>
      <c r="D5990" t="s">
        <v>9</v>
      </c>
      <c r="E5990" t="s">
        <v>6728</v>
      </c>
      <c r="F5990" s="8">
        <v>92</v>
      </c>
    </row>
    <row r="5991" spans="1:6" x14ac:dyDescent="0.25">
      <c r="A5991" s="22">
        <v>43426</v>
      </c>
      <c r="B5991" s="7">
        <v>0.37</v>
      </c>
      <c r="C5991" t="s">
        <v>7232</v>
      </c>
      <c r="D5991" t="s">
        <v>7203</v>
      </c>
      <c r="E5991" t="s">
        <v>5975</v>
      </c>
      <c r="F5991" s="8">
        <v>92</v>
      </c>
    </row>
    <row r="5992" spans="1:6" x14ac:dyDescent="0.25">
      <c r="A5992" s="22">
        <v>43515</v>
      </c>
      <c r="B5992" s="7">
        <v>0.75</v>
      </c>
      <c r="C5992" t="s">
        <v>7231</v>
      </c>
      <c r="D5992" t="s">
        <v>9</v>
      </c>
      <c r="E5992" t="s">
        <v>6164</v>
      </c>
      <c r="F5992" s="8">
        <v>92</v>
      </c>
    </row>
    <row r="5993" spans="1:6" x14ac:dyDescent="0.25">
      <c r="A5993" s="22">
        <v>43447</v>
      </c>
      <c r="B5993" s="7">
        <v>0.94</v>
      </c>
      <c r="C5993" t="s">
        <v>7232</v>
      </c>
      <c r="D5993" t="s">
        <v>9</v>
      </c>
      <c r="E5993" t="s">
        <v>6978</v>
      </c>
      <c r="F5993" s="8">
        <v>92</v>
      </c>
    </row>
    <row r="5994" spans="1:6" x14ac:dyDescent="0.25">
      <c r="A5994" s="22">
        <v>43469</v>
      </c>
      <c r="B5994" s="7">
        <v>0.01</v>
      </c>
      <c r="C5994" t="s">
        <v>7229</v>
      </c>
      <c r="D5994" t="s">
        <v>7201</v>
      </c>
      <c r="E5994" t="s">
        <v>5078</v>
      </c>
      <c r="F5994" s="8">
        <v>92</v>
      </c>
    </row>
    <row r="5995" spans="1:6" x14ac:dyDescent="0.25">
      <c r="A5995" s="22">
        <v>43475</v>
      </c>
      <c r="B5995" s="7">
        <v>0.33</v>
      </c>
      <c r="C5995" t="s">
        <v>7232</v>
      </c>
      <c r="D5995" t="s">
        <v>9</v>
      </c>
      <c r="E5995" t="s">
        <v>6170</v>
      </c>
      <c r="F5995" s="8">
        <v>92</v>
      </c>
    </row>
    <row r="5996" spans="1:6" x14ac:dyDescent="0.25">
      <c r="A5996" s="22">
        <v>43553</v>
      </c>
      <c r="B5996" s="7">
        <v>0.43</v>
      </c>
      <c r="C5996" t="s">
        <v>7229</v>
      </c>
      <c r="D5996" t="s">
        <v>7201</v>
      </c>
      <c r="E5996" t="s">
        <v>5106</v>
      </c>
      <c r="F5996" s="8">
        <v>92</v>
      </c>
    </row>
    <row r="5997" spans="1:6" x14ac:dyDescent="0.25">
      <c r="A5997" s="22">
        <v>43440</v>
      </c>
      <c r="B5997" s="7">
        <v>0.31</v>
      </c>
      <c r="C5997" t="s">
        <v>7232</v>
      </c>
      <c r="D5997" t="s">
        <v>9</v>
      </c>
      <c r="E5997" t="s">
        <v>6163</v>
      </c>
      <c r="F5997" s="8">
        <v>92</v>
      </c>
    </row>
    <row r="5998" spans="1:6" x14ac:dyDescent="0.25">
      <c r="A5998" s="22">
        <v>43472</v>
      </c>
      <c r="B5998" s="7">
        <v>0.35</v>
      </c>
      <c r="C5998" t="s">
        <v>7226</v>
      </c>
      <c r="D5998" t="s">
        <v>9</v>
      </c>
      <c r="E5998" t="s">
        <v>6602</v>
      </c>
      <c r="F5998" s="8">
        <v>92</v>
      </c>
    </row>
    <row r="5999" spans="1:6" x14ac:dyDescent="0.25">
      <c r="A5999" s="22">
        <v>43552</v>
      </c>
      <c r="B5999" s="7">
        <v>0.46</v>
      </c>
      <c r="C5999" t="s">
        <v>7232</v>
      </c>
      <c r="D5999" t="s">
        <v>7201</v>
      </c>
      <c r="E5999" t="s">
        <v>6228</v>
      </c>
      <c r="F5999" s="8">
        <v>92</v>
      </c>
    </row>
    <row r="6000" spans="1:6" x14ac:dyDescent="0.25">
      <c r="A6000" s="22">
        <v>43441</v>
      </c>
      <c r="B6000" s="7">
        <v>0.5</v>
      </c>
      <c r="C6000" t="s">
        <v>7229</v>
      </c>
      <c r="D6000" t="s">
        <v>7201</v>
      </c>
      <c r="E6000" t="s">
        <v>5987</v>
      </c>
      <c r="F6000" s="8">
        <v>92</v>
      </c>
    </row>
    <row r="6001" spans="1:6" x14ac:dyDescent="0.25">
      <c r="A6001" s="22">
        <v>43552</v>
      </c>
      <c r="B6001" s="7">
        <v>0.16</v>
      </c>
      <c r="C6001" t="s">
        <v>7232</v>
      </c>
      <c r="D6001" t="s">
        <v>9</v>
      </c>
      <c r="E6001" t="s">
        <v>1876</v>
      </c>
      <c r="F6001" s="8">
        <v>92</v>
      </c>
    </row>
    <row r="6002" spans="1:6" x14ac:dyDescent="0.25">
      <c r="A6002" s="22">
        <v>43514</v>
      </c>
      <c r="B6002" s="7">
        <v>0.37</v>
      </c>
      <c r="C6002" t="s">
        <v>7226</v>
      </c>
      <c r="D6002" t="s">
        <v>7201</v>
      </c>
      <c r="E6002" t="s">
        <v>6390</v>
      </c>
      <c r="F6002" s="8">
        <v>92</v>
      </c>
    </row>
    <row r="6003" spans="1:6" x14ac:dyDescent="0.25">
      <c r="A6003" s="22">
        <v>43482</v>
      </c>
      <c r="B6003" s="7">
        <v>0.71</v>
      </c>
      <c r="C6003" t="s">
        <v>7232</v>
      </c>
      <c r="D6003" t="s">
        <v>7201</v>
      </c>
      <c r="E6003" t="s">
        <v>6128</v>
      </c>
      <c r="F6003" s="8">
        <v>92</v>
      </c>
    </row>
    <row r="6004" spans="1:6" x14ac:dyDescent="0.25">
      <c r="A6004" s="22">
        <v>43486</v>
      </c>
      <c r="B6004" s="7">
        <v>0.5</v>
      </c>
      <c r="C6004" t="s">
        <v>7226</v>
      </c>
      <c r="D6004" t="s">
        <v>7203</v>
      </c>
      <c r="E6004" t="s">
        <v>5688</v>
      </c>
      <c r="F6004" s="8">
        <v>92</v>
      </c>
    </row>
    <row r="6005" spans="1:6" x14ac:dyDescent="0.25">
      <c r="A6005" s="22">
        <v>43490</v>
      </c>
      <c r="B6005" s="7">
        <v>0.73</v>
      </c>
      <c r="C6005" t="s">
        <v>7229</v>
      </c>
      <c r="D6005" t="s">
        <v>7201</v>
      </c>
      <c r="E6005" t="s">
        <v>6920</v>
      </c>
      <c r="F6005" s="8">
        <v>92</v>
      </c>
    </row>
    <row r="6006" spans="1:6" x14ac:dyDescent="0.25">
      <c r="A6006" s="22">
        <v>43528</v>
      </c>
      <c r="B6006" s="7">
        <v>0.39</v>
      </c>
      <c r="C6006" t="s">
        <v>7226</v>
      </c>
      <c r="D6006" t="s">
        <v>7200</v>
      </c>
      <c r="E6006" t="s">
        <v>5971</v>
      </c>
      <c r="F6006" s="8">
        <v>92</v>
      </c>
    </row>
    <row r="6007" spans="1:6" x14ac:dyDescent="0.25">
      <c r="A6007" s="22">
        <v>43500</v>
      </c>
      <c r="B6007" s="7">
        <v>0.15</v>
      </c>
      <c r="C6007" t="s">
        <v>7226</v>
      </c>
      <c r="D6007" t="s">
        <v>9</v>
      </c>
      <c r="E6007" t="s">
        <v>5997</v>
      </c>
      <c r="F6007" s="8">
        <v>92</v>
      </c>
    </row>
    <row r="6008" spans="1:6" x14ac:dyDescent="0.25">
      <c r="A6008" s="22">
        <v>43538</v>
      </c>
      <c r="B6008" s="7">
        <v>0.96</v>
      </c>
      <c r="C6008" t="s">
        <v>7232</v>
      </c>
      <c r="D6008" t="s">
        <v>7200</v>
      </c>
      <c r="E6008" t="s">
        <v>6753</v>
      </c>
      <c r="F6008" s="8">
        <v>92</v>
      </c>
    </row>
    <row r="6009" spans="1:6" x14ac:dyDescent="0.25">
      <c r="A6009" s="22">
        <v>43508</v>
      </c>
      <c r="B6009" s="7">
        <v>0.86</v>
      </c>
      <c r="C6009" t="s">
        <v>7231</v>
      </c>
      <c r="D6009" t="s">
        <v>9</v>
      </c>
      <c r="E6009" t="s">
        <v>5875</v>
      </c>
      <c r="F6009" s="8">
        <v>92</v>
      </c>
    </row>
    <row r="6010" spans="1:6" x14ac:dyDescent="0.25">
      <c r="A6010" s="22">
        <v>43434</v>
      </c>
      <c r="B6010" s="7">
        <v>0.33</v>
      </c>
      <c r="C6010" t="s">
        <v>7229</v>
      </c>
      <c r="D6010" t="s">
        <v>7201</v>
      </c>
      <c r="E6010" t="s">
        <v>6669</v>
      </c>
      <c r="F6010" s="8">
        <v>92</v>
      </c>
    </row>
    <row r="6011" spans="1:6" x14ac:dyDescent="0.25">
      <c r="A6011" s="22">
        <v>43510</v>
      </c>
      <c r="B6011" s="7">
        <v>0.52</v>
      </c>
      <c r="C6011" t="s">
        <v>7232</v>
      </c>
      <c r="D6011" t="s">
        <v>7203</v>
      </c>
      <c r="E6011" t="s">
        <v>42</v>
      </c>
      <c r="F6011" s="8">
        <v>92</v>
      </c>
    </row>
    <row r="6012" spans="1:6" x14ac:dyDescent="0.25">
      <c r="A6012" s="22">
        <v>43441</v>
      </c>
      <c r="B6012" s="7">
        <v>0.61</v>
      </c>
      <c r="C6012" t="s">
        <v>7229</v>
      </c>
      <c r="D6012" t="s">
        <v>7201</v>
      </c>
      <c r="E6012" t="s">
        <v>114</v>
      </c>
      <c r="F6012" s="8">
        <v>92</v>
      </c>
    </row>
    <row r="6013" spans="1:6" x14ac:dyDescent="0.25">
      <c r="A6013" s="22">
        <v>43486</v>
      </c>
      <c r="B6013" s="7">
        <v>0.2</v>
      </c>
      <c r="C6013" t="s">
        <v>7226</v>
      </c>
      <c r="D6013" t="s">
        <v>7200</v>
      </c>
      <c r="E6013" t="s">
        <v>5983</v>
      </c>
      <c r="F6013" s="8">
        <v>92</v>
      </c>
    </row>
    <row r="6014" spans="1:6" x14ac:dyDescent="0.25">
      <c r="A6014" s="22">
        <v>43461</v>
      </c>
      <c r="B6014" s="7">
        <v>0.77</v>
      </c>
      <c r="C6014" t="s">
        <v>7232</v>
      </c>
      <c r="D6014" t="s">
        <v>7201</v>
      </c>
      <c r="E6014" t="s">
        <v>5606</v>
      </c>
      <c r="F6014" s="8">
        <v>92</v>
      </c>
    </row>
    <row r="6015" spans="1:6" x14ac:dyDescent="0.25">
      <c r="A6015" s="22">
        <v>43424</v>
      </c>
      <c r="B6015" s="7">
        <v>0.15</v>
      </c>
      <c r="C6015" t="s">
        <v>7231</v>
      </c>
      <c r="D6015" t="s">
        <v>7202</v>
      </c>
      <c r="E6015" t="s">
        <v>6666</v>
      </c>
      <c r="F6015" s="8">
        <v>92</v>
      </c>
    </row>
    <row r="6016" spans="1:6" x14ac:dyDescent="0.25">
      <c r="A6016" s="22">
        <v>43500</v>
      </c>
      <c r="B6016" s="7">
        <v>0.65</v>
      </c>
      <c r="C6016" t="s">
        <v>7226</v>
      </c>
      <c r="D6016" t="s">
        <v>9</v>
      </c>
      <c r="E6016" t="s">
        <v>5352</v>
      </c>
      <c r="F6016" s="8">
        <v>92</v>
      </c>
    </row>
    <row r="6017" spans="1:6" x14ac:dyDescent="0.25">
      <c r="A6017" s="22">
        <v>43441</v>
      </c>
      <c r="B6017" s="7">
        <v>0.24</v>
      </c>
      <c r="C6017" t="s">
        <v>7229</v>
      </c>
      <c r="D6017" t="s">
        <v>7200</v>
      </c>
      <c r="E6017" t="s">
        <v>5045</v>
      </c>
      <c r="F6017" s="8">
        <v>92</v>
      </c>
    </row>
    <row r="6018" spans="1:6" x14ac:dyDescent="0.25">
      <c r="A6018" s="22">
        <v>43489</v>
      </c>
      <c r="B6018" s="7">
        <v>0.86</v>
      </c>
      <c r="C6018" t="s">
        <v>7232</v>
      </c>
      <c r="D6018" t="s">
        <v>7200</v>
      </c>
      <c r="E6018" t="s">
        <v>5253</v>
      </c>
      <c r="F6018" s="8">
        <v>92</v>
      </c>
    </row>
    <row r="6019" spans="1:6" x14ac:dyDescent="0.25">
      <c r="A6019" s="22">
        <v>43489</v>
      </c>
      <c r="B6019" s="7">
        <v>0.84</v>
      </c>
      <c r="C6019" t="s">
        <v>7232</v>
      </c>
      <c r="D6019" t="s">
        <v>7201</v>
      </c>
      <c r="E6019" t="s">
        <v>5557</v>
      </c>
      <c r="F6019" s="8">
        <v>92</v>
      </c>
    </row>
    <row r="6020" spans="1:6" x14ac:dyDescent="0.25">
      <c r="A6020" s="22">
        <v>43489</v>
      </c>
      <c r="B6020" s="7">
        <v>0.17</v>
      </c>
      <c r="C6020" t="s">
        <v>7232</v>
      </c>
      <c r="D6020" t="s">
        <v>9</v>
      </c>
      <c r="E6020" t="s">
        <v>6131</v>
      </c>
      <c r="F6020" s="8">
        <v>92</v>
      </c>
    </row>
    <row r="6021" spans="1:6" x14ac:dyDescent="0.25">
      <c r="A6021" s="22">
        <v>43452</v>
      </c>
      <c r="B6021" s="7">
        <v>0.13</v>
      </c>
      <c r="C6021" t="s">
        <v>7231</v>
      </c>
      <c r="D6021" t="s">
        <v>9</v>
      </c>
      <c r="E6021" t="s">
        <v>6486</v>
      </c>
      <c r="F6021" s="8">
        <v>92</v>
      </c>
    </row>
    <row r="6022" spans="1:6" x14ac:dyDescent="0.25">
      <c r="A6022" s="22">
        <v>43553</v>
      </c>
      <c r="B6022" s="7">
        <v>0.45</v>
      </c>
      <c r="C6022" t="s">
        <v>7229</v>
      </c>
      <c r="D6022" t="s">
        <v>7201</v>
      </c>
      <c r="E6022" t="s">
        <v>6261</v>
      </c>
      <c r="F6022" s="8">
        <v>92</v>
      </c>
    </row>
    <row r="6023" spans="1:6" x14ac:dyDescent="0.25">
      <c r="A6023" s="22">
        <v>43487</v>
      </c>
      <c r="B6023" s="7">
        <v>0.94</v>
      </c>
      <c r="C6023" t="s">
        <v>7231</v>
      </c>
      <c r="D6023" t="s">
        <v>9</v>
      </c>
      <c r="E6023" t="s">
        <v>6668</v>
      </c>
      <c r="F6023" s="8">
        <v>92</v>
      </c>
    </row>
    <row r="6024" spans="1:6" x14ac:dyDescent="0.25">
      <c r="A6024" s="22">
        <v>43510</v>
      </c>
      <c r="B6024" s="7">
        <v>0.05</v>
      </c>
      <c r="C6024" t="s">
        <v>7232</v>
      </c>
      <c r="D6024" t="s">
        <v>7200</v>
      </c>
      <c r="E6024" t="s">
        <v>6932</v>
      </c>
      <c r="F6024" s="8">
        <v>92</v>
      </c>
    </row>
    <row r="6025" spans="1:6" x14ac:dyDescent="0.25">
      <c r="A6025" s="22">
        <v>43426</v>
      </c>
      <c r="B6025" s="7">
        <v>0.61</v>
      </c>
      <c r="C6025" t="s">
        <v>7232</v>
      </c>
      <c r="D6025" t="s">
        <v>7200</v>
      </c>
      <c r="E6025" t="s">
        <v>7129</v>
      </c>
      <c r="F6025" s="8">
        <v>92</v>
      </c>
    </row>
    <row r="6026" spans="1:6" x14ac:dyDescent="0.25">
      <c r="A6026" s="22">
        <v>43535</v>
      </c>
      <c r="B6026" s="7">
        <v>0.59</v>
      </c>
      <c r="C6026" t="s">
        <v>7226</v>
      </c>
      <c r="D6026" t="s">
        <v>7200</v>
      </c>
      <c r="E6026" t="s">
        <v>6605</v>
      </c>
      <c r="F6026" s="8">
        <v>92</v>
      </c>
    </row>
    <row r="6027" spans="1:6" x14ac:dyDescent="0.25">
      <c r="A6027" s="22">
        <v>43518</v>
      </c>
      <c r="B6027" s="7">
        <v>0.45</v>
      </c>
      <c r="C6027" t="s">
        <v>7229</v>
      </c>
      <c r="D6027" t="s">
        <v>9</v>
      </c>
      <c r="E6027" t="s">
        <v>5567</v>
      </c>
      <c r="F6027" s="8">
        <v>92</v>
      </c>
    </row>
    <row r="6028" spans="1:6" x14ac:dyDescent="0.25">
      <c r="A6028" s="22">
        <v>43458</v>
      </c>
      <c r="B6028" s="7">
        <v>0.79</v>
      </c>
      <c r="C6028" t="s">
        <v>7226</v>
      </c>
      <c r="D6028" t="s">
        <v>9</v>
      </c>
      <c r="E6028" t="s">
        <v>5211</v>
      </c>
      <c r="F6028" s="8">
        <v>92</v>
      </c>
    </row>
    <row r="6029" spans="1:6" x14ac:dyDescent="0.25">
      <c r="A6029" s="22">
        <v>43515</v>
      </c>
      <c r="B6029" s="7">
        <v>0.96</v>
      </c>
      <c r="C6029" t="s">
        <v>7231</v>
      </c>
      <c r="D6029" t="s">
        <v>9</v>
      </c>
      <c r="E6029" t="s">
        <v>3733</v>
      </c>
      <c r="F6029" s="8">
        <v>92</v>
      </c>
    </row>
    <row r="6030" spans="1:6" x14ac:dyDescent="0.25">
      <c r="A6030" s="22">
        <v>43514</v>
      </c>
      <c r="B6030" s="7">
        <v>0.25</v>
      </c>
      <c r="C6030" t="s">
        <v>7226</v>
      </c>
      <c r="D6030" t="s">
        <v>7201</v>
      </c>
      <c r="E6030" t="s">
        <v>5781</v>
      </c>
      <c r="F6030" s="8">
        <v>92</v>
      </c>
    </row>
    <row r="6031" spans="1:6" x14ac:dyDescent="0.25">
      <c r="A6031" s="22">
        <v>43517</v>
      </c>
      <c r="B6031" s="7">
        <v>0.49</v>
      </c>
      <c r="C6031" t="s">
        <v>7232</v>
      </c>
      <c r="D6031" t="s">
        <v>7201</v>
      </c>
      <c r="E6031" t="s">
        <v>5248</v>
      </c>
      <c r="F6031" s="8">
        <v>92</v>
      </c>
    </row>
    <row r="6032" spans="1:6" x14ac:dyDescent="0.25">
      <c r="A6032" s="22">
        <v>43517</v>
      </c>
      <c r="B6032" s="7">
        <v>0.2</v>
      </c>
      <c r="C6032" t="s">
        <v>7232</v>
      </c>
      <c r="D6032" t="s">
        <v>7201</v>
      </c>
      <c r="E6032" t="s">
        <v>5786</v>
      </c>
      <c r="F6032" s="8">
        <v>92</v>
      </c>
    </row>
    <row r="6033" spans="1:6" x14ac:dyDescent="0.25">
      <c r="A6033" s="22">
        <v>43427</v>
      </c>
      <c r="B6033" s="7">
        <v>0.35</v>
      </c>
      <c r="C6033" t="s">
        <v>7229</v>
      </c>
      <c r="D6033" t="s">
        <v>7202</v>
      </c>
      <c r="E6033" t="s">
        <v>3012</v>
      </c>
      <c r="F6033" s="8">
        <v>92</v>
      </c>
    </row>
    <row r="6034" spans="1:6" x14ac:dyDescent="0.25">
      <c r="A6034" s="22">
        <v>43475</v>
      </c>
      <c r="B6034" s="7">
        <v>0.6</v>
      </c>
      <c r="C6034" t="s">
        <v>7232</v>
      </c>
      <c r="D6034" t="s">
        <v>7200</v>
      </c>
      <c r="E6034" t="s">
        <v>5697</v>
      </c>
      <c r="F6034" s="8">
        <v>92</v>
      </c>
    </row>
    <row r="6035" spans="1:6" x14ac:dyDescent="0.25">
      <c r="A6035" s="22">
        <v>43538</v>
      </c>
      <c r="B6035" s="7">
        <v>0.28999999999999998</v>
      </c>
      <c r="C6035" t="s">
        <v>7232</v>
      </c>
      <c r="D6035" t="s">
        <v>7202</v>
      </c>
      <c r="E6035" t="s">
        <v>1061</v>
      </c>
      <c r="F6035" s="8">
        <v>92</v>
      </c>
    </row>
    <row r="6036" spans="1:6" x14ac:dyDescent="0.25">
      <c r="A6036" s="22">
        <v>43508</v>
      </c>
      <c r="B6036" s="7">
        <v>0.32</v>
      </c>
      <c r="C6036" t="s">
        <v>7231</v>
      </c>
      <c r="D6036" t="s">
        <v>7201</v>
      </c>
      <c r="E6036" t="s">
        <v>6462</v>
      </c>
      <c r="F6036" s="8">
        <v>92</v>
      </c>
    </row>
    <row r="6037" spans="1:6" x14ac:dyDescent="0.25">
      <c r="A6037" s="22">
        <v>43465</v>
      </c>
      <c r="B6037" s="7">
        <v>0.86</v>
      </c>
      <c r="C6037" t="s">
        <v>7226</v>
      </c>
      <c r="D6037" t="s">
        <v>9</v>
      </c>
      <c r="E6037" t="s">
        <v>5126</v>
      </c>
      <c r="F6037" s="8">
        <v>92</v>
      </c>
    </row>
    <row r="6038" spans="1:6" x14ac:dyDescent="0.25">
      <c r="A6038" s="22">
        <v>43503</v>
      </c>
      <c r="B6038" s="7">
        <v>0.53</v>
      </c>
      <c r="C6038" t="s">
        <v>7232</v>
      </c>
      <c r="D6038" t="s">
        <v>7201</v>
      </c>
      <c r="E6038" t="s">
        <v>435</v>
      </c>
      <c r="F6038" s="8">
        <v>92</v>
      </c>
    </row>
    <row r="6039" spans="1:6" x14ac:dyDescent="0.25">
      <c r="A6039" s="22">
        <v>43497</v>
      </c>
      <c r="B6039" s="7">
        <v>0.13</v>
      </c>
      <c r="C6039" t="s">
        <v>7229</v>
      </c>
      <c r="D6039" t="s">
        <v>9</v>
      </c>
      <c r="E6039" t="s">
        <v>1886</v>
      </c>
      <c r="F6039" s="8">
        <v>92</v>
      </c>
    </row>
    <row r="6040" spans="1:6" x14ac:dyDescent="0.25">
      <c r="A6040" s="22">
        <v>43430</v>
      </c>
      <c r="B6040" s="7">
        <v>0.96</v>
      </c>
      <c r="C6040" t="s">
        <v>7226</v>
      </c>
      <c r="D6040" t="s">
        <v>7201</v>
      </c>
      <c r="E6040" t="s">
        <v>6148</v>
      </c>
      <c r="F6040" s="8">
        <v>92</v>
      </c>
    </row>
    <row r="6041" spans="1:6" x14ac:dyDescent="0.25">
      <c r="A6041" s="22">
        <v>43483</v>
      </c>
      <c r="B6041" s="7">
        <v>0.06</v>
      </c>
      <c r="C6041" t="s">
        <v>7229</v>
      </c>
      <c r="D6041" t="s">
        <v>7200</v>
      </c>
      <c r="E6041" t="s">
        <v>6890</v>
      </c>
      <c r="F6041" s="8">
        <v>92</v>
      </c>
    </row>
    <row r="6042" spans="1:6" x14ac:dyDescent="0.25">
      <c r="A6042" s="22">
        <v>43473</v>
      </c>
      <c r="B6042" s="7">
        <v>0.72</v>
      </c>
      <c r="C6042" t="s">
        <v>7231</v>
      </c>
      <c r="D6042" t="s">
        <v>7201</v>
      </c>
      <c r="E6042" t="s">
        <v>6141</v>
      </c>
      <c r="F6042" s="8">
        <v>92</v>
      </c>
    </row>
    <row r="6043" spans="1:6" x14ac:dyDescent="0.25">
      <c r="A6043" s="22">
        <v>43468</v>
      </c>
      <c r="B6043" s="7">
        <v>0.56000000000000005</v>
      </c>
      <c r="C6043" t="s">
        <v>7232</v>
      </c>
      <c r="D6043" t="s">
        <v>9</v>
      </c>
      <c r="E6043" t="s">
        <v>6246</v>
      </c>
      <c r="F6043" s="8">
        <v>92</v>
      </c>
    </row>
    <row r="6044" spans="1:6" x14ac:dyDescent="0.25">
      <c r="A6044" s="22">
        <v>43546</v>
      </c>
      <c r="B6044" s="7">
        <v>0.54</v>
      </c>
      <c r="C6044" t="s">
        <v>7229</v>
      </c>
      <c r="D6044" t="s">
        <v>7202</v>
      </c>
      <c r="E6044" t="s">
        <v>5118</v>
      </c>
      <c r="F6044" s="8">
        <v>92</v>
      </c>
    </row>
    <row r="6045" spans="1:6" x14ac:dyDescent="0.25">
      <c r="A6045" s="22">
        <v>43510</v>
      </c>
      <c r="B6045" s="7">
        <v>0.65</v>
      </c>
      <c r="C6045" t="s">
        <v>7232</v>
      </c>
      <c r="D6045" t="s">
        <v>7200</v>
      </c>
      <c r="E6045" t="s">
        <v>5125</v>
      </c>
      <c r="F6045" s="8">
        <v>92</v>
      </c>
    </row>
    <row r="6046" spans="1:6" x14ac:dyDescent="0.25">
      <c r="A6046" s="22">
        <v>43538</v>
      </c>
      <c r="B6046" s="7">
        <v>0.19</v>
      </c>
      <c r="C6046" t="s">
        <v>7232</v>
      </c>
      <c r="D6046" t="s">
        <v>9</v>
      </c>
      <c r="E6046" t="s">
        <v>5465</v>
      </c>
      <c r="F6046" s="8">
        <v>92</v>
      </c>
    </row>
    <row r="6047" spans="1:6" x14ac:dyDescent="0.25">
      <c r="A6047" s="22">
        <v>43546</v>
      </c>
      <c r="B6047" s="7">
        <v>0.87</v>
      </c>
      <c r="C6047" t="s">
        <v>7229</v>
      </c>
      <c r="D6047" t="s">
        <v>7201</v>
      </c>
      <c r="E6047" t="s">
        <v>5687</v>
      </c>
      <c r="F6047" s="8">
        <v>92</v>
      </c>
    </row>
    <row r="6048" spans="1:6" x14ac:dyDescent="0.25">
      <c r="A6048" s="22">
        <v>43434</v>
      </c>
      <c r="B6048" s="7">
        <v>0.25</v>
      </c>
      <c r="C6048" t="s">
        <v>7229</v>
      </c>
      <c r="D6048" t="s">
        <v>9</v>
      </c>
      <c r="E6048" t="s">
        <v>5949</v>
      </c>
      <c r="F6048" s="8">
        <v>92</v>
      </c>
    </row>
    <row r="6049" spans="1:6" x14ac:dyDescent="0.25">
      <c r="A6049" s="22">
        <v>43500</v>
      </c>
      <c r="B6049" s="7">
        <v>0.25</v>
      </c>
      <c r="C6049" t="s">
        <v>7226</v>
      </c>
      <c r="D6049" t="s">
        <v>7201</v>
      </c>
      <c r="E6049" t="s">
        <v>3718</v>
      </c>
      <c r="F6049" s="8">
        <v>92</v>
      </c>
    </row>
    <row r="6050" spans="1:6" x14ac:dyDescent="0.25">
      <c r="A6050" s="22">
        <v>43466</v>
      </c>
      <c r="B6050" s="7">
        <v>0.94</v>
      </c>
      <c r="C6050" t="s">
        <v>7231</v>
      </c>
      <c r="D6050" t="s">
        <v>9</v>
      </c>
      <c r="E6050" t="s">
        <v>6270</v>
      </c>
      <c r="F6050" s="8">
        <v>92</v>
      </c>
    </row>
    <row r="6051" spans="1:6" x14ac:dyDescent="0.25">
      <c r="A6051" s="22">
        <v>43466</v>
      </c>
      <c r="B6051" s="7">
        <v>0.28000000000000003</v>
      </c>
      <c r="C6051" t="s">
        <v>7231</v>
      </c>
      <c r="D6051" t="s">
        <v>7201</v>
      </c>
      <c r="E6051" t="s">
        <v>3482</v>
      </c>
      <c r="F6051" s="8">
        <v>92</v>
      </c>
    </row>
    <row r="6052" spans="1:6" x14ac:dyDescent="0.25">
      <c r="A6052" s="22">
        <v>43437</v>
      </c>
      <c r="B6052" s="7">
        <v>0.25</v>
      </c>
      <c r="C6052" t="s">
        <v>7226</v>
      </c>
      <c r="D6052" t="s">
        <v>7202</v>
      </c>
      <c r="E6052" t="s">
        <v>73</v>
      </c>
      <c r="F6052" s="8">
        <v>92</v>
      </c>
    </row>
    <row r="6053" spans="1:6" x14ac:dyDescent="0.25">
      <c r="A6053" s="22">
        <v>43545</v>
      </c>
      <c r="B6053" s="7">
        <v>0.11</v>
      </c>
      <c r="C6053" t="s">
        <v>7232</v>
      </c>
      <c r="D6053" t="s">
        <v>7201</v>
      </c>
      <c r="E6053" t="s">
        <v>4260</v>
      </c>
      <c r="F6053" s="8">
        <v>92</v>
      </c>
    </row>
    <row r="6054" spans="1:6" x14ac:dyDescent="0.25">
      <c r="A6054" s="22">
        <v>43447</v>
      </c>
      <c r="B6054" s="7">
        <v>0.35</v>
      </c>
      <c r="C6054" t="s">
        <v>7232</v>
      </c>
      <c r="D6054" t="s">
        <v>7200</v>
      </c>
      <c r="E6054" t="s">
        <v>4687</v>
      </c>
      <c r="F6054" s="8">
        <v>92</v>
      </c>
    </row>
    <row r="6055" spans="1:6" x14ac:dyDescent="0.25">
      <c r="A6055" s="22">
        <v>43448</v>
      </c>
      <c r="B6055" s="7">
        <v>0.2</v>
      </c>
      <c r="C6055" t="s">
        <v>7229</v>
      </c>
      <c r="D6055" t="s">
        <v>7201</v>
      </c>
      <c r="E6055" t="s">
        <v>3012</v>
      </c>
      <c r="F6055" s="8">
        <v>92</v>
      </c>
    </row>
    <row r="6056" spans="1:6" x14ac:dyDescent="0.25">
      <c r="A6056" s="22">
        <v>43535</v>
      </c>
      <c r="B6056" s="7">
        <v>0.83</v>
      </c>
      <c r="C6056" t="s">
        <v>7226</v>
      </c>
      <c r="D6056" t="s">
        <v>7202</v>
      </c>
      <c r="E6056" t="s">
        <v>241</v>
      </c>
      <c r="F6056" s="8">
        <v>92</v>
      </c>
    </row>
    <row r="6057" spans="1:6" x14ac:dyDescent="0.25">
      <c r="A6057" s="22">
        <v>43440</v>
      </c>
      <c r="B6057" s="7">
        <v>0.63</v>
      </c>
      <c r="C6057" t="s">
        <v>7232</v>
      </c>
      <c r="D6057" t="s">
        <v>7201</v>
      </c>
      <c r="E6057" t="s">
        <v>6511</v>
      </c>
      <c r="F6057" s="8">
        <v>92</v>
      </c>
    </row>
    <row r="6058" spans="1:6" x14ac:dyDescent="0.25">
      <c r="A6058" s="22">
        <v>43536</v>
      </c>
      <c r="B6058" s="7">
        <v>0.14000000000000001</v>
      </c>
      <c r="C6058" t="s">
        <v>7231</v>
      </c>
      <c r="D6058" t="s">
        <v>7200</v>
      </c>
      <c r="E6058" t="s">
        <v>2990</v>
      </c>
      <c r="F6058" s="8">
        <v>92</v>
      </c>
    </row>
    <row r="6059" spans="1:6" x14ac:dyDescent="0.25">
      <c r="A6059" s="22">
        <v>43494</v>
      </c>
      <c r="B6059" s="7">
        <v>0.97</v>
      </c>
      <c r="C6059" t="s">
        <v>7231</v>
      </c>
      <c r="D6059" t="s">
        <v>9</v>
      </c>
      <c r="E6059" t="s">
        <v>6061</v>
      </c>
      <c r="F6059" s="8">
        <v>92</v>
      </c>
    </row>
    <row r="6060" spans="1:6" x14ac:dyDescent="0.25">
      <c r="A6060" s="22">
        <v>43465</v>
      </c>
      <c r="B6060" s="7">
        <v>0.51</v>
      </c>
      <c r="C6060" t="s">
        <v>7226</v>
      </c>
      <c r="D6060" t="s">
        <v>9</v>
      </c>
      <c r="E6060" t="s">
        <v>4133</v>
      </c>
      <c r="F6060" s="8">
        <v>92</v>
      </c>
    </row>
    <row r="6061" spans="1:6" x14ac:dyDescent="0.25">
      <c r="A6061" s="22">
        <v>43550</v>
      </c>
      <c r="B6061" s="7">
        <v>0.28999999999999998</v>
      </c>
      <c r="C6061" t="s">
        <v>7231</v>
      </c>
      <c r="D6061" t="s">
        <v>7200</v>
      </c>
      <c r="E6061" t="s">
        <v>6821</v>
      </c>
      <c r="F6061" s="8">
        <v>92</v>
      </c>
    </row>
    <row r="6062" spans="1:6" x14ac:dyDescent="0.25">
      <c r="A6062" s="22">
        <v>43531</v>
      </c>
      <c r="B6062" s="7">
        <v>0.76</v>
      </c>
      <c r="C6062" t="s">
        <v>7232</v>
      </c>
      <c r="D6062" t="s">
        <v>7200</v>
      </c>
      <c r="E6062" t="s">
        <v>96</v>
      </c>
      <c r="F6062" s="8">
        <v>92</v>
      </c>
    </row>
    <row r="6063" spans="1:6" x14ac:dyDescent="0.25">
      <c r="A6063" s="22">
        <v>43472</v>
      </c>
      <c r="B6063" s="7">
        <v>0.37</v>
      </c>
      <c r="C6063" t="s">
        <v>7226</v>
      </c>
      <c r="D6063" t="s">
        <v>7200</v>
      </c>
      <c r="E6063" t="s">
        <v>6760</v>
      </c>
      <c r="F6063" s="8">
        <v>92</v>
      </c>
    </row>
    <row r="6064" spans="1:6" x14ac:dyDescent="0.25">
      <c r="A6064" s="22">
        <v>43529</v>
      </c>
      <c r="B6064" s="7">
        <v>0.84</v>
      </c>
      <c r="C6064" t="s">
        <v>7231</v>
      </c>
      <c r="D6064" t="s">
        <v>7202</v>
      </c>
      <c r="E6064" t="s">
        <v>5790</v>
      </c>
      <c r="F6064" s="8">
        <v>92</v>
      </c>
    </row>
    <row r="6065" spans="1:6" x14ac:dyDescent="0.25">
      <c r="A6065" s="22">
        <v>43497</v>
      </c>
      <c r="B6065" s="7">
        <v>0.43</v>
      </c>
      <c r="C6065" t="s">
        <v>7229</v>
      </c>
      <c r="D6065" t="s">
        <v>7200</v>
      </c>
      <c r="E6065" t="s">
        <v>5957</v>
      </c>
      <c r="F6065" s="8">
        <v>92</v>
      </c>
    </row>
    <row r="6066" spans="1:6" x14ac:dyDescent="0.25">
      <c r="A6066" s="22">
        <v>43511</v>
      </c>
      <c r="B6066" s="7">
        <v>0.11</v>
      </c>
      <c r="C6066" t="s">
        <v>7229</v>
      </c>
      <c r="D6066" t="s">
        <v>7202</v>
      </c>
      <c r="E6066" t="s">
        <v>5312</v>
      </c>
      <c r="F6066" s="8">
        <v>92</v>
      </c>
    </row>
    <row r="6067" spans="1:6" x14ac:dyDescent="0.25">
      <c r="A6067" s="22">
        <v>43496</v>
      </c>
      <c r="B6067" s="7">
        <v>0.9</v>
      </c>
      <c r="C6067" t="s">
        <v>7232</v>
      </c>
      <c r="D6067" t="s">
        <v>7200</v>
      </c>
      <c r="E6067" t="s">
        <v>6129</v>
      </c>
      <c r="F6067" s="8">
        <v>92</v>
      </c>
    </row>
    <row r="6068" spans="1:6" x14ac:dyDescent="0.25">
      <c r="A6068" s="22">
        <v>43430</v>
      </c>
      <c r="B6068" s="7">
        <v>0.74</v>
      </c>
      <c r="C6068" t="s">
        <v>7226</v>
      </c>
      <c r="D6068" t="s">
        <v>7200</v>
      </c>
      <c r="E6068" t="s">
        <v>5493</v>
      </c>
      <c r="F6068" s="8">
        <v>92</v>
      </c>
    </row>
    <row r="6069" spans="1:6" x14ac:dyDescent="0.25">
      <c r="A6069" s="22">
        <v>43472</v>
      </c>
      <c r="B6069" s="7">
        <v>0.01</v>
      </c>
      <c r="C6069" t="s">
        <v>7226</v>
      </c>
      <c r="D6069" t="s">
        <v>9</v>
      </c>
      <c r="E6069" t="s">
        <v>6632</v>
      </c>
      <c r="F6069" s="8">
        <v>92</v>
      </c>
    </row>
    <row r="6070" spans="1:6" x14ac:dyDescent="0.25">
      <c r="A6070" s="22">
        <v>43469</v>
      </c>
      <c r="B6070" s="7">
        <v>0.82</v>
      </c>
      <c r="C6070" t="s">
        <v>7229</v>
      </c>
      <c r="D6070" t="s">
        <v>7203</v>
      </c>
      <c r="E6070" t="s">
        <v>1730</v>
      </c>
      <c r="F6070" s="8">
        <v>92</v>
      </c>
    </row>
    <row r="6071" spans="1:6" x14ac:dyDescent="0.25">
      <c r="A6071" s="22">
        <v>43431</v>
      </c>
      <c r="B6071" s="7">
        <v>7.0000000000000007E-2</v>
      </c>
      <c r="C6071" t="s">
        <v>7231</v>
      </c>
      <c r="D6071" t="s">
        <v>7200</v>
      </c>
      <c r="E6071" t="s">
        <v>2470</v>
      </c>
      <c r="F6071" s="8">
        <v>92</v>
      </c>
    </row>
    <row r="6072" spans="1:6" x14ac:dyDescent="0.25">
      <c r="A6072" s="22">
        <v>43475</v>
      </c>
      <c r="B6072" s="7">
        <v>0.64</v>
      </c>
      <c r="C6072" t="s">
        <v>7232</v>
      </c>
      <c r="D6072" t="s">
        <v>7203</v>
      </c>
      <c r="E6072" t="s">
        <v>909</v>
      </c>
      <c r="F6072" s="8">
        <v>92</v>
      </c>
    </row>
    <row r="6073" spans="1:6" x14ac:dyDescent="0.25">
      <c r="A6073" s="22">
        <v>43501</v>
      </c>
      <c r="B6073" s="7">
        <v>0.41</v>
      </c>
      <c r="C6073" t="s">
        <v>7231</v>
      </c>
      <c r="D6073" t="s">
        <v>7201</v>
      </c>
      <c r="E6073" t="s">
        <v>5425</v>
      </c>
      <c r="F6073" s="8">
        <v>92</v>
      </c>
    </row>
    <row r="6074" spans="1:6" x14ac:dyDescent="0.25">
      <c r="A6074" s="22">
        <v>43479</v>
      </c>
      <c r="B6074" s="7">
        <v>0.99</v>
      </c>
      <c r="C6074" t="s">
        <v>7226</v>
      </c>
      <c r="D6074" t="s">
        <v>9</v>
      </c>
      <c r="E6074" t="s">
        <v>6349</v>
      </c>
      <c r="F6074" s="8">
        <v>92</v>
      </c>
    </row>
    <row r="6075" spans="1:6" x14ac:dyDescent="0.25">
      <c r="A6075" s="22">
        <v>43542</v>
      </c>
      <c r="B6075" s="7">
        <v>0.53</v>
      </c>
      <c r="C6075" t="s">
        <v>7226</v>
      </c>
      <c r="D6075" t="s">
        <v>7200</v>
      </c>
      <c r="E6075" t="s">
        <v>5998</v>
      </c>
      <c r="F6075" s="8">
        <v>92</v>
      </c>
    </row>
    <row r="6076" spans="1:6" x14ac:dyDescent="0.25">
      <c r="A6076" s="22">
        <v>43493</v>
      </c>
      <c r="B6076" s="7">
        <v>0.38</v>
      </c>
      <c r="C6076" t="s">
        <v>7226</v>
      </c>
      <c r="D6076" t="s">
        <v>7202</v>
      </c>
      <c r="E6076" t="s">
        <v>5511</v>
      </c>
      <c r="F6076" s="8">
        <v>92</v>
      </c>
    </row>
    <row r="6077" spans="1:6" x14ac:dyDescent="0.25">
      <c r="A6077" s="22">
        <v>43552</v>
      </c>
      <c r="B6077" s="7">
        <v>0.55000000000000004</v>
      </c>
      <c r="C6077" t="s">
        <v>7232</v>
      </c>
      <c r="D6077" t="s">
        <v>7200</v>
      </c>
      <c r="E6077" t="s">
        <v>7118</v>
      </c>
      <c r="F6077" s="8">
        <v>92</v>
      </c>
    </row>
    <row r="6078" spans="1:6" x14ac:dyDescent="0.25">
      <c r="A6078" s="22">
        <v>43518</v>
      </c>
      <c r="B6078" s="7">
        <v>0.23</v>
      </c>
      <c r="C6078" t="s">
        <v>7229</v>
      </c>
      <c r="D6078" t="s">
        <v>9</v>
      </c>
      <c r="E6078" t="s">
        <v>814</v>
      </c>
      <c r="F6078" s="8">
        <v>92</v>
      </c>
    </row>
    <row r="6079" spans="1:6" x14ac:dyDescent="0.25">
      <c r="A6079" s="22">
        <v>43487</v>
      </c>
      <c r="B6079" s="7">
        <v>0.2</v>
      </c>
      <c r="C6079" t="s">
        <v>7231</v>
      </c>
      <c r="D6079" t="s">
        <v>9</v>
      </c>
      <c r="E6079" t="s">
        <v>6188</v>
      </c>
      <c r="F6079" s="8">
        <v>92</v>
      </c>
    </row>
    <row r="6080" spans="1:6" x14ac:dyDescent="0.25">
      <c r="A6080" s="22">
        <v>43511</v>
      </c>
      <c r="B6080" s="7">
        <v>0.71</v>
      </c>
      <c r="C6080" t="s">
        <v>7229</v>
      </c>
      <c r="D6080" t="s">
        <v>7201</v>
      </c>
      <c r="E6080" t="s">
        <v>6442</v>
      </c>
      <c r="F6080" s="8">
        <v>92</v>
      </c>
    </row>
    <row r="6081" spans="1:6" x14ac:dyDescent="0.25">
      <c r="A6081" s="22">
        <v>43503</v>
      </c>
      <c r="B6081" s="7">
        <v>0.02</v>
      </c>
      <c r="C6081" t="s">
        <v>7232</v>
      </c>
      <c r="D6081" t="s">
        <v>7202</v>
      </c>
      <c r="E6081" t="s">
        <v>7167</v>
      </c>
      <c r="F6081" s="8">
        <v>92</v>
      </c>
    </row>
    <row r="6082" spans="1:6" x14ac:dyDescent="0.25">
      <c r="A6082" s="22">
        <v>43423</v>
      </c>
      <c r="B6082" s="7">
        <v>0.79</v>
      </c>
      <c r="C6082" t="s">
        <v>7226</v>
      </c>
      <c r="D6082" t="s">
        <v>9</v>
      </c>
      <c r="E6082" t="s">
        <v>1459</v>
      </c>
      <c r="F6082" s="8">
        <v>92</v>
      </c>
    </row>
    <row r="6083" spans="1:6" x14ac:dyDescent="0.25">
      <c r="A6083" s="22">
        <v>43511</v>
      </c>
      <c r="B6083" s="7">
        <v>0.83</v>
      </c>
      <c r="C6083" t="s">
        <v>7229</v>
      </c>
      <c r="D6083" t="s">
        <v>7201</v>
      </c>
      <c r="E6083" t="s">
        <v>6224</v>
      </c>
      <c r="F6083" s="8">
        <v>92</v>
      </c>
    </row>
    <row r="6084" spans="1:6" x14ac:dyDescent="0.25">
      <c r="A6084" s="22">
        <v>43469</v>
      </c>
      <c r="B6084" s="7">
        <v>0.84</v>
      </c>
      <c r="C6084" t="s">
        <v>7229</v>
      </c>
      <c r="D6084" t="s">
        <v>7201</v>
      </c>
      <c r="E6084" t="s">
        <v>3582</v>
      </c>
      <c r="F6084" s="8">
        <v>92</v>
      </c>
    </row>
    <row r="6085" spans="1:6" x14ac:dyDescent="0.25">
      <c r="A6085" s="22">
        <v>43441</v>
      </c>
      <c r="B6085" s="7">
        <v>0.66</v>
      </c>
      <c r="C6085" t="s">
        <v>7229</v>
      </c>
      <c r="D6085" t="s">
        <v>7203</v>
      </c>
      <c r="E6085" t="s">
        <v>991</v>
      </c>
      <c r="F6085" s="8">
        <v>92</v>
      </c>
    </row>
    <row r="6086" spans="1:6" x14ac:dyDescent="0.25">
      <c r="A6086" s="22">
        <v>43517</v>
      </c>
      <c r="B6086" s="7">
        <v>0.47</v>
      </c>
      <c r="C6086" t="s">
        <v>7232</v>
      </c>
      <c r="D6086" t="s">
        <v>7201</v>
      </c>
      <c r="E6086" t="s">
        <v>1050</v>
      </c>
      <c r="F6086" s="8">
        <v>92</v>
      </c>
    </row>
    <row r="6087" spans="1:6" x14ac:dyDescent="0.25">
      <c r="A6087" s="22">
        <v>43431</v>
      </c>
      <c r="B6087" s="7">
        <v>0.28999999999999998</v>
      </c>
      <c r="C6087" t="s">
        <v>7231</v>
      </c>
      <c r="D6087" t="s">
        <v>7201</v>
      </c>
      <c r="E6087" t="s">
        <v>6528</v>
      </c>
      <c r="F6087" s="8">
        <v>92</v>
      </c>
    </row>
    <row r="6088" spans="1:6" x14ac:dyDescent="0.25">
      <c r="A6088" s="22">
        <v>43431</v>
      </c>
      <c r="B6088" s="7">
        <v>0.36</v>
      </c>
      <c r="C6088" t="s">
        <v>7231</v>
      </c>
      <c r="D6088" t="s">
        <v>9</v>
      </c>
      <c r="E6088" t="s">
        <v>6008</v>
      </c>
      <c r="F6088" s="8">
        <v>92</v>
      </c>
    </row>
    <row r="6089" spans="1:6" x14ac:dyDescent="0.25">
      <c r="A6089" s="22">
        <v>43455</v>
      </c>
      <c r="B6089" s="7">
        <v>0.13</v>
      </c>
      <c r="C6089" t="s">
        <v>7229</v>
      </c>
      <c r="D6089" t="s">
        <v>7200</v>
      </c>
      <c r="E6089" t="s">
        <v>5740</v>
      </c>
      <c r="F6089" s="8">
        <v>92</v>
      </c>
    </row>
    <row r="6090" spans="1:6" x14ac:dyDescent="0.25">
      <c r="A6090" s="22">
        <v>43514</v>
      </c>
      <c r="B6090" s="7">
        <v>0.65</v>
      </c>
      <c r="C6090" t="s">
        <v>7226</v>
      </c>
      <c r="D6090" t="s">
        <v>7201</v>
      </c>
      <c r="E6090" t="s">
        <v>7121</v>
      </c>
      <c r="F6090" s="8">
        <v>92</v>
      </c>
    </row>
    <row r="6091" spans="1:6" x14ac:dyDescent="0.25">
      <c r="A6091" s="22">
        <v>43539</v>
      </c>
      <c r="B6091" s="7">
        <v>0.06</v>
      </c>
      <c r="C6091" t="s">
        <v>7229</v>
      </c>
      <c r="D6091" t="s">
        <v>9</v>
      </c>
      <c r="E6091" t="s">
        <v>5690</v>
      </c>
      <c r="F6091" s="8">
        <v>92</v>
      </c>
    </row>
    <row r="6092" spans="1:6" x14ac:dyDescent="0.25">
      <c r="A6092" s="22">
        <v>43508</v>
      </c>
      <c r="B6092" s="7">
        <v>0.61</v>
      </c>
      <c r="C6092" t="s">
        <v>7231</v>
      </c>
      <c r="D6092" t="s">
        <v>9</v>
      </c>
      <c r="E6092" t="s">
        <v>3219</v>
      </c>
      <c r="F6092" s="8">
        <v>92</v>
      </c>
    </row>
    <row r="6093" spans="1:6" x14ac:dyDescent="0.25">
      <c r="A6093" s="22">
        <v>43494</v>
      </c>
      <c r="B6093" s="7">
        <v>0.56999999999999995</v>
      </c>
      <c r="C6093" t="s">
        <v>7231</v>
      </c>
      <c r="D6093" t="s">
        <v>9</v>
      </c>
      <c r="E6093" t="s">
        <v>5506</v>
      </c>
      <c r="F6093" s="8">
        <v>92</v>
      </c>
    </row>
    <row r="6094" spans="1:6" x14ac:dyDescent="0.25">
      <c r="A6094" s="22">
        <v>43507</v>
      </c>
      <c r="B6094" s="7">
        <v>0.96</v>
      </c>
      <c r="C6094" t="s">
        <v>7226</v>
      </c>
      <c r="D6094" t="s">
        <v>7200</v>
      </c>
      <c r="E6094" t="s">
        <v>4395</v>
      </c>
      <c r="F6094" s="8">
        <v>92</v>
      </c>
    </row>
    <row r="6095" spans="1:6" x14ac:dyDescent="0.25">
      <c r="A6095" s="22">
        <v>43479</v>
      </c>
      <c r="B6095" s="7">
        <v>0.87</v>
      </c>
      <c r="C6095" t="s">
        <v>7226</v>
      </c>
      <c r="D6095" t="s">
        <v>9</v>
      </c>
      <c r="E6095" t="s">
        <v>6321</v>
      </c>
      <c r="F6095" s="8">
        <v>92</v>
      </c>
    </row>
    <row r="6096" spans="1:6" x14ac:dyDescent="0.25">
      <c r="A6096" s="22">
        <v>43473</v>
      </c>
      <c r="B6096" s="7">
        <v>0.09</v>
      </c>
      <c r="C6096" t="s">
        <v>7231</v>
      </c>
      <c r="D6096" t="s">
        <v>7201</v>
      </c>
      <c r="E6096" t="s">
        <v>6328</v>
      </c>
      <c r="F6096" s="8">
        <v>92</v>
      </c>
    </row>
    <row r="6097" spans="1:6" x14ac:dyDescent="0.25">
      <c r="A6097" s="22">
        <v>43437</v>
      </c>
      <c r="B6097" s="7">
        <v>0.95</v>
      </c>
      <c r="C6097" t="s">
        <v>7226</v>
      </c>
      <c r="D6097" t="s">
        <v>7200</v>
      </c>
      <c r="E6097" t="s">
        <v>6895</v>
      </c>
      <c r="F6097" s="8">
        <v>92</v>
      </c>
    </row>
    <row r="6098" spans="1:6" x14ac:dyDescent="0.25">
      <c r="A6098" s="22">
        <v>43482</v>
      </c>
      <c r="B6098" s="7">
        <v>0.74</v>
      </c>
      <c r="C6098" t="s">
        <v>7232</v>
      </c>
      <c r="D6098" t="s">
        <v>7201</v>
      </c>
      <c r="E6098" t="s">
        <v>6900</v>
      </c>
      <c r="F6098" s="8">
        <v>92</v>
      </c>
    </row>
    <row r="6099" spans="1:6" x14ac:dyDescent="0.25">
      <c r="A6099" s="22">
        <v>43479</v>
      </c>
      <c r="B6099" s="7">
        <v>0.72</v>
      </c>
      <c r="C6099" t="s">
        <v>7226</v>
      </c>
      <c r="D6099" t="s">
        <v>7202</v>
      </c>
      <c r="E6099" t="s">
        <v>5625</v>
      </c>
      <c r="F6099" s="8">
        <v>92</v>
      </c>
    </row>
    <row r="6100" spans="1:6" x14ac:dyDescent="0.25">
      <c r="A6100" s="22">
        <v>43490</v>
      </c>
      <c r="B6100" s="7">
        <v>0.47</v>
      </c>
      <c r="C6100" t="s">
        <v>7229</v>
      </c>
      <c r="D6100" t="s">
        <v>7203</v>
      </c>
      <c r="E6100" t="s">
        <v>5595</v>
      </c>
      <c r="F6100" s="8">
        <v>92</v>
      </c>
    </row>
    <row r="6101" spans="1:6" x14ac:dyDescent="0.25">
      <c r="A6101" s="22">
        <v>43455</v>
      </c>
      <c r="B6101" s="7">
        <v>0.11</v>
      </c>
      <c r="C6101" t="s">
        <v>7229</v>
      </c>
      <c r="D6101" t="s">
        <v>7200</v>
      </c>
      <c r="E6101" t="s">
        <v>410</v>
      </c>
      <c r="F6101" s="8">
        <v>92</v>
      </c>
    </row>
    <row r="6102" spans="1:6" x14ac:dyDescent="0.25">
      <c r="A6102" s="22">
        <v>43472</v>
      </c>
      <c r="B6102" s="7">
        <v>0.24</v>
      </c>
      <c r="C6102" t="s">
        <v>7226</v>
      </c>
      <c r="D6102" t="s">
        <v>9</v>
      </c>
      <c r="E6102" t="s">
        <v>6182</v>
      </c>
      <c r="F6102" s="8">
        <v>92</v>
      </c>
    </row>
    <row r="6103" spans="1:6" x14ac:dyDescent="0.25">
      <c r="A6103" s="22">
        <v>43459</v>
      </c>
      <c r="B6103" s="7">
        <v>0.55000000000000004</v>
      </c>
      <c r="C6103" t="s">
        <v>7231</v>
      </c>
      <c r="D6103" t="s">
        <v>9</v>
      </c>
      <c r="E6103" t="s">
        <v>5864</v>
      </c>
      <c r="F6103" s="8">
        <v>92</v>
      </c>
    </row>
    <row r="6104" spans="1:6" x14ac:dyDescent="0.25">
      <c r="A6104" s="22">
        <v>43468</v>
      </c>
      <c r="B6104" s="7">
        <v>0.75</v>
      </c>
      <c r="C6104" t="s">
        <v>7232</v>
      </c>
      <c r="D6104" t="s">
        <v>7200</v>
      </c>
      <c r="E6104" t="s">
        <v>6986</v>
      </c>
      <c r="F6104" s="8">
        <v>92</v>
      </c>
    </row>
    <row r="6105" spans="1:6" x14ac:dyDescent="0.25">
      <c r="A6105" s="22">
        <v>43466</v>
      </c>
      <c r="B6105" s="7">
        <v>0.14000000000000001</v>
      </c>
      <c r="C6105" t="s">
        <v>7231</v>
      </c>
      <c r="D6105" t="s">
        <v>7201</v>
      </c>
      <c r="E6105" t="s">
        <v>3886</v>
      </c>
      <c r="F6105" s="8">
        <v>92</v>
      </c>
    </row>
    <row r="6106" spans="1:6" x14ac:dyDescent="0.25">
      <c r="A6106" s="22">
        <v>43518</v>
      </c>
      <c r="B6106" s="7">
        <v>0.97</v>
      </c>
      <c r="C6106" t="s">
        <v>7229</v>
      </c>
      <c r="D6106" t="s">
        <v>9</v>
      </c>
      <c r="E6106" t="s">
        <v>439</v>
      </c>
      <c r="F6106" s="8">
        <v>92</v>
      </c>
    </row>
    <row r="6107" spans="1:6" x14ac:dyDescent="0.25">
      <c r="A6107" s="22">
        <v>43461</v>
      </c>
      <c r="B6107" s="7">
        <v>0.96</v>
      </c>
      <c r="C6107" t="s">
        <v>7232</v>
      </c>
      <c r="D6107" t="s">
        <v>7200</v>
      </c>
      <c r="E6107" t="s">
        <v>4945</v>
      </c>
      <c r="F6107" s="8">
        <v>92</v>
      </c>
    </row>
    <row r="6108" spans="1:6" x14ac:dyDescent="0.25">
      <c r="A6108" s="22">
        <v>43535</v>
      </c>
      <c r="B6108" s="7">
        <v>0.46</v>
      </c>
      <c r="C6108" t="s">
        <v>7226</v>
      </c>
      <c r="D6108" t="s">
        <v>7200</v>
      </c>
      <c r="E6108" t="s">
        <v>5324</v>
      </c>
      <c r="F6108" s="8">
        <v>92</v>
      </c>
    </row>
    <row r="6109" spans="1:6" x14ac:dyDescent="0.25">
      <c r="A6109" s="22">
        <v>43517</v>
      </c>
      <c r="B6109" s="7">
        <v>0.19</v>
      </c>
      <c r="C6109" t="s">
        <v>7232</v>
      </c>
      <c r="D6109" t="s">
        <v>9</v>
      </c>
      <c r="E6109" t="s">
        <v>5682</v>
      </c>
      <c r="F6109" s="8">
        <v>92</v>
      </c>
    </row>
    <row r="6110" spans="1:6" x14ac:dyDescent="0.25">
      <c r="A6110" s="22">
        <v>43441</v>
      </c>
      <c r="B6110" s="7">
        <v>0.84</v>
      </c>
      <c r="C6110" t="s">
        <v>7229</v>
      </c>
      <c r="D6110" t="s">
        <v>9</v>
      </c>
      <c r="E6110" t="s">
        <v>6756</v>
      </c>
      <c r="F6110" s="8">
        <v>92</v>
      </c>
    </row>
    <row r="6111" spans="1:6" x14ac:dyDescent="0.25">
      <c r="A6111" s="22">
        <v>43472</v>
      </c>
      <c r="B6111" s="7">
        <v>0.68</v>
      </c>
      <c r="C6111" t="s">
        <v>7226</v>
      </c>
      <c r="D6111" t="s">
        <v>7201</v>
      </c>
      <c r="E6111" t="s">
        <v>6398</v>
      </c>
      <c r="F6111" s="8">
        <v>92</v>
      </c>
    </row>
    <row r="6112" spans="1:6" x14ac:dyDescent="0.25">
      <c r="A6112" s="22">
        <v>43511</v>
      </c>
      <c r="B6112" s="7">
        <v>0.09</v>
      </c>
      <c r="C6112" t="s">
        <v>7229</v>
      </c>
      <c r="D6112" t="s">
        <v>7200</v>
      </c>
      <c r="E6112" t="s">
        <v>5688</v>
      </c>
      <c r="F6112" s="8">
        <v>92</v>
      </c>
    </row>
    <row r="6113" spans="1:6" x14ac:dyDescent="0.25">
      <c r="A6113" s="22">
        <v>43553</v>
      </c>
      <c r="B6113" s="7">
        <v>0.42</v>
      </c>
      <c r="C6113" t="s">
        <v>7229</v>
      </c>
      <c r="D6113" t="s">
        <v>7201</v>
      </c>
      <c r="E6113" t="s">
        <v>5778</v>
      </c>
      <c r="F6113" s="8">
        <v>92</v>
      </c>
    </row>
    <row r="6114" spans="1:6" x14ac:dyDescent="0.25">
      <c r="A6114" s="22">
        <v>43419</v>
      </c>
      <c r="B6114" s="7">
        <v>0.74</v>
      </c>
      <c r="C6114" t="s">
        <v>7232</v>
      </c>
      <c r="D6114" t="s">
        <v>7202</v>
      </c>
      <c r="E6114" t="s">
        <v>2262</v>
      </c>
      <c r="F6114" s="8">
        <v>92</v>
      </c>
    </row>
    <row r="6115" spans="1:6" x14ac:dyDescent="0.25">
      <c r="A6115" s="22">
        <v>43528</v>
      </c>
      <c r="B6115" s="7">
        <v>0.1</v>
      </c>
      <c r="C6115" t="s">
        <v>7226</v>
      </c>
      <c r="D6115" t="s">
        <v>7203</v>
      </c>
      <c r="E6115" t="s">
        <v>6134</v>
      </c>
      <c r="F6115" s="8">
        <v>92</v>
      </c>
    </row>
    <row r="6116" spans="1:6" x14ac:dyDescent="0.25">
      <c r="A6116" s="22">
        <v>43525</v>
      </c>
      <c r="B6116" s="7">
        <v>0.67</v>
      </c>
      <c r="C6116" t="s">
        <v>7229</v>
      </c>
      <c r="D6116" t="s">
        <v>9</v>
      </c>
      <c r="E6116" t="s">
        <v>6159</v>
      </c>
      <c r="F6116" s="8">
        <v>92</v>
      </c>
    </row>
    <row r="6117" spans="1:6" x14ac:dyDescent="0.25">
      <c r="A6117" s="22">
        <v>43493</v>
      </c>
      <c r="B6117" s="7">
        <v>0.69</v>
      </c>
      <c r="C6117" t="s">
        <v>7226</v>
      </c>
      <c r="D6117" t="s">
        <v>7201</v>
      </c>
      <c r="E6117" t="s">
        <v>6332</v>
      </c>
      <c r="F6117" s="8">
        <v>92</v>
      </c>
    </row>
    <row r="6118" spans="1:6" x14ac:dyDescent="0.25">
      <c r="A6118" s="22">
        <v>43507</v>
      </c>
      <c r="B6118" s="7">
        <v>0.79</v>
      </c>
      <c r="C6118" t="s">
        <v>7226</v>
      </c>
      <c r="D6118" t="s">
        <v>7203</v>
      </c>
      <c r="E6118" t="s">
        <v>5626</v>
      </c>
      <c r="F6118" s="8">
        <v>92</v>
      </c>
    </row>
    <row r="6119" spans="1:6" x14ac:dyDescent="0.25">
      <c r="A6119" s="22">
        <v>43542</v>
      </c>
      <c r="B6119" s="7">
        <v>0.95</v>
      </c>
      <c r="C6119" t="s">
        <v>7226</v>
      </c>
      <c r="D6119" t="s">
        <v>7201</v>
      </c>
      <c r="E6119" t="s">
        <v>6037</v>
      </c>
      <c r="F6119" s="8">
        <v>92</v>
      </c>
    </row>
    <row r="6120" spans="1:6" x14ac:dyDescent="0.25">
      <c r="A6120" s="22">
        <v>43532</v>
      </c>
      <c r="B6120" s="7">
        <v>0.47</v>
      </c>
      <c r="C6120" t="s">
        <v>7229</v>
      </c>
      <c r="D6120" t="s">
        <v>7201</v>
      </c>
      <c r="E6120" t="s">
        <v>6240</v>
      </c>
      <c r="F6120" s="8">
        <v>92</v>
      </c>
    </row>
    <row r="6121" spans="1:6" x14ac:dyDescent="0.25">
      <c r="A6121" s="22">
        <v>43437</v>
      </c>
      <c r="B6121" s="7">
        <v>0.12</v>
      </c>
      <c r="C6121" t="s">
        <v>7226</v>
      </c>
      <c r="D6121" t="s">
        <v>9</v>
      </c>
      <c r="E6121" t="s">
        <v>6721</v>
      </c>
      <c r="F6121" s="8">
        <v>92</v>
      </c>
    </row>
    <row r="6122" spans="1:6" x14ac:dyDescent="0.25">
      <c r="A6122" s="22">
        <v>43441</v>
      </c>
      <c r="B6122" s="7">
        <v>0.37</v>
      </c>
      <c r="C6122" t="s">
        <v>7229</v>
      </c>
      <c r="D6122" t="s">
        <v>9</v>
      </c>
      <c r="E6122" t="s">
        <v>7037</v>
      </c>
      <c r="F6122" s="8">
        <v>92</v>
      </c>
    </row>
    <row r="6123" spans="1:6" x14ac:dyDescent="0.25">
      <c r="A6123" s="22">
        <v>43536</v>
      </c>
      <c r="B6123" s="7">
        <v>0.09</v>
      </c>
      <c r="C6123" t="s">
        <v>7231</v>
      </c>
      <c r="D6123" t="s">
        <v>7201</v>
      </c>
      <c r="E6123" t="s">
        <v>5684</v>
      </c>
      <c r="F6123" s="8">
        <v>92</v>
      </c>
    </row>
    <row r="6124" spans="1:6" x14ac:dyDescent="0.25">
      <c r="A6124" s="22">
        <v>43482</v>
      </c>
      <c r="B6124" s="7">
        <v>0.35</v>
      </c>
      <c r="C6124" t="s">
        <v>7232</v>
      </c>
      <c r="D6124" t="s">
        <v>7201</v>
      </c>
      <c r="E6124" t="s">
        <v>360</v>
      </c>
      <c r="F6124" s="8">
        <v>92</v>
      </c>
    </row>
    <row r="6125" spans="1:6" x14ac:dyDescent="0.25">
      <c r="A6125" s="22">
        <v>43445</v>
      </c>
      <c r="B6125" s="7">
        <v>0.61</v>
      </c>
      <c r="C6125" t="s">
        <v>7231</v>
      </c>
      <c r="D6125" t="s">
        <v>7201</v>
      </c>
      <c r="E6125" t="s">
        <v>2181</v>
      </c>
      <c r="F6125" s="8">
        <v>92</v>
      </c>
    </row>
    <row r="6126" spans="1:6" x14ac:dyDescent="0.25">
      <c r="A6126" s="22">
        <v>43501</v>
      </c>
      <c r="B6126" s="7">
        <v>0.44</v>
      </c>
      <c r="C6126" t="s">
        <v>7231</v>
      </c>
      <c r="D6126" t="s">
        <v>7200</v>
      </c>
      <c r="E6126" t="s">
        <v>4353</v>
      </c>
      <c r="F6126" s="8">
        <v>92</v>
      </c>
    </row>
    <row r="6127" spans="1:6" x14ac:dyDescent="0.25">
      <c r="A6127" s="22">
        <v>43545</v>
      </c>
      <c r="B6127" s="7">
        <v>0.55000000000000004</v>
      </c>
      <c r="C6127" t="s">
        <v>7232</v>
      </c>
      <c r="D6127" t="s">
        <v>9</v>
      </c>
      <c r="E6127" t="s">
        <v>5739</v>
      </c>
      <c r="F6127" s="8">
        <v>92</v>
      </c>
    </row>
    <row r="6128" spans="1:6" x14ac:dyDescent="0.25">
      <c r="A6128" s="22">
        <v>43532</v>
      </c>
      <c r="B6128" s="7">
        <v>0.8</v>
      </c>
      <c r="C6128" t="s">
        <v>7229</v>
      </c>
      <c r="D6128" t="s">
        <v>7201</v>
      </c>
      <c r="E6128" t="s">
        <v>6790</v>
      </c>
      <c r="F6128" s="8">
        <v>92</v>
      </c>
    </row>
    <row r="6129" spans="1:6" x14ac:dyDescent="0.25">
      <c r="A6129" s="22">
        <v>43486</v>
      </c>
      <c r="B6129" s="7">
        <v>0.43</v>
      </c>
      <c r="C6129" t="s">
        <v>7226</v>
      </c>
      <c r="D6129" t="s">
        <v>7200</v>
      </c>
      <c r="E6129" t="s">
        <v>6070</v>
      </c>
      <c r="F6129" s="8">
        <v>92</v>
      </c>
    </row>
    <row r="6130" spans="1:6" x14ac:dyDescent="0.25">
      <c r="A6130" s="22">
        <v>43508</v>
      </c>
      <c r="B6130" s="7">
        <v>0.72</v>
      </c>
      <c r="C6130" t="s">
        <v>7231</v>
      </c>
      <c r="D6130" t="s">
        <v>7202</v>
      </c>
      <c r="E6130" t="s">
        <v>5520</v>
      </c>
      <c r="F6130" s="8">
        <v>92</v>
      </c>
    </row>
    <row r="6131" spans="1:6" x14ac:dyDescent="0.25">
      <c r="A6131" s="22">
        <v>43445</v>
      </c>
      <c r="B6131" s="7">
        <v>0.53</v>
      </c>
      <c r="C6131" t="s">
        <v>7231</v>
      </c>
      <c r="D6131" t="s">
        <v>7202</v>
      </c>
      <c r="E6131" t="s">
        <v>4312</v>
      </c>
      <c r="F6131" s="8">
        <v>92</v>
      </c>
    </row>
    <row r="6132" spans="1:6" x14ac:dyDescent="0.25">
      <c r="A6132" s="22">
        <v>43455</v>
      </c>
      <c r="B6132" s="7">
        <v>0.75</v>
      </c>
      <c r="C6132" t="s">
        <v>7229</v>
      </c>
      <c r="D6132" t="s">
        <v>7200</v>
      </c>
      <c r="E6132" t="s">
        <v>6094</v>
      </c>
      <c r="F6132" s="8">
        <v>92</v>
      </c>
    </row>
    <row r="6133" spans="1:6" x14ac:dyDescent="0.25">
      <c r="A6133" s="22">
        <v>43528</v>
      </c>
      <c r="B6133" s="7">
        <v>0.86</v>
      </c>
      <c r="C6133" t="s">
        <v>7226</v>
      </c>
      <c r="D6133" t="s">
        <v>7201</v>
      </c>
      <c r="E6133" t="s">
        <v>5662</v>
      </c>
      <c r="F6133" s="8">
        <v>92</v>
      </c>
    </row>
    <row r="6134" spans="1:6" x14ac:dyDescent="0.25">
      <c r="A6134" s="22">
        <v>43489</v>
      </c>
      <c r="B6134" s="7">
        <v>0.25</v>
      </c>
      <c r="C6134" t="s">
        <v>7232</v>
      </c>
      <c r="D6134" t="s">
        <v>7201</v>
      </c>
      <c r="E6134" t="s">
        <v>5587</v>
      </c>
      <c r="F6134" s="8">
        <v>92</v>
      </c>
    </row>
    <row r="6135" spans="1:6" x14ac:dyDescent="0.25">
      <c r="A6135" s="22">
        <v>43535</v>
      </c>
      <c r="B6135" s="7">
        <v>0.32</v>
      </c>
      <c r="C6135" t="s">
        <v>7226</v>
      </c>
      <c r="D6135" t="s">
        <v>7200</v>
      </c>
      <c r="E6135" t="s">
        <v>5743</v>
      </c>
      <c r="F6135" s="8">
        <v>92</v>
      </c>
    </row>
    <row r="6136" spans="1:6" x14ac:dyDescent="0.25">
      <c r="A6136" s="22">
        <v>43419</v>
      </c>
      <c r="B6136" s="7">
        <v>0.21</v>
      </c>
      <c r="C6136" t="s">
        <v>7232</v>
      </c>
      <c r="D6136" t="s">
        <v>9</v>
      </c>
      <c r="E6136" t="s">
        <v>6661</v>
      </c>
      <c r="F6136" s="8">
        <v>92</v>
      </c>
    </row>
    <row r="6137" spans="1:6" x14ac:dyDescent="0.25">
      <c r="A6137" s="22">
        <v>43459</v>
      </c>
      <c r="B6137" s="7">
        <v>0.31</v>
      </c>
      <c r="C6137" t="s">
        <v>7231</v>
      </c>
      <c r="D6137" t="s">
        <v>9</v>
      </c>
      <c r="E6137" t="s">
        <v>5149</v>
      </c>
      <c r="F6137" s="8">
        <v>92</v>
      </c>
    </row>
    <row r="6138" spans="1:6" x14ac:dyDescent="0.25">
      <c r="A6138" s="22">
        <v>43462</v>
      </c>
      <c r="B6138" s="7">
        <v>0.44</v>
      </c>
      <c r="C6138" t="s">
        <v>7229</v>
      </c>
      <c r="D6138" t="s">
        <v>7200</v>
      </c>
      <c r="E6138" t="s">
        <v>6718</v>
      </c>
      <c r="F6138" s="8">
        <v>92</v>
      </c>
    </row>
    <row r="6139" spans="1:6" x14ac:dyDescent="0.25">
      <c r="A6139" s="22">
        <v>43424</v>
      </c>
      <c r="B6139" s="7">
        <v>0.4</v>
      </c>
      <c r="C6139" t="s">
        <v>7231</v>
      </c>
      <c r="D6139" t="s">
        <v>7200</v>
      </c>
      <c r="E6139" t="s">
        <v>6986</v>
      </c>
      <c r="F6139" s="8">
        <v>92</v>
      </c>
    </row>
    <row r="6140" spans="1:6" x14ac:dyDescent="0.25">
      <c r="A6140" s="22">
        <v>43424</v>
      </c>
      <c r="B6140" s="7">
        <v>0.32</v>
      </c>
      <c r="C6140" t="s">
        <v>7231</v>
      </c>
      <c r="D6140" t="s">
        <v>9</v>
      </c>
      <c r="E6140" t="s">
        <v>6909</v>
      </c>
      <c r="F6140" s="8">
        <v>92</v>
      </c>
    </row>
    <row r="6141" spans="1:6" x14ac:dyDescent="0.25">
      <c r="A6141" s="22">
        <v>43511</v>
      </c>
      <c r="B6141" s="7">
        <v>0.62</v>
      </c>
      <c r="C6141" t="s">
        <v>7229</v>
      </c>
      <c r="D6141" t="s">
        <v>7201</v>
      </c>
      <c r="E6141" t="s">
        <v>6092</v>
      </c>
      <c r="F6141" s="8">
        <v>92</v>
      </c>
    </row>
    <row r="6142" spans="1:6" x14ac:dyDescent="0.25">
      <c r="A6142" s="22">
        <v>43494</v>
      </c>
      <c r="B6142" s="7">
        <v>0.79</v>
      </c>
      <c r="C6142" t="s">
        <v>7231</v>
      </c>
      <c r="D6142" t="s">
        <v>9</v>
      </c>
      <c r="E6142" t="s">
        <v>6005</v>
      </c>
      <c r="F6142" s="8">
        <v>92</v>
      </c>
    </row>
    <row r="6143" spans="1:6" x14ac:dyDescent="0.25">
      <c r="A6143" s="22">
        <v>43525</v>
      </c>
      <c r="B6143" s="7">
        <v>0.45</v>
      </c>
      <c r="C6143" t="s">
        <v>7229</v>
      </c>
      <c r="D6143" t="s">
        <v>9</v>
      </c>
      <c r="E6143" t="s">
        <v>6910</v>
      </c>
      <c r="F6143" s="8">
        <v>92</v>
      </c>
    </row>
    <row r="6144" spans="1:6" x14ac:dyDescent="0.25">
      <c r="A6144" s="22">
        <v>43524</v>
      </c>
      <c r="B6144" s="7">
        <v>0.66</v>
      </c>
      <c r="C6144" t="s">
        <v>7232</v>
      </c>
      <c r="D6144" t="s">
        <v>7201</v>
      </c>
      <c r="E6144" t="s">
        <v>6891</v>
      </c>
      <c r="F6144" s="8">
        <v>92</v>
      </c>
    </row>
    <row r="6145" spans="1:6" x14ac:dyDescent="0.25">
      <c r="A6145" s="22">
        <v>43517</v>
      </c>
      <c r="B6145" s="7">
        <v>0.43</v>
      </c>
      <c r="C6145" t="s">
        <v>7232</v>
      </c>
      <c r="D6145" t="s">
        <v>7203</v>
      </c>
      <c r="E6145" t="s">
        <v>1861</v>
      </c>
      <c r="F6145" s="8">
        <v>92</v>
      </c>
    </row>
    <row r="6146" spans="1:6" x14ac:dyDescent="0.25">
      <c r="A6146" s="22">
        <v>43538</v>
      </c>
      <c r="B6146" s="7">
        <v>0.82</v>
      </c>
      <c r="C6146" t="s">
        <v>7232</v>
      </c>
      <c r="D6146" t="s">
        <v>9</v>
      </c>
      <c r="E6146" t="s">
        <v>5941</v>
      </c>
      <c r="F6146" s="8">
        <v>92</v>
      </c>
    </row>
    <row r="6147" spans="1:6" x14ac:dyDescent="0.25">
      <c r="A6147" s="22">
        <v>43454</v>
      </c>
      <c r="B6147" s="7">
        <v>0.76</v>
      </c>
      <c r="C6147" t="s">
        <v>7232</v>
      </c>
      <c r="D6147" t="s">
        <v>7202</v>
      </c>
      <c r="E6147" t="s">
        <v>5887</v>
      </c>
      <c r="F6147" s="8">
        <v>92</v>
      </c>
    </row>
    <row r="6148" spans="1:6" x14ac:dyDescent="0.25">
      <c r="A6148" s="22">
        <v>43501</v>
      </c>
      <c r="B6148" s="7">
        <v>0.59</v>
      </c>
      <c r="C6148" t="s">
        <v>7231</v>
      </c>
      <c r="D6148" t="s">
        <v>7201</v>
      </c>
      <c r="E6148" t="s">
        <v>6563</v>
      </c>
      <c r="F6148" s="8">
        <v>92</v>
      </c>
    </row>
    <row r="6149" spans="1:6" x14ac:dyDescent="0.25">
      <c r="A6149" s="22">
        <v>43514</v>
      </c>
      <c r="B6149" s="7">
        <v>0.3</v>
      </c>
      <c r="C6149" t="s">
        <v>7226</v>
      </c>
      <c r="D6149" t="s">
        <v>7201</v>
      </c>
      <c r="E6149" t="s">
        <v>6567</v>
      </c>
      <c r="F6149" s="8">
        <v>92</v>
      </c>
    </row>
    <row r="6150" spans="1:6" x14ac:dyDescent="0.25">
      <c r="A6150" s="22">
        <v>43542</v>
      </c>
      <c r="B6150" s="7">
        <v>0.93</v>
      </c>
      <c r="C6150" t="s">
        <v>7226</v>
      </c>
      <c r="D6150" t="s">
        <v>9</v>
      </c>
      <c r="E6150" t="s">
        <v>3868</v>
      </c>
      <c r="F6150" s="8">
        <v>92</v>
      </c>
    </row>
    <row r="6151" spans="1:6" x14ac:dyDescent="0.25">
      <c r="A6151" s="22">
        <v>43543</v>
      </c>
      <c r="B6151" s="7">
        <v>0.89</v>
      </c>
      <c r="C6151" t="s">
        <v>7231</v>
      </c>
      <c r="D6151" t="s">
        <v>9</v>
      </c>
      <c r="E6151" t="s">
        <v>4090</v>
      </c>
      <c r="F6151" s="8">
        <v>92</v>
      </c>
    </row>
    <row r="6152" spans="1:6" x14ac:dyDescent="0.25">
      <c r="A6152" s="22">
        <v>43454</v>
      </c>
      <c r="B6152" s="7">
        <v>0.46</v>
      </c>
      <c r="C6152" t="s">
        <v>7232</v>
      </c>
      <c r="D6152" t="s">
        <v>9</v>
      </c>
      <c r="E6152" t="s">
        <v>3632</v>
      </c>
      <c r="F6152" s="8">
        <v>92</v>
      </c>
    </row>
    <row r="6153" spans="1:6" x14ac:dyDescent="0.25">
      <c r="A6153" s="22">
        <v>43552</v>
      </c>
      <c r="B6153" s="7">
        <v>0.84</v>
      </c>
      <c r="C6153" t="s">
        <v>7232</v>
      </c>
      <c r="D6153" t="s">
        <v>7201</v>
      </c>
      <c r="E6153" t="s">
        <v>7033</v>
      </c>
      <c r="F6153" s="8">
        <v>92</v>
      </c>
    </row>
    <row r="6154" spans="1:6" x14ac:dyDescent="0.25">
      <c r="A6154" s="22">
        <v>43504</v>
      </c>
      <c r="B6154" s="7">
        <v>0.45</v>
      </c>
      <c r="C6154" t="s">
        <v>7229</v>
      </c>
      <c r="D6154" t="s">
        <v>7200</v>
      </c>
      <c r="E6154" t="s">
        <v>5383</v>
      </c>
      <c r="F6154" s="8">
        <v>92</v>
      </c>
    </row>
    <row r="6155" spans="1:6" x14ac:dyDescent="0.25">
      <c r="A6155" s="22">
        <v>43490</v>
      </c>
      <c r="B6155" s="7">
        <v>0.63</v>
      </c>
      <c r="C6155" t="s">
        <v>7229</v>
      </c>
      <c r="D6155" t="s">
        <v>9</v>
      </c>
      <c r="E6155" t="s">
        <v>6047</v>
      </c>
      <c r="F6155" s="8">
        <v>92</v>
      </c>
    </row>
    <row r="6156" spans="1:6" x14ac:dyDescent="0.25">
      <c r="A6156" s="22">
        <v>43535</v>
      </c>
      <c r="B6156" s="7">
        <v>0.61</v>
      </c>
      <c r="C6156" t="s">
        <v>7226</v>
      </c>
      <c r="D6156" t="s">
        <v>7202</v>
      </c>
      <c r="E6156" t="s">
        <v>6867</v>
      </c>
      <c r="F6156" s="8">
        <v>92</v>
      </c>
    </row>
    <row r="6157" spans="1:6" x14ac:dyDescent="0.25">
      <c r="A6157" s="22">
        <v>43445</v>
      </c>
      <c r="B6157" s="7">
        <v>0.99</v>
      </c>
      <c r="C6157" t="s">
        <v>7231</v>
      </c>
      <c r="D6157" t="s">
        <v>9</v>
      </c>
      <c r="E6157" t="s">
        <v>1958</v>
      </c>
      <c r="F6157" s="8">
        <v>92</v>
      </c>
    </row>
    <row r="6158" spans="1:6" x14ac:dyDescent="0.25">
      <c r="A6158" s="22">
        <v>43438</v>
      </c>
      <c r="B6158" s="7">
        <v>0.02</v>
      </c>
      <c r="C6158" t="s">
        <v>7231</v>
      </c>
      <c r="D6158" t="s">
        <v>9</v>
      </c>
      <c r="E6158" t="s">
        <v>6632</v>
      </c>
      <c r="F6158" s="8">
        <v>92</v>
      </c>
    </row>
    <row r="6159" spans="1:6" x14ac:dyDescent="0.25">
      <c r="A6159" s="22">
        <v>43536</v>
      </c>
      <c r="B6159" s="7">
        <v>0.38</v>
      </c>
      <c r="C6159" t="s">
        <v>7231</v>
      </c>
      <c r="D6159" t="s">
        <v>9</v>
      </c>
      <c r="E6159" t="s">
        <v>2237</v>
      </c>
      <c r="F6159" s="8">
        <v>92</v>
      </c>
    </row>
    <row r="6160" spans="1:6" x14ac:dyDescent="0.25">
      <c r="A6160" s="22">
        <v>43459</v>
      </c>
      <c r="B6160" s="7">
        <v>0.8</v>
      </c>
      <c r="C6160" t="s">
        <v>7231</v>
      </c>
      <c r="D6160" t="s">
        <v>7202</v>
      </c>
      <c r="E6160" t="s">
        <v>6849</v>
      </c>
      <c r="F6160" s="8">
        <v>92</v>
      </c>
    </row>
    <row r="6161" spans="1:6" x14ac:dyDescent="0.25">
      <c r="A6161" s="22">
        <v>43531</v>
      </c>
      <c r="B6161" s="7">
        <v>0.59</v>
      </c>
      <c r="C6161" t="s">
        <v>7232</v>
      </c>
      <c r="D6161" t="s">
        <v>7200</v>
      </c>
      <c r="E6161" t="s">
        <v>7132</v>
      </c>
      <c r="F6161" s="8">
        <v>92</v>
      </c>
    </row>
    <row r="6162" spans="1:6" x14ac:dyDescent="0.25">
      <c r="A6162" s="22">
        <v>43434</v>
      </c>
      <c r="B6162" s="7">
        <v>0.97</v>
      </c>
      <c r="C6162" t="s">
        <v>7229</v>
      </c>
      <c r="D6162" t="s">
        <v>7201</v>
      </c>
      <c r="E6162" t="s">
        <v>1463</v>
      </c>
      <c r="F6162" s="8">
        <v>92</v>
      </c>
    </row>
    <row r="6163" spans="1:6" x14ac:dyDescent="0.25">
      <c r="A6163" s="22">
        <v>43462</v>
      </c>
      <c r="B6163" s="7">
        <v>0.04</v>
      </c>
      <c r="C6163" t="s">
        <v>7229</v>
      </c>
      <c r="D6163" t="s">
        <v>7201</v>
      </c>
      <c r="E6163" t="s">
        <v>6894</v>
      </c>
      <c r="F6163" s="8">
        <v>92</v>
      </c>
    </row>
    <row r="6164" spans="1:6" x14ac:dyDescent="0.25">
      <c r="A6164" s="22">
        <v>43524</v>
      </c>
      <c r="B6164" s="7">
        <v>0.08</v>
      </c>
      <c r="C6164" t="s">
        <v>7232</v>
      </c>
      <c r="D6164" t="s">
        <v>7201</v>
      </c>
      <c r="E6164" t="s">
        <v>6281</v>
      </c>
      <c r="F6164" s="8">
        <v>92</v>
      </c>
    </row>
    <row r="6165" spans="1:6" x14ac:dyDescent="0.25">
      <c r="A6165" s="22">
        <v>43489</v>
      </c>
      <c r="B6165" s="7">
        <v>0.78</v>
      </c>
      <c r="C6165" t="s">
        <v>7232</v>
      </c>
      <c r="D6165" t="s">
        <v>7203</v>
      </c>
      <c r="E6165" t="s">
        <v>5552</v>
      </c>
      <c r="F6165" s="8">
        <v>92</v>
      </c>
    </row>
    <row r="6166" spans="1:6" x14ac:dyDescent="0.25">
      <c r="A6166" s="22">
        <v>43501</v>
      </c>
      <c r="B6166" s="7">
        <v>0.99</v>
      </c>
      <c r="C6166" t="s">
        <v>7231</v>
      </c>
      <c r="D6166" t="s">
        <v>7202</v>
      </c>
      <c r="E6166" t="s">
        <v>7099</v>
      </c>
      <c r="F6166" s="8">
        <v>92</v>
      </c>
    </row>
    <row r="6167" spans="1:6" x14ac:dyDescent="0.25">
      <c r="A6167" s="22">
        <v>43496</v>
      </c>
      <c r="B6167" s="7">
        <v>0.77</v>
      </c>
      <c r="C6167" t="s">
        <v>7232</v>
      </c>
      <c r="D6167" t="s">
        <v>7200</v>
      </c>
      <c r="E6167" t="s">
        <v>7001</v>
      </c>
      <c r="F6167" s="8">
        <v>92</v>
      </c>
    </row>
    <row r="6168" spans="1:6" x14ac:dyDescent="0.25">
      <c r="A6168" s="22">
        <v>43490</v>
      </c>
      <c r="B6168" s="7">
        <v>0.83</v>
      </c>
      <c r="C6168" t="s">
        <v>7229</v>
      </c>
      <c r="D6168" t="s">
        <v>9</v>
      </c>
      <c r="E6168" t="s">
        <v>6480</v>
      </c>
      <c r="F6168" s="8">
        <v>92</v>
      </c>
    </row>
    <row r="6169" spans="1:6" x14ac:dyDescent="0.25">
      <c r="A6169" s="22">
        <v>43494</v>
      </c>
      <c r="B6169" s="7">
        <v>0.1</v>
      </c>
      <c r="C6169" t="s">
        <v>7231</v>
      </c>
      <c r="D6169" t="s">
        <v>7202</v>
      </c>
      <c r="E6169" t="s">
        <v>6478</v>
      </c>
      <c r="F6169" s="8">
        <v>92</v>
      </c>
    </row>
    <row r="6170" spans="1:6" x14ac:dyDescent="0.25">
      <c r="A6170" s="22">
        <v>43538</v>
      </c>
      <c r="B6170" s="7">
        <v>0.22</v>
      </c>
      <c r="C6170" t="s">
        <v>7232</v>
      </c>
      <c r="D6170" t="s">
        <v>7200</v>
      </c>
      <c r="E6170" t="s">
        <v>2240</v>
      </c>
      <c r="F6170" s="8">
        <v>92</v>
      </c>
    </row>
    <row r="6171" spans="1:6" x14ac:dyDescent="0.25">
      <c r="A6171" s="22">
        <v>43517</v>
      </c>
      <c r="B6171" s="7">
        <v>0.18</v>
      </c>
      <c r="C6171" t="s">
        <v>7232</v>
      </c>
      <c r="D6171" t="s">
        <v>7200</v>
      </c>
      <c r="E6171" t="s">
        <v>4191</v>
      </c>
      <c r="F6171" s="8">
        <v>92</v>
      </c>
    </row>
    <row r="6172" spans="1:6" x14ac:dyDescent="0.25">
      <c r="A6172" s="22">
        <v>43503</v>
      </c>
      <c r="B6172" s="7">
        <v>0.8</v>
      </c>
      <c r="C6172" t="s">
        <v>7232</v>
      </c>
      <c r="D6172" t="s">
        <v>7203</v>
      </c>
      <c r="E6172" t="s">
        <v>6599</v>
      </c>
      <c r="F6172" s="8">
        <v>92</v>
      </c>
    </row>
    <row r="6173" spans="1:6" x14ac:dyDescent="0.25">
      <c r="A6173" s="22">
        <v>43434</v>
      </c>
      <c r="B6173" s="7">
        <v>0.22</v>
      </c>
      <c r="C6173" t="s">
        <v>7229</v>
      </c>
      <c r="D6173" t="s">
        <v>7201</v>
      </c>
      <c r="E6173" t="s">
        <v>6227</v>
      </c>
      <c r="F6173" s="8">
        <v>92</v>
      </c>
    </row>
    <row r="6174" spans="1:6" x14ac:dyDescent="0.25">
      <c r="A6174" s="22">
        <v>43461</v>
      </c>
      <c r="B6174" s="7">
        <v>0.54</v>
      </c>
      <c r="C6174" t="s">
        <v>7232</v>
      </c>
      <c r="D6174" t="s">
        <v>9</v>
      </c>
      <c r="E6174" t="s">
        <v>6046</v>
      </c>
      <c r="F6174" s="8">
        <v>92</v>
      </c>
    </row>
    <row r="6175" spans="1:6" x14ac:dyDescent="0.25">
      <c r="A6175" s="22">
        <v>43459</v>
      </c>
      <c r="B6175" s="7">
        <v>0.97</v>
      </c>
      <c r="C6175" t="s">
        <v>7231</v>
      </c>
      <c r="D6175" t="s">
        <v>9</v>
      </c>
      <c r="E6175" t="s">
        <v>6135</v>
      </c>
      <c r="F6175" s="8">
        <v>92</v>
      </c>
    </row>
    <row r="6176" spans="1:6" x14ac:dyDescent="0.25">
      <c r="A6176" s="22">
        <v>43490</v>
      </c>
      <c r="B6176" s="7">
        <v>0.04</v>
      </c>
      <c r="C6176" t="s">
        <v>7229</v>
      </c>
      <c r="D6176" t="s">
        <v>7201</v>
      </c>
      <c r="E6176" t="s">
        <v>6980</v>
      </c>
      <c r="F6176" s="8">
        <v>92</v>
      </c>
    </row>
    <row r="6177" spans="1:6" x14ac:dyDescent="0.25">
      <c r="A6177" s="22">
        <v>43539</v>
      </c>
      <c r="B6177" s="7">
        <v>0.02</v>
      </c>
      <c r="C6177" t="s">
        <v>7229</v>
      </c>
      <c r="D6177" t="s">
        <v>7200</v>
      </c>
      <c r="E6177" t="s">
        <v>6157</v>
      </c>
      <c r="F6177" s="8">
        <v>92</v>
      </c>
    </row>
    <row r="6178" spans="1:6" x14ac:dyDescent="0.25">
      <c r="A6178" s="22">
        <v>43483</v>
      </c>
      <c r="B6178" s="7">
        <v>0.03</v>
      </c>
      <c r="C6178" t="s">
        <v>7229</v>
      </c>
      <c r="D6178" t="s">
        <v>7203</v>
      </c>
      <c r="E6178" t="s">
        <v>5824</v>
      </c>
      <c r="F6178" s="8">
        <v>92</v>
      </c>
    </row>
    <row r="6179" spans="1:6" x14ac:dyDescent="0.25">
      <c r="A6179" s="22">
        <v>43500</v>
      </c>
      <c r="B6179" s="7">
        <v>0.28000000000000003</v>
      </c>
      <c r="C6179" t="s">
        <v>7226</v>
      </c>
      <c r="D6179" t="s">
        <v>9</v>
      </c>
      <c r="E6179" t="s">
        <v>4632</v>
      </c>
      <c r="F6179" s="8">
        <v>92</v>
      </c>
    </row>
    <row r="6180" spans="1:6" x14ac:dyDescent="0.25">
      <c r="A6180" s="22">
        <v>43496</v>
      </c>
      <c r="B6180" s="7">
        <v>0.55000000000000004</v>
      </c>
      <c r="C6180" t="s">
        <v>7232</v>
      </c>
      <c r="D6180" t="s">
        <v>9</v>
      </c>
      <c r="E6180" t="s">
        <v>2452</v>
      </c>
      <c r="F6180" s="8">
        <v>92</v>
      </c>
    </row>
    <row r="6181" spans="1:6" x14ac:dyDescent="0.25">
      <c r="A6181" s="22">
        <v>43434</v>
      </c>
      <c r="B6181" s="7">
        <v>0.49</v>
      </c>
      <c r="C6181" t="s">
        <v>7229</v>
      </c>
      <c r="D6181" t="s">
        <v>7201</v>
      </c>
      <c r="E6181" t="s">
        <v>5417</v>
      </c>
      <c r="F6181" s="8">
        <v>92</v>
      </c>
    </row>
    <row r="6182" spans="1:6" x14ac:dyDescent="0.25">
      <c r="A6182" s="22">
        <v>43539</v>
      </c>
      <c r="B6182" s="7">
        <v>0.72</v>
      </c>
      <c r="C6182" t="s">
        <v>7229</v>
      </c>
      <c r="D6182" t="s">
        <v>7200</v>
      </c>
      <c r="E6182" t="s">
        <v>5069</v>
      </c>
      <c r="F6182" s="8">
        <v>92</v>
      </c>
    </row>
    <row r="6183" spans="1:6" x14ac:dyDescent="0.25">
      <c r="A6183" s="22">
        <v>43479</v>
      </c>
      <c r="B6183" s="7">
        <v>0.66</v>
      </c>
      <c r="C6183" t="s">
        <v>7226</v>
      </c>
      <c r="D6183" t="s">
        <v>7202</v>
      </c>
      <c r="E6183" t="s">
        <v>2676</v>
      </c>
      <c r="F6183" s="8">
        <v>92</v>
      </c>
    </row>
    <row r="6184" spans="1:6" x14ac:dyDescent="0.25">
      <c r="A6184" s="22">
        <v>43542</v>
      </c>
      <c r="B6184" s="7">
        <v>0.04</v>
      </c>
      <c r="C6184" t="s">
        <v>7226</v>
      </c>
      <c r="D6184" t="s">
        <v>7201</v>
      </c>
      <c r="E6184" t="s">
        <v>490</v>
      </c>
      <c r="F6184" s="8">
        <v>92</v>
      </c>
    </row>
    <row r="6185" spans="1:6" x14ac:dyDescent="0.25">
      <c r="A6185" s="22">
        <v>43451</v>
      </c>
      <c r="B6185" s="7">
        <v>0.8</v>
      </c>
      <c r="C6185" t="s">
        <v>7226</v>
      </c>
      <c r="D6185" t="s">
        <v>7202</v>
      </c>
      <c r="E6185" t="s">
        <v>5518</v>
      </c>
      <c r="F6185" s="8">
        <v>92</v>
      </c>
    </row>
    <row r="6186" spans="1:6" x14ac:dyDescent="0.25">
      <c r="A6186" s="22">
        <v>43517</v>
      </c>
      <c r="B6186" s="7">
        <v>0.19</v>
      </c>
      <c r="C6186" t="s">
        <v>7232</v>
      </c>
      <c r="D6186" t="s">
        <v>9</v>
      </c>
      <c r="E6186" t="s">
        <v>2047</v>
      </c>
      <c r="F6186" s="8">
        <v>92</v>
      </c>
    </row>
    <row r="6187" spans="1:6" x14ac:dyDescent="0.25">
      <c r="A6187" s="22">
        <v>43427</v>
      </c>
      <c r="B6187" s="7">
        <v>0.57999999999999996</v>
      </c>
      <c r="C6187" t="s">
        <v>7229</v>
      </c>
      <c r="D6187" t="s">
        <v>7202</v>
      </c>
      <c r="E6187" t="s">
        <v>2086</v>
      </c>
      <c r="F6187" s="8">
        <v>92</v>
      </c>
    </row>
    <row r="6188" spans="1:6" x14ac:dyDescent="0.25">
      <c r="A6188" s="22">
        <v>43552</v>
      </c>
      <c r="B6188" s="7">
        <v>0.12</v>
      </c>
      <c r="C6188" t="s">
        <v>7232</v>
      </c>
      <c r="D6188" t="s">
        <v>9</v>
      </c>
      <c r="E6188" t="s">
        <v>5652</v>
      </c>
      <c r="F6188" s="8">
        <v>92</v>
      </c>
    </row>
    <row r="6189" spans="1:6" x14ac:dyDescent="0.25">
      <c r="A6189" s="22">
        <v>43493</v>
      </c>
      <c r="B6189" s="7">
        <v>0.93</v>
      </c>
      <c r="C6189" t="s">
        <v>7226</v>
      </c>
      <c r="D6189" t="s">
        <v>7200</v>
      </c>
      <c r="E6189" t="s">
        <v>5433</v>
      </c>
      <c r="F6189" s="8">
        <v>92</v>
      </c>
    </row>
    <row r="6190" spans="1:6" x14ac:dyDescent="0.25">
      <c r="A6190" s="22">
        <v>43517</v>
      </c>
      <c r="B6190" s="7">
        <v>0.25</v>
      </c>
      <c r="C6190" t="s">
        <v>7232</v>
      </c>
      <c r="D6190" t="s">
        <v>9</v>
      </c>
      <c r="E6190" t="s">
        <v>5898</v>
      </c>
      <c r="F6190" s="8">
        <v>92</v>
      </c>
    </row>
    <row r="6191" spans="1:6" x14ac:dyDescent="0.25">
      <c r="A6191" s="22">
        <v>43459</v>
      </c>
      <c r="B6191" s="7">
        <v>0.97</v>
      </c>
      <c r="C6191" t="s">
        <v>7231</v>
      </c>
      <c r="D6191" t="s">
        <v>7200</v>
      </c>
      <c r="E6191" t="s">
        <v>5307</v>
      </c>
      <c r="F6191" s="8">
        <v>92</v>
      </c>
    </row>
    <row r="6192" spans="1:6" x14ac:dyDescent="0.25">
      <c r="A6192" s="22">
        <v>43419</v>
      </c>
      <c r="B6192" s="7">
        <v>0.49</v>
      </c>
      <c r="C6192" t="s">
        <v>7232</v>
      </c>
      <c r="D6192" t="s">
        <v>7202</v>
      </c>
      <c r="E6192" t="s">
        <v>4427</v>
      </c>
      <c r="F6192" s="8">
        <v>92</v>
      </c>
    </row>
    <row r="6193" spans="1:6" x14ac:dyDescent="0.25">
      <c r="A6193" s="22">
        <v>43517</v>
      </c>
      <c r="B6193" s="7">
        <v>0.2</v>
      </c>
      <c r="C6193" t="s">
        <v>7232</v>
      </c>
      <c r="D6193" t="s">
        <v>9</v>
      </c>
      <c r="E6193" t="s">
        <v>5930</v>
      </c>
      <c r="F6193" s="8">
        <v>92</v>
      </c>
    </row>
    <row r="6194" spans="1:6" x14ac:dyDescent="0.25">
      <c r="A6194" s="22">
        <v>43466</v>
      </c>
      <c r="B6194" s="7">
        <v>0.99</v>
      </c>
      <c r="C6194" t="s">
        <v>7231</v>
      </c>
      <c r="D6194" t="s">
        <v>7201</v>
      </c>
      <c r="E6194" t="s">
        <v>2568</v>
      </c>
      <c r="F6194" s="8">
        <v>92</v>
      </c>
    </row>
    <row r="6195" spans="1:6" x14ac:dyDescent="0.25">
      <c r="A6195" s="22">
        <v>43433</v>
      </c>
      <c r="B6195" s="7">
        <v>0.56999999999999995</v>
      </c>
      <c r="C6195" t="s">
        <v>7232</v>
      </c>
      <c r="D6195" t="s">
        <v>7201</v>
      </c>
      <c r="E6195" t="s">
        <v>6729</v>
      </c>
      <c r="F6195" s="8">
        <v>92</v>
      </c>
    </row>
    <row r="6196" spans="1:6" x14ac:dyDescent="0.25">
      <c r="A6196" s="22">
        <v>43452</v>
      </c>
      <c r="B6196" s="7">
        <v>0.16</v>
      </c>
      <c r="C6196" t="s">
        <v>7231</v>
      </c>
      <c r="D6196" t="s">
        <v>7202</v>
      </c>
      <c r="E6196" t="s">
        <v>6935</v>
      </c>
      <c r="F6196" s="8">
        <v>92</v>
      </c>
    </row>
    <row r="6197" spans="1:6" x14ac:dyDescent="0.25">
      <c r="A6197" s="22">
        <v>43465</v>
      </c>
      <c r="B6197" s="7">
        <v>0.6</v>
      </c>
      <c r="C6197" t="s">
        <v>7226</v>
      </c>
      <c r="D6197" t="s">
        <v>7201</v>
      </c>
      <c r="E6197" t="s">
        <v>5067</v>
      </c>
      <c r="F6197" s="8">
        <v>92</v>
      </c>
    </row>
    <row r="6198" spans="1:6" x14ac:dyDescent="0.25">
      <c r="A6198" s="22">
        <v>43550</v>
      </c>
      <c r="B6198" s="7">
        <v>0.81</v>
      </c>
      <c r="C6198" t="s">
        <v>7231</v>
      </c>
      <c r="D6198" t="s">
        <v>9</v>
      </c>
      <c r="E6198" t="s">
        <v>5192</v>
      </c>
      <c r="F6198" s="8">
        <v>92</v>
      </c>
    </row>
    <row r="6199" spans="1:6" x14ac:dyDescent="0.25">
      <c r="A6199" s="22">
        <v>43468</v>
      </c>
      <c r="B6199" s="7">
        <v>0.8</v>
      </c>
      <c r="C6199" t="s">
        <v>7232</v>
      </c>
      <c r="D6199" t="s">
        <v>7201</v>
      </c>
      <c r="E6199" t="s">
        <v>2098</v>
      </c>
      <c r="F6199" s="8">
        <v>92</v>
      </c>
    </row>
    <row r="6200" spans="1:6" x14ac:dyDescent="0.25">
      <c r="A6200" s="22">
        <v>43532</v>
      </c>
      <c r="B6200" s="7">
        <v>0.03</v>
      </c>
      <c r="C6200" t="s">
        <v>7229</v>
      </c>
      <c r="D6200" t="s">
        <v>7200</v>
      </c>
      <c r="E6200" t="s">
        <v>5044</v>
      </c>
      <c r="F6200" s="8">
        <v>92</v>
      </c>
    </row>
    <row r="6201" spans="1:6" x14ac:dyDescent="0.25">
      <c r="A6201" s="22">
        <v>43490</v>
      </c>
      <c r="B6201" s="7">
        <v>0.46</v>
      </c>
      <c r="C6201" t="s">
        <v>7229</v>
      </c>
      <c r="D6201" t="s">
        <v>7201</v>
      </c>
      <c r="E6201" t="s">
        <v>5627</v>
      </c>
      <c r="F6201" s="8">
        <v>92</v>
      </c>
    </row>
    <row r="6202" spans="1:6" x14ac:dyDescent="0.25">
      <c r="A6202" s="22">
        <v>43447</v>
      </c>
      <c r="B6202" s="7">
        <v>0.01</v>
      </c>
      <c r="C6202" t="s">
        <v>7232</v>
      </c>
      <c r="D6202" t="s">
        <v>7200</v>
      </c>
      <c r="E6202" t="s">
        <v>2542</v>
      </c>
      <c r="F6202" s="8">
        <v>92</v>
      </c>
    </row>
    <row r="6203" spans="1:6" x14ac:dyDescent="0.25">
      <c r="A6203" s="22">
        <v>43489</v>
      </c>
      <c r="B6203" s="7">
        <v>0.64</v>
      </c>
      <c r="C6203" t="s">
        <v>7232</v>
      </c>
      <c r="D6203" t="s">
        <v>7202</v>
      </c>
      <c r="E6203" t="s">
        <v>6006</v>
      </c>
      <c r="F6203" s="8">
        <v>92</v>
      </c>
    </row>
    <row r="6204" spans="1:6" x14ac:dyDescent="0.25">
      <c r="A6204" s="22">
        <v>43552</v>
      </c>
      <c r="B6204" s="7">
        <v>0.84</v>
      </c>
      <c r="C6204" t="s">
        <v>7232</v>
      </c>
      <c r="D6204" t="s">
        <v>7200</v>
      </c>
      <c r="E6204" t="s">
        <v>2566</v>
      </c>
      <c r="F6204" s="8">
        <v>92</v>
      </c>
    </row>
    <row r="6205" spans="1:6" x14ac:dyDescent="0.25">
      <c r="A6205" s="22">
        <v>43454</v>
      </c>
      <c r="B6205" s="7">
        <v>0.69</v>
      </c>
      <c r="C6205" t="s">
        <v>7232</v>
      </c>
      <c r="D6205" t="s">
        <v>7200</v>
      </c>
      <c r="E6205" t="s">
        <v>5861</v>
      </c>
      <c r="F6205" s="8">
        <v>92</v>
      </c>
    </row>
    <row r="6206" spans="1:6" x14ac:dyDescent="0.25">
      <c r="A6206" s="22">
        <v>43459</v>
      </c>
      <c r="B6206" s="7">
        <v>0.21</v>
      </c>
      <c r="C6206" t="s">
        <v>7231</v>
      </c>
      <c r="D6206" t="s">
        <v>7203</v>
      </c>
      <c r="E6206" t="s">
        <v>6312</v>
      </c>
      <c r="F6206" s="8">
        <v>92</v>
      </c>
    </row>
    <row r="6207" spans="1:6" x14ac:dyDescent="0.25">
      <c r="A6207" s="22">
        <v>43535</v>
      </c>
      <c r="B6207" s="7">
        <v>0.53</v>
      </c>
      <c r="C6207" t="s">
        <v>7226</v>
      </c>
      <c r="D6207" t="s">
        <v>7200</v>
      </c>
      <c r="E6207" t="s">
        <v>794</v>
      </c>
      <c r="F6207" s="8">
        <v>92</v>
      </c>
    </row>
    <row r="6208" spans="1:6" x14ac:dyDescent="0.25">
      <c r="A6208" s="22">
        <v>43486</v>
      </c>
      <c r="B6208" s="7">
        <v>0.22</v>
      </c>
      <c r="C6208" t="s">
        <v>7226</v>
      </c>
      <c r="D6208" t="s">
        <v>9</v>
      </c>
      <c r="E6208" t="s">
        <v>5493</v>
      </c>
      <c r="F6208" s="8">
        <v>92</v>
      </c>
    </row>
    <row r="6209" spans="1:6" x14ac:dyDescent="0.25">
      <c r="A6209" s="22">
        <v>43500</v>
      </c>
      <c r="B6209" s="7">
        <v>0.86</v>
      </c>
      <c r="C6209" t="s">
        <v>7226</v>
      </c>
      <c r="D6209" t="s">
        <v>7202</v>
      </c>
      <c r="E6209" t="s">
        <v>7183</v>
      </c>
      <c r="F6209" s="8">
        <v>92</v>
      </c>
    </row>
    <row r="6210" spans="1:6" x14ac:dyDescent="0.25">
      <c r="A6210" s="22">
        <v>43480</v>
      </c>
      <c r="B6210" s="7">
        <v>0.22</v>
      </c>
      <c r="C6210" t="s">
        <v>7231</v>
      </c>
      <c r="D6210" t="s">
        <v>7201</v>
      </c>
      <c r="E6210" t="s">
        <v>6866</v>
      </c>
      <c r="F6210" s="8">
        <v>92</v>
      </c>
    </row>
    <row r="6211" spans="1:6" x14ac:dyDescent="0.25">
      <c r="A6211" s="22">
        <v>43448</v>
      </c>
      <c r="B6211" s="7">
        <v>0.93</v>
      </c>
      <c r="C6211" t="s">
        <v>7229</v>
      </c>
      <c r="D6211" t="s">
        <v>7201</v>
      </c>
      <c r="E6211" t="s">
        <v>5737</v>
      </c>
      <c r="F6211" s="8">
        <v>92</v>
      </c>
    </row>
    <row r="6212" spans="1:6" x14ac:dyDescent="0.25">
      <c r="A6212" s="22">
        <v>43444</v>
      </c>
      <c r="B6212" s="7">
        <v>0.33</v>
      </c>
      <c r="C6212" t="s">
        <v>7226</v>
      </c>
      <c r="D6212" t="s">
        <v>7200</v>
      </c>
      <c r="E6212" t="s">
        <v>5816</v>
      </c>
      <c r="F6212" s="8">
        <v>92</v>
      </c>
    </row>
    <row r="6213" spans="1:6" x14ac:dyDescent="0.25">
      <c r="A6213" s="22">
        <v>43451</v>
      </c>
      <c r="B6213" s="7">
        <v>0.62</v>
      </c>
      <c r="C6213" t="s">
        <v>7226</v>
      </c>
      <c r="D6213" t="s">
        <v>9</v>
      </c>
      <c r="E6213" t="s">
        <v>5825</v>
      </c>
      <c r="F6213" s="8">
        <v>92</v>
      </c>
    </row>
    <row r="6214" spans="1:6" x14ac:dyDescent="0.25">
      <c r="A6214" s="22">
        <v>43476</v>
      </c>
      <c r="B6214" s="7">
        <v>0.46</v>
      </c>
      <c r="C6214" t="s">
        <v>7229</v>
      </c>
      <c r="D6214" t="s">
        <v>9</v>
      </c>
      <c r="E6214" t="s">
        <v>6604</v>
      </c>
      <c r="F6214" s="8">
        <v>92</v>
      </c>
    </row>
    <row r="6215" spans="1:6" x14ac:dyDescent="0.25">
      <c r="A6215" s="22">
        <v>43475</v>
      </c>
      <c r="B6215" s="7">
        <v>0.23</v>
      </c>
      <c r="C6215" t="s">
        <v>7232</v>
      </c>
      <c r="D6215" t="s">
        <v>9</v>
      </c>
      <c r="E6215" t="s">
        <v>5121</v>
      </c>
      <c r="F6215" s="8">
        <v>92</v>
      </c>
    </row>
    <row r="6216" spans="1:6" x14ac:dyDescent="0.25">
      <c r="A6216" s="22">
        <v>43462</v>
      </c>
      <c r="B6216" s="7">
        <v>0.74</v>
      </c>
      <c r="C6216" t="s">
        <v>7229</v>
      </c>
      <c r="D6216" t="s">
        <v>7202</v>
      </c>
      <c r="E6216" t="s">
        <v>5104</v>
      </c>
      <c r="F6216" s="8">
        <v>92</v>
      </c>
    </row>
    <row r="6217" spans="1:6" x14ac:dyDescent="0.25">
      <c r="A6217" s="22">
        <v>43459</v>
      </c>
      <c r="B6217" s="7">
        <v>0.48</v>
      </c>
      <c r="C6217" t="s">
        <v>7231</v>
      </c>
      <c r="D6217" t="s">
        <v>7201</v>
      </c>
      <c r="E6217" t="s">
        <v>5219</v>
      </c>
      <c r="F6217" s="8">
        <v>92</v>
      </c>
    </row>
    <row r="6218" spans="1:6" x14ac:dyDescent="0.25">
      <c r="A6218" s="22">
        <v>43461</v>
      </c>
      <c r="B6218" s="7">
        <v>0.35</v>
      </c>
      <c r="C6218" t="s">
        <v>7232</v>
      </c>
      <c r="D6218" t="s">
        <v>7202</v>
      </c>
      <c r="E6218" t="s">
        <v>6023</v>
      </c>
      <c r="F6218" s="8">
        <v>92</v>
      </c>
    </row>
    <row r="6219" spans="1:6" x14ac:dyDescent="0.25">
      <c r="A6219" s="22">
        <v>43535</v>
      </c>
      <c r="B6219" s="7">
        <v>0.7</v>
      </c>
      <c r="C6219" t="s">
        <v>7226</v>
      </c>
      <c r="D6219" t="s">
        <v>9</v>
      </c>
      <c r="E6219" t="s">
        <v>761</v>
      </c>
      <c r="F6219" s="8">
        <v>92</v>
      </c>
    </row>
    <row r="6220" spans="1:6" x14ac:dyDescent="0.25">
      <c r="A6220" s="22">
        <v>43532</v>
      </c>
      <c r="B6220" s="7">
        <v>0.45</v>
      </c>
      <c r="C6220" t="s">
        <v>7229</v>
      </c>
      <c r="D6220" t="s">
        <v>7201</v>
      </c>
      <c r="E6220" t="s">
        <v>948</v>
      </c>
      <c r="F6220" s="8">
        <v>92</v>
      </c>
    </row>
    <row r="6221" spans="1:6" x14ac:dyDescent="0.25">
      <c r="A6221" s="22">
        <v>43553</v>
      </c>
      <c r="B6221" s="7">
        <v>0.3</v>
      </c>
      <c r="C6221" t="s">
        <v>7229</v>
      </c>
      <c r="D6221" t="s">
        <v>9</v>
      </c>
      <c r="E6221" t="s">
        <v>5709</v>
      </c>
      <c r="F6221" s="8">
        <v>92</v>
      </c>
    </row>
    <row r="6222" spans="1:6" x14ac:dyDescent="0.25">
      <c r="A6222" s="22">
        <v>43441</v>
      </c>
      <c r="B6222" s="7">
        <v>0.88</v>
      </c>
      <c r="C6222" t="s">
        <v>7229</v>
      </c>
      <c r="D6222" t="s">
        <v>7201</v>
      </c>
      <c r="E6222" t="s">
        <v>5838</v>
      </c>
      <c r="F6222" s="8">
        <v>92</v>
      </c>
    </row>
    <row r="6223" spans="1:6" x14ac:dyDescent="0.25">
      <c r="A6223" s="22">
        <v>43545</v>
      </c>
      <c r="B6223" s="7">
        <v>0.56000000000000005</v>
      </c>
      <c r="C6223" t="s">
        <v>7232</v>
      </c>
      <c r="D6223" t="s">
        <v>7200</v>
      </c>
      <c r="E6223" t="s">
        <v>5994</v>
      </c>
      <c r="F6223" s="8">
        <v>92</v>
      </c>
    </row>
    <row r="6224" spans="1:6" x14ac:dyDescent="0.25">
      <c r="A6224" s="22">
        <v>43538</v>
      </c>
      <c r="B6224" s="7">
        <v>0.81</v>
      </c>
      <c r="C6224" t="s">
        <v>7232</v>
      </c>
      <c r="D6224" t="s">
        <v>7201</v>
      </c>
      <c r="E6224" t="s">
        <v>2452</v>
      </c>
      <c r="F6224" s="8">
        <v>92</v>
      </c>
    </row>
    <row r="6225" spans="1:6" x14ac:dyDescent="0.25">
      <c r="A6225" s="22">
        <v>43483</v>
      </c>
      <c r="B6225" s="7">
        <v>0.44</v>
      </c>
      <c r="C6225" t="s">
        <v>7229</v>
      </c>
      <c r="D6225" t="s">
        <v>7201</v>
      </c>
      <c r="E6225" t="s">
        <v>5367</v>
      </c>
      <c r="F6225" s="8">
        <v>92</v>
      </c>
    </row>
    <row r="6226" spans="1:6" x14ac:dyDescent="0.25">
      <c r="A6226" s="22">
        <v>43543</v>
      </c>
      <c r="B6226" s="7">
        <v>0.34</v>
      </c>
      <c r="C6226" t="s">
        <v>7231</v>
      </c>
      <c r="D6226" t="s">
        <v>7200</v>
      </c>
      <c r="E6226" t="s">
        <v>6356</v>
      </c>
      <c r="F6226" s="8">
        <v>92</v>
      </c>
    </row>
    <row r="6227" spans="1:6" x14ac:dyDescent="0.25">
      <c r="A6227" s="22">
        <v>43480</v>
      </c>
      <c r="B6227" s="7">
        <v>0.32</v>
      </c>
      <c r="C6227" t="s">
        <v>7231</v>
      </c>
      <c r="D6227" t="s">
        <v>9</v>
      </c>
      <c r="E6227" t="s">
        <v>5171</v>
      </c>
      <c r="F6227" s="8">
        <v>92</v>
      </c>
    </row>
    <row r="6228" spans="1:6" x14ac:dyDescent="0.25">
      <c r="A6228" s="22">
        <v>43521</v>
      </c>
      <c r="B6228" s="7">
        <v>0.93</v>
      </c>
      <c r="C6228" t="s">
        <v>7226</v>
      </c>
      <c r="D6228" t="s">
        <v>9</v>
      </c>
      <c r="E6228" t="s">
        <v>2080</v>
      </c>
      <c r="F6228" s="8">
        <v>92</v>
      </c>
    </row>
    <row r="6229" spans="1:6" x14ac:dyDescent="0.25">
      <c r="A6229" s="22">
        <v>43489</v>
      </c>
      <c r="B6229" s="7">
        <v>0.7</v>
      </c>
      <c r="C6229" t="s">
        <v>7232</v>
      </c>
      <c r="D6229" t="s">
        <v>9</v>
      </c>
      <c r="E6229" t="s">
        <v>6913</v>
      </c>
      <c r="F6229" s="8">
        <v>92</v>
      </c>
    </row>
    <row r="6230" spans="1:6" x14ac:dyDescent="0.25">
      <c r="A6230" s="22">
        <v>43433</v>
      </c>
      <c r="B6230" s="7">
        <v>0.78</v>
      </c>
      <c r="C6230" t="s">
        <v>7232</v>
      </c>
      <c r="D6230" t="s">
        <v>7201</v>
      </c>
      <c r="E6230" t="s">
        <v>6715</v>
      </c>
      <c r="F6230" s="8">
        <v>92</v>
      </c>
    </row>
    <row r="6231" spans="1:6" x14ac:dyDescent="0.25">
      <c r="A6231" s="22">
        <v>43487</v>
      </c>
      <c r="B6231" s="7">
        <v>0.16</v>
      </c>
      <c r="C6231" t="s">
        <v>7231</v>
      </c>
      <c r="D6231" t="s">
        <v>9</v>
      </c>
      <c r="E6231" t="s">
        <v>6149</v>
      </c>
      <c r="F6231" s="8">
        <v>92</v>
      </c>
    </row>
    <row r="6232" spans="1:6" x14ac:dyDescent="0.25">
      <c r="A6232" s="22">
        <v>43424</v>
      </c>
      <c r="B6232" s="7">
        <v>0.34</v>
      </c>
      <c r="C6232" t="s">
        <v>7231</v>
      </c>
      <c r="D6232" t="s">
        <v>9</v>
      </c>
      <c r="E6232" t="s">
        <v>2325</v>
      </c>
      <c r="F6232" s="8">
        <v>92</v>
      </c>
    </row>
    <row r="6233" spans="1:6" x14ac:dyDescent="0.25">
      <c r="A6233" s="22">
        <v>43518</v>
      </c>
      <c r="B6233" s="7">
        <v>0.32</v>
      </c>
      <c r="C6233" t="s">
        <v>7229</v>
      </c>
      <c r="D6233" t="s">
        <v>9</v>
      </c>
      <c r="E6233" t="s">
        <v>5420</v>
      </c>
      <c r="F6233" s="8">
        <v>92</v>
      </c>
    </row>
    <row r="6234" spans="1:6" x14ac:dyDescent="0.25">
      <c r="A6234" s="22">
        <v>43448</v>
      </c>
      <c r="B6234" s="7">
        <v>0.4</v>
      </c>
      <c r="C6234" t="s">
        <v>7229</v>
      </c>
      <c r="D6234" t="s">
        <v>9</v>
      </c>
      <c r="E6234" t="s">
        <v>7120</v>
      </c>
      <c r="F6234" s="8">
        <v>92</v>
      </c>
    </row>
    <row r="6235" spans="1:6" x14ac:dyDescent="0.25">
      <c r="A6235" s="22">
        <v>43454</v>
      </c>
      <c r="B6235" s="7">
        <v>0.06</v>
      </c>
      <c r="C6235" t="s">
        <v>7232</v>
      </c>
      <c r="D6235" t="s">
        <v>7200</v>
      </c>
      <c r="E6235" t="s">
        <v>3935</v>
      </c>
      <c r="F6235" s="8">
        <v>92</v>
      </c>
    </row>
    <row r="6236" spans="1:6" x14ac:dyDescent="0.25">
      <c r="A6236" s="22">
        <v>43556</v>
      </c>
      <c r="B6236" s="7">
        <v>0.56999999999999995</v>
      </c>
      <c r="C6236" t="s">
        <v>7226</v>
      </c>
      <c r="D6236" t="s">
        <v>7202</v>
      </c>
      <c r="E6236" t="s">
        <v>5994</v>
      </c>
      <c r="F6236" s="8">
        <v>92</v>
      </c>
    </row>
    <row r="6237" spans="1:6" x14ac:dyDescent="0.25">
      <c r="A6237" s="22">
        <v>43451</v>
      </c>
      <c r="B6237" s="7">
        <v>0.6</v>
      </c>
      <c r="C6237" t="s">
        <v>7226</v>
      </c>
      <c r="D6237" t="s">
        <v>7201</v>
      </c>
      <c r="E6237" t="s">
        <v>6928</v>
      </c>
      <c r="F6237" s="8">
        <v>92</v>
      </c>
    </row>
    <row r="6238" spans="1:6" x14ac:dyDescent="0.25">
      <c r="A6238" s="22">
        <v>43444</v>
      </c>
      <c r="B6238" s="7">
        <v>0.72</v>
      </c>
      <c r="C6238" t="s">
        <v>7226</v>
      </c>
      <c r="D6238" t="s">
        <v>7200</v>
      </c>
      <c r="E6238" t="s">
        <v>5403</v>
      </c>
      <c r="F6238" s="8">
        <v>92</v>
      </c>
    </row>
    <row r="6239" spans="1:6" x14ac:dyDescent="0.25">
      <c r="A6239" s="22">
        <v>43550</v>
      </c>
      <c r="B6239" s="7">
        <v>0.76</v>
      </c>
      <c r="C6239" t="s">
        <v>7231</v>
      </c>
      <c r="D6239" t="s">
        <v>7201</v>
      </c>
      <c r="E6239" t="s">
        <v>6825</v>
      </c>
      <c r="F6239" s="8">
        <v>92</v>
      </c>
    </row>
    <row r="6240" spans="1:6" x14ac:dyDescent="0.25">
      <c r="A6240" s="22">
        <v>43545</v>
      </c>
      <c r="B6240" s="7">
        <v>0.49</v>
      </c>
      <c r="C6240" t="s">
        <v>7232</v>
      </c>
      <c r="D6240" t="s">
        <v>9</v>
      </c>
      <c r="E6240" t="s">
        <v>7030</v>
      </c>
      <c r="F6240" s="8">
        <v>92</v>
      </c>
    </row>
    <row r="6241" spans="1:6" x14ac:dyDescent="0.25">
      <c r="A6241" s="22">
        <v>43496</v>
      </c>
      <c r="B6241" s="7">
        <v>0.45</v>
      </c>
      <c r="C6241" t="s">
        <v>7232</v>
      </c>
      <c r="D6241" t="s">
        <v>7201</v>
      </c>
      <c r="E6241" t="s">
        <v>7073</v>
      </c>
      <c r="F6241" s="8">
        <v>92</v>
      </c>
    </row>
    <row r="6242" spans="1:6" x14ac:dyDescent="0.25">
      <c r="A6242" s="22">
        <v>43552</v>
      </c>
      <c r="B6242" s="7">
        <v>0.44</v>
      </c>
      <c r="C6242" t="s">
        <v>7232</v>
      </c>
      <c r="D6242" t="s">
        <v>7201</v>
      </c>
      <c r="E6242" t="s">
        <v>5571</v>
      </c>
      <c r="F6242" s="8">
        <v>92</v>
      </c>
    </row>
    <row r="6243" spans="1:6" x14ac:dyDescent="0.25">
      <c r="A6243" s="22">
        <v>43459</v>
      </c>
      <c r="B6243" s="7">
        <v>0.28000000000000003</v>
      </c>
      <c r="C6243" t="s">
        <v>7231</v>
      </c>
      <c r="D6243" t="s">
        <v>7201</v>
      </c>
      <c r="E6243" t="s">
        <v>5343</v>
      </c>
      <c r="F6243" s="8">
        <v>92</v>
      </c>
    </row>
    <row r="6244" spans="1:6" x14ac:dyDescent="0.25">
      <c r="A6244" s="22">
        <v>43483</v>
      </c>
      <c r="B6244" s="7">
        <v>0.77</v>
      </c>
      <c r="C6244" t="s">
        <v>7229</v>
      </c>
      <c r="D6244" t="s">
        <v>7200</v>
      </c>
      <c r="E6244" t="s">
        <v>5299</v>
      </c>
      <c r="F6244" s="8">
        <v>92</v>
      </c>
    </row>
    <row r="6245" spans="1:6" x14ac:dyDescent="0.25">
      <c r="A6245" s="22">
        <v>43472</v>
      </c>
      <c r="B6245" s="7">
        <v>0.63</v>
      </c>
      <c r="C6245" t="s">
        <v>7226</v>
      </c>
      <c r="D6245" t="s">
        <v>7201</v>
      </c>
      <c r="E6245" t="s">
        <v>6882</v>
      </c>
      <c r="F6245" s="8">
        <v>92</v>
      </c>
    </row>
    <row r="6246" spans="1:6" x14ac:dyDescent="0.25">
      <c r="A6246" s="22">
        <v>43497</v>
      </c>
      <c r="B6246" s="7">
        <v>0.83</v>
      </c>
      <c r="C6246" t="s">
        <v>7229</v>
      </c>
      <c r="D6246" t="s">
        <v>7201</v>
      </c>
      <c r="E6246" t="s">
        <v>6100</v>
      </c>
      <c r="F6246" s="8">
        <v>92</v>
      </c>
    </row>
    <row r="6247" spans="1:6" x14ac:dyDescent="0.25">
      <c r="A6247" s="22">
        <v>43465</v>
      </c>
      <c r="B6247" s="7">
        <v>0.94</v>
      </c>
      <c r="C6247" t="s">
        <v>7226</v>
      </c>
      <c r="D6247" t="s">
        <v>7202</v>
      </c>
      <c r="E6247" t="s">
        <v>5825</v>
      </c>
      <c r="F6247" s="8">
        <v>92</v>
      </c>
    </row>
    <row r="6248" spans="1:6" x14ac:dyDescent="0.25">
      <c r="A6248" s="22">
        <v>43529</v>
      </c>
      <c r="B6248" s="7">
        <v>0.25</v>
      </c>
      <c r="C6248" t="s">
        <v>7231</v>
      </c>
      <c r="D6248" t="s">
        <v>9</v>
      </c>
      <c r="E6248" t="s">
        <v>5090</v>
      </c>
      <c r="F6248" s="8">
        <v>92</v>
      </c>
    </row>
    <row r="6249" spans="1:6" x14ac:dyDescent="0.25">
      <c r="A6249" s="22">
        <v>43472</v>
      </c>
      <c r="B6249" s="7">
        <v>0.11</v>
      </c>
      <c r="C6249" t="s">
        <v>7226</v>
      </c>
      <c r="D6249" t="s">
        <v>7202</v>
      </c>
      <c r="E6249" t="s">
        <v>6523</v>
      </c>
      <c r="F6249" s="8">
        <v>92</v>
      </c>
    </row>
    <row r="6250" spans="1:6" x14ac:dyDescent="0.25">
      <c r="A6250" s="22">
        <v>43469</v>
      </c>
      <c r="B6250" s="7">
        <v>0.77</v>
      </c>
      <c r="C6250" t="s">
        <v>7229</v>
      </c>
      <c r="D6250" t="s">
        <v>7200</v>
      </c>
      <c r="E6250" t="s">
        <v>2098</v>
      </c>
      <c r="F6250" s="8">
        <v>92</v>
      </c>
    </row>
    <row r="6251" spans="1:6" x14ac:dyDescent="0.25">
      <c r="A6251" s="22">
        <v>43472</v>
      </c>
      <c r="B6251" s="7">
        <v>0.6</v>
      </c>
      <c r="C6251" t="s">
        <v>7226</v>
      </c>
      <c r="D6251" t="s">
        <v>9</v>
      </c>
      <c r="E6251" t="s">
        <v>4543</v>
      </c>
      <c r="F6251" s="8">
        <v>92</v>
      </c>
    </row>
    <row r="6252" spans="1:6" x14ac:dyDescent="0.25">
      <c r="A6252" s="22">
        <v>43466</v>
      </c>
      <c r="B6252" s="7">
        <v>0.5</v>
      </c>
      <c r="C6252" t="s">
        <v>7231</v>
      </c>
      <c r="D6252" t="s">
        <v>7200</v>
      </c>
      <c r="E6252" t="s">
        <v>6244</v>
      </c>
      <c r="F6252" s="8">
        <v>92</v>
      </c>
    </row>
    <row r="6253" spans="1:6" x14ac:dyDescent="0.25">
      <c r="A6253" s="22">
        <v>43514</v>
      </c>
      <c r="B6253" s="7">
        <v>0.66</v>
      </c>
      <c r="C6253" t="s">
        <v>7226</v>
      </c>
      <c r="D6253" t="s">
        <v>7201</v>
      </c>
      <c r="E6253" t="s">
        <v>6515</v>
      </c>
      <c r="F6253" s="8">
        <v>92</v>
      </c>
    </row>
    <row r="6254" spans="1:6" x14ac:dyDescent="0.25">
      <c r="A6254" s="22">
        <v>43482</v>
      </c>
      <c r="B6254" s="7">
        <v>0.24</v>
      </c>
      <c r="C6254" t="s">
        <v>7232</v>
      </c>
      <c r="D6254" t="s">
        <v>7200</v>
      </c>
      <c r="E6254" t="s">
        <v>5850</v>
      </c>
      <c r="F6254" s="8">
        <v>92</v>
      </c>
    </row>
    <row r="6255" spans="1:6" x14ac:dyDescent="0.25">
      <c r="A6255" s="22">
        <v>43489</v>
      </c>
      <c r="B6255" s="7">
        <v>0.8</v>
      </c>
      <c r="C6255" t="s">
        <v>7232</v>
      </c>
      <c r="D6255" t="s">
        <v>7202</v>
      </c>
      <c r="E6255" t="s">
        <v>802</v>
      </c>
      <c r="F6255" s="8">
        <v>92</v>
      </c>
    </row>
    <row r="6256" spans="1:6" x14ac:dyDescent="0.25">
      <c r="A6256" s="22">
        <v>43430</v>
      </c>
      <c r="B6256" s="7">
        <v>0.76</v>
      </c>
      <c r="C6256" t="s">
        <v>7226</v>
      </c>
      <c r="D6256" t="s">
        <v>7202</v>
      </c>
      <c r="E6256" t="s">
        <v>4976</v>
      </c>
      <c r="F6256" s="8">
        <v>92</v>
      </c>
    </row>
    <row r="6257" spans="1:6" x14ac:dyDescent="0.25">
      <c r="A6257" s="22">
        <v>43556</v>
      </c>
      <c r="B6257" s="7">
        <v>0.14000000000000001</v>
      </c>
      <c r="C6257" t="s">
        <v>7226</v>
      </c>
      <c r="D6257" t="s">
        <v>7201</v>
      </c>
      <c r="E6257" t="s">
        <v>7050</v>
      </c>
      <c r="F6257" s="8">
        <v>92</v>
      </c>
    </row>
    <row r="6258" spans="1:6" x14ac:dyDescent="0.25">
      <c r="A6258" s="22">
        <v>43466</v>
      </c>
      <c r="B6258" s="7">
        <v>0.44</v>
      </c>
      <c r="C6258" t="s">
        <v>7231</v>
      </c>
      <c r="D6258" t="s">
        <v>7201</v>
      </c>
      <c r="E6258" t="s">
        <v>1217</v>
      </c>
      <c r="F6258" s="8">
        <v>92</v>
      </c>
    </row>
    <row r="6259" spans="1:6" x14ac:dyDescent="0.25">
      <c r="A6259" s="22">
        <v>43546</v>
      </c>
      <c r="B6259" s="7">
        <v>0.38</v>
      </c>
      <c r="C6259" t="s">
        <v>7229</v>
      </c>
      <c r="D6259" t="s">
        <v>7201</v>
      </c>
      <c r="E6259" t="s">
        <v>5789</v>
      </c>
      <c r="F6259" s="8">
        <v>92</v>
      </c>
    </row>
    <row r="6260" spans="1:6" x14ac:dyDescent="0.25">
      <c r="A6260" s="22">
        <v>43531</v>
      </c>
      <c r="B6260" s="7">
        <v>0.1</v>
      </c>
      <c r="C6260" t="s">
        <v>7232</v>
      </c>
      <c r="D6260" t="s">
        <v>7201</v>
      </c>
      <c r="E6260" t="s">
        <v>1364</v>
      </c>
      <c r="F6260" s="8">
        <v>92</v>
      </c>
    </row>
    <row r="6261" spans="1:6" x14ac:dyDescent="0.25">
      <c r="A6261" s="22">
        <v>43522</v>
      </c>
      <c r="B6261" s="7">
        <v>0.96</v>
      </c>
      <c r="C6261" t="s">
        <v>7231</v>
      </c>
      <c r="D6261" t="s">
        <v>7203</v>
      </c>
      <c r="E6261" t="s">
        <v>5192</v>
      </c>
      <c r="F6261" s="8">
        <v>92</v>
      </c>
    </row>
    <row r="6262" spans="1:6" x14ac:dyDescent="0.25">
      <c r="A6262" s="22">
        <v>43440</v>
      </c>
      <c r="B6262" s="7">
        <v>0.15</v>
      </c>
      <c r="C6262" t="s">
        <v>7232</v>
      </c>
      <c r="D6262" t="s">
        <v>9</v>
      </c>
      <c r="E6262" t="s">
        <v>286</v>
      </c>
      <c r="F6262" s="8">
        <v>92</v>
      </c>
    </row>
    <row r="6263" spans="1:6" x14ac:dyDescent="0.25">
      <c r="A6263" s="22">
        <v>43441</v>
      </c>
      <c r="B6263" s="7">
        <v>0.49</v>
      </c>
      <c r="C6263" t="s">
        <v>7229</v>
      </c>
      <c r="D6263" t="s">
        <v>7201</v>
      </c>
      <c r="E6263" t="s">
        <v>2924</v>
      </c>
      <c r="F6263" s="8">
        <v>92</v>
      </c>
    </row>
    <row r="6264" spans="1:6" x14ac:dyDescent="0.25">
      <c r="A6264" s="22">
        <v>43424</v>
      </c>
      <c r="B6264" s="7">
        <v>0.44</v>
      </c>
      <c r="C6264" t="s">
        <v>7231</v>
      </c>
      <c r="D6264" t="s">
        <v>7201</v>
      </c>
      <c r="E6264" t="s">
        <v>5903</v>
      </c>
      <c r="F6264" s="8">
        <v>92</v>
      </c>
    </row>
    <row r="6265" spans="1:6" x14ac:dyDescent="0.25">
      <c r="A6265" s="22">
        <v>43454</v>
      </c>
      <c r="B6265" s="7">
        <v>0.26</v>
      </c>
      <c r="C6265" t="s">
        <v>7232</v>
      </c>
      <c r="D6265" t="s">
        <v>9</v>
      </c>
      <c r="E6265" t="s">
        <v>5273</v>
      </c>
      <c r="F6265" s="8">
        <v>92</v>
      </c>
    </row>
    <row r="6266" spans="1:6" x14ac:dyDescent="0.25">
      <c r="A6266" s="22">
        <v>43458</v>
      </c>
      <c r="B6266" s="7">
        <v>0.57999999999999996</v>
      </c>
      <c r="C6266" t="s">
        <v>7226</v>
      </c>
      <c r="D6266" t="s">
        <v>7202</v>
      </c>
      <c r="E6266" t="s">
        <v>6039</v>
      </c>
      <c r="F6266" s="8">
        <v>92</v>
      </c>
    </row>
    <row r="6267" spans="1:6" x14ac:dyDescent="0.25">
      <c r="A6267" s="22">
        <v>43536</v>
      </c>
      <c r="B6267" s="7">
        <v>0.64</v>
      </c>
      <c r="C6267" t="s">
        <v>7231</v>
      </c>
      <c r="D6267" t="s">
        <v>9</v>
      </c>
      <c r="E6267" t="s">
        <v>6605</v>
      </c>
      <c r="F6267" s="8">
        <v>92</v>
      </c>
    </row>
    <row r="6268" spans="1:6" x14ac:dyDescent="0.25">
      <c r="A6268" s="22">
        <v>43434</v>
      </c>
      <c r="B6268" s="7">
        <v>0.84</v>
      </c>
      <c r="C6268" t="s">
        <v>7229</v>
      </c>
      <c r="D6268" t="s">
        <v>7203</v>
      </c>
      <c r="E6268" t="s">
        <v>5064</v>
      </c>
      <c r="F6268" s="8">
        <v>92</v>
      </c>
    </row>
    <row r="6269" spans="1:6" x14ac:dyDescent="0.25">
      <c r="A6269" s="22">
        <v>43469</v>
      </c>
      <c r="B6269" s="7">
        <v>0.96</v>
      </c>
      <c r="C6269" t="s">
        <v>7229</v>
      </c>
      <c r="D6269" t="s">
        <v>9</v>
      </c>
      <c r="E6269" t="s">
        <v>5758</v>
      </c>
      <c r="F6269" s="8">
        <v>92</v>
      </c>
    </row>
    <row r="6270" spans="1:6" x14ac:dyDescent="0.25">
      <c r="A6270" s="22">
        <v>43538</v>
      </c>
      <c r="B6270" s="7">
        <v>0.35</v>
      </c>
      <c r="C6270" t="s">
        <v>7232</v>
      </c>
      <c r="D6270" t="s">
        <v>9</v>
      </c>
      <c r="E6270" t="s">
        <v>5086</v>
      </c>
      <c r="F6270" s="8">
        <v>92</v>
      </c>
    </row>
    <row r="6271" spans="1:6" x14ac:dyDescent="0.25">
      <c r="A6271" s="22">
        <v>43433</v>
      </c>
      <c r="B6271" s="7">
        <v>0.83</v>
      </c>
      <c r="C6271" t="s">
        <v>7232</v>
      </c>
      <c r="D6271" t="s">
        <v>9</v>
      </c>
      <c r="E6271" t="s">
        <v>989</v>
      </c>
      <c r="F6271" s="8">
        <v>92</v>
      </c>
    </row>
    <row r="6272" spans="1:6" x14ac:dyDescent="0.25">
      <c r="A6272" s="22">
        <v>43529</v>
      </c>
      <c r="B6272" s="7">
        <v>0.01</v>
      </c>
      <c r="C6272" t="s">
        <v>7231</v>
      </c>
      <c r="D6272" t="s">
        <v>7201</v>
      </c>
      <c r="E6272" t="s">
        <v>6098</v>
      </c>
      <c r="F6272" s="8">
        <v>92</v>
      </c>
    </row>
    <row r="6273" spans="1:6" x14ac:dyDescent="0.25">
      <c r="A6273" s="22">
        <v>43448</v>
      </c>
      <c r="B6273" s="7">
        <v>0.5</v>
      </c>
      <c r="C6273" t="s">
        <v>7229</v>
      </c>
      <c r="D6273" t="s">
        <v>7200</v>
      </c>
      <c r="E6273" t="s">
        <v>5420</v>
      </c>
      <c r="F6273" s="8">
        <v>92</v>
      </c>
    </row>
    <row r="6274" spans="1:6" x14ac:dyDescent="0.25">
      <c r="A6274" s="22">
        <v>43500</v>
      </c>
      <c r="B6274" s="7">
        <v>0.33</v>
      </c>
      <c r="C6274" t="s">
        <v>7226</v>
      </c>
      <c r="D6274" t="s">
        <v>7202</v>
      </c>
      <c r="E6274" t="s">
        <v>6566</v>
      </c>
      <c r="F6274" s="8">
        <v>92</v>
      </c>
    </row>
    <row r="6275" spans="1:6" x14ac:dyDescent="0.25">
      <c r="A6275" s="22">
        <v>43424</v>
      </c>
      <c r="B6275" s="7">
        <v>0.28999999999999998</v>
      </c>
      <c r="C6275" t="s">
        <v>7231</v>
      </c>
      <c r="D6275" t="s">
        <v>9</v>
      </c>
      <c r="E6275" t="s">
        <v>752</v>
      </c>
      <c r="F6275" s="8">
        <v>92</v>
      </c>
    </row>
    <row r="6276" spans="1:6" x14ac:dyDescent="0.25">
      <c r="A6276" s="22">
        <v>43462</v>
      </c>
      <c r="B6276" s="7">
        <v>0.54</v>
      </c>
      <c r="C6276" t="s">
        <v>7229</v>
      </c>
      <c r="D6276" t="s">
        <v>7201</v>
      </c>
      <c r="E6276" t="s">
        <v>394</v>
      </c>
      <c r="F6276" s="8">
        <v>92</v>
      </c>
    </row>
    <row r="6277" spans="1:6" x14ac:dyDescent="0.25">
      <c r="A6277" s="22">
        <v>43493</v>
      </c>
      <c r="B6277" s="7">
        <v>0.31</v>
      </c>
      <c r="C6277" t="s">
        <v>7226</v>
      </c>
      <c r="D6277" t="s">
        <v>9</v>
      </c>
      <c r="E6277" t="s">
        <v>6227</v>
      </c>
      <c r="F6277" s="8">
        <v>92</v>
      </c>
    </row>
    <row r="6278" spans="1:6" x14ac:dyDescent="0.25">
      <c r="A6278" s="22">
        <v>43465</v>
      </c>
      <c r="B6278" s="7">
        <v>0.51</v>
      </c>
      <c r="C6278" t="s">
        <v>7226</v>
      </c>
      <c r="D6278" t="s">
        <v>9</v>
      </c>
      <c r="E6278" t="s">
        <v>7009</v>
      </c>
      <c r="F6278" s="8">
        <v>92</v>
      </c>
    </row>
    <row r="6279" spans="1:6" x14ac:dyDescent="0.25">
      <c r="A6279" s="22">
        <v>43503</v>
      </c>
      <c r="B6279" s="7">
        <v>0.97</v>
      </c>
      <c r="C6279" t="s">
        <v>7232</v>
      </c>
      <c r="D6279" t="s">
        <v>9</v>
      </c>
      <c r="E6279" t="s">
        <v>5989</v>
      </c>
      <c r="F6279" s="8">
        <v>92</v>
      </c>
    </row>
    <row r="6280" spans="1:6" x14ac:dyDescent="0.25">
      <c r="A6280" s="22">
        <v>43508</v>
      </c>
      <c r="B6280" s="7">
        <v>0.43</v>
      </c>
      <c r="C6280" t="s">
        <v>7231</v>
      </c>
      <c r="D6280" t="s">
        <v>9</v>
      </c>
      <c r="E6280" t="s">
        <v>7107</v>
      </c>
      <c r="F6280" s="8">
        <v>92</v>
      </c>
    </row>
    <row r="6281" spans="1:6" x14ac:dyDescent="0.25">
      <c r="A6281" s="22">
        <v>43531</v>
      </c>
      <c r="B6281" s="7">
        <v>0.73</v>
      </c>
      <c r="C6281" t="s">
        <v>7232</v>
      </c>
      <c r="D6281" t="s">
        <v>7200</v>
      </c>
      <c r="E6281" t="s">
        <v>5867</v>
      </c>
      <c r="F6281" s="8">
        <v>92</v>
      </c>
    </row>
    <row r="6282" spans="1:6" x14ac:dyDescent="0.25">
      <c r="A6282" s="22">
        <v>43437</v>
      </c>
      <c r="B6282" s="7">
        <v>0.66</v>
      </c>
      <c r="C6282" t="s">
        <v>7226</v>
      </c>
      <c r="D6282" t="s">
        <v>9</v>
      </c>
      <c r="E6282" t="s">
        <v>5828</v>
      </c>
      <c r="F6282" s="8">
        <v>92</v>
      </c>
    </row>
    <row r="6283" spans="1:6" x14ac:dyDescent="0.25">
      <c r="A6283" s="22">
        <v>43522</v>
      </c>
      <c r="B6283" s="7">
        <v>0.54</v>
      </c>
      <c r="C6283" t="s">
        <v>7231</v>
      </c>
      <c r="D6283" t="s">
        <v>7201</v>
      </c>
      <c r="E6283" t="s">
        <v>5794</v>
      </c>
      <c r="F6283" s="8">
        <v>92</v>
      </c>
    </row>
    <row r="6284" spans="1:6" x14ac:dyDescent="0.25">
      <c r="A6284" s="22">
        <v>43532</v>
      </c>
      <c r="B6284" s="7">
        <v>0.14000000000000001</v>
      </c>
      <c r="C6284" t="s">
        <v>7229</v>
      </c>
      <c r="D6284" t="s">
        <v>7200</v>
      </c>
      <c r="E6284" t="s">
        <v>5548</v>
      </c>
      <c r="F6284" s="8">
        <v>92</v>
      </c>
    </row>
    <row r="6285" spans="1:6" x14ac:dyDescent="0.25">
      <c r="A6285" s="22">
        <v>43441</v>
      </c>
      <c r="B6285" s="7">
        <v>0.42</v>
      </c>
      <c r="C6285" t="s">
        <v>7229</v>
      </c>
      <c r="D6285" t="s">
        <v>9</v>
      </c>
      <c r="E6285" t="s">
        <v>6787</v>
      </c>
      <c r="F6285" s="8">
        <v>92</v>
      </c>
    </row>
    <row r="6286" spans="1:6" x14ac:dyDescent="0.25">
      <c r="A6286" s="22">
        <v>43546</v>
      </c>
      <c r="B6286" s="7">
        <v>0.08</v>
      </c>
      <c r="C6286" t="s">
        <v>7229</v>
      </c>
      <c r="D6286" t="s">
        <v>9</v>
      </c>
      <c r="E6286" t="s">
        <v>2219</v>
      </c>
      <c r="F6286" s="8">
        <v>92</v>
      </c>
    </row>
    <row r="6287" spans="1:6" x14ac:dyDescent="0.25">
      <c r="A6287" s="22">
        <v>43536</v>
      </c>
      <c r="B6287" s="7">
        <v>0.78</v>
      </c>
      <c r="C6287" t="s">
        <v>7231</v>
      </c>
      <c r="D6287" t="s">
        <v>9</v>
      </c>
      <c r="E6287" t="s">
        <v>2258</v>
      </c>
      <c r="F6287" s="8">
        <v>92</v>
      </c>
    </row>
    <row r="6288" spans="1:6" x14ac:dyDescent="0.25">
      <c r="A6288" s="22">
        <v>43468</v>
      </c>
      <c r="B6288" s="7">
        <v>0.98</v>
      </c>
      <c r="C6288" t="s">
        <v>7232</v>
      </c>
      <c r="D6288" t="s">
        <v>7201</v>
      </c>
      <c r="E6288" t="s">
        <v>6369</v>
      </c>
      <c r="F6288" s="8">
        <v>92</v>
      </c>
    </row>
    <row r="6289" spans="1:6" x14ac:dyDescent="0.25">
      <c r="A6289" s="22">
        <v>43468</v>
      </c>
      <c r="B6289" s="7">
        <v>0.49</v>
      </c>
      <c r="C6289" t="s">
        <v>7232</v>
      </c>
      <c r="D6289" t="s">
        <v>7203</v>
      </c>
      <c r="E6289" t="s">
        <v>5463</v>
      </c>
      <c r="F6289" s="8">
        <v>92</v>
      </c>
    </row>
    <row r="6290" spans="1:6" x14ac:dyDescent="0.25">
      <c r="A6290" s="22">
        <v>43532</v>
      </c>
      <c r="B6290" s="7">
        <v>0.98</v>
      </c>
      <c r="C6290" t="s">
        <v>7229</v>
      </c>
      <c r="D6290" t="s">
        <v>7201</v>
      </c>
      <c r="E6290" t="s">
        <v>6365</v>
      </c>
      <c r="F6290" s="8">
        <v>92</v>
      </c>
    </row>
    <row r="6291" spans="1:6" x14ac:dyDescent="0.25">
      <c r="A6291" s="22">
        <v>43543</v>
      </c>
      <c r="B6291" s="7">
        <v>0.96</v>
      </c>
      <c r="C6291" t="s">
        <v>7231</v>
      </c>
      <c r="D6291" t="s">
        <v>7200</v>
      </c>
      <c r="E6291" t="s">
        <v>5262</v>
      </c>
      <c r="F6291" s="8">
        <v>92</v>
      </c>
    </row>
    <row r="6292" spans="1:6" x14ac:dyDescent="0.25">
      <c r="A6292" s="22">
        <v>43444</v>
      </c>
      <c r="B6292" s="7">
        <v>0.12</v>
      </c>
      <c r="C6292" t="s">
        <v>7226</v>
      </c>
      <c r="D6292" t="s">
        <v>7201</v>
      </c>
      <c r="E6292" t="s">
        <v>6778</v>
      </c>
      <c r="F6292" s="8">
        <v>92</v>
      </c>
    </row>
    <row r="6293" spans="1:6" x14ac:dyDescent="0.25">
      <c r="A6293" s="22">
        <v>43434</v>
      </c>
      <c r="B6293" s="7">
        <v>0.93</v>
      </c>
      <c r="C6293" t="s">
        <v>7229</v>
      </c>
      <c r="D6293" t="s">
        <v>9</v>
      </c>
      <c r="E6293" t="s">
        <v>5655</v>
      </c>
      <c r="F6293" s="8">
        <v>92</v>
      </c>
    </row>
    <row r="6294" spans="1:6" x14ac:dyDescent="0.25">
      <c r="A6294" s="22">
        <v>43448</v>
      </c>
      <c r="B6294" s="7">
        <v>0.49</v>
      </c>
      <c r="C6294" t="s">
        <v>7229</v>
      </c>
      <c r="D6294" t="s">
        <v>7200</v>
      </c>
      <c r="E6294" t="s">
        <v>5562</v>
      </c>
      <c r="F6294" s="8">
        <v>92</v>
      </c>
    </row>
    <row r="6295" spans="1:6" x14ac:dyDescent="0.25">
      <c r="A6295" s="22">
        <v>43524</v>
      </c>
      <c r="B6295" s="7">
        <v>0.13</v>
      </c>
      <c r="C6295" t="s">
        <v>7232</v>
      </c>
      <c r="D6295" t="s">
        <v>9</v>
      </c>
      <c r="E6295" t="s">
        <v>5156</v>
      </c>
      <c r="F6295" s="8">
        <v>92</v>
      </c>
    </row>
    <row r="6296" spans="1:6" x14ac:dyDescent="0.25">
      <c r="A6296" s="22">
        <v>43480</v>
      </c>
      <c r="B6296" s="7">
        <v>0.23</v>
      </c>
      <c r="C6296" t="s">
        <v>7231</v>
      </c>
      <c r="D6296" t="s">
        <v>9</v>
      </c>
      <c r="E6296" t="s">
        <v>2043</v>
      </c>
      <c r="F6296" s="8">
        <v>92</v>
      </c>
    </row>
    <row r="6297" spans="1:6" x14ac:dyDescent="0.25">
      <c r="A6297" s="22">
        <v>43536</v>
      </c>
      <c r="B6297" s="7">
        <v>0.35</v>
      </c>
      <c r="C6297" t="s">
        <v>7231</v>
      </c>
      <c r="D6297" t="s">
        <v>9</v>
      </c>
      <c r="E6297" t="s">
        <v>6521</v>
      </c>
      <c r="F6297" s="8">
        <v>92</v>
      </c>
    </row>
    <row r="6298" spans="1:6" x14ac:dyDescent="0.25">
      <c r="A6298" s="22">
        <v>43517</v>
      </c>
      <c r="B6298" s="7">
        <v>0.75</v>
      </c>
      <c r="C6298" t="s">
        <v>7232</v>
      </c>
      <c r="D6298" t="s">
        <v>7201</v>
      </c>
      <c r="E6298" t="s">
        <v>5371</v>
      </c>
      <c r="F6298" s="8">
        <v>92</v>
      </c>
    </row>
    <row r="6299" spans="1:6" x14ac:dyDescent="0.25">
      <c r="A6299" s="22">
        <v>43447</v>
      </c>
      <c r="B6299" s="7">
        <v>0.45</v>
      </c>
      <c r="C6299" t="s">
        <v>7232</v>
      </c>
      <c r="D6299" t="s">
        <v>9</v>
      </c>
      <c r="E6299" t="s">
        <v>5393</v>
      </c>
      <c r="F6299" s="8">
        <v>92</v>
      </c>
    </row>
    <row r="6300" spans="1:6" x14ac:dyDescent="0.25">
      <c r="A6300" s="22">
        <v>43440</v>
      </c>
      <c r="B6300" s="7">
        <v>0.53</v>
      </c>
      <c r="C6300" t="s">
        <v>7232</v>
      </c>
      <c r="D6300" t="s">
        <v>7201</v>
      </c>
      <c r="E6300" t="s">
        <v>6204</v>
      </c>
      <c r="F6300" s="8">
        <v>92</v>
      </c>
    </row>
    <row r="6301" spans="1:6" x14ac:dyDescent="0.25">
      <c r="A6301" s="22">
        <v>43542</v>
      </c>
      <c r="B6301" s="7">
        <v>0.12</v>
      </c>
      <c r="C6301" t="s">
        <v>7226</v>
      </c>
      <c r="D6301" t="s">
        <v>7200</v>
      </c>
      <c r="E6301" t="s">
        <v>7176</v>
      </c>
      <c r="F6301" s="8">
        <v>92</v>
      </c>
    </row>
    <row r="6302" spans="1:6" x14ac:dyDescent="0.25">
      <c r="A6302" s="22">
        <v>43451</v>
      </c>
      <c r="B6302" s="7">
        <v>0.93</v>
      </c>
      <c r="C6302" t="s">
        <v>7226</v>
      </c>
      <c r="D6302" t="s">
        <v>9</v>
      </c>
      <c r="E6302" t="s">
        <v>5619</v>
      </c>
      <c r="F6302" s="8">
        <v>92</v>
      </c>
    </row>
    <row r="6303" spans="1:6" x14ac:dyDescent="0.25">
      <c r="A6303" s="22">
        <v>43465</v>
      </c>
      <c r="B6303" s="7">
        <v>0.28000000000000003</v>
      </c>
      <c r="C6303" t="s">
        <v>7226</v>
      </c>
      <c r="D6303" t="s">
        <v>9</v>
      </c>
      <c r="E6303" t="s">
        <v>5227</v>
      </c>
      <c r="F6303" s="8">
        <v>92</v>
      </c>
    </row>
    <row r="6304" spans="1:6" x14ac:dyDescent="0.25">
      <c r="A6304" s="22">
        <v>43476</v>
      </c>
      <c r="B6304" s="7">
        <v>0.99</v>
      </c>
      <c r="C6304" t="s">
        <v>7229</v>
      </c>
      <c r="D6304" t="s">
        <v>9</v>
      </c>
      <c r="E6304" t="s">
        <v>6494</v>
      </c>
      <c r="F6304" s="8">
        <v>92</v>
      </c>
    </row>
    <row r="6305" spans="1:6" x14ac:dyDescent="0.25">
      <c r="A6305" s="22">
        <v>43539</v>
      </c>
      <c r="B6305" s="7">
        <v>0.37</v>
      </c>
      <c r="C6305" t="s">
        <v>7229</v>
      </c>
      <c r="D6305" t="s">
        <v>9</v>
      </c>
      <c r="E6305" t="s">
        <v>5637</v>
      </c>
      <c r="F6305" s="8">
        <v>92</v>
      </c>
    </row>
    <row r="6306" spans="1:6" x14ac:dyDescent="0.25">
      <c r="A6306" s="22">
        <v>43500</v>
      </c>
      <c r="B6306" s="7">
        <v>0.96</v>
      </c>
      <c r="C6306" t="s">
        <v>7226</v>
      </c>
      <c r="D6306" t="s">
        <v>7200</v>
      </c>
      <c r="E6306" t="s">
        <v>7147</v>
      </c>
      <c r="F6306" s="8">
        <v>92</v>
      </c>
    </row>
    <row r="6307" spans="1:6" x14ac:dyDescent="0.25">
      <c r="A6307" s="22">
        <v>43500</v>
      </c>
      <c r="B6307" s="7">
        <v>0.82</v>
      </c>
      <c r="C6307" t="s">
        <v>7226</v>
      </c>
      <c r="D6307" t="s">
        <v>7200</v>
      </c>
      <c r="E6307" t="s">
        <v>5867</v>
      </c>
      <c r="F6307" s="8">
        <v>92</v>
      </c>
    </row>
    <row r="6308" spans="1:6" x14ac:dyDescent="0.25">
      <c r="A6308" s="22">
        <v>43434</v>
      </c>
      <c r="B6308" s="7">
        <v>0.4</v>
      </c>
      <c r="C6308" t="s">
        <v>7229</v>
      </c>
      <c r="D6308" t="s">
        <v>7203</v>
      </c>
      <c r="E6308" t="s">
        <v>6457</v>
      </c>
      <c r="F6308" s="8">
        <v>92</v>
      </c>
    </row>
    <row r="6309" spans="1:6" x14ac:dyDescent="0.25">
      <c r="A6309" s="22">
        <v>43434</v>
      </c>
      <c r="B6309" s="7">
        <v>0.41</v>
      </c>
      <c r="C6309" t="s">
        <v>7229</v>
      </c>
      <c r="D6309" t="s">
        <v>7200</v>
      </c>
      <c r="E6309" t="s">
        <v>530</v>
      </c>
      <c r="F6309" s="8">
        <v>92</v>
      </c>
    </row>
    <row r="6310" spans="1:6" x14ac:dyDescent="0.25">
      <c r="A6310" s="22">
        <v>43535</v>
      </c>
      <c r="B6310" s="7">
        <v>0.13</v>
      </c>
      <c r="C6310" t="s">
        <v>7226</v>
      </c>
      <c r="D6310" t="s">
        <v>7200</v>
      </c>
      <c r="E6310" t="s">
        <v>5282</v>
      </c>
      <c r="F6310" s="8">
        <v>92</v>
      </c>
    </row>
    <row r="6311" spans="1:6" x14ac:dyDescent="0.25">
      <c r="A6311" s="22">
        <v>43476</v>
      </c>
      <c r="B6311" s="7">
        <v>0.43</v>
      </c>
      <c r="C6311" t="s">
        <v>7229</v>
      </c>
      <c r="D6311" t="s">
        <v>9</v>
      </c>
      <c r="E6311" t="s">
        <v>4970</v>
      </c>
      <c r="F6311" s="8">
        <v>92</v>
      </c>
    </row>
    <row r="6312" spans="1:6" x14ac:dyDescent="0.25">
      <c r="A6312" s="22">
        <v>43482</v>
      </c>
      <c r="B6312" s="7">
        <v>0.83</v>
      </c>
      <c r="C6312" t="s">
        <v>7232</v>
      </c>
      <c r="D6312" t="s">
        <v>7202</v>
      </c>
      <c r="E6312" t="s">
        <v>1707</v>
      </c>
      <c r="F6312" s="8">
        <v>92</v>
      </c>
    </row>
    <row r="6313" spans="1:6" x14ac:dyDescent="0.25">
      <c r="A6313" s="22">
        <v>43517</v>
      </c>
      <c r="B6313" s="7">
        <v>0.47</v>
      </c>
      <c r="C6313" t="s">
        <v>7232</v>
      </c>
      <c r="D6313" t="s">
        <v>9</v>
      </c>
      <c r="E6313" t="s">
        <v>7031</v>
      </c>
      <c r="F6313" s="8">
        <v>92</v>
      </c>
    </row>
    <row r="6314" spans="1:6" x14ac:dyDescent="0.25">
      <c r="A6314" s="22">
        <v>43468</v>
      </c>
      <c r="B6314" s="7">
        <v>0.18</v>
      </c>
      <c r="C6314" t="s">
        <v>7232</v>
      </c>
      <c r="D6314" t="s">
        <v>7201</v>
      </c>
      <c r="E6314" t="s">
        <v>6112</v>
      </c>
      <c r="F6314" s="8">
        <v>92</v>
      </c>
    </row>
    <row r="6315" spans="1:6" x14ac:dyDescent="0.25">
      <c r="A6315" s="22">
        <v>43472</v>
      </c>
      <c r="B6315" s="7">
        <v>0.78</v>
      </c>
      <c r="C6315" t="s">
        <v>7226</v>
      </c>
      <c r="D6315" t="s">
        <v>9</v>
      </c>
      <c r="E6315" t="s">
        <v>5928</v>
      </c>
      <c r="F6315" s="8">
        <v>92</v>
      </c>
    </row>
    <row r="6316" spans="1:6" x14ac:dyDescent="0.25">
      <c r="A6316" s="22">
        <v>43447</v>
      </c>
      <c r="B6316" s="7">
        <v>0.28000000000000003</v>
      </c>
      <c r="C6316" t="s">
        <v>7232</v>
      </c>
      <c r="D6316" t="s">
        <v>7201</v>
      </c>
      <c r="E6316" t="s">
        <v>6090</v>
      </c>
      <c r="F6316" s="8">
        <v>92</v>
      </c>
    </row>
    <row r="6317" spans="1:6" x14ac:dyDescent="0.25">
      <c r="A6317" s="22">
        <v>43426</v>
      </c>
      <c r="B6317" s="7">
        <v>0.32</v>
      </c>
      <c r="C6317" t="s">
        <v>7232</v>
      </c>
      <c r="D6317" t="s">
        <v>7200</v>
      </c>
      <c r="E6317" t="s">
        <v>5479</v>
      </c>
      <c r="F6317" s="8">
        <v>92</v>
      </c>
    </row>
    <row r="6318" spans="1:6" x14ac:dyDescent="0.25">
      <c r="A6318" s="22">
        <v>43496</v>
      </c>
      <c r="B6318" s="7">
        <v>0.56000000000000005</v>
      </c>
      <c r="C6318" t="s">
        <v>7232</v>
      </c>
      <c r="D6318" t="s">
        <v>9</v>
      </c>
      <c r="E6318" t="s">
        <v>5636</v>
      </c>
      <c r="F6318" s="8">
        <v>92</v>
      </c>
    </row>
    <row r="6319" spans="1:6" x14ac:dyDescent="0.25">
      <c r="A6319" s="22">
        <v>43549</v>
      </c>
      <c r="B6319" s="7">
        <v>0.69</v>
      </c>
      <c r="C6319" t="s">
        <v>7226</v>
      </c>
      <c r="D6319" t="s">
        <v>7201</v>
      </c>
      <c r="E6319" t="s">
        <v>5830</v>
      </c>
      <c r="F6319" s="8">
        <v>92</v>
      </c>
    </row>
    <row r="6320" spans="1:6" x14ac:dyDescent="0.25">
      <c r="A6320" s="22">
        <v>43427</v>
      </c>
      <c r="B6320" s="7">
        <v>0.5</v>
      </c>
      <c r="C6320" t="s">
        <v>7229</v>
      </c>
      <c r="D6320" t="s">
        <v>9</v>
      </c>
      <c r="E6320" t="s">
        <v>6457</v>
      </c>
      <c r="F6320" s="8">
        <v>92</v>
      </c>
    </row>
    <row r="6321" spans="1:6" x14ac:dyDescent="0.25">
      <c r="A6321" s="22">
        <v>43521</v>
      </c>
      <c r="B6321" s="7">
        <v>7.0000000000000007E-2</v>
      </c>
      <c r="C6321" t="s">
        <v>7226</v>
      </c>
      <c r="D6321" t="s">
        <v>7200</v>
      </c>
      <c r="E6321" t="s">
        <v>4259</v>
      </c>
      <c r="F6321" s="8">
        <v>92</v>
      </c>
    </row>
    <row r="6322" spans="1:6" x14ac:dyDescent="0.25">
      <c r="A6322" s="22">
        <v>43483</v>
      </c>
      <c r="B6322" s="7">
        <v>0.03</v>
      </c>
      <c r="C6322" t="s">
        <v>7229</v>
      </c>
      <c r="D6322" t="s">
        <v>7200</v>
      </c>
      <c r="E6322" t="s">
        <v>6298</v>
      </c>
      <c r="F6322" s="8">
        <v>92</v>
      </c>
    </row>
    <row r="6323" spans="1:6" x14ac:dyDescent="0.25">
      <c r="A6323" s="22">
        <v>43539</v>
      </c>
      <c r="B6323" s="7">
        <v>0.9</v>
      </c>
      <c r="C6323" t="s">
        <v>7229</v>
      </c>
      <c r="D6323" t="s">
        <v>9</v>
      </c>
      <c r="E6323" t="s">
        <v>6758</v>
      </c>
      <c r="F6323" s="8">
        <v>92</v>
      </c>
    </row>
    <row r="6324" spans="1:6" x14ac:dyDescent="0.25">
      <c r="A6324" s="22">
        <v>43483</v>
      </c>
      <c r="B6324" s="7">
        <v>0.44</v>
      </c>
      <c r="C6324" t="s">
        <v>7229</v>
      </c>
      <c r="D6324" t="s">
        <v>7202</v>
      </c>
      <c r="E6324" t="s">
        <v>5399</v>
      </c>
      <c r="F6324" s="8">
        <v>92</v>
      </c>
    </row>
    <row r="6325" spans="1:6" x14ac:dyDescent="0.25">
      <c r="A6325" s="22">
        <v>43455</v>
      </c>
      <c r="B6325" s="7">
        <v>0.55000000000000004</v>
      </c>
      <c r="C6325" t="s">
        <v>7229</v>
      </c>
      <c r="D6325" t="s">
        <v>9</v>
      </c>
      <c r="E6325" t="s">
        <v>5967</v>
      </c>
      <c r="F6325" s="8">
        <v>92</v>
      </c>
    </row>
    <row r="6326" spans="1:6" x14ac:dyDescent="0.25">
      <c r="A6326" s="22">
        <v>43445</v>
      </c>
      <c r="B6326" s="7">
        <v>0.14000000000000001</v>
      </c>
      <c r="C6326" t="s">
        <v>7231</v>
      </c>
      <c r="D6326" t="s">
        <v>7201</v>
      </c>
      <c r="E6326" t="s">
        <v>4213</v>
      </c>
      <c r="F6326" s="8">
        <v>92</v>
      </c>
    </row>
    <row r="6327" spans="1:6" x14ac:dyDescent="0.25">
      <c r="A6327" s="22">
        <v>43525</v>
      </c>
      <c r="B6327" s="7">
        <v>0.75</v>
      </c>
      <c r="C6327" t="s">
        <v>7229</v>
      </c>
      <c r="D6327" t="s">
        <v>7201</v>
      </c>
      <c r="E6327" t="s">
        <v>5248</v>
      </c>
      <c r="F6327" s="8">
        <v>92</v>
      </c>
    </row>
    <row r="6328" spans="1:6" x14ac:dyDescent="0.25">
      <c r="A6328" s="22">
        <v>43465</v>
      </c>
      <c r="B6328" s="7">
        <v>0.45</v>
      </c>
      <c r="C6328" t="s">
        <v>7226</v>
      </c>
      <c r="D6328" t="s">
        <v>7201</v>
      </c>
      <c r="E6328" t="s">
        <v>6246</v>
      </c>
      <c r="F6328" s="8">
        <v>92</v>
      </c>
    </row>
    <row r="6329" spans="1:6" x14ac:dyDescent="0.25">
      <c r="A6329" s="22">
        <v>43451</v>
      </c>
      <c r="B6329" s="7">
        <v>0.01</v>
      </c>
      <c r="C6329" t="s">
        <v>7226</v>
      </c>
      <c r="D6329" t="s">
        <v>7200</v>
      </c>
      <c r="E6329" t="s">
        <v>5142</v>
      </c>
      <c r="F6329" s="8">
        <v>92</v>
      </c>
    </row>
    <row r="6330" spans="1:6" x14ac:dyDescent="0.25">
      <c r="A6330" s="22">
        <v>43430</v>
      </c>
      <c r="B6330" s="7">
        <v>0.24</v>
      </c>
      <c r="C6330" t="s">
        <v>7226</v>
      </c>
      <c r="D6330" t="s">
        <v>7201</v>
      </c>
      <c r="E6330" t="s">
        <v>6983</v>
      </c>
      <c r="F6330" s="8">
        <v>92</v>
      </c>
    </row>
    <row r="6331" spans="1:6" x14ac:dyDescent="0.25">
      <c r="A6331" s="22">
        <v>43545</v>
      </c>
      <c r="B6331" s="7">
        <v>0.28999999999999998</v>
      </c>
      <c r="C6331" t="s">
        <v>7232</v>
      </c>
      <c r="D6331" t="s">
        <v>9</v>
      </c>
      <c r="E6331" t="s">
        <v>3570</v>
      </c>
      <c r="F6331" s="8">
        <v>92</v>
      </c>
    </row>
    <row r="6332" spans="1:6" x14ac:dyDescent="0.25">
      <c r="A6332" s="22">
        <v>43466</v>
      </c>
      <c r="B6332" s="7">
        <v>0.21</v>
      </c>
      <c r="C6332" t="s">
        <v>7231</v>
      </c>
      <c r="D6332" t="s">
        <v>7203</v>
      </c>
      <c r="E6332" t="s">
        <v>6984</v>
      </c>
      <c r="F6332" s="8">
        <v>92</v>
      </c>
    </row>
    <row r="6333" spans="1:6" x14ac:dyDescent="0.25">
      <c r="A6333" s="22">
        <v>43419</v>
      </c>
      <c r="B6333" s="7">
        <v>0.73</v>
      </c>
      <c r="C6333" t="s">
        <v>7232</v>
      </c>
      <c r="D6333" t="s">
        <v>7203</v>
      </c>
      <c r="E6333" t="s">
        <v>2282</v>
      </c>
      <c r="F6333" s="8">
        <v>92</v>
      </c>
    </row>
    <row r="6334" spans="1:6" x14ac:dyDescent="0.25">
      <c r="A6334" s="22">
        <v>43426</v>
      </c>
      <c r="B6334" s="7">
        <v>0.81</v>
      </c>
      <c r="C6334" t="s">
        <v>7232</v>
      </c>
      <c r="D6334" t="s">
        <v>9</v>
      </c>
      <c r="E6334" t="s">
        <v>6398</v>
      </c>
      <c r="F6334" s="8">
        <v>92</v>
      </c>
    </row>
    <row r="6335" spans="1:6" x14ac:dyDescent="0.25">
      <c r="A6335" s="22">
        <v>43458</v>
      </c>
      <c r="B6335" s="7">
        <v>0.4</v>
      </c>
      <c r="C6335" t="s">
        <v>7226</v>
      </c>
      <c r="D6335" t="s">
        <v>7200</v>
      </c>
      <c r="E6335" t="s">
        <v>5958</v>
      </c>
      <c r="F6335" s="8">
        <v>92</v>
      </c>
    </row>
    <row r="6336" spans="1:6" x14ac:dyDescent="0.25">
      <c r="A6336" s="22">
        <v>43420</v>
      </c>
      <c r="B6336" s="7">
        <v>0.64</v>
      </c>
      <c r="C6336" t="s">
        <v>7229</v>
      </c>
      <c r="D6336" t="s">
        <v>7200</v>
      </c>
      <c r="E6336" t="s">
        <v>6281</v>
      </c>
      <c r="F6336" s="8">
        <v>92</v>
      </c>
    </row>
    <row r="6337" spans="1:6" x14ac:dyDescent="0.25">
      <c r="A6337" s="22">
        <v>43550</v>
      </c>
      <c r="B6337" s="7">
        <v>0.76</v>
      </c>
      <c r="C6337" t="s">
        <v>7231</v>
      </c>
      <c r="D6337" t="s">
        <v>7203</v>
      </c>
      <c r="E6337" t="s">
        <v>96</v>
      </c>
      <c r="F6337" s="8">
        <v>92</v>
      </c>
    </row>
    <row r="6338" spans="1:6" x14ac:dyDescent="0.25">
      <c r="A6338" s="22">
        <v>43475</v>
      </c>
      <c r="B6338" s="7">
        <v>0.44</v>
      </c>
      <c r="C6338" t="s">
        <v>7232</v>
      </c>
      <c r="D6338" t="s">
        <v>7200</v>
      </c>
      <c r="E6338" t="s">
        <v>5795</v>
      </c>
      <c r="F6338" s="8">
        <v>92</v>
      </c>
    </row>
    <row r="6339" spans="1:6" x14ac:dyDescent="0.25">
      <c r="A6339" s="22">
        <v>43510</v>
      </c>
      <c r="B6339" s="7">
        <v>0.99</v>
      </c>
      <c r="C6339" t="s">
        <v>7232</v>
      </c>
      <c r="D6339" t="s">
        <v>7201</v>
      </c>
      <c r="E6339" t="s">
        <v>5811</v>
      </c>
      <c r="F6339" s="8">
        <v>92</v>
      </c>
    </row>
    <row r="6340" spans="1:6" x14ac:dyDescent="0.25">
      <c r="A6340" s="22">
        <v>43426</v>
      </c>
      <c r="B6340" s="7">
        <v>7.0000000000000007E-2</v>
      </c>
      <c r="C6340" t="s">
        <v>7232</v>
      </c>
      <c r="D6340" t="s">
        <v>9</v>
      </c>
      <c r="E6340" t="s">
        <v>5032</v>
      </c>
      <c r="F6340" s="8">
        <v>92</v>
      </c>
    </row>
    <row r="6341" spans="1:6" x14ac:dyDescent="0.25">
      <c r="A6341" s="22">
        <v>43507</v>
      </c>
      <c r="B6341" s="7">
        <v>0.76</v>
      </c>
      <c r="C6341" t="s">
        <v>7226</v>
      </c>
      <c r="D6341" t="s">
        <v>9</v>
      </c>
      <c r="E6341" t="s">
        <v>3541</v>
      </c>
      <c r="F6341" s="8">
        <v>92</v>
      </c>
    </row>
    <row r="6342" spans="1:6" x14ac:dyDescent="0.25">
      <c r="A6342" s="22">
        <v>43431</v>
      </c>
      <c r="B6342" s="7">
        <v>0.39</v>
      </c>
      <c r="C6342" t="s">
        <v>7231</v>
      </c>
      <c r="D6342" t="s">
        <v>9</v>
      </c>
      <c r="E6342" t="s">
        <v>6114</v>
      </c>
      <c r="F6342" s="8">
        <v>92</v>
      </c>
    </row>
    <row r="6343" spans="1:6" x14ac:dyDescent="0.25">
      <c r="A6343" s="22">
        <v>43538</v>
      </c>
      <c r="B6343" s="7">
        <v>0.76</v>
      </c>
      <c r="C6343" t="s">
        <v>7232</v>
      </c>
      <c r="D6343" t="s">
        <v>7201</v>
      </c>
      <c r="E6343" t="s">
        <v>1288</v>
      </c>
      <c r="F6343" s="8">
        <v>92</v>
      </c>
    </row>
    <row r="6344" spans="1:6" x14ac:dyDescent="0.25">
      <c r="A6344" s="22">
        <v>43423</v>
      </c>
      <c r="B6344" s="7">
        <v>0.57999999999999996</v>
      </c>
      <c r="C6344" t="s">
        <v>7226</v>
      </c>
      <c r="D6344" t="s">
        <v>9</v>
      </c>
      <c r="E6344" t="s">
        <v>2881</v>
      </c>
      <c r="F6344" s="8">
        <v>92</v>
      </c>
    </row>
    <row r="6345" spans="1:6" x14ac:dyDescent="0.25">
      <c r="A6345" s="22">
        <v>43424</v>
      </c>
      <c r="B6345" s="7">
        <v>0.01</v>
      </c>
      <c r="C6345" t="s">
        <v>7231</v>
      </c>
      <c r="D6345" t="s">
        <v>7201</v>
      </c>
      <c r="E6345" t="s">
        <v>5968</v>
      </c>
      <c r="F6345" s="8">
        <v>92</v>
      </c>
    </row>
    <row r="6346" spans="1:6" x14ac:dyDescent="0.25">
      <c r="A6346" s="22">
        <v>43433</v>
      </c>
      <c r="B6346" s="7">
        <v>0.7</v>
      </c>
      <c r="C6346" t="s">
        <v>7232</v>
      </c>
      <c r="D6346" t="s">
        <v>9</v>
      </c>
      <c r="E6346" t="s">
        <v>5866</v>
      </c>
      <c r="F6346" s="8">
        <v>92</v>
      </c>
    </row>
    <row r="6347" spans="1:6" x14ac:dyDescent="0.25">
      <c r="A6347" s="22">
        <v>43538</v>
      </c>
      <c r="B6347" s="7">
        <v>0.67</v>
      </c>
      <c r="C6347" t="s">
        <v>7232</v>
      </c>
      <c r="D6347" t="s">
        <v>7203</v>
      </c>
      <c r="E6347" t="s">
        <v>5571</v>
      </c>
      <c r="F6347" s="8">
        <v>92</v>
      </c>
    </row>
    <row r="6348" spans="1:6" x14ac:dyDescent="0.25">
      <c r="A6348" s="22">
        <v>43444</v>
      </c>
      <c r="B6348" s="7">
        <v>0.95</v>
      </c>
      <c r="C6348" t="s">
        <v>7226</v>
      </c>
      <c r="D6348" t="s">
        <v>7201</v>
      </c>
      <c r="E6348" t="s">
        <v>4443</v>
      </c>
      <c r="F6348" s="8">
        <v>92</v>
      </c>
    </row>
    <row r="6349" spans="1:6" x14ac:dyDescent="0.25">
      <c r="A6349" s="22">
        <v>43536</v>
      </c>
      <c r="B6349" s="7">
        <v>0.26</v>
      </c>
      <c r="C6349" t="s">
        <v>7231</v>
      </c>
      <c r="D6349" t="s">
        <v>9</v>
      </c>
      <c r="E6349" t="s">
        <v>5414</v>
      </c>
      <c r="F6349" s="8">
        <v>92</v>
      </c>
    </row>
    <row r="6350" spans="1:6" x14ac:dyDescent="0.25">
      <c r="A6350" s="22">
        <v>43546</v>
      </c>
      <c r="B6350" s="7">
        <v>0.92</v>
      </c>
      <c r="C6350" t="s">
        <v>7229</v>
      </c>
      <c r="D6350" t="s">
        <v>7202</v>
      </c>
      <c r="E6350" t="s">
        <v>1842</v>
      </c>
      <c r="F6350" s="8">
        <v>92</v>
      </c>
    </row>
    <row r="6351" spans="1:6" x14ac:dyDescent="0.25">
      <c r="A6351" s="22">
        <v>43508</v>
      </c>
      <c r="B6351" s="7">
        <v>0.59</v>
      </c>
      <c r="C6351" t="s">
        <v>7231</v>
      </c>
      <c r="D6351" t="s">
        <v>7202</v>
      </c>
      <c r="E6351" t="s">
        <v>1372</v>
      </c>
      <c r="F6351" s="8">
        <v>92</v>
      </c>
    </row>
    <row r="6352" spans="1:6" x14ac:dyDescent="0.25">
      <c r="A6352" s="22">
        <v>43511</v>
      </c>
      <c r="B6352" s="7">
        <v>0.01</v>
      </c>
      <c r="C6352" t="s">
        <v>7229</v>
      </c>
      <c r="D6352" t="s">
        <v>7200</v>
      </c>
      <c r="E6352" t="s">
        <v>5992</v>
      </c>
      <c r="F6352" s="8">
        <v>92</v>
      </c>
    </row>
    <row r="6353" spans="1:6" x14ac:dyDescent="0.25">
      <c r="A6353" s="22">
        <v>43504</v>
      </c>
      <c r="B6353" s="7">
        <v>0.82</v>
      </c>
      <c r="C6353" t="s">
        <v>7229</v>
      </c>
      <c r="D6353" t="s">
        <v>9</v>
      </c>
      <c r="E6353" t="s">
        <v>96</v>
      </c>
      <c r="F6353" s="8">
        <v>92</v>
      </c>
    </row>
    <row r="6354" spans="1:6" x14ac:dyDescent="0.25">
      <c r="A6354" s="22">
        <v>43423</v>
      </c>
      <c r="B6354" s="7">
        <v>0.14000000000000001</v>
      </c>
      <c r="C6354" t="s">
        <v>7226</v>
      </c>
      <c r="D6354" t="s">
        <v>7200</v>
      </c>
      <c r="E6354" t="s">
        <v>6646</v>
      </c>
      <c r="F6354" s="8">
        <v>92</v>
      </c>
    </row>
    <row r="6355" spans="1:6" x14ac:dyDescent="0.25">
      <c r="A6355" s="22">
        <v>43503</v>
      </c>
      <c r="B6355" s="7">
        <v>0.38</v>
      </c>
      <c r="C6355" t="s">
        <v>7232</v>
      </c>
      <c r="D6355" t="s">
        <v>9</v>
      </c>
      <c r="E6355" t="s">
        <v>378</v>
      </c>
      <c r="F6355" s="8">
        <v>92</v>
      </c>
    </row>
    <row r="6356" spans="1:6" x14ac:dyDescent="0.25">
      <c r="A6356" s="22">
        <v>43445</v>
      </c>
      <c r="B6356" s="7">
        <v>0.06</v>
      </c>
      <c r="C6356" t="s">
        <v>7231</v>
      </c>
      <c r="D6356" t="s">
        <v>7200</v>
      </c>
      <c r="E6356" t="s">
        <v>3718</v>
      </c>
      <c r="F6356" s="8">
        <v>92</v>
      </c>
    </row>
    <row r="6357" spans="1:6" x14ac:dyDescent="0.25">
      <c r="A6357" s="22">
        <v>43462</v>
      </c>
      <c r="B6357" s="7">
        <v>0.92</v>
      </c>
      <c r="C6357" t="s">
        <v>7229</v>
      </c>
      <c r="D6357" t="s">
        <v>7201</v>
      </c>
      <c r="E6357" t="s">
        <v>6319</v>
      </c>
      <c r="F6357" s="8">
        <v>92</v>
      </c>
    </row>
    <row r="6358" spans="1:6" x14ac:dyDescent="0.25">
      <c r="A6358" s="22">
        <v>43419</v>
      </c>
      <c r="B6358" s="7">
        <v>0.87</v>
      </c>
      <c r="C6358" t="s">
        <v>7232</v>
      </c>
      <c r="D6358" t="s">
        <v>9</v>
      </c>
      <c r="E6358" t="s">
        <v>6975</v>
      </c>
      <c r="F6358" s="8">
        <v>92</v>
      </c>
    </row>
    <row r="6359" spans="1:6" x14ac:dyDescent="0.25">
      <c r="A6359" s="22">
        <v>43517</v>
      </c>
      <c r="B6359" s="7">
        <v>0.8</v>
      </c>
      <c r="C6359" t="s">
        <v>7232</v>
      </c>
      <c r="D6359" t="s">
        <v>7202</v>
      </c>
      <c r="E6359" t="s">
        <v>6385</v>
      </c>
      <c r="F6359" s="8">
        <v>92</v>
      </c>
    </row>
    <row r="6360" spans="1:6" x14ac:dyDescent="0.25">
      <c r="A6360" s="22">
        <v>43501</v>
      </c>
      <c r="B6360" s="7">
        <v>0.18</v>
      </c>
      <c r="C6360" t="s">
        <v>7231</v>
      </c>
      <c r="D6360" t="s">
        <v>9</v>
      </c>
      <c r="E6360" t="s">
        <v>6581</v>
      </c>
      <c r="F6360" s="8">
        <v>92</v>
      </c>
    </row>
    <row r="6361" spans="1:6" x14ac:dyDescent="0.25">
      <c r="A6361" s="22">
        <v>43507</v>
      </c>
      <c r="B6361" s="7">
        <v>0.3</v>
      </c>
      <c r="C6361" t="s">
        <v>7226</v>
      </c>
      <c r="D6361" t="s">
        <v>9</v>
      </c>
      <c r="E6361" t="s">
        <v>228</v>
      </c>
      <c r="F6361" s="8">
        <v>92</v>
      </c>
    </row>
    <row r="6362" spans="1:6" x14ac:dyDescent="0.25">
      <c r="A6362" s="22">
        <v>43444</v>
      </c>
      <c r="B6362" s="7">
        <v>0.21</v>
      </c>
      <c r="C6362" t="s">
        <v>7226</v>
      </c>
      <c r="D6362" t="s">
        <v>7201</v>
      </c>
      <c r="E6362" t="s">
        <v>1808</v>
      </c>
      <c r="F6362" s="8">
        <v>92</v>
      </c>
    </row>
    <row r="6363" spans="1:6" x14ac:dyDescent="0.25">
      <c r="A6363" s="22">
        <v>43535</v>
      </c>
      <c r="B6363" s="7">
        <v>0.12</v>
      </c>
      <c r="C6363" t="s">
        <v>7226</v>
      </c>
      <c r="D6363" t="s">
        <v>9</v>
      </c>
      <c r="E6363" t="s">
        <v>7002</v>
      </c>
      <c r="F6363" s="8">
        <v>92</v>
      </c>
    </row>
    <row r="6364" spans="1:6" x14ac:dyDescent="0.25">
      <c r="A6364" s="22">
        <v>43440</v>
      </c>
      <c r="B6364" s="7">
        <v>0.2</v>
      </c>
      <c r="C6364" t="s">
        <v>7232</v>
      </c>
      <c r="D6364" t="s">
        <v>7200</v>
      </c>
      <c r="E6364" t="s">
        <v>6367</v>
      </c>
      <c r="F6364" s="8">
        <v>92</v>
      </c>
    </row>
    <row r="6365" spans="1:6" x14ac:dyDescent="0.25">
      <c r="A6365" s="22">
        <v>43493</v>
      </c>
      <c r="B6365" s="7">
        <v>0.02</v>
      </c>
      <c r="C6365" t="s">
        <v>7226</v>
      </c>
      <c r="D6365" t="s">
        <v>7201</v>
      </c>
      <c r="E6365" t="s">
        <v>5863</v>
      </c>
      <c r="F6365" s="8">
        <v>92</v>
      </c>
    </row>
    <row r="6366" spans="1:6" x14ac:dyDescent="0.25">
      <c r="A6366" s="22">
        <v>43536</v>
      </c>
      <c r="B6366" s="7">
        <v>0.9</v>
      </c>
      <c r="C6366" t="s">
        <v>7231</v>
      </c>
      <c r="D6366" t="s">
        <v>7202</v>
      </c>
      <c r="E6366" t="s">
        <v>5097</v>
      </c>
      <c r="F6366" s="8">
        <v>92</v>
      </c>
    </row>
    <row r="6367" spans="1:6" x14ac:dyDescent="0.25">
      <c r="A6367" s="22">
        <v>43503</v>
      </c>
      <c r="B6367" s="7">
        <v>0.1</v>
      </c>
      <c r="C6367" t="s">
        <v>7232</v>
      </c>
      <c r="D6367" t="s">
        <v>7202</v>
      </c>
      <c r="E6367" t="s">
        <v>4339</v>
      </c>
      <c r="F6367" s="8">
        <v>92</v>
      </c>
    </row>
    <row r="6368" spans="1:6" x14ac:dyDescent="0.25">
      <c r="A6368" s="22">
        <v>43504</v>
      </c>
      <c r="B6368" s="7">
        <v>0.25</v>
      </c>
      <c r="C6368" t="s">
        <v>7229</v>
      </c>
      <c r="D6368" t="s">
        <v>7200</v>
      </c>
      <c r="E6368" t="s">
        <v>7067</v>
      </c>
      <c r="F6368" s="8">
        <v>92</v>
      </c>
    </row>
    <row r="6369" spans="1:6" x14ac:dyDescent="0.25">
      <c r="A6369" s="22">
        <v>43447</v>
      </c>
      <c r="B6369" s="7">
        <v>0.88</v>
      </c>
      <c r="C6369" t="s">
        <v>7232</v>
      </c>
      <c r="D6369" t="s">
        <v>7203</v>
      </c>
      <c r="E6369" t="s">
        <v>5627</v>
      </c>
      <c r="F6369" s="8">
        <v>92</v>
      </c>
    </row>
    <row r="6370" spans="1:6" x14ac:dyDescent="0.25">
      <c r="A6370" s="22">
        <v>43508</v>
      </c>
      <c r="B6370" s="7">
        <v>0.65</v>
      </c>
      <c r="C6370" t="s">
        <v>7231</v>
      </c>
      <c r="D6370" t="s">
        <v>9</v>
      </c>
      <c r="E6370" t="s">
        <v>2924</v>
      </c>
      <c r="F6370" s="8">
        <v>92</v>
      </c>
    </row>
    <row r="6371" spans="1:6" x14ac:dyDescent="0.25">
      <c r="A6371" s="22">
        <v>43489</v>
      </c>
      <c r="B6371" s="7">
        <v>0.52</v>
      </c>
      <c r="C6371" t="s">
        <v>7232</v>
      </c>
      <c r="D6371" t="s">
        <v>9</v>
      </c>
      <c r="E6371" t="s">
        <v>6185</v>
      </c>
      <c r="F6371" s="8">
        <v>92</v>
      </c>
    </row>
    <row r="6372" spans="1:6" x14ac:dyDescent="0.25">
      <c r="A6372" s="22">
        <v>43515</v>
      </c>
      <c r="B6372" s="7">
        <v>0.28000000000000003</v>
      </c>
      <c r="C6372" t="s">
        <v>7231</v>
      </c>
      <c r="D6372" t="s">
        <v>9</v>
      </c>
      <c r="E6372" t="s">
        <v>6411</v>
      </c>
      <c r="F6372" s="8">
        <v>92</v>
      </c>
    </row>
    <row r="6373" spans="1:6" x14ac:dyDescent="0.25">
      <c r="A6373" s="22">
        <v>43532</v>
      </c>
      <c r="B6373" s="7">
        <v>0.3</v>
      </c>
      <c r="C6373" t="s">
        <v>7229</v>
      </c>
      <c r="D6373" t="s">
        <v>7200</v>
      </c>
      <c r="E6373" t="s">
        <v>6027</v>
      </c>
      <c r="F6373" s="8">
        <v>92</v>
      </c>
    </row>
    <row r="6374" spans="1:6" x14ac:dyDescent="0.25">
      <c r="A6374" s="22">
        <v>43452</v>
      </c>
      <c r="B6374" s="7">
        <v>0.84</v>
      </c>
      <c r="C6374" t="s">
        <v>7231</v>
      </c>
      <c r="D6374" t="s">
        <v>9</v>
      </c>
      <c r="E6374" t="s">
        <v>4298</v>
      </c>
      <c r="F6374" s="8">
        <v>92</v>
      </c>
    </row>
    <row r="6375" spans="1:6" x14ac:dyDescent="0.25">
      <c r="A6375" s="22">
        <v>43507</v>
      </c>
      <c r="B6375" s="7">
        <v>0.01</v>
      </c>
      <c r="C6375" t="s">
        <v>7226</v>
      </c>
      <c r="D6375" t="s">
        <v>7203</v>
      </c>
      <c r="E6375" t="s">
        <v>6314</v>
      </c>
      <c r="F6375" s="8">
        <v>92</v>
      </c>
    </row>
    <row r="6376" spans="1:6" x14ac:dyDescent="0.25">
      <c r="A6376" s="22">
        <v>43451</v>
      </c>
      <c r="B6376" s="7">
        <v>0.27</v>
      </c>
      <c r="C6376" t="s">
        <v>7226</v>
      </c>
      <c r="D6376" t="s">
        <v>9</v>
      </c>
      <c r="E6376" t="s">
        <v>3392</v>
      </c>
      <c r="F6376" s="8">
        <v>92</v>
      </c>
    </row>
    <row r="6377" spans="1:6" x14ac:dyDescent="0.25">
      <c r="A6377" s="22">
        <v>43475</v>
      </c>
      <c r="B6377" s="7">
        <v>0.64</v>
      </c>
      <c r="C6377" t="s">
        <v>7232</v>
      </c>
      <c r="D6377" t="s">
        <v>7200</v>
      </c>
      <c r="E6377" t="s">
        <v>6723</v>
      </c>
      <c r="F6377" s="8">
        <v>92</v>
      </c>
    </row>
    <row r="6378" spans="1:6" x14ac:dyDescent="0.25">
      <c r="A6378" s="22">
        <v>43539</v>
      </c>
      <c r="B6378" s="7">
        <v>0.57999999999999996</v>
      </c>
      <c r="C6378" t="s">
        <v>7229</v>
      </c>
      <c r="D6378" t="s">
        <v>7200</v>
      </c>
      <c r="E6378" t="s">
        <v>5678</v>
      </c>
      <c r="F6378" s="8">
        <v>92</v>
      </c>
    </row>
    <row r="6379" spans="1:6" x14ac:dyDescent="0.25">
      <c r="A6379" s="22">
        <v>43500</v>
      </c>
      <c r="B6379" s="7">
        <v>0.01</v>
      </c>
      <c r="C6379" t="s">
        <v>7226</v>
      </c>
      <c r="D6379" t="s">
        <v>7201</v>
      </c>
      <c r="E6379" t="s">
        <v>6776</v>
      </c>
      <c r="F6379" s="8">
        <v>92</v>
      </c>
    </row>
    <row r="6380" spans="1:6" x14ac:dyDescent="0.25">
      <c r="A6380" s="22">
        <v>43483</v>
      </c>
      <c r="B6380" s="7">
        <v>0.47</v>
      </c>
      <c r="C6380" t="s">
        <v>7229</v>
      </c>
      <c r="D6380" t="s">
        <v>9</v>
      </c>
      <c r="E6380" t="s">
        <v>5270</v>
      </c>
      <c r="F6380" s="8">
        <v>92</v>
      </c>
    </row>
    <row r="6381" spans="1:6" x14ac:dyDescent="0.25">
      <c r="A6381" s="22">
        <v>43539</v>
      </c>
      <c r="B6381" s="7">
        <v>0.73</v>
      </c>
      <c r="C6381" t="s">
        <v>7229</v>
      </c>
      <c r="D6381" t="s">
        <v>9</v>
      </c>
      <c r="E6381" t="s">
        <v>6867</v>
      </c>
      <c r="F6381" s="8">
        <v>92</v>
      </c>
    </row>
    <row r="6382" spans="1:6" x14ac:dyDescent="0.25">
      <c r="A6382" s="22">
        <v>43454</v>
      </c>
      <c r="B6382" s="7">
        <v>0.53</v>
      </c>
      <c r="C6382" t="s">
        <v>7232</v>
      </c>
      <c r="D6382" t="s">
        <v>9</v>
      </c>
      <c r="E6382" t="s">
        <v>5502</v>
      </c>
      <c r="F6382" s="8">
        <v>92</v>
      </c>
    </row>
    <row r="6383" spans="1:6" x14ac:dyDescent="0.25">
      <c r="A6383" s="22">
        <v>43487</v>
      </c>
      <c r="B6383" s="7">
        <v>0.98</v>
      </c>
      <c r="C6383" t="s">
        <v>7231</v>
      </c>
      <c r="D6383" t="s">
        <v>7200</v>
      </c>
      <c r="E6383" t="s">
        <v>5038</v>
      </c>
      <c r="F6383" s="8">
        <v>92</v>
      </c>
    </row>
    <row r="6384" spans="1:6" x14ac:dyDescent="0.25">
      <c r="A6384" s="22">
        <v>43465</v>
      </c>
      <c r="B6384" s="7">
        <v>0.48</v>
      </c>
      <c r="C6384" t="s">
        <v>7226</v>
      </c>
      <c r="D6384" t="s">
        <v>7200</v>
      </c>
      <c r="E6384" t="s">
        <v>6031</v>
      </c>
      <c r="F6384" s="8">
        <v>92</v>
      </c>
    </row>
    <row r="6385" spans="1:6" x14ac:dyDescent="0.25">
      <c r="A6385" s="22">
        <v>43508</v>
      </c>
      <c r="B6385" s="7">
        <v>0.35</v>
      </c>
      <c r="C6385" t="s">
        <v>7231</v>
      </c>
      <c r="D6385" t="s">
        <v>7200</v>
      </c>
      <c r="E6385" t="s">
        <v>1415</v>
      </c>
      <c r="F6385" s="8">
        <v>92</v>
      </c>
    </row>
    <row r="6386" spans="1:6" x14ac:dyDescent="0.25">
      <c r="A6386" s="22">
        <v>43494</v>
      </c>
      <c r="B6386" s="7">
        <v>0.17</v>
      </c>
      <c r="C6386" t="s">
        <v>7231</v>
      </c>
      <c r="D6386" t="s">
        <v>7200</v>
      </c>
      <c r="E6386" t="s">
        <v>6901</v>
      </c>
      <c r="F6386" s="8">
        <v>92</v>
      </c>
    </row>
    <row r="6387" spans="1:6" x14ac:dyDescent="0.25">
      <c r="A6387" s="22">
        <v>43452</v>
      </c>
      <c r="B6387" s="7">
        <v>0.2</v>
      </c>
      <c r="C6387" t="s">
        <v>7231</v>
      </c>
      <c r="D6387" t="s">
        <v>7200</v>
      </c>
      <c r="E6387" t="s">
        <v>6490</v>
      </c>
      <c r="F6387" s="8">
        <v>92</v>
      </c>
    </row>
    <row r="6388" spans="1:6" x14ac:dyDescent="0.25">
      <c r="A6388" s="22">
        <v>43538</v>
      </c>
      <c r="B6388" s="7">
        <v>0.23</v>
      </c>
      <c r="C6388" t="s">
        <v>7232</v>
      </c>
      <c r="D6388" t="s">
        <v>7200</v>
      </c>
      <c r="E6388" t="s">
        <v>2555</v>
      </c>
      <c r="F6388" s="8">
        <v>92</v>
      </c>
    </row>
    <row r="6389" spans="1:6" x14ac:dyDescent="0.25">
      <c r="A6389" s="22">
        <v>43524</v>
      </c>
      <c r="B6389" s="7">
        <v>0.81</v>
      </c>
      <c r="C6389" t="s">
        <v>7232</v>
      </c>
      <c r="D6389" t="s">
        <v>7201</v>
      </c>
      <c r="E6389" t="s">
        <v>6189</v>
      </c>
      <c r="F6389" s="8">
        <v>92</v>
      </c>
    </row>
    <row r="6390" spans="1:6" x14ac:dyDescent="0.25">
      <c r="A6390" s="22">
        <v>43454</v>
      </c>
      <c r="B6390" s="7">
        <v>0.9</v>
      </c>
      <c r="C6390" t="s">
        <v>7232</v>
      </c>
      <c r="D6390" t="s">
        <v>7201</v>
      </c>
      <c r="E6390" t="s">
        <v>5450</v>
      </c>
      <c r="F6390" s="8">
        <v>92</v>
      </c>
    </row>
    <row r="6391" spans="1:6" x14ac:dyDescent="0.25">
      <c r="A6391" s="22">
        <v>43524</v>
      </c>
      <c r="B6391" s="7">
        <v>0.1</v>
      </c>
      <c r="C6391" t="s">
        <v>7232</v>
      </c>
      <c r="D6391" t="s">
        <v>7201</v>
      </c>
      <c r="E6391" t="s">
        <v>6347</v>
      </c>
      <c r="F6391" s="8">
        <v>92</v>
      </c>
    </row>
    <row r="6392" spans="1:6" x14ac:dyDescent="0.25">
      <c r="A6392" s="22">
        <v>43553</v>
      </c>
      <c r="B6392" s="7">
        <v>0.15</v>
      </c>
      <c r="C6392" t="s">
        <v>7229</v>
      </c>
      <c r="D6392" t="s">
        <v>7201</v>
      </c>
      <c r="E6392" t="s">
        <v>5166</v>
      </c>
      <c r="F6392" s="8">
        <v>92</v>
      </c>
    </row>
    <row r="6393" spans="1:6" x14ac:dyDescent="0.25">
      <c r="A6393" s="22">
        <v>43553</v>
      </c>
      <c r="B6393" s="7">
        <v>0.4</v>
      </c>
      <c r="C6393" t="s">
        <v>7229</v>
      </c>
      <c r="D6393" t="s">
        <v>7201</v>
      </c>
      <c r="E6393" t="s">
        <v>4204</v>
      </c>
      <c r="F6393" s="8">
        <v>92</v>
      </c>
    </row>
    <row r="6394" spans="1:6" x14ac:dyDescent="0.25">
      <c r="A6394" s="22">
        <v>43489</v>
      </c>
      <c r="B6394" s="7">
        <v>0.97</v>
      </c>
      <c r="C6394" t="s">
        <v>7232</v>
      </c>
      <c r="D6394" t="s">
        <v>7200</v>
      </c>
      <c r="E6394" t="s">
        <v>5244</v>
      </c>
      <c r="F6394" s="8">
        <v>92</v>
      </c>
    </row>
    <row r="6395" spans="1:6" x14ac:dyDescent="0.25">
      <c r="A6395" s="22">
        <v>43539</v>
      </c>
      <c r="B6395" s="7">
        <v>0.16</v>
      </c>
      <c r="C6395" t="s">
        <v>7229</v>
      </c>
      <c r="D6395" t="s">
        <v>7201</v>
      </c>
      <c r="E6395" t="s">
        <v>6627</v>
      </c>
      <c r="F6395" s="8">
        <v>92</v>
      </c>
    </row>
    <row r="6396" spans="1:6" x14ac:dyDescent="0.25">
      <c r="A6396" s="22">
        <v>43549</v>
      </c>
      <c r="B6396" s="7">
        <v>0.16</v>
      </c>
      <c r="C6396" t="s">
        <v>7226</v>
      </c>
      <c r="D6396" t="s">
        <v>9</v>
      </c>
      <c r="E6396" t="s">
        <v>1787</v>
      </c>
      <c r="F6396" s="8">
        <v>92</v>
      </c>
    </row>
    <row r="6397" spans="1:6" x14ac:dyDescent="0.25">
      <c r="A6397" s="22">
        <v>43437</v>
      </c>
      <c r="B6397" s="7">
        <v>0.9</v>
      </c>
      <c r="C6397" t="s">
        <v>7226</v>
      </c>
      <c r="D6397" t="s">
        <v>7201</v>
      </c>
      <c r="E6397" t="s">
        <v>5230</v>
      </c>
      <c r="F6397" s="8">
        <v>92</v>
      </c>
    </row>
    <row r="6398" spans="1:6" x14ac:dyDescent="0.25">
      <c r="A6398" s="22">
        <v>43539</v>
      </c>
      <c r="B6398" s="7">
        <v>0.15</v>
      </c>
      <c r="C6398" t="s">
        <v>7229</v>
      </c>
      <c r="D6398" t="s">
        <v>9</v>
      </c>
      <c r="E6398" t="s">
        <v>6263</v>
      </c>
      <c r="F6398" s="8">
        <v>92</v>
      </c>
    </row>
    <row r="6399" spans="1:6" x14ac:dyDescent="0.25">
      <c r="A6399" s="22">
        <v>43469</v>
      </c>
      <c r="B6399" s="7">
        <v>0.78</v>
      </c>
      <c r="C6399" t="s">
        <v>7229</v>
      </c>
      <c r="D6399" t="s">
        <v>7200</v>
      </c>
      <c r="E6399" t="s">
        <v>1246</v>
      </c>
      <c r="F6399" s="8">
        <v>92</v>
      </c>
    </row>
    <row r="6400" spans="1:6" x14ac:dyDescent="0.25">
      <c r="A6400" s="22">
        <v>43458</v>
      </c>
      <c r="B6400" s="7">
        <v>0.16</v>
      </c>
      <c r="C6400" t="s">
        <v>7226</v>
      </c>
      <c r="D6400" t="s">
        <v>7201</v>
      </c>
      <c r="E6400" t="s">
        <v>5415</v>
      </c>
      <c r="F6400" s="8">
        <v>92</v>
      </c>
    </row>
    <row r="6401" spans="1:6" x14ac:dyDescent="0.25">
      <c r="A6401" s="22">
        <v>43454</v>
      </c>
      <c r="B6401" s="7">
        <v>0.13</v>
      </c>
      <c r="C6401" t="s">
        <v>7232</v>
      </c>
      <c r="D6401" t="s">
        <v>9</v>
      </c>
      <c r="E6401" t="s">
        <v>5128</v>
      </c>
      <c r="F6401" s="8">
        <v>92</v>
      </c>
    </row>
    <row r="6402" spans="1:6" x14ac:dyDescent="0.25">
      <c r="A6402" s="22">
        <v>43524</v>
      </c>
      <c r="B6402" s="7">
        <v>0.13</v>
      </c>
      <c r="C6402" t="s">
        <v>7232</v>
      </c>
      <c r="D6402" t="s">
        <v>7200</v>
      </c>
      <c r="E6402" t="s">
        <v>7187</v>
      </c>
      <c r="F6402" s="8">
        <v>92</v>
      </c>
    </row>
    <row r="6403" spans="1:6" x14ac:dyDescent="0.25">
      <c r="A6403" s="22">
        <v>43458</v>
      </c>
      <c r="B6403" s="7">
        <v>0.24</v>
      </c>
      <c r="C6403" t="s">
        <v>7226</v>
      </c>
      <c r="D6403" t="s">
        <v>7201</v>
      </c>
      <c r="E6403" t="s">
        <v>3450</v>
      </c>
      <c r="F6403" s="8">
        <v>92</v>
      </c>
    </row>
    <row r="6404" spans="1:6" x14ac:dyDescent="0.25">
      <c r="A6404" s="22">
        <v>43427</v>
      </c>
      <c r="B6404" s="7">
        <v>0.8</v>
      </c>
      <c r="C6404" t="s">
        <v>7229</v>
      </c>
      <c r="D6404" t="s">
        <v>7201</v>
      </c>
      <c r="E6404" t="s">
        <v>5155</v>
      </c>
      <c r="F6404" s="8">
        <v>92</v>
      </c>
    </row>
    <row r="6405" spans="1:6" x14ac:dyDescent="0.25">
      <c r="A6405" s="22">
        <v>43486</v>
      </c>
      <c r="B6405" s="7">
        <v>0.76</v>
      </c>
      <c r="C6405" t="s">
        <v>7226</v>
      </c>
      <c r="D6405" t="s">
        <v>7202</v>
      </c>
      <c r="E6405" t="s">
        <v>5858</v>
      </c>
      <c r="F6405" s="8">
        <v>92</v>
      </c>
    </row>
    <row r="6406" spans="1:6" x14ac:dyDescent="0.25">
      <c r="A6406" s="22">
        <v>43473</v>
      </c>
      <c r="B6406" s="7">
        <v>0.3</v>
      </c>
      <c r="C6406" t="s">
        <v>7231</v>
      </c>
      <c r="D6406" t="s">
        <v>7201</v>
      </c>
      <c r="E6406" t="s">
        <v>5677</v>
      </c>
      <c r="F6406" s="8">
        <v>92</v>
      </c>
    </row>
    <row r="6407" spans="1:6" x14ac:dyDescent="0.25">
      <c r="A6407" s="22">
        <v>43542</v>
      </c>
      <c r="B6407" s="7">
        <v>0.81</v>
      </c>
      <c r="C6407" t="s">
        <v>7226</v>
      </c>
      <c r="D6407" t="s">
        <v>9</v>
      </c>
      <c r="E6407" t="s">
        <v>6009</v>
      </c>
      <c r="F6407" s="8">
        <v>92</v>
      </c>
    </row>
    <row r="6408" spans="1:6" x14ac:dyDescent="0.25">
      <c r="A6408" s="22">
        <v>43437</v>
      </c>
      <c r="B6408" s="7">
        <v>0.61</v>
      </c>
      <c r="C6408" t="s">
        <v>7226</v>
      </c>
      <c r="D6408" t="s">
        <v>7203</v>
      </c>
      <c r="E6408" t="s">
        <v>5272</v>
      </c>
      <c r="F6408" s="8">
        <v>92</v>
      </c>
    </row>
    <row r="6409" spans="1:6" x14ac:dyDescent="0.25">
      <c r="A6409" s="22">
        <v>43440</v>
      </c>
      <c r="B6409" s="7">
        <v>7.0000000000000007E-2</v>
      </c>
      <c r="C6409" t="s">
        <v>7232</v>
      </c>
      <c r="D6409" t="s">
        <v>7201</v>
      </c>
      <c r="E6409" t="s">
        <v>5228</v>
      </c>
      <c r="F6409" s="8">
        <v>92</v>
      </c>
    </row>
    <row r="6410" spans="1:6" x14ac:dyDescent="0.25">
      <c r="A6410" s="22">
        <v>43514</v>
      </c>
      <c r="B6410" s="7">
        <v>0.93</v>
      </c>
      <c r="C6410" t="s">
        <v>7226</v>
      </c>
      <c r="D6410" t="s">
        <v>7201</v>
      </c>
      <c r="E6410" t="s">
        <v>6149</v>
      </c>
      <c r="F6410" s="8">
        <v>92</v>
      </c>
    </row>
    <row r="6411" spans="1:6" x14ac:dyDescent="0.25">
      <c r="A6411" s="22">
        <v>43479</v>
      </c>
      <c r="B6411" s="7">
        <v>0.43</v>
      </c>
      <c r="C6411" t="s">
        <v>7226</v>
      </c>
      <c r="D6411" t="s">
        <v>9</v>
      </c>
      <c r="E6411" t="s">
        <v>7077</v>
      </c>
      <c r="F6411" s="8">
        <v>92</v>
      </c>
    </row>
    <row r="6412" spans="1:6" x14ac:dyDescent="0.25">
      <c r="A6412" s="22">
        <v>43437</v>
      </c>
      <c r="B6412" s="7">
        <v>0.08</v>
      </c>
      <c r="C6412" t="s">
        <v>7226</v>
      </c>
      <c r="D6412" t="s">
        <v>9</v>
      </c>
      <c r="E6412" t="s">
        <v>6035</v>
      </c>
      <c r="F6412" s="8">
        <v>92</v>
      </c>
    </row>
    <row r="6413" spans="1:6" x14ac:dyDescent="0.25">
      <c r="A6413" s="22">
        <v>43545</v>
      </c>
      <c r="B6413" s="7">
        <v>0.33</v>
      </c>
      <c r="C6413" t="s">
        <v>7232</v>
      </c>
      <c r="D6413" t="s">
        <v>7200</v>
      </c>
      <c r="E6413" t="s">
        <v>6920</v>
      </c>
      <c r="F6413" s="8">
        <v>92</v>
      </c>
    </row>
    <row r="6414" spans="1:6" x14ac:dyDescent="0.25">
      <c r="A6414" s="22">
        <v>43444</v>
      </c>
      <c r="B6414" s="7">
        <v>0.45</v>
      </c>
      <c r="C6414" t="s">
        <v>7226</v>
      </c>
      <c r="D6414" t="s">
        <v>7202</v>
      </c>
      <c r="E6414" t="s">
        <v>5407</v>
      </c>
      <c r="F6414" s="8">
        <v>92</v>
      </c>
    </row>
    <row r="6415" spans="1:6" x14ac:dyDescent="0.25">
      <c r="A6415" s="22">
        <v>43461</v>
      </c>
      <c r="B6415" s="7">
        <v>0.1</v>
      </c>
      <c r="C6415" t="s">
        <v>7232</v>
      </c>
      <c r="D6415" t="s">
        <v>7201</v>
      </c>
      <c r="E6415" t="s">
        <v>169</v>
      </c>
      <c r="F6415" s="8">
        <v>92</v>
      </c>
    </row>
    <row r="6416" spans="1:6" x14ac:dyDescent="0.25">
      <c r="A6416" s="22">
        <v>43521</v>
      </c>
      <c r="B6416" s="7">
        <v>0.1</v>
      </c>
      <c r="C6416" t="s">
        <v>7226</v>
      </c>
      <c r="D6416" t="s">
        <v>7201</v>
      </c>
      <c r="E6416" t="s">
        <v>6713</v>
      </c>
      <c r="F6416" s="8">
        <v>92</v>
      </c>
    </row>
    <row r="6417" spans="1:6" x14ac:dyDescent="0.25">
      <c r="A6417" s="22">
        <v>43490</v>
      </c>
      <c r="B6417" s="7">
        <v>0.01</v>
      </c>
      <c r="C6417" t="s">
        <v>7229</v>
      </c>
      <c r="D6417" t="s">
        <v>9</v>
      </c>
      <c r="E6417" t="s">
        <v>4867</v>
      </c>
      <c r="F6417" s="8">
        <v>92</v>
      </c>
    </row>
    <row r="6418" spans="1:6" x14ac:dyDescent="0.25">
      <c r="A6418" s="22">
        <v>43504</v>
      </c>
      <c r="B6418" s="7">
        <v>0.93</v>
      </c>
      <c r="C6418" t="s">
        <v>7229</v>
      </c>
      <c r="D6418" t="s">
        <v>7200</v>
      </c>
      <c r="E6418" t="s">
        <v>2227</v>
      </c>
      <c r="F6418" s="8">
        <v>92</v>
      </c>
    </row>
    <row r="6419" spans="1:6" x14ac:dyDescent="0.25">
      <c r="A6419" s="22">
        <v>43489</v>
      </c>
      <c r="B6419" s="7">
        <v>0.96</v>
      </c>
      <c r="C6419" t="s">
        <v>7232</v>
      </c>
      <c r="D6419" t="s">
        <v>7202</v>
      </c>
      <c r="E6419" t="s">
        <v>5433</v>
      </c>
      <c r="F6419" s="8">
        <v>92</v>
      </c>
    </row>
    <row r="6420" spans="1:6" x14ac:dyDescent="0.25">
      <c r="A6420" s="22">
        <v>43500</v>
      </c>
      <c r="B6420" s="7">
        <v>0.72</v>
      </c>
      <c r="C6420" t="s">
        <v>7226</v>
      </c>
      <c r="D6420" t="s">
        <v>7201</v>
      </c>
      <c r="E6420" t="s">
        <v>5530</v>
      </c>
      <c r="F6420" s="8">
        <v>92</v>
      </c>
    </row>
    <row r="6421" spans="1:6" x14ac:dyDescent="0.25">
      <c r="A6421" s="22">
        <v>43438</v>
      </c>
      <c r="B6421" s="7">
        <v>0.28999999999999998</v>
      </c>
      <c r="C6421" t="s">
        <v>7231</v>
      </c>
      <c r="D6421" t="s">
        <v>7200</v>
      </c>
      <c r="E6421" t="s">
        <v>6441</v>
      </c>
      <c r="F6421" s="8">
        <v>92</v>
      </c>
    </row>
    <row r="6422" spans="1:6" x14ac:dyDescent="0.25">
      <c r="A6422" s="22">
        <v>43518</v>
      </c>
      <c r="B6422" s="7">
        <v>0.26</v>
      </c>
      <c r="C6422" t="s">
        <v>7229</v>
      </c>
      <c r="D6422" t="s">
        <v>9</v>
      </c>
      <c r="E6422" t="s">
        <v>5249</v>
      </c>
      <c r="F6422" s="8">
        <v>92</v>
      </c>
    </row>
    <row r="6423" spans="1:6" x14ac:dyDescent="0.25">
      <c r="A6423" s="22">
        <v>43503</v>
      </c>
      <c r="B6423" s="7">
        <v>0.79</v>
      </c>
      <c r="C6423" t="s">
        <v>7232</v>
      </c>
      <c r="D6423" t="s">
        <v>9</v>
      </c>
      <c r="E6423" t="s">
        <v>6929</v>
      </c>
      <c r="F6423" s="8">
        <v>92</v>
      </c>
    </row>
    <row r="6424" spans="1:6" x14ac:dyDescent="0.25">
      <c r="A6424" s="22">
        <v>43511</v>
      </c>
      <c r="B6424" s="7">
        <v>0.9</v>
      </c>
      <c r="C6424" t="s">
        <v>7229</v>
      </c>
      <c r="D6424" t="s">
        <v>9</v>
      </c>
      <c r="E6424" t="s">
        <v>2301</v>
      </c>
      <c r="F6424" s="8">
        <v>92</v>
      </c>
    </row>
    <row r="6425" spans="1:6" x14ac:dyDescent="0.25">
      <c r="A6425" s="22">
        <v>43553</v>
      </c>
      <c r="B6425" s="7">
        <v>0.11</v>
      </c>
      <c r="C6425" t="s">
        <v>7229</v>
      </c>
      <c r="D6425" t="s">
        <v>7201</v>
      </c>
      <c r="E6425" t="s">
        <v>888</v>
      </c>
      <c r="F6425" s="8">
        <v>92</v>
      </c>
    </row>
    <row r="6426" spans="1:6" x14ac:dyDescent="0.25">
      <c r="A6426" s="22">
        <v>43542</v>
      </c>
      <c r="B6426" s="7">
        <v>0.6</v>
      </c>
      <c r="C6426" t="s">
        <v>7226</v>
      </c>
      <c r="D6426" t="s">
        <v>7200</v>
      </c>
      <c r="E6426" t="s">
        <v>6162</v>
      </c>
      <c r="F6426" s="8">
        <v>92</v>
      </c>
    </row>
    <row r="6427" spans="1:6" x14ac:dyDescent="0.25">
      <c r="A6427" s="22">
        <v>43462</v>
      </c>
      <c r="B6427" s="7">
        <v>0.12</v>
      </c>
      <c r="C6427" t="s">
        <v>7229</v>
      </c>
      <c r="D6427" t="s">
        <v>9</v>
      </c>
      <c r="E6427" t="s">
        <v>5247</v>
      </c>
      <c r="F6427" s="8">
        <v>92</v>
      </c>
    </row>
    <row r="6428" spans="1:6" x14ac:dyDescent="0.25">
      <c r="A6428" s="22">
        <v>43504</v>
      </c>
      <c r="B6428" s="7">
        <v>0.2</v>
      </c>
      <c r="C6428" t="s">
        <v>7229</v>
      </c>
      <c r="D6428" t="s">
        <v>7200</v>
      </c>
      <c r="E6428" t="s">
        <v>6829</v>
      </c>
      <c r="F6428" s="8">
        <v>92</v>
      </c>
    </row>
    <row r="6429" spans="1:6" x14ac:dyDescent="0.25">
      <c r="A6429" s="22">
        <v>43476</v>
      </c>
      <c r="B6429" s="7">
        <v>0.84</v>
      </c>
      <c r="C6429" t="s">
        <v>7229</v>
      </c>
      <c r="D6429" t="s">
        <v>7201</v>
      </c>
      <c r="E6429" t="s">
        <v>5698</v>
      </c>
      <c r="F6429" s="8">
        <v>92</v>
      </c>
    </row>
    <row r="6430" spans="1:6" x14ac:dyDescent="0.25">
      <c r="A6430" s="22">
        <v>43461</v>
      </c>
      <c r="B6430" s="7">
        <v>0.03</v>
      </c>
      <c r="C6430" t="s">
        <v>7232</v>
      </c>
      <c r="D6430" t="s">
        <v>7201</v>
      </c>
      <c r="E6430" t="s">
        <v>5958</v>
      </c>
      <c r="F6430" s="8">
        <v>92</v>
      </c>
    </row>
    <row r="6431" spans="1:6" x14ac:dyDescent="0.25">
      <c r="A6431" s="22">
        <v>43473</v>
      </c>
      <c r="B6431" s="7">
        <v>0.79</v>
      </c>
      <c r="C6431" t="s">
        <v>7231</v>
      </c>
      <c r="D6431" t="s">
        <v>9</v>
      </c>
      <c r="E6431" t="s">
        <v>6619</v>
      </c>
      <c r="F6431" s="8">
        <v>92</v>
      </c>
    </row>
    <row r="6432" spans="1:6" x14ac:dyDescent="0.25">
      <c r="A6432" s="22">
        <v>43475</v>
      </c>
      <c r="B6432" s="7">
        <v>0.48</v>
      </c>
      <c r="C6432" t="s">
        <v>7232</v>
      </c>
      <c r="D6432" t="s">
        <v>7200</v>
      </c>
      <c r="E6432" t="s">
        <v>6503</v>
      </c>
      <c r="F6432" s="8">
        <v>92</v>
      </c>
    </row>
    <row r="6433" spans="1:6" x14ac:dyDescent="0.25">
      <c r="A6433" s="22">
        <v>43451</v>
      </c>
      <c r="B6433" s="7">
        <v>0.46</v>
      </c>
      <c r="C6433" t="s">
        <v>7226</v>
      </c>
      <c r="D6433" t="s">
        <v>9</v>
      </c>
      <c r="E6433" t="s">
        <v>126</v>
      </c>
      <c r="F6433" s="8">
        <v>92</v>
      </c>
    </row>
    <row r="6434" spans="1:6" x14ac:dyDescent="0.25">
      <c r="A6434" s="22">
        <v>43468</v>
      </c>
      <c r="B6434" s="7">
        <v>0.02</v>
      </c>
      <c r="C6434" t="s">
        <v>7232</v>
      </c>
      <c r="D6434" t="s">
        <v>9</v>
      </c>
      <c r="E6434" t="s">
        <v>6923</v>
      </c>
      <c r="F6434" s="8">
        <v>92</v>
      </c>
    </row>
    <row r="6435" spans="1:6" x14ac:dyDescent="0.25">
      <c r="A6435" s="22">
        <v>43468</v>
      </c>
      <c r="B6435" s="7">
        <v>0.06</v>
      </c>
      <c r="C6435" t="s">
        <v>7232</v>
      </c>
      <c r="D6435" t="s">
        <v>7200</v>
      </c>
      <c r="E6435" t="s">
        <v>530</v>
      </c>
      <c r="F6435" s="8">
        <v>92</v>
      </c>
    </row>
    <row r="6436" spans="1:6" x14ac:dyDescent="0.25">
      <c r="A6436" s="22">
        <v>43531</v>
      </c>
      <c r="B6436" s="7">
        <v>0.04</v>
      </c>
      <c r="C6436" t="s">
        <v>7232</v>
      </c>
      <c r="D6436" t="s">
        <v>9</v>
      </c>
      <c r="E6436" t="s">
        <v>5294</v>
      </c>
      <c r="F6436" s="8">
        <v>92</v>
      </c>
    </row>
    <row r="6437" spans="1:6" x14ac:dyDescent="0.25">
      <c r="A6437" s="22">
        <v>43556</v>
      </c>
      <c r="B6437" s="7">
        <v>0.18</v>
      </c>
      <c r="C6437" t="s">
        <v>7226</v>
      </c>
      <c r="D6437" t="s">
        <v>7200</v>
      </c>
      <c r="E6437" t="s">
        <v>5252</v>
      </c>
      <c r="F6437" s="8">
        <v>92</v>
      </c>
    </row>
    <row r="6438" spans="1:6" x14ac:dyDescent="0.25">
      <c r="A6438" s="22">
        <v>43524</v>
      </c>
      <c r="B6438" s="7">
        <v>0.7</v>
      </c>
      <c r="C6438" t="s">
        <v>7232</v>
      </c>
      <c r="D6438" t="s">
        <v>7201</v>
      </c>
      <c r="E6438" t="s">
        <v>7176</v>
      </c>
      <c r="F6438" s="8">
        <v>92</v>
      </c>
    </row>
    <row r="6439" spans="1:6" x14ac:dyDescent="0.25">
      <c r="A6439" s="22">
        <v>43452</v>
      </c>
      <c r="B6439" s="7">
        <v>0.77</v>
      </c>
      <c r="C6439" t="s">
        <v>7231</v>
      </c>
      <c r="D6439" t="s">
        <v>7202</v>
      </c>
      <c r="E6439" t="s">
        <v>6623</v>
      </c>
      <c r="F6439" s="8">
        <v>92</v>
      </c>
    </row>
    <row r="6440" spans="1:6" x14ac:dyDescent="0.25">
      <c r="A6440" s="22">
        <v>43433</v>
      </c>
      <c r="B6440" s="7">
        <v>0.6</v>
      </c>
      <c r="C6440" t="s">
        <v>7232</v>
      </c>
      <c r="D6440" t="s">
        <v>7200</v>
      </c>
      <c r="E6440" t="s">
        <v>1265</v>
      </c>
      <c r="F6440" s="8">
        <v>92</v>
      </c>
    </row>
    <row r="6441" spans="1:6" x14ac:dyDescent="0.25">
      <c r="A6441" s="22">
        <v>43462</v>
      </c>
      <c r="B6441" s="7">
        <v>0.36</v>
      </c>
      <c r="C6441" t="s">
        <v>7229</v>
      </c>
      <c r="D6441" t="s">
        <v>9</v>
      </c>
      <c r="E6441" t="s">
        <v>6723</v>
      </c>
      <c r="F6441" s="8">
        <v>92</v>
      </c>
    </row>
    <row r="6442" spans="1:6" x14ac:dyDescent="0.25">
      <c r="A6442" s="22">
        <v>43423</v>
      </c>
      <c r="B6442" s="7">
        <v>0.46</v>
      </c>
      <c r="C6442" t="s">
        <v>7226</v>
      </c>
      <c r="D6442" t="s">
        <v>7201</v>
      </c>
      <c r="E6442" t="s">
        <v>5890</v>
      </c>
      <c r="F6442" s="8">
        <v>92</v>
      </c>
    </row>
    <row r="6443" spans="1:6" x14ac:dyDescent="0.25">
      <c r="A6443" s="22">
        <v>43482</v>
      </c>
      <c r="B6443" s="7">
        <v>0.56000000000000005</v>
      </c>
      <c r="C6443" t="s">
        <v>7232</v>
      </c>
      <c r="D6443" t="s">
        <v>7202</v>
      </c>
      <c r="E6443" t="s">
        <v>4592</v>
      </c>
      <c r="F6443" s="8">
        <v>92</v>
      </c>
    </row>
    <row r="6444" spans="1:6" x14ac:dyDescent="0.25">
      <c r="A6444" s="22">
        <v>43465</v>
      </c>
      <c r="B6444" s="7">
        <v>0.35</v>
      </c>
      <c r="C6444" t="s">
        <v>7226</v>
      </c>
      <c r="D6444" t="s">
        <v>7202</v>
      </c>
      <c r="E6444" t="s">
        <v>6454</v>
      </c>
      <c r="F6444" s="8">
        <v>92</v>
      </c>
    </row>
    <row r="6445" spans="1:6" x14ac:dyDescent="0.25">
      <c r="A6445" s="22">
        <v>43462</v>
      </c>
      <c r="B6445" s="7">
        <v>0.4</v>
      </c>
      <c r="C6445" t="s">
        <v>7229</v>
      </c>
      <c r="D6445" t="s">
        <v>9</v>
      </c>
      <c r="E6445" t="s">
        <v>6659</v>
      </c>
      <c r="F6445" s="8">
        <v>92</v>
      </c>
    </row>
    <row r="6446" spans="1:6" x14ac:dyDescent="0.25">
      <c r="A6446" s="22">
        <v>43531</v>
      </c>
      <c r="B6446" s="7">
        <v>0.27</v>
      </c>
      <c r="C6446" t="s">
        <v>7232</v>
      </c>
      <c r="D6446" t="s">
        <v>7201</v>
      </c>
      <c r="E6446" t="s">
        <v>6821</v>
      </c>
      <c r="F6446" s="8">
        <v>92</v>
      </c>
    </row>
    <row r="6447" spans="1:6" x14ac:dyDescent="0.25">
      <c r="A6447" s="22">
        <v>43532</v>
      </c>
      <c r="B6447" s="7">
        <v>0.45</v>
      </c>
      <c r="C6447" t="s">
        <v>7229</v>
      </c>
      <c r="D6447" t="s">
        <v>7201</v>
      </c>
      <c r="E6447" t="s">
        <v>42</v>
      </c>
      <c r="F6447" s="8">
        <v>92</v>
      </c>
    </row>
    <row r="6448" spans="1:6" x14ac:dyDescent="0.25">
      <c r="A6448" s="22">
        <v>43524</v>
      </c>
      <c r="B6448" s="7">
        <v>0.72</v>
      </c>
      <c r="C6448" t="s">
        <v>7232</v>
      </c>
      <c r="D6448" t="s">
        <v>7203</v>
      </c>
      <c r="E6448" t="s">
        <v>1150</v>
      </c>
      <c r="F6448" s="8">
        <v>92</v>
      </c>
    </row>
    <row r="6449" spans="1:6" x14ac:dyDescent="0.25">
      <c r="A6449" s="22">
        <v>43452</v>
      </c>
      <c r="B6449" s="7">
        <v>0.68</v>
      </c>
      <c r="C6449" t="s">
        <v>7231</v>
      </c>
      <c r="D6449" t="s">
        <v>9</v>
      </c>
      <c r="E6449" t="s">
        <v>6071</v>
      </c>
      <c r="F6449" s="8">
        <v>92</v>
      </c>
    </row>
    <row r="6450" spans="1:6" x14ac:dyDescent="0.25">
      <c r="A6450" s="22">
        <v>43424</v>
      </c>
      <c r="B6450" s="7">
        <v>0.9</v>
      </c>
      <c r="C6450" t="s">
        <v>7231</v>
      </c>
      <c r="D6450" t="s">
        <v>9</v>
      </c>
      <c r="E6450" t="s">
        <v>6213</v>
      </c>
      <c r="F6450" s="8">
        <v>92</v>
      </c>
    </row>
    <row r="6451" spans="1:6" x14ac:dyDescent="0.25">
      <c r="A6451" s="22">
        <v>43451</v>
      </c>
      <c r="B6451" s="7">
        <v>0.71</v>
      </c>
      <c r="C6451" t="s">
        <v>7226</v>
      </c>
      <c r="D6451" t="s">
        <v>9</v>
      </c>
      <c r="E6451" t="s">
        <v>6048</v>
      </c>
      <c r="F6451" s="8">
        <v>92</v>
      </c>
    </row>
    <row r="6452" spans="1:6" x14ac:dyDescent="0.25">
      <c r="A6452" s="22">
        <v>43539</v>
      </c>
      <c r="B6452" s="7">
        <v>0.73</v>
      </c>
      <c r="C6452" t="s">
        <v>7229</v>
      </c>
      <c r="D6452" t="s">
        <v>9</v>
      </c>
      <c r="E6452" t="s">
        <v>39</v>
      </c>
      <c r="F6452" s="8">
        <v>92</v>
      </c>
    </row>
    <row r="6453" spans="1:6" x14ac:dyDescent="0.25">
      <c r="A6453" s="22">
        <v>43493</v>
      </c>
      <c r="B6453" s="7">
        <v>0.46</v>
      </c>
      <c r="C6453" t="s">
        <v>7226</v>
      </c>
      <c r="D6453" t="s">
        <v>9</v>
      </c>
      <c r="E6453" t="s">
        <v>7024</v>
      </c>
      <c r="F6453" s="8">
        <v>92</v>
      </c>
    </row>
    <row r="6454" spans="1:6" x14ac:dyDescent="0.25">
      <c r="A6454" s="22">
        <v>43500</v>
      </c>
      <c r="B6454" s="7">
        <v>0.32</v>
      </c>
      <c r="C6454" t="s">
        <v>7226</v>
      </c>
      <c r="D6454" t="s">
        <v>7203</v>
      </c>
      <c r="E6454" t="s">
        <v>880</v>
      </c>
      <c r="F6454" s="8">
        <v>92</v>
      </c>
    </row>
    <row r="6455" spans="1:6" x14ac:dyDescent="0.25">
      <c r="A6455" s="22">
        <v>43441</v>
      </c>
      <c r="B6455" s="7">
        <v>0.66</v>
      </c>
      <c r="C6455" t="s">
        <v>7229</v>
      </c>
      <c r="D6455" t="s">
        <v>7200</v>
      </c>
      <c r="E6455" t="s">
        <v>7040</v>
      </c>
      <c r="F6455" s="8">
        <v>92</v>
      </c>
    </row>
    <row r="6456" spans="1:6" x14ac:dyDescent="0.25">
      <c r="A6456" s="22">
        <v>43524</v>
      </c>
      <c r="B6456" s="7">
        <v>0.02</v>
      </c>
      <c r="C6456" t="s">
        <v>7232</v>
      </c>
      <c r="D6456" t="s">
        <v>9</v>
      </c>
      <c r="E6456" t="s">
        <v>5865</v>
      </c>
      <c r="F6456" s="8">
        <v>92</v>
      </c>
    </row>
    <row r="6457" spans="1:6" x14ac:dyDescent="0.25">
      <c r="A6457" s="22">
        <v>43528</v>
      </c>
      <c r="B6457" s="7">
        <v>0.18</v>
      </c>
      <c r="C6457" t="s">
        <v>7226</v>
      </c>
      <c r="D6457" t="s">
        <v>7200</v>
      </c>
      <c r="E6457" t="s">
        <v>5202</v>
      </c>
      <c r="F6457" s="8">
        <v>92</v>
      </c>
    </row>
    <row r="6458" spans="1:6" x14ac:dyDescent="0.25">
      <c r="A6458" s="22">
        <v>43535</v>
      </c>
      <c r="B6458" s="7">
        <v>0.15</v>
      </c>
      <c r="C6458" t="s">
        <v>7226</v>
      </c>
      <c r="D6458" t="s">
        <v>7203</v>
      </c>
      <c r="E6458" t="s">
        <v>2745</v>
      </c>
      <c r="F6458" s="8">
        <v>92</v>
      </c>
    </row>
    <row r="6459" spans="1:6" x14ac:dyDescent="0.25">
      <c r="A6459" s="22">
        <v>43454</v>
      </c>
      <c r="B6459" s="7">
        <v>0.71</v>
      </c>
      <c r="C6459" t="s">
        <v>7232</v>
      </c>
      <c r="D6459" t="s">
        <v>7202</v>
      </c>
      <c r="E6459" t="s">
        <v>5610</v>
      </c>
      <c r="F6459" s="8">
        <v>92</v>
      </c>
    </row>
    <row r="6460" spans="1:6" x14ac:dyDescent="0.25">
      <c r="A6460" s="22">
        <v>43529</v>
      </c>
      <c r="B6460" s="7">
        <v>0.74</v>
      </c>
      <c r="C6460" t="s">
        <v>7231</v>
      </c>
      <c r="D6460" t="s">
        <v>7200</v>
      </c>
      <c r="E6460" t="s">
        <v>6692</v>
      </c>
      <c r="F6460" s="8">
        <v>92</v>
      </c>
    </row>
    <row r="6461" spans="1:6" x14ac:dyDescent="0.25">
      <c r="A6461" s="22">
        <v>43473</v>
      </c>
      <c r="B6461" s="7">
        <v>0.8</v>
      </c>
      <c r="C6461" t="s">
        <v>7231</v>
      </c>
      <c r="D6461" t="s">
        <v>9</v>
      </c>
      <c r="E6461" t="s">
        <v>5222</v>
      </c>
      <c r="F6461" s="8">
        <v>92</v>
      </c>
    </row>
    <row r="6462" spans="1:6" x14ac:dyDescent="0.25">
      <c r="A6462" s="22">
        <v>43553</v>
      </c>
      <c r="B6462" s="7">
        <v>0.64</v>
      </c>
      <c r="C6462" t="s">
        <v>7229</v>
      </c>
      <c r="D6462" t="s">
        <v>7202</v>
      </c>
      <c r="E6462" t="s">
        <v>6166</v>
      </c>
      <c r="F6462" s="8">
        <v>92</v>
      </c>
    </row>
    <row r="6463" spans="1:6" x14ac:dyDescent="0.25">
      <c r="A6463" s="22">
        <v>43437</v>
      </c>
      <c r="B6463" s="7">
        <v>0.56999999999999995</v>
      </c>
      <c r="C6463" t="s">
        <v>7226</v>
      </c>
      <c r="D6463" t="s">
        <v>9</v>
      </c>
      <c r="E6463" t="s">
        <v>5649</v>
      </c>
      <c r="F6463" s="8">
        <v>92</v>
      </c>
    </row>
    <row r="6464" spans="1:6" x14ac:dyDescent="0.25">
      <c r="A6464" s="22">
        <v>43475</v>
      </c>
      <c r="B6464" s="7">
        <v>0.62</v>
      </c>
      <c r="C6464" t="s">
        <v>7232</v>
      </c>
      <c r="D6464" t="s">
        <v>7201</v>
      </c>
      <c r="E6464" t="s">
        <v>6005</v>
      </c>
      <c r="F6464" s="8">
        <v>92</v>
      </c>
    </row>
    <row r="6465" spans="1:6" x14ac:dyDescent="0.25">
      <c r="A6465" s="22">
        <v>43480</v>
      </c>
      <c r="B6465" s="7">
        <v>0.77</v>
      </c>
      <c r="C6465" t="s">
        <v>7231</v>
      </c>
      <c r="D6465" t="s">
        <v>7201</v>
      </c>
      <c r="E6465" t="s">
        <v>5064</v>
      </c>
      <c r="F6465" s="8">
        <v>92</v>
      </c>
    </row>
    <row r="6466" spans="1:6" x14ac:dyDescent="0.25">
      <c r="A6466" s="22">
        <v>43539</v>
      </c>
      <c r="B6466" s="7">
        <v>0.75</v>
      </c>
      <c r="C6466" t="s">
        <v>7229</v>
      </c>
      <c r="D6466" t="s">
        <v>9</v>
      </c>
      <c r="E6466" t="s">
        <v>5470</v>
      </c>
      <c r="F6466" s="8">
        <v>92</v>
      </c>
    </row>
    <row r="6467" spans="1:6" x14ac:dyDescent="0.25">
      <c r="A6467" s="22">
        <v>43420</v>
      </c>
      <c r="B6467" s="7">
        <v>0.51</v>
      </c>
      <c r="C6467" t="s">
        <v>7229</v>
      </c>
      <c r="D6467" t="s">
        <v>7200</v>
      </c>
      <c r="E6467" t="s">
        <v>5395</v>
      </c>
      <c r="F6467" s="8">
        <v>92</v>
      </c>
    </row>
    <row r="6468" spans="1:6" x14ac:dyDescent="0.25">
      <c r="A6468" s="22">
        <v>43476</v>
      </c>
      <c r="B6468" s="7">
        <v>0.01</v>
      </c>
      <c r="C6468" t="s">
        <v>7229</v>
      </c>
      <c r="D6468" t="s">
        <v>9</v>
      </c>
      <c r="E6468" t="s">
        <v>5236</v>
      </c>
      <c r="F6468" s="8">
        <v>92</v>
      </c>
    </row>
    <row r="6469" spans="1:6" x14ac:dyDescent="0.25">
      <c r="A6469" s="22">
        <v>43465</v>
      </c>
      <c r="B6469" s="7">
        <v>0.89</v>
      </c>
      <c r="C6469" t="s">
        <v>7226</v>
      </c>
      <c r="D6469" t="s">
        <v>9</v>
      </c>
      <c r="E6469" t="s">
        <v>4110</v>
      </c>
      <c r="F6469" s="8">
        <v>92</v>
      </c>
    </row>
    <row r="6470" spans="1:6" x14ac:dyDescent="0.25">
      <c r="A6470" s="22">
        <v>43441</v>
      </c>
      <c r="B6470" s="7">
        <v>0.24</v>
      </c>
      <c r="C6470" t="s">
        <v>7229</v>
      </c>
      <c r="D6470" t="s">
        <v>9</v>
      </c>
      <c r="E6470" t="s">
        <v>6566</v>
      </c>
      <c r="F6470" s="8">
        <v>92</v>
      </c>
    </row>
    <row r="6471" spans="1:6" x14ac:dyDescent="0.25">
      <c r="A6471" s="22">
        <v>43531</v>
      </c>
      <c r="B6471" s="7">
        <v>0.06</v>
      </c>
      <c r="C6471" t="s">
        <v>7232</v>
      </c>
      <c r="D6471" t="s">
        <v>7201</v>
      </c>
      <c r="E6471" t="s">
        <v>2878</v>
      </c>
      <c r="F6471" s="8">
        <v>92</v>
      </c>
    </row>
    <row r="6472" spans="1:6" x14ac:dyDescent="0.25">
      <c r="A6472" s="22">
        <v>43459</v>
      </c>
      <c r="B6472" s="7">
        <v>0.21</v>
      </c>
      <c r="C6472" t="s">
        <v>7231</v>
      </c>
      <c r="D6472" t="s">
        <v>7201</v>
      </c>
      <c r="E6472" t="s">
        <v>4395</v>
      </c>
      <c r="F6472" s="8">
        <v>92</v>
      </c>
    </row>
    <row r="6473" spans="1:6" x14ac:dyDescent="0.25">
      <c r="A6473" s="22">
        <v>43461</v>
      </c>
      <c r="B6473" s="7">
        <v>0.4</v>
      </c>
      <c r="C6473" t="s">
        <v>7232</v>
      </c>
      <c r="D6473" t="s">
        <v>7200</v>
      </c>
      <c r="E6473" t="s">
        <v>6521</v>
      </c>
      <c r="F6473" s="8">
        <v>92</v>
      </c>
    </row>
    <row r="6474" spans="1:6" x14ac:dyDescent="0.25">
      <c r="A6474" s="22">
        <v>43545</v>
      </c>
      <c r="B6474" s="7">
        <v>0.3</v>
      </c>
      <c r="C6474" t="s">
        <v>7232</v>
      </c>
      <c r="D6474" t="s">
        <v>7203</v>
      </c>
      <c r="E6474" t="s">
        <v>6839</v>
      </c>
      <c r="F6474" s="8">
        <v>92</v>
      </c>
    </row>
    <row r="6475" spans="1:6" x14ac:dyDescent="0.25">
      <c r="A6475" s="22">
        <v>43462</v>
      </c>
      <c r="B6475" s="7">
        <v>0.34</v>
      </c>
      <c r="C6475" t="s">
        <v>7229</v>
      </c>
      <c r="D6475" t="s">
        <v>9</v>
      </c>
      <c r="E6475" t="s">
        <v>6988</v>
      </c>
      <c r="F6475" s="8">
        <v>92</v>
      </c>
    </row>
    <row r="6476" spans="1:6" x14ac:dyDescent="0.25">
      <c r="A6476" s="22">
        <v>43500</v>
      </c>
      <c r="B6476" s="7">
        <v>0.09</v>
      </c>
      <c r="C6476" t="s">
        <v>7226</v>
      </c>
      <c r="D6476" t="s">
        <v>7200</v>
      </c>
      <c r="E6476" t="s">
        <v>6852</v>
      </c>
      <c r="F6476" s="8">
        <v>92</v>
      </c>
    </row>
    <row r="6477" spans="1:6" x14ac:dyDescent="0.25">
      <c r="A6477" s="22">
        <v>43504</v>
      </c>
      <c r="B6477" s="7">
        <v>0.09</v>
      </c>
      <c r="C6477" t="s">
        <v>7229</v>
      </c>
      <c r="D6477" t="s">
        <v>9</v>
      </c>
      <c r="E6477" t="s">
        <v>6389</v>
      </c>
      <c r="F6477" s="8">
        <v>92</v>
      </c>
    </row>
    <row r="6478" spans="1:6" x14ac:dyDescent="0.25">
      <c r="A6478" s="22">
        <v>43466</v>
      </c>
      <c r="B6478" s="7">
        <v>0.01</v>
      </c>
      <c r="C6478" t="s">
        <v>7231</v>
      </c>
      <c r="D6478" t="s">
        <v>7200</v>
      </c>
      <c r="E6478" t="s">
        <v>5028</v>
      </c>
      <c r="F6478" s="8">
        <v>92</v>
      </c>
    </row>
    <row r="6479" spans="1:6" x14ac:dyDescent="0.25">
      <c r="A6479" s="22">
        <v>43426</v>
      </c>
      <c r="B6479" s="7">
        <v>0.59</v>
      </c>
      <c r="C6479" t="s">
        <v>7232</v>
      </c>
      <c r="D6479" t="s">
        <v>7200</v>
      </c>
      <c r="E6479" t="s">
        <v>5208</v>
      </c>
      <c r="F6479" s="8">
        <v>92</v>
      </c>
    </row>
    <row r="6480" spans="1:6" x14ac:dyDescent="0.25">
      <c r="A6480" s="22">
        <v>43441</v>
      </c>
      <c r="B6480" s="7">
        <v>0.08</v>
      </c>
      <c r="C6480" t="s">
        <v>7229</v>
      </c>
      <c r="D6480" t="s">
        <v>7201</v>
      </c>
      <c r="E6480" t="s">
        <v>6138</v>
      </c>
      <c r="F6480" s="8">
        <v>92</v>
      </c>
    </row>
    <row r="6481" spans="1:6" x14ac:dyDescent="0.25">
      <c r="A6481" s="22">
        <v>43433</v>
      </c>
      <c r="B6481" s="7">
        <v>0.1</v>
      </c>
      <c r="C6481" t="s">
        <v>7232</v>
      </c>
      <c r="D6481" t="s">
        <v>7200</v>
      </c>
      <c r="E6481" t="s">
        <v>5536</v>
      </c>
      <c r="F6481" s="8">
        <v>92</v>
      </c>
    </row>
    <row r="6482" spans="1:6" x14ac:dyDescent="0.25">
      <c r="A6482" s="22">
        <v>43480</v>
      </c>
      <c r="B6482" s="7">
        <v>0.38</v>
      </c>
      <c r="C6482" t="s">
        <v>7231</v>
      </c>
      <c r="D6482" t="s">
        <v>9</v>
      </c>
      <c r="E6482" t="s">
        <v>6920</v>
      </c>
      <c r="F6482" s="8">
        <v>92</v>
      </c>
    </row>
    <row r="6483" spans="1:6" x14ac:dyDescent="0.25">
      <c r="A6483" s="22">
        <v>43479</v>
      </c>
      <c r="B6483" s="7">
        <v>0.43</v>
      </c>
      <c r="C6483" t="s">
        <v>7226</v>
      </c>
      <c r="D6483" t="s">
        <v>7200</v>
      </c>
      <c r="E6483" t="s">
        <v>5880</v>
      </c>
      <c r="F6483" s="8">
        <v>92</v>
      </c>
    </row>
    <row r="6484" spans="1:6" x14ac:dyDescent="0.25">
      <c r="A6484" s="22">
        <v>43430</v>
      </c>
      <c r="B6484" s="7">
        <v>7.0000000000000007E-2</v>
      </c>
      <c r="C6484" t="s">
        <v>7226</v>
      </c>
      <c r="D6484" t="s">
        <v>7200</v>
      </c>
      <c r="E6484" t="s">
        <v>6049</v>
      </c>
      <c r="F6484" s="8">
        <v>92</v>
      </c>
    </row>
    <row r="6485" spans="1:6" x14ac:dyDescent="0.25">
      <c r="A6485" s="22">
        <v>43496</v>
      </c>
      <c r="B6485" s="7">
        <v>0.49</v>
      </c>
      <c r="C6485" t="s">
        <v>7232</v>
      </c>
      <c r="D6485" t="s">
        <v>7202</v>
      </c>
      <c r="E6485" t="s">
        <v>7039</v>
      </c>
      <c r="F6485" s="8">
        <v>92</v>
      </c>
    </row>
    <row r="6486" spans="1:6" x14ac:dyDescent="0.25">
      <c r="A6486" s="22">
        <v>43469</v>
      </c>
      <c r="B6486" s="7">
        <v>0.79</v>
      </c>
      <c r="C6486" t="s">
        <v>7229</v>
      </c>
      <c r="D6486" t="s">
        <v>7201</v>
      </c>
      <c r="E6486" t="s">
        <v>6510</v>
      </c>
      <c r="F6486" s="8">
        <v>92</v>
      </c>
    </row>
    <row r="6487" spans="1:6" x14ac:dyDescent="0.25">
      <c r="A6487" s="22">
        <v>43494</v>
      </c>
      <c r="B6487" s="7">
        <v>0.95</v>
      </c>
      <c r="C6487" t="s">
        <v>7231</v>
      </c>
      <c r="D6487" t="s">
        <v>7201</v>
      </c>
      <c r="E6487" t="s">
        <v>25</v>
      </c>
      <c r="F6487" s="8">
        <v>92</v>
      </c>
    </row>
    <row r="6488" spans="1:6" x14ac:dyDescent="0.25">
      <c r="A6488" s="22">
        <v>43461</v>
      </c>
      <c r="B6488" s="7">
        <v>0.9</v>
      </c>
      <c r="C6488" t="s">
        <v>7232</v>
      </c>
      <c r="D6488" t="s">
        <v>9</v>
      </c>
      <c r="E6488" t="s">
        <v>5224</v>
      </c>
      <c r="F6488" s="8">
        <v>92</v>
      </c>
    </row>
    <row r="6489" spans="1:6" x14ac:dyDescent="0.25">
      <c r="A6489" s="22">
        <v>43454</v>
      </c>
      <c r="B6489" s="7">
        <v>0.37</v>
      </c>
      <c r="C6489" t="s">
        <v>7232</v>
      </c>
      <c r="D6489" t="s">
        <v>7200</v>
      </c>
      <c r="E6489" t="s">
        <v>7081</v>
      </c>
      <c r="F6489" s="8">
        <v>92</v>
      </c>
    </row>
    <row r="6490" spans="1:6" x14ac:dyDescent="0.25">
      <c r="A6490" s="22">
        <v>43508</v>
      </c>
      <c r="B6490" s="7">
        <v>0.81</v>
      </c>
      <c r="C6490" t="s">
        <v>7231</v>
      </c>
      <c r="D6490" t="s">
        <v>7200</v>
      </c>
      <c r="E6490" t="s">
        <v>5352</v>
      </c>
      <c r="F6490" s="8">
        <v>92</v>
      </c>
    </row>
    <row r="6491" spans="1:6" x14ac:dyDescent="0.25">
      <c r="A6491" s="22">
        <v>43458</v>
      </c>
      <c r="B6491" s="7">
        <v>0.84</v>
      </c>
      <c r="C6491" t="s">
        <v>7226</v>
      </c>
      <c r="D6491" t="s">
        <v>9</v>
      </c>
      <c r="E6491" t="s">
        <v>5493</v>
      </c>
      <c r="F6491" s="8">
        <v>92</v>
      </c>
    </row>
    <row r="6492" spans="1:6" x14ac:dyDescent="0.25">
      <c r="A6492" s="22">
        <v>43430</v>
      </c>
      <c r="B6492" s="7">
        <v>0.43</v>
      </c>
      <c r="C6492" t="s">
        <v>7226</v>
      </c>
      <c r="D6492" t="s">
        <v>7201</v>
      </c>
      <c r="E6492" t="s">
        <v>1327</v>
      </c>
      <c r="F6492" s="8">
        <v>92</v>
      </c>
    </row>
    <row r="6493" spans="1:6" x14ac:dyDescent="0.25">
      <c r="A6493" s="22">
        <v>43525</v>
      </c>
      <c r="B6493" s="7">
        <v>0.76</v>
      </c>
      <c r="C6493" t="s">
        <v>7229</v>
      </c>
      <c r="D6493" t="s">
        <v>7202</v>
      </c>
      <c r="E6493" t="s">
        <v>7060</v>
      </c>
      <c r="F6493" s="8">
        <v>92</v>
      </c>
    </row>
    <row r="6494" spans="1:6" x14ac:dyDescent="0.25">
      <c r="A6494" s="22">
        <v>43466</v>
      </c>
      <c r="B6494" s="7">
        <v>0.53</v>
      </c>
      <c r="C6494" t="s">
        <v>7231</v>
      </c>
      <c r="D6494" t="s">
        <v>7201</v>
      </c>
      <c r="E6494" t="s">
        <v>6344</v>
      </c>
      <c r="F6494" s="8">
        <v>92</v>
      </c>
    </row>
    <row r="6495" spans="1:6" x14ac:dyDescent="0.25">
      <c r="A6495" s="22">
        <v>43528</v>
      </c>
      <c r="B6495" s="7">
        <v>0.28000000000000003</v>
      </c>
      <c r="C6495" t="s">
        <v>7226</v>
      </c>
      <c r="D6495" t="s">
        <v>7200</v>
      </c>
      <c r="E6495" t="s">
        <v>6610</v>
      </c>
      <c r="F6495" s="8">
        <v>92</v>
      </c>
    </row>
    <row r="6496" spans="1:6" x14ac:dyDescent="0.25">
      <c r="A6496" s="22">
        <v>43475</v>
      </c>
      <c r="B6496" s="7">
        <v>0.3</v>
      </c>
      <c r="C6496" t="s">
        <v>7232</v>
      </c>
      <c r="D6496" t="s">
        <v>7200</v>
      </c>
      <c r="E6496" t="s">
        <v>5926</v>
      </c>
      <c r="F6496" s="8">
        <v>92</v>
      </c>
    </row>
    <row r="6497" spans="1:6" x14ac:dyDescent="0.25">
      <c r="A6497" s="22">
        <v>43539</v>
      </c>
      <c r="B6497" s="7">
        <v>0.9</v>
      </c>
      <c r="C6497" t="s">
        <v>7229</v>
      </c>
      <c r="D6497" t="s">
        <v>7202</v>
      </c>
      <c r="E6497" t="s">
        <v>5775</v>
      </c>
      <c r="F6497" s="8">
        <v>92</v>
      </c>
    </row>
    <row r="6498" spans="1:6" x14ac:dyDescent="0.25">
      <c r="A6498" s="22">
        <v>43496</v>
      </c>
      <c r="B6498" s="7">
        <v>0.36</v>
      </c>
      <c r="C6498" t="s">
        <v>7232</v>
      </c>
      <c r="D6498" t="s">
        <v>7200</v>
      </c>
      <c r="E6498" t="s">
        <v>4395</v>
      </c>
      <c r="F6498" s="8">
        <v>92</v>
      </c>
    </row>
    <row r="6499" spans="1:6" x14ac:dyDescent="0.25">
      <c r="A6499" s="22">
        <v>43433</v>
      </c>
      <c r="B6499" s="7">
        <v>0.78</v>
      </c>
      <c r="C6499" t="s">
        <v>7232</v>
      </c>
      <c r="D6499" t="s">
        <v>7202</v>
      </c>
      <c r="E6499" t="s">
        <v>5817</v>
      </c>
      <c r="F6499" s="8">
        <v>92</v>
      </c>
    </row>
    <row r="6500" spans="1:6" x14ac:dyDescent="0.25">
      <c r="A6500" s="22">
        <v>43496</v>
      </c>
      <c r="B6500" s="7">
        <v>0.36</v>
      </c>
      <c r="C6500" t="s">
        <v>7232</v>
      </c>
      <c r="D6500" t="s">
        <v>9</v>
      </c>
      <c r="E6500" t="s">
        <v>6095</v>
      </c>
      <c r="F6500" s="8">
        <v>92</v>
      </c>
    </row>
    <row r="6501" spans="1:6" x14ac:dyDescent="0.25">
      <c r="A6501" s="22">
        <v>43543</v>
      </c>
      <c r="B6501" s="7">
        <v>0.68</v>
      </c>
      <c r="C6501" t="s">
        <v>7231</v>
      </c>
      <c r="D6501" t="s">
        <v>7201</v>
      </c>
      <c r="E6501" t="s">
        <v>3352</v>
      </c>
      <c r="F6501" s="8">
        <v>92</v>
      </c>
    </row>
    <row r="6502" spans="1:6" x14ac:dyDescent="0.25">
      <c r="A6502" s="22">
        <v>43475</v>
      </c>
      <c r="B6502" s="7">
        <v>0.96</v>
      </c>
      <c r="C6502" t="s">
        <v>7232</v>
      </c>
      <c r="D6502" t="s">
        <v>7201</v>
      </c>
      <c r="E6502" t="s">
        <v>6822</v>
      </c>
      <c r="F6502" s="8">
        <v>92</v>
      </c>
    </row>
    <row r="6503" spans="1:6" x14ac:dyDescent="0.25">
      <c r="A6503" s="22">
        <v>43493</v>
      </c>
      <c r="B6503" s="7">
        <v>0.75</v>
      </c>
      <c r="C6503" t="s">
        <v>7226</v>
      </c>
      <c r="D6503" t="s">
        <v>7201</v>
      </c>
      <c r="E6503" t="s">
        <v>6441</v>
      </c>
      <c r="F6503" s="8">
        <v>92</v>
      </c>
    </row>
    <row r="6504" spans="1:6" x14ac:dyDescent="0.25">
      <c r="A6504" s="22">
        <v>43465</v>
      </c>
      <c r="B6504" s="7">
        <v>0.08</v>
      </c>
      <c r="C6504" t="s">
        <v>7226</v>
      </c>
      <c r="D6504" t="s">
        <v>7200</v>
      </c>
      <c r="E6504" t="s">
        <v>4084</v>
      </c>
      <c r="F6504" s="8">
        <v>92</v>
      </c>
    </row>
    <row r="6505" spans="1:6" x14ac:dyDescent="0.25">
      <c r="A6505" s="22">
        <v>43427</v>
      </c>
      <c r="B6505" s="7">
        <v>0.08</v>
      </c>
      <c r="C6505" t="s">
        <v>7229</v>
      </c>
      <c r="D6505" t="s">
        <v>7200</v>
      </c>
      <c r="E6505" t="s">
        <v>6100</v>
      </c>
      <c r="F6505" s="8">
        <v>92</v>
      </c>
    </row>
    <row r="6506" spans="1:6" x14ac:dyDescent="0.25">
      <c r="A6506" s="22">
        <v>43483</v>
      </c>
      <c r="B6506" s="7">
        <v>0.8</v>
      </c>
      <c r="C6506" t="s">
        <v>7229</v>
      </c>
      <c r="D6506" t="s">
        <v>7202</v>
      </c>
      <c r="E6506" t="s">
        <v>6334</v>
      </c>
      <c r="F6506" s="8">
        <v>92</v>
      </c>
    </row>
    <row r="6507" spans="1:6" x14ac:dyDescent="0.25">
      <c r="A6507" s="22">
        <v>43490</v>
      </c>
      <c r="B6507" s="7">
        <v>0.46</v>
      </c>
      <c r="C6507" t="s">
        <v>7229</v>
      </c>
      <c r="D6507" t="s">
        <v>7202</v>
      </c>
      <c r="E6507" t="s">
        <v>1062</v>
      </c>
      <c r="F6507" s="8">
        <v>92</v>
      </c>
    </row>
    <row r="6508" spans="1:6" x14ac:dyDescent="0.25">
      <c r="A6508" s="22">
        <v>43529</v>
      </c>
      <c r="B6508" s="7">
        <v>0.36</v>
      </c>
      <c r="C6508" t="s">
        <v>7231</v>
      </c>
      <c r="D6508" t="s">
        <v>9</v>
      </c>
      <c r="E6508" t="s">
        <v>6610</v>
      </c>
      <c r="F6508" s="8">
        <v>92</v>
      </c>
    </row>
    <row r="6509" spans="1:6" x14ac:dyDescent="0.25">
      <c r="A6509" s="22">
        <v>43508</v>
      </c>
      <c r="B6509" s="7">
        <v>0.96</v>
      </c>
      <c r="C6509" t="s">
        <v>7231</v>
      </c>
      <c r="D6509" t="s">
        <v>9</v>
      </c>
      <c r="E6509" t="s">
        <v>6143</v>
      </c>
      <c r="F6509" s="8">
        <v>92</v>
      </c>
    </row>
    <row r="6510" spans="1:6" x14ac:dyDescent="0.25">
      <c r="A6510" s="22">
        <v>43504</v>
      </c>
      <c r="B6510" s="7">
        <v>0.83</v>
      </c>
      <c r="C6510" t="s">
        <v>7229</v>
      </c>
      <c r="D6510" t="s">
        <v>7203</v>
      </c>
      <c r="E6510" t="s">
        <v>6076</v>
      </c>
      <c r="F6510" s="8">
        <v>92</v>
      </c>
    </row>
    <row r="6511" spans="1:6" x14ac:dyDescent="0.25">
      <c r="A6511" s="22">
        <v>43542</v>
      </c>
      <c r="B6511" s="7">
        <v>0.34</v>
      </c>
      <c r="C6511" t="s">
        <v>7226</v>
      </c>
      <c r="D6511" t="s">
        <v>9</v>
      </c>
      <c r="E6511" t="s">
        <v>6519</v>
      </c>
      <c r="F6511" s="8">
        <v>92</v>
      </c>
    </row>
    <row r="6512" spans="1:6" x14ac:dyDescent="0.25">
      <c r="A6512" s="22">
        <v>43458</v>
      </c>
      <c r="B6512" s="7">
        <v>0.64</v>
      </c>
      <c r="C6512" t="s">
        <v>7226</v>
      </c>
      <c r="D6512" t="s">
        <v>7201</v>
      </c>
      <c r="E6512" t="s">
        <v>7110</v>
      </c>
      <c r="F6512" s="8">
        <v>92</v>
      </c>
    </row>
    <row r="6513" spans="1:6" x14ac:dyDescent="0.25">
      <c r="A6513" s="22">
        <v>43462</v>
      </c>
      <c r="B6513" s="7">
        <v>0.49</v>
      </c>
      <c r="C6513" t="s">
        <v>7229</v>
      </c>
      <c r="D6513" t="s">
        <v>7203</v>
      </c>
      <c r="E6513" t="s">
        <v>6569</v>
      </c>
      <c r="F6513" s="8">
        <v>92</v>
      </c>
    </row>
    <row r="6514" spans="1:6" x14ac:dyDescent="0.25">
      <c r="A6514" s="22">
        <v>43539</v>
      </c>
      <c r="B6514" s="7">
        <v>0.84</v>
      </c>
      <c r="C6514" t="s">
        <v>7229</v>
      </c>
      <c r="D6514" t="s">
        <v>9</v>
      </c>
      <c r="E6514" t="s">
        <v>6753</v>
      </c>
      <c r="F6514" s="8">
        <v>92</v>
      </c>
    </row>
    <row r="6515" spans="1:6" x14ac:dyDescent="0.25">
      <c r="A6515" s="22">
        <v>43529</v>
      </c>
      <c r="B6515" s="7">
        <v>0.76</v>
      </c>
      <c r="C6515" t="s">
        <v>7231</v>
      </c>
      <c r="D6515" t="s">
        <v>7200</v>
      </c>
      <c r="E6515" t="s">
        <v>490</v>
      </c>
      <c r="F6515" s="8">
        <v>92</v>
      </c>
    </row>
    <row r="6516" spans="1:6" x14ac:dyDescent="0.25">
      <c r="A6516" s="22">
        <v>43423</v>
      </c>
      <c r="B6516" s="7">
        <v>0.8</v>
      </c>
      <c r="C6516" t="s">
        <v>7226</v>
      </c>
      <c r="D6516" t="s">
        <v>7200</v>
      </c>
      <c r="E6516" t="s">
        <v>5095</v>
      </c>
      <c r="F6516" s="8">
        <v>92</v>
      </c>
    </row>
    <row r="6517" spans="1:6" x14ac:dyDescent="0.25">
      <c r="A6517" s="22">
        <v>43510</v>
      </c>
      <c r="B6517" s="7">
        <v>0.03</v>
      </c>
      <c r="C6517" t="s">
        <v>7232</v>
      </c>
      <c r="D6517" t="s">
        <v>7203</v>
      </c>
      <c r="E6517" t="s">
        <v>4783</v>
      </c>
      <c r="F6517" s="8">
        <v>92</v>
      </c>
    </row>
    <row r="6518" spans="1:6" x14ac:dyDescent="0.25">
      <c r="A6518" s="22">
        <v>43496</v>
      </c>
      <c r="B6518" s="7">
        <v>0.3</v>
      </c>
      <c r="C6518" t="s">
        <v>7232</v>
      </c>
      <c r="D6518" t="s">
        <v>9</v>
      </c>
      <c r="E6518" t="s">
        <v>6040</v>
      </c>
      <c r="F6518" s="8">
        <v>92</v>
      </c>
    </row>
    <row r="6519" spans="1:6" x14ac:dyDescent="0.25">
      <c r="A6519" s="22">
        <v>43496</v>
      </c>
      <c r="B6519" s="7">
        <v>0.97</v>
      </c>
      <c r="C6519" t="s">
        <v>7232</v>
      </c>
      <c r="D6519" t="s">
        <v>7201</v>
      </c>
      <c r="E6519" t="s">
        <v>4078</v>
      </c>
      <c r="F6519" s="8">
        <v>92</v>
      </c>
    </row>
    <row r="6520" spans="1:6" x14ac:dyDescent="0.25">
      <c r="A6520" s="22">
        <v>43532</v>
      </c>
      <c r="B6520" s="7">
        <v>0.35</v>
      </c>
      <c r="C6520" t="s">
        <v>7229</v>
      </c>
      <c r="D6520" t="s">
        <v>7202</v>
      </c>
      <c r="E6520" t="s">
        <v>4677</v>
      </c>
      <c r="F6520" s="8">
        <v>92</v>
      </c>
    </row>
    <row r="6521" spans="1:6" x14ac:dyDescent="0.25">
      <c r="A6521" s="22">
        <v>43500</v>
      </c>
      <c r="B6521" s="7">
        <v>0.01</v>
      </c>
      <c r="C6521" t="s">
        <v>7226</v>
      </c>
      <c r="D6521" t="s">
        <v>9</v>
      </c>
      <c r="E6521" t="s">
        <v>5568</v>
      </c>
      <c r="F6521" s="8">
        <v>92</v>
      </c>
    </row>
    <row r="6522" spans="1:6" x14ac:dyDescent="0.25">
      <c r="A6522" s="22">
        <v>43524</v>
      </c>
      <c r="B6522" s="7">
        <v>0.8</v>
      </c>
      <c r="C6522" t="s">
        <v>7232</v>
      </c>
      <c r="D6522" t="s">
        <v>9</v>
      </c>
      <c r="E6522" t="s">
        <v>6573</v>
      </c>
      <c r="F6522" s="8">
        <v>92</v>
      </c>
    </row>
    <row r="6523" spans="1:6" x14ac:dyDescent="0.25">
      <c r="A6523" s="22">
        <v>43448</v>
      </c>
      <c r="B6523" s="7">
        <v>0.57999999999999996</v>
      </c>
      <c r="C6523" t="s">
        <v>7229</v>
      </c>
      <c r="D6523" t="s">
        <v>7201</v>
      </c>
      <c r="E6523" t="s">
        <v>5875</v>
      </c>
      <c r="F6523" s="8">
        <v>92</v>
      </c>
    </row>
    <row r="6524" spans="1:6" x14ac:dyDescent="0.25">
      <c r="A6524" s="22">
        <v>43472</v>
      </c>
      <c r="B6524" s="7">
        <v>0.84</v>
      </c>
      <c r="C6524" t="s">
        <v>7226</v>
      </c>
      <c r="D6524" t="s">
        <v>9</v>
      </c>
      <c r="E6524" t="s">
        <v>6550</v>
      </c>
      <c r="F6524" s="8">
        <v>92</v>
      </c>
    </row>
    <row r="6525" spans="1:6" x14ac:dyDescent="0.25">
      <c r="A6525" s="22">
        <v>43508</v>
      </c>
      <c r="B6525" s="7">
        <v>0.71</v>
      </c>
      <c r="C6525" t="s">
        <v>7231</v>
      </c>
      <c r="D6525" t="s">
        <v>7200</v>
      </c>
      <c r="E6525" t="s">
        <v>3161</v>
      </c>
      <c r="F6525" s="8">
        <v>92</v>
      </c>
    </row>
    <row r="6526" spans="1:6" x14ac:dyDescent="0.25">
      <c r="A6526" s="22">
        <v>43441</v>
      </c>
      <c r="B6526" s="7">
        <v>0.54</v>
      </c>
      <c r="C6526" t="s">
        <v>7229</v>
      </c>
      <c r="D6526" t="s">
        <v>9</v>
      </c>
      <c r="E6526" t="s">
        <v>6281</v>
      </c>
      <c r="F6526" s="8">
        <v>92</v>
      </c>
    </row>
    <row r="6527" spans="1:6" x14ac:dyDescent="0.25">
      <c r="A6527" s="22">
        <v>43549</v>
      </c>
      <c r="B6527" s="7">
        <v>0.32</v>
      </c>
      <c r="C6527" t="s">
        <v>7226</v>
      </c>
      <c r="D6527" t="s">
        <v>7201</v>
      </c>
      <c r="E6527" t="s">
        <v>5275</v>
      </c>
      <c r="F6527" s="8">
        <v>92</v>
      </c>
    </row>
    <row r="6528" spans="1:6" x14ac:dyDescent="0.25">
      <c r="A6528" s="22">
        <v>43496</v>
      </c>
      <c r="B6528" s="7">
        <v>0.92</v>
      </c>
      <c r="C6528" t="s">
        <v>7232</v>
      </c>
      <c r="D6528" t="s">
        <v>7201</v>
      </c>
      <c r="E6528" t="s">
        <v>6729</v>
      </c>
      <c r="F6528" s="8">
        <v>92</v>
      </c>
    </row>
    <row r="6529" spans="1:6" x14ac:dyDescent="0.25">
      <c r="A6529" s="22">
        <v>43490</v>
      </c>
      <c r="B6529" s="7">
        <v>0.44</v>
      </c>
      <c r="C6529" t="s">
        <v>7229</v>
      </c>
      <c r="D6529" t="s">
        <v>7201</v>
      </c>
      <c r="E6529" t="s">
        <v>2422</v>
      </c>
      <c r="F6529" s="8">
        <v>92</v>
      </c>
    </row>
    <row r="6530" spans="1:6" x14ac:dyDescent="0.25">
      <c r="A6530" s="22">
        <v>43438</v>
      </c>
      <c r="B6530" s="7">
        <v>0.85</v>
      </c>
      <c r="C6530" t="s">
        <v>7231</v>
      </c>
      <c r="D6530" t="s">
        <v>9</v>
      </c>
      <c r="E6530" t="s">
        <v>5039</v>
      </c>
      <c r="F6530" s="8">
        <v>92</v>
      </c>
    </row>
    <row r="6531" spans="1:6" x14ac:dyDescent="0.25">
      <c r="A6531" s="22">
        <v>43465</v>
      </c>
      <c r="B6531" s="7">
        <v>0.3</v>
      </c>
      <c r="C6531" t="s">
        <v>7226</v>
      </c>
      <c r="D6531" t="s">
        <v>7201</v>
      </c>
      <c r="E6531" t="s">
        <v>5988</v>
      </c>
      <c r="F6531" s="8">
        <v>92</v>
      </c>
    </row>
    <row r="6532" spans="1:6" x14ac:dyDescent="0.25">
      <c r="A6532" s="22">
        <v>43476</v>
      </c>
      <c r="B6532" s="7">
        <v>0.21</v>
      </c>
      <c r="C6532" t="s">
        <v>7229</v>
      </c>
      <c r="D6532" t="s">
        <v>9</v>
      </c>
      <c r="E6532" t="s">
        <v>5120</v>
      </c>
      <c r="F6532" s="8">
        <v>92</v>
      </c>
    </row>
    <row r="6533" spans="1:6" x14ac:dyDescent="0.25">
      <c r="A6533" s="22">
        <v>43483</v>
      </c>
      <c r="B6533" s="7">
        <v>0.83</v>
      </c>
      <c r="C6533" t="s">
        <v>7229</v>
      </c>
      <c r="D6533" t="s">
        <v>9</v>
      </c>
      <c r="E6533" t="s">
        <v>7069</v>
      </c>
      <c r="F6533" s="8">
        <v>92</v>
      </c>
    </row>
    <row r="6534" spans="1:6" x14ac:dyDescent="0.25">
      <c r="A6534" s="22">
        <v>43465</v>
      </c>
      <c r="B6534" s="7">
        <v>0.69</v>
      </c>
      <c r="C6534" t="s">
        <v>7226</v>
      </c>
      <c r="D6534" t="s">
        <v>7201</v>
      </c>
      <c r="E6534" t="s">
        <v>5062</v>
      </c>
      <c r="F6534" s="8">
        <v>92</v>
      </c>
    </row>
    <row r="6535" spans="1:6" x14ac:dyDescent="0.25">
      <c r="A6535" s="22">
        <v>43451</v>
      </c>
      <c r="B6535" s="7">
        <v>0.25</v>
      </c>
      <c r="C6535" t="s">
        <v>7226</v>
      </c>
      <c r="D6535" t="s">
        <v>7201</v>
      </c>
      <c r="E6535" t="s">
        <v>6622</v>
      </c>
      <c r="F6535" s="8">
        <v>92</v>
      </c>
    </row>
    <row r="6536" spans="1:6" x14ac:dyDescent="0.25">
      <c r="A6536" s="22">
        <v>43503</v>
      </c>
      <c r="B6536" s="7">
        <v>0.15</v>
      </c>
      <c r="C6536" t="s">
        <v>7232</v>
      </c>
      <c r="D6536" t="s">
        <v>9</v>
      </c>
      <c r="E6536" t="s">
        <v>5992</v>
      </c>
      <c r="F6536" s="8">
        <v>92</v>
      </c>
    </row>
    <row r="6537" spans="1:6" x14ac:dyDescent="0.25">
      <c r="A6537" s="22">
        <v>43468</v>
      </c>
      <c r="B6537" s="7">
        <v>0.3</v>
      </c>
      <c r="C6537" t="s">
        <v>7232</v>
      </c>
      <c r="D6537" t="s">
        <v>9</v>
      </c>
      <c r="E6537" t="s">
        <v>6377</v>
      </c>
      <c r="F6537" s="8">
        <v>92</v>
      </c>
    </row>
    <row r="6538" spans="1:6" x14ac:dyDescent="0.25">
      <c r="A6538" s="22">
        <v>43437</v>
      </c>
      <c r="B6538" s="7">
        <v>0.78</v>
      </c>
      <c r="C6538" t="s">
        <v>7226</v>
      </c>
      <c r="D6538" t="s">
        <v>7200</v>
      </c>
      <c r="E6538" t="s">
        <v>6799</v>
      </c>
      <c r="F6538" s="8">
        <v>92</v>
      </c>
    </row>
    <row r="6539" spans="1:6" x14ac:dyDescent="0.25">
      <c r="A6539" s="22">
        <v>43542</v>
      </c>
      <c r="B6539" s="7">
        <v>0.89</v>
      </c>
      <c r="C6539" t="s">
        <v>7226</v>
      </c>
      <c r="D6539" t="s">
        <v>7200</v>
      </c>
      <c r="E6539" t="s">
        <v>5059</v>
      </c>
      <c r="F6539" s="8">
        <v>92</v>
      </c>
    </row>
    <row r="6540" spans="1:6" x14ac:dyDescent="0.25">
      <c r="A6540" s="22">
        <v>43518</v>
      </c>
      <c r="B6540" s="7">
        <v>0.37</v>
      </c>
      <c r="C6540" t="s">
        <v>7229</v>
      </c>
      <c r="D6540" t="s">
        <v>7201</v>
      </c>
      <c r="E6540" t="s">
        <v>6185</v>
      </c>
      <c r="F6540" s="8">
        <v>92</v>
      </c>
    </row>
    <row r="6541" spans="1:6" x14ac:dyDescent="0.25">
      <c r="A6541" s="22">
        <v>43480</v>
      </c>
      <c r="B6541" s="7">
        <v>7.0000000000000007E-2</v>
      </c>
      <c r="C6541" t="s">
        <v>7231</v>
      </c>
      <c r="D6541" t="s">
        <v>7202</v>
      </c>
      <c r="E6541" t="s">
        <v>5259</v>
      </c>
      <c r="F6541" s="8">
        <v>92</v>
      </c>
    </row>
    <row r="6542" spans="1:6" x14ac:dyDescent="0.25">
      <c r="A6542" s="22">
        <v>43517</v>
      </c>
      <c r="B6542" s="7">
        <v>0.28999999999999998</v>
      </c>
      <c r="C6542" t="s">
        <v>7232</v>
      </c>
      <c r="D6542" t="s">
        <v>9</v>
      </c>
      <c r="E6542" t="s">
        <v>5464</v>
      </c>
      <c r="F6542" s="8">
        <v>92</v>
      </c>
    </row>
    <row r="6543" spans="1:6" x14ac:dyDescent="0.25">
      <c r="A6543" s="22">
        <v>43487</v>
      </c>
      <c r="B6543" s="7">
        <v>0.69</v>
      </c>
      <c r="C6543" t="s">
        <v>7231</v>
      </c>
      <c r="D6543" t="s">
        <v>9</v>
      </c>
      <c r="E6543" t="s">
        <v>6566</v>
      </c>
      <c r="F6543" s="8">
        <v>92</v>
      </c>
    </row>
    <row r="6544" spans="1:6" x14ac:dyDescent="0.25">
      <c r="A6544" s="22">
        <v>43521</v>
      </c>
      <c r="B6544" s="7">
        <v>0.35</v>
      </c>
      <c r="C6544" t="s">
        <v>7226</v>
      </c>
      <c r="D6544" t="s">
        <v>9</v>
      </c>
      <c r="E6544" t="s">
        <v>5248</v>
      </c>
      <c r="F6544" s="8">
        <v>92</v>
      </c>
    </row>
    <row r="6545" spans="1:6" x14ac:dyDescent="0.25">
      <c r="A6545" s="22">
        <v>43535</v>
      </c>
      <c r="B6545" s="7">
        <v>0.13</v>
      </c>
      <c r="C6545" t="s">
        <v>7226</v>
      </c>
      <c r="D6545" t="s">
        <v>9</v>
      </c>
      <c r="E6545" t="s">
        <v>3893</v>
      </c>
      <c r="F6545" s="8">
        <v>92</v>
      </c>
    </row>
    <row r="6546" spans="1:6" x14ac:dyDescent="0.25">
      <c r="A6546" s="22">
        <v>43461</v>
      </c>
      <c r="B6546" s="7">
        <v>0.59</v>
      </c>
      <c r="C6546" t="s">
        <v>7232</v>
      </c>
      <c r="D6546" t="s">
        <v>9</v>
      </c>
      <c r="E6546" t="s">
        <v>6451</v>
      </c>
      <c r="F6546" s="8">
        <v>92</v>
      </c>
    </row>
    <row r="6547" spans="1:6" x14ac:dyDescent="0.25">
      <c r="A6547" s="22">
        <v>43441</v>
      </c>
      <c r="B6547" s="7">
        <v>0.25</v>
      </c>
      <c r="C6547" t="s">
        <v>7229</v>
      </c>
      <c r="D6547" t="s">
        <v>9</v>
      </c>
      <c r="E6547" t="s">
        <v>6867</v>
      </c>
      <c r="F6547" s="8">
        <v>92</v>
      </c>
    </row>
    <row r="6548" spans="1:6" x14ac:dyDescent="0.25">
      <c r="A6548" s="22">
        <v>43487</v>
      </c>
      <c r="B6548" s="7">
        <v>0.66</v>
      </c>
      <c r="C6548" t="s">
        <v>7231</v>
      </c>
      <c r="D6548" t="s">
        <v>9</v>
      </c>
      <c r="E6548" t="s">
        <v>5443</v>
      </c>
      <c r="F6548" s="8">
        <v>92</v>
      </c>
    </row>
    <row r="6549" spans="1:6" x14ac:dyDescent="0.25">
      <c r="A6549" s="22">
        <v>43531</v>
      </c>
      <c r="B6549" s="7">
        <v>0.56999999999999995</v>
      </c>
      <c r="C6549" t="s">
        <v>7232</v>
      </c>
      <c r="D6549" t="s">
        <v>7201</v>
      </c>
      <c r="E6549" t="s">
        <v>6423</v>
      </c>
      <c r="F6549" s="8">
        <v>92</v>
      </c>
    </row>
    <row r="6550" spans="1:6" x14ac:dyDescent="0.25">
      <c r="A6550" s="22">
        <v>43543</v>
      </c>
      <c r="B6550" s="7">
        <v>0.22</v>
      </c>
      <c r="C6550" t="s">
        <v>7231</v>
      </c>
      <c r="D6550" t="s">
        <v>7202</v>
      </c>
      <c r="E6550" t="s">
        <v>6091</v>
      </c>
      <c r="F6550" s="8">
        <v>92</v>
      </c>
    </row>
    <row r="6551" spans="1:6" x14ac:dyDescent="0.25">
      <c r="A6551" s="22">
        <v>43462</v>
      </c>
      <c r="B6551" s="7">
        <v>0.15</v>
      </c>
      <c r="C6551" t="s">
        <v>7229</v>
      </c>
      <c r="D6551" t="s">
        <v>7202</v>
      </c>
      <c r="E6551" t="s">
        <v>7045</v>
      </c>
      <c r="F6551" s="8">
        <v>92</v>
      </c>
    </row>
    <row r="6552" spans="1:6" x14ac:dyDescent="0.25">
      <c r="A6552" s="22">
        <v>43525</v>
      </c>
      <c r="B6552" s="7">
        <v>0.78</v>
      </c>
      <c r="C6552" t="s">
        <v>7229</v>
      </c>
      <c r="D6552" t="s">
        <v>9</v>
      </c>
      <c r="E6552" t="s">
        <v>6281</v>
      </c>
      <c r="F6552" s="8">
        <v>92</v>
      </c>
    </row>
    <row r="6553" spans="1:6" x14ac:dyDescent="0.25">
      <c r="A6553" s="22">
        <v>43493</v>
      </c>
      <c r="B6553" s="7">
        <v>0.44</v>
      </c>
      <c r="C6553" t="s">
        <v>7226</v>
      </c>
      <c r="D6553" t="s">
        <v>9</v>
      </c>
      <c r="E6553" t="s">
        <v>5874</v>
      </c>
      <c r="F6553" s="8">
        <v>92</v>
      </c>
    </row>
    <row r="6554" spans="1:6" x14ac:dyDescent="0.25">
      <c r="A6554" s="22">
        <v>43437</v>
      </c>
      <c r="B6554" s="7">
        <v>0.06</v>
      </c>
      <c r="C6554" t="s">
        <v>7226</v>
      </c>
      <c r="D6554" t="s">
        <v>7201</v>
      </c>
      <c r="E6554" t="s">
        <v>5139</v>
      </c>
      <c r="F6554" s="8">
        <v>92</v>
      </c>
    </row>
    <row r="6555" spans="1:6" x14ac:dyDescent="0.25">
      <c r="A6555" s="22">
        <v>43522</v>
      </c>
      <c r="B6555" s="7">
        <v>0.3</v>
      </c>
      <c r="C6555" t="s">
        <v>7231</v>
      </c>
      <c r="D6555" t="s">
        <v>7202</v>
      </c>
      <c r="E6555" t="s">
        <v>1707</v>
      </c>
      <c r="F6555" s="8">
        <v>92</v>
      </c>
    </row>
    <row r="6556" spans="1:6" x14ac:dyDescent="0.25">
      <c r="A6556" s="22">
        <v>43431</v>
      </c>
      <c r="B6556" s="7">
        <v>0.28000000000000003</v>
      </c>
      <c r="C6556" t="s">
        <v>7231</v>
      </c>
      <c r="D6556" t="s">
        <v>9</v>
      </c>
      <c r="E6556" t="s">
        <v>2416</v>
      </c>
      <c r="F6556" s="8">
        <v>92</v>
      </c>
    </row>
    <row r="6557" spans="1:6" x14ac:dyDescent="0.25">
      <c r="A6557" s="22">
        <v>43431</v>
      </c>
      <c r="B6557" s="7">
        <v>0.97</v>
      </c>
      <c r="C6557" t="s">
        <v>7231</v>
      </c>
      <c r="D6557" t="s">
        <v>7201</v>
      </c>
      <c r="E6557" t="s">
        <v>5289</v>
      </c>
      <c r="F6557" s="8">
        <v>92</v>
      </c>
    </row>
    <row r="6558" spans="1:6" x14ac:dyDescent="0.25">
      <c r="A6558" s="22">
        <v>43454</v>
      </c>
      <c r="B6558" s="7">
        <v>0.61</v>
      </c>
      <c r="C6558" t="s">
        <v>7232</v>
      </c>
      <c r="D6558" t="s">
        <v>9</v>
      </c>
      <c r="E6558" t="s">
        <v>6030</v>
      </c>
      <c r="F6558" s="8">
        <v>92</v>
      </c>
    </row>
    <row r="6559" spans="1:6" x14ac:dyDescent="0.25">
      <c r="A6559" s="22">
        <v>43529</v>
      </c>
      <c r="B6559" s="7">
        <v>0.43</v>
      </c>
      <c r="C6559" t="s">
        <v>7231</v>
      </c>
      <c r="D6559" t="s">
        <v>7201</v>
      </c>
      <c r="E6559" t="s">
        <v>6053</v>
      </c>
      <c r="F6559" s="8">
        <v>92</v>
      </c>
    </row>
    <row r="6560" spans="1:6" x14ac:dyDescent="0.25">
      <c r="A6560" s="22">
        <v>43437</v>
      </c>
      <c r="B6560" s="7">
        <v>0.63</v>
      </c>
      <c r="C6560" t="s">
        <v>7226</v>
      </c>
      <c r="D6560" t="s">
        <v>7201</v>
      </c>
      <c r="E6560" t="s">
        <v>6026</v>
      </c>
      <c r="F6560" s="8">
        <v>92</v>
      </c>
    </row>
    <row r="6561" spans="1:6" x14ac:dyDescent="0.25">
      <c r="A6561" s="22">
        <v>43504</v>
      </c>
      <c r="B6561" s="7">
        <v>0.81</v>
      </c>
      <c r="C6561" t="s">
        <v>7229</v>
      </c>
      <c r="D6561" t="s">
        <v>7200</v>
      </c>
      <c r="E6561" t="s">
        <v>5748</v>
      </c>
      <c r="F6561" s="8">
        <v>92</v>
      </c>
    </row>
    <row r="6562" spans="1:6" x14ac:dyDescent="0.25">
      <c r="A6562" s="22">
        <v>43487</v>
      </c>
      <c r="B6562" s="7">
        <v>0.39</v>
      </c>
      <c r="C6562" t="s">
        <v>7231</v>
      </c>
      <c r="D6562" t="s">
        <v>7201</v>
      </c>
      <c r="E6562" t="s">
        <v>5603</v>
      </c>
      <c r="F6562" s="8">
        <v>92</v>
      </c>
    </row>
    <row r="6563" spans="1:6" x14ac:dyDescent="0.25">
      <c r="A6563" s="22">
        <v>43473</v>
      </c>
      <c r="B6563" s="7">
        <v>0.92</v>
      </c>
      <c r="C6563" t="s">
        <v>7231</v>
      </c>
      <c r="D6563" t="s">
        <v>7203</v>
      </c>
      <c r="E6563" t="s">
        <v>2705</v>
      </c>
      <c r="F6563" s="8">
        <v>92</v>
      </c>
    </row>
    <row r="6564" spans="1:6" x14ac:dyDescent="0.25">
      <c r="A6564" s="22">
        <v>43536</v>
      </c>
      <c r="B6564" s="7">
        <v>0.78</v>
      </c>
      <c r="C6564" t="s">
        <v>7231</v>
      </c>
      <c r="D6564" t="s">
        <v>7200</v>
      </c>
      <c r="E6564" t="s">
        <v>4154</v>
      </c>
      <c r="F6564" s="8">
        <v>92</v>
      </c>
    </row>
    <row r="6565" spans="1:6" x14ac:dyDescent="0.25">
      <c r="A6565" s="22">
        <v>43447</v>
      </c>
      <c r="B6565" s="7">
        <v>0.66</v>
      </c>
      <c r="C6565" t="s">
        <v>7232</v>
      </c>
      <c r="D6565" t="s">
        <v>9</v>
      </c>
      <c r="E6565" t="s">
        <v>5451</v>
      </c>
      <c r="F6565" s="8">
        <v>92</v>
      </c>
    </row>
    <row r="6566" spans="1:6" x14ac:dyDescent="0.25">
      <c r="A6566" s="22">
        <v>43508</v>
      </c>
      <c r="B6566" s="7">
        <v>0.75</v>
      </c>
      <c r="C6566" t="s">
        <v>7231</v>
      </c>
      <c r="D6566" t="s">
        <v>7200</v>
      </c>
      <c r="E6566" t="s">
        <v>4204</v>
      </c>
      <c r="F6566" s="8">
        <v>92</v>
      </c>
    </row>
    <row r="6567" spans="1:6" x14ac:dyDescent="0.25">
      <c r="A6567" s="22">
        <v>43524</v>
      </c>
      <c r="B6567" s="7">
        <v>0.08</v>
      </c>
      <c r="C6567" t="s">
        <v>7232</v>
      </c>
      <c r="D6567" t="s">
        <v>7200</v>
      </c>
      <c r="E6567" t="s">
        <v>6742</v>
      </c>
      <c r="F6567" s="8">
        <v>92</v>
      </c>
    </row>
    <row r="6568" spans="1:6" x14ac:dyDescent="0.25">
      <c r="A6568" s="22">
        <v>43419</v>
      </c>
      <c r="B6568" s="7">
        <v>0.82</v>
      </c>
      <c r="C6568" t="s">
        <v>7232</v>
      </c>
      <c r="D6568" t="s">
        <v>7201</v>
      </c>
      <c r="E6568" t="s">
        <v>5520</v>
      </c>
      <c r="F6568" s="8">
        <v>92</v>
      </c>
    </row>
    <row r="6569" spans="1:6" x14ac:dyDescent="0.25">
      <c r="A6569" s="22">
        <v>43482</v>
      </c>
      <c r="B6569" s="7">
        <v>0.05</v>
      </c>
      <c r="C6569" t="s">
        <v>7232</v>
      </c>
      <c r="D6569" t="s">
        <v>9</v>
      </c>
      <c r="E6569" t="s">
        <v>6310</v>
      </c>
      <c r="F6569" s="8">
        <v>92</v>
      </c>
    </row>
    <row r="6570" spans="1:6" x14ac:dyDescent="0.25">
      <c r="A6570" s="22">
        <v>43504</v>
      </c>
      <c r="B6570" s="7">
        <v>0.13</v>
      </c>
      <c r="C6570" t="s">
        <v>7229</v>
      </c>
      <c r="D6570" t="s">
        <v>7202</v>
      </c>
      <c r="E6570" t="s">
        <v>5165</v>
      </c>
      <c r="F6570" s="8">
        <v>92</v>
      </c>
    </row>
    <row r="6571" spans="1:6" x14ac:dyDescent="0.25">
      <c r="A6571" s="22">
        <v>43454</v>
      </c>
      <c r="B6571" s="7">
        <v>0.1</v>
      </c>
      <c r="C6571" t="s">
        <v>7232</v>
      </c>
      <c r="D6571" t="s">
        <v>9</v>
      </c>
      <c r="E6571" t="s">
        <v>885</v>
      </c>
      <c r="F6571" s="8">
        <v>92</v>
      </c>
    </row>
    <row r="6572" spans="1:6" x14ac:dyDescent="0.25">
      <c r="A6572" s="22">
        <v>43494</v>
      </c>
      <c r="B6572" s="7">
        <v>0.78</v>
      </c>
      <c r="C6572" t="s">
        <v>7231</v>
      </c>
      <c r="D6572" t="s">
        <v>7201</v>
      </c>
      <c r="E6572" t="s">
        <v>6868</v>
      </c>
      <c r="F6572" s="8">
        <v>92</v>
      </c>
    </row>
    <row r="6573" spans="1:6" x14ac:dyDescent="0.25">
      <c r="A6573" s="22">
        <v>43542</v>
      </c>
      <c r="B6573" s="7">
        <v>0.17</v>
      </c>
      <c r="C6573" t="s">
        <v>7226</v>
      </c>
      <c r="D6573" t="s">
        <v>7202</v>
      </c>
      <c r="E6573" t="s">
        <v>6534</v>
      </c>
      <c r="F6573" s="8">
        <v>92</v>
      </c>
    </row>
    <row r="6574" spans="1:6" x14ac:dyDescent="0.25">
      <c r="A6574" s="22">
        <v>43529</v>
      </c>
      <c r="B6574" s="7">
        <v>0.28000000000000003</v>
      </c>
      <c r="C6574" t="s">
        <v>7231</v>
      </c>
      <c r="D6574" t="s">
        <v>7201</v>
      </c>
      <c r="E6574" t="s">
        <v>6937</v>
      </c>
      <c r="F6574" s="8">
        <v>92</v>
      </c>
    </row>
    <row r="6575" spans="1:6" x14ac:dyDescent="0.25">
      <c r="A6575" s="22">
        <v>43487</v>
      </c>
      <c r="B6575" s="7">
        <v>0.23</v>
      </c>
      <c r="C6575" t="s">
        <v>7231</v>
      </c>
      <c r="D6575" t="s">
        <v>9</v>
      </c>
      <c r="E6575" t="s">
        <v>5051</v>
      </c>
      <c r="F6575" s="8">
        <v>92</v>
      </c>
    </row>
    <row r="6576" spans="1:6" x14ac:dyDescent="0.25">
      <c r="A6576" s="22">
        <v>43486</v>
      </c>
      <c r="B6576" s="7">
        <v>0.48</v>
      </c>
      <c r="C6576" t="s">
        <v>7226</v>
      </c>
      <c r="D6576" t="s">
        <v>7200</v>
      </c>
      <c r="E6576" t="s">
        <v>4751</v>
      </c>
      <c r="F6576" s="8">
        <v>92</v>
      </c>
    </row>
    <row r="6577" spans="1:6" x14ac:dyDescent="0.25">
      <c r="A6577" s="22">
        <v>43489</v>
      </c>
      <c r="B6577" s="7">
        <v>0.87</v>
      </c>
      <c r="C6577" t="s">
        <v>7232</v>
      </c>
      <c r="D6577" t="s">
        <v>7201</v>
      </c>
      <c r="E6577" t="s">
        <v>4097</v>
      </c>
      <c r="F6577" s="8">
        <v>92</v>
      </c>
    </row>
    <row r="6578" spans="1:6" x14ac:dyDescent="0.25">
      <c r="A6578" s="22">
        <v>43507</v>
      </c>
      <c r="B6578" s="7">
        <v>0.01</v>
      </c>
      <c r="C6578" t="s">
        <v>7226</v>
      </c>
      <c r="D6578" t="s">
        <v>7203</v>
      </c>
      <c r="E6578" t="s">
        <v>5372</v>
      </c>
      <c r="F6578" s="8">
        <v>92</v>
      </c>
    </row>
    <row r="6579" spans="1:6" x14ac:dyDescent="0.25">
      <c r="A6579" s="22">
        <v>43468</v>
      </c>
      <c r="B6579" s="7">
        <v>0.65</v>
      </c>
      <c r="C6579" t="s">
        <v>7232</v>
      </c>
      <c r="D6579" t="s">
        <v>9</v>
      </c>
      <c r="E6579" t="s">
        <v>5479</v>
      </c>
      <c r="F6579" s="8">
        <v>92</v>
      </c>
    </row>
    <row r="6580" spans="1:6" x14ac:dyDescent="0.25">
      <c r="A6580" s="22">
        <v>43556</v>
      </c>
      <c r="B6580" s="7">
        <v>0.41</v>
      </c>
      <c r="C6580" t="s">
        <v>7226</v>
      </c>
      <c r="D6580" t="s">
        <v>9</v>
      </c>
      <c r="E6580" t="s">
        <v>1991</v>
      </c>
      <c r="F6580" s="8">
        <v>92</v>
      </c>
    </row>
    <row r="6581" spans="1:6" x14ac:dyDescent="0.25">
      <c r="A6581" s="22">
        <v>43487</v>
      </c>
      <c r="B6581" s="7">
        <v>0.73</v>
      </c>
      <c r="C6581" t="s">
        <v>7231</v>
      </c>
      <c r="D6581" t="s">
        <v>9</v>
      </c>
      <c r="E6581" t="s">
        <v>5653</v>
      </c>
      <c r="F6581" s="8">
        <v>92</v>
      </c>
    </row>
    <row r="6582" spans="1:6" x14ac:dyDescent="0.25">
      <c r="A6582" s="22">
        <v>43447</v>
      </c>
      <c r="B6582" s="7">
        <v>0.06</v>
      </c>
      <c r="C6582" t="s">
        <v>7232</v>
      </c>
      <c r="D6582" t="s">
        <v>7200</v>
      </c>
      <c r="E6582" t="s">
        <v>3417</v>
      </c>
      <c r="F6582" s="8">
        <v>92</v>
      </c>
    </row>
    <row r="6583" spans="1:6" x14ac:dyDescent="0.25">
      <c r="A6583" s="22">
        <v>43459</v>
      </c>
      <c r="B6583" s="7">
        <v>0.62</v>
      </c>
      <c r="C6583" t="s">
        <v>7231</v>
      </c>
      <c r="D6583" t="s">
        <v>9</v>
      </c>
      <c r="E6583" t="s">
        <v>6223</v>
      </c>
      <c r="F6583" s="8">
        <v>92</v>
      </c>
    </row>
    <row r="6584" spans="1:6" x14ac:dyDescent="0.25">
      <c r="A6584" s="22">
        <v>43476</v>
      </c>
      <c r="B6584" s="7">
        <v>0.04</v>
      </c>
      <c r="C6584" t="s">
        <v>7229</v>
      </c>
      <c r="D6584" t="s">
        <v>7201</v>
      </c>
      <c r="E6584" t="s">
        <v>5927</v>
      </c>
      <c r="F6584" s="8">
        <v>92</v>
      </c>
    </row>
    <row r="6585" spans="1:6" x14ac:dyDescent="0.25">
      <c r="A6585" s="22">
        <v>43444</v>
      </c>
      <c r="B6585" s="7">
        <v>0.6</v>
      </c>
      <c r="C6585" t="s">
        <v>7226</v>
      </c>
      <c r="D6585" t="s">
        <v>7201</v>
      </c>
      <c r="E6585" t="s">
        <v>858</v>
      </c>
      <c r="F6585" s="8">
        <v>92</v>
      </c>
    </row>
    <row r="6586" spans="1:6" x14ac:dyDescent="0.25">
      <c r="A6586" s="22">
        <v>43431</v>
      </c>
      <c r="B6586" s="7">
        <v>0.32</v>
      </c>
      <c r="C6586" t="s">
        <v>7231</v>
      </c>
      <c r="D6586" t="s">
        <v>7202</v>
      </c>
      <c r="E6586" t="s">
        <v>3730</v>
      </c>
      <c r="F6586" s="8">
        <v>92</v>
      </c>
    </row>
    <row r="6587" spans="1:6" x14ac:dyDescent="0.25">
      <c r="A6587" s="22">
        <v>43440</v>
      </c>
      <c r="B6587" s="7">
        <v>0.22</v>
      </c>
      <c r="C6587" t="s">
        <v>7232</v>
      </c>
      <c r="D6587" t="s">
        <v>9</v>
      </c>
      <c r="E6587" t="s">
        <v>6235</v>
      </c>
      <c r="F6587" s="8">
        <v>92</v>
      </c>
    </row>
    <row r="6588" spans="1:6" x14ac:dyDescent="0.25">
      <c r="A6588" s="22">
        <v>43430</v>
      </c>
      <c r="B6588" s="7">
        <v>0.61</v>
      </c>
      <c r="C6588" t="s">
        <v>7226</v>
      </c>
      <c r="D6588" t="s">
        <v>7201</v>
      </c>
      <c r="E6588" t="s">
        <v>5671</v>
      </c>
      <c r="F6588" s="8">
        <v>92</v>
      </c>
    </row>
    <row r="6589" spans="1:6" x14ac:dyDescent="0.25">
      <c r="A6589" s="22">
        <v>43538</v>
      </c>
      <c r="B6589" s="7">
        <v>0.28000000000000003</v>
      </c>
      <c r="C6589" t="s">
        <v>7232</v>
      </c>
      <c r="D6589" t="s">
        <v>9</v>
      </c>
      <c r="E6589" t="s">
        <v>5779</v>
      </c>
      <c r="F6589" s="8">
        <v>92</v>
      </c>
    </row>
    <row r="6590" spans="1:6" x14ac:dyDescent="0.25">
      <c r="A6590" s="22">
        <v>43504</v>
      </c>
      <c r="B6590" s="7">
        <v>0.26</v>
      </c>
      <c r="C6590" t="s">
        <v>7229</v>
      </c>
      <c r="D6590" t="s">
        <v>7202</v>
      </c>
      <c r="E6590" t="s">
        <v>6950</v>
      </c>
      <c r="F6590" s="8">
        <v>92</v>
      </c>
    </row>
    <row r="6591" spans="1:6" x14ac:dyDescent="0.25">
      <c r="A6591" s="22">
        <v>43486</v>
      </c>
      <c r="B6591" s="7">
        <v>0.89</v>
      </c>
      <c r="C6591" t="s">
        <v>7226</v>
      </c>
      <c r="D6591" t="s">
        <v>7200</v>
      </c>
      <c r="E6591" t="s">
        <v>5411</v>
      </c>
      <c r="F6591" s="8">
        <v>92</v>
      </c>
    </row>
    <row r="6592" spans="1:6" x14ac:dyDescent="0.25">
      <c r="A6592" s="22">
        <v>43549</v>
      </c>
      <c r="B6592" s="7">
        <v>0.44</v>
      </c>
      <c r="C6592" t="s">
        <v>7226</v>
      </c>
      <c r="D6592" t="s">
        <v>7200</v>
      </c>
      <c r="E6592" t="s">
        <v>4093</v>
      </c>
      <c r="F6592" s="8">
        <v>92</v>
      </c>
    </row>
    <row r="6593" spans="1:6" x14ac:dyDescent="0.25">
      <c r="A6593" s="22">
        <v>43493</v>
      </c>
      <c r="B6593" s="7">
        <v>0.4</v>
      </c>
      <c r="C6593" t="s">
        <v>7226</v>
      </c>
      <c r="D6593" t="s">
        <v>7200</v>
      </c>
      <c r="E6593" t="s">
        <v>6931</v>
      </c>
      <c r="F6593" s="8">
        <v>92</v>
      </c>
    </row>
    <row r="6594" spans="1:6" x14ac:dyDescent="0.25">
      <c r="A6594" s="22">
        <v>43447</v>
      </c>
      <c r="B6594" s="7">
        <v>0.06</v>
      </c>
      <c r="C6594" t="s">
        <v>7232</v>
      </c>
      <c r="D6594" t="s">
        <v>7201</v>
      </c>
      <c r="E6594" t="s">
        <v>6044</v>
      </c>
      <c r="F6594" s="8">
        <v>92</v>
      </c>
    </row>
    <row r="6595" spans="1:6" x14ac:dyDescent="0.25">
      <c r="A6595" s="22">
        <v>43472</v>
      </c>
      <c r="B6595" s="7">
        <v>0.28999999999999998</v>
      </c>
      <c r="C6595" t="s">
        <v>7226</v>
      </c>
      <c r="D6595" t="s">
        <v>7201</v>
      </c>
      <c r="E6595" t="s">
        <v>6474</v>
      </c>
      <c r="F6595" s="8">
        <v>92</v>
      </c>
    </row>
    <row r="6596" spans="1:6" x14ac:dyDescent="0.25">
      <c r="A6596" s="22">
        <v>43553</v>
      </c>
      <c r="B6596" s="7">
        <v>0.71</v>
      </c>
      <c r="C6596" t="s">
        <v>7229</v>
      </c>
      <c r="D6596" t="s">
        <v>7200</v>
      </c>
      <c r="E6596" t="s">
        <v>6227</v>
      </c>
      <c r="F6596" s="8">
        <v>92</v>
      </c>
    </row>
    <row r="6597" spans="1:6" x14ac:dyDescent="0.25">
      <c r="A6597" s="22">
        <v>43515</v>
      </c>
      <c r="B6597" s="7">
        <v>0.2</v>
      </c>
      <c r="C6597" t="s">
        <v>7231</v>
      </c>
      <c r="D6597" t="s">
        <v>9</v>
      </c>
      <c r="E6597" t="s">
        <v>6591</v>
      </c>
      <c r="F6597" s="8">
        <v>92</v>
      </c>
    </row>
    <row r="6598" spans="1:6" x14ac:dyDescent="0.25">
      <c r="A6598" s="22">
        <v>43438</v>
      </c>
      <c r="B6598" s="7">
        <v>0.83</v>
      </c>
      <c r="C6598" t="s">
        <v>7231</v>
      </c>
      <c r="D6598" t="s">
        <v>7201</v>
      </c>
      <c r="E6598" t="s">
        <v>991</v>
      </c>
      <c r="F6598" s="8">
        <v>92</v>
      </c>
    </row>
    <row r="6599" spans="1:6" x14ac:dyDescent="0.25">
      <c r="A6599" s="22">
        <v>43465</v>
      </c>
      <c r="B6599" s="7">
        <v>7.0000000000000007E-2</v>
      </c>
      <c r="C6599" t="s">
        <v>7226</v>
      </c>
      <c r="D6599" t="s">
        <v>7203</v>
      </c>
      <c r="E6599" t="s">
        <v>6054</v>
      </c>
      <c r="F6599" s="8">
        <v>92</v>
      </c>
    </row>
    <row r="6600" spans="1:6" x14ac:dyDescent="0.25">
      <c r="A6600" s="22">
        <v>43522</v>
      </c>
      <c r="B6600" s="7">
        <v>0.84</v>
      </c>
      <c r="C6600" t="s">
        <v>7231</v>
      </c>
      <c r="D6600" t="s">
        <v>7200</v>
      </c>
      <c r="E6600" t="s">
        <v>5248</v>
      </c>
      <c r="F6600" s="8">
        <v>92</v>
      </c>
    </row>
    <row r="6601" spans="1:6" x14ac:dyDescent="0.25">
      <c r="A6601" s="22">
        <v>43545</v>
      </c>
      <c r="B6601" s="7">
        <v>0.89</v>
      </c>
      <c r="C6601" t="s">
        <v>7232</v>
      </c>
      <c r="D6601" t="s">
        <v>7201</v>
      </c>
      <c r="E6601" t="s">
        <v>6256</v>
      </c>
      <c r="F6601" s="8">
        <v>92</v>
      </c>
    </row>
    <row r="6602" spans="1:6" x14ac:dyDescent="0.25">
      <c r="A6602" s="22">
        <v>43552</v>
      </c>
      <c r="B6602" s="7">
        <v>0.97</v>
      </c>
      <c r="C6602" t="s">
        <v>7232</v>
      </c>
      <c r="D6602" t="s">
        <v>9</v>
      </c>
      <c r="E6602" t="s">
        <v>6920</v>
      </c>
      <c r="F6602" s="8">
        <v>92</v>
      </c>
    </row>
    <row r="6603" spans="1:6" x14ac:dyDescent="0.25">
      <c r="A6603" s="22">
        <v>43465</v>
      </c>
      <c r="B6603" s="7">
        <v>0.92</v>
      </c>
      <c r="C6603" t="s">
        <v>7226</v>
      </c>
      <c r="D6603" t="s">
        <v>7201</v>
      </c>
      <c r="E6603" t="s">
        <v>6449</v>
      </c>
      <c r="F6603" s="8">
        <v>92</v>
      </c>
    </row>
    <row r="6604" spans="1:6" x14ac:dyDescent="0.25">
      <c r="A6604" s="22">
        <v>43507</v>
      </c>
      <c r="B6604" s="7">
        <v>0.1</v>
      </c>
      <c r="C6604" t="s">
        <v>7226</v>
      </c>
      <c r="D6604" t="s">
        <v>9</v>
      </c>
      <c r="E6604" t="s">
        <v>5769</v>
      </c>
      <c r="F6604" s="8">
        <v>92</v>
      </c>
    </row>
    <row r="6605" spans="1:6" x14ac:dyDescent="0.25">
      <c r="A6605" s="22">
        <v>43514</v>
      </c>
      <c r="B6605" s="7">
        <v>0.83</v>
      </c>
      <c r="C6605" t="s">
        <v>7226</v>
      </c>
      <c r="D6605" t="s">
        <v>9</v>
      </c>
      <c r="E6605" t="s">
        <v>6325</v>
      </c>
      <c r="F6605" s="8">
        <v>92</v>
      </c>
    </row>
    <row r="6606" spans="1:6" x14ac:dyDescent="0.25">
      <c r="A6606" s="22">
        <v>43511</v>
      </c>
      <c r="B6606" s="7">
        <v>0.2</v>
      </c>
      <c r="C6606" t="s">
        <v>7229</v>
      </c>
      <c r="D6606" t="s">
        <v>7201</v>
      </c>
      <c r="E6606" t="s">
        <v>6799</v>
      </c>
      <c r="F6606" s="8">
        <v>92</v>
      </c>
    </row>
    <row r="6607" spans="1:6" x14ac:dyDescent="0.25">
      <c r="A6607" s="22">
        <v>43501</v>
      </c>
      <c r="B6607" s="7">
        <v>0.22</v>
      </c>
      <c r="C6607" t="s">
        <v>7231</v>
      </c>
      <c r="D6607" t="s">
        <v>9</v>
      </c>
      <c r="E6607" t="s">
        <v>3092</v>
      </c>
      <c r="F6607" s="8">
        <v>92</v>
      </c>
    </row>
    <row r="6608" spans="1:6" x14ac:dyDescent="0.25">
      <c r="A6608" s="22">
        <v>43475</v>
      </c>
      <c r="B6608" s="7">
        <v>0.7</v>
      </c>
      <c r="C6608" t="s">
        <v>7232</v>
      </c>
      <c r="D6608" t="s">
        <v>9</v>
      </c>
      <c r="E6608" t="s">
        <v>6322</v>
      </c>
      <c r="F6608" s="8">
        <v>92</v>
      </c>
    </row>
    <row r="6609" spans="1:6" x14ac:dyDescent="0.25">
      <c r="A6609" s="22">
        <v>43489</v>
      </c>
      <c r="B6609" s="7">
        <v>0.37</v>
      </c>
      <c r="C6609" t="s">
        <v>7232</v>
      </c>
      <c r="D6609" t="s">
        <v>9</v>
      </c>
      <c r="E6609" t="s">
        <v>6532</v>
      </c>
      <c r="F6609" s="8">
        <v>92</v>
      </c>
    </row>
    <row r="6610" spans="1:6" x14ac:dyDescent="0.25">
      <c r="A6610" s="22">
        <v>43444</v>
      </c>
      <c r="B6610" s="7">
        <v>0.36</v>
      </c>
      <c r="C6610" t="s">
        <v>7226</v>
      </c>
      <c r="D6610" t="s">
        <v>7201</v>
      </c>
      <c r="E6610" t="s">
        <v>2060</v>
      </c>
      <c r="F6610" s="8">
        <v>92</v>
      </c>
    </row>
    <row r="6611" spans="1:6" x14ac:dyDescent="0.25">
      <c r="A6611" s="22">
        <v>43424</v>
      </c>
      <c r="B6611" s="7">
        <v>0.56999999999999995</v>
      </c>
      <c r="C6611" t="s">
        <v>7231</v>
      </c>
      <c r="D6611" t="s">
        <v>7202</v>
      </c>
      <c r="E6611" t="s">
        <v>6998</v>
      </c>
      <c r="F6611" s="8">
        <v>92</v>
      </c>
    </row>
    <row r="6612" spans="1:6" x14ac:dyDescent="0.25">
      <c r="A6612" s="22">
        <v>43438</v>
      </c>
      <c r="B6612" s="7">
        <v>0.02</v>
      </c>
      <c r="C6612" t="s">
        <v>7231</v>
      </c>
      <c r="D6612" t="s">
        <v>9</v>
      </c>
      <c r="E6612" t="s">
        <v>6796</v>
      </c>
      <c r="F6612" s="8">
        <v>92</v>
      </c>
    </row>
    <row r="6613" spans="1:6" x14ac:dyDescent="0.25">
      <c r="A6613" s="22">
        <v>43419</v>
      </c>
      <c r="B6613" s="7">
        <v>0.1</v>
      </c>
      <c r="C6613" t="s">
        <v>7232</v>
      </c>
      <c r="D6613" t="s">
        <v>7201</v>
      </c>
      <c r="E6613" t="s">
        <v>5676</v>
      </c>
      <c r="F6613" s="8">
        <v>92</v>
      </c>
    </row>
    <row r="6614" spans="1:6" x14ac:dyDescent="0.25">
      <c r="A6614" s="22">
        <v>43521</v>
      </c>
      <c r="B6614" s="7">
        <v>0.46</v>
      </c>
      <c r="C6614" t="s">
        <v>7226</v>
      </c>
      <c r="D6614" t="s">
        <v>9</v>
      </c>
      <c r="E6614" t="s">
        <v>4360</v>
      </c>
      <c r="F6614" s="8">
        <v>92</v>
      </c>
    </row>
    <row r="6615" spans="1:6" x14ac:dyDescent="0.25">
      <c r="A6615" s="22">
        <v>43480</v>
      </c>
      <c r="B6615" s="7">
        <v>0.03</v>
      </c>
      <c r="C6615" t="s">
        <v>7231</v>
      </c>
      <c r="D6615" t="s">
        <v>7202</v>
      </c>
      <c r="E6615" t="s">
        <v>5717</v>
      </c>
      <c r="F6615" s="8">
        <v>92</v>
      </c>
    </row>
    <row r="6616" spans="1:6" x14ac:dyDescent="0.25">
      <c r="A6616" s="22">
        <v>43433</v>
      </c>
      <c r="B6616" s="7">
        <v>0.38</v>
      </c>
      <c r="C6616" t="s">
        <v>7232</v>
      </c>
      <c r="D6616" t="s">
        <v>7200</v>
      </c>
      <c r="E6616" t="s">
        <v>5521</v>
      </c>
      <c r="F6616" s="8">
        <v>92</v>
      </c>
    </row>
    <row r="6617" spans="1:6" x14ac:dyDescent="0.25">
      <c r="A6617" s="22">
        <v>43487</v>
      </c>
      <c r="B6617" s="7">
        <v>0.1</v>
      </c>
      <c r="C6617" t="s">
        <v>7231</v>
      </c>
      <c r="D6617" t="s">
        <v>9</v>
      </c>
      <c r="E6617" t="s">
        <v>5567</v>
      </c>
      <c r="F6617" s="8">
        <v>92</v>
      </c>
    </row>
    <row r="6618" spans="1:6" x14ac:dyDescent="0.25">
      <c r="A6618" s="22">
        <v>43462</v>
      </c>
      <c r="B6618" s="7">
        <v>0.62</v>
      </c>
      <c r="C6618" t="s">
        <v>7229</v>
      </c>
      <c r="D6618" t="s">
        <v>7201</v>
      </c>
      <c r="E6618" t="s">
        <v>5561</v>
      </c>
      <c r="F6618" s="8">
        <v>92</v>
      </c>
    </row>
    <row r="6619" spans="1:6" x14ac:dyDescent="0.25">
      <c r="A6619" s="22">
        <v>43438</v>
      </c>
      <c r="B6619" s="7">
        <v>0.66</v>
      </c>
      <c r="C6619" t="s">
        <v>7231</v>
      </c>
      <c r="D6619" t="s">
        <v>7201</v>
      </c>
      <c r="E6619" t="s">
        <v>2445</v>
      </c>
      <c r="F6619" s="8">
        <v>92</v>
      </c>
    </row>
    <row r="6620" spans="1:6" x14ac:dyDescent="0.25">
      <c r="A6620" s="22">
        <v>43515</v>
      </c>
      <c r="B6620" s="7">
        <v>0.01</v>
      </c>
      <c r="C6620" t="s">
        <v>7231</v>
      </c>
      <c r="D6620" t="s">
        <v>7202</v>
      </c>
      <c r="E6620" t="s">
        <v>2044</v>
      </c>
      <c r="F6620" s="8">
        <v>92</v>
      </c>
    </row>
    <row r="6621" spans="1:6" x14ac:dyDescent="0.25">
      <c r="A6621" s="22">
        <v>43489</v>
      </c>
      <c r="B6621" s="7">
        <v>0.32</v>
      </c>
      <c r="C6621" t="s">
        <v>7232</v>
      </c>
      <c r="D6621" t="s">
        <v>9</v>
      </c>
      <c r="E6621" t="s">
        <v>5668</v>
      </c>
      <c r="F6621" s="8">
        <v>92</v>
      </c>
    </row>
    <row r="6622" spans="1:6" x14ac:dyDescent="0.25">
      <c r="A6622" s="22">
        <v>43517</v>
      </c>
      <c r="B6622" s="7">
        <v>0.83</v>
      </c>
      <c r="C6622" t="s">
        <v>7232</v>
      </c>
      <c r="D6622" t="s">
        <v>7201</v>
      </c>
      <c r="E6622" t="s">
        <v>1213</v>
      </c>
      <c r="F6622" s="8">
        <v>92</v>
      </c>
    </row>
    <row r="6623" spans="1:6" x14ac:dyDescent="0.25">
      <c r="A6623" s="22">
        <v>43427</v>
      </c>
      <c r="B6623" s="7">
        <v>0.56000000000000005</v>
      </c>
      <c r="C6623" t="s">
        <v>7229</v>
      </c>
      <c r="D6623" t="s">
        <v>9</v>
      </c>
      <c r="E6623" t="s">
        <v>1217</v>
      </c>
      <c r="F6623" s="8">
        <v>92</v>
      </c>
    </row>
    <row r="6624" spans="1:6" x14ac:dyDescent="0.25">
      <c r="A6624" s="22">
        <v>43500</v>
      </c>
      <c r="B6624" s="7">
        <v>0.04</v>
      </c>
      <c r="C6624" t="s">
        <v>7226</v>
      </c>
      <c r="D6624" t="s">
        <v>7200</v>
      </c>
      <c r="E6624" t="s">
        <v>5947</v>
      </c>
      <c r="F6624" s="8">
        <v>92</v>
      </c>
    </row>
    <row r="6625" spans="1:6" x14ac:dyDescent="0.25">
      <c r="A6625" s="22">
        <v>43531</v>
      </c>
      <c r="B6625" s="7">
        <v>0.95</v>
      </c>
      <c r="C6625" t="s">
        <v>7232</v>
      </c>
      <c r="D6625" t="s">
        <v>7201</v>
      </c>
      <c r="E6625" t="s">
        <v>5658</v>
      </c>
      <c r="F6625" s="8">
        <v>92</v>
      </c>
    </row>
    <row r="6626" spans="1:6" x14ac:dyDescent="0.25">
      <c r="A6626" s="22">
        <v>43542</v>
      </c>
      <c r="B6626" s="7">
        <v>0.21</v>
      </c>
      <c r="C6626" t="s">
        <v>7226</v>
      </c>
      <c r="D6626" t="s">
        <v>7201</v>
      </c>
      <c r="E6626" t="s">
        <v>5386</v>
      </c>
      <c r="F6626" s="8">
        <v>92</v>
      </c>
    </row>
    <row r="6627" spans="1:6" x14ac:dyDescent="0.25">
      <c r="A6627" s="22">
        <v>43458</v>
      </c>
      <c r="B6627" s="7">
        <v>0.28000000000000003</v>
      </c>
      <c r="C6627" t="s">
        <v>7226</v>
      </c>
      <c r="D6627" t="s">
        <v>7201</v>
      </c>
      <c r="E6627" t="s">
        <v>5952</v>
      </c>
      <c r="F6627" s="8">
        <v>92</v>
      </c>
    </row>
    <row r="6628" spans="1:6" x14ac:dyDescent="0.25">
      <c r="A6628" s="22">
        <v>43482</v>
      </c>
      <c r="B6628" s="7">
        <v>0.22</v>
      </c>
      <c r="C6628" t="s">
        <v>7232</v>
      </c>
      <c r="D6628" t="s">
        <v>7201</v>
      </c>
      <c r="E6628" t="s">
        <v>5364</v>
      </c>
      <c r="F6628" s="8">
        <v>92</v>
      </c>
    </row>
    <row r="6629" spans="1:6" x14ac:dyDescent="0.25">
      <c r="A6629" s="22">
        <v>43552</v>
      </c>
      <c r="B6629" s="7">
        <v>0.55000000000000004</v>
      </c>
      <c r="C6629" t="s">
        <v>7232</v>
      </c>
      <c r="D6629" t="s">
        <v>7201</v>
      </c>
      <c r="E6629" t="s">
        <v>5482</v>
      </c>
      <c r="F6629" s="8">
        <v>92</v>
      </c>
    </row>
    <row r="6630" spans="1:6" x14ac:dyDescent="0.25">
      <c r="A6630" s="22">
        <v>43419</v>
      </c>
      <c r="B6630" s="7">
        <v>0.05</v>
      </c>
      <c r="C6630" t="s">
        <v>7232</v>
      </c>
      <c r="D6630" t="s">
        <v>7202</v>
      </c>
      <c r="E6630" t="s">
        <v>5592</v>
      </c>
      <c r="F6630" s="8">
        <v>92</v>
      </c>
    </row>
    <row r="6631" spans="1:6" x14ac:dyDescent="0.25">
      <c r="A6631" s="22">
        <v>43507</v>
      </c>
      <c r="B6631" s="7">
        <v>0.21</v>
      </c>
      <c r="C6631" t="s">
        <v>7226</v>
      </c>
      <c r="D6631" t="s">
        <v>9</v>
      </c>
      <c r="E6631" t="s">
        <v>1772</v>
      </c>
      <c r="F6631" s="8">
        <v>92</v>
      </c>
    </row>
    <row r="6632" spans="1:6" x14ac:dyDescent="0.25">
      <c r="A6632" s="22">
        <v>43433</v>
      </c>
      <c r="B6632" s="7">
        <v>0.66</v>
      </c>
      <c r="C6632" t="s">
        <v>7232</v>
      </c>
      <c r="D6632" t="s">
        <v>7201</v>
      </c>
      <c r="E6632" t="s">
        <v>6756</v>
      </c>
      <c r="F6632" s="8">
        <v>92</v>
      </c>
    </row>
    <row r="6633" spans="1:6" x14ac:dyDescent="0.25">
      <c r="A6633" s="22">
        <v>43528</v>
      </c>
      <c r="B6633" s="7">
        <v>0.12</v>
      </c>
      <c r="C6633" t="s">
        <v>7226</v>
      </c>
      <c r="D6633" t="s">
        <v>7201</v>
      </c>
      <c r="E6633" t="s">
        <v>1818</v>
      </c>
      <c r="F6633" s="8">
        <v>92</v>
      </c>
    </row>
    <row r="6634" spans="1:6" x14ac:dyDescent="0.25">
      <c r="A6634" s="22">
        <v>43431</v>
      </c>
      <c r="B6634" s="7">
        <v>0.39</v>
      </c>
      <c r="C6634" t="s">
        <v>7231</v>
      </c>
      <c r="D6634" t="s">
        <v>9</v>
      </c>
      <c r="E6634" t="s">
        <v>1163</v>
      </c>
      <c r="F6634" s="8">
        <v>92</v>
      </c>
    </row>
    <row r="6635" spans="1:6" x14ac:dyDescent="0.25">
      <c r="A6635" s="22">
        <v>43480</v>
      </c>
      <c r="B6635" s="7">
        <v>0.31</v>
      </c>
      <c r="C6635" t="s">
        <v>7231</v>
      </c>
      <c r="D6635" t="s">
        <v>7200</v>
      </c>
      <c r="E6635" t="s">
        <v>1252</v>
      </c>
      <c r="F6635" s="8">
        <v>92</v>
      </c>
    </row>
    <row r="6636" spans="1:6" x14ac:dyDescent="0.25">
      <c r="A6636" s="22">
        <v>43465</v>
      </c>
      <c r="B6636" s="7">
        <v>0.9</v>
      </c>
      <c r="C6636" t="s">
        <v>7226</v>
      </c>
      <c r="D6636" t="s">
        <v>9</v>
      </c>
      <c r="E6636" t="s">
        <v>6583</v>
      </c>
      <c r="F6636" s="8">
        <v>92</v>
      </c>
    </row>
    <row r="6637" spans="1:6" x14ac:dyDescent="0.25">
      <c r="A6637" s="22">
        <v>43511</v>
      </c>
      <c r="B6637" s="7">
        <v>0.46</v>
      </c>
      <c r="C6637" t="s">
        <v>7229</v>
      </c>
      <c r="D6637" t="s">
        <v>7201</v>
      </c>
      <c r="E6637" t="s">
        <v>3002</v>
      </c>
      <c r="F6637" s="8">
        <v>92</v>
      </c>
    </row>
    <row r="6638" spans="1:6" x14ac:dyDescent="0.25">
      <c r="A6638" s="22">
        <v>43514</v>
      </c>
      <c r="B6638" s="7">
        <v>0.69</v>
      </c>
      <c r="C6638" t="s">
        <v>7226</v>
      </c>
      <c r="D6638" t="s">
        <v>9</v>
      </c>
      <c r="E6638" t="s">
        <v>1455</v>
      </c>
      <c r="F6638" s="8">
        <v>92</v>
      </c>
    </row>
    <row r="6639" spans="1:6" x14ac:dyDescent="0.25">
      <c r="A6639" s="22">
        <v>43426</v>
      </c>
      <c r="B6639" s="7">
        <v>0.28000000000000003</v>
      </c>
      <c r="C6639" t="s">
        <v>7232</v>
      </c>
      <c r="D6639" t="s">
        <v>9</v>
      </c>
      <c r="E6639" t="s">
        <v>6131</v>
      </c>
      <c r="F6639" s="8">
        <v>92</v>
      </c>
    </row>
    <row r="6640" spans="1:6" x14ac:dyDescent="0.25">
      <c r="A6640" s="22">
        <v>43437</v>
      </c>
      <c r="B6640" s="7">
        <v>0.34</v>
      </c>
      <c r="C6640" t="s">
        <v>7226</v>
      </c>
      <c r="D6640" t="s">
        <v>9</v>
      </c>
      <c r="E6640" t="s">
        <v>5232</v>
      </c>
      <c r="F6640" s="8">
        <v>92</v>
      </c>
    </row>
    <row r="6641" spans="1:6" x14ac:dyDescent="0.25">
      <c r="A6641" s="22">
        <v>43431</v>
      </c>
      <c r="B6641" s="7">
        <v>0.2</v>
      </c>
      <c r="C6641" t="s">
        <v>7231</v>
      </c>
      <c r="D6641" t="s">
        <v>7201</v>
      </c>
      <c r="E6641" t="s">
        <v>5631</v>
      </c>
      <c r="F6641" s="8">
        <v>92</v>
      </c>
    </row>
    <row r="6642" spans="1:6" x14ac:dyDescent="0.25">
      <c r="A6642" s="22">
        <v>43455</v>
      </c>
      <c r="B6642" s="7">
        <v>0.37</v>
      </c>
      <c r="C6642" t="s">
        <v>7229</v>
      </c>
      <c r="D6642" t="s">
        <v>7201</v>
      </c>
      <c r="E6642" t="s">
        <v>6993</v>
      </c>
      <c r="F6642" s="8">
        <v>92</v>
      </c>
    </row>
    <row r="6643" spans="1:6" x14ac:dyDescent="0.25">
      <c r="A6643" s="22">
        <v>43475</v>
      </c>
      <c r="B6643" s="7">
        <v>0.23</v>
      </c>
      <c r="C6643" t="s">
        <v>7232</v>
      </c>
      <c r="D6643" t="s">
        <v>7200</v>
      </c>
      <c r="E6643" t="s">
        <v>6703</v>
      </c>
      <c r="F6643" s="8">
        <v>92</v>
      </c>
    </row>
    <row r="6644" spans="1:6" x14ac:dyDescent="0.25">
      <c r="A6644" s="22">
        <v>43472</v>
      </c>
      <c r="B6644" s="7">
        <v>0.51</v>
      </c>
      <c r="C6644" t="s">
        <v>7226</v>
      </c>
      <c r="D6644" t="s">
        <v>9</v>
      </c>
      <c r="E6644" t="s">
        <v>5307</v>
      </c>
      <c r="F6644" s="8">
        <v>92</v>
      </c>
    </row>
    <row r="6645" spans="1:6" x14ac:dyDescent="0.25">
      <c r="A6645" s="22">
        <v>43553</v>
      </c>
      <c r="B6645" s="7">
        <v>0.71</v>
      </c>
      <c r="C6645" t="s">
        <v>7229</v>
      </c>
      <c r="D6645" t="s">
        <v>9</v>
      </c>
      <c r="E6645" t="s">
        <v>6475</v>
      </c>
      <c r="F6645" s="8">
        <v>92</v>
      </c>
    </row>
    <row r="6646" spans="1:6" x14ac:dyDescent="0.25">
      <c r="A6646" s="22">
        <v>43452</v>
      </c>
      <c r="B6646" s="7">
        <v>0.09</v>
      </c>
      <c r="C6646" t="s">
        <v>7231</v>
      </c>
      <c r="D6646" t="s">
        <v>7203</v>
      </c>
      <c r="E6646" t="s">
        <v>5459</v>
      </c>
      <c r="F6646" s="8">
        <v>92</v>
      </c>
    </row>
    <row r="6647" spans="1:6" x14ac:dyDescent="0.25">
      <c r="A6647" s="22">
        <v>43528</v>
      </c>
      <c r="B6647" s="7">
        <v>0.39</v>
      </c>
      <c r="C6647" t="s">
        <v>7226</v>
      </c>
      <c r="D6647" t="s">
        <v>9</v>
      </c>
      <c r="E6647" t="s">
        <v>6974</v>
      </c>
      <c r="F6647" s="8">
        <v>92</v>
      </c>
    </row>
    <row r="6648" spans="1:6" x14ac:dyDescent="0.25">
      <c r="A6648" s="22">
        <v>43553</v>
      </c>
      <c r="B6648" s="7">
        <v>0.66</v>
      </c>
      <c r="C6648" t="s">
        <v>7229</v>
      </c>
      <c r="D6648" t="s">
        <v>7201</v>
      </c>
      <c r="E6648" t="s">
        <v>4708</v>
      </c>
      <c r="F6648" s="8">
        <v>92</v>
      </c>
    </row>
    <row r="6649" spans="1:6" x14ac:dyDescent="0.25">
      <c r="A6649" s="22">
        <v>43531</v>
      </c>
      <c r="B6649" s="7">
        <v>0.49</v>
      </c>
      <c r="C6649" t="s">
        <v>7232</v>
      </c>
      <c r="D6649" t="s">
        <v>7201</v>
      </c>
      <c r="E6649" t="s">
        <v>2626</v>
      </c>
      <c r="F6649" s="8">
        <v>92</v>
      </c>
    </row>
    <row r="6650" spans="1:6" x14ac:dyDescent="0.25">
      <c r="A6650" s="22">
        <v>43431</v>
      </c>
      <c r="B6650" s="7">
        <v>0.36</v>
      </c>
      <c r="C6650" t="s">
        <v>7231</v>
      </c>
      <c r="D6650" t="s">
        <v>7201</v>
      </c>
      <c r="E6650" t="s">
        <v>6306</v>
      </c>
      <c r="F6650" s="8">
        <v>92</v>
      </c>
    </row>
    <row r="6651" spans="1:6" x14ac:dyDescent="0.25">
      <c r="A6651" s="22">
        <v>43473</v>
      </c>
      <c r="B6651" s="7">
        <v>0.44</v>
      </c>
      <c r="C6651" t="s">
        <v>7231</v>
      </c>
      <c r="D6651" t="s">
        <v>7201</v>
      </c>
      <c r="E6651" t="s">
        <v>6019</v>
      </c>
      <c r="F6651" s="8">
        <v>92</v>
      </c>
    </row>
    <row r="6652" spans="1:6" x14ac:dyDescent="0.25">
      <c r="A6652" s="22">
        <v>43472</v>
      </c>
      <c r="B6652" s="7">
        <v>0.27</v>
      </c>
      <c r="C6652" t="s">
        <v>7226</v>
      </c>
      <c r="D6652" t="s">
        <v>7201</v>
      </c>
      <c r="E6652" t="s">
        <v>6772</v>
      </c>
      <c r="F6652" s="8">
        <v>92</v>
      </c>
    </row>
    <row r="6653" spans="1:6" x14ac:dyDescent="0.25">
      <c r="A6653" s="22">
        <v>43538</v>
      </c>
      <c r="B6653" s="7">
        <v>0.11</v>
      </c>
      <c r="C6653" t="s">
        <v>7232</v>
      </c>
      <c r="D6653" t="s">
        <v>7202</v>
      </c>
      <c r="E6653" t="s">
        <v>5901</v>
      </c>
      <c r="F6653" s="8">
        <v>92</v>
      </c>
    </row>
    <row r="6654" spans="1:6" x14ac:dyDescent="0.25">
      <c r="A6654" s="22">
        <v>43426</v>
      </c>
      <c r="B6654" s="7">
        <v>0.24</v>
      </c>
      <c r="C6654" t="s">
        <v>7232</v>
      </c>
      <c r="D6654" t="s">
        <v>7200</v>
      </c>
      <c r="E6654" t="s">
        <v>7083</v>
      </c>
      <c r="F6654" s="8">
        <v>92</v>
      </c>
    </row>
    <row r="6655" spans="1:6" x14ac:dyDescent="0.25">
      <c r="A6655" s="22">
        <v>43424</v>
      </c>
      <c r="B6655" s="7">
        <v>0.72</v>
      </c>
      <c r="C6655" t="s">
        <v>7231</v>
      </c>
      <c r="D6655" t="s">
        <v>7200</v>
      </c>
      <c r="E6655" t="s">
        <v>4844</v>
      </c>
      <c r="F6655" s="8">
        <v>92</v>
      </c>
    </row>
    <row r="6656" spans="1:6" x14ac:dyDescent="0.25">
      <c r="A6656" s="22">
        <v>43556</v>
      </c>
      <c r="B6656" s="7">
        <v>0.25</v>
      </c>
      <c r="C6656" t="s">
        <v>7226</v>
      </c>
      <c r="D6656" t="s">
        <v>9</v>
      </c>
      <c r="E6656" t="s">
        <v>7008</v>
      </c>
      <c r="F6656" s="8">
        <v>92</v>
      </c>
    </row>
    <row r="6657" spans="1:6" x14ac:dyDescent="0.25">
      <c r="A6657" s="22">
        <v>43531</v>
      </c>
      <c r="B6657" s="7">
        <v>0.41</v>
      </c>
      <c r="C6657" t="s">
        <v>7232</v>
      </c>
      <c r="D6657" t="s">
        <v>9</v>
      </c>
      <c r="E6657" t="s">
        <v>5920</v>
      </c>
      <c r="F6657" s="8">
        <v>92</v>
      </c>
    </row>
    <row r="6658" spans="1:6" x14ac:dyDescent="0.25">
      <c r="A6658" s="22">
        <v>43444</v>
      </c>
      <c r="B6658" s="7">
        <v>0.25</v>
      </c>
      <c r="C6658" t="s">
        <v>7226</v>
      </c>
      <c r="D6658" t="s">
        <v>9</v>
      </c>
      <c r="E6658" t="s">
        <v>6242</v>
      </c>
      <c r="F6658" s="8">
        <v>92</v>
      </c>
    </row>
    <row r="6659" spans="1:6" x14ac:dyDescent="0.25">
      <c r="A6659" s="22">
        <v>43521</v>
      </c>
      <c r="B6659" s="7">
        <v>0.43</v>
      </c>
      <c r="C6659" t="s">
        <v>7226</v>
      </c>
      <c r="D6659" t="s">
        <v>7201</v>
      </c>
      <c r="E6659" t="s">
        <v>1455</v>
      </c>
      <c r="F6659" s="8">
        <v>92</v>
      </c>
    </row>
    <row r="6660" spans="1:6" x14ac:dyDescent="0.25">
      <c r="A6660" s="22">
        <v>43521</v>
      </c>
      <c r="B6660" s="7">
        <v>0.18</v>
      </c>
      <c r="C6660" t="s">
        <v>7226</v>
      </c>
      <c r="D6660" t="s">
        <v>9</v>
      </c>
      <c r="E6660" t="s">
        <v>5746</v>
      </c>
      <c r="F6660" s="8">
        <v>92</v>
      </c>
    </row>
    <row r="6661" spans="1:6" x14ac:dyDescent="0.25">
      <c r="A6661" s="22">
        <v>43504</v>
      </c>
      <c r="B6661" s="7">
        <v>0.25</v>
      </c>
      <c r="C6661" t="s">
        <v>7229</v>
      </c>
      <c r="D6661" t="s">
        <v>7200</v>
      </c>
      <c r="E6661" t="s">
        <v>5469</v>
      </c>
      <c r="F6661" s="8">
        <v>92</v>
      </c>
    </row>
    <row r="6662" spans="1:6" x14ac:dyDescent="0.25">
      <c r="A6662" s="22">
        <v>43419</v>
      </c>
      <c r="B6662" s="7">
        <v>0.71</v>
      </c>
      <c r="C6662" t="s">
        <v>7232</v>
      </c>
      <c r="D6662" t="s">
        <v>9</v>
      </c>
      <c r="E6662" t="s">
        <v>5152</v>
      </c>
      <c r="F6662" s="8">
        <v>92</v>
      </c>
    </row>
    <row r="6663" spans="1:6" x14ac:dyDescent="0.25">
      <c r="A6663" s="22">
        <v>43483</v>
      </c>
      <c r="B6663" s="7">
        <v>0.33</v>
      </c>
      <c r="C6663" t="s">
        <v>7229</v>
      </c>
      <c r="D6663" t="s">
        <v>7201</v>
      </c>
      <c r="E6663" t="s">
        <v>4752</v>
      </c>
      <c r="F6663" s="8">
        <v>92</v>
      </c>
    </row>
    <row r="6664" spans="1:6" x14ac:dyDescent="0.25">
      <c r="A6664" s="22">
        <v>43466</v>
      </c>
      <c r="B6664" s="7">
        <v>0.87</v>
      </c>
      <c r="C6664" t="s">
        <v>7231</v>
      </c>
      <c r="D6664" t="s">
        <v>7200</v>
      </c>
      <c r="E6664" t="s">
        <v>3163</v>
      </c>
      <c r="F6664" s="8">
        <v>92</v>
      </c>
    </row>
    <row r="6665" spans="1:6" x14ac:dyDescent="0.25">
      <c r="A6665" s="22">
        <v>43536</v>
      </c>
      <c r="B6665" s="7">
        <v>0.42</v>
      </c>
      <c r="C6665" t="s">
        <v>7231</v>
      </c>
      <c r="D6665" t="s">
        <v>7201</v>
      </c>
      <c r="E6665" t="s">
        <v>5508</v>
      </c>
      <c r="F6665" s="8">
        <v>92</v>
      </c>
    </row>
    <row r="6666" spans="1:6" x14ac:dyDescent="0.25">
      <c r="A6666" s="22">
        <v>43522</v>
      </c>
      <c r="B6666" s="7">
        <v>0.6</v>
      </c>
      <c r="C6666" t="s">
        <v>7231</v>
      </c>
      <c r="D6666" t="s">
        <v>9</v>
      </c>
      <c r="E6666" t="s">
        <v>5089</v>
      </c>
      <c r="F6666" s="8">
        <v>92</v>
      </c>
    </row>
    <row r="6667" spans="1:6" x14ac:dyDescent="0.25">
      <c r="A6667" s="22">
        <v>43500</v>
      </c>
      <c r="B6667" s="7">
        <v>0.92</v>
      </c>
      <c r="C6667" t="s">
        <v>7226</v>
      </c>
      <c r="D6667" t="s">
        <v>9</v>
      </c>
      <c r="E6667" t="s">
        <v>6081</v>
      </c>
      <c r="F6667" s="8">
        <v>92</v>
      </c>
    </row>
    <row r="6668" spans="1:6" x14ac:dyDescent="0.25">
      <c r="A6668" s="22">
        <v>43423</v>
      </c>
      <c r="B6668" s="7">
        <v>0.74</v>
      </c>
      <c r="C6668" t="s">
        <v>7226</v>
      </c>
      <c r="D6668" t="s">
        <v>9</v>
      </c>
      <c r="E6668" t="s">
        <v>5090</v>
      </c>
      <c r="F6668" s="8">
        <v>92</v>
      </c>
    </row>
    <row r="6669" spans="1:6" x14ac:dyDescent="0.25">
      <c r="A6669" s="22">
        <v>43475</v>
      </c>
      <c r="B6669" s="7">
        <v>0.04</v>
      </c>
      <c r="C6669" t="s">
        <v>7232</v>
      </c>
      <c r="D6669" t="s">
        <v>9</v>
      </c>
      <c r="E6669" t="s">
        <v>6122</v>
      </c>
      <c r="F6669" s="8">
        <v>92</v>
      </c>
    </row>
    <row r="6670" spans="1:6" x14ac:dyDescent="0.25">
      <c r="A6670" s="22">
        <v>43496</v>
      </c>
      <c r="B6670" s="7">
        <v>0.59</v>
      </c>
      <c r="C6670" t="s">
        <v>7232</v>
      </c>
      <c r="D6670" t="s">
        <v>7201</v>
      </c>
      <c r="E6670" t="s">
        <v>6533</v>
      </c>
      <c r="F6670" s="8">
        <v>92</v>
      </c>
    </row>
    <row r="6671" spans="1:6" x14ac:dyDescent="0.25">
      <c r="A6671" s="22">
        <v>43445</v>
      </c>
      <c r="B6671" s="7">
        <v>0.03</v>
      </c>
      <c r="C6671" t="s">
        <v>7231</v>
      </c>
      <c r="D6671" t="s">
        <v>7200</v>
      </c>
      <c r="E6671" t="s">
        <v>6482</v>
      </c>
      <c r="F6671" s="8">
        <v>92</v>
      </c>
    </row>
    <row r="6672" spans="1:6" x14ac:dyDescent="0.25">
      <c r="A6672" s="22">
        <v>43458</v>
      </c>
      <c r="B6672" s="7">
        <v>0.7</v>
      </c>
      <c r="C6672" t="s">
        <v>7226</v>
      </c>
      <c r="D6672" t="s">
        <v>7202</v>
      </c>
      <c r="E6672" t="s">
        <v>6589</v>
      </c>
      <c r="F6672" s="8">
        <v>92</v>
      </c>
    </row>
    <row r="6673" spans="1:6" x14ac:dyDescent="0.25">
      <c r="A6673" s="22">
        <v>43483</v>
      </c>
      <c r="B6673" s="7">
        <v>0.55000000000000004</v>
      </c>
      <c r="C6673" t="s">
        <v>7229</v>
      </c>
      <c r="D6673" t="s">
        <v>7202</v>
      </c>
      <c r="E6673" t="s">
        <v>3730</v>
      </c>
      <c r="F6673" s="8">
        <v>92</v>
      </c>
    </row>
    <row r="6674" spans="1:6" x14ac:dyDescent="0.25">
      <c r="A6674" s="22">
        <v>43482</v>
      </c>
      <c r="B6674" s="7">
        <v>0.69</v>
      </c>
      <c r="C6674" t="s">
        <v>7232</v>
      </c>
      <c r="D6674" t="s">
        <v>7203</v>
      </c>
      <c r="E6674" t="s">
        <v>5582</v>
      </c>
      <c r="F6674" s="8">
        <v>92</v>
      </c>
    </row>
    <row r="6675" spans="1:6" x14ac:dyDescent="0.25">
      <c r="A6675" s="22">
        <v>43550</v>
      </c>
      <c r="B6675" s="7">
        <v>0.87</v>
      </c>
      <c r="C6675" t="s">
        <v>7231</v>
      </c>
      <c r="D6675" t="s">
        <v>9</v>
      </c>
      <c r="E6675" t="s">
        <v>6865</v>
      </c>
      <c r="F6675" s="8">
        <v>92</v>
      </c>
    </row>
    <row r="6676" spans="1:6" x14ac:dyDescent="0.25">
      <c r="A6676" s="22">
        <v>43426</v>
      </c>
      <c r="B6676" s="7">
        <v>0.35</v>
      </c>
      <c r="C6676" t="s">
        <v>7232</v>
      </c>
      <c r="D6676" t="s">
        <v>7201</v>
      </c>
      <c r="E6676" t="s">
        <v>6876</v>
      </c>
      <c r="F6676" s="8">
        <v>92</v>
      </c>
    </row>
    <row r="6677" spans="1:6" x14ac:dyDescent="0.25">
      <c r="A6677" s="22">
        <v>43494</v>
      </c>
      <c r="B6677" s="7">
        <v>0.77</v>
      </c>
      <c r="C6677" t="s">
        <v>7231</v>
      </c>
      <c r="D6677" t="s">
        <v>7201</v>
      </c>
      <c r="E6677" t="s">
        <v>5297</v>
      </c>
      <c r="F6677" s="8">
        <v>92</v>
      </c>
    </row>
    <row r="6678" spans="1:6" x14ac:dyDescent="0.25">
      <c r="A6678" s="22">
        <v>43483</v>
      </c>
      <c r="B6678" s="7">
        <v>0.08</v>
      </c>
      <c r="C6678" t="s">
        <v>7229</v>
      </c>
      <c r="D6678" t="s">
        <v>7201</v>
      </c>
      <c r="E6678" t="s">
        <v>6085</v>
      </c>
      <c r="F6678" s="8">
        <v>92</v>
      </c>
    </row>
    <row r="6679" spans="1:6" x14ac:dyDescent="0.25">
      <c r="A6679" s="22">
        <v>43546</v>
      </c>
      <c r="B6679" s="7">
        <v>0.63</v>
      </c>
      <c r="C6679" t="s">
        <v>7229</v>
      </c>
      <c r="D6679" t="s">
        <v>9</v>
      </c>
      <c r="E6679" t="s">
        <v>5418</v>
      </c>
      <c r="F6679" s="8">
        <v>92</v>
      </c>
    </row>
    <row r="6680" spans="1:6" x14ac:dyDescent="0.25">
      <c r="A6680" s="22">
        <v>43490</v>
      </c>
      <c r="B6680" s="7">
        <v>0.88</v>
      </c>
      <c r="C6680" t="s">
        <v>7229</v>
      </c>
      <c r="D6680" t="s">
        <v>7200</v>
      </c>
      <c r="E6680" t="s">
        <v>5368</v>
      </c>
      <c r="F6680" s="8">
        <v>92</v>
      </c>
    </row>
    <row r="6681" spans="1:6" x14ac:dyDescent="0.25">
      <c r="A6681" s="22">
        <v>43473</v>
      </c>
      <c r="B6681" s="7">
        <v>0.48</v>
      </c>
      <c r="C6681" t="s">
        <v>7231</v>
      </c>
      <c r="D6681" t="s">
        <v>7200</v>
      </c>
      <c r="E6681" t="s">
        <v>968</v>
      </c>
      <c r="F6681" s="8">
        <v>92</v>
      </c>
    </row>
    <row r="6682" spans="1:6" x14ac:dyDescent="0.25">
      <c r="A6682" s="22">
        <v>43542</v>
      </c>
      <c r="B6682" s="7">
        <v>0.97</v>
      </c>
      <c r="C6682" t="s">
        <v>7226</v>
      </c>
      <c r="D6682" t="s">
        <v>9</v>
      </c>
      <c r="E6682" t="s">
        <v>5476</v>
      </c>
      <c r="F6682" s="8">
        <v>92</v>
      </c>
    </row>
    <row r="6683" spans="1:6" x14ac:dyDescent="0.25">
      <c r="A6683" s="22">
        <v>43549</v>
      </c>
      <c r="B6683" s="7">
        <v>0.87</v>
      </c>
      <c r="C6683" t="s">
        <v>7226</v>
      </c>
      <c r="D6683" t="s">
        <v>9</v>
      </c>
      <c r="E6683" t="s">
        <v>6987</v>
      </c>
      <c r="F6683" s="8">
        <v>92</v>
      </c>
    </row>
    <row r="6684" spans="1:6" x14ac:dyDescent="0.25">
      <c r="A6684" s="22">
        <v>43441</v>
      </c>
      <c r="B6684" s="7">
        <v>0.59</v>
      </c>
      <c r="C6684" t="s">
        <v>7229</v>
      </c>
      <c r="D6684" t="s">
        <v>7203</v>
      </c>
      <c r="E6684" t="s">
        <v>6431</v>
      </c>
      <c r="F6684" s="8">
        <v>92</v>
      </c>
    </row>
    <row r="6685" spans="1:6" x14ac:dyDescent="0.25">
      <c r="A6685" s="22">
        <v>43517</v>
      </c>
      <c r="B6685" s="7">
        <v>0.31</v>
      </c>
      <c r="C6685" t="s">
        <v>7232</v>
      </c>
      <c r="D6685" t="s">
        <v>7200</v>
      </c>
      <c r="E6685" t="s">
        <v>5676</v>
      </c>
      <c r="F6685" s="8">
        <v>92</v>
      </c>
    </row>
    <row r="6686" spans="1:6" x14ac:dyDescent="0.25">
      <c r="A6686" s="22">
        <v>43501</v>
      </c>
      <c r="B6686" s="7">
        <v>0.75</v>
      </c>
      <c r="C6686" t="s">
        <v>7231</v>
      </c>
      <c r="D6686" t="s">
        <v>9</v>
      </c>
      <c r="E6686" t="s">
        <v>1958</v>
      </c>
      <c r="F6686" s="8">
        <v>92</v>
      </c>
    </row>
    <row r="6687" spans="1:6" x14ac:dyDescent="0.25">
      <c r="A6687" s="22">
        <v>43549</v>
      </c>
      <c r="B6687" s="7">
        <v>0.77</v>
      </c>
      <c r="C6687" t="s">
        <v>7226</v>
      </c>
      <c r="D6687" t="s">
        <v>9</v>
      </c>
      <c r="E6687" t="s">
        <v>6592</v>
      </c>
      <c r="F6687" s="8">
        <v>92</v>
      </c>
    </row>
    <row r="6688" spans="1:6" x14ac:dyDescent="0.25">
      <c r="A6688" s="22">
        <v>43553</v>
      </c>
      <c r="B6688" s="7">
        <v>0.11</v>
      </c>
      <c r="C6688" t="s">
        <v>7229</v>
      </c>
      <c r="D6688" t="s">
        <v>7203</v>
      </c>
      <c r="E6688" t="s">
        <v>5535</v>
      </c>
      <c r="F6688" s="8">
        <v>92</v>
      </c>
    </row>
    <row r="6689" spans="1:6" x14ac:dyDescent="0.25">
      <c r="A6689" s="22">
        <v>43518</v>
      </c>
      <c r="B6689" s="7">
        <v>0.36</v>
      </c>
      <c r="C6689" t="s">
        <v>7229</v>
      </c>
      <c r="D6689" t="s">
        <v>9</v>
      </c>
      <c r="E6689" t="s">
        <v>5795</v>
      </c>
      <c r="F6689" s="8">
        <v>92</v>
      </c>
    </row>
    <row r="6690" spans="1:6" x14ac:dyDescent="0.25">
      <c r="A6690" s="22">
        <v>43556</v>
      </c>
      <c r="B6690" s="7">
        <v>0.93</v>
      </c>
      <c r="C6690" t="s">
        <v>7226</v>
      </c>
      <c r="D6690" t="s">
        <v>7201</v>
      </c>
      <c r="E6690" t="s">
        <v>2911</v>
      </c>
      <c r="F6690" s="8">
        <v>92</v>
      </c>
    </row>
    <row r="6691" spans="1:6" x14ac:dyDescent="0.25">
      <c r="A6691" s="22">
        <v>43536</v>
      </c>
      <c r="B6691" s="7">
        <v>0.14000000000000001</v>
      </c>
      <c r="C6691" t="s">
        <v>7231</v>
      </c>
      <c r="D6691" t="s">
        <v>7200</v>
      </c>
      <c r="E6691" t="s">
        <v>5698</v>
      </c>
      <c r="F6691" s="8">
        <v>92</v>
      </c>
    </row>
    <row r="6692" spans="1:6" x14ac:dyDescent="0.25">
      <c r="A6692" s="22">
        <v>43448</v>
      </c>
      <c r="B6692" s="7">
        <v>0.52</v>
      </c>
      <c r="C6692" t="s">
        <v>7229</v>
      </c>
      <c r="D6692" t="s">
        <v>7201</v>
      </c>
      <c r="E6692" t="s">
        <v>556</v>
      </c>
      <c r="F6692" s="8">
        <v>92</v>
      </c>
    </row>
    <row r="6693" spans="1:6" x14ac:dyDescent="0.25">
      <c r="A6693" s="22">
        <v>43531</v>
      </c>
      <c r="B6693" s="7">
        <v>0.33</v>
      </c>
      <c r="C6693" t="s">
        <v>7232</v>
      </c>
      <c r="D6693" t="s">
        <v>9</v>
      </c>
      <c r="E6693" t="s">
        <v>2181</v>
      </c>
      <c r="F6693" s="8">
        <v>92</v>
      </c>
    </row>
    <row r="6694" spans="1:6" x14ac:dyDescent="0.25">
      <c r="A6694" s="22">
        <v>43430</v>
      </c>
      <c r="B6694" s="7">
        <v>0.15</v>
      </c>
      <c r="C6694" t="s">
        <v>7226</v>
      </c>
      <c r="D6694" t="s">
        <v>7202</v>
      </c>
      <c r="E6694" t="s">
        <v>4259</v>
      </c>
      <c r="F6694" s="8">
        <v>92</v>
      </c>
    </row>
    <row r="6695" spans="1:6" x14ac:dyDescent="0.25">
      <c r="A6695" s="22">
        <v>43503</v>
      </c>
      <c r="B6695" s="7">
        <v>0.36</v>
      </c>
      <c r="C6695" t="s">
        <v>7232</v>
      </c>
      <c r="D6695" t="s">
        <v>7201</v>
      </c>
      <c r="E6695" t="s">
        <v>5228</v>
      </c>
      <c r="F6695" s="8">
        <v>92</v>
      </c>
    </row>
    <row r="6696" spans="1:6" x14ac:dyDescent="0.25">
      <c r="A6696" s="22">
        <v>43440</v>
      </c>
      <c r="B6696" s="7">
        <v>0.01</v>
      </c>
      <c r="C6696" t="s">
        <v>7232</v>
      </c>
      <c r="D6696" t="s">
        <v>9</v>
      </c>
      <c r="E6696" t="s">
        <v>2492</v>
      </c>
      <c r="F6696" s="8">
        <v>92</v>
      </c>
    </row>
    <row r="6697" spans="1:6" x14ac:dyDescent="0.25">
      <c r="A6697" s="22">
        <v>43437</v>
      </c>
      <c r="B6697" s="7">
        <v>0.22</v>
      </c>
      <c r="C6697" t="s">
        <v>7226</v>
      </c>
      <c r="D6697" t="s">
        <v>7202</v>
      </c>
      <c r="E6697" t="s">
        <v>6737</v>
      </c>
      <c r="F6697" s="8">
        <v>92</v>
      </c>
    </row>
    <row r="6698" spans="1:6" x14ac:dyDescent="0.25">
      <c r="A6698" s="22">
        <v>43440</v>
      </c>
      <c r="B6698" s="7">
        <v>0.52</v>
      </c>
      <c r="C6698" t="s">
        <v>7232</v>
      </c>
      <c r="D6698" t="s">
        <v>9</v>
      </c>
      <c r="E6698" t="s">
        <v>6715</v>
      </c>
      <c r="F6698" s="8">
        <v>92</v>
      </c>
    </row>
    <row r="6699" spans="1:6" x14ac:dyDescent="0.25">
      <c r="A6699" s="22">
        <v>43482</v>
      </c>
      <c r="B6699" s="7">
        <v>0.69</v>
      </c>
      <c r="C6699" t="s">
        <v>7232</v>
      </c>
      <c r="D6699" t="s">
        <v>9</v>
      </c>
      <c r="E6699" t="s">
        <v>6674</v>
      </c>
      <c r="F6699" s="8">
        <v>92</v>
      </c>
    </row>
    <row r="6700" spans="1:6" x14ac:dyDescent="0.25">
      <c r="A6700" s="22">
        <v>43430</v>
      </c>
      <c r="B6700" s="7">
        <v>0.78</v>
      </c>
      <c r="C6700" t="s">
        <v>7226</v>
      </c>
      <c r="D6700" t="s">
        <v>7200</v>
      </c>
      <c r="E6700" t="s">
        <v>490</v>
      </c>
      <c r="F6700" s="8">
        <v>92</v>
      </c>
    </row>
    <row r="6701" spans="1:6" x14ac:dyDescent="0.25">
      <c r="A6701" s="22">
        <v>43441</v>
      </c>
      <c r="B6701" s="7">
        <v>0.49</v>
      </c>
      <c r="C6701" t="s">
        <v>7229</v>
      </c>
      <c r="D6701" t="s">
        <v>7202</v>
      </c>
      <c r="E6701" t="s">
        <v>5741</v>
      </c>
      <c r="F6701" s="8">
        <v>92</v>
      </c>
    </row>
    <row r="6702" spans="1:6" x14ac:dyDescent="0.25">
      <c r="A6702" s="22">
        <v>43433</v>
      </c>
      <c r="B6702" s="7">
        <v>0.73</v>
      </c>
      <c r="C6702" t="s">
        <v>7232</v>
      </c>
      <c r="D6702" t="s">
        <v>7200</v>
      </c>
      <c r="E6702" t="s">
        <v>765</v>
      </c>
      <c r="F6702" s="8">
        <v>92</v>
      </c>
    </row>
    <row r="6703" spans="1:6" x14ac:dyDescent="0.25">
      <c r="A6703" s="22">
        <v>43531</v>
      </c>
      <c r="B6703" s="7">
        <v>0.71</v>
      </c>
      <c r="C6703" t="s">
        <v>7232</v>
      </c>
      <c r="D6703" t="s">
        <v>7201</v>
      </c>
      <c r="E6703" t="s">
        <v>5182</v>
      </c>
      <c r="F6703" s="8">
        <v>92</v>
      </c>
    </row>
    <row r="6704" spans="1:6" x14ac:dyDescent="0.25">
      <c r="A6704" s="22">
        <v>43424</v>
      </c>
      <c r="B6704" s="7">
        <v>0.38</v>
      </c>
      <c r="C6704" t="s">
        <v>7231</v>
      </c>
      <c r="D6704" t="s">
        <v>7203</v>
      </c>
      <c r="E6704" t="s">
        <v>4029</v>
      </c>
      <c r="F6704" s="8">
        <v>92</v>
      </c>
    </row>
    <row r="6705" spans="1:6" x14ac:dyDescent="0.25">
      <c r="A6705" s="22">
        <v>43518</v>
      </c>
      <c r="B6705" s="7">
        <v>0.77</v>
      </c>
      <c r="C6705" t="s">
        <v>7229</v>
      </c>
      <c r="D6705" t="s">
        <v>7203</v>
      </c>
      <c r="E6705" t="s">
        <v>5906</v>
      </c>
      <c r="F6705" s="8">
        <v>92</v>
      </c>
    </row>
    <row r="6706" spans="1:6" x14ac:dyDescent="0.25">
      <c r="A6706" s="22">
        <v>43469</v>
      </c>
      <c r="B6706" s="7">
        <v>0.91</v>
      </c>
      <c r="C6706" t="s">
        <v>7229</v>
      </c>
      <c r="D6706" t="s">
        <v>9</v>
      </c>
      <c r="E6706" t="s">
        <v>2497</v>
      </c>
      <c r="F6706" s="8">
        <v>92</v>
      </c>
    </row>
    <row r="6707" spans="1:6" x14ac:dyDescent="0.25">
      <c r="A6707" s="22">
        <v>43447</v>
      </c>
      <c r="B6707" s="7">
        <v>0.31</v>
      </c>
      <c r="C6707" t="s">
        <v>7232</v>
      </c>
      <c r="D6707" t="s">
        <v>7202</v>
      </c>
      <c r="E6707" t="s">
        <v>490</v>
      </c>
      <c r="F6707" s="8">
        <v>92</v>
      </c>
    </row>
    <row r="6708" spans="1:6" x14ac:dyDescent="0.25">
      <c r="A6708" s="22">
        <v>43528</v>
      </c>
      <c r="B6708" s="7">
        <v>0.78</v>
      </c>
      <c r="C6708" t="s">
        <v>7226</v>
      </c>
      <c r="D6708" t="s">
        <v>9</v>
      </c>
      <c r="E6708" t="s">
        <v>6542</v>
      </c>
      <c r="F6708" s="8">
        <v>92</v>
      </c>
    </row>
    <row r="6709" spans="1:6" x14ac:dyDescent="0.25">
      <c r="A6709" s="22">
        <v>43475</v>
      </c>
      <c r="B6709" s="7">
        <v>0.24</v>
      </c>
      <c r="C6709" t="s">
        <v>7232</v>
      </c>
      <c r="D6709" t="s">
        <v>7201</v>
      </c>
      <c r="E6709" t="s">
        <v>5192</v>
      </c>
      <c r="F6709" s="8">
        <v>92</v>
      </c>
    </row>
    <row r="6710" spans="1:6" x14ac:dyDescent="0.25">
      <c r="A6710" s="22">
        <v>43451</v>
      </c>
      <c r="B6710" s="7">
        <v>0.37</v>
      </c>
      <c r="C6710" t="s">
        <v>7226</v>
      </c>
      <c r="D6710" t="s">
        <v>7200</v>
      </c>
      <c r="E6710" t="s">
        <v>4664</v>
      </c>
      <c r="F6710" s="8">
        <v>92</v>
      </c>
    </row>
    <row r="6711" spans="1:6" x14ac:dyDescent="0.25">
      <c r="A6711" s="22">
        <v>43515</v>
      </c>
      <c r="B6711" s="7">
        <v>0.51</v>
      </c>
      <c r="C6711" t="s">
        <v>7231</v>
      </c>
      <c r="D6711" t="s">
        <v>7200</v>
      </c>
      <c r="E6711" t="s">
        <v>5419</v>
      </c>
      <c r="F6711" s="8">
        <v>92</v>
      </c>
    </row>
    <row r="6712" spans="1:6" x14ac:dyDescent="0.25">
      <c r="A6712" s="22">
        <v>43473</v>
      </c>
      <c r="B6712" s="7">
        <v>0.06</v>
      </c>
      <c r="C6712" t="s">
        <v>7231</v>
      </c>
      <c r="D6712" t="s">
        <v>7200</v>
      </c>
      <c r="E6712" t="s">
        <v>6922</v>
      </c>
      <c r="F6712" s="8">
        <v>92</v>
      </c>
    </row>
    <row r="6713" spans="1:6" x14ac:dyDescent="0.25">
      <c r="A6713" s="22">
        <v>43549</v>
      </c>
      <c r="B6713" s="7">
        <v>0.89</v>
      </c>
      <c r="C6713" t="s">
        <v>7226</v>
      </c>
      <c r="D6713" t="s">
        <v>7202</v>
      </c>
      <c r="E6713" t="s">
        <v>6151</v>
      </c>
      <c r="F6713" s="8">
        <v>92</v>
      </c>
    </row>
    <row r="6714" spans="1:6" x14ac:dyDescent="0.25">
      <c r="A6714" s="22">
        <v>43452</v>
      </c>
      <c r="B6714" s="7">
        <v>0.51</v>
      </c>
      <c r="C6714" t="s">
        <v>7231</v>
      </c>
      <c r="D6714" t="s">
        <v>7200</v>
      </c>
      <c r="E6714" t="s">
        <v>6664</v>
      </c>
      <c r="F6714" s="8">
        <v>92</v>
      </c>
    </row>
    <row r="6715" spans="1:6" x14ac:dyDescent="0.25">
      <c r="A6715" s="22">
        <v>43542</v>
      </c>
      <c r="B6715" s="7">
        <v>0.34</v>
      </c>
      <c r="C6715" t="s">
        <v>7226</v>
      </c>
      <c r="D6715" t="s">
        <v>7200</v>
      </c>
      <c r="E6715" t="s">
        <v>6507</v>
      </c>
      <c r="F6715" s="8">
        <v>92</v>
      </c>
    </row>
    <row r="6716" spans="1:6" x14ac:dyDescent="0.25">
      <c r="A6716" s="22">
        <v>43448</v>
      </c>
      <c r="B6716" s="7">
        <v>0.55000000000000004</v>
      </c>
      <c r="C6716" t="s">
        <v>7229</v>
      </c>
      <c r="D6716" t="s">
        <v>9</v>
      </c>
      <c r="E6716" t="s">
        <v>6835</v>
      </c>
      <c r="F6716" s="8">
        <v>92</v>
      </c>
    </row>
    <row r="6717" spans="1:6" x14ac:dyDescent="0.25">
      <c r="A6717" s="22">
        <v>43454</v>
      </c>
      <c r="B6717" s="7">
        <v>0.55000000000000004</v>
      </c>
      <c r="C6717" t="s">
        <v>7232</v>
      </c>
      <c r="D6717" t="s">
        <v>9</v>
      </c>
      <c r="E6717" t="s">
        <v>5931</v>
      </c>
      <c r="F6717" s="8">
        <v>92</v>
      </c>
    </row>
    <row r="6718" spans="1:6" x14ac:dyDescent="0.25">
      <c r="A6718" s="22">
        <v>43493</v>
      </c>
      <c r="B6718" s="7">
        <v>0.97</v>
      </c>
      <c r="C6718" t="s">
        <v>7226</v>
      </c>
      <c r="D6718" t="s">
        <v>9</v>
      </c>
      <c r="E6718" t="s">
        <v>3238</v>
      </c>
      <c r="F6718" s="8">
        <v>92</v>
      </c>
    </row>
    <row r="6719" spans="1:6" x14ac:dyDescent="0.25">
      <c r="A6719" s="22">
        <v>43462</v>
      </c>
      <c r="B6719" s="7">
        <v>0.92</v>
      </c>
      <c r="C6719" t="s">
        <v>7229</v>
      </c>
      <c r="D6719" t="s">
        <v>9</v>
      </c>
      <c r="E6719" t="s">
        <v>6696</v>
      </c>
      <c r="F6719" s="8">
        <v>92</v>
      </c>
    </row>
    <row r="6720" spans="1:6" x14ac:dyDescent="0.25">
      <c r="A6720" s="22">
        <v>43553</v>
      </c>
      <c r="B6720" s="7">
        <v>0.26</v>
      </c>
      <c r="C6720" t="s">
        <v>7229</v>
      </c>
      <c r="D6720" t="s">
        <v>9</v>
      </c>
      <c r="E6720" t="s">
        <v>5232</v>
      </c>
      <c r="F6720" s="8">
        <v>92</v>
      </c>
    </row>
    <row r="6721" spans="1:6" x14ac:dyDescent="0.25">
      <c r="A6721" s="22">
        <v>43473</v>
      </c>
      <c r="B6721" s="7">
        <v>0.98</v>
      </c>
      <c r="C6721" t="s">
        <v>7231</v>
      </c>
      <c r="D6721" t="s">
        <v>9</v>
      </c>
      <c r="E6721" t="s">
        <v>5296</v>
      </c>
      <c r="F6721" s="8">
        <v>92</v>
      </c>
    </row>
    <row r="6722" spans="1:6" x14ac:dyDescent="0.25">
      <c r="A6722" s="22">
        <v>43452</v>
      </c>
      <c r="B6722" s="7">
        <v>7.0000000000000007E-2</v>
      </c>
      <c r="C6722" t="s">
        <v>7231</v>
      </c>
      <c r="D6722" t="s">
        <v>7200</v>
      </c>
      <c r="E6722" t="s">
        <v>6564</v>
      </c>
      <c r="F6722" s="8">
        <v>92</v>
      </c>
    </row>
    <row r="6723" spans="1:6" x14ac:dyDescent="0.25">
      <c r="A6723" s="22">
        <v>43424</v>
      </c>
      <c r="B6723" s="7">
        <v>0.53</v>
      </c>
      <c r="C6723" t="s">
        <v>7231</v>
      </c>
      <c r="D6723" t="s">
        <v>7201</v>
      </c>
      <c r="E6723" t="s">
        <v>6232</v>
      </c>
      <c r="F6723" s="8">
        <v>92</v>
      </c>
    </row>
    <row r="6724" spans="1:6" x14ac:dyDescent="0.25">
      <c r="A6724" s="22">
        <v>43476</v>
      </c>
      <c r="B6724" s="7">
        <v>0.3</v>
      </c>
      <c r="C6724" t="s">
        <v>7229</v>
      </c>
      <c r="D6724" t="s">
        <v>7200</v>
      </c>
      <c r="E6724" t="s">
        <v>6326</v>
      </c>
      <c r="F6724" s="8">
        <v>92</v>
      </c>
    </row>
    <row r="6725" spans="1:6" x14ac:dyDescent="0.25">
      <c r="A6725" s="22">
        <v>43448</v>
      </c>
      <c r="B6725" s="7">
        <v>0.44</v>
      </c>
      <c r="C6725" t="s">
        <v>7229</v>
      </c>
      <c r="D6725" t="s">
        <v>9</v>
      </c>
      <c r="E6725" t="s">
        <v>6283</v>
      </c>
      <c r="F6725" s="8">
        <v>92</v>
      </c>
    </row>
    <row r="6726" spans="1:6" x14ac:dyDescent="0.25">
      <c r="A6726" s="22">
        <v>43459</v>
      </c>
      <c r="B6726" s="7">
        <v>0.49</v>
      </c>
      <c r="C6726" t="s">
        <v>7231</v>
      </c>
      <c r="D6726" t="s">
        <v>7200</v>
      </c>
      <c r="E6726" t="s">
        <v>5771</v>
      </c>
      <c r="F6726" s="8">
        <v>92</v>
      </c>
    </row>
    <row r="6727" spans="1:6" x14ac:dyDescent="0.25">
      <c r="A6727" s="22">
        <v>43496</v>
      </c>
      <c r="B6727" s="7">
        <v>0.41</v>
      </c>
      <c r="C6727" t="s">
        <v>7232</v>
      </c>
      <c r="D6727" t="s">
        <v>7200</v>
      </c>
      <c r="E6727" t="s">
        <v>6643</v>
      </c>
      <c r="F6727" s="8">
        <v>92</v>
      </c>
    </row>
    <row r="6728" spans="1:6" x14ac:dyDescent="0.25">
      <c r="A6728" s="22">
        <v>43473</v>
      </c>
      <c r="B6728" s="7">
        <v>0.26</v>
      </c>
      <c r="C6728" t="s">
        <v>7231</v>
      </c>
      <c r="D6728" t="s">
        <v>9</v>
      </c>
      <c r="E6728" t="s">
        <v>4985</v>
      </c>
      <c r="F6728" s="8">
        <v>92</v>
      </c>
    </row>
    <row r="6729" spans="1:6" x14ac:dyDescent="0.25">
      <c r="A6729" s="22">
        <v>43462</v>
      </c>
      <c r="B6729" s="7">
        <v>0.74</v>
      </c>
      <c r="C6729" t="s">
        <v>7229</v>
      </c>
      <c r="D6729" t="s">
        <v>9</v>
      </c>
      <c r="E6729" t="s">
        <v>4722</v>
      </c>
      <c r="F6729" s="8">
        <v>92</v>
      </c>
    </row>
    <row r="6730" spans="1:6" x14ac:dyDescent="0.25">
      <c r="A6730" s="22">
        <v>43482</v>
      </c>
      <c r="B6730" s="7">
        <v>0.53</v>
      </c>
      <c r="C6730" t="s">
        <v>7232</v>
      </c>
      <c r="D6730" t="s">
        <v>7200</v>
      </c>
      <c r="E6730" t="s">
        <v>1953</v>
      </c>
      <c r="F6730" s="8">
        <v>92</v>
      </c>
    </row>
    <row r="6731" spans="1:6" x14ac:dyDescent="0.25">
      <c r="A6731" s="22">
        <v>43447</v>
      </c>
      <c r="B6731" s="7">
        <v>0.32</v>
      </c>
      <c r="C6731" t="s">
        <v>7232</v>
      </c>
      <c r="D6731" t="s">
        <v>9</v>
      </c>
      <c r="E6731" t="s">
        <v>5310</v>
      </c>
      <c r="F6731" s="8">
        <v>92</v>
      </c>
    </row>
    <row r="6732" spans="1:6" x14ac:dyDescent="0.25">
      <c r="A6732" s="22">
        <v>43528</v>
      </c>
      <c r="B6732" s="7">
        <v>7.0000000000000007E-2</v>
      </c>
      <c r="C6732" t="s">
        <v>7226</v>
      </c>
      <c r="D6732" t="s">
        <v>7201</v>
      </c>
      <c r="E6732" t="s">
        <v>5543</v>
      </c>
      <c r="F6732" s="8">
        <v>92</v>
      </c>
    </row>
    <row r="6733" spans="1:6" x14ac:dyDescent="0.25">
      <c r="A6733" s="22">
        <v>43462</v>
      </c>
      <c r="B6733" s="7">
        <v>0.75</v>
      </c>
      <c r="C6733" t="s">
        <v>7229</v>
      </c>
      <c r="D6733" t="s">
        <v>7201</v>
      </c>
      <c r="E6733" t="s">
        <v>5426</v>
      </c>
      <c r="F6733" s="8">
        <v>92</v>
      </c>
    </row>
    <row r="6734" spans="1:6" x14ac:dyDescent="0.25">
      <c r="A6734" s="22">
        <v>43501</v>
      </c>
      <c r="B6734" s="7">
        <v>0.24</v>
      </c>
      <c r="C6734" t="s">
        <v>7231</v>
      </c>
      <c r="D6734" t="s">
        <v>7201</v>
      </c>
      <c r="E6734" t="s">
        <v>6184</v>
      </c>
      <c r="F6734" s="8">
        <v>92</v>
      </c>
    </row>
    <row r="6735" spans="1:6" x14ac:dyDescent="0.25">
      <c r="A6735" s="22">
        <v>43532</v>
      </c>
      <c r="B6735" s="7">
        <v>0.57999999999999996</v>
      </c>
      <c r="C6735" t="s">
        <v>7229</v>
      </c>
      <c r="D6735" t="s">
        <v>7201</v>
      </c>
      <c r="E6735" t="s">
        <v>6089</v>
      </c>
      <c r="F6735" s="8">
        <v>92</v>
      </c>
    </row>
    <row r="6736" spans="1:6" x14ac:dyDescent="0.25">
      <c r="A6736" s="22">
        <v>43451</v>
      </c>
      <c r="B6736" s="7">
        <v>0.53</v>
      </c>
      <c r="C6736" t="s">
        <v>7226</v>
      </c>
      <c r="D6736" t="s">
        <v>9</v>
      </c>
      <c r="E6736" t="s">
        <v>6950</v>
      </c>
      <c r="F6736" s="8">
        <v>92</v>
      </c>
    </row>
    <row r="6737" spans="1:6" x14ac:dyDescent="0.25">
      <c r="A6737" s="22">
        <v>43552</v>
      </c>
      <c r="B6737" s="7">
        <v>0.28000000000000003</v>
      </c>
      <c r="C6737" t="s">
        <v>7232</v>
      </c>
      <c r="D6737" t="s">
        <v>7200</v>
      </c>
      <c r="E6737" t="s">
        <v>6445</v>
      </c>
      <c r="F6737" s="8">
        <v>92</v>
      </c>
    </row>
    <row r="6738" spans="1:6" x14ac:dyDescent="0.25">
      <c r="A6738" s="22">
        <v>43475</v>
      </c>
      <c r="B6738" s="7">
        <v>0.06</v>
      </c>
      <c r="C6738" t="s">
        <v>7232</v>
      </c>
      <c r="D6738" t="s">
        <v>9</v>
      </c>
      <c r="E6738" t="s">
        <v>5680</v>
      </c>
      <c r="F6738" s="8">
        <v>92</v>
      </c>
    </row>
    <row r="6739" spans="1:6" x14ac:dyDescent="0.25">
      <c r="A6739" s="22">
        <v>43430</v>
      </c>
      <c r="B6739" s="7">
        <v>0.1</v>
      </c>
      <c r="C6739" t="s">
        <v>7226</v>
      </c>
      <c r="D6739" t="s">
        <v>9</v>
      </c>
      <c r="E6739" t="s">
        <v>5042</v>
      </c>
      <c r="F6739" s="8">
        <v>92</v>
      </c>
    </row>
    <row r="6740" spans="1:6" x14ac:dyDescent="0.25">
      <c r="A6740" s="22">
        <v>43447</v>
      </c>
      <c r="B6740" s="7">
        <v>0.98</v>
      </c>
      <c r="C6740" t="s">
        <v>7232</v>
      </c>
      <c r="D6740" t="s">
        <v>7201</v>
      </c>
      <c r="E6740" t="s">
        <v>2962</v>
      </c>
      <c r="F6740" s="8">
        <v>92</v>
      </c>
    </row>
    <row r="6741" spans="1:6" x14ac:dyDescent="0.25">
      <c r="A6741" s="22">
        <v>43426</v>
      </c>
      <c r="B6741" s="7">
        <v>0.86</v>
      </c>
      <c r="C6741" t="s">
        <v>7232</v>
      </c>
      <c r="D6741" t="s">
        <v>7202</v>
      </c>
      <c r="E6741" t="s">
        <v>5769</v>
      </c>
      <c r="F6741" s="8">
        <v>92</v>
      </c>
    </row>
    <row r="6742" spans="1:6" x14ac:dyDescent="0.25">
      <c r="A6742" s="22">
        <v>43542</v>
      </c>
      <c r="B6742" s="7">
        <v>0.83</v>
      </c>
      <c r="C6742" t="s">
        <v>7226</v>
      </c>
      <c r="D6742" t="s">
        <v>9</v>
      </c>
      <c r="E6742" t="s">
        <v>5392</v>
      </c>
      <c r="F6742" s="8">
        <v>92</v>
      </c>
    </row>
    <row r="6743" spans="1:6" x14ac:dyDescent="0.25">
      <c r="A6743" s="22">
        <v>43452</v>
      </c>
      <c r="B6743" s="7">
        <v>0.05</v>
      </c>
      <c r="C6743" t="s">
        <v>7231</v>
      </c>
      <c r="D6743" t="s">
        <v>7201</v>
      </c>
      <c r="E6743" t="s">
        <v>5090</v>
      </c>
      <c r="F6743" s="8">
        <v>92</v>
      </c>
    </row>
    <row r="6744" spans="1:6" x14ac:dyDescent="0.25">
      <c r="A6744" s="22">
        <v>43447</v>
      </c>
      <c r="B6744" s="7">
        <v>0.38</v>
      </c>
      <c r="C6744" t="s">
        <v>7232</v>
      </c>
      <c r="D6744" t="s">
        <v>7200</v>
      </c>
      <c r="E6744" t="s">
        <v>5911</v>
      </c>
      <c r="F6744" s="8">
        <v>92</v>
      </c>
    </row>
    <row r="6745" spans="1:6" x14ac:dyDescent="0.25">
      <c r="A6745" s="22">
        <v>43445</v>
      </c>
      <c r="B6745" s="7">
        <v>0.04</v>
      </c>
      <c r="C6745" t="s">
        <v>7231</v>
      </c>
      <c r="D6745" t="s">
        <v>7203</v>
      </c>
      <c r="E6745" t="s">
        <v>6016</v>
      </c>
      <c r="F6745" s="8">
        <v>92</v>
      </c>
    </row>
    <row r="6746" spans="1:6" x14ac:dyDescent="0.25">
      <c r="A6746" s="22">
        <v>43426</v>
      </c>
      <c r="B6746" s="7">
        <v>0.95</v>
      </c>
      <c r="C6746" t="s">
        <v>7232</v>
      </c>
      <c r="D6746" t="s">
        <v>9</v>
      </c>
      <c r="E6746" t="s">
        <v>3184</v>
      </c>
      <c r="F6746" s="8">
        <v>92</v>
      </c>
    </row>
    <row r="6747" spans="1:6" x14ac:dyDescent="0.25">
      <c r="A6747" s="22">
        <v>43419</v>
      </c>
      <c r="B6747" s="7">
        <v>0.5</v>
      </c>
      <c r="C6747" t="s">
        <v>7232</v>
      </c>
      <c r="D6747" t="s">
        <v>7200</v>
      </c>
      <c r="E6747" t="s">
        <v>858</v>
      </c>
      <c r="F6747" s="8">
        <v>92</v>
      </c>
    </row>
    <row r="6748" spans="1:6" x14ac:dyDescent="0.25">
      <c r="A6748" s="22">
        <v>43529</v>
      </c>
      <c r="B6748" s="7">
        <v>0.9</v>
      </c>
      <c r="C6748" t="s">
        <v>7231</v>
      </c>
      <c r="D6748" t="s">
        <v>9</v>
      </c>
      <c r="E6748" t="s">
        <v>5910</v>
      </c>
      <c r="F6748" s="8">
        <v>92</v>
      </c>
    </row>
    <row r="6749" spans="1:6" x14ac:dyDescent="0.25">
      <c r="A6749" s="22">
        <v>43496</v>
      </c>
      <c r="B6749" s="7">
        <v>0.4</v>
      </c>
      <c r="C6749" t="s">
        <v>7232</v>
      </c>
      <c r="D6749" t="s">
        <v>7200</v>
      </c>
      <c r="E6749" t="s">
        <v>6677</v>
      </c>
      <c r="F6749" s="8">
        <v>92</v>
      </c>
    </row>
    <row r="6750" spans="1:6" x14ac:dyDescent="0.25">
      <c r="A6750" s="22">
        <v>43549</v>
      </c>
      <c r="B6750" s="7">
        <v>0.6</v>
      </c>
      <c r="C6750" t="s">
        <v>7226</v>
      </c>
      <c r="D6750" t="s">
        <v>7200</v>
      </c>
      <c r="E6750" t="s">
        <v>5529</v>
      </c>
      <c r="F6750" s="8">
        <v>92</v>
      </c>
    </row>
    <row r="6751" spans="1:6" x14ac:dyDescent="0.25">
      <c r="A6751" s="22">
        <v>43420</v>
      </c>
      <c r="B6751" s="7">
        <v>0.32</v>
      </c>
      <c r="C6751" t="s">
        <v>7229</v>
      </c>
      <c r="D6751" t="s">
        <v>9</v>
      </c>
      <c r="E6751" t="s">
        <v>3694</v>
      </c>
      <c r="F6751" s="8">
        <v>92</v>
      </c>
    </row>
    <row r="6752" spans="1:6" x14ac:dyDescent="0.25">
      <c r="A6752" s="22">
        <v>43525</v>
      </c>
      <c r="B6752" s="7">
        <v>0.5</v>
      </c>
      <c r="C6752" t="s">
        <v>7229</v>
      </c>
      <c r="D6752" t="s">
        <v>7200</v>
      </c>
      <c r="E6752" t="s">
        <v>6143</v>
      </c>
      <c r="F6752" s="8">
        <v>92</v>
      </c>
    </row>
    <row r="6753" spans="1:6" x14ac:dyDescent="0.25">
      <c r="A6753" s="22">
        <v>43444</v>
      </c>
      <c r="B6753" s="7">
        <v>0.78</v>
      </c>
      <c r="C6753" t="s">
        <v>7226</v>
      </c>
      <c r="D6753" t="s">
        <v>7201</v>
      </c>
      <c r="E6753" t="s">
        <v>4970</v>
      </c>
      <c r="F6753" s="8">
        <v>92</v>
      </c>
    </row>
    <row r="6754" spans="1:6" x14ac:dyDescent="0.25">
      <c r="A6754" s="22">
        <v>43538</v>
      </c>
      <c r="B6754" s="7">
        <v>0.15</v>
      </c>
      <c r="C6754" t="s">
        <v>7232</v>
      </c>
      <c r="D6754" t="s">
        <v>9</v>
      </c>
      <c r="E6754" t="s">
        <v>2673</v>
      </c>
      <c r="F6754" s="8">
        <v>92</v>
      </c>
    </row>
    <row r="6755" spans="1:6" x14ac:dyDescent="0.25">
      <c r="A6755" s="22">
        <v>43486</v>
      </c>
      <c r="B6755" s="7">
        <v>0.31</v>
      </c>
      <c r="C6755" t="s">
        <v>7226</v>
      </c>
      <c r="D6755" t="s">
        <v>7202</v>
      </c>
      <c r="E6755" t="s">
        <v>4664</v>
      </c>
      <c r="F6755" s="8">
        <v>92</v>
      </c>
    </row>
    <row r="6756" spans="1:6" x14ac:dyDescent="0.25">
      <c r="A6756" s="22">
        <v>43438</v>
      </c>
      <c r="B6756" s="7">
        <v>0.84</v>
      </c>
      <c r="C6756" t="s">
        <v>7231</v>
      </c>
      <c r="D6756" t="s">
        <v>7200</v>
      </c>
      <c r="E6756" t="s">
        <v>5646</v>
      </c>
      <c r="F6756" s="8">
        <v>92</v>
      </c>
    </row>
    <row r="6757" spans="1:6" x14ac:dyDescent="0.25">
      <c r="A6757" s="22">
        <v>43454</v>
      </c>
      <c r="B6757" s="7">
        <v>0.65</v>
      </c>
      <c r="C6757" t="s">
        <v>7232</v>
      </c>
      <c r="D6757" t="s">
        <v>9</v>
      </c>
      <c r="E6757" t="s">
        <v>6608</v>
      </c>
      <c r="F6757" s="8">
        <v>92</v>
      </c>
    </row>
    <row r="6758" spans="1:6" x14ac:dyDescent="0.25">
      <c r="A6758" s="22">
        <v>43452</v>
      </c>
      <c r="B6758" s="7">
        <v>0.01</v>
      </c>
      <c r="C6758" t="s">
        <v>7231</v>
      </c>
      <c r="D6758" t="s">
        <v>9</v>
      </c>
      <c r="E6758" t="s">
        <v>6154</v>
      </c>
      <c r="F6758" s="8">
        <v>92</v>
      </c>
    </row>
    <row r="6759" spans="1:6" x14ac:dyDescent="0.25">
      <c r="A6759" s="22">
        <v>43549</v>
      </c>
      <c r="B6759" s="7">
        <v>0.23</v>
      </c>
      <c r="C6759" t="s">
        <v>7226</v>
      </c>
      <c r="D6759" t="s">
        <v>9</v>
      </c>
      <c r="E6759" t="s">
        <v>4222</v>
      </c>
      <c r="F6759" s="8">
        <v>92</v>
      </c>
    </row>
    <row r="6760" spans="1:6" x14ac:dyDescent="0.25">
      <c r="A6760" s="22">
        <v>43543</v>
      </c>
      <c r="B6760" s="7">
        <v>0.3</v>
      </c>
      <c r="C6760" t="s">
        <v>7231</v>
      </c>
      <c r="D6760" t="s">
        <v>9</v>
      </c>
      <c r="E6760" t="s">
        <v>6578</v>
      </c>
      <c r="F6760" s="8">
        <v>92</v>
      </c>
    </row>
    <row r="6761" spans="1:6" x14ac:dyDescent="0.25">
      <c r="A6761" s="22">
        <v>43461</v>
      </c>
      <c r="B6761" s="7">
        <v>0.62</v>
      </c>
      <c r="C6761" t="s">
        <v>7232</v>
      </c>
      <c r="D6761" t="s">
        <v>7201</v>
      </c>
      <c r="E6761" t="s">
        <v>2900</v>
      </c>
      <c r="F6761" s="8">
        <v>92</v>
      </c>
    </row>
    <row r="6762" spans="1:6" x14ac:dyDescent="0.25">
      <c r="A6762" s="22">
        <v>43423</v>
      </c>
      <c r="B6762" s="7">
        <v>0.22</v>
      </c>
      <c r="C6762" t="s">
        <v>7226</v>
      </c>
      <c r="D6762" t="s">
        <v>7202</v>
      </c>
      <c r="E6762" t="s">
        <v>1687</v>
      </c>
      <c r="F6762" s="8">
        <v>92</v>
      </c>
    </row>
    <row r="6763" spans="1:6" x14ac:dyDescent="0.25">
      <c r="A6763" s="22">
        <v>43447</v>
      </c>
      <c r="B6763" s="7">
        <v>0.16</v>
      </c>
      <c r="C6763" t="s">
        <v>7232</v>
      </c>
      <c r="D6763" t="s">
        <v>7200</v>
      </c>
      <c r="E6763" t="s">
        <v>5775</v>
      </c>
      <c r="F6763" s="8">
        <v>92</v>
      </c>
    </row>
    <row r="6764" spans="1:6" x14ac:dyDescent="0.25">
      <c r="A6764" s="22">
        <v>43486</v>
      </c>
      <c r="B6764" s="7">
        <v>0.2</v>
      </c>
      <c r="C6764" t="s">
        <v>7226</v>
      </c>
      <c r="D6764" t="s">
        <v>7201</v>
      </c>
      <c r="E6764" t="s">
        <v>5459</v>
      </c>
      <c r="F6764" s="8">
        <v>92</v>
      </c>
    </row>
    <row r="6765" spans="1:6" x14ac:dyDescent="0.25">
      <c r="A6765" s="22">
        <v>43473</v>
      </c>
      <c r="B6765" s="7">
        <v>0.44</v>
      </c>
      <c r="C6765" t="s">
        <v>7231</v>
      </c>
      <c r="D6765" t="s">
        <v>9</v>
      </c>
      <c r="E6765" t="s">
        <v>5807</v>
      </c>
      <c r="F6765" s="8">
        <v>92</v>
      </c>
    </row>
    <row r="6766" spans="1:6" x14ac:dyDescent="0.25">
      <c r="A6766" s="22">
        <v>43543</v>
      </c>
      <c r="B6766" s="7">
        <v>0.82</v>
      </c>
      <c r="C6766" t="s">
        <v>7231</v>
      </c>
      <c r="D6766" t="s">
        <v>9</v>
      </c>
      <c r="E6766" t="s">
        <v>5868</v>
      </c>
      <c r="F6766" s="8">
        <v>92</v>
      </c>
    </row>
    <row r="6767" spans="1:6" x14ac:dyDescent="0.25">
      <c r="A6767" s="22">
        <v>43552</v>
      </c>
      <c r="B6767" s="7">
        <v>0.72</v>
      </c>
      <c r="C6767" t="s">
        <v>7232</v>
      </c>
      <c r="D6767" t="s">
        <v>9</v>
      </c>
      <c r="E6767" t="s">
        <v>5555</v>
      </c>
      <c r="F6767" s="8">
        <v>92</v>
      </c>
    </row>
    <row r="6768" spans="1:6" x14ac:dyDescent="0.25">
      <c r="A6768" s="22">
        <v>43440</v>
      </c>
      <c r="B6768" s="7">
        <v>0.47</v>
      </c>
      <c r="C6768" t="s">
        <v>7232</v>
      </c>
      <c r="D6768" t="s">
        <v>7200</v>
      </c>
      <c r="E6768" t="s">
        <v>5665</v>
      </c>
      <c r="F6768" s="8">
        <v>92</v>
      </c>
    </row>
    <row r="6769" spans="1:6" x14ac:dyDescent="0.25">
      <c r="A6769" s="22">
        <v>43472</v>
      </c>
      <c r="B6769" s="7">
        <v>0.06</v>
      </c>
      <c r="C6769" t="s">
        <v>7226</v>
      </c>
      <c r="D6769" t="s">
        <v>7201</v>
      </c>
      <c r="E6769" t="s">
        <v>6133</v>
      </c>
      <c r="F6769" s="8">
        <v>92</v>
      </c>
    </row>
    <row r="6770" spans="1:6" x14ac:dyDescent="0.25">
      <c r="A6770" s="22">
        <v>43459</v>
      </c>
      <c r="B6770" s="7">
        <v>0.01</v>
      </c>
      <c r="C6770" t="s">
        <v>7231</v>
      </c>
      <c r="D6770" t="s">
        <v>7201</v>
      </c>
      <c r="E6770" t="s">
        <v>1728</v>
      </c>
      <c r="F6770" s="8">
        <v>92</v>
      </c>
    </row>
    <row r="6771" spans="1:6" x14ac:dyDescent="0.25">
      <c r="A6771" s="22">
        <v>43508</v>
      </c>
      <c r="B6771" s="7">
        <v>0.09</v>
      </c>
      <c r="C6771" t="s">
        <v>7231</v>
      </c>
      <c r="D6771" t="s">
        <v>9</v>
      </c>
      <c r="E6771" t="s">
        <v>5744</v>
      </c>
      <c r="F6771" s="8">
        <v>92</v>
      </c>
    </row>
    <row r="6772" spans="1:6" x14ac:dyDescent="0.25">
      <c r="A6772" s="22">
        <v>43538</v>
      </c>
      <c r="B6772" s="7">
        <v>0.82</v>
      </c>
      <c r="C6772" t="s">
        <v>7232</v>
      </c>
      <c r="D6772" t="s">
        <v>9</v>
      </c>
      <c r="E6772" t="s">
        <v>5533</v>
      </c>
      <c r="F6772" s="8">
        <v>92</v>
      </c>
    </row>
    <row r="6773" spans="1:6" x14ac:dyDescent="0.25">
      <c r="A6773" s="22">
        <v>43543</v>
      </c>
      <c r="B6773" s="7">
        <v>0.27</v>
      </c>
      <c r="C6773" t="s">
        <v>7231</v>
      </c>
      <c r="D6773" t="s">
        <v>7201</v>
      </c>
      <c r="E6773" t="s">
        <v>5422</v>
      </c>
      <c r="F6773" s="8">
        <v>92</v>
      </c>
    </row>
    <row r="6774" spans="1:6" x14ac:dyDescent="0.25">
      <c r="A6774" s="22">
        <v>43553</v>
      </c>
      <c r="B6774" s="7">
        <v>0.5</v>
      </c>
      <c r="C6774" t="s">
        <v>7229</v>
      </c>
      <c r="D6774" t="s">
        <v>7200</v>
      </c>
      <c r="E6774" t="s">
        <v>1061</v>
      </c>
      <c r="F6774" s="8">
        <v>92</v>
      </c>
    </row>
    <row r="6775" spans="1:6" x14ac:dyDescent="0.25">
      <c r="A6775" s="22">
        <v>43556</v>
      </c>
      <c r="B6775" s="7">
        <v>0.6</v>
      </c>
      <c r="C6775" t="s">
        <v>7226</v>
      </c>
      <c r="D6775" t="s">
        <v>7201</v>
      </c>
      <c r="E6775" t="s">
        <v>6480</v>
      </c>
      <c r="F6775" s="8">
        <v>92</v>
      </c>
    </row>
    <row r="6776" spans="1:6" x14ac:dyDescent="0.25">
      <c r="A6776" s="22">
        <v>43518</v>
      </c>
      <c r="B6776" s="7">
        <v>0.86</v>
      </c>
      <c r="C6776" t="s">
        <v>7229</v>
      </c>
      <c r="D6776" t="s">
        <v>7201</v>
      </c>
      <c r="E6776" t="s">
        <v>6850</v>
      </c>
      <c r="F6776" s="8">
        <v>92</v>
      </c>
    </row>
    <row r="6777" spans="1:6" x14ac:dyDescent="0.25">
      <c r="A6777" s="22">
        <v>43441</v>
      </c>
      <c r="B6777" s="7">
        <v>0.25</v>
      </c>
      <c r="C6777" t="s">
        <v>7229</v>
      </c>
      <c r="D6777" t="s">
        <v>7203</v>
      </c>
      <c r="E6777" t="s">
        <v>7052</v>
      </c>
      <c r="F6777" s="8">
        <v>92</v>
      </c>
    </row>
    <row r="6778" spans="1:6" x14ac:dyDescent="0.25">
      <c r="A6778" s="22">
        <v>43475</v>
      </c>
      <c r="B6778" s="7">
        <v>0.65</v>
      </c>
      <c r="C6778" t="s">
        <v>7232</v>
      </c>
      <c r="D6778" t="s">
        <v>7201</v>
      </c>
      <c r="E6778" t="s">
        <v>6691</v>
      </c>
      <c r="F6778" s="8">
        <v>92</v>
      </c>
    </row>
    <row r="6779" spans="1:6" x14ac:dyDescent="0.25">
      <c r="A6779" s="22">
        <v>43508</v>
      </c>
      <c r="B6779" s="7">
        <v>0.15</v>
      </c>
      <c r="C6779" t="s">
        <v>7231</v>
      </c>
      <c r="D6779" t="s">
        <v>7200</v>
      </c>
      <c r="E6779" t="s">
        <v>5077</v>
      </c>
      <c r="F6779" s="8">
        <v>92</v>
      </c>
    </row>
    <row r="6780" spans="1:6" x14ac:dyDescent="0.25">
      <c r="A6780" s="22">
        <v>43538</v>
      </c>
      <c r="B6780" s="7">
        <v>0.96</v>
      </c>
      <c r="C6780" t="s">
        <v>7232</v>
      </c>
      <c r="D6780" t="s">
        <v>9</v>
      </c>
      <c r="E6780" t="s">
        <v>5624</v>
      </c>
      <c r="F6780" s="8">
        <v>92</v>
      </c>
    </row>
    <row r="6781" spans="1:6" x14ac:dyDescent="0.25">
      <c r="A6781" s="22">
        <v>43536</v>
      </c>
      <c r="B6781" s="7">
        <v>0.88</v>
      </c>
      <c r="C6781" t="s">
        <v>7231</v>
      </c>
      <c r="D6781" t="s">
        <v>9</v>
      </c>
      <c r="E6781" t="s">
        <v>5720</v>
      </c>
      <c r="F6781" s="8">
        <v>92</v>
      </c>
    </row>
    <row r="6782" spans="1:6" x14ac:dyDescent="0.25">
      <c r="A6782" s="22">
        <v>43473</v>
      </c>
      <c r="B6782" s="7">
        <v>0.12</v>
      </c>
      <c r="C6782" t="s">
        <v>7231</v>
      </c>
      <c r="D6782" t="s">
        <v>9</v>
      </c>
      <c r="E6782" t="s">
        <v>6242</v>
      </c>
      <c r="F6782" s="8">
        <v>92</v>
      </c>
    </row>
    <row r="6783" spans="1:6" x14ac:dyDescent="0.25">
      <c r="A6783" s="22">
        <v>43524</v>
      </c>
      <c r="B6783" s="7">
        <v>0.92</v>
      </c>
      <c r="C6783" t="s">
        <v>7232</v>
      </c>
      <c r="D6783" t="s">
        <v>7202</v>
      </c>
      <c r="E6783" t="s">
        <v>5531</v>
      </c>
      <c r="F6783" s="8">
        <v>92</v>
      </c>
    </row>
    <row r="6784" spans="1:6" x14ac:dyDescent="0.25">
      <c r="A6784" s="22">
        <v>43419</v>
      </c>
      <c r="B6784" s="7">
        <v>0.49</v>
      </c>
      <c r="C6784" t="s">
        <v>7232</v>
      </c>
      <c r="D6784" t="s">
        <v>9</v>
      </c>
      <c r="E6784" t="s">
        <v>3786</v>
      </c>
      <c r="F6784" s="8">
        <v>92</v>
      </c>
    </row>
    <row r="6785" spans="1:6" x14ac:dyDescent="0.25">
      <c r="A6785" s="22">
        <v>43438</v>
      </c>
      <c r="B6785" s="7">
        <v>0.62</v>
      </c>
      <c r="C6785" t="s">
        <v>7231</v>
      </c>
      <c r="D6785" t="s">
        <v>7203</v>
      </c>
      <c r="E6785" t="s">
        <v>6559</v>
      </c>
      <c r="F6785" s="8">
        <v>92</v>
      </c>
    </row>
    <row r="6786" spans="1:6" x14ac:dyDescent="0.25">
      <c r="A6786" s="22">
        <v>43529</v>
      </c>
      <c r="B6786" s="7">
        <v>0.15</v>
      </c>
      <c r="C6786" t="s">
        <v>7231</v>
      </c>
      <c r="D6786" t="s">
        <v>7202</v>
      </c>
      <c r="E6786" t="s">
        <v>1288</v>
      </c>
      <c r="F6786" s="8">
        <v>92</v>
      </c>
    </row>
    <row r="6787" spans="1:6" x14ac:dyDescent="0.25">
      <c r="A6787" s="22">
        <v>43420</v>
      </c>
      <c r="B6787" s="7">
        <v>0.78</v>
      </c>
      <c r="C6787" t="s">
        <v>7229</v>
      </c>
      <c r="D6787" t="s">
        <v>9</v>
      </c>
      <c r="E6787" t="s">
        <v>5344</v>
      </c>
      <c r="F6787" s="8">
        <v>92</v>
      </c>
    </row>
    <row r="6788" spans="1:6" x14ac:dyDescent="0.25">
      <c r="A6788" s="22">
        <v>43494</v>
      </c>
      <c r="B6788" s="7">
        <v>0.18</v>
      </c>
      <c r="C6788" t="s">
        <v>7231</v>
      </c>
      <c r="D6788" t="s">
        <v>9</v>
      </c>
      <c r="E6788" t="s">
        <v>6454</v>
      </c>
      <c r="F6788" s="8">
        <v>92</v>
      </c>
    </row>
    <row r="6789" spans="1:6" x14ac:dyDescent="0.25">
      <c r="A6789" s="22">
        <v>43508</v>
      </c>
      <c r="B6789" s="7">
        <v>0.68</v>
      </c>
      <c r="C6789" t="s">
        <v>7231</v>
      </c>
      <c r="D6789" t="s">
        <v>7200</v>
      </c>
      <c r="E6789" t="s">
        <v>6520</v>
      </c>
      <c r="F6789" s="8">
        <v>92</v>
      </c>
    </row>
    <row r="6790" spans="1:6" x14ac:dyDescent="0.25">
      <c r="A6790" s="22">
        <v>43494</v>
      </c>
      <c r="B6790" s="7">
        <v>0.88</v>
      </c>
      <c r="C6790" t="s">
        <v>7231</v>
      </c>
      <c r="D6790" t="s">
        <v>9</v>
      </c>
      <c r="E6790" t="s">
        <v>6934</v>
      </c>
      <c r="F6790" s="8">
        <v>92</v>
      </c>
    </row>
    <row r="6791" spans="1:6" x14ac:dyDescent="0.25">
      <c r="A6791" s="22">
        <v>43550</v>
      </c>
      <c r="B6791" s="7">
        <v>0.38</v>
      </c>
      <c r="C6791" t="s">
        <v>7231</v>
      </c>
      <c r="D6791" t="s">
        <v>7200</v>
      </c>
      <c r="E6791" t="s">
        <v>7049</v>
      </c>
      <c r="F6791" s="8">
        <v>92</v>
      </c>
    </row>
    <row r="6792" spans="1:6" x14ac:dyDescent="0.25">
      <c r="A6792" s="22">
        <v>43430</v>
      </c>
      <c r="B6792" s="7">
        <v>0.25</v>
      </c>
      <c r="C6792" t="s">
        <v>7226</v>
      </c>
      <c r="D6792" t="s">
        <v>7200</v>
      </c>
      <c r="E6792" t="s">
        <v>5949</v>
      </c>
      <c r="F6792" s="8">
        <v>92</v>
      </c>
    </row>
    <row r="6793" spans="1:6" x14ac:dyDescent="0.25">
      <c r="A6793" s="22">
        <v>43459</v>
      </c>
      <c r="B6793" s="7">
        <v>0.66</v>
      </c>
      <c r="C6793" t="s">
        <v>7231</v>
      </c>
      <c r="D6793" t="s">
        <v>7201</v>
      </c>
      <c r="E6793" t="s">
        <v>3660</v>
      </c>
      <c r="F6793" s="8">
        <v>92</v>
      </c>
    </row>
    <row r="6794" spans="1:6" x14ac:dyDescent="0.25">
      <c r="A6794" s="22">
        <v>43521</v>
      </c>
      <c r="B6794" s="7">
        <v>0.2</v>
      </c>
      <c r="C6794" t="s">
        <v>7226</v>
      </c>
      <c r="D6794" t="s">
        <v>7200</v>
      </c>
      <c r="E6794" t="s">
        <v>5549</v>
      </c>
      <c r="F6794" s="8">
        <v>92</v>
      </c>
    </row>
    <row r="6795" spans="1:6" x14ac:dyDescent="0.25">
      <c r="A6795" s="22">
        <v>43434</v>
      </c>
      <c r="B6795" s="7">
        <v>0.98</v>
      </c>
      <c r="C6795" t="s">
        <v>7229</v>
      </c>
      <c r="D6795" t="s">
        <v>9</v>
      </c>
      <c r="E6795" t="s">
        <v>6480</v>
      </c>
      <c r="F6795" s="8">
        <v>92</v>
      </c>
    </row>
    <row r="6796" spans="1:6" x14ac:dyDescent="0.25">
      <c r="A6796" s="22">
        <v>43493</v>
      </c>
      <c r="B6796" s="7">
        <v>0.93</v>
      </c>
      <c r="C6796" t="s">
        <v>7226</v>
      </c>
      <c r="D6796" t="s">
        <v>9</v>
      </c>
      <c r="E6796" t="s">
        <v>5864</v>
      </c>
      <c r="F6796" s="8">
        <v>92</v>
      </c>
    </row>
    <row r="6797" spans="1:6" x14ac:dyDescent="0.25">
      <c r="A6797" s="22">
        <v>43447</v>
      </c>
      <c r="B6797" s="7">
        <v>0.71</v>
      </c>
      <c r="C6797" t="s">
        <v>7232</v>
      </c>
      <c r="D6797" t="s">
        <v>7200</v>
      </c>
      <c r="E6797" t="s">
        <v>5790</v>
      </c>
      <c r="F6797" s="8">
        <v>92</v>
      </c>
    </row>
    <row r="6798" spans="1:6" x14ac:dyDescent="0.25">
      <c r="A6798" s="22">
        <v>43507</v>
      </c>
      <c r="B6798" s="7">
        <v>0.13</v>
      </c>
      <c r="C6798" t="s">
        <v>7226</v>
      </c>
      <c r="D6798" t="s">
        <v>9</v>
      </c>
      <c r="E6798" t="s">
        <v>6105</v>
      </c>
      <c r="F6798" s="8">
        <v>92</v>
      </c>
    </row>
    <row r="6799" spans="1:6" x14ac:dyDescent="0.25">
      <c r="A6799" s="22">
        <v>43521</v>
      </c>
      <c r="B6799" s="7">
        <v>0.12</v>
      </c>
      <c r="C6799" t="s">
        <v>7226</v>
      </c>
      <c r="D6799" t="s">
        <v>7202</v>
      </c>
      <c r="E6799" t="s">
        <v>5478</v>
      </c>
      <c r="F6799" s="8">
        <v>92</v>
      </c>
    </row>
    <row r="6800" spans="1:6" x14ac:dyDescent="0.25">
      <c r="A6800" s="22">
        <v>43549</v>
      </c>
      <c r="B6800" s="7">
        <v>0.74</v>
      </c>
      <c r="C6800" t="s">
        <v>7226</v>
      </c>
      <c r="D6800" t="s">
        <v>7201</v>
      </c>
      <c r="E6800" t="s">
        <v>4662</v>
      </c>
      <c r="F6800" s="8">
        <v>92</v>
      </c>
    </row>
    <row r="6801" spans="1:6" x14ac:dyDescent="0.25">
      <c r="A6801" s="22">
        <v>43451</v>
      </c>
      <c r="B6801" s="7">
        <v>0.64</v>
      </c>
      <c r="C6801" t="s">
        <v>7226</v>
      </c>
      <c r="D6801" t="s">
        <v>9</v>
      </c>
      <c r="E6801" t="s">
        <v>251</v>
      </c>
      <c r="F6801" s="8">
        <v>92</v>
      </c>
    </row>
    <row r="6802" spans="1:6" x14ac:dyDescent="0.25">
      <c r="A6802" s="22">
        <v>43424</v>
      </c>
      <c r="B6802" s="7">
        <v>0.49</v>
      </c>
      <c r="C6802" t="s">
        <v>7231</v>
      </c>
      <c r="D6802" t="s">
        <v>7201</v>
      </c>
      <c r="E6802" t="s">
        <v>6705</v>
      </c>
      <c r="F6802" s="8">
        <v>92</v>
      </c>
    </row>
    <row r="6803" spans="1:6" x14ac:dyDescent="0.25">
      <c r="A6803" s="22">
        <v>43431</v>
      </c>
      <c r="B6803" s="7">
        <v>0.42</v>
      </c>
      <c r="C6803" t="s">
        <v>7231</v>
      </c>
      <c r="D6803" t="s">
        <v>7200</v>
      </c>
      <c r="E6803" t="s">
        <v>6892</v>
      </c>
      <c r="F6803" s="8">
        <v>92</v>
      </c>
    </row>
    <row r="6804" spans="1:6" x14ac:dyDescent="0.25">
      <c r="A6804" s="22">
        <v>43490</v>
      </c>
      <c r="B6804" s="7">
        <v>0.32</v>
      </c>
      <c r="C6804" t="s">
        <v>7229</v>
      </c>
      <c r="D6804" t="s">
        <v>7201</v>
      </c>
      <c r="E6804" t="s">
        <v>2745</v>
      </c>
      <c r="F6804" s="8">
        <v>92</v>
      </c>
    </row>
    <row r="6805" spans="1:6" x14ac:dyDescent="0.25">
      <c r="A6805" s="22">
        <v>43538</v>
      </c>
      <c r="B6805" s="7">
        <v>0.31</v>
      </c>
      <c r="C6805" t="s">
        <v>7232</v>
      </c>
      <c r="D6805" t="s">
        <v>7203</v>
      </c>
      <c r="E6805" t="s">
        <v>7193</v>
      </c>
      <c r="F6805" s="8">
        <v>92</v>
      </c>
    </row>
    <row r="6806" spans="1:6" x14ac:dyDescent="0.25">
      <c r="A6806" s="22">
        <v>43441</v>
      </c>
      <c r="B6806" s="7">
        <v>0.49</v>
      </c>
      <c r="C6806" t="s">
        <v>7229</v>
      </c>
      <c r="D6806" t="s">
        <v>9</v>
      </c>
      <c r="E6806" t="s">
        <v>5152</v>
      </c>
      <c r="F6806" s="8">
        <v>92</v>
      </c>
    </row>
    <row r="6807" spans="1:6" x14ac:dyDescent="0.25">
      <c r="A6807" s="22">
        <v>43493</v>
      </c>
      <c r="B6807" s="7">
        <v>0.88</v>
      </c>
      <c r="C6807" t="s">
        <v>7226</v>
      </c>
      <c r="D6807" t="s">
        <v>9</v>
      </c>
      <c r="E6807" t="s">
        <v>6558</v>
      </c>
      <c r="F6807" s="8">
        <v>92</v>
      </c>
    </row>
    <row r="6808" spans="1:6" x14ac:dyDescent="0.25">
      <c r="A6808" s="22">
        <v>43552</v>
      </c>
      <c r="B6808" s="7">
        <v>0.8</v>
      </c>
      <c r="C6808" t="s">
        <v>7232</v>
      </c>
      <c r="D6808" t="s">
        <v>9</v>
      </c>
      <c r="E6808" t="s">
        <v>6073</v>
      </c>
      <c r="F6808" s="8">
        <v>92</v>
      </c>
    </row>
    <row r="6809" spans="1:6" x14ac:dyDescent="0.25">
      <c r="A6809" s="22">
        <v>43441</v>
      </c>
      <c r="B6809" s="7">
        <v>0.15</v>
      </c>
      <c r="C6809" t="s">
        <v>7229</v>
      </c>
      <c r="D6809" t="s">
        <v>7200</v>
      </c>
      <c r="E6809" t="s">
        <v>6897</v>
      </c>
      <c r="F6809" s="8">
        <v>92</v>
      </c>
    </row>
    <row r="6810" spans="1:6" x14ac:dyDescent="0.25">
      <c r="A6810" s="22">
        <v>43437</v>
      </c>
      <c r="B6810" s="7">
        <v>0.64</v>
      </c>
      <c r="C6810" t="s">
        <v>7226</v>
      </c>
      <c r="D6810" t="s">
        <v>7202</v>
      </c>
      <c r="E6810" t="s">
        <v>5995</v>
      </c>
      <c r="F6810" s="8">
        <v>92</v>
      </c>
    </row>
    <row r="6811" spans="1:6" x14ac:dyDescent="0.25">
      <c r="A6811" s="22">
        <v>43515</v>
      </c>
      <c r="B6811" s="7">
        <v>0.11</v>
      </c>
      <c r="C6811" t="s">
        <v>7231</v>
      </c>
      <c r="D6811" t="s">
        <v>7202</v>
      </c>
      <c r="E6811" t="s">
        <v>5356</v>
      </c>
      <c r="F6811" s="8">
        <v>92</v>
      </c>
    </row>
    <row r="6812" spans="1:6" x14ac:dyDescent="0.25">
      <c r="A6812" s="22">
        <v>43553</v>
      </c>
      <c r="B6812" s="7">
        <v>0.44</v>
      </c>
      <c r="C6812" t="s">
        <v>7229</v>
      </c>
      <c r="D6812" t="s">
        <v>7201</v>
      </c>
      <c r="E6812" t="s">
        <v>5053</v>
      </c>
      <c r="F6812" s="8">
        <v>92</v>
      </c>
    </row>
    <row r="6813" spans="1:6" x14ac:dyDescent="0.25">
      <c r="A6813" s="22">
        <v>43532</v>
      </c>
      <c r="B6813" s="7">
        <v>0.62</v>
      </c>
      <c r="C6813" t="s">
        <v>7229</v>
      </c>
      <c r="D6813" t="s">
        <v>9</v>
      </c>
      <c r="E6813" t="s">
        <v>556</v>
      </c>
      <c r="F6813" s="8">
        <v>92</v>
      </c>
    </row>
    <row r="6814" spans="1:6" x14ac:dyDescent="0.25">
      <c r="A6814" s="22">
        <v>43515</v>
      </c>
      <c r="B6814" s="7">
        <v>0.38</v>
      </c>
      <c r="C6814" t="s">
        <v>7231</v>
      </c>
      <c r="D6814" t="s">
        <v>7202</v>
      </c>
      <c r="E6814" t="s">
        <v>5536</v>
      </c>
      <c r="F6814" s="8">
        <v>92</v>
      </c>
    </row>
    <row r="6815" spans="1:6" x14ac:dyDescent="0.25">
      <c r="A6815" s="22">
        <v>43468</v>
      </c>
      <c r="B6815" s="7">
        <v>0.2</v>
      </c>
      <c r="C6815" t="s">
        <v>7232</v>
      </c>
      <c r="D6815" t="s">
        <v>9</v>
      </c>
      <c r="E6815" t="s">
        <v>5138</v>
      </c>
      <c r="F6815" s="8">
        <v>92</v>
      </c>
    </row>
    <row r="6816" spans="1:6" x14ac:dyDescent="0.25">
      <c r="A6816" s="22">
        <v>43440</v>
      </c>
      <c r="B6816" s="7">
        <v>0.27</v>
      </c>
      <c r="C6816" t="s">
        <v>7232</v>
      </c>
      <c r="D6816" t="s">
        <v>9</v>
      </c>
      <c r="E6816" t="s">
        <v>4662</v>
      </c>
      <c r="F6816" s="8">
        <v>92</v>
      </c>
    </row>
    <row r="6817" spans="1:6" x14ac:dyDescent="0.25">
      <c r="A6817" s="22">
        <v>43427</v>
      </c>
      <c r="B6817" s="7">
        <v>0.25</v>
      </c>
      <c r="C6817" t="s">
        <v>7229</v>
      </c>
      <c r="D6817" t="s">
        <v>7201</v>
      </c>
      <c r="E6817" t="s">
        <v>7116</v>
      </c>
      <c r="F6817" s="8">
        <v>92</v>
      </c>
    </row>
    <row r="6818" spans="1:6" x14ac:dyDescent="0.25">
      <c r="A6818" s="22">
        <v>43531</v>
      </c>
      <c r="B6818" s="7">
        <v>0.38</v>
      </c>
      <c r="C6818" t="s">
        <v>7232</v>
      </c>
      <c r="D6818" t="s">
        <v>7201</v>
      </c>
      <c r="E6818" t="s">
        <v>3002</v>
      </c>
      <c r="F6818" s="8">
        <v>92</v>
      </c>
    </row>
    <row r="6819" spans="1:6" x14ac:dyDescent="0.25">
      <c r="A6819" s="22">
        <v>43469</v>
      </c>
      <c r="B6819" s="7">
        <v>0.66</v>
      </c>
      <c r="C6819" t="s">
        <v>7229</v>
      </c>
      <c r="D6819" t="s">
        <v>9</v>
      </c>
      <c r="E6819" t="s">
        <v>5589</v>
      </c>
      <c r="F6819" s="8">
        <v>92</v>
      </c>
    </row>
    <row r="6820" spans="1:6" x14ac:dyDescent="0.25">
      <c r="A6820" s="22">
        <v>43420</v>
      </c>
      <c r="B6820" s="7">
        <v>0.8</v>
      </c>
      <c r="C6820" t="s">
        <v>7229</v>
      </c>
      <c r="D6820" t="s">
        <v>7201</v>
      </c>
      <c r="E6820" t="s">
        <v>502</v>
      </c>
      <c r="F6820" s="8">
        <v>92</v>
      </c>
    </row>
    <row r="6821" spans="1:6" x14ac:dyDescent="0.25">
      <c r="A6821" s="22">
        <v>43504</v>
      </c>
      <c r="B6821" s="7">
        <v>0.06</v>
      </c>
      <c r="C6821" t="s">
        <v>7229</v>
      </c>
      <c r="D6821" t="s">
        <v>7200</v>
      </c>
      <c r="E6821" t="s">
        <v>6065</v>
      </c>
      <c r="F6821" s="8">
        <v>92</v>
      </c>
    </row>
    <row r="6822" spans="1:6" x14ac:dyDescent="0.25">
      <c r="A6822" s="22">
        <v>43482</v>
      </c>
      <c r="B6822" s="7">
        <v>0.05</v>
      </c>
      <c r="C6822" t="s">
        <v>7232</v>
      </c>
      <c r="D6822" t="s">
        <v>7201</v>
      </c>
      <c r="E6822" t="s">
        <v>6209</v>
      </c>
      <c r="F6822" s="8">
        <v>92</v>
      </c>
    </row>
    <row r="6823" spans="1:6" x14ac:dyDescent="0.25">
      <c r="A6823" s="22">
        <v>43458</v>
      </c>
      <c r="B6823" s="7">
        <v>0.12</v>
      </c>
      <c r="C6823" t="s">
        <v>7226</v>
      </c>
      <c r="D6823" t="s">
        <v>7200</v>
      </c>
      <c r="E6823" t="s">
        <v>5578</v>
      </c>
      <c r="F6823" s="8">
        <v>92</v>
      </c>
    </row>
    <row r="6824" spans="1:6" x14ac:dyDescent="0.25">
      <c r="A6824" s="22">
        <v>43518</v>
      </c>
      <c r="B6824" s="7">
        <v>0.03</v>
      </c>
      <c r="C6824" t="s">
        <v>7229</v>
      </c>
      <c r="D6824" t="s">
        <v>7202</v>
      </c>
      <c r="E6824" t="s">
        <v>6479</v>
      </c>
      <c r="F6824" s="8">
        <v>92</v>
      </c>
    </row>
    <row r="6825" spans="1:6" x14ac:dyDescent="0.25">
      <c r="A6825" s="22">
        <v>43490</v>
      </c>
      <c r="B6825" s="7">
        <v>0.71</v>
      </c>
      <c r="C6825" t="s">
        <v>7229</v>
      </c>
      <c r="D6825" t="s">
        <v>7201</v>
      </c>
      <c r="E6825" t="s">
        <v>2156</v>
      </c>
      <c r="F6825" s="8">
        <v>92</v>
      </c>
    </row>
    <row r="6826" spans="1:6" x14ac:dyDescent="0.25">
      <c r="A6826" s="22">
        <v>43454</v>
      </c>
      <c r="B6826" s="7">
        <v>0.52</v>
      </c>
      <c r="C6826" t="s">
        <v>7232</v>
      </c>
      <c r="D6826" t="s">
        <v>7201</v>
      </c>
      <c r="E6826" t="s">
        <v>5612</v>
      </c>
      <c r="F6826" s="8">
        <v>92</v>
      </c>
    </row>
    <row r="6827" spans="1:6" x14ac:dyDescent="0.25">
      <c r="A6827" s="22">
        <v>43430</v>
      </c>
      <c r="B6827" s="7">
        <v>0.2</v>
      </c>
      <c r="C6827" t="s">
        <v>7226</v>
      </c>
      <c r="D6827" t="s">
        <v>7202</v>
      </c>
      <c r="E6827" t="s">
        <v>6646</v>
      </c>
      <c r="F6827" s="8">
        <v>92</v>
      </c>
    </row>
    <row r="6828" spans="1:6" x14ac:dyDescent="0.25">
      <c r="A6828" s="22">
        <v>43500</v>
      </c>
      <c r="B6828" s="7">
        <v>0.09</v>
      </c>
      <c r="C6828" t="s">
        <v>7226</v>
      </c>
      <c r="D6828" t="s">
        <v>7201</v>
      </c>
      <c r="E6828" t="s">
        <v>6507</v>
      </c>
      <c r="F6828" s="8">
        <v>92</v>
      </c>
    </row>
    <row r="6829" spans="1:6" x14ac:dyDescent="0.25">
      <c r="A6829" s="22">
        <v>43452</v>
      </c>
      <c r="B6829" s="7">
        <v>0.55000000000000004</v>
      </c>
      <c r="C6829" t="s">
        <v>7231</v>
      </c>
      <c r="D6829" t="s">
        <v>9</v>
      </c>
      <c r="E6829" t="s">
        <v>5664</v>
      </c>
      <c r="F6829" s="8">
        <v>92</v>
      </c>
    </row>
    <row r="6830" spans="1:6" x14ac:dyDescent="0.25">
      <c r="A6830" s="22">
        <v>43539</v>
      </c>
      <c r="B6830" s="7">
        <v>0.77</v>
      </c>
      <c r="C6830" t="s">
        <v>7229</v>
      </c>
      <c r="D6830" t="s">
        <v>7203</v>
      </c>
      <c r="E6830" t="s">
        <v>5956</v>
      </c>
      <c r="F6830" s="8">
        <v>92</v>
      </c>
    </row>
    <row r="6831" spans="1:6" x14ac:dyDescent="0.25">
      <c r="A6831" s="22">
        <v>43472</v>
      </c>
      <c r="B6831" s="7">
        <v>0.09</v>
      </c>
      <c r="C6831" t="s">
        <v>7226</v>
      </c>
      <c r="D6831" t="s">
        <v>7201</v>
      </c>
      <c r="E6831" t="s">
        <v>6731</v>
      </c>
      <c r="F6831" s="8">
        <v>92</v>
      </c>
    </row>
    <row r="6832" spans="1:6" x14ac:dyDescent="0.25">
      <c r="A6832" s="22">
        <v>43473</v>
      </c>
      <c r="B6832" s="7">
        <v>0.39</v>
      </c>
      <c r="C6832" t="s">
        <v>7231</v>
      </c>
      <c r="D6832" t="s">
        <v>7200</v>
      </c>
      <c r="E6832" t="s">
        <v>6211</v>
      </c>
      <c r="F6832" s="8">
        <v>92</v>
      </c>
    </row>
    <row r="6833" spans="1:6" x14ac:dyDescent="0.25">
      <c r="A6833" s="22">
        <v>43454</v>
      </c>
      <c r="B6833" s="7">
        <v>0.28000000000000003</v>
      </c>
      <c r="C6833" t="s">
        <v>7232</v>
      </c>
      <c r="D6833" t="s">
        <v>7201</v>
      </c>
      <c r="E6833" t="s">
        <v>5317</v>
      </c>
      <c r="F6833" s="8">
        <v>92</v>
      </c>
    </row>
    <row r="6834" spans="1:6" x14ac:dyDescent="0.25">
      <c r="A6834" s="22">
        <v>43543</v>
      </c>
      <c r="B6834" s="7">
        <v>0.08</v>
      </c>
      <c r="C6834" t="s">
        <v>7231</v>
      </c>
      <c r="D6834" t="s">
        <v>9</v>
      </c>
      <c r="E6834" t="s">
        <v>5723</v>
      </c>
      <c r="F6834" s="8">
        <v>92</v>
      </c>
    </row>
    <row r="6835" spans="1:6" x14ac:dyDescent="0.25">
      <c r="A6835" s="22">
        <v>43501</v>
      </c>
      <c r="B6835" s="7">
        <v>0.93</v>
      </c>
      <c r="C6835" t="s">
        <v>7231</v>
      </c>
      <c r="D6835" t="s">
        <v>7201</v>
      </c>
      <c r="E6835" t="s">
        <v>224</v>
      </c>
      <c r="F6835" s="8">
        <v>92</v>
      </c>
    </row>
    <row r="6836" spans="1:6" x14ac:dyDescent="0.25">
      <c r="A6836" s="22">
        <v>43528</v>
      </c>
      <c r="B6836" s="7">
        <v>0.52</v>
      </c>
      <c r="C6836" t="s">
        <v>7226</v>
      </c>
      <c r="D6836" t="s">
        <v>7201</v>
      </c>
      <c r="E6836" t="s">
        <v>5161</v>
      </c>
      <c r="F6836" s="8">
        <v>92</v>
      </c>
    </row>
    <row r="6837" spans="1:6" x14ac:dyDescent="0.25">
      <c r="A6837" s="22">
        <v>43479</v>
      </c>
      <c r="B6837" s="7">
        <v>0.28999999999999998</v>
      </c>
      <c r="C6837" t="s">
        <v>7226</v>
      </c>
      <c r="D6837" t="s">
        <v>9</v>
      </c>
      <c r="E6837" t="s">
        <v>6524</v>
      </c>
      <c r="F6837" s="8">
        <v>92</v>
      </c>
    </row>
    <row r="6838" spans="1:6" x14ac:dyDescent="0.25">
      <c r="A6838" s="22">
        <v>43476</v>
      </c>
      <c r="B6838" s="7">
        <v>0.24</v>
      </c>
      <c r="C6838" t="s">
        <v>7229</v>
      </c>
      <c r="D6838" t="s">
        <v>7201</v>
      </c>
      <c r="E6838" t="s">
        <v>858</v>
      </c>
      <c r="F6838" s="8">
        <v>92</v>
      </c>
    </row>
    <row r="6839" spans="1:6" x14ac:dyDescent="0.25">
      <c r="A6839" s="22">
        <v>43487</v>
      </c>
      <c r="B6839" s="7">
        <v>0.88</v>
      </c>
      <c r="C6839" t="s">
        <v>7231</v>
      </c>
      <c r="D6839" t="s">
        <v>7200</v>
      </c>
      <c r="E6839" t="s">
        <v>6796</v>
      </c>
      <c r="F6839" s="8">
        <v>92</v>
      </c>
    </row>
    <row r="6840" spans="1:6" x14ac:dyDescent="0.25">
      <c r="A6840" s="22">
        <v>43543</v>
      </c>
      <c r="B6840" s="7">
        <v>0.33</v>
      </c>
      <c r="C6840" t="s">
        <v>7231</v>
      </c>
      <c r="D6840" t="s">
        <v>7200</v>
      </c>
      <c r="E6840" t="s">
        <v>6121</v>
      </c>
      <c r="F6840" s="8">
        <v>92</v>
      </c>
    </row>
    <row r="6841" spans="1:6" x14ac:dyDescent="0.25">
      <c r="A6841" s="22">
        <v>43501</v>
      </c>
      <c r="B6841" s="7">
        <v>0.51</v>
      </c>
      <c r="C6841" t="s">
        <v>7231</v>
      </c>
      <c r="D6841" t="s">
        <v>7202</v>
      </c>
      <c r="E6841" t="s">
        <v>494</v>
      </c>
      <c r="F6841" s="8">
        <v>92</v>
      </c>
    </row>
    <row r="6842" spans="1:6" x14ac:dyDescent="0.25">
      <c r="A6842" s="22">
        <v>43452</v>
      </c>
      <c r="B6842" s="7">
        <v>0.28000000000000003</v>
      </c>
      <c r="C6842" t="s">
        <v>7231</v>
      </c>
      <c r="D6842" t="s">
        <v>7200</v>
      </c>
      <c r="E6842" t="s">
        <v>6419</v>
      </c>
      <c r="F6842" s="8">
        <v>92</v>
      </c>
    </row>
    <row r="6843" spans="1:6" x14ac:dyDescent="0.25">
      <c r="A6843" s="22">
        <v>43518</v>
      </c>
      <c r="B6843" s="7">
        <v>0.71</v>
      </c>
      <c r="C6843" t="s">
        <v>7229</v>
      </c>
      <c r="D6843" t="s">
        <v>9</v>
      </c>
      <c r="E6843" t="s">
        <v>4627</v>
      </c>
      <c r="F6843" s="8">
        <v>92</v>
      </c>
    </row>
    <row r="6844" spans="1:6" x14ac:dyDescent="0.25">
      <c r="A6844" s="22">
        <v>43420</v>
      </c>
      <c r="B6844" s="7">
        <v>0.5</v>
      </c>
      <c r="C6844" t="s">
        <v>7229</v>
      </c>
      <c r="D6844" t="s">
        <v>9</v>
      </c>
      <c r="E6844" t="s">
        <v>6136</v>
      </c>
      <c r="F6844" s="8">
        <v>92</v>
      </c>
    </row>
    <row r="6845" spans="1:6" x14ac:dyDescent="0.25">
      <c r="A6845" s="22">
        <v>43517</v>
      </c>
      <c r="B6845" s="7">
        <v>0.65</v>
      </c>
      <c r="C6845" t="s">
        <v>7232</v>
      </c>
      <c r="D6845" t="s">
        <v>7201</v>
      </c>
      <c r="E6845" t="s">
        <v>6198</v>
      </c>
      <c r="F6845" s="8">
        <v>92</v>
      </c>
    </row>
    <row r="6846" spans="1:6" x14ac:dyDescent="0.25">
      <c r="A6846" s="22">
        <v>43433</v>
      </c>
      <c r="B6846" s="7">
        <v>0.09</v>
      </c>
      <c r="C6846" t="s">
        <v>7232</v>
      </c>
      <c r="D6846" t="s">
        <v>9</v>
      </c>
      <c r="E6846" t="s">
        <v>39</v>
      </c>
      <c r="F6846" s="8">
        <v>92</v>
      </c>
    </row>
    <row r="6847" spans="1:6" x14ac:dyDescent="0.25">
      <c r="A6847" s="22">
        <v>43466</v>
      </c>
      <c r="B6847" s="7">
        <v>0.74</v>
      </c>
      <c r="C6847" t="s">
        <v>7231</v>
      </c>
      <c r="D6847" t="s">
        <v>7200</v>
      </c>
      <c r="E6847" t="s">
        <v>6327</v>
      </c>
      <c r="F6847" s="8">
        <v>92</v>
      </c>
    </row>
    <row r="6848" spans="1:6" x14ac:dyDescent="0.25">
      <c r="A6848" s="22">
        <v>43473</v>
      </c>
      <c r="B6848" s="7">
        <v>0.97</v>
      </c>
      <c r="C6848" t="s">
        <v>7231</v>
      </c>
      <c r="D6848" t="s">
        <v>7202</v>
      </c>
      <c r="E6848" t="s">
        <v>7122</v>
      </c>
      <c r="F6848" s="8">
        <v>92</v>
      </c>
    </row>
    <row r="6849" spans="1:6" x14ac:dyDescent="0.25">
      <c r="A6849" s="22">
        <v>43455</v>
      </c>
      <c r="B6849" s="7">
        <v>0.88</v>
      </c>
      <c r="C6849" t="s">
        <v>7229</v>
      </c>
      <c r="D6849" t="s">
        <v>9</v>
      </c>
      <c r="E6849" t="s">
        <v>1388</v>
      </c>
      <c r="F6849" s="8">
        <v>92</v>
      </c>
    </row>
    <row r="6850" spans="1:6" x14ac:dyDescent="0.25">
      <c r="A6850" s="22">
        <v>43444</v>
      </c>
      <c r="B6850" s="7">
        <v>0.68</v>
      </c>
      <c r="C6850" t="s">
        <v>7226</v>
      </c>
      <c r="D6850" t="s">
        <v>7201</v>
      </c>
      <c r="E6850" t="s">
        <v>5271</v>
      </c>
      <c r="F6850" s="8">
        <v>92</v>
      </c>
    </row>
    <row r="6851" spans="1:6" x14ac:dyDescent="0.25">
      <c r="A6851" s="22">
        <v>43543</v>
      </c>
      <c r="B6851" s="7">
        <v>0.76</v>
      </c>
      <c r="C6851" t="s">
        <v>7231</v>
      </c>
      <c r="D6851" t="s">
        <v>7200</v>
      </c>
      <c r="E6851" t="s">
        <v>3317</v>
      </c>
      <c r="F6851" s="8">
        <v>92</v>
      </c>
    </row>
    <row r="6852" spans="1:6" x14ac:dyDescent="0.25">
      <c r="A6852" s="22">
        <v>43517</v>
      </c>
      <c r="B6852" s="7">
        <v>0.87</v>
      </c>
      <c r="C6852" t="s">
        <v>7232</v>
      </c>
      <c r="D6852" t="s">
        <v>9</v>
      </c>
      <c r="E6852" t="s">
        <v>6959</v>
      </c>
      <c r="F6852" s="8">
        <v>92</v>
      </c>
    </row>
    <row r="6853" spans="1:6" x14ac:dyDescent="0.25">
      <c r="A6853" s="22">
        <v>43511</v>
      </c>
      <c r="B6853" s="7">
        <v>0.69</v>
      </c>
      <c r="C6853" t="s">
        <v>7229</v>
      </c>
      <c r="D6853" t="s">
        <v>7200</v>
      </c>
      <c r="E6853" t="s">
        <v>5135</v>
      </c>
      <c r="F6853" s="8">
        <v>92</v>
      </c>
    </row>
    <row r="6854" spans="1:6" x14ac:dyDescent="0.25">
      <c r="A6854" s="22">
        <v>43556</v>
      </c>
      <c r="B6854" s="7">
        <v>0.3</v>
      </c>
      <c r="C6854" t="s">
        <v>7226</v>
      </c>
      <c r="D6854" t="s">
        <v>7201</v>
      </c>
      <c r="E6854" t="s">
        <v>6429</v>
      </c>
      <c r="F6854" s="8">
        <v>92</v>
      </c>
    </row>
    <row r="6855" spans="1:6" x14ac:dyDescent="0.25">
      <c r="A6855" s="22">
        <v>43543</v>
      </c>
      <c r="B6855" s="7">
        <v>0.79</v>
      </c>
      <c r="C6855" t="s">
        <v>7231</v>
      </c>
      <c r="D6855" t="s">
        <v>9</v>
      </c>
      <c r="E6855" t="s">
        <v>5779</v>
      </c>
      <c r="F6855" s="8">
        <v>92</v>
      </c>
    </row>
    <row r="6856" spans="1:6" x14ac:dyDescent="0.25">
      <c r="A6856" s="22">
        <v>43427</v>
      </c>
      <c r="B6856" s="7">
        <v>0.16</v>
      </c>
      <c r="C6856" t="s">
        <v>7229</v>
      </c>
      <c r="D6856" t="s">
        <v>9</v>
      </c>
      <c r="E6856" t="s">
        <v>5706</v>
      </c>
      <c r="F6856" s="8">
        <v>92</v>
      </c>
    </row>
    <row r="6857" spans="1:6" x14ac:dyDescent="0.25">
      <c r="A6857" s="22">
        <v>43480</v>
      </c>
      <c r="B6857" s="7">
        <v>0.76</v>
      </c>
      <c r="C6857" t="s">
        <v>7231</v>
      </c>
      <c r="D6857" t="s">
        <v>7200</v>
      </c>
      <c r="E6857" t="s">
        <v>6978</v>
      </c>
      <c r="F6857" s="8">
        <v>92</v>
      </c>
    </row>
    <row r="6858" spans="1:6" x14ac:dyDescent="0.25">
      <c r="A6858" s="22">
        <v>43476</v>
      </c>
      <c r="B6858" s="7">
        <v>0.94</v>
      </c>
      <c r="C6858" t="s">
        <v>7229</v>
      </c>
      <c r="D6858" t="s">
        <v>9</v>
      </c>
      <c r="E6858" t="s">
        <v>5178</v>
      </c>
      <c r="F6858" s="8">
        <v>92</v>
      </c>
    </row>
    <row r="6859" spans="1:6" x14ac:dyDescent="0.25">
      <c r="A6859" s="22">
        <v>43550</v>
      </c>
      <c r="B6859" s="7">
        <v>0.93</v>
      </c>
      <c r="C6859" t="s">
        <v>7231</v>
      </c>
      <c r="D6859" t="s">
        <v>7201</v>
      </c>
      <c r="E6859" t="s">
        <v>5481</v>
      </c>
      <c r="F6859" s="8">
        <v>92</v>
      </c>
    </row>
    <row r="6860" spans="1:6" x14ac:dyDescent="0.25">
      <c r="A6860" s="22">
        <v>43445</v>
      </c>
      <c r="B6860" s="7">
        <v>0.1</v>
      </c>
      <c r="C6860" t="s">
        <v>7231</v>
      </c>
      <c r="D6860" t="s">
        <v>9</v>
      </c>
      <c r="E6860" t="s">
        <v>1596</v>
      </c>
      <c r="F6860" s="8">
        <v>92</v>
      </c>
    </row>
    <row r="6861" spans="1:6" x14ac:dyDescent="0.25">
      <c r="A6861" s="22">
        <v>43437</v>
      </c>
      <c r="B6861" s="7">
        <v>0.21</v>
      </c>
      <c r="C6861" t="s">
        <v>7226</v>
      </c>
      <c r="D6861" t="s">
        <v>7201</v>
      </c>
      <c r="E6861" t="s">
        <v>3915</v>
      </c>
      <c r="F6861" s="8">
        <v>92</v>
      </c>
    </row>
    <row r="6862" spans="1:6" x14ac:dyDescent="0.25">
      <c r="A6862" s="22">
        <v>43501</v>
      </c>
      <c r="B6862" s="7">
        <v>0.94</v>
      </c>
      <c r="C6862" t="s">
        <v>7231</v>
      </c>
      <c r="D6862" t="s">
        <v>7202</v>
      </c>
      <c r="E6862" t="s">
        <v>6966</v>
      </c>
      <c r="F6862" s="8">
        <v>92</v>
      </c>
    </row>
    <row r="6863" spans="1:6" x14ac:dyDescent="0.25">
      <c r="A6863" s="22">
        <v>43437</v>
      </c>
      <c r="B6863" s="7">
        <v>0.21</v>
      </c>
      <c r="C6863" t="s">
        <v>7226</v>
      </c>
      <c r="D6863" t="s">
        <v>7201</v>
      </c>
      <c r="E6863" t="s">
        <v>6390</v>
      </c>
      <c r="F6863" s="8">
        <v>92</v>
      </c>
    </row>
    <row r="6864" spans="1:6" x14ac:dyDescent="0.25">
      <c r="A6864" s="22">
        <v>43459</v>
      </c>
      <c r="B6864" s="7">
        <v>0.83</v>
      </c>
      <c r="C6864" t="s">
        <v>7231</v>
      </c>
      <c r="D6864" t="s">
        <v>7201</v>
      </c>
      <c r="E6864" t="s">
        <v>5456</v>
      </c>
      <c r="F6864" s="8">
        <v>92</v>
      </c>
    </row>
    <row r="6865" spans="1:6" x14ac:dyDescent="0.25">
      <c r="A6865" s="22">
        <v>43441</v>
      </c>
      <c r="B6865" s="7">
        <v>0.16</v>
      </c>
      <c r="C6865" t="s">
        <v>7229</v>
      </c>
      <c r="D6865" t="s">
        <v>7200</v>
      </c>
      <c r="E6865" t="s">
        <v>2258</v>
      </c>
      <c r="F6865" s="8">
        <v>92</v>
      </c>
    </row>
    <row r="6866" spans="1:6" x14ac:dyDescent="0.25">
      <c r="A6866" s="22">
        <v>43445</v>
      </c>
      <c r="B6866" s="7">
        <v>0.18</v>
      </c>
      <c r="C6866" t="s">
        <v>7231</v>
      </c>
      <c r="D6866" t="s">
        <v>7200</v>
      </c>
      <c r="E6866" t="s">
        <v>6112</v>
      </c>
      <c r="F6866" s="8">
        <v>92</v>
      </c>
    </row>
    <row r="6867" spans="1:6" x14ac:dyDescent="0.25">
      <c r="A6867" s="22">
        <v>43482</v>
      </c>
      <c r="B6867" s="7">
        <v>0.66</v>
      </c>
      <c r="C6867" t="s">
        <v>7232</v>
      </c>
      <c r="D6867" t="s">
        <v>7201</v>
      </c>
      <c r="E6867" t="s">
        <v>7028</v>
      </c>
      <c r="F6867" s="8">
        <v>92</v>
      </c>
    </row>
    <row r="6868" spans="1:6" x14ac:dyDescent="0.25">
      <c r="A6868" s="22">
        <v>43550</v>
      </c>
      <c r="B6868" s="7">
        <v>0.45</v>
      </c>
      <c r="C6868" t="s">
        <v>7231</v>
      </c>
      <c r="D6868" t="s">
        <v>9</v>
      </c>
      <c r="E6868" t="s">
        <v>6274</v>
      </c>
      <c r="F6868" s="8">
        <v>92</v>
      </c>
    </row>
    <row r="6869" spans="1:6" x14ac:dyDescent="0.25">
      <c r="A6869" s="22">
        <v>43517</v>
      </c>
      <c r="B6869" s="7">
        <v>0.03</v>
      </c>
      <c r="C6869" t="s">
        <v>7232</v>
      </c>
      <c r="D6869" t="s">
        <v>7202</v>
      </c>
      <c r="E6869" t="s">
        <v>2584</v>
      </c>
      <c r="F6869" s="8">
        <v>92</v>
      </c>
    </row>
    <row r="6870" spans="1:6" x14ac:dyDescent="0.25">
      <c r="A6870" s="22">
        <v>43433</v>
      </c>
      <c r="B6870" s="7">
        <v>7.0000000000000007E-2</v>
      </c>
      <c r="C6870" t="s">
        <v>7232</v>
      </c>
      <c r="D6870" t="s">
        <v>7201</v>
      </c>
      <c r="E6870" t="s">
        <v>5442</v>
      </c>
      <c r="F6870" s="8">
        <v>92</v>
      </c>
    </row>
    <row r="6871" spans="1:6" x14ac:dyDescent="0.25">
      <c r="A6871" s="22">
        <v>43522</v>
      </c>
      <c r="B6871" s="7">
        <v>0.22</v>
      </c>
      <c r="C6871" t="s">
        <v>7231</v>
      </c>
      <c r="D6871" t="s">
        <v>9</v>
      </c>
      <c r="E6871" t="s">
        <v>4640</v>
      </c>
      <c r="F6871" s="8">
        <v>92</v>
      </c>
    </row>
    <row r="6872" spans="1:6" x14ac:dyDescent="0.25">
      <c r="A6872" s="22">
        <v>43486</v>
      </c>
      <c r="B6872" s="7">
        <v>0.5</v>
      </c>
      <c r="C6872" t="s">
        <v>7226</v>
      </c>
      <c r="D6872" t="s">
        <v>9</v>
      </c>
      <c r="E6872" t="s">
        <v>6493</v>
      </c>
      <c r="F6872" s="8">
        <v>92</v>
      </c>
    </row>
    <row r="6873" spans="1:6" x14ac:dyDescent="0.25">
      <c r="A6873" s="22">
        <v>43419</v>
      </c>
      <c r="B6873" s="7">
        <v>0.57999999999999996</v>
      </c>
      <c r="C6873" t="s">
        <v>7232</v>
      </c>
      <c r="D6873" t="s">
        <v>9</v>
      </c>
      <c r="E6873" t="s">
        <v>5727</v>
      </c>
      <c r="F6873" s="8">
        <v>92</v>
      </c>
    </row>
    <row r="6874" spans="1:6" x14ac:dyDescent="0.25">
      <c r="A6874" s="22">
        <v>43531</v>
      </c>
      <c r="B6874" s="7">
        <v>0.28000000000000003</v>
      </c>
      <c r="C6874" t="s">
        <v>7232</v>
      </c>
      <c r="D6874" t="s">
        <v>9</v>
      </c>
      <c r="E6874" t="s">
        <v>4513</v>
      </c>
      <c r="F6874" s="8">
        <v>92</v>
      </c>
    </row>
    <row r="6875" spans="1:6" x14ac:dyDescent="0.25">
      <c r="A6875" s="22">
        <v>43469</v>
      </c>
      <c r="B6875" s="7">
        <v>0.59</v>
      </c>
      <c r="C6875" t="s">
        <v>7229</v>
      </c>
      <c r="D6875" t="s">
        <v>9</v>
      </c>
      <c r="E6875" t="s">
        <v>1772</v>
      </c>
      <c r="F6875" s="8">
        <v>92</v>
      </c>
    </row>
    <row r="6876" spans="1:6" x14ac:dyDescent="0.25">
      <c r="A6876" s="22">
        <v>43510</v>
      </c>
      <c r="B6876" s="7">
        <v>0.38</v>
      </c>
      <c r="C6876" t="s">
        <v>7232</v>
      </c>
      <c r="D6876" t="s">
        <v>7200</v>
      </c>
      <c r="E6876" t="s">
        <v>7072</v>
      </c>
      <c r="F6876" s="8">
        <v>92</v>
      </c>
    </row>
    <row r="6877" spans="1:6" x14ac:dyDescent="0.25">
      <c r="A6877" s="22">
        <v>43525</v>
      </c>
      <c r="B6877" s="7">
        <v>0.28999999999999998</v>
      </c>
      <c r="C6877" t="s">
        <v>7229</v>
      </c>
      <c r="D6877" t="s">
        <v>7201</v>
      </c>
      <c r="E6877" t="s">
        <v>6236</v>
      </c>
      <c r="F6877" s="8">
        <v>92</v>
      </c>
    </row>
    <row r="6878" spans="1:6" x14ac:dyDescent="0.25">
      <c r="A6878" s="22">
        <v>43496</v>
      </c>
      <c r="B6878" s="7">
        <v>0.39</v>
      </c>
      <c r="C6878" t="s">
        <v>7232</v>
      </c>
      <c r="D6878" t="s">
        <v>9</v>
      </c>
      <c r="E6878" t="s">
        <v>4171</v>
      </c>
      <c r="F6878" s="8">
        <v>92</v>
      </c>
    </row>
    <row r="6879" spans="1:6" x14ac:dyDescent="0.25">
      <c r="A6879" s="22">
        <v>43508</v>
      </c>
      <c r="B6879" s="7">
        <v>0.98</v>
      </c>
      <c r="C6879" t="s">
        <v>7231</v>
      </c>
      <c r="D6879" t="s">
        <v>7200</v>
      </c>
      <c r="E6879" t="s">
        <v>3324</v>
      </c>
      <c r="F6879" s="8">
        <v>92</v>
      </c>
    </row>
    <row r="6880" spans="1:6" x14ac:dyDescent="0.25">
      <c r="A6880" s="22">
        <v>43451</v>
      </c>
      <c r="B6880" s="7">
        <v>0.64</v>
      </c>
      <c r="C6880" t="s">
        <v>7226</v>
      </c>
      <c r="D6880" t="s">
        <v>9</v>
      </c>
      <c r="E6880" t="s">
        <v>2405</v>
      </c>
      <c r="F6880" s="8">
        <v>92</v>
      </c>
    </row>
    <row r="6881" spans="1:6" x14ac:dyDescent="0.25">
      <c r="A6881" s="22">
        <v>43511</v>
      </c>
      <c r="B6881" s="7">
        <v>0.04</v>
      </c>
      <c r="C6881" t="s">
        <v>7229</v>
      </c>
      <c r="D6881" t="s">
        <v>9</v>
      </c>
      <c r="E6881" t="s">
        <v>5768</v>
      </c>
      <c r="F6881" s="8">
        <v>92</v>
      </c>
    </row>
    <row r="6882" spans="1:6" x14ac:dyDescent="0.25">
      <c r="A6882" s="22">
        <v>43489</v>
      </c>
      <c r="B6882" s="7">
        <v>0.54</v>
      </c>
      <c r="C6882" t="s">
        <v>7232</v>
      </c>
      <c r="D6882" t="s">
        <v>7202</v>
      </c>
      <c r="E6882" t="s">
        <v>6517</v>
      </c>
      <c r="F6882" s="8">
        <v>92</v>
      </c>
    </row>
    <row r="6883" spans="1:6" x14ac:dyDescent="0.25">
      <c r="A6883" s="22">
        <v>43532</v>
      </c>
      <c r="B6883" s="7">
        <v>0.42</v>
      </c>
      <c r="C6883" t="s">
        <v>7229</v>
      </c>
      <c r="D6883" t="s">
        <v>9</v>
      </c>
      <c r="E6883" t="s">
        <v>3036</v>
      </c>
      <c r="F6883" s="8">
        <v>92</v>
      </c>
    </row>
    <row r="6884" spans="1:6" x14ac:dyDescent="0.25">
      <c r="A6884" s="22">
        <v>43423</v>
      </c>
      <c r="B6884" s="7">
        <v>0.43</v>
      </c>
      <c r="C6884" t="s">
        <v>7226</v>
      </c>
      <c r="D6884" t="s">
        <v>7200</v>
      </c>
      <c r="E6884" t="s">
        <v>6006</v>
      </c>
      <c r="F6884" s="8">
        <v>92</v>
      </c>
    </row>
    <row r="6885" spans="1:6" x14ac:dyDescent="0.25">
      <c r="A6885" s="22">
        <v>43473</v>
      </c>
      <c r="B6885" s="7">
        <v>0.01</v>
      </c>
      <c r="C6885" t="s">
        <v>7231</v>
      </c>
      <c r="D6885" t="s">
        <v>9</v>
      </c>
      <c r="E6885" t="s">
        <v>989</v>
      </c>
      <c r="F6885" s="8">
        <v>92</v>
      </c>
    </row>
    <row r="6886" spans="1:6" x14ac:dyDescent="0.25">
      <c r="A6886" s="22">
        <v>43430</v>
      </c>
      <c r="B6886" s="7">
        <v>0.86</v>
      </c>
      <c r="C6886" t="s">
        <v>7226</v>
      </c>
      <c r="D6886" t="s">
        <v>9</v>
      </c>
      <c r="E6886" t="s">
        <v>5353</v>
      </c>
      <c r="F6886" s="8">
        <v>92</v>
      </c>
    </row>
    <row r="6887" spans="1:6" x14ac:dyDescent="0.25">
      <c r="A6887" s="22">
        <v>43447</v>
      </c>
      <c r="B6887" s="7">
        <v>0.22</v>
      </c>
      <c r="C6887" t="s">
        <v>7232</v>
      </c>
      <c r="D6887" t="s">
        <v>7201</v>
      </c>
      <c r="E6887" t="s">
        <v>6539</v>
      </c>
      <c r="F6887" s="8">
        <v>92</v>
      </c>
    </row>
    <row r="6888" spans="1:6" x14ac:dyDescent="0.25">
      <c r="A6888" s="22">
        <v>43543</v>
      </c>
      <c r="B6888" s="7">
        <v>0.92</v>
      </c>
      <c r="C6888" t="s">
        <v>7231</v>
      </c>
      <c r="D6888" t="s">
        <v>7200</v>
      </c>
      <c r="E6888" t="s">
        <v>5145</v>
      </c>
      <c r="F6888" s="8">
        <v>92</v>
      </c>
    </row>
    <row r="6889" spans="1:6" x14ac:dyDescent="0.25">
      <c r="A6889" s="22">
        <v>43444</v>
      </c>
      <c r="B6889" s="7">
        <v>0.62</v>
      </c>
      <c r="C6889" t="s">
        <v>7226</v>
      </c>
      <c r="D6889" t="s">
        <v>9</v>
      </c>
      <c r="E6889" t="s">
        <v>4133</v>
      </c>
      <c r="F6889" s="8">
        <v>92</v>
      </c>
    </row>
    <row r="6890" spans="1:6" x14ac:dyDescent="0.25">
      <c r="A6890" s="22">
        <v>43528</v>
      </c>
      <c r="B6890" s="7">
        <v>0.97</v>
      </c>
      <c r="C6890" t="s">
        <v>7226</v>
      </c>
      <c r="D6890" t="s">
        <v>9</v>
      </c>
      <c r="E6890" t="s">
        <v>5086</v>
      </c>
      <c r="F6890" s="8">
        <v>92</v>
      </c>
    </row>
    <row r="6891" spans="1:6" x14ac:dyDescent="0.25">
      <c r="A6891" s="22">
        <v>43549</v>
      </c>
      <c r="B6891" s="7">
        <v>0.88</v>
      </c>
      <c r="C6891" t="s">
        <v>7226</v>
      </c>
      <c r="D6891" t="s">
        <v>7200</v>
      </c>
      <c r="E6891" t="s">
        <v>2445</v>
      </c>
      <c r="F6891" s="8">
        <v>92</v>
      </c>
    </row>
    <row r="6892" spans="1:6" x14ac:dyDescent="0.25">
      <c r="A6892" s="22">
        <v>43483</v>
      </c>
      <c r="B6892" s="7">
        <v>0.33</v>
      </c>
      <c r="C6892" t="s">
        <v>7229</v>
      </c>
      <c r="D6892" t="s">
        <v>7200</v>
      </c>
      <c r="E6892" t="s">
        <v>2405</v>
      </c>
      <c r="F6892" s="8">
        <v>92</v>
      </c>
    </row>
    <row r="6893" spans="1:6" x14ac:dyDescent="0.25">
      <c r="A6893" s="22">
        <v>43553</v>
      </c>
      <c r="B6893" s="7">
        <v>0.57999999999999996</v>
      </c>
      <c r="C6893" t="s">
        <v>7229</v>
      </c>
      <c r="D6893" t="s">
        <v>7201</v>
      </c>
      <c r="E6893" t="s">
        <v>2066</v>
      </c>
      <c r="F6893" s="8">
        <v>92</v>
      </c>
    </row>
    <row r="6894" spans="1:6" x14ac:dyDescent="0.25">
      <c r="A6894" s="22">
        <v>43493</v>
      </c>
      <c r="B6894" s="7">
        <v>0.98</v>
      </c>
      <c r="C6894" t="s">
        <v>7226</v>
      </c>
      <c r="D6894" t="s">
        <v>7201</v>
      </c>
      <c r="E6894" t="s">
        <v>6759</v>
      </c>
      <c r="F6894" s="8">
        <v>92</v>
      </c>
    </row>
    <row r="6895" spans="1:6" x14ac:dyDescent="0.25">
      <c r="A6895" s="22">
        <v>43426</v>
      </c>
      <c r="B6895" s="7">
        <v>0.35</v>
      </c>
      <c r="C6895" t="s">
        <v>7232</v>
      </c>
      <c r="D6895" t="s">
        <v>7201</v>
      </c>
      <c r="E6895" t="s">
        <v>5527</v>
      </c>
      <c r="F6895" s="8">
        <v>92</v>
      </c>
    </row>
    <row r="6896" spans="1:6" x14ac:dyDescent="0.25">
      <c r="A6896" s="22">
        <v>43445</v>
      </c>
      <c r="B6896" s="7">
        <v>0.18</v>
      </c>
      <c r="C6896" t="s">
        <v>7231</v>
      </c>
      <c r="D6896" t="s">
        <v>7201</v>
      </c>
      <c r="E6896" t="s">
        <v>6983</v>
      </c>
      <c r="F6896" s="8">
        <v>92</v>
      </c>
    </row>
    <row r="6897" spans="1:6" x14ac:dyDescent="0.25">
      <c r="A6897" s="22">
        <v>43473</v>
      </c>
      <c r="B6897" s="7">
        <v>0.71</v>
      </c>
      <c r="C6897" t="s">
        <v>7231</v>
      </c>
      <c r="D6897" t="s">
        <v>9</v>
      </c>
      <c r="E6897" t="s">
        <v>5064</v>
      </c>
      <c r="F6897" s="8">
        <v>92</v>
      </c>
    </row>
    <row r="6898" spans="1:6" x14ac:dyDescent="0.25">
      <c r="A6898" s="22">
        <v>43494</v>
      </c>
      <c r="B6898" s="7">
        <v>0.31</v>
      </c>
      <c r="C6898" t="s">
        <v>7231</v>
      </c>
      <c r="D6898" t="s">
        <v>9</v>
      </c>
      <c r="E6898" t="s">
        <v>3809</v>
      </c>
      <c r="F6898" s="8">
        <v>92</v>
      </c>
    </row>
    <row r="6899" spans="1:6" x14ac:dyDescent="0.25">
      <c r="A6899" s="22">
        <v>43494</v>
      </c>
      <c r="B6899" s="7">
        <v>0.91</v>
      </c>
      <c r="C6899" t="s">
        <v>7231</v>
      </c>
      <c r="D6899" t="s">
        <v>9</v>
      </c>
      <c r="E6899" t="s">
        <v>7058</v>
      </c>
      <c r="F6899" s="8">
        <v>92</v>
      </c>
    </row>
    <row r="6900" spans="1:6" x14ac:dyDescent="0.25">
      <c r="A6900" s="22">
        <v>43493</v>
      </c>
      <c r="B6900" s="7">
        <v>0.46</v>
      </c>
      <c r="C6900" t="s">
        <v>7226</v>
      </c>
      <c r="D6900" t="s">
        <v>7201</v>
      </c>
      <c r="E6900" t="s">
        <v>6295</v>
      </c>
      <c r="F6900" s="8">
        <v>92</v>
      </c>
    </row>
    <row r="6901" spans="1:6" x14ac:dyDescent="0.25">
      <c r="A6901" s="22">
        <v>43472</v>
      </c>
      <c r="B6901" s="7">
        <v>0.47</v>
      </c>
      <c r="C6901" t="s">
        <v>7226</v>
      </c>
      <c r="D6901" t="s">
        <v>9</v>
      </c>
      <c r="E6901" t="s">
        <v>6965</v>
      </c>
      <c r="F6901" s="8">
        <v>92</v>
      </c>
    </row>
    <row r="6902" spans="1:6" x14ac:dyDescent="0.25">
      <c r="A6902" s="22">
        <v>43500</v>
      </c>
      <c r="B6902" s="7">
        <v>0.32</v>
      </c>
      <c r="C6902" t="s">
        <v>7226</v>
      </c>
      <c r="D6902" t="s">
        <v>7201</v>
      </c>
      <c r="E6902" t="s">
        <v>5320</v>
      </c>
      <c r="F6902" s="8">
        <v>92</v>
      </c>
    </row>
    <row r="6903" spans="1:6" x14ac:dyDescent="0.25">
      <c r="A6903" s="22">
        <v>43476</v>
      </c>
      <c r="B6903" s="7">
        <v>0.64</v>
      </c>
      <c r="C6903" t="s">
        <v>7229</v>
      </c>
      <c r="D6903" t="s">
        <v>7201</v>
      </c>
      <c r="E6903" t="s">
        <v>5335</v>
      </c>
      <c r="F6903" s="8">
        <v>92</v>
      </c>
    </row>
    <row r="6904" spans="1:6" x14ac:dyDescent="0.25">
      <c r="A6904" s="22">
        <v>43532</v>
      </c>
      <c r="B6904" s="7">
        <v>0.05</v>
      </c>
      <c r="C6904" t="s">
        <v>7229</v>
      </c>
      <c r="D6904" t="s">
        <v>7201</v>
      </c>
      <c r="E6904" t="s">
        <v>2748</v>
      </c>
      <c r="F6904" s="8">
        <v>92</v>
      </c>
    </row>
    <row r="6905" spans="1:6" x14ac:dyDescent="0.25">
      <c r="A6905" s="22">
        <v>43556</v>
      </c>
      <c r="B6905" s="7">
        <v>0.75</v>
      </c>
      <c r="C6905" t="s">
        <v>7226</v>
      </c>
      <c r="D6905" t="s">
        <v>7201</v>
      </c>
      <c r="E6905" t="s">
        <v>6035</v>
      </c>
      <c r="F6905" s="8">
        <v>92</v>
      </c>
    </row>
    <row r="6906" spans="1:6" x14ac:dyDescent="0.25">
      <c r="A6906" s="22">
        <v>43480</v>
      </c>
      <c r="B6906" s="7">
        <v>0.83</v>
      </c>
      <c r="C6906" t="s">
        <v>7231</v>
      </c>
      <c r="D6906" t="s">
        <v>7202</v>
      </c>
      <c r="E6906" t="s">
        <v>6140</v>
      </c>
      <c r="F6906" s="8">
        <v>92</v>
      </c>
    </row>
    <row r="6907" spans="1:6" x14ac:dyDescent="0.25">
      <c r="A6907" s="22">
        <v>43549</v>
      </c>
      <c r="B6907" s="7">
        <v>0.46</v>
      </c>
      <c r="C6907" t="s">
        <v>7226</v>
      </c>
      <c r="D6907" t="s">
        <v>7200</v>
      </c>
      <c r="E6907" t="s">
        <v>5699</v>
      </c>
      <c r="F6907" s="8">
        <v>92</v>
      </c>
    </row>
    <row r="6908" spans="1:6" x14ac:dyDescent="0.25">
      <c r="A6908" s="22">
        <v>43452</v>
      </c>
      <c r="B6908" s="7">
        <v>0.62</v>
      </c>
      <c r="C6908" t="s">
        <v>7231</v>
      </c>
      <c r="D6908" t="s">
        <v>7201</v>
      </c>
      <c r="E6908" t="s">
        <v>5124</v>
      </c>
      <c r="F6908" s="8">
        <v>92</v>
      </c>
    </row>
    <row r="6909" spans="1:6" x14ac:dyDescent="0.25">
      <c r="A6909" s="22">
        <v>43553</v>
      </c>
      <c r="B6909" s="7">
        <v>0.02</v>
      </c>
      <c r="C6909" t="s">
        <v>7229</v>
      </c>
      <c r="D6909" t="s">
        <v>7203</v>
      </c>
      <c r="E6909" t="s">
        <v>5881</v>
      </c>
      <c r="F6909" s="8">
        <v>92</v>
      </c>
    </row>
    <row r="6910" spans="1:6" x14ac:dyDescent="0.25">
      <c r="A6910" s="22">
        <v>43448</v>
      </c>
      <c r="B6910" s="7">
        <v>0.55000000000000004</v>
      </c>
      <c r="C6910" t="s">
        <v>7229</v>
      </c>
      <c r="D6910" t="s">
        <v>7201</v>
      </c>
      <c r="E6910" t="s">
        <v>7154</v>
      </c>
      <c r="F6910" s="8">
        <v>92</v>
      </c>
    </row>
    <row r="6911" spans="1:6" x14ac:dyDescent="0.25">
      <c r="A6911" s="22">
        <v>43419</v>
      </c>
      <c r="B6911" s="7">
        <v>0.75</v>
      </c>
      <c r="C6911" t="s">
        <v>7232</v>
      </c>
      <c r="D6911" t="s">
        <v>7201</v>
      </c>
      <c r="E6911" t="s">
        <v>5486</v>
      </c>
      <c r="F6911" s="8">
        <v>92</v>
      </c>
    </row>
    <row r="6912" spans="1:6" x14ac:dyDescent="0.25">
      <c r="A6912" s="22">
        <v>43553</v>
      </c>
      <c r="B6912" s="7">
        <v>0.7</v>
      </c>
      <c r="C6912" t="s">
        <v>7229</v>
      </c>
      <c r="D6912" t="s">
        <v>7201</v>
      </c>
      <c r="E6912" t="s">
        <v>5983</v>
      </c>
      <c r="F6912" s="8">
        <v>92</v>
      </c>
    </row>
    <row r="6913" spans="1:6" x14ac:dyDescent="0.25">
      <c r="A6913" s="22">
        <v>43510</v>
      </c>
      <c r="B6913" s="7">
        <v>0.11</v>
      </c>
      <c r="C6913" t="s">
        <v>7232</v>
      </c>
      <c r="D6913" t="s">
        <v>7201</v>
      </c>
      <c r="E6913" t="s">
        <v>6105</v>
      </c>
      <c r="F6913" s="8">
        <v>92</v>
      </c>
    </row>
    <row r="6914" spans="1:6" x14ac:dyDescent="0.25">
      <c r="A6914" s="22">
        <v>43476</v>
      </c>
      <c r="B6914" s="7">
        <v>0.03</v>
      </c>
      <c r="C6914" t="s">
        <v>7229</v>
      </c>
      <c r="D6914" t="s">
        <v>7202</v>
      </c>
      <c r="E6914" t="s">
        <v>5897</v>
      </c>
      <c r="F6914" s="8">
        <v>92</v>
      </c>
    </row>
    <row r="6915" spans="1:6" x14ac:dyDescent="0.25">
      <c r="A6915" s="22">
        <v>43461</v>
      </c>
      <c r="B6915" s="7">
        <v>0.4</v>
      </c>
      <c r="C6915" t="s">
        <v>7232</v>
      </c>
      <c r="D6915" t="s">
        <v>9</v>
      </c>
      <c r="E6915" t="s">
        <v>6385</v>
      </c>
      <c r="F6915" s="8">
        <v>92</v>
      </c>
    </row>
    <row r="6916" spans="1:6" x14ac:dyDescent="0.25">
      <c r="A6916" s="22">
        <v>43494</v>
      </c>
      <c r="B6916" s="7">
        <v>0.42</v>
      </c>
      <c r="C6916" t="s">
        <v>7231</v>
      </c>
      <c r="D6916" t="s">
        <v>7201</v>
      </c>
      <c r="E6916" t="s">
        <v>6072</v>
      </c>
      <c r="F6916" s="8">
        <v>92</v>
      </c>
    </row>
    <row r="6917" spans="1:6" x14ac:dyDescent="0.25">
      <c r="A6917" s="22">
        <v>43517</v>
      </c>
      <c r="B6917" s="7">
        <v>0.33</v>
      </c>
      <c r="C6917" t="s">
        <v>7232</v>
      </c>
      <c r="D6917" t="s">
        <v>7201</v>
      </c>
      <c r="E6917" t="s">
        <v>6461</v>
      </c>
      <c r="F6917" s="8">
        <v>92</v>
      </c>
    </row>
    <row r="6918" spans="1:6" x14ac:dyDescent="0.25">
      <c r="A6918" s="22">
        <v>43445</v>
      </c>
      <c r="B6918" s="7">
        <v>0.05</v>
      </c>
      <c r="C6918" t="s">
        <v>7231</v>
      </c>
      <c r="D6918" t="s">
        <v>7202</v>
      </c>
      <c r="E6918" t="s">
        <v>3890</v>
      </c>
      <c r="F6918" s="8">
        <v>92</v>
      </c>
    </row>
    <row r="6919" spans="1:6" x14ac:dyDescent="0.25">
      <c r="A6919" s="22">
        <v>43504</v>
      </c>
      <c r="B6919" s="7">
        <v>0.97</v>
      </c>
      <c r="C6919" t="s">
        <v>7229</v>
      </c>
      <c r="D6919" t="s">
        <v>7200</v>
      </c>
      <c r="E6919" t="s">
        <v>6622</v>
      </c>
      <c r="F6919" s="8">
        <v>92</v>
      </c>
    </row>
    <row r="6920" spans="1:6" x14ac:dyDescent="0.25">
      <c r="A6920" s="22">
        <v>43466</v>
      </c>
      <c r="B6920" s="7">
        <v>0.94</v>
      </c>
      <c r="C6920" t="s">
        <v>7231</v>
      </c>
      <c r="D6920" t="s">
        <v>7202</v>
      </c>
      <c r="E6920" t="s">
        <v>6520</v>
      </c>
      <c r="F6920" s="8">
        <v>92</v>
      </c>
    </row>
    <row r="6921" spans="1:6" x14ac:dyDescent="0.25">
      <c r="A6921" s="22">
        <v>43465</v>
      </c>
      <c r="B6921" s="7">
        <v>0.02</v>
      </c>
      <c r="C6921" t="s">
        <v>7226</v>
      </c>
      <c r="D6921" t="s">
        <v>7201</v>
      </c>
      <c r="E6921" t="s">
        <v>6028</v>
      </c>
      <c r="F6921" s="8">
        <v>92</v>
      </c>
    </row>
    <row r="6922" spans="1:6" x14ac:dyDescent="0.25">
      <c r="A6922" s="22">
        <v>43437</v>
      </c>
      <c r="B6922" s="7">
        <v>0.37</v>
      </c>
      <c r="C6922" t="s">
        <v>7226</v>
      </c>
      <c r="D6922" t="s">
        <v>7201</v>
      </c>
      <c r="E6922" t="s">
        <v>5340</v>
      </c>
      <c r="F6922" s="8">
        <v>92</v>
      </c>
    </row>
    <row r="6923" spans="1:6" x14ac:dyDescent="0.25">
      <c r="A6923" s="22">
        <v>43532</v>
      </c>
      <c r="B6923" s="7">
        <v>7.0000000000000007E-2</v>
      </c>
      <c r="C6923" t="s">
        <v>7229</v>
      </c>
      <c r="D6923" t="s">
        <v>9</v>
      </c>
      <c r="E6923" t="s">
        <v>5613</v>
      </c>
      <c r="F6923" s="8">
        <v>92</v>
      </c>
    </row>
    <row r="6924" spans="1:6" x14ac:dyDescent="0.25">
      <c r="A6924" s="22">
        <v>43494</v>
      </c>
      <c r="B6924" s="7">
        <v>0.17</v>
      </c>
      <c r="C6924" t="s">
        <v>7231</v>
      </c>
      <c r="D6924" t="s">
        <v>9</v>
      </c>
      <c r="E6924" t="s">
        <v>5168</v>
      </c>
      <c r="F6924" s="8">
        <v>92</v>
      </c>
    </row>
    <row r="6925" spans="1:6" x14ac:dyDescent="0.25">
      <c r="A6925" s="22">
        <v>43507</v>
      </c>
      <c r="B6925" s="7">
        <v>0.57999999999999996</v>
      </c>
      <c r="C6925" t="s">
        <v>7226</v>
      </c>
      <c r="D6925" t="s">
        <v>7203</v>
      </c>
      <c r="E6925" t="s">
        <v>5631</v>
      </c>
      <c r="F6925" s="8">
        <v>92</v>
      </c>
    </row>
    <row r="6926" spans="1:6" x14ac:dyDescent="0.25">
      <c r="A6926" s="22">
        <v>43532</v>
      </c>
      <c r="B6926" s="7">
        <v>0.69</v>
      </c>
      <c r="C6926" t="s">
        <v>7229</v>
      </c>
      <c r="D6926" t="s">
        <v>9</v>
      </c>
      <c r="E6926" t="s">
        <v>2301</v>
      </c>
      <c r="F6926" s="8">
        <v>92</v>
      </c>
    </row>
    <row r="6927" spans="1:6" x14ac:dyDescent="0.25">
      <c r="A6927" s="22">
        <v>43438</v>
      </c>
      <c r="B6927" s="7">
        <v>0.67</v>
      </c>
      <c r="C6927" t="s">
        <v>7231</v>
      </c>
      <c r="D6927" t="s">
        <v>9</v>
      </c>
      <c r="E6927" t="s">
        <v>2714</v>
      </c>
      <c r="F6927" s="8">
        <v>92</v>
      </c>
    </row>
    <row r="6928" spans="1:6" x14ac:dyDescent="0.25">
      <c r="A6928" s="22">
        <v>43427</v>
      </c>
      <c r="B6928" s="7">
        <v>0.93</v>
      </c>
      <c r="C6928" t="s">
        <v>7229</v>
      </c>
      <c r="D6928" t="s">
        <v>9</v>
      </c>
      <c r="E6928" t="s">
        <v>5926</v>
      </c>
      <c r="F6928" s="8">
        <v>92</v>
      </c>
    </row>
    <row r="6929" spans="1:6" x14ac:dyDescent="0.25">
      <c r="A6929" s="22">
        <v>43490</v>
      </c>
      <c r="B6929" s="7">
        <v>0.4</v>
      </c>
      <c r="C6929" t="s">
        <v>7229</v>
      </c>
      <c r="D6929" t="s">
        <v>7200</v>
      </c>
      <c r="E6929" t="s">
        <v>7181</v>
      </c>
      <c r="F6929" s="8">
        <v>92</v>
      </c>
    </row>
    <row r="6930" spans="1:6" x14ac:dyDescent="0.25">
      <c r="A6930" s="22">
        <v>43441</v>
      </c>
      <c r="B6930" s="7">
        <v>0.37</v>
      </c>
      <c r="C6930" t="s">
        <v>7229</v>
      </c>
      <c r="D6930" t="s">
        <v>9</v>
      </c>
      <c r="E6930" t="s">
        <v>207</v>
      </c>
      <c r="F6930" s="8">
        <v>92</v>
      </c>
    </row>
    <row r="6931" spans="1:6" x14ac:dyDescent="0.25">
      <c r="A6931" s="22">
        <v>43515</v>
      </c>
      <c r="B6931" s="7">
        <v>0.96</v>
      </c>
      <c r="C6931" t="s">
        <v>7231</v>
      </c>
      <c r="D6931" t="s">
        <v>7202</v>
      </c>
      <c r="E6931" t="s">
        <v>6612</v>
      </c>
      <c r="F6931" s="8">
        <v>92</v>
      </c>
    </row>
    <row r="6932" spans="1:6" x14ac:dyDescent="0.25">
      <c r="A6932" s="22">
        <v>43549</v>
      </c>
      <c r="B6932" s="7">
        <v>0.62</v>
      </c>
      <c r="C6932" t="s">
        <v>7226</v>
      </c>
      <c r="D6932" t="s">
        <v>9</v>
      </c>
      <c r="E6932" t="s">
        <v>6848</v>
      </c>
      <c r="F6932" s="8">
        <v>92</v>
      </c>
    </row>
    <row r="6933" spans="1:6" x14ac:dyDescent="0.25">
      <c r="A6933" s="22">
        <v>43552</v>
      </c>
      <c r="B6933" s="7">
        <v>0.51</v>
      </c>
      <c r="C6933" t="s">
        <v>7232</v>
      </c>
      <c r="D6933" t="s">
        <v>9</v>
      </c>
      <c r="E6933" t="s">
        <v>7188</v>
      </c>
      <c r="F6933" s="8">
        <v>92</v>
      </c>
    </row>
    <row r="6934" spans="1:6" x14ac:dyDescent="0.25">
      <c r="A6934" s="22">
        <v>43546</v>
      </c>
      <c r="B6934" s="7">
        <v>0.63</v>
      </c>
      <c r="C6934" t="s">
        <v>7229</v>
      </c>
      <c r="D6934" t="s">
        <v>7200</v>
      </c>
      <c r="E6934" t="s">
        <v>6731</v>
      </c>
      <c r="F6934" s="8">
        <v>92</v>
      </c>
    </row>
    <row r="6935" spans="1:6" x14ac:dyDescent="0.25">
      <c r="A6935" s="22">
        <v>43475</v>
      </c>
      <c r="B6935" s="7">
        <v>0.7</v>
      </c>
      <c r="C6935" t="s">
        <v>7232</v>
      </c>
      <c r="D6935" t="s">
        <v>7202</v>
      </c>
      <c r="E6935" t="s">
        <v>7156</v>
      </c>
      <c r="F6935" s="8">
        <v>92</v>
      </c>
    </row>
    <row r="6936" spans="1:6" x14ac:dyDescent="0.25">
      <c r="A6936" s="22">
        <v>43552</v>
      </c>
      <c r="B6936" s="7">
        <v>0.28000000000000003</v>
      </c>
      <c r="C6936" t="s">
        <v>7232</v>
      </c>
      <c r="D6936" t="s">
        <v>7201</v>
      </c>
      <c r="E6936" t="s">
        <v>6610</v>
      </c>
      <c r="F6936" s="8">
        <v>92</v>
      </c>
    </row>
    <row r="6937" spans="1:6" x14ac:dyDescent="0.25">
      <c r="A6937" s="22">
        <v>43501</v>
      </c>
      <c r="B6937" s="7">
        <v>0.22</v>
      </c>
      <c r="C6937" t="s">
        <v>7231</v>
      </c>
      <c r="D6937" t="s">
        <v>7201</v>
      </c>
      <c r="E6937" t="s">
        <v>322</v>
      </c>
      <c r="F6937" s="8">
        <v>92</v>
      </c>
    </row>
    <row r="6938" spans="1:6" x14ac:dyDescent="0.25">
      <c r="A6938" s="22">
        <v>43517</v>
      </c>
      <c r="B6938" s="7">
        <v>0.32</v>
      </c>
      <c r="C6938" t="s">
        <v>7232</v>
      </c>
      <c r="D6938" t="s">
        <v>9</v>
      </c>
      <c r="E6938" t="s">
        <v>5224</v>
      </c>
      <c r="F6938" s="8">
        <v>92</v>
      </c>
    </row>
    <row r="6939" spans="1:6" x14ac:dyDescent="0.25">
      <c r="A6939" s="22">
        <v>43518</v>
      </c>
      <c r="B6939" s="7">
        <v>0.63</v>
      </c>
      <c r="C6939" t="s">
        <v>7229</v>
      </c>
      <c r="D6939" t="s">
        <v>9</v>
      </c>
      <c r="E6939" t="s">
        <v>4543</v>
      </c>
      <c r="F6939" s="8">
        <v>92</v>
      </c>
    </row>
    <row r="6940" spans="1:6" x14ac:dyDescent="0.25">
      <c r="A6940" s="22">
        <v>43504</v>
      </c>
      <c r="B6940" s="7">
        <v>0.08</v>
      </c>
      <c r="C6940" t="s">
        <v>7229</v>
      </c>
      <c r="D6940" t="s">
        <v>7203</v>
      </c>
      <c r="E6940" t="s">
        <v>6243</v>
      </c>
      <c r="F6940" s="8">
        <v>92</v>
      </c>
    </row>
    <row r="6941" spans="1:6" x14ac:dyDescent="0.25">
      <c r="A6941" s="22">
        <v>43510</v>
      </c>
      <c r="B6941" s="7">
        <v>0.61</v>
      </c>
      <c r="C6941" t="s">
        <v>7232</v>
      </c>
      <c r="D6941" t="s">
        <v>7200</v>
      </c>
      <c r="E6941" t="s">
        <v>3644</v>
      </c>
      <c r="F6941" s="8">
        <v>92</v>
      </c>
    </row>
    <row r="6942" spans="1:6" x14ac:dyDescent="0.25">
      <c r="A6942" s="22">
        <v>43461</v>
      </c>
      <c r="B6942" s="7">
        <v>0.99</v>
      </c>
      <c r="C6942" t="s">
        <v>7232</v>
      </c>
      <c r="D6942" t="s">
        <v>7201</v>
      </c>
      <c r="E6942" t="s">
        <v>5818</v>
      </c>
      <c r="F6942" s="8">
        <v>92</v>
      </c>
    </row>
    <row r="6943" spans="1:6" x14ac:dyDescent="0.25">
      <c r="A6943" s="22">
        <v>43508</v>
      </c>
      <c r="B6943" s="7">
        <v>0.82</v>
      </c>
      <c r="C6943" t="s">
        <v>7231</v>
      </c>
      <c r="D6943" t="s">
        <v>9</v>
      </c>
      <c r="E6943" t="s">
        <v>5923</v>
      </c>
      <c r="F6943" s="8">
        <v>92</v>
      </c>
    </row>
    <row r="6944" spans="1:6" x14ac:dyDescent="0.25">
      <c r="A6944" s="22">
        <v>43542</v>
      </c>
      <c r="B6944" s="7">
        <v>0.02</v>
      </c>
      <c r="C6944" t="s">
        <v>7226</v>
      </c>
      <c r="D6944" t="s">
        <v>7201</v>
      </c>
      <c r="E6944" t="s">
        <v>3289</v>
      </c>
      <c r="F6944" s="8">
        <v>92</v>
      </c>
    </row>
    <row r="6945" spans="1:6" x14ac:dyDescent="0.25">
      <c r="A6945" s="22">
        <v>43538</v>
      </c>
      <c r="B6945" s="7">
        <v>0.85</v>
      </c>
      <c r="C6945" t="s">
        <v>7232</v>
      </c>
      <c r="D6945" t="s">
        <v>7200</v>
      </c>
      <c r="E6945" t="s">
        <v>3899</v>
      </c>
      <c r="F6945" s="8">
        <v>92</v>
      </c>
    </row>
    <row r="6946" spans="1:6" x14ac:dyDescent="0.25">
      <c r="A6946" s="22">
        <v>43542</v>
      </c>
      <c r="B6946" s="7">
        <v>0.82</v>
      </c>
      <c r="C6946" t="s">
        <v>7226</v>
      </c>
      <c r="D6946" t="s">
        <v>7201</v>
      </c>
      <c r="E6946" t="s">
        <v>88</v>
      </c>
      <c r="F6946" s="8">
        <v>92</v>
      </c>
    </row>
    <row r="6947" spans="1:6" x14ac:dyDescent="0.25">
      <c r="A6947" s="22">
        <v>43438</v>
      </c>
      <c r="B6947" s="7">
        <v>0.36</v>
      </c>
      <c r="C6947" t="s">
        <v>7231</v>
      </c>
      <c r="D6947" t="s">
        <v>7201</v>
      </c>
      <c r="E6947" t="s">
        <v>403</v>
      </c>
      <c r="F6947" s="8">
        <v>92</v>
      </c>
    </row>
    <row r="6948" spans="1:6" x14ac:dyDescent="0.25">
      <c r="A6948" s="22">
        <v>43469</v>
      </c>
      <c r="B6948" s="7">
        <v>0.78</v>
      </c>
      <c r="C6948" t="s">
        <v>7229</v>
      </c>
      <c r="D6948" t="s">
        <v>7201</v>
      </c>
      <c r="E6948" t="s">
        <v>4812</v>
      </c>
      <c r="F6948" s="8">
        <v>92</v>
      </c>
    </row>
    <row r="6949" spans="1:6" x14ac:dyDescent="0.25">
      <c r="A6949" s="22">
        <v>43529</v>
      </c>
      <c r="B6949" s="7">
        <v>0.67</v>
      </c>
      <c r="C6949" t="s">
        <v>7231</v>
      </c>
      <c r="D6949" t="s">
        <v>9</v>
      </c>
      <c r="E6949" t="s">
        <v>4044</v>
      </c>
      <c r="F6949" s="8">
        <v>92</v>
      </c>
    </row>
    <row r="6950" spans="1:6" x14ac:dyDescent="0.25">
      <c r="A6950" s="22">
        <v>43529</v>
      </c>
      <c r="B6950" s="7">
        <v>0.25</v>
      </c>
      <c r="C6950" t="s">
        <v>7231</v>
      </c>
      <c r="D6950" t="s">
        <v>7202</v>
      </c>
      <c r="E6950" t="s">
        <v>5870</v>
      </c>
      <c r="F6950" s="8">
        <v>92</v>
      </c>
    </row>
    <row r="6951" spans="1:6" x14ac:dyDescent="0.25">
      <c r="A6951" s="22">
        <v>43431</v>
      </c>
      <c r="B6951" s="7">
        <v>0.37</v>
      </c>
      <c r="C6951" t="s">
        <v>7231</v>
      </c>
      <c r="D6951" t="s">
        <v>7200</v>
      </c>
      <c r="E6951" t="s">
        <v>5904</v>
      </c>
      <c r="F6951" s="8">
        <v>92</v>
      </c>
    </row>
    <row r="6952" spans="1:6" x14ac:dyDescent="0.25">
      <c r="A6952" s="22">
        <v>43510</v>
      </c>
      <c r="B6952" s="7">
        <v>0.51</v>
      </c>
      <c r="C6952" t="s">
        <v>7232</v>
      </c>
      <c r="D6952" t="s">
        <v>7200</v>
      </c>
      <c r="E6952" t="s">
        <v>5382</v>
      </c>
      <c r="F6952" s="8">
        <v>92</v>
      </c>
    </row>
    <row r="6953" spans="1:6" x14ac:dyDescent="0.25">
      <c r="A6953" s="22">
        <v>43556</v>
      </c>
      <c r="B6953" s="7">
        <v>0.99</v>
      </c>
      <c r="C6953" t="s">
        <v>7226</v>
      </c>
      <c r="D6953" t="s">
        <v>9</v>
      </c>
      <c r="E6953" t="s">
        <v>5528</v>
      </c>
      <c r="F6953" s="8">
        <v>92</v>
      </c>
    </row>
    <row r="6954" spans="1:6" x14ac:dyDescent="0.25">
      <c r="A6954" s="22">
        <v>43511</v>
      </c>
      <c r="B6954" s="7">
        <v>0.13</v>
      </c>
      <c r="C6954" t="s">
        <v>7229</v>
      </c>
      <c r="D6954" t="s">
        <v>7200</v>
      </c>
      <c r="E6954" t="s">
        <v>1445</v>
      </c>
      <c r="F6954" s="8">
        <v>92</v>
      </c>
    </row>
    <row r="6955" spans="1:6" x14ac:dyDescent="0.25">
      <c r="A6955" s="22">
        <v>43497</v>
      </c>
      <c r="B6955" s="7">
        <v>0.89</v>
      </c>
      <c r="C6955" t="s">
        <v>7229</v>
      </c>
      <c r="D6955" t="s">
        <v>9</v>
      </c>
      <c r="E6955" t="s">
        <v>6734</v>
      </c>
      <c r="F6955" s="8">
        <v>92</v>
      </c>
    </row>
    <row r="6956" spans="1:6" x14ac:dyDescent="0.25">
      <c r="A6956" s="22">
        <v>43556</v>
      </c>
      <c r="B6956" s="7">
        <v>0.67</v>
      </c>
      <c r="C6956" t="s">
        <v>7226</v>
      </c>
      <c r="D6956" t="s">
        <v>9</v>
      </c>
      <c r="E6956" t="s">
        <v>7017</v>
      </c>
      <c r="F6956" s="8">
        <v>92</v>
      </c>
    </row>
    <row r="6957" spans="1:6" x14ac:dyDescent="0.25">
      <c r="A6957" s="22">
        <v>43472</v>
      </c>
      <c r="B6957" s="7">
        <v>0.3</v>
      </c>
      <c r="C6957" t="s">
        <v>7226</v>
      </c>
      <c r="D6957" t="s">
        <v>9</v>
      </c>
      <c r="E6957" t="s">
        <v>5245</v>
      </c>
      <c r="F6957" s="8">
        <v>92</v>
      </c>
    </row>
    <row r="6958" spans="1:6" x14ac:dyDescent="0.25">
      <c r="A6958" s="22">
        <v>43441</v>
      </c>
      <c r="B6958" s="7">
        <v>0.06</v>
      </c>
      <c r="C6958" t="s">
        <v>7229</v>
      </c>
      <c r="D6958" t="s">
        <v>7200</v>
      </c>
      <c r="E6958" t="s">
        <v>5879</v>
      </c>
      <c r="F6958" s="8">
        <v>92</v>
      </c>
    </row>
    <row r="6959" spans="1:6" x14ac:dyDescent="0.25">
      <c r="A6959" s="22">
        <v>43483</v>
      </c>
      <c r="B6959" s="7">
        <v>0.66</v>
      </c>
      <c r="C6959" t="s">
        <v>7229</v>
      </c>
      <c r="D6959" t="s">
        <v>7201</v>
      </c>
      <c r="E6959" t="s">
        <v>6262</v>
      </c>
      <c r="F6959" s="8">
        <v>92</v>
      </c>
    </row>
    <row r="6960" spans="1:6" x14ac:dyDescent="0.25">
      <c r="A6960" s="22">
        <v>43472</v>
      </c>
      <c r="B6960" s="7">
        <v>0.41</v>
      </c>
      <c r="C6960" t="s">
        <v>7226</v>
      </c>
      <c r="D6960" t="s">
        <v>9</v>
      </c>
      <c r="E6960" t="s">
        <v>6545</v>
      </c>
      <c r="F6960" s="8">
        <v>92</v>
      </c>
    </row>
    <row r="6961" spans="1:6" x14ac:dyDescent="0.25">
      <c r="A6961" s="22">
        <v>43510</v>
      </c>
      <c r="B6961" s="7">
        <v>0.51</v>
      </c>
      <c r="C6961" t="s">
        <v>7232</v>
      </c>
      <c r="D6961" t="s">
        <v>7201</v>
      </c>
      <c r="E6961" t="s">
        <v>6691</v>
      </c>
      <c r="F6961" s="8">
        <v>92</v>
      </c>
    </row>
    <row r="6962" spans="1:6" x14ac:dyDescent="0.25">
      <c r="A6962" s="22">
        <v>43508</v>
      </c>
      <c r="B6962" s="7">
        <v>0.31</v>
      </c>
      <c r="C6962" t="s">
        <v>7231</v>
      </c>
      <c r="D6962" t="s">
        <v>7200</v>
      </c>
      <c r="E6962" t="s">
        <v>1707</v>
      </c>
      <c r="F6962" s="8">
        <v>92</v>
      </c>
    </row>
    <row r="6963" spans="1:6" x14ac:dyDescent="0.25">
      <c r="A6963" s="22">
        <v>43500</v>
      </c>
      <c r="B6963" s="7">
        <v>0.32</v>
      </c>
      <c r="C6963" t="s">
        <v>7226</v>
      </c>
      <c r="D6963" t="s">
        <v>9</v>
      </c>
      <c r="E6963" t="s">
        <v>4481</v>
      </c>
      <c r="F6963" s="8">
        <v>92</v>
      </c>
    </row>
    <row r="6964" spans="1:6" x14ac:dyDescent="0.25">
      <c r="A6964" s="22">
        <v>43494</v>
      </c>
      <c r="B6964" s="7">
        <v>0.28999999999999998</v>
      </c>
      <c r="C6964" t="s">
        <v>7231</v>
      </c>
      <c r="D6964" t="s">
        <v>7201</v>
      </c>
      <c r="E6964" t="s">
        <v>3535</v>
      </c>
      <c r="F6964" s="8">
        <v>92</v>
      </c>
    </row>
    <row r="6965" spans="1:6" x14ac:dyDescent="0.25">
      <c r="A6965" s="22">
        <v>43459</v>
      </c>
      <c r="B6965" s="7">
        <v>0.42</v>
      </c>
      <c r="C6965" t="s">
        <v>7231</v>
      </c>
      <c r="D6965" t="s">
        <v>7200</v>
      </c>
      <c r="E6965" t="s">
        <v>126</v>
      </c>
      <c r="F6965" s="8">
        <v>92</v>
      </c>
    </row>
    <row r="6966" spans="1:6" x14ac:dyDescent="0.25">
      <c r="A6966" s="22">
        <v>43426</v>
      </c>
      <c r="B6966" s="7">
        <v>0.26</v>
      </c>
      <c r="C6966" t="s">
        <v>7232</v>
      </c>
      <c r="D6966" t="s">
        <v>9</v>
      </c>
      <c r="E6966" t="s">
        <v>271</v>
      </c>
      <c r="F6966" s="8">
        <v>92</v>
      </c>
    </row>
    <row r="6967" spans="1:6" x14ac:dyDescent="0.25">
      <c r="A6967" s="22">
        <v>43469</v>
      </c>
      <c r="B6967" s="7">
        <v>0.49</v>
      </c>
      <c r="C6967" t="s">
        <v>7229</v>
      </c>
      <c r="D6967" t="s">
        <v>9</v>
      </c>
      <c r="E6967" t="s">
        <v>6013</v>
      </c>
      <c r="F6967" s="8">
        <v>92</v>
      </c>
    </row>
    <row r="6968" spans="1:6" x14ac:dyDescent="0.25">
      <c r="A6968" s="22">
        <v>43441</v>
      </c>
      <c r="B6968" s="7">
        <v>0.01</v>
      </c>
      <c r="C6968" t="s">
        <v>7229</v>
      </c>
      <c r="D6968" t="s">
        <v>9</v>
      </c>
      <c r="E6968" t="s">
        <v>6758</v>
      </c>
      <c r="F6968" s="8">
        <v>92</v>
      </c>
    </row>
    <row r="6969" spans="1:6" x14ac:dyDescent="0.25">
      <c r="A6969" s="22">
        <v>43437</v>
      </c>
      <c r="B6969" s="7">
        <v>0.77</v>
      </c>
      <c r="C6969" t="s">
        <v>7226</v>
      </c>
      <c r="D6969" t="s">
        <v>7202</v>
      </c>
      <c r="E6969" t="s">
        <v>5416</v>
      </c>
      <c r="F6969" s="8">
        <v>92</v>
      </c>
    </row>
    <row r="6970" spans="1:6" x14ac:dyDescent="0.25">
      <c r="A6970" s="22">
        <v>43510</v>
      </c>
      <c r="B6970" s="7">
        <v>0.65</v>
      </c>
      <c r="C6970" t="s">
        <v>7232</v>
      </c>
      <c r="D6970" t="s">
        <v>7202</v>
      </c>
      <c r="E6970" t="s">
        <v>2021</v>
      </c>
      <c r="F6970" s="8">
        <v>92</v>
      </c>
    </row>
    <row r="6971" spans="1:6" x14ac:dyDescent="0.25">
      <c r="A6971" s="22">
        <v>43438</v>
      </c>
      <c r="B6971" s="7">
        <v>0.88</v>
      </c>
      <c r="C6971" t="s">
        <v>7231</v>
      </c>
      <c r="D6971" t="s">
        <v>7201</v>
      </c>
      <c r="E6971" t="s">
        <v>5130</v>
      </c>
      <c r="F6971" s="8">
        <v>92</v>
      </c>
    </row>
    <row r="6972" spans="1:6" x14ac:dyDescent="0.25">
      <c r="A6972" s="22">
        <v>43553</v>
      </c>
      <c r="B6972" s="7">
        <v>0.92</v>
      </c>
      <c r="C6972" t="s">
        <v>7229</v>
      </c>
      <c r="D6972" t="s">
        <v>9</v>
      </c>
      <c r="E6972" t="s">
        <v>4204</v>
      </c>
      <c r="F6972" s="8">
        <v>92</v>
      </c>
    </row>
    <row r="6973" spans="1:6" x14ac:dyDescent="0.25">
      <c r="A6973" s="22">
        <v>43504</v>
      </c>
      <c r="B6973" s="7">
        <v>0.79</v>
      </c>
      <c r="C6973" t="s">
        <v>7229</v>
      </c>
      <c r="D6973" t="s">
        <v>7200</v>
      </c>
      <c r="E6973" t="s">
        <v>6666</v>
      </c>
      <c r="F6973" s="8">
        <v>92</v>
      </c>
    </row>
    <row r="6974" spans="1:6" x14ac:dyDescent="0.25">
      <c r="A6974" s="22">
        <v>43479</v>
      </c>
      <c r="B6974" s="7">
        <v>0.36</v>
      </c>
      <c r="C6974" t="s">
        <v>7226</v>
      </c>
      <c r="D6974" t="s">
        <v>7202</v>
      </c>
      <c r="E6974" t="s">
        <v>5311</v>
      </c>
      <c r="F6974" s="8">
        <v>92</v>
      </c>
    </row>
    <row r="6975" spans="1:6" x14ac:dyDescent="0.25">
      <c r="A6975" s="22">
        <v>43545</v>
      </c>
      <c r="B6975" s="7">
        <v>0.47</v>
      </c>
      <c r="C6975" t="s">
        <v>7232</v>
      </c>
      <c r="D6975" t="s">
        <v>9</v>
      </c>
      <c r="E6975" t="s">
        <v>3684</v>
      </c>
      <c r="F6975" s="8">
        <v>92</v>
      </c>
    </row>
    <row r="6976" spans="1:6" x14ac:dyDescent="0.25">
      <c r="A6976" s="22">
        <v>43434</v>
      </c>
      <c r="B6976" s="7">
        <v>0.8</v>
      </c>
      <c r="C6976" t="s">
        <v>7229</v>
      </c>
      <c r="D6976" t="s">
        <v>7202</v>
      </c>
      <c r="E6976" t="s">
        <v>5300</v>
      </c>
      <c r="F6976" s="8">
        <v>92</v>
      </c>
    </row>
    <row r="6977" spans="1:6" x14ac:dyDescent="0.25">
      <c r="A6977" s="22">
        <v>43550</v>
      </c>
      <c r="B6977" s="7">
        <v>0.59</v>
      </c>
      <c r="C6977" t="s">
        <v>7231</v>
      </c>
      <c r="D6977" t="s">
        <v>7201</v>
      </c>
      <c r="E6977" t="s">
        <v>5065</v>
      </c>
      <c r="F6977" s="8">
        <v>92</v>
      </c>
    </row>
    <row r="6978" spans="1:6" x14ac:dyDescent="0.25">
      <c r="A6978" s="22">
        <v>43556</v>
      </c>
      <c r="B6978" s="7">
        <v>0.51</v>
      </c>
      <c r="C6978" t="s">
        <v>7226</v>
      </c>
      <c r="D6978" t="s">
        <v>9</v>
      </c>
      <c r="E6978" t="s">
        <v>7070</v>
      </c>
      <c r="F6978" s="8">
        <v>92</v>
      </c>
    </row>
    <row r="6979" spans="1:6" x14ac:dyDescent="0.25">
      <c r="A6979" s="22">
        <v>43507</v>
      </c>
      <c r="B6979" s="7">
        <v>0.18</v>
      </c>
      <c r="C6979" t="s">
        <v>7226</v>
      </c>
      <c r="D6979" t="s">
        <v>9</v>
      </c>
      <c r="E6979" t="s">
        <v>6587</v>
      </c>
      <c r="F6979" s="8">
        <v>92</v>
      </c>
    </row>
    <row r="6980" spans="1:6" x14ac:dyDescent="0.25">
      <c r="A6980" s="22">
        <v>43538</v>
      </c>
      <c r="B6980" s="7">
        <v>0.33</v>
      </c>
      <c r="C6980" t="s">
        <v>7232</v>
      </c>
      <c r="D6980" t="s">
        <v>7203</v>
      </c>
      <c r="E6980" t="s">
        <v>5992</v>
      </c>
      <c r="F6980" s="8">
        <v>92</v>
      </c>
    </row>
    <row r="6981" spans="1:6" x14ac:dyDescent="0.25">
      <c r="A6981" s="22">
        <v>43476</v>
      </c>
      <c r="B6981" s="7">
        <v>0.54</v>
      </c>
      <c r="C6981" t="s">
        <v>7229</v>
      </c>
      <c r="D6981" t="s">
        <v>7200</v>
      </c>
      <c r="E6981" t="s">
        <v>6917</v>
      </c>
      <c r="F6981" s="8">
        <v>92</v>
      </c>
    </row>
    <row r="6982" spans="1:6" x14ac:dyDescent="0.25">
      <c r="A6982" s="22">
        <v>43531</v>
      </c>
      <c r="B6982" s="7">
        <v>0.49</v>
      </c>
      <c r="C6982" t="s">
        <v>7232</v>
      </c>
      <c r="D6982" t="s">
        <v>7202</v>
      </c>
      <c r="E6982" t="s">
        <v>4708</v>
      </c>
      <c r="F6982" s="8">
        <v>92</v>
      </c>
    </row>
    <row r="6983" spans="1:6" x14ac:dyDescent="0.25">
      <c r="A6983" s="22">
        <v>43501</v>
      </c>
      <c r="B6983" s="7">
        <v>0.97</v>
      </c>
      <c r="C6983" t="s">
        <v>7231</v>
      </c>
      <c r="D6983" t="s">
        <v>9</v>
      </c>
      <c r="E6983" t="s">
        <v>4868</v>
      </c>
      <c r="F6983" s="8">
        <v>92</v>
      </c>
    </row>
    <row r="6984" spans="1:6" x14ac:dyDescent="0.25">
      <c r="A6984" s="22">
        <v>43440</v>
      </c>
      <c r="B6984" s="7">
        <v>0.96</v>
      </c>
      <c r="C6984" t="s">
        <v>7232</v>
      </c>
      <c r="D6984" t="s">
        <v>9</v>
      </c>
      <c r="E6984" t="s">
        <v>224</v>
      </c>
      <c r="F6984" s="8">
        <v>92</v>
      </c>
    </row>
    <row r="6985" spans="1:6" x14ac:dyDescent="0.25">
      <c r="A6985" s="22">
        <v>43465</v>
      </c>
      <c r="B6985" s="7">
        <v>0.81</v>
      </c>
      <c r="C6985" t="s">
        <v>7226</v>
      </c>
      <c r="D6985" t="s">
        <v>7201</v>
      </c>
      <c r="E6985" t="s">
        <v>5293</v>
      </c>
      <c r="F6985" s="8">
        <v>92</v>
      </c>
    </row>
    <row r="6986" spans="1:6" x14ac:dyDescent="0.25">
      <c r="A6986" s="22">
        <v>43521</v>
      </c>
      <c r="B6986" s="7">
        <v>0.12</v>
      </c>
      <c r="C6986" t="s">
        <v>7226</v>
      </c>
      <c r="D6986" t="s">
        <v>7201</v>
      </c>
      <c r="E6986" t="s">
        <v>6365</v>
      </c>
      <c r="F6986" s="8">
        <v>92</v>
      </c>
    </row>
    <row r="6987" spans="1:6" x14ac:dyDescent="0.25">
      <c r="A6987" s="22">
        <v>43424</v>
      </c>
      <c r="B6987" s="7">
        <v>0.19</v>
      </c>
      <c r="C6987" t="s">
        <v>7231</v>
      </c>
      <c r="D6987" t="s">
        <v>9</v>
      </c>
      <c r="E6987" t="s">
        <v>1019</v>
      </c>
      <c r="F6987" s="8">
        <v>92</v>
      </c>
    </row>
    <row r="6988" spans="1:6" x14ac:dyDescent="0.25">
      <c r="A6988" s="22">
        <v>43447</v>
      </c>
      <c r="B6988" s="7">
        <v>0.18</v>
      </c>
      <c r="C6988" t="s">
        <v>7232</v>
      </c>
      <c r="D6988" t="s">
        <v>7203</v>
      </c>
      <c r="E6988" t="s">
        <v>5475</v>
      </c>
      <c r="F6988" s="8">
        <v>92</v>
      </c>
    </row>
    <row r="6989" spans="1:6" x14ac:dyDescent="0.25">
      <c r="A6989" s="22">
        <v>43473</v>
      </c>
      <c r="B6989" s="7">
        <v>0.36</v>
      </c>
      <c r="C6989" t="s">
        <v>7231</v>
      </c>
      <c r="D6989" t="s">
        <v>7203</v>
      </c>
      <c r="E6989" t="s">
        <v>6223</v>
      </c>
      <c r="F6989" s="8">
        <v>92</v>
      </c>
    </row>
    <row r="6990" spans="1:6" x14ac:dyDescent="0.25">
      <c r="A6990" s="22">
        <v>43545</v>
      </c>
      <c r="B6990" s="7">
        <v>0.06</v>
      </c>
      <c r="C6990" t="s">
        <v>7232</v>
      </c>
      <c r="D6990" t="s">
        <v>7202</v>
      </c>
      <c r="E6990" t="s">
        <v>2353</v>
      </c>
      <c r="F6990" s="8">
        <v>92</v>
      </c>
    </row>
    <row r="6991" spans="1:6" x14ac:dyDescent="0.25">
      <c r="A6991" s="22">
        <v>43423</v>
      </c>
      <c r="B6991" s="7">
        <v>0.15</v>
      </c>
      <c r="C6991" t="s">
        <v>7226</v>
      </c>
      <c r="D6991" t="s">
        <v>7201</v>
      </c>
      <c r="E6991" t="s">
        <v>6244</v>
      </c>
      <c r="F6991" s="8">
        <v>92</v>
      </c>
    </row>
    <row r="6992" spans="1:6" x14ac:dyDescent="0.25">
      <c r="A6992" s="22">
        <v>43427</v>
      </c>
      <c r="B6992" s="7">
        <v>0.87</v>
      </c>
      <c r="C6992" t="s">
        <v>7229</v>
      </c>
      <c r="D6992" t="s">
        <v>7200</v>
      </c>
      <c r="E6992" t="s">
        <v>5893</v>
      </c>
      <c r="F6992" s="8">
        <v>92</v>
      </c>
    </row>
    <row r="6993" spans="1:6" x14ac:dyDescent="0.25">
      <c r="A6993" s="22">
        <v>43466</v>
      </c>
      <c r="B6993" s="7">
        <v>0.06</v>
      </c>
      <c r="C6993" t="s">
        <v>7231</v>
      </c>
      <c r="D6993" t="s">
        <v>9</v>
      </c>
      <c r="E6993" t="s">
        <v>4832</v>
      </c>
      <c r="F6993" s="8">
        <v>92</v>
      </c>
    </row>
    <row r="6994" spans="1:6" x14ac:dyDescent="0.25">
      <c r="A6994" s="22">
        <v>43472</v>
      </c>
      <c r="B6994" s="7">
        <v>0.37</v>
      </c>
      <c r="C6994" t="s">
        <v>7226</v>
      </c>
      <c r="D6994" t="s">
        <v>7201</v>
      </c>
      <c r="E6994" t="s">
        <v>6640</v>
      </c>
      <c r="F6994" s="8">
        <v>92</v>
      </c>
    </row>
    <row r="6995" spans="1:6" x14ac:dyDescent="0.25">
      <c r="A6995" s="22">
        <v>43507</v>
      </c>
      <c r="B6995" s="7">
        <v>7.0000000000000007E-2</v>
      </c>
      <c r="C6995" t="s">
        <v>7226</v>
      </c>
      <c r="D6995" t="s">
        <v>7201</v>
      </c>
      <c r="E6995" t="s">
        <v>45</v>
      </c>
      <c r="F6995" s="8">
        <v>92</v>
      </c>
    </row>
    <row r="6996" spans="1:6" x14ac:dyDescent="0.25">
      <c r="A6996" s="22">
        <v>43459</v>
      </c>
      <c r="B6996" s="7">
        <v>0.61</v>
      </c>
      <c r="C6996" t="s">
        <v>7231</v>
      </c>
      <c r="D6996" t="s">
        <v>9</v>
      </c>
      <c r="E6996" t="s">
        <v>5211</v>
      </c>
      <c r="F6996" s="8">
        <v>92</v>
      </c>
    </row>
    <row r="6997" spans="1:6" x14ac:dyDescent="0.25">
      <c r="A6997" s="22">
        <v>43518</v>
      </c>
      <c r="B6997" s="7">
        <v>0.9</v>
      </c>
      <c r="C6997" t="s">
        <v>7229</v>
      </c>
      <c r="D6997" t="s">
        <v>7202</v>
      </c>
      <c r="E6997" t="s">
        <v>5423</v>
      </c>
      <c r="F6997" s="8">
        <v>92</v>
      </c>
    </row>
    <row r="6998" spans="1:6" x14ac:dyDescent="0.25">
      <c r="A6998" s="22">
        <v>43528</v>
      </c>
      <c r="B6998" s="7">
        <v>0.9</v>
      </c>
      <c r="C6998" t="s">
        <v>7226</v>
      </c>
      <c r="D6998" t="s">
        <v>7203</v>
      </c>
      <c r="E6998" t="s">
        <v>6800</v>
      </c>
      <c r="F6998" s="8">
        <v>92</v>
      </c>
    </row>
    <row r="6999" spans="1:6" x14ac:dyDescent="0.25">
      <c r="A6999" s="22">
        <v>43483</v>
      </c>
      <c r="B6999" s="7">
        <v>0.43</v>
      </c>
      <c r="C6999" t="s">
        <v>7229</v>
      </c>
      <c r="D6999" t="s">
        <v>7201</v>
      </c>
      <c r="E6999" t="s">
        <v>6802</v>
      </c>
      <c r="F6999" s="8">
        <v>92</v>
      </c>
    </row>
    <row r="7000" spans="1:6" x14ac:dyDescent="0.25">
      <c r="A7000" s="22">
        <v>43501</v>
      </c>
      <c r="B7000" s="7">
        <v>0.01</v>
      </c>
      <c r="C7000" t="s">
        <v>7231</v>
      </c>
      <c r="D7000" t="s">
        <v>7202</v>
      </c>
      <c r="E7000" t="s">
        <v>5428</v>
      </c>
      <c r="F7000" s="8">
        <v>92</v>
      </c>
    </row>
    <row r="7001" spans="1:6" x14ac:dyDescent="0.25">
      <c r="A7001" s="22">
        <v>43500</v>
      </c>
      <c r="B7001" s="7">
        <v>0.57999999999999996</v>
      </c>
      <c r="C7001" t="s">
        <v>7226</v>
      </c>
      <c r="D7001" t="s">
        <v>7201</v>
      </c>
      <c r="E7001" t="s">
        <v>5312</v>
      </c>
      <c r="F7001" s="8">
        <v>92</v>
      </c>
    </row>
    <row r="7002" spans="1:6" x14ac:dyDescent="0.25">
      <c r="A7002" s="22">
        <v>43441</v>
      </c>
      <c r="B7002" s="7">
        <v>0.78</v>
      </c>
      <c r="C7002" t="s">
        <v>7229</v>
      </c>
      <c r="D7002" t="s">
        <v>7201</v>
      </c>
      <c r="E7002" t="s">
        <v>5481</v>
      </c>
      <c r="F7002" s="8">
        <v>92</v>
      </c>
    </row>
    <row r="7003" spans="1:6" x14ac:dyDescent="0.25">
      <c r="A7003" s="22">
        <v>43431</v>
      </c>
      <c r="B7003" s="7">
        <v>0.34</v>
      </c>
      <c r="C7003" t="s">
        <v>7231</v>
      </c>
      <c r="D7003" t="s">
        <v>7202</v>
      </c>
      <c r="E7003" t="s">
        <v>6953</v>
      </c>
      <c r="F7003" s="8">
        <v>92</v>
      </c>
    </row>
    <row r="7004" spans="1:6" x14ac:dyDescent="0.25">
      <c r="A7004" s="22">
        <v>43437</v>
      </c>
      <c r="B7004" s="7">
        <v>0.56000000000000005</v>
      </c>
      <c r="C7004" t="s">
        <v>7226</v>
      </c>
      <c r="D7004" t="s">
        <v>7200</v>
      </c>
      <c r="E7004" t="s">
        <v>6196</v>
      </c>
      <c r="F7004" s="8">
        <v>92</v>
      </c>
    </row>
    <row r="7005" spans="1:6" x14ac:dyDescent="0.25">
      <c r="A7005" s="22">
        <v>43486</v>
      </c>
      <c r="B7005" s="7">
        <v>0.4</v>
      </c>
      <c r="C7005" t="s">
        <v>7226</v>
      </c>
      <c r="D7005" t="s">
        <v>9</v>
      </c>
      <c r="E7005" t="s">
        <v>6152</v>
      </c>
      <c r="F7005" s="8">
        <v>92</v>
      </c>
    </row>
    <row r="7006" spans="1:6" x14ac:dyDescent="0.25">
      <c r="A7006" s="22">
        <v>43535</v>
      </c>
      <c r="B7006" s="7">
        <v>0.49</v>
      </c>
      <c r="C7006" t="s">
        <v>7226</v>
      </c>
      <c r="D7006" t="s">
        <v>9</v>
      </c>
      <c r="E7006" t="s">
        <v>5428</v>
      </c>
      <c r="F7006" s="8">
        <v>92</v>
      </c>
    </row>
    <row r="7007" spans="1:6" x14ac:dyDescent="0.25">
      <c r="A7007" s="22">
        <v>43483</v>
      </c>
      <c r="B7007" s="7">
        <v>0.16</v>
      </c>
      <c r="C7007" t="s">
        <v>7229</v>
      </c>
      <c r="D7007" t="s">
        <v>7201</v>
      </c>
      <c r="E7007" t="s">
        <v>5256</v>
      </c>
      <c r="F7007" s="8">
        <v>92</v>
      </c>
    </row>
    <row r="7008" spans="1:6" x14ac:dyDescent="0.25">
      <c r="A7008" s="22">
        <v>43419</v>
      </c>
      <c r="B7008" s="7">
        <v>0.15</v>
      </c>
      <c r="C7008" t="s">
        <v>7232</v>
      </c>
      <c r="D7008" t="s">
        <v>7203</v>
      </c>
      <c r="E7008" t="s">
        <v>6583</v>
      </c>
      <c r="F7008" s="8">
        <v>92</v>
      </c>
    </row>
    <row r="7009" spans="1:6" x14ac:dyDescent="0.25">
      <c r="A7009" s="22">
        <v>43468</v>
      </c>
      <c r="B7009" s="7">
        <v>0.38</v>
      </c>
      <c r="C7009" t="s">
        <v>7232</v>
      </c>
      <c r="D7009" t="s">
        <v>9</v>
      </c>
      <c r="E7009" t="s">
        <v>6110</v>
      </c>
      <c r="F7009" s="8">
        <v>92</v>
      </c>
    </row>
    <row r="7010" spans="1:6" x14ac:dyDescent="0.25">
      <c r="A7010" s="22">
        <v>43532</v>
      </c>
      <c r="B7010" s="7">
        <v>0.86</v>
      </c>
      <c r="C7010" t="s">
        <v>7229</v>
      </c>
      <c r="D7010" t="s">
        <v>9</v>
      </c>
      <c r="E7010" t="s">
        <v>2414</v>
      </c>
      <c r="F7010" s="8">
        <v>92</v>
      </c>
    </row>
    <row r="7011" spans="1:6" x14ac:dyDescent="0.25">
      <c r="A7011" s="22">
        <v>43441</v>
      </c>
      <c r="B7011" s="7">
        <v>0.37</v>
      </c>
      <c r="C7011" t="s">
        <v>7229</v>
      </c>
      <c r="D7011" t="s">
        <v>9</v>
      </c>
      <c r="E7011" t="s">
        <v>6789</v>
      </c>
      <c r="F7011" s="8">
        <v>92</v>
      </c>
    </row>
    <row r="7012" spans="1:6" x14ac:dyDescent="0.25">
      <c r="A7012" s="22">
        <v>43496</v>
      </c>
      <c r="B7012" s="7">
        <v>0.44</v>
      </c>
      <c r="C7012" t="s">
        <v>7232</v>
      </c>
      <c r="D7012" t="s">
        <v>7201</v>
      </c>
      <c r="E7012" t="s">
        <v>5419</v>
      </c>
      <c r="F7012" s="8">
        <v>92</v>
      </c>
    </row>
    <row r="7013" spans="1:6" x14ac:dyDescent="0.25">
      <c r="A7013" s="22">
        <v>43521</v>
      </c>
      <c r="B7013" s="7">
        <v>0.36</v>
      </c>
      <c r="C7013" t="s">
        <v>7226</v>
      </c>
      <c r="D7013" t="s">
        <v>9</v>
      </c>
      <c r="E7013" t="s">
        <v>5117</v>
      </c>
      <c r="F7013" s="8">
        <v>92</v>
      </c>
    </row>
    <row r="7014" spans="1:6" x14ac:dyDescent="0.25">
      <c r="A7014" s="22">
        <v>43482</v>
      </c>
      <c r="B7014" s="7">
        <v>0.64</v>
      </c>
      <c r="C7014" t="s">
        <v>7232</v>
      </c>
      <c r="D7014" t="s">
        <v>7200</v>
      </c>
      <c r="E7014" t="s">
        <v>6659</v>
      </c>
      <c r="F7014" s="8">
        <v>92</v>
      </c>
    </row>
    <row r="7015" spans="1:6" x14ac:dyDescent="0.25">
      <c r="A7015" s="22">
        <v>43545</v>
      </c>
      <c r="B7015" s="7">
        <v>0.56000000000000005</v>
      </c>
      <c r="C7015" t="s">
        <v>7232</v>
      </c>
      <c r="D7015" t="s">
        <v>9</v>
      </c>
      <c r="E7015" t="s">
        <v>5878</v>
      </c>
      <c r="F7015" s="8">
        <v>92</v>
      </c>
    </row>
    <row r="7016" spans="1:6" x14ac:dyDescent="0.25">
      <c r="A7016" s="22">
        <v>43427</v>
      </c>
      <c r="B7016" s="7">
        <v>0.78</v>
      </c>
      <c r="C7016" t="s">
        <v>7229</v>
      </c>
      <c r="D7016" t="s">
        <v>7201</v>
      </c>
      <c r="E7016" t="s">
        <v>5147</v>
      </c>
      <c r="F7016" s="8">
        <v>92</v>
      </c>
    </row>
    <row r="7017" spans="1:6" x14ac:dyDescent="0.25">
      <c r="A7017" s="22">
        <v>43447</v>
      </c>
      <c r="B7017" s="7">
        <v>0.5</v>
      </c>
      <c r="C7017" t="s">
        <v>7232</v>
      </c>
      <c r="D7017" t="s">
        <v>7201</v>
      </c>
      <c r="E7017" t="s">
        <v>5039</v>
      </c>
      <c r="F7017" s="8">
        <v>92</v>
      </c>
    </row>
    <row r="7018" spans="1:6" x14ac:dyDescent="0.25">
      <c r="A7018" s="22">
        <v>43521</v>
      </c>
      <c r="B7018" s="7">
        <v>0.36</v>
      </c>
      <c r="C7018" t="s">
        <v>7226</v>
      </c>
      <c r="D7018" t="s">
        <v>7201</v>
      </c>
      <c r="E7018" t="s">
        <v>3730</v>
      </c>
      <c r="F7018" s="8">
        <v>92</v>
      </c>
    </row>
    <row r="7019" spans="1:6" x14ac:dyDescent="0.25">
      <c r="A7019" s="22">
        <v>43452</v>
      </c>
      <c r="B7019" s="7">
        <v>0.79</v>
      </c>
      <c r="C7019" t="s">
        <v>7231</v>
      </c>
      <c r="D7019" t="s">
        <v>7202</v>
      </c>
      <c r="E7019" t="s">
        <v>5155</v>
      </c>
      <c r="F7019" s="8">
        <v>92</v>
      </c>
    </row>
    <row r="7020" spans="1:6" x14ac:dyDescent="0.25">
      <c r="A7020" s="22">
        <v>43483</v>
      </c>
      <c r="B7020" s="7">
        <v>0.52</v>
      </c>
      <c r="C7020" t="s">
        <v>7229</v>
      </c>
      <c r="D7020" t="s">
        <v>9</v>
      </c>
      <c r="E7020" t="s">
        <v>5637</v>
      </c>
      <c r="F7020" s="8">
        <v>92</v>
      </c>
    </row>
    <row r="7021" spans="1:6" x14ac:dyDescent="0.25">
      <c r="A7021" s="22">
        <v>43452</v>
      </c>
      <c r="B7021" s="7">
        <v>0.37</v>
      </c>
      <c r="C7021" t="s">
        <v>7231</v>
      </c>
      <c r="D7021" t="s">
        <v>7201</v>
      </c>
      <c r="E7021" t="s">
        <v>4543</v>
      </c>
      <c r="F7021" s="8">
        <v>92</v>
      </c>
    </row>
    <row r="7022" spans="1:6" x14ac:dyDescent="0.25">
      <c r="A7022" s="22">
        <v>43507</v>
      </c>
      <c r="B7022" s="7">
        <v>0.59</v>
      </c>
      <c r="C7022" t="s">
        <v>7226</v>
      </c>
      <c r="D7022" t="s">
        <v>9</v>
      </c>
      <c r="E7022" t="s">
        <v>2924</v>
      </c>
      <c r="F7022" s="8">
        <v>92</v>
      </c>
    </row>
    <row r="7023" spans="1:6" x14ac:dyDescent="0.25">
      <c r="A7023" s="22">
        <v>43472</v>
      </c>
      <c r="B7023" s="7">
        <v>0.22</v>
      </c>
      <c r="C7023" t="s">
        <v>7226</v>
      </c>
      <c r="D7023" t="s">
        <v>7200</v>
      </c>
      <c r="E7023" t="s">
        <v>6002</v>
      </c>
      <c r="F7023" s="8">
        <v>92</v>
      </c>
    </row>
    <row r="7024" spans="1:6" x14ac:dyDescent="0.25">
      <c r="A7024" s="22">
        <v>43423</v>
      </c>
      <c r="B7024" s="7">
        <v>0.02</v>
      </c>
      <c r="C7024" t="s">
        <v>7226</v>
      </c>
      <c r="D7024" t="s">
        <v>9</v>
      </c>
      <c r="E7024" t="s">
        <v>3901</v>
      </c>
      <c r="F7024" s="8">
        <v>92</v>
      </c>
    </row>
    <row r="7025" spans="1:6" x14ac:dyDescent="0.25">
      <c r="A7025" s="22">
        <v>43549</v>
      </c>
      <c r="B7025" s="7">
        <v>0.65</v>
      </c>
      <c r="C7025" t="s">
        <v>7226</v>
      </c>
      <c r="D7025" t="s">
        <v>7201</v>
      </c>
      <c r="E7025" t="s">
        <v>1564</v>
      </c>
      <c r="F7025" s="8">
        <v>92</v>
      </c>
    </row>
    <row r="7026" spans="1:6" x14ac:dyDescent="0.25">
      <c r="A7026" s="22">
        <v>43469</v>
      </c>
      <c r="B7026" s="7">
        <v>0.63</v>
      </c>
      <c r="C7026" t="s">
        <v>7229</v>
      </c>
      <c r="D7026" t="s">
        <v>9</v>
      </c>
      <c r="E7026" t="s">
        <v>5913</v>
      </c>
      <c r="F7026" s="8">
        <v>92</v>
      </c>
    </row>
    <row r="7027" spans="1:6" x14ac:dyDescent="0.25">
      <c r="A7027" s="22">
        <v>43507</v>
      </c>
      <c r="B7027" s="7">
        <v>0.2</v>
      </c>
      <c r="C7027" t="s">
        <v>7226</v>
      </c>
      <c r="D7027" t="s">
        <v>7203</v>
      </c>
      <c r="E7027" t="s">
        <v>3516</v>
      </c>
      <c r="F7027" s="8">
        <v>92</v>
      </c>
    </row>
    <row r="7028" spans="1:6" x14ac:dyDescent="0.25">
      <c r="A7028" s="22">
        <v>43420</v>
      </c>
      <c r="B7028" s="7">
        <v>0.25</v>
      </c>
      <c r="C7028" t="s">
        <v>7229</v>
      </c>
      <c r="D7028" t="s">
        <v>7201</v>
      </c>
      <c r="E7028" t="s">
        <v>6479</v>
      </c>
      <c r="F7028" s="8">
        <v>92</v>
      </c>
    </row>
    <row r="7029" spans="1:6" x14ac:dyDescent="0.25">
      <c r="A7029" s="22">
        <v>43521</v>
      </c>
      <c r="B7029" s="7">
        <v>0.16</v>
      </c>
      <c r="C7029" t="s">
        <v>7226</v>
      </c>
      <c r="D7029" t="s">
        <v>7202</v>
      </c>
      <c r="E7029" t="s">
        <v>6675</v>
      </c>
      <c r="F7029" s="8">
        <v>92</v>
      </c>
    </row>
    <row r="7030" spans="1:6" x14ac:dyDescent="0.25">
      <c r="A7030" s="22">
        <v>43440</v>
      </c>
      <c r="B7030" s="7">
        <v>0.57999999999999996</v>
      </c>
      <c r="C7030" t="s">
        <v>7232</v>
      </c>
      <c r="D7030" t="s">
        <v>7201</v>
      </c>
      <c r="E7030" t="s">
        <v>6200</v>
      </c>
      <c r="F7030" s="8">
        <v>92</v>
      </c>
    </row>
    <row r="7031" spans="1:6" x14ac:dyDescent="0.25">
      <c r="A7031" s="22">
        <v>43504</v>
      </c>
      <c r="B7031" s="7">
        <v>0.48</v>
      </c>
      <c r="C7031" t="s">
        <v>7229</v>
      </c>
      <c r="D7031" t="s">
        <v>7203</v>
      </c>
      <c r="E7031" t="s">
        <v>5262</v>
      </c>
      <c r="F7031" s="8">
        <v>92</v>
      </c>
    </row>
    <row r="7032" spans="1:6" x14ac:dyDescent="0.25">
      <c r="A7032" s="22">
        <v>43543</v>
      </c>
      <c r="B7032" s="7">
        <v>0.09</v>
      </c>
      <c r="C7032" t="s">
        <v>7231</v>
      </c>
      <c r="D7032" t="s">
        <v>9</v>
      </c>
      <c r="E7032" t="s">
        <v>6738</v>
      </c>
      <c r="F7032" s="8">
        <v>92</v>
      </c>
    </row>
    <row r="7033" spans="1:6" x14ac:dyDescent="0.25">
      <c r="A7033" s="22">
        <v>43420</v>
      </c>
      <c r="B7033" s="7">
        <v>0.95</v>
      </c>
      <c r="C7033" t="s">
        <v>7229</v>
      </c>
      <c r="D7033" t="s">
        <v>9</v>
      </c>
      <c r="E7033" t="s">
        <v>5485</v>
      </c>
      <c r="F7033" s="8">
        <v>92</v>
      </c>
    </row>
    <row r="7034" spans="1:6" x14ac:dyDescent="0.25">
      <c r="A7034" s="22">
        <v>43532</v>
      </c>
      <c r="B7034" s="7">
        <v>0.96</v>
      </c>
      <c r="C7034" t="s">
        <v>7229</v>
      </c>
      <c r="D7034" t="s">
        <v>7201</v>
      </c>
      <c r="E7034" t="s">
        <v>3753</v>
      </c>
      <c r="F7034" s="8">
        <v>92</v>
      </c>
    </row>
    <row r="7035" spans="1:6" x14ac:dyDescent="0.25">
      <c r="A7035" s="22">
        <v>43433</v>
      </c>
      <c r="B7035" s="7">
        <v>0.42</v>
      </c>
      <c r="C7035" t="s">
        <v>7232</v>
      </c>
      <c r="D7035" t="s">
        <v>7201</v>
      </c>
      <c r="E7035" t="s">
        <v>921</v>
      </c>
      <c r="F7035" s="8">
        <v>92</v>
      </c>
    </row>
    <row r="7036" spans="1:6" x14ac:dyDescent="0.25">
      <c r="A7036" s="22">
        <v>43434</v>
      </c>
      <c r="B7036" s="7">
        <v>0.02</v>
      </c>
      <c r="C7036" t="s">
        <v>7229</v>
      </c>
      <c r="D7036" t="s">
        <v>7201</v>
      </c>
      <c r="E7036" t="s">
        <v>5152</v>
      </c>
      <c r="F7036" s="8">
        <v>92</v>
      </c>
    </row>
    <row r="7037" spans="1:6" x14ac:dyDescent="0.25">
      <c r="A7037" s="22">
        <v>43517</v>
      </c>
      <c r="B7037" s="7">
        <v>0.23</v>
      </c>
      <c r="C7037" t="s">
        <v>7232</v>
      </c>
      <c r="D7037" t="s">
        <v>7200</v>
      </c>
      <c r="E7037" t="s">
        <v>5350</v>
      </c>
      <c r="F7037" s="8">
        <v>92</v>
      </c>
    </row>
    <row r="7038" spans="1:6" x14ac:dyDescent="0.25">
      <c r="A7038" s="22">
        <v>43455</v>
      </c>
      <c r="B7038" s="7">
        <v>0.96</v>
      </c>
      <c r="C7038" t="s">
        <v>7229</v>
      </c>
      <c r="D7038" t="s">
        <v>9</v>
      </c>
      <c r="E7038" t="s">
        <v>5573</v>
      </c>
      <c r="F7038" s="8">
        <v>92</v>
      </c>
    </row>
    <row r="7039" spans="1:6" x14ac:dyDescent="0.25">
      <c r="A7039" s="22">
        <v>43529</v>
      </c>
      <c r="B7039" s="7">
        <v>0.04</v>
      </c>
      <c r="C7039" t="s">
        <v>7231</v>
      </c>
      <c r="D7039" t="s">
        <v>7201</v>
      </c>
      <c r="E7039" t="s">
        <v>858</v>
      </c>
      <c r="F7039" s="8">
        <v>92</v>
      </c>
    </row>
    <row r="7040" spans="1:6" x14ac:dyDescent="0.25">
      <c r="A7040" s="22">
        <v>43427</v>
      </c>
      <c r="B7040" s="7">
        <v>0.18</v>
      </c>
      <c r="C7040" t="s">
        <v>7229</v>
      </c>
      <c r="D7040" t="s">
        <v>7200</v>
      </c>
      <c r="E7040" t="s">
        <v>5417</v>
      </c>
      <c r="F7040" s="8">
        <v>92</v>
      </c>
    </row>
    <row r="7041" spans="1:6" x14ac:dyDescent="0.25">
      <c r="A7041" s="22">
        <v>43438</v>
      </c>
      <c r="B7041" s="7">
        <v>0.13</v>
      </c>
      <c r="C7041" t="s">
        <v>7231</v>
      </c>
      <c r="D7041" t="s">
        <v>9</v>
      </c>
      <c r="E7041" t="s">
        <v>6643</v>
      </c>
      <c r="F7041" s="8">
        <v>92</v>
      </c>
    </row>
    <row r="7042" spans="1:6" x14ac:dyDescent="0.25">
      <c r="A7042" s="22">
        <v>43518</v>
      </c>
      <c r="B7042" s="7">
        <v>7.0000000000000007E-2</v>
      </c>
      <c r="C7042" t="s">
        <v>7229</v>
      </c>
      <c r="D7042" t="s">
        <v>7203</v>
      </c>
      <c r="E7042" t="s">
        <v>5261</v>
      </c>
      <c r="F7042" s="8">
        <v>92</v>
      </c>
    </row>
    <row r="7043" spans="1:6" x14ac:dyDescent="0.25">
      <c r="A7043" s="22">
        <v>43532</v>
      </c>
      <c r="B7043" s="7">
        <v>0.51</v>
      </c>
      <c r="C7043" t="s">
        <v>7229</v>
      </c>
      <c r="D7043" t="s">
        <v>9</v>
      </c>
      <c r="E7043" t="s">
        <v>5933</v>
      </c>
      <c r="F7043" s="8">
        <v>92</v>
      </c>
    </row>
    <row r="7044" spans="1:6" x14ac:dyDescent="0.25">
      <c r="A7044" s="22">
        <v>43438</v>
      </c>
      <c r="B7044" s="7">
        <v>0.71</v>
      </c>
      <c r="C7044" t="s">
        <v>7231</v>
      </c>
      <c r="D7044" t="s">
        <v>7200</v>
      </c>
      <c r="E7044" t="s">
        <v>6193</v>
      </c>
      <c r="F7044" s="8">
        <v>92</v>
      </c>
    </row>
    <row r="7045" spans="1:6" x14ac:dyDescent="0.25">
      <c r="A7045" s="22">
        <v>43543</v>
      </c>
      <c r="B7045" s="7">
        <v>0.66</v>
      </c>
      <c r="C7045" t="s">
        <v>7231</v>
      </c>
      <c r="D7045" t="s">
        <v>7200</v>
      </c>
      <c r="E7045" t="s">
        <v>6242</v>
      </c>
      <c r="F7045" s="8">
        <v>92</v>
      </c>
    </row>
    <row r="7046" spans="1:6" x14ac:dyDescent="0.25">
      <c r="A7046" s="22">
        <v>43437</v>
      </c>
      <c r="B7046" s="7">
        <v>0.26</v>
      </c>
      <c r="C7046" t="s">
        <v>7226</v>
      </c>
      <c r="D7046" t="s">
        <v>9</v>
      </c>
      <c r="E7046" t="s">
        <v>2164</v>
      </c>
      <c r="F7046" s="8">
        <v>92</v>
      </c>
    </row>
    <row r="7047" spans="1:6" x14ac:dyDescent="0.25">
      <c r="A7047" s="22">
        <v>43528</v>
      </c>
      <c r="B7047" s="7">
        <v>0.24</v>
      </c>
      <c r="C7047" t="s">
        <v>7226</v>
      </c>
      <c r="D7047" t="s">
        <v>7200</v>
      </c>
      <c r="E7047" t="s">
        <v>5146</v>
      </c>
      <c r="F7047" s="8">
        <v>92</v>
      </c>
    </row>
    <row r="7048" spans="1:6" x14ac:dyDescent="0.25">
      <c r="A7048" s="22">
        <v>43433</v>
      </c>
      <c r="B7048" s="7">
        <v>0.26</v>
      </c>
      <c r="C7048" t="s">
        <v>7232</v>
      </c>
      <c r="D7048" t="s">
        <v>7201</v>
      </c>
      <c r="E7048" t="s">
        <v>5751</v>
      </c>
      <c r="F7048" s="8">
        <v>92</v>
      </c>
    </row>
    <row r="7049" spans="1:6" x14ac:dyDescent="0.25">
      <c r="A7049" s="22">
        <v>43433</v>
      </c>
      <c r="B7049" s="7">
        <v>0.53</v>
      </c>
      <c r="C7049" t="s">
        <v>7232</v>
      </c>
      <c r="D7049" t="s">
        <v>9</v>
      </c>
      <c r="E7049" t="s">
        <v>6521</v>
      </c>
      <c r="F7049" s="8">
        <v>92</v>
      </c>
    </row>
    <row r="7050" spans="1:6" x14ac:dyDescent="0.25">
      <c r="A7050" s="22">
        <v>43473</v>
      </c>
      <c r="B7050" s="7">
        <v>0.56999999999999995</v>
      </c>
      <c r="C7050" t="s">
        <v>7231</v>
      </c>
      <c r="D7050" t="s">
        <v>7203</v>
      </c>
      <c r="E7050" t="s">
        <v>6147</v>
      </c>
      <c r="F7050" s="8">
        <v>92</v>
      </c>
    </row>
    <row r="7051" spans="1:6" x14ac:dyDescent="0.25">
      <c r="A7051" s="22">
        <v>43473</v>
      </c>
      <c r="B7051" s="7">
        <v>0.4</v>
      </c>
      <c r="C7051" t="s">
        <v>7231</v>
      </c>
      <c r="D7051" t="s">
        <v>9</v>
      </c>
      <c r="E7051" t="s">
        <v>6549</v>
      </c>
      <c r="F7051" s="8">
        <v>92</v>
      </c>
    </row>
    <row r="7052" spans="1:6" x14ac:dyDescent="0.25">
      <c r="A7052" s="22">
        <v>43510</v>
      </c>
      <c r="B7052" s="7">
        <v>0.05</v>
      </c>
      <c r="C7052" t="s">
        <v>7232</v>
      </c>
      <c r="D7052" t="s">
        <v>7200</v>
      </c>
      <c r="E7052" t="s">
        <v>7152</v>
      </c>
      <c r="F7052" s="8">
        <v>92</v>
      </c>
    </row>
    <row r="7053" spans="1:6" x14ac:dyDescent="0.25">
      <c r="A7053" s="22">
        <v>43427</v>
      </c>
      <c r="B7053" s="7">
        <v>0.28000000000000003</v>
      </c>
      <c r="C7053" t="s">
        <v>7229</v>
      </c>
      <c r="D7053" t="s">
        <v>9</v>
      </c>
      <c r="E7053" t="s">
        <v>5054</v>
      </c>
      <c r="F7053" s="8">
        <v>92</v>
      </c>
    </row>
    <row r="7054" spans="1:6" x14ac:dyDescent="0.25">
      <c r="A7054" s="22">
        <v>43434</v>
      </c>
      <c r="B7054" s="7">
        <v>0.18</v>
      </c>
      <c r="C7054" t="s">
        <v>7229</v>
      </c>
      <c r="D7054" t="s">
        <v>7201</v>
      </c>
      <c r="E7054" t="s">
        <v>4167</v>
      </c>
      <c r="F7054" s="8">
        <v>92</v>
      </c>
    </row>
    <row r="7055" spans="1:6" x14ac:dyDescent="0.25">
      <c r="A7055" s="22">
        <v>43524</v>
      </c>
      <c r="B7055" s="7">
        <v>0.38</v>
      </c>
      <c r="C7055" t="s">
        <v>7232</v>
      </c>
      <c r="D7055" t="s">
        <v>7201</v>
      </c>
      <c r="E7055" t="s">
        <v>6675</v>
      </c>
      <c r="F7055" s="8">
        <v>92</v>
      </c>
    </row>
    <row r="7056" spans="1:6" x14ac:dyDescent="0.25">
      <c r="A7056" s="22">
        <v>43454</v>
      </c>
      <c r="B7056" s="7">
        <v>0.75</v>
      </c>
      <c r="C7056" t="s">
        <v>7232</v>
      </c>
      <c r="D7056" t="s">
        <v>7202</v>
      </c>
      <c r="E7056" t="s">
        <v>5028</v>
      </c>
      <c r="F7056" s="8">
        <v>92</v>
      </c>
    </row>
    <row r="7057" spans="1:6" x14ac:dyDescent="0.25">
      <c r="A7057" s="22">
        <v>43536</v>
      </c>
      <c r="B7057" s="7">
        <v>0.82</v>
      </c>
      <c r="C7057" t="s">
        <v>7231</v>
      </c>
      <c r="D7057" t="s">
        <v>7201</v>
      </c>
      <c r="E7057" t="s">
        <v>5714</v>
      </c>
      <c r="F7057" s="8">
        <v>92</v>
      </c>
    </row>
    <row r="7058" spans="1:6" x14ac:dyDescent="0.25">
      <c r="A7058" s="22">
        <v>43437</v>
      </c>
      <c r="B7058" s="7">
        <v>0.86</v>
      </c>
      <c r="C7058" t="s">
        <v>7226</v>
      </c>
      <c r="D7058" t="s">
        <v>7201</v>
      </c>
      <c r="E7058" t="s">
        <v>490</v>
      </c>
      <c r="F7058" s="8">
        <v>92</v>
      </c>
    </row>
    <row r="7059" spans="1:6" x14ac:dyDescent="0.25">
      <c r="A7059" s="22">
        <v>43424</v>
      </c>
      <c r="B7059" s="7">
        <v>0.5</v>
      </c>
      <c r="C7059" t="s">
        <v>7231</v>
      </c>
      <c r="D7059" t="s">
        <v>7202</v>
      </c>
      <c r="E7059" t="s">
        <v>5579</v>
      </c>
      <c r="F7059" s="8">
        <v>92</v>
      </c>
    </row>
    <row r="7060" spans="1:6" x14ac:dyDescent="0.25">
      <c r="A7060" s="22">
        <v>43430</v>
      </c>
      <c r="B7060" s="7">
        <v>0.61</v>
      </c>
      <c r="C7060" t="s">
        <v>7226</v>
      </c>
      <c r="D7060" t="s">
        <v>7201</v>
      </c>
      <c r="E7060" t="s">
        <v>5830</v>
      </c>
      <c r="F7060" s="8">
        <v>92</v>
      </c>
    </row>
    <row r="7061" spans="1:6" x14ac:dyDescent="0.25">
      <c r="A7061" s="22">
        <v>43529</v>
      </c>
      <c r="B7061" s="7">
        <v>0.4</v>
      </c>
      <c r="C7061" t="s">
        <v>7231</v>
      </c>
      <c r="D7061" t="s">
        <v>7200</v>
      </c>
      <c r="E7061" t="s">
        <v>2227</v>
      </c>
      <c r="F7061" s="8">
        <v>92</v>
      </c>
    </row>
    <row r="7062" spans="1:6" x14ac:dyDescent="0.25">
      <c r="A7062" s="22">
        <v>43451</v>
      </c>
      <c r="B7062" s="7">
        <v>0.75</v>
      </c>
      <c r="C7062" t="s">
        <v>7226</v>
      </c>
      <c r="D7062" t="s">
        <v>9</v>
      </c>
      <c r="E7062" t="s">
        <v>5154</v>
      </c>
      <c r="F7062" s="8">
        <v>92</v>
      </c>
    </row>
    <row r="7063" spans="1:6" x14ac:dyDescent="0.25">
      <c r="A7063" s="22">
        <v>43490</v>
      </c>
      <c r="B7063" s="7">
        <v>0.91</v>
      </c>
      <c r="C7063" t="s">
        <v>7229</v>
      </c>
      <c r="D7063" t="s">
        <v>9</v>
      </c>
      <c r="E7063" t="s">
        <v>1728</v>
      </c>
      <c r="F7063" s="8">
        <v>92</v>
      </c>
    </row>
    <row r="7064" spans="1:6" x14ac:dyDescent="0.25">
      <c r="A7064" s="22">
        <v>43546</v>
      </c>
      <c r="B7064" s="7">
        <v>0.75</v>
      </c>
      <c r="C7064" t="s">
        <v>7229</v>
      </c>
      <c r="D7064" t="s">
        <v>7202</v>
      </c>
      <c r="E7064" t="s">
        <v>5400</v>
      </c>
      <c r="F7064" s="8">
        <v>92</v>
      </c>
    </row>
    <row r="7065" spans="1:6" x14ac:dyDescent="0.25">
      <c r="A7065" s="22">
        <v>43423</v>
      </c>
      <c r="B7065" s="7">
        <v>0.77</v>
      </c>
      <c r="C7065" t="s">
        <v>7226</v>
      </c>
      <c r="D7065" t="s">
        <v>9</v>
      </c>
      <c r="E7065" t="s">
        <v>5145</v>
      </c>
      <c r="F7065" s="8">
        <v>92</v>
      </c>
    </row>
    <row r="7066" spans="1:6" x14ac:dyDescent="0.25">
      <c r="A7066" s="22">
        <v>43444</v>
      </c>
      <c r="B7066" s="7">
        <v>0.98</v>
      </c>
      <c r="C7066" t="s">
        <v>7226</v>
      </c>
      <c r="D7066" t="s">
        <v>9</v>
      </c>
      <c r="E7066" t="s">
        <v>5180</v>
      </c>
      <c r="F7066" s="8">
        <v>92</v>
      </c>
    </row>
    <row r="7067" spans="1:6" x14ac:dyDescent="0.25">
      <c r="A7067" s="22">
        <v>43420</v>
      </c>
      <c r="B7067" s="7">
        <v>0.4</v>
      </c>
      <c r="C7067" t="s">
        <v>7229</v>
      </c>
      <c r="D7067" t="s">
        <v>9</v>
      </c>
      <c r="E7067" t="s">
        <v>169</v>
      </c>
      <c r="F7067" s="8">
        <v>92</v>
      </c>
    </row>
    <row r="7068" spans="1:6" x14ac:dyDescent="0.25">
      <c r="A7068" s="22">
        <v>43504</v>
      </c>
      <c r="B7068" s="7">
        <v>0.86</v>
      </c>
      <c r="C7068" t="s">
        <v>7229</v>
      </c>
      <c r="D7068" t="s">
        <v>7201</v>
      </c>
      <c r="E7068" t="s">
        <v>5615</v>
      </c>
      <c r="F7068" s="8">
        <v>92</v>
      </c>
    </row>
    <row r="7069" spans="1:6" x14ac:dyDescent="0.25">
      <c r="A7069" s="22">
        <v>43494</v>
      </c>
      <c r="B7069" s="7">
        <v>0.31</v>
      </c>
      <c r="C7069" t="s">
        <v>7231</v>
      </c>
      <c r="D7069" t="s">
        <v>7200</v>
      </c>
      <c r="E7069" t="s">
        <v>5751</v>
      </c>
      <c r="F7069" s="8">
        <v>92</v>
      </c>
    </row>
    <row r="7070" spans="1:6" x14ac:dyDescent="0.25">
      <c r="A7070" s="22">
        <v>43553</v>
      </c>
      <c r="B7070" s="7">
        <v>0.24</v>
      </c>
      <c r="C7070" t="s">
        <v>7229</v>
      </c>
      <c r="D7070" t="s">
        <v>7201</v>
      </c>
      <c r="E7070" t="s">
        <v>5167</v>
      </c>
      <c r="F7070" s="8">
        <v>92</v>
      </c>
    </row>
    <row r="7071" spans="1:6" x14ac:dyDescent="0.25">
      <c r="A7071" s="22">
        <v>43550</v>
      </c>
      <c r="B7071" s="7">
        <v>0.19</v>
      </c>
      <c r="C7071" t="s">
        <v>7231</v>
      </c>
      <c r="D7071" t="s">
        <v>7201</v>
      </c>
      <c r="E7071" t="s">
        <v>5522</v>
      </c>
      <c r="F7071" s="8">
        <v>92</v>
      </c>
    </row>
    <row r="7072" spans="1:6" x14ac:dyDescent="0.25">
      <c r="A7072" s="22">
        <v>43525</v>
      </c>
      <c r="B7072" s="7">
        <v>0.93</v>
      </c>
      <c r="C7072" t="s">
        <v>7229</v>
      </c>
      <c r="D7072" t="s">
        <v>7203</v>
      </c>
      <c r="E7072" t="s">
        <v>5227</v>
      </c>
      <c r="F7072" s="8">
        <v>92</v>
      </c>
    </row>
    <row r="7073" spans="1:6" x14ac:dyDescent="0.25">
      <c r="A7073" s="22">
        <v>43483</v>
      </c>
      <c r="B7073" s="7">
        <v>0.53</v>
      </c>
      <c r="C7073" t="s">
        <v>7229</v>
      </c>
      <c r="D7073" t="s">
        <v>7201</v>
      </c>
      <c r="E7073" t="s">
        <v>1720</v>
      </c>
      <c r="F7073" s="8">
        <v>92</v>
      </c>
    </row>
    <row r="7074" spans="1:6" x14ac:dyDescent="0.25">
      <c r="A7074" s="22">
        <v>43476</v>
      </c>
      <c r="B7074" s="7">
        <v>0.27</v>
      </c>
      <c r="C7074" t="s">
        <v>7229</v>
      </c>
      <c r="D7074" t="s">
        <v>7202</v>
      </c>
      <c r="E7074" t="s">
        <v>5992</v>
      </c>
      <c r="F7074" s="8">
        <v>92</v>
      </c>
    </row>
    <row r="7075" spans="1:6" x14ac:dyDescent="0.25">
      <c r="A7075" s="22">
        <v>43532</v>
      </c>
      <c r="B7075" s="7">
        <v>0.73</v>
      </c>
      <c r="C7075" t="s">
        <v>7229</v>
      </c>
      <c r="D7075" t="s">
        <v>9</v>
      </c>
      <c r="E7075" t="s">
        <v>5437</v>
      </c>
      <c r="F7075" s="8">
        <v>92</v>
      </c>
    </row>
    <row r="7076" spans="1:6" x14ac:dyDescent="0.25">
      <c r="A7076" s="22">
        <v>43517</v>
      </c>
      <c r="B7076" s="7">
        <v>0.28999999999999998</v>
      </c>
      <c r="C7076" t="s">
        <v>7232</v>
      </c>
      <c r="D7076" t="s">
        <v>7200</v>
      </c>
      <c r="E7076" t="s">
        <v>5037</v>
      </c>
      <c r="F7076" s="8">
        <v>92</v>
      </c>
    </row>
    <row r="7077" spans="1:6" x14ac:dyDescent="0.25">
      <c r="A7077" s="22">
        <v>43431</v>
      </c>
      <c r="B7077" s="7">
        <v>0.24</v>
      </c>
      <c r="C7077" t="s">
        <v>7231</v>
      </c>
      <c r="D7077" t="s">
        <v>9</v>
      </c>
      <c r="E7077" t="s">
        <v>6437</v>
      </c>
      <c r="F7077" s="8">
        <v>92</v>
      </c>
    </row>
    <row r="7078" spans="1:6" x14ac:dyDescent="0.25">
      <c r="A7078" s="22">
        <v>43489</v>
      </c>
      <c r="B7078" s="7">
        <v>0.57999999999999996</v>
      </c>
      <c r="C7078" t="s">
        <v>7232</v>
      </c>
      <c r="D7078" t="s">
        <v>7200</v>
      </c>
      <c r="E7078" t="s">
        <v>6435</v>
      </c>
      <c r="F7078" s="8">
        <v>92</v>
      </c>
    </row>
    <row r="7079" spans="1:6" x14ac:dyDescent="0.25">
      <c r="A7079" s="22">
        <v>43444</v>
      </c>
      <c r="B7079" s="7">
        <v>0.19</v>
      </c>
      <c r="C7079" t="s">
        <v>7226</v>
      </c>
      <c r="D7079" t="s">
        <v>9</v>
      </c>
      <c r="E7079" t="s">
        <v>2748</v>
      </c>
      <c r="F7079" s="8">
        <v>92</v>
      </c>
    </row>
    <row r="7080" spans="1:6" x14ac:dyDescent="0.25">
      <c r="A7080" s="22">
        <v>43542</v>
      </c>
      <c r="B7080" s="7">
        <v>0.68</v>
      </c>
      <c r="C7080" t="s">
        <v>7226</v>
      </c>
      <c r="D7080" t="s">
        <v>7201</v>
      </c>
      <c r="E7080" t="s">
        <v>6716</v>
      </c>
      <c r="F7080" s="8">
        <v>92</v>
      </c>
    </row>
    <row r="7081" spans="1:6" x14ac:dyDescent="0.25">
      <c r="A7081" s="22">
        <v>43482</v>
      </c>
      <c r="B7081" s="7">
        <v>0.19</v>
      </c>
      <c r="C7081" t="s">
        <v>7232</v>
      </c>
      <c r="D7081" t="s">
        <v>7200</v>
      </c>
      <c r="E7081" t="s">
        <v>6538</v>
      </c>
      <c r="F7081" s="8">
        <v>92</v>
      </c>
    </row>
    <row r="7082" spans="1:6" x14ac:dyDescent="0.25">
      <c r="A7082" s="22">
        <v>43440</v>
      </c>
      <c r="B7082" s="7">
        <v>0.08</v>
      </c>
      <c r="C7082" t="s">
        <v>7232</v>
      </c>
      <c r="D7082" t="s">
        <v>7201</v>
      </c>
      <c r="E7082" t="s">
        <v>6009</v>
      </c>
      <c r="F7082" s="8">
        <v>92</v>
      </c>
    </row>
    <row r="7083" spans="1:6" x14ac:dyDescent="0.25">
      <c r="A7083" s="22">
        <v>43427</v>
      </c>
      <c r="B7083" s="7">
        <v>0.23</v>
      </c>
      <c r="C7083" t="s">
        <v>7229</v>
      </c>
      <c r="D7083" t="s">
        <v>9</v>
      </c>
      <c r="E7083" t="s">
        <v>5948</v>
      </c>
      <c r="F7083" s="8">
        <v>92</v>
      </c>
    </row>
    <row r="7084" spans="1:6" x14ac:dyDescent="0.25">
      <c r="A7084" s="22">
        <v>43511</v>
      </c>
      <c r="B7084" s="7">
        <v>0.6</v>
      </c>
      <c r="C7084" t="s">
        <v>7229</v>
      </c>
      <c r="D7084" t="s">
        <v>9</v>
      </c>
      <c r="E7084" t="s">
        <v>5975</v>
      </c>
      <c r="F7084" s="8">
        <v>92</v>
      </c>
    </row>
    <row r="7085" spans="1:6" x14ac:dyDescent="0.25">
      <c r="A7085" s="22">
        <v>43538</v>
      </c>
      <c r="B7085" s="7">
        <v>0.14000000000000001</v>
      </c>
      <c r="C7085" t="s">
        <v>7232</v>
      </c>
      <c r="D7085" t="s">
        <v>7201</v>
      </c>
      <c r="E7085" t="s">
        <v>885</v>
      </c>
      <c r="F7085" s="8">
        <v>92</v>
      </c>
    </row>
    <row r="7086" spans="1:6" x14ac:dyDescent="0.25">
      <c r="A7086" s="22">
        <v>43543</v>
      </c>
      <c r="B7086" s="7">
        <v>0.47</v>
      </c>
      <c r="C7086" t="s">
        <v>7231</v>
      </c>
      <c r="D7086" t="s">
        <v>7202</v>
      </c>
      <c r="E7086" t="s">
        <v>7064</v>
      </c>
      <c r="F7086" s="8">
        <v>92</v>
      </c>
    </row>
    <row r="7087" spans="1:6" x14ac:dyDescent="0.25">
      <c r="A7087" s="22">
        <v>43445</v>
      </c>
      <c r="B7087" s="7">
        <v>0.12</v>
      </c>
      <c r="C7087" t="s">
        <v>7231</v>
      </c>
      <c r="D7087" t="s">
        <v>9</v>
      </c>
      <c r="E7087" t="s">
        <v>5084</v>
      </c>
      <c r="F7087" s="8">
        <v>92</v>
      </c>
    </row>
    <row r="7088" spans="1:6" x14ac:dyDescent="0.25">
      <c r="A7088" s="22">
        <v>43510</v>
      </c>
      <c r="B7088" s="7">
        <v>0.27</v>
      </c>
      <c r="C7088" t="s">
        <v>7232</v>
      </c>
      <c r="D7088" t="s">
        <v>7202</v>
      </c>
      <c r="E7088" t="s">
        <v>4323</v>
      </c>
      <c r="F7088" s="8">
        <v>92</v>
      </c>
    </row>
    <row r="7089" spans="1:6" x14ac:dyDescent="0.25">
      <c r="A7089" s="22">
        <v>43511</v>
      </c>
      <c r="B7089" s="7">
        <v>0.47</v>
      </c>
      <c r="C7089" t="s">
        <v>7229</v>
      </c>
      <c r="D7089" t="s">
        <v>9</v>
      </c>
      <c r="E7089" t="s">
        <v>2761</v>
      </c>
      <c r="F7089" s="8">
        <v>92</v>
      </c>
    </row>
    <row r="7090" spans="1:6" x14ac:dyDescent="0.25">
      <c r="A7090" s="22">
        <v>43539</v>
      </c>
      <c r="B7090" s="7">
        <v>0.05</v>
      </c>
      <c r="C7090" t="s">
        <v>7229</v>
      </c>
      <c r="D7090" t="s">
        <v>7201</v>
      </c>
      <c r="E7090" t="s">
        <v>5453</v>
      </c>
      <c r="F7090" s="8">
        <v>92</v>
      </c>
    </row>
    <row r="7091" spans="1:6" x14ac:dyDescent="0.25">
      <c r="A7091" s="22">
        <v>43515</v>
      </c>
      <c r="B7091" s="7">
        <v>0.56000000000000005</v>
      </c>
      <c r="C7091" t="s">
        <v>7231</v>
      </c>
      <c r="D7091" t="s">
        <v>7200</v>
      </c>
      <c r="E7091" t="s">
        <v>6542</v>
      </c>
      <c r="F7091" s="8">
        <v>92</v>
      </c>
    </row>
    <row r="7092" spans="1:6" x14ac:dyDescent="0.25">
      <c r="A7092" s="22">
        <v>43496</v>
      </c>
      <c r="B7092" s="7">
        <v>0.99</v>
      </c>
      <c r="C7092" t="s">
        <v>7232</v>
      </c>
      <c r="D7092" t="s">
        <v>7202</v>
      </c>
      <c r="E7092" t="s">
        <v>7063</v>
      </c>
      <c r="F7092" s="8">
        <v>92</v>
      </c>
    </row>
    <row r="7093" spans="1:6" x14ac:dyDescent="0.25">
      <c r="A7093" s="22">
        <v>43542</v>
      </c>
      <c r="B7093" s="7">
        <v>0.46</v>
      </c>
      <c r="C7093" t="s">
        <v>7226</v>
      </c>
      <c r="D7093" t="s">
        <v>7200</v>
      </c>
      <c r="E7093" t="s">
        <v>5520</v>
      </c>
      <c r="F7093" s="8">
        <v>92</v>
      </c>
    </row>
    <row r="7094" spans="1:6" x14ac:dyDescent="0.25">
      <c r="A7094" s="22">
        <v>43487</v>
      </c>
      <c r="B7094" s="7">
        <v>0.86</v>
      </c>
      <c r="C7094" t="s">
        <v>7231</v>
      </c>
      <c r="D7094" t="s">
        <v>7200</v>
      </c>
      <c r="E7094" t="s">
        <v>5728</v>
      </c>
      <c r="F7094" s="8">
        <v>92</v>
      </c>
    </row>
    <row r="7095" spans="1:6" x14ac:dyDescent="0.25">
      <c r="A7095" s="22">
        <v>43433</v>
      </c>
      <c r="B7095" s="7">
        <v>7.0000000000000007E-2</v>
      </c>
      <c r="C7095" t="s">
        <v>7232</v>
      </c>
      <c r="D7095" t="s">
        <v>7201</v>
      </c>
      <c r="E7095" t="s">
        <v>5629</v>
      </c>
      <c r="F7095" s="8">
        <v>92</v>
      </c>
    </row>
    <row r="7096" spans="1:6" x14ac:dyDescent="0.25">
      <c r="A7096" s="22">
        <v>43510</v>
      </c>
      <c r="B7096" s="7">
        <v>0.71</v>
      </c>
      <c r="C7096" t="s">
        <v>7232</v>
      </c>
      <c r="D7096" t="s">
        <v>7202</v>
      </c>
      <c r="E7096" t="s">
        <v>5831</v>
      </c>
      <c r="F7096" s="8">
        <v>92</v>
      </c>
    </row>
    <row r="7097" spans="1:6" x14ac:dyDescent="0.25">
      <c r="A7097" s="22">
        <v>43468</v>
      </c>
      <c r="B7097" s="7">
        <v>0.68</v>
      </c>
      <c r="C7097" t="s">
        <v>7232</v>
      </c>
      <c r="D7097" t="s">
        <v>9</v>
      </c>
      <c r="E7097" t="s">
        <v>5905</v>
      </c>
      <c r="F7097" s="8">
        <v>92</v>
      </c>
    </row>
    <row r="7098" spans="1:6" x14ac:dyDescent="0.25">
      <c r="A7098" s="22">
        <v>43438</v>
      </c>
      <c r="B7098" s="7">
        <v>0.6</v>
      </c>
      <c r="C7098" t="s">
        <v>7231</v>
      </c>
      <c r="D7098" t="s">
        <v>9</v>
      </c>
      <c r="E7098" t="s">
        <v>7106</v>
      </c>
      <c r="F7098" s="8">
        <v>92</v>
      </c>
    </row>
    <row r="7099" spans="1:6" x14ac:dyDescent="0.25">
      <c r="A7099" s="22">
        <v>43445</v>
      </c>
      <c r="B7099" s="7">
        <v>0.68</v>
      </c>
      <c r="C7099" t="s">
        <v>7231</v>
      </c>
      <c r="D7099" t="s">
        <v>9</v>
      </c>
      <c r="E7099" t="s">
        <v>5169</v>
      </c>
      <c r="F7099" s="8">
        <v>92</v>
      </c>
    </row>
    <row r="7100" spans="1:6" x14ac:dyDescent="0.25">
      <c r="A7100" s="22">
        <v>43497</v>
      </c>
      <c r="B7100" s="7">
        <v>0.77</v>
      </c>
      <c r="C7100" t="s">
        <v>7229</v>
      </c>
      <c r="D7100" t="s">
        <v>7201</v>
      </c>
      <c r="E7100" t="s">
        <v>6699</v>
      </c>
      <c r="F7100" s="8">
        <v>92</v>
      </c>
    </row>
    <row r="7101" spans="1:6" x14ac:dyDescent="0.25">
      <c r="A7101" s="22">
        <v>43486</v>
      </c>
      <c r="B7101" s="7">
        <v>0.2</v>
      </c>
      <c r="C7101" t="s">
        <v>7226</v>
      </c>
      <c r="D7101" t="s">
        <v>7203</v>
      </c>
      <c r="E7101" t="s">
        <v>6460</v>
      </c>
      <c r="F7101" s="8">
        <v>92</v>
      </c>
    </row>
    <row r="7102" spans="1:6" x14ac:dyDescent="0.25">
      <c r="A7102" s="22">
        <v>43458</v>
      </c>
      <c r="B7102" s="7">
        <v>0.81</v>
      </c>
      <c r="C7102" t="s">
        <v>7226</v>
      </c>
      <c r="D7102" t="s">
        <v>7203</v>
      </c>
      <c r="E7102" t="s">
        <v>6542</v>
      </c>
      <c r="F7102" s="8">
        <v>92</v>
      </c>
    </row>
    <row r="7103" spans="1:6" x14ac:dyDescent="0.25">
      <c r="A7103" s="22">
        <v>43538</v>
      </c>
      <c r="B7103" s="7">
        <v>0.62</v>
      </c>
      <c r="C7103" t="s">
        <v>7232</v>
      </c>
      <c r="D7103" t="s">
        <v>7200</v>
      </c>
      <c r="E7103" t="s">
        <v>3730</v>
      </c>
      <c r="F7103" s="8">
        <v>92</v>
      </c>
    </row>
    <row r="7104" spans="1:6" x14ac:dyDescent="0.25">
      <c r="A7104" s="22">
        <v>43497</v>
      </c>
      <c r="B7104" s="7">
        <v>0.56000000000000005</v>
      </c>
      <c r="C7104" t="s">
        <v>7229</v>
      </c>
      <c r="D7104" t="s">
        <v>7203</v>
      </c>
      <c r="E7104" t="s">
        <v>6117</v>
      </c>
      <c r="F7104" s="8">
        <v>92</v>
      </c>
    </row>
    <row r="7105" spans="1:6" x14ac:dyDescent="0.25">
      <c r="A7105" s="22">
        <v>43493</v>
      </c>
      <c r="B7105" s="7">
        <v>0.75</v>
      </c>
      <c r="C7105" t="s">
        <v>7226</v>
      </c>
      <c r="D7105" t="s">
        <v>7202</v>
      </c>
      <c r="E7105" t="s">
        <v>3925</v>
      </c>
      <c r="F7105" s="8">
        <v>92</v>
      </c>
    </row>
    <row r="7106" spans="1:6" x14ac:dyDescent="0.25">
      <c r="A7106" s="22">
        <v>43545</v>
      </c>
      <c r="B7106" s="7">
        <v>0.21</v>
      </c>
      <c r="C7106" t="s">
        <v>7232</v>
      </c>
      <c r="D7106" t="s">
        <v>7201</v>
      </c>
      <c r="E7106" t="s">
        <v>5467</v>
      </c>
      <c r="F7106" s="8">
        <v>92</v>
      </c>
    </row>
    <row r="7107" spans="1:6" x14ac:dyDescent="0.25">
      <c r="A7107" s="22">
        <v>43490</v>
      </c>
      <c r="B7107" s="7">
        <v>0.89</v>
      </c>
      <c r="C7107" t="s">
        <v>7229</v>
      </c>
      <c r="D7107" t="s">
        <v>7201</v>
      </c>
      <c r="E7107" t="s">
        <v>6908</v>
      </c>
      <c r="F7107" s="8">
        <v>92</v>
      </c>
    </row>
    <row r="7108" spans="1:6" x14ac:dyDescent="0.25">
      <c r="A7108" s="22">
        <v>43543</v>
      </c>
      <c r="B7108" s="7">
        <v>0.83</v>
      </c>
      <c r="C7108" t="s">
        <v>7231</v>
      </c>
      <c r="D7108" t="s">
        <v>9</v>
      </c>
      <c r="E7108" t="s">
        <v>6711</v>
      </c>
      <c r="F7108" s="8">
        <v>92</v>
      </c>
    </row>
    <row r="7109" spans="1:6" x14ac:dyDescent="0.25">
      <c r="A7109" s="22">
        <v>43486</v>
      </c>
      <c r="B7109" s="7">
        <v>0.59</v>
      </c>
      <c r="C7109" t="s">
        <v>7226</v>
      </c>
      <c r="D7109" t="s">
        <v>9</v>
      </c>
      <c r="E7109" t="s">
        <v>6497</v>
      </c>
      <c r="F7109" s="8">
        <v>92</v>
      </c>
    </row>
    <row r="7110" spans="1:6" x14ac:dyDescent="0.25">
      <c r="A7110" s="22">
        <v>43486</v>
      </c>
      <c r="B7110" s="7">
        <v>0.8</v>
      </c>
      <c r="C7110" t="s">
        <v>7226</v>
      </c>
      <c r="D7110" t="s">
        <v>7201</v>
      </c>
      <c r="E7110" t="s">
        <v>5152</v>
      </c>
      <c r="F7110" s="8">
        <v>92</v>
      </c>
    </row>
    <row r="7111" spans="1:6" x14ac:dyDescent="0.25">
      <c r="A7111" s="22">
        <v>43420</v>
      </c>
      <c r="B7111" s="7">
        <v>0.69</v>
      </c>
      <c r="C7111" t="s">
        <v>7229</v>
      </c>
      <c r="D7111" t="s">
        <v>7200</v>
      </c>
      <c r="E7111" t="s">
        <v>4323</v>
      </c>
      <c r="F7111" s="8">
        <v>92</v>
      </c>
    </row>
    <row r="7112" spans="1:6" x14ac:dyDescent="0.25">
      <c r="A7112" s="22">
        <v>43493</v>
      </c>
      <c r="B7112" s="7">
        <v>0.12</v>
      </c>
      <c r="C7112" t="s">
        <v>7226</v>
      </c>
      <c r="D7112" t="s">
        <v>7201</v>
      </c>
      <c r="E7112" t="s">
        <v>5288</v>
      </c>
      <c r="F7112" s="8">
        <v>92</v>
      </c>
    </row>
    <row r="7113" spans="1:6" x14ac:dyDescent="0.25">
      <c r="A7113" s="22">
        <v>43469</v>
      </c>
      <c r="B7113" s="7">
        <v>0.95</v>
      </c>
      <c r="C7113" t="s">
        <v>7229</v>
      </c>
      <c r="D7113" t="s">
        <v>9</v>
      </c>
      <c r="E7113" t="s">
        <v>4260</v>
      </c>
      <c r="F7113" s="8">
        <v>92</v>
      </c>
    </row>
    <row r="7114" spans="1:6" x14ac:dyDescent="0.25">
      <c r="A7114" s="22">
        <v>43510</v>
      </c>
      <c r="B7114" s="7">
        <v>0.87</v>
      </c>
      <c r="C7114" t="s">
        <v>7232</v>
      </c>
      <c r="D7114" t="s">
        <v>7200</v>
      </c>
      <c r="E7114" t="s">
        <v>56</v>
      </c>
      <c r="F7114" s="8">
        <v>92</v>
      </c>
    </row>
    <row r="7115" spans="1:6" x14ac:dyDescent="0.25">
      <c r="A7115" s="22">
        <v>43494</v>
      </c>
      <c r="B7115" s="7">
        <v>0.27</v>
      </c>
      <c r="C7115" t="s">
        <v>7231</v>
      </c>
      <c r="D7115" t="s">
        <v>9</v>
      </c>
      <c r="E7115" t="s">
        <v>5154</v>
      </c>
      <c r="F7115" s="8">
        <v>92</v>
      </c>
    </row>
    <row r="7116" spans="1:6" x14ac:dyDescent="0.25">
      <c r="A7116" s="22">
        <v>43497</v>
      </c>
      <c r="B7116" s="7">
        <v>0.75</v>
      </c>
      <c r="C7116" t="s">
        <v>7229</v>
      </c>
      <c r="D7116" t="s">
        <v>7202</v>
      </c>
      <c r="E7116" t="s">
        <v>5276</v>
      </c>
      <c r="F7116" s="8">
        <v>92</v>
      </c>
    </row>
    <row r="7117" spans="1:6" x14ac:dyDescent="0.25">
      <c r="A7117" s="22">
        <v>43451</v>
      </c>
      <c r="B7117" s="7">
        <v>0.6</v>
      </c>
      <c r="C7117" t="s">
        <v>7226</v>
      </c>
      <c r="D7117" t="s">
        <v>7201</v>
      </c>
      <c r="E7117" t="s">
        <v>5208</v>
      </c>
      <c r="F7117" s="8">
        <v>92</v>
      </c>
    </row>
    <row r="7118" spans="1:6" x14ac:dyDescent="0.25">
      <c r="A7118" s="22">
        <v>43521</v>
      </c>
      <c r="B7118" s="7">
        <v>0.55000000000000004</v>
      </c>
      <c r="C7118" t="s">
        <v>7226</v>
      </c>
      <c r="D7118" t="s">
        <v>7200</v>
      </c>
      <c r="E7118" t="s">
        <v>6229</v>
      </c>
      <c r="F7118" s="8">
        <v>92</v>
      </c>
    </row>
    <row r="7119" spans="1:6" x14ac:dyDescent="0.25">
      <c r="A7119" s="22">
        <v>43501</v>
      </c>
      <c r="B7119" s="7">
        <v>0.64</v>
      </c>
      <c r="C7119" t="s">
        <v>7231</v>
      </c>
      <c r="D7119" t="s">
        <v>7201</v>
      </c>
      <c r="E7119" t="s">
        <v>6074</v>
      </c>
      <c r="F7119" s="8">
        <v>92</v>
      </c>
    </row>
    <row r="7120" spans="1:6" x14ac:dyDescent="0.25">
      <c r="A7120" s="22">
        <v>43525</v>
      </c>
      <c r="B7120" s="7">
        <v>0.79</v>
      </c>
      <c r="C7120" t="s">
        <v>7229</v>
      </c>
      <c r="D7120" t="s">
        <v>7200</v>
      </c>
      <c r="E7120" t="s">
        <v>6316</v>
      </c>
      <c r="F7120" s="8">
        <v>92</v>
      </c>
    </row>
    <row r="7121" spans="1:6" x14ac:dyDescent="0.25">
      <c r="A7121" s="22">
        <v>43461</v>
      </c>
      <c r="B7121" s="7">
        <v>0.01</v>
      </c>
      <c r="C7121" t="s">
        <v>7232</v>
      </c>
      <c r="D7121" t="s">
        <v>7201</v>
      </c>
      <c r="E7121" t="s">
        <v>6741</v>
      </c>
      <c r="F7121" s="8">
        <v>92</v>
      </c>
    </row>
    <row r="7122" spans="1:6" x14ac:dyDescent="0.25">
      <c r="A7122" s="22">
        <v>43433</v>
      </c>
      <c r="B7122" s="7">
        <v>0.2</v>
      </c>
      <c r="C7122" t="s">
        <v>7232</v>
      </c>
      <c r="D7122" t="s">
        <v>9</v>
      </c>
      <c r="E7122" t="s">
        <v>5953</v>
      </c>
      <c r="F7122" s="8">
        <v>92</v>
      </c>
    </row>
    <row r="7123" spans="1:6" x14ac:dyDescent="0.25">
      <c r="A7123" s="22">
        <v>43440</v>
      </c>
      <c r="B7123" s="7">
        <v>0.76</v>
      </c>
      <c r="C7123" t="s">
        <v>7232</v>
      </c>
      <c r="D7123" t="s">
        <v>7200</v>
      </c>
      <c r="E7123" t="s">
        <v>6329</v>
      </c>
      <c r="F7123" s="8">
        <v>92</v>
      </c>
    </row>
    <row r="7124" spans="1:6" x14ac:dyDescent="0.25">
      <c r="A7124" s="22">
        <v>43482</v>
      </c>
      <c r="B7124" s="7">
        <v>0.69</v>
      </c>
      <c r="C7124" t="s">
        <v>7232</v>
      </c>
      <c r="D7124" t="s">
        <v>9</v>
      </c>
      <c r="E7124" t="s">
        <v>5834</v>
      </c>
      <c r="F7124" s="8">
        <v>92</v>
      </c>
    </row>
    <row r="7125" spans="1:6" x14ac:dyDescent="0.25">
      <c r="A7125" s="22">
        <v>43494</v>
      </c>
      <c r="B7125" s="7">
        <v>0.86</v>
      </c>
      <c r="C7125" t="s">
        <v>7231</v>
      </c>
      <c r="D7125" t="s">
        <v>7200</v>
      </c>
      <c r="E7125" t="s">
        <v>6809</v>
      </c>
      <c r="F7125" s="8">
        <v>92</v>
      </c>
    </row>
    <row r="7126" spans="1:6" x14ac:dyDescent="0.25">
      <c r="A7126" s="22">
        <v>43545</v>
      </c>
      <c r="B7126" s="7">
        <v>0.14000000000000001</v>
      </c>
      <c r="C7126" t="s">
        <v>7232</v>
      </c>
      <c r="D7126" t="s">
        <v>7202</v>
      </c>
      <c r="E7126" t="s">
        <v>5499</v>
      </c>
      <c r="F7126" s="8">
        <v>92</v>
      </c>
    </row>
    <row r="7127" spans="1:6" x14ac:dyDescent="0.25">
      <c r="A7127" s="22">
        <v>43486</v>
      </c>
      <c r="B7127" s="7">
        <v>0.28999999999999998</v>
      </c>
      <c r="C7127" t="s">
        <v>7226</v>
      </c>
      <c r="D7127" t="s">
        <v>9</v>
      </c>
      <c r="E7127" t="s">
        <v>4286</v>
      </c>
      <c r="F7127" s="8">
        <v>92</v>
      </c>
    </row>
    <row r="7128" spans="1:6" x14ac:dyDescent="0.25">
      <c r="A7128" s="22">
        <v>43532</v>
      </c>
      <c r="B7128" s="7">
        <v>0.11</v>
      </c>
      <c r="C7128" t="s">
        <v>7229</v>
      </c>
      <c r="D7128" t="s">
        <v>9</v>
      </c>
      <c r="E7128" t="s">
        <v>5677</v>
      </c>
      <c r="F7128" s="8">
        <v>92</v>
      </c>
    </row>
    <row r="7129" spans="1:6" x14ac:dyDescent="0.25">
      <c r="A7129" s="22">
        <v>43076</v>
      </c>
      <c r="B7129" s="7">
        <v>0.04</v>
      </c>
      <c r="C7129" t="s">
        <v>7229</v>
      </c>
      <c r="D7129" t="s">
        <v>9</v>
      </c>
      <c r="E7129" t="s">
        <v>4517</v>
      </c>
      <c r="F7129" s="8">
        <v>92</v>
      </c>
    </row>
    <row r="7130" spans="1:6" x14ac:dyDescent="0.25">
      <c r="A7130" s="22">
        <v>43059</v>
      </c>
      <c r="B7130" s="7">
        <v>7.0000000000000007E-2</v>
      </c>
      <c r="C7130" t="s">
        <v>7231</v>
      </c>
      <c r="D7130" t="s">
        <v>7202</v>
      </c>
      <c r="E7130" t="s">
        <v>5154</v>
      </c>
      <c r="F7130" s="8">
        <v>92</v>
      </c>
    </row>
    <row r="7131" spans="1:6" x14ac:dyDescent="0.25">
      <c r="A7131" s="22">
        <v>43086</v>
      </c>
      <c r="B7131" s="7">
        <v>0.76</v>
      </c>
      <c r="C7131" t="s">
        <v>7226</v>
      </c>
      <c r="D7131" t="s">
        <v>7203</v>
      </c>
      <c r="E7131" t="s">
        <v>6203</v>
      </c>
      <c r="F7131" s="8">
        <v>92</v>
      </c>
    </row>
    <row r="7132" spans="1:6" x14ac:dyDescent="0.25">
      <c r="A7132" s="22">
        <v>43065</v>
      </c>
      <c r="B7132" s="7">
        <v>0.08</v>
      </c>
      <c r="C7132" t="s">
        <v>7226</v>
      </c>
      <c r="D7132" t="s">
        <v>7202</v>
      </c>
      <c r="E7132" t="s">
        <v>6573</v>
      </c>
      <c r="F7132" s="8">
        <v>92</v>
      </c>
    </row>
    <row r="7133" spans="1:6" x14ac:dyDescent="0.25">
      <c r="A7133" s="22">
        <v>43497</v>
      </c>
      <c r="B7133" s="7">
        <v>0.75</v>
      </c>
      <c r="C7133" t="s">
        <v>7229</v>
      </c>
      <c r="D7133" t="s">
        <v>9</v>
      </c>
      <c r="E7133" t="s">
        <v>3923</v>
      </c>
      <c r="F7133" s="8">
        <v>92</v>
      </c>
    </row>
    <row r="7134" spans="1:6" x14ac:dyDescent="0.25">
      <c r="A7134" s="22">
        <v>43514</v>
      </c>
      <c r="B7134" s="7">
        <v>0.18</v>
      </c>
      <c r="C7134" t="s">
        <v>7226</v>
      </c>
      <c r="D7134" t="s">
        <v>9</v>
      </c>
      <c r="E7134" t="s">
        <v>6775</v>
      </c>
      <c r="F7134" s="8">
        <v>92</v>
      </c>
    </row>
    <row r="7135" spans="1:6" x14ac:dyDescent="0.25">
      <c r="A7135" s="22">
        <v>43494</v>
      </c>
      <c r="B7135" s="7">
        <v>0.41</v>
      </c>
      <c r="C7135" t="s">
        <v>7231</v>
      </c>
      <c r="D7135" t="s">
        <v>7201</v>
      </c>
      <c r="E7135" t="s">
        <v>1415</v>
      </c>
      <c r="F7135" s="8">
        <v>92</v>
      </c>
    </row>
    <row r="7136" spans="1:6" x14ac:dyDescent="0.25">
      <c r="A7136" s="22">
        <v>43086</v>
      </c>
      <c r="B7136" s="7">
        <v>0.82</v>
      </c>
      <c r="C7136" t="s">
        <v>7226</v>
      </c>
      <c r="D7136" t="s">
        <v>9</v>
      </c>
      <c r="E7136" t="s">
        <v>6896</v>
      </c>
      <c r="F7136" s="8">
        <v>92</v>
      </c>
    </row>
    <row r="7137" spans="1:6" x14ac:dyDescent="0.25">
      <c r="A7137" s="22">
        <v>43535</v>
      </c>
      <c r="B7137" s="7">
        <v>0.27</v>
      </c>
      <c r="C7137" t="s">
        <v>7226</v>
      </c>
      <c r="D7137" t="s">
        <v>9</v>
      </c>
      <c r="E7137" t="s">
        <v>5927</v>
      </c>
      <c r="F7137" s="8">
        <v>92</v>
      </c>
    </row>
    <row r="7138" spans="1:6" x14ac:dyDescent="0.25">
      <c r="A7138" s="22">
        <v>43061</v>
      </c>
      <c r="B7138" s="7">
        <v>0.01</v>
      </c>
      <c r="C7138" t="s">
        <v>7232</v>
      </c>
      <c r="D7138" t="s">
        <v>7200</v>
      </c>
      <c r="E7138" t="s">
        <v>4704</v>
      </c>
      <c r="F7138" s="8">
        <v>92</v>
      </c>
    </row>
    <row r="7139" spans="1:6" x14ac:dyDescent="0.25">
      <c r="A7139" s="22">
        <v>43486</v>
      </c>
      <c r="B7139" s="7">
        <v>0.32</v>
      </c>
      <c r="C7139" t="s">
        <v>7226</v>
      </c>
      <c r="D7139" t="s">
        <v>9</v>
      </c>
      <c r="E7139" t="s">
        <v>1415</v>
      </c>
      <c r="F7139" s="8">
        <v>92</v>
      </c>
    </row>
    <row r="7140" spans="1:6" x14ac:dyDescent="0.25">
      <c r="A7140" s="22">
        <v>43514</v>
      </c>
      <c r="B7140" s="7">
        <v>0.21</v>
      </c>
      <c r="C7140" t="s">
        <v>7226</v>
      </c>
      <c r="D7140" t="s">
        <v>9</v>
      </c>
      <c r="E7140" t="s">
        <v>4323</v>
      </c>
      <c r="F7140" s="8">
        <v>92</v>
      </c>
    </row>
    <row r="7141" spans="1:6" x14ac:dyDescent="0.25">
      <c r="A7141" s="22">
        <v>43529</v>
      </c>
      <c r="B7141" s="7">
        <v>0.88</v>
      </c>
      <c r="C7141" t="s">
        <v>7231</v>
      </c>
      <c r="D7141" t="s">
        <v>7201</v>
      </c>
      <c r="E7141" t="s">
        <v>5691</v>
      </c>
      <c r="F7141" s="8">
        <v>92</v>
      </c>
    </row>
    <row r="7142" spans="1:6" x14ac:dyDescent="0.25">
      <c r="A7142" s="22">
        <v>43062</v>
      </c>
      <c r="B7142" s="7">
        <v>0.91</v>
      </c>
      <c r="C7142" t="s">
        <v>7229</v>
      </c>
      <c r="D7142" t="s">
        <v>7201</v>
      </c>
      <c r="E7142" t="s">
        <v>5295</v>
      </c>
      <c r="F7142" s="8">
        <v>92</v>
      </c>
    </row>
    <row r="7143" spans="1:6" x14ac:dyDescent="0.25">
      <c r="A7143" s="22">
        <v>43508</v>
      </c>
      <c r="B7143" s="7">
        <v>0.88</v>
      </c>
      <c r="C7143" t="s">
        <v>7231</v>
      </c>
      <c r="D7143" t="s">
        <v>9</v>
      </c>
      <c r="E7143" t="s">
        <v>1612</v>
      </c>
      <c r="F7143" s="8">
        <v>92</v>
      </c>
    </row>
    <row r="7144" spans="1:6" x14ac:dyDescent="0.25">
      <c r="A7144" s="22">
        <v>43476</v>
      </c>
      <c r="B7144" s="7">
        <v>0.33</v>
      </c>
      <c r="C7144" t="s">
        <v>7229</v>
      </c>
      <c r="D7144" t="s">
        <v>9</v>
      </c>
      <c r="E7144" t="s">
        <v>6342</v>
      </c>
      <c r="F7144" s="8">
        <v>92</v>
      </c>
    </row>
    <row r="7145" spans="1:6" x14ac:dyDescent="0.25">
      <c r="A7145" s="22">
        <v>43549</v>
      </c>
      <c r="B7145" s="7">
        <v>0.34</v>
      </c>
      <c r="C7145" t="s">
        <v>7226</v>
      </c>
      <c r="D7145" t="s">
        <v>7201</v>
      </c>
      <c r="E7145" t="s">
        <v>3874</v>
      </c>
      <c r="F7145" s="8">
        <v>92</v>
      </c>
    </row>
    <row r="7146" spans="1:6" x14ac:dyDescent="0.25">
      <c r="A7146" s="22">
        <v>43434</v>
      </c>
      <c r="B7146" s="7">
        <v>7.0000000000000007E-2</v>
      </c>
      <c r="C7146" t="s">
        <v>7229</v>
      </c>
      <c r="D7146" t="s">
        <v>7203</v>
      </c>
      <c r="E7146" t="s">
        <v>6623</v>
      </c>
      <c r="F7146" s="8">
        <v>92</v>
      </c>
    </row>
    <row r="7147" spans="1:6" x14ac:dyDescent="0.25">
      <c r="A7147" s="22">
        <v>43452</v>
      </c>
      <c r="B7147" s="7">
        <v>0.8</v>
      </c>
      <c r="C7147" t="s">
        <v>7231</v>
      </c>
      <c r="D7147" t="s">
        <v>7200</v>
      </c>
      <c r="E7147" t="s">
        <v>5737</v>
      </c>
      <c r="F7147" s="8">
        <v>92</v>
      </c>
    </row>
    <row r="7148" spans="1:6" x14ac:dyDescent="0.25">
      <c r="A7148" s="22">
        <v>43493</v>
      </c>
      <c r="B7148" s="7">
        <v>0.02</v>
      </c>
      <c r="C7148" t="s">
        <v>7226</v>
      </c>
      <c r="D7148" t="s">
        <v>7201</v>
      </c>
      <c r="E7148" t="s">
        <v>6191</v>
      </c>
      <c r="F7148" s="8">
        <v>92</v>
      </c>
    </row>
    <row r="7149" spans="1:6" x14ac:dyDescent="0.25">
      <c r="A7149" s="22">
        <v>43543</v>
      </c>
      <c r="B7149" s="7">
        <v>0.24</v>
      </c>
      <c r="C7149" t="s">
        <v>7231</v>
      </c>
      <c r="D7149" t="s">
        <v>7200</v>
      </c>
      <c r="E7149" t="s">
        <v>989</v>
      </c>
      <c r="F7149" s="8">
        <v>92</v>
      </c>
    </row>
    <row r="7150" spans="1:6" x14ac:dyDescent="0.25">
      <c r="A7150" s="22">
        <v>43532</v>
      </c>
      <c r="B7150" s="7">
        <v>0.1</v>
      </c>
      <c r="C7150" t="s">
        <v>7229</v>
      </c>
      <c r="D7150" t="s">
        <v>9</v>
      </c>
      <c r="E7150" t="s">
        <v>2543</v>
      </c>
      <c r="F7150" s="8">
        <v>92</v>
      </c>
    </row>
    <row r="7151" spans="1:6" x14ac:dyDescent="0.25">
      <c r="A7151" s="22">
        <v>43549</v>
      </c>
      <c r="B7151" s="7">
        <v>0.19</v>
      </c>
      <c r="C7151" t="s">
        <v>7226</v>
      </c>
      <c r="D7151" t="s">
        <v>9</v>
      </c>
      <c r="E7151" t="s">
        <v>5920</v>
      </c>
      <c r="F7151" s="8">
        <v>92</v>
      </c>
    </row>
    <row r="7152" spans="1:6" x14ac:dyDescent="0.25">
      <c r="A7152" s="22">
        <v>43475</v>
      </c>
      <c r="B7152" s="7">
        <v>0.35</v>
      </c>
      <c r="C7152" t="s">
        <v>7232</v>
      </c>
      <c r="D7152" t="s">
        <v>7200</v>
      </c>
      <c r="E7152" t="s">
        <v>6175</v>
      </c>
      <c r="F7152" s="8">
        <v>92</v>
      </c>
    </row>
    <row r="7153" spans="1:6" x14ac:dyDescent="0.25">
      <c r="A7153" s="22">
        <v>43489</v>
      </c>
      <c r="B7153" s="7">
        <v>0.22</v>
      </c>
      <c r="C7153" t="s">
        <v>7232</v>
      </c>
      <c r="D7153" t="s">
        <v>9</v>
      </c>
      <c r="E7153" t="s">
        <v>6299</v>
      </c>
      <c r="F7153" s="8">
        <v>92</v>
      </c>
    </row>
    <row r="7154" spans="1:6" x14ac:dyDescent="0.25">
      <c r="A7154" s="22">
        <v>43427</v>
      </c>
      <c r="B7154" s="7">
        <v>0.47</v>
      </c>
      <c r="C7154" t="s">
        <v>7229</v>
      </c>
      <c r="D7154" t="s">
        <v>7201</v>
      </c>
      <c r="E7154" t="s">
        <v>7138</v>
      </c>
      <c r="F7154" s="8">
        <v>92</v>
      </c>
    </row>
    <row r="7155" spans="1:6" x14ac:dyDescent="0.25">
      <c r="A7155" s="22">
        <v>43535</v>
      </c>
      <c r="B7155" s="7">
        <v>0.04</v>
      </c>
      <c r="C7155" t="s">
        <v>7226</v>
      </c>
      <c r="D7155" t="s">
        <v>7200</v>
      </c>
      <c r="E7155" t="s">
        <v>7169</v>
      </c>
      <c r="F7155" s="8">
        <v>92</v>
      </c>
    </row>
    <row r="7156" spans="1:6" x14ac:dyDescent="0.25">
      <c r="A7156" s="22">
        <v>43482</v>
      </c>
      <c r="B7156" s="7">
        <v>0.49</v>
      </c>
      <c r="C7156" t="s">
        <v>7232</v>
      </c>
      <c r="D7156" t="s">
        <v>7202</v>
      </c>
      <c r="E7156" t="s">
        <v>6416</v>
      </c>
      <c r="F7156" s="8">
        <v>92</v>
      </c>
    </row>
    <row r="7157" spans="1:6" x14ac:dyDescent="0.25">
      <c r="A7157" s="22">
        <v>43419</v>
      </c>
      <c r="B7157" s="7">
        <v>0.54</v>
      </c>
      <c r="C7157" t="s">
        <v>7232</v>
      </c>
      <c r="D7157" t="s">
        <v>7200</v>
      </c>
      <c r="E7157" t="s">
        <v>5776</v>
      </c>
      <c r="F7157" s="8">
        <v>92</v>
      </c>
    </row>
    <row r="7158" spans="1:6" x14ac:dyDescent="0.25">
      <c r="A7158" s="22">
        <v>43556</v>
      </c>
      <c r="B7158" s="7">
        <v>0.17</v>
      </c>
      <c r="C7158" t="s">
        <v>7226</v>
      </c>
      <c r="D7158" t="s">
        <v>9</v>
      </c>
      <c r="E7158" t="s">
        <v>5286</v>
      </c>
      <c r="F7158" s="8">
        <v>92</v>
      </c>
    </row>
    <row r="7159" spans="1:6" x14ac:dyDescent="0.25">
      <c r="A7159" s="22">
        <v>43420</v>
      </c>
      <c r="B7159" s="7">
        <v>0.41</v>
      </c>
      <c r="C7159" t="s">
        <v>7229</v>
      </c>
      <c r="D7159" t="s">
        <v>9</v>
      </c>
      <c r="E7159" t="s">
        <v>3036</v>
      </c>
      <c r="F7159" s="8">
        <v>92</v>
      </c>
    </row>
    <row r="7160" spans="1:6" x14ac:dyDescent="0.25">
      <c r="A7160" s="22">
        <v>43508</v>
      </c>
      <c r="B7160" s="7">
        <v>0.26</v>
      </c>
      <c r="C7160" t="s">
        <v>7231</v>
      </c>
      <c r="D7160" t="s">
        <v>9</v>
      </c>
      <c r="E7160" t="s">
        <v>6659</v>
      </c>
      <c r="F7160" s="8">
        <v>92</v>
      </c>
    </row>
    <row r="7161" spans="1:6" x14ac:dyDescent="0.25">
      <c r="A7161" s="22">
        <v>43514</v>
      </c>
      <c r="B7161" s="7">
        <v>0.05</v>
      </c>
      <c r="C7161" t="s">
        <v>7226</v>
      </c>
      <c r="D7161" t="s">
        <v>7200</v>
      </c>
      <c r="E7161" t="s">
        <v>6123</v>
      </c>
      <c r="F7161" s="8">
        <v>92</v>
      </c>
    </row>
    <row r="7162" spans="1:6" x14ac:dyDescent="0.25">
      <c r="A7162" s="22">
        <v>43455</v>
      </c>
      <c r="B7162" s="7">
        <v>0.31</v>
      </c>
      <c r="C7162" t="s">
        <v>7229</v>
      </c>
      <c r="D7162" t="s">
        <v>7201</v>
      </c>
      <c r="E7162" t="s">
        <v>3660</v>
      </c>
      <c r="F7162" s="8">
        <v>92</v>
      </c>
    </row>
    <row r="7163" spans="1:6" x14ac:dyDescent="0.25">
      <c r="A7163" s="22">
        <v>43445</v>
      </c>
      <c r="B7163" s="7">
        <v>0.11</v>
      </c>
      <c r="C7163" t="s">
        <v>7231</v>
      </c>
      <c r="D7163" t="s">
        <v>7201</v>
      </c>
      <c r="E7163" t="s">
        <v>7065</v>
      </c>
      <c r="F7163" s="8">
        <v>92</v>
      </c>
    </row>
    <row r="7164" spans="1:6" x14ac:dyDescent="0.25">
      <c r="A7164" s="22">
        <v>43426</v>
      </c>
      <c r="B7164" s="7">
        <v>0.34</v>
      </c>
      <c r="C7164" t="s">
        <v>7232</v>
      </c>
      <c r="D7164" t="s">
        <v>7201</v>
      </c>
      <c r="E7164" t="s">
        <v>3886</v>
      </c>
      <c r="F7164" s="8">
        <v>92</v>
      </c>
    </row>
    <row r="7165" spans="1:6" x14ac:dyDescent="0.25">
      <c r="A7165" s="22">
        <v>43539</v>
      </c>
      <c r="B7165" s="7">
        <v>0.35</v>
      </c>
      <c r="C7165" t="s">
        <v>7229</v>
      </c>
      <c r="D7165" t="s">
        <v>7202</v>
      </c>
      <c r="E7165" t="s">
        <v>6036</v>
      </c>
      <c r="F7165" s="8">
        <v>92</v>
      </c>
    </row>
    <row r="7166" spans="1:6" x14ac:dyDescent="0.25">
      <c r="A7166" s="22">
        <v>43420</v>
      </c>
      <c r="B7166" s="7">
        <v>0.76</v>
      </c>
      <c r="C7166" t="s">
        <v>7229</v>
      </c>
      <c r="D7166" t="s">
        <v>7200</v>
      </c>
      <c r="E7166" t="s">
        <v>5501</v>
      </c>
      <c r="F7166" s="8">
        <v>92</v>
      </c>
    </row>
    <row r="7167" spans="1:6" x14ac:dyDescent="0.25">
      <c r="A7167" s="22">
        <v>43483</v>
      </c>
      <c r="B7167" s="7">
        <v>0.99</v>
      </c>
      <c r="C7167" t="s">
        <v>7229</v>
      </c>
      <c r="D7167" t="s">
        <v>7201</v>
      </c>
      <c r="E7167" t="s">
        <v>5826</v>
      </c>
      <c r="F7167" s="8">
        <v>92</v>
      </c>
    </row>
    <row r="7168" spans="1:6" x14ac:dyDescent="0.25">
      <c r="A7168" s="22">
        <v>43501</v>
      </c>
      <c r="B7168" s="7">
        <v>0.77</v>
      </c>
      <c r="C7168" t="s">
        <v>7231</v>
      </c>
      <c r="D7168" t="s">
        <v>9</v>
      </c>
      <c r="E7168" t="s">
        <v>881</v>
      </c>
      <c r="F7168" s="8">
        <v>92</v>
      </c>
    </row>
    <row r="7169" spans="1:6" x14ac:dyDescent="0.25">
      <c r="A7169" s="22">
        <v>43535</v>
      </c>
      <c r="B7169" s="7">
        <v>0.22</v>
      </c>
      <c r="C7169" t="s">
        <v>7226</v>
      </c>
      <c r="D7169" t="s">
        <v>7201</v>
      </c>
      <c r="E7169" t="s">
        <v>5079</v>
      </c>
      <c r="F7169" s="8">
        <v>92</v>
      </c>
    </row>
    <row r="7170" spans="1:6" x14ac:dyDescent="0.25">
      <c r="A7170" s="22">
        <v>43420</v>
      </c>
      <c r="B7170" s="7">
        <v>0.95</v>
      </c>
      <c r="C7170" t="s">
        <v>7229</v>
      </c>
      <c r="D7170" t="s">
        <v>7201</v>
      </c>
      <c r="E7170" t="s">
        <v>5685</v>
      </c>
      <c r="F7170" s="8">
        <v>92</v>
      </c>
    </row>
    <row r="7171" spans="1:6" x14ac:dyDescent="0.25">
      <c r="A7171" s="22">
        <v>43455</v>
      </c>
      <c r="B7171" s="7">
        <v>0.37</v>
      </c>
      <c r="C7171" t="s">
        <v>7229</v>
      </c>
      <c r="D7171" t="s">
        <v>7202</v>
      </c>
      <c r="E7171" t="s">
        <v>6152</v>
      </c>
      <c r="F7171" s="8">
        <v>92</v>
      </c>
    </row>
    <row r="7172" spans="1:6" x14ac:dyDescent="0.25">
      <c r="A7172" s="22">
        <v>43522</v>
      </c>
      <c r="B7172" s="7">
        <v>0.26</v>
      </c>
      <c r="C7172" t="s">
        <v>7231</v>
      </c>
      <c r="D7172" t="s">
        <v>7201</v>
      </c>
      <c r="E7172" t="s">
        <v>6143</v>
      </c>
      <c r="F7172" s="8">
        <v>92</v>
      </c>
    </row>
    <row r="7173" spans="1:6" x14ac:dyDescent="0.25">
      <c r="A7173" s="22">
        <v>43503</v>
      </c>
      <c r="B7173" s="7">
        <v>0.5</v>
      </c>
      <c r="C7173" t="s">
        <v>7232</v>
      </c>
      <c r="D7173" t="s">
        <v>9</v>
      </c>
      <c r="E7173" t="s">
        <v>5693</v>
      </c>
      <c r="F7173" s="8">
        <v>92</v>
      </c>
    </row>
    <row r="7174" spans="1:6" x14ac:dyDescent="0.25">
      <c r="A7174" s="22">
        <v>43466</v>
      </c>
      <c r="B7174" s="7">
        <v>0.69</v>
      </c>
      <c r="C7174" t="s">
        <v>7231</v>
      </c>
      <c r="D7174" t="s">
        <v>7202</v>
      </c>
      <c r="E7174" t="s">
        <v>3632</v>
      </c>
      <c r="F7174" s="8">
        <v>92</v>
      </c>
    </row>
    <row r="7175" spans="1:6" x14ac:dyDescent="0.25">
      <c r="A7175" s="22">
        <v>43508</v>
      </c>
      <c r="B7175" s="7">
        <v>0.78</v>
      </c>
      <c r="C7175" t="s">
        <v>7231</v>
      </c>
      <c r="D7175" t="s">
        <v>7202</v>
      </c>
      <c r="E7175" t="s">
        <v>6168</v>
      </c>
      <c r="F7175" s="8">
        <v>92</v>
      </c>
    </row>
    <row r="7176" spans="1:6" x14ac:dyDescent="0.25">
      <c r="A7176" s="22">
        <v>43534</v>
      </c>
      <c r="B7176" s="7">
        <v>0.53</v>
      </c>
      <c r="C7176" t="s">
        <v>7227</v>
      </c>
      <c r="D7176" t="s">
        <v>7203</v>
      </c>
      <c r="E7176" t="s">
        <v>6985</v>
      </c>
      <c r="F7176" s="8">
        <v>92</v>
      </c>
    </row>
    <row r="7177" spans="1:6" x14ac:dyDescent="0.25">
      <c r="A7177" s="22">
        <v>43491</v>
      </c>
      <c r="B7177" s="7">
        <v>0.69</v>
      </c>
      <c r="C7177" t="s">
        <v>7228</v>
      </c>
      <c r="D7177" t="s">
        <v>9</v>
      </c>
      <c r="E7177" t="s">
        <v>2558</v>
      </c>
      <c r="F7177" s="8">
        <v>92</v>
      </c>
    </row>
    <row r="7178" spans="1:6" x14ac:dyDescent="0.25">
      <c r="A7178" s="22">
        <v>43442</v>
      </c>
      <c r="B7178" s="7">
        <v>0.77</v>
      </c>
      <c r="C7178" t="s">
        <v>7228</v>
      </c>
      <c r="D7178" t="s">
        <v>9</v>
      </c>
      <c r="E7178" t="s">
        <v>7192</v>
      </c>
      <c r="F7178" s="8">
        <v>92</v>
      </c>
    </row>
    <row r="7179" spans="1:6" x14ac:dyDescent="0.25">
      <c r="A7179" s="22">
        <v>43470</v>
      </c>
      <c r="B7179" s="7">
        <v>0.41</v>
      </c>
      <c r="C7179" t="s">
        <v>7228</v>
      </c>
      <c r="D7179" t="s">
        <v>7202</v>
      </c>
      <c r="E7179" t="s">
        <v>6089</v>
      </c>
      <c r="F7179" s="8">
        <v>92</v>
      </c>
    </row>
    <row r="7180" spans="1:6" x14ac:dyDescent="0.25">
      <c r="A7180" s="22">
        <v>43499</v>
      </c>
      <c r="B7180" s="7">
        <v>0.54</v>
      </c>
      <c r="C7180" t="s">
        <v>7227</v>
      </c>
      <c r="D7180" t="s">
        <v>7200</v>
      </c>
      <c r="E7180" t="s">
        <v>5140</v>
      </c>
      <c r="F7180" s="8">
        <v>92</v>
      </c>
    </row>
    <row r="7181" spans="1:6" x14ac:dyDescent="0.25">
      <c r="A7181" s="22">
        <v>43499</v>
      </c>
      <c r="B7181" s="7">
        <v>0.31</v>
      </c>
      <c r="C7181" t="s">
        <v>7227</v>
      </c>
      <c r="D7181" t="s">
        <v>7200</v>
      </c>
      <c r="E7181" t="s">
        <v>6150</v>
      </c>
      <c r="F7181" s="8">
        <v>92</v>
      </c>
    </row>
    <row r="7182" spans="1:6" x14ac:dyDescent="0.25">
      <c r="A7182" s="22">
        <v>43470</v>
      </c>
      <c r="B7182" s="7">
        <v>0.89</v>
      </c>
      <c r="C7182" t="s">
        <v>7228</v>
      </c>
      <c r="D7182" t="s">
        <v>7201</v>
      </c>
      <c r="E7182" t="s">
        <v>6925</v>
      </c>
      <c r="F7182" s="8">
        <v>92</v>
      </c>
    </row>
    <row r="7183" spans="1:6" x14ac:dyDescent="0.25">
      <c r="A7183" s="22">
        <v>43541</v>
      </c>
      <c r="B7183" s="7">
        <v>0.36</v>
      </c>
      <c r="C7183" t="s">
        <v>7227</v>
      </c>
      <c r="D7183" t="s">
        <v>9</v>
      </c>
      <c r="E7183" t="s">
        <v>5104</v>
      </c>
      <c r="F7183" s="8">
        <v>92</v>
      </c>
    </row>
    <row r="7184" spans="1:6" x14ac:dyDescent="0.25">
      <c r="A7184" s="22">
        <v>43547</v>
      </c>
      <c r="B7184" s="7">
        <v>0.75</v>
      </c>
      <c r="C7184" t="s">
        <v>7228</v>
      </c>
      <c r="D7184" t="s">
        <v>7200</v>
      </c>
      <c r="E7184" t="s">
        <v>5173</v>
      </c>
      <c r="F7184" s="8">
        <v>92</v>
      </c>
    </row>
    <row r="7185" spans="1:6" x14ac:dyDescent="0.25">
      <c r="A7185" s="22">
        <v>43463</v>
      </c>
      <c r="B7185" s="7">
        <v>0.71</v>
      </c>
      <c r="C7185" t="s">
        <v>7228</v>
      </c>
      <c r="D7185" t="s">
        <v>9</v>
      </c>
      <c r="E7185" t="s">
        <v>5741</v>
      </c>
      <c r="F7185" s="8">
        <v>92</v>
      </c>
    </row>
    <row r="7186" spans="1:6" x14ac:dyDescent="0.25">
      <c r="A7186" s="22">
        <v>43436</v>
      </c>
      <c r="B7186" s="7">
        <v>0.5</v>
      </c>
      <c r="C7186" t="s">
        <v>7227</v>
      </c>
      <c r="D7186" t="s">
        <v>7201</v>
      </c>
      <c r="E7186" t="s">
        <v>5300</v>
      </c>
      <c r="F7186" s="8">
        <v>92</v>
      </c>
    </row>
    <row r="7187" spans="1:6" x14ac:dyDescent="0.25">
      <c r="A7187" s="22">
        <v>43533</v>
      </c>
      <c r="B7187" s="7">
        <v>0.47</v>
      </c>
      <c r="C7187" t="s">
        <v>7228</v>
      </c>
      <c r="D7187" t="s">
        <v>9</v>
      </c>
      <c r="E7187" t="s">
        <v>5834</v>
      </c>
      <c r="F7187" s="8">
        <v>92</v>
      </c>
    </row>
    <row r="7188" spans="1:6" x14ac:dyDescent="0.25">
      <c r="A7188" s="22">
        <v>43498</v>
      </c>
      <c r="B7188" s="7">
        <v>0.84</v>
      </c>
      <c r="C7188" t="s">
        <v>7228</v>
      </c>
      <c r="D7188" t="s">
        <v>9</v>
      </c>
      <c r="E7188" t="s">
        <v>2977</v>
      </c>
      <c r="F7188" s="8">
        <v>92</v>
      </c>
    </row>
    <row r="7189" spans="1:6" x14ac:dyDescent="0.25">
      <c r="A7189" s="22">
        <v>43457</v>
      </c>
      <c r="B7189" s="7">
        <v>0.64</v>
      </c>
      <c r="C7189" t="s">
        <v>7227</v>
      </c>
      <c r="D7189" t="s">
        <v>9</v>
      </c>
      <c r="E7189" t="s">
        <v>5128</v>
      </c>
      <c r="F7189" s="8">
        <v>92</v>
      </c>
    </row>
    <row r="7190" spans="1:6" x14ac:dyDescent="0.25">
      <c r="A7190" s="22">
        <v>43541</v>
      </c>
      <c r="B7190" s="7">
        <v>0.7</v>
      </c>
      <c r="C7190" t="s">
        <v>7227</v>
      </c>
      <c r="D7190" t="s">
        <v>7200</v>
      </c>
      <c r="E7190" t="s">
        <v>4195</v>
      </c>
      <c r="F7190" s="8">
        <v>92</v>
      </c>
    </row>
    <row r="7191" spans="1:6" x14ac:dyDescent="0.25">
      <c r="A7191" s="22">
        <v>43484</v>
      </c>
      <c r="B7191" s="7">
        <v>0.6</v>
      </c>
      <c r="C7191" t="s">
        <v>7228</v>
      </c>
      <c r="D7191" t="s">
        <v>7201</v>
      </c>
      <c r="E7191" t="s">
        <v>6964</v>
      </c>
      <c r="F7191" s="8">
        <v>92</v>
      </c>
    </row>
    <row r="7192" spans="1:6" x14ac:dyDescent="0.25">
      <c r="A7192" s="22">
        <v>43506</v>
      </c>
      <c r="B7192" s="7">
        <v>0.8</v>
      </c>
      <c r="C7192" t="s">
        <v>7227</v>
      </c>
      <c r="D7192" t="s">
        <v>7200</v>
      </c>
      <c r="E7192" t="s">
        <v>5320</v>
      </c>
      <c r="F7192" s="8">
        <v>92</v>
      </c>
    </row>
    <row r="7193" spans="1:6" x14ac:dyDescent="0.25">
      <c r="A7193" s="22">
        <v>43520</v>
      </c>
      <c r="B7193" s="7">
        <v>0.15</v>
      </c>
      <c r="C7193" t="s">
        <v>7227</v>
      </c>
      <c r="D7193" t="s">
        <v>9</v>
      </c>
      <c r="E7193" t="s">
        <v>5409</v>
      </c>
      <c r="F7193" s="8">
        <v>92</v>
      </c>
    </row>
    <row r="7194" spans="1:6" x14ac:dyDescent="0.25">
      <c r="A7194" s="22">
        <v>43421</v>
      </c>
      <c r="B7194" s="7">
        <v>0.91</v>
      </c>
      <c r="C7194" t="s">
        <v>7228</v>
      </c>
      <c r="D7194" t="s">
        <v>7202</v>
      </c>
      <c r="E7194" t="s">
        <v>5444</v>
      </c>
      <c r="F7194" s="8">
        <v>92</v>
      </c>
    </row>
    <row r="7195" spans="1:6" x14ac:dyDescent="0.25">
      <c r="A7195" s="22">
        <v>43456</v>
      </c>
      <c r="B7195" s="7">
        <v>0.67</v>
      </c>
      <c r="C7195" t="s">
        <v>7228</v>
      </c>
      <c r="D7195" t="s">
        <v>9</v>
      </c>
      <c r="E7195" t="s">
        <v>6704</v>
      </c>
      <c r="F7195" s="8">
        <v>92</v>
      </c>
    </row>
    <row r="7196" spans="1:6" x14ac:dyDescent="0.25">
      <c r="A7196" s="22">
        <v>43505</v>
      </c>
      <c r="B7196" s="7">
        <v>0.61</v>
      </c>
      <c r="C7196" t="s">
        <v>7228</v>
      </c>
      <c r="D7196" t="s">
        <v>7201</v>
      </c>
      <c r="E7196" t="s">
        <v>6766</v>
      </c>
      <c r="F7196" s="8">
        <v>92</v>
      </c>
    </row>
    <row r="7197" spans="1:6" x14ac:dyDescent="0.25">
      <c r="A7197" s="22">
        <v>43429</v>
      </c>
      <c r="B7197" s="7">
        <v>0.69</v>
      </c>
      <c r="C7197" t="s">
        <v>7227</v>
      </c>
      <c r="D7197" t="s">
        <v>9</v>
      </c>
      <c r="E7197" t="s">
        <v>5056</v>
      </c>
      <c r="F7197" s="8">
        <v>92</v>
      </c>
    </row>
    <row r="7198" spans="1:6" x14ac:dyDescent="0.25">
      <c r="A7198" s="22">
        <v>43492</v>
      </c>
      <c r="B7198" s="7">
        <v>0.3</v>
      </c>
      <c r="C7198" t="s">
        <v>7227</v>
      </c>
      <c r="D7198" t="s">
        <v>7200</v>
      </c>
      <c r="E7198" t="s">
        <v>6540</v>
      </c>
      <c r="F7198" s="8">
        <v>92</v>
      </c>
    </row>
    <row r="7199" spans="1:6" x14ac:dyDescent="0.25">
      <c r="A7199" s="22">
        <v>43450</v>
      </c>
      <c r="B7199" s="7">
        <v>0.43</v>
      </c>
      <c r="C7199" t="s">
        <v>7227</v>
      </c>
      <c r="D7199" t="s">
        <v>7201</v>
      </c>
      <c r="E7199" t="s">
        <v>6701</v>
      </c>
      <c r="F7199" s="8">
        <v>92</v>
      </c>
    </row>
    <row r="7200" spans="1:6" x14ac:dyDescent="0.25">
      <c r="A7200" s="22">
        <v>43520</v>
      </c>
      <c r="B7200" s="7">
        <v>0.62</v>
      </c>
      <c r="C7200" t="s">
        <v>7227</v>
      </c>
      <c r="D7200" t="s">
        <v>9</v>
      </c>
      <c r="E7200" t="s">
        <v>5102</v>
      </c>
      <c r="F7200" s="8">
        <v>92</v>
      </c>
    </row>
    <row r="7201" spans="1:6" x14ac:dyDescent="0.25">
      <c r="A7201" s="22">
        <v>43478</v>
      </c>
      <c r="B7201" s="7">
        <v>0.41</v>
      </c>
      <c r="C7201" t="s">
        <v>7227</v>
      </c>
      <c r="D7201" t="s">
        <v>7200</v>
      </c>
      <c r="E7201" t="s">
        <v>6825</v>
      </c>
      <c r="F7201" s="8">
        <v>92</v>
      </c>
    </row>
    <row r="7202" spans="1:6" x14ac:dyDescent="0.25">
      <c r="A7202" s="22">
        <v>43540</v>
      </c>
      <c r="B7202" s="7">
        <v>0.77</v>
      </c>
      <c r="C7202" t="s">
        <v>7228</v>
      </c>
      <c r="D7202" t="s">
        <v>7201</v>
      </c>
      <c r="E7202" t="s">
        <v>4481</v>
      </c>
      <c r="F7202" s="8">
        <v>92</v>
      </c>
    </row>
    <row r="7203" spans="1:6" x14ac:dyDescent="0.25">
      <c r="A7203" s="22">
        <v>43477</v>
      </c>
      <c r="B7203" s="7">
        <v>0.59</v>
      </c>
      <c r="C7203" t="s">
        <v>7228</v>
      </c>
      <c r="D7203" t="s">
        <v>9</v>
      </c>
      <c r="E7203" t="s">
        <v>6511</v>
      </c>
      <c r="F7203" s="8">
        <v>92</v>
      </c>
    </row>
    <row r="7204" spans="1:6" x14ac:dyDescent="0.25">
      <c r="A7204" s="22">
        <v>43442</v>
      </c>
      <c r="B7204" s="7">
        <v>0.16</v>
      </c>
      <c r="C7204" t="s">
        <v>7228</v>
      </c>
      <c r="D7204" t="s">
        <v>9</v>
      </c>
      <c r="E7204" t="s">
        <v>6498</v>
      </c>
      <c r="F7204" s="8">
        <v>92</v>
      </c>
    </row>
    <row r="7205" spans="1:6" x14ac:dyDescent="0.25">
      <c r="A7205" s="22">
        <v>43541</v>
      </c>
      <c r="B7205" s="7">
        <v>0.15</v>
      </c>
      <c r="C7205" t="s">
        <v>7227</v>
      </c>
      <c r="D7205" t="s">
        <v>7203</v>
      </c>
      <c r="E7205" t="s">
        <v>4360</v>
      </c>
      <c r="F7205" s="8">
        <v>92</v>
      </c>
    </row>
    <row r="7206" spans="1:6" x14ac:dyDescent="0.25">
      <c r="A7206" s="22">
        <v>43442</v>
      </c>
      <c r="B7206" s="7">
        <v>0.2</v>
      </c>
      <c r="C7206" t="s">
        <v>7228</v>
      </c>
      <c r="D7206" t="s">
        <v>7203</v>
      </c>
      <c r="E7206" t="s">
        <v>6357</v>
      </c>
      <c r="F7206" s="8">
        <v>92</v>
      </c>
    </row>
    <row r="7207" spans="1:6" x14ac:dyDescent="0.25">
      <c r="A7207" s="22">
        <v>43478</v>
      </c>
      <c r="B7207" s="7">
        <v>0.56999999999999995</v>
      </c>
      <c r="C7207" t="s">
        <v>7227</v>
      </c>
      <c r="D7207" t="s">
        <v>7200</v>
      </c>
      <c r="E7207" t="s">
        <v>309</v>
      </c>
      <c r="F7207" s="8">
        <v>92</v>
      </c>
    </row>
    <row r="7208" spans="1:6" x14ac:dyDescent="0.25">
      <c r="A7208" s="22">
        <v>43457</v>
      </c>
      <c r="B7208" s="7">
        <v>0.13</v>
      </c>
      <c r="C7208" t="s">
        <v>7227</v>
      </c>
      <c r="D7208" t="s">
        <v>7201</v>
      </c>
      <c r="E7208" t="s">
        <v>1358</v>
      </c>
      <c r="F7208" s="8">
        <v>92</v>
      </c>
    </row>
    <row r="7209" spans="1:6" x14ac:dyDescent="0.25">
      <c r="A7209" s="22">
        <v>43505</v>
      </c>
      <c r="B7209" s="7">
        <v>7.0000000000000007E-2</v>
      </c>
      <c r="C7209" t="s">
        <v>7228</v>
      </c>
      <c r="D7209" t="s">
        <v>9</v>
      </c>
      <c r="E7209" t="s">
        <v>5742</v>
      </c>
      <c r="F7209" s="8">
        <v>92</v>
      </c>
    </row>
    <row r="7210" spans="1:6" x14ac:dyDescent="0.25">
      <c r="A7210" s="22">
        <v>43491</v>
      </c>
      <c r="B7210" s="7">
        <v>0.2</v>
      </c>
      <c r="C7210" t="s">
        <v>7228</v>
      </c>
      <c r="D7210" t="s">
        <v>9</v>
      </c>
      <c r="E7210" t="s">
        <v>6978</v>
      </c>
      <c r="F7210" s="8">
        <v>92</v>
      </c>
    </row>
    <row r="7211" spans="1:6" x14ac:dyDescent="0.25">
      <c r="A7211" s="22">
        <v>43541</v>
      </c>
      <c r="B7211" s="7">
        <v>0.78</v>
      </c>
      <c r="C7211" t="s">
        <v>7227</v>
      </c>
      <c r="D7211" t="s">
        <v>7201</v>
      </c>
      <c r="E7211" t="s">
        <v>5691</v>
      </c>
      <c r="F7211" s="8">
        <v>92</v>
      </c>
    </row>
    <row r="7212" spans="1:6" x14ac:dyDescent="0.25">
      <c r="A7212" s="22">
        <v>43555</v>
      </c>
      <c r="B7212" s="7">
        <v>0.17</v>
      </c>
      <c r="C7212" t="s">
        <v>7227</v>
      </c>
      <c r="D7212" t="s">
        <v>9</v>
      </c>
      <c r="E7212" t="s">
        <v>6773</v>
      </c>
      <c r="F7212" s="8">
        <v>92</v>
      </c>
    </row>
    <row r="7213" spans="1:6" x14ac:dyDescent="0.25">
      <c r="A7213" s="22">
        <v>43470</v>
      </c>
      <c r="B7213" s="7">
        <v>7.0000000000000007E-2</v>
      </c>
      <c r="C7213" t="s">
        <v>7228</v>
      </c>
      <c r="D7213" t="s">
        <v>9</v>
      </c>
      <c r="E7213" t="s">
        <v>4752</v>
      </c>
      <c r="F7213" s="8">
        <v>92</v>
      </c>
    </row>
    <row r="7214" spans="1:6" x14ac:dyDescent="0.25">
      <c r="A7214" s="22">
        <v>43540</v>
      </c>
      <c r="B7214" s="7">
        <v>0.56999999999999995</v>
      </c>
      <c r="C7214" t="s">
        <v>7228</v>
      </c>
      <c r="D7214" t="s">
        <v>9</v>
      </c>
      <c r="E7214" t="s">
        <v>5600</v>
      </c>
      <c r="F7214" s="8">
        <v>92</v>
      </c>
    </row>
    <row r="7215" spans="1:6" x14ac:dyDescent="0.25">
      <c r="A7215" s="22">
        <v>43478</v>
      </c>
      <c r="B7215" s="7">
        <v>0.51</v>
      </c>
      <c r="C7215" t="s">
        <v>7227</v>
      </c>
      <c r="D7215" t="s">
        <v>9</v>
      </c>
      <c r="E7215" t="s">
        <v>7010</v>
      </c>
      <c r="F7215" s="8">
        <v>92</v>
      </c>
    </row>
    <row r="7216" spans="1:6" x14ac:dyDescent="0.25">
      <c r="A7216" s="22">
        <v>43534</v>
      </c>
      <c r="B7216" s="7">
        <v>0.12</v>
      </c>
      <c r="C7216" t="s">
        <v>7227</v>
      </c>
      <c r="D7216" t="s">
        <v>7200</v>
      </c>
      <c r="E7216" t="s">
        <v>1892</v>
      </c>
      <c r="F7216" s="8">
        <v>92</v>
      </c>
    </row>
    <row r="7217" spans="1:6" x14ac:dyDescent="0.25">
      <c r="A7217" s="22">
        <v>43450</v>
      </c>
      <c r="B7217" s="7">
        <v>0.9</v>
      </c>
      <c r="C7217" t="s">
        <v>7227</v>
      </c>
      <c r="D7217" t="s">
        <v>7201</v>
      </c>
      <c r="E7217" t="s">
        <v>5961</v>
      </c>
      <c r="F7217" s="8">
        <v>92</v>
      </c>
    </row>
    <row r="7218" spans="1:6" x14ac:dyDescent="0.25">
      <c r="A7218" s="22">
        <v>43422</v>
      </c>
      <c r="B7218" s="7">
        <v>0.41</v>
      </c>
      <c r="C7218" t="s">
        <v>7227</v>
      </c>
      <c r="D7218" t="s">
        <v>9</v>
      </c>
      <c r="E7218" t="s">
        <v>7193</v>
      </c>
      <c r="F7218" s="8">
        <v>92</v>
      </c>
    </row>
    <row r="7219" spans="1:6" x14ac:dyDescent="0.25">
      <c r="A7219" s="22">
        <v>43449</v>
      </c>
      <c r="B7219" s="7">
        <v>0.53</v>
      </c>
      <c r="C7219" t="s">
        <v>7228</v>
      </c>
      <c r="D7219" t="s">
        <v>7201</v>
      </c>
      <c r="E7219" t="s">
        <v>234</v>
      </c>
      <c r="F7219" s="8">
        <v>92</v>
      </c>
    </row>
    <row r="7220" spans="1:6" x14ac:dyDescent="0.25">
      <c r="A7220" s="22">
        <v>43435</v>
      </c>
      <c r="B7220" s="7">
        <v>0.4</v>
      </c>
      <c r="C7220" t="s">
        <v>7228</v>
      </c>
      <c r="D7220" t="s">
        <v>7201</v>
      </c>
      <c r="E7220" t="s">
        <v>6392</v>
      </c>
      <c r="F7220" s="8">
        <v>92</v>
      </c>
    </row>
    <row r="7221" spans="1:6" x14ac:dyDescent="0.25">
      <c r="A7221" s="22">
        <v>43471</v>
      </c>
      <c r="B7221" s="7">
        <v>0.71</v>
      </c>
      <c r="C7221" t="s">
        <v>7227</v>
      </c>
      <c r="D7221" t="s">
        <v>7203</v>
      </c>
      <c r="E7221" t="s">
        <v>4476</v>
      </c>
      <c r="F7221" s="8">
        <v>92</v>
      </c>
    </row>
    <row r="7222" spans="1:6" x14ac:dyDescent="0.25">
      <c r="A7222" s="22">
        <v>43554</v>
      </c>
      <c r="B7222" s="7">
        <v>0.14000000000000001</v>
      </c>
      <c r="C7222" t="s">
        <v>7228</v>
      </c>
      <c r="D7222" t="s">
        <v>9</v>
      </c>
      <c r="E7222" t="s">
        <v>5382</v>
      </c>
      <c r="F7222" s="8">
        <v>92</v>
      </c>
    </row>
    <row r="7223" spans="1:6" x14ac:dyDescent="0.25">
      <c r="A7223" s="22">
        <v>43428</v>
      </c>
      <c r="B7223" s="7">
        <v>0.18</v>
      </c>
      <c r="C7223" t="s">
        <v>7228</v>
      </c>
      <c r="D7223" t="s">
        <v>9</v>
      </c>
      <c r="E7223" t="s">
        <v>6732</v>
      </c>
      <c r="F7223" s="8">
        <v>92</v>
      </c>
    </row>
    <row r="7224" spans="1:6" x14ac:dyDescent="0.25">
      <c r="A7224" s="22">
        <v>43527</v>
      </c>
      <c r="B7224" s="7">
        <v>0.14000000000000001</v>
      </c>
      <c r="C7224" t="s">
        <v>7227</v>
      </c>
      <c r="D7224" t="s">
        <v>7202</v>
      </c>
      <c r="E7224" t="s">
        <v>6721</v>
      </c>
      <c r="F7224" s="8">
        <v>92</v>
      </c>
    </row>
    <row r="7225" spans="1:6" x14ac:dyDescent="0.25">
      <c r="A7225" s="22">
        <v>43428</v>
      </c>
      <c r="B7225" s="7">
        <v>0.93</v>
      </c>
      <c r="C7225" t="s">
        <v>7228</v>
      </c>
      <c r="D7225" t="s">
        <v>7202</v>
      </c>
      <c r="E7225" t="s">
        <v>6308</v>
      </c>
      <c r="F7225" s="8">
        <v>92</v>
      </c>
    </row>
    <row r="7226" spans="1:6" x14ac:dyDescent="0.25">
      <c r="A7226" s="22">
        <v>43428</v>
      </c>
      <c r="B7226" s="7">
        <v>0.04</v>
      </c>
      <c r="C7226" t="s">
        <v>7228</v>
      </c>
      <c r="D7226" t="s">
        <v>7201</v>
      </c>
      <c r="E7226" t="s">
        <v>6781</v>
      </c>
      <c r="F7226" s="8">
        <v>92</v>
      </c>
    </row>
    <row r="7227" spans="1:6" x14ac:dyDescent="0.25">
      <c r="A7227" s="22">
        <v>43456</v>
      </c>
      <c r="B7227" s="7">
        <v>0.91</v>
      </c>
      <c r="C7227" t="s">
        <v>7228</v>
      </c>
      <c r="D7227" t="s">
        <v>9</v>
      </c>
      <c r="E7227" t="s">
        <v>5433</v>
      </c>
      <c r="F7227" s="8">
        <v>92</v>
      </c>
    </row>
    <row r="7228" spans="1:6" x14ac:dyDescent="0.25">
      <c r="A7228" s="22">
        <v>43471</v>
      </c>
      <c r="B7228" s="7">
        <v>0.17</v>
      </c>
      <c r="C7228" t="s">
        <v>7227</v>
      </c>
      <c r="D7228" t="s">
        <v>7200</v>
      </c>
      <c r="E7228" t="s">
        <v>5296</v>
      </c>
      <c r="F7228" s="8">
        <v>92</v>
      </c>
    </row>
    <row r="7229" spans="1:6" x14ac:dyDescent="0.25">
      <c r="A7229" s="22">
        <v>43478</v>
      </c>
      <c r="B7229" s="7">
        <v>0.13</v>
      </c>
      <c r="C7229" t="s">
        <v>7227</v>
      </c>
      <c r="D7229" t="s">
        <v>7202</v>
      </c>
      <c r="E7229" t="s">
        <v>5665</v>
      </c>
      <c r="F7229" s="8">
        <v>92</v>
      </c>
    </row>
    <row r="7230" spans="1:6" x14ac:dyDescent="0.25">
      <c r="A7230" s="22">
        <v>43505</v>
      </c>
      <c r="B7230" s="7">
        <v>0.81</v>
      </c>
      <c r="C7230" t="s">
        <v>7228</v>
      </c>
      <c r="D7230" t="s">
        <v>9</v>
      </c>
      <c r="E7230" t="s">
        <v>7059</v>
      </c>
      <c r="F7230" s="8">
        <v>92</v>
      </c>
    </row>
    <row r="7231" spans="1:6" x14ac:dyDescent="0.25">
      <c r="A7231" s="22">
        <v>43450</v>
      </c>
      <c r="B7231" s="7">
        <v>0.16</v>
      </c>
      <c r="C7231" t="s">
        <v>7227</v>
      </c>
      <c r="D7231" t="s">
        <v>7201</v>
      </c>
      <c r="E7231" t="s">
        <v>6414</v>
      </c>
      <c r="F7231" s="8">
        <v>92</v>
      </c>
    </row>
    <row r="7232" spans="1:6" x14ac:dyDescent="0.25">
      <c r="A7232" s="22">
        <v>43505</v>
      </c>
      <c r="B7232" s="7">
        <v>0.61</v>
      </c>
      <c r="C7232" t="s">
        <v>7228</v>
      </c>
      <c r="D7232" t="s">
        <v>7203</v>
      </c>
      <c r="E7232" t="s">
        <v>2528</v>
      </c>
      <c r="F7232" s="8">
        <v>92</v>
      </c>
    </row>
    <row r="7233" spans="1:6" x14ac:dyDescent="0.25">
      <c r="A7233" s="22">
        <v>43477</v>
      </c>
      <c r="B7233" s="7">
        <v>0.56000000000000005</v>
      </c>
      <c r="C7233" t="s">
        <v>7228</v>
      </c>
      <c r="D7233" t="s">
        <v>9</v>
      </c>
      <c r="E7233" t="s">
        <v>4286</v>
      </c>
      <c r="F7233" s="8">
        <v>92</v>
      </c>
    </row>
    <row r="7234" spans="1:6" x14ac:dyDescent="0.25">
      <c r="A7234" s="22">
        <v>43520</v>
      </c>
      <c r="B7234" s="7">
        <v>0.26</v>
      </c>
      <c r="C7234" t="s">
        <v>7227</v>
      </c>
      <c r="D7234" t="s">
        <v>7200</v>
      </c>
      <c r="E7234" t="s">
        <v>6855</v>
      </c>
      <c r="F7234" s="8">
        <v>92</v>
      </c>
    </row>
    <row r="7235" spans="1:6" x14ac:dyDescent="0.25">
      <c r="A7235" s="22">
        <v>43478</v>
      </c>
      <c r="B7235" s="7">
        <v>0.53</v>
      </c>
      <c r="C7235" t="s">
        <v>7227</v>
      </c>
      <c r="D7235" t="s">
        <v>7202</v>
      </c>
      <c r="E7235" t="s">
        <v>5438</v>
      </c>
      <c r="F7235" s="8">
        <v>92</v>
      </c>
    </row>
    <row r="7236" spans="1:6" x14ac:dyDescent="0.25">
      <c r="A7236" s="22">
        <v>43527</v>
      </c>
      <c r="B7236" s="7">
        <v>0.39</v>
      </c>
      <c r="C7236" t="s">
        <v>7227</v>
      </c>
      <c r="D7236" t="s">
        <v>7201</v>
      </c>
      <c r="E7236" t="s">
        <v>5523</v>
      </c>
      <c r="F7236" s="8">
        <v>92</v>
      </c>
    </row>
    <row r="7237" spans="1:6" x14ac:dyDescent="0.25">
      <c r="A7237" s="22">
        <v>43534</v>
      </c>
      <c r="B7237" s="7">
        <v>0.65</v>
      </c>
      <c r="C7237" t="s">
        <v>7227</v>
      </c>
      <c r="D7237" t="s">
        <v>7201</v>
      </c>
      <c r="E7237" t="s">
        <v>5100</v>
      </c>
      <c r="F7237" s="8">
        <v>92</v>
      </c>
    </row>
    <row r="7238" spans="1:6" x14ac:dyDescent="0.25">
      <c r="A7238" s="22">
        <v>43464</v>
      </c>
      <c r="B7238" s="7">
        <v>0.77</v>
      </c>
      <c r="C7238" t="s">
        <v>7227</v>
      </c>
      <c r="D7238" t="s">
        <v>7201</v>
      </c>
      <c r="E7238" t="s">
        <v>224</v>
      </c>
      <c r="F7238" s="8">
        <v>92</v>
      </c>
    </row>
    <row r="7239" spans="1:6" x14ac:dyDescent="0.25">
      <c r="A7239" s="22">
        <v>43450</v>
      </c>
      <c r="B7239" s="7">
        <v>0.01</v>
      </c>
      <c r="C7239" t="s">
        <v>7227</v>
      </c>
      <c r="D7239" t="s">
        <v>7200</v>
      </c>
      <c r="E7239" t="s">
        <v>98</v>
      </c>
      <c r="F7239" s="8">
        <v>92</v>
      </c>
    </row>
    <row r="7240" spans="1:6" x14ac:dyDescent="0.25">
      <c r="A7240" s="22">
        <v>43498</v>
      </c>
      <c r="B7240" s="7">
        <v>0.99</v>
      </c>
      <c r="C7240" t="s">
        <v>7228</v>
      </c>
      <c r="D7240" t="s">
        <v>7201</v>
      </c>
      <c r="E7240" t="s">
        <v>6510</v>
      </c>
      <c r="F7240" s="8">
        <v>92</v>
      </c>
    </row>
    <row r="7241" spans="1:6" x14ac:dyDescent="0.25">
      <c r="A7241" s="22">
        <v>43533</v>
      </c>
      <c r="B7241" s="7">
        <v>0.21</v>
      </c>
      <c r="C7241" t="s">
        <v>7228</v>
      </c>
      <c r="D7241" t="s">
        <v>7201</v>
      </c>
      <c r="E7241" t="s">
        <v>514</v>
      </c>
      <c r="F7241" s="8">
        <v>92</v>
      </c>
    </row>
    <row r="7242" spans="1:6" x14ac:dyDescent="0.25">
      <c r="A7242" s="22">
        <v>43470</v>
      </c>
      <c r="B7242" s="7">
        <v>0.38</v>
      </c>
      <c r="C7242" t="s">
        <v>7228</v>
      </c>
      <c r="D7242" t="s">
        <v>7201</v>
      </c>
      <c r="E7242" t="s">
        <v>5179</v>
      </c>
      <c r="F7242" s="8">
        <v>92</v>
      </c>
    </row>
    <row r="7243" spans="1:6" x14ac:dyDescent="0.25">
      <c r="A7243" s="22">
        <v>43541</v>
      </c>
      <c r="B7243" s="7">
        <v>0.65</v>
      </c>
      <c r="C7243" t="s">
        <v>7227</v>
      </c>
      <c r="D7243" t="s">
        <v>9</v>
      </c>
      <c r="E7243" t="s">
        <v>6754</v>
      </c>
      <c r="F7243" s="8">
        <v>92</v>
      </c>
    </row>
    <row r="7244" spans="1:6" x14ac:dyDescent="0.25">
      <c r="A7244" s="22">
        <v>43456</v>
      </c>
      <c r="B7244" s="7">
        <v>0.1</v>
      </c>
      <c r="C7244" t="s">
        <v>7228</v>
      </c>
      <c r="D7244" t="s">
        <v>9</v>
      </c>
      <c r="E7244" t="s">
        <v>6669</v>
      </c>
      <c r="F7244" s="8">
        <v>92</v>
      </c>
    </row>
    <row r="7245" spans="1:6" x14ac:dyDescent="0.25">
      <c r="A7245" s="22">
        <v>43484</v>
      </c>
      <c r="B7245" s="7">
        <v>0.38</v>
      </c>
      <c r="C7245" t="s">
        <v>7228</v>
      </c>
      <c r="D7245" t="s">
        <v>7202</v>
      </c>
      <c r="E7245" t="s">
        <v>6098</v>
      </c>
      <c r="F7245" s="8">
        <v>92</v>
      </c>
    </row>
    <row r="7246" spans="1:6" x14ac:dyDescent="0.25">
      <c r="A7246" s="22">
        <v>43421</v>
      </c>
      <c r="B7246" s="7">
        <v>0.56999999999999995</v>
      </c>
      <c r="C7246" t="s">
        <v>7228</v>
      </c>
      <c r="D7246" t="s">
        <v>9</v>
      </c>
      <c r="E7246" t="s">
        <v>4123</v>
      </c>
      <c r="F7246" s="8">
        <v>92</v>
      </c>
    </row>
    <row r="7247" spans="1:6" x14ac:dyDescent="0.25">
      <c r="A7247" s="22">
        <v>43534</v>
      </c>
      <c r="B7247" s="7">
        <v>0.68</v>
      </c>
      <c r="C7247" t="s">
        <v>7227</v>
      </c>
      <c r="D7247" t="s">
        <v>9</v>
      </c>
      <c r="E7247" t="s">
        <v>921</v>
      </c>
      <c r="F7247" s="8">
        <v>92</v>
      </c>
    </row>
    <row r="7248" spans="1:6" x14ac:dyDescent="0.25">
      <c r="A7248" s="22">
        <v>43548</v>
      </c>
      <c r="B7248" s="7">
        <v>0.79</v>
      </c>
      <c r="C7248" t="s">
        <v>7227</v>
      </c>
      <c r="D7248" t="s">
        <v>9</v>
      </c>
      <c r="E7248" t="s">
        <v>7163</v>
      </c>
      <c r="F7248" s="8">
        <v>92</v>
      </c>
    </row>
    <row r="7249" spans="1:6" x14ac:dyDescent="0.25">
      <c r="A7249" s="22">
        <v>43450</v>
      </c>
      <c r="B7249" s="7">
        <v>0.39</v>
      </c>
      <c r="C7249" t="s">
        <v>7227</v>
      </c>
      <c r="D7249" t="s">
        <v>9</v>
      </c>
      <c r="E7249" t="s">
        <v>3788</v>
      </c>
      <c r="F7249" s="8">
        <v>92</v>
      </c>
    </row>
    <row r="7250" spans="1:6" x14ac:dyDescent="0.25">
      <c r="A7250" s="22">
        <v>43421</v>
      </c>
      <c r="B7250" s="7">
        <v>0.03</v>
      </c>
      <c r="C7250" t="s">
        <v>7228</v>
      </c>
      <c r="D7250" t="s">
        <v>7201</v>
      </c>
      <c r="E7250" t="s">
        <v>5075</v>
      </c>
      <c r="F7250" s="8">
        <v>92</v>
      </c>
    </row>
    <row r="7251" spans="1:6" x14ac:dyDescent="0.25">
      <c r="A7251" s="22">
        <v>43554</v>
      </c>
      <c r="B7251" s="7">
        <v>0.1</v>
      </c>
      <c r="C7251" t="s">
        <v>7228</v>
      </c>
      <c r="D7251" t="s">
        <v>9</v>
      </c>
      <c r="E7251" t="s">
        <v>7169</v>
      </c>
      <c r="F7251" s="8">
        <v>92</v>
      </c>
    </row>
    <row r="7252" spans="1:6" x14ac:dyDescent="0.25">
      <c r="A7252" s="22">
        <v>43463</v>
      </c>
      <c r="B7252" s="7">
        <v>0.18</v>
      </c>
      <c r="C7252" t="s">
        <v>7228</v>
      </c>
      <c r="D7252" t="s">
        <v>9</v>
      </c>
      <c r="E7252" t="s">
        <v>5078</v>
      </c>
      <c r="F7252" s="8">
        <v>92</v>
      </c>
    </row>
    <row r="7253" spans="1:6" x14ac:dyDescent="0.25">
      <c r="A7253" s="22">
        <v>43541</v>
      </c>
      <c r="B7253" s="7">
        <v>0.12</v>
      </c>
      <c r="C7253" t="s">
        <v>7227</v>
      </c>
      <c r="D7253" t="s">
        <v>7203</v>
      </c>
      <c r="E7253" t="s">
        <v>5876</v>
      </c>
      <c r="F7253" s="8">
        <v>92</v>
      </c>
    </row>
    <row r="7254" spans="1:6" x14ac:dyDescent="0.25">
      <c r="A7254" s="22">
        <v>43498</v>
      </c>
      <c r="B7254" s="7">
        <v>0.27</v>
      </c>
      <c r="C7254" t="s">
        <v>7228</v>
      </c>
      <c r="D7254" t="s">
        <v>7203</v>
      </c>
      <c r="E7254" t="s">
        <v>3161</v>
      </c>
      <c r="F7254" s="8">
        <v>92</v>
      </c>
    </row>
    <row r="7255" spans="1:6" x14ac:dyDescent="0.25">
      <c r="A7255" s="22">
        <v>43471</v>
      </c>
      <c r="B7255" s="7">
        <v>0.97</v>
      </c>
      <c r="C7255" t="s">
        <v>7227</v>
      </c>
      <c r="D7255" t="s">
        <v>7201</v>
      </c>
      <c r="E7255" t="s">
        <v>6471</v>
      </c>
      <c r="F7255" s="8">
        <v>92</v>
      </c>
    </row>
    <row r="7256" spans="1:6" x14ac:dyDescent="0.25">
      <c r="A7256" s="22">
        <v>43471</v>
      </c>
      <c r="B7256" s="7">
        <v>0.97</v>
      </c>
      <c r="C7256" t="s">
        <v>7227</v>
      </c>
      <c r="D7256" t="s">
        <v>9</v>
      </c>
      <c r="E7256" t="s">
        <v>5991</v>
      </c>
      <c r="F7256" s="8">
        <v>92</v>
      </c>
    </row>
    <row r="7257" spans="1:6" x14ac:dyDescent="0.25">
      <c r="A7257" s="22">
        <v>43449</v>
      </c>
      <c r="B7257" s="7">
        <v>0.81</v>
      </c>
      <c r="C7257" t="s">
        <v>7228</v>
      </c>
      <c r="D7257" t="s">
        <v>9</v>
      </c>
      <c r="E7257" t="s">
        <v>597</v>
      </c>
      <c r="F7257" s="8">
        <v>92</v>
      </c>
    </row>
    <row r="7258" spans="1:6" x14ac:dyDescent="0.25">
      <c r="A7258" s="22">
        <v>43541</v>
      </c>
      <c r="B7258" s="7">
        <v>0.77</v>
      </c>
      <c r="C7258" t="s">
        <v>7227</v>
      </c>
      <c r="D7258" t="s">
        <v>9</v>
      </c>
      <c r="E7258" t="s">
        <v>6912</v>
      </c>
      <c r="F7258" s="8">
        <v>92</v>
      </c>
    </row>
    <row r="7259" spans="1:6" x14ac:dyDescent="0.25">
      <c r="A7259" s="22">
        <v>43485</v>
      </c>
      <c r="B7259" s="7">
        <v>0.64</v>
      </c>
      <c r="C7259" t="s">
        <v>7227</v>
      </c>
      <c r="D7259" t="s">
        <v>7201</v>
      </c>
      <c r="E7259" t="s">
        <v>5665</v>
      </c>
      <c r="F7259" s="8">
        <v>92</v>
      </c>
    </row>
    <row r="7260" spans="1:6" x14ac:dyDescent="0.25">
      <c r="A7260" s="22">
        <v>43442</v>
      </c>
      <c r="B7260" s="7">
        <v>0.66</v>
      </c>
      <c r="C7260" t="s">
        <v>7228</v>
      </c>
      <c r="D7260" t="s">
        <v>7201</v>
      </c>
      <c r="E7260" t="s">
        <v>6905</v>
      </c>
      <c r="F7260" s="8">
        <v>92</v>
      </c>
    </row>
    <row r="7261" spans="1:6" x14ac:dyDescent="0.25">
      <c r="A7261" s="22">
        <v>43450</v>
      </c>
      <c r="B7261" s="7">
        <v>0.15</v>
      </c>
      <c r="C7261" t="s">
        <v>7227</v>
      </c>
      <c r="D7261" t="s">
        <v>9</v>
      </c>
      <c r="E7261" t="s">
        <v>6256</v>
      </c>
      <c r="F7261" s="8">
        <v>92</v>
      </c>
    </row>
    <row r="7262" spans="1:6" x14ac:dyDescent="0.25">
      <c r="A7262" s="22">
        <v>43429</v>
      </c>
      <c r="B7262" s="7">
        <v>0.31</v>
      </c>
      <c r="C7262" t="s">
        <v>7227</v>
      </c>
      <c r="D7262" t="s">
        <v>7201</v>
      </c>
      <c r="E7262" t="s">
        <v>2516</v>
      </c>
      <c r="F7262" s="8">
        <v>92</v>
      </c>
    </row>
    <row r="7263" spans="1:6" x14ac:dyDescent="0.25">
      <c r="A7263" s="22">
        <v>43547</v>
      </c>
      <c r="B7263" s="7">
        <v>0.33</v>
      </c>
      <c r="C7263" t="s">
        <v>7228</v>
      </c>
      <c r="D7263" t="s">
        <v>9</v>
      </c>
      <c r="E7263" t="s">
        <v>2430</v>
      </c>
      <c r="F7263" s="8">
        <v>92</v>
      </c>
    </row>
    <row r="7264" spans="1:6" x14ac:dyDescent="0.25">
      <c r="A7264" s="22">
        <v>43520</v>
      </c>
      <c r="B7264" s="7">
        <v>0.9</v>
      </c>
      <c r="C7264" t="s">
        <v>7227</v>
      </c>
      <c r="D7264" t="s">
        <v>7202</v>
      </c>
      <c r="E7264" t="s">
        <v>6711</v>
      </c>
      <c r="F7264" s="8">
        <v>92</v>
      </c>
    </row>
    <row r="7265" spans="1:6" x14ac:dyDescent="0.25">
      <c r="A7265" s="22">
        <v>43450</v>
      </c>
      <c r="B7265" s="7">
        <v>0.73</v>
      </c>
      <c r="C7265" t="s">
        <v>7227</v>
      </c>
      <c r="D7265" t="s">
        <v>9</v>
      </c>
      <c r="E7265" t="s">
        <v>3473</v>
      </c>
      <c r="F7265" s="8">
        <v>92</v>
      </c>
    </row>
    <row r="7266" spans="1:6" x14ac:dyDescent="0.25">
      <c r="A7266" s="22">
        <v>43485</v>
      </c>
      <c r="B7266" s="7">
        <v>0.89</v>
      </c>
      <c r="C7266" t="s">
        <v>7227</v>
      </c>
      <c r="D7266" t="s">
        <v>9</v>
      </c>
      <c r="E7266" t="s">
        <v>3718</v>
      </c>
      <c r="F7266" s="8">
        <v>92</v>
      </c>
    </row>
    <row r="7267" spans="1:6" x14ac:dyDescent="0.25">
      <c r="A7267" s="22">
        <v>43527</v>
      </c>
      <c r="B7267" s="7">
        <v>0.39</v>
      </c>
      <c r="C7267" t="s">
        <v>7227</v>
      </c>
      <c r="D7267" t="s">
        <v>7201</v>
      </c>
      <c r="E7267" t="s">
        <v>5944</v>
      </c>
      <c r="F7267" s="8">
        <v>92</v>
      </c>
    </row>
    <row r="7268" spans="1:6" x14ac:dyDescent="0.25">
      <c r="A7268" s="22">
        <v>43526</v>
      </c>
      <c r="B7268" s="7">
        <v>0.71</v>
      </c>
      <c r="C7268" t="s">
        <v>7228</v>
      </c>
      <c r="D7268" t="s">
        <v>7200</v>
      </c>
      <c r="E7268" t="s">
        <v>6843</v>
      </c>
      <c r="F7268" s="8">
        <v>92</v>
      </c>
    </row>
    <row r="7269" spans="1:6" x14ac:dyDescent="0.25">
      <c r="A7269" s="22">
        <v>43428</v>
      </c>
      <c r="B7269" s="7">
        <v>0.49</v>
      </c>
      <c r="C7269" t="s">
        <v>7228</v>
      </c>
      <c r="D7269" t="s">
        <v>7200</v>
      </c>
      <c r="E7269" t="s">
        <v>2607</v>
      </c>
      <c r="F7269" s="8">
        <v>92</v>
      </c>
    </row>
    <row r="7270" spans="1:6" x14ac:dyDescent="0.25">
      <c r="A7270" s="22">
        <v>43456</v>
      </c>
      <c r="B7270" s="7">
        <v>0.45</v>
      </c>
      <c r="C7270" t="s">
        <v>7228</v>
      </c>
      <c r="D7270" t="s">
        <v>9</v>
      </c>
      <c r="E7270" t="s">
        <v>3690</v>
      </c>
      <c r="F7270" s="8">
        <v>92</v>
      </c>
    </row>
    <row r="7271" spans="1:6" x14ac:dyDescent="0.25">
      <c r="A7271" s="22">
        <v>43477</v>
      </c>
      <c r="B7271" s="7">
        <v>0.57999999999999996</v>
      </c>
      <c r="C7271" t="s">
        <v>7228</v>
      </c>
      <c r="D7271" t="s">
        <v>9</v>
      </c>
      <c r="E7271" t="s">
        <v>532</v>
      </c>
      <c r="F7271" s="8">
        <v>92</v>
      </c>
    </row>
    <row r="7272" spans="1:6" x14ac:dyDescent="0.25">
      <c r="A7272" s="22">
        <v>43471</v>
      </c>
      <c r="B7272" s="7">
        <v>0.92</v>
      </c>
      <c r="C7272" t="s">
        <v>7227</v>
      </c>
      <c r="D7272" t="s">
        <v>9</v>
      </c>
      <c r="E7272" t="s">
        <v>6402</v>
      </c>
      <c r="F7272" s="8">
        <v>92</v>
      </c>
    </row>
    <row r="7273" spans="1:6" x14ac:dyDescent="0.25">
      <c r="A7273" s="22">
        <v>43464</v>
      </c>
      <c r="B7273" s="7">
        <v>0.95</v>
      </c>
      <c r="C7273" t="s">
        <v>7227</v>
      </c>
      <c r="D7273" t="s">
        <v>7203</v>
      </c>
      <c r="E7273" t="s">
        <v>6812</v>
      </c>
      <c r="F7273" s="8">
        <v>92</v>
      </c>
    </row>
    <row r="7274" spans="1:6" x14ac:dyDescent="0.25">
      <c r="A7274" s="22">
        <v>43520</v>
      </c>
      <c r="B7274" s="7">
        <v>0.74</v>
      </c>
      <c r="C7274" t="s">
        <v>7227</v>
      </c>
      <c r="D7274" t="s">
        <v>7201</v>
      </c>
      <c r="E7274" t="s">
        <v>7129</v>
      </c>
      <c r="F7274" s="8">
        <v>92</v>
      </c>
    </row>
    <row r="7275" spans="1:6" x14ac:dyDescent="0.25">
      <c r="A7275" s="22">
        <v>43554</v>
      </c>
      <c r="B7275" s="7">
        <v>0.03</v>
      </c>
      <c r="C7275" t="s">
        <v>7228</v>
      </c>
      <c r="D7275" t="s">
        <v>7202</v>
      </c>
      <c r="E7275" t="s">
        <v>6897</v>
      </c>
      <c r="F7275" s="8">
        <v>92</v>
      </c>
    </row>
    <row r="7276" spans="1:6" x14ac:dyDescent="0.25">
      <c r="A7276" s="22">
        <v>43443</v>
      </c>
      <c r="B7276" s="7">
        <v>0.51</v>
      </c>
      <c r="C7276" t="s">
        <v>7227</v>
      </c>
      <c r="D7276" t="s">
        <v>7201</v>
      </c>
      <c r="E7276" t="s">
        <v>1636</v>
      </c>
      <c r="F7276" s="8">
        <v>92</v>
      </c>
    </row>
    <row r="7277" spans="1:6" x14ac:dyDescent="0.25">
      <c r="A7277" s="22">
        <v>43450</v>
      </c>
      <c r="B7277" s="7">
        <v>0.84</v>
      </c>
      <c r="C7277" t="s">
        <v>7227</v>
      </c>
      <c r="D7277" t="s">
        <v>7202</v>
      </c>
      <c r="E7277" t="s">
        <v>6276</v>
      </c>
      <c r="F7277" s="8">
        <v>92</v>
      </c>
    </row>
    <row r="7278" spans="1:6" x14ac:dyDescent="0.25">
      <c r="A7278" s="22">
        <v>43429</v>
      </c>
      <c r="B7278" s="7">
        <v>0.17</v>
      </c>
      <c r="C7278" t="s">
        <v>7227</v>
      </c>
      <c r="D7278" t="s">
        <v>7200</v>
      </c>
      <c r="E7278" t="s">
        <v>5928</v>
      </c>
      <c r="F7278" s="8">
        <v>92</v>
      </c>
    </row>
    <row r="7279" spans="1:6" x14ac:dyDescent="0.25">
      <c r="A7279" s="22">
        <v>43456</v>
      </c>
      <c r="B7279" s="7">
        <v>0.19</v>
      </c>
      <c r="C7279" t="s">
        <v>7228</v>
      </c>
      <c r="D7279" t="s">
        <v>7200</v>
      </c>
      <c r="E7279" t="s">
        <v>5402</v>
      </c>
      <c r="F7279" s="8">
        <v>92</v>
      </c>
    </row>
    <row r="7280" spans="1:6" x14ac:dyDescent="0.25">
      <c r="A7280" s="22">
        <v>43492</v>
      </c>
      <c r="B7280" s="7">
        <v>0.71</v>
      </c>
      <c r="C7280" t="s">
        <v>7227</v>
      </c>
      <c r="D7280" t="s">
        <v>7201</v>
      </c>
      <c r="E7280" t="s">
        <v>4397</v>
      </c>
      <c r="F7280" s="8">
        <v>92</v>
      </c>
    </row>
    <row r="7281" spans="1:6" x14ac:dyDescent="0.25">
      <c r="A7281" s="22">
        <v>43464</v>
      </c>
      <c r="B7281" s="7">
        <v>0.01</v>
      </c>
      <c r="C7281" t="s">
        <v>7227</v>
      </c>
      <c r="D7281" t="s">
        <v>9</v>
      </c>
      <c r="E7281" t="s">
        <v>1694</v>
      </c>
      <c r="F7281" s="8">
        <v>92</v>
      </c>
    </row>
    <row r="7282" spans="1:6" x14ac:dyDescent="0.25">
      <c r="A7282" s="22">
        <v>43436</v>
      </c>
      <c r="B7282" s="7">
        <v>0.74</v>
      </c>
      <c r="C7282" t="s">
        <v>7227</v>
      </c>
      <c r="D7282" t="s">
        <v>7203</v>
      </c>
      <c r="E7282" t="s">
        <v>2240</v>
      </c>
      <c r="F7282" s="8">
        <v>92</v>
      </c>
    </row>
    <row r="7283" spans="1:6" x14ac:dyDescent="0.25">
      <c r="A7283" s="22">
        <v>43540</v>
      </c>
      <c r="B7283" s="7">
        <v>0.64</v>
      </c>
      <c r="C7283" t="s">
        <v>7228</v>
      </c>
      <c r="D7283" t="s">
        <v>7200</v>
      </c>
      <c r="E7283" t="s">
        <v>5727</v>
      </c>
      <c r="F7283" s="8">
        <v>92</v>
      </c>
    </row>
    <row r="7284" spans="1:6" x14ac:dyDescent="0.25">
      <c r="A7284" s="22">
        <v>43547</v>
      </c>
      <c r="B7284" s="7">
        <v>0.11</v>
      </c>
      <c r="C7284" t="s">
        <v>7228</v>
      </c>
      <c r="D7284" t="s">
        <v>9</v>
      </c>
      <c r="E7284" t="s">
        <v>6294</v>
      </c>
      <c r="F7284" s="8">
        <v>92</v>
      </c>
    </row>
    <row r="7285" spans="1:6" x14ac:dyDescent="0.25">
      <c r="A7285" s="22">
        <v>43471</v>
      </c>
      <c r="B7285" s="7">
        <v>0.21</v>
      </c>
      <c r="C7285" t="s">
        <v>7227</v>
      </c>
      <c r="D7285" t="s">
        <v>7200</v>
      </c>
      <c r="E7285" t="s">
        <v>7161</v>
      </c>
      <c r="F7285" s="8">
        <v>92</v>
      </c>
    </row>
    <row r="7286" spans="1:6" x14ac:dyDescent="0.25">
      <c r="A7286" s="22">
        <v>43505</v>
      </c>
      <c r="B7286" s="7">
        <v>0.67</v>
      </c>
      <c r="C7286" t="s">
        <v>7228</v>
      </c>
      <c r="D7286" t="s">
        <v>7202</v>
      </c>
      <c r="E7286" t="s">
        <v>6960</v>
      </c>
      <c r="F7286" s="8">
        <v>92</v>
      </c>
    </row>
    <row r="7287" spans="1:6" x14ac:dyDescent="0.25">
      <c r="A7287" s="22">
        <v>43499</v>
      </c>
      <c r="B7287" s="7">
        <v>0.62</v>
      </c>
      <c r="C7287" t="s">
        <v>7227</v>
      </c>
      <c r="D7287" t="s">
        <v>7201</v>
      </c>
      <c r="E7287" t="s">
        <v>6703</v>
      </c>
      <c r="F7287" s="8">
        <v>92</v>
      </c>
    </row>
    <row r="7288" spans="1:6" x14ac:dyDescent="0.25">
      <c r="A7288" s="22">
        <v>43464</v>
      </c>
      <c r="B7288" s="7">
        <v>0.61</v>
      </c>
      <c r="C7288" t="s">
        <v>7227</v>
      </c>
      <c r="D7288" t="s">
        <v>7202</v>
      </c>
      <c r="E7288" t="s">
        <v>2240</v>
      </c>
      <c r="F7288" s="8">
        <v>92</v>
      </c>
    </row>
    <row r="7289" spans="1:6" x14ac:dyDescent="0.25">
      <c r="A7289" s="22">
        <v>43499</v>
      </c>
      <c r="B7289" s="7">
        <v>0.41</v>
      </c>
      <c r="C7289" t="s">
        <v>7227</v>
      </c>
      <c r="D7289" t="s">
        <v>9</v>
      </c>
      <c r="E7289" t="s">
        <v>6583</v>
      </c>
      <c r="F7289" s="8">
        <v>92</v>
      </c>
    </row>
    <row r="7290" spans="1:6" x14ac:dyDescent="0.25">
      <c r="A7290" s="22">
        <v>43512</v>
      </c>
      <c r="B7290" s="7">
        <v>0.72</v>
      </c>
      <c r="C7290" t="s">
        <v>7228</v>
      </c>
      <c r="D7290" t="s">
        <v>7203</v>
      </c>
      <c r="E7290" t="s">
        <v>6360</v>
      </c>
      <c r="F7290" s="8">
        <v>92</v>
      </c>
    </row>
    <row r="7291" spans="1:6" x14ac:dyDescent="0.25">
      <c r="A7291" s="22">
        <v>43498</v>
      </c>
      <c r="B7291" s="7">
        <v>0.26</v>
      </c>
      <c r="C7291" t="s">
        <v>7228</v>
      </c>
      <c r="D7291" t="s">
        <v>7200</v>
      </c>
      <c r="E7291" t="s">
        <v>3356</v>
      </c>
      <c r="F7291" s="8">
        <v>92</v>
      </c>
    </row>
    <row r="7292" spans="1:6" x14ac:dyDescent="0.25">
      <c r="A7292" s="22">
        <v>43484</v>
      </c>
      <c r="B7292" s="7">
        <v>0.02</v>
      </c>
      <c r="C7292" t="s">
        <v>7228</v>
      </c>
      <c r="D7292" t="s">
        <v>9</v>
      </c>
      <c r="E7292" t="s">
        <v>6147</v>
      </c>
      <c r="F7292" s="8">
        <v>92</v>
      </c>
    </row>
    <row r="7293" spans="1:6" x14ac:dyDescent="0.25">
      <c r="A7293" s="22">
        <v>43449</v>
      </c>
      <c r="B7293" s="7">
        <v>0.19</v>
      </c>
      <c r="C7293" t="s">
        <v>7228</v>
      </c>
      <c r="D7293" t="s">
        <v>9</v>
      </c>
      <c r="E7293" t="s">
        <v>6051</v>
      </c>
      <c r="F7293" s="8">
        <v>92</v>
      </c>
    </row>
    <row r="7294" spans="1:6" x14ac:dyDescent="0.25">
      <c r="A7294" s="22">
        <v>43541</v>
      </c>
      <c r="B7294" s="7">
        <v>0.04</v>
      </c>
      <c r="C7294" t="s">
        <v>7227</v>
      </c>
      <c r="D7294" t="s">
        <v>9</v>
      </c>
      <c r="E7294" t="s">
        <v>7169</v>
      </c>
      <c r="F7294" s="8">
        <v>92</v>
      </c>
    </row>
    <row r="7295" spans="1:6" x14ac:dyDescent="0.25">
      <c r="A7295" s="22">
        <v>43512</v>
      </c>
      <c r="B7295" s="7">
        <v>0.54</v>
      </c>
      <c r="C7295" t="s">
        <v>7228</v>
      </c>
      <c r="D7295" t="s">
        <v>7201</v>
      </c>
      <c r="E7295" t="s">
        <v>7118</v>
      </c>
      <c r="F7295" s="8">
        <v>92</v>
      </c>
    </row>
    <row r="7296" spans="1:6" x14ac:dyDescent="0.25">
      <c r="A7296" s="22">
        <v>43554</v>
      </c>
      <c r="B7296" s="7">
        <v>0.92</v>
      </c>
      <c r="C7296" t="s">
        <v>7228</v>
      </c>
      <c r="D7296" t="s">
        <v>7201</v>
      </c>
      <c r="E7296" t="s">
        <v>1387</v>
      </c>
      <c r="F7296" s="8">
        <v>92</v>
      </c>
    </row>
    <row r="7297" spans="1:6" x14ac:dyDescent="0.25">
      <c r="A7297" s="22">
        <v>43520</v>
      </c>
      <c r="B7297" s="7">
        <v>0.66</v>
      </c>
      <c r="C7297" t="s">
        <v>7227</v>
      </c>
      <c r="D7297" t="s">
        <v>9</v>
      </c>
      <c r="E7297" t="s">
        <v>6213</v>
      </c>
      <c r="F7297" s="8">
        <v>92</v>
      </c>
    </row>
    <row r="7298" spans="1:6" x14ac:dyDescent="0.25">
      <c r="A7298" s="22">
        <v>43457</v>
      </c>
      <c r="B7298" s="7">
        <v>0.88</v>
      </c>
      <c r="C7298" t="s">
        <v>7227</v>
      </c>
      <c r="D7298" t="s">
        <v>7200</v>
      </c>
      <c r="E7298" t="s">
        <v>5827</v>
      </c>
      <c r="F7298" s="8">
        <v>92</v>
      </c>
    </row>
    <row r="7299" spans="1:6" x14ac:dyDescent="0.25">
      <c r="A7299" s="22">
        <v>43492</v>
      </c>
      <c r="B7299" s="7">
        <v>0.72</v>
      </c>
      <c r="C7299" t="s">
        <v>7227</v>
      </c>
      <c r="D7299" t="s">
        <v>9</v>
      </c>
      <c r="E7299" t="s">
        <v>1876</v>
      </c>
      <c r="F7299" s="8">
        <v>92</v>
      </c>
    </row>
    <row r="7300" spans="1:6" x14ac:dyDescent="0.25">
      <c r="A7300" s="22">
        <v>43085</v>
      </c>
      <c r="B7300" s="7">
        <v>0.98</v>
      </c>
      <c r="C7300" t="s">
        <v>7227</v>
      </c>
      <c r="D7300" t="s">
        <v>7200</v>
      </c>
      <c r="E7300" t="s">
        <v>3940</v>
      </c>
      <c r="F7300" s="8">
        <v>92</v>
      </c>
    </row>
    <row r="7301" spans="1:6" x14ac:dyDescent="0.25">
      <c r="A7301" s="22">
        <v>43554</v>
      </c>
      <c r="B7301" s="7">
        <v>0.57999999999999996</v>
      </c>
      <c r="C7301" t="s">
        <v>7228</v>
      </c>
      <c r="D7301" t="s">
        <v>7200</v>
      </c>
      <c r="E7301" t="s">
        <v>6019</v>
      </c>
      <c r="F7301" s="8">
        <v>92</v>
      </c>
    </row>
    <row r="7302" spans="1:6" x14ac:dyDescent="0.25">
      <c r="A7302" s="22">
        <v>43491</v>
      </c>
      <c r="B7302" s="7">
        <v>0.39</v>
      </c>
      <c r="C7302" t="s">
        <v>7228</v>
      </c>
      <c r="D7302" t="s">
        <v>9</v>
      </c>
      <c r="E7302" t="s">
        <v>5828</v>
      </c>
      <c r="F7302" s="8">
        <v>92</v>
      </c>
    </row>
    <row r="7303" spans="1:6" x14ac:dyDescent="0.25">
      <c r="A7303" s="22">
        <v>43512</v>
      </c>
      <c r="B7303" s="7">
        <v>0.73</v>
      </c>
      <c r="C7303" t="s">
        <v>7228</v>
      </c>
      <c r="D7303" t="s">
        <v>9</v>
      </c>
      <c r="E7303" t="s">
        <v>5951</v>
      </c>
      <c r="F7303" s="8">
        <v>92</v>
      </c>
    </row>
    <row r="7304" spans="1:6" x14ac:dyDescent="0.25">
      <c r="A7304" s="22">
        <v>43085</v>
      </c>
      <c r="B7304" s="7">
        <v>0.62</v>
      </c>
      <c r="C7304" t="s">
        <v>7227</v>
      </c>
      <c r="D7304" t="s">
        <v>7201</v>
      </c>
      <c r="E7304" t="s">
        <v>6427</v>
      </c>
      <c r="F7304" s="8">
        <v>92</v>
      </c>
    </row>
    <row r="7305" spans="1:6" x14ac:dyDescent="0.25">
      <c r="A7305" s="22">
        <v>43071</v>
      </c>
      <c r="B7305" s="7">
        <v>0.02</v>
      </c>
      <c r="C7305" t="s">
        <v>7227</v>
      </c>
      <c r="D7305" t="s">
        <v>9</v>
      </c>
      <c r="E7305" t="s">
        <v>6493</v>
      </c>
      <c r="F7305" s="8">
        <v>92</v>
      </c>
    </row>
    <row r="7306" spans="1:6" x14ac:dyDescent="0.25">
      <c r="A7306" s="22">
        <v>43533</v>
      </c>
      <c r="B7306" s="7">
        <v>0.75</v>
      </c>
      <c r="C7306" t="s">
        <v>7228</v>
      </c>
      <c r="D7306" t="s">
        <v>7202</v>
      </c>
      <c r="E7306" t="s">
        <v>7072</v>
      </c>
      <c r="F7306" s="8">
        <v>92</v>
      </c>
    </row>
    <row r="7307" spans="1:6" x14ac:dyDescent="0.25">
      <c r="A7307" s="22">
        <v>43071</v>
      </c>
      <c r="B7307" s="7">
        <v>0.02</v>
      </c>
      <c r="C7307" t="s">
        <v>7227</v>
      </c>
      <c r="D7307" t="s">
        <v>9</v>
      </c>
      <c r="E7307" t="s">
        <v>6101</v>
      </c>
      <c r="F7307" s="8">
        <v>92</v>
      </c>
    </row>
    <row r="7308" spans="1:6" x14ac:dyDescent="0.25">
      <c r="A7308" s="22">
        <v>43554</v>
      </c>
      <c r="B7308" s="7">
        <v>0.24</v>
      </c>
      <c r="C7308" t="s">
        <v>7228</v>
      </c>
      <c r="D7308" t="s">
        <v>7201</v>
      </c>
      <c r="E7308" t="s">
        <v>6840</v>
      </c>
      <c r="F7308" s="8">
        <v>92</v>
      </c>
    </row>
    <row r="7309" spans="1:6" x14ac:dyDescent="0.25">
      <c r="A7309" s="22">
        <v>43526</v>
      </c>
      <c r="B7309" s="7">
        <v>0.64</v>
      </c>
      <c r="C7309" t="s">
        <v>7228</v>
      </c>
      <c r="D7309" t="s">
        <v>7201</v>
      </c>
      <c r="E7309" t="s">
        <v>5249</v>
      </c>
      <c r="F7309" s="8">
        <v>92</v>
      </c>
    </row>
    <row r="7310" spans="1:6" x14ac:dyDescent="0.25">
      <c r="A7310" s="22">
        <v>43534</v>
      </c>
      <c r="B7310" s="7">
        <v>0.09</v>
      </c>
      <c r="C7310" t="s">
        <v>7227</v>
      </c>
      <c r="D7310" t="s">
        <v>7201</v>
      </c>
      <c r="E7310" t="s">
        <v>5593</v>
      </c>
      <c r="F7310" s="8">
        <v>92</v>
      </c>
    </row>
    <row r="7311" spans="1:6" x14ac:dyDescent="0.25">
      <c r="A7311" s="22">
        <v>43485</v>
      </c>
      <c r="B7311" s="7">
        <v>0.2</v>
      </c>
      <c r="C7311" t="s">
        <v>7227</v>
      </c>
      <c r="D7311" t="s">
        <v>9</v>
      </c>
      <c r="E7311" t="s">
        <v>1050</v>
      </c>
      <c r="F7311" s="8">
        <v>92</v>
      </c>
    </row>
    <row r="7312" spans="1:6" x14ac:dyDescent="0.25">
      <c r="A7312" s="22">
        <v>43554</v>
      </c>
      <c r="B7312" s="7">
        <v>0.43</v>
      </c>
      <c r="C7312" t="s">
        <v>7228</v>
      </c>
      <c r="D7312" t="s">
        <v>7200</v>
      </c>
      <c r="E7312" t="s">
        <v>6287</v>
      </c>
      <c r="F7312" s="8">
        <v>92</v>
      </c>
    </row>
    <row r="7313" spans="1:6" x14ac:dyDescent="0.25">
      <c r="A7313" s="22">
        <v>43541</v>
      </c>
      <c r="B7313" s="7">
        <v>0.82</v>
      </c>
      <c r="C7313" t="s">
        <v>7227</v>
      </c>
      <c r="D7313" t="s">
        <v>9</v>
      </c>
      <c r="E7313" t="s">
        <v>6162</v>
      </c>
      <c r="F7313" s="8">
        <v>92</v>
      </c>
    </row>
    <row r="7314" spans="1:6" x14ac:dyDescent="0.25">
      <c r="A7314" s="22">
        <v>43084</v>
      </c>
      <c r="B7314" s="7">
        <v>0.77</v>
      </c>
      <c r="C7314" t="s">
        <v>7228</v>
      </c>
      <c r="D7314" t="s">
        <v>7203</v>
      </c>
      <c r="E7314" t="s">
        <v>5051</v>
      </c>
      <c r="F7314" s="8">
        <v>92</v>
      </c>
    </row>
    <row r="7315" spans="1:6" x14ac:dyDescent="0.25">
      <c r="A7315" s="22">
        <v>43526</v>
      </c>
      <c r="B7315" s="7">
        <v>0.27</v>
      </c>
      <c r="C7315" t="s">
        <v>7228</v>
      </c>
      <c r="D7315" t="s">
        <v>7202</v>
      </c>
      <c r="E7315" t="s">
        <v>5690</v>
      </c>
      <c r="F7315" s="8">
        <v>92</v>
      </c>
    </row>
    <row r="7316" spans="1:6" x14ac:dyDescent="0.25">
      <c r="A7316" s="22">
        <v>43547</v>
      </c>
      <c r="B7316" s="7">
        <v>0.83</v>
      </c>
      <c r="C7316" t="s">
        <v>7228</v>
      </c>
      <c r="D7316" t="s">
        <v>9</v>
      </c>
      <c r="E7316" t="s">
        <v>6926</v>
      </c>
      <c r="F7316" s="8">
        <v>92</v>
      </c>
    </row>
    <row r="7317" spans="1:6" x14ac:dyDescent="0.25">
      <c r="A7317" s="22">
        <v>43478</v>
      </c>
      <c r="B7317" s="7">
        <v>0.33</v>
      </c>
      <c r="C7317" t="s">
        <v>7227</v>
      </c>
      <c r="D7317" t="s">
        <v>7201</v>
      </c>
      <c r="E7317" t="s">
        <v>989</v>
      </c>
      <c r="F7317" s="8">
        <v>92</v>
      </c>
    </row>
    <row r="7318" spans="1:6" x14ac:dyDescent="0.25">
      <c r="A7318" s="22">
        <v>43492</v>
      </c>
      <c r="B7318" s="7">
        <v>0.47</v>
      </c>
      <c r="C7318" t="s">
        <v>7227</v>
      </c>
      <c r="D7318" t="s">
        <v>9</v>
      </c>
      <c r="E7318" t="s">
        <v>6590</v>
      </c>
      <c r="F7318" s="8">
        <v>92</v>
      </c>
    </row>
    <row r="7319" spans="1:6" x14ac:dyDescent="0.25">
      <c r="A7319" s="22">
        <v>43085</v>
      </c>
      <c r="B7319" s="7">
        <v>0.28000000000000003</v>
      </c>
      <c r="C7319" t="s">
        <v>7227</v>
      </c>
      <c r="D7319" t="s">
        <v>7201</v>
      </c>
      <c r="E7319" t="s">
        <v>6566</v>
      </c>
      <c r="F7319" s="8">
        <v>92</v>
      </c>
    </row>
    <row r="7320" spans="1:6" x14ac:dyDescent="0.25">
      <c r="A7320" s="22">
        <v>43478</v>
      </c>
      <c r="B7320" s="7">
        <v>0.79</v>
      </c>
      <c r="C7320" t="s">
        <v>7227</v>
      </c>
      <c r="D7320" t="s">
        <v>7201</v>
      </c>
      <c r="E7320" t="s">
        <v>6189</v>
      </c>
      <c r="F7320" s="8">
        <v>92</v>
      </c>
    </row>
    <row r="7321" spans="1:6" x14ac:dyDescent="0.25">
      <c r="A7321" s="22">
        <v>43471</v>
      </c>
      <c r="B7321" s="7">
        <v>0.15</v>
      </c>
      <c r="C7321" t="s">
        <v>7227</v>
      </c>
      <c r="D7321" t="s">
        <v>9</v>
      </c>
      <c r="E7321" t="s">
        <v>6419</v>
      </c>
      <c r="F7321" s="8">
        <v>92</v>
      </c>
    </row>
    <row r="7322" spans="1:6" x14ac:dyDescent="0.25">
      <c r="A7322" s="22">
        <v>43534</v>
      </c>
      <c r="B7322" s="7">
        <v>0.55000000000000004</v>
      </c>
      <c r="C7322" t="s">
        <v>7227</v>
      </c>
      <c r="D7322" t="s">
        <v>7200</v>
      </c>
      <c r="E7322" t="s">
        <v>5970</v>
      </c>
      <c r="F7322" s="8">
        <v>92</v>
      </c>
    </row>
    <row r="7323" spans="1:6" x14ac:dyDescent="0.25">
      <c r="A7323" s="22">
        <v>43519</v>
      </c>
      <c r="B7323" s="7">
        <v>0.21</v>
      </c>
      <c r="C7323" t="s">
        <v>7228</v>
      </c>
      <c r="D7323" t="s">
        <v>7201</v>
      </c>
      <c r="E7323" t="s">
        <v>2598</v>
      </c>
      <c r="F7323" s="8">
        <v>92</v>
      </c>
    </row>
    <row r="7324" spans="1:6" x14ac:dyDescent="0.25">
      <c r="A7324" s="22">
        <v>43442</v>
      </c>
      <c r="B7324" s="7">
        <v>0.52</v>
      </c>
      <c r="C7324" t="s">
        <v>7228</v>
      </c>
      <c r="D7324" t="s">
        <v>9</v>
      </c>
      <c r="E7324" t="s">
        <v>6498</v>
      </c>
      <c r="F7324" s="8">
        <v>92</v>
      </c>
    </row>
    <row r="7325" spans="1:6" x14ac:dyDescent="0.25">
      <c r="A7325" s="22">
        <v>43464</v>
      </c>
      <c r="B7325" s="7">
        <v>0.05</v>
      </c>
      <c r="C7325" t="s">
        <v>7227</v>
      </c>
      <c r="D7325" t="s">
        <v>7201</v>
      </c>
      <c r="E7325" t="s">
        <v>6710</v>
      </c>
      <c r="F7325" s="8">
        <v>92</v>
      </c>
    </row>
    <row r="7326" spans="1:6" x14ac:dyDescent="0.25">
      <c r="A7326" s="22">
        <v>43533</v>
      </c>
      <c r="B7326" s="7">
        <v>0.21</v>
      </c>
      <c r="C7326" t="s">
        <v>7228</v>
      </c>
      <c r="D7326" t="s">
        <v>9</v>
      </c>
      <c r="E7326" t="s">
        <v>5345</v>
      </c>
      <c r="F7326" s="8">
        <v>92</v>
      </c>
    </row>
    <row r="7327" spans="1:6" x14ac:dyDescent="0.25">
      <c r="A7327" s="22">
        <v>43463</v>
      </c>
      <c r="B7327" s="7">
        <v>0.16</v>
      </c>
      <c r="C7327" t="s">
        <v>7228</v>
      </c>
      <c r="D7327" t="s">
        <v>7201</v>
      </c>
      <c r="E7327" t="s">
        <v>4332</v>
      </c>
      <c r="F7327" s="8">
        <v>92</v>
      </c>
    </row>
    <row r="7328" spans="1:6" x14ac:dyDescent="0.25">
      <c r="A7328" s="22">
        <v>43477</v>
      </c>
      <c r="B7328" s="7">
        <v>0.54</v>
      </c>
      <c r="C7328" t="s">
        <v>7228</v>
      </c>
      <c r="D7328" t="s">
        <v>9</v>
      </c>
      <c r="E7328" t="s">
        <v>6982</v>
      </c>
      <c r="F7328" s="8">
        <v>92</v>
      </c>
    </row>
    <row r="7329" spans="1:6" x14ac:dyDescent="0.25">
      <c r="A7329" s="22">
        <v>43540</v>
      </c>
      <c r="B7329" s="7">
        <v>0.05</v>
      </c>
      <c r="C7329" t="s">
        <v>7228</v>
      </c>
      <c r="D7329" t="s">
        <v>9</v>
      </c>
      <c r="E7329" t="s">
        <v>2380</v>
      </c>
      <c r="F7329" s="8">
        <v>92</v>
      </c>
    </row>
    <row r="7330" spans="1:6" x14ac:dyDescent="0.25">
      <c r="A7330" s="22">
        <v>43450</v>
      </c>
      <c r="B7330" s="7">
        <v>0.72</v>
      </c>
      <c r="C7330" t="s">
        <v>7227</v>
      </c>
      <c r="D7330" t="s">
        <v>7200</v>
      </c>
      <c r="E7330" t="s">
        <v>6546</v>
      </c>
      <c r="F7330" s="8">
        <v>92</v>
      </c>
    </row>
    <row r="7331" spans="1:6" x14ac:dyDescent="0.25">
      <c r="A7331" s="22">
        <v>43470</v>
      </c>
      <c r="B7331" s="7">
        <v>0.12</v>
      </c>
      <c r="C7331" t="s">
        <v>7228</v>
      </c>
      <c r="D7331" t="s">
        <v>9</v>
      </c>
      <c r="E7331" t="s">
        <v>6379</v>
      </c>
      <c r="F7331" s="8">
        <v>92</v>
      </c>
    </row>
    <row r="7332" spans="1:6" x14ac:dyDescent="0.25">
      <c r="A7332" s="22">
        <v>43520</v>
      </c>
      <c r="B7332" s="7">
        <v>0.88</v>
      </c>
      <c r="C7332" t="s">
        <v>7227</v>
      </c>
      <c r="D7332" t="s">
        <v>7200</v>
      </c>
      <c r="E7332" t="s">
        <v>5088</v>
      </c>
      <c r="F7332" s="8">
        <v>92</v>
      </c>
    </row>
    <row r="7333" spans="1:6" x14ac:dyDescent="0.25">
      <c r="A7333" s="22">
        <v>43527</v>
      </c>
      <c r="B7333" s="7">
        <v>0.45</v>
      </c>
      <c r="C7333" t="s">
        <v>7227</v>
      </c>
      <c r="D7333" t="s">
        <v>7200</v>
      </c>
      <c r="E7333" t="s">
        <v>5916</v>
      </c>
      <c r="F7333" s="8">
        <v>92</v>
      </c>
    </row>
    <row r="7334" spans="1:6" x14ac:dyDescent="0.25">
      <c r="A7334" s="22">
        <v>43443</v>
      </c>
      <c r="B7334" s="7">
        <v>0.81</v>
      </c>
      <c r="C7334" t="s">
        <v>7227</v>
      </c>
      <c r="D7334" t="s">
        <v>7201</v>
      </c>
      <c r="E7334" t="s">
        <v>5820</v>
      </c>
      <c r="F7334" s="8">
        <v>92</v>
      </c>
    </row>
    <row r="7335" spans="1:6" x14ac:dyDescent="0.25">
      <c r="A7335" s="22">
        <v>43442</v>
      </c>
      <c r="B7335" s="7">
        <v>0.56000000000000005</v>
      </c>
      <c r="C7335" t="s">
        <v>7228</v>
      </c>
      <c r="D7335" t="s">
        <v>9</v>
      </c>
      <c r="E7335" t="s">
        <v>6168</v>
      </c>
      <c r="F7335" s="8">
        <v>92</v>
      </c>
    </row>
    <row r="7336" spans="1:6" x14ac:dyDescent="0.25">
      <c r="A7336" s="22">
        <v>43428</v>
      </c>
      <c r="B7336" s="7">
        <v>0.25</v>
      </c>
      <c r="C7336" t="s">
        <v>7228</v>
      </c>
      <c r="D7336" t="s">
        <v>9</v>
      </c>
      <c r="E7336" t="s">
        <v>5797</v>
      </c>
      <c r="F7336" s="8">
        <v>92</v>
      </c>
    </row>
    <row r="7337" spans="1:6" x14ac:dyDescent="0.25">
      <c r="A7337" s="22">
        <v>43464</v>
      </c>
      <c r="B7337" s="7">
        <v>0.59</v>
      </c>
      <c r="C7337" t="s">
        <v>7227</v>
      </c>
      <c r="D7337" t="s">
        <v>7201</v>
      </c>
      <c r="E7337" t="s">
        <v>2911</v>
      </c>
      <c r="F7337" s="8">
        <v>92</v>
      </c>
    </row>
    <row r="7338" spans="1:6" x14ac:dyDescent="0.25">
      <c r="A7338" s="22">
        <v>43478</v>
      </c>
      <c r="B7338" s="7">
        <v>0.56999999999999995</v>
      </c>
      <c r="C7338" t="s">
        <v>7227</v>
      </c>
      <c r="D7338" t="s">
        <v>9</v>
      </c>
      <c r="E7338" t="s">
        <v>5939</v>
      </c>
      <c r="F7338" s="8">
        <v>92</v>
      </c>
    </row>
    <row r="7339" spans="1:6" x14ac:dyDescent="0.25">
      <c r="A7339" s="22">
        <v>43457</v>
      </c>
      <c r="B7339" s="7">
        <v>0.4</v>
      </c>
      <c r="C7339" t="s">
        <v>7227</v>
      </c>
      <c r="D7339" t="s">
        <v>7201</v>
      </c>
      <c r="E7339" t="s">
        <v>5210</v>
      </c>
      <c r="F7339" s="8">
        <v>92</v>
      </c>
    </row>
    <row r="7340" spans="1:6" x14ac:dyDescent="0.25">
      <c r="A7340" s="22">
        <v>43435</v>
      </c>
      <c r="B7340" s="7">
        <v>0.44</v>
      </c>
      <c r="C7340" t="s">
        <v>7228</v>
      </c>
      <c r="D7340" t="s">
        <v>9</v>
      </c>
      <c r="E7340" t="s">
        <v>5032</v>
      </c>
      <c r="F7340" s="8">
        <v>92</v>
      </c>
    </row>
    <row r="7341" spans="1:6" x14ac:dyDescent="0.25">
      <c r="A7341" s="22">
        <v>43499</v>
      </c>
      <c r="B7341" s="7">
        <v>0.8</v>
      </c>
      <c r="C7341" t="s">
        <v>7227</v>
      </c>
      <c r="D7341" t="s">
        <v>9</v>
      </c>
      <c r="E7341" t="s">
        <v>5939</v>
      </c>
      <c r="F7341" s="8">
        <v>92</v>
      </c>
    </row>
    <row r="7342" spans="1:6" x14ac:dyDescent="0.25">
      <c r="A7342" s="22">
        <v>43485</v>
      </c>
      <c r="B7342" s="7">
        <v>0.77</v>
      </c>
      <c r="C7342" t="s">
        <v>7227</v>
      </c>
      <c r="D7342" t="s">
        <v>7201</v>
      </c>
      <c r="E7342" t="s">
        <v>7142</v>
      </c>
      <c r="F7342" s="8">
        <v>92</v>
      </c>
    </row>
    <row r="7343" spans="1:6" x14ac:dyDescent="0.25">
      <c r="A7343" s="22">
        <v>43512</v>
      </c>
      <c r="B7343" s="7">
        <v>0.57999999999999996</v>
      </c>
      <c r="C7343" t="s">
        <v>7228</v>
      </c>
      <c r="D7343" t="s">
        <v>7200</v>
      </c>
      <c r="E7343" t="s">
        <v>3002</v>
      </c>
      <c r="F7343" s="8">
        <v>92</v>
      </c>
    </row>
    <row r="7344" spans="1:6" x14ac:dyDescent="0.25">
      <c r="A7344" s="22">
        <v>43456</v>
      </c>
      <c r="B7344" s="7">
        <v>0.9</v>
      </c>
      <c r="C7344" t="s">
        <v>7228</v>
      </c>
      <c r="D7344" t="s">
        <v>7200</v>
      </c>
      <c r="E7344" t="s">
        <v>6027</v>
      </c>
      <c r="F7344" s="8">
        <v>92</v>
      </c>
    </row>
    <row r="7345" spans="1:6" x14ac:dyDescent="0.25">
      <c r="A7345" s="22">
        <v>43541</v>
      </c>
      <c r="B7345" s="7">
        <v>0.68</v>
      </c>
      <c r="C7345" t="s">
        <v>7227</v>
      </c>
      <c r="D7345" t="s">
        <v>9</v>
      </c>
      <c r="E7345" t="s">
        <v>5684</v>
      </c>
      <c r="F7345" s="8">
        <v>92</v>
      </c>
    </row>
    <row r="7346" spans="1:6" x14ac:dyDescent="0.25">
      <c r="A7346" s="22">
        <v>43527</v>
      </c>
      <c r="B7346" s="7">
        <v>0.47</v>
      </c>
      <c r="C7346" t="s">
        <v>7227</v>
      </c>
      <c r="D7346" t="s">
        <v>7203</v>
      </c>
      <c r="E7346" t="s">
        <v>7018</v>
      </c>
      <c r="F7346" s="8">
        <v>92</v>
      </c>
    </row>
    <row r="7347" spans="1:6" x14ac:dyDescent="0.25">
      <c r="A7347" s="22">
        <v>43554</v>
      </c>
      <c r="B7347" s="7">
        <v>0.93</v>
      </c>
      <c r="C7347" t="s">
        <v>7228</v>
      </c>
      <c r="D7347" t="s">
        <v>7202</v>
      </c>
      <c r="E7347" t="s">
        <v>6825</v>
      </c>
      <c r="F7347" s="8">
        <v>92</v>
      </c>
    </row>
    <row r="7348" spans="1:6" x14ac:dyDescent="0.25">
      <c r="A7348" s="22">
        <v>43547</v>
      </c>
      <c r="B7348" s="7">
        <v>0.9</v>
      </c>
      <c r="C7348" t="s">
        <v>7228</v>
      </c>
      <c r="D7348" t="s">
        <v>7200</v>
      </c>
      <c r="E7348" t="s">
        <v>3899</v>
      </c>
      <c r="F7348" s="8">
        <v>92</v>
      </c>
    </row>
    <row r="7349" spans="1:6" x14ac:dyDescent="0.25">
      <c r="A7349" s="22">
        <v>43491</v>
      </c>
      <c r="B7349" s="7">
        <v>0.88</v>
      </c>
      <c r="C7349" t="s">
        <v>7228</v>
      </c>
      <c r="D7349" t="s">
        <v>7200</v>
      </c>
      <c r="E7349" t="s">
        <v>6159</v>
      </c>
      <c r="F7349" s="8">
        <v>92</v>
      </c>
    </row>
    <row r="7350" spans="1:6" x14ac:dyDescent="0.25">
      <c r="A7350" s="22">
        <v>43520</v>
      </c>
      <c r="B7350" s="7">
        <v>0.32</v>
      </c>
      <c r="C7350" t="s">
        <v>7227</v>
      </c>
      <c r="D7350" t="s">
        <v>9</v>
      </c>
      <c r="E7350" t="s">
        <v>5752</v>
      </c>
      <c r="F7350" s="8">
        <v>92</v>
      </c>
    </row>
    <row r="7351" spans="1:6" x14ac:dyDescent="0.25">
      <c r="A7351" s="22">
        <v>43450</v>
      </c>
      <c r="B7351" s="7">
        <v>0.4</v>
      </c>
      <c r="C7351" t="s">
        <v>7227</v>
      </c>
      <c r="D7351" t="s">
        <v>7200</v>
      </c>
      <c r="E7351" t="s">
        <v>5086</v>
      </c>
      <c r="F7351" s="8">
        <v>92</v>
      </c>
    </row>
    <row r="7352" spans="1:6" x14ac:dyDescent="0.25">
      <c r="A7352" s="22">
        <v>43527</v>
      </c>
      <c r="B7352" s="7">
        <v>0.67</v>
      </c>
      <c r="C7352" t="s">
        <v>7227</v>
      </c>
      <c r="D7352" t="s">
        <v>7203</v>
      </c>
      <c r="E7352" t="s">
        <v>5043</v>
      </c>
      <c r="F7352" s="8">
        <v>92</v>
      </c>
    </row>
    <row r="7353" spans="1:6" x14ac:dyDescent="0.25">
      <c r="A7353" s="22">
        <v>43442</v>
      </c>
      <c r="B7353" s="7">
        <v>0.52</v>
      </c>
      <c r="C7353" t="s">
        <v>7228</v>
      </c>
      <c r="D7353" t="s">
        <v>9</v>
      </c>
      <c r="E7353" t="s">
        <v>6464</v>
      </c>
      <c r="F7353" s="8">
        <v>92</v>
      </c>
    </row>
    <row r="7354" spans="1:6" x14ac:dyDescent="0.25">
      <c r="A7354" s="22">
        <v>43485</v>
      </c>
      <c r="B7354" s="7">
        <v>0.08</v>
      </c>
      <c r="C7354" t="s">
        <v>7227</v>
      </c>
      <c r="D7354" t="s">
        <v>9</v>
      </c>
      <c r="E7354" t="s">
        <v>787</v>
      </c>
      <c r="F7354" s="8">
        <v>92</v>
      </c>
    </row>
    <row r="7355" spans="1:6" x14ac:dyDescent="0.25">
      <c r="A7355" s="22">
        <v>43470</v>
      </c>
      <c r="B7355" s="7">
        <v>0.66</v>
      </c>
      <c r="C7355" t="s">
        <v>7228</v>
      </c>
      <c r="D7355" t="s">
        <v>7200</v>
      </c>
      <c r="E7355" t="s">
        <v>6899</v>
      </c>
      <c r="F7355" s="8">
        <v>92</v>
      </c>
    </row>
    <row r="7356" spans="1:6" x14ac:dyDescent="0.25">
      <c r="A7356" s="22">
        <v>43519</v>
      </c>
      <c r="B7356" s="7">
        <v>0.87</v>
      </c>
      <c r="C7356" t="s">
        <v>7228</v>
      </c>
      <c r="D7356" t="s">
        <v>7201</v>
      </c>
      <c r="E7356" t="s">
        <v>7078</v>
      </c>
      <c r="F7356" s="8">
        <v>92</v>
      </c>
    </row>
    <row r="7357" spans="1:6" x14ac:dyDescent="0.25">
      <c r="A7357" s="22">
        <v>43449</v>
      </c>
      <c r="B7357" s="7">
        <v>0.89</v>
      </c>
      <c r="C7357" t="s">
        <v>7228</v>
      </c>
      <c r="D7357" t="s">
        <v>7201</v>
      </c>
      <c r="E7357" t="s">
        <v>7078</v>
      </c>
      <c r="F7357" s="8">
        <v>92</v>
      </c>
    </row>
    <row r="7358" spans="1:6" x14ac:dyDescent="0.25">
      <c r="A7358" s="22">
        <v>43526</v>
      </c>
      <c r="B7358" s="7">
        <v>0.79</v>
      </c>
      <c r="C7358" t="s">
        <v>7228</v>
      </c>
      <c r="D7358" t="s">
        <v>7202</v>
      </c>
      <c r="E7358" t="s">
        <v>2156</v>
      </c>
      <c r="F7358" s="8">
        <v>92</v>
      </c>
    </row>
    <row r="7359" spans="1:6" x14ac:dyDescent="0.25">
      <c r="A7359" s="22">
        <v>43554</v>
      </c>
      <c r="B7359" s="7">
        <v>0.19</v>
      </c>
      <c r="C7359" t="s">
        <v>7228</v>
      </c>
      <c r="D7359" t="s">
        <v>7201</v>
      </c>
      <c r="E7359" t="s">
        <v>3684</v>
      </c>
      <c r="F7359" s="8">
        <v>92</v>
      </c>
    </row>
    <row r="7360" spans="1:6" x14ac:dyDescent="0.25">
      <c r="A7360" s="22">
        <v>43471</v>
      </c>
      <c r="B7360" s="7">
        <v>0.42</v>
      </c>
      <c r="C7360" t="s">
        <v>7227</v>
      </c>
      <c r="D7360" t="s">
        <v>9</v>
      </c>
      <c r="E7360" t="s">
        <v>6304</v>
      </c>
      <c r="F7360" s="8">
        <v>92</v>
      </c>
    </row>
    <row r="7361" spans="1:6" x14ac:dyDescent="0.25">
      <c r="A7361" s="22">
        <v>43547</v>
      </c>
      <c r="B7361" s="7">
        <v>0.52</v>
      </c>
      <c r="C7361" t="s">
        <v>7228</v>
      </c>
      <c r="D7361" t="s">
        <v>9</v>
      </c>
      <c r="E7361" t="s">
        <v>3969</v>
      </c>
      <c r="F7361" s="8">
        <v>92</v>
      </c>
    </row>
    <row r="7362" spans="1:6" x14ac:dyDescent="0.25">
      <c r="A7362" s="22">
        <v>43428</v>
      </c>
      <c r="B7362" s="7">
        <v>0.14000000000000001</v>
      </c>
      <c r="C7362" t="s">
        <v>7228</v>
      </c>
      <c r="D7362" t="s">
        <v>7201</v>
      </c>
      <c r="E7362" t="s">
        <v>7111</v>
      </c>
      <c r="F7362" s="8">
        <v>92</v>
      </c>
    </row>
    <row r="7363" spans="1:6" x14ac:dyDescent="0.25">
      <c r="A7363" s="22">
        <v>43429</v>
      </c>
      <c r="B7363" s="7">
        <v>0.85</v>
      </c>
      <c r="C7363" t="s">
        <v>7227</v>
      </c>
      <c r="D7363" t="s">
        <v>9</v>
      </c>
      <c r="E7363" t="s">
        <v>6286</v>
      </c>
      <c r="F7363" s="8">
        <v>92</v>
      </c>
    </row>
    <row r="7364" spans="1:6" x14ac:dyDescent="0.25">
      <c r="A7364" s="22">
        <v>43491</v>
      </c>
      <c r="B7364" s="7">
        <v>0.67</v>
      </c>
      <c r="C7364" t="s">
        <v>7228</v>
      </c>
      <c r="D7364" t="s">
        <v>7201</v>
      </c>
      <c r="E7364" t="s">
        <v>2203</v>
      </c>
      <c r="F7364" s="8">
        <v>92</v>
      </c>
    </row>
    <row r="7365" spans="1:6" x14ac:dyDescent="0.25">
      <c r="A7365" s="22">
        <v>43499</v>
      </c>
      <c r="B7365" s="7">
        <v>0.44</v>
      </c>
      <c r="C7365" t="s">
        <v>7227</v>
      </c>
      <c r="D7365" t="s">
        <v>7201</v>
      </c>
      <c r="E7365" t="s">
        <v>2637</v>
      </c>
      <c r="F7365" s="8">
        <v>92</v>
      </c>
    </row>
    <row r="7366" spans="1:6" x14ac:dyDescent="0.25">
      <c r="A7366" s="22">
        <v>43436</v>
      </c>
      <c r="B7366" s="7">
        <v>0.69</v>
      </c>
      <c r="C7366" t="s">
        <v>7227</v>
      </c>
      <c r="D7366" t="s">
        <v>9</v>
      </c>
      <c r="E7366" t="s">
        <v>1636</v>
      </c>
      <c r="F7366" s="8">
        <v>92</v>
      </c>
    </row>
    <row r="7367" spans="1:6" x14ac:dyDescent="0.25">
      <c r="A7367" s="22">
        <v>43526</v>
      </c>
      <c r="B7367" s="7">
        <v>0.01</v>
      </c>
      <c r="C7367" t="s">
        <v>7228</v>
      </c>
      <c r="D7367" t="s">
        <v>7202</v>
      </c>
      <c r="E7367" t="s">
        <v>6827</v>
      </c>
      <c r="F7367" s="8">
        <v>92</v>
      </c>
    </row>
    <row r="7368" spans="1:6" x14ac:dyDescent="0.25">
      <c r="A7368" s="22">
        <v>43512</v>
      </c>
      <c r="B7368" s="7">
        <v>0.28000000000000003</v>
      </c>
      <c r="C7368" t="s">
        <v>7228</v>
      </c>
      <c r="D7368" t="s">
        <v>9</v>
      </c>
      <c r="E7368" t="s">
        <v>3699</v>
      </c>
      <c r="F7368" s="8">
        <v>92</v>
      </c>
    </row>
    <row r="7369" spans="1:6" x14ac:dyDescent="0.25">
      <c r="A7369" s="22">
        <v>43450</v>
      </c>
      <c r="B7369" s="7">
        <v>0.19</v>
      </c>
      <c r="C7369" t="s">
        <v>7227</v>
      </c>
      <c r="D7369" t="s">
        <v>7202</v>
      </c>
      <c r="E7369" t="s">
        <v>6200</v>
      </c>
      <c r="F7369" s="8">
        <v>92</v>
      </c>
    </row>
    <row r="7370" spans="1:6" x14ac:dyDescent="0.25">
      <c r="A7370" s="22">
        <v>43449</v>
      </c>
      <c r="B7370" s="7">
        <v>0.75</v>
      </c>
      <c r="C7370" t="s">
        <v>7228</v>
      </c>
      <c r="D7370" t="s">
        <v>7202</v>
      </c>
      <c r="E7370" t="s">
        <v>5566</v>
      </c>
      <c r="F7370" s="8">
        <v>92</v>
      </c>
    </row>
    <row r="7371" spans="1:6" x14ac:dyDescent="0.25">
      <c r="A7371" s="22">
        <v>43541</v>
      </c>
      <c r="B7371" s="7">
        <v>0.25</v>
      </c>
      <c r="C7371" t="s">
        <v>7227</v>
      </c>
      <c r="D7371" t="s">
        <v>9</v>
      </c>
      <c r="E7371" t="s">
        <v>2492</v>
      </c>
      <c r="F7371" s="8">
        <v>92</v>
      </c>
    </row>
    <row r="7372" spans="1:6" x14ac:dyDescent="0.25">
      <c r="A7372" s="22">
        <v>43421</v>
      </c>
      <c r="B7372" s="7">
        <v>0.81</v>
      </c>
      <c r="C7372" t="s">
        <v>7228</v>
      </c>
      <c r="D7372" t="s">
        <v>7201</v>
      </c>
      <c r="E7372" t="s">
        <v>4465</v>
      </c>
      <c r="F7372" s="8">
        <v>92</v>
      </c>
    </row>
    <row r="7373" spans="1:6" x14ac:dyDescent="0.25">
      <c r="A7373" s="22">
        <v>43540</v>
      </c>
      <c r="B7373" s="7">
        <v>0.98</v>
      </c>
      <c r="C7373" t="s">
        <v>7228</v>
      </c>
      <c r="D7373" t="s">
        <v>7200</v>
      </c>
      <c r="E7373" t="s">
        <v>261</v>
      </c>
      <c r="F7373" s="8">
        <v>92</v>
      </c>
    </row>
    <row r="7374" spans="1:6" x14ac:dyDescent="0.25">
      <c r="A7374" s="22">
        <v>43484</v>
      </c>
      <c r="B7374" s="7">
        <v>0.76</v>
      </c>
      <c r="C7374" t="s">
        <v>7228</v>
      </c>
      <c r="D7374" t="s">
        <v>7201</v>
      </c>
      <c r="E7374" t="s">
        <v>6996</v>
      </c>
      <c r="F7374" s="8">
        <v>92</v>
      </c>
    </row>
    <row r="7375" spans="1:6" x14ac:dyDescent="0.25">
      <c r="A7375" s="22">
        <v>43499</v>
      </c>
      <c r="B7375" s="7">
        <v>0.3</v>
      </c>
      <c r="C7375" t="s">
        <v>7227</v>
      </c>
      <c r="D7375" t="s">
        <v>7203</v>
      </c>
      <c r="E7375" t="s">
        <v>885</v>
      </c>
      <c r="F7375" s="8">
        <v>92</v>
      </c>
    </row>
    <row r="7376" spans="1:6" x14ac:dyDescent="0.25">
      <c r="A7376" s="22">
        <v>43422</v>
      </c>
      <c r="B7376" s="7">
        <v>0.9</v>
      </c>
      <c r="C7376" t="s">
        <v>7227</v>
      </c>
      <c r="D7376" t="s">
        <v>9</v>
      </c>
      <c r="E7376" t="s">
        <v>7036</v>
      </c>
      <c r="F7376" s="8">
        <v>92</v>
      </c>
    </row>
    <row r="7377" spans="1:6" x14ac:dyDescent="0.25">
      <c r="A7377" s="22">
        <v>43478</v>
      </c>
      <c r="B7377" s="7">
        <v>0.47</v>
      </c>
      <c r="C7377" t="s">
        <v>7227</v>
      </c>
      <c r="D7377" t="s">
        <v>7200</v>
      </c>
      <c r="E7377" t="s">
        <v>1892</v>
      </c>
      <c r="F7377" s="8">
        <v>92</v>
      </c>
    </row>
    <row r="7378" spans="1:6" x14ac:dyDescent="0.25">
      <c r="A7378" s="22">
        <v>43547</v>
      </c>
      <c r="B7378" s="7">
        <v>0.86</v>
      </c>
      <c r="C7378" t="s">
        <v>7228</v>
      </c>
      <c r="D7378" t="s">
        <v>9</v>
      </c>
      <c r="E7378" t="s">
        <v>5292</v>
      </c>
      <c r="F7378" s="8">
        <v>92</v>
      </c>
    </row>
    <row r="7379" spans="1:6" x14ac:dyDescent="0.25">
      <c r="A7379" s="22">
        <v>43519</v>
      </c>
      <c r="B7379" s="7">
        <v>0.55000000000000004</v>
      </c>
      <c r="C7379" t="s">
        <v>7228</v>
      </c>
      <c r="D7379" t="s">
        <v>7202</v>
      </c>
      <c r="E7379" t="s">
        <v>6704</v>
      </c>
      <c r="F7379" s="8">
        <v>92</v>
      </c>
    </row>
    <row r="7380" spans="1:6" x14ac:dyDescent="0.25">
      <c r="A7380" s="22">
        <v>43429</v>
      </c>
      <c r="B7380" s="7">
        <v>0.2</v>
      </c>
      <c r="C7380" t="s">
        <v>7227</v>
      </c>
      <c r="D7380" t="s">
        <v>9</v>
      </c>
      <c r="E7380" t="s">
        <v>5440</v>
      </c>
      <c r="F7380" s="8">
        <v>92</v>
      </c>
    </row>
    <row r="7381" spans="1:6" x14ac:dyDescent="0.25">
      <c r="A7381" s="22">
        <v>43520</v>
      </c>
      <c r="B7381" s="7">
        <v>0.7</v>
      </c>
      <c r="C7381" t="s">
        <v>7227</v>
      </c>
      <c r="D7381" t="s">
        <v>9</v>
      </c>
      <c r="E7381" t="s">
        <v>5651</v>
      </c>
      <c r="F7381" s="8">
        <v>92</v>
      </c>
    </row>
    <row r="7382" spans="1:6" x14ac:dyDescent="0.25">
      <c r="A7382" s="22">
        <v>43491</v>
      </c>
      <c r="B7382" s="7">
        <v>0.95</v>
      </c>
      <c r="C7382" t="s">
        <v>7228</v>
      </c>
      <c r="D7382" t="s">
        <v>7203</v>
      </c>
      <c r="E7382" t="s">
        <v>2607</v>
      </c>
      <c r="F7382" s="8">
        <v>92</v>
      </c>
    </row>
    <row r="7383" spans="1:6" x14ac:dyDescent="0.25">
      <c r="A7383" s="22">
        <v>43443</v>
      </c>
      <c r="B7383" s="7">
        <v>0.53</v>
      </c>
      <c r="C7383" t="s">
        <v>7227</v>
      </c>
      <c r="D7383" t="s">
        <v>9</v>
      </c>
      <c r="E7383" t="s">
        <v>680</v>
      </c>
      <c r="F7383" s="8">
        <v>92</v>
      </c>
    </row>
    <row r="7384" spans="1:6" x14ac:dyDescent="0.25">
      <c r="A7384" s="22">
        <v>43463</v>
      </c>
      <c r="B7384" s="7">
        <v>0.37</v>
      </c>
      <c r="C7384" t="s">
        <v>7228</v>
      </c>
      <c r="D7384" t="s">
        <v>7200</v>
      </c>
      <c r="E7384" t="s">
        <v>6090</v>
      </c>
      <c r="F7384" s="8">
        <v>92</v>
      </c>
    </row>
    <row r="7385" spans="1:6" x14ac:dyDescent="0.25">
      <c r="A7385" s="22">
        <v>43450</v>
      </c>
      <c r="B7385" s="7">
        <v>0.24</v>
      </c>
      <c r="C7385" t="s">
        <v>7227</v>
      </c>
      <c r="D7385" t="s">
        <v>7200</v>
      </c>
      <c r="E7385" t="s">
        <v>2160</v>
      </c>
      <c r="F7385" s="8">
        <v>92</v>
      </c>
    </row>
    <row r="7386" spans="1:6" x14ac:dyDescent="0.25">
      <c r="A7386" s="22">
        <v>43527</v>
      </c>
      <c r="B7386" s="7">
        <v>0.42</v>
      </c>
      <c r="C7386" t="s">
        <v>7227</v>
      </c>
      <c r="D7386" t="s">
        <v>7201</v>
      </c>
      <c r="E7386" t="s">
        <v>6370</v>
      </c>
      <c r="F7386" s="8">
        <v>92</v>
      </c>
    </row>
    <row r="7387" spans="1:6" x14ac:dyDescent="0.25">
      <c r="A7387" s="22">
        <v>43499</v>
      </c>
      <c r="B7387" s="7">
        <v>0.14000000000000001</v>
      </c>
      <c r="C7387" t="s">
        <v>7227</v>
      </c>
      <c r="D7387" t="s">
        <v>7200</v>
      </c>
      <c r="E7387" t="s">
        <v>6257</v>
      </c>
      <c r="F7387" s="8">
        <v>92</v>
      </c>
    </row>
    <row r="7388" spans="1:6" x14ac:dyDescent="0.25">
      <c r="A7388" s="22">
        <v>43498</v>
      </c>
      <c r="B7388" s="7">
        <v>0.45</v>
      </c>
      <c r="C7388" t="s">
        <v>7228</v>
      </c>
      <c r="D7388" t="s">
        <v>7202</v>
      </c>
      <c r="E7388" t="s">
        <v>6316</v>
      </c>
      <c r="F7388" s="8">
        <v>92</v>
      </c>
    </row>
    <row r="7389" spans="1:6" x14ac:dyDescent="0.25">
      <c r="A7389" s="22">
        <v>43422</v>
      </c>
      <c r="B7389" s="7">
        <v>0.26</v>
      </c>
      <c r="C7389" t="s">
        <v>7227</v>
      </c>
      <c r="D7389" t="s">
        <v>9</v>
      </c>
      <c r="E7389" t="s">
        <v>5938</v>
      </c>
      <c r="F7389" s="8">
        <v>92</v>
      </c>
    </row>
    <row r="7390" spans="1:6" x14ac:dyDescent="0.25">
      <c r="A7390" s="22">
        <v>43512</v>
      </c>
      <c r="B7390" s="7">
        <v>0.05</v>
      </c>
      <c r="C7390" t="s">
        <v>7228</v>
      </c>
      <c r="D7390" t="s">
        <v>7201</v>
      </c>
      <c r="E7390" t="s">
        <v>6351</v>
      </c>
      <c r="F7390" s="8">
        <v>92</v>
      </c>
    </row>
    <row r="7391" spans="1:6" x14ac:dyDescent="0.25">
      <c r="A7391" s="22">
        <v>43471</v>
      </c>
      <c r="B7391" s="7">
        <v>0.15</v>
      </c>
      <c r="C7391" t="s">
        <v>7227</v>
      </c>
      <c r="D7391" t="s">
        <v>9</v>
      </c>
      <c r="E7391" t="s">
        <v>5523</v>
      </c>
      <c r="F7391" s="8">
        <v>92</v>
      </c>
    </row>
    <row r="7392" spans="1:6" x14ac:dyDescent="0.25">
      <c r="A7392" s="22">
        <v>43464</v>
      </c>
      <c r="B7392" s="7">
        <v>0.25</v>
      </c>
      <c r="C7392" t="s">
        <v>7227</v>
      </c>
      <c r="D7392" t="s">
        <v>9</v>
      </c>
      <c r="E7392" t="s">
        <v>2258</v>
      </c>
      <c r="F7392" s="8">
        <v>92</v>
      </c>
    </row>
    <row r="7393" spans="1:6" x14ac:dyDescent="0.25">
      <c r="A7393" s="22">
        <v>43541</v>
      </c>
      <c r="B7393" s="7">
        <v>0.08</v>
      </c>
      <c r="C7393" t="s">
        <v>7227</v>
      </c>
      <c r="D7393" t="s">
        <v>7201</v>
      </c>
      <c r="E7393" t="s">
        <v>6095</v>
      </c>
      <c r="F7393" s="8">
        <v>92</v>
      </c>
    </row>
    <row r="7394" spans="1:6" x14ac:dyDescent="0.25">
      <c r="A7394" s="22">
        <v>43534</v>
      </c>
      <c r="B7394" s="7">
        <v>0.31</v>
      </c>
      <c r="C7394" t="s">
        <v>7227</v>
      </c>
      <c r="D7394" t="s">
        <v>7201</v>
      </c>
      <c r="E7394" t="s">
        <v>5559</v>
      </c>
      <c r="F7394" s="8">
        <v>92</v>
      </c>
    </row>
    <row r="7395" spans="1:6" x14ac:dyDescent="0.25">
      <c r="A7395" s="22">
        <v>43534</v>
      </c>
      <c r="B7395" s="7">
        <v>0.24</v>
      </c>
      <c r="C7395" t="s">
        <v>7227</v>
      </c>
      <c r="D7395" t="s">
        <v>7201</v>
      </c>
      <c r="E7395" t="s">
        <v>5977</v>
      </c>
      <c r="F7395" s="8">
        <v>92</v>
      </c>
    </row>
    <row r="7396" spans="1:6" x14ac:dyDescent="0.25">
      <c r="A7396" s="22">
        <v>43428</v>
      </c>
      <c r="B7396" s="7">
        <v>0.47</v>
      </c>
      <c r="C7396" t="s">
        <v>7228</v>
      </c>
      <c r="D7396" t="s">
        <v>9</v>
      </c>
      <c r="E7396" t="s">
        <v>6076</v>
      </c>
      <c r="F7396" s="8">
        <v>92</v>
      </c>
    </row>
    <row r="7397" spans="1:6" x14ac:dyDescent="0.25">
      <c r="A7397" s="22">
        <v>43477</v>
      </c>
      <c r="B7397" s="7">
        <v>0.59</v>
      </c>
      <c r="C7397" t="s">
        <v>7228</v>
      </c>
      <c r="D7397" t="s">
        <v>7201</v>
      </c>
      <c r="E7397" t="s">
        <v>5169</v>
      </c>
      <c r="F7397" s="8">
        <v>92</v>
      </c>
    </row>
    <row r="7398" spans="1:6" x14ac:dyDescent="0.25">
      <c r="A7398" s="22">
        <v>43421</v>
      </c>
      <c r="B7398" s="7">
        <v>0.98</v>
      </c>
      <c r="C7398" t="s">
        <v>7228</v>
      </c>
      <c r="D7398" t="s">
        <v>9</v>
      </c>
      <c r="E7398" t="s">
        <v>5065</v>
      </c>
      <c r="F7398" s="8">
        <v>92</v>
      </c>
    </row>
    <row r="7399" spans="1:6" x14ac:dyDescent="0.25">
      <c r="A7399" s="22">
        <v>43484</v>
      </c>
      <c r="B7399" s="7">
        <v>0.5</v>
      </c>
      <c r="C7399" t="s">
        <v>7228</v>
      </c>
      <c r="D7399" t="s">
        <v>9</v>
      </c>
      <c r="E7399" t="s">
        <v>6787</v>
      </c>
      <c r="F7399" s="8">
        <v>92</v>
      </c>
    </row>
    <row r="7400" spans="1:6" x14ac:dyDescent="0.25">
      <c r="A7400" s="22">
        <v>43421</v>
      </c>
      <c r="B7400" s="7">
        <v>0.8</v>
      </c>
      <c r="C7400" t="s">
        <v>7228</v>
      </c>
      <c r="D7400" t="s">
        <v>7203</v>
      </c>
      <c r="E7400" t="s">
        <v>6620</v>
      </c>
      <c r="F7400" s="8">
        <v>92</v>
      </c>
    </row>
    <row r="7401" spans="1:6" x14ac:dyDescent="0.25">
      <c r="A7401" s="22">
        <v>43484</v>
      </c>
      <c r="B7401" s="7">
        <v>0.49</v>
      </c>
      <c r="C7401" t="s">
        <v>7228</v>
      </c>
      <c r="D7401" t="s">
        <v>9</v>
      </c>
      <c r="E7401" t="s">
        <v>5710</v>
      </c>
      <c r="F7401" s="8">
        <v>92</v>
      </c>
    </row>
    <row r="7402" spans="1:6" x14ac:dyDescent="0.25">
      <c r="A7402" s="22">
        <v>43421</v>
      </c>
      <c r="B7402" s="7">
        <v>0.47</v>
      </c>
      <c r="C7402" t="s">
        <v>7228</v>
      </c>
      <c r="D7402" t="s">
        <v>7200</v>
      </c>
      <c r="E7402" t="s">
        <v>2858</v>
      </c>
      <c r="F7402" s="8">
        <v>92</v>
      </c>
    </row>
    <row r="7403" spans="1:6" x14ac:dyDescent="0.25">
      <c r="A7403" s="22">
        <v>43547</v>
      </c>
      <c r="B7403" s="7">
        <v>0.78</v>
      </c>
      <c r="C7403" t="s">
        <v>7228</v>
      </c>
      <c r="D7403" t="s">
        <v>7203</v>
      </c>
      <c r="E7403" t="s">
        <v>6945</v>
      </c>
      <c r="F7403" s="8">
        <v>92</v>
      </c>
    </row>
    <row r="7404" spans="1:6" x14ac:dyDescent="0.25">
      <c r="A7404" s="22">
        <v>43450</v>
      </c>
      <c r="B7404" s="7">
        <v>0.92</v>
      </c>
      <c r="C7404" t="s">
        <v>7227</v>
      </c>
      <c r="D7404" t="s">
        <v>9</v>
      </c>
      <c r="E7404" t="s">
        <v>5587</v>
      </c>
      <c r="F7404" s="8">
        <v>92</v>
      </c>
    </row>
    <row r="7405" spans="1:6" x14ac:dyDescent="0.25">
      <c r="A7405" s="22">
        <v>43484</v>
      </c>
      <c r="B7405" s="7">
        <v>0.68</v>
      </c>
      <c r="C7405" t="s">
        <v>7228</v>
      </c>
      <c r="D7405" t="s">
        <v>7201</v>
      </c>
      <c r="E7405" t="s">
        <v>6853</v>
      </c>
      <c r="F7405" s="8">
        <v>92</v>
      </c>
    </row>
    <row r="7406" spans="1:6" x14ac:dyDescent="0.25">
      <c r="A7406" s="22">
        <v>43534</v>
      </c>
      <c r="B7406" s="7">
        <v>0.28000000000000003</v>
      </c>
      <c r="C7406" t="s">
        <v>7227</v>
      </c>
      <c r="D7406" t="s">
        <v>9</v>
      </c>
      <c r="E7406" t="s">
        <v>5502</v>
      </c>
      <c r="F7406" s="8">
        <v>92</v>
      </c>
    </row>
    <row r="7407" spans="1:6" x14ac:dyDescent="0.25">
      <c r="A7407" s="22">
        <v>43505</v>
      </c>
      <c r="B7407" s="7">
        <v>0.65</v>
      </c>
      <c r="C7407" t="s">
        <v>7228</v>
      </c>
      <c r="D7407" t="s">
        <v>7200</v>
      </c>
      <c r="E7407" t="s">
        <v>7034</v>
      </c>
      <c r="F7407" s="8">
        <v>92</v>
      </c>
    </row>
    <row r="7408" spans="1:6" x14ac:dyDescent="0.25">
      <c r="A7408" s="22">
        <v>43428</v>
      </c>
      <c r="B7408" s="7">
        <v>0.2</v>
      </c>
      <c r="C7408" t="s">
        <v>7228</v>
      </c>
      <c r="D7408" t="s">
        <v>7203</v>
      </c>
      <c r="E7408" t="s">
        <v>4759</v>
      </c>
      <c r="F7408" s="8">
        <v>92</v>
      </c>
    </row>
    <row r="7409" spans="1:6" x14ac:dyDescent="0.25">
      <c r="A7409" s="22">
        <v>43422</v>
      </c>
      <c r="B7409" s="7">
        <v>0.19</v>
      </c>
      <c r="C7409" t="s">
        <v>7227</v>
      </c>
      <c r="D7409" t="s">
        <v>9</v>
      </c>
      <c r="E7409" t="s">
        <v>310</v>
      </c>
      <c r="F7409" s="8">
        <v>92</v>
      </c>
    </row>
    <row r="7410" spans="1:6" x14ac:dyDescent="0.25">
      <c r="A7410" s="22">
        <v>43527</v>
      </c>
      <c r="B7410" s="7">
        <v>0.49</v>
      </c>
      <c r="C7410" t="s">
        <v>7227</v>
      </c>
      <c r="D7410" t="s">
        <v>7203</v>
      </c>
      <c r="E7410" t="s">
        <v>350</v>
      </c>
      <c r="F7410" s="8">
        <v>92</v>
      </c>
    </row>
    <row r="7411" spans="1:6" x14ac:dyDescent="0.25">
      <c r="A7411" s="22">
        <v>43541</v>
      </c>
      <c r="B7411" s="7">
        <v>0.65</v>
      </c>
      <c r="C7411" t="s">
        <v>7227</v>
      </c>
      <c r="D7411" t="s">
        <v>7202</v>
      </c>
      <c r="E7411" t="s">
        <v>6156</v>
      </c>
      <c r="F7411" s="8">
        <v>92</v>
      </c>
    </row>
    <row r="7412" spans="1:6" x14ac:dyDescent="0.25">
      <c r="A7412" s="22">
        <v>43457</v>
      </c>
      <c r="B7412" s="7">
        <v>0.55000000000000004</v>
      </c>
      <c r="C7412" t="s">
        <v>7227</v>
      </c>
      <c r="D7412" t="s">
        <v>7203</v>
      </c>
      <c r="E7412" t="s">
        <v>5538</v>
      </c>
      <c r="F7412" s="8">
        <v>92</v>
      </c>
    </row>
    <row r="7413" spans="1:6" x14ac:dyDescent="0.25">
      <c r="A7413" s="22">
        <v>43554</v>
      </c>
      <c r="B7413" s="7">
        <v>0.94</v>
      </c>
      <c r="C7413" t="s">
        <v>7228</v>
      </c>
      <c r="D7413" t="s">
        <v>7201</v>
      </c>
      <c r="E7413" t="s">
        <v>6410</v>
      </c>
      <c r="F7413" s="8">
        <v>92</v>
      </c>
    </row>
    <row r="7414" spans="1:6" x14ac:dyDescent="0.25">
      <c r="A7414" s="22">
        <v>43555</v>
      </c>
      <c r="B7414" s="7">
        <v>0.92</v>
      </c>
      <c r="C7414" t="s">
        <v>7227</v>
      </c>
      <c r="D7414" t="s">
        <v>9</v>
      </c>
      <c r="E7414" t="s">
        <v>6324</v>
      </c>
      <c r="F7414" s="8">
        <v>92</v>
      </c>
    </row>
    <row r="7415" spans="1:6" x14ac:dyDescent="0.25">
      <c r="A7415" s="22">
        <v>43541</v>
      </c>
      <c r="B7415" s="7">
        <v>0.01</v>
      </c>
      <c r="C7415" t="s">
        <v>7227</v>
      </c>
      <c r="D7415" t="s">
        <v>7201</v>
      </c>
      <c r="E7415" t="s">
        <v>5835</v>
      </c>
      <c r="F7415" s="8">
        <v>92</v>
      </c>
    </row>
    <row r="7416" spans="1:6" x14ac:dyDescent="0.25">
      <c r="A7416" s="22">
        <v>43457</v>
      </c>
      <c r="B7416" s="7">
        <v>0.47</v>
      </c>
      <c r="C7416" t="s">
        <v>7227</v>
      </c>
      <c r="D7416" t="s">
        <v>7200</v>
      </c>
      <c r="E7416" t="s">
        <v>3046</v>
      </c>
      <c r="F7416" s="8">
        <v>92</v>
      </c>
    </row>
    <row r="7417" spans="1:6" x14ac:dyDescent="0.25">
      <c r="A7417" s="22">
        <v>43477</v>
      </c>
      <c r="B7417" s="7">
        <v>0.87</v>
      </c>
      <c r="C7417" t="s">
        <v>7228</v>
      </c>
      <c r="D7417" t="s">
        <v>7201</v>
      </c>
      <c r="E7417" t="s">
        <v>6282</v>
      </c>
      <c r="F7417" s="8">
        <v>92</v>
      </c>
    </row>
    <row r="7418" spans="1:6" x14ac:dyDescent="0.25">
      <c r="A7418" s="22">
        <v>43540</v>
      </c>
      <c r="B7418" s="7">
        <v>0.27</v>
      </c>
      <c r="C7418" t="s">
        <v>7228</v>
      </c>
      <c r="D7418" t="s">
        <v>7201</v>
      </c>
      <c r="E7418" t="s">
        <v>5799</v>
      </c>
      <c r="F7418" s="8">
        <v>92</v>
      </c>
    </row>
    <row r="7419" spans="1:6" x14ac:dyDescent="0.25">
      <c r="A7419" s="22">
        <v>43548</v>
      </c>
      <c r="B7419" s="7">
        <v>0.71</v>
      </c>
      <c r="C7419" t="s">
        <v>7227</v>
      </c>
      <c r="D7419" t="s">
        <v>7201</v>
      </c>
      <c r="E7419" t="s">
        <v>5572</v>
      </c>
      <c r="F7419" s="8">
        <v>92</v>
      </c>
    </row>
    <row r="7420" spans="1:6" x14ac:dyDescent="0.25">
      <c r="A7420" s="22">
        <v>43534</v>
      </c>
      <c r="B7420" s="7">
        <v>0.25</v>
      </c>
      <c r="C7420" t="s">
        <v>7227</v>
      </c>
      <c r="D7420" t="s">
        <v>9</v>
      </c>
      <c r="E7420" t="s">
        <v>5921</v>
      </c>
      <c r="F7420" s="8">
        <v>92</v>
      </c>
    </row>
    <row r="7421" spans="1:6" x14ac:dyDescent="0.25">
      <c r="A7421" s="22">
        <v>43492</v>
      </c>
      <c r="B7421" s="7">
        <v>0.1</v>
      </c>
      <c r="C7421" t="s">
        <v>7227</v>
      </c>
      <c r="D7421" t="s">
        <v>9</v>
      </c>
      <c r="E7421" t="s">
        <v>6485</v>
      </c>
      <c r="F7421" s="8">
        <v>92</v>
      </c>
    </row>
    <row r="7422" spans="1:6" x14ac:dyDescent="0.25">
      <c r="A7422" s="22">
        <v>43499</v>
      </c>
      <c r="B7422" s="7">
        <v>0.27</v>
      </c>
      <c r="C7422" t="s">
        <v>7227</v>
      </c>
      <c r="D7422" t="s">
        <v>7202</v>
      </c>
      <c r="E7422" t="s">
        <v>6262</v>
      </c>
      <c r="F7422" s="8">
        <v>92</v>
      </c>
    </row>
    <row r="7423" spans="1:6" x14ac:dyDescent="0.25">
      <c r="A7423" s="22">
        <v>43520</v>
      </c>
      <c r="B7423" s="7">
        <v>0.55000000000000004</v>
      </c>
      <c r="C7423" t="s">
        <v>7227</v>
      </c>
      <c r="D7423" t="s">
        <v>7203</v>
      </c>
      <c r="E7423" t="s">
        <v>5154</v>
      </c>
      <c r="F7423" s="8">
        <v>92</v>
      </c>
    </row>
    <row r="7424" spans="1:6" x14ac:dyDescent="0.25">
      <c r="A7424" s="22">
        <v>43421</v>
      </c>
      <c r="B7424" s="7">
        <v>0.16</v>
      </c>
      <c r="C7424" t="s">
        <v>7228</v>
      </c>
      <c r="D7424" t="s">
        <v>7201</v>
      </c>
      <c r="E7424" t="s">
        <v>6283</v>
      </c>
      <c r="F7424" s="8">
        <v>92</v>
      </c>
    </row>
    <row r="7425" spans="1:6" x14ac:dyDescent="0.25">
      <c r="A7425" s="22">
        <v>43513</v>
      </c>
      <c r="B7425" s="7">
        <v>0.75</v>
      </c>
      <c r="C7425" t="s">
        <v>7227</v>
      </c>
      <c r="D7425" t="s">
        <v>9</v>
      </c>
      <c r="E7425" t="s">
        <v>6890</v>
      </c>
      <c r="F7425" s="8">
        <v>92</v>
      </c>
    </row>
    <row r="7426" spans="1:6" x14ac:dyDescent="0.25">
      <c r="A7426" s="22">
        <v>43485</v>
      </c>
      <c r="B7426" s="7">
        <v>0.65</v>
      </c>
      <c r="C7426" t="s">
        <v>7227</v>
      </c>
      <c r="D7426" t="s">
        <v>9</v>
      </c>
      <c r="E7426" t="s">
        <v>5942</v>
      </c>
      <c r="F7426" s="8">
        <v>92</v>
      </c>
    </row>
    <row r="7427" spans="1:6" x14ac:dyDescent="0.25">
      <c r="A7427" s="22">
        <v>43485</v>
      </c>
      <c r="B7427" s="7">
        <v>0.99</v>
      </c>
      <c r="C7427" t="s">
        <v>7227</v>
      </c>
      <c r="D7427" t="s">
        <v>7201</v>
      </c>
      <c r="E7427" t="s">
        <v>5227</v>
      </c>
      <c r="F7427" s="8">
        <v>92</v>
      </c>
    </row>
    <row r="7428" spans="1:6" x14ac:dyDescent="0.25">
      <c r="A7428" s="22">
        <v>43527</v>
      </c>
      <c r="B7428" s="7">
        <v>0.82</v>
      </c>
      <c r="C7428" t="s">
        <v>7227</v>
      </c>
      <c r="D7428" t="s">
        <v>9</v>
      </c>
      <c r="E7428" t="s">
        <v>5331</v>
      </c>
      <c r="F7428" s="8">
        <v>92</v>
      </c>
    </row>
    <row r="7429" spans="1:6" x14ac:dyDescent="0.25">
      <c r="A7429" s="22">
        <v>43498</v>
      </c>
      <c r="B7429" s="7">
        <v>0.27</v>
      </c>
      <c r="C7429" t="s">
        <v>7228</v>
      </c>
      <c r="D7429" t="s">
        <v>9</v>
      </c>
      <c r="E7429" t="s">
        <v>5329</v>
      </c>
      <c r="F7429" s="8">
        <v>92</v>
      </c>
    </row>
    <row r="7430" spans="1:6" x14ac:dyDescent="0.25">
      <c r="A7430" s="22">
        <v>43498</v>
      </c>
      <c r="B7430" s="7">
        <v>0.89</v>
      </c>
      <c r="C7430" t="s">
        <v>7228</v>
      </c>
      <c r="D7430" t="s">
        <v>7201</v>
      </c>
      <c r="E7430" t="s">
        <v>6263</v>
      </c>
      <c r="F7430" s="8">
        <v>92</v>
      </c>
    </row>
    <row r="7431" spans="1:6" x14ac:dyDescent="0.25">
      <c r="A7431" s="22">
        <v>43512</v>
      </c>
      <c r="B7431" s="7">
        <v>0.4</v>
      </c>
      <c r="C7431" t="s">
        <v>7228</v>
      </c>
      <c r="D7431" t="s">
        <v>7200</v>
      </c>
      <c r="E7431" t="s">
        <v>7016</v>
      </c>
      <c r="F7431" s="8">
        <v>92</v>
      </c>
    </row>
    <row r="7432" spans="1:6" x14ac:dyDescent="0.25">
      <c r="A7432" s="22">
        <v>43526</v>
      </c>
      <c r="B7432" s="7">
        <v>0.49</v>
      </c>
      <c r="C7432" t="s">
        <v>7228</v>
      </c>
      <c r="D7432" t="s">
        <v>9</v>
      </c>
      <c r="E7432" t="s">
        <v>1787</v>
      </c>
      <c r="F7432" s="8">
        <v>92</v>
      </c>
    </row>
    <row r="7433" spans="1:6" x14ac:dyDescent="0.25">
      <c r="A7433" s="22">
        <v>43506</v>
      </c>
      <c r="B7433" s="7">
        <v>0.13</v>
      </c>
      <c r="C7433" t="s">
        <v>7227</v>
      </c>
      <c r="D7433" t="s">
        <v>7202</v>
      </c>
      <c r="E7433" t="s">
        <v>5268</v>
      </c>
      <c r="F7433" s="8">
        <v>92</v>
      </c>
    </row>
    <row r="7434" spans="1:6" x14ac:dyDescent="0.25">
      <c r="A7434" s="22">
        <v>43456</v>
      </c>
      <c r="B7434" s="7">
        <v>0.63</v>
      </c>
      <c r="C7434" t="s">
        <v>7228</v>
      </c>
      <c r="D7434" t="s">
        <v>7201</v>
      </c>
      <c r="E7434" t="s">
        <v>5024</v>
      </c>
      <c r="F7434" s="8">
        <v>92</v>
      </c>
    </row>
    <row r="7435" spans="1:6" x14ac:dyDescent="0.25">
      <c r="A7435" s="22">
        <v>43429</v>
      </c>
      <c r="B7435" s="7">
        <v>0.38</v>
      </c>
      <c r="C7435" t="s">
        <v>7227</v>
      </c>
      <c r="D7435" t="s">
        <v>9</v>
      </c>
      <c r="E7435" t="s">
        <v>6742</v>
      </c>
      <c r="F7435" s="8">
        <v>92</v>
      </c>
    </row>
    <row r="7436" spans="1:6" x14ac:dyDescent="0.25">
      <c r="A7436" s="22">
        <v>43464</v>
      </c>
      <c r="B7436" s="7">
        <v>0.02</v>
      </c>
      <c r="C7436" t="s">
        <v>7227</v>
      </c>
      <c r="D7436" t="s">
        <v>7201</v>
      </c>
      <c r="E7436" t="s">
        <v>6262</v>
      </c>
      <c r="F7436" s="8">
        <v>92</v>
      </c>
    </row>
    <row r="7437" spans="1:6" x14ac:dyDescent="0.25">
      <c r="A7437" s="22">
        <v>43464</v>
      </c>
      <c r="B7437" s="7">
        <v>0.54</v>
      </c>
      <c r="C7437" t="s">
        <v>7227</v>
      </c>
      <c r="D7437" t="s">
        <v>7202</v>
      </c>
      <c r="E7437" t="s">
        <v>5645</v>
      </c>
      <c r="F7437" s="8">
        <v>92</v>
      </c>
    </row>
    <row r="7438" spans="1:6" x14ac:dyDescent="0.25">
      <c r="A7438" s="22">
        <v>43491</v>
      </c>
      <c r="B7438" s="7">
        <v>0.53</v>
      </c>
      <c r="C7438" t="s">
        <v>7228</v>
      </c>
      <c r="D7438" t="s">
        <v>7201</v>
      </c>
      <c r="E7438" t="s">
        <v>5484</v>
      </c>
      <c r="F7438" s="8">
        <v>92</v>
      </c>
    </row>
    <row r="7439" spans="1:6" x14ac:dyDescent="0.25">
      <c r="A7439" s="22">
        <v>43526</v>
      </c>
      <c r="B7439" s="7">
        <v>0.57999999999999996</v>
      </c>
      <c r="C7439" t="s">
        <v>7228</v>
      </c>
      <c r="D7439" t="s">
        <v>9</v>
      </c>
      <c r="E7439" t="s">
        <v>6964</v>
      </c>
      <c r="F7439" s="8">
        <v>92</v>
      </c>
    </row>
    <row r="7440" spans="1:6" x14ac:dyDescent="0.25">
      <c r="A7440" s="22">
        <v>43485</v>
      </c>
      <c r="B7440" s="7">
        <v>0.12</v>
      </c>
      <c r="C7440" t="s">
        <v>7227</v>
      </c>
      <c r="D7440" t="s">
        <v>7201</v>
      </c>
      <c r="E7440" t="s">
        <v>2613</v>
      </c>
      <c r="F7440" s="8">
        <v>92</v>
      </c>
    </row>
    <row r="7441" spans="1:6" x14ac:dyDescent="0.25">
      <c r="A7441" s="22">
        <v>43505</v>
      </c>
      <c r="B7441" s="7">
        <v>0.97</v>
      </c>
      <c r="C7441" t="s">
        <v>7228</v>
      </c>
      <c r="D7441" t="s">
        <v>7200</v>
      </c>
      <c r="E7441" t="s">
        <v>3356</v>
      </c>
      <c r="F7441" s="8">
        <v>92</v>
      </c>
    </row>
    <row r="7442" spans="1:6" x14ac:dyDescent="0.25">
      <c r="A7442" s="22">
        <v>43520</v>
      </c>
      <c r="B7442" s="7">
        <v>0.27</v>
      </c>
      <c r="C7442" t="s">
        <v>7227</v>
      </c>
      <c r="D7442" t="s">
        <v>9</v>
      </c>
      <c r="E7442" t="s">
        <v>4704</v>
      </c>
      <c r="F7442" s="8">
        <v>92</v>
      </c>
    </row>
    <row r="7443" spans="1:6" x14ac:dyDescent="0.25">
      <c r="A7443" s="22">
        <v>43540</v>
      </c>
      <c r="B7443" s="7">
        <v>0.97</v>
      </c>
      <c r="C7443" t="s">
        <v>7228</v>
      </c>
      <c r="D7443" t="s">
        <v>9</v>
      </c>
      <c r="E7443" t="s">
        <v>5065</v>
      </c>
      <c r="F7443" s="8">
        <v>92</v>
      </c>
    </row>
    <row r="7444" spans="1:6" x14ac:dyDescent="0.25">
      <c r="A7444" s="22">
        <v>43541</v>
      </c>
      <c r="B7444" s="7">
        <v>0.88</v>
      </c>
      <c r="C7444" t="s">
        <v>7227</v>
      </c>
      <c r="D7444" t="s">
        <v>9</v>
      </c>
      <c r="E7444" t="s">
        <v>6236</v>
      </c>
      <c r="F7444" s="8">
        <v>92</v>
      </c>
    </row>
    <row r="7445" spans="1:6" x14ac:dyDescent="0.25">
      <c r="A7445" s="22">
        <v>43471</v>
      </c>
      <c r="B7445" s="7">
        <v>0.88</v>
      </c>
      <c r="C7445" t="s">
        <v>7227</v>
      </c>
      <c r="D7445" t="s">
        <v>7203</v>
      </c>
      <c r="E7445" t="s">
        <v>5497</v>
      </c>
      <c r="F7445" s="8">
        <v>92</v>
      </c>
    </row>
    <row r="7446" spans="1:6" x14ac:dyDescent="0.25">
      <c r="A7446" s="22">
        <v>43512</v>
      </c>
      <c r="B7446" s="7">
        <v>0.65</v>
      </c>
      <c r="C7446" t="s">
        <v>7228</v>
      </c>
      <c r="D7446" t="s">
        <v>9</v>
      </c>
      <c r="E7446" t="s">
        <v>1455</v>
      </c>
      <c r="F7446" s="8">
        <v>92</v>
      </c>
    </row>
    <row r="7447" spans="1:6" x14ac:dyDescent="0.25">
      <c r="A7447" s="22">
        <v>43428</v>
      </c>
      <c r="B7447" s="7">
        <v>0.23</v>
      </c>
      <c r="C7447" t="s">
        <v>7228</v>
      </c>
      <c r="D7447" t="s">
        <v>7203</v>
      </c>
      <c r="E7447" t="s">
        <v>5878</v>
      </c>
      <c r="F7447" s="8">
        <v>92</v>
      </c>
    </row>
    <row r="7448" spans="1:6" x14ac:dyDescent="0.25">
      <c r="A7448" s="22">
        <v>43429</v>
      </c>
      <c r="B7448" s="7">
        <v>0.11</v>
      </c>
      <c r="C7448" t="s">
        <v>7227</v>
      </c>
      <c r="D7448" t="s">
        <v>7202</v>
      </c>
      <c r="E7448" t="s">
        <v>216</v>
      </c>
      <c r="F7448" s="8">
        <v>92</v>
      </c>
    </row>
    <row r="7449" spans="1:6" x14ac:dyDescent="0.25">
      <c r="A7449" s="22">
        <v>43554</v>
      </c>
      <c r="B7449" s="7">
        <v>0.52</v>
      </c>
      <c r="C7449" t="s">
        <v>7228</v>
      </c>
      <c r="D7449" t="s">
        <v>9</v>
      </c>
      <c r="E7449" t="s">
        <v>5744</v>
      </c>
      <c r="F7449" s="8">
        <v>92</v>
      </c>
    </row>
    <row r="7450" spans="1:6" x14ac:dyDescent="0.25">
      <c r="A7450" s="22">
        <v>43464</v>
      </c>
      <c r="B7450" s="7">
        <v>0.02</v>
      </c>
      <c r="C7450" t="s">
        <v>7227</v>
      </c>
      <c r="D7450" t="s">
        <v>9</v>
      </c>
      <c r="E7450" t="s">
        <v>4819</v>
      </c>
      <c r="F7450" s="8">
        <v>92</v>
      </c>
    </row>
    <row r="7451" spans="1:6" x14ac:dyDescent="0.25">
      <c r="A7451" s="22">
        <v>43548</v>
      </c>
      <c r="B7451" s="7">
        <v>0.22</v>
      </c>
      <c r="C7451" t="s">
        <v>7227</v>
      </c>
      <c r="D7451" t="s">
        <v>7201</v>
      </c>
      <c r="E7451" t="s">
        <v>5822</v>
      </c>
      <c r="F7451" s="8">
        <v>92</v>
      </c>
    </row>
    <row r="7452" spans="1:6" x14ac:dyDescent="0.25">
      <c r="A7452" s="22">
        <v>43442</v>
      </c>
      <c r="B7452" s="7">
        <v>0.67</v>
      </c>
      <c r="C7452" t="s">
        <v>7228</v>
      </c>
      <c r="D7452" t="s">
        <v>9</v>
      </c>
      <c r="E7452" t="s">
        <v>6202</v>
      </c>
      <c r="F7452" s="8">
        <v>92</v>
      </c>
    </row>
    <row r="7453" spans="1:6" x14ac:dyDescent="0.25">
      <c r="A7453" s="22">
        <v>43513</v>
      </c>
      <c r="B7453" s="7">
        <v>0.44</v>
      </c>
      <c r="C7453" t="s">
        <v>7227</v>
      </c>
      <c r="D7453" t="s">
        <v>7201</v>
      </c>
      <c r="E7453" t="s">
        <v>6864</v>
      </c>
      <c r="F7453" s="8">
        <v>92</v>
      </c>
    </row>
    <row r="7454" spans="1:6" x14ac:dyDescent="0.25">
      <c r="A7454" s="22">
        <v>43484</v>
      </c>
      <c r="B7454" s="7">
        <v>0.28000000000000003</v>
      </c>
      <c r="C7454" t="s">
        <v>7228</v>
      </c>
      <c r="D7454" t="s">
        <v>7201</v>
      </c>
      <c r="E7454" t="s">
        <v>5568</v>
      </c>
      <c r="F7454" s="8">
        <v>92</v>
      </c>
    </row>
    <row r="7455" spans="1:6" x14ac:dyDescent="0.25">
      <c r="A7455" s="22">
        <v>43421</v>
      </c>
      <c r="B7455" s="7">
        <v>0.9</v>
      </c>
      <c r="C7455" t="s">
        <v>7228</v>
      </c>
      <c r="D7455" t="s">
        <v>7201</v>
      </c>
      <c r="E7455" t="s">
        <v>5847</v>
      </c>
      <c r="F7455" s="8">
        <v>92</v>
      </c>
    </row>
    <row r="7456" spans="1:6" x14ac:dyDescent="0.25">
      <c r="A7456" s="22">
        <v>43429</v>
      </c>
      <c r="B7456" s="7">
        <v>0.23</v>
      </c>
      <c r="C7456" t="s">
        <v>7227</v>
      </c>
      <c r="D7456" t="s">
        <v>7202</v>
      </c>
      <c r="E7456" t="s">
        <v>5598</v>
      </c>
      <c r="F7456" s="8">
        <v>92</v>
      </c>
    </row>
    <row r="7457" spans="1:6" x14ac:dyDescent="0.25">
      <c r="A7457" s="22">
        <v>43422</v>
      </c>
      <c r="B7457" s="7">
        <v>0.53</v>
      </c>
      <c r="C7457" t="s">
        <v>7227</v>
      </c>
      <c r="D7457" t="s">
        <v>7202</v>
      </c>
      <c r="E7457" t="s">
        <v>7065</v>
      </c>
      <c r="F7457" s="8">
        <v>92</v>
      </c>
    </row>
    <row r="7458" spans="1:6" x14ac:dyDescent="0.25">
      <c r="A7458" s="22">
        <v>43491</v>
      </c>
      <c r="B7458" s="7">
        <v>0.59</v>
      </c>
      <c r="C7458" t="s">
        <v>7228</v>
      </c>
      <c r="D7458" t="s">
        <v>7202</v>
      </c>
      <c r="E7458" t="s">
        <v>5231</v>
      </c>
      <c r="F7458" s="8">
        <v>92</v>
      </c>
    </row>
    <row r="7459" spans="1:6" x14ac:dyDescent="0.25">
      <c r="A7459" s="22">
        <v>43477</v>
      </c>
      <c r="B7459" s="7">
        <v>0.21</v>
      </c>
      <c r="C7459" t="s">
        <v>7228</v>
      </c>
      <c r="D7459" t="s">
        <v>7202</v>
      </c>
      <c r="E7459" t="s">
        <v>6443</v>
      </c>
      <c r="F7459" s="8">
        <v>92</v>
      </c>
    </row>
    <row r="7460" spans="1:6" x14ac:dyDescent="0.25">
      <c r="A7460" s="22">
        <v>43435</v>
      </c>
      <c r="B7460" s="7">
        <v>0.18</v>
      </c>
      <c r="C7460" t="s">
        <v>7228</v>
      </c>
      <c r="D7460" t="s">
        <v>9</v>
      </c>
      <c r="E7460" t="s">
        <v>6775</v>
      </c>
      <c r="F7460" s="8">
        <v>92</v>
      </c>
    </row>
    <row r="7461" spans="1:6" x14ac:dyDescent="0.25">
      <c r="A7461" s="22">
        <v>43520</v>
      </c>
      <c r="B7461" s="7">
        <v>0.69</v>
      </c>
      <c r="C7461" t="s">
        <v>7227</v>
      </c>
      <c r="D7461" t="s">
        <v>9</v>
      </c>
      <c r="E7461" t="s">
        <v>2554</v>
      </c>
      <c r="F7461" s="8">
        <v>92</v>
      </c>
    </row>
    <row r="7462" spans="1:6" x14ac:dyDescent="0.25">
      <c r="A7462" s="22">
        <v>43435</v>
      </c>
      <c r="B7462" s="7">
        <v>0.22</v>
      </c>
      <c r="C7462" t="s">
        <v>7228</v>
      </c>
      <c r="D7462" t="s">
        <v>7201</v>
      </c>
      <c r="E7462" t="s">
        <v>5850</v>
      </c>
      <c r="F7462" s="8">
        <v>92</v>
      </c>
    </row>
    <row r="7463" spans="1:6" x14ac:dyDescent="0.25">
      <c r="A7463" s="22">
        <v>43527</v>
      </c>
      <c r="B7463" s="7">
        <v>0.66</v>
      </c>
      <c r="C7463" t="s">
        <v>7227</v>
      </c>
      <c r="D7463" t="s">
        <v>7200</v>
      </c>
      <c r="E7463" t="s">
        <v>6697</v>
      </c>
      <c r="F7463" s="8">
        <v>92</v>
      </c>
    </row>
    <row r="7464" spans="1:6" x14ac:dyDescent="0.25">
      <c r="A7464" s="22">
        <v>43533</v>
      </c>
      <c r="B7464" s="7">
        <v>0.42</v>
      </c>
      <c r="C7464" t="s">
        <v>7228</v>
      </c>
      <c r="D7464" t="s">
        <v>7201</v>
      </c>
      <c r="E7464" t="s">
        <v>7123</v>
      </c>
      <c r="F7464" s="8">
        <v>92</v>
      </c>
    </row>
    <row r="7465" spans="1:6" x14ac:dyDescent="0.25">
      <c r="A7465" s="22">
        <v>43435</v>
      </c>
      <c r="B7465" s="7">
        <v>0.17</v>
      </c>
      <c r="C7465" t="s">
        <v>7228</v>
      </c>
      <c r="D7465" t="s">
        <v>7201</v>
      </c>
      <c r="E7465" t="s">
        <v>5671</v>
      </c>
      <c r="F7465" s="8">
        <v>92</v>
      </c>
    </row>
    <row r="7466" spans="1:6" x14ac:dyDescent="0.25">
      <c r="A7466" s="22">
        <v>43548</v>
      </c>
      <c r="B7466" s="7">
        <v>0.64</v>
      </c>
      <c r="C7466" t="s">
        <v>7227</v>
      </c>
      <c r="D7466" t="s">
        <v>7201</v>
      </c>
      <c r="E7466" t="s">
        <v>3002</v>
      </c>
      <c r="F7466" s="8">
        <v>92</v>
      </c>
    </row>
    <row r="7467" spans="1:6" x14ac:dyDescent="0.25">
      <c r="A7467" s="22">
        <v>43422</v>
      </c>
      <c r="B7467" s="7">
        <v>0.91</v>
      </c>
      <c r="C7467" t="s">
        <v>7227</v>
      </c>
      <c r="D7467" t="s">
        <v>7201</v>
      </c>
      <c r="E7467" t="s">
        <v>6335</v>
      </c>
      <c r="F7467" s="8">
        <v>92</v>
      </c>
    </row>
    <row r="7468" spans="1:6" x14ac:dyDescent="0.25">
      <c r="A7468" s="22">
        <v>43554</v>
      </c>
      <c r="B7468" s="7">
        <v>0.48</v>
      </c>
      <c r="C7468" t="s">
        <v>7228</v>
      </c>
      <c r="D7468" t="s">
        <v>7201</v>
      </c>
      <c r="E7468" t="s">
        <v>7178</v>
      </c>
      <c r="F7468" s="8">
        <v>92</v>
      </c>
    </row>
    <row r="7469" spans="1:6" x14ac:dyDescent="0.25">
      <c r="A7469" s="22">
        <v>43554</v>
      </c>
      <c r="B7469" s="7">
        <v>0.34</v>
      </c>
      <c r="C7469" t="s">
        <v>7228</v>
      </c>
      <c r="D7469" t="s">
        <v>7200</v>
      </c>
      <c r="E7469" t="s">
        <v>1808</v>
      </c>
      <c r="F7469" s="8">
        <v>92</v>
      </c>
    </row>
    <row r="7470" spans="1:6" x14ac:dyDescent="0.25">
      <c r="A7470" s="22">
        <v>43463</v>
      </c>
      <c r="B7470" s="7">
        <v>0.84</v>
      </c>
      <c r="C7470" t="s">
        <v>7228</v>
      </c>
      <c r="D7470" t="s">
        <v>7200</v>
      </c>
      <c r="E7470" t="s">
        <v>6770</v>
      </c>
      <c r="F7470" s="8">
        <v>92</v>
      </c>
    </row>
    <row r="7471" spans="1:6" x14ac:dyDescent="0.25">
      <c r="A7471" s="22">
        <v>43457</v>
      </c>
      <c r="B7471" s="7">
        <v>0.83</v>
      </c>
      <c r="C7471" t="s">
        <v>7227</v>
      </c>
      <c r="D7471" t="s">
        <v>7202</v>
      </c>
      <c r="E7471" t="s">
        <v>1408</v>
      </c>
      <c r="F7471" s="8">
        <v>92</v>
      </c>
    </row>
    <row r="7472" spans="1:6" x14ac:dyDescent="0.25">
      <c r="A7472" s="22">
        <v>43491</v>
      </c>
      <c r="B7472" s="7">
        <v>0.4</v>
      </c>
      <c r="C7472" t="s">
        <v>7228</v>
      </c>
      <c r="D7472" t="s">
        <v>9</v>
      </c>
      <c r="E7472" t="s">
        <v>6347</v>
      </c>
      <c r="F7472" s="8">
        <v>92</v>
      </c>
    </row>
    <row r="7473" spans="1:6" x14ac:dyDescent="0.25">
      <c r="A7473" s="22">
        <v>43449</v>
      </c>
      <c r="B7473" s="7">
        <v>0.71</v>
      </c>
      <c r="C7473" t="s">
        <v>7228</v>
      </c>
      <c r="D7473" t="s">
        <v>9</v>
      </c>
      <c r="E7473" t="s">
        <v>4759</v>
      </c>
      <c r="F7473" s="8">
        <v>92</v>
      </c>
    </row>
    <row r="7474" spans="1:6" x14ac:dyDescent="0.25">
      <c r="A7474" s="22">
        <v>43456</v>
      </c>
      <c r="B7474" s="7">
        <v>0.15</v>
      </c>
      <c r="C7474" t="s">
        <v>7228</v>
      </c>
      <c r="D7474" t="s">
        <v>9</v>
      </c>
      <c r="E7474" t="s">
        <v>5461</v>
      </c>
      <c r="F7474" s="8">
        <v>92</v>
      </c>
    </row>
    <row r="7475" spans="1:6" x14ac:dyDescent="0.25">
      <c r="A7475" s="22">
        <v>43442</v>
      </c>
      <c r="B7475" s="7">
        <v>0.52</v>
      </c>
      <c r="C7475" t="s">
        <v>7228</v>
      </c>
      <c r="D7475" t="s">
        <v>7202</v>
      </c>
      <c r="E7475" t="s">
        <v>5303</v>
      </c>
      <c r="F7475" s="8">
        <v>92</v>
      </c>
    </row>
    <row r="7476" spans="1:6" x14ac:dyDescent="0.25">
      <c r="A7476" s="22">
        <v>43505</v>
      </c>
      <c r="B7476" s="7">
        <v>0.27</v>
      </c>
      <c r="C7476" t="s">
        <v>7228</v>
      </c>
      <c r="D7476" t="s">
        <v>9</v>
      </c>
      <c r="E7476" t="s">
        <v>5778</v>
      </c>
      <c r="F7476" s="8">
        <v>92</v>
      </c>
    </row>
    <row r="7477" spans="1:6" x14ac:dyDescent="0.25">
      <c r="A7477" s="22">
        <v>43498</v>
      </c>
      <c r="B7477" s="7">
        <v>0.6</v>
      </c>
      <c r="C7477" t="s">
        <v>7228</v>
      </c>
      <c r="D7477" t="s">
        <v>7200</v>
      </c>
      <c r="E7477" t="s">
        <v>6636</v>
      </c>
      <c r="F7477" s="8">
        <v>92</v>
      </c>
    </row>
    <row r="7478" spans="1:6" x14ac:dyDescent="0.25">
      <c r="A7478" s="22">
        <v>43547</v>
      </c>
      <c r="B7478" s="7">
        <v>0.76</v>
      </c>
      <c r="C7478" t="s">
        <v>7228</v>
      </c>
      <c r="D7478" t="s">
        <v>7201</v>
      </c>
      <c r="E7478" t="s">
        <v>3886</v>
      </c>
      <c r="F7478" s="8">
        <v>92</v>
      </c>
    </row>
    <row r="7479" spans="1:6" x14ac:dyDescent="0.25">
      <c r="A7479" s="22">
        <v>43554</v>
      </c>
      <c r="B7479" s="7">
        <v>0.19</v>
      </c>
      <c r="C7479" t="s">
        <v>7228</v>
      </c>
      <c r="D7479" t="s">
        <v>7201</v>
      </c>
      <c r="E7479" t="s">
        <v>6519</v>
      </c>
      <c r="F7479" s="8">
        <v>92</v>
      </c>
    </row>
    <row r="7480" spans="1:6" x14ac:dyDescent="0.25">
      <c r="A7480" s="22">
        <v>43498</v>
      </c>
      <c r="B7480" s="7">
        <v>0.12</v>
      </c>
      <c r="C7480" t="s">
        <v>7228</v>
      </c>
      <c r="D7480" t="s">
        <v>9</v>
      </c>
      <c r="E7480" t="s">
        <v>3375</v>
      </c>
      <c r="F7480" s="8">
        <v>92</v>
      </c>
    </row>
    <row r="7481" spans="1:6" x14ac:dyDescent="0.25">
      <c r="A7481" s="22">
        <v>43464</v>
      </c>
      <c r="B7481" s="7">
        <v>0.25</v>
      </c>
      <c r="C7481" t="s">
        <v>7227</v>
      </c>
      <c r="D7481" t="s">
        <v>9</v>
      </c>
      <c r="E7481" t="s">
        <v>5427</v>
      </c>
      <c r="F7481" s="8">
        <v>92</v>
      </c>
    </row>
    <row r="7482" spans="1:6" x14ac:dyDescent="0.25">
      <c r="A7482" s="22">
        <v>43463</v>
      </c>
      <c r="B7482" s="7">
        <v>0.26</v>
      </c>
      <c r="C7482" t="s">
        <v>7228</v>
      </c>
      <c r="D7482" t="s">
        <v>9</v>
      </c>
      <c r="E7482" t="s">
        <v>6713</v>
      </c>
      <c r="F7482" s="8">
        <v>92</v>
      </c>
    </row>
    <row r="7483" spans="1:6" x14ac:dyDescent="0.25">
      <c r="A7483" s="22">
        <v>43540</v>
      </c>
      <c r="B7483" s="7">
        <v>0.45</v>
      </c>
      <c r="C7483" t="s">
        <v>7228</v>
      </c>
      <c r="D7483" t="s">
        <v>7200</v>
      </c>
      <c r="E7483" t="s">
        <v>6825</v>
      </c>
      <c r="F7483" s="8">
        <v>92</v>
      </c>
    </row>
    <row r="7484" spans="1:6" x14ac:dyDescent="0.25">
      <c r="A7484" s="22">
        <v>43484</v>
      </c>
      <c r="B7484" s="7">
        <v>0.75</v>
      </c>
      <c r="C7484" t="s">
        <v>7228</v>
      </c>
      <c r="D7484" t="s">
        <v>7201</v>
      </c>
      <c r="E7484" t="s">
        <v>5592</v>
      </c>
      <c r="F7484" s="8">
        <v>92</v>
      </c>
    </row>
    <row r="7485" spans="1:6" x14ac:dyDescent="0.25">
      <c r="A7485" s="22">
        <v>43443</v>
      </c>
      <c r="B7485" s="7">
        <v>0.23</v>
      </c>
      <c r="C7485" t="s">
        <v>7227</v>
      </c>
      <c r="D7485" t="s">
        <v>7201</v>
      </c>
      <c r="E7485" t="s">
        <v>6328</v>
      </c>
      <c r="F7485" s="8">
        <v>92</v>
      </c>
    </row>
    <row r="7486" spans="1:6" x14ac:dyDescent="0.25">
      <c r="A7486" s="22">
        <v>43470</v>
      </c>
      <c r="B7486" s="7">
        <v>0.39</v>
      </c>
      <c r="C7486" t="s">
        <v>7228</v>
      </c>
      <c r="D7486" t="s">
        <v>7202</v>
      </c>
      <c r="E7486" t="s">
        <v>1641</v>
      </c>
      <c r="F7486" s="8">
        <v>92</v>
      </c>
    </row>
    <row r="7487" spans="1:6" x14ac:dyDescent="0.25">
      <c r="A7487" s="22">
        <v>43421</v>
      </c>
      <c r="B7487" s="7">
        <v>0.86</v>
      </c>
      <c r="C7487" t="s">
        <v>7228</v>
      </c>
      <c r="D7487" t="s">
        <v>7203</v>
      </c>
      <c r="E7487" t="s">
        <v>6910</v>
      </c>
      <c r="F7487" s="8">
        <v>92</v>
      </c>
    </row>
    <row r="7488" spans="1:6" x14ac:dyDescent="0.25">
      <c r="A7488" s="22">
        <v>43520</v>
      </c>
      <c r="B7488" s="7">
        <v>0.65</v>
      </c>
      <c r="C7488" t="s">
        <v>7227</v>
      </c>
      <c r="D7488" t="s">
        <v>7200</v>
      </c>
      <c r="E7488" t="s">
        <v>6761</v>
      </c>
      <c r="F7488" s="8">
        <v>92</v>
      </c>
    </row>
    <row r="7489" spans="1:6" x14ac:dyDescent="0.25">
      <c r="A7489" s="22">
        <v>43485</v>
      </c>
      <c r="B7489" s="7">
        <v>0.55000000000000004</v>
      </c>
      <c r="C7489" t="s">
        <v>7227</v>
      </c>
      <c r="D7489" t="s">
        <v>7200</v>
      </c>
      <c r="E7489" t="s">
        <v>2983</v>
      </c>
      <c r="F7489" s="8">
        <v>92</v>
      </c>
    </row>
    <row r="7490" spans="1:6" x14ac:dyDescent="0.25">
      <c r="A7490" s="22">
        <v>43513</v>
      </c>
      <c r="B7490" s="7">
        <v>0.09</v>
      </c>
      <c r="C7490" t="s">
        <v>7227</v>
      </c>
      <c r="D7490" t="s">
        <v>9</v>
      </c>
      <c r="E7490" t="s">
        <v>2609</v>
      </c>
      <c r="F7490" s="8">
        <v>92</v>
      </c>
    </row>
    <row r="7491" spans="1:6" x14ac:dyDescent="0.25">
      <c r="A7491" s="22">
        <v>43449</v>
      </c>
      <c r="B7491" s="7">
        <v>0.51</v>
      </c>
      <c r="C7491" t="s">
        <v>7228</v>
      </c>
      <c r="D7491" t="s">
        <v>9</v>
      </c>
      <c r="E7491" t="s">
        <v>5145</v>
      </c>
      <c r="F7491" s="8">
        <v>92</v>
      </c>
    </row>
    <row r="7492" spans="1:6" x14ac:dyDescent="0.25">
      <c r="A7492" s="22">
        <v>43506</v>
      </c>
      <c r="B7492" s="7">
        <v>0.76</v>
      </c>
      <c r="C7492" t="s">
        <v>7227</v>
      </c>
      <c r="D7492" t="s">
        <v>9</v>
      </c>
      <c r="E7492" t="s">
        <v>5138</v>
      </c>
      <c r="F7492" s="8">
        <v>92</v>
      </c>
    </row>
    <row r="7493" spans="1:6" x14ac:dyDescent="0.25">
      <c r="A7493" s="22">
        <v>43513</v>
      </c>
      <c r="B7493" s="7">
        <v>0.1</v>
      </c>
      <c r="C7493" t="s">
        <v>7227</v>
      </c>
      <c r="D7493" t="s">
        <v>7201</v>
      </c>
      <c r="E7493" t="s">
        <v>2528</v>
      </c>
      <c r="F7493" s="8">
        <v>92</v>
      </c>
    </row>
    <row r="7494" spans="1:6" x14ac:dyDescent="0.25">
      <c r="A7494" s="22">
        <v>43484</v>
      </c>
      <c r="B7494" s="7">
        <v>0.85</v>
      </c>
      <c r="C7494" t="s">
        <v>7228</v>
      </c>
      <c r="D7494" t="s">
        <v>9</v>
      </c>
      <c r="E7494" t="s">
        <v>5662</v>
      </c>
      <c r="F7494" s="8">
        <v>92</v>
      </c>
    </row>
    <row r="7495" spans="1:6" x14ac:dyDescent="0.25">
      <c r="A7495" s="22">
        <v>43443</v>
      </c>
      <c r="B7495" s="7">
        <v>0.28999999999999998</v>
      </c>
      <c r="C7495" t="s">
        <v>7227</v>
      </c>
      <c r="D7495" t="s">
        <v>9</v>
      </c>
      <c r="E7495" t="s">
        <v>5356</v>
      </c>
      <c r="F7495" s="8">
        <v>92</v>
      </c>
    </row>
    <row r="7496" spans="1:6" x14ac:dyDescent="0.25">
      <c r="A7496" s="22">
        <v>43547</v>
      </c>
      <c r="B7496" s="7">
        <v>0.27</v>
      </c>
      <c r="C7496" t="s">
        <v>7228</v>
      </c>
      <c r="D7496" t="s">
        <v>9</v>
      </c>
      <c r="E7496" t="s">
        <v>5817</v>
      </c>
      <c r="F7496" s="8">
        <v>92</v>
      </c>
    </row>
    <row r="7497" spans="1:6" x14ac:dyDescent="0.25">
      <c r="A7497" s="22">
        <v>43491</v>
      </c>
      <c r="B7497" s="7">
        <v>0.52</v>
      </c>
      <c r="C7497" t="s">
        <v>7228</v>
      </c>
      <c r="D7497" t="s">
        <v>7201</v>
      </c>
      <c r="E7497" t="s">
        <v>6002</v>
      </c>
      <c r="F7497" s="8">
        <v>92</v>
      </c>
    </row>
    <row r="7498" spans="1:6" x14ac:dyDescent="0.25">
      <c r="A7498" s="22">
        <v>43471</v>
      </c>
      <c r="B7498" s="7">
        <v>0.79</v>
      </c>
      <c r="C7498" t="s">
        <v>7227</v>
      </c>
      <c r="D7498" t="s">
        <v>7200</v>
      </c>
      <c r="E7498" t="s">
        <v>7164</v>
      </c>
      <c r="F7498" s="8">
        <v>92</v>
      </c>
    </row>
    <row r="7499" spans="1:6" x14ac:dyDescent="0.25">
      <c r="A7499" s="22">
        <v>43505</v>
      </c>
      <c r="B7499" s="7">
        <v>0.93</v>
      </c>
      <c r="C7499" t="s">
        <v>7228</v>
      </c>
      <c r="D7499" t="s">
        <v>7202</v>
      </c>
      <c r="E7499" t="s">
        <v>5121</v>
      </c>
      <c r="F7499" s="8">
        <v>92</v>
      </c>
    </row>
    <row r="7500" spans="1:6" x14ac:dyDescent="0.25">
      <c r="A7500" s="22">
        <v>43541</v>
      </c>
      <c r="B7500" s="7">
        <v>0.37</v>
      </c>
      <c r="C7500" t="s">
        <v>7227</v>
      </c>
      <c r="D7500" t="s">
        <v>7200</v>
      </c>
      <c r="E7500" t="s">
        <v>3054</v>
      </c>
      <c r="F7500" s="8">
        <v>92</v>
      </c>
    </row>
    <row r="7501" spans="1:6" x14ac:dyDescent="0.25">
      <c r="A7501" s="22">
        <v>43428</v>
      </c>
      <c r="B7501" s="7">
        <v>0.37</v>
      </c>
      <c r="C7501" t="s">
        <v>7228</v>
      </c>
      <c r="D7501" t="s">
        <v>7202</v>
      </c>
      <c r="E7501" t="s">
        <v>6150</v>
      </c>
      <c r="F7501" s="8">
        <v>92</v>
      </c>
    </row>
    <row r="7502" spans="1:6" x14ac:dyDescent="0.25">
      <c r="A7502" s="22">
        <v>43505</v>
      </c>
      <c r="B7502" s="7">
        <v>0.18</v>
      </c>
      <c r="C7502" t="s">
        <v>7228</v>
      </c>
      <c r="D7502" t="s">
        <v>7201</v>
      </c>
      <c r="E7502" t="s">
        <v>6146</v>
      </c>
      <c r="F7502" s="8">
        <v>92</v>
      </c>
    </row>
    <row r="7503" spans="1:6" x14ac:dyDescent="0.25">
      <c r="A7503" s="22">
        <v>43477</v>
      </c>
      <c r="B7503" s="7">
        <v>0.19</v>
      </c>
      <c r="C7503" t="s">
        <v>7228</v>
      </c>
      <c r="D7503" t="s">
        <v>9</v>
      </c>
      <c r="E7503" t="s">
        <v>6344</v>
      </c>
      <c r="F7503" s="8">
        <v>92</v>
      </c>
    </row>
    <row r="7504" spans="1:6" x14ac:dyDescent="0.25">
      <c r="A7504" s="22">
        <v>43457</v>
      </c>
      <c r="B7504" s="7">
        <v>0.31</v>
      </c>
      <c r="C7504" t="s">
        <v>7227</v>
      </c>
      <c r="D7504" t="s">
        <v>7201</v>
      </c>
      <c r="E7504" t="s">
        <v>5570</v>
      </c>
      <c r="F7504" s="8">
        <v>92</v>
      </c>
    </row>
    <row r="7505" spans="1:6" x14ac:dyDescent="0.25">
      <c r="A7505" s="22">
        <v>43449</v>
      </c>
      <c r="B7505" s="7">
        <v>0.76</v>
      </c>
      <c r="C7505" t="s">
        <v>7228</v>
      </c>
      <c r="D7505" t="s">
        <v>7201</v>
      </c>
      <c r="E7505" t="s">
        <v>5994</v>
      </c>
      <c r="F7505" s="8">
        <v>92</v>
      </c>
    </row>
    <row r="7506" spans="1:6" x14ac:dyDescent="0.25">
      <c r="A7506" s="22">
        <v>43491</v>
      </c>
      <c r="B7506" s="7">
        <v>0.65</v>
      </c>
      <c r="C7506" t="s">
        <v>7228</v>
      </c>
      <c r="D7506" t="s">
        <v>9</v>
      </c>
      <c r="E7506" t="s">
        <v>5202</v>
      </c>
      <c r="F7506" s="8">
        <v>92</v>
      </c>
    </row>
    <row r="7507" spans="1:6" x14ac:dyDescent="0.25">
      <c r="A7507" s="22">
        <v>43519</v>
      </c>
      <c r="B7507" s="7">
        <v>0.02</v>
      </c>
      <c r="C7507" t="s">
        <v>7228</v>
      </c>
      <c r="D7507" t="s">
        <v>9</v>
      </c>
      <c r="E7507" t="s">
        <v>5235</v>
      </c>
      <c r="F7507" s="8">
        <v>92</v>
      </c>
    </row>
    <row r="7508" spans="1:6" x14ac:dyDescent="0.25">
      <c r="A7508" s="22">
        <v>43548</v>
      </c>
      <c r="B7508" s="7">
        <v>0.36</v>
      </c>
      <c r="C7508" t="s">
        <v>7227</v>
      </c>
      <c r="D7508" t="s">
        <v>7200</v>
      </c>
      <c r="E7508" t="s">
        <v>5183</v>
      </c>
      <c r="F7508" s="8">
        <v>92</v>
      </c>
    </row>
    <row r="7509" spans="1:6" x14ac:dyDescent="0.25">
      <c r="A7509" s="22">
        <v>43463</v>
      </c>
      <c r="B7509" s="7">
        <v>0.56000000000000005</v>
      </c>
      <c r="C7509" t="s">
        <v>7228</v>
      </c>
      <c r="D7509" t="s">
        <v>9</v>
      </c>
      <c r="E7509" t="s">
        <v>5942</v>
      </c>
      <c r="F7509" s="8">
        <v>92</v>
      </c>
    </row>
    <row r="7510" spans="1:6" x14ac:dyDescent="0.25">
      <c r="A7510" s="22">
        <v>43485</v>
      </c>
      <c r="B7510" s="7">
        <v>0.24</v>
      </c>
      <c r="C7510" t="s">
        <v>7227</v>
      </c>
      <c r="D7510" t="s">
        <v>7202</v>
      </c>
      <c r="E7510" t="s">
        <v>2858</v>
      </c>
      <c r="F7510" s="8">
        <v>92</v>
      </c>
    </row>
    <row r="7511" spans="1:6" x14ac:dyDescent="0.25">
      <c r="A7511" s="22">
        <v>43506</v>
      </c>
      <c r="B7511" s="7">
        <v>0.12</v>
      </c>
      <c r="C7511" t="s">
        <v>7227</v>
      </c>
      <c r="D7511" t="s">
        <v>7201</v>
      </c>
      <c r="E7511" t="s">
        <v>5975</v>
      </c>
      <c r="F7511" s="8">
        <v>92</v>
      </c>
    </row>
    <row r="7512" spans="1:6" x14ac:dyDescent="0.25">
      <c r="A7512" s="22">
        <v>43548</v>
      </c>
      <c r="B7512" s="7">
        <v>0.49</v>
      </c>
      <c r="C7512" t="s">
        <v>7227</v>
      </c>
      <c r="D7512" t="s">
        <v>7203</v>
      </c>
      <c r="E7512" t="s">
        <v>7068</v>
      </c>
      <c r="F7512" s="8">
        <v>92</v>
      </c>
    </row>
    <row r="7513" spans="1:6" x14ac:dyDescent="0.25">
      <c r="A7513" s="22">
        <v>43484</v>
      </c>
      <c r="B7513" s="7">
        <v>0.51</v>
      </c>
      <c r="C7513" t="s">
        <v>7228</v>
      </c>
      <c r="D7513" t="s">
        <v>7201</v>
      </c>
      <c r="E7513" t="s">
        <v>2990</v>
      </c>
      <c r="F7513" s="8">
        <v>92</v>
      </c>
    </row>
    <row r="7514" spans="1:6" x14ac:dyDescent="0.25">
      <c r="A7514" s="22">
        <v>43491</v>
      </c>
      <c r="B7514" s="7">
        <v>0.44</v>
      </c>
      <c r="C7514" t="s">
        <v>7228</v>
      </c>
      <c r="D7514" t="s">
        <v>7202</v>
      </c>
      <c r="E7514" t="s">
        <v>4999</v>
      </c>
      <c r="F7514" s="8">
        <v>92</v>
      </c>
    </row>
    <row r="7515" spans="1:6" x14ac:dyDescent="0.25">
      <c r="A7515" s="22">
        <v>43443</v>
      </c>
      <c r="B7515" s="7">
        <v>0.82</v>
      </c>
      <c r="C7515" t="s">
        <v>7227</v>
      </c>
      <c r="D7515" t="s">
        <v>9</v>
      </c>
      <c r="E7515" t="s">
        <v>6063</v>
      </c>
      <c r="F7515" s="8">
        <v>92</v>
      </c>
    </row>
    <row r="7516" spans="1:6" x14ac:dyDescent="0.25">
      <c r="A7516" s="22">
        <v>43442</v>
      </c>
      <c r="B7516" s="7">
        <v>0.36</v>
      </c>
      <c r="C7516" t="s">
        <v>7228</v>
      </c>
      <c r="D7516" t="s">
        <v>7200</v>
      </c>
      <c r="E7516" t="s">
        <v>5922</v>
      </c>
      <c r="F7516" s="8">
        <v>92</v>
      </c>
    </row>
    <row r="7517" spans="1:6" x14ac:dyDescent="0.25">
      <c r="A7517" s="22">
        <v>43533</v>
      </c>
      <c r="B7517" s="7">
        <v>0.03</v>
      </c>
      <c r="C7517" t="s">
        <v>7228</v>
      </c>
      <c r="D7517" t="s">
        <v>9</v>
      </c>
      <c r="E7517" t="s">
        <v>5965</v>
      </c>
      <c r="F7517" s="8">
        <v>92</v>
      </c>
    </row>
    <row r="7518" spans="1:6" x14ac:dyDescent="0.25">
      <c r="A7518" s="22">
        <v>43443</v>
      </c>
      <c r="B7518" s="7">
        <v>0.44</v>
      </c>
      <c r="C7518" t="s">
        <v>7227</v>
      </c>
      <c r="D7518" t="s">
        <v>7200</v>
      </c>
      <c r="E7518" t="s">
        <v>5978</v>
      </c>
      <c r="F7518" s="8">
        <v>92</v>
      </c>
    </row>
    <row r="7519" spans="1:6" x14ac:dyDescent="0.25">
      <c r="A7519" s="22">
        <v>43443</v>
      </c>
      <c r="B7519" s="7">
        <v>0.23</v>
      </c>
      <c r="C7519" t="s">
        <v>7227</v>
      </c>
      <c r="D7519" t="s">
        <v>7202</v>
      </c>
      <c r="E7519" t="s">
        <v>6432</v>
      </c>
      <c r="F7519" s="8">
        <v>92</v>
      </c>
    </row>
    <row r="7520" spans="1:6" x14ac:dyDescent="0.25">
      <c r="A7520" s="22">
        <v>43477</v>
      </c>
      <c r="B7520" s="7">
        <v>0.48</v>
      </c>
      <c r="C7520" t="s">
        <v>7228</v>
      </c>
      <c r="D7520" t="s">
        <v>7200</v>
      </c>
      <c r="E7520" t="s">
        <v>6488</v>
      </c>
      <c r="F7520" s="8">
        <v>92</v>
      </c>
    </row>
    <row r="7521" spans="1:6" x14ac:dyDescent="0.25">
      <c r="A7521" s="22">
        <v>43436</v>
      </c>
      <c r="B7521" s="7">
        <v>0.89</v>
      </c>
      <c r="C7521" t="s">
        <v>7227</v>
      </c>
      <c r="D7521" t="s">
        <v>7201</v>
      </c>
      <c r="E7521" t="s">
        <v>5690</v>
      </c>
      <c r="F7521" s="8">
        <v>92</v>
      </c>
    </row>
    <row r="7522" spans="1:6" x14ac:dyDescent="0.25">
      <c r="A7522" s="22">
        <v>43428</v>
      </c>
      <c r="B7522" s="7">
        <v>0.12</v>
      </c>
      <c r="C7522" t="s">
        <v>7228</v>
      </c>
      <c r="D7522" t="s">
        <v>7201</v>
      </c>
      <c r="E7522" t="s">
        <v>6432</v>
      </c>
      <c r="F7522" s="8">
        <v>92</v>
      </c>
    </row>
    <row r="7523" spans="1:6" x14ac:dyDescent="0.25">
      <c r="A7523" s="22">
        <v>43541</v>
      </c>
      <c r="B7523" s="7">
        <v>0.26</v>
      </c>
      <c r="C7523" t="s">
        <v>7227</v>
      </c>
      <c r="D7523" t="s">
        <v>9</v>
      </c>
      <c r="E7523" t="s">
        <v>5857</v>
      </c>
      <c r="F7523" s="8">
        <v>92</v>
      </c>
    </row>
    <row r="7524" spans="1:6" x14ac:dyDescent="0.25">
      <c r="A7524" s="22">
        <v>43533</v>
      </c>
      <c r="B7524" s="7">
        <v>0.87</v>
      </c>
      <c r="C7524" t="s">
        <v>7228</v>
      </c>
      <c r="D7524" t="s">
        <v>7201</v>
      </c>
      <c r="E7524" t="s">
        <v>2891</v>
      </c>
      <c r="F7524" s="8">
        <v>92</v>
      </c>
    </row>
    <row r="7525" spans="1:6" x14ac:dyDescent="0.25">
      <c r="A7525" s="22">
        <v>43555</v>
      </c>
      <c r="B7525" s="7">
        <v>0.41</v>
      </c>
      <c r="C7525" t="s">
        <v>7227</v>
      </c>
      <c r="D7525" t="s">
        <v>7202</v>
      </c>
      <c r="E7525" t="s">
        <v>5228</v>
      </c>
      <c r="F7525" s="8">
        <v>92</v>
      </c>
    </row>
    <row r="7526" spans="1:6" x14ac:dyDescent="0.25">
      <c r="A7526" s="22">
        <v>43484</v>
      </c>
      <c r="B7526" s="7">
        <v>0.92</v>
      </c>
      <c r="C7526" t="s">
        <v>7228</v>
      </c>
      <c r="D7526" t="s">
        <v>7203</v>
      </c>
      <c r="E7526" t="s">
        <v>4078</v>
      </c>
      <c r="F7526" s="8">
        <v>92</v>
      </c>
    </row>
    <row r="7527" spans="1:6" x14ac:dyDescent="0.25">
      <c r="A7527" s="22">
        <v>43513</v>
      </c>
      <c r="B7527" s="7">
        <v>0.59</v>
      </c>
      <c r="C7527" t="s">
        <v>7227</v>
      </c>
      <c r="D7527" t="s">
        <v>9</v>
      </c>
      <c r="E7527" t="s">
        <v>789</v>
      </c>
      <c r="F7527" s="8">
        <v>92</v>
      </c>
    </row>
    <row r="7528" spans="1:6" x14ac:dyDescent="0.25">
      <c r="A7528" s="22">
        <v>43505</v>
      </c>
      <c r="B7528" s="7">
        <v>0.77</v>
      </c>
      <c r="C7528" t="s">
        <v>7228</v>
      </c>
      <c r="D7528" t="s">
        <v>7201</v>
      </c>
      <c r="E7528" t="s">
        <v>5152</v>
      </c>
      <c r="F7528" s="8">
        <v>92</v>
      </c>
    </row>
    <row r="7529" spans="1:6" x14ac:dyDescent="0.25">
      <c r="A7529" s="22">
        <v>43477</v>
      </c>
      <c r="B7529" s="7">
        <v>0.99</v>
      </c>
      <c r="C7529" t="s">
        <v>7228</v>
      </c>
      <c r="D7529" t="s">
        <v>9</v>
      </c>
      <c r="E7529" t="s">
        <v>6593</v>
      </c>
      <c r="F7529" s="8">
        <v>92</v>
      </c>
    </row>
    <row r="7530" spans="1:6" x14ac:dyDescent="0.25">
      <c r="A7530" s="22">
        <v>43442</v>
      </c>
      <c r="B7530" s="7">
        <v>0.41</v>
      </c>
      <c r="C7530" t="s">
        <v>7228</v>
      </c>
      <c r="D7530" t="s">
        <v>9</v>
      </c>
      <c r="E7530" t="s">
        <v>6810</v>
      </c>
      <c r="F7530" s="8">
        <v>92</v>
      </c>
    </row>
    <row r="7531" spans="1:6" x14ac:dyDescent="0.25">
      <c r="A7531" s="22">
        <v>43554</v>
      </c>
      <c r="B7531" s="7">
        <v>0.21</v>
      </c>
      <c r="C7531" t="s">
        <v>7228</v>
      </c>
      <c r="D7531" t="s">
        <v>7200</v>
      </c>
      <c r="E7531" t="s">
        <v>5879</v>
      </c>
      <c r="F7531" s="8">
        <v>92</v>
      </c>
    </row>
    <row r="7532" spans="1:6" x14ac:dyDescent="0.25">
      <c r="A7532" s="22">
        <v>43498</v>
      </c>
      <c r="B7532" s="7">
        <v>0.72</v>
      </c>
      <c r="C7532" t="s">
        <v>7228</v>
      </c>
      <c r="D7532" t="s">
        <v>7201</v>
      </c>
      <c r="E7532" t="s">
        <v>6586</v>
      </c>
      <c r="F7532" s="8">
        <v>92</v>
      </c>
    </row>
    <row r="7533" spans="1:6" x14ac:dyDescent="0.25">
      <c r="A7533" s="22">
        <v>43449</v>
      </c>
      <c r="B7533" s="7">
        <v>0.7</v>
      </c>
      <c r="C7533" t="s">
        <v>7228</v>
      </c>
      <c r="D7533" t="s">
        <v>7201</v>
      </c>
      <c r="E7533" t="s">
        <v>5958</v>
      </c>
      <c r="F7533" s="8">
        <v>92</v>
      </c>
    </row>
    <row r="7534" spans="1:6" x14ac:dyDescent="0.25">
      <c r="A7534" s="22">
        <v>43533</v>
      </c>
      <c r="B7534" s="7">
        <v>0.34</v>
      </c>
      <c r="C7534" t="s">
        <v>7228</v>
      </c>
      <c r="D7534" t="s">
        <v>7201</v>
      </c>
      <c r="E7534" t="s">
        <v>6710</v>
      </c>
      <c r="F7534" s="8">
        <v>92</v>
      </c>
    </row>
    <row r="7535" spans="1:6" x14ac:dyDescent="0.25">
      <c r="A7535" s="22">
        <v>43491</v>
      </c>
      <c r="B7535" s="7">
        <v>0.66</v>
      </c>
      <c r="C7535" t="s">
        <v>7228</v>
      </c>
      <c r="D7535" t="s">
        <v>9</v>
      </c>
      <c r="E7535" t="s">
        <v>5846</v>
      </c>
      <c r="F7535" s="8">
        <v>92</v>
      </c>
    </row>
    <row r="7536" spans="1:6" x14ac:dyDescent="0.25">
      <c r="A7536" s="22">
        <v>43491</v>
      </c>
      <c r="B7536" s="7">
        <v>0.82</v>
      </c>
      <c r="C7536" t="s">
        <v>7228</v>
      </c>
      <c r="D7536" t="s">
        <v>9</v>
      </c>
      <c r="E7536" t="s">
        <v>5345</v>
      </c>
      <c r="F7536" s="8">
        <v>92</v>
      </c>
    </row>
    <row r="7537" spans="1:6" x14ac:dyDescent="0.25">
      <c r="A7537" s="22">
        <v>43541</v>
      </c>
      <c r="B7537" s="7">
        <v>0.53</v>
      </c>
      <c r="C7537" t="s">
        <v>7227</v>
      </c>
      <c r="D7537" t="s">
        <v>7200</v>
      </c>
      <c r="E7537" t="s">
        <v>6135</v>
      </c>
      <c r="F7537" s="8">
        <v>92</v>
      </c>
    </row>
    <row r="7538" spans="1:6" x14ac:dyDescent="0.25">
      <c r="A7538" s="22">
        <v>43541</v>
      </c>
      <c r="B7538" s="7">
        <v>0.99</v>
      </c>
      <c r="C7538" t="s">
        <v>7227</v>
      </c>
      <c r="D7538" t="s">
        <v>7202</v>
      </c>
      <c r="E7538" t="s">
        <v>3730</v>
      </c>
      <c r="F7538" s="8">
        <v>92</v>
      </c>
    </row>
    <row r="7539" spans="1:6" x14ac:dyDescent="0.25">
      <c r="A7539" s="22">
        <v>43505</v>
      </c>
      <c r="B7539" s="7">
        <v>0.32</v>
      </c>
      <c r="C7539" t="s">
        <v>7228</v>
      </c>
      <c r="D7539" t="s">
        <v>7202</v>
      </c>
      <c r="E7539" t="s">
        <v>6203</v>
      </c>
      <c r="F7539" s="8">
        <v>92</v>
      </c>
    </row>
    <row r="7540" spans="1:6" x14ac:dyDescent="0.25">
      <c r="A7540" s="22">
        <v>43506</v>
      </c>
      <c r="B7540" s="7">
        <v>0.02</v>
      </c>
      <c r="C7540" t="s">
        <v>7227</v>
      </c>
      <c r="D7540" t="s">
        <v>7201</v>
      </c>
      <c r="E7540" t="s">
        <v>5274</v>
      </c>
      <c r="F7540" s="8">
        <v>92</v>
      </c>
    </row>
    <row r="7541" spans="1:6" x14ac:dyDescent="0.25">
      <c r="A7541" s="22">
        <v>43429</v>
      </c>
      <c r="B7541" s="7">
        <v>0.34</v>
      </c>
      <c r="C7541" t="s">
        <v>7227</v>
      </c>
      <c r="D7541" t="s">
        <v>7201</v>
      </c>
      <c r="E7541" t="s">
        <v>7141</v>
      </c>
      <c r="F7541" s="8">
        <v>92</v>
      </c>
    </row>
    <row r="7542" spans="1:6" x14ac:dyDescent="0.25">
      <c r="A7542" s="22">
        <v>43513</v>
      </c>
      <c r="B7542" s="7">
        <v>0.54</v>
      </c>
      <c r="C7542" t="s">
        <v>7227</v>
      </c>
      <c r="D7542" t="s">
        <v>7201</v>
      </c>
      <c r="E7542" t="s">
        <v>5718</v>
      </c>
      <c r="F7542" s="8">
        <v>92</v>
      </c>
    </row>
    <row r="7543" spans="1:6" x14ac:dyDescent="0.25">
      <c r="A7543" s="22">
        <v>43492</v>
      </c>
      <c r="B7543" s="7">
        <v>0.66</v>
      </c>
      <c r="C7543" t="s">
        <v>7227</v>
      </c>
      <c r="D7543" t="s">
        <v>9</v>
      </c>
      <c r="E7543" t="s">
        <v>419</v>
      </c>
      <c r="F7543" s="8">
        <v>92</v>
      </c>
    </row>
    <row r="7544" spans="1:6" x14ac:dyDescent="0.25">
      <c r="A7544" s="22">
        <v>43484</v>
      </c>
      <c r="B7544" s="7">
        <v>0.33</v>
      </c>
      <c r="C7544" t="s">
        <v>7228</v>
      </c>
      <c r="D7544" t="s">
        <v>9</v>
      </c>
      <c r="E7544" t="s">
        <v>6674</v>
      </c>
      <c r="F7544" s="8">
        <v>92</v>
      </c>
    </row>
    <row r="7545" spans="1:6" x14ac:dyDescent="0.25">
      <c r="A7545" s="22">
        <v>43436</v>
      </c>
      <c r="B7545" s="7">
        <v>0.64</v>
      </c>
      <c r="C7545" t="s">
        <v>7227</v>
      </c>
      <c r="D7545" t="s">
        <v>9</v>
      </c>
      <c r="E7545" t="s">
        <v>5230</v>
      </c>
      <c r="F7545" s="8">
        <v>92</v>
      </c>
    </row>
    <row r="7546" spans="1:6" x14ac:dyDescent="0.25">
      <c r="A7546" s="22">
        <v>43477</v>
      </c>
      <c r="B7546" s="7">
        <v>0.56000000000000005</v>
      </c>
      <c r="C7546" t="s">
        <v>7228</v>
      </c>
      <c r="D7546" t="s">
        <v>7202</v>
      </c>
      <c r="E7546" t="s">
        <v>3294</v>
      </c>
      <c r="F7546" s="8">
        <v>92</v>
      </c>
    </row>
    <row r="7547" spans="1:6" x14ac:dyDescent="0.25">
      <c r="A7547" s="22">
        <v>43435</v>
      </c>
      <c r="B7547" s="7">
        <v>0.28000000000000003</v>
      </c>
      <c r="C7547" t="s">
        <v>7228</v>
      </c>
      <c r="D7547" t="s">
        <v>9</v>
      </c>
      <c r="E7547" t="s">
        <v>5340</v>
      </c>
      <c r="F7547" s="8">
        <v>92</v>
      </c>
    </row>
    <row r="7548" spans="1:6" x14ac:dyDescent="0.25">
      <c r="A7548" s="22">
        <v>43470</v>
      </c>
      <c r="B7548" s="7">
        <v>0.27</v>
      </c>
      <c r="C7548" t="s">
        <v>7228</v>
      </c>
      <c r="D7548" t="s">
        <v>9</v>
      </c>
      <c r="E7548" t="s">
        <v>6536</v>
      </c>
      <c r="F7548" s="8">
        <v>92</v>
      </c>
    </row>
    <row r="7549" spans="1:6" x14ac:dyDescent="0.25">
      <c r="A7549" s="22">
        <v>43485</v>
      </c>
      <c r="B7549" s="7">
        <v>0.47</v>
      </c>
      <c r="C7549" t="s">
        <v>7227</v>
      </c>
      <c r="D7549" t="s">
        <v>7203</v>
      </c>
      <c r="E7549" t="s">
        <v>6202</v>
      </c>
      <c r="F7549" s="8">
        <v>92</v>
      </c>
    </row>
    <row r="7550" spans="1:6" x14ac:dyDescent="0.25">
      <c r="A7550" s="22">
        <v>43477</v>
      </c>
      <c r="B7550" s="7">
        <v>0.33</v>
      </c>
      <c r="C7550" t="s">
        <v>7228</v>
      </c>
      <c r="D7550" t="s">
        <v>7200</v>
      </c>
      <c r="E7550" t="s">
        <v>5574</v>
      </c>
      <c r="F7550" s="8">
        <v>92</v>
      </c>
    </row>
    <row r="7551" spans="1:6" x14ac:dyDescent="0.25">
      <c r="A7551" s="22">
        <v>43436</v>
      </c>
      <c r="B7551" s="7">
        <v>0.82</v>
      </c>
      <c r="C7551" t="s">
        <v>7227</v>
      </c>
      <c r="D7551" t="s">
        <v>9</v>
      </c>
      <c r="E7551" t="s">
        <v>1556</v>
      </c>
      <c r="F7551" s="8">
        <v>92</v>
      </c>
    </row>
    <row r="7552" spans="1:6" x14ac:dyDescent="0.25">
      <c r="A7552" s="22">
        <v>43541</v>
      </c>
      <c r="B7552" s="7">
        <v>0.9</v>
      </c>
      <c r="C7552" t="s">
        <v>7227</v>
      </c>
      <c r="D7552" t="s">
        <v>9</v>
      </c>
      <c r="E7552" t="s">
        <v>5341</v>
      </c>
      <c r="F7552" s="8">
        <v>92</v>
      </c>
    </row>
    <row r="7553" spans="1:6" x14ac:dyDescent="0.25">
      <c r="A7553" s="22">
        <v>43457</v>
      </c>
      <c r="B7553" s="7">
        <v>0.19</v>
      </c>
      <c r="C7553" t="s">
        <v>7227</v>
      </c>
      <c r="D7553" t="s">
        <v>7201</v>
      </c>
      <c r="E7553" t="s">
        <v>6167</v>
      </c>
      <c r="F7553" s="8">
        <v>92</v>
      </c>
    </row>
    <row r="7554" spans="1:6" x14ac:dyDescent="0.25">
      <c r="A7554" s="22">
        <v>43519</v>
      </c>
      <c r="B7554" s="7">
        <v>0.25</v>
      </c>
      <c r="C7554" t="s">
        <v>7228</v>
      </c>
      <c r="D7554" t="s">
        <v>7201</v>
      </c>
      <c r="E7554" t="s">
        <v>6720</v>
      </c>
      <c r="F7554" s="8">
        <v>92</v>
      </c>
    </row>
    <row r="7555" spans="1:6" x14ac:dyDescent="0.25">
      <c r="A7555" s="22">
        <v>43540</v>
      </c>
      <c r="B7555" s="7">
        <v>0.37</v>
      </c>
      <c r="C7555" t="s">
        <v>7228</v>
      </c>
      <c r="D7555" t="s">
        <v>7201</v>
      </c>
      <c r="E7555" t="s">
        <v>502</v>
      </c>
      <c r="F7555" s="8">
        <v>92</v>
      </c>
    </row>
    <row r="7556" spans="1:6" x14ac:dyDescent="0.25">
      <c r="A7556" s="22">
        <v>43540</v>
      </c>
      <c r="B7556" s="7">
        <v>0.04</v>
      </c>
      <c r="C7556" t="s">
        <v>7228</v>
      </c>
      <c r="D7556" t="s">
        <v>9</v>
      </c>
      <c r="E7556" t="s">
        <v>5304</v>
      </c>
      <c r="F7556" s="8">
        <v>92</v>
      </c>
    </row>
    <row r="7557" spans="1:6" x14ac:dyDescent="0.25">
      <c r="A7557" s="22">
        <v>43526</v>
      </c>
      <c r="B7557" s="7">
        <v>0.26</v>
      </c>
      <c r="C7557" t="s">
        <v>7228</v>
      </c>
      <c r="D7557" t="s">
        <v>7202</v>
      </c>
      <c r="E7557" t="s">
        <v>5297</v>
      </c>
      <c r="F7557" s="8">
        <v>92</v>
      </c>
    </row>
    <row r="7558" spans="1:6" x14ac:dyDescent="0.25">
      <c r="A7558" s="22">
        <v>43478</v>
      </c>
      <c r="B7558" s="7">
        <v>0.21</v>
      </c>
      <c r="C7558" t="s">
        <v>7227</v>
      </c>
      <c r="D7558" t="s">
        <v>9</v>
      </c>
      <c r="E7558" t="s">
        <v>7071</v>
      </c>
      <c r="F7558" s="8">
        <v>92</v>
      </c>
    </row>
    <row r="7559" spans="1:6" x14ac:dyDescent="0.25">
      <c r="A7559" s="22">
        <v>43443</v>
      </c>
      <c r="B7559" s="7">
        <v>0.09</v>
      </c>
      <c r="C7559" t="s">
        <v>7227</v>
      </c>
      <c r="D7559" t="s">
        <v>9</v>
      </c>
      <c r="E7559" t="s">
        <v>4970</v>
      </c>
      <c r="F7559" s="8">
        <v>92</v>
      </c>
    </row>
    <row r="7560" spans="1:6" x14ac:dyDescent="0.25">
      <c r="A7560" s="22">
        <v>43519</v>
      </c>
      <c r="B7560" s="7">
        <v>0.56999999999999995</v>
      </c>
      <c r="C7560" t="s">
        <v>7228</v>
      </c>
      <c r="D7560" t="s">
        <v>7201</v>
      </c>
      <c r="E7560" t="s">
        <v>6292</v>
      </c>
      <c r="F7560" s="8">
        <v>92</v>
      </c>
    </row>
    <row r="7561" spans="1:6" x14ac:dyDescent="0.25">
      <c r="A7561" s="22">
        <v>43422</v>
      </c>
      <c r="B7561" s="7">
        <v>0.35</v>
      </c>
      <c r="C7561" t="s">
        <v>7227</v>
      </c>
      <c r="D7561" t="s">
        <v>9</v>
      </c>
      <c r="E7561" t="s">
        <v>2471</v>
      </c>
      <c r="F7561" s="8">
        <v>92</v>
      </c>
    </row>
    <row r="7562" spans="1:6" x14ac:dyDescent="0.25">
      <c r="A7562" s="22">
        <v>43512</v>
      </c>
      <c r="B7562" s="7">
        <v>0.48</v>
      </c>
      <c r="C7562" t="s">
        <v>7228</v>
      </c>
      <c r="D7562" t="s">
        <v>9</v>
      </c>
      <c r="E7562" t="s">
        <v>7096</v>
      </c>
      <c r="F7562" s="8">
        <v>92</v>
      </c>
    </row>
    <row r="7563" spans="1:6" x14ac:dyDescent="0.25">
      <c r="A7563" s="22">
        <v>43499</v>
      </c>
      <c r="B7563" s="7">
        <v>0.12</v>
      </c>
      <c r="C7563" t="s">
        <v>7227</v>
      </c>
      <c r="D7563" t="s">
        <v>9</v>
      </c>
      <c r="E7563" t="s">
        <v>4465</v>
      </c>
      <c r="F7563" s="8">
        <v>92</v>
      </c>
    </row>
    <row r="7564" spans="1:6" x14ac:dyDescent="0.25">
      <c r="A7564" s="22">
        <v>43435</v>
      </c>
      <c r="B7564" s="7">
        <v>0.52</v>
      </c>
      <c r="C7564" t="s">
        <v>7228</v>
      </c>
      <c r="D7564" t="s">
        <v>9</v>
      </c>
      <c r="E7564" t="s">
        <v>6074</v>
      </c>
      <c r="F7564" s="8">
        <v>92</v>
      </c>
    </row>
    <row r="7565" spans="1:6" x14ac:dyDescent="0.25">
      <c r="A7565" s="22">
        <v>43485</v>
      </c>
      <c r="B7565" s="7">
        <v>0.64</v>
      </c>
      <c r="C7565" t="s">
        <v>7227</v>
      </c>
      <c r="D7565" t="s">
        <v>7200</v>
      </c>
      <c r="E7565" t="s">
        <v>5315</v>
      </c>
      <c r="F7565" s="8">
        <v>92</v>
      </c>
    </row>
    <row r="7566" spans="1:6" x14ac:dyDescent="0.25">
      <c r="A7566" s="22">
        <v>43533</v>
      </c>
      <c r="B7566" s="7">
        <v>0.84</v>
      </c>
      <c r="C7566" t="s">
        <v>7228</v>
      </c>
      <c r="D7566" t="s">
        <v>7201</v>
      </c>
      <c r="E7566" t="s">
        <v>5375</v>
      </c>
      <c r="F7566" s="8">
        <v>92</v>
      </c>
    </row>
    <row r="7567" spans="1:6" x14ac:dyDescent="0.25">
      <c r="A7567" s="22">
        <v>43505</v>
      </c>
      <c r="B7567" s="7">
        <v>0.32</v>
      </c>
      <c r="C7567" t="s">
        <v>7228</v>
      </c>
      <c r="D7567" t="s">
        <v>7201</v>
      </c>
      <c r="E7567" t="s">
        <v>6719</v>
      </c>
      <c r="F7567" s="8">
        <v>92</v>
      </c>
    </row>
    <row r="7568" spans="1:6" x14ac:dyDescent="0.25">
      <c r="A7568" s="22">
        <v>43506</v>
      </c>
      <c r="B7568" s="7">
        <v>0.42</v>
      </c>
      <c r="C7568" t="s">
        <v>7227</v>
      </c>
      <c r="D7568" t="s">
        <v>9</v>
      </c>
      <c r="E7568" t="s">
        <v>6125</v>
      </c>
      <c r="F7568" s="8">
        <v>92</v>
      </c>
    </row>
    <row r="7569" spans="1:6" x14ac:dyDescent="0.25">
      <c r="A7569" s="22">
        <v>43442</v>
      </c>
      <c r="B7569" s="7">
        <v>0.6</v>
      </c>
      <c r="C7569" t="s">
        <v>7228</v>
      </c>
      <c r="D7569" t="s">
        <v>9</v>
      </c>
      <c r="E7569" t="s">
        <v>5427</v>
      </c>
      <c r="F7569" s="8">
        <v>92</v>
      </c>
    </row>
    <row r="7570" spans="1:6" x14ac:dyDescent="0.25">
      <c r="A7570" s="22">
        <v>43498</v>
      </c>
      <c r="B7570" s="7">
        <v>0.65</v>
      </c>
      <c r="C7570" t="s">
        <v>7228</v>
      </c>
      <c r="D7570" t="s">
        <v>7202</v>
      </c>
      <c r="E7570" t="s">
        <v>5476</v>
      </c>
      <c r="F7570" s="8">
        <v>92</v>
      </c>
    </row>
    <row r="7571" spans="1:6" x14ac:dyDescent="0.25">
      <c r="A7571" s="22">
        <v>43456</v>
      </c>
      <c r="B7571" s="7">
        <v>0.81</v>
      </c>
      <c r="C7571" t="s">
        <v>7228</v>
      </c>
      <c r="D7571" t="s">
        <v>7202</v>
      </c>
      <c r="E7571" t="s">
        <v>5346</v>
      </c>
      <c r="F7571" s="8">
        <v>92</v>
      </c>
    </row>
    <row r="7572" spans="1:6" x14ac:dyDescent="0.25">
      <c r="A7572" s="22">
        <v>43533</v>
      </c>
      <c r="B7572" s="7">
        <v>0.57999999999999996</v>
      </c>
      <c r="C7572" t="s">
        <v>7228</v>
      </c>
      <c r="D7572" t="s">
        <v>9</v>
      </c>
      <c r="E7572" t="s">
        <v>6271</v>
      </c>
      <c r="F7572" s="8">
        <v>92</v>
      </c>
    </row>
    <row r="7573" spans="1:6" x14ac:dyDescent="0.25">
      <c r="A7573" s="22">
        <v>43470</v>
      </c>
      <c r="B7573" s="7">
        <v>0.32</v>
      </c>
      <c r="C7573" t="s">
        <v>7228</v>
      </c>
      <c r="D7573" t="s">
        <v>9</v>
      </c>
      <c r="E7573" t="s">
        <v>1068</v>
      </c>
      <c r="F7573" s="8">
        <v>92</v>
      </c>
    </row>
    <row r="7574" spans="1:6" x14ac:dyDescent="0.25">
      <c r="A7574" s="22">
        <v>43547</v>
      </c>
      <c r="B7574" s="7">
        <v>0.13</v>
      </c>
      <c r="C7574" t="s">
        <v>7228</v>
      </c>
      <c r="D7574" t="s">
        <v>7201</v>
      </c>
      <c r="E7574" t="s">
        <v>7140</v>
      </c>
      <c r="F7574" s="8">
        <v>92</v>
      </c>
    </row>
    <row r="7575" spans="1:6" x14ac:dyDescent="0.25">
      <c r="A7575" s="22">
        <v>43520</v>
      </c>
      <c r="B7575" s="7">
        <v>0.94</v>
      </c>
      <c r="C7575" t="s">
        <v>7227</v>
      </c>
      <c r="D7575" t="s">
        <v>7201</v>
      </c>
      <c r="E7575" t="s">
        <v>6922</v>
      </c>
      <c r="F7575" s="8">
        <v>92</v>
      </c>
    </row>
    <row r="7576" spans="1:6" x14ac:dyDescent="0.25">
      <c r="A7576" s="22">
        <v>43520</v>
      </c>
      <c r="B7576" s="7">
        <v>0.68</v>
      </c>
      <c r="C7576" t="s">
        <v>7227</v>
      </c>
      <c r="D7576" t="s">
        <v>7201</v>
      </c>
      <c r="E7576" t="s">
        <v>5750</v>
      </c>
      <c r="F7576" s="8">
        <v>92</v>
      </c>
    </row>
    <row r="7577" spans="1:6" x14ac:dyDescent="0.25">
      <c r="A7577" s="22">
        <v>43527</v>
      </c>
      <c r="B7577" s="7">
        <v>0.01</v>
      </c>
      <c r="C7577" t="s">
        <v>7227</v>
      </c>
      <c r="D7577" t="s">
        <v>9</v>
      </c>
      <c r="E7577" t="s">
        <v>6488</v>
      </c>
      <c r="F7577" s="8">
        <v>92</v>
      </c>
    </row>
    <row r="7578" spans="1:6" x14ac:dyDescent="0.25">
      <c r="A7578" s="22">
        <v>43463</v>
      </c>
      <c r="B7578" s="7">
        <v>0.24</v>
      </c>
      <c r="C7578" t="s">
        <v>7228</v>
      </c>
      <c r="D7578" t="s">
        <v>7201</v>
      </c>
      <c r="E7578" t="s">
        <v>6463</v>
      </c>
      <c r="F7578" s="8">
        <v>92</v>
      </c>
    </row>
    <row r="7579" spans="1:6" x14ac:dyDescent="0.25">
      <c r="A7579" s="22">
        <v>43554</v>
      </c>
      <c r="B7579" s="7">
        <v>0.52</v>
      </c>
      <c r="C7579" t="s">
        <v>7228</v>
      </c>
      <c r="D7579" t="s">
        <v>7202</v>
      </c>
      <c r="E7579" t="s">
        <v>7091</v>
      </c>
      <c r="F7579" s="8">
        <v>92</v>
      </c>
    </row>
    <row r="7580" spans="1:6" x14ac:dyDescent="0.25">
      <c r="A7580" s="22">
        <v>43540</v>
      </c>
      <c r="B7580" s="7">
        <v>0.38</v>
      </c>
      <c r="C7580" t="s">
        <v>7228</v>
      </c>
      <c r="D7580" t="s">
        <v>7200</v>
      </c>
      <c r="E7580" t="s">
        <v>5772</v>
      </c>
      <c r="F7580" s="8">
        <v>92</v>
      </c>
    </row>
    <row r="7581" spans="1:6" x14ac:dyDescent="0.25">
      <c r="A7581" s="22">
        <v>43527</v>
      </c>
      <c r="B7581" s="7">
        <v>0.61</v>
      </c>
      <c r="C7581" t="s">
        <v>7227</v>
      </c>
      <c r="D7581" t="s">
        <v>9</v>
      </c>
      <c r="E7581" t="s">
        <v>6723</v>
      </c>
      <c r="F7581" s="8">
        <v>92</v>
      </c>
    </row>
    <row r="7582" spans="1:6" x14ac:dyDescent="0.25">
      <c r="A7582" s="22">
        <v>43477</v>
      </c>
      <c r="B7582" s="7">
        <v>0.16</v>
      </c>
      <c r="C7582" t="s">
        <v>7228</v>
      </c>
      <c r="D7582" t="s">
        <v>7201</v>
      </c>
      <c r="E7582" t="s">
        <v>6382</v>
      </c>
      <c r="F7582" s="8">
        <v>92</v>
      </c>
    </row>
    <row r="7583" spans="1:6" x14ac:dyDescent="0.25">
      <c r="A7583" s="22">
        <v>43533</v>
      </c>
      <c r="B7583" s="7">
        <v>0.05</v>
      </c>
      <c r="C7583" t="s">
        <v>7228</v>
      </c>
      <c r="D7583" t="s">
        <v>7202</v>
      </c>
      <c r="E7583" t="s">
        <v>5899</v>
      </c>
      <c r="F7583" s="8">
        <v>92</v>
      </c>
    </row>
    <row r="7584" spans="1:6" x14ac:dyDescent="0.25">
      <c r="A7584" s="22">
        <v>43477</v>
      </c>
      <c r="B7584" s="7">
        <v>0.67</v>
      </c>
      <c r="C7584" t="s">
        <v>7228</v>
      </c>
      <c r="D7584" t="s">
        <v>7201</v>
      </c>
      <c r="E7584" t="s">
        <v>5553</v>
      </c>
      <c r="F7584" s="8">
        <v>92</v>
      </c>
    </row>
    <row r="7585" spans="1:6" x14ac:dyDescent="0.25">
      <c r="A7585" s="22">
        <v>43457</v>
      </c>
      <c r="B7585" s="7">
        <v>0.37</v>
      </c>
      <c r="C7585" t="s">
        <v>7227</v>
      </c>
      <c r="D7585" t="s">
        <v>9</v>
      </c>
      <c r="E7585" t="s">
        <v>4570</v>
      </c>
      <c r="F7585" s="8">
        <v>92</v>
      </c>
    </row>
    <row r="7586" spans="1:6" x14ac:dyDescent="0.25">
      <c r="A7586" s="22">
        <v>43533</v>
      </c>
      <c r="B7586" s="7">
        <v>0.53</v>
      </c>
      <c r="C7586" t="s">
        <v>7228</v>
      </c>
      <c r="D7586" t="s">
        <v>7201</v>
      </c>
      <c r="E7586" t="s">
        <v>5763</v>
      </c>
      <c r="F7586" s="8">
        <v>92</v>
      </c>
    </row>
    <row r="7587" spans="1:6" x14ac:dyDescent="0.25">
      <c r="A7587" s="22">
        <v>43442</v>
      </c>
      <c r="B7587" s="7">
        <v>0.96</v>
      </c>
      <c r="C7587" t="s">
        <v>7228</v>
      </c>
      <c r="D7587" t="s">
        <v>7201</v>
      </c>
      <c r="E7587" t="s">
        <v>6763</v>
      </c>
      <c r="F7587" s="8">
        <v>92</v>
      </c>
    </row>
    <row r="7588" spans="1:6" x14ac:dyDescent="0.25">
      <c r="A7588" s="22">
        <v>43443</v>
      </c>
      <c r="B7588" s="7">
        <v>0.02</v>
      </c>
      <c r="C7588" t="s">
        <v>7227</v>
      </c>
      <c r="D7588" t="s">
        <v>7202</v>
      </c>
      <c r="E7588" t="s">
        <v>6908</v>
      </c>
      <c r="F7588" s="8">
        <v>92</v>
      </c>
    </row>
    <row r="7589" spans="1:6" x14ac:dyDescent="0.25">
      <c r="A7589" s="22">
        <v>43470</v>
      </c>
      <c r="B7589" s="7">
        <v>0.54</v>
      </c>
      <c r="C7589" t="s">
        <v>7228</v>
      </c>
      <c r="D7589" t="s">
        <v>9</v>
      </c>
      <c r="E7589" t="s">
        <v>5209</v>
      </c>
      <c r="F7589" s="8">
        <v>92</v>
      </c>
    </row>
    <row r="7590" spans="1:6" x14ac:dyDescent="0.25">
      <c r="A7590" s="22">
        <v>43498</v>
      </c>
      <c r="B7590" s="7">
        <v>0.82</v>
      </c>
      <c r="C7590" t="s">
        <v>7228</v>
      </c>
      <c r="D7590" t="s">
        <v>7200</v>
      </c>
      <c r="E7590" t="s">
        <v>6492</v>
      </c>
      <c r="F7590" s="8">
        <v>92</v>
      </c>
    </row>
    <row r="7591" spans="1:6" x14ac:dyDescent="0.25">
      <c r="A7591" s="22">
        <v>43421</v>
      </c>
      <c r="B7591" s="7">
        <v>0.16</v>
      </c>
      <c r="C7591" t="s">
        <v>7228</v>
      </c>
      <c r="D7591" t="s">
        <v>9</v>
      </c>
      <c r="E7591" t="s">
        <v>435</v>
      </c>
      <c r="F7591" s="8">
        <v>92</v>
      </c>
    </row>
    <row r="7592" spans="1:6" x14ac:dyDescent="0.25">
      <c r="A7592" s="22">
        <v>43436</v>
      </c>
      <c r="B7592" s="7">
        <v>0.74</v>
      </c>
      <c r="C7592" t="s">
        <v>7227</v>
      </c>
      <c r="D7592" t="s">
        <v>7201</v>
      </c>
      <c r="E7592" t="s">
        <v>2070</v>
      </c>
      <c r="F7592" s="8">
        <v>92</v>
      </c>
    </row>
    <row r="7593" spans="1:6" x14ac:dyDescent="0.25">
      <c r="A7593" s="22">
        <v>43429</v>
      </c>
      <c r="B7593" s="7">
        <v>0.84</v>
      </c>
      <c r="C7593" t="s">
        <v>7227</v>
      </c>
      <c r="D7593" t="s">
        <v>7200</v>
      </c>
      <c r="E7593" t="s">
        <v>6846</v>
      </c>
      <c r="F7593" s="8">
        <v>92</v>
      </c>
    </row>
    <row r="7594" spans="1:6" x14ac:dyDescent="0.25">
      <c r="A7594" s="22">
        <v>43450</v>
      </c>
      <c r="B7594" s="7">
        <v>0.9</v>
      </c>
      <c r="C7594" t="s">
        <v>7227</v>
      </c>
      <c r="D7594" t="s">
        <v>7200</v>
      </c>
      <c r="E7594" t="s">
        <v>5773</v>
      </c>
      <c r="F7594" s="8">
        <v>92</v>
      </c>
    </row>
    <row r="7595" spans="1:6" x14ac:dyDescent="0.25">
      <c r="A7595" s="22">
        <v>43449</v>
      </c>
      <c r="B7595" s="7">
        <v>0.31</v>
      </c>
      <c r="C7595" t="s">
        <v>7228</v>
      </c>
      <c r="D7595" t="s">
        <v>7203</v>
      </c>
      <c r="E7595" t="s">
        <v>1720</v>
      </c>
      <c r="F7595" s="8">
        <v>92</v>
      </c>
    </row>
    <row r="7596" spans="1:6" x14ac:dyDescent="0.25">
      <c r="A7596" s="22">
        <v>43470</v>
      </c>
      <c r="B7596" s="7">
        <v>0.85</v>
      </c>
      <c r="C7596" t="s">
        <v>7228</v>
      </c>
      <c r="D7596" t="s">
        <v>9</v>
      </c>
      <c r="E7596" t="s">
        <v>6962</v>
      </c>
      <c r="F7596" s="8">
        <v>92</v>
      </c>
    </row>
    <row r="7597" spans="1:6" x14ac:dyDescent="0.25">
      <c r="A7597" s="22">
        <v>43540</v>
      </c>
      <c r="B7597" s="7">
        <v>0.24</v>
      </c>
      <c r="C7597" t="s">
        <v>7228</v>
      </c>
      <c r="D7597" t="s">
        <v>9</v>
      </c>
      <c r="E7597" t="s">
        <v>6408</v>
      </c>
      <c r="F7597" s="8">
        <v>92</v>
      </c>
    </row>
    <row r="7598" spans="1:6" x14ac:dyDescent="0.25">
      <c r="A7598" s="22">
        <v>43484</v>
      </c>
      <c r="B7598" s="7">
        <v>0.86</v>
      </c>
      <c r="C7598" t="s">
        <v>7228</v>
      </c>
      <c r="D7598" t="s">
        <v>7201</v>
      </c>
      <c r="E7598" t="s">
        <v>6348</v>
      </c>
      <c r="F7598" s="8">
        <v>92</v>
      </c>
    </row>
    <row r="7599" spans="1:6" x14ac:dyDescent="0.25">
      <c r="A7599" s="22">
        <v>43541</v>
      </c>
      <c r="B7599" s="7">
        <v>0.49</v>
      </c>
      <c r="C7599" t="s">
        <v>7227</v>
      </c>
      <c r="D7599" t="s">
        <v>7202</v>
      </c>
      <c r="E7599" t="s">
        <v>1392</v>
      </c>
      <c r="F7599" s="8">
        <v>92</v>
      </c>
    </row>
    <row r="7600" spans="1:6" x14ac:dyDescent="0.25">
      <c r="A7600" s="22">
        <v>43512</v>
      </c>
      <c r="B7600" s="7">
        <v>0.96</v>
      </c>
      <c r="C7600" t="s">
        <v>7228</v>
      </c>
      <c r="D7600" t="s">
        <v>9</v>
      </c>
      <c r="E7600" t="s">
        <v>6652</v>
      </c>
      <c r="F7600" s="8">
        <v>92</v>
      </c>
    </row>
    <row r="7601" spans="1:6" x14ac:dyDescent="0.25">
      <c r="A7601" s="22">
        <v>43505</v>
      </c>
      <c r="B7601" s="7">
        <v>0.37</v>
      </c>
      <c r="C7601" t="s">
        <v>7228</v>
      </c>
      <c r="D7601" t="s">
        <v>9</v>
      </c>
      <c r="E7601" t="s">
        <v>1246</v>
      </c>
      <c r="F7601" s="8">
        <v>92</v>
      </c>
    </row>
    <row r="7602" spans="1:6" x14ac:dyDescent="0.25">
      <c r="A7602" s="22">
        <v>43492</v>
      </c>
      <c r="B7602" s="7">
        <v>0.05</v>
      </c>
      <c r="C7602" t="s">
        <v>7227</v>
      </c>
      <c r="D7602" t="s">
        <v>7200</v>
      </c>
      <c r="E7602" t="s">
        <v>6004</v>
      </c>
      <c r="F7602" s="8">
        <v>92</v>
      </c>
    </row>
    <row r="7603" spans="1:6" x14ac:dyDescent="0.25">
      <c r="A7603" s="22">
        <v>43520</v>
      </c>
      <c r="B7603" s="7">
        <v>0.66</v>
      </c>
      <c r="C7603" t="s">
        <v>7227</v>
      </c>
      <c r="D7603" t="s">
        <v>9</v>
      </c>
      <c r="E7603" t="s">
        <v>6521</v>
      </c>
      <c r="F7603" s="8">
        <v>92</v>
      </c>
    </row>
    <row r="7604" spans="1:6" x14ac:dyDescent="0.25">
      <c r="A7604" s="22">
        <v>43498</v>
      </c>
      <c r="B7604" s="7">
        <v>0.69</v>
      </c>
      <c r="C7604" t="s">
        <v>7228</v>
      </c>
      <c r="D7604" t="s">
        <v>7201</v>
      </c>
      <c r="E7604" t="s">
        <v>6598</v>
      </c>
      <c r="F7604" s="8">
        <v>92</v>
      </c>
    </row>
    <row r="7605" spans="1:6" x14ac:dyDescent="0.25">
      <c r="A7605" s="22">
        <v>43534</v>
      </c>
      <c r="B7605" s="7">
        <v>0.35</v>
      </c>
      <c r="C7605" t="s">
        <v>7227</v>
      </c>
      <c r="D7605" t="s">
        <v>9</v>
      </c>
      <c r="E7605" t="s">
        <v>6137</v>
      </c>
      <c r="F7605" s="8">
        <v>92</v>
      </c>
    </row>
    <row r="7606" spans="1:6" x14ac:dyDescent="0.25">
      <c r="A7606" s="22">
        <v>43527</v>
      </c>
      <c r="B7606" s="7">
        <v>0.44</v>
      </c>
      <c r="C7606" t="s">
        <v>7227</v>
      </c>
      <c r="D7606" t="s">
        <v>7201</v>
      </c>
      <c r="E7606" t="s">
        <v>5737</v>
      </c>
      <c r="F7606" s="8">
        <v>92</v>
      </c>
    </row>
    <row r="7607" spans="1:6" x14ac:dyDescent="0.25">
      <c r="A7607" s="22">
        <v>43463</v>
      </c>
      <c r="B7607" s="7">
        <v>0.44</v>
      </c>
      <c r="C7607" t="s">
        <v>7228</v>
      </c>
      <c r="D7607" t="s">
        <v>7201</v>
      </c>
      <c r="E7607" t="s">
        <v>6327</v>
      </c>
      <c r="F7607" s="8">
        <v>92</v>
      </c>
    </row>
    <row r="7608" spans="1:6" x14ac:dyDescent="0.25">
      <c r="A7608" s="22">
        <v>43429</v>
      </c>
      <c r="B7608" s="7">
        <v>0.04</v>
      </c>
      <c r="C7608" t="s">
        <v>7227</v>
      </c>
      <c r="D7608" t="s">
        <v>7201</v>
      </c>
      <c r="E7608" t="s">
        <v>6508</v>
      </c>
      <c r="F7608" s="8">
        <v>92</v>
      </c>
    </row>
    <row r="7609" spans="1:6" x14ac:dyDescent="0.25">
      <c r="A7609" s="22">
        <v>43505</v>
      </c>
      <c r="B7609" s="7">
        <v>0.03</v>
      </c>
      <c r="C7609" t="s">
        <v>7228</v>
      </c>
      <c r="D7609" t="s">
        <v>7203</v>
      </c>
      <c r="E7609" t="s">
        <v>7095</v>
      </c>
      <c r="F7609" s="8">
        <v>92</v>
      </c>
    </row>
    <row r="7610" spans="1:6" x14ac:dyDescent="0.25">
      <c r="A7610" s="22">
        <v>43547</v>
      </c>
      <c r="B7610" s="7">
        <v>0.57999999999999996</v>
      </c>
      <c r="C7610" t="s">
        <v>7228</v>
      </c>
      <c r="D7610" t="s">
        <v>7201</v>
      </c>
      <c r="E7610" t="s">
        <v>6716</v>
      </c>
      <c r="F7610" s="8">
        <v>92</v>
      </c>
    </row>
    <row r="7611" spans="1:6" x14ac:dyDescent="0.25">
      <c r="A7611" s="22">
        <v>43533</v>
      </c>
      <c r="B7611" s="7">
        <v>0.41</v>
      </c>
      <c r="C7611" t="s">
        <v>7228</v>
      </c>
      <c r="D7611" t="s">
        <v>9</v>
      </c>
      <c r="E7611" t="s">
        <v>6383</v>
      </c>
      <c r="F7611" s="8">
        <v>92</v>
      </c>
    </row>
    <row r="7612" spans="1:6" x14ac:dyDescent="0.25">
      <c r="A7612" s="22">
        <v>43547</v>
      </c>
      <c r="B7612" s="7">
        <v>0.8</v>
      </c>
      <c r="C7612" t="s">
        <v>7228</v>
      </c>
      <c r="D7612" t="s">
        <v>9</v>
      </c>
      <c r="E7612" t="s">
        <v>5543</v>
      </c>
      <c r="F7612" s="8">
        <v>92</v>
      </c>
    </row>
    <row r="7613" spans="1:6" x14ac:dyDescent="0.25">
      <c r="A7613" s="22">
        <v>43534</v>
      </c>
      <c r="B7613" s="7">
        <v>0.26</v>
      </c>
      <c r="C7613" t="s">
        <v>7227</v>
      </c>
      <c r="D7613" t="s">
        <v>7203</v>
      </c>
      <c r="E7613" t="s">
        <v>5481</v>
      </c>
      <c r="F7613" s="8">
        <v>92</v>
      </c>
    </row>
    <row r="7614" spans="1:6" x14ac:dyDescent="0.25">
      <c r="A7614" s="22">
        <v>43506</v>
      </c>
      <c r="B7614" s="7">
        <v>0.45</v>
      </c>
      <c r="C7614" t="s">
        <v>7227</v>
      </c>
      <c r="D7614" t="s">
        <v>9</v>
      </c>
      <c r="E7614" t="s">
        <v>1772</v>
      </c>
      <c r="F7614" s="8">
        <v>92</v>
      </c>
    </row>
    <row r="7615" spans="1:6" x14ac:dyDescent="0.25">
      <c r="A7615" s="22">
        <v>43464</v>
      </c>
      <c r="B7615" s="7">
        <v>0.09</v>
      </c>
      <c r="C7615" t="s">
        <v>7227</v>
      </c>
      <c r="D7615" t="s">
        <v>9</v>
      </c>
      <c r="E7615" t="s">
        <v>6919</v>
      </c>
      <c r="F7615" s="8">
        <v>92</v>
      </c>
    </row>
    <row r="7616" spans="1:6" x14ac:dyDescent="0.25">
      <c r="A7616" s="22">
        <v>43527</v>
      </c>
      <c r="B7616" s="7">
        <v>0.37</v>
      </c>
      <c r="C7616" t="s">
        <v>7227</v>
      </c>
      <c r="D7616" t="s">
        <v>7203</v>
      </c>
      <c r="E7616" t="s">
        <v>3774</v>
      </c>
      <c r="F7616" s="8">
        <v>92</v>
      </c>
    </row>
    <row r="7617" spans="1:6" x14ac:dyDescent="0.25">
      <c r="A7617" s="22">
        <v>43478</v>
      </c>
      <c r="B7617" s="7">
        <v>0.76</v>
      </c>
      <c r="C7617" t="s">
        <v>7227</v>
      </c>
      <c r="D7617" t="s">
        <v>9</v>
      </c>
      <c r="E7617" t="s">
        <v>2164</v>
      </c>
      <c r="F7617" s="8">
        <v>92</v>
      </c>
    </row>
    <row r="7618" spans="1:6" x14ac:dyDescent="0.25">
      <c r="A7618" s="22">
        <v>43513</v>
      </c>
      <c r="B7618" s="7">
        <v>7.0000000000000007E-2</v>
      </c>
      <c r="C7618" t="s">
        <v>7227</v>
      </c>
      <c r="D7618" t="s">
        <v>7201</v>
      </c>
      <c r="E7618" t="s">
        <v>5956</v>
      </c>
      <c r="F7618" s="8">
        <v>92</v>
      </c>
    </row>
    <row r="7619" spans="1:6" x14ac:dyDescent="0.25">
      <c r="A7619" s="22">
        <v>43527</v>
      </c>
      <c r="B7619" s="7">
        <v>0.76</v>
      </c>
      <c r="C7619" t="s">
        <v>7227</v>
      </c>
      <c r="D7619" t="s">
        <v>7202</v>
      </c>
      <c r="E7619" t="s">
        <v>5927</v>
      </c>
      <c r="F7619" s="8">
        <v>92</v>
      </c>
    </row>
    <row r="7620" spans="1:6" x14ac:dyDescent="0.25">
      <c r="A7620" s="22">
        <v>43505</v>
      </c>
      <c r="B7620" s="7">
        <v>0.37</v>
      </c>
      <c r="C7620" t="s">
        <v>7228</v>
      </c>
      <c r="D7620" t="s">
        <v>7200</v>
      </c>
      <c r="E7620" t="s">
        <v>6521</v>
      </c>
      <c r="F7620" s="8">
        <v>92</v>
      </c>
    </row>
    <row r="7621" spans="1:6" x14ac:dyDescent="0.25">
      <c r="A7621" s="22">
        <v>43436</v>
      </c>
      <c r="B7621" s="7">
        <v>0.75</v>
      </c>
      <c r="C7621" t="s">
        <v>7227</v>
      </c>
      <c r="D7621" t="s">
        <v>7201</v>
      </c>
      <c r="E7621" t="s">
        <v>3749</v>
      </c>
      <c r="F7621" s="8">
        <v>92</v>
      </c>
    </row>
    <row r="7622" spans="1:6" x14ac:dyDescent="0.25">
      <c r="A7622" s="22">
        <v>43520</v>
      </c>
      <c r="B7622" s="7">
        <v>0.19</v>
      </c>
      <c r="C7622" t="s">
        <v>7227</v>
      </c>
      <c r="D7622" t="s">
        <v>9</v>
      </c>
      <c r="E7622" t="s">
        <v>6939</v>
      </c>
      <c r="F7622" s="8">
        <v>92</v>
      </c>
    </row>
    <row r="7623" spans="1:6" x14ac:dyDescent="0.25">
      <c r="A7623" s="22">
        <v>43506</v>
      </c>
      <c r="B7623" s="7">
        <v>0.89</v>
      </c>
      <c r="C7623" t="s">
        <v>7227</v>
      </c>
      <c r="D7623" t="s">
        <v>7201</v>
      </c>
      <c r="E7623" t="s">
        <v>5891</v>
      </c>
      <c r="F7623" s="8">
        <v>92</v>
      </c>
    </row>
    <row r="7624" spans="1:6" x14ac:dyDescent="0.25">
      <c r="A7624" s="22">
        <v>43464</v>
      </c>
      <c r="B7624" s="7">
        <v>0.56000000000000005</v>
      </c>
      <c r="C7624" t="s">
        <v>7227</v>
      </c>
      <c r="D7624" t="s">
        <v>9</v>
      </c>
      <c r="E7624" t="s">
        <v>1641</v>
      </c>
      <c r="F7624" s="8">
        <v>92</v>
      </c>
    </row>
    <row r="7625" spans="1:6" x14ac:dyDescent="0.25">
      <c r="A7625" s="22">
        <v>43547</v>
      </c>
      <c r="B7625" s="7">
        <v>0.88</v>
      </c>
      <c r="C7625" t="s">
        <v>7228</v>
      </c>
      <c r="D7625" t="s">
        <v>7200</v>
      </c>
      <c r="E7625" t="s">
        <v>5285</v>
      </c>
      <c r="F7625" s="8">
        <v>92</v>
      </c>
    </row>
    <row r="7626" spans="1:6" x14ac:dyDescent="0.25">
      <c r="A7626" s="22">
        <v>43443</v>
      </c>
      <c r="B7626" s="7">
        <v>0.68</v>
      </c>
      <c r="C7626" t="s">
        <v>7227</v>
      </c>
      <c r="D7626" t="s">
        <v>9</v>
      </c>
      <c r="E7626" t="s">
        <v>6227</v>
      </c>
      <c r="F7626" s="8">
        <v>92</v>
      </c>
    </row>
    <row r="7627" spans="1:6" x14ac:dyDescent="0.25">
      <c r="A7627" s="22">
        <v>43442</v>
      </c>
      <c r="B7627" s="7">
        <v>0.13</v>
      </c>
      <c r="C7627" t="s">
        <v>7228</v>
      </c>
      <c r="D7627" t="s">
        <v>7201</v>
      </c>
      <c r="E7627" t="s">
        <v>2219</v>
      </c>
      <c r="F7627" s="8">
        <v>92</v>
      </c>
    </row>
    <row r="7628" spans="1:6" x14ac:dyDescent="0.25">
      <c r="A7628" s="22">
        <v>43492</v>
      </c>
      <c r="B7628" s="7">
        <v>0.64</v>
      </c>
      <c r="C7628" t="s">
        <v>7227</v>
      </c>
      <c r="D7628" t="s">
        <v>7201</v>
      </c>
      <c r="E7628" t="s">
        <v>6030</v>
      </c>
      <c r="F7628" s="8">
        <v>92</v>
      </c>
    </row>
    <row r="7629" spans="1:6" x14ac:dyDescent="0.25">
      <c r="A7629" s="22">
        <v>43541</v>
      </c>
      <c r="B7629" s="7">
        <v>0.44</v>
      </c>
      <c r="C7629" t="s">
        <v>7227</v>
      </c>
      <c r="D7629" t="s">
        <v>9</v>
      </c>
      <c r="E7629" t="s">
        <v>5994</v>
      </c>
      <c r="F7629" s="8">
        <v>92</v>
      </c>
    </row>
    <row r="7630" spans="1:6" x14ac:dyDescent="0.25">
      <c r="A7630" s="22">
        <v>43526</v>
      </c>
      <c r="B7630" s="7">
        <v>0.89</v>
      </c>
      <c r="C7630" t="s">
        <v>7228</v>
      </c>
      <c r="D7630" t="s">
        <v>7201</v>
      </c>
      <c r="E7630" t="s">
        <v>6953</v>
      </c>
      <c r="F7630" s="8">
        <v>92</v>
      </c>
    </row>
    <row r="7631" spans="1:6" x14ac:dyDescent="0.25">
      <c r="A7631" s="22">
        <v>43484</v>
      </c>
      <c r="B7631" s="7">
        <v>0.72</v>
      </c>
      <c r="C7631" t="s">
        <v>7228</v>
      </c>
      <c r="D7631" t="s">
        <v>7201</v>
      </c>
      <c r="E7631" t="s">
        <v>12</v>
      </c>
      <c r="F7631" s="8">
        <v>92</v>
      </c>
    </row>
    <row r="7632" spans="1:6" x14ac:dyDescent="0.25">
      <c r="A7632" s="22">
        <v>43443</v>
      </c>
      <c r="B7632" s="7">
        <v>0.89</v>
      </c>
      <c r="C7632" t="s">
        <v>7227</v>
      </c>
      <c r="D7632" t="s">
        <v>7201</v>
      </c>
      <c r="E7632" t="s">
        <v>1512</v>
      </c>
      <c r="F7632" s="8">
        <v>92</v>
      </c>
    </row>
    <row r="7633" spans="1:6" x14ac:dyDescent="0.25">
      <c r="A7633" s="22">
        <v>43485</v>
      </c>
      <c r="B7633" s="7">
        <v>0.6</v>
      </c>
      <c r="C7633" t="s">
        <v>7227</v>
      </c>
      <c r="D7633" t="s">
        <v>7201</v>
      </c>
      <c r="E7633" t="s">
        <v>5682</v>
      </c>
      <c r="F7633" s="8">
        <v>92</v>
      </c>
    </row>
    <row r="7634" spans="1:6" x14ac:dyDescent="0.25">
      <c r="A7634" s="22">
        <v>43428</v>
      </c>
      <c r="B7634" s="7">
        <v>0.3</v>
      </c>
      <c r="C7634" t="s">
        <v>7228</v>
      </c>
      <c r="D7634" t="s">
        <v>7203</v>
      </c>
      <c r="E7634" t="s">
        <v>3449</v>
      </c>
      <c r="F7634" s="8">
        <v>92</v>
      </c>
    </row>
    <row r="7635" spans="1:6" x14ac:dyDescent="0.25">
      <c r="A7635" s="22">
        <v>43463</v>
      </c>
      <c r="B7635" s="7">
        <v>0.86</v>
      </c>
      <c r="C7635" t="s">
        <v>7228</v>
      </c>
      <c r="D7635" t="s">
        <v>9</v>
      </c>
      <c r="E7635" t="s">
        <v>3644</v>
      </c>
      <c r="F7635" s="8">
        <v>92</v>
      </c>
    </row>
    <row r="7636" spans="1:6" x14ac:dyDescent="0.25">
      <c r="A7636" s="22">
        <v>43505</v>
      </c>
      <c r="B7636" s="7">
        <v>0.73</v>
      </c>
      <c r="C7636" t="s">
        <v>7228</v>
      </c>
      <c r="D7636" t="s">
        <v>7201</v>
      </c>
      <c r="E7636" t="s">
        <v>750</v>
      </c>
      <c r="F7636" s="8">
        <v>92</v>
      </c>
    </row>
    <row r="7637" spans="1:6" x14ac:dyDescent="0.25">
      <c r="A7637" s="22">
        <v>43534</v>
      </c>
      <c r="B7637" s="7">
        <v>0.84</v>
      </c>
      <c r="C7637" t="s">
        <v>7227</v>
      </c>
      <c r="D7637" t="s">
        <v>7201</v>
      </c>
      <c r="E7637" t="s">
        <v>5346</v>
      </c>
      <c r="F7637" s="8">
        <v>92</v>
      </c>
    </row>
    <row r="7638" spans="1:6" x14ac:dyDescent="0.25">
      <c r="A7638" s="22">
        <v>43541</v>
      </c>
      <c r="B7638" s="7">
        <v>0.04</v>
      </c>
      <c r="C7638" t="s">
        <v>7227</v>
      </c>
      <c r="D7638" t="s">
        <v>7202</v>
      </c>
      <c r="E7638" t="s">
        <v>5681</v>
      </c>
      <c r="F7638" s="8">
        <v>92</v>
      </c>
    </row>
    <row r="7639" spans="1:6" x14ac:dyDescent="0.25">
      <c r="A7639" s="22">
        <v>43533</v>
      </c>
      <c r="B7639" s="7">
        <v>0.8</v>
      </c>
      <c r="C7639" t="s">
        <v>7228</v>
      </c>
      <c r="D7639" t="s">
        <v>7200</v>
      </c>
      <c r="E7639" t="s">
        <v>5176</v>
      </c>
      <c r="F7639" s="8">
        <v>92</v>
      </c>
    </row>
    <row r="7640" spans="1:6" x14ac:dyDescent="0.25">
      <c r="A7640" s="22">
        <v>43449</v>
      </c>
      <c r="B7640" s="7">
        <v>7.0000000000000007E-2</v>
      </c>
      <c r="C7640" t="s">
        <v>7228</v>
      </c>
      <c r="D7640" t="s">
        <v>7202</v>
      </c>
      <c r="E7640" t="s">
        <v>5278</v>
      </c>
      <c r="F7640" s="8">
        <v>92</v>
      </c>
    </row>
    <row r="7641" spans="1:6" x14ac:dyDescent="0.25">
      <c r="A7641" s="22">
        <v>43555</v>
      </c>
      <c r="B7641" s="7">
        <v>0.36</v>
      </c>
      <c r="C7641" t="s">
        <v>7227</v>
      </c>
      <c r="D7641" t="s">
        <v>7201</v>
      </c>
      <c r="E7641" t="s">
        <v>6485</v>
      </c>
      <c r="F7641" s="8">
        <v>92</v>
      </c>
    </row>
    <row r="7642" spans="1:6" x14ac:dyDescent="0.25">
      <c r="A7642" s="22">
        <v>43421</v>
      </c>
      <c r="B7642" s="7">
        <v>0.76</v>
      </c>
      <c r="C7642" t="s">
        <v>7228</v>
      </c>
      <c r="D7642" t="s">
        <v>9</v>
      </c>
      <c r="E7642" t="s">
        <v>3933</v>
      </c>
      <c r="F7642" s="8">
        <v>92</v>
      </c>
    </row>
    <row r="7643" spans="1:6" x14ac:dyDescent="0.25">
      <c r="A7643" s="22">
        <v>43457</v>
      </c>
      <c r="B7643" s="7">
        <v>0.57999999999999996</v>
      </c>
      <c r="C7643" t="s">
        <v>7227</v>
      </c>
      <c r="D7643" t="s">
        <v>7200</v>
      </c>
      <c r="E7643" t="s">
        <v>5259</v>
      </c>
      <c r="F7643" s="8">
        <v>92</v>
      </c>
    </row>
    <row r="7644" spans="1:6" x14ac:dyDescent="0.25">
      <c r="A7644" s="22">
        <v>43421</v>
      </c>
      <c r="B7644" s="7">
        <v>0.3</v>
      </c>
      <c r="C7644" t="s">
        <v>7228</v>
      </c>
      <c r="D7644" t="s">
        <v>7202</v>
      </c>
      <c r="E7644" t="s">
        <v>5075</v>
      </c>
      <c r="F7644" s="8">
        <v>92</v>
      </c>
    </row>
    <row r="7645" spans="1:6" x14ac:dyDescent="0.25">
      <c r="A7645" s="22">
        <v>43464</v>
      </c>
      <c r="B7645" s="7">
        <v>0.83</v>
      </c>
      <c r="C7645" t="s">
        <v>7227</v>
      </c>
      <c r="D7645" t="s">
        <v>9</v>
      </c>
      <c r="E7645" t="s">
        <v>7076</v>
      </c>
      <c r="F7645" s="8">
        <v>92</v>
      </c>
    </row>
    <row r="7646" spans="1:6" x14ac:dyDescent="0.25">
      <c r="A7646" s="22">
        <v>43421</v>
      </c>
      <c r="B7646" s="7">
        <v>0.8</v>
      </c>
      <c r="C7646" t="s">
        <v>7228</v>
      </c>
      <c r="D7646" t="s">
        <v>7201</v>
      </c>
      <c r="E7646" t="s">
        <v>7021</v>
      </c>
      <c r="F7646" s="8">
        <v>92</v>
      </c>
    </row>
    <row r="7647" spans="1:6" x14ac:dyDescent="0.25">
      <c r="A7647" s="22">
        <v>43470</v>
      </c>
      <c r="B7647" s="7">
        <v>0.37</v>
      </c>
      <c r="C7647" t="s">
        <v>7228</v>
      </c>
      <c r="D7647" t="s">
        <v>9</v>
      </c>
      <c r="E7647" t="s">
        <v>5671</v>
      </c>
      <c r="F7647" s="8">
        <v>92</v>
      </c>
    </row>
    <row r="7648" spans="1:6" x14ac:dyDescent="0.25">
      <c r="A7648" s="22">
        <v>43422</v>
      </c>
      <c r="B7648" s="7">
        <v>0.34</v>
      </c>
      <c r="C7648" t="s">
        <v>7227</v>
      </c>
      <c r="D7648" t="s">
        <v>7200</v>
      </c>
      <c r="E7648" t="s">
        <v>6048</v>
      </c>
      <c r="F7648" s="8">
        <v>92</v>
      </c>
    </row>
    <row r="7649" spans="1:6" x14ac:dyDescent="0.25">
      <c r="A7649" s="22">
        <v>43470</v>
      </c>
      <c r="B7649" s="7">
        <v>0.15</v>
      </c>
      <c r="C7649" t="s">
        <v>7228</v>
      </c>
      <c r="D7649" t="s">
        <v>9</v>
      </c>
      <c r="E7649" t="s">
        <v>1283</v>
      </c>
      <c r="F7649" s="8">
        <v>92</v>
      </c>
    </row>
    <row r="7650" spans="1:6" x14ac:dyDescent="0.25">
      <c r="A7650" s="22">
        <v>43450</v>
      </c>
      <c r="B7650" s="7">
        <v>0.51</v>
      </c>
      <c r="C7650" t="s">
        <v>7227</v>
      </c>
      <c r="D7650" t="s">
        <v>9</v>
      </c>
      <c r="E7650" t="s">
        <v>6166</v>
      </c>
      <c r="F7650" s="8">
        <v>92</v>
      </c>
    </row>
    <row r="7651" spans="1:6" x14ac:dyDescent="0.25">
      <c r="A7651" s="22">
        <v>43449</v>
      </c>
      <c r="B7651" s="7">
        <v>0.27</v>
      </c>
      <c r="C7651" t="s">
        <v>7228</v>
      </c>
      <c r="D7651" t="s">
        <v>9</v>
      </c>
      <c r="E7651" t="s">
        <v>5219</v>
      </c>
      <c r="F7651" s="8">
        <v>92</v>
      </c>
    </row>
    <row r="7652" spans="1:6" x14ac:dyDescent="0.25">
      <c r="A7652" s="22">
        <v>43457</v>
      </c>
      <c r="B7652" s="7">
        <v>0.39</v>
      </c>
      <c r="C7652" t="s">
        <v>7227</v>
      </c>
      <c r="D7652" t="s">
        <v>7200</v>
      </c>
      <c r="E7652" t="s">
        <v>6515</v>
      </c>
      <c r="F7652" s="8">
        <v>92</v>
      </c>
    </row>
    <row r="7653" spans="1:6" x14ac:dyDescent="0.25">
      <c r="A7653" s="22">
        <v>43534</v>
      </c>
      <c r="B7653" s="7">
        <v>0.22</v>
      </c>
      <c r="C7653" t="s">
        <v>7227</v>
      </c>
      <c r="D7653" t="s">
        <v>7201</v>
      </c>
      <c r="E7653" t="s">
        <v>2647</v>
      </c>
      <c r="F7653" s="8">
        <v>92</v>
      </c>
    </row>
    <row r="7654" spans="1:6" x14ac:dyDescent="0.25">
      <c r="A7654" s="22">
        <v>43506</v>
      </c>
      <c r="B7654" s="7">
        <v>0.37</v>
      </c>
      <c r="C7654" t="s">
        <v>7227</v>
      </c>
      <c r="D7654" t="s">
        <v>9</v>
      </c>
      <c r="E7654" t="s">
        <v>6206</v>
      </c>
      <c r="F7654" s="8">
        <v>92</v>
      </c>
    </row>
    <row r="7655" spans="1:6" x14ac:dyDescent="0.25">
      <c r="A7655" s="22">
        <v>43534</v>
      </c>
      <c r="B7655" s="7">
        <v>0.3</v>
      </c>
      <c r="C7655" t="s">
        <v>7227</v>
      </c>
      <c r="D7655" t="s">
        <v>7201</v>
      </c>
      <c r="E7655" t="s">
        <v>6247</v>
      </c>
      <c r="F7655" s="8">
        <v>92</v>
      </c>
    </row>
    <row r="7656" spans="1:6" x14ac:dyDescent="0.25">
      <c r="A7656" s="22">
        <v>43492</v>
      </c>
      <c r="B7656" s="7">
        <v>0.91</v>
      </c>
      <c r="C7656" t="s">
        <v>7227</v>
      </c>
      <c r="D7656" t="s">
        <v>7200</v>
      </c>
      <c r="E7656" t="s">
        <v>384</v>
      </c>
      <c r="F7656" s="8">
        <v>92</v>
      </c>
    </row>
    <row r="7657" spans="1:6" x14ac:dyDescent="0.25">
      <c r="A7657" s="22">
        <v>43442</v>
      </c>
      <c r="B7657" s="7">
        <v>0.36</v>
      </c>
      <c r="C7657" t="s">
        <v>7228</v>
      </c>
      <c r="D7657" t="s">
        <v>7200</v>
      </c>
      <c r="E7657" t="s">
        <v>6186</v>
      </c>
      <c r="F7657" s="8">
        <v>92</v>
      </c>
    </row>
    <row r="7658" spans="1:6" x14ac:dyDescent="0.25">
      <c r="A7658" s="22">
        <v>43534</v>
      </c>
      <c r="B7658" s="7">
        <v>0.04</v>
      </c>
      <c r="C7658" t="s">
        <v>7227</v>
      </c>
      <c r="D7658" t="s">
        <v>9</v>
      </c>
      <c r="E7658" t="s">
        <v>6603</v>
      </c>
      <c r="F7658" s="8">
        <v>92</v>
      </c>
    </row>
    <row r="7659" spans="1:6" x14ac:dyDescent="0.25">
      <c r="A7659" s="22">
        <v>43442</v>
      </c>
      <c r="B7659" s="7">
        <v>0.66</v>
      </c>
      <c r="C7659" t="s">
        <v>7228</v>
      </c>
      <c r="D7659" t="s">
        <v>7203</v>
      </c>
      <c r="E7659" t="s">
        <v>454</v>
      </c>
      <c r="F7659" s="8">
        <v>92</v>
      </c>
    </row>
    <row r="7660" spans="1:6" x14ac:dyDescent="0.25">
      <c r="A7660" s="22">
        <v>43457</v>
      </c>
      <c r="B7660" s="7">
        <v>0.76</v>
      </c>
      <c r="C7660" t="s">
        <v>7227</v>
      </c>
      <c r="D7660" t="s">
        <v>7201</v>
      </c>
      <c r="E7660" t="s">
        <v>6739</v>
      </c>
      <c r="F7660" s="8">
        <v>92</v>
      </c>
    </row>
    <row r="7661" spans="1:6" x14ac:dyDescent="0.25">
      <c r="A7661" s="22">
        <v>43534</v>
      </c>
      <c r="B7661" s="7">
        <v>0.09</v>
      </c>
      <c r="C7661" t="s">
        <v>7227</v>
      </c>
      <c r="D7661" t="s">
        <v>9</v>
      </c>
      <c r="E7661" t="s">
        <v>6860</v>
      </c>
      <c r="F7661" s="8">
        <v>92</v>
      </c>
    </row>
    <row r="7662" spans="1:6" x14ac:dyDescent="0.25">
      <c r="A7662" s="22">
        <v>43512</v>
      </c>
      <c r="B7662" s="7">
        <v>0.81</v>
      </c>
      <c r="C7662" t="s">
        <v>7228</v>
      </c>
      <c r="D7662" t="s">
        <v>7201</v>
      </c>
      <c r="E7662" t="s">
        <v>5543</v>
      </c>
      <c r="F7662" s="8">
        <v>92</v>
      </c>
    </row>
    <row r="7663" spans="1:6" x14ac:dyDescent="0.25">
      <c r="A7663" s="22">
        <v>43456</v>
      </c>
      <c r="B7663" s="7">
        <v>0.7</v>
      </c>
      <c r="C7663" t="s">
        <v>7228</v>
      </c>
      <c r="D7663" t="s">
        <v>7201</v>
      </c>
      <c r="E7663" t="s">
        <v>5174</v>
      </c>
      <c r="F7663" s="8">
        <v>92</v>
      </c>
    </row>
    <row r="7664" spans="1:6" x14ac:dyDescent="0.25">
      <c r="A7664" s="22">
        <v>43527</v>
      </c>
      <c r="B7664" s="7">
        <v>0.86</v>
      </c>
      <c r="C7664" t="s">
        <v>7227</v>
      </c>
      <c r="D7664" t="s">
        <v>9</v>
      </c>
      <c r="E7664" t="s">
        <v>7082</v>
      </c>
      <c r="F7664" s="8">
        <v>92</v>
      </c>
    </row>
    <row r="7665" spans="1:6" x14ac:dyDescent="0.25">
      <c r="A7665" s="22">
        <v>43436</v>
      </c>
      <c r="B7665" s="7">
        <v>0.85</v>
      </c>
      <c r="C7665" t="s">
        <v>7227</v>
      </c>
      <c r="D7665" t="s">
        <v>7200</v>
      </c>
      <c r="E7665" t="s">
        <v>5135</v>
      </c>
      <c r="F7665" s="8">
        <v>92</v>
      </c>
    </row>
    <row r="7666" spans="1:6" x14ac:dyDescent="0.25">
      <c r="A7666" s="22">
        <v>43485</v>
      </c>
      <c r="B7666" s="7">
        <v>0.81</v>
      </c>
      <c r="C7666" t="s">
        <v>7227</v>
      </c>
      <c r="D7666" t="s">
        <v>9</v>
      </c>
      <c r="E7666" t="s">
        <v>6381</v>
      </c>
      <c r="F7666" s="8">
        <v>92</v>
      </c>
    </row>
    <row r="7667" spans="1:6" x14ac:dyDescent="0.25">
      <c r="A7667" s="22">
        <v>43520</v>
      </c>
      <c r="B7667" s="7">
        <v>0.28999999999999998</v>
      </c>
      <c r="C7667" t="s">
        <v>7227</v>
      </c>
      <c r="D7667" t="s">
        <v>9</v>
      </c>
      <c r="E7667" t="s">
        <v>6128</v>
      </c>
      <c r="F7667" s="8">
        <v>92</v>
      </c>
    </row>
    <row r="7668" spans="1:6" x14ac:dyDescent="0.25">
      <c r="A7668" s="22">
        <v>43513</v>
      </c>
      <c r="B7668" s="7">
        <v>0.52</v>
      </c>
      <c r="C7668" t="s">
        <v>7227</v>
      </c>
      <c r="D7668" t="s">
        <v>7202</v>
      </c>
      <c r="E7668" t="s">
        <v>6735</v>
      </c>
      <c r="F7668" s="8">
        <v>92</v>
      </c>
    </row>
    <row r="7669" spans="1:6" x14ac:dyDescent="0.25">
      <c r="A7669" s="22">
        <v>43499</v>
      </c>
      <c r="B7669" s="7">
        <v>0.42</v>
      </c>
      <c r="C7669" t="s">
        <v>7227</v>
      </c>
      <c r="D7669" t="s">
        <v>7200</v>
      </c>
      <c r="E7669" t="s">
        <v>6955</v>
      </c>
      <c r="F7669" s="8">
        <v>92</v>
      </c>
    </row>
    <row r="7670" spans="1:6" x14ac:dyDescent="0.25">
      <c r="A7670" s="22">
        <v>43540</v>
      </c>
      <c r="B7670" s="7">
        <v>7.0000000000000007E-2</v>
      </c>
      <c r="C7670" t="s">
        <v>7228</v>
      </c>
      <c r="D7670" t="s">
        <v>7201</v>
      </c>
      <c r="E7670" t="s">
        <v>5959</v>
      </c>
      <c r="F7670" s="8">
        <v>92</v>
      </c>
    </row>
    <row r="7671" spans="1:6" x14ac:dyDescent="0.25">
      <c r="A7671" s="22">
        <v>43456</v>
      </c>
      <c r="B7671" s="7">
        <v>0.43</v>
      </c>
      <c r="C7671" t="s">
        <v>7228</v>
      </c>
      <c r="D7671" t="s">
        <v>9</v>
      </c>
      <c r="E7671" t="s">
        <v>5176</v>
      </c>
      <c r="F7671" s="8">
        <v>92</v>
      </c>
    </row>
    <row r="7672" spans="1:6" x14ac:dyDescent="0.25">
      <c r="A7672" s="22">
        <v>43471</v>
      </c>
      <c r="B7672" s="7">
        <v>0.01</v>
      </c>
      <c r="C7672" t="s">
        <v>7227</v>
      </c>
      <c r="D7672" t="s">
        <v>7201</v>
      </c>
      <c r="E7672" t="s">
        <v>5949</v>
      </c>
      <c r="F7672" s="8">
        <v>92</v>
      </c>
    </row>
    <row r="7673" spans="1:6" x14ac:dyDescent="0.25">
      <c r="A7673" s="22">
        <v>43548</v>
      </c>
      <c r="B7673" s="7">
        <v>0.93</v>
      </c>
      <c r="C7673" t="s">
        <v>7227</v>
      </c>
      <c r="D7673" t="s">
        <v>9</v>
      </c>
      <c r="E7673" t="s">
        <v>6984</v>
      </c>
      <c r="F7673" s="8">
        <v>92</v>
      </c>
    </row>
    <row r="7674" spans="1:6" x14ac:dyDescent="0.25">
      <c r="A7674" s="22">
        <v>43519</v>
      </c>
      <c r="B7674" s="7">
        <v>0.5</v>
      </c>
      <c r="C7674" t="s">
        <v>7228</v>
      </c>
      <c r="D7674" t="s">
        <v>7201</v>
      </c>
      <c r="E7674" t="s">
        <v>5397</v>
      </c>
      <c r="F7674" s="8">
        <v>92</v>
      </c>
    </row>
    <row r="7675" spans="1:6" x14ac:dyDescent="0.25">
      <c r="A7675" s="22">
        <v>43478</v>
      </c>
      <c r="B7675" s="7">
        <v>0.28999999999999998</v>
      </c>
      <c r="C7675" t="s">
        <v>7227</v>
      </c>
      <c r="D7675" t="s">
        <v>7200</v>
      </c>
      <c r="E7675" t="s">
        <v>7029</v>
      </c>
      <c r="F7675" s="8">
        <v>92</v>
      </c>
    </row>
    <row r="7676" spans="1:6" x14ac:dyDescent="0.25">
      <c r="A7676" s="22">
        <v>43421</v>
      </c>
      <c r="B7676" s="7">
        <v>0.33</v>
      </c>
      <c r="C7676" t="s">
        <v>7228</v>
      </c>
      <c r="D7676" t="s">
        <v>7201</v>
      </c>
      <c r="E7676" t="s">
        <v>5651</v>
      </c>
      <c r="F7676" s="8">
        <v>92</v>
      </c>
    </row>
    <row r="7677" spans="1:6" x14ac:dyDescent="0.25">
      <c r="A7677" s="22">
        <v>43435</v>
      </c>
      <c r="B7677" s="7">
        <v>0.21</v>
      </c>
      <c r="C7677" t="s">
        <v>7228</v>
      </c>
      <c r="D7677" t="s">
        <v>7201</v>
      </c>
      <c r="E7677" t="s">
        <v>6690</v>
      </c>
      <c r="F7677" s="8">
        <v>92</v>
      </c>
    </row>
    <row r="7678" spans="1:6" x14ac:dyDescent="0.25">
      <c r="A7678" s="22">
        <v>43478</v>
      </c>
      <c r="B7678" s="7">
        <v>0.59</v>
      </c>
      <c r="C7678" t="s">
        <v>7227</v>
      </c>
      <c r="D7678" t="s">
        <v>7202</v>
      </c>
      <c r="E7678" t="s">
        <v>5186</v>
      </c>
      <c r="F7678" s="8">
        <v>92</v>
      </c>
    </row>
    <row r="7679" spans="1:6" x14ac:dyDescent="0.25">
      <c r="A7679" s="22">
        <v>43555</v>
      </c>
      <c r="B7679" s="7">
        <v>0.85</v>
      </c>
      <c r="C7679" t="s">
        <v>7227</v>
      </c>
      <c r="D7679" t="s">
        <v>9</v>
      </c>
      <c r="E7679" t="s">
        <v>6126</v>
      </c>
      <c r="F7679" s="8">
        <v>92</v>
      </c>
    </row>
    <row r="7680" spans="1:6" x14ac:dyDescent="0.25">
      <c r="A7680" s="22">
        <v>43435</v>
      </c>
      <c r="B7680" s="7">
        <v>0.48</v>
      </c>
      <c r="C7680" t="s">
        <v>7228</v>
      </c>
      <c r="D7680" t="s">
        <v>7201</v>
      </c>
      <c r="E7680" t="s">
        <v>6772</v>
      </c>
      <c r="F7680" s="8">
        <v>92</v>
      </c>
    </row>
    <row r="7681" spans="1:6" x14ac:dyDescent="0.25">
      <c r="A7681" s="22">
        <v>43456</v>
      </c>
      <c r="B7681" s="7">
        <v>0.56999999999999995</v>
      </c>
      <c r="C7681" t="s">
        <v>7228</v>
      </c>
      <c r="D7681" t="s">
        <v>9</v>
      </c>
      <c r="E7681" t="s">
        <v>4339</v>
      </c>
      <c r="F7681" s="8">
        <v>92</v>
      </c>
    </row>
    <row r="7682" spans="1:6" x14ac:dyDescent="0.25">
      <c r="A7682" s="22">
        <v>43519</v>
      </c>
      <c r="B7682" s="7">
        <v>0.84</v>
      </c>
      <c r="C7682" t="s">
        <v>7228</v>
      </c>
      <c r="D7682" t="s">
        <v>7202</v>
      </c>
      <c r="E7682" t="s">
        <v>6290</v>
      </c>
      <c r="F7682" s="8">
        <v>92</v>
      </c>
    </row>
    <row r="7683" spans="1:6" x14ac:dyDescent="0.25">
      <c r="A7683" s="22">
        <v>43428</v>
      </c>
      <c r="B7683" s="7">
        <v>0.15</v>
      </c>
      <c r="C7683" t="s">
        <v>7228</v>
      </c>
      <c r="D7683" t="s">
        <v>7203</v>
      </c>
      <c r="E7683" t="s">
        <v>6337</v>
      </c>
      <c r="F7683" s="8">
        <v>92</v>
      </c>
    </row>
    <row r="7684" spans="1:6" x14ac:dyDescent="0.25">
      <c r="A7684" s="22">
        <v>43505</v>
      </c>
      <c r="B7684" s="7">
        <v>0.24</v>
      </c>
      <c r="C7684" t="s">
        <v>7228</v>
      </c>
      <c r="D7684" t="s">
        <v>7201</v>
      </c>
      <c r="E7684" t="s">
        <v>3879</v>
      </c>
      <c r="F7684" s="8">
        <v>92</v>
      </c>
    </row>
    <row r="7685" spans="1:6" x14ac:dyDescent="0.25">
      <c r="A7685" s="22">
        <v>43428</v>
      </c>
      <c r="B7685" s="7">
        <v>0.17</v>
      </c>
      <c r="C7685" t="s">
        <v>7228</v>
      </c>
      <c r="D7685" t="s">
        <v>7202</v>
      </c>
      <c r="E7685" t="s">
        <v>6357</v>
      </c>
      <c r="F7685" s="8">
        <v>92</v>
      </c>
    </row>
    <row r="7686" spans="1:6" x14ac:dyDescent="0.25">
      <c r="A7686" s="22">
        <v>43477</v>
      </c>
      <c r="B7686" s="7">
        <v>0.6</v>
      </c>
      <c r="C7686" t="s">
        <v>7228</v>
      </c>
      <c r="D7686" t="s">
        <v>7200</v>
      </c>
      <c r="E7686" t="s">
        <v>7182</v>
      </c>
      <c r="F7686" s="8">
        <v>92</v>
      </c>
    </row>
    <row r="7687" spans="1:6" x14ac:dyDescent="0.25">
      <c r="A7687" s="22">
        <v>43540</v>
      </c>
      <c r="B7687" s="7">
        <v>0.51</v>
      </c>
      <c r="C7687" t="s">
        <v>7228</v>
      </c>
      <c r="D7687" t="s">
        <v>7202</v>
      </c>
      <c r="E7687" t="s">
        <v>6318</v>
      </c>
      <c r="F7687" s="8">
        <v>92</v>
      </c>
    </row>
    <row r="7688" spans="1:6" x14ac:dyDescent="0.25">
      <c r="A7688" s="22">
        <v>43527</v>
      </c>
      <c r="B7688" s="7">
        <v>0.93</v>
      </c>
      <c r="C7688" t="s">
        <v>7227</v>
      </c>
      <c r="D7688" t="s">
        <v>7201</v>
      </c>
      <c r="E7688" t="s">
        <v>7158</v>
      </c>
      <c r="F7688" s="8">
        <v>92</v>
      </c>
    </row>
    <row r="7689" spans="1:6" x14ac:dyDescent="0.25">
      <c r="A7689" s="22">
        <v>43436</v>
      </c>
      <c r="B7689" s="7">
        <v>0.82</v>
      </c>
      <c r="C7689" t="s">
        <v>7227</v>
      </c>
      <c r="D7689" t="s">
        <v>7201</v>
      </c>
      <c r="E7689" t="s">
        <v>7144</v>
      </c>
      <c r="F7689" s="8">
        <v>92</v>
      </c>
    </row>
    <row r="7690" spans="1:6" x14ac:dyDescent="0.25">
      <c r="A7690" s="22">
        <v>43436</v>
      </c>
      <c r="B7690" s="7">
        <v>0.56999999999999995</v>
      </c>
      <c r="C7690" t="s">
        <v>7227</v>
      </c>
      <c r="D7690" t="s">
        <v>9</v>
      </c>
      <c r="E7690" t="s">
        <v>6155</v>
      </c>
      <c r="F7690" s="8">
        <v>92</v>
      </c>
    </row>
    <row r="7691" spans="1:6" x14ac:dyDescent="0.25">
      <c r="A7691" s="22">
        <v>43457</v>
      </c>
      <c r="B7691" s="7">
        <v>0.88</v>
      </c>
      <c r="C7691" t="s">
        <v>7227</v>
      </c>
      <c r="D7691" t="s">
        <v>9</v>
      </c>
      <c r="E7691" t="s">
        <v>6146</v>
      </c>
      <c r="F7691" s="8">
        <v>92</v>
      </c>
    </row>
    <row r="7692" spans="1:6" x14ac:dyDescent="0.25">
      <c r="A7692" s="22">
        <v>43555</v>
      </c>
      <c r="B7692" s="7">
        <v>0.19</v>
      </c>
      <c r="C7692" t="s">
        <v>7227</v>
      </c>
      <c r="D7692" t="s">
        <v>7202</v>
      </c>
      <c r="E7692" t="s">
        <v>2217</v>
      </c>
      <c r="F7692" s="8">
        <v>92</v>
      </c>
    </row>
    <row r="7693" spans="1:6" x14ac:dyDescent="0.25">
      <c r="A7693" s="22">
        <v>43540</v>
      </c>
      <c r="B7693" s="7">
        <v>0.28000000000000003</v>
      </c>
      <c r="C7693" t="s">
        <v>7228</v>
      </c>
      <c r="D7693" t="s">
        <v>9</v>
      </c>
      <c r="E7693" t="s">
        <v>6874</v>
      </c>
      <c r="F7693" s="8">
        <v>92</v>
      </c>
    </row>
    <row r="7694" spans="1:6" x14ac:dyDescent="0.25">
      <c r="A7694" s="22">
        <v>43435</v>
      </c>
      <c r="B7694" s="7">
        <v>0.09</v>
      </c>
      <c r="C7694" t="s">
        <v>7228</v>
      </c>
      <c r="D7694" t="s">
        <v>7201</v>
      </c>
      <c r="E7694" t="s">
        <v>3893</v>
      </c>
      <c r="F7694" s="8">
        <v>92</v>
      </c>
    </row>
    <row r="7695" spans="1:6" x14ac:dyDescent="0.25">
      <c r="A7695" s="22">
        <v>43512</v>
      </c>
      <c r="B7695" s="7">
        <v>0.87</v>
      </c>
      <c r="C7695" t="s">
        <v>7228</v>
      </c>
      <c r="D7695" t="s">
        <v>7200</v>
      </c>
      <c r="E7695" t="s">
        <v>2227</v>
      </c>
      <c r="F7695" s="8">
        <v>92</v>
      </c>
    </row>
    <row r="7696" spans="1:6" x14ac:dyDescent="0.25">
      <c r="A7696" s="22">
        <v>43513</v>
      </c>
      <c r="B7696" s="7">
        <v>0.3</v>
      </c>
      <c r="C7696" t="s">
        <v>7227</v>
      </c>
      <c r="D7696" t="s">
        <v>7201</v>
      </c>
      <c r="E7696" t="s">
        <v>4123</v>
      </c>
      <c r="F7696" s="8">
        <v>92</v>
      </c>
    </row>
    <row r="7697" spans="1:6" x14ac:dyDescent="0.25">
      <c r="A7697" s="22">
        <v>43470</v>
      </c>
      <c r="B7697" s="7">
        <v>0.99</v>
      </c>
      <c r="C7697" t="s">
        <v>7228</v>
      </c>
      <c r="D7697" t="s">
        <v>7201</v>
      </c>
      <c r="E7697" t="s">
        <v>6980</v>
      </c>
      <c r="F7697" s="8">
        <v>92</v>
      </c>
    </row>
    <row r="7698" spans="1:6" x14ac:dyDescent="0.25">
      <c r="A7698" s="22">
        <v>43449</v>
      </c>
      <c r="B7698" s="7">
        <v>0.65</v>
      </c>
      <c r="C7698" t="s">
        <v>7228</v>
      </c>
      <c r="D7698" t="s">
        <v>9</v>
      </c>
      <c r="E7698" t="s">
        <v>5778</v>
      </c>
      <c r="F7698" s="8">
        <v>92</v>
      </c>
    </row>
    <row r="7699" spans="1:6" x14ac:dyDescent="0.25">
      <c r="A7699" s="22">
        <v>43513</v>
      </c>
      <c r="B7699" s="7">
        <v>0.15</v>
      </c>
      <c r="C7699" t="s">
        <v>7227</v>
      </c>
      <c r="D7699" t="s">
        <v>9</v>
      </c>
      <c r="E7699" t="s">
        <v>5751</v>
      </c>
      <c r="F7699" s="8">
        <v>92</v>
      </c>
    </row>
    <row r="7700" spans="1:6" x14ac:dyDescent="0.25">
      <c r="A7700" s="22">
        <v>43457</v>
      </c>
      <c r="B7700" s="7">
        <v>0.35</v>
      </c>
      <c r="C7700" t="s">
        <v>7227</v>
      </c>
      <c r="D7700" t="s">
        <v>7202</v>
      </c>
      <c r="E7700" t="s">
        <v>5903</v>
      </c>
      <c r="F7700" s="8">
        <v>92</v>
      </c>
    </row>
    <row r="7701" spans="1:6" x14ac:dyDescent="0.25">
      <c r="A7701" s="22">
        <v>43526</v>
      </c>
      <c r="B7701" s="7">
        <v>0.64</v>
      </c>
      <c r="C7701" t="s">
        <v>7228</v>
      </c>
      <c r="D7701" t="s">
        <v>7200</v>
      </c>
      <c r="E7701" t="s">
        <v>5830</v>
      </c>
      <c r="F7701" s="8">
        <v>92</v>
      </c>
    </row>
    <row r="7702" spans="1:6" x14ac:dyDescent="0.25">
      <c r="A7702" s="22">
        <v>43429</v>
      </c>
      <c r="B7702" s="7">
        <v>0.91</v>
      </c>
      <c r="C7702" t="s">
        <v>7227</v>
      </c>
      <c r="D7702" t="s">
        <v>9</v>
      </c>
      <c r="E7702" t="s">
        <v>6027</v>
      </c>
      <c r="F7702" s="8">
        <v>92</v>
      </c>
    </row>
    <row r="7703" spans="1:6" x14ac:dyDescent="0.25">
      <c r="A7703" s="22">
        <v>43506</v>
      </c>
      <c r="B7703" s="7">
        <v>0.72</v>
      </c>
      <c r="C7703" t="s">
        <v>7227</v>
      </c>
      <c r="D7703" t="s">
        <v>7200</v>
      </c>
      <c r="E7703" t="s">
        <v>5382</v>
      </c>
      <c r="F7703" s="8">
        <v>92</v>
      </c>
    </row>
    <row r="7704" spans="1:6" x14ac:dyDescent="0.25">
      <c r="A7704" s="22">
        <v>43491</v>
      </c>
      <c r="B7704" s="7">
        <v>0.86</v>
      </c>
      <c r="C7704" t="s">
        <v>7228</v>
      </c>
      <c r="D7704" t="s">
        <v>9</v>
      </c>
      <c r="E7704" t="s">
        <v>5622</v>
      </c>
      <c r="F7704" s="8">
        <v>92</v>
      </c>
    </row>
    <row r="7705" spans="1:6" x14ac:dyDescent="0.25">
      <c r="A7705" s="22">
        <v>43463</v>
      </c>
      <c r="B7705" s="7">
        <v>0.47</v>
      </c>
      <c r="C7705" t="s">
        <v>7228</v>
      </c>
      <c r="D7705" t="s">
        <v>7200</v>
      </c>
      <c r="E7705" t="s">
        <v>6657</v>
      </c>
      <c r="F7705" s="8">
        <v>92</v>
      </c>
    </row>
    <row r="7706" spans="1:6" x14ac:dyDescent="0.25">
      <c r="A7706" s="22">
        <v>43428</v>
      </c>
      <c r="B7706" s="7">
        <v>0.61</v>
      </c>
      <c r="C7706" t="s">
        <v>7228</v>
      </c>
      <c r="D7706" t="s">
        <v>7202</v>
      </c>
      <c r="E7706" t="s">
        <v>5152</v>
      </c>
      <c r="F7706" s="8">
        <v>92</v>
      </c>
    </row>
    <row r="7707" spans="1:6" x14ac:dyDescent="0.25">
      <c r="A7707" s="22">
        <v>43526</v>
      </c>
      <c r="B7707" s="7">
        <v>0.15</v>
      </c>
      <c r="C7707" t="s">
        <v>7228</v>
      </c>
      <c r="D7707" t="s">
        <v>9</v>
      </c>
      <c r="E7707" t="s">
        <v>6302</v>
      </c>
      <c r="F7707" s="8">
        <v>92</v>
      </c>
    </row>
    <row r="7708" spans="1:6" x14ac:dyDescent="0.25">
      <c r="A7708" s="22">
        <v>43463</v>
      </c>
      <c r="B7708" s="7">
        <v>0.28999999999999998</v>
      </c>
      <c r="C7708" t="s">
        <v>7228</v>
      </c>
      <c r="D7708" t="s">
        <v>7202</v>
      </c>
      <c r="E7708" t="s">
        <v>763</v>
      </c>
      <c r="F7708" s="8">
        <v>92</v>
      </c>
    </row>
    <row r="7709" spans="1:6" x14ac:dyDescent="0.25">
      <c r="A7709" s="22">
        <v>43478</v>
      </c>
      <c r="B7709" s="7">
        <v>0.5</v>
      </c>
      <c r="C7709" t="s">
        <v>7227</v>
      </c>
      <c r="D7709" t="s">
        <v>7200</v>
      </c>
      <c r="E7709" t="s">
        <v>6514</v>
      </c>
      <c r="F7709" s="8">
        <v>92</v>
      </c>
    </row>
    <row r="7710" spans="1:6" x14ac:dyDescent="0.25">
      <c r="A7710" s="22">
        <v>43428</v>
      </c>
      <c r="B7710" s="7">
        <v>0.53</v>
      </c>
      <c r="C7710" t="s">
        <v>7228</v>
      </c>
      <c r="D7710" t="s">
        <v>7202</v>
      </c>
      <c r="E7710" t="s">
        <v>5683</v>
      </c>
      <c r="F7710" s="8">
        <v>92</v>
      </c>
    </row>
    <row r="7711" spans="1:6" x14ac:dyDescent="0.25">
      <c r="A7711" s="22">
        <v>43478</v>
      </c>
      <c r="B7711" s="7">
        <v>0.38</v>
      </c>
      <c r="C7711" t="s">
        <v>7227</v>
      </c>
      <c r="D7711" t="s">
        <v>7201</v>
      </c>
      <c r="E7711" t="s">
        <v>6866</v>
      </c>
      <c r="F7711" s="8">
        <v>92</v>
      </c>
    </row>
    <row r="7712" spans="1:6" x14ac:dyDescent="0.25">
      <c r="A7712" s="22">
        <v>43422</v>
      </c>
      <c r="B7712" s="7">
        <v>0.44</v>
      </c>
      <c r="C7712" t="s">
        <v>7227</v>
      </c>
      <c r="D7712" t="s">
        <v>7200</v>
      </c>
      <c r="E7712" t="s">
        <v>6865</v>
      </c>
      <c r="F7712" s="8">
        <v>92</v>
      </c>
    </row>
    <row r="7713" spans="1:6" x14ac:dyDescent="0.25">
      <c r="A7713" s="22">
        <v>43554</v>
      </c>
      <c r="B7713" s="7">
        <v>0.11</v>
      </c>
      <c r="C7713" t="s">
        <v>7228</v>
      </c>
      <c r="D7713" t="s">
        <v>7200</v>
      </c>
      <c r="E7713" t="s">
        <v>6600</v>
      </c>
      <c r="F7713" s="8">
        <v>92</v>
      </c>
    </row>
    <row r="7714" spans="1:6" x14ac:dyDescent="0.25">
      <c r="A7714" s="22">
        <v>43548</v>
      </c>
      <c r="B7714" s="7">
        <v>0.15</v>
      </c>
      <c r="C7714" t="s">
        <v>7227</v>
      </c>
      <c r="D7714" t="s">
        <v>9</v>
      </c>
      <c r="E7714" t="s">
        <v>5858</v>
      </c>
      <c r="F7714" s="8">
        <v>92</v>
      </c>
    </row>
    <row r="7715" spans="1:6" x14ac:dyDescent="0.25">
      <c r="A7715" s="22">
        <v>43450</v>
      </c>
      <c r="B7715" s="7">
        <v>0.9</v>
      </c>
      <c r="C7715" t="s">
        <v>7227</v>
      </c>
      <c r="D7715" t="s">
        <v>7200</v>
      </c>
      <c r="E7715" t="s">
        <v>5115</v>
      </c>
      <c r="F7715" s="8">
        <v>92</v>
      </c>
    </row>
    <row r="7716" spans="1:6" x14ac:dyDescent="0.25">
      <c r="A7716" s="22">
        <v>43456</v>
      </c>
      <c r="B7716" s="7">
        <v>0.76</v>
      </c>
      <c r="C7716" t="s">
        <v>7228</v>
      </c>
      <c r="D7716" t="s">
        <v>7201</v>
      </c>
      <c r="E7716" t="s">
        <v>6450</v>
      </c>
      <c r="F7716" s="8">
        <v>92</v>
      </c>
    </row>
    <row r="7717" spans="1:6" x14ac:dyDescent="0.25">
      <c r="A7717" s="22">
        <v>43457</v>
      </c>
      <c r="B7717" s="7">
        <v>0.28999999999999998</v>
      </c>
      <c r="C7717" t="s">
        <v>7227</v>
      </c>
      <c r="D7717" t="s">
        <v>9</v>
      </c>
      <c r="E7717" t="s">
        <v>5097</v>
      </c>
      <c r="F7717" s="8">
        <v>92</v>
      </c>
    </row>
    <row r="7718" spans="1:6" x14ac:dyDescent="0.25">
      <c r="A7718" s="22">
        <v>43505</v>
      </c>
      <c r="B7718" s="7">
        <v>0.06</v>
      </c>
      <c r="C7718" t="s">
        <v>7228</v>
      </c>
      <c r="D7718" t="s">
        <v>7201</v>
      </c>
      <c r="E7718" t="s">
        <v>5522</v>
      </c>
      <c r="F7718" s="8">
        <v>92</v>
      </c>
    </row>
    <row r="7719" spans="1:6" x14ac:dyDescent="0.25">
      <c r="A7719" s="22">
        <v>43443</v>
      </c>
      <c r="B7719" s="7">
        <v>0.74</v>
      </c>
      <c r="C7719" t="s">
        <v>7227</v>
      </c>
      <c r="D7719" t="s">
        <v>9</v>
      </c>
      <c r="E7719" t="s">
        <v>6009</v>
      </c>
      <c r="F7719" s="8">
        <v>92</v>
      </c>
    </row>
    <row r="7720" spans="1:6" x14ac:dyDescent="0.25">
      <c r="A7720" s="22">
        <v>43513</v>
      </c>
      <c r="B7720" s="7">
        <v>0.39</v>
      </c>
      <c r="C7720" t="s">
        <v>7227</v>
      </c>
      <c r="D7720" t="s">
        <v>9</v>
      </c>
      <c r="E7720" t="s">
        <v>7054</v>
      </c>
      <c r="F7720" s="8">
        <v>92</v>
      </c>
    </row>
    <row r="7721" spans="1:6" x14ac:dyDescent="0.25">
      <c r="A7721" s="22">
        <v>43519</v>
      </c>
      <c r="B7721" s="7">
        <v>0.77</v>
      </c>
      <c r="C7721" t="s">
        <v>7228</v>
      </c>
      <c r="D7721" t="s">
        <v>9</v>
      </c>
      <c r="E7721" t="s">
        <v>1296</v>
      </c>
      <c r="F7721" s="8">
        <v>92</v>
      </c>
    </row>
    <row r="7722" spans="1:6" x14ac:dyDescent="0.25">
      <c r="A7722" s="22">
        <v>43506</v>
      </c>
      <c r="B7722" s="7">
        <v>0.39</v>
      </c>
      <c r="C7722" t="s">
        <v>7227</v>
      </c>
      <c r="D7722" t="s">
        <v>7201</v>
      </c>
      <c r="E7722" t="s">
        <v>3753</v>
      </c>
      <c r="F7722" s="8">
        <v>92</v>
      </c>
    </row>
    <row r="7723" spans="1:6" x14ac:dyDescent="0.25">
      <c r="A7723" s="22">
        <v>43505</v>
      </c>
      <c r="B7723" s="7">
        <v>0.26</v>
      </c>
      <c r="C7723" t="s">
        <v>7228</v>
      </c>
      <c r="D7723" t="s">
        <v>9</v>
      </c>
      <c r="E7723" t="s">
        <v>1277</v>
      </c>
      <c r="F7723" s="8">
        <v>92</v>
      </c>
    </row>
    <row r="7724" spans="1:6" x14ac:dyDescent="0.25">
      <c r="A7724" s="22">
        <v>43492</v>
      </c>
      <c r="B7724" s="7">
        <v>0.81</v>
      </c>
      <c r="C7724" t="s">
        <v>7227</v>
      </c>
      <c r="D7724" t="s">
        <v>7200</v>
      </c>
      <c r="E7724" t="s">
        <v>5439</v>
      </c>
      <c r="F7724" s="8">
        <v>92</v>
      </c>
    </row>
    <row r="7725" spans="1:6" x14ac:dyDescent="0.25">
      <c r="A7725" s="22">
        <v>43520</v>
      </c>
      <c r="B7725" s="7">
        <v>0.16</v>
      </c>
      <c r="C7725" t="s">
        <v>7227</v>
      </c>
      <c r="D7725" t="s">
        <v>7201</v>
      </c>
      <c r="E7725" t="s">
        <v>6015</v>
      </c>
      <c r="F7725" s="8">
        <v>92</v>
      </c>
    </row>
    <row r="7726" spans="1:6" x14ac:dyDescent="0.25">
      <c r="A7726" s="22">
        <v>43471</v>
      </c>
      <c r="B7726" s="7">
        <v>0.6</v>
      </c>
      <c r="C7726" t="s">
        <v>7227</v>
      </c>
      <c r="D7726" t="s">
        <v>7201</v>
      </c>
      <c r="E7726" t="s">
        <v>178</v>
      </c>
      <c r="F7726" s="8">
        <v>92</v>
      </c>
    </row>
    <row r="7727" spans="1:6" x14ac:dyDescent="0.25">
      <c r="A7727" s="22">
        <v>43429</v>
      </c>
      <c r="B7727" s="7">
        <v>0.72</v>
      </c>
      <c r="C7727" t="s">
        <v>7227</v>
      </c>
      <c r="D7727" t="s">
        <v>9</v>
      </c>
      <c r="E7727" t="s">
        <v>5114</v>
      </c>
      <c r="F7727" s="8">
        <v>92</v>
      </c>
    </row>
    <row r="7728" spans="1:6" x14ac:dyDescent="0.25">
      <c r="A7728" s="22">
        <v>43512</v>
      </c>
      <c r="B7728" s="7">
        <v>0.4</v>
      </c>
      <c r="C7728" t="s">
        <v>7228</v>
      </c>
      <c r="D7728" t="s">
        <v>7200</v>
      </c>
      <c r="E7728" t="s">
        <v>5693</v>
      </c>
      <c r="F7728" s="8">
        <v>92</v>
      </c>
    </row>
    <row r="7729" spans="1:6" x14ac:dyDescent="0.25">
      <c r="A7729" s="22">
        <v>43457</v>
      </c>
      <c r="B7729" s="7">
        <v>0.26</v>
      </c>
      <c r="C7729" t="s">
        <v>7227</v>
      </c>
      <c r="D7729" t="s">
        <v>7202</v>
      </c>
      <c r="E7729" t="s">
        <v>5619</v>
      </c>
      <c r="F7729" s="8">
        <v>92</v>
      </c>
    </row>
    <row r="7730" spans="1:6" x14ac:dyDescent="0.25">
      <c r="A7730" s="22">
        <v>43484</v>
      </c>
      <c r="B7730" s="7">
        <v>0.85</v>
      </c>
      <c r="C7730" t="s">
        <v>7228</v>
      </c>
      <c r="D7730" t="s">
        <v>9</v>
      </c>
      <c r="E7730" t="s">
        <v>712</v>
      </c>
      <c r="F7730" s="8">
        <v>92</v>
      </c>
    </row>
    <row r="7731" spans="1:6" x14ac:dyDescent="0.25">
      <c r="A7731" s="22">
        <v>43421</v>
      </c>
      <c r="B7731" s="7">
        <v>0.87</v>
      </c>
      <c r="C7731" t="s">
        <v>7228</v>
      </c>
      <c r="D7731" t="s">
        <v>7200</v>
      </c>
      <c r="E7731" t="s">
        <v>6032</v>
      </c>
      <c r="F7731" s="8">
        <v>92</v>
      </c>
    </row>
    <row r="7732" spans="1:6" x14ac:dyDescent="0.25">
      <c r="A7732" s="22">
        <v>43505</v>
      </c>
      <c r="B7732" s="7">
        <v>0.55000000000000004</v>
      </c>
      <c r="C7732" t="s">
        <v>7228</v>
      </c>
      <c r="D7732" t="s">
        <v>9</v>
      </c>
      <c r="E7732" t="s">
        <v>6098</v>
      </c>
      <c r="F7732" s="8">
        <v>92</v>
      </c>
    </row>
    <row r="7733" spans="1:6" x14ac:dyDescent="0.25">
      <c r="A7733" s="22">
        <v>43512</v>
      </c>
      <c r="B7733" s="7">
        <v>0.57999999999999996</v>
      </c>
      <c r="C7733" t="s">
        <v>7228</v>
      </c>
      <c r="D7733" t="s">
        <v>9</v>
      </c>
      <c r="E7733" t="s">
        <v>6413</v>
      </c>
      <c r="F7733" s="8">
        <v>92</v>
      </c>
    </row>
    <row r="7734" spans="1:6" x14ac:dyDescent="0.25">
      <c r="A7734" s="22">
        <v>43492</v>
      </c>
      <c r="B7734" s="7">
        <v>0.98</v>
      </c>
      <c r="C7734" t="s">
        <v>7227</v>
      </c>
      <c r="D7734" t="s">
        <v>9</v>
      </c>
      <c r="E7734" t="s">
        <v>6993</v>
      </c>
      <c r="F7734" s="8">
        <v>92</v>
      </c>
    </row>
    <row r="7735" spans="1:6" x14ac:dyDescent="0.25">
      <c r="A7735" s="22">
        <v>43477</v>
      </c>
      <c r="B7735" s="7">
        <v>0.5</v>
      </c>
      <c r="C7735" t="s">
        <v>7228</v>
      </c>
      <c r="D7735" t="s">
        <v>7202</v>
      </c>
      <c r="E7735" t="s">
        <v>3352</v>
      </c>
      <c r="F7735" s="8">
        <v>92</v>
      </c>
    </row>
    <row r="7736" spans="1:6" x14ac:dyDescent="0.25">
      <c r="A7736" s="22">
        <v>43506</v>
      </c>
      <c r="B7736" s="7">
        <v>0.57999999999999996</v>
      </c>
      <c r="C7736" t="s">
        <v>7227</v>
      </c>
      <c r="D7736" t="s">
        <v>9</v>
      </c>
      <c r="E7736" t="s">
        <v>6907</v>
      </c>
      <c r="F7736" s="8">
        <v>92</v>
      </c>
    </row>
    <row r="7737" spans="1:6" x14ac:dyDescent="0.25">
      <c r="A7737" s="22">
        <v>43457</v>
      </c>
      <c r="B7737" s="7">
        <v>0.24</v>
      </c>
      <c r="C7737" t="s">
        <v>7227</v>
      </c>
      <c r="D7737" t="s">
        <v>7202</v>
      </c>
      <c r="E7737" t="s">
        <v>2470</v>
      </c>
      <c r="F7737" s="8">
        <v>92</v>
      </c>
    </row>
    <row r="7738" spans="1:6" x14ac:dyDescent="0.25">
      <c r="A7738" s="22">
        <v>43513</v>
      </c>
      <c r="B7738" s="7">
        <v>0.1</v>
      </c>
      <c r="C7738" t="s">
        <v>7227</v>
      </c>
      <c r="D7738" t="s">
        <v>7200</v>
      </c>
      <c r="E7738" t="s">
        <v>5266</v>
      </c>
      <c r="F7738" s="8">
        <v>92</v>
      </c>
    </row>
    <row r="7739" spans="1:6" x14ac:dyDescent="0.25">
      <c r="A7739" s="22">
        <v>43470</v>
      </c>
      <c r="B7739" s="7">
        <v>0.76</v>
      </c>
      <c r="C7739" t="s">
        <v>7228</v>
      </c>
      <c r="D7739" t="s">
        <v>7201</v>
      </c>
      <c r="E7739" t="s">
        <v>6340</v>
      </c>
      <c r="F7739" s="8">
        <v>92</v>
      </c>
    </row>
    <row r="7740" spans="1:6" x14ac:dyDescent="0.25">
      <c r="A7740" s="22">
        <v>43477</v>
      </c>
      <c r="B7740" s="7">
        <v>0.76</v>
      </c>
      <c r="C7740" t="s">
        <v>7228</v>
      </c>
      <c r="D7740" t="s">
        <v>7201</v>
      </c>
      <c r="E7740" t="s">
        <v>514</v>
      </c>
      <c r="F7740" s="8">
        <v>92</v>
      </c>
    </row>
    <row r="7741" spans="1:6" x14ac:dyDescent="0.25">
      <c r="A7741" s="22">
        <v>43436</v>
      </c>
      <c r="B7741" s="7">
        <v>0.15</v>
      </c>
      <c r="C7741" t="s">
        <v>7227</v>
      </c>
      <c r="D7741" t="s">
        <v>7200</v>
      </c>
      <c r="E7741" t="s">
        <v>2105</v>
      </c>
      <c r="F7741" s="8">
        <v>92</v>
      </c>
    </row>
    <row r="7742" spans="1:6" x14ac:dyDescent="0.25">
      <c r="A7742" s="22">
        <v>43464</v>
      </c>
      <c r="B7742" s="7">
        <v>0.88</v>
      </c>
      <c r="C7742" t="s">
        <v>7227</v>
      </c>
      <c r="D7742" t="s">
        <v>9</v>
      </c>
      <c r="E7742" t="s">
        <v>4970</v>
      </c>
      <c r="F7742" s="8">
        <v>92</v>
      </c>
    </row>
    <row r="7743" spans="1:6" x14ac:dyDescent="0.25">
      <c r="A7743" s="22">
        <v>43485</v>
      </c>
      <c r="B7743" s="7">
        <v>0.32</v>
      </c>
      <c r="C7743" t="s">
        <v>7227</v>
      </c>
      <c r="D7743" t="s">
        <v>9</v>
      </c>
      <c r="E7743" t="s">
        <v>6182</v>
      </c>
      <c r="F7743" s="8">
        <v>92</v>
      </c>
    </row>
    <row r="7744" spans="1:6" x14ac:dyDescent="0.25">
      <c r="A7744" s="22">
        <v>43554</v>
      </c>
      <c r="B7744" s="7">
        <v>0.01</v>
      </c>
      <c r="C7744" t="s">
        <v>7228</v>
      </c>
      <c r="D7744" t="s">
        <v>7201</v>
      </c>
      <c r="E7744" t="s">
        <v>5156</v>
      </c>
      <c r="F7744" s="8">
        <v>92</v>
      </c>
    </row>
    <row r="7745" spans="1:6" x14ac:dyDescent="0.25">
      <c r="A7745" s="22">
        <v>43436</v>
      </c>
      <c r="B7745" s="7">
        <v>0.68</v>
      </c>
      <c r="C7745" t="s">
        <v>7227</v>
      </c>
      <c r="D7745" t="s">
        <v>7201</v>
      </c>
      <c r="E7745" t="s">
        <v>7194</v>
      </c>
      <c r="F7745" s="8">
        <v>92</v>
      </c>
    </row>
    <row r="7746" spans="1:6" x14ac:dyDescent="0.25">
      <c r="A7746" s="22">
        <v>43491</v>
      </c>
      <c r="B7746" s="7">
        <v>0.8</v>
      </c>
      <c r="C7746" t="s">
        <v>7228</v>
      </c>
      <c r="D7746" t="s">
        <v>7202</v>
      </c>
      <c r="E7746" t="s">
        <v>6540</v>
      </c>
      <c r="F7746" s="8">
        <v>92</v>
      </c>
    </row>
    <row r="7747" spans="1:6" x14ac:dyDescent="0.25">
      <c r="A7747" s="22">
        <v>43505</v>
      </c>
      <c r="B7747" s="7">
        <v>0.63</v>
      </c>
      <c r="C7747" t="s">
        <v>7228</v>
      </c>
      <c r="D7747" t="s">
        <v>7200</v>
      </c>
      <c r="E7747" t="s">
        <v>6341</v>
      </c>
      <c r="F7747" s="8">
        <v>92</v>
      </c>
    </row>
    <row r="7748" spans="1:6" x14ac:dyDescent="0.25">
      <c r="A7748" s="22">
        <v>43491</v>
      </c>
      <c r="B7748" s="7">
        <v>0.59</v>
      </c>
      <c r="C7748" t="s">
        <v>7228</v>
      </c>
      <c r="D7748" t="s">
        <v>7201</v>
      </c>
      <c r="E7748" t="s">
        <v>5474</v>
      </c>
      <c r="F7748" s="8">
        <v>92</v>
      </c>
    </row>
    <row r="7749" spans="1:6" x14ac:dyDescent="0.25">
      <c r="A7749" s="22">
        <v>43484</v>
      </c>
      <c r="B7749" s="7">
        <v>0.39</v>
      </c>
      <c r="C7749" t="s">
        <v>7228</v>
      </c>
      <c r="D7749" t="s">
        <v>9</v>
      </c>
      <c r="E7749" t="s">
        <v>6140</v>
      </c>
      <c r="F7749" s="8">
        <v>92</v>
      </c>
    </row>
    <row r="7750" spans="1:6" x14ac:dyDescent="0.25">
      <c r="A7750" s="22">
        <v>43478</v>
      </c>
      <c r="B7750" s="7">
        <v>0.52</v>
      </c>
      <c r="C7750" t="s">
        <v>7227</v>
      </c>
      <c r="D7750" t="s">
        <v>7201</v>
      </c>
      <c r="E7750" t="s">
        <v>1073</v>
      </c>
      <c r="F7750" s="8">
        <v>92</v>
      </c>
    </row>
    <row r="7751" spans="1:6" x14ac:dyDescent="0.25">
      <c r="A7751" s="22">
        <v>43435</v>
      </c>
      <c r="B7751" s="7">
        <v>0.73</v>
      </c>
      <c r="C7751" t="s">
        <v>7228</v>
      </c>
      <c r="D7751" t="s">
        <v>9</v>
      </c>
      <c r="E7751" t="s">
        <v>5128</v>
      </c>
      <c r="F7751" s="8">
        <v>92</v>
      </c>
    </row>
    <row r="7752" spans="1:6" x14ac:dyDescent="0.25">
      <c r="A7752" s="22">
        <v>43450</v>
      </c>
      <c r="B7752" s="7">
        <v>0.42</v>
      </c>
      <c r="C7752" t="s">
        <v>7227</v>
      </c>
      <c r="D7752" t="s">
        <v>7201</v>
      </c>
      <c r="E7752" t="s">
        <v>6946</v>
      </c>
      <c r="F7752" s="8">
        <v>92</v>
      </c>
    </row>
    <row r="7753" spans="1:6" x14ac:dyDescent="0.25">
      <c r="A7753" s="22">
        <v>43436</v>
      </c>
      <c r="B7753" s="7">
        <v>0.04</v>
      </c>
      <c r="C7753" t="s">
        <v>7227</v>
      </c>
      <c r="D7753" t="s">
        <v>7202</v>
      </c>
      <c r="E7753" t="s">
        <v>5409</v>
      </c>
      <c r="F7753" s="8">
        <v>92</v>
      </c>
    </row>
    <row r="7754" spans="1:6" x14ac:dyDescent="0.25">
      <c r="A7754" s="22">
        <v>43498</v>
      </c>
      <c r="B7754" s="7">
        <v>0.3</v>
      </c>
      <c r="C7754" t="s">
        <v>7228</v>
      </c>
      <c r="D7754" t="s">
        <v>7200</v>
      </c>
      <c r="E7754" t="s">
        <v>4674</v>
      </c>
      <c r="F7754" s="8">
        <v>92</v>
      </c>
    </row>
    <row r="7755" spans="1:6" x14ac:dyDescent="0.25">
      <c r="A7755" s="22">
        <v>43526</v>
      </c>
      <c r="B7755" s="7">
        <v>0.06</v>
      </c>
      <c r="C7755" t="s">
        <v>7228</v>
      </c>
      <c r="D7755" t="s">
        <v>9</v>
      </c>
      <c r="E7755" t="s">
        <v>6213</v>
      </c>
      <c r="F7755" s="8">
        <v>92</v>
      </c>
    </row>
    <row r="7756" spans="1:6" x14ac:dyDescent="0.25">
      <c r="A7756" s="22">
        <v>43485</v>
      </c>
      <c r="B7756" s="7">
        <v>0.51</v>
      </c>
      <c r="C7756" t="s">
        <v>7227</v>
      </c>
      <c r="D7756" t="s">
        <v>7201</v>
      </c>
      <c r="E7756" t="s">
        <v>6613</v>
      </c>
      <c r="F7756" s="8">
        <v>92</v>
      </c>
    </row>
    <row r="7757" spans="1:6" x14ac:dyDescent="0.25">
      <c r="A7757" s="22">
        <v>43520</v>
      </c>
      <c r="B7757" s="7">
        <v>0.42</v>
      </c>
      <c r="C7757" t="s">
        <v>7227</v>
      </c>
      <c r="D7757" t="s">
        <v>9</v>
      </c>
      <c r="E7757" t="s">
        <v>356</v>
      </c>
      <c r="F7757" s="8">
        <v>92</v>
      </c>
    </row>
    <row r="7758" spans="1:6" x14ac:dyDescent="0.25">
      <c r="A7758" s="22">
        <v>43477</v>
      </c>
      <c r="B7758" s="7">
        <v>0.1</v>
      </c>
      <c r="C7758" t="s">
        <v>7228</v>
      </c>
      <c r="D7758" t="s">
        <v>7200</v>
      </c>
      <c r="E7758" t="s">
        <v>7069</v>
      </c>
      <c r="F7758" s="8">
        <v>92</v>
      </c>
    </row>
    <row r="7759" spans="1:6" x14ac:dyDescent="0.25">
      <c r="A7759" s="22">
        <v>43449</v>
      </c>
      <c r="B7759" s="7">
        <v>0.8</v>
      </c>
      <c r="C7759" t="s">
        <v>7228</v>
      </c>
      <c r="D7759" t="s">
        <v>7201</v>
      </c>
      <c r="E7759" t="s">
        <v>6956</v>
      </c>
      <c r="F7759" s="8">
        <v>92</v>
      </c>
    </row>
    <row r="7760" spans="1:6" x14ac:dyDescent="0.25">
      <c r="A7760" s="22">
        <v>43526</v>
      </c>
      <c r="B7760" s="7">
        <v>0.66</v>
      </c>
      <c r="C7760" t="s">
        <v>7228</v>
      </c>
      <c r="D7760" t="s">
        <v>7200</v>
      </c>
      <c r="E7760" t="s">
        <v>5548</v>
      </c>
      <c r="F7760" s="8">
        <v>92</v>
      </c>
    </row>
    <row r="7761" spans="1:6" x14ac:dyDescent="0.25">
      <c r="A7761" s="22">
        <v>43478</v>
      </c>
      <c r="B7761" s="7">
        <v>0.51</v>
      </c>
      <c r="C7761" t="s">
        <v>7227</v>
      </c>
      <c r="D7761" t="s">
        <v>7202</v>
      </c>
      <c r="E7761" t="s">
        <v>6004</v>
      </c>
      <c r="F7761" s="8">
        <v>92</v>
      </c>
    </row>
    <row r="7762" spans="1:6" x14ac:dyDescent="0.25">
      <c r="A7762" s="22">
        <v>43436</v>
      </c>
      <c r="B7762" s="7">
        <v>0.57999999999999996</v>
      </c>
      <c r="C7762" t="s">
        <v>7227</v>
      </c>
      <c r="D7762" t="s">
        <v>9</v>
      </c>
      <c r="E7762" t="s">
        <v>2871</v>
      </c>
      <c r="F7762" s="8">
        <v>92</v>
      </c>
    </row>
    <row r="7763" spans="1:6" x14ac:dyDescent="0.25">
      <c r="A7763" s="22">
        <v>43506</v>
      </c>
      <c r="B7763" s="7">
        <v>0.66</v>
      </c>
      <c r="C7763" t="s">
        <v>7227</v>
      </c>
      <c r="D7763" t="s">
        <v>9</v>
      </c>
      <c r="E7763" t="s">
        <v>5548</v>
      </c>
      <c r="F7763" s="8">
        <v>92</v>
      </c>
    </row>
    <row r="7764" spans="1:6" x14ac:dyDescent="0.25">
      <c r="A7764" s="22">
        <v>43456</v>
      </c>
      <c r="B7764" s="7">
        <v>0.69</v>
      </c>
      <c r="C7764" t="s">
        <v>7228</v>
      </c>
      <c r="D7764" t="s">
        <v>7201</v>
      </c>
      <c r="E7764" t="s">
        <v>7150</v>
      </c>
      <c r="F7764" s="8">
        <v>92</v>
      </c>
    </row>
    <row r="7765" spans="1:6" x14ac:dyDescent="0.25">
      <c r="A7765" s="22">
        <v>43442</v>
      </c>
      <c r="B7765" s="7">
        <v>0.24</v>
      </c>
      <c r="C7765" t="s">
        <v>7228</v>
      </c>
      <c r="D7765" t="s">
        <v>9</v>
      </c>
      <c r="E7765" t="s">
        <v>5982</v>
      </c>
      <c r="F7765" s="8">
        <v>92</v>
      </c>
    </row>
    <row r="7766" spans="1:6" x14ac:dyDescent="0.25">
      <c r="A7766" s="22">
        <v>43435</v>
      </c>
      <c r="B7766" s="7">
        <v>0.14000000000000001</v>
      </c>
      <c r="C7766" t="s">
        <v>7228</v>
      </c>
      <c r="D7766" t="s">
        <v>7203</v>
      </c>
      <c r="E7766" t="s">
        <v>6761</v>
      </c>
      <c r="F7766" s="8">
        <v>92</v>
      </c>
    </row>
    <row r="7767" spans="1:6" x14ac:dyDescent="0.25">
      <c r="A7767" s="22">
        <v>43450</v>
      </c>
      <c r="B7767" s="7">
        <v>0.72</v>
      </c>
      <c r="C7767" t="s">
        <v>7227</v>
      </c>
      <c r="D7767" t="s">
        <v>7200</v>
      </c>
      <c r="E7767" t="s">
        <v>5106</v>
      </c>
      <c r="F7767" s="8">
        <v>92</v>
      </c>
    </row>
    <row r="7768" spans="1:6" x14ac:dyDescent="0.25">
      <c r="A7768" s="22">
        <v>43534</v>
      </c>
      <c r="B7768" s="7">
        <v>0.46</v>
      </c>
      <c r="C7768" t="s">
        <v>7227</v>
      </c>
      <c r="D7768" t="s">
        <v>7200</v>
      </c>
      <c r="E7768" t="s">
        <v>6498</v>
      </c>
      <c r="F7768" s="8">
        <v>92</v>
      </c>
    </row>
    <row r="7769" spans="1:6" x14ac:dyDescent="0.25">
      <c r="A7769" s="22">
        <v>43555</v>
      </c>
      <c r="B7769" s="7">
        <v>0.12</v>
      </c>
      <c r="C7769" t="s">
        <v>7227</v>
      </c>
      <c r="D7769" t="s">
        <v>7200</v>
      </c>
      <c r="E7769" t="s">
        <v>6815</v>
      </c>
      <c r="F7769" s="8">
        <v>92</v>
      </c>
    </row>
    <row r="7770" spans="1:6" x14ac:dyDescent="0.25">
      <c r="A7770" s="22">
        <v>43477</v>
      </c>
      <c r="B7770" s="7">
        <v>0.12</v>
      </c>
      <c r="C7770" t="s">
        <v>7228</v>
      </c>
      <c r="D7770" t="s">
        <v>9</v>
      </c>
      <c r="E7770" t="s">
        <v>502</v>
      </c>
      <c r="F7770" s="8">
        <v>92</v>
      </c>
    </row>
    <row r="7771" spans="1:6" x14ac:dyDescent="0.25">
      <c r="A7771" s="22">
        <v>43548</v>
      </c>
      <c r="B7771" s="7">
        <v>0.18</v>
      </c>
      <c r="C7771" t="s">
        <v>7227</v>
      </c>
      <c r="D7771" t="s">
        <v>7201</v>
      </c>
      <c r="E7771" t="s">
        <v>5985</v>
      </c>
      <c r="F7771" s="8">
        <v>92</v>
      </c>
    </row>
    <row r="7772" spans="1:6" x14ac:dyDescent="0.25">
      <c r="A7772" s="22">
        <v>43540</v>
      </c>
      <c r="B7772" s="7">
        <v>0.28999999999999998</v>
      </c>
      <c r="C7772" t="s">
        <v>7228</v>
      </c>
      <c r="D7772" t="s">
        <v>7201</v>
      </c>
      <c r="E7772" t="s">
        <v>5832</v>
      </c>
      <c r="F7772" s="8">
        <v>92</v>
      </c>
    </row>
    <row r="7773" spans="1:6" x14ac:dyDescent="0.25">
      <c r="A7773" s="22">
        <v>43450</v>
      </c>
      <c r="B7773" s="7">
        <v>0.17</v>
      </c>
      <c r="C7773" t="s">
        <v>7227</v>
      </c>
      <c r="D7773" t="s">
        <v>7201</v>
      </c>
      <c r="E7773" t="s">
        <v>6391</v>
      </c>
      <c r="F7773" s="8">
        <v>92</v>
      </c>
    </row>
    <row r="7774" spans="1:6" x14ac:dyDescent="0.25">
      <c r="A7774" s="22">
        <v>43527</v>
      </c>
      <c r="B7774" s="7">
        <v>0.61</v>
      </c>
      <c r="C7774" t="s">
        <v>7227</v>
      </c>
      <c r="D7774" t="s">
        <v>7200</v>
      </c>
      <c r="E7774" t="s">
        <v>6578</v>
      </c>
      <c r="F7774" s="8">
        <v>92</v>
      </c>
    </row>
    <row r="7775" spans="1:6" x14ac:dyDescent="0.25">
      <c r="A7775" s="22">
        <v>43554</v>
      </c>
      <c r="B7775" s="7">
        <v>0.23</v>
      </c>
      <c r="C7775" t="s">
        <v>7228</v>
      </c>
      <c r="D7775" t="s">
        <v>7202</v>
      </c>
      <c r="E7775" t="s">
        <v>6453</v>
      </c>
      <c r="F7775" s="8">
        <v>92</v>
      </c>
    </row>
    <row r="7776" spans="1:6" x14ac:dyDescent="0.25">
      <c r="A7776" s="22">
        <v>43513</v>
      </c>
      <c r="B7776" s="7">
        <v>0.37</v>
      </c>
      <c r="C7776" t="s">
        <v>7227</v>
      </c>
      <c r="D7776" t="s">
        <v>9</v>
      </c>
      <c r="E7776" t="s">
        <v>5086</v>
      </c>
      <c r="F7776" s="8">
        <v>92</v>
      </c>
    </row>
    <row r="7777" spans="1:6" x14ac:dyDescent="0.25">
      <c r="A7777" s="22">
        <v>43470</v>
      </c>
      <c r="B7777" s="7">
        <v>0.23</v>
      </c>
      <c r="C7777" t="s">
        <v>7228</v>
      </c>
      <c r="D7777" t="s">
        <v>9</v>
      </c>
      <c r="E7777" t="s">
        <v>4640</v>
      </c>
      <c r="F7777" s="8">
        <v>92</v>
      </c>
    </row>
    <row r="7778" spans="1:6" x14ac:dyDescent="0.25">
      <c r="A7778" s="22">
        <v>43492</v>
      </c>
      <c r="B7778" s="7">
        <v>0.96</v>
      </c>
      <c r="C7778" t="s">
        <v>7227</v>
      </c>
      <c r="D7778" t="s">
        <v>9</v>
      </c>
      <c r="E7778" t="s">
        <v>5994</v>
      </c>
      <c r="F7778" s="8">
        <v>92</v>
      </c>
    </row>
    <row r="7779" spans="1:6" x14ac:dyDescent="0.25">
      <c r="A7779" s="22">
        <v>43498</v>
      </c>
      <c r="B7779" s="7">
        <v>0.28000000000000003</v>
      </c>
      <c r="C7779" t="s">
        <v>7228</v>
      </c>
      <c r="D7779" t="s">
        <v>7202</v>
      </c>
      <c r="E7779" t="s">
        <v>1026</v>
      </c>
      <c r="F7779" s="8">
        <v>92</v>
      </c>
    </row>
    <row r="7780" spans="1:6" x14ac:dyDescent="0.25">
      <c r="A7780" s="22">
        <v>43428</v>
      </c>
      <c r="B7780" s="7">
        <v>0.73</v>
      </c>
      <c r="C7780" t="s">
        <v>7228</v>
      </c>
      <c r="D7780" t="s">
        <v>9</v>
      </c>
      <c r="E7780" t="s">
        <v>5875</v>
      </c>
      <c r="F7780" s="8">
        <v>92</v>
      </c>
    </row>
    <row r="7781" spans="1:6" x14ac:dyDescent="0.25">
      <c r="A7781" s="22">
        <v>43442</v>
      </c>
      <c r="B7781" s="7">
        <v>0.09</v>
      </c>
      <c r="C7781" t="s">
        <v>7228</v>
      </c>
      <c r="D7781" t="s">
        <v>9</v>
      </c>
      <c r="E7781" t="s">
        <v>6493</v>
      </c>
      <c r="F7781" s="8">
        <v>92</v>
      </c>
    </row>
    <row r="7782" spans="1:6" x14ac:dyDescent="0.25">
      <c r="A7782" s="22">
        <v>43463</v>
      </c>
      <c r="B7782" s="7">
        <v>0.19</v>
      </c>
      <c r="C7782" t="s">
        <v>7228</v>
      </c>
      <c r="D7782" t="s">
        <v>9</v>
      </c>
      <c r="E7782" t="s">
        <v>5181</v>
      </c>
      <c r="F7782" s="8">
        <v>92</v>
      </c>
    </row>
    <row r="7783" spans="1:6" x14ac:dyDescent="0.25">
      <c r="A7783" s="22">
        <v>43506</v>
      </c>
      <c r="B7783" s="7">
        <v>0.7</v>
      </c>
      <c r="C7783" t="s">
        <v>7227</v>
      </c>
      <c r="D7783" t="s">
        <v>7203</v>
      </c>
      <c r="E7783" t="s">
        <v>6868</v>
      </c>
      <c r="F7783" s="8">
        <v>92</v>
      </c>
    </row>
    <row r="7784" spans="1:6" x14ac:dyDescent="0.25">
      <c r="A7784" s="22">
        <v>43547</v>
      </c>
      <c r="B7784" s="7">
        <v>0.99</v>
      </c>
      <c r="C7784" t="s">
        <v>7228</v>
      </c>
      <c r="D7784" t="s">
        <v>7200</v>
      </c>
      <c r="E7784" t="s">
        <v>6676</v>
      </c>
      <c r="F7784" s="8">
        <v>92</v>
      </c>
    </row>
    <row r="7785" spans="1:6" x14ac:dyDescent="0.25">
      <c r="A7785" s="22">
        <v>43443</v>
      </c>
      <c r="B7785" s="7">
        <v>0.53</v>
      </c>
      <c r="C7785" t="s">
        <v>7227</v>
      </c>
      <c r="D7785" t="s">
        <v>7201</v>
      </c>
      <c r="E7785" t="s">
        <v>6391</v>
      </c>
      <c r="F7785" s="8">
        <v>92</v>
      </c>
    </row>
    <row r="7786" spans="1:6" x14ac:dyDescent="0.25">
      <c r="A7786" s="22">
        <v>43492</v>
      </c>
      <c r="B7786" s="7">
        <v>0.31</v>
      </c>
      <c r="C7786" t="s">
        <v>7227</v>
      </c>
      <c r="D7786" t="s">
        <v>7201</v>
      </c>
      <c r="E7786" t="s">
        <v>5189</v>
      </c>
      <c r="F7786" s="8">
        <v>92</v>
      </c>
    </row>
    <row r="7787" spans="1:6" x14ac:dyDescent="0.25">
      <c r="A7787" s="22">
        <v>43547</v>
      </c>
      <c r="B7787" s="7">
        <v>0.54</v>
      </c>
      <c r="C7787" t="s">
        <v>7228</v>
      </c>
      <c r="D7787" t="s">
        <v>7201</v>
      </c>
      <c r="E7787" t="s">
        <v>6656</v>
      </c>
      <c r="F7787" s="8">
        <v>92</v>
      </c>
    </row>
    <row r="7788" spans="1:6" x14ac:dyDescent="0.25">
      <c r="A7788" s="22">
        <v>43428</v>
      </c>
      <c r="B7788" s="7">
        <v>0.1</v>
      </c>
      <c r="C7788" t="s">
        <v>7228</v>
      </c>
      <c r="D7788" t="s">
        <v>7201</v>
      </c>
      <c r="E7788" t="s">
        <v>1687</v>
      </c>
      <c r="F7788" s="8">
        <v>92</v>
      </c>
    </row>
    <row r="7789" spans="1:6" x14ac:dyDescent="0.25">
      <c r="A7789" s="22">
        <v>43505</v>
      </c>
      <c r="B7789" s="7">
        <v>0.11</v>
      </c>
      <c r="C7789" t="s">
        <v>7228</v>
      </c>
      <c r="D7789" t="s">
        <v>7201</v>
      </c>
      <c r="E7789" t="s">
        <v>5712</v>
      </c>
      <c r="F7789" s="8">
        <v>92</v>
      </c>
    </row>
    <row r="7790" spans="1:6" x14ac:dyDescent="0.25">
      <c r="A7790" s="22">
        <v>43492</v>
      </c>
      <c r="B7790" s="7">
        <v>0.73</v>
      </c>
      <c r="C7790" t="s">
        <v>7227</v>
      </c>
      <c r="D7790" t="s">
        <v>9</v>
      </c>
      <c r="E7790" t="s">
        <v>5676</v>
      </c>
      <c r="F7790" s="8">
        <v>92</v>
      </c>
    </row>
    <row r="7791" spans="1:6" x14ac:dyDescent="0.25">
      <c r="A7791" s="22">
        <v>43436</v>
      </c>
      <c r="B7791" s="7">
        <v>0.23</v>
      </c>
      <c r="C7791" t="s">
        <v>7227</v>
      </c>
      <c r="D7791" t="s">
        <v>9</v>
      </c>
      <c r="E7791" t="s">
        <v>6479</v>
      </c>
      <c r="F7791" s="8">
        <v>92</v>
      </c>
    </row>
    <row r="7792" spans="1:6" x14ac:dyDescent="0.25">
      <c r="A7792" s="22">
        <v>43491</v>
      </c>
      <c r="B7792" s="7">
        <v>0.96</v>
      </c>
      <c r="C7792" t="s">
        <v>7228</v>
      </c>
      <c r="D7792" t="s">
        <v>7201</v>
      </c>
      <c r="E7792" t="s">
        <v>6563</v>
      </c>
      <c r="F7792" s="8">
        <v>92</v>
      </c>
    </row>
    <row r="7793" spans="1:6" x14ac:dyDescent="0.25">
      <c r="A7793" s="22">
        <v>43443</v>
      </c>
      <c r="B7793" s="7">
        <v>0.72</v>
      </c>
      <c r="C7793" t="s">
        <v>7227</v>
      </c>
      <c r="D7793" t="s">
        <v>9</v>
      </c>
      <c r="E7793" t="s">
        <v>2405</v>
      </c>
      <c r="F7793" s="8">
        <v>92</v>
      </c>
    </row>
    <row r="7794" spans="1:6" x14ac:dyDescent="0.25">
      <c r="A7794" s="22">
        <v>43513</v>
      </c>
      <c r="B7794" s="7">
        <v>0.49</v>
      </c>
      <c r="C7794" t="s">
        <v>7227</v>
      </c>
      <c r="D7794" t="s">
        <v>9</v>
      </c>
      <c r="E7794" t="s">
        <v>6537</v>
      </c>
      <c r="F7794" s="8">
        <v>92</v>
      </c>
    </row>
    <row r="7795" spans="1:6" x14ac:dyDescent="0.25">
      <c r="A7795" s="22">
        <v>43456</v>
      </c>
      <c r="B7795" s="7">
        <v>0.57999999999999996</v>
      </c>
      <c r="C7795" t="s">
        <v>7228</v>
      </c>
      <c r="D7795" t="s">
        <v>7201</v>
      </c>
      <c r="E7795" t="s">
        <v>5034</v>
      </c>
      <c r="F7795" s="8">
        <v>92</v>
      </c>
    </row>
    <row r="7796" spans="1:6" x14ac:dyDescent="0.25">
      <c r="A7796" s="22">
        <v>43463</v>
      </c>
      <c r="B7796" s="7">
        <v>0.47</v>
      </c>
      <c r="C7796" t="s">
        <v>7228</v>
      </c>
      <c r="D7796" t="s">
        <v>7201</v>
      </c>
      <c r="E7796" t="s">
        <v>6552</v>
      </c>
      <c r="F7796" s="8">
        <v>92</v>
      </c>
    </row>
    <row r="7797" spans="1:6" x14ac:dyDescent="0.25">
      <c r="A7797" s="22">
        <v>43548</v>
      </c>
      <c r="B7797" s="7">
        <v>0.12</v>
      </c>
      <c r="C7797" t="s">
        <v>7227</v>
      </c>
      <c r="D7797" t="s">
        <v>9</v>
      </c>
      <c r="E7797" t="s">
        <v>6301</v>
      </c>
      <c r="F7797" s="8">
        <v>92</v>
      </c>
    </row>
    <row r="7798" spans="1:6" x14ac:dyDescent="0.25">
      <c r="A7798" s="22">
        <v>43428</v>
      </c>
      <c r="B7798" s="7">
        <v>0.56000000000000005</v>
      </c>
      <c r="C7798" t="s">
        <v>7228</v>
      </c>
      <c r="D7798" t="s">
        <v>9</v>
      </c>
      <c r="E7798" t="s">
        <v>5379</v>
      </c>
      <c r="F7798" s="8">
        <v>92</v>
      </c>
    </row>
    <row r="7799" spans="1:6" x14ac:dyDescent="0.25">
      <c r="A7799" s="22">
        <v>43471</v>
      </c>
      <c r="B7799" s="7">
        <v>0.99</v>
      </c>
      <c r="C7799" t="s">
        <v>7227</v>
      </c>
      <c r="D7799" t="s">
        <v>9</v>
      </c>
      <c r="E7799" t="s">
        <v>923</v>
      </c>
      <c r="F7799" s="8">
        <v>92</v>
      </c>
    </row>
    <row r="7800" spans="1:6" x14ac:dyDescent="0.25">
      <c r="A7800" s="22">
        <v>43548</v>
      </c>
      <c r="B7800" s="7">
        <v>0.84</v>
      </c>
      <c r="C7800" t="s">
        <v>7227</v>
      </c>
      <c r="D7800" t="s">
        <v>7201</v>
      </c>
      <c r="E7800" t="s">
        <v>7015</v>
      </c>
      <c r="F7800" s="8">
        <v>92</v>
      </c>
    </row>
    <row r="7801" spans="1:6" x14ac:dyDescent="0.25">
      <c r="A7801" s="22">
        <v>43428</v>
      </c>
      <c r="B7801" s="7">
        <v>0.41</v>
      </c>
      <c r="C7801" t="s">
        <v>7228</v>
      </c>
      <c r="D7801" t="s">
        <v>7201</v>
      </c>
      <c r="E7801" t="s">
        <v>3166</v>
      </c>
      <c r="F7801" s="8">
        <v>92</v>
      </c>
    </row>
    <row r="7802" spans="1:6" x14ac:dyDescent="0.25">
      <c r="A7802" s="22">
        <v>43422</v>
      </c>
      <c r="B7802" s="7">
        <v>0.73</v>
      </c>
      <c r="C7802" t="s">
        <v>7227</v>
      </c>
      <c r="D7802" t="s">
        <v>9</v>
      </c>
      <c r="E7802" t="s">
        <v>6045</v>
      </c>
      <c r="F7802" s="8">
        <v>92</v>
      </c>
    </row>
    <row r="7803" spans="1:6" x14ac:dyDescent="0.25">
      <c r="A7803" s="22">
        <v>43428</v>
      </c>
      <c r="B7803" s="7">
        <v>0.21</v>
      </c>
      <c r="C7803" t="s">
        <v>7228</v>
      </c>
      <c r="D7803" t="s">
        <v>7200</v>
      </c>
      <c r="E7803" t="s">
        <v>6387</v>
      </c>
      <c r="F7803" s="8">
        <v>92</v>
      </c>
    </row>
    <row r="7804" spans="1:6" x14ac:dyDescent="0.25">
      <c r="A7804" s="22">
        <v>43499</v>
      </c>
      <c r="B7804" s="7">
        <v>0.53</v>
      </c>
      <c r="C7804" t="s">
        <v>7227</v>
      </c>
      <c r="D7804" t="s">
        <v>9</v>
      </c>
      <c r="E7804" t="s">
        <v>5712</v>
      </c>
      <c r="F7804" s="8">
        <v>92</v>
      </c>
    </row>
    <row r="7805" spans="1:6" x14ac:dyDescent="0.25">
      <c r="A7805" s="22">
        <v>43541</v>
      </c>
      <c r="B7805" s="7">
        <v>0.81</v>
      </c>
      <c r="C7805" t="s">
        <v>7227</v>
      </c>
      <c r="D7805" t="s">
        <v>9</v>
      </c>
      <c r="E7805" t="s">
        <v>3092</v>
      </c>
      <c r="F7805" s="8">
        <v>92</v>
      </c>
    </row>
    <row r="7806" spans="1:6" x14ac:dyDescent="0.25">
      <c r="A7806" s="22">
        <v>43435</v>
      </c>
      <c r="B7806" s="7">
        <v>0.25</v>
      </c>
      <c r="C7806" t="s">
        <v>7228</v>
      </c>
      <c r="D7806" t="s">
        <v>7201</v>
      </c>
      <c r="E7806" t="s">
        <v>3195</v>
      </c>
      <c r="F7806" s="8">
        <v>92</v>
      </c>
    </row>
    <row r="7807" spans="1:6" x14ac:dyDescent="0.25">
      <c r="A7807" s="22">
        <v>43527</v>
      </c>
      <c r="B7807" s="7">
        <v>0.82</v>
      </c>
      <c r="C7807" t="s">
        <v>7227</v>
      </c>
      <c r="D7807" t="s">
        <v>7201</v>
      </c>
      <c r="E7807" t="s">
        <v>6133</v>
      </c>
      <c r="F7807" s="8">
        <v>92</v>
      </c>
    </row>
    <row r="7808" spans="1:6" x14ac:dyDescent="0.25">
      <c r="A7808" s="22">
        <v>43491</v>
      </c>
      <c r="B7808" s="7">
        <v>0.28999999999999998</v>
      </c>
      <c r="C7808" t="s">
        <v>7228</v>
      </c>
      <c r="D7808" t="s">
        <v>9</v>
      </c>
      <c r="E7808" t="s">
        <v>3788</v>
      </c>
      <c r="F7808" s="8">
        <v>92</v>
      </c>
    </row>
    <row r="7809" spans="1:6" x14ac:dyDescent="0.25">
      <c r="A7809" s="22">
        <v>43457</v>
      </c>
      <c r="B7809" s="7">
        <v>0.65</v>
      </c>
      <c r="C7809" t="s">
        <v>7227</v>
      </c>
      <c r="D7809" t="s">
        <v>7200</v>
      </c>
      <c r="E7809" t="s">
        <v>5713</v>
      </c>
      <c r="F7809" s="8">
        <v>92</v>
      </c>
    </row>
    <row r="7810" spans="1:6" x14ac:dyDescent="0.25">
      <c r="A7810" s="22">
        <v>43428</v>
      </c>
      <c r="B7810" s="7">
        <v>0.15</v>
      </c>
      <c r="C7810" t="s">
        <v>7228</v>
      </c>
      <c r="D7810" t="s">
        <v>7201</v>
      </c>
      <c r="E7810" t="s">
        <v>3488</v>
      </c>
      <c r="F7810" s="8">
        <v>92</v>
      </c>
    </row>
    <row r="7811" spans="1:6" x14ac:dyDescent="0.25">
      <c r="A7811" s="22">
        <v>43471</v>
      </c>
      <c r="B7811" s="7">
        <v>0.57999999999999996</v>
      </c>
      <c r="C7811" t="s">
        <v>7227</v>
      </c>
      <c r="D7811" t="s">
        <v>9</v>
      </c>
      <c r="E7811" t="s">
        <v>2234</v>
      </c>
      <c r="F7811" s="8">
        <v>92</v>
      </c>
    </row>
    <row r="7812" spans="1:6" x14ac:dyDescent="0.25">
      <c r="A7812" s="22">
        <v>43547</v>
      </c>
      <c r="B7812" s="7">
        <v>0.59</v>
      </c>
      <c r="C7812" t="s">
        <v>7228</v>
      </c>
      <c r="D7812" t="s">
        <v>7201</v>
      </c>
      <c r="E7812" t="s">
        <v>4093</v>
      </c>
      <c r="F7812" s="8">
        <v>92</v>
      </c>
    </row>
    <row r="7813" spans="1:6" x14ac:dyDescent="0.25">
      <c r="A7813" s="22">
        <v>43547</v>
      </c>
      <c r="B7813" s="7">
        <v>0.87</v>
      </c>
      <c r="C7813" t="s">
        <v>7228</v>
      </c>
      <c r="D7813" t="s">
        <v>9</v>
      </c>
      <c r="E7813" t="s">
        <v>6433</v>
      </c>
      <c r="F7813" s="8">
        <v>92</v>
      </c>
    </row>
    <row r="7814" spans="1:6" x14ac:dyDescent="0.25">
      <c r="A7814" s="22">
        <v>43541</v>
      </c>
      <c r="B7814" s="7">
        <v>0.95</v>
      </c>
      <c r="C7814" t="s">
        <v>7227</v>
      </c>
      <c r="D7814" t="s">
        <v>7201</v>
      </c>
      <c r="E7814" t="s">
        <v>2257</v>
      </c>
      <c r="F7814" s="8">
        <v>92</v>
      </c>
    </row>
    <row r="7815" spans="1:6" x14ac:dyDescent="0.25">
      <c r="A7815" s="22">
        <v>43428</v>
      </c>
      <c r="B7815" s="7">
        <v>0.47</v>
      </c>
      <c r="C7815" t="s">
        <v>7228</v>
      </c>
      <c r="D7815" t="s">
        <v>9</v>
      </c>
      <c r="E7815" t="s">
        <v>5472</v>
      </c>
      <c r="F7815" s="8">
        <v>92</v>
      </c>
    </row>
    <row r="7816" spans="1:6" x14ac:dyDescent="0.25">
      <c r="A7816" s="22">
        <v>43520</v>
      </c>
      <c r="B7816" s="7">
        <v>0.36</v>
      </c>
      <c r="C7816" t="s">
        <v>7227</v>
      </c>
      <c r="D7816" t="s">
        <v>7201</v>
      </c>
      <c r="E7816" t="s">
        <v>6790</v>
      </c>
      <c r="F7816" s="8">
        <v>92</v>
      </c>
    </row>
    <row r="7817" spans="1:6" x14ac:dyDescent="0.25">
      <c r="A7817" s="22">
        <v>43555</v>
      </c>
      <c r="B7817" s="7">
        <v>0.3</v>
      </c>
      <c r="C7817" t="s">
        <v>7227</v>
      </c>
      <c r="D7817" t="s">
        <v>7200</v>
      </c>
      <c r="E7817" t="s">
        <v>6027</v>
      </c>
      <c r="F7817" s="8">
        <v>92</v>
      </c>
    </row>
    <row r="7818" spans="1:6" x14ac:dyDescent="0.25">
      <c r="A7818" s="22">
        <v>43548</v>
      </c>
      <c r="B7818" s="7">
        <v>0.55000000000000004</v>
      </c>
      <c r="C7818" t="s">
        <v>7227</v>
      </c>
      <c r="D7818" t="s">
        <v>7200</v>
      </c>
      <c r="E7818" t="s">
        <v>77</v>
      </c>
      <c r="F7818" s="8">
        <v>92</v>
      </c>
    </row>
    <row r="7819" spans="1:6" x14ac:dyDescent="0.25">
      <c r="A7819" s="22">
        <v>43555</v>
      </c>
      <c r="B7819" s="7">
        <v>0.25</v>
      </c>
      <c r="C7819" t="s">
        <v>7227</v>
      </c>
      <c r="D7819" t="s">
        <v>9</v>
      </c>
      <c r="E7819" t="s">
        <v>6077</v>
      </c>
      <c r="F7819" s="8">
        <v>92</v>
      </c>
    </row>
    <row r="7820" spans="1:6" x14ac:dyDescent="0.25">
      <c r="A7820" s="22">
        <v>43421</v>
      </c>
      <c r="B7820" s="7">
        <v>0.7</v>
      </c>
      <c r="C7820" t="s">
        <v>7228</v>
      </c>
      <c r="D7820" t="s">
        <v>7203</v>
      </c>
      <c r="E7820" t="s">
        <v>2911</v>
      </c>
      <c r="F7820" s="8">
        <v>92</v>
      </c>
    </row>
    <row r="7821" spans="1:6" x14ac:dyDescent="0.25">
      <c r="A7821" s="22">
        <v>43512</v>
      </c>
      <c r="B7821" s="7">
        <v>0.65</v>
      </c>
      <c r="C7821" t="s">
        <v>7228</v>
      </c>
      <c r="D7821" t="s">
        <v>7200</v>
      </c>
      <c r="E7821" t="s">
        <v>2746</v>
      </c>
      <c r="F7821" s="8">
        <v>92</v>
      </c>
    </row>
    <row r="7822" spans="1:6" x14ac:dyDescent="0.25">
      <c r="A7822" s="22">
        <v>43463</v>
      </c>
      <c r="B7822" s="7">
        <v>0.6</v>
      </c>
      <c r="C7822" t="s">
        <v>7228</v>
      </c>
      <c r="D7822" t="s">
        <v>9</v>
      </c>
      <c r="E7822" t="s">
        <v>3774</v>
      </c>
      <c r="F7822" s="8">
        <v>92</v>
      </c>
    </row>
    <row r="7823" spans="1:6" x14ac:dyDescent="0.25">
      <c r="A7823" s="22">
        <v>43498</v>
      </c>
      <c r="B7823" s="7">
        <v>0.02</v>
      </c>
      <c r="C7823" t="s">
        <v>7228</v>
      </c>
      <c r="D7823" t="s">
        <v>7201</v>
      </c>
      <c r="E7823" t="s">
        <v>5839</v>
      </c>
      <c r="F7823" s="8">
        <v>92</v>
      </c>
    </row>
    <row r="7824" spans="1:6" x14ac:dyDescent="0.25">
      <c r="A7824" s="22">
        <v>43554</v>
      </c>
      <c r="B7824" s="7">
        <v>0.43</v>
      </c>
      <c r="C7824" t="s">
        <v>7228</v>
      </c>
      <c r="D7824" t="s">
        <v>7201</v>
      </c>
      <c r="E7824" t="s">
        <v>1455</v>
      </c>
      <c r="F7824" s="8">
        <v>92</v>
      </c>
    </row>
    <row r="7825" spans="1:6" x14ac:dyDescent="0.25">
      <c r="A7825" s="22">
        <v>43512</v>
      </c>
      <c r="B7825" s="7">
        <v>0.38</v>
      </c>
      <c r="C7825" t="s">
        <v>7228</v>
      </c>
      <c r="D7825" t="s">
        <v>9</v>
      </c>
      <c r="E7825" t="s">
        <v>6460</v>
      </c>
      <c r="F7825" s="8">
        <v>92</v>
      </c>
    </row>
    <row r="7826" spans="1:6" x14ac:dyDescent="0.25">
      <c r="A7826" s="22">
        <v>43450</v>
      </c>
      <c r="B7826" s="7">
        <v>0.97</v>
      </c>
      <c r="C7826" t="s">
        <v>7227</v>
      </c>
      <c r="D7826" t="s">
        <v>9</v>
      </c>
      <c r="E7826" t="s">
        <v>5170</v>
      </c>
      <c r="F7826" s="8">
        <v>92</v>
      </c>
    </row>
    <row r="7827" spans="1:6" x14ac:dyDescent="0.25">
      <c r="A7827" s="22">
        <v>43491</v>
      </c>
      <c r="B7827" s="7">
        <v>0.39</v>
      </c>
      <c r="C7827" t="s">
        <v>7228</v>
      </c>
      <c r="D7827" t="s">
        <v>9</v>
      </c>
      <c r="E7827" t="s">
        <v>410</v>
      </c>
      <c r="F7827" s="8">
        <v>92</v>
      </c>
    </row>
    <row r="7828" spans="1:6" x14ac:dyDescent="0.25">
      <c r="A7828" s="22">
        <v>43513</v>
      </c>
      <c r="B7828" s="7">
        <v>0.03</v>
      </c>
      <c r="C7828" t="s">
        <v>7227</v>
      </c>
      <c r="D7828" t="s">
        <v>9</v>
      </c>
      <c r="E7828" t="s">
        <v>5398</v>
      </c>
      <c r="F7828" s="8">
        <v>92</v>
      </c>
    </row>
    <row r="7829" spans="1:6" x14ac:dyDescent="0.25">
      <c r="A7829" s="22">
        <v>43499</v>
      </c>
      <c r="B7829" s="7">
        <v>0.01</v>
      </c>
      <c r="C7829" t="s">
        <v>7227</v>
      </c>
      <c r="D7829" t="s">
        <v>9</v>
      </c>
      <c r="E7829" t="s">
        <v>5440</v>
      </c>
      <c r="F7829" s="8">
        <v>92</v>
      </c>
    </row>
    <row r="7830" spans="1:6" x14ac:dyDescent="0.25">
      <c r="A7830" s="22">
        <v>43477</v>
      </c>
      <c r="B7830" s="7">
        <v>0.76</v>
      </c>
      <c r="C7830" t="s">
        <v>7228</v>
      </c>
      <c r="D7830" t="s">
        <v>7200</v>
      </c>
      <c r="E7830" t="s">
        <v>4762</v>
      </c>
      <c r="F7830" s="8">
        <v>92</v>
      </c>
    </row>
    <row r="7831" spans="1:6" x14ac:dyDescent="0.25">
      <c r="A7831" s="22">
        <v>43449</v>
      </c>
      <c r="B7831" s="7">
        <v>0.08</v>
      </c>
      <c r="C7831" t="s">
        <v>7228</v>
      </c>
      <c r="D7831" t="s">
        <v>7202</v>
      </c>
      <c r="E7831" t="s">
        <v>5936</v>
      </c>
      <c r="F7831" s="8">
        <v>92</v>
      </c>
    </row>
    <row r="7832" spans="1:6" x14ac:dyDescent="0.25">
      <c r="A7832" s="22">
        <v>43499</v>
      </c>
      <c r="B7832" s="7">
        <v>0.62</v>
      </c>
      <c r="C7832" t="s">
        <v>7227</v>
      </c>
      <c r="D7832" t="s">
        <v>7200</v>
      </c>
      <c r="E7832" t="s">
        <v>7181</v>
      </c>
      <c r="F7832" s="8">
        <v>92</v>
      </c>
    </row>
    <row r="7833" spans="1:6" x14ac:dyDescent="0.25">
      <c r="A7833" s="22">
        <v>43533</v>
      </c>
      <c r="B7833" s="7">
        <v>0.68</v>
      </c>
      <c r="C7833" t="s">
        <v>7228</v>
      </c>
      <c r="D7833" t="s">
        <v>7201</v>
      </c>
      <c r="E7833" t="s">
        <v>5575</v>
      </c>
      <c r="F7833" s="8">
        <v>92</v>
      </c>
    </row>
    <row r="7834" spans="1:6" x14ac:dyDescent="0.25">
      <c r="A7834" s="22">
        <v>43555</v>
      </c>
      <c r="B7834" s="7">
        <v>0.96</v>
      </c>
      <c r="C7834" t="s">
        <v>7227</v>
      </c>
      <c r="D7834" t="s">
        <v>7201</v>
      </c>
      <c r="E7834" t="s">
        <v>6932</v>
      </c>
      <c r="F7834" s="8">
        <v>92</v>
      </c>
    </row>
    <row r="7835" spans="1:6" x14ac:dyDescent="0.25">
      <c r="A7835" s="22">
        <v>43555</v>
      </c>
      <c r="B7835" s="7">
        <v>0.24</v>
      </c>
      <c r="C7835" t="s">
        <v>7227</v>
      </c>
      <c r="D7835" t="s">
        <v>7200</v>
      </c>
      <c r="E7835" t="s">
        <v>2480</v>
      </c>
      <c r="F7835" s="8">
        <v>92</v>
      </c>
    </row>
    <row r="7836" spans="1:6" x14ac:dyDescent="0.25">
      <c r="A7836" s="22">
        <v>43443</v>
      </c>
      <c r="B7836" s="7">
        <v>0.14000000000000001</v>
      </c>
      <c r="C7836" t="s">
        <v>7227</v>
      </c>
      <c r="D7836" t="s">
        <v>9</v>
      </c>
      <c r="E7836" t="s">
        <v>6734</v>
      </c>
      <c r="F7836" s="8">
        <v>92</v>
      </c>
    </row>
    <row r="7837" spans="1:6" x14ac:dyDescent="0.25">
      <c r="A7837" s="22">
        <v>43491</v>
      </c>
      <c r="B7837" s="7">
        <v>0.26</v>
      </c>
      <c r="C7837" t="s">
        <v>7228</v>
      </c>
      <c r="D7837" t="s">
        <v>9</v>
      </c>
      <c r="E7837" t="s">
        <v>6515</v>
      </c>
      <c r="F7837" s="8">
        <v>92</v>
      </c>
    </row>
    <row r="7838" spans="1:6" x14ac:dyDescent="0.25">
      <c r="A7838" s="22">
        <v>43435</v>
      </c>
      <c r="B7838" s="7">
        <v>0.96</v>
      </c>
      <c r="C7838" t="s">
        <v>7228</v>
      </c>
      <c r="D7838" t="s">
        <v>7201</v>
      </c>
      <c r="E7838" t="s">
        <v>7166</v>
      </c>
      <c r="F7838" s="8">
        <v>92</v>
      </c>
    </row>
    <row r="7839" spans="1:6" x14ac:dyDescent="0.25">
      <c r="A7839" s="22">
        <v>43505</v>
      </c>
      <c r="B7839" s="7">
        <v>0.27</v>
      </c>
      <c r="C7839" t="s">
        <v>7228</v>
      </c>
      <c r="D7839" t="s">
        <v>7201</v>
      </c>
      <c r="E7839" t="s">
        <v>5351</v>
      </c>
      <c r="F7839" s="8">
        <v>92</v>
      </c>
    </row>
    <row r="7840" spans="1:6" x14ac:dyDescent="0.25">
      <c r="A7840" s="22">
        <v>43540</v>
      </c>
      <c r="B7840" s="7">
        <v>0.7</v>
      </c>
      <c r="C7840" t="s">
        <v>7228</v>
      </c>
      <c r="D7840" t="s">
        <v>7200</v>
      </c>
      <c r="E7840" t="s">
        <v>5364</v>
      </c>
      <c r="F7840" s="8">
        <v>92</v>
      </c>
    </row>
    <row r="7841" spans="1:6" x14ac:dyDescent="0.25">
      <c r="A7841" s="22">
        <v>43527</v>
      </c>
      <c r="B7841" s="7">
        <v>0.49</v>
      </c>
      <c r="C7841" t="s">
        <v>7227</v>
      </c>
      <c r="D7841" t="s">
        <v>9</v>
      </c>
      <c r="E7841" t="s">
        <v>5226</v>
      </c>
      <c r="F7841" s="8">
        <v>92</v>
      </c>
    </row>
    <row r="7842" spans="1:6" x14ac:dyDescent="0.25">
      <c r="A7842" s="22">
        <v>43506</v>
      </c>
      <c r="B7842" s="7">
        <v>0.87</v>
      </c>
      <c r="C7842" t="s">
        <v>7227</v>
      </c>
      <c r="D7842" t="s">
        <v>9</v>
      </c>
      <c r="E7842" t="s">
        <v>5827</v>
      </c>
      <c r="F7842" s="8">
        <v>92</v>
      </c>
    </row>
    <row r="7843" spans="1:6" x14ac:dyDescent="0.25">
      <c r="A7843" s="22">
        <v>43520</v>
      </c>
      <c r="B7843" s="7">
        <v>0.69</v>
      </c>
      <c r="C7843" t="s">
        <v>7227</v>
      </c>
      <c r="D7843" t="s">
        <v>7201</v>
      </c>
      <c r="E7843" t="s">
        <v>6602</v>
      </c>
      <c r="F7843" s="8">
        <v>92</v>
      </c>
    </row>
    <row r="7844" spans="1:6" x14ac:dyDescent="0.25">
      <c r="A7844" s="22">
        <v>43442</v>
      </c>
      <c r="B7844" s="7">
        <v>0.27</v>
      </c>
      <c r="C7844" t="s">
        <v>7228</v>
      </c>
      <c r="D7844" t="s">
        <v>9</v>
      </c>
      <c r="E7844" t="s">
        <v>4533</v>
      </c>
      <c r="F7844" s="8">
        <v>92</v>
      </c>
    </row>
    <row r="7845" spans="1:6" x14ac:dyDescent="0.25">
      <c r="A7845" s="22">
        <v>43478</v>
      </c>
      <c r="B7845" s="7">
        <v>0.36</v>
      </c>
      <c r="C7845" t="s">
        <v>7227</v>
      </c>
      <c r="D7845" t="s">
        <v>7200</v>
      </c>
      <c r="E7845" t="s">
        <v>7041</v>
      </c>
      <c r="F7845" s="8">
        <v>92</v>
      </c>
    </row>
    <row r="7846" spans="1:6" x14ac:dyDescent="0.25">
      <c r="A7846" s="22">
        <v>43478</v>
      </c>
      <c r="B7846" s="7">
        <v>0.26</v>
      </c>
      <c r="C7846" t="s">
        <v>7227</v>
      </c>
      <c r="D7846" t="s">
        <v>7202</v>
      </c>
      <c r="E7846" t="s">
        <v>6609</v>
      </c>
      <c r="F7846" s="8">
        <v>92</v>
      </c>
    </row>
    <row r="7847" spans="1:6" x14ac:dyDescent="0.25">
      <c r="A7847" s="22">
        <v>43428</v>
      </c>
      <c r="B7847" s="7">
        <v>0.33</v>
      </c>
      <c r="C7847" t="s">
        <v>7228</v>
      </c>
      <c r="D7847" t="s">
        <v>7200</v>
      </c>
      <c r="E7847" t="s">
        <v>1775</v>
      </c>
      <c r="F7847" s="8">
        <v>92</v>
      </c>
    </row>
    <row r="7848" spans="1:6" x14ac:dyDescent="0.25">
      <c r="A7848" s="22">
        <v>43526</v>
      </c>
      <c r="B7848" s="7">
        <v>0.53</v>
      </c>
      <c r="C7848" t="s">
        <v>7228</v>
      </c>
      <c r="D7848" t="s">
        <v>9</v>
      </c>
      <c r="E7848" t="s">
        <v>1569</v>
      </c>
      <c r="F7848" s="8">
        <v>92</v>
      </c>
    </row>
    <row r="7849" spans="1:6" x14ac:dyDescent="0.25">
      <c r="A7849" s="22">
        <v>43436</v>
      </c>
      <c r="B7849" s="7">
        <v>0.95</v>
      </c>
      <c r="C7849" t="s">
        <v>7227</v>
      </c>
      <c r="D7849" t="s">
        <v>7201</v>
      </c>
      <c r="E7849" t="s">
        <v>5556</v>
      </c>
      <c r="F7849" s="8">
        <v>92</v>
      </c>
    </row>
    <row r="7850" spans="1:6" x14ac:dyDescent="0.25">
      <c r="A7850" s="22">
        <v>43554</v>
      </c>
      <c r="B7850" s="7">
        <v>0.91</v>
      </c>
      <c r="C7850" t="s">
        <v>7228</v>
      </c>
      <c r="D7850" t="s">
        <v>7201</v>
      </c>
      <c r="E7850" t="s">
        <v>5533</v>
      </c>
      <c r="F7850" s="8">
        <v>92</v>
      </c>
    </row>
    <row r="7851" spans="1:6" x14ac:dyDescent="0.25">
      <c r="A7851" s="22">
        <v>43541</v>
      </c>
      <c r="B7851" s="7">
        <v>7.0000000000000007E-2</v>
      </c>
      <c r="C7851" t="s">
        <v>7227</v>
      </c>
      <c r="D7851" t="s">
        <v>7202</v>
      </c>
      <c r="E7851" t="s">
        <v>4977</v>
      </c>
      <c r="F7851" s="8">
        <v>92</v>
      </c>
    </row>
    <row r="7852" spans="1:6" x14ac:dyDescent="0.25">
      <c r="A7852" s="22">
        <v>43513</v>
      </c>
      <c r="B7852" s="7">
        <v>0.94</v>
      </c>
      <c r="C7852" t="s">
        <v>7227</v>
      </c>
      <c r="D7852" t="s">
        <v>9</v>
      </c>
      <c r="E7852" t="s">
        <v>6559</v>
      </c>
      <c r="F7852" s="8">
        <v>92</v>
      </c>
    </row>
    <row r="7853" spans="1:6" x14ac:dyDescent="0.25">
      <c r="A7853" s="22">
        <v>43491</v>
      </c>
      <c r="B7853" s="7">
        <v>0.55000000000000004</v>
      </c>
      <c r="C7853" t="s">
        <v>7228</v>
      </c>
      <c r="D7853" t="s">
        <v>7203</v>
      </c>
      <c r="E7853" t="s">
        <v>2414</v>
      </c>
      <c r="F7853" s="8">
        <v>92</v>
      </c>
    </row>
    <row r="7854" spans="1:6" x14ac:dyDescent="0.25">
      <c r="A7854" s="22">
        <v>43485</v>
      </c>
      <c r="B7854" s="7">
        <v>0.11</v>
      </c>
      <c r="C7854" t="s">
        <v>7227</v>
      </c>
      <c r="D7854" t="s">
        <v>7203</v>
      </c>
      <c r="E7854" t="s">
        <v>5931</v>
      </c>
      <c r="F7854" s="8">
        <v>92</v>
      </c>
    </row>
    <row r="7855" spans="1:6" x14ac:dyDescent="0.25">
      <c r="A7855" s="22">
        <v>43541</v>
      </c>
      <c r="B7855" s="7">
        <v>0.93</v>
      </c>
      <c r="C7855" t="s">
        <v>7227</v>
      </c>
      <c r="D7855" t="s">
        <v>7201</v>
      </c>
      <c r="E7855" t="s">
        <v>2554</v>
      </c>
      <c r="F7855" s="8">
        <v>92</v>
      </c>
    </row>
    <row r="7856" spans="1:6" x14ac:dyDescent="0.25">
      <c r="A7856" s="22">
        <v>43505</v>
      </c>
      <c r="B7856" s="7">
        <v>0.64</v>
      </c>
      <c r="C7856" t="s">
        <v>7228</v>
      </c>
      <c r="D7856" t="s">
        <v>7200</v>
      </c>
      <c r="E7856" t="s">
        <v>2640</v>
      </c>
      <c r="F7856" s="8">
        <v>92</v>
      </c>
    </row>
    <row r="7857" spans="1:6" x14ac:dyDescent="0.25">
      <c r="A7857" s="22">
        <v>43442</v>
      </c>
      <c r="B7857" s="7">
        <v>0.51</v>
      </c>
      <c r="C7857" t="s">
        <v>7228</v>
      </c>
      <c r="D7857" t="s">
        <v>7203</v>
      </c>
      <c r="E7857" t="s">
        <v>1339</v>
      </c>
      <c r="F7857" s="8">
        <v>92</v>
      </c>
    </row>
    <row r="7858" spans="1:6" x14ac:dyDescent="0.25">
      <c r="A7858" s="22">
        <v>43541</v>
      </c>
      <c r="B7858" s="7">
        <v>0.53</v>
      </c>
      <c r="C7858" t="s">
        <v>7227</v>
      </c>
      <c r="D7858" t="s">
        <v>7200</v>
      </c>
      <c r="E7858" t="s">
        <v>6862</v>
      </c>
      <c r="F7858" s="8">
        <v>92</v>
      </c>
    </row>
    <row r="7859" spans="1:6" x14ac:dyDescent="0.25">
      <c r="A7859" s="22">
        <v>43463</v>
      </c>
      <c r="B7859" s="7">
        <v>0.04</v>
      </c>
      <c r="C7859" t="s">
        <v>7228</v>
      </c>
      <c r="D7859" t="s">
        <v>7201</v>
      </c>
      <c r="E7859" t="s">
        <v>5659</v>
      </c>
      <c r="F7859" s="8">
        <v>92</v>
      </c>
    </row>
    <row r="7860" spans="1:6" x14ac:dyDescent="0.25">
      <c r="A7860" s="22">
        <v>43491</v>
      </c>
      <c r="B7860" s="7">
        <v>0.46</v>
      </c>
      <c r="C7860" t="s">
        <v>7228</v>
      </c>
      <c r="D7860" t="s">
        <v>7200</v>
      </c>
      <c r="E7860" t="s">
        <v>7118</v>
      </c>
      <c r="F7860" s="8">
        <v>92</v>
      </c>
    </row>
    <row r="7861" spans="1:6" x14ac:dyDescent="0.25">
      <c r="A7861" s="22">
        <v>43520</v>
      </c>
      <c r="B7861" s="7">
        <v>0.01</v>
      </c>
      <c r="C7861" t="s">
        <v>7227</v>
      </c>
      <c r="D7861" t="s">
        <v>9</v>
      </c>
      <c r="E7861" t="s">
        <v>7145</v>
      </c>
      <c r="F7861" s="8">
        <v>92</v>
      </c>
    </row>
    <row r="7862" spans="1:6" x14ac:dyDescent="0.25">
      <c r="A7862" s="22">
        <v>43436</v>
      </c>
      <c r="B7862" s="7">
        <v>0.87</v>
      </c>
      <c r="C7862" t="s">
        <v>7227</v>
      </c>
      <c r="D7862" t="s">
        <v>9</v>
      </c>
      <c r="E7862" t="s">
        <v>5927</v>
      </c>
      <c r="F7862" s="8">
        <v>92</v>
      </c>
    </row>
    <row r="7863" spans="1:6" x14ac:dyDescent="0.25">
      <c r="A7863" s="22">
        <v>43457</v>
      </c>
      <c r="B7863" s="7">
        <v>0.28000000000000003</v>
      </c>
      <c r="C7863" t="s">
        <v>7227</v>
      </c>
      <c r="D7863" t="s">
        <v>9</v>
      </c>
      <c r="E7863" t="s">
        <v>712</v>
      </c>
      <c r="F7863" s="8">
        <v>92</v>
      </c>
    </row>
    <row r="7864" spans="1:6" x14ac:dyDescent="0.25">
      <c r="A7864" s="22">
        <v>43450</v>
      </c>
      <c r="B7864" s="7">
        <v>0.65</v>
      </c>
      <c r="C7864" t="s">
        <v>7227</v>
      </c>
      <c r="D7864" t="s">
        <v>7200</v>
      </c>
      <c r="E7864" t="s">
        <v>6714</v>
      </c>
      <c r="F7864" s="8">
        <v>92</v>
      </c>
    </row>
    <row r="7865" spans="1:6" x14ac:dyDescent="0.25">
      <c r="A7865" s="22">
        <v>43421</v>
      </c>
      <c r="B7865" s="7">
        <v>0.34</v>
      </c>
      <c r="C7865" t="s">
        <v>7228</v>
      </c>
      <c r="D7865" t="s">
        <v>7201</v>
      </c>
      <c r="E7865" t="s">
        <v>5268</v>
      </c>
      <c r="F7865" s="8">
        <v>92</v>
      </c>
    </row>
    <row r="7866" spans="1:6" x14ac:dyDescent="0.25">
      <c r="A7866" s="22">
        <v>43498</v>
      </c>
      <c r="B7866" s="7">
        <v>0.11</v>
      </c>
      <c r="C7866" t="s">
        <v>7228</v>
      </c>
      <c r="D7866" t="s">
        <v>9</v>
      </c>
      <c r="E7866" t="s">
        <v>5407</v>
      </c>
      <c r="F7866" s="8">
        <v>92</v>
      </c>
    </row>
    <row r="7867" spans="1:6" x14ac:dyDescent="0.25">
      <c r="A7867" s="22">
        <v>43492</v>
      </c>
      <c r="B7867" s="7">
        <v>0.05</v>
      </c>
      <c r="C7867" t="s">
        <v>7227</v>
      </c>
      <c r="D7867" t="s">
        <v>9</v>
      </c>
      <c r="E7867" t="s">
        <v>5454</v>
      </c>
      <c r="F7867" s="8">
        <v>92</v>
      </c>
    </row>
    <row r="7868" spans="1:6" x14ac:dyDescent="0.25">
      <c r="A7868" s="22">
        <v>43470</v>
      </c>
      <c r="B7868" s="7">
        <v>0.96</v>
      </c>
      <c r="C7868" t="s">
        <v>7228</v>
      </c>
      <c r="D7868" t="s">
        <v>7200</v>
      </c>
      <c r="E7868" t="s">
        <v>6410</v>
      </c>
      <c r="F7868" s="8">
        <v>92</v>
      </c>
    </row>
    <row r="7869" spans="1:6" x14ac:dyDescent="0.25">
      <c r="A7869" s="22">
        <v>43506</v>
      </c>
      <c r="B7869" s="7">
        <v>0.7</v>
      </c>
      <c r="C7869" t="s">
        <v>7227</v>
      </c>
      <c r="D7869" t="s">
        <v>7201</v>
      </c>
      <c r="E7869" t="s">
        <v>6385</v>
      </c>
      <c r="F7869" s="8">
        <v>92</v>
      </c>
    </row>
    <row r="7870" spans="1:6" x14ac:dyDescent="0.25">
      <c r="A7870" s="22">
        <v>43506</v>
      </c>
      <c r="B7870" s="7">
        <v>0.28000000000000003</v>
      </c>
      <c r="C7870" t="s">
        <v>7227</v>
      </c>
      <c r="D7870" t="s">
        <v>7202</v>
      </c>
      <c r="E7870" t="s">
        <v>5741</v>
      </c>
      <c r="F7870" s="8">
        <v>92</v>
      </c>
    </row>
    <row r="7871" spans="1:6" x14ac:dyDescent="0.25">
      <c r="A7871" s="22">
        <v>43470</v>
      </c>
      <c r="B7871" s="7">
        <v>0.28000000000000003</v>
      </c>
      <c r="C7871" t="s">
        <v>7228</v>
      </c>
      <c r="D7871" t="s">
        <v>9</v>
      </c>
      <c r="E7871" t="s">
        <v>5419</v>
      </c>
      <c r="F7871" s="8">
        <v>92</v>
      </c>
    </row>
    <row r="7872" spans="1:6" x14ac:dyDescent="0.25">
      <c r="A7872" s="22">
        <v>43471</v>
      </c>
      <c r="B7872" s="7">
        <v>0.42</v>
      </c>
      <c r="C7872" t="s">
        <v>7227</v>
      </c>
      <c r="D7872" t="s">
        <v>7203</v>
      </c>
      <c r="E7872" t="s">
        <v>4592</v>
      </c>
      <c r="F7872" s="8">
        <v>92</v>
      </c>
    </row>
    <row r="7873" spans="1:6" x14ac:dyDescent="0.25">
      <c r="A7873" s="22">
        <v>43491</v>
      </c>
      <c r="B7873" s="7">
        <v>0.54</v>
      </c>
      <c r="C7873" t="s">
        <v>7228</v>
      </c>
      <c r="D7873" t="s">
        <v>9</v>
      </c>
      <c r="E7873" t="s">
        <v>5874</v>
      </c>
      <c r="F7873" s="8">
        <v>92</v>
      </c>
    </row>
    <row r="7874" spans="1:6" x14ac:dyDescent="0.25">
      <c r="A7874" s="22">
        <v>43421</v>
      </c>
      <c r="B7874" s="7">
        <v>0.14000000000000001</v>
      </c>
      <c r="C7874" t="s">
        <v>7228</v>
      </c>
      <c r="D7874" t="s">
        <v>7203</v>
      </c>
      <c r="E7874" t="s">
        <v>5449</v>
      </c>
      <c r="F7874" s="8">
        <v>92</v>
      </c>
    </row>
    <row r="7875" spans="1:6" x14ac:dyDescent="0.25">
      <c r="A7875" s="22">
        <v>43555</v>
      </c>
      <c r="B7875" s="7">
        <v>0.81</v>
      </c>
      <c r="C7875" t="s">
        <v>7227</v>
      </c>
      <c r="D7875" t="s">
        <v>7201</v>
      </c>
      <c r="E7875" t="s">
        <v>7056</v>
      </c>
      <c r="F7875" s="8">
        <v>92</v>
      </c>
    </row>
    <row r="7876" spans="1:6" x14ac:dyDescent="0.25">
      <c r="A7876" s="22">
        <v>43548</v>
      </c>
      <c r="B7876" s="7">
        <v>0.09</v>
      </c>
      <c r="C7876" t="s">
        <v>7227</v>
      </c>
      <c r="D7876" t="s">
        <v>7201</v>
      </c>
      <c r="E7876" t="s">
        <v>6013</v>
      </c>
      <c r="F7876" s="8">
        <v>92</v>
      </c>
    </row>
    <row r="7877" spans="1:6" x14ac:dyDescent="0.25">
      <c r="A7877" s="22">
        <v>43519</v>
      </c>
      <c r="B7877" s="7">
        <v>0.75</v>
      </c>
      <c r="C7877" t="s">
        <v>7228</v>
      </c>
      <c r="D7877" t="s">
        <v>7201</v>
      </c>
      <c r="E7877" t="s">
        <v>5365</v>
      </c>
      <c r="F7877" s="8">
        <v>92</v>
      </c>
    </row>
    <row r="7878" spans="1:6" x14ac:dyDescent="0.25">
      <c r="A7878" s="22">
        <v>43519</v>
      </c>
      <c r="B7878" s="7">
        <v>0.09</v>
      </c>
      <c r="C7878" t="s">
        <v>7228</v>
      </c>
      <c r="D7878" t="s">
        <v>7201</v>
      </c>
      <c r="E7878" t="s">
        <v>5056</v>
      </c>
      <c r="F7878" s="8">
        <v>92</v>
      </c>
    </row>
    <row r="7879" spans="1:6" x14ac:dyDescent="0.25">
      <c r="A7879" s="22">
        <v>43443</v>
      </c>
      <c r="B7879" s="7">
        <v>0.31</v>
      </c>
      <c r="C7879" t="s">
        <v>7227</v>
      </c>
      <c r="D7879" t="s">
        <v>9</v>
      </c>
      <c r="E7879" t="s">
        <v>3644</v>
      </c>
      <c r="F7879" s="8">
        <v>92</v>
      </c>
    </row>
    <row r="7880" spans="1:6" x14ac:dyDescent="0.25">
      <c r="A7880" s="22">
        <v>43498</v>
      </c>
      <c r="B7880" s="7">
        <v>0.3</v>
      </c>
      <c r="C7880" t="s">
        <v>7228</v>
      </c>
      <c r="D7880" t="s">
        <v>7201</v>
      </c>
      <c r="E7880" t="s">
        <v>5001</v>
      </c>
      <c r="F7880" s="8">
        <v>92</v>
      </c>
    </row>
    <row r="7881" spans="1:6" x14ac:dyDescent="0.25">
      <c r="A7881" s="22">
        <v>43491</v>
      </c>
      <c r="B7881" s="7">
        <v>0.74</v>
      </c>
      <c r="C7881" t="s">
        <v>7228</v>
      </c>
      <c r="D7881" t="s">
        <v>7200</v>
      </c>
      <c r="E7881" t="s">
        <v>5966</v>
      </c>
      <c r="F7881" s="8">
        <v>92</v>
      </c>
    </row>
    <row r="7882" spans="1:6" x14ac:dyDescent="0.25">
      <c r="A7882" s="22">
        <v>43541</v>
      </c>
      <c r="B7882" s="7">
        <v>0.33</v>
      </c>
      <c r="C7882" t="s">
        <v>7227</v>
      </c>
      <c r="D7882" t="s">
        <v>7201</v>
      </c>
      <c r="E7882" t="s">
        <v>7148</v>
      </c>
      <c r="F7882" s="8">
        <v>92</v>
      </c>
    </row>
    <row r="7883" spans="1:6" x14ac:dyDescent="0.25">
      <c r="A7883" s="22">
        <v>43456</v>
      </c>
      <c r="B7883" s="7">
        <v>0.08</v>
      </c>
      <c r="C7883" t="s">
        <v>7228</v>
      </c>
      <c r="D7883" t="s">
        <v>7201</v>
      </c>
      <c r="E7883" t="s">
        <v>6260</v>
      </c>
      <c r="F7883" s="8">
        <v>92</v>
      </c>
    </row>
    <row r="7884" spans="1:6" x14ac:dyDescent="0.25">
      <c r="A7884" s="22">
        <v>43477</v>
      </c>
      <c r="B7884" s="7">
        <v>0.25</v>
      </c>
      <c r="C7884" t="s">
        <v>7228</v>
      </c>
      <c r="D7884" t="s">
        <v>7203</v>
      </c>
      <c r="E7884" t="s">
        <v>6379</v>
      </c>
      <c r="F7884" s="8">
        <v>92</v>
      </c>
    </row>
    <row r="7885" spans="1:6" x14ac:dyDescent="0.25">
      <c r="A7885" s="22">
        <v>43505</v>
      </c>
      <c r="B7885" s="7">
        <v>0.22</v>
      </c>
      <c r="C7885" t="s">
        <v>7228</v>
      </c>
      <c r="D7885" t="s">
        <v>9</v>
      </c>
      <c r="E7885" t="s">
        <v>2246</v>
      </c>
      <c r="F7885" s="8">
        <v>92</v>
      </c>
    </row>
    <row r="7886" spans="1:6" x14ac:dyDescent="0.25">
      <c r="A7886" s="22">
        <v>43464</v>
      </c>
      <c r="B7886" s="7">
        <v>0.21</v>
      </c>
      <c r="C7886" t="s">
        <v>7227</v>
      </c>
      <c r="D7886" t="s">
        <v>7202</v>
      </c>
      <c r="E7886" t="s">
        <v>5104</v>
      </c>
      <c r="F7886" s="8">
        <v>92</v>
      </c>
    </row>
    <row r="7887" spans="1:6" x14ac:dyDescent="0.25">
      <c r="A7887" s="22">
        <v>43506</v>
      </c>
      <c r="B7887" s="7">
        <v>0.6</v>
      </c>
      <c r="C7887" t="s">
        <v>7227</v>
      </c>
      <c r="D7887" t="s">
        <v>7201</v>
      </c>
      <c r="E7887" t="s">
        <v>4286</v>
      </c>
      <c r="F7887" s="8">
        <v>92</v>
      </c>
    </row>
    <row r="7888" spans="1:6" x14ac:dyDescent="0.25">
      <c r="A7888" s="22">
        <v>43492</v>
      </c>
      <c r="B7888" s="7">
        <v>0.21</v>
      </c>
      <c r="C7888" t="s">
        <v>7227</v>
      </c>
      <c r="D7888" t="s">
        <v>7200</v>
      </c>
      <c r="E7888" t="s">
        <v>6153</v>
      </c>
      <c r="F7888" s="8">
        <v>92</v>
      </c>
    </row>
    <row r="7889" spans="1:6" x14ac:dyDescent="0.25">
      <c r="A7889" s="22">
        <v>43470</v>
      </c>
      <c r="B7889" s="7">
        <v>0.92</v>
      </c>
      <c r="C7889" t="s">
        <v>7228</v>
      </c>
      <c r="D7889" t="s">
        <v>7200</v>
      </c>
      <c r="E7889" t="s">
        <v>166</v>
      </c>
      <c r="F7889" s="8">
        <v>92</v>
      </c>
    </row>
    <row r="7890" spans="1:6" x14ac:dyDescent="0.25">
      <c r="A7890" s="22">
        <v>43526</v>
      </c>
      <c r="B7890" s="7">
        <v>0.3</v>
      </c>
      <c r="C7890" t="s">
        <v>7228</v>
      </c>
      <c r="D7890" t="s">
        <v>7201</v>
      </c>
      <c r="E7890" t="s">
        <v>5689</v>
      </c>
      <c r="F7890" s="8">
        <v>92</v>
      </c>
    </row>
    <row r="7891" spans="1:6" x14ac:dyDescent="0.25">
      <c r="A7891" s="22">
        <v>43449</v>
      </c>
      <c r="B7891" s="7">
        <v>0.19</v>
      </c>
      <c r="C7891" t="s">
        <v>7228</v>
      </c>
      <c r="D7891" t="s">
        <v>7201</v>
      </c>
      <c r="E7891" t="s">
        <v>5319</v>
      </c>
      <c r="F7891" s="8">
        <v>92</v>
      </c>
    </row>
    <row r="7892" spans="1:6" x14ac:dyDescent="0.25">
      <c r="A7892" s="22">
        <v>43484</v>
      </c>
      <c r="B7892" s="7">
        <v>0.14000000000000001</v>
      </c>
      <c r="C7892" t="s">
        <v>7228</v>
      </c>
      <c r="D7892" t="s">
        <v>9</v>
      </c>
      <c r="E7892" t="s">
        <v>5319</v>
      </c>
      <c r="F7892" s="8">
        <v>92</v>
      </c>
    </row>
    <row r="7893" spans="1:6" x14ac:dyDescent="0.25">
      <c r="A7893" s="22">
        <v>43442</v>
      </c>
      <c r="B7893" s="7">
        <v>0.49</v>
      </c>
      <c r="C7893" t="s">
        <v>7228</v>
      </c>
      <c r="D7893" t="s">
        <v>7200</v>
      </c>
      <c r="E7893" t="s">
        <v>3582</v>
      </c>
      <c r="F7893" s="8">
        <v>92</v>
      </c>
    </row>
    <row r="7894" spans="1:6" x14ac:dyDescent="0.25">
      <c r="A7894" s="22">
        <v>43436</v>
      </c>
      <c r="B7894" s="7">
        <v>0.69</v>
      </c>
      <c r="C7894" t="s">
        <v>7227</v>
      </c>
      <c r="D7894" t="s">
        <v>7201</v>
      </c>
      <c r="E7894" t="s">
        <v>7020</v>
      </c>
      <c r="F7894" s="8">
        <v>92</v>
      </c>
    </row>
    <row r="7895" spans="1:6" x14ac:dyDescent="0.25">
      <c r="A7895" s="22">
        <v>43534</v>
      </c>
      <c r="B7895" s="7">
        <v>0.37</v>
      </c>
      <c r="C7895" t="s">
        <v>7227</v>
      </c>
      <c r="D7895" t="s">
        <v>7200</v>
      </c>
      <c r="E7895" t="s">
        <v>7173</v>
      </c>
      <c r="F7895" s="8">
        <v>92</v>
      </c>
    </row>
    <row r="7896" spans="1:6" x14ac:dyDescent="0.25">
      <c r="A7896" s="22">
        <v>43526</v>
      </c>
      <c r="B7896" s="7">
        <v>0.4</v>
      </c>
      <c r="C7896" t="s">
        <v>7228</v>
      </c>
      <c r="D7896" t="s">
        <v>7201</v>
      </c>
      <c r="E7896" t="s">
        <v>5958</v>
      </c>
      <c r="F7896" s="8">
        <v>92</v>
      </c>
    </row>
    <row r="7897" spans="1:6" x14ac:dyDescent="0.25">
      <c r="A7897" s="22">
        <v>43477</v>
      </c>
      <c r="B7897" s="7">
        <v>0.81</v>
      </c>
      <c r="C7897" t="s">
        <v>7228</v>
      </c>
      <c r="D7897" t="s">
        <v>9</v>
      </c>
      <c r="E7897" t="s">
        <v>7134</v>
      </c>
      <c r="F7897" s="8">
        <v>92</v>
      </c>
    </row>
    <row r="7898" spans="1:6" x14ac:dyDescent="0.25">
      <c r="A7898" s="22">
        <v>43456</v>
      </c>
      <c r="B7898" s="7">
        <v>0.09</v>
      </c>
      <c r="C7898" t="s">
        <v>7228</v>
      </c>
      <c r="D7898" t="s">
        <v>7203</v>
      </c>
      <c r="E7898" t="s">
        <v>6273</v>
      </c>
      <c r="F7898" s="8">
        <v>92</v>
      </c>
    </row>
    <row r="7899" spans="1:6" x14ac:dyDescent="0.25">
      <c r="A7899" s="22">
        <v>43519</v>
      </c>
      <c r="B7899" s="7">
        <v>0.88</v>
      </c>
      <c r="C7899" t="s">
        <v>7228</v>
      </c>
      <c r="D7899" t="s">
        <v>7203</v>
      </c>
      <c r="E7899" t="s">
        <v>3271</v>
      </c>
      <c r="F7899" s="8">
        <v>92</v>
      </c>
    </row>
    <row r="7900" spans="1:6" x14ac:dyDescent="0.25">
      <c r="A7900" s="22">
        <v>43512</v>
      </c>
      <c r="B7900" s="7">
        <v>0.42</v>
      </c>
      <c r="C7900" t="s">
        <v>7228</v>
      </c>
      <c r="D7900" t="s">
        <v>7201</v>
      </c>
      <c r="E7900" t="s">
        <v>6839</v>
      </c>
      <c r="F7900" s="8">
        <v>92</v>
      </c>
    </row>
    <row r="7901" spans="1:6" x14ac:dyDescent="0.25">
      <c r="A7901" s="22">
        <v>43484</v>
      </c>
      <c r="B7901" s="7">
        <v>0.23</v>
      </c>
      <c r="C7901" t="s">
        <v>7228</v>
      </c>
      <c r="D7901" t="s">
        <v>7200</v>
      </c>
      <c r="E7901" t="s">
        <v>2369</v>
      </c>
      <c r="F7901" s="8">
        <v>92</v>
      </c>
    </row>
    <row r="7902" spans="1:6" x14ac:dyDescent="0.25">
      <c r="A7902" s="22">
        <v>43499</v>
      </c>
      <c r="B7902" s="7">
        <v>0.71</v>
      </c>
      <c r="C7902" t="s">
        <v>7227</v>
      </c>
      <c r="D7902" t="s">
        <v>9</v>
      </c>
      <c r="E7902" t="s">
        <v>6944</v>
      </c>
      <c r="F7902" s="8">
        <v>92</v>
      </c>
    </row>
    <row r="7903" spans="1:6" x14ac:dyDescent="0.25">
      <c r="A7903" s="22">
        <v>43547</v>
      </c>
      <c r="B7903" s="7">
        <v>0.15</v>
      </c>
      <c r="C7903" t="s">
        <v>7228</v>
      </c>
      <c r="D7903" t="s">
        <v>9</v>
      </c>
      <c r="E7903" t="s">
        <v>5808</v>
      </c>
      <c r="F7903" s="8">
        <v>92</v>
      </c>
    </row>
    <row r="7904" spans="1:6" x14ac:dyDescent="0.25">
      <c r="A7904" s="22">
        <v>43527</v>
      </c>
      <c r="B7904" s="7">
        <v>0.36</v>
      </c>
      <c r="C7904" t="s">
        <v>7227</v>
      </c>
      <c r="D7904" t="s">
        <v>9</v>
      </c>
      <c r="E7904" t="s">
        <v>6095</v>
      </c>
      <c r="F7904" s="8">
        <v>92</v>
      </c>
    </row>
    <row r="7905" spans="1:6" x14ac:dyDescent="0.25">
      <c r="A7905" s="22">
        <v>43513</v>
      </c>
      <c r="B7905" s="7">
        <v>0.91</v>
      </c>
      <c r="C7905" t="s">
        <v>7227</v>
      </c>
      <c r="D7905" t="s">
        <v>7201</v>
      </c>
      <c r="E7905" t="s">
        <v>680</v>
      </c>
      <c r="F7905" s="8">
        <v>92</v>
      </c>
    </row>
    <row r="7906" spans="1:6" x14ac:dyDescent="0.25">
      <c r="A7906" s="22">
        <v>43527</v>
      </c>
      <c r="B7906" s="7">
        <v>0.86</v>
      </c>
      <c r="C7906" t="s">
        <v>7227</v>
      </c>
      <c r="D7906" t="s">
        <v>7203</v>
      </c>
      <c r="E7906" t="s">
        <v>499</v>
      </c>
      <c r="F7906" s="8">
        <v>92</v>
      </c>
    </row>
    <row r="7907" spans="1:6" x14ac:dyDescent="0.25">
      <c r="A7907" s="22">
        <v>43435</v>
      </c>
      <c r="B7907" s="7">
        <v>0.87</v>
      </c>
      <c r="C7907" t="s">
        <v>7228</v>
      </c>
      <c r="D7907" t="s">
        <v>7200</v>
      </c>
      <c r="E7907" t="s">
        <v>6231</v>
      </c>
      <c r="F7907" s="8">
        <v>92</v>
      </c>
    </row>
    <row r="7908" spans="1:6" x14ac:dyDescent="0.25">
      <c r="A7908" s="22">
        <v>43463</v>
      </c>
      <c r="B7908" s="7">
        <v>0.98</v>
      </c>
      <c r="C7908" t="s">
        <v>7228</v>
      </c>
      <c r="D7908" t="s">
        <v>7202</v>
      </c>
      <c r="E7908" t="s">
        <v>323</v>
      </c>
      <c r="F7908" s="8">
        <v>92</v>
      </c>
    </row>
    <row r="7909" spans="1:6" x14ac:dyDescent="0.25">
      <c r="A7909" s="22">
        <v>43513</v>
      </c>
      <c r="B7909" s="7">
        <v>0.64</v>
      </c>
      <c r="C7909" t="s">
        <v>7227</v>
      </c>
      <c r="D7909" t="s">
        <v>7200</v>
      </c>
      <c r="E7909" t="s">
        <v>6397</v>
      </c>
      <c r="F7909" s="8">
        <v>92</v>
      </c>
    </row>
    <row r="7910" spans="1:6" x14ac:dyDescent="0.25">
      <c r="A7910" s="22">
        <v>43554</v>
      </c>
      <c r="B7910" s="7">
        <v>0.74</v>
      </c>
      <c r="C7910" t="s">
        <v>7228</v>
      </c>
      <c r="D7910" t="s">
        <v>7201</v>
      </c>
      <c r="E7910" t="s">
        <v>5169</v>
      </c>
      <c r="F7910" s="8">
        <v>92</v>
      </c>
    </row>
    <row r="7911" spans="1:6" x14ac:dyDescent="0.25">
      <c r="A7911" s="22">
        <v>43527</v>
      </c>
      <c r="B7911" s="7">
        <v>0.62</v>
      </c>
      <c r="C7911" t="s">
        <v>7227</v>
      </c>
      <c r="D7911" t="s">
        <v>9</v>
      </c>
      <c r="E7911" t="s">
        <v>2414</v>
      </c>
      <c r="F7911" s="8">
        <v>92</v>
      </c>
    </row>
    <row r="7912" spans="1:6" x14ac:dyDescent="0.25">
      <c r="A7912" s="22">
        <v>43519</v>
      </c>
      <c r="B7912" s="7">
        <v>0.77</v>
      </c>
      <c r="C7912" t="s">
        <v>7228</v>
      </c>
      <c r="D7912" t="s">
        <v>9</v>
      </c>
      <c r="E7912" t="s">
        <v>2092</v>
      </c>
      <c r="F7912" s="8">
        <v>92</v>
      </c>
    </row>
    <row r="7913" spans="1:6" x14ac:dyDescent="0.25">
      <c r="A7913" s="22">
        <v>43470</v>
      </c>
      <c r="B7913" s="7">
        <v>0.81</v>
      </c>
      <c r="C7913" t="s">
        <v>7228</v>
      </c>
      <c r="D7913" t="s">
        <v>9</v>
      </c>
      <c r="E7913" t="s">
        <v>6520</v>
      </c>
      <c r="F7913" s="8">
        <v>92</v>
      </c>
    </row>
    <row r="7914" spans="1:6" x14ac:dyDescent="0.25">
      <c r="A7914" s="22">
        <v>43548</v>
      </c>
      <c r="B7914" s="7">
        <v>0.03</v>
      </c>
      <c r="C7914" t="s">
        <v>7227</v>
      </c>
      <c r="D7914" t="s">
        <v>9</v>
      </c>
      <c r="E7914" t="s">
        <v>6546</v>
      </c>
      <c r="F7914" s="8">
        <v>92</v>
      </c>
    </row>
    <row r="7915" spans="1:6" x14ac:dyDescent="0.25">
      <c r="A7915" s="22">
        <v>43443</v>
      </c>
      <c r="B7915" s="7">
        <v>0.51</v>
      </c>
      <c r="C7915" t="s">
        <v>7227</v>
      </c>
      <c r="D7915" t="s">
        <v>7200</v>
      </c>
      <c r="E7915" t="s">
        <v>5399</v>
      </c>
      <c r="F7915" s="8">
        <v>92</v>
      </c>
    </row>
    <row r="7916" spans="1:6" x14ac:dyDescent="0.25">
      <c r="A7916" s="22">
        <v>43555</v>
      </c>
      <c r="B7916" s="7">
        <v>0.6</v>
      </c>
      <c r="C7916" t="s">
        <v>7227</v>
      </c>
      <c r="D7916" t="s">
        <v>7203</v>
      </c>
      <c r="E7916" t="s">
        <v>5351</v>
      </c>
      <c r="F7916" s="8">
        <v>92</v>
      </c>
    </row>
    <row r="7917" spans="1:6" x14ac:dyDescent="0.25">
      <c r="A7917" s="22">
        <v>43449</v>
      </c>
      <c r="B7917" s="7">
        <v>0.35</v>
      </c>
      <c r="C7917" t="s">
        <v>7228</v>
      </c>
      <c r="D7917" t="s">
        <v>7201</v>
      </c>
      <c r="E7917" t="s">
        <v>6894</v>
      </c>
      <c r="F7917" s="8">
        <v>92</v>
      </c>
    </row>
    <row r="7918" spans="1:6" x14ac:dyDescent="0.25">
      <c r="A7918" s="22">
        <v>43554</v>
      </c>
      <c r="B7918" s="7">
        <v>0.69</v>
      </c>
      <c r="C7918" t="s">
        <v>7228</v>
      </c>
      <c r="D7918" t="s">
        <v>7201</v>
      </c>
      <c r="E7918" t="s">
        <v>2025</v>
      </c>
      <c r="F7918" s="8">
        <v>92</v>
      </c>
    </row>
    <row r="7919" spans="1:6" x14ac:dyDescent="0.25">
      <c r="A7919" s="22">
        <v>43428</v>
      </c>
      <c r="B7919" s="7">
        <v>0.02</v>
      </c>
      <c r="C7919" t="s">
        <v>7228</v>
      </c>
      <c r="D7919" t="s">
        <v>7200</v>
      </c>
      <c r="E7919" t="s">
        <v>4996</v>
      </c>
      <c r="F7919" s="8">
        <v>92</v>
      </c>
    </row>
    <row r="7920" spans="1:6" x14ac:dyDescent="0.25">
      <c r="A7920" s="22">
        <v>43421</v>
      </c>
      <c r="B7920" s="7">
        <v>0.86</v>
      </c>
      <c r="C7920" t="s">
        <v>7228</v>
      </c>
      <c r="D7920" t="s">
        <v>9</v>
      </c>
      <c r="E7920" t="s">
        <v>6590</v>
      </c>
      <c r="F7920" s="8">
        <v>92</v>
      </c>
    </row>
    <row r="7921" spans="1:6" x14ac:dyDescent="0.25">
      <c r="A7921" s="22">
        <v>43527</v>
      </c>
      <c r="B7921" s="7">
        <v>0.86</v>
      </c>
      <c r="C7921" t="s">
        <v>7227</v>
      </c>
      <c r="D7921" t="s">
        <v>7202</v>
      </c>
      <c r="E7921" t="s">
        <v>5614</v>
      </c>
      <c r="F7921" s="8">
        <v>92</v>
      </c>
    </row>
    <row r="7922" spans="1:6" x14ac:dyDescent="0.25">
      <c r="A7922" s="22">
        <v>43443</v>
      </c>
      <c r="B7922" s="7">
        <v>0.66</v>
      </c>
      <c r="C7922" t="s">
        <v>7227</v>
      </c>
      <c r="D7922" t="s">
        <v>7200</v>
      </c>
      <c r="E7922" t="s">
        <v>5311</v>
      </c>
      <c r="F7922" s="8">
        <v>92</v>
      </c>
    </row>
    <row r="7923" spans="1:6" x14ac:dyDescent="0.25">
      <c r="A7923" s="22">
        <v>43464</v>
      </c>
      <c r="B7923" s="7">
        <v>0.42</v>
      </c>
      <c r="C7923" t="s">
        <v>7227</v>
      </c>
      <c r="D7923" t="s">
        <v>7201</v>
      </c>
      <c r="E7923" t="s">
        <v>3278</v>
      </c>
      <c r="F7923" s="8">
        <v>92</v>
      </c>
    </row>
    <row r="7924" spans="1:6" x14ac:dyDescent="0.25">
      <c r="A7924" s="22">
        <v>43547</v>
      </c>
      <c r="B7924" s="7">
        <v>0.73</v>
      </c>
      <c r="C7924" t="s">
        <v>7228</v>
      </c>
      <c r="D7924" t="s">
        <v>9</v>
      </c>
      <c r="E7924" t="s">
        <v>5238</v>
      </c>
      <c r="F7924" s="8">
        <v>92</v>
      </c>
    </row>
    <row r="7925" spans="1:6" x14ac:dyDescent="0.25">
      <c r="A7925" s="22">
        <v>43548</v>
      </c>
      <c r="B7925" s="7">
        <v>0.49</v>
      </c>
      <c r="C7925" t="s">
        <v>7227</v>
      </c>
      <c r="D7925" t="s">
        <v>7203</v>
      </c>
      <c r="E7925" t="s">
        <v>6526</v>
      </c>
      <c r="F7925" s="8">
        <v>92</v>
      </c>
    </row>
    <row r="7926" spans="1:6" x14ac:dyDescent="0.25">
      <c r="A7926" s="22">
        <v>43540</v>
      </c>
      <c r="B7926" s="7">
        <v>0.47</v>
      </c>
      <c r="C7926" t="s">
        <v>7228</v>
      </c>
      <c r="D7926" t="s">
        <v>7201</v>
      </c>
      <c r="E7926" t="s">
        <v>5563</v>
      </c>
      <c r="F7926" s="8">
        <v>92</v>
      </c>
    </row>
    <row r="7927" spans="1:6" x14ac:dyDescent="0.25">
      <c r="A7927" s="22">
        <v>43491</v>
      </c>
      <c r="B7927" s="7">
        <v>0.97</v>
      </c>
      <c r="C7927" t="s">
        <v>7228</v>
      </c>
      <c r="D7927" t="s">
        <v>7201</v>
      </c>
      <c r="E7927" t="s">
        <v>1720</v>
      </c>
      <c r="F7927" s="8">
        <v>92</v>
      </c>
    </row>
    <row r="7928" spans="1:6" x14ac:dyDescent="0.25">
      <c r="A7928" s="22">
        <v>43450</v>
      </c>
      <c r="B7928" s="7">
        <v>0.56999999999999995</v>
      </c>
      <c r="C7928" t="s">
        <v>7227</v>
      </c>
      <c r="D7928" t="s">
        <v>7200</v>
      </c>
      <c r="E7928" t="s">
        <v>5280</v>
      </c>
      <c r="F7928" s="8">
        <v>92</v>
      </c>
    </row>
    <row r="7929" spans="1:6" x14ac:dyDescent="0.25">
      <c r="A7929" s="22">
        <v>43527</v>
      </c>
      <c r="B7929" s="7">
        <v>0.93</v>
      </c>
      <c r="C7929" t="s">
        <v>7227</v>
      </c>
      <c r="D7929" t="s">
        <v>7201</v>
      </c>
      <c r="E7929" t="s">
        <v>5149</v>
      </c>
      <c r="F7929" s="8">
        <v>92</v>
      </c>
    </row>
    <row r="7930" spans="1:6" x14ac:dyDescent="0.25">
      <c r="A7930" s="22">
        <v>43485</v>
      </c>
      <c r="B7930" s="7">
        <v>0.21</v>
      </c>
      <c r="C7930" t="s">
        <v>7227</v>
      </c>
      <c r="D7930" t="s">
        <v>7201</v>
      </c>
      <c r="E7930" t="s">
        <v>6159</v>
      </c>
      <c r="F7930" s="8">
        <v>92</v>
      </c>
    </row>
    <row r="7931" spans="1:6" x14ac:dyDescent="0.25">
      <c r="A7931" s="22">
        <v>43547</v>
      </c>
      <c r="B7931" s="7">
        <v>0.49</v>
      </c>
      <c r="C7931" t="s">
        <v>7228</v>
      </c>
      <c r="D7931" t="s">
        <v>7203</v>
      </c>
      <c r="E7931" t="s">
        <v>5341</v>
      </c>
      <c r="F7931" s="8">
        <v>92</v>
      </c>
    </row>
    <row r="7932" spans="1:6" x14ac:dyDescent="0.25">
      <c r="A7932" s="22">
        <v>43485</v>
      </c>
      <c r="B7932" s="7">
        <v>0.85</v>
      </c>
      <c r="C7932" t="s">
        <v>7227</v>
      </c>
      <c r="D7932" t="s">
        <v>7202</v>
      </c>
      <c r="E7932" t="s">
        <v>4760</v>
      </c>
      <c r="F7932" s="8">
        <v>92</v>
      </c>
    </row>
    <row r="7933" spans="1:6" x14ac:dyDescent="0.25">
      <c r="A7933" s="22">
        <v>43499</v>
      </c>
      <c r="B7933" s="7">
        <v>0.09</v>
      </c>
      <c r="C7933" t="s">
        <v>7227</v>
      </c>
      <c r="D7933" t="s">
        <v>9</v>
      </c>
      <c r="E7933" t="s">
        <v>6754</v>
      </c>
      <c r="F7933" s="8">
        <v>92</v>
      </c>
    </row>
    <row r="7934" spans="1:6" x14ac:dyDescent="0.25">
      <c r="A7934" s="22">
        <v>43484</v>
      </c>
      <c r="B7934" s="7">
        <v>0.83</v>
      </c>
      <c r="C7934" t="s">
        <v>7228</v>
      </c>
      <c r="D7934" t="s">
        <v>7201</v>
      </c>
      <c r="E7934" t="s">
        <v>6129</v>
      </c>
      <c r="F7934" s="8">
        <v>92</v>
      </c>
    </row>
    <row r="7935" spans="1:6" x14ac:dyDescent="0.25">
      <c r="A7935" s="22">
        <v>43485</v>
      </c>
      <c r="B7935" s="7">
        <v>0.82</v>
      </c>
      <c r="C7935" t="s">
        <v>7227</v>
      </c>
      <c r="D7935" t="s">
        <v>7201</v>
      </c>
      <c r="E7935" t="s">
        <v>3844</v>
      </c>
      <c r="F7935" s="8">
        <v>92</v>
      </c>
    </row>
    <row r="7936" spans="1:6" x14ac:dyDescent="0.25">
      <c r="A7936" s="22">
        <v>43443</v>
      </c>
      <c r="B7936" s="7">
        <v>7.0000000000000007E-2</v>
      </c>
      <c r="C7936" t="s">
        <v>7227</v>
      </c>
      <c r="D7936" t="s">
        <v>7201</v>
      </c>
      <c r="E7936" t="s">
        <v>6684</v>
      </c>
      <c r="F7936" s="8">
        <v>92</v>
      </c>
    </row>
    <row r="7937" spans="1:6" x14ac:dyDescent="0.25">
      <c r="A7937" s="22">
        <v>43527</v>
      </c>
      <c r="B7937" s="7">
        <v>0.61</v>
      </c>
      <c r="C7937" t="s">
        <v>7227</v>
      </c>
      <c r="D7937" t="s">
        <v>7201</v>
      </c>
      <c r="E7937" t="s">
        <v>6938</v>
      </c>
      <c r="F7937" s="8">
        <v>92</v>
      </c>
    </row>
    <row r="7938" spans="1:6" x14ac:dyDescent="0.25">
      <c r="A7938" s="22">
        <v>43506</v>
      </c>
      <c r="B7938" s="7">
        <v>7.0000000000000007E-2</v>
      </c>
      <c r="C7938" t="s">
        <v>7227</v>
      </c>
      <c r="D7938" t="s">
        <v>7201</v>
      </c>
      <c r="E7938" t="s">
        <v>5891</v>
      </c>
      <c r="F7938" s="8">
        <v>92</v>
      </c>
    </row>
    <row r="7939" spans="1:6" x14ac:dyDescent="0.25">
      <c r="A7939" s="22">
        <v>43513</v>
      </c>
      <c r="B7939" s="7">
        <v>0.41</v>
      </c>
      <c r="C7939" t="s">
        <v>7227</v>
      </c>
      <c r="D7939" t="s">
        <v>7201</v>
      </c>
      <c r="E7939" t="s">
        <v>5115</v>
      </c>
      <c r="F7939" s="8">
        <v>92</v>
      </c>
    </row>
    <row r="7940" spans="1:6" x14ac:dyDescent="0.25">
      <c r="A7940" s="22">
        <v>43456</v>
      </c>
      <c r="B7940" s="7">
        <v>0.19</v>
      </c>
      <c r="C7940" t="s">
        <v>7228</v>
      </c>
      <c r="D7940" t="s">
        <v>9</v>
      </c>
      <c r="E7940" t="s">
        <v>5765</v>
      </c>
      <c r="F7940" s="8">
        <v>92</v>
      </c>
    </row>
    <row r="7941" spans="1:6" x14ac:dyDescent="0.25">
      <c r="A7941" s="22">
        <v>43449</v>
      </c>
      <c r="B7941" s="7">
        <v>0.96</v>
      </c>
      <c r="C7941" t="s">
        <v>7228</v>
      </c>
      <c r="D7941" t="s">
        <v>9</v>
      </c>
      <c r="E7941" t="s">
        <v>6506</v>
      </c>
      <c r="F7941" s="8">
        <v>92</v>
      </c>
    </row>
    <row r="7942" spans="1:6" x14ac:dyDescent="0.25">
      <c r="A7942" s="22">
        <v>43449</v>
      </c>
      <c r="B7942" s="7">
        <v>0.9</v>
      </c>
      <c r="C7942" t="s">
        <v>7228</v>
      </c>
      <c r="D7942" t="s">
        <v>9</v>
      </c>
      <c r="E7942" t="s">
        <v>4976</v>
      </c>
      <c r="F7942" s="8">
        <v>92</v>
      </c>
    </row>
    <row r="7943" spans="1:6" x14ac:dyDescent="0.25">
      <c r="A7943" s="22">
        <v>43421</v>
      </c>
      <c r="B7943" s="7">
        <v>0.68</v>
      </c>
      <c r="C7943" t="s">
        <v>7228</v>
      </c>
      <c r="D7943" t="s">
        <v>7200</v>
      </c>
      <c r="E7943" t="s">
        <v>5409</v>
      </c>
      <c r="F7943" s="8">
        <v>92</v>
      </c>
    </row>
    <row r="7944" spans="1:6" x14ac:dyDescent="0.25">
      <c r="A7944" s="22">
        <v>43442</v>
      </c>
      <c r="B7944" s="7">
        <v>0.56999999999999995</v>
      </c>
      <c r="C7944" t="s">
        <v>7228</v>
      </c>
      <c r="D7944" t="s">
        <v>7202</v>
      </c>
      <c r="E7944" t="s">
        <v>5115</v>
      </c>
      <c r="F7944" s="8">
        <v>92</v>
      </c>
    </row>
    <row r="7945" spans="1:6" x14ac:dyDescent="0.25">
      <c r="A7945" s="22">
        <v>43421</v>
      </c>
      <c r="B7945" s="7">
        <v>0.46</v>
      </c>
      <c r="C7945" t="s">
        <v>7228</v>
      </c>
      <c r="D7945" t="s">
        <v>7202</v>
      </c>
      <c r="E7945" t="s">
        <v>2841</v>
      </c>
      <c r="F7945" s="8">
        <v>92</v>
      </c>
    </row>
    <row r="7946" spans="1:6" x14ac:dyDescent="0.25">
      <c r="A7946" s="22">
        <v>43457</v>
      </c>
      <c r="B7946" s="7">
        <v>0.41</v>
      </c>
      <c r="C7946" t="s">
        <v>7227</v>
      </c>
      <c r="D7946" t="s">
        <v>7201</v>
      </c>
      <c r="E7946" t="s">
        <v>6452</v>
      </c>
      <c r="F7946" s="8">
        <v>92</v>
      </c>
    </row>
    <row r="7947" spans="1:6" x14ac:dyDescent="0.25">
      <c r="A7947" s="22">
        <v>43505</v>
      </c>
      <c r="B7947" s="7">
        <v>0.32</v>
      </c>
      <c r="C7947" t="s">
        <v>7228</v>
      </c>
      <c r="D7947" t="s">
        <v>7201</v>
      </c>
      <c r="E7947" t="s">
        <v>3733</v>
      </c>
      <c r="F7947" s="8">
        <v>92</v>
      </c>
    </row>
    <row r="7948" spans="1:6" x14ac:dyDescent="0.25">
      <c r="A7948" s="22">
        <v>43463</v>
      </c>
      <c r="B7948" s="7">
        <v>0.99</v>
      </c>
      <c r="C7948" t="s">
        <v>7228</v>
      </c>
      <c r="D7948" t="s">
        <v>7200</v>
      </c>
      <c r="E7948" t="s">
        <v>5766</v>
      </c>
      <c r="F7948" s="8">
        <v>92</v>
      </c>
    </row>
    <row r="7949" spans="1:6" x14ac:dyDescent="0.25">
      <c r="A7949" s="22">
        <v>43491</v>
      </c>
      <c r="B7949" s="7">
        <v>0.92</v>
      </c>
      <c r="C7949" t="s">
        <v>7228</v>
      </c>
      <c r="D7949" t="s">
        <v>9</v>
      </c>
      <c r="E7949" t="s">
        <v>5566</v>
      </c>
      <c r="F7949" s="8">
        <v>92</v>
      </c>
    </row>
    <row r="7950" spans="1:6" x14ac:dyDescent="0.25">
      <c r="A7950" s="22">
        <v>43429</v>
      </c>
      <c r="B7950" s="7">
        <v>0.23</v>
      </c>
      <c r="C7950" t="s">
        <v>7227</v>
      </c>
      <c r="D7950" t="s">
        <v>7202</v>
      </c>
      <c r="E7950" t="s">
        <v>1687</v>
      </c>
      <c r="F7950" s="8">
        <v>92</v>
      </c>
    </row>
    <row r="7951" spans="1:6" x14ac:dyDescent="0.25">
      <c r="A7951" s="22">
        <v>43442</v>
      </c>
      <c r="B7951" s="7">
        <v>0.31</v>
      </c>
      <c r="C7951" t="s">
        <v>7228</v>
      </c>
      <c r="D7951" t="s">
        <v>9</v>
      </c>
      <c r="E7951" t="s">
        <v>5543</v>
      </c>
      <c r="F7951" s="8">
        <v>92</v>
      </c>
    </row>
    <row r="7952" spans="1:6" x14ac:dyDescent="0.25">
      <c r="A7952" s="22">
        <v>43491</v>
      </c>
      <c r="B7952" s="7">
        <v>0.54</v>
      </c>
      <c r="C7952" t="s">
        <v>7228</v>
      </c>
      <c r="D7952" t="s">
        <v>7203</v>
      </c>
      <c r="E7952" t="s">
        <v>4799</v>
      </c>
      <c r="F7952" s="8">
        <v>92</v>
      </c>
    </row>
    <row r="7953" spans="1:6" x14ac:dyDescent="0.25">
      <c r="A7953" s="22">
        <v>43512</v>
      </c>
      <c r="B7953" s="7">
        <v>0.14000000000000001</v>
      </c>
      <c r="C7953" t="s">
        <v>7228</v>
      </c>
      <c r="D7953" t="s">
        <v>7200</v>
      </c>
      <c r="E7953" t="s">
        <v>5049</v>
      </c>
      <c r="F7953" s="8">
        <v>92</v>
      </c>
    </row>
    <row r="7954" spans="1:6" x14ac:dyDescent="0.25">
      <c r="A7954" s="22">
        <v>43470</v>
      </c>
      <c r="B7954" s="7">
        <v>0.27</v>
      </c>
      <c r="C7954" t="s">
        <v>7228</v>
      </c>
      <c r="D7954" t="s">
        <v>7200</v>
      </c>
      <c r="E7954" t="s">
        <v>5403</v>
      </c>
      <c r="F7954" s="8">
        <v>92</v>
      </c>
    </row>
    <row r="7955" spans="1:6" x14ac:dyDescent="0.25">
      <c r="A7955" s="22">
        <v>43470</v>
      </c>
      <c r="B7955" s="7">
        <v>0.84</v>
      </c>
      <c r="C7955" t="s">
        <v>7228</v>
      </c>
      <c r="D7955" t="s">
        <v>7202</v>
      </c>
      <c r="E7955" t="s">
        <v>6542</v>
      </c>
      <c r="F7955" s="8">
        <v>92</v>
      </c>
    </row>
    <row r="7956" spans="1:6" x14ac:dyDescent="0.25">
      <c r="A7956" s="22">
        <v>43554</v>
      </c>
      <c r="B7956" s="7">
        <v>0.8</v>
      </c>
      <c r="C7956" t="s">
        <v>7228</v>
      </c>
      <c r="D7956" t="s">
        <v>9</v>
      </c>
      <c r="E7956" t="s">
        <v>5362</v>
      </c>
      <c r="F7956" s="8">
        <v>92</v>
      </c>
    </row>
    <row r="7957" spans="1:6" x14ac:dyDescent="0.25">
      <c r="A7957" s="22">
        <v>43533</v>
      </c>
      <c r="B7957" s="7">
        <v>0.35</v>
      </c>
      <c r="C7957" t="s">
        <v>7228</v>
      </c>
      <c r="D7957" t="s">
        <v>7203</v>
      </c>
      <c r="E7957" t="s">
        <v>6659</v>
      </c>
      <c r="F7957" s="8">
        <v>92</v>
      </c>
    </row>
    <row r="7958" spans="1:6" x14ac:dyDescent="0.25">
      <c r="A7958" s="22">
        <v>43491</v>
      </c>
      <c r="B7958" s="7">
        <v>0.61</v>
      </c>
      <c r="C7958" t="s">
        <v>7228</v>
      </c>
      <c r="D7958" t="s">
        <v>9</v>
      </c>
      <c r="E7958" t="s">
        <v>2942</v>
      </c>
      <c r="F7958" s="8">
        <v>92</v>
      </c>
    </row>
    <row r="7959" spans="1:6" x14ac:dyDescent="0.25">
      <c r="A7959" s="22">
        <v>43541</v>
      </c>
      <c r="B7959" s="7">
        <v>0.72</v>
      </c>
      <c r="C7959" t="s">
        <v>7227</v>
      </c>
      <c r="D7959" t="s">
        <v>7201</v>
      </c>
      <c r="E7959" t="s">
        <v>5818</v>
      </c>
      <c r="F7959" s="8">
        <v>92</v>
      </c>
    </row>
    <row r="7960" spans="1:6" x14ac:dyDescent="0.25">
      <c r="A7960" s="22">
        <v>43498</v>
      </c>
      <c r="B7960" s="7">
        <v>0.23</v>
      </c>
      <c r="C7960" t="s">
        <v>7228</v>
      </c>
      <c r="D7960" t="s">
        <v>7201</v>
      </c>
      <c r="E7960" t="s">
        <v>6457</v>
      </c>
      <c r="F7960" s="8">
        <v>92</v>
      </c>
    </row>
    <row r="7961" spans="1:6" x14ac:dyDescent="0.25">
      <c r="A7961" s="22">
        <v>43450</v>
      </c>
      <c r="B7961" s="7">
        <v>0.56000000000000005</v>
      </c>
      <c r="C7961" t="s">
        <v>7227</v>
      </c>
      <c r="D7961" t="s">
        <v>9</v>
      </c>
      <c r="E7961" t="s">
        <v>5476</v>
      </c>
      <c r="F7961" s="8">
        <v>92</v>
      </c>
    </row>
    <row r="7962" spans="1:6" x14ac:dyDescent="0.25">
      <c r="A7962" s="22">
        <v>43456</v>
      </c>
      <c r="B7962" s="7">
        <v>0.63</v>
      </c>
      <c r="C7962" t="s">
        <v>7228</v>
      </c>
      <c r="D7962" t="s">
        <v>9</v>
      </c>
      <c r="E7962" t="s">
        <v>6629</v>
      </c>
      <c r="F7962" s="8">
        <v>92</v>
      </c>
    </row>
    <row r="7963" spans="1:6" x14ac:dyDescent="0.25">
      <c r="A7963" s="22">
        <v>43457</v>
      </c>
      <c r="B7963" s="7">
        <v>0.94</v>
      </c>
      <c r="C7963" t="s">
        <v>7227</v>
      </c>
      <c r="D7963" t="s">
        <v>7200</v>
      </c>
      <c r="E7963" t="s">
        <v>754</v>
      </c>
      <c r="F7963" s="8">
        <v>92</v>
      </c>
    </row>
    <row r="7964" spans="1:6" x14ac:dyDescent="0.25">
      <c r="A7964" s="22">
        <v>43540</v>
      </c>
      <c r="B7964" s="7">
        <v>0.2</v>
      </c>
      <c r="C7964" t="s">
        <v>7228</v>
      </c>
      <c r="D7964" t="s">
        <v>9</v>
      </c>
      <c r="E7964" t="s">
        <v>7131</v>
      </c>
      <c r="F7964" s="8">
        <v>92</v>
      </c>
    </row>
    <row r="7965" spans="1:6" x14ac:dyDescent="0.25">
      <c r="A7965" s="22">
        <v>43527</v>
      </c>
      <c r="B7965" s="7">
        <v>0.09</v>
      </c>
      <c r="C7965" t="s">
        <v>7227</v>
      </c>
      <c r="D7965" t="s">
        <v>9</v>
      </c>
      <c r="E7965" t="s">
        <v>6443</v>
      </c>
      <c r="F7965" s="8">
        <v>92</v>
      </c>
    </row>
    <row r="7966" spans="1:6" x14ac:dyDescent="0.25">
      <c r="A7966" s="22">
        <v>43554</v>
      </c>
      <c r="B7966" s="7">
        <v>0.15</v>
      </c>
      <c r="C7966" t="s">
        <v>7228</v>
      </c>
      <c r="D7966" t="s">
        <v>7200</v>
      </c>
      <c r="E7966" t="s">
        <v>429</v>
      </c>
      <c r="F7966" s="8">
        <v>92</v>
      </c>
    </row>
    <row r="7967" spans="1:6" x14ac:dyDescent="0.25">
      <c r="A7967" s="22">
        <v>43478</v>
      </c>
      <c r="B7967" s="7">
        <v>0.85</v>
      </c>
      <c r="C7967" t="s">
        <v>7227</v>
      </c>
      <c r="D7967" t="s">
        <v>7200</v>
      </c>
      <c r="E7967" t="s">
        <v>5955</v>
      </c>
      <c r="F7967" s="8">
        <v>92</v>
      </c>
    </row>
    <row r="7968" spans="1:6" x14ac:dyDescent="0.25">
      <c r="A7968" s="22">
        <v>43499</v>
      </c>
      <c r="B7968" s="7">
        <v>0.38</v>
      </c>
      <c r="C7968" t="s">
        <v>7227</v>
      </c>
      <c r="D7968" t="s">
        <v>7203</v>
      </c>
      <c r="E7968" t="s">
        <v>6072</v>
      </c>
      <c r="F7968" s="8">
        <v>92</v>
      </c>
    </row>
    <row r="7969" spans="1:6" x14ac:dyDescent="0.25">
      <c r="A7969" s="22">
        <v>43506</v>
      </c>
      <c r="B7969" s="7">
        <v>0.48</v>
      </c>
      <c r="C7969" t="s">
        <v>7227</v>
      </c>
      <c r="D7969" t="s">
        <v>9</v>
      </c>
      <c r="E7969" t="s">
        <v>1564</v>
      </c>
      <c r="F7969" s="8">
        <v>92</v>
      </c>
    </row>
    <row r="7970" spans="1:6" x14ac:dyDescent="0.25">
      <c r="A7970" s="22">
        <v>43547</v>
      </c>
      <c r="B7970" s="7">
        <v>0.08</v>
      </c>
      <c r="C7970" t="s">
        <v>7228</v>
      </c>
      <c r="D7970" t="s">
        <v>9</v>
      </c>
      <c r="E7970" t="s">
        <v>6050</v>
      </c>
      <c r="F7970" s="8">
        <v>92</v>
      </c>
    </row>
    <row r="7971" spans="1:6" x14ac:dyDescent="0.25">
      <c r="A7971" s="22">
        <v>43478</v>
      </c>
      <c r="B7971" s="7">
        <v>0.78</v>
      </c>
      <c r="C7971" t="s">
        <v>7227</v>
      </c>
      <c r="D7971" t="s">
        <v>9</v>
      </c>
      <c r="E7971" t="s">
        <v>6410</v>
      </c>
      <c r="F7971" s="8">
        <v>92</v>
      </c>
    </row>
    <row r="7972" spans="1:6" x14ac:dyDescent="0.25">
      <c r="A7972" s="22">
        <v>43428</v>
      </c>
      <c r="B7972" s="7">
        <v>0.15</v>
      </c>
      <c r="C7972" t="s">
        <v>7228</v>
      </c>
      <c r="D7972" t="s">
        <v>7201</v>
      </c>
      <c r="E7972" t="s">
        <v>5766</v>
      </c>
      <c r="F7972" s="8">
        <v>92</v>
      </c>
    </row>
    <row r="7973" spans="1:6" x14ac:dyDescent="0.25">
      <c r="A7973" s="22">
        <v>43498</v>
      </c>
      <c r="B7973" s="7">
        <v>0.3</v>
      </c>
      <c r="C7973" t="s">
        <v>7228</v>
      </c>
      <c r="D7973" t="s">
        <v>7200</v>
      </c>
      <c r="E7973" t="s">
        <v>5827</v>
      </c>
      <c r="F7973" s="8">
        <v>92</v>
      </c>
    </row>
    <row r="7974" spans="1:6" x14ac:dyDescent="0.25">
      <c r="A7974" s="22">
        <v>43534</v>
      </c>
      <c r="B7974" s="7">
        <v>0.7</v>
      </c>
      <c r="C7974" t="s">
        <v>7227</v>
      </c>
      <c r="D7974" t="s">
        <v>7200</v>
      </c>
      <c r="E7974" t="s">
        <v>6968</v>
      </c>
      <c r="F7974" s="8">
        <v>92</v>
      </c>
    </row>
    <row r="7975" spans="1:6" x14ac:dyDescent="0.25">
      <c r="A7975" s="22">
        <v>43457</v>
      </c>
      <c r="B7975" s="7">
        <v>0.9</v>
      </c>
      <c r="C7975" t="s">
        <v>7227</v>
      </c>
      <c r="D7975" t="s">
        <v>9</v>
      </c>
      <c r="E7975" t="s">
        <v>5984</v>
      </c>
      <c r="F7975" s="8">
        <v>92</v>
      </c>
    </row>
    <row r="7976" spans="1:6" x14ac:dyDescent="0.25">
      <c r="A7976" s="22">
        <v>43506</v>
      </c>
      <c r="B7976" s="7">
        <v>0.55000000000000004</v>
      </c>
      <c r="C7976" t="s">
        <v>7227</v>
      </c>
      <c r="D7976" t="s">
        <v>7200</v>
      </c>
      <c r="E7976" t="s">
        <v>4674</v>
      </c>
      <c r="F7976" s="8">
        <v>92</v>
      </c>
    </row>
    <row r="7977" spans="1:6" x14ac:dyDescent="0.25">
      <c r="A7977" s="22">
        <v>43527</v>
      </c>
      <c r="B7977" s="7">
        <v>0.82</v>
      </c>
      <c r="C7977" t="s">
        <v>7227</v>
      </c>
      <c r="D7977" t="s">
        <v>7201</v>
      </c>
      <c r="E7977" t="s">
        <v>6096</v>
      </c>
      <c r="F7977" s="8">
        <v>92</v>
      </c>
    </row>
    <row r="7978" spans="1:6" x14ac:dyDescent="0.25">
      <c r="A7978" s="22">
        <v>43422</v>
      </c>
      <c r="B7978" s="7">
        <v>0.45</v>
      </c>
      <c r="C7978" t="s">
        <v>7227</v>
      </c>
      <c r="D7978" t="s">
        <v>7201</v>
      </c>
      <c r="E7978" t="s">
        <v>6124</v>
      </c>
      <c r="F7978" s="8">
        <v>92</v>
      </c>
    </row>
    <row r="7979" spans="1:6" x14ac:dyDescent="0.25">
      <c r="A7979" s="22">
        <v>43548</v>
      </c>
      <c r="B7979" s="7">
        <v>0.42</v>
      </c>
      <c r="C7979" t="s">
        <v>7227</v>
      </c>
      <c r="D7979" t="s">
        <v>9</v>
      </c>
      <c r="E7979" t="s">
        <v>5841</v>
      </c>
      <c r="F7979" s="8">
        <v>92</v>
      </c>
    </row>
    <row r="7980" spans="1:6" x14ac:dyDescent="0.25">
      <c r="A7980" s="22">
        <v>43513</v>
      </c>
      <c r="B7980" s="7">
        <v>0.3</v>
      </c>
      <c r="C7980" t="s">
        <v>7227</v>
      </c>
      <c r="D7980" t="s">
        <v>7200</v>
      </c>
      <c r="E7980" t="s">
        <v>5969</v>
      </c>
      <c r="F7980" s="8">
        <v>92</v>
      </c>
    </row>
    <row r="7981" spans="1:6" x14ac:dyDescent="0.25">
      <c r="A7981" s="22">
        <v>43477</v>
      </c>
      <c r="B7981" s="7">
        <v>0.24</v>
      </c>
      <c r="C7981" t="s">
        <v>7228</v>
      </c>
      <c r="D7981" t="s">
        <v>7202</v>
      </c>
      <c r="E7981" t="s">
        <v>5155</v>
      </c>
      <c r="F7981" s="8">
        <v>92</v>
      </c>
    </row>
    <row r="7982" spans="1:6" x14ac:dyDescent="0.25">
      <c r="A7982" s="22">
        <v>43506</v>
      </c>
      <c r="B7982" s="7">
        <v>0.64</v>
      </c>
      <c r="C7982" t="s">
        <v>7227</v>
      </c>
      <c r="D7982" t="s">
        <v>9</v>
      </c>
      <c r="E7982" t="s">
        <v>5481</v>
      </c>
      <c r="F7982" s="8">
        <v>92</v>
      </c>
    </row>
    <row r="7983" spans="1:6" x14ac:dyDescent="0.25">
      <c r="A7983" s="22">
        <v>43435</v>
      </c>
      <c r="B7983" s="7">
        <v>0.83</v>
      </c>
      <c r="C7983" t="s">
        <v>7228</v>
      </c>
      <c r="D7983" t="s">
        <v>7201</v>
      </c>
      <c r="E7983" t="s">
        <v>5455</v>
      </c>
      <c r="F7983" s="8">
        <v>92</v>
      </c>
    </row>
    <row r="7984" spans="1:6" x14ac:dyDescent="0.25">
      <c r="A7984" s="22">
        <v>43429</v>
      </c>
      <c r="B7984" s="7">
        <v>0.26</v>
      </c>
      <c r="C7984" t="s">
        <v>7227</v>
      </c>
      <c r="D7984" t="s">
        <v>7200</v>
      </c>
      <c r="E7984" t="s">
        <v>5021</v>
      </c>
      <c r="F7984" s="8">
        <v>92</v>
      </c>
    </row>
    <row r="7985" spans="1:6" x14ac:dyDescent="0.25">
      <c r="A7985" s="22">
        <v>43547</v>
      </c>
      <c r="B7985" s="7">
        <v>0.16</v>
      </c>
      <c r="C7985" t="s">
        <v>7228</v>
      </c>
      <c r="D7985" t="s">
        <v>9</v>
      </c>
      <c r="E7985" t="s">
        <v>6702</v>
      </c>
      <c r="F7985" s="8">
        <v>92</v>
      </c>
    </row>
    <row r="7986" spans="1:6" x14ac:dyDescent="0.25">
      <c r="A7986" s="22">
        <v>43429</v>
      </c>
      <c r="B7986" s="7">
        <v>0.94</v>
      </c>
      <c r="C7986" t="s">
        <v>7227</v>
      </c>
      <c r="D7986" t="s">
        <v>9</v>
      </c>
      <c r="E7986" t="s">
        <v>6642</v>
      </c>
      <c r="F7986" s="8">
        <v>92</v>
      </c>
    </row>
    <row r="7987" spans="1:6" x14ac:dyDescent="0.25">
      <c r="A7987" s="22">
        <v>43428</v>
      </c>
      <c r="B7987" s="7">
        <v>0.27</v>
      </c>
      <c r="C7987" t="s">
        <v>7228</v>
      </c>
      <c r="D7987" t="s">
        <v>7201</v>
      </c>
      <c r="E7987" t="s">
        <v>6131</v>
      </c>
      <c r="F7987" s="8">
        <v>92</v>
      </c>
    </row>
    <row r="7988" spans="1:6" x14ac:dyDescent="0.25">
      <c r="A7988" s="22">
        <v>43477</v>
      </c>
      <c r="B7988" s="7">
        <v>0.51</v>
      </c>
      <c r="C7988" t="s">
        <v>7228</v>
      </c>
      <c r="D7988" t="s">
        <v>9</v>
      </c>
      <c r="E7988" t="s">
        <v>5899</v>
      </c>
      <c r="F7988" s="8">
        <v>92</v>
      </c>
    </row>
    <row r="7989" spans="1:6" x14ac:dyDescent="0.25">
      <c r="A7989" s="22">
        <v>43478</v>
      </c>
      <c r="B7989" s="7">
        <v>0.3</v>
      </c>
      <c r="C7989" t="s">
        <v>7227</v>
      </c>
      <c r="D7989" t="s">
        <v>7201</v>
      </c>
      <c r="E7989" t="s">
        <v>5877</v>
      </c>
      <c r="F7989" s="8">
        <v>92</v>
      </c>
    </row>
    <row r="7990" spans="1:6" x14ac:dyDescent="0.25">
      <c r="A7990" s="22">
        <v>43435</v>
      </c>
      <c r="B7990" s="7">
        <v>0.98</v>
      </c>
      <c r="C7990" t="s">
        <v>7228</v>
      </c>
      <c r="D7990" t="s">
        <v>7201</v>
      </c>
      <c r="E7990" t="s">
        <v>5520</v>
      </c>
      <c r="F7990" s="8">
        <v>92</v>
      </c>
    </row>
    <row r="7991" spans="1:6" x14ac:dyDescent="0.25">
      <c r="A7991" s="22">
        <v>43429</v>
      </c>
      <c r="B7991" s="7">
        <v>0.78</v>
      </c>
      <c r="C7991" t="s">
        <v>7227</v>
      </c>
      <c r="D7991" t="s">
        <v>7201</v>
      </c>
      <c r="E7991" t="s">
        <v>7070</v>
      </c>
      <c r="F7991" s="8">
        <v>92</v>
      </c>
    </row>
    <row r="7992" spans="1:6" x14ac:dyDescent="0.25">
      <c r="A7992" s="22">
        <v>43442</v>
      </c>
      <c r="B7992" s="7">
        <v>0.64</v>
      </c>
      <c r="C7992" t="s">
        <v>7228</v>
      </c>
      <c r="D7992" t="s">
        <v>9</v>
      </c>
      <c r="E7992" t="s">
        <v>6690</v>
      </c>
      <c r="F7992" s="8">
        <v>92</v>
      </c>
    </row>
    <row r="7993" spans="1:6" x14ac:dyDescent="0.25">
      <c r="A7993" s="22">
        <v>43485</v>
      </c>
      <c r="B7993" s="7">
        <v>0.31</v>
      </c>
      <c r="C7993" t="s">
        <v>7227</v>
      </c>
      <c r="D7993" t="s">
        <v>9</v>
      </c>
      <c r="E7993" t="s">
        <v>6340</v>
      </c>
      <c r="F7993" s="8">
        <v>92</v>
      </c>
    </row>
    <row r="7994" spans="1:6" x14ac:dyDescent="0.25">
      <c r="A7994" s="22">
        <v>43548</v>
      </c>
      <c r="B7994" s="7">
        <v>0.56999999999999995</v>
      </c>
      <c r="C7994" t="s">
        <v>7227</v>
      </c>
      <c r="D7994" t="s">
        <v>9</v>
      </c>
      <c r="E7994" t="s">
        <v>7113</v>
      </c>
      <c r="F7994" s="8">
        <v>92</v>
      </c>
    </row>
    <row r="7995" spans="1:6" x14ac:dyDescent="0.25">
      <c r="A7995" s="22">
        <v>43512</v>
      </c>
      <c r="B7995" s="7">
        <v>0.13</v>
      </c>
      <c r="C7995" t="s">
        <v>7228</v>
      </c>
      <c r="D7995" t="s">
        <v>7200</v>
      </c>
      <c r="E7995" t="s">
        <v>3449</v>
      </c>
      <c r="F7995" s="8">
        <v>92</v>
      </c>
    </row>
    <row r="7996" spans="1:6" x14ac:dyDescent="0.25">
      <c r="A7996" s="22">
        <v>43436</v>
      </c>
      <c r="B7996" s="7">
        <v>0.7</v>
      </c>
      <c r="C7996" t="s">
        <v>7227</v>
      </c>
      <c r="D7996" t="s">
        <v>7200</v>
      </c>
      <c r="E7996" t="s">
        <v>4696</v>
      </c>
      <c r="F7996" s="8">
        <v>92</v>
      </c>
    </row>
    <row r="7997" spans="1:6" x14ac:dyDescent="0.25">
      <c r="A7997" s="22">
        <v>43533</v>
      </c>
      <c r="B7997" s="7">
        <v>0.93</v>
      </c>
      <c r="C7997" t="s">
        <v>7228</v>
      </c>
      <c r="D7997" t="s">
        <v>9</v>
      </c>
      <c r="E7997" t="s">
        <v>3935</v>
      </c>
      <c r="F7997" s="8">
        <v>92</v>
      </c>
    </row>
    <row r="7998" spans="1:6" x14ac:dyDescent="0.25">
      <c r="A7998" s="22">
        <v>43470</v>
      </c>
      <c r="B7998" s="7">
        <v>0.21</v>
      </c>
      <c r="C7998" t="s">
        <v>7228</v>
      </c>
      <c r="D7998" t="s">
        <v>9</v>
      </c>
      <c r="E7998" t="s">
        <v>6852</v>
      </c>
      <c r="F7998" s="8">
        <v>92</v>
      </c>
    </row>
    <row r="7999" spans="1:6" x14ac:dyDescent="0.25">
      <c r="A7999" s="22">
        <v>43471</v>
      </c>
      <c r="B7999" s="7">
        <v>0.91</v>
      </c>
      <c r="C7999" t="s">
        <v>7227</v>
      </c>
      <c r="D7999" t="s">
        <v>9</v>
      </c>
      <c r="E7999" t="s">
        <v>6640</v>
      </c>
      <c r="F7999" s="8">
        <v>92</v>
      </c>
    </row>
    <row r="8000" spans="1:6" x14ac:dyDescent="0.25">
      <c r="A8000" s="22">
        <v>43477</v>
      </c>
      <c r="B8000" s="7">
        <v>0.48</v>
      </c>
      <c r="C8000" t="s">
        <v>7228</v>
      </c>
      <c r="D8000" t="s">
        <v>7201</v>
      </c>
      <c r="E8000" t="s">
        <v>6914</v>
      </c>
      <c r="F8000" s="8">
        <v>92</v>
      </c>
    </row>
    <row r="8001" spans="1:6" x14ac:dyDescent="0.25">
      <c r="A8001" s="22">
        <v>43533</v>
      </c>
      <c r="B8001" s="7">
        <v>0.73</v>
      </c>
      <c r="C8001" t="s">
        <v>7228</v>
      </c>
      <c r="D8001" t="s">
        <v>9</v>
      </c>
      <c r="E8001" t="s">
        <v>6216</v>
      </c>
      <c r="F8001" s="8">
        <v>92</v>
      </c>
    </row>
    <row r="8002" spans="1:6" x14ac:dyDescent="0.25">
      <c r="A8002" s="22">
        <v>43442</v>
      </c>
      <c r="B8002" s="7">
        <v>0.44</v>
      </c>
      <c r="C8002" t="s">
        <v>7228</v>
      </c>
      <c r="D8002" t="s">
        <v>9</v>
      </c>
      <c r="E8002" t="s">
        <v>4099</v>
      </c>
      <c r="F8002" s="8">
        <v>92</v>
      </c>
    </row>
    <row r="8003" spans="1:6" x14ac:dyDescent="0.25">
      <c r="A8003" s="22">
        <v>43422</v>
      </c>
      <c r="B8003" s="7">
        <v>0.53</v>
      </c>
      <c r="C8003" t="s">
        <v>7227</v>
      </c>
      <c r="D8003" t="s">
        <v>9</v>
      </c>
      <c r="E8003" t="s">
        <v>5618</v>
      </c>
      <c r="F8003" s="8">
        <v>92</v>
      </c>
    </row>
    <row r="8004" spans="1:6" x14ac:dyDescent="0.25">
      <c r="A8004" s="22">
        <v>43429</v>
      </c>
      <c r="B8004" s="7">
        <v>0.61</v>
      </c>
      <c r="C8004" t="s">
        <v>7227</v>
      </c>
      <c r="D8004" t="s">
        <v>9</v>
      </c>
      <c r="E8004" t="s">
        <v>3684</v>
      </c>
      <c r="F8004" s="8">
        <v>92</v>
      </c>
    </row>
    <row r="8005" spans="1:6" x14ac:dyDescent="0.25">
      <c r="A8005" s="22">
        <v>43471</v>
      </c>
      <c r="B8005" s="7">
        <v>0.6</v>
      </c>
      <c r="C8005" t="s">
        <v>7227</v>
      </c>
      <c r="D8005" t="s">
        <v>7201</v>
      </c>
      <c r="E8005" t="s">
        <v>5750</v>
      </c>
      <c r="F8005" s="8">
        <v>92</v>
      </c>
    </row>
    <row r="8006" spans="1:6" x14ac:dyDescent="0.25">
      <c r="A8006" s="22">
        <v>43505</v>
      </c>
      <c r="B8006" s="7">
        <v>7.0000000000000007E-2</v>
      </c>
      <c r="C8006" t="s">
        <v>7228</v>
      </c>
      <c r="D8006" t="s">
        <v>7201</v>
      </c>
      <c r="E8006" t="s">
        <v>1325</v>
      </c>
      <c r="F8006" s="8">
        <v>92</v>
      </c>
    </row>
    <row r="8007" spans="1:6" x14ac:dyDescent="0.25">
      <c r="A8007" s="22">
        <v>43505</v>
      </c>
      <c r="B8007" s="7">
        <v>0.35</v>
      </c>
      <c r="C8007" t="s">
        <v>7228</v>
      </c>
      <c r="D8007" t="s">
        <v>7202</v>
      </c>
      <c r="E8007" t="s">
        <v>6206</v>
      </c>
      <c r="F8007" s="8">
        <v>92</v>
      </c>
    </row>
    <row r="8008" spans="1:6" x14ac:dyDescent="0.25">
      <c r="A8008" s="22">
        <v>43492</v>
      </c>
      <c r="B8008" s="7">
        <v>0.8</v>
      </c>
      <c r="C8008" t="s">
        <v>7227</v>
      </c>
      <c r="D8008" t="s">
        <v>9</v>
      </c>
      <c r="E8008" t="s">
        <v>6566</v>
      </c>
      <c r="F8008" s="8">
        <v>92</v>
      </c>
    </row>
    <row r="8009" spans="1:6" x14ac:dyDescent="0.25">
      <c r="A8009" s="22">
        <v>43422</v>
      </c>
      <c r="B8009" s="7">
        <v>0.32</v>
      </c>
      <c r="C8009" t="s">
        <v>7227</v>
      </c>
      <c r="D8009" t="s">
        <v>7200</v>
      </c>
      <c r="E8009" t="s">
        <v>5438</v>
      </c>
      <c r="F8009" s="8">
        <v>92</v>
      </c>
    </row>
    <row r="8010" spans="1:6" x14ac:dyDescent="0.25">
      <c r="A8010" s="22">
        <v>43463</v>
      </c>
      <c r="B8010" s="7">
        <v>0.11</v>
      </c>
      <c r="C8010" t="s">
        <v>7228</v>
      </c>
      <c r="D8010" t="s">
        <v>9</v>
      </c>
      <c r="E8010" t="s">
        <v>2047</v>
      </c>
      <c r="F8010" s="8">
        <v>92</v>
      </c>
    </row>
    <row r="8011" spans="1:6" x14ac:dyDescent="0.25">
      <c r="A8011" s="22">
        <v>43554</v>
      </c>
      <c r="B8011" s="7">
        <v>0.75</v>
      </c>
      <c r="C8011" t="s">
        <v>7228</v>
      </c>
      <c r="D8011" t="s">
        <v>9</v>
      </c>
      <c r="E8011" t="s">
        <v>6797</v>
      </c>
      <c r="F8011" s="8">
        <v>92</v>
      </c>
    </row>
    <row r="8012" spans="1:6" x14ac:dyDescent="0.25">
      <c r="A8012" s="22">
        <v>43422</v>
      </c>
      <c r="B8012" s="7">
        <v>0.84</v>
      </c>
      <c r="C8012" t="s">
        <v>7227</v>
      </c>
      <c r="D8012" t="s">
        <v>7200</v>
      </c>
      <c r="E8012" t="s">
        <v>6773</v>
      </c>
      <c r="F8012" s="8">
        <v>92</v>
      </c>
    </row>
    <row r="8013" spans="1:6" x14ac:dyDescent="0.25">
      <c r="A8013" s="22">
        <v>43547</v>
      </c>
      <c r="B8013" s="7">
        <v>0.31</v>
      </c>
      <c r="C8013" t="s">
        <v>7228</v>
      </c>
      <c r="D8013" t="s">
        <v>7201</v>
      </c>
      <c r="E8013" t="s">
        <v>6055</v>
      </c>
      <c r="F8013" s="8">
        <v>92</v>
      </c>
    </row>
    <row r="8014" spans="1:6" x14ac:dyDescent="0.25">
      <c r="A8014" s="22">
        <v>43428</v>
      </c>
      <c r="B8014" s="7">
        <v>0.14000000000000001</v>
      </c>
      <c r="C8014" t="s">
        <v>7228</v>
      </c>
      <c r="D8014" t="s">
        <v>9</v>
      </c>
      <c r="E8014" t="s">
        <v>5599</v>
      </c>
      <c r="F8014" s="8">
        <v>92</v>
      </c>
    </row>
    <row r="8015" spans="1:6" x14ac:dyDescent="0.25">
      <c r="A8015" s="22">
        <v>43555</v>
      </c>
      <c r="B8015" s="7">
        <v>0.5</v>
      </c>
      <c r="C8015" t="s">
        <v>7227</v>
      </c>
      <c r="D8015" t="s">
        <v>7201</v>
      </c>
      <c r="E8015" t="s">
        <v>556</v>
      </c>
      <c r="F8015" s="8">
        <v>92</v>
      </c>
    </row>
    <row r="8016" spans="1:6" x14ac:dyDescent="0.25">
      <c r="A8016" s="22">
        <v>43435</v>
      </c>
      <c r="B8016" s="7">
        <v>0.7</v>
      </c>
      <c r="C8016" t="s">
        <v>7228</v>
      </c>
      <c r="D8016" t="s">
        <v>7200</v>
      </c>
      <c r="E8016" t="s">
        <v>6367</v>
      </c>
      <c r="F8016" s="8">
        <v>92</v>
      </c>
    </row>
    <row r="8017" spans="1:6" x14ac:dyDescent="0.25">
      <c r="A8017" s="22">
        <v>43512</v>
      </c>
      <c r="B8017" s="7">
        <v>0.24</v>
      </c>
      <c r="C8017" t="s">
        <v>7228</v>
      </c>
      <c r="D8017" t="s">
        <v>7201</v>
      </c>
      <c r="E8017" t="s">
        <v>6272</v>
      </c>
      <c r="F8017" s="8">
        <v>92</v>
      </c>
    </row>
    <row r="8018" spans="1:6" x14ac:dyDescent="0.25">
      <c r="A8018" s="22">
        <v>43533</v>
      </c>
      <c r="B8018" s="7">
        <v>0.77</v>
      </c>
      <c r="C8018" t="s">
        <v>7228</v>
      </c>
      <c r="D8018" t="s">
        <v>9</v>
      </c>
      <c r="E8018" t="s">
        <v>6013</v>
      </c>
      <c r="F8018" s="8">
        <v>92</v>
      </c>
    </row>
    <row r="8019" spans="1:6" x14ac:dyDescent="0.25">
      <c r="A8019" s="22">
        <v>43422</v>
      </c>
      <c r="B8019" s="7">
        <v>0.52</v>
      </c>
      <c r="C8019" t="s">
        <v>7227</v>
      </c>
      <c r="D8019" t="s">
        <v>7200</v>
      </c>
      <c r="E8019" t="s">
        <v>5851</v>
      </c>
      <c r="F8019" s="8">
        <v>92</v>
      </c>
    </row>
    <row r="8020" spans="1:6" x14ac:dyDescent="0.25">
      <c r="A8020" s="22">
        <v>43520</v>
      </c>
      <c r="B8020" s="7">
        <v>0.1</v>
      </c>
      <c r="C8020" t="s">
        <v>7227</v>
      </c>
      <c r="D8020" t="s">
        <v>7200</v>
      </c>
      <c r="E8020" t="s">
        <v>6227</v>
      </c>
      <c r="F8020" s="8">
        <v>92</v>
      </c>
    </row>
    <row r="8021" spans="1:6" x14ac:dyDescent="0.25">
      <c r="A8021" s="22">
        <v>43464</v>
      </c>
      <c r="B8021" s="7">
        <v>0.56999999999999995</v>
      </c>
      <c r="C8021" t="s">
        <v>7227</v>
      </c>
      <c r="D8021" t="s">
        <v>7200</v>
      </c>
      <c r="E8021" t="s">
        <v>6035</v>
      </c>
      <c r="F8021" s="8">
        <v>92</v>
      </c>
    </row>
    <row r="8022" spans="1:6" x14ac:dyDescent="0.25">
      <c r="A8022" s="22">
        <v>43464</v>
      </c>
      <c r="B8022" s="7">
        <v>0.27</v>
      </c>
      <c r="C8022" t="s">
        <v>7227</v>
      </c>
      <c r="D8022" t="s">
        <v>7203</v>
      </c>
      <c r="E8022" t="s">
        <v>5586</v>
      </c>
      <c r="F8022" s="8">
        <v>92</v>
      </c>
    </row>
    <row r="8023" spans="1:6" x14ac:dyDescent="0.25">
      <c r="A8023" s="22">
        <v>43533</v>
      </c>
      <c r="B8023" s="7">
        <v>0.22</v>
      </c>
      <c r="C8023" t="s">
        <v>7228</v>
      </c>
      <c r="D8023" t="s">
        <v>7201</v>
      </c>
      <c r="E8023" t="s">
        <v>5763</v>
      </c>
      <c r="F8023" s="8">
        <v>92</v>
      </c>
    </row>
    <row r="8024" spans="1:6" x14ac:dyDescent="0.25">
      <c r="A8024" s="22">
        <v>43499</v>
      </c>
      <c r="B8024" s="7">
        <v>0.83</v>
      </c>
      <c r="C8024" t="s">
        <v>7227</v>
      </c>
      <c r="D8024" t="s">
        <v>7200</v>
      </c>
      <c r="E8024" t="s">
        <v>5023</v>
      </c>
      <c r="F8024" s="8">
        <v>92</v>
      </c>
    </row>
    <row r="8025" spans="1:6" x14ac:dyDescent="0.25">
      <c r="A8025" s="22">
        <v>43443</v>
      </c>
      <c r="B8025" s="7">
        <v>0.28999999999999998</v>
      </c>
      <c r="C8025" t="s">
        <v>7227</v>
      </c>
      <c r="D8025" t="s">
        <v>9</v>
      </c>
      <c r="E8025" t="s">
        <v>5888</v>
      </c>
      <c r="F8025" s="8">
        <v>92</v>
      </c>
    </row>
    <row r="8026" spans="1:6" x14ac:dyDescent="0.25">
      <c r="A8026" s="22">
        <v>43491</v>
      </c>
      <c r="B8026" s="7">
        <v>0.02</v>
      </c>
      <c r="C8026" t="s">
        <v>7228</v>
      </c>
      <c r="D8026" t="s">
        <v>9</v>
      </c>
      <c r="E8026" t="s">
        <v>6740</v>
      </c>
      <c r="F8026" s="8">
        <v>92</v>
      </c>
    </row>
    <row r="8027" spans="1:6" x14ac:dyDescent="0.25">
      <c r="A8027" s="22">
        <v>43512</v>
      </c>
      <c r="B8027" s="7">
        <v>0.36</v>
      </c>
      <c r="C8027" t="s">
        <v>7228</v>
      </c>
      <c r="D8027" t="s">
        <v>7200</v>
      </c>
      <c r="E8027" t="s">
        <v>5129</v>
      </c>
      <c r="F8027" s="8">
        <v>92</v>
      </c>
    </row>
    <row r="8028" spans="1:6" x14ac:dyDescent="0.25">
      <c r="A8028" s="22">
        <v>43485</v>
      </c>
      <c r="B8028" s="7">
        <v>0.88</v>
      </c>
      <c r="C8028" t="s">
        <v>7227</v>
      </c>
      <c r="D8028" t="s">
        <v>7202</v>
      </c>
      <c r="E8028" t="s">
        <v>835</v>
      </c>
      <c r="F8028" s="8">
        <v>92</v>
      </c>
    </row>
    <row r="8029" spans="1:6" x14ac:dyDescent="0.25">
      <c r="A8029" s="22">
        <v>43450</v>
      </c>
      <c r="B8029" s="7">
        <v>0.67</v>
      </c>
      <c r="C8029" t="s">
        <v>7227</v>
      </c>
      <c r="D8029" t="s">
        <v>7203</v>
      </c>
      <c r="E8029" t="s">
        <v>7040</v>
      </c>
      <c r="F8029" s="8">
        <v>92</v>
      </c>
    </row>
    <row r="8030" spans="1:6" x14ac:dyDescent="0.25">
      <c r="A8030" s="22">
        <v>43442</v>
      </c>
      <c r="B8030" s="7">
        <v>0.04</v>
      </c>
      <c r="C8030" t="s">
        <v>7228</v>
      </c>
      <c r="D8030" t="s">
        <v>7200</v>
      </c>
      <c r="E8030" t="s">
        <v>6699</v>
      </c>
      <c r="F8030" s="8">
        <v>92</v>
      </c>
    </row>
    <row r="8031" spans="1:6" x14ac:dyDescent="0.25">
      <c r="A8031" s="22">
        <v>43499</v>
      </c>
      <c r="B8031" s="7">
        <v>0.24</v>
      </c>
      <c r="C8031" t="s">
        <v>7227</v>
      </c>
      <c r="D8031" t="s">
        <v>9</v>
      </c>
      <c r="E8031" t="s">
        <v>6199</v>
      </c>
      <c r="F8031" s="8">
        <v>92</v>
      </c>
    </row>
    <row r="8032" spans="1:6" x14ac:dyDescent="0.25">
      <c r="A8032" s="22">
        <v>43471</v>
      </c>
      <c r="B8032" s="7">
        <v>0.24</v>
      </c>
      <c r="C8032" t="s">
        <v>7227</v>
      </c>
      <c r="D8032" t="s">
        <v>7202</v>
      </c>
      <c r="E8032" t="s">
        <v>5971</v>
      </c>
      <c r="F8032" s="8">
        <v>92</v>
      </c>
    </row>
    <row r="8033" spans="1:6" x14ac:dyDescent="0.25">
      <c r="A8033" s="22">
        <v>43520</v>
      </c>
      <c r="B8033" s="7">
        <v>0.78</v>
      </c>
      <c r="C8033" t="s">
        <v>7227</v>
      </c>
      <c r="D8033" t="s">
        <v>7201</v>
      </c>
      <c r="E8033" t="s">
        <v>6330</v>
      </c>
      <c r="F8033" s="8">
        <v>92</v>
      </c>
    </row>
    <row r="8034" spans="1:6" x14ac:dyDescent="0.25">
      <c r="A8034" s="22">
        <v>43442</v>
      </c>
      <c r="B8034" s="7">
        <v>0.69</v>
      </c>
      <c r="C8034" t="s">
        <v>7228</v>
      </c>
      <c r="D8034" t="s">
        <v>7201</v>
      </c>
      <c r="E8034" t="s">
        <v>5327</v>
      </c>
      <c r="F8034" s="8">
        <v>92</v>
      </c>
    </row>
    <row r="8035" spans="1:6" x14ac:dyDescent="0.25">
      <c r="A8035" s="22">
        <v>43457</v>
      </c>
      <c r="B8035" s="7">
        <v>0.56999999999999995</v>
      </c>
      <c r="C8035" t="s">
        <v>7227</v>
      </c>
      <c r="D8035" t="s">
        <v>9</v>
      </c>
      <c r="E8035" t="s">
        <v>3161</v>
      </c>
      <c r="F8035" s="8">
        <v>92</v>
      </c>
    </row>
    <row r="8036" spans="1:6" x14ac:dyDescent="0.25">
      <c r="A8036" s="22">
        <v>43457</v>
      </c>
      <c r="B8036" s="7">
        <v>0.76</v>
      </c>
      <c r="C8036" t="s">
        <v>7227</v>
      </c>
      <c r="D8036" t="s">
        <v>7203</v>
      </c>
      <c r="E8036" t="s">
        <v>6197</v>
      </c>
      <c r="F8036" s="8">
        <v>92</v>
      </c>
    </row>
    <row r="8037" spans="1:6" x14ac:dyDescent="0.25">
      <c r="A8037" s="22">
        <v>43478</v>
      </c>
      <c r="B8037" s="7">
        <v>0.72</v>
      </c>
      <c r="C8037" t="s">
        <v>7227</v>
      </c>
      <c r="D8037" t="s">
        <v>7202</v>
      </c>
      <c r="E8037" t="s">
        <v>1415</v>
      </c>
      <c r="F8037" s="8">
        <v>92</v>
      </c>
    </row>
    <row r="8038" spans="1:6" x14ac:dyDescent="0.25">
      <c r="A8038" s="22">
        <v>43513</v>
      </c>
      <c r="B8038" s="7">
        <v>0.35</v>
      </c>
      <c r="C8038" t="s">
        <v>7227</v>
      </c>
      <c r="D8038" t="s">
        <v>9</v>
      </c>
      <c r="E8038" t="s">
        <v>2554</v>
      </c>
      <c r="F8038" s="8">
        <v>92</v>
      </c>
    </row>
    <row r="8039" spans="1:6" x14ac:dyDescent="0.25">
      <c r="A8039" s="22">
        <v>43442</v>
      </c>
      <c r="B8039" s="7">
        <v>0.51</v>
      </c>
      <c r="C8039" t="s">
        <v>7228</v>
      </c>
      <c r="D8039" t="s">
        <v>7201</v>
      </c>
      <c r="E8039" t="s">
        <v>6379</v>
      </c>
      <c r="F8039" s="8">
        <v>92</v>
      </c>
    </row>
    <row r="8040" spans="1:6" x14ac:dyDescent="0.25">
      <c r="A8040" s="22">
        <v>43470</v>
      </c>
      <c r="B8040" s="7">
        <v>0.53</v>
      </c>
      <c r="C8040" t="s">
        <v>7228</v>
      </c>
      <c r="D8040" t="s">
        <v>9</v>
      </c>
      <c r="E8040" t="s">
        <v>6874</v>
      </c>
      <c r="F8040" s="8">
        <v>92</v>
      </c>
    </row>
    <row r="8041" spans="1:6" x14ac:dyDescent="0.25">
      <c r="A8041" s="22">
        <v>43464</v>
      </c>
      <c r="B8041" s="7">
        <v>0.87</v>
      </c>
      <c r="C8041" t="s">
        <v>7227</v>
      </c>
      <c r="D8041" t="s">
        <v>7201</v>
      </c>
      <c r="E8041" t="s">
        <v>746</v>
      </c>
      <c r="F8041" s="8">
        <v>92</v>
      </c>
    </row>
    <row r="8042" spans="1:6" x14ac:dyDescent="0.25">
      <c r="A8042" s="22">
        <v>43541</v>
      </c>
      <c r="B8042" s="7">
        <v>0.08</v>
      </c>
      <c r="C8042" t="s">
        <v>7227</v>
      </c>
      <c r="D8042" t="s">
        <v>9</v>
      </c>
      <c r="E8042" t="s">
        <v>7089</v>
      </c>
      <c r="F8042" s="8">
        <v>92</v>
      </c>
    </row>
    <row r="8043" spans="1:6" x14ac:dyDescent="0.25">
      <c r="A8043" s="22">
        <v>43534</v>
      </c>
      <c r="B8043" s="7">
        <v>0.86</v>
      </c>
      <c r="C8043" t="s">
        <v>7227</v>
      </c>
      <c r="D8043" t="s">
        <v>7201</v>
      </c>
      <c r="E8043" t="s">
        <v>5731</v>
      </c>
      <c r="F8043" s="8">
        <v>92</v>
      </c>
    </row>
    <row r="8044" spans="1:6" x14ac:dyDescent="0.25">
      <c r="A8044" s="22">
        <v>43491</v>
      </c>
      <c r="B8044" s="7">
        <v>0.54</v>
      </c>
      <c r="C8044" t="s">
        <v>7228</v>
      </c>
      <c r="D8044" t="s">
        <v>9</v>
      </c>
      <c r="E8044" t="s">
        <v>5322</v>
      </c>
      <c r="F8044" s="8">
        <v>92</v>
      </c>
    </row>
    <row r="8045" spans="1:6" x14ac:dyDescent="0.25">
      <c r="A8045" s="22">
        <v>43428</v>
      </c>
      <c r="B8045" s="7">
        <v>0.3</v>
      </c>
      <c r="C8045" t="s">
        <v>7228</v>
      </c>
      <c r="D8045" t="s">
        <v>9</v>
      </c>
      <c r="E8045" t="s">
        <v>6253</v>
      </c>
      <c r="F8045" s="8">
        <v>92</v>
      </c>
    </row>
    <row r="8046" spans="1:6" x14ac:dyDescent="0.25">
      <c r="A8046" s="22">
        <v>43436</v>
      </c>
      <c r="B8046" s="7">
        <v>0.31</v>
      </c>
      <c r="C8046" t="s">
        <v>7227</v>
      </c>
      <c r="D8046" t="s">
        <v>7200</v>
      </c>
      <c r="E8046" t="s">
        <v>7178</v>
      </c>
      <c r="F8046" s="8">
        <v>92</v>
      </c>
    </row>
    <row r="8047" spans="1:6" x14ac:dyDescent="0.25">
      <c r="A8047" s="22">
        <v>43464</v>
      </c>
      <c r="B8047" s="7">
        <v>0.38</v>
      </c>
      <c r="C8047" t="s">
        <v>7227</v>
      </c>
      <c r="D8047" t="s">
        <v>9</v>
      </c>
      <c r="E8047" t="s">
        <v>6598</v>
      </c>
      <c r="F8047" s="8">
        <v>92</v>
      </c>
    </row>
    <row r="8048" spans="1:6" x14ac:dyDescent="0.25">
      <c r="A8048" s="22">
        <v>43533</v>
      </c>
      <c r="B8048" s="7">
        <v>0.57999999999999996</v>
      </c>
      <c r="C8048" t="s">
        <v>7228</v>
      </c>
      <c r="D8048" t="s">
        <v>9</v>
      </c>
      <c r="E8048" t="s">
        <v>6959</v>
      </c>
      <c r="F8048" s="8">
        <v>92</v>
      </c>
    </row>
    <row r="8049" spans="1:6" x14ac:dyDescent="0.25">
      <c r="A8049" s="22">
        <v>43464</v>
      </c>
      <c r="B8049" s="7">
        <v>0.69</v>
      </c>
      <c r="C8049" t="s">
        <v>7227</v>
      </c>
      <c r="D8049" t="s">
        <v>7200</v>
      </c>
      <c r="E8049" t="s">
        <v>5717</v>
      </c>
      <c r="F8049" s="8">
        <v>92</v>
      </c>
    </row>
    <row r="8050" spans="1:6" x14ac:dyDescent="0.25">
      <c r="A8050" s="22">
        <v>43456</v>
      </c>
      <c r="B8050" s="7">
        <v>0.84</v>
      </c>
      <c r="C8050" t="s">
        <v>7228</v>
      </c>
      <c r="D8050" t="s">
        <v>9</v>
      </c>
      <c r="E8050" t="s">
        <v>5126</v>
      </c>
      <c r="F8050" s="8">
        <v>92</v>
      </c>
    </row>
    <row r="8051" spans="1:6" x14ac:dyDescent="0.25">
      <c r="A8051" s="22">
        <v>43457</v>
      </c>
      <c r="B8051" s="7">
        <v>0.67</v>
      </c>
      <c r="C8051" t="s">
        <v>7227</v>
      </c>
      <c r="D8051" t="s">
        <v>9</v>
      </c>
      <c r="E8051" t="s">
        <v>5356</v>
      </c>
      <c r="F8051" s="8">
        <v>92</v>
      </c>
    </row>
    <row r="8052" spans="1:6" x14ac:dyDescent="0.25">
      <c r="A8052" s="22">
        <v>43463</v>
      </c>
      <c r="B8052" s="7">
        <v>0.13</v>
      </c>
      <c r="C8052" t="s">
        <v>7228</v>
      </c>
      <c r="D8052" t="s">
        <v>9</v>
      </c>
      <c r="E8052" t="s">
        <v>5605</v>
      </c>
      <c r="F8052" s="8">
        <v>92</v>
      </c>
    </row>
    <row r="8053" spans="1:6" x14ac:dyDescent="0.25">
      <c r="A8053" s="22">
        <v>43499</v>
      </c>
      <c r="B8053" s="7">
        <v>0.39</v>
      </c>
      <c r="C8053" t="s">
        <v>7227</v>
      </c>
      <c r="D8053" t="s">
        <v>9</v>
      </c>
      <c r="E8053" t="s">
        <v>5282</v>
      </c>
      <c r="F8053" s="8">
        <v>92</v>
      </c>
    </row>
    <row r="8054" spans="1:6" x14ac:dyDescent="0.25">
      <c r="A8054" s="22">
        <v>43541</v>
      </c>
      <c r="B8054" s="7">
        <v>0.3</v>
      </c>
      <c r="C8054" t="s">
        <v>7227</v>
      </c>
      <c r="D8054" t="s">
        <v>7200</v>
      </c>
      <c r="E8054" t="s">
        <v>6314</v>
      </c>
      <c r="F8054" s="8">
        <v>92</v>
      </c>
    </row>
    <row r="8055" spans="1:6" x14ac:dyDescent="0.25">
      <c r="A8055" s="22">
        <v>43541</v>
      </c>
      <c r="B8055" s="7">
        <v>0.81</v>
      </c>
      <c r="C8055" t="s">
        <v>7227</v>
      </c>
      <c r="D8055" t="s">
        <v>9</v>
      </c>
      <c r="E8055" t="s">
        <v>3730</v>
      </c>
      <c r="F8055" s="8">
        <v>92</v>
      </c>
    </row>
    <row r="8056" spans="1:6" x14ac:dyDescent="0.25">
      <c r="A8056" s="22">
        <v>43498</v>
      </c>
      <c r="B8056" s="7">
        <v>0.46</v>
      </c>
      <c r="C8056" t="s">
        <v>7228</v>
      </c>
      <c r="D8056" t="s">
        <v>9</v>
      </c>
      <c r="E8056" t="s">
        <v>7036</v>
      </c>
      <c r="F8056" s="8">
        <v>92</v>
      </c>
    </row>
    <row r="8057" spans="1:6" x14ac:dyDescent="0.25">
      <c r="A8057" s="22">
        <v>43435</v>
      </c>
      <c r="B8057" s="7">
        <v>0.9</v>
      </c>
      <c r="C8057" t="s">
        <v>7228</v>
      </c>
      <c r="D8057" t="s">
        <v>7201</v>
      </c>
      <c r="E8057" t="s">
        <v>5889</v>
      </c>
      <c r="F8057" s="8">
        <v>92</v>
      </c>
    </row>
    <row r="8058" spans="1:6" x14ac:dyDescent="0.25">
      <c r="A8058" s="22">
        <v>43471</v>
      </c>
      <c r="B8058" s="7">
        <v>0.17</v>
      </c>
      <c r="C8058" t="s">
        <v>7227</v>
      </c>
      <c r="D8058" t="s">
        <v>9</v>
      </c>
      <c r="E8058" t="s">
        <v>2274</v>
      </c>
      <c r="F8058" s="8">
        <v>92</v>
      </c>
    </row>
    <row r="8059" spans="1:6" x14ac:dyDescent="0.25">
      <c r="A8059" s="22">
        <v>43442</v>
      </c>
      <c r="B8059" s="7">
        <v>0.74</v>
      </c>
      <c r="C8059" t="s">
        <v>7228</v>
      </c>
      <c r="D8059" t="s">
        <v>7202</v>
      </c>
      <c r="E8059" t="s">
        <v>5577</v>
      </c>
      <c r="F8059" s="8">
        <v>92</v>
      </c>
    </row>
    <row r="8060" spans="1:6" x14ac:dyDescent="0.25">
      <c r="A8060" s="22">
        <v>43470</v>
      </c>
      <c r="B8060" s="7">
        <v>0.86</v>
      </c>
      <c r="C8060" t="s">
        <v>7228</v>
      </c>
      <c r="D8060" t="s">
        <v>9</v>
      </c>
      <c r="E8060" t="s">
        <v>5828</v>
      </c>
      <c r="F8060" s="8">
        <v>92</v>
      </c>
    </row>
    <row r="8061" spans="1:6" x14ac:dyDescent="0.25">
      <c r="A8061" s="22">
        <v>43449</v>
      </c>
      <c r="B8061" s="7">
        <v>0.7</v>
      </c>
      <c r="C8061" t="s">
        <v>7228</v>
      </c>
      <c r="D8061" t="s">
        <v>7200</v>
      </c>
      <c r="E8061" t="s">
        <v>5102</v>
      </c>
      <c r="F8061" s="8">
        <v>92</v>
      </c>
    </row>
    <row r="8062" spans="1:6" x14ac:dyDescent="0.25">
      <c r="A8062" s="22">
        <v>43505</v>
      </c>
      <c r="B8062" s="7">
        <v>0.15</v>
      </c>
      <c r="C8062" t="s">
        <v>7228</v>
      </c>
      <c r="D8062" t="s">
        <v>9</v>
      </c>
      <c r="E8062" t="s">
        <v>2625</v>
      </c>
      <c r="F8062" s="8">
        <v>92</v>
      </c>
    </row>
    <row r="8063" spans="1:6" x14ac:dyDescent="0.25">
      <c r="A8063" s="22">
        <v>43464</v>
      </c>
      <c r="B8063" s="7">
        <v>0.71</v>
      </c>
      <c r="C8063" t="s">
        <v>7227</v>
      </c>
      <c r="D8063" t="s">
        <v>7200</v>
      </c>
      <c r="E8063" t="s">
        <v>114</v>
      </c>
      <c r="F8063" s="8">
        <v>92</v>
      </c>
    </row>
    <row r="8064" spans="1:6" x14ac:dyDescent="0.25">
      <c r="A8064" s="22">
        <v>43513</v>
      </c>
      <c r="B8064" s="7">
        <v>0.89</v>
      </c>
      <c r="C8064" t="s">
        <v>7227</v>
      </c>
      <c r="D8064" t="s">
        <v>7200</v>
      </c>
      <c r="E8064" t="s">
        <v>6617</v>
      </c>
      <c r="F8064" s="8">
        <v>92</v>
      </c>
    </row>
    <row r="8065" spans="1:6" x14ac:dyDescent="0.25">
      <c r="A8065" s="22">
        <v>43470</v>
      </c>
      <c r="B8065" s="7">
        <v>0.26</v>
      </c>
      <c r="C8065" t="s">
        <v>7228</v>
      </c>
      <c r="D8065" t="s">
        <v>7201</v>
      </c>
      <c r="E8065" t="s">
        <v>5485</v>
      </c>
      <c r="F8065" s="8">
        <v>92</v>
      </c>
    </row>
    <row r="8066" spans="1:6" x14ac:dyDescent="0.25">
      <c r="A8066" s="22">
        <v>43456</v>
      </c>
      <c r="B8066" s="7">
        <v>0.55000000000000004</v>
      </c>
      <c r="C8066" t="s">
        <v>7228</v>
      </c>
      <c r="D8066" t="s">
        <v>9</v>
      </c>
      <c r="E8066" t="s">
        <v>6391</v>
      </c>
      <c r="F8066" s="8">
        <v>92</v>
      </c>
    </row>
    <row r="8067" spans="1:6" x14ac:dyDescent="0.25">
      <c r="A8067" s="22">
        <v>43436</v>
      </c>
      <c r="B8067" s="7">
        <v>0.59</v>
      </c>
      <c r="C8067" t="s">
        <v>7227</v>
      </c>
      <c r="D8067" t="s">
        <v>9</v>
      </c>
      <c r="E8067" t="s">
        <v>6699</v>
      </c>
      <c r="F8067" s="8">
        <v>92</v>
      </c>
    </row>
    <row r="8068" spans="1:6" x14ac:dyDescent="0.25">
      <c r="A8068" s="22">
        <v>43478</v>
      </c>
      <c r="B8068" s="7">
        <v>0.89</v>
      </c>
      <c r="C8068" t="s">
        <v>7227</v>
      </c>
      <c r="D8068" t="s">
        <v>9</v>
      </c>
      <c r="E8068" t="s">
        <v>5477</v>
      </c>
      <c r="F8068" s="8">
        <v>92</v>
      </c>
    </row>
    <row r="8069" spans="1:6" x14ac:dyDescent="0.25">
      <c r="A8069" s="22">
        <v>43478</v>
      </c>
      <c r="B8069" s="7">
        <v>0.54</v>
      </c>
      <c r="C8069" t="s">
        <v>7227</v>
      </c>
      <c r="D8069" t="s">
        <v>7203</v>
      </c>
      <c r="E8069" t="s">
        <v>6347</v>
      </c>
      <c r="F8069" s="8">
        <v>92</v>
      </c>
    </row>
    <row r="8070" spans="1:6" x14ac:dyDescent="0.25">
      <c r="A8070" s="22">
        <v>43534</v>
      </c>
      <c r="B8070" s="7">
        <v>0.91</v>
      </c>
      <c r="C8070" t="s">
        <v>7227</v>
      </c>
      <c r="D8070" t="s">
        <v>7200</v>
      </c>
      <c r="E8070" t="s">
        <v>5336</v>
      </c>
      <c r="F8070" s="8">
        <v>92</v>
      </c>
    </row>
    <row r="8071" spans="1:6" x14ac:dyDescent="0.25">
      <c r="A8071" s="22">
        <v>43499</v>
      </c>
      <c r="B8071" s="7">
        <v>0.89</v>
      </c>
      <c r="C8071" t="s">
        <v>7227</v>
      </c>
      <c r="D8071" t="s">
        <v>9</v>
      </c>
      <c r="E8071" t="s">
        <v>5458</v>
      </c>
      <c r="F8071" s="8">
        <v>92</v>
      </c>
    </row>
    <row r="8072" spans="1:6" x14ac:dyDescent="0.25">
      <c r="A8072" s="22">
        <v>43428</v>
      </c>
      <c r="B8072" s="7">
        <v>0.65</v>
      </c>
      <c r="C8072" t="s">
        <v>7228</v>
      </c>
      <c r="D8072" t="s">
        <v>7203</v>
      </c>
      <c r="E8072" t="s">
        <v>3204</v>
      </c>
      <c r="F8072" s="8">
        <v>92</v>
      </c>
    </row>
    <row r="8073" spans="1:6" x14ac:dyDescent="0.25">
      <c r="A8073" s="22">
        <v>43555</v>
      </c>
      <c r="B8073" s="7">
        <v>0.99</v>
      </c>
      <c r="C8073" t="s">
        <v>7227</v>
      </c>
      <c r="D8073" t="s">
        <v>9</v>
      </c>
      <c r="E8073" t="s">
        <v>6952</v>
      </c>
      <c r="F8073" s="8">
        <v>92</v>
      </c>
    </row>
    <row r="8074" spans="1:6" x14ac:dyDescent="0.25">
      <c r="A8074" s="22">
        <v>43555</v>
      </c>
      <c r="B8074" s="7">
        <v>0.24</v>
      </c>
      <c r="C8074" t="s">
        <v>7227</v>
      </c>
      <c r="D8074" t="s">
        <v>9</v>
      </c>
      <c r="E8074" t="s">
        <v>6361</v>
      </c>
      <c r="F8074" s="8">
        <v>92</v>
      </c>
    </row>
    <row r="8075" spans="1:6" x14ac:dyDescent="0.25">
      <c r="A8075" s="22">
        <v>43435</v>
      </c>
      <c r="B8075" s="7">
        <v>0.9</v>
      </c>
      <c r="C8075" t="s">
        <v>7228</v>
      </c>
      <c r="D8075" t="s">
        <v>7201</v>
      </c>
      <c r="E8075" t="s">
        <v>6784</v>
      </c>
      <c r="F8075" s="8">
        <v>92</v>
      </c>
    </row>
    <row r="8076" spans="1:6" x14ac:dyDescent="0.25">
      <c r="A8076" s="22">
        <v>43547</v>
      </c>
      <c r="B8076" s="7">
        <v>0.17</v>
      </c>
      <c r="C8076" t="s">
        <v>7228</v>
      </c>
      <c r="D8076" t="s">
        <v>9</v>
      </c>
      <c r="E8076" t="s">
        <v>835</v>
      </c>
      <c r="F8076" s="8">
        <v>92</v>
      </c>
    </row>
    <row r="8077" spans="1:6" x14ac:dyDescent="0.25">
      <c r="A8077" s="22">
        <v>43554</v>
      </c>
      <c r="B8077" s="7">
        <v>0.79</v>
      </c>
      <c r="C8077" t="s">
        <v>7228</v>
      </c>
      <c r="D8077" t="s">
        <v>7200</v>
      </c>
      <c r="E8077" t="s">
        <v>6234</v>
      </c>
      <c r="F8077" s="8">
        <v>92</v>
      </c>
    </row>
    <row r="8078" spans="1:6" x14ac:dyDescent="0.25">
      <c r="A8078" s="22">
        <v>43491</v>
      </c>
      <c r="B8078" s="7">
        <v>0.02</v>
      </c>
      <c r="C8078" t="s">
        <v>7228</v>
      </c>
      <c r="D8078" t="s">
        <v>9</v>
      </c>
      <c r="E8078" t="s">
        <v>5135</v>
      </c>
      <c r="F8078" s="8">
        <v>92</v>
      </c>
    </row>
    <row r="8079" spans="1:6" x14ac:dyDescent="0.25">
      <c r="A8079" s="22">
        <v>43464</v>
      </c>
      <c r="B8079" s="7">
        <v>0.97</v>
      </c>
      <c r="C8079" t="s">
        <v>7227</v>
      </c>
      <c r="D8079" t="s">
        <v>7200</v>
      </c>
      <c r="E8079" t="s">
        <v>1161</v>
      </c>
      <c r="F8079" s="8">
        <v>92</v>
      </c>
    </row>
    <row r="8080" spans="1:6" x14ac:dyDescent="0.25">
      <c r="A8080" s="22">
        <v>43540</v>
      </c>
      <c r="B8080" s="7">
        <v>0.28999999999999998</v>
      </c>
      <c r="C8080" t="s">
        <v>7228</v>
      </c>
      <c r="D8080" t="s">
        <v>9</v>
      </c>
      <c r="E8080" t="s">
        <v>4881</v>
      </c>
      <c r="F8080" s="8">
        <v>92</v>
      </c>
    </row>
    <row r="8081" spans="1:6" x14ac:dyDescent="0.25">
      <c r="A8081" s="22">
        <v>43435</v>
      </c>
      <c r="B8081" s="7">
        <v>0.65</v>
      </c>
      <c r="C8081" t="s">
        <v>7228</v>
      </c>
      <c r="D8081" t="s">
        <v>7200</v>
      </c>
      <c r="E8081" t="s">
        <v>5717</v>
      </c>
      <c r="F8081" s="8">
        <v>92</v>
      </c>
    </row>
    <row r="8082" spans="1:6" x14ac:dyDescent="0.25">
      <c r="A8082" s="22">
        <v>43540</v>
      </c>
      <c r="B8082" s="7">
        <v>0.56999999999999995</v>
      </c>
      <c r="C8082" t="s">
        <v>7228</v>
      </c>
      <c r="D8082" t="s">
        <v>7201</v>
      </c>
      <c r="E8082" t="s">
        <v>3809</v>
      </c>
      <c r="F8082" s="8">
        <v>92</v>
      </c>
    </row>
    <row r="8083" spans="1:6" x14ac:dyDescent="0.25">
      <c r="A8083" s="22">
        <v>43526</v>
      </c>
      <c r="B8083" s="7">
        <v>0.43</v>
      </c>
      <c r="C8083" t="s">
        <v>7228</v>
      </c>
      <c r="D8083" t="s">
        <v>9</v>
      </c>
      <c r="E8083" t="s">
        <v>6284</v>
      </c>
      <c r="F8083" s="8">
        <v>92</v>
      </c>
    </row>
    <row r="8084" spans="1:6" x14ac:dyDescent="0.25">
      <c r="A8084" s="22">
        <v>43436</v>
      </c>
      <c r="B8084" s="7">
        <v>0.1</v>
      </c>
      <c r="C8084" t="s">
        <v>7227</v>
      </c>
      <c r="D8084" t="s">
        <v>7200</v>
      </c>
      <c r="E8084" t="s">
        <v>6589</v>
      </c>
      <c r="F8084" s="8">
        <v>92</v>
      </c>
    </row>
    <row r="8085" spans="1:6" x14ac:dyDescent="0.25">
      <c r="A8085" s="22">
        <v>43435</v>
      </c>
      <c r="B8085" s="7">
        <v>0.87</v>
      </c>
      <c r="C8085" t="s">
        <v>7228</v>
      </c>
      <c r="D8085" t="s">
        <v>7203</v>
      </c>
      <c r="E8085" t="s">
        <v>376</v>
      </c>
      <c r="F8085" s="8">
        <v>92</v>
      </c>
    </row>
    <row r="8086" spans="1:6" x14ac:dyDescent="0.25">
      <c r="A8086" s="22">
        <v>43548</v>
      </c>
      <c r="B8086" s="7">
        <v>0.48</v>
      </c>
      <c r="C8086" t="s">
        <v>7227</v>
      </c>
      <c r="D8086" t="s">
        <v>7202</v>
      </c>
      <c r="E8086" t="s">
        <v>5664</v>
      </c>
      <c r="F8086" s="8">
        <v>92</v>
      </c>
    </row>
    <row r="8087" spans="1:6" x14ac:dyDescent="0.25">
      <c r="A8087" s="22">
        <v>43520</v>
      </c>
      <c r="B8087" s="7">
        <v>0.69</v>
      </c>
      <c r="C8087" t="s">
        <v>7227</v>
      </c>
      <c r="D8087" t="s">
        <v>7200</v>
      </c>
      <c r="E8087" t="s">
        <v>6695</v>
      </c>
      <c r="F8087" s="8">
        <v>92</v>
      </c>
    </row>
    <row r="8088" spans="1:6" x14ac:dyDescent="0.25">
      <c r="A8088" s="22">
        <v>43449</v>
      </c>
      <c r="B8088" s="7">
        <v>0.34</v>
      </c>
      <c r="C8088" t="s">
        <v>7228</v>
      </c>
      <c r="D8088" t="s">
        <v>7201</v>
      </c>
      <c r="E8088" t="s">
        <v>2550</v>
      </c>
      <c r="F8088" s="8">
        <v>92</v>
      </c>
    </row>
    <row r="8089" spans="1:6" x14ac:dyDescent="0.25">
      <c r="A8089" s="22">
        <v>43540</v>
      </c>
      <c r="B8089" s="7">
        <v>0.35</v>
      </c>
      <c r="C8089" t="s">
        <v>7228</v>
      </c>
      <c r="D8089" t="s">
        <v>9</v>
      </c>
      <c r="E8089" t="s">
        <v>6326</v>
      </c>
      <c r="F8089" s="8">
        <v>92</v>
      </c>
    </row>
    <row r="8090" spans="1:6" x14ac:dyDescent="0.25">
      <c r="A8090" s="22">
        <v>43470</v>
      </c>
      <c r="B8090" s="7">
        <v>0.02</v>
      </c>
      <c r="C8090" t="s">
        <v>7228</v>
      </c>
      <c r="D8090" t="s">
        <v>7202</v>
      </c>
      <c r="E8090" t="s">
        <v>6826</v>
      </c>
      <c r="F8090" s="8">
        <v>92</v>
      </c>
    </row>
    <row r="8091" spans="1:6" x14ac:dyDescent="0.25">
      <c r="A8091" s="22">
        <v>43471</v>
      </c>
      <c r="B8091" s="7">
        <v>0.08</v>
      </c>
      <c r="C8091" t="s">
        <v>7227</v>
      </c>
      <c r="D8091" t="s">
        <v>7202</v>
      </c>
      <c r="E8091" t="s">
        <v>5065</v>
      </c>
      <c r="F8091" s="8">
        <v>92</v>
      </c>
    </row>
    <row r="8092" spans="1:6" x14ac:dyDescent="0.25">
      <c r="A8092" s="22">
        <v>43520</v>
      </c>
      <c r="B8092" s="7">
        <v>0.13</v>
      </c>
      <c r="C8092" t="s">
        <v>7227</v>
      </c>
      <c r="D8092" t="s">
        <v>7201</v>
      </c>
      <c r="E8092" t="s">
        <v>7022</v>
      </c>
      <c r="F8092" s="8">
        <v>92</v>
      </c>
    </row>
    <row r="8093" spans="1:6" x14ac:dyDescent="0.25">
      <c r="A8093" s="22">
        <v>43534</v>
      </c>
      <c r="B8093" s="7">
        <v>0.73</v>
      </c>
      <c r="C8093" t="s">
        <v>7227</v>
      </c>
      <c r="D8093" t="s">
        <v>7201</v>
      </c>
      <c r="E8093" t="s">
        <v>5169</v>
      </c>
      <c r="F8093" s="8">
        <v>92</v>
      </c>
    </row>
    <row r="8094" spans="1:6" x14ac:dyDescent="0.25">
      <c r="A8094" s="22">
        <v>43450</v>
      </c>
      <c r="B8094" s="7">
        <v>0.56999999999999995</v>
      </c>
      <c r="C8094" t="s">
        <v>7227</v>
      </c>
      <c r="D8094" t="s">
        <v>9</v>
      </c>
      <c r="E8094" t="s">
        <v>6468</v>
      </c>
      <c r="F8094" s="8">
        <v>92</v>
      </c>
    </row>
    <row r="8095" spans="1:6" x14ac:dyDescent="0.25">
      <c r="A8095" s="22">
        <v>43519</v>
      </c>
      <c r="B8095" s="7">
        <v>0.79</v>
      </c>
      <c r="C8095" t="s">
        <v>7228</v>
      </c>
      <c r="D8095" t="s">
        <v>7201</v>
      </c>
      <c r="E8095" t="s">
        <v>5041</v>
      </c>
      <c r="F8095" s="8">
        <v>92</v>
      </c>
    </row>
    <row r="8096" spans="1:6" x14ac:dyDescent="0.25">
      <c r="A8096" s="22">
        <v>43471</v>
      </c>
      <c r="B8096" s="7">
        <v>0.96</v>
      </c>
      <c r="C8096" t="s">
        <v>7227</v>
      </c>
      <c r="D8096" t="s">
        <v>7202</v>
      </c>
      <c r="E8096" t="s">
        <v>5740</v>
      </c>
      <c r="F8096" s="8">
        <v>92</v>
      </c>
    </row>
    <row r="8097" spans="1:6" x14ac:dyDescent="0.25">
      <c r="A8097" s="22">
        <v>43526</v>
      </c>
      <c r="B8097" s="7">
        <v>0.9</v>
      </c>
      <c r="C8097" t="s">
        <v>7228</v>
      </c>
      <c r="D8097" t="s">
        <v>7200</v>
      </c>
      <c r="E8097" t="s">
        <v>1469</v>
      </c>
      <c r="F8097" s="8">
        <v>92</v>
      </c>
    </row>
    <row r="8098" spans="1:6" x14ac:dyDescent="0.25">
      <c r="A8098" s="22">
        <v>43422</v>
      </c>
      <c r="B8098" s="7">
        <v>0.81</v>
      </c>
      <c r="C8098" t="s">
        <v>7227</v>
      </c>
      <c r="D8098" t="s">
        <v>7201</v>
      </c>
      <c r="E8098" t="s">
        <v>5378</v>
      </c>
      <c r="F8098" s="8">
        <v>92</v>
      </c>
    </row>
    <row r="8099" spans="1:6" x14ac:dyDescent="0.25">
      <c r="A8099" s="22">
        <v>43499</v>
      </c>
      <c r="B8099" s="7">
        <v>0.56999999999999995</v>
      </c>
      <c r="C8099" t="s">
        <v>7227</v>
      </c>
      <c r="D8099" t="s">
        <v>9</v>
      </c>
      <c r="E8099" t="s">
        <v>5492</v>
      </c>
      <c r="F8099" s="8">
        <v>92</v>
      </c>
    </row>
    <row r="8100" spans="1:6" x14ac:dyDescent="0.25">
      <c r="A8100" s="22">
        <v>43478</v>
      </c>
      <c r="B8100" s="7">
        <v>0.84</v>
      </c>
      <c r="C8100" t="s">
        <v>7227</v>
      </c>
      <c r="D8100" t="s">
        <v>9</v>
      </c>
      <c r="E8100" t="s">
        <v>3607</v>
      </c>
      <c r="F8100" s="8">
        <v>92</v>
      </c>
    </row>
    <row r="8101" spans="1:6" x14ac:dyDescent="0.25">
      <c r="A8101" s="22">
        <v>43443</v>
      </c>
      <c r="B8101" s="7">
        <v>0.65</v>
      </c>
      <c r="C8101" t="s">
        <v>7227</v>
      </c>
      <c r="D8101" t="s">
        <v>7200</v>
      </c>
      <c r="E8101" t="s">
        <v>5902</v>
      </c>
      <c r="F8101" s="8">
        <v>92</v>
      </c>
    </row>
    <row r="8102" spans="1:6" x14ac:dyDescent="0.25">
      <c r="A8102" s="22">
        <v>43547</v>
      </c>
      <c r="B8102" s="7">
        <v>0.99</v>
      </c>
      <c r="C8102" t="s">
        <v>7228</v>
      </c>
      <c r="D8102" t="s">
        <v>7201</v>
      </c>
      <c r="E8102" t="s">
        <v>5970</v>
      </c>
      <c r="F8102" s="8">
        <v>92</v>
      </c>
    </row>
    <row r="8103" spans="1:6" x14ac:dyDescent="0.25">
      <c r="A8103" s="22">
        <v>43464</v>
      </c>
      <c r="B8103" s="7">
        <v>0.68</v>
      </c>
      <c r="C8103" t="s">
        <v>7227</v>
      </c>
      <c r="D8103" t="s">
        <v>9</v>
      </c>
      <c r="E8103" t="s">
        <v>6462</v>
      </c>
      <c r="F8103" s="8">
        <v>92</v>
      </c>
    </row>
    <row r="8104" spans="1:6" x14ac:dyDescent="0.25">
      <c r="A8104" s="22">
        <v>43422</v>
      </c>
      <c r="B8104" s="7">
        <v>0.41</v>
      </c>
      <c r="C8104" t="s">
        <v>7227</v>
      </c>
      <c r="D8104" t="s">
        <v>7200</v>
      </c>
      <c r="E8104" t="s">
        <v>2188</v>
      </c>
      <c r="F8104" s="8">
        <v>92</v>
      </c>
    </row>
    <row r="8105" spans="1:6" x14ac:dyDescent="0.25">
      <c r="A8105" s="22">
        <v>43534</v>
      </c>
      <c r="B8105" s="7">
        <v>0.95</v>
      </c>
      <c r="C8105" t="s">
        <v>7227</v>
      </c>
      <c r="D8105" t="s">
        <v>9</v>
      </c>
      <c r="E8105" t="s">
        <v>5286</v>
      </c>
      <c r="F8105" s="8">
        <v>92</v>
      </c>
    </row>
    <row r="8106" spans="1:6" x14ac:dyDescent="0.25">
      <c r="A8106" s="22">
        <v>43443</v>
      </c>
      <c r="B8106" s="7">
        <v>0.16</v>
      </c>
      <c r="C8106" t="s">
        <v>7227</v>
      </c>
      <c r="D8106" t="s">
        <v>9</v>
      </c>
      <c r="E8106" t="s">
        <v>6982</v>
      </c>
      <c r="F8106" s="8">
        <v>92</v>
      </c>
    </row>
    <row r="8107" spans="1:6" x14ac:dyDescent="0.25">
      <c r="A8107" s="22">
        <v>43555</v>
      </c>
      <c r="B8107" s="7">
        <v>0.27</v>
      </c>
      <c r="C8107" t="s">
        <v>7227</v>
      </c>
      <c r="D8107" t="s">
        <v>9</v>
      </c>
      <c r="E8107" t="s">
        <v>6328</v>
      </c>
      <c r="F8107" s="8">
        <v>92</v>
      </c>
    </row>
    <row r="8108" spans="1:6" x14ac:dyDescent="0.25">
      <c r="A8108" s="22">
        <v>43457</v>
      </c>
      <c r="B8108" s="7">
        <v>0.77</v>
      </c>
      <c r="C8108" t="s">
        <v>7227</v>
      </c>
      <c r="D8108" t="s">
        <v>7201</v>
      </c>
      <c r="E8108" t="s">
        <v>3696</v>
      </c>
      <c r="F8108" s="8">
        <v>92</v>
      </c>
    </row>
    <row r="8109" spans="1:6" x14ac:dyDescent="0.25">
      <c r="A8109" s="22">
        <v>43436</v>
      </c>
      <c r="B8109" s="7">
        <v>0.85</v>
      </c>
      <c r="C8109" t="s">
        <v>7227</v>
      </c>
      <c r="D8109" t="s">
        <v>7201</v>
      </c>
      <c r="E8109" t="s">
        <v>5690</v>
      </c>
      <c r="F8109" s="8">
        <v>92</v>
      </c>
    </row>
    <row r="8110" spans="1:6" x14ac:dyDescent="0.25">
      <c r="A8110" s="22">
        <v>43457</v>
      </c>
      <c r="B8110" s="7">
        <v>0.79</v>
      </c>
      <c r="C8110" t="s">
        <v>7227</v>
      </c>
      <c r="D8110" t="s">
        <v>9</v>
      </c>
      <c r="E8110" t="s">
        <v>3885</v>
      </c>
      <c r="F8110" s="8">
        <v>92</v>
      </c>
    </row>
    <row r="8111" spans="1:6" x14ac:dyDescent="0.25">
      <c r="A8111" s="22">
        <v>43526</v>
      </c>
      <c r="B8111" s="7">
        <v>0.61</v>
      </c>
      <c r="C8111" t="s">
        <v>7228</v>
      </c>
      <c r="D8111" t="s">
        <v>7201</v>
      </c>
      <c r="E8111" t="s">
        <v>5037</v>
      </c>
      <c r="F8111" s="8">
        <v>92</v>
      </c>
    </row>
    <row r="8112" spans="1:6" x14ac:dyDescent="0.25">
      <c r="A8112" s="22">
        <v>43470</v>
      </c>
      <c r="B8112" s="7">
        <v>0.1</v>
      </c>
      <c r="C8112" t="s">
        <v>7228</v>
      </c>
      <c r="D8112" t="s">
        <v>7200</v>
      </c>
      <c r="E8112" t="s">
        <v>6559</v>
      </c>
      <c r="F8112" s="8">
        <v>92</v>
      </c>
    </row>
    <row r="8113" spans="1:6" x14ac:dyDescent="0.25">
      <c r="A8113" s="22">
        <v>43429</v>
      </c>
      <c r="B8113" s="7">
        <v>0.13</v>
      </c>
      <c r="C8113" t="s">
        <v>7227</v>
      </c>
      <c r="D8113" t="s">
        <v>9</v>
      </c>
      <c r="E8113" t="s">
        <v>2497</v>
      </c>
      <c r="F8113" s="8">
        <v>92</v>
      </c>
    </row>
    <row r="8114" spans="1:6" x14ac:dyDescent="0.25">
      <c r="A8114" s="22">
        <v>43512</v>
      </c>
      <c r="B8114" s="7">
        <v>0.88</v>
      </c>
      <c r="C8114" t="s">
        <v>7228</v>
      </c>
      <c r="D8114" t="s">
        <v>7200</v>
      </c>
      <c r="E8114" t="s">
        <v>7146</v>
      </c>
      <c r="F8114" s="8">
        <v>92</v>
      </c>
    </row>
    <row r="8115" spans="1:6" x14ac:dyDescent="0.25">
      <c r="A8115" s="22">
        <v>43456</v>
      </c>
      <c r="B8115" s="7">
        <v>0.49</v>
      </c>
      <c r="C8115" t="s">
        <v>7228</v>
      </c>
      <c r="D8115" t="s">
        <v>7201</v>
      </c>
      <c r="E8115" t="s">
        <v>6971</v>
      </c>
      <c r="F8115" s="8">
        <v>92</v>
      </c>
    </row>
    <row r="8116" spans="1:6" x14ac:dyDescent="0.25">
      <c r="A8116" s="22">
        <v>43484</v>
      </c>
      <c r="B8116" s="7">
        <v>0.25</v>
      </c>
      <c r="C8116" t="s">
        <v>7228</v>
      </c>
      <c r="D8116" t="s">
        <v>7201</v>
      </c>
      <c r="E8116" t="s">
        <v>7182</v>
      </c>
      <c r="F8116" s="8">
        <v>92</v>
      </c>
    </row>
    <row r="8117" spans="1:6" x14ac:dyDescent="0.25">
      <c r="A8117" s="22">
        <v>43478</v>
      </c>
      <c r="B8117" s="7">
        <v>0.5</v>
      </c>
      <c r="C8117" t="s">
        <v>7227</v>
      </c>
      <c r="D8117" t="s">
        <v>7201</v>
      </c>
      <c r="E8117" t="s">
        <v>88</v>
      </c>
      <c r="F8117" s="8">
        <v>92</v>
      </c>
    </row>
    <row r="8118" spans="1:6" x14ac:dyDescent="0.25">
      <c r="A8118" s="22">
        <v>43450</v>
      </c>
      <c r="B8118" s="7">
        <v>0.98</v>
      </c>
      <c r="C8118" t="s">
        <v>7227</v>
      </c>
      <c r="D8118" t="s">
        <v>7201</v>
      </c>
      <c r="E8118" t="s">
        <v>6371</v>
      </c>
      <c r="F8118" s="8">
        <v>92</v>
      </c>
    </row>
    <row r="8119" spans="1:6" x14ac:dyDescent="0.25">
      <c r="A8119" s="22">
        <v>43477</v>
      </c>
      <c r="B8119" s="7">
        <v>0.62</v>
      </c>
      <c r="C8119" t="s">
        <v>7228</v>
      </c>
      <c r="D8119" t="s">
        <v>9</v>
      </c>
      <c r="E8119" t="s">
        <v>5373</v>
      </c>
      <c r="F8119" s="8">
        <v>92</v>
      </c>
    </row>
    <row r="8120" spans="1:6" x14ac:dyDescent="0.25">
      <c r="A8120" s="22">
        <v>43449</v>
      </c>
      <c r="B8120" s="7">
        <v>0.25</v>
      </c>
      <c r="C8120" t="s">
        <v>7228</v>
      </c>
      <c r="D8120" t="s">
        <v>7202</v>
      </c>
      <c r="E8120" t="s">
        <v>5947</v>
      </c>
      <c r="F8120" s="8">
        <v>92</v>
      </c>
    </row>
    <row r="8121" spans="1:6" x14ac:dyDescent="0.25">
      <c r="A8121" s="22">
        <v>43541</v>
      </c>
      <c r="B8121" s="7">
        <v>0.36</v>
      </c>
      <c r="C8121" t="s">
        <v>7227</v>
      </c>
      <c r="D8121" t="s">
        <v>9</v>
      </c>
      <c r="E8121" t="s">
        <v>5219</v>
      </c>
      <c r="F8121" s="8">
        <v>92</v>
      </c>
    </row>
    <row r="8122" spans="1:6" x14ac:dyDescent="0.25">
      <c r="A8122" s="22">
        <v>43457</v>
      </c>
      <c r="B8122" s="7">
        <v>0.48</v>
      </c>
      <c r="C8122" t="s">
        <v>7227</v>
      </c>
      <c r="D8122" t="s">
        <v>9</v>
      </c>
      <c r="E8122" t="s">
        <v>6317</v>
      </c>
      <c r="F8122" s="8">
        <v>92</v>
      </c>
    </row>
    <row r="8123" spans="1:6" x14ac:dyDescent="0.25">
      <c r="A8123" s="22">
        <v>43499</v>
      </c>
      <c r="B8123" s="7">
        <v>0.26</v>
      </c>
      <c r="C8123" t="s">
        <v>7227</v>
      </c>
      <c r="D8123" t="s">
        <v>7203</v>
      </c>
      <c r="E8123" t="s">
        <v>5762</v>
      </c>
      <c r="F8123" s="8">
        <v>92</v>
      </c>
    </row>
    <row r="8124" spans="1:6" x14ac:dyDescent="0.25">
      <c r="A8124" s="22">
        <v>43527</v>
      </c>
      <c r="B8124" s="7">
        <v>0.26</v>
      </c>
      <c r="C8124" t="s">
        <v>7227</v>
      </c>
      <c r="D8124" t="s">
        <v>7203</v>
      </c>
      <c r="E8124" t="s">
        <v>6224</v>
      </c>
      <c r="F8124" s="8">
        <v>92</v>
      </c>
    </row>
    <row r="8125" spans="1:6" x14ac:dyDescent="0.25">
      <c r="A8125" s="22">
        <v>43463</v>
      </c>
      <c r="B8125" s="7">
        <v>0.42</v>
      </c>
      <c r="C8125" t="s">
        <v>7228</v>
      </c>
      <c r="D8125" t="s">
        <v>7200</v>
      </c>
      <c r="E8125" t="s">
        <v>5544</v>
      </c>
      <c r="F8125" s="8">
        <v>92</v>
      </c>
    </row>
    <row r="8126" spans="1:6" x14ac:dyDescent="0.25">
      <c r="A8126" s="22">
        <v>43485</v>
      </c>
      <c r="B8126" s="7">
        <v>0.93</v>
      </c>
      <c r="C8126" t="s">
        <v>7227</v>
      </c>
      <c r="D8126" t="s">
        <v>9</v>
      </c>
      <c r="E8126" t="s">
        <v>6759</v>
      </c>
      <c r="F8126" s="8">
        <v>92</v>
      </c>
    </row>
    <row r="8127" spans="1:6" x14ac:dyDescent="0.25">
      <c r="A8127" s="22">
        <v>43485</v>
      </c>
      <c r="B8127" s="7">
        <v>0.44</v>
      </c>
      <c r="C8127" t="s">
        <v>7227</v>
      </c>
      <c r="D8127" t="s">
        <v>7200</v>
      </c>
      <c r="E8127" t="s">
        <v>6979</v>
      </c>
      <c r="F8127" s="8">
        <v>92</v>
      </c>
    </row>
    <row r="8128" spans="1:6" x14ac:dyDescent="0.25">
      <c r="A8128" s="22">
        <v>43464</v>
      </c>
      <c r="B8128" s="7">
        <v>0.65</v>
      </c>
      <c r="C8128" t="s">
        <v>7227</v>
      </c>
      <c r="D8128" t="s">
        <v>7201</v>
      </c>
      <c r="E8128" t="s">
        <v>6372</v>
      </c>
      <c r="F8128" s="8">
        <v>92</v>
      </c>
    </row>
    <row r="8129" spans="1:6" x14ac:dyDescent="0.25">
      <c r="A8129" s="22">
        <v>43477</v>
      </c>
      <c r="B8129" s="7">
        <v>0.49</v>
      </c>
      <c r="C8129" t="s">
        <v>7228</v>
      </c>
      <c r="D8129" t="s">
        <v>9</v>
      </c>
      <c r="E8129" t="s">
        <v>5466</v>
      </c>
      <c r="F8129" s="8">
        <v>92</v>
      </c>
    </row>
    <row r="8130" spans="1:6" x14ac:dyDescent="0.25">
      <c r="A8130" s="22">
        <v>43547</v>
      </c>
      <c r="B8130" s="7">
        <v>7.0000000000000007E-2</v>
      </c>
      <c r="C8130" t="s">
        <v>7228</v>
      </c>
      <c r="D8130" t="s">
        <v>7202</v>
      </c>
      <c r="E8130" t="s">
        <v>3163</v>
      </c>
      <c r="F8130" s="8">
        <v>92</v>
      </c>
    </row>
    <row r="8131" spans="1:6" x14ac:dyDescent="0.25">
      <c r="A8131" s="22">
        <v>43499</v>
      </c>
      <c r="B8131" s="7">
        <v>0.66</v>
      </c>
      <c r="C8131" t="s">
        <v>7227</v>
      </c>
      <c r="D8131" t="s">
        <v>7202</v>
      </c>
      <c r="E8131" t="s">
        <v>6632</v>
      </c>
      <c r="F8131" s="8">
        <v>92</v>
      </c>
    </row>
    <row r="8132" spans="1:6" x14ac:dyDescent="0.25">
      <c r="A8132" s="22">
        <v>43429</v>
      </c>
      <c r="B8132" s="7">
        <v>0.14000000000000001</v>
      </c>
      <c r="C8132" t="s">
        <v>7227</v>
      </c>
      <c r="D8132" t="s">
        <v>7200</v>
      </c>
      <c r="E8132" t="s">
        <v>5577</v>
      </c>
      <c r="F8132" s="8">
        <v>92</v>
      </c>
    </row>
    <row r="8133" spans="1:6" x14ac:dyDescent="0.25">
      <c r="A8133" s="22">
        <v>43520</v>
      </c>
      <c r="B8133" s="7">
        <v>0.73</v>
      </c>
      <c r="C8133" t="s">
        <v>7227</v>
      </c>
      <c r="D8133" t="s">
        <v>9</v>
      </c>
      <c r="E8133" t="s">
        <v>5065</v>
      </c>
      <c r="F8133" s="8">
        <v>92</v>
      </c>
    </row>
    <row r="8134" spans="1:6" x14ac:dyDescent="0.25">
      <c r="A8134" s="22">
        <v>43499</v>
      </c>
      <c r="B8134" s="7">
        <v>0.09</v>
      </c>
      <c r="C8134" t="s">
        <v>7227</v>
      </c>
      <c r="D8134" t="s">
        <v>7201</v>
      </c>
      <c r="E8134" t="s">
        <v>5550</v>
      </c>
      <c r="F8134" s="8">
        <v>92</v>
      </c>
    </row>
    <row r="8135" spans="1:6" x14ac:dyDescent="0.25">
      <c r="A8135" s="22">
        <v>43527</v>
      </c>
      <c r="B8135" s="7">
        <v>0.06</v>
      </c>
      <c r="C8135" t="s">
        <v>7227</v>
      </c>
      <c r="D8135" t="s">
        <v>7202</v>
      </c>
      <c r="E8135" t="s">
        <v>7097</v>
      </c>
      <c r="F8135" s="8">
        <v>92</v>
      </c>
    </row>
    <row r="8136" spans="1:6" x14ac:dyDescent="0.25">
      <c r="A8136" s="22">
        <v>43513</v>
      </c>
      <c r="B8136" s="7">
        <v>0.76</v>
      </c>
      <c r="C8136" t="s">
        <v>7227</v>
      </c>
      <c r="D8136" t="s">
        <v>7201</v>
      </c>
      <c r="E8136" t="s">
        <v>7082</v>
      </c>
      <c r="F8136" s="8">
        <v>92</v>
      </c>
    </row>
    <row r="8137" spans="1:6" x14ac:dyDescent="0.25">
      <c r="A8137" s="22">
        <v>43484</v>
      </c>
      <c r="B8137" s="7">
        <v>0.19</v>
      </c>
      <c r="C8137" t="s">
        <v>7228</v>
      </c>
      <c r="D8137" t="s">
        <v>7202</v>
      </c>
      <c r="E8137" t="s">
        <v>7118</v>
      </c>
      <c r="F8137" s="8">
        <v>92</v>
      </c>
    </row>
    <row r="8138" spans="1:6" x14ac:dyDescent="0.25">
      <c r="A8138" s="22">
        <v>43540</v>
      </c>
      <c r="B8138" s="7">
        <v>0.38</v>
      </c>
      <c r="C8138" t="s">
        <v>7228</v>
      </c>
      <c r="D8138" t="s">
        <v>9</v>
      </c>
      <c r="E8138" t="s">
        <v>6046</v>
      </c>
      <c r="F8138" s="8">
        <v>92</v>
      </c>
    </row>
    <row r="8139" spans="1:6" x14ac:dyDescent="0.25">
      <c r="A8139" s="22">
        <v>43554</v>
      </c>
      <c r="B8139" s="7">
        <v>0.3</v>
      </c>
      <c r="C8139" t="s">
        <v>7228</v>
      </c>
      <c r="D8139" t="s">
        <v>9</v>
      </c>
      <c r="E8139" t="s">
        <v>7105</v>
      </c>
      <c r="F8139" s="8">
        <v>92</v>
      </c>
    </row>
    <row r="8140" spans="1:6" x14ac:dyDescent="0.25">
      <c r="A8140" s="22">
        <v>43477</v>
      </c>
      <c r="B8140" s="7">
        <v>0.12</v>
      </c>
      <c r="C8140" t="s">
        <v>7228</v>
      </c>
      <c r="D8140" t="s">
        <v>7200</v>
      </c>
      <c r="E8140" t="s">
        <v>6734</v>
      </c>
      <c r="F8140" s="8">
        <v>92</v>
      </c>
    </row>
    <row r="8141" spans="1:6" x14ac:dyDescent="0.25">
      <c r="A8141" s="22">
        <v>43421</v>
      </c>
      <c r="B8141" s="7">
        <v>0.99</v>
      </c>
      <c r="C8141" t="s">
        <v>7228</v>
      </c>
      <c r="D8141" t="s">
        <v>7201</v>
      </c>
      <c r="E8141" t="s">
        <v>4662</v>
      </c>
      <c r="F8141" s="8">
        <v>92</v>
      </c>
    </row>
    <row r="8142" spans="1:6" x14ac:dyDescent="0.25">
      <c r="A8142" s="22">
        <v>43547</v>
      </c>
      <c r="B8142" s="7">
        <v>0.89</v>
      </c>
      <c r="C8142" t="s">
        <v>7228</v>
      </c>
      <c r="D8142" t="s">
        <v>7200</v>
      </c>
      <c r="E8142" t="s">
        <v>6328</v>
      </c>
      <c r="F8142" s="8">
        <v>92</v>
      </c>
    </row>
    <row r="8143" spans="1:6" x14ac:dyDescent="0.25">
      <c r="A8143" s="22">
        <v>43421</v>
      </c>
      <c r="B8143" s="7">
        <v>0.84</v>
      </c>
      <c r="C8143" t="s">
        <v>7228</v>
      </c>
      <c r="D8143" t="s">
        <v>7201</v>
      </c>
      <c r="E8143" t="s">
        <v>6642</v>
      </c>
      <c r="F8143" s="8">
        <v>92</v>
      </c>
    </row>
    <row r="8144" spans="1:6" x14ac:dyDescent="0.25">
      <c r="A8144" s="22">
        <v>43540</v>
      </c>
      <c r="B8144" s="7">
        <v>0.44</v>
      </c>
      <c r="C8144" t="s">
        <v>7228</v>
      </c>
      <c r="D8144" t="s">
        <v>7200</v>
      </c>
      <c r="E8144" t="s">
        <v>5037</v>
      </c>
      <c r="F8144" s="8">
        <v>92</v>
      </c>
    </row>
    <row r="8145" spans="1:6" x14ac:dyDescent="0.25">
      <c r="A8145" s="22">
        <v>43555</v>
      </c>
      <c r="B8145" s="7">
        <v>0.92</v>
      </c>
      <c r="C8145" t="s">
        <v>7227</v>
      </c>
      <c r="D8145" t="s">
        <v>7201</v>
      </c>
      <c r="E8145" t="s">
        <v>6468</v>
      </c>
      <c r="F8145" s="8">
        <v>92</v>
      </c>
    </row>
    <row r="8146" spans="1:6" x14ac:dyDescent="0.25">
      <c r="A8146" s="22">
        <v>43527</v>
      </c>
      <c r="B8146" s="7">
        <v>0.38</v>
      </c>
      <c r="C8146" t="s">
        <v>7227</v>
      </c>
      <c r="D8146" t="s">
        <v>7201</v>
      </c>
      <c r="E8146" t="s">
        <v>2626</v>
      </c>
      <c r="F8146" s="8">
        <v>92</v>
      </c>
    </row>
    <row r="8147" spans="1:6" x14ac:dyDescent="0.25">
      <c r="A8147" s="22">
        <v>43548</v>
      </c>
      <c r="B8147" s="7">
        <v>0.79</v>
      </c>
      <c r="C8147" t="s">
        <v>7227</v>
      </c>
      <c r="D8147" t="s">
        <v>7200</v>
      </c>
      <c r="E8147" t="s">
        <v>5348</v>
      </c>
      <c r="F8147" s="8">
        <v>92</v>
      </c>
    </row>
    <row r="8148" spans="1:6" x14ac:dyDescent="0.25">
      <c r="A8148" s="22">
        <v>43555</v>
      </c>
      <c r="B8148" s="7">
        <v>0.02</v>
      </c>
      <c r="C8148" t="s">
        <v>7227</v>
      </c>
      <c r="D8148" t="s">
        <v>9</v>
      </c>
      <c r="E8148" t="s">
        <v>5166</v>
      </c>
      <c r="F8148" s="8">
        <v>92</v>
      </c>
    </row>
    <row r="8149" spans="1:6" x14ac:dyDescent="0.25">
      <c r="A8149" s="22">
        <v>43471</v>
      </c>
      <c r="B8149" s="7">
        <v>0.83</v>
      </c>
      <c r="C8149" t="s">
        <v>7227</v>
      </c>
      <c r="D8149" t="s">
        <v>9</v>
      </c>
      <c r="E8149" t="s">
        <v>7164</v>
      </c>
      <c r="F8149" s="8">
        <v>92</v>
      </c>
    </row>
    <row r="8150" spans="1:6" x14ac:dyDescent="0.25">
      <c r="A8150" s="22">
        <v>43548</v>
      </c>
      <c r="B8150" s="7">
        <v>0.93</v>
      </c>
      <c r="C8150" t="s">
        <v>7227</v>
      </c>
      <c r="D8150" t="s">
        <v>9</v>
      </c>
      <c r="E8150" t="s">
        <v>5714</v>
      </c>
      <c r="F8150" s="8">
        <v>92</v>
      </c>
    </row>
    <row r="8151" spans="1:6" x14ac:dyDescent="0.25">
      <c r="A8151" s="22">
        <v>43491</v>
      </c>
      <c r="B8151" s="7">
        <v>0.3</v>
      </c>
      <c r="C8151" t="s">
        <v>7228</v>
      </c>
      <c r="D8151" t="s">
        <v>7201</v>
      </c>
      <c r="E8151" t="s">
        <v>6641</v>
      </c>
      <c r="F8151" s="8">
        <v>92</v>
      </c>
    </row>
    <row r="8152" spans="1:6" x14ac:dyDescent="0.25">
      <c r="A8152" s="22">
        <v>43442</v>
      </c>
      <c r="B8152" s="7">
        <v>0.36</v>
      </c>
      <c r="C8152" t="s">
        <v>7228</v>
      </c>
      <c r="D8152" t="s">
        <v>7201</v>
      </c>
      <c r="E8152" t="s">
        <v>5769</v>
      </c>
      <c r="F8152" s="8">
        <v>92</v>
      </c>
    </row>
    <row r="8153" spans="1:6" x14ac:dyDescent="0.25">
      <c r="A8153" s="22">
        <v>43498</v>
      </c>
      <c r="B8153" s="7">
        <v>0.89</v>
      </c>
      <c r="C8153" t="s">
        <v>7228</v>
      </c>
      <c r="D8153" t="s">
        <v>7200</v>
      </c>
      <c r="E8153" t="s">
        <v>3954</v>
      </c>
      <c r="F8153" s="8">
        <v>92</v>
      </c>
    </row>
    <row r="8154" spans="1:6" x14ac:dyDescent="0.25">
      <c r="A8154" s="22">
        <v>43477</v>
      </c>
      <c r="B8154" s="7">
        <v>0.19</v>
      </c>
      <c r="C8154" t="s">
        <v>7228</v>
      </c>
      <c r="D8154" t="s">
        <v>7200</v>
      </c>
      <c r="E8154" t="s">
        <v>5493</v>
      </c>
      <c r="F8154" s="8">
        <v>92</v>
      </c>
    </row>
    <row r="8155" spans="1:6" x14ac:dyDescent="0.25">
      <c r="A8155" s="22">
        <v>43555</v>
      </c>
      <c r="B8155" s="7">
        <v>0.51</v>
      </c>
      <c r="C8155" t="s">
        <v>7227</v>
      </c>
      <c r="D8155" t="s">
        <v>7202</v>
      </c>
      <c r="E8155" t="s">
        <v>6891</v>
      </c>
      <c r="F8155" s="8">
        <v>92</v>
      </c>
    </row>
    <row r="8156" spans="1:6" x14ac:dyDescent="0.25">
      <c r="A8156" s="22">
        <v>43471</v>
      </c>
      <c r="B8156" s="7">
        <v>0.28999999999999998</v>
      </c>
      <c r="C8156" t="s">
        <v>7227</v>
      </c>
      <c r="D8156" t="s">
        <v>9</v>
      </c>
      <c r="E8156" t="s">
        <v>5369</v>
      </c>
      <c r="F8156" s="8">
        <v>92</v>
      </c>
    </row>
    <row r="8157" spans="1:6" x14ac:dyDescent="0.25">
      <c r="A8157" s="22">
        <v>43421</v>
      </c>
      <c r="B8157" s="7">
        <v>0.09</v>
      </c>
      <c r="C8157" t="s">
        <v>7228</v>
      </c>
      <c r="D8157" t="s">
        <v>9</v>
      </c>
      <c r="E8157" t="s">
        <v>3582</v>
      </c>
      <c r="F8157" s="8">
        <v>92</v>
      </c>
    </row>
    <row r="8158" spans="1:6" x14ac:dyDescent="0.25">
      <c r="A8158" s="22">
        <v>43436</v>
      </c>
      <c r="B8158" s="7">
        <v>0.1</v>
      </c>
      <c r="C8158" t="s">
        <v>7227</v>
      </c>
      <c r="D8158" t="s">
        <v>7201</v>
      </c>
      <c r="E8158" t="s">
        <v>6687</v>
      </c>
      <c r="F8158" s="8">
        <v>92</v>
      </c>
    </row>
    <row r="8159" spans="1:6" x14ac:dyDescent="0.25">
      <c r="A8159" s="22">
        <v>43534</v>
      </c>
      <c r="B8159" s="7">
        <v>0.93</v>
      </c>
      <c r="C8159" t="s">
        <v>7227</v>
      </c>
      <c r="D8159" t="s">
        <v>7200</v>
      </c>
      <c r="E8159" t="s">
        <v>1388</v>
      </c>
      <c r="F8159" s="8">
        <v>92</v>
      </c>
    </row>
    <row r="8160" spans="1:6" x14ac:dyDescent="0.25">
      <c r="A8160" s="22">
        <v>43540</v>
      </c>
      <c r="B8160" s="7">
        <v>0.06</v>
      </c>
      <c r="C8160" t="s">
        <v>7228</v>
      </c>
      <c r="D8160" t="s">
        <v>7201</v>
      </c>
      <c r="E8160" t="s">
        <v>6570</v>
      </c>
      <c r="F8160" s="8">
        <v>92</v>
      </c>
    </row>
    <row r="8161" spans="1:6" x14ac:dyDescent="0.25">
      <c r="A8161" s="22">
        <v>43506</v>
      </c>
      <c r="B8161" s="7">
        <v>0.67</v>
      </c>
      <c r="C8161" t="s">
        <v>7227</v>
      </c>
      <c r="D8161" t="s">
        <v>7201</v>
      </c>
      <c r="E8161" t="s">
        <v>1635</v>
      </c>
      <c r="F8161" s="8">
        <v>92</v>
      </c>
    </row>
    <row r="8162" spans="1:6" x14ac:dyDescent="0.25">
      <c r="A8162" s="22">
        <v>43541</v>
      </c>
      <c r="B8162" s="7">
        <v>0.8</v>
      </c>
      <c r="C8162" t="s">
        <v>7227</v>
      </c>
      <c r="D8162" t="s">
        <v>9</v>
      </c>
      <c r="E8162" t="s">
        <v>2660</v>
      </c>
      <c r="F8162" s="8">
        <v>92</v>
      </c>
    </row>
    <row r="8163" spans="1:6" x14ac:dyDescent="0.25">
      <c r="A8163" s="22">
        <v>43534</v>
      </c>
      <c r="B8163" s="7">
        <v>0.34</v>
      </c>
      <c r="C8163" t="s">
        <v>7227</v>
      </c>
      <c r="D8163" t="s">
        <v>7202</v>
      </c>
      <c r="E8163" t="s">
        <v>73</v>
      </c>
      <c r="F8163" s="8">
        <v>92</v>
      </c>
    </row>
    <row r="8164" spans="1:6" x14ac:dyDescent="0.25">
      <c r="A8164" s="22">
        <v>43470</v>
      </c>
      <c r="B8164" s="7">
        <v>0.44</v>
      </c>
      <c r="C8164" t="s">
        <v>7228</v>
      </c>
      <c r="D8164" t="s">
        <v>7203</v>
      </c>
      <c r="E8164" t="s">
        <v>5713</v>
      </c>
      <c r="F8164" s="8">
        <v>92</v>
      </c>
    </row>
    <row r="8165" spans="1:6" x14ac:dyDescent="0.25">
      <c r="A8165" s="22">
        <v>43506</v>
      </c>
      <c r="B8165" s="7">
        <v>0.27</v>
      </c>
      <c r="C8165" t="s">
        <v>7227</v>
      </c>
      <c r="D8165" t="s">
        <v>9</v>
      </c>
      <c r="E8165" t="s">
        <v>5387</v>
      </c>
      <c r="F8165" s="8">
        <v>92</v>
      </c>
    </row>
    <row r="8166" spans="1:6" x14ac:dyDescent="0.25">
      <c r="A8166" s="22">
        <v>43478</v>
      </c>
      <c r="B8166" s="7">
        <v>0.19</v>
      </c>
      <c r="C8166" t="s">
        <v>7227</v>
      </c>
      <c r="D8166" t="s">
        <v>7200</v>
      </c>
      <c r="E8166" t="s">
        <v>633</v>
      </c>
      <c r="F8166" s="8">
        <v>92</v>
      </c>
    </row>
    <row r="8167" spans="1:6" x14ac:dyDescent="0.25">
      <c r="A8167" s="22">
        <v>43506</v>
      </c>
      <c r="B8167" s="7">
        <v>0.09</v>
      </c>
      <c r="C8167" t="s">
        <v>7227</v>
      </c>
      <c r="D8167" t="s">
        <v>9</v>
      </c>
      <c r="E8167" t="s">
        <v>5297</v>
      </c>
      <c r="F8167" s="8">
        <v>92</v>
      </c>
    </row>
    <row r="8168" spans="1:6" x14ac:dyDescent="0.25">
      <c r="A8168" s="22">
        <v>43555</v>
      </c>
      <c r="B8168" s="7">
        <v>0.98</v>
      </c>
      <c r="C8168" t="s">
        <v>7227</v>
      </c>
      <c r="D8168" t="s">
        <v>9</v>
      </c>
      <c r="E8168" t="s">
        <v>5475</v>
      </c>
      <c r="F8168" s="8">
        <v>92</v>
      </c>
    </row>
    <row r="8169" spans="1:6" x14ac:dyDescent="0.25">
      <c r="A8169" s="22">
        <v>43470</v>
      </c>
      <c r="B8169" s="7">
        <v>0.42</v>
      </c>
      <c r="C8169" t="s">
        <v>7228</v>
      </c>
      <c r="D8169" t="s">
        <v>9</v>
      </c>
      <c r="E8169" t="s">
        <v>4592</v>
      </c>
      <c r="F8169" s="8">
        <v>92</v>
      </c>
    </row>
    <row r="8170" spans="1:6" x14ac:dyDescent="0.25">
      <c r="A8170" s="22">
        <v>43450</v>
      </c>
      <c r="B8170" s="7">
        <v>0.31</v>
      </c>
      <c r="C8170" t="s">
        <v>7227</v>
      </c>
      <c r="D8170" t="s">
        <v>7200</v>
      </c>
      <c r="E8170" t="s">
        <v>6964</v>
      </c>
      <c r="F8170" s="8">
        <v>92</v>
      </c>
    </row>
    <row r="8171" spans="1:6" x14ac:dyDescent="0.25">
      <c r="A8171" s="22">
        <v>43533</v>
      </c>
      <c r="B8171" s="7">
        <v>0.04</v>
      </c>
      <c r="C8171" t="s">
        <v>7228</v>
      </c>
      <c r="D8171" t="s">
        <v>9</v>
      </c>
      <c r="E8171" t="s">
        <v>5071</v>
      </c>
      <c r="F8171" s="8">
        <v>92</v>
      </c>
    </row>
    <row r="8172" spans="1:6" x14ac:dyDescent="0.25">
      <c r="A8172" s="22">
        <v>43541</v>
      </c>
      <c r="B8172" s="7">
        <v>0.25</v>
      </c>
      <c r="C8172" t="s">
        <v>7227</v>
      </c>
      <c r="D8172" t="s">
        <v>7202</v>
      </c>
      <c r="E8172" t="s">
        <v>2584</v>
      </c>
      <c r="F8172" s="8">
        <v>92</v>
      </c>
    </row>
    <row r="8173" spans="1:6" x14ac:dyDescent="0.25">
      <c r="A8173" s="22">
        <v>43554</v>
      </c>
      <c r="B8173" s="7">
        <v>0.5</v>
      </c>
      <c r="C8173" t="s">
        <v>7228</v>
      </c>
      <c r="D8173" t="s">
        <v>9</v>
      </c>
      <c r="E8173" t="s">
        <v>6153</v>
      </c>
      <c r="F8173" s="8">
        <v>92</v>
      </c>
    </row>
    <row r="8174" spans="1:6" x14ac:dyDescent="0.25">
      <c r="A8174" s="22">
        <v>43492</v>
      </c>
      <c r="B8174" s="7">
        <v>0.5</v>
      </c>
      <c r="C8174" t="s">
        <v>7227</v>
      </c>
      <c r="D8174" t="s">
        <v>7201</v>
      </c>
      <c r="E8174" t="s">
        <v>6158</v>
      </c>
      <c r="F8174" s="8">
        <v>92</v>
      </c>
    </row>
    <row r="8175" spans="1:6" x14ac:dyDescent="0.25">
      <c r="A8175" s="22">
        <v>43512</v>
      </c>
      <c r="B8175" s="7">
        <v>0.24</v>
      </c>
      <c r="C8175" t="s">
        <v>7228</v>
      </c>
      <c r="D8175" t="s">
        <v>7203</v>
      </c>
      <c r="E8175" t="s">
        <v>5731</v>
      </c>
      <c r="F8175" s="8">
        <v>92</v>
      </c>
    </row>
    <row r="8176" spans="1:6" x14ac:dyDescent="0.25">
      <c r="A8176" s="22">
        <v>43449</v>
      </c>
      <c r="B8176" s="7">
        <v>0.62</v>
      </c>
      <c r="C8176" t="s">
        <v>7228</v>
      </c>
      <c r="D8176" t="s">
        <v>9</v>
      </c>
      <c r="E8176" t="s">
        <v>5737</v>
      </c>
      <c r="F8176" s="8">
        <v>92</v>
      </c>
    </row>
    <row r="8177" spans="1:6" x14ac:dyDescent="0.25">
      <c r="A8177" s="22">
        <v>43421</v>
      </c>
      <c r="B8177" s="7">
        <v>0.44</v>
      </c>
      <c r="C8177" t="s">
        <v>7228</v>
      </c>
      <c r="D8177" t="s">
        <v>7202</v>
      </c>
      <c r="E8177" t="s">
        <v>5720</v>
      </c>
      <c r="F8177" s="8">
        <v>92</v>
      </c>
    </row>
    <row r="8178" spans="1:6" x14ac:dyDescent="0.25">
      <c r="A8178" s="22">
        <v>43548</v>
      </c>
      <c r="B8178" s="7">
        <v>0.62</v>
      </c>
      <c r="C8178" t="s">
        <v>7227</v>
      </c>
      <c r="D8178" t="s">
        <v>9</v>
      </c>
      <c r="E8178" t="s">
        <v>6416</v>
      </c>
      <c r="F8178" s="8">
        <v>92</v>
      </c>
    </row>
    <row r="8179" spans="1:6" x14ac:dyDescent="0.25">
      <c r="A8179" s="22">
        <v>43450</v>
      </c>
      <c r="B8179" s="7">
        <v>0.4</v>
      </c>
      <c r="C8179" t="s">
        <v>7227</v>
      </c>
      <c r="D8179" t="s">
        <v>7201</v>
      </c>
      <c r="E8179" t="s">
        <v>5264</v>
      </c>
      <c r="F8179" s="8">
        <v>92</v>
      </c>
    </row>
    <row r="8180" spans="1:6" x14ac:dyDescent="0.25">
      <c r="A8180" s="22">
        <v>43513</v>
      </c>
      <c r="B8180" s="7">
        <v>0.27</v>
      </c>
      <c r="C8180" t="s">
        <v>7227</v>
      </c>
      <c r="D8180" t="s">
        <v>7200</v>
      </c>
      <c r="E8180" t="s">
        <v>6873</v>
      </c>
      <c r="F8180" s="8">
        <v>92</v>
      </c>
    </row>
    <row r="8181" spans="1:6" x14ac:dyDescent="0.25">
      <c r="A8181" s="22">
        <v>43436</v>
      </c>
      <c r="B8181" s="7">
        <v>0.02</v>
      </c>
      <c r="C8181" t="s">
        <v>7227</v>
      </c>
      <c r="D8181" t="s">
        <v>7201</v>
      </c>
      <c r="E8181" t="s">
        <v>7067</v>
      </c>
      <c r="F8181" s="8">
        <v>92</v>
      </c>
    </row>
    <row r="8182" spans="1:6" x14ac:dyDescent="0.25">
      <c r="A8182" s="22">
        <v>43512</v>
      </c>
      <c r="B8182" s="7">
        <v>0.57999999999999996</v>
      </c>
      <c r="C8182" t="s">
        <v>7228</v>
      </c>
      <c r="D8182" t="s">
        <v>7201</v>
      </c>
      <c r="E8182" t="s">
        <v>5724</v>
      </c>
      <c r="F8182" s="8">
        <v>92</v>
      </c>
    </row>
    <row r="8183" spans="1:6" x14ac:dyDescent="0.25">
      <c r="A8183" s="22">
        <v>43428</v>
      </c>
      <c r="B8183" s="7">
        <v>0.88</v>
      </c>
      <c r="C8183" t="s">
        <v>7228</v>
      </c>
      <c r="D8183" t="s">
        <v>7203</v>
      </c>
      <c r="E8183" t="s">
        <v>5892</v>
      </c>
      <c r="F8183" s="8">
        <v>92</v>
      </c>
    </row>
    <row r="8184" spans="1:6" x14ac:dyDescent="0.25">
      <c r="A8184" s="22">
        <v>43443</v>
      </c>
      <c r="B8184" s="7">
        <v>0.55000000000000004</v>
      </c>
      <c r="C8184" t="s">
        <v>7227</v>
      </c>
      <c r="D8184" t="s">
        <v>7200</v>
      </c>
      <c r="E8184" t="s">
        <v>1776</v>
      </c>
      <c r="F8184" s="8">
        <v>92</v>
      </c>
    </row>
    <row r="8185" spans="1:6" x14ac:dyDescent="0.25">
      <c r="A8185" s="22">
        <v>43534</v>
      </c>
      <c r="B8185" s="7">
        <v>0.35</v>
      </c>
      <c r="C8185" t="s">
        <v>7227</v>
      </c>
      <c r="D8185" t="s">
        <v>9</v>
      </c>
      <c r="E8185" t="s">
        <v>6709</v>
      </c>
      <c r="F8185" s="8">
        <v>92</v>
      </c>
    </row>
    <row r="8186" spans="1:6" x14ac:dyDescent="0.25">
      <c r="A8186" s="22">
        <v>43534</v>
      </c>
      <c r="B8186" s="7">
        <v>0.55000000000000004</v>
      </c>
      <c r="C8186" t="s">
        <v>7227</v>
      </c>
      <c r="D8186" t="s">
        <v>7201</v>
      </c>
      <c r="E8186" t="s">
        <v>6494</v>
      </c>
      <c r="F8186" s="8">
        <v>92</v>
      </c>
    </row>
    <row r="8187" spans="1:6" x14ac:dyDescent="0.25">
      <c r="A8187" s="22">
        <v>43443</v>
      </c>
      <c r="B8187" s="7">
        <v>0.06</v>
      </c>
      <c r="C8187" t="s">
        <v>7227</v>
      </c>
      <c r="D8187" t="s">
        <v>7200</v>
      </c>
      <c r="E8187" t="s">
        <v>5393</v>
      </c>
      <c r="F8187" s="8">
        <v>92</v>
      </c>
    </row>
    <row r="8188" spans="1:6" x14ac:dyDescent="0.25">
      <c r="A8188" s="22">
        <v>43470</v>
      </c>
      <c r="B8188" s="7">
        <v>0.9</v>
      </c>
      <c r="C8188" t="s">
        <v>7228</v>
      </c>
      <c r="D8188" t="s">
        <v>7200</v>
      </c>
      <c r="E8188" t="s">
        <v>6340</v>
      </c>
      <c r="F8188" s="8">
        <v>92</v>
      </c>
    </row>
    <row r="8189" spans="1:6" x14ac:dyDescent="0.25">
      <c r="A8189" s="22">
        <v>43464</v>
      </c>
      <c r="B8189" s="7">
        <v>0.55000000000000004</v>
      </c>
      <c r="C8189" t="s">
        <v>7227</v>
      </c>
      <c r="D8189" t="s">
        <v>7200</v>
      </c>
      <c r="E8189" t="s">
        <v>6154</v>
      </c>
      <c r="F8189" s="8">
        <v>92</v>
      </c>
    </row>
    <row r="8190" spans="1:6" x14ac:dyDescent="0.25">
      <c r="A8190" s="22">
        <v>43540</v>
      </c>
      <c r="B8190" s="7">
        <v>0.05</v>
      </c>
      <c r="C8190" t="s">
        <v>7228</v>
      </c>
      <c r="D8190" t="s">
        <v>7201</v>
      </c>
      <c r="E8190" t="s">
        <v>5883</v>
      </c>
      <c r="F8190" s="8">
        <v>92</v>
      </c>
    </row>
    <row r="8191" spans="1:6" x14ac:dyDescent="0.25">
      <c r="A8191" s="22">
        <v>43526</v>
      </c>
      <c r="B8191" s="7">
        <v>0.72</v>
      </c>
      <c r="C8191" t="s">
        <v>7228</v>
      </c>
      <c r="D8191" t="s">
        <v>7200</v>
      </c>
      <c r="E8191" t="s">
        <v>5767</v>
      </c>
      <c r="F8191" s="8">
        <v>92</v>
      </c>
    </row>
    <row r="8192" spans="1:6" x14ac:dyDescent="0.25">
      <c r="A8192" s="22">
        <v>43450</v>
      </c>
      <c r="B8192" s="7">
        <v>0.75</v>
      </c>
      <c r="C8192" t="s">
        <v>7227</v>
      </c>
      <c r="D8192" t="s">
        <v>7200</v>
      </c>
      <c r="E8192" t="s">
        <v>5166</v>
      </c>
      <c r="F8192" s="8">
        <v>92</v>
      </c>
    </row>
    <row r="8193" spans="1:6" x14ac:dyDescent="0.25">
      <c r="A8193" s="22">
        <v>43526</v>
      </c>
      <c r="B8193" s="7">
        <v>0.25</v>
      </c>
      <c r="C8193" t="s">
        <v>7228</v>
      </c>
      <c r="D8193" t="s">
        <v>9</v>
      </c>
      <c r="E8193" t="s">
        <v>6384</v>
      </c>
      <c r="F8193" s="8">
        <v>92</v>
      </c>
    </row>
    <row r="8194" spans="1:6" x14ac:dyDescent="0.25">
      <c r="A8194" s="22">
        <v>43520</v>
      </c>
      <c r="B8194" s="7">
        <v>0.89</v>
      </c>
      <c r="C8194" t="s">
        <v>7227</v>
      </c>
      <c r="D8194" t="s">
        <v>9</v>
      </c>
      <c r="E8194" t="s">
        <v>6208</v>
      </c>
      <c r="F8194" s="8">
        <v>92</v>
      </c>
    </row>
    <row r="8195" spans="1:6" x14ac:dyDescent="0.25">
      <c r="A8195" s="22">
        <v>43436</v>
      </c>
      <c r="B8195" s="7">
        <v>0.91</v>
      </c>
      <c r="C8195" t="s">
        <v>7227</v>
      </c>
      <c r="D8195" t="s">
        <v>7201</v>
      </c>
      <c r="E8195" t="s">
        <v>2274</v>
      </c>
      <c r="F8195" s="8">
        <v>92</v>
      </c>
    </row>
    <row r="8196" spans="1:6" x14ac:dyDescent="0.25">
      <c r="A8196" s="22">
        <v>43464</v>
      </c>
      <c r="B8196" s="7">
        <v>0.77</v>
      </c>
      <c r="C8196" t="s">
        <v>7227</v>
      </c>
      <c r="D8196" t="s">
        <v>9</v>
      </c>
      <c r="E8196" t="s">
        <v>350</v>
      </c>
      <c r="F8196" s="8">
        <v>92</v>
      </c>
    </row>
    <row r="8197" spans="1:6" x14ac:dyDescent="0.25">
      <c r="A8197" s="22">
        <v>43485</v>
      </c>
      <c r="B8197" s="7">
        <v>0.82</v>
      </c>
      <c r="C8197" t="s">
        <v>7227</v>
      </c>
      <c r="D8197" t="s">
        <v>7201</v>
      </c>
      <c r="E8197" t="s">
        <v>6476</v>
      </c>
      <c r="F8197" s="8">
        <v>92</v>
      </c>
    </row>
    <row r="8198" spans="1:6" x14ac:dyDescent="0.25">
      <c r="A8198" s="22">
        <v>43421</v>
      </c>
      <c r="B8198" s="7">
        <v>0.38</v>
      </c>
      <c r="C8198" t="s">
        <v>7228</v>
      </c>
      <c r="D8198" t="s">
        <v>9</v>
      </c>
      <c r="E8198" t="s">
        <v>6742</v>
      </c>
      <c r="F8198" s="8">
        <v>92</v>
      </c>
    </row>
    <row r="8199" spans="1:6" x14ac:dyDescent="0.25">
      <c r="A8199" s="22">
        <v>43457</v>
      </c>
      <c r="B8199" s="7">
        <v>0.62</v>
      </c>
      <c r="C8199" t="s">
        <v>7227</v>
      </c>
      <c r="D8199" t="s">
        <v>9</v>
      </c>
      <c r="E8199" t="s">
        <v>5345</v>
      </c>
      <c r="F8199" s="8">
        <v>92</v>
      </c>
    </row>
    <row r="8200" spans="1:6" x14ac:dyDescent="0.25">
      <c r="A8200" s="22">
        <v>43463</v>
      </c>
      <c r="B8200" s="7">
        <v>0.9</v>
      </c>
      <c r="C8200" t="s">
        <v>7228</v>
      </c>
      <c r="D8200" t="s">
        <v>9</v>
      </c>
      <c r="E8200" t="s">
        <v>5471</v>
      </c>
      <c r="F8200" s="8">
        <v>92</v>
      </c>
    </row>
    <row r="8201" spans="1:6" x14ac:dyDescent="0.25">
      <c r="A8201" s="22">
        <v>43435</v>
      </c>
      <c r="B8201" s="7">
        <v>0.87</v>
      </c>
      <c r="C8201" t="s">
        <v>7228</v>
      </c>
      <c r="D8201" t="s">
        <v>7200</v>
      </c>
      <c r="E8201" t="s">
        <v>5225</v>
      </c>
      <c r="F8201" s="8">
        <v>92</v>
      </c>
    </row>
    <row r="8202" spans="1:6" x14ac:dyDescent="0.25">
      <c r="A8202" s="22">
        <v>43464</v>
      </c>
      <c r="B8202" s="7">
        <v>0.82</v>
      </c>
      <c r="C8202" t="s">
        <v>7227</v>
      </c>
      <c r="D8202" t="s">
        <v>7200</v>
      </c>
      <c r="E8202" t="s">
        <v>5783</v>
      </c>
      <c r="F8202" s="8">
        <v>92</v>
      </c>
    </row>
    <row r="8203" spans="1:6" x14ac:dyDescent="0.25">
      <c r="A8203" s="22">
        <v>43436</v>
      </c>
      <c r="B8203" s="7">
        <v>0.51</v>
      </c>
      <c r="C8203" t="s">
        <v>7227</v>
      </c>
      <c r="D8203" t="s">
        <v>9</v>
      </c>
      <c r="E8203" t="s">
        <v>5426</v>
      </c>
      <c r="F8203" s="8">
        <v>92</v>
      </c>
    </row>
    <row r="8204" spans="1:6" x14ac:dyDescent="0.25">
      <c r="A8204" s="22">
        <v>43540</v>
      </c>
      <c r="B8204" s="7">
        <v>0.5</v>
      </c>
      <c r="C8204" t="s">
        <v>7228</v>
      </c>
      <c r="D8204" t="s">
        <v>7200</v>
      </c>
      <c r="E8204" t="s">
        <v>7099</v>
      </c>
      <c r="F8204" s="8">
        <v>92</v>
      </c>
    </row>
    <row r="8205" spans="1:6" x14ac:dyDescent="0.25">
      <c r="A8205" s="22">
        <v>43450</v>
      </c>
      <c r="B8205" s="7">
        <v>0.84</v>
      </c>
      <c r="C8205" t="s">
        <v>7227</v>
      </c>
      <c r="D8205" t="s">
        <v>7200</v>
      </c>
      <c r="E8205" t="s">
        <v>6913</v>
      </c>
      <c r="F8205" s="8">
        <v>92</v>
      </c>
    </row>
    <row r="8206" spans="1:6" x14ac:dyDescent="0.25">
      <c r="A8206" s="22">
        <v>43505</v>
      </c>
      <c r="B8206" s="7">
        <v>0.41</v>
      </c>
      <c r="C8206" t="s">
        <v>7228</v>
      </c>
      <c r="D8206" t="s">
        <v>7201</v>
      </c>
      <c r="E8206" t="s">
        <v>2454</v>
      </c>
      <c r="F8206" s="8">
        <v>92</v>
      </c>
    </row>
    <row r="8207" spans="1:6" x14ac:dyDescent="0.25">
      <c r="A8207" s="22">
        <v>43505</v>
      </c>
      <c r="B8207" s="7">
        <v>0.47</v>
      </c>
      <c r="C8207" t="s">
        <v>7228</v>
      </c>
      <c r="D8207" t="s">
        <v>9</v>
      </c>
      <c r="E8207" t="s">
        <v>3202</v>
      </c>
      <c r="F8207" s="8">
        <v>92</v>
      </c>
    </row>
    <row r="8208" spans="1:6" x14ac:dyDescent="0.25">
      <c r="A8208" s="22">
        <v>43436</v>
      </c>
      <c r="B8208" s="7">
        <v>0.11</v>
      </c>
      <c r="C8208" t="s">
        <v>7227</v>
      </c>
      <c r="D8208" t="s">
        <v>9</v>
      </c>
      <c r="E8208" t="s">
        <v>5272</v>
      </c>
      <c r="F8208" s="8">
        <v>92</v>
      </c>
    </row>
    <row r="8209" spans="1:6" x14ac:dyDescent="0.25">
      <c r="A8209" s="22">
        <v>43442</v>
      </c>
      <c r="B8209" s="7">
        <v>0.65</v>
      </c>
      <c r="C8209" t="s">
        <v>7228</v>
      </c>
      <c r="D8209" t="s">
        <v>7201</v>
      </c>
      <c r="E8209" t="s">
        <v>2957</v>
      </c>
      <c r="F8209" s="8">
        <v>92</v>
      </c>
    </row>
    <row r="8210" spans="1:6" x14ac:dyDescent="0.25">
      <c r="A8210" s="22">
        <v>43499</v>
      </c>
      <c r="B8210" s="7">
        <v>0.97</v>
      </c>
      <c r="C8210" t="s">
        <v>7227</v>
      </c>
      <c r="D8210" t="s">
        <v>9</v>
      </c>
      <c r="E8210" t="s">
        <v>6176</v>
      </c>
      <c r="F8210" s="8">
        <v>92</v>
      </c>
    </row>
    <row r="8211" spans="1:6" x14ac:dyDescent="0.25">
      <c r="A8211" s="22">
        <v>43485</v>
      </c>
      <c r="B8211" s="7">
        <v>0.86</v>
      </c>
      <c r="C8211" t="s">
        <v>7227</v>
      </c>
      <c r="D8211" t="s">
        <v>7201</v>
      </c>
      <c r="E8211" t="s">
        <v>6339</v>
      </c>
      <c r="F8211" s="8">
        <v>92</v>
      </c>
    </row>
    <row r="8212" spans="1:6" x14ac:dyDescent="0.25">
      <c r="A8212" s="22">
        <v>43449</v>
      </c>
      <c r="B8212" s="7">
        <v>0.57999999999999996</v>
      </c>
      <c r="C8212" t="s">
        <v>7228</v>
      </c>
      <c r="D8212" t="s">
        <v>9</v>
      </c>
      <c r="E8212" t="s">
        <v>2994</v>
      </c>
      <c r="F8212" s="8">
        <v>92</v>
      </c>
    </row>
    <row r="8213" spans="1:6" x14ac:dyDescent="0.25">
      <c r="A8213" s="22">
        <v>43421</v>
      </c>
      <c r="B8213" s="7">
        <v>0.65</v>
      </c>
      <c r="C8213" t="s">
        <v>7228</v>
      </c>
      <c r="D8213" t="s">
        <v>7203</v>
      </c>
      <c r="E8213" t="s">
        <v>1445</v>
      </c>
      <c r="F8213" s="8">
        <v>92</v>
      </c>
    </row>
    <row r="8214" spans="1:6" x14ac:dyDescent="0.25">
      <c r="A8214" s="22">
        <v>43442</v>
      </c>
      <c r="B8214" s="7">
        <v>0.94</v>
      </c>
      <c r="C8214" t="s">
        <v>7228</v>
      </c>
      <c r="D8214" t="s">
        <v>7201</v>
      </c>
      <c r="E8214" t="s">
        <v>266</v>
      </c>
      <c r="F8214" s="8">
        <v>92</v>
      </c>
    </row>
    <row r="8215" spans="1:6" x14ac:dyDescent="0.25">
      <c r="A8215" s="22">
        <v>43485</v>
      </c>
      <c r="B8215" s="7">
        <v>0.48</v>
      </c>
      <c r="C8215" t="s">
        <v>7227</v>
      </c>
      <c r="D8215" t="s">
        <v>9</v>
      </c>
      <c r="E8215" t="s">
        <v>7072</v>
      </c>
      <c r="F8215" s="8">
        <v>92</v>
      </c>
    </row>
    <row r="8216" spans="1:6" x14ac:dyDescent="0.25">
      <c r="A8216" s="22">
        <v>43555</v>
      </c>
      <c r="B8216" s="7">
        <v>0.53</v>
      </c>
      <c r="C8216" t="s">
        <v>7227</v>
      </c>
      <c r="D8216" t="s">
        <v>7201</v>
      </c>
      <c r="E8216" t="s">
        <v>4123</v>
      </c>
      <c r="F8216" s="8">
        <v>92</v>
      </c>
    </row>
    <row r="8217" spans="1:6" x14ac:dyDescent="0.25">
      <c r="A8217" s="22">
        <v>43492</v>
      </c>
      <c r="B8217" s="7">
        <v>0.1</v>
      </c>
      <c r="C8217" t="s">
        <v>7227</v>
      </c>
      <c r="D8217" t="s">
        <v>7201</v>
      </c>
      <c r="E8217" t="s">
        <v>2135</v>
      </c>
      <c r="F8217" s="8">
        <v>92</v>
      </c>
    </row>
    <row r="8218" spans="1:6" x14ac:dyDescent="0.25">
      <c r="A8218" s="22">
        <v>43540</v>
      </c>
      <c r="B8218" s="7">
        <v>0.84</v>
      </c>
      <c r="C8218" t="s">
        <v>7228</v>
      </c>
      <c r="D8218" t="s">
        <v>9</v>
      </c>
      <c r="E8218" t="s">
        <v>5784</v>
      </c>
      <c r="F8218" s="8">
        <v>92</v>
      </c>
    </row>
    <row r="8219" spans="1:6" x14ac:dyDescent="0.25">
      <c r="A8219" s="22">
        <v>43422</v>
      </c>
      <c r="B8219" s="7">
        <v>0.57999999999999996</v>
      </c>
      <c r="C8219" t="s">
        <v>7227</v>
      </c>
      <c r="D8219" t="s">
        <v>9</v>
      </c>
      <c r="E8219" t="s">
        <v>3400</v>
      </c>
      <c r="F8219" s="8">
        <v>92</v>
      </c>
    </row>
    <row r="8220" spans="1:6" x14ac:dyDescent="0.25">
      <c r="A8220" s="22">
        <v>43435</v>
      </c>
      <c r="B8220" s="7">
        <v>0.75</v>
      </c>
      <c r="C8220" t="s">
        <v>7228</v>
      </c>
      <c r="D8220" t="s">
        <v>7200</v>
      </c>
      <c r="E8220" t="s">
        <v>7178</v>
      </c>
      <c r="F8220" s="8">
        <v>92</v>
      </c>
    </row>
    <row r="8221" spans="1:6" x14ac:dyDescent="0.25">
      <c r="A8221" s="22">
        <v>43491</v>
      </c>
      <c r="B8221" s="7">
        <v>0.62</v>
      </c>
      <c r="C8221" t="s">
        <v>7228</v>
      </c>
      <c r="D8221" t="s">
        <v>7202</v>
      </c>
      <c r="E8221" t="s">
        <v>6978</v>
      </c>
      <c r="F8221" s="8">
        <v>92</v>
      </c>
    </row>
    <row r="8222" spans="1:6" x14ac:dyDescent="0.25">
      <c r="A8222" s="22">
        <v>43485</v>
      </c>
      <c r="B8222" s="7">
        <v>0.26</v>
      </c>
      <c r="C8222" t="s">
        <v>7227</v>
      </c>
      <c r="D8222" t="s">
        <v>7200</v>
      </c>
      <c r="E8222" t="s">
        <v>5195</v>
      </c>
      <c r="F8222" s="8">
        <v>92</v>
      </c>
    </row>
    <row r="8223" spans="1:6" x14ac:dyDescent="0.25">
      <c r="A8223" s="22">
        <v>43478</v>
      </c>
      <c r="B8223" s="7">
        <v>0.65</v>
      </c>
      <c r="C8223" t="s">
        <v>7227</v>
      </c>
      <c r="D8223" t="s">
        <v>7201</v>
      </c>
      <c r="E8223" t="s">
        <v>6150</v>
      </c>
      <c r="F8223" s="8">
        <v>92</v>
      </c>
    </row>
    <row r="8224" spans="1:6" x14ac:dyDescent="0.25">
      <c r="A8224" s="22">
        <v>43548</v>
      </c>
      <c r="B8224" s="7">
        <v>0.32</v>
      </c>
      <c r="C8224" t="s">
        <v>7227</v>
      </c>
      <c r="D8224" t="s">
        <v>7200</v>
      </c>
      <c r="E8224" t="s">
        <v>5953</v>
      </c>
      <c r="F8224" s="8">
        <v>92</v>
      </c>
    </row>
    <row r="8225" spans="1:6" x14ac:dyDescent="0.25">
      <c r="A8225" s="22">
        <v>43555</v>
      </c>
      <c r="B8225" s="7">
        <v>7.0000000000000007E-2</v>
      </c>
      <c r="C8225" t="s">
        <v>7227</v>
      </c>
      <c r="D8225" t="s">
        <v>9</v>
      </c>
      <c r="E8225" t="s">
        <v>6745</v>
      </c>
      <c r="F8225" s="8">
        <v>92</v>
      </c>
    </row>
    <row r="8226" spans="1:6" x14ac:dyDescent="0.25">
      <c r="A8226" s="22">
        <v>43540</v>
      </c>
      <c r="B8226" s="7">
        <v>0.76</v>
      </c>
      <c r="C8226" t="s">
        <v>7228</v>
      </c>
      <c r="D8226" t="s">
        <v>7201</v>
      </c>
      <c r="E8226" t="s">
        <v>7110</v>
      </c>
      <c r="F8226" s="8">
        <v>92</v>
      </c>
    </row>
    <row r="8227" spans="1:6" x14ac:dyDescent="0.25">
      <c r="A8227" s="22">
        <v>43463</v>
      </c>
      <c r="B8227" s="7">
        <v>0.31</v>
      </c>
      <c r="C8227" t="s">
        <v>7228</v>
      </c>
      <c r="D8227" t="s">
        <v>7200</v>
      </c>
      <c r="E8227" t="s">
        <v>5155</v>
      </c>
      <c r="F8227" s="8">
        <v>92</v>
      </c>
    </row>
    <row r="8228" spans="1:6" x14ac:dyDescent="0.25">
      <c r="A8228" s="22">
        <v>43533</v>
      </c>
      <c r="B8228" s="7">
        <v>0.74</v>
      </c>
      <c r="C8228" t="s">
        <v>7228</v>
      </c>
      <c r="D8228" t="s">
        <v>7202</v>
      </c>
      <c r="E8228" t="s">
        <v>1415</v>
      </c>
      <c r="F8228" s="8">
        <v>92</v>
      </c>
    </row>
    <row r="8229" spans="1:6" x14ac:dyDescent="0.25">
      <c r="A8229" s="22">
        <v>43505</v>
      </c>
      <c r="B8229" s="7">
        <v>0.22</v>
      </c>
      <c r="C8229" t="s">
        <v>7228</v>
      </c>
      <c r="D8229" t="s">
        <v>7201</v>
      </c>
      <c r="E8229" t="s">
        <v>6295</v>
      </c>
      <c r="F8229" s="8">
        <v>92</v>
      </c>
    </row>
    <row r="8230" spans="1:6" x14ac:dyDescent="0.25">
      <c r="A8230" s="22">
        <v>43443</v>
      </c>
      <c r="B8230" s="7">
        <v>0.81</v>
      </c>
      <c r="C8230" t="s">
        <v>7227</v>
      </c>
      <c r="D8230" t="s">
        <v>7201</v>
      </c>
      <c r="E8230" t="s">
        <v>5365</v>
      </c>
      <c r="F8230" s="8">
        <v>92</v>
      </c>
    </row>
    <row r="8231" spans="1:6" x14ac:dyDescent="0.25">
      <c r="A8231" s="22">
        <v>43478</v>
      </c>
      <c r="B8231" s="7">
        <v>0.91</v>
      </c>
      <c r="C8231" t="s">
        <v>7227</v>
      </c>
      <c r="D8231" t="s">
        <v>7202</v>
      </c>
      <c r="E8231" t="s">
        <v>5410</v>
      </c>
      <c r="F8231" s="8">
        <v>92</v>
      </c>
    </row>
    <row r="8232" spans="1:6" x14ac:dyDescent="0.25">
      <c r="A8232" s="22">
        <v>43555</v>
      </c>
      <c r="B8232" s="7">
        <v>0.39</v>
      </c>
      <c r="C8232" t="s">
        <v>7227</v>
      </c>
      <c r="D8232" t="s">
        <v>7200</v>
      </c>
      <c r="E8232" t="s">
        <v>378</v>
      </c>
      <c r="F8232" s="8">
        <v>92</v>
      </c>
    </row>
    <row r="8233" spans="1:6" x14ac:dyDescent="0.25">
      <c r="A8233" s="22">
        <v>43421</v>
      </c>
      <c r="B8233" s="7">
        <v>0.37</v>
      </c>
      <c r="C8233" t="s">
        <v>7228</v>
      </c>
      <c r="D8233" t="s">
        <v>7201</v>
      </c>
      <c r="E8233" t="s">
        <v>6242</v>
      </c>
      <c r="F8233" s="8">
        <v>92</v>
      </c>
    </row>
    <row r="8234" spans="1:6" x14ac:dyDescent="0.25">
      <c r="A8234" s="22">
        <v>43421</v>
      </c>
      <c r="B8234" s="7">
        <v>0.46</v>
      </c>
      <c r="C8234" t="s">
        <v>7228</v>
      </c>
      <c r="D8234" t="s">
        <v>9</v>
      </c>
      <c r="E8234" t="s">
        <v>6956</v>
      </c>
      <c r="F8234" s="8">
        <v>92</v>
      </c>
    </row>
    <row r="8235" spans="1:6" x14ac:dyDescent="0.25">
      <c r="A8235" s="22">
        <v>43485</v>
      </c>
      <c r="B8235" s="7">
        <v>0.53</v>
      </c>
      <c r="C8235" t="s">
        <v>7227</v>
      </c>
      <c r="D8235" t="s">
        <v>7201</v>
      </c>
      <c r="E8235" t="s">
        <v>6247</v>
      </c>
      <c r="F8235" s="8">
        <v>92</v>
      </c>
    </row>
    <row r="8236" spans="1:6" x14ac:dyDescent="0.25">
      <c r="A8236" s="22">
        <v>43477</v>
      </c>
      <c r="B8236" s="7">
        <v>0.89</v>
      </c>
      <c r="C8236" t="s">
        <v>7228</v>
      </c>
      <c r="D8236" t="s">
        <v>7203</v>
      </c>
      <c r="E8236" t="s">
        <v>5208</v>
      </c>
      <c r="F8236" s="8">
        <v>92</v>
      </c>
    </row>
    <row r="8237" spans="1:6" x14ac:dyDescent="0.25">
      <c r="A8237" s="22">
        <v>43540</v>
      </c>
      <c r="B8237" s="7">
        <v>0.94</v>
      </c>
      <c r="C8237" t="s">
        <v>7228</v>
      </c>
      <c r="D8237" t="s">
        <v>7200</v>
      </c>
      <c r="E8237" t="s">
        <v>6836</v>
      </c>
      <c r="F8237" s="8">
        <v>92</v>
      </c>
    </row>
    <row r="8238" spans="1:6" x14ac:dyDescent="0.25">
      <c r="A8238" s="22">
        <v>43499</v>
      </c>
      <c r="B8238" s="7">
        <v>7.0000000000000007E-2</v>
      </c>
      <c r="C8238" t="s">
        <v>7227</v>
      </c>
      <c r="D8238" t="s">
        <v>7201</v>
      </c>
      <c r="E8238" t="s">
        <v>2445</v>
      </c>
      <c r="F8238" s="8">
        <v>92</v>
      </c>
    </row>
    <row r="8239" spans="1:6" x14ac:dyDescent="0.25">
      <c r="A8239" s="22">
        <v>43471</v>
      </c>
      <c r="B8239" s="7">
        <v>0.82</v>
      </c>
      <c r="C8239" t="s">
        <v>7227</v>
      </c>
      <c r="D8239" t="s">
        <v>9</v>
      </c>
      <c r="E8239" t="s">
        <v>6725</v>
      </c>
      <c r="F8239" s="8">
        <v>92</v>
      </c>
    </row>
    <row r="8240" spans="1:6" x14ac:dyDescent="0.25">
      <c r="A8240" s="22">
        <v>43463</v>
      </c>
      <c r="B8240" s="7">
        <v>0.96</v>
      </c>
      <c r="C8240" t="s">
        <v>7228</v>
      </c>
      <c r="D8240" t="s">
        <v>7202</v>
      </c>
      <c r="E8240" t="s">
        <v>6537</v>
      </c>
      <c r="F8240" s="8">
        <v>92</v>
      </c>
    </row>
    <row r="8241" spans="1:6" x14ac:dyDescent="0.25">
      <c r="A8241" s="22">
        <v>43478</v>
      </c>
      <c r="B8241" s="7">
        <v>0.22</v>
      </c>
      <c r="C8241" t="s">
        <v>7227</v>
      </c>
      <c r="D8241" t="s">
        <v>7200</v>
      </c>
      <c r="E8241" t="s">
        <v>887</v>
      </c>
      <c r="F8241" s="8">
        <v>92</v>
      </c>
    </row>
    <row r="8242" spans="1:6" x14ac:dyDescent="0.25">
      <c r="A8242" s="22">
        <v>43456</v>
      </c>
      <c r="B8242" s="7">
        <v>0.55000000000000004</v>
      </c>
      <c r="C8242" t="s">
        <v>7228</v>
      </c>
      <c r="D8242" t="s">
        <v>9</v>
      </c>
      <c r="E8242" t="s">
        <v>1873</v>
      </c>
      <c r="F8242" s="8">
        <v>92</v>
      </c>
    </row>
    <row r="8243" spans="1:6" x14ac:dyDescent="0.25">
      <c r="A8243" s="22">
        <v>43519</v>
      </c>
      <c r="B8243" s="7">
        <v>0.21</v>
      </c>
      <c r="C8243" t="s">
        <v>7228</v>
      </c>
      <c r="D8243" t="s">
        <v>7202</v>
      </c>
      <c r="E8243" t="s">
        <v>6565</v>
      </c>
      <c r="F8243" s="8">
        <v>92</v>
      </c>
    </row>
    <row r="8244" spans="1:6" x14ac:dyDescent="0.25">
      <c r="A8244" s="22">
        <v>43499</v>
      </c>
      <c r="B8244" s="7">
        <v>0.18</v>
      </c>
      <c r="C8244" t="s">
        <v>7227</v>
      </c>
      <c r="D8244" t="s">
        <v>7200</v>
      </c>
      <c r="E8244" t="s">
        <v>7075</v>
      </c>
      <c r="F8244" s="8">
        <v>92</v>
      </c>
    </row>
    <row r="8245" spans="1:6" x14ac:dyDescent="0.25">
      <c r="A8245" s="22">
        <v>43463</v>
      </c>
      <c r="B8245" s="7">
        <v>0.34</v>
      </c>
      <c r="C8245" t="s">
        <v>7228</v>
      </c>
      <c r="D8245" t="s">
        <v>9</v>
      </c>
      <c r="E8245" t="s">
        <v>5624</v>
      </c>
      <c r="F8245" s="8">
        <v>92</v>
      </c>
    </row>
    <row r="8246" spans="1:6" x14ac:dyDescent="0.25">
      <c r="A8246" s="22">
        <v>43533</v>
      </c>
      <c r="B8246" s="7">
        <v>0.66</v>
      </c>
      <c r="C8246" t="s">
        <v>7228</v>
      </c>
      <c r="D8246" t="s">
        <v>9</v>
      </c>
      <c r="E8246" t="s">
        <v>5735</v>
      </c>
      <c r="F8246" s="8">
        <v>92</v>
      </c>
    </row>
    <row r="8247" spans="1:6" x14ac:dyDescent="0.25">
      <c r="A8247" s="22">
        <v>43477</v>
      </c>
      <c r="B8247" s="7">
        <v>0.32</v>
      </c>
      <c r="C8247" t="s">
        <v>7228</v>
      </c>
      <c r="D8247" t="s">
        <v>7201</v>
      </c>
      <c r="E8247" t="s">
        <v>5211</v>
      </c>
      <c r="F8247" s="8">
        <v>92</v>
      </c>
    </row>
    <row r="8248" spans="1:6" x14ac:dyDescent="0.25">
      <c r="A8248" s="22">
        <v>43555</v>
      </c>
      <c r="B8248" s="7">
        <v>0.35</v>
      </c>
      <c r="C8248" t="s">
        <v>7227</v>
      </c>
      <c r="D8248" t="s">
        <v>9</v>
      </c>
      <c r="E8248" t="s">
        <v>2872</v>
      </c>
      <c r="F8248" s="8">
        <v>92</v>
      </c>
    </row>
    <row r="8249" spans="1:6" x14ac:dyDescent="0.25">
      <c r="A8249" s="22">
        <v>43450</v>
      </c>
      <c r="B8249" s="7">
        <v>0.34</v>
      </c>
      <c r="C8249" t="s">
        <v>7227</v>
      </c>
      <c r="D8249" t="s">
        <v>7203</v>
      </c>
      <c r="E8249" t="s">
        <v>5914</v>
      </c>
      <c r="F8249" s="8">
        <v>92</v>
      </c>
    </row>
    <row r="8250" spans="1:6" x14ac:dyDescent="0.25">
      <c r="A8250" s="22">
        <v>43498</v>
      </c>
      <c r="B8250" s="7">
        <v>0.22</v>
      </c>
      <c r="C8250" t="s">
        <v>7228</v>
      </c>
      <c r="D8250" t="s">
        <v>7201</v>
      </c>
      <c r="E8250" t="s">
        <v>6086</v>
      </c>
      <c r="F8250" s="8">
        <v>92</v>
      </c>
    </row>
    <row r="8251" spans="1:6" x14ac:dyDescent="0.25">
      <c r="A8251" s="22">
        <v>43429</v>
      </c>
      <c r="B8251" s="7">
        <v>0.03</v>
      </c>
      <c r="C8251" t="s">
        <v>7227</v>
      </c>
      <c r="D8251" t="s">
        <v>7201</v>
      </c>
      <c r="E8251" t="s">
        <v>6319</v>
      </c>
      <c r="F8251" s="8">
        <v>92</v>
      </c>
    </row>
    <row r="8252" spans="1:6" x14ac:dyDescent="0.25">
      <c r="A8252" s="22">
        <v>43449</v>
      </c>
      <c r="B8252" s="7">
        <v>0.15</v>
      </c>
      <c r="C8252" t="s">
        <v>7228</v>
      </c>
      <c r="D8252" t="s">
        <v>7201</v>
      </c>
      <c r="E8252" t="s">
        <v>6349</v>
      </c>
      <c r="F8252" s="8">
        <v>92</v>
      </c>
    </row>
    <row r="8253" spans="1:6" x14ac:dyDescent="0.25">
      <c r="A8253" s="22">
        <v>43456</v>
      </c>
      <c r="B8253" s="7">
        <v>0.89</v>
      </c>
      <c r="C8253" t="s">
        <v>7228</v>
      </c>
      <c r="D8253" t="s">
        <v>7201</v>
      </c>
      <c r="E8253" t="s">
        <v>4812</v>
      </c>
      <c r="F8253" s="8">
        <v>92</v>
      </c>
    </row>
    <row r="8254" spans="1:6" x14ac:dyDescent="0.25">
      <c r="A8254" s="22">
        <v>43547</v>
      </c>
      <c r="B8254" s="7">
        <v>0.05</v>
      </c>
      <c r="C8254" t="s">
        <v>7228</v>
      </c>
      <c r="D8254" t="s">
        <v>7201</v>
      </c>
      <c r="E8254" t="s">
        <v>6708</v>
      </c>
      <c r="F8254" s="8">
        <v>92</v>
      </c>
    </row>
    <row r="8255" spans="1:6" x14ac:dyDescent="0.25">
      <c r="A8255" s="22">
        <v>43421</v>
      </c>
      <c r="B8255" s="7">
        <v>0.96</v>
      </c>
      <c r="C8255" t="s">
        <v>7228</v>
      </c>
      <c r="D8255" t="s">
        <v>7200</v>
      </c>
      <c r="E8255" t="s">
        <v>6699</v>
      </c>
      <c r="F8255" s="8">
        <v>92</v>
      </c>
    </row>
    <row r="8256" spans="1:6" x14ac:dyDescent="0.25">
      <c r="A8256" s="22">
        <v>43464</v>
      </c>
      <c r="B8256" s="7">
        <v>0.28000000000000003</v>
      </c>
      <c r="C8256" t="s">
        <v>7227</v>
      </c>
      <c r="D8256" t="s">
        <v>9</v>
      </c>
      <c r="E8256" t="s">
        <v>2241</v>
      </c>
      <c r="F8256" s="8">
        <v>92</v>
      </c>
    </row>
    <row r="8257" spans="1:6" x14ac:dyDescent="0.25">
      <c r="A8257" s="22">
        <v>43478</v>
      </c>
      <c r="B8257" s="7">
        <v>0.28999999999999998</v>
      </c>
      <c r="C8257" t="s">
        <v>7227</v>
      </c>
      <c r="D8257" t="s">
        <v>7202</v>
      </c>
      <c r="E8257" t="s">
        <v>5003</v>
      </c>
      <c r="F8257" s="8">
        <v>92</v>
      </c>
    </row>
    <row r="8258" spans="1:6" x14ac:dyDescent="0.25">
      <c r="A8258" s="22">
        <v>43485</v>
      </c>
      <c r="B8258" s="7">
        <v>0.54</v>
      </c>
      <c r="C8258" t="s">
        <v>7227</v>
      </c>
      <c r="D8258" t="s">
        <v>7200</v>
      </c>
      <c r="E8258" t="s">
        <v>5153</v>
      </c>
      <c r="F8258" s="8">
        <v>92</v>
      </c>
    </row>
    <row r="8259" spans="1:6" x14ac:dyDescent="0.25">
      <c r="A8259" s="22">
        <v>43485</v>
      </c>
      <c r="B8259" s="7">
        <v>0.14000000000000001</v>
      </c>
      <c r="C8259" t="s">
        <v>7227</v>
      </c>
      <c r="D8259" t="s">
        <v>9</v>
      </c>
      <c r="E8259" t="s">
        <v>5626</v>
      </c>
      <c r="F8259" s="8">
        <v>92</v>
      </c>
    </row>
    <row r="8260" spans="1:6" x14ac:dyDescent="0.25">
      <c r="A8260" s="22">
        <v>43485</v>
      </c>
      <c r="B8260" s="7">
        <v>0.04</v>
      </c>
      <c r="C8260" t="s">
        <v>7227</v>
      </c>
      <c r="D8260" t="s">
        <v>7200</v>
      </c>
      <c r="E8260" t="s">
        <v>6562</v>
      </c>
      <c r="F8260" s="8">
        <v>92</v>
      </c>
    </row>
    <row r="8261" spans="1:6" x14ac:dyDescent="0.25">
      <c r="A8261" s="22">
        <v>43421</v>
      </c>
      <c r="B8261" s="7">
        <v>0.63</v>
      </c>
      <c r="C8261" t="s">
        <v>7228</v>
      </c>
      <c r="D8261" t="s">
        <v>9</v>
      </c>
      <c r="E8261" t="s">
        <v>5797</v>
      </c>
      <c r="F8261" s="8">
        <v>92</v>
      </c>
    </row>
    <row r="8262" spans="1:6" x14ac:dyDescent="0.25">
      <c r="A8262" s="22">
        <v>43555</v>
      </c>
      <c r="B8262" s="7">
        <v>0.77</v>
      </c>
      <c r="C8262" t="s">
        <v>7227</v>
      </c>
      <c r="D8262" t="s">
        <v>7201</v>
      </c>
      <c r="E8262" t="s">
        <v>5597</v>
      </c>
      <c r="F8262" s="8">
        <v>92</v>
      </c>
    </row>
    <row r="8263" spans="1:6" x14ac:dyDescent="0.25">
      <c r="A8263" s="22">
        <v>43436</v>
      </c>
      <c r="B8263" s="7">
        <v>0.97</v>
      </c>
      <c r="C8263" t="s">
        <v>7227</v>
      </c>
      <c r="D8263" t="s">
        <v>7203</v>
      </c>
      <c r="E8263" t="s">
        <v>4205</v>
      </c>
      <c r="F8263" s="8">
        <v>92</v>
      </c>
    </row>
    <row r="8264" spans="1:6" x14ac:dyDescent="0.25">
      <c r="A8264" s="22">
        <v>43491</v>
      </c>
      <c r="B8264" s="7">
        <v>0.96</v>
      </c>
      <c r="C8264" t="s">
        <v>7228</v>
      </c>
      <c r="D8264" t="s">
        <v>7201</v>
      </c>
      <c r="E8264" t="s">
        <v>2235</v>
      </c>
      <c r="F8264" s="8">
        <v>92</v>
      </c>
    </row>
    <row r="8265" spans="1:6" x14ac:dyDescent="0.25">
      <c r="A8265" s="22">
        <v>43477</v>
      </c>
      <c r="B8265" s="7">
        <v>0.92</v>
      </c>
      <c r="C8265" t="s">
        <v>7228</v>
      </c>
      <c r="D8265" t="s">
        <v>7200</v>
      </c>
      <c r="E8265" t="s">
        <v>5814</v>
      </c>
      <c r="F8265" s="8">
        <v>92</v>
      </c>
    </row>
    <row r="8266" spans="1:6" x14ac:dyDescent="0.25">
      <c r="A8266" s="22">
        <v>43491</v>
      </c>
      <c r="B8266" s="7">
        <v>0.97</v>
      </c>
      <c r="C8266" t="s">
        <v>7228</v>
      </c>
      <c r="D8266" t="s">
        <v>7201</v>
      </c>
      <c r="E8266" t="s">
        <v>6537</v>
      </c>
      <c r="F8266" s="8">
        <v>92</v>
      </c>
    </row>
    <row r="8267" spans="1:6" x14ac:dyDescent="0.25">
      <c r="A8267" s="22">
        <v>43548</v>
      </c>
      <c r="B8267" s="7">
        <v>0.51</v>
      </c>
      <c r="C8267" t="s">
        <v>7227</v>
      </c>
      <c r="D8267" t="s">
        <v>7201</v>
      </c>
      <c r="E8267" t="s">
        <v>5691</v>
      </c>
      <c r="F8267" s="8">
        <v>92</v>
      </c>
    </row>
    <row r="8268" spans="1:6" x14ac:dyDescent="0.25">
      <c r="A8268" s="22">
        <v>43506</v>
      </c>
      <c r="B8268" s="7">
        <v>0.45</v>
      </c>
      <c r="C8268" t="s">
        <v>7227</v>
      </c>
      <c r="D8268" t="s">
        <v>7201</v>
      </c>
      <c r="E8268" t="s">
        <v>6316</v>
      </c>
      <c r="F8268" s="8">
        <v>92</v>
      </c>
    </row>
    <row r="8269" spans="1:6" x14ac:dyDescent="0.25">
      <c r="A8269" s="22">
        <v>43436</v>
      </c>
      <c r="B8269" s="7">
        <v>0.79</v>
      </c>
      <c r="C8269" t="s">
        <v>7227</v>
      </c>
      <c r="D8269" t="s">
        <v>7203</v>
      </c>
      <c r="E8269" t="s">
        <v>2768</v>
      </c>
      <c r="F8269" s="8">
        <v>92</v>
      </c>
    </row>
    <row r="8270" spans="1:6" x14ac:dyDescent="0.25">
      <c r="A8270" s="22">
        <v>43513</v>
      </c>
      <c r="B8270" s="7">
        <v>0.84</v>
      </c>
      <c r="C8270" t="s">
        <v>7227</v>
      </c>
      <c r="D8270" t="s">
        <v>7201</v>
      </c>
      <c r="E8270" t="s">
        <v>1516</v>
      </c>
      <c r="F8270" s="8">
        <v>92</v>
      </c>
    </row>
    <row r="8271" spans="1:6" x14ac:dyDescent="0.25">
      <c r="A8271" s="22">
        <v>43498</v>
      </c>
      <c r="B8271" s="7">
        <v>0.56999999999999995</v>
      </c>
      <c r="C8271" t="s">
        <v>7228</v>
      </c>
      <c r="D8271" t="s">
        <v>7201</v>
      </c>
      <c r="E8271" t="s">
        <v>6421</v>
      </c>
      <c r="F8271" s="8">
        <v>92</v>
      </c>
    </row>
    <row r="8272" spans="1:6" x14ac:dyDescent="0.25">
      <c r="A8272" s="22">
        <v>43533</v>
      </c>
      <c r="B8272" s="7">
        <v>0.13</v>
      </c>
      <c r="C8272" t="s">
        <v>7228</v>
      </c>
      <c r="D8272" t="s">
        <v>9</v>
      </c>
      <c r="E8272" t="s">
        <v>6098</v>
      </c>
      <c r="F8272" s="8">
        <v>92</v>
      </c>
    </row>
    <row r="8273" spans="1:6" x14ac:dyDescent="0.25">
      <c r="A8273" s="22">
        <v>43519</v>
      </c>
      <c r="B8273" s="7">
        <v>0.51</v>
      </c>
      <c r="C8273" t="s">
        <v>7228</v>
      </c>
      <c r="D8273" t="s">
        <v>7200</v>
      </c>
      <c r="E8273" t="s">
        <v>6734</v>
      </c>
      <c r="F8273" s="8">
        <v>92</v>
      </c>
    </row>
    <row r="8274" spans="1:6" x14ac:dyDescent="0.25">
      <c r="A8274" s="22">
        <v>43450</v>
      </c>
      <c r="B8274" s="7">
        <v>0.94</v>
      </c>
      <c r="C8274" t="s">
        <v>7227</v>
      </c>
      <c r="D8274" t="s">
        <v>7201</v>
      </c>
      <c r="E8274" t="s">
        <v>7042</v>
      </c>
      <c r="F8274" s="8">
        <v>92</v>
      </c>
    </row>
    <row r="8275" spans="1:6" x14ac:dyDescent="0.25">
      <c r="A8275" s="22">
        <v>43456</v>
      </c>
      <c r="B8275" s="7">
        <v>0.28000000000000003</v>
      </c>
      <c r="C8275" t="s">
        <v>7228</v>
      </c>
      <c r="D8275" t="s">
        <v>9</v>
      </c>
      <c r="E8275" t="s">
        <v>5448</v>
      </c>
      <c r="F8275" s="8">
        <v>92</v>
      </c>
    </row>
    <row r="8276" spans="1:6" x14ac:dyDescent="0.25">
      <c r="A8276" s="22">
        <v>43533</v>
      </c>
      <c r="B8276" s="7">
        <v>0.42</v>
      </c>
      <c r="C8276" t="s">
        <v>7228</v>
      </c>
      <c r="D8276" t="s">
        <v>7200</v>
      </c>
      <c r="E8276" t="s">
        <v>5277</v>
      </c>
      <c r="F8276" s="8">
        <v>92</v>
      </c>
    </row>
    <row r="8277" spans="1:6" x14ac:dyDescent="0.25">
      <c r="A8277" s="22">
        <v>43540</v>
      </c>
      <c r="B8277" s="7">
        <v>0.63</v>
      </c>
      <c r="C8277" t="s">
        <v>7228</v>
      </c>
      <c r="D8277" t="s">
        <v>9</v>
      </c>
      <c r="E8277" t="s">
        <v>5783</v>
      </c>
      <c r="F8277" s="8">
        <v>92</v>
      </c>
    </row>
    <row r="8278" spans="1:6" x14ac:dyDescent="0.25">
      <c r="A8278" s="22">
        <v>43512</v>
      </c>
      <c r="B8278" s="7">
        <v>0.39</v>
      </c>
      <c r="C8278" t="s">
        <v>7228</v>
      </c>
      <c r="D8278" t="s">
        <v>9</v>
      </c>
      <c r="E8278" t="s">
        <v>12</v>
      </c>
      <c r="F8278" s="8">
        <v>92</v>
      </c>
    </row>
    <row r="8279" spans="1:6" x14ac:dyDescent="0.25">
      <c r="A8279" s="22">
        <v>43527</v>
      </c>
      <c r="B8279" s="7">
        <v>0.23</v>
      </c>
      <c r="C8279" t="s">
        <v>7227</v>
      </c>
      <c r="D8279" t="s">
        <v>7201</v>
      </c>
      <c r="E8279" t="s">
        <v>7085</v>
      </c>
      <c r="F8279" s="8">
        <v>92</v>
      </c>
    </row>
    <row r="8280" spans="1:6" x14ac:dyDescent="0.25">
      <c r="A8280" s="22">
        <v>43548</v>
      </c>
      <c r="B8280" s="7">
        <v>0.7</v>
      </c>
      <c r="C8280" t="s">
        <v>7227</v>
      </c>
      <c r="D8280" t="s">
        <v>9</v>
      </c>
      <c r="E8280" t="s">
        <v>6731</v>
      </c>
      <c r="F8280" s="8">
        <v>92</v>
      </c>
    </row>
    <row r="8281" spans="1:6" x14ac:dyDescent="0.25">
      <c r="A8281" s="22">
        <v>43428</v>
      </c>
      <c r="B8281" s="7">
        <v>0.54</v>
      </c>
      <c r="C8281" t="s">
        <v>7228</v>
      </c>
      <c r="D8281" t="s">
        <v>7200</v>
      </c>
      <c r="E8281" t="s">
        <v>1403</v>
      </c>
      <c r="F8281" s="8">
        <v>92</v>
      </c>
    </row>
    <row r="8282" spans="1:6" x14ac:dyDescent="0.25">
      <c r="A8282" s="22">
        <v>43449</v>
      </c>
      <c r="B8282" s="7">
        <v>0.93</v>
      </c>
      <c r="C8282" t="s">
        <v>7228</v>
      </c>
      <c r="D8282" t="s">
        <v>9</v>
      </c>
      <c r="E8282" t="s">
        <v>5456</v>
      </c>
      <c r="F8282" s="8">
        <v>92</v>
      </c>
    </row>
    <row r="8283" spans="1:6" x14ac:dyDescent="0.25">
      <c r="A8283" s="22">
        <v>43492</v>
      </c>
      <c r="B8283" s="7">
        <v>0.41</v>
      </c>
      <c r="C8283" t="s">
        <v>7227</v>
      </c>
      <c r="D8283" t="s">
        <v>7202</v>
      </c>
      <c r="E8283" t="s">
        <v>6027</v>
      </c>
      <c r="F8283" s="8">
        <v>92</v>
      </c>
    </row>
    <row r="8284" spans="1:6" x14ac:dyDescent="0.25">
      <c r="A8284" s="22">
        <v>43527</v>
      </c>
      <c r="B8284" s="7">
        <v>0.22</v>
      </c>
      <c r="C8284" t="s">
        <v>7227</v>
      </c>
      <c r="D8284" t="s">
        <v>7202</v>
      </c>
      <c r="E8284" t="s">
        <v>6779</v>
      </c>
      <c r="F8284" s="8">
        <v>92</v>
      </c>
    </row>
    <row r="8285" spans="1:6" x14ac:dyDescent="0.25">
      <c r="A8285" s="22">
        <v>43533</v>
      </c>
      <c r="B8285" s="7">
        <v>0.03</v>
      </c>
      <c r="C8285" t="s">
        <v>7228</v>
      </c>
      <c r="D8285" t="s">
        <v>7200</v>
      </c>
      <c r="E8285" t="s">
        <v>5468</v>
      </c>
      <c r="F8285" s="8">
        <v>92</v>
      </c>
    </row>
    <row r="8286" spans="1:6" x14ac:dyDescent="0.25">
      <c r="A8286" s="22">
        <v>43442</v>
      </c>
      <c r="B8286" s="7">
        <v>0.67</v>
      </c>
      <c r="C8286" t="s">
        <v>7228</v>
      </c>
      <c r="D8286" t="s">
        <v>7202</v>
      </c>
      <c r="E8286" t="s">
        <v>1982</v>
      </c>
      <c r="F8286" s="8">
        <v>92</v>
      </c>
    </row>
    <row r="8287" spans="1:6" x14ac:dyDescent="0.25">
      <c r="A8287" s="22">
        <v>43428</v>
      </c>
      <c r="B8287" s="7">
        <v>0.75</v>
      </c>
      <c r="C8287" t="s">
        <v>7228</v>
      </c>
      <c r="D8287" t="s">
        <v>7203</v>
      </c>
      <c r="E8287" t="s">
        <v>4801</v>
      </c>
      <c r="F8287" s="8">
        <v>92</v>
      </c>
    </row>
    <row r="8288" spans="1:6" x14ac:dyDescent="0.25">
      <c r="A8288" s="22">
        <v>43436</v>
      </c>
      <c r="B8288" s="7">
        <v>0.06</v>
      </c>
      <c r="C8288" t="s">
        <v>7227</v>
      </c>
      <c r="D8288" t="s">
        <v>7203</v>
      </c>
      <c r="E8288" t="s">
        <v>2820</v>
      </c>
      <c r="F8288" s="8">
        <v>92</v>
      </c>
    </row>
    <row r="8289" spans="1:6" x14ac:dyDescent="0.25">
      <c r="A8289" s="22">
        <v>43555</v>
      </c>
      <c r="B8289" s="7">
        <v>0.88</v>
      </c>
      <c r="C8289" t="s">
        <v>7227</v>
      </c>
      <c r="D8289" t="s">
        <v>7201</v>
      </c>
      <c r="E8289" t="s">
        <v>6407</v>
      </c>
      <c r="F8289" s="8">
        <v>92</v>
      </c>
    </row>
    <row r="8290" spans="1:6" x14ac:dyDescent="0.25">
      <c r="A8290" s="22">
        <v>43554</v>
      </c>
      <c r="B8290" s="7">
        <v>0.94</v>
      </c>
      <c r="C8290" t="s">
        <v>7228</v>
      </c>
      <c r="D8290" t="s">
        <v>7201</v>
      </c>
      <c r="E8290" t="s">
        <v>3289</v>
      </c>
      <c r="F8290" s="8">
        <v>92</v>
      </c>
    </row>
    <row r="8291" spans="1:6" x14ac:dyDescent="0.25">
      <c r="A8291" s="22">
        <v>43464</v>
      </c>
      <c r="B8291" s="7">
        <v>0.33</v>
      </c>
      <c r="C8291" t="s">
        <v>7227</v>
      </c>
      <c r="D8291" t="s">
        <v>9</v>
      </c>
      <c r="E8291" t="s">
        <v>5392</v>
      </c>
      <c r="F8291" s="8">
        <v>92</v>
      </c>
    </row>
    <row r="8292" spans="1:6" x14ac:dyDescent="0.25">
      <c r="A8292" s="22">
        <v>43492</v>
      </c>
      <c r="B8292" s="7">
        <v>0.3</v>
      </c>
      <c r="C8292" t="s">
        <v>7227</v>
      </c>
      <c r="D8292" t="s">
        <v>7200</v>
      </c>
      <c r="E8292" t="s">
        <v>5819</v>
      </c>
      <c r="F8292" s="8">
        <v>92</v>
      </c>
    </row>
    <row r="8293" spans="1:6" x14ac:dyDescent="0.25">
      <c r="A8293" s="22">
        <v>43491</v>
      </c>
      <c r="B8293" s="7">
        <v>0.77</v>
      </c>
      <c r="C8293" t="s">
        <v>7228</v>
      </c>
      <c r="D8293" t="s">
        <v>9</v>
      </c>
      <c r="E8293" t="s">
        <v>7033</v>
      </c>
      <c r="F8293" s="8">
        <v>92</v>
      </c>
    </row>
    <row r="8294" spans="1:6" x14ac:dyDescent="0.25">
      <c r="A8294" s="22">
        <v>43540</v>
      </c>
      <c r="B8294" s="7">
        <v>0.26</v>
      </c>
      <c r="C8294" t="s">
        <v>7228</v>
      </c>
      <c r="D8294" t="s">
        <v>7200</v>
      </c>
      <c r="E8294" t="s">
        <v>6643</v>
      </c>
      <c r="F8294" s="8">
        <v>92</v>
      </c>
    </row>
    <row r="8295" spans="1:6" x14ac:dyDescent="0.25">
      <c r="A8295" s="22">
        <v>43513</v>
      </c>
      <c r="B8295" s="7">
        <v>0.09</v>
      </c>
      <c r="C8295" t="s">
        <v>7227</v>
      </c>
      <c r="D8295" t="s">
        <v>7202</v>
      </c>
      <c r="E8295" t="s">
        <v>5718</v>
      </c>
      <c r="F8295" s="8">
        <v>92</v>
      </c>
    </row>
    <row r="8296" spans="1:6" x14ac:dyDescent="0.25">
      <c r="A8296" s="22">
        <v>43498</v>
      </c>
      <c r="B8296" s="7">
        <v>0.52</v>
      </c>
      <c r="C8296" t="s">
        <v>7228</v>
      </c>
      <c r="D8296" t="s">
        <v>9</v>
      </c>
      <c r="E8296" t="s">
        <v>6739</v>
      </c>
      <c r="F8296" s="8">
        <v>92</v>
      </c>
    </row>
    <row r="8297" spans="1:6" x14ac:dyDescent="0.25">
      <c r="A8297" s="22">
        <v>43456</v>
      </c>
      <c r="B8297" s="7">
        <v>0.78</v>
      </c>
      <c r="C8297" t="s">
        <v>7228</v>
      </c>
      <c r="D8297" t="s">
        <v>7200</v>
      </c>
      <c r="E8297" t="s">
        <v>4571</v>
      </c>
      <c r="F8297" s="8">
        <v>92</v>
      </c>
    </row>
    <row r="8298" spans="1:6" x14ac:dyDescent="0.25">
      <c r="A8298" s="22">
        <v>43527</v>
      </c>
      <c r="B8298" s="7">
        <v>0.28999999999999998</v>
      </c>
      <c r="C8298" t="s">
        <v>7227</v>
      </c>
      <c r="D8298" t="s">
        <v>7201</v>
      </c>
      <c r="E8298" t="s">
        <v>3163</v>
      </c>
      <c r="F8298" s="8">
        <v>92</v>
      </c>
    </row>
    <row r="8299" spans="1:6" x14ac:dyDescent="0.25">
      <c r="A8299" s="22">
        <v>43505</v>
      </c>
      <c r="B8299" s="7">
        <v>0.56000000000000005</v>
      </c>
      <c r="C8299" t="s">
        <v>7228</v>
      </c>
      <c r="D8299" t="s">
        <v>7201</v>
      </c>
      <c r="E8299" t="s">
        <v>5012</v>
      </c>
      <c r="F8299" s="8">
        <v>92</v>
      </c>
    </row>
    <row r="8300" spans="1:6" x14ac:dyDescent="0.25">
      <c r="A8300" s="22">
        <v>43547</v>
      </c>
      <c r="B8300" s="7">
        <v>0.6</v>
      </c>
      <c r="C8300" t="s">
        <v>7228</v>
      </c>
      <c r="D8300" t="s">
        <v>9</v>
      </c>
      <c r="E8300" t="s">
        <v>5673</v>
      </c>
      <c r="F8300" s="8">
        <v>92</v>
      </c>
    </row>
    <row r="8301" spans="1:6" x14ac:dyDescent="0.25">
      <c r="A8301" s="22">
        <v>43520</v>
      </c>
      <c r="B8301" s="7">
        <v>0.95</v>
      </c>
      <c r="C8301" t="s">
        <v>7227</v>
      </c>
      <c r="D8301" t="s">
        <v>7203</v>
      </c>
      <c r="E8301" t="s">
        <v>5608</v>
      </c>
      <c r="F8301" s="8">
        <v>92</v>
      </c>
    </row>
    <row r="8302" spans="1:6" x14ac:dyDescent="0.25">
      <c r="A8302" s="22">
        <v>43520</v>
      </c>
      <c r="B8302" s="7">
        <v>0.52</v>
      </c>
      <c r="C8302" t="s">
        <v>7227</v>
      </c>
      <c r="D8302" t="s">
        <v>7201</v>
      </c>
      <c r="E8302" t="s">
        <v>6488</v>
      </c>
      <c r="F8302" s="8">
        <v>92</v>
      </c>
    </row>
    <row r="8303" spans="1:6" x14ac:dyDescent="0.25">
      <c r="A8303" s="22">
        <v>43429</v>
      </c>
      <c r="B8303" s="7">
        <v>0.88</v>
      </c>
      <c r="C8303" t="s">
        <v>7227</v>
      </c>
      <c r="D8303" t="s">
        <v>7202</v>
      </c>
      <c r="E8303" t="s">
        <v>5958</v>
      </c>
      <c r="F8303" s="8">
        <v>92</v>
      </c>
    </row>
    <row r="8304" spans="1:6" x14ac:dyDescent="0.25">
      <c r="A8304" s="22">
        <v>43456</v>
      </c>
      <c r="B8304" s="7">
        <v>0.16</v>
      </c>
      <c r="C8304" t="s">
        <v>7228</v>
      </c>
      <c r="D8304" t="s">
        <v>7203</v>
      </c>
      <c r="E8304" t="s">
        <v>3658</v>
      </c>
      <c r="F8304" s="8">
        <v>92</v>
      </c>
    </row>
    <row r="8305" spans="1:6" x14ac:dyDescent="0.25">
      <c r="A8305" s="22">
        <v>43477</v>
      </c>
      <c r="B8305" s="7">
        <v>0.68</v>
      </c>
      <c r="C8305" t="s">
        <v>7228</v>
      </c>
      <c r="D8305" t="s">
        <v>7200</v>
      </c>
      <c r="E8305" t="s">
        <v>5309</v>
      </c>
      <c r="F8305" s="8">
        <v>92</v>
      </c>
    </row>
    <row r="8306" spans="1:6" x14ac:dyDescent="0.25">
      <c r="A8306" s="22">
        <v>43513</v>
      </c>
      <c r="B8306" s="7">
        <v>0.5</v>
      </c>
      <c r="C8306" t="s">
        <v>7227</v>
      </c>
      <c r="D8306" t="s">
        <v>7202</v>
      </c>
      <c r="E8306" t="s">
        <v>5136</v>
      </c>
      <c r="F8306" s="8">
        <v>92</v>
      </c>
    </row>
    <row r="8307" spans="1:6" x14ac:dyDescent="0.25">
      <c r="A8307" s="22">
        <v>43533</v>
      </c>
      <c r="B8307" s="7">
        <v>7.0000000000000007E-2</v>
      </c>
      <c r="C8307" t="s">
        <v>7228</v>
      </c>
      <c r="D8307" t="s">
        <v>7200</v>
      </c>
      <c r="E8307" t="s">
        <v>5427</v>
      </c>
      <c r="F8307" s="8">
        <v>92</v>
      </c>
    </row>
    <row r="8308" spans="1:6" x14ac:dyDescent="0.25">
      <c r="A8308" s="22">
        <v>43555</v>
      </c>
      <c r="B8308" s="7">
        <v>0.88</v>
      </c>
      <c r="C8308" t="s">
        <v>7227</v>
      </c>
      <c r="D8308" t="s">
        <v>7203</v>
      </c>
      <c r="E8308" t="s">
        <v>1026</v>
      </c>
      <c r="F8308" s="8">
        <v>92</v>
      </c>
    </row>
    <row r="8309" spans="1:6" x14ac:dyDescent="0.25">
      <c r="A8309" s="22">
        <v>43540</v>
      </c>
      <c r="B8309" s="7">
        <v>0.53</v>
      </c>
      <c r="C8309" t="s">
        <v>7228</v>
      </c>
      <c r="D8309" t="s">
        <v>9</v>
      </c>
      <c r="E8309" t="s">
        <v>3794</v>
      </c>
      <c r="F8309" s="8">
        <v>92</v>
      </c>
    </row>
    <row r="8310" spans="1:6" x14ac:dyDescent="0.25">
      <c r="A8310" s="22">
        <v>43554</v>
      </c>
      <c r="B8310" s="7">
        <v>0.09</v>
      </c>
      <c r="C8310" t="s">
        <v>7228</v>
      </c>
      <c r="D8310" t="s">
        <v>7201</v>
      </c>
      <c r="E8310" t="s">
        <v>6646</v>
      </c>
      <c r="F8310" s="8">
        <v>92</v>
      </c>
    </row>
    <row r="8311" spans="1:6" x14ac:dyDescent="0.25">
      <c r="A8311" s="22">
        <v>43443</v>
      </c>
      <c r="B8311" s="7">
        <v>0.56999999999999995</v>
      </c>
      <c r="C8311" t="s">
        <v>7227</v>
      </c>
      <c r="D8311" t="s">
        <v>7202</v>
      </c>
      <c r="E8311" t="s">
        <v>1873</v>
      </c>
      <c r="F8311" s="8">
        <v>92</v>
      </c>
    </row>
    <row r="8312" spans="1:6" x14ac:dyDescent="0.25">
      <c r="A8312" s="22">
        <v>43547</v>
      </c>
      <c r="B8312" s="7">
        <v>0.27</v>
      </c>
      <c r="C8312" t="s">
        <v>7228</v>
      </c>
      <c r="D8312" t="s">
        <v>7201</v>
      </c>
      <c r="E8312" t="s">
        <v>6789</v>
      </c>
      <c r="F8312" s="8">
        <v>92</v>
      </c>
    </row>
    <row r="8313" spans="1:6" x14ac:dyDescent="0.25">
      <c r="A8313" s="22">
        <v>43519</v>
      </c>
      <c r="B8313" s="7">
        <v>0.21</v>
      </c>
      <c r="C8313" t="s">
        <v>7228</v>
      </c>
      <c r="D8313" t="s">
        <v>7201</v>
      </c>
      <c r="E8313" t="s">
        <v>4592</v>
      </c>
      <c r="F8313" s="8">
        <v>92</v>
      </c>
    </row>
    <row r="8314" spans="1:6" x14ac:dyDescent="0.25">
      <c r="A8314" s="22">
        <v>43436</v>
      </c>
      <c r="B8314" s="7">
        <v>0.97</v>
      </c>
      <c r="C8314" t="s">
        <v>7227</v>
      </c>
      <c r="D8314" t="s">
        <v>7201</v>
      </c>
      <c r="E8314" t="s">
        <v>3886</v>
      </c>
      <c r="F8314" s="8">
        <v>92</v>
      </c>
    </row>
    <row r="8315" spans="1:6" x14ac:dyDescent="0.25">
      <c r="A8315" s="22">
        <v>43526</v>
      </c>
      <c r="B8315" s="7">
        <v>0.88</v>
      </c>
      <c r="C8315" t="s">
        <v>7228</v>
      </c>
      <c r="D8315" t="s">
        <v>7202</v>
      </c>
      <c r="E8315" t="s">
        <v>5199</v>
      </c>
      <c r="F8315" s="8">
        <v>92</v>
      </c>
    </row>
    <row r="8316" spans="1:6" x14ac:dyDescent="0.25">
      <c r="A8316" s="22">
        <v>43429</v>
      </c>
      <c r="B8316" s="7">
        <v>0.33</v>
      </c>
      <c r="C8316" t="s">
        <v>7227</v>
      </c>
      <c r="D8316" t="s">
        <v>7202</v>
      </c>
      <c r="E8316" t="s">
        <v>5423</v>
      </c>
      <c r="F8316" s="8">
        <v>92</v>
      </c>
    </row>
    <row r="8317" spans="1:6" x14ac:dyDescent="0.25">
      <c r="A8317" s="22">
        <v>43484</v>
      </c>
      <c r="B8317" s="7">
        <v>0.18</v>
      </c>
      <c r="C8317" t="s">
        <v>7228</v>
      </c>
      <c r="D8317" t="s">
        <v>7200</v>
      </c>
      <c r="E8317" t="s">
        <v>5997</v>
      </c>
      <c r="F8317" s="8">
        <v>92</v>
      </c>
    </row>
    <row r="8318" spans="1:6" x14ac:dyDescent="0.25">
      <c r="A8318" s="22">
        <v>43435</v>
      </c>
      <c r="B8318" s="7">
        <v>0.59</v>
      </c>
      <c r="C8318" t="s">
        <v>7228</v>
      </c>
      <c r="D8318" t="s">
        <v>7200</v>
      </c>
      <c r="E8318" t="s">
        <v>378</v>
      </c>
      <c r="F8318" s="8">
        <v>92</v>
      </c>
    </row>
    <row r="8319" spans="1:6" x14ac:dyDescent="0.25">
      <c r="A8319" s="22">
        <v>43463</v>
      </c>
      <c r="B8319" s="7">
        <v>0.94</v>
      </c>
      <c r="C8319" t="s">
        <v>7228</v>
      </c>
      <c r="D8319" t="s">
        <v>7200</v>
      </c>
      <c r="E8319" t="s">
        <v>5606</v>
      </c>
      <c r="F8319" s="8">
        <v>92</v>
      </c>
    </row>
    <row r="8320" spans="1:6" x14ac:dyDescent="0.25">
      <c r="A8320" s="22">
        <v>43471</v>
      </c>
      <c r="B8320" s="7">
        <v>0.8</v>
      </c>
      <c r="C8320" t="s">
        <v>7227</v>
      </c>
      <c r="D8320" t="s">
        <v>9</v>
      </c>
      <c r="E8320" t="s">
        <v>5947</v>
      </c>
      <c r="F8320" s="8">
        <v>92</v>
      </c>
    </row>
    <row r="8321" spans="1:6" x14ac:dyDescent="0.25">
      <c r="A8321" s="22">
        <v>43429</v>
      </c>
      <c r="B8321" s="7">
        <v>0.89</v>
      </c>
      <c r="C8321" t="s">
        <v>7227</v>
      </c>
      <c r="D8321" t="s">
        <v>9</v>
      </c>
      <c r="E8321" t="s">
        <v>6363</v>
      </c>
      <c r="F8321" s="8">
        <v>92</v>
      </c>
    </row>
    <row r="8322" spans="1:6" x14ac:dyDescent="0.25">
      <c r="A8322" s="22">
        <v>43464</v>
      </c>
      <c r="B8322" s="7">
        <v>0.22</v>
      </c>
      <c r="C8322" t="s">
        <v>7227</v>
      </c>
      <c r="D8322" t="s">
        <v>7201</v>
      </c>
      <c r="E8322" t="s">
        <v>5430</v>
      </c>
      <c r="F8322" s="8">
        <v>92</v>
      </c>
    </row>
    <row r="8323" spans="1:6" x14ac:dyDescent="0.25">
      <c r="A8323" s="22">
        <v>43499</v>
      </c>
      <c r="B8323" s="7">
        <v>0.35</v>
      </c>
      <c r="C8323" t="s">
        <v>7227</v>
      </c>
      <c r="D8323" t="s">
        <v>7201</v>
      </c>
      <c r="E8323" t="s">
        <v>6382</v>
      </c>
      <c r="F8323" s="8">
        <v>92</v>
      </c>
    </row>
    <row r="8324" spans="1:6" x14ac:dyDescent="0.25">
      <c r="A8324" s="22">
        <v>43464</v>
      </c>
      <c r="B8324" s="7">
        <v>0.15</v>
      </c>
      <c r="C8324" t="s">
        <v>7227</v>
      </c>
      <c r="D8324" t="s">
        <v>9</v>
      </c>
      <c r="E8324" t="s">
        <v>7031</v>
      </c>
      <c r="F8324" s="8">
        <v>92</v>
      </c>
    </row>
    <row r="8325" spans="1:6" x14ac:dyDescent="0.25">
      <c r="A8325" s="22">
        <v>43554</v>
      </c>
      <c r="B8325" s="7">
        <v>0.24</v>
      </c>
      <c r="C8325" t="s">
        <v>7228</v>
      </c>
      <c r="D8325" t="s">
        <v>9</v>
      </c>
      <c r="E8325" t="s">
        <v>5145</v>
      </c>
      <c r="F8325" s="8">
        <v>92</v>
      </c>
    </row>
    <row r="8326" spans="1:6" x14ac:dyDescent="0.25">
      <c r="A8326" s="22">
        <v>43477</v>
      </c>
      <c r="B8326" s="7">
        <v>0.83</v>
      </c>
      <c r="C8326" t="s">
        <v>7228</v>
      </c>
      <c r="D8326" t="s">
        <v>7202</v>
      </c>
      <c r="E8326" t="s">
        <v>7002</v>
      </c>
      <c r="F8326" s="8">
        <v>92</v>
      </c>
    </row>
    <row r="8327" spans="1:6" x14ac:dyDescent="0.25">
      <c r="A8327" s="22">
        <v>43527</v>
      </c>
      <c r="B8327" s="7">
        <v>0.1</v>
      </c>
      <c r="C8327" t="s">
        <v>7227</v>
      </c>
      <c r="D8327" t="s">
        <v>7201</v>
      </c>
      <c r="E8327" t="s">
        <v>6152</v>
      </c>
      <c r="F8327" s="8">
        <v>92</v>
      </c>
    </row>
    <row r="8328" spans="1:6" x14ac:dyDescent="0.25">
      <c r="A8328" s="22">
        <v>43428</v>
      </c>
      <c r="B8328" s="7">
        <v>0.57999999999999996</v>
      </c>
      <c r="C8328" t="s">
        <v>7228</v>
      </c>
      <c r="D8328" t="s">
        <v>7201</v>
      </c>
      <c r="E8328" t="s">
        <v>5880</v>
      </c>
      <c r="F8328" s="8">
        <v>92</v>
      </c>
    </row>
    <row r="8329" spans="1:6" x14ac:dyDescent="0.25">
      <c r="A8329" s="22">
        <v>43547</v>
      </c>
      <c r="B8329" s="7">
        <v>0.4</v>
      </c>
      <c r="C8329" t="s">
        <v>7228</v>
      </c>
      <c r="D8329" t="s">
        <v>7203</v>
      </c>
      <c r="E8329" t="s">
        <v>7150</v>
      </c>
      <c r="F8329" s="8">
        <v>92</v>
      </c>
    </row>
    <row r="8330" spans="1:6" x14ac:dyDescent="0.25">
      <c r="A8330" s="22">
        <v>43555</v>
      </c>
      <c r="B8330" s="7">
        <v>0.26</v>
      </c>
      <c r="C8330" t="s">
        <v>7227</v>
      </c>
      <c r="D8330" t="s">
        <v>7200</v>
      </c>
      <c r="E8330" t="s">
        <v>6860</v>
      </c>
      <c r="F8330" s="8">
        <v>92</v>
      </c>
    </row>
    <row r="8331" spans="1:6" x14ac:dyDescent="0.25">
      <c r="A8331" s="22">
        <v>43471</v>
      </c>
      <c r="B8331" s="7">
        <v>0.65</v>
      </c>
      <c r="C8331" t="s">
        <v>7227</v>
      </c>
      <c r="D8331" t="s">
        <v>9</v>
      </c>
      <c r="E8331" t="s">
        <v>6891</v>
      </c>
      <c r="F8331" s="8">
        <v>92</v>
      </c>
    </row>
    <row r="8332" spans="1:6" x14ac:dyDescent="0.25">
      <c r="A8332" s="22">
        <v>43548</v>
      </c>
      <c r="B8332" s="7">
        <v>0.23</v>
      </c>
      <c r="C8332" t="s">
        <v>7227</v>
      </c>
      <c r="D8332" t="s">
        <v>7200</v>
      </c>
      <c r="E8332" t="s">
        <v>5765</v>
      </c>
      <c r="F8332" s="8">
        <v>92</v>
      </c>
    </row>
    <row r="8333" spans="1:6" x14ac:dyDescent="0.25">
      <c r="A8333" s="22">
        <v>43491</v>
      </c>
      <c r="B8333" s="7">
        <v>0.88</v>
      </c>
      <c r="C8333" t="s">
        <v>7228</v>
      </c>
      <c r="D8333" t="s">
        <v>9</v>
      </c>
      <c r="E8333" t="s">
        <v>7047</v>
      </c>
      <c r="F8333" s="8">
        <v>92</v>
      </c>
    </row>
    <row r="8334" spans="1:6" x14ac:dyDescent="0.25">
      <c r="A8334" s="22">
        <v>43450</v>
      </c>
      <c r="B8334" s="7">
        <v>0.3</v>
      </c>
      <c r="C8334" t="s">
        <v>7227</v>
      </c>
      <c r="D8334" t="s">
        <v>7201</v>
      </c>
      <c r="E8334" t="s">
        <v>5717</v>
      </c>
      <c r="F8334" s="8">
        <v>92</v>
      </c>
    </row>
    <row r="8335" spans="1:6" x14ac:dyDescent="0.25">
      <c r="A8335" s="22">
        <v>43477</v>
      </c>
      <c r="B8335" s="7">
        <v>0.62</v>
      </c>
      <c r="C8335" t="s">
        <v>7228</v>
      </c>
      <c r="D8335" t="s">
        <v>9</v>
      </c>
      <c r="E8335" t="s">
        <v>6361</v>
      </c>
      <c r="F8335" s="8">
        <v>92</v>
      </c>
    </row>
    <row r="8336" spans="1:6" x14ac:dyDescent="0.25">
      <c r="A8336" s="22">
        <v>43554</v>
      </c>
      <c r="B8336" s="7">
        <v>0.14000000000000001</v>
      </c>
      <c r="C8336" t="s">
        <v>7228</v>
      </c>
      <c r="D8336" t="s">
        <v>9</v>
      </c>
      <c r="E8336" t="s">
        <v>5962</v>
      </c>
      <c r="F8336" s="8">
        <v>92</v>
      </c>
    </row>
    <row r="8337" spans="1:6" x14ac:dyDescent="0.25">
      <c r="A8337" s="22">
        <v>43513</v>
      </c>
      <c r="B8337" s="7">
        <v>0.16</v>
      </c>
      <c r="C8337" t="s">
        <v>7227</v>
      </c>
      <c r="D8337" t="s">
        <v>7200</v>
      </c>
      <c r="E8337" t="s">
        <v>2454</v>
      </c>
      <c r="F8337" s="8">
        <v>92</v>
      </c>
    </row>
    <row r="8338" spans="1:6" x14ac:dyDescent="0.25">
      <c r="A8338" s="22">
        <v>43491</v>
      </c>
      <c r="B8338" s="7">
        <v>0.79</v>
      </c>
      <c r="C8338" t="s">
        <v>7228</v>
      </c>
      <c r="D8338" t="s">
        <v>7200</v>
      </c>
      <c r="E8338" t="s">
        <v>5399</v>
      </c>
      <c r="F8338" s="8">
        <v>92</v>
      </c>
    </row>
    <row r="8339" spans="1:6" x14ac:dyDescent="0.25">
      <c r="A8339" s="22">
        <v>43534</v>
      </c>
      <c r="B8339" s="7">
        <v>0.79</v>
      </c>
      <c r="C8339" t="s">
        <v>7227</v>
      </c>
      <c r="D8339" t="s">
        <v>9</v>
      </c>
      <c r="E8339" t="s">
        <v>5821</v>
      </c>
      <c r="F8339" s="8">
        <v>92</v>
      </c>
    </row>
    <row r="8340" spans="1:6" x14ac:dyDescent="0.25">
      <c r="A8340" s="22">
        <v>43464</v>
      </c>
      <c r="B8340" s="7">
        <v>0.15</v>
      </c>
      <c r="C8340" t="s">
        <v>7227</v>
      </c>
      <c r="D8340" t="s">
        <v>7201</v>
      </c>
      <c r="E8340" t="s">
        <v>6014</v>
      </c>
      <c r="F8340" s="8">
        <v>92</v>
      </c>
    </row>
    <row r="8341" spans="1:6" x14ac:dyDescent="0.25">
      <c r="A8341" s="22">
        <v>43540</v>
      </c>
      <c r="B8341" s="7">
        <v>0.11</v>
      </c>
      <c r="C8341" t="s">
        <v>7228</v>
      </c>
      <c r="D8341" t="s">
        <v>7200</v>
      </c>
      <c r="E8341" t="s">
        <v>1953</v>
      </c>
      <c r="F8341" s="8">
        <v>92</v>
      </c>
    </row>
    <row r="8342" spans="1:6" x14ac:dyDescent="0.25">
      <c r="A8342" s="22">
        <v>43456</v>
      </c>
      <c r="B8342" s="7">
        <v>0.37</v>
      </c>
      <c r="C8342" t="s">
        <v>7228</v>
      </c>
      <c r="D8342" t="s">
        <v>7201</v>
      </c>
      <c r="E8342" t="s">
        <v>5462</v>
      </c>
      <c r="F8342" s="8">
        <v>92</v>
      </c>
    </row>
    <row r="8343" spans="1:6" x14ac:dyDescent="0.25">
      <c r="A8343" s="22">
        <v>43498</v>
      </c>
      <c r="B8343" s="7">
        <v>0.65</v>
      </c>
      <c r="C8343" t="s">
        <v>7228</v>
      </c>
      <c r="D8343" t="s">
        <v>7201</v>
      </c>
      <c r="E8343" t="s">
        <v>5061</v>
      </c>
      <c r="F8343" s="8">
        <v>92</v>
      </c>
    </row>
    <row r="8344" spans="1:6" x14ac:dyDescent="0.25">
      <c r="A8344" s="22">
        <v>43428</v>
      </c>
      <c r="B8344" s="7">
        <v>0.1</v>
      </c>
      <c r="C8344" t="s">
        <v>7228</v>
      </c>
      <c r="D8344" t="s">
        <v>7200</v>
      </c>
      <c r="E8344" t="s">
        <v>6305</v>
      </c>
      <c r="F8344" s="8">
        <v>92</v>
      </c>
    </row>
    <row r="8345" spans="1:6" x14ac:dyDescent="0.25">
      <c r="A8345" s="22">
        <v>43555</v>
      </c>
      <c r="B8345" s="7">
        <v>0.64</v>
      </c>
      <c r="C8345" t="s">
        <v>7227</v>
      </c>
      <c r="D8345" t="s">
        <v>7200</v>
      </c>
      <c r="E8345" t="s">
        <v>5326</v>
      </c>
      <c r="F8345" s="8">
        <v>92</v>
      </c>
    </row>
    <row r="8346" spans="1:6" x14ac:dyDescent="0.25">
      <c r="A8346" s="22">
        <v>43520</v>
      </c>
      <c r="B8346" s="7">
        <v>0.95</v>
      </c>
      <c r="C8346" t="s">
        <v>7227</v>
      </c>
      <c r="D8346" t="s">
        <v>7201</v>
      </c>
      <c r="E8346" t="s">
        <v>6515</v>
      </c>
      <c r="F8346" s="8">
        <v>92</v>
      </c>
    </row>
    <row r="8347" spans="1:6" x14ac:dyDescent="0.25">
      <c r="A8347" s="22">
        <v>43505</v>
      </c>
      <c r="B8347" s="7">
        <v>0.14000000000000001</v>
      </c>
      <c r="C8347" t="s">
        <v>7228</v>
      </c>
      <c r="D8347" t="s">
        <v>9</v>
      </c>
      <c r="E8347" t="s">
        <v>6344</v>
      </c>
      <c r="F8347" s="8">
        <v>92</v>
      </c>
    </row>
    <row r="8348" spans="1:6" x14ac:dyDescent="0.25">
      <c r="A8348" s="22">
        <v>43478</v>
      </c>
      <c r="B8348" s="7">
        <v>0.54</v>
      </c>
      <c r="C8348" t="s">
        <v>7227</v>
      </c>
      <c r="D8348" t="s">
        <v>9</v>
      </c>
      <c r="E8348" t="s">
        <v>6756</v>
      </c>
      <c r="F8348" s="8">
        <v>92</v>
      </c>
    </row>
    <row r="8349" spans="1:6" x14ac:dyDescent="0.25">
      <c r="A8349" s="22">
        <v>43533</v>
      </c>
      <c r="B8349" s="7">
        <v>0.89</v>
      </c>
      <c r="C8349" t="s">
        <v>7228</v>
      </c>
      <c r="D8349" t="s">
        <v>7202</v>
      </c>
      <c r="E8349" t="s">
        <v>6759</v>
      </c>
      <c r="F8349" s="8">
        <v>92</v>
      </c>
    </row>
    <row r="8350" spans="1:6" x14ac:dyDescent="0.25">
      <c r="A8350" s="22">
        <v>43436</v>
      </c>
      <c r="B8350" s="7">
        <v>0.74</v>
      </c>
      <c r="C8350" t="s">
        <v>7227</v>
      </c>
      <c r="D8350" t="s">
        <v>7201</v>
      </c>
      <c r="E8350" t="s">
        <v>6647</v>
      </c>
      <c r="F8350" s="8">
        <v>92</v>
      </c>
    </row>
    <row r="8351" spans="1:6" x14ac:dyDescent="0.25">
      <c r="A8351" s="22">
        <v>43534</v>
      </c>
      <c r="B8351" s="7">
        <v>0.89</v>
      </c>
      <c r="C8351" t="s">
        <v>7227</v>
      </c>
      <c r="D8351" t="s">
        <v>7200</v>
      </c>
      <c r="E8351" t="s">
        <v>5660</v>
      </c>
      <c r="F8351" s="8">
        <v>92</v>
      </c>
    </row>
    <row r="8352" spans="1:6" x14ac:dyDescent="0.25">
      <c r="A8352" s="22">
        <v>43547</v>
      </c>
      <c r="B8352" s="7">
        <v>0.93</v>
      </c>
      <c r="C8352" t="s">
        <v>7228</v>
      </c>
      <c r="D8352" t="s">
        <v>9</v>
      </c>
      <c r="E8352" t="s">
        <v>5297</v>
      </c>
      <c r="F8352" s="8">
        <v>92</v>
      </c>
    </row>
    <row r="8353" spans="1:6" x14ac:dyDescent="0.25">
      <c r="A8353" s="22">
        <v>43534</v>
      </c>
      <c r="B8353" s="7">
        <v>0.69</v>
      </c>
      <c r="C8353" t="s">
        <v>7227</v>
      </c>
      <c r="D8353" t="s">
        <v>7201</v>
      </c>
      <c r="E8353" t="s">
        <v>6925</v>
      </c>
      <c r="F8353" s="8">
        <v>92</v>
      </c>
    </row>
    <row r="8354" spans="1:6" x14ac:dyDescent="0.25">
      <c r="A8354" s="22">
        <v>43519</v>
      </c>
      <c r="B8354" s="7">
        <v>0.48</v>
      </c>
      <c r="C8354" t="s">
        <v>7228</v>
      </c>
      <c r="D8354" t="s">
        <v>7201</v>
      </c>
      <c r="E8354" t="s">
        <v>6212</v>
      </c>
      <c r="F8354" s="8">
        <v>92</v>
      </c>
    </row>
    <row r="8355" spans="1:6" x14ac:dyDescent="0.25">
      <c r="A8355" s="22">
        <v>43498</v>
      </c>
      <c r="B8355" s="7">
        <v>0.49</v>
      </c>
      <c r="C8355" t="s">
        <v>7228</v>
      </c>
      <c r="D8355" t="s">
        <v>9</v>
      </c>
      <c r="E8355" t="s">
        <v>5419</v>
      </c>
      <c r="F8355" s="8">
        <v>92</v>
      </c>
    </row>
    <row r="8356" spans="1:6" x14ac:dyDescent="0.25">
      <c r="A8356" s="22">
        <v>43505</v>
      </c>
      <c r="B8356" s="7">
        <v>0.39</v>
      </c>
      <c r="C8356" t="s">
        <v>7228</v>
      </c>
      <c r="D8356" t="s">
        <v>7201</v>
      </c>
      <c r="E8356" t="s">
        <v>5642</v>
      </c>
      <c r="F8356" s="8">
        <v>92</v>
      </c>
    </row>
    <row r="8357" spans="1:6" x14ac:dyDescent="0.25">
      <c r="A8357" s="22">
        <v>43442</v>
      </c>
      <c r="B8357" s="7">
        <v>0.73</v>
      </c>
      <c r="C8357" t="s">
        <v>7228</v>
      </c>
      <c r="D8357" t="s">
        <v>7200</v>
      </c>
      <c r="E8357" t="s">
        <v>5364</v>
      </c>
      <c r="F8357" s="8">
        <v>92</v>
      </c>
    </row>
    <row r="8358" spans="1:6" x14ac:dyDescent="0.25">
      <c r="A8358" s="22">
        <v>43520</v>
      </c>
      <c r="B8358" s="7">
        <v>0.93</v>
      </c>
      <c r="C8358" t="s">
        <v>7227</v>
      </c>
      <c r="D8358" t="s">
        <v>7200</v>
      </c>
      <c r="E8358" t="s">
        <v>6476</v>
      </c>
      <c r="F8358" s="8">
        <v>92</v>
      </c>
    </row>
    <row r="8359" spans="1:6" x14ac:dyDescent="0.25">
      <c r="A8359" s="22">
        <v>43435</v>
      </c>
      <c r="B8359" s="7">
        <v>0.78</v>
      </c>
      <c r="C8359" t="s">
        <v>7228</v>
      </c>
      <c r="D8359" t="s">
        <v>9</v>
      </c>
      <c r="E8359" t="s">
        <v>5591</v>
      </c>
      <c r="F8359" s="8">
        <v>92</v>
      </c>
    </row>
    <row r="8360" spans="1:6" x14ac:dyDescent="0.25">
      <c r="A8360" s="22">
        <v>43456</v>
      </c>
      <c r="B8360" s="7">
        <v>0.06</v>
      </c>
      <c r="C8360" t="s">
        <v>7228</v>
      </c>
      <c r="D8360" t="s">
        <v>9</v>
      </c>
      <c r="E8360" t="s">
        <v>880</v>
      </c>
      <c r="F8360" s="8">
        <v>92</v>
      </c>
    </row>
    <row r="8361" spans="1:6" x14ac:dyDescent="0.25">
      <c r="A8361" s="22">
        <v>43457</v>
      </c>
      <c r="B8361" s="7">
        <v>0.94</v>
      </c>
      <c r="C8361" t="s">
        <v>7227</v>
      </c>
      <c r="D8361" t="s">
        <v>7203</v>
      </c>
      <c r="E8361" t="s">
        <v>5626</v>
      </c>
      <c r="F8361" s="8">
        <v>92</v>
      </c>
    </row>
    <row r="8362" spans="1:6" x14ac:dyDescent="0.25">
      <c r="A8362" s="22">
        <v>43547</v>
      </c>
      <c r="B8362" s="7">
        <v>0.69</v>
      </c>
      <c r="C8362" t="s">
        <v>7228</v>
      </c>
      <c r="D8362" t="s">
        <v>9</v>
      </c>
      <c r="E8362" t="s">
        <v>6221</v>
      </c>
      <c r="F8362" s="8">
        <v>92</v>
      </c>
    </row>
    <row r="8363" spans="1:6" x14ac:dyDescent="0.25">
      <c r="A8363" s="22">
        <v>43428</v>
      </c>
      <c r="B8363" s="7">
        <v>0.77</v>
      </c>
      <c r="C8363" t="s">
        <v>7228</v>
      </c>
      <c r="D8363" t="s">
        <v>7201</v>
      </c>
      <c r="E8363" t="s">
        <v>3774</v>
      </c>
      <c r="F8363" s="8">
        <v>92</v>
      </c>
    </row>
    <row r="8364" spans="1:6" x14ac:dyDescent="0.25">
      <c r="A8364" s="22">
        <v>43464</v>
      </c>
      <c r="B8364" s="7">
        <v>0.76</v>
      </c>
      <c r="C8364" t="s">
        <v>7227</v>
      </c>
      <c r="D8364" t="s">
        <v>7202</v>
      </c>
      <c r="E8364" t="s">
        <v>2092</v>
      </c>
      <c r="F8364" s="8">
        <v>92</v>
      </c>
    </row>
    <row r="8365" spans="1:6" x14ac:dyDescent="0.25">
      <c r="A8365" s="22">
        <v>43519</v>
      </c>
      <c r="B8365" s="7">
        <v>0.62</v>
      </c>
      <c r="C8365" t="s">
        <v>7228</v>
      </c>
      <c r="D8365" t="s">
        <v>9</v>
      </c>
      <c r="E8365" t="s">
        <v>4802</v>
      </c>
      <c r="F8365" s="8">
        <v>92</v>
      </c>
    </row>
    <row r="8366" spans="1:6" x14ac:dyDescent="0.25">
      <c r="A8366" s="22">
        <v>43477</v>
      </c>
      <c r="B8366" s="7">
        <v>0.66</v>
      </c>
      <c r="C8366" t="s">
        <v>7228</v>
      </c>
      <c r="D8366" t="s">
        <v>7200</v>
      </c>
      <c r="E8366" t="s">
        <v>6108</v>
      </c>
      <c r="F8366" s="8">
        <v>92</v>
      </c>
    </row>
    <row r="8367" spans="1:6" x14ac:dyDescent="0.25">
      <c r="A8367" s="22">
        <v>43526</v>
      </c>
      <c r="B8367" s="7">
        <v>0.6</v>
      </c>
      <c r="C8367" t="s">
        <v>7228</v>
      </c>
      <c r="D8367" t="s">
        <v>7201</v>
      </c>
      <c r="E8367" t="s">
        <v>6977</v>
      </c>
      <c r="F8367" s="8">
        <v>92</v>
      </c>
    </row>
    <row r="8368" spans="1:6" x14ac:dyDescent="0.25">
      <c r="A8368" s="22">
        <v>43491</v>
      </c>
      <c r="B8368" s="7">
        <v>0.48</v>
      </c>
      <c r="C8368" t="s">
        <v>7228</v>
      </c>
      <c r="D8368" t="s">
        <v>9</v>
      </c>
      <c r="E8368" t="s">
        <v>5788</v>
      </c>
      <c r="F8368" s="8">
        <v>92</v>
      </c>
    </row>
    <row r="8369" spans="1:6" x14ac:dyDescent="0.25">
      <c r="A8369" s="22">
        <v>43442</v>
      </c>
      <c r="B8369" s="7">
        <v>0.2</v>
      </c>
      <c r="C8369" t="s">
        <v>7228</v>
      </c>
      <c r="D8369" t="s">
        <v>7203</v>
      </c>
      <c r="E8369" t="s">
        <v>6423</v>
      </c>
      <c r="F8369" s="8">
        <v>92</v>
      </c>
    </row>
    <row r="8370" spans="1:6" x14ac:dyDescent="0.25">
      <c r="A8370" s="22">
        <v>43435</v>
      </c>
      <c r="B8370" s="7">
        <v>0.09</v>
      </c>
      <c r="C8370" t="s">
        <v>7228</v>
      </c>
      <c r="D8370" t="s">
        <v>7200</v>
      </c>
      <c r="E8370" t="s">
        <v>6187</v>
      </c>
      <c r="F8370" s="8">
        <v>92</v>
      </c>
    </row>
    <row r="8371" spans="1:6" x14ac:dyDescent="0.25">
      <c r="A8371" s="22">
        <v>43555</v>
      </c>
      <c r="B8371" s="7">
        <v>0.1</v>
      </c>
      <c r="C8371" t="s">
        <v>7227</v>
      </c>
      <c r="D8371" t="s">
        <v>7201</v>
      </c>
      <c r="E8371" t="s">
        <v>3788</v>
      </c>
      <c r="F8371" s="8">
        <v>92</v>
      </c>
    </row>
    <row r="8372" spans="1:6" x14ac:dyDescent="0.25">
      <c r="A8372" s="22">
        <v>43526</v>
      </c>
      <c r="B8372" s="7">
        <v>0.8</v>
      </c>
      <c r="C8372" t="s">
        <v>7228</v>
      </c>
      <c r="D8372" t="s">
        <v>7201</v>
      </c>
      <c r="E8372" t="s">
        <v>6654</v>
      </c>
      <c r="F8372" s="8">
        <v>92</v>
      </c>
    </row>
    <row r="8373" spans="1:6" x14ac:dyDescent="0.25">
      <c r="A8373" s="22">
        <v>43449</v>
      </c>
      <c r="B8373" s="7">
        <v>0.27</v>
      </c>
      <c r="C8373" t="s">
        <v>7228</v>
      </c>
      <c r="D8373" t="s">
        <v>9</v>
      </c>
      <c r="E8373" t="s">
        <v>5716</v>
      </c>
      <c r="F8373" s="8">
        <v>92</v>
      </c>
    </row>
    <row r="8374" spans="1:6" x14ac:dyDescent="0.25">
      <c r="A8374" s="22">
        <v>43463</v>
      </c>
      <c r="B8374" s="7">
        <v>0.49</v>
      </c>
      <c r="C8374" t="s">
        <v>7228</v>
      </c>
      <c r="D8374" t="s">
        <v>7201</v>
      </c>
      <c r="E8374" t="s">
        <v>5235</v>
      </c>
      <c r="F8374" s="8">
        <v>92</v>
      </c>
    </row>
    <row r="8375" spans="1:6" x14ac:dyDescent="0.25">
      <c r="A8375" s="22">
        <v>43464</v>
      </c>
      <c r="B8375" s="7">
        <v>0.6</v>
      </c>
      <c r="C8375" t="s">
        <v>7227</v>
      </c>
      <c r="D8375" t="s">
        <v>9</v>
      </c>
      <c r="E8375" t="s">
        <v>6520</v>
      </c>
      <c r="F8375" s="8">
        <v>92</v>
      </c>
    </row>
    <row r="8376" spans="1:6" x14ac:dyDescent="0.25">
      <c r="A8376" s="22">
        <v>43541</v>
      </c>
      <c r="B8376" s="7">
        <v>0.01</v>
      </c>
      <c r="C8376" t="s">
        <v>7227</v>
      </c>
      <c r="D8376" t="s">
        <v>9</v>
      </c>
      <c r="E8376" t="s">
        <v>5328</v>
      </c>
      <c r="F8376" s="8">
        <v>92</v>
      </c>
    </row>
    <row r="8377" spans="1:6" x14ac:dyDescent="0.25">
      <c r="A8377" s="22">
        <v>43506</v>
      </c>
      <c r="B8377" s="7">
        <v>0.84</v>
      </c>
      <c r="C8377" t="s">
        <v>7227</v>
      </c>
      <c r="D8377" t="s">
        <v>9</v>
      </c>
      <c r="E8377" t="s">
        <v>2161</v>
      </c>
      <c r="F8377" s="8">
        <v>92</v>
      </c>
    </row>
    <row r="8378" spans="1:6" x14ac:dyDescent="0.25">
      <c r="A8378" s="22">
        <v>43547</v>
      </c>
      <c r="B8378" s="7">
        <v>0.96</v>
      </c>
      <c r="C8378" t="s">
        <v>7228</v>
      </c>
      <c r="D8378" t="s">
        <v>9</v>
      </c>
      <c r="E8378" t="s">
        <v>5612</v>
      </c>
      <c r="F8378" s="8">
        <v>92</v>
      </c>
    </row>
    <row r="8379" spans="1:6" x14ac:dyDescent="0.25">
      <c r="A8379" s="22">
        <v>43470</v>
      </c>
      <c r="B8379" s="7">
        <v>0.78</v>
      </c>
      <c r="C8379" t="s">
        <v>7228</v>
      </c>
      <c r="D8379" t="s">
        <v>9</v>
      </c>
      <c r="E8379" t="s">
        <v>5756</v>
      </c>
      <c r="F8379" s="8">
        <v>92</v>
      </c>
    </row>
    <row r="8380" spans="1:6" x14ac:dyDescent="0.25">
      <c r="A8380" s="22">
        <v>43498</v>
      </c>
      <c r="B8380" s="7">
        <v>0.53</v>
      </c>
      <c r="C8380" t="s">
        <v>7228</v>
      </c>
      <c r="D8380" t="s">
        <v>9</v>
      </c>
      <c r="E8380" t="s">
        <v>1694</v>
      </c>
      <c r="F8380" s="8">
        <v>92</v>
      </c>
    </row>
    <row r="8381" spans="1:6" x14ac:dyDescent="0.25">
      <c r="A8381" s="22">
        <v>43450</v>
      </c>
      <c r="B8381" s="7">
        <v>0.5</v>
      </c>
      <c r="C8381" t="s">
        <v>7227</v>
      </c>
      <c r="D8381" t="s">
        <v>7200</v>
      </c>
      <c r="E8381" t="s">
        <v>484</v>
      </c>
      <c r="F8381" s="8">
        <v>92</v>
      </c>
    </row>
    <row r="8382" spans="1:6" x14ac:dyDescent="0.25">
      <c r="A8382" s="22">
        <v>43540</v>
      </c>
      <c r="B8382" s="7">
        <v>0.35</v>
      </c>
      <c r="C8382" t="s">
        <v>7228</v>
      </c>
      <c r="D8382" t="s">
        <v>7200</v>
      </c>
      <c r="E8382" t="s">
        <v>5278</v>
      </c>
      <c r="F8382" s="8">
        <v>92</v>
      </c>
    </row>
    <row r="8383" spans="1:6" x14ac:dyDescent="0.25">
      <c r="A8383" s="22">
        <v>43463</v>
      </c>
      <c r="B8383" s="7">
        <v>0.47</v>
      </c>
      <c r="C8383" t="s">
        <v>7228</v>
      </c>
      <c r="D8383" t="s">
        <v>7200</v>
      </c>
      <c r="E8383" t="s">
        <v>6581</v>
      </c>
      <c r="F8383" s="8">
        <v>92</v>
      </c>
    </row>
    <row r="8384" spans="1:6" x14ac:dyDescent="0.25">
      <c r="A8384" s="22">
        <v>43491</v>
      </c>
      <c r="B8384" s="7">
        <v>0.15</v>
      </c>
      <c r="C8384" t="s">
        <v>7228</v>
      </c>
      <c r="D8384" t="s">
        <v>7200</v>
      </c>
      <c r="E8384" t="s">
        <v>7165</v>
      </c>
      <c r="F8384" s="8">
        <v>92</v>
      </c>
    </row>
    <row r="8385" spans="1:6" x14ac:dyDescent="0.25">
      <c r="A8385" s="22">
        <v>43443</v>
      </c>
      <c r="B8385" s="7">
        <v>0.12</v>
      </c>
      <c r="C8385" t="s">
        <v>7227</v>
      </c>
      <c r="D8385" t="s">
        <v>7201</v>
      </c>
      <c r="E8385" t="s">
        <v>7104</v>
      </c>
      <c r="F8385" s="8">
        <v>92</v>
      </c>
    </row>
    <row r="8386" spans="1:6" x14ac:dyDescent="0.25">
      <c r="A8386" s="22">
        <v>43541</v>
      </c>
      <c r="B8386" s="7">
        <v>0.19</v>
      </c>
      <c r="C8386" t="s">
        <v>7227</v>
      </c>
      <c r="D8386" t="s">
        <v>7200</v>
      </c>
      <c r="E8386" t="s">
        <v>2181</v>
      </c>
      <c r="F8386" s="8">
        <v>92</v>
      </c>
    </row>
    <row r="8387" spans="1:6" x14ac:dyDescent="0.25">
      <c r="A8387" s="22">
        <v>43471</v>
      </c>
      <c r="B8387" s="7">
        <v>7.0000000000000007E-2</v>
      </c>
      <c r="C8387" t="s">
        <v>7227</v>
      </c>
      <c r="D8387" t="s">
        <v>9</v>
      </c>
      <c r="E8387" t="s">
        <v>5451</v>
      </c>
      <c r="F8387" s="8">
        <v>92</v>
      </c>
    </row>
    <row r="8388" spans="1:6" x14ac:dyDescent="0.25">
      <c r="A8388" s="22">
        <v>43540</v>
      </c>
      <c r="B8388" s="7">
        <v>0.22</v>
      </c>
      <c r="C8388" t="s">
        <v>7228</v>
      </c>
      <c r="D8388" t="s">
        <v>9</v>
      </c>
      <c r="E8388" t="s">
        <v>6214</v>
      </c>
      <c r="F8388" s="8">
        <v>92</v>
      </c>
    </row>
    <row r="8389" spans="1:6" x14ac:dyDescent="0.25">
      <c r="A8389" s="22">
        <v>43428</v>
      </c>
      <c r="B8389" s="7">
        <v>0.97</v>
      </c>
      <c r="C8389" t="s">
        <v>7228</v>
      </c>
      <c r="D8389" t="s">
        <v>7202</v>
      </c>
      <c r="E8389" t="s">
        <v>6304</v>
      </c>
      <c r="F8389" s="8">
        <v>92</v>
      </c>
    </row>
    <row r="8390" spans="1:6" x14ac:dyDescent="0.25">
      <c r="A8390" s="22">
        <v>43512</v>
      </c>
      <c r="B8390" s="7">
        <v>0.33</v>
      </c>
      <c r="C8390" t="s">
        <v>7228</v>
      </c>
      <c r="D8390" t="s">
        <v>7201</v>
      </c>
      <c r="E8390" t="s">
        <v>5428</v>
      </c>
      <c r="F8390" s="8">
        <v>92</v>
      </c>
    </row>
    <row r="8391" spans="1:6" x14ac:dyDescent="0.25">
      <c r="A8391" s="22">
        <v>43477</v>
      </c>
      <c r="B8391" s="7">
        <v>0.49</v>
      </c>
      <c r="C8391" t="s">
        <v>7228</v>
      </c>
      <c r="D8391" t="s">
        <v>7201</v>
      </c>
      <c r="E8391" t="s">
        <v>7019</v>
      </c>
      <c r="F8391" s="8">
        <v>92</v>
      </c>
    </row>
    <row r="8392" spans="1:6" x14ac:dyDescent="0.25">
      <c r="A8392" s="22">
        <v>43429</v>
      </c>
      <c r="B8392" s="7">
        <v>0.99</v>
      </c>
      <c r="C8392" t="s">
        <v>7227</v>
      </c>
      <c r="D8392" t="s">
        <v>7200</v>
      </c>
      <c r="E8392" t="s">
        <v>5622</v>
      </c>
      <c r="F8392" s="8">
        <v>92</v>
      </c>
    </row>
    <row r="8393" spans="1:6" x14ac:dyDescent="0.25">
      <c r="A8393" s="22">
        <v>43519</v>
      </c>
      <c r="B8393" s="7">
        <v>0.54</v>
      </c>
      <c r="C8393" t="s">
        <v>7228</v>
      </c>
      <c r="D8393" t="s">
        <v>7203</v>
      </c>
      <c r="E8393" t="s">
        <v>6182</v>
      </c>
      <c r="F8393" s="8">
        <v>92</v>
      </c>
    </row>
    <row r="8394" spans="1:6" x14ac:dyDescent="0.25">
      <c r="A8394" s="22">
        <v>43443</v>
      </c>
      <c r="B8394" s="7">
        <v>0.31</v>
      </c>
      <c r="C8394" t="s">
        <v>7227</v>
      </c>
      <c r="D8394" t="s">
        <v>7203</v>
      </c>
      <c r="E8394" t="s">
        <v>7028</v>
      </c>
      <c r="F8394" s="8">
        <v>92</v>
      </c>
    </row>
    <row r="8395" spans="1:6" x14ac:dyDescent="0.25">
      <c r="A8395" s="22">
        <v>43463</v>
      </c>
      <c r="B8395" s="7">
        <v>0.02</v>
      </c>
      <c r="C8395" t="s">
        <v>7228</v>
      </c>
      <c r="D8395" t="s">
        <v>7201</v>
      </c>
      <c r="E8395" t="s">
        <v>5456</v>
      </c>
      <c r="F8395" s="8">
        <v>92</v>
      </c>
    </row>
    <row r="8396" spans="1:6" x14ac:dyDescent="0.25">
      <c r="A8396" s="22">
        <v>43484</v>
      </c>
      <c r="B8396" s="7">
        <v>0.93</v>
      </c>
      <c r="C8396" t="s">
        <v>7228</v>
      </c>
      <c r="D8396" t="s">
        <v>7200</v>
      </c>
      <c r="E8396" t="s">
        <v>6143</v>
      </c>
      <c r="F8396" s="8">
        <v>92</v>
      </c>
    </row>
    <row r="8397" spans="1:6" x14ac:dyDescent="0.25">
      <c r="A8397" s="22">
        <v>43450</v>
      </c>
      <c r="B8397" s="7">
        <v>0.6</v>
      </c>
      <c r="C8397" t="s">
        <v>7227</v>
      </c>
      <c r="D8397" t="s">
        <v>7200</v>
      </c>
      <c r="E8397" t="s">
        <v>6890</v>
      </c>
      <c r="F8397" s="8">
        <v>92</v>
      </c>
    </row>
    <row r="8398" spans="1:6" x14ac:dyDescent="0.25">
      <c r="A8398" s="22">
        <v>43429</v>
      </c>
      <c r="B8398" s="7">
        <v>0.75</v>
      </c>
      <c r="C8398" t="s">
        <v>7227</v>
      </c>
      <c r="D8398" t="s">
        <v>9</v>
      </c>
      <c r="E8398" t="s">
        <v>6658</v>
      </c>
      <c r="F8398" s="8">
        <v>92</v>
      </c>
    </row>
    <row r="8399" spans="1:6" x14ac:dyDescent="0.25">
      <c r="A8399" s="22">
        <v>43464</v>
      </c>
      <c r="B8399" s="7">
        <v>0.65</v>
      </c>
      <c r="C8399" t="s">
        <v>7227</v>
      </c>
      <c r="D8399" t="s">
        <v>7200</v>
      </c>
      <c r="E8399" t="s">
        <v>763</v>
      </c>
      <c r="F8399" s="8">
        <v>92</v>
      </c>
    </row>
    <row r="8400" spans="1:6" x14ac:dyDescent="0.25">
      <c r="A8400" s="22">
        <v>43526</v>
      </c>
      <c r="B8400" s="7">
        <v>0.62</v>
      </c>
      <c r="C8400" t="s">
        <v>7228</v>
      </c>
      <c r="D8400" t="s">
        <v>9</v>
      </c>
      <c r="E8400" t="s">
        <v>4819</v>
      </c>
      <c r="F8400" s="8">
        <v>92</v>
      </c>
    </row>
    <row r="8401" spans="1:6" x14ac:dyDescent="0.25">
      <c r="A8401" s="22">
        <v>43512</v>
      </c>
      <c r="B8401" s="7">
        <v>0.98</v>
      </c>
      <c r="C8401" t="s">
        <v>7228</v>
      </c>
      <c r="D8401" t="s">
        <v>9</v>
      </c>
      <c r="E8401" t="s">
        <v>5102</v>
      </c>
      <c r="F8401" s="8">
        <v>92</v>
      </c>
    </row>
    <row r="8402" spans="1:6" x14ac:dyDescent="0.25">
      <c r="A8402" s="22">
        <v>43442</v>
      </c>
      <c r="B8402" s="7">
        <v>0.14000000000000001</v>
      </c>
      <c r="C8402" t="s">
        <v>7228</v>
      </c>
      <c r="D8402" t="s">
        <v>7201</v>
      </c>
      <c r="E8402" t="s">
        <v>5531</v>
      </c>
      <c r="F8402" s="8">
        <v>92</v>
      </c>
    </row>
    <row r="8403" spans="1:6" x14ac:dyDescent="0.25">
      <c r="A8403" s="22">
        <v>43527</v>
      </c>
      <c r="B8403" s="7">
        <v>0.95</v>
      </c>
      <c r="C8403" t="s">
        <v>7227</v>
      </c>
      <c r="D8403" t="s">
        <v>7201</v>
      </c>
      <c r="E8403" t="s">
        <v>7124</v>
      </c>
      <c r="F8403" s="8">
        <v>92</v>
      </c>
    </row>
    <row r="8404" spans="1:6" x14ac:dyDescent="0.25">
      <c r="A8404" s="22">
        <v>43548</v>
      </c>
      <c r="B8404" s="7">
        <v>0.23</v>
      </c>
      <c r="C8404" t="s">
        <v>7227</v>
      </c>
      <c r="D8404" t="s">
        <v>9</v>
      </c>
      <c r="E8404" t="s">
        <v>3719</v>
      </c>
      <c r="F8404" s="8">
        <v>92</v>
      </c>
    </row>
    <row r="8405" spans="1:6" x14ac:dyDescent="0.25">
      <c r="A8405" s="22">
        <v>43442</v>
      </c>
      <c r="B8405" s="7">
        <v>0.67</v>
      </c>
      <c r="C8405" t="s">
        <v>7228</v>
      </c>
      <c r="D8405" t="s">
        <v>7200</v>
      </c>
      <c r="E8405" t="s">
        <v>5144</v>
      </c>
      <c r="F8405" s="8">
        <v>92</v>
      </c>
    </row>
    <row r="8406" spans="1:6" x14ac:dyDescent="0.25">
      <c r="A8406" s="22">
        <v>43450</v>
      </c>
      <c r="B8406" s="7">
        <v>0.43</v>
      </c>
      <c r="C8406" t="s">
        <v>7227</v>
      </c>
      <c r="D8406" t="s">
        <v>7200</v>
      </c>
      <c r="E8406" t="s">
        <v>6604</v>
      </c>
      <c r="F8406" s="8">
        <v>92</v>
      </c>
    </row>
    <row r="8407" spans="1:6" x14ac:dyDescent="0.25">
      <c r="A8407" s="22">
        <v>43499</v>
      </c>
      <c r="B8407" s="7">
        <v>0.82</v>
      </c>
      <c r="C8407" t="s">
        <v>7227</v>
      </c>
      <c r="D8407" t="s">
        <v>9</v>
      </c>
      <c r="E8407" t="s">
        <v>1941</v>
      </c>
      <c r="F8407" s="8">
        <v>92</v>
      </c>
    </row>
    <row r="8408" spans="1:6" x14ac:dyDescent="0.25">
      <c r="A8408" s="22">
        <v>43464</v>
      </c>
      <c r="B8408" s="7">
        <v>0.57999999999999996</v>
      </c>
      <c r="C8408" t="s">
        <v>7227</v>
      </c>
      <c r="D8408" t="s">
        <v>9</v>
      </c>
      <c r="E8408" t="s">
        <v>5531</v>
      </c>
      <c r="F8408" s="8">
        <v>92</v>
      </c>
    </row>
    <row r="8409" spans="1:6" x14ac:dyDescent="0.25">
      <c r="A8409" s="22">
        <v>43421</v>
      </c>
      <c r="B8409" s="7">
        <v>0.96</v>
      </c>
      <c r="C8409" t="s">
        <v>7228</v>
      </c>
      <c r="D8409" t="s">
        <v>7200</v>
      </c>
      <c r="E8409" t="s">
        <v>5873</v>
      </c>
      <c r="F8409" s="8">
        <v>92</v>
      </c>
    </row>
    <row r="8410" spans="1:6" x14ac:dyDescent="0.25">
      <c r="A8410" s="22">
        <v>43477</v>
      </c>
      <c r="B8410" s="7">
        <v>0.44</v>
      </c>
      <c r="C8410" t="s">
        <v>7228</v>
      </c>
      <c r="D8410" t="s">
        <v>7200</v>
      </c>
      <c r="E8410" t="s">
        <v>5633</v>
      </c>
      <c r="F8410" s="8">
        <v>92</v>
      </c>
    </row>
    <row r="8411" spans="1:6" x14ac:dyDescent="0.25">
      <c r="A8411" s="22">
        <v>43491</v>
      </c>
      <c r="B8411" s="7">
        <v>0.7</v>
      </c>
      <c r="C8411" t="s">
        <v>7228</v>
      </c>
      <c r="D8411" t="s">
        <v>7201</v>
      </c>
      <c r="E8411" t="s">
        <v>5062</v>
      </c>
      <c r="F8411" s="8">
        <v>92</v>
      </c>
    </row>
    <row r="8412" spans="1:6" x14ac:dyDescent="0.25">
      <c r="A8412" s="22">
        <v>43534</v>
      </c>
      <c r="B8412" s="7">
        <v>0.16</v>
      </c>
      <c r="C8412" t="s">
        <v>7227</v>
      </c>
      <c r="D8412" t="s">
        <v>9</v>
      </c>
      <c r="E8412" t="s">
        <v>490</v>
      </c>
      <c r="F8412" s="8">
        <v>92</v>
      </c>
    </row>
    <row r="8413" spans="1:6" x14ac:dyDescent="0.25">
      <c r="A8413" s="22">
        <v>43498</v>
      </c>
      <c r="B8413" s="7">
        <v>0.16</v>
      </c>
      <c r="C8413" t="s">
        <v>7228</v>
      </c>
      <c r="D8413" t="s">
        <v>7200</v>
      </c>
      <c r="E8413" t="s">
        <v>6929</v>
      </c>
      <c r="F8413" s="8">
        <v>92</v>
      </c>
    </row>
    <row r="8414" spans="1:6" x14ac:dyDescent="0.25">
      <c r="A8414" s="22">
        <v>43478</v>
      </c>
      <c r="B8414" s="7">
        <v>0.28000000000000003</v>
      </c>
      <c r="C8414" t="s">
        <v>7227</v>
      </c>
      <c r="D8414" t="s">
        <v>7201</v>
      </c>
      <c r="E8414" t="s">
        <v>7035</v>
      </c>
      <c r="F8414" s="8">
        <v>92</v>
      </c>
    </row>
    <row r="8415" spans="1:6" x14ac:dyDescent="0.25">
      <c r="A8415" s="22">
        <v>43540</v>
      </c>
      <c r="B8415" s="7">
        <v>0.52</v>
      </c>
      <c r="C8415" t="s">
        <v>7228</v>
      </c>
      <c r="D8415" t="s">
        <v>7200</v>
      </c>
      <c r="E8415" t="s">
        <v>6853</v>
      </c>
      <c r="F8415" s="8">
        <v>92</v>
      </c>
    </row>
    <row r="8416" spans="1:6" x14ac:dyDescent="0.25">
      <c r="A8416" s="22">
        <v>43499</v>
      </c>
      <c r="B8416" s="7">
        <v>0.27</v>
      </c>
      <c r="C8416" t="s">
        <v>7227</v>
      </c>
      <c r="D8416" t="s">
        <v>7202</v>
      </c>
      <c r="E8416" t="s">
        <v>5565</v>
      </c>
      <c r="F8416" s="8">
        <v>92</v>
      </c>
    </row>
    <row r="8417" spans="1:6" x14ac:dyDescent="0.25">
      <c r="A8417" s="22">
        <v>43505</v>
      </c>
      <c r="B8417" s="7">
        <v>0.87</v>
      </c>
      <c r="C8417" t="s">
        <v>7228</v>
      </c>
      <c r="D8417" t="s">
        <v>7203</v>
      </c>
      <c r="E8417" t="s">
        <v>6387</v>
      </c>
      <c r="F8417" s="8">
        <v>92</v>
      </c>
    </row>
    <row r="8418" spans="1:6" x14ac:dyDescent="0.25">
      <c r="A8418" s="22">
        <v>43477</v>
      </c>
      <c r="B8418" s="7">
        <v>0.42</v>
      </c>
      <c r="C8418" t="s">
        <v>7228</v>
      </c>
      <c r="D8418" t="s">
        <v>7202</v>
      </c>
      <c r="E8418" t="s">
        <v>5564</v>
      </c>
      <c r="F8418" s="8">
        <v>92</v>
      </c>
    </row>
    <row r="8419" spans="1:6" x14ac:dyDescent="0.25">
      <c r="A8419" s="22">
        <v>43491</v>
      </c>
      <c r="B8419" s="7">
        <v>0.13</v>
      </c>
      <c r="C8419" t="s">
        <v>7228</v>
      </c>
      <c r="D8419" t="s">
        <v>7201</v>
      </c>
      <c r="E8419" t="s">
        <v>6570</v>
      </c>
      <c r="F8419" s="8">
        <v>92</v>
      </c>
    </row>
    <row r="8420" spans="1:6" x14ac:dyDescent="0.25">
      <c r="A8420" s="22">
        <v>43485</v>
      </c>
      <c r="B8420" s="7">
        <v>0.63</v>
      </c>
      <c r="C8420" t="s">
        <v>7227</v>
      </c>
      <c r="D8420" t="s">
        <v>7200</v>
      </c>
      <c r="E8420" t="s">
        <v>5636</v>
      </c>
      <c r="F8420" s="8">
        <v>92</v>
      </c>
    </row>
    <row r="8421" spans="1:6" x14ac:dyDescent="0.25">
      <c r="A8421" s="22">
        <v>43436</v>
      </c>
      <c r="B8421" s="7">
        <v>0.39</v>
      </c>
      <c r="C8421" t="s">
        <v>7227</v>
      </c>
      <c r="D8421" t="s">
        <v>9</v>
      </c>
      <c r="E8421" t="s">
        <v>6599</v>
      </c>
      <c r="F8421" s="8">
        <v>92</v>
      </c>
    </row>
    <row r="8422" spans="1:6" x14ac:dyDescent="0.25">
      <c r="A8422" s="22">
        <v>43464</v>
      </c>
      <c r="B8422" s="7">
        <v>0.56000000000000005</v>
      </c>
      <c r="C8422" t="s">
        <v>7227</v>
      </c>
      <c r="D8422" t="s">
        <v>7201</v>
      </c>
      <c r="E8422" t="s">
        <v>5579</v>
      </c>
      <c r="F8422" s="8">
        <v>92</v>
      </c>
    </row>
    <row r="8423" spans="1:6" x14ac:dyDescent="0.25">
      <c r="A8423" s="22">
        <v>43477</v>
      </c>
      <c r="B8423" s="7">
        <v>0.97</v>
      </c>
      <c r="C8423" t="s">
        <v>7228</v>
      </c>
      <c r="D8423" t="s">
        <v>7200</v>
      </c>
      <c r="E8423" t="s">
        <v>969</v>
      </c>
      <c r="F8423" s="8">
        <v>92</v>
      </c>
    </row>
    <row r="8424" spans="1:6" x14ac:dyDescent="0.25">
      <c r="A8424" s="22">
        <v>43429</v>
      </c>
      <c r="B8424" s="7">
        <v>0.79</v>
      </c>
      <c r="C8424" t="s">
        <v>7227</v>
      </c>
      <c r="D8424" t="s">
        <v>7201</v>
      </c>
      <c r="E8424" t="s">
        <v>1050</v>
      </c>
      <c r="F8424" s="8">
        <v>92</v>
      </c>
    </row>
    <row r="8425" spans="1:6" x14ac:dyDescent="0.25">
      <c r="A8425" s="22">
        <v>43526</v>
      </c>
      <c r="B8425" s="7">
        <v>0.05</v>
      </c>
      <c r="C8425" t="s">
        <v>7228</v>
      </c>
      <c r="D8425" t="s">
        <v>7201</v>
      </c>
      <c r="E8425" t="s">
        <v>2405</v>
      </c>
      <c r="F8425" s="8">
        <v>92</v>
      </c>
    </row>
    <row r="8426" spans="1:6" x14ac:dyDescent="0.25">
      <c r="A8426" s="22">
        <v>43520</v>
      </c>
      <c r="B8426" s="7">
        <v>0.06</v>
      </c>
      <c r="C8426" t="s">
        <v>7227</v>
      </c>
      <c r="D8426" t="s">
        <v>9</v>
      </c>
      <c r="E8426" t="s">
        <v>6372</v>
      </c>
      <c r="F8426" s="8">
        <v>92</v>
      </c>
    </row>
    <row r="8427" spans="1:6" x14ac:dyDescent="0.25">
      <c r="A8427" s="22">
        <v>43533</v>
      </c>
      <c r="B8427" s="7">
        <v>0.63</v>
      </c>
      <c r="C8427" t="s">
        <v>7228</v>
      </c>
      <c r="D8427" t="s">
        <v>7201</v>
      </c>
      <c r="E8427" t="s">
        <v>3901</v>
      </c>
      <c r="F8427" s="8">
        <v>92</v>
      </c>
    </row>
    <row r="8428" spans="1:6" x14ac:dyDescent="0.25">
      <c r="A8428" s="22">
        <v>43442</v>
      </c>
      <c r="B8428" s="7">
        <v>0.17</v>
      </c>
      <c r="C8428" t="s">
        <v>7228</v>
      </c>
      <c r="D8428" t="s">
        <v>7201</v>
      </c>
      <c r="E8428" t="s">
        <v>7033</v>
      </c>
      <c r="F8428" s="8">
        <v>92</v>
      </c>
    </row>
    <row r="8429" spans="1:6" x14ac:dyDescent="0.25">
      <c r="A8429" s="22">
        <v>43442</v>
      </c>
      <c r="B8429" s="7">
        <v>0.1</v>
      </c>
      <c r="C8429" t="s">
        <v>7228</v>
      </c>
      <c r="D8429" t="s">
        <v>7201</v>
      </c>
      <c r="E8429" t="s">
        <v>6737</v>
      </c>
      <c r="F8429" s="8">
        <v>92</v>
      </c>
    </row>
    <row r="8430" spans="1:6" x14ac:dyDescent="0.25">
      <c r="A8430" s="22">
        <v>43499</v>
      </c>
      <c r="B8430" s="7">
        <v>0.55000000000000004</v>
      </c>
      <c r="C8430" t="s">
        <v>7227</v>
      </c>
      <c r="D8430" t="s">
        <v>9</v>
      </c>
      <c r="E8430" t="s">
        <v>6747</v>
      </c>
      <c r="F8430" s="8">
        <v>92</v>
      </c>
    </row>
    <row r="8431" spans="1:6" x14ac:dyDescent="0.25">
      <c r="A8431" s="22">
        <v>43449</v>
      </c>
      <c r="B8431" s="7">
        <v>0.93</v>
      </c>
      <c r="C8431" t="s">
        <v>7228</v>
      </c>
      <c r="D8431" t="s">
        <v>9</v>
      </c>
      <c r="E8431" t="s">
        <v>5473</v>
      </c>
      <c r="F8431" s="8">
        <v>92</v>
      </c>
    </row>
    <row r="8432" spans="1:6" x14ac:dyDescent="0.25">
      <c r="A8432" s="22">
        <v>43520</v>
      </c>
      <c r="B8432" s="7">
        <v>0.64</v>
      </c>
      <c r="C8432" t="s">
        <v>7227</v>
      </c>
      <c r="D8432" t="s">
        <v>7201</v>
      </c>
      <c r="E8432" t="s">
        <v>5114</v>
      </c>
      <c r="F8432" s="8">
        <v>92</v>
      </c>
    </row>
    <row r="8433" spans="1:6" x14ac:dyDescent="0.25">
      <c r="A8433" s="22">
        <v>43527</v>
      </c>
      <c r="B8433" s="7">
        <v>0.52</v>
      </c>
      <c r="C8433" t="s">
        <v>7227</v>
      </c>
      <c r="D8433" t="s">
        <v>9</v>
      </c>
      <c r="E8433" t="s">
        <v>5200</v>
      </c>
      <c r="F8433" s="8">
        <v>92</v>
      </c>
    </row>
    <row r="8434" spans="1:6" x14ac:dyDescent="0.25">
      <c r="A8434" s="22">
        <v>43554</v>
      </c>
      <c r="B8434" s="7">
        <v>0.77</v>
      </c>
      <c r="C8434" t="s">
        <v>7228</v>
      </c>
      <c r="D8434" t="s">
        <v>9</v>
      </c>
      <c r="E8434" t="s">
        <v>6385</v>
      </c>
      <c r="F8434" s="8">
        <v>92</v>
      </c>
    </row>
    <row r="8435" spans="1:6" x14ac:dyDescent="0.25">
      <c r="A8435" s="22">
        <v>43548</v>
      </c>
      <c r="B8435" s="7">
        <v>0.65</v>
      </c>
      <c r="C8435" t="s">
        <v>7227</v>
      </c>
      <c r="D8435" t="s">
        <v>7202</v>
      </c>
      <c r="E8435" t="s">
        <v>6189</v>
      </c>
      <c r="F8435" s="8">
        <v>92</v>
      </c>
    </row>
    <row r="8436" spans="1:6" x14ac:dyDescent="0.25">
      <c r="A8436" s="22">
        <v>43533</v>
      </c>
      <c r="B8436" s="7">
        <v>0.72</v>
      </c>
      <c r="C8436" t="s">
        <v>7228</v>
      </c>
      <c r="D8436" t="s">
        <v>7200</v>
      </c>
      <c r="E8436" t="s">
        <v>6499</v>
      </c>
      <c r="F8436" s="8">
        <v>92</v>
      </c>
    </row>
    <row r="8437" spans="1:6" x14ac:dyDescent="0.25">
      <c r="A8437" s="22">
        <v>43491</v>
      </c>
      <c r="B8437" s="7">
        <v>0.64</v>
      </c>
      <c r="C8437" t="s">
        <v>7228</v>
      </c>
      <c r="D8437" t="s">
        <v>9</v>
      </c>
      <c r="E8437" t="s">
        <v>7169</v>
      </c>
      <c r="F8437" s="8">
        <v>92</v>
      </c>
    </row>
    <row r="8438" spans="1:6" x14ac:dyDescent="0.25">
      <c r="A8438" s="22">
        <v>43533</v>
      </c>
      <c r="B8438" s="7">
        <v>0.52</v>
      </c>
      <c r="C8438" t="s">
        <v>7228</v>
      </c>
      <c r="D8438" t="s">
        <v>7201</v>
      </c>
      <c r="E8438" t="s">
        <v>5221</v>
      </c>
      <c r="F8438" s="8">
        <v>92</v>
      </c>
    </row>
    <row r="8439" spans="1:6" x14ac:dyDescent="0.25">
      <c r="A8439" s="22">
        <v>43513</v>
      </c>
      <c r="B8439" s="7">
        <v>0.72</v>
      </c>
      <c r="C8439" t="s">
        <v>7227</v>
      </c>
      <c r="D8439" t="s">
        <v>7202</v>
      </c>
      <c r="E8439" t="s">
        <v>2991</v>
      </c>
      <c r="F8439" s="8">
        <v>92</v>
      </c>
    </row>
    <row r="8440" spans="1:6" x14ac:dyDescent="0.25">
      <c r="A8440" s="22">
        <v>43520</v>
      </c>
      <c r="B8440" s="7">
        <v>0.95</v>
      </c>
      <c r="C8440" t="s">
        <v>7227</v>
      </c>
      <c r="D8440" t="s">
        <v>7200</v>
      </c>
      <c r="E8440" t="s">
        <v>7111</v>
      </c>
      <c r="F8440" s="8">
        <v>92</v>
      </c>
    </row>
    <row r="8441" spans="1:6" x14ac:dyDescent="0.25">
      <c r="A8441" s="22">
        <v>43506</v>
      </c>
      <c r="B8441" s="7">
        <v>0.09</v>
      </c>
      <c r="C8441" t="s">
        <v>7227</v>
      </c>
      <c r="D8441" t="s">
        <v>7201</v>
      </c>
      <c r="E8441" t="s">
        <v>435</v>
      </c>
      <c r="F8441" s="8">
        <v>92</v>
      </c>
    </row>
    <row r="8442" spans="1:6" x14ac:dyDescent="0.25">
      <c r="A8442" s="22">
        <v>43442</v>
      </c>
      <c r="B8442" s="7">
        <v>0.01</v>
      </c>
      <c r="C8442" t="s">
        <v>7228</v>
      </c>
      <c r="D8442" t="s">
        <v>9</v>
      </c>
      <c r="E8442" t="s">
        <v>5645</v>
      </c>
      <c r="F8442" s="8">
        <v>92</v>
      </c>
    </row>
    <row r="8443" spans="1:6" x14ac:dyDescent="0.25">
      <c r="A8443" s="22">
        <v>43519</v>
      </c>
      <c r="B8443" s="7">
        <v>0.41</v>
      </c>
      <c r="C8443" t="s">
        <v>7228</v>
      </c>
      <c r="D8443" t="s">
        <v>9</v>
      </c>
      <c r="E8443" t="s">
        <v>6372</v>
      </c>
      <c r="F8443" s="8">
        <v>92</v>
      </c>
    </row>
    <row r="8444" spans="1:6" x14ac:dyDescent="0.25">
      <c r="A8444" s="22">
        <v>43463</v>
      </c>
      <c r="B8444" s="7">
        <v>0.25</v>
      </c>
      <c r="C8444" t="s">
        <v>7228</v>
      </c>
      <c r="D8444" t="s">
        <v>9</v>
      </c>
      <c r="E8444" t="s">
        <v>6217</v>
      </c>
      <c r="F8444" s="8">
        <v>92</v>
      </c>
    </row>
    <row r="8445" spans="1:6" x14ac:dyDescent="0.25">
      <c r="A8445" s="22">
        <v>43534</v>
      </c>
      <c r="B8445" s="7">
        <v>0.17</v>
      </c>
      <c r="C8445" t="s">
        <v>7227</v>
      </c>
      <c r="D8445" t="s">
        <v>9</v>
      </c>
      <c r="E8445" t="s">
        <v>6492</v>
      </c>
      <c r="F8445" s="8">
        <v>92</v>
      </c>
    </row>
    <row r="8446" spans="1:6" x14ac:dyDescent="0.25">
      <c r="A8446" s="22">
        <v>43548</v>
      </c>
      <c r="B8446" s="7">
        <v>0.24</v>
      </c>
      <c r="C8446" t="s">
        <v>7227</v>
      </c>
      <c r="D8446" t="s">
        <v>7201</v>
      </c>
      <c r="E8446" t="s">
        <v>6806</v>
      </c>
      <c r="F8446" s="8">
        <v>92</v>
      </c>
    </row>
    <row r="8447" spans="1:6" x14ac:dyDescent="0.25">
      <c r="A8447" s="22">
        <v>43513</v>
      </c>
      <c r="B8447" s="7">
        <v>0.4</v>
      </c>
      <c r="C8447" t="s">
        <v>7227</v>
      </c>
      <c r="D8447" t="s">
        <v>7200</v>
      </c>
      <c r="E8447" t="s">
        <v>5861</v>
      </c>
      <c r="F8447" s="8">
        <v>92</v>
      </c>
    </row>
    <row r="8448" spans="1:6" x14ac:dyDescent="0.25">
      <c r="A8448" s="22">
        <v>43428</v>
      </c>
      <c r="B8448" s="7">
        <v>0.54</v>
      </c>
      <c r="C8448" t="s">
        <v>7228</v>
      </c>
      <c r="D8448" t="s">
        <v>9</v>
      </c>
      <c r="E8448" t="s">
        <v>1463</v>
      </c>
      <c r="F8448" s="8">
        <v>92</v>
      </c>
    </row>
    <row r="8449" spans="1:6" x14ac:dyDescent="0.25">
      <c r="A8449" s="22">
        <v>43436</v>
      </c>
      <c r="B8449" s="7">
        <v>0.25</v>
      </c>
      <c r="C8449" t="s">
        <v>7227</v>
      </c>
      <c r="D8449" t="s">
        <v>9</v>
      </c>
      <c r="E8449" t="s">
        <v>6069</v>
      </c>
      <c r="F8449" s="8">
        <v>92</v>
      </c>
    </row>
    <row r="8450" spans="1:6" x14ac:dyDescent="0.25">
      <c r="A8450" s="22">
        <v>43520</v>
      </c>
      <c r="B8450" s="7">
        <v>0.09</v>
      </c>
      <c r="C8450" t="s">
        <v>7227</v>
      </c>
      <c r="D8450" t="s">
        <v>9</v>
      </c>
      <c r="E8450" t="s">
        <v>5234</v>
      </c>
      <c r="F8450" s="8">
        <v>92</v>
      </c>
    </row>
    <row r="8451" spans="1:6" x14ac:dyDescent="0.25">
      <c r="A8451" s="22">
        <v>43506</v>
      </c>
      <c r="B8451" s="7">
        <v>0.59</v>
      </c>
      <c r="C8451" t="s">
        <v>7227</v>
      </c>
      <c r="D8451" t="s">
        <v>7201</v>
      </c>
      <c r="E8451" t="s">
        <v>7172</v>
      </c>
      <c r="F8451" s="8">
        <v>92</v>
      </c>
    </row>
    <row r="8452" spans="1:6" x14ac:dyDescent="0.25">
      <c r="A8452" s="22">
        <v>43506</v>
      </c>
      <c r="B8452" s="7">
        <v>0.5</v>
      </c>
      <c r="C8452" t="s">
        <v>7227</v>
      </c>
      <c r="D8452" t="s">
        <v>7200</v>
      </c>
      <c r="E8452" t="s">
        <v>6253</v>
      </c>
      <c r="F8452" s="8">
        <v>92</v>
      </c>
    </row>
    <row r="8453" spans="1:6" x14ac:dyDescent="0.25">
      <c r="A8453" s="22">
        <v>43464</v>
      </c>
      <c r="B8453" s="7">
        <v>0.04</v>
      </c>
      <c r="C8453" t="s">
        <v>7227</v>
      </c>
      <c r="D8453" t="s">
        <v>9</v>
      </c>
      <c r="E8453" t="s">
        <v>5067</v>
      </c>
      <c r="F8453" s="8">
        <v>92</v>
      </c>
    </row>
    <row r="8454" spans="1:6" x14ac:dyDescent="0.25">
      <c r="A8454" s="22">
        <v>43519</v>
      </c>
      <c r="B8454" s="7">
        <v>0.23</v>
      </c>
      <c r="C8454" t="s">
        <v>7228</v>
      </c>
      <c r="D8454" t="s">
        <v>9</v>
      </c>
      <c r="E8454" t="s">
        <v>6264</v>
      </c>
      <c r="F8454" s="8">
        <v>92</v>
      </c>
    </row>
    <row r="8455" spans="1:6" x14ac:dyDescent="0.25">
      <c r="A8455" s="22">
        <v>43443</v>
      </c>
      <c r="B8455" s="7">
        <v>0.38</v>
      </c>
      <c r="C8455" t="s">
        <v>7227</v>
      </c>
      <c r="D8455" t="s">
        <v>9</v>
      </c>
      <c r="E8455" t="s">
        <v>5672</v>
      </c>
      <c r="F8455" s="8">
        <v>92</v>
      </c>
    </row>
    <row r="8456" spans="1:6" x14ac:dyDescent="0.25">
      <c r="A8456" s="22">
        <v>43478</v>
      </c>
      <c r="B8456" s="7">
        <v>0.01</v>
      </c>
      <c r="C8456" t="s">
        <v>7227</v>
      </c>
      <c r="D8456" t="s">
        <v>7201</v>
      </c>
      <c r="E8456" t="s">
        <v>5906</v>
      </c>
      <c r="F8456" s="8">
        <v>92</v>
      </c>
    </row>
    <row r="8457" spans="1:6" x14ac:dyDescent="0.25">
      <c r="A8457" s="22">
        <v>43491</v>
      </c>
      <c r="B8457" s="7">
        <v>0.36</v>
      </c>
      <c r="C8457" t="s">
        <v>7228</v>
      </c>
      <c r="D8457" t="s">
        <v>7200</v>
      </c>
      <c r="E8457" t="s">
        <v>6129</v>
      </c>
      <c r="F8457" s="8">
        <v>92</v>
      </c>
    </row>
    <row r="8458" spans="1:6" x14ac:dyDescent="0.25">
      <c r="A8458" s="22">
        <v>43435</v>
      </c>
      <c r="B8458" s="7">
        <v>0.66</v>
      </c>
      <c r="C8458" t="s">
        <v>7228</v>
      </c>
      <c r="D8458" t="s">
        <v>7200</v>
      </c>
      <c r="E8458" t="s">
        <v>5868</v>
      </c>
      <c r="F8458" s="8">
        <v>92</v>
      </c>
    </row>
    <row r="8459" spans="1:6" x14ac:dyDescent="0.25">
      <c r="A8459" s="22">
        <v>43457</v>
      </c>
      <c r="B8459" s="7">
        <v>0.73</v>
      </c>
      <c r="C8459" t="s">
        <v>7227</v>
      </c>
      <c r="D8459" t="s">
        <v>7201</v>
      </c>
      <c r="E8459" t="s">
        <v>6215</v>
      </c>
      <c r="F8459" s="8">
        <v>92</v>
      </c>
    </row>
    <row r="8460" spans="1:6" x14ac:dyDescent="0.25">
      <c r="A8460" s="22">
        <v>43527</v>
      </c>
      <c r="B8460" s="7">
        <v>0.17</v>
      </c>
      <c r="C8460" t="s">
        <v>7227</v>
      </c>
      <c r="D8460" t="s">
        <v>9</v>
      </c>
      <c r="E8460" t="s">
        <v>7060</v>
      </c>
      <c r="F8460" s="8">
        <v>92</v>
      </c>
    </row>
    <row r="8461" spans="1:6" x14ac:dyDescent="0.25">
      <c r="A8461" s="22">
        <v>43541</v>
      </c>
      <c r="B8461" s="7">
        <v>0.76</v>
      </c>
      <c r="C8461" t="s">
        <v>7227</v>
      </c>
      <c r="D8461" t="s">
        <v>7201</v>
      </c>
      <c r="E8461" t="s">
        <v>6825</v>
      </c>
      <c r="F8461" s="8">
        <v>92</v>
      </c>
    </row>
    <row r="8462" spans="1:6" x14ac:dyDescent="0.25">
      <c r="A8462" s="22">
        <v>43547</v>
      </c>
      <c r="B8462" s="7">
        <v>0.49</v>
      </c>
      <c r="C8462" t="s">
        <v>7228</v>
      </c>
      <c r="D8462" t="s">
        <v>7201</v>
      </c>
      <c r="E8462" t="s">
        <v>5073</v>
      </c>
      <c r="F8462" s="8">
        <v>92</v>
      </c>
    </row>
    <row r="8463" spans="1:6" x14ac:dyDescent="0.25">
      <c r="A8463" s="22">
        <v>43499</v>
      </c>
      <c r="B8463" s="7">
        <v>0.82</v>
      </c>
      <c r="C8463" t="s">
        <v>7227</v>
      </c>
      <c r="D8463" t="s">
        <v>7201</v>
      </c>
      <c r="E8463" t="s">
        <v>3948</v>
      </c>
      <c r="F8463" s="8">
        <v>92</v>
      </c>
    </row>
    <row r="8464" spans="1:6" x14ac:dyDescent="0.25">
      <c r="A8464" s="22">
        <v>43492</v>
      </c>
      <c r="B8464" s="7">
        <v>0.23</v>
      </c>
      <c r="C8464" t="s">
        <v>7227</v>
      </c>
      <c r="D8464" t="s">
        <v>7201</v>
      </c>
      <c r="E8464" t="s">
        <v>6095</v>
      </c>
      <c r="F8464" s="8">
        <v>92</v>
      </c>
    </row>
    <row r="8465" spans="1:6" x14ac:dyDescent="0.25">
      <c r="A8465" s="22">
        <v>43506</v>
      </c>
      <c r="B8465" s="7">
        <v>0.4</v>
      </c>
      <c r="C8465" t="s">
        <v>7227</v>
      </c>
      <c r="D8465" t="s">
        <v>7200</v>
      </c>
      <c r="E8465" t="s">
        <v>5130</v>
      </c>
      <c r="F8465" s="8">
        <v>92</v>
      </c>
    </row>
    <row r="8466" spans="1:6" x14ac:dyDescent="0.25">
      <c r="A8466" s="22">
        <v>43499</v>
      </c>
      <c r="B8466" s="7">
        <v>0.38</v>
      </c>
      <c r="C8466" t="s">
        <v>7227</v>
      </c>
      <c r="D8466" t="s">
        <v>7201</v>
      </c>
      <c r="E8466" t="s">
        <v>7097</v>
      </c>
      <c r="F8466" s="8">
        <v>92</v>
      </c>
    </row>
    <row r="8467" spans="1:6" x14ac:dyDescent="0.25">
      <c r="A8467" s="22">
        <v>43548</v>
      </c>
      <c r="B8467" s="7">
        <v>0.83</v>
      </c>
      <c r="C8467" t="s">
        <v>7227</v>
      </c>
      <c r="D8467" t="s">
        <v>9</v>
      </c>
      <c r="E8467" t="s">
        <v>2633</v>
      </c>
      <c r="F8467" s="8">
        <v>92</v>
      </c>
    </row>
    <row r="8468" spans="1:6" x14ac:dyDescent="0.25">
      <c r="A8468" s="22">
        <v>43499</v>
      </c>
      <c r="B8468" s="7">
        <v>0.32</v>
      </c>
      <c r="C8468" t="s">
        <v>7227</v>
      </c>
      <c r="D8468" t="s">
        <v>7200</v>
      </c>
      <c r="E8468" t="s">
        <v>881</v>
      </c>
      <c r="F8468" s="8">
        <v>92</v>
      </c>
    </row>
    <row r="8469" spans="1:6" x14ac:dyDescent="0.25">
      <c r="A8469" s="22">
        <v>43435</v>
      </c>
      <c r="B8469" s="7">
        <v>0.39</v>
      </c>
      <c r="C8469" t="s">
        <v>7228</v>
      </c>
      <c r="D8469" t="s">
        <v>9</v>
      </c>
      <c r="E8469" t="s">
        <v>5462</v>
      </c>
      <c r="F8469" s="8">
        <v>92</v>
      </c>
    </row>
    <row r="8470" spans="1:6" x14ac:dyDescent="0.25">
      <c r="A8470" s="22">
        <v>43512</v>
      </c>
      <c r="B8470" s="7">
        <v>0.62</v>
      </c>
      <c r="C8470" t="s">
        <v>7228</v>
      </c>
      <c r="D8470" t="s">
        <v>7203</v>
      </c>
      <c r="E8470" t="s">
        <v>3375</v>
      </c>
      <c r="F8470" s="8">
        <v>92</v>
      </c>
    </row>
    <row r="8471" spans="1:6" x14ac:dyDescent="0.25">
      <c r="A8471" s="22">
        <v>43548</v>
      </c>
      <c r="B8471" s="7">
        <v>0.16</v>
      </c>
      <c r="C8471" t="s">
        <v>7227</v>
      </c>
      <c r="D8471" t="s">
        <v>7200</v>
      </c>
      <c r="E8471" t="s">
        <v>4768</v>
      </c>
      <c r="F8471" s="8">
        <v>92</v>
      </c>
    </row>
    <row r="8472" spans="1:6" x14ac:dyDescent="0.25">
      <c r="A8472" s="22">
        <v>43540</v>
      </c>
      <c r="B8472" s="7">
        <v>0.82</v>
      </c>
      <c r="C8472" t="s">
        <v>7228</v>
      </c>
      <c r="D8472" t="s">
        <v>7200</v>
      </c>
      <c r="E8472" t="s">
        <v>5412</v>
      </c>
      <c r="F8472" s="8">
        <v>92</v>
      </c>
    </row>
    <row r="8473" spans="1:6" x14ac:dyDescent="0.25">
      <c r="A8473" s="22">
        <v>43457</v>
      </c>
      <c r="B8473" s="7">
        <v>0.5</v>
      </c>
      <c r="C8473" t="s">
        <v>7227</v>
      </c>
      <c r="D8473" t="s">
        <v>9</v>
      </c>
      <c r="E8473" t="s">
        <v>2405</v>
      </c>
      <c r="F8473" s="8">
        <v>92</v>
      </c>
    </row>
    <row r="8474" spans="1:6" x14ac:dyDescent="0.25">
      <c r="A8474" s="22">
        <v>43499</v>
      </c>
      <c r="B8474" s="7">
        <v>0.96</v>
      </c>
      <c r="C8474" t="s">
        <v>7227</v>
      </c>
      <c r="D8474" t="s">
        <v>9</v>
      </c>
      <c r="E8474" t="s">
        <v>5062</v>
      </c>
      <c r="F8474" s="8">
        <v>92</v>
      </c>
    </row>
    <row r="8475" spans="1:6" x14ac:dyDescent="0.25">
      <c r="A8475" s="22">
        <v>43428</v>
      </c>
      <c r="B8475" s="7">
        <v>0.28999999999999998</v>
      </c>
      <c r="C8475" t="s">
        <v>7228</v>
      </c>
      <c r="D8475" t="s">
        <v>9</v>
      </c>
      <c r="E8475" t="s">
        <v>2156</v>
      </c>
      <c r="F8475" s="8">
        <v>92</v>
      </c>
    </row>
    <row r="8476" spans="1:6" x14ac:dyDescent="0.25">
      <c r="A8476" s="22">
        <v>43541</v>
      </c>
      <c r="B8476" s="7">
        <v>0.7</v>
      </c>
      <c r="C8476" t="s">
        <v>7227</v>
      </c>
      <c r="D8476" t="s">
        <v>7201</v>
      </c>
      <c r="E8476" t="s">
        <v>6822</v>
      </c>
      <c r="F8476" s="8">
        <v>92</v>
      </c>
    </row>
    <row r="8477" spans="1:6" x14ac:dyDescent="0.25">
      <c r="A8477" s="22">
        <v>43541</v>
      </c>
      <c r="B8477" s="7">
        <v>0.91</v>
      </c>
      <c r="C8477" t="s">
        <v>7227</v>
      </c>
      <c r="D8477" t="s">
        <v>7201</v>
      </c>
      <c r="E8477" t="s">
        <v>6644</v>
      </c>
      <c r="F8477" s="8">
        <v>92</v>
      </c>
    </row>
    <row r="8478" spans="1:6" x14ac:dyDescent="0.25">
      <c r="A8478" s="22">
        <v>43519</v>
      </c>
      <c r="B8478" s="7">
        <v>0.23</v>
      </c>
      <c r="C8478" t="s">
        <v>7228</v>
      </c>
      <c r="D8478" t="s">
        <v>9</v>
      </c>
      <c r="E8478" t="s">
        <v>5064</v>
      </c>
      <c r="F8478" s="8">
        <v>92</v>
      </c>
    </row>
    <row r="8479" spans="1:6" x14ac:dyDescent="0.25">
      <c r="A8479" s="22">
        <v>43478</v>
      </c>
      <c r="B8479" s="7">
        <v>0.63</v>
      </c>
      <c r="C8479" t="s">
        <v>7227</v>
      </c>
      <c r="D8479" t="s">
        <v>7200</v>
      </c>
      <c r="E8479" t="s">
        <v>6303</v>
      </c>
      <c r="F8479" s="8">
        <v>92</v>
      </c>
    </row>
    <row r="8480" spans="1:6" x14ac:dyDescent="0.25">
      <c r="A8480" s="22">
        <v>43478</v>
      </c>
      <c r="B8480" s="7">
        <v>0.92</v>
      </c>
      <c r="C8480" t="s">
        <v>7227</v>
      </c>
      <c r="D8480" t="s">
        <v>7200</v>
      </c>
      <c r="E8480" t="s">
        <v>6749</v>
      </c>
      <c r="F8480" s="8">
        <v>92</v>
      </c>
    </row>
    <row r="8481" spans="1:6" x14ac:dyDescent="0.25">
      <c r="A8481" s="22">
        <v>43513</v>
      </c>
      <c r="B8481" s="7">
        <v>0.16</v>
      </c>
      <c r="C8481" t="s">
        <v>7227</v>
      </c>
      <c r="D8481" t="s">
        <v>9</v>
      </c>
      <c r="E8481" t="s">
        <v>1095</v>
      </c>
      <c r="F8481" s="8">
        <v>92</v>
      </c>
    </row>
    <row r="8482" spans="1:6" x14ac:dyDescent="0.25">
      <c r="A8482" s="22">
        <v>43422</v>
      </c>
      <c r="B8482" s="7">
        <v>0.13</v>
      </c>
      <c r="C8482" t="s">
        <v>7227</v>
      </c>
      <c r="D8482" t="s">
        <v>7200</v>
      </c>
      <c r="E8482" t="s">
        <v>6279</v>
      </c>
      <c r="F8482" s="8">
        <v>92</v>
      </c>
    </row>
    <row r="8483" spans="1:6" x14ac:dyDescent="0.25">
      <c r="A8483" s="22">
        <v>43428</v>
      </c>
      <c r="B8483" s="7">
        <v>0.44</v>
      </c>
      <c r="C8483" t="s">
        <v>7228</v>
      </c>
      <c r="D8483" t="s">
        <v>9</v>
      </c>
      <c r="E8483" t="s">
        <v>6953</v>
      </c>
      <c r="F8483" s="8">
        <v>92</v>
      </c>
    </row>
    <row r="8484" spans="1:6" x14ac:dyDescent="0.25">
      <c r="A8484" s="22">
        <v>43485</v>
      </c>
      <c r="B8484" s="7">
        <v>0.71</v>
      </c>
      <c r="C8484" t="s">
        <v>7227</v>
      </c>
      <c r="D8484" t="s">
        <v>7201</v>
      </c>
      <c r="E8484" t="s">
        <v>6081</v>
      </c>
      <c r="F8484" s="8">
        <v>92</v>
      </c>
    </row>
    <row r="8485" spans="1:6" x14ac:dyDescent="0.25">
      <c r="A8485" s="22">
        <v>43520</v>
      </c>
      <c r="B8485" s="7">
        <v>0.89</v>
      </c>
      <c r="C8485" t="s">
        <v>7227</v>
      </c>
      <c r="D8485" t="s">
        <v>7200</v>
      </c>
      <c r="E8485" t="s">
        <v>5809</v>
      </c>
      <c r="F8485" s="8">
        <v>92</v>
      </c>
    </row>
    <row r="8486" spans="1:6" x14ac:dyDescent="0.25">
      <c r="A8486" s="22">
        <v>43555</v>
      </c>
      <c r="B8486" s="7">
        <v>0.03</v>
      </c>
      <c r="C8486" t="s">
        <v>7227</v>
      </c>
      <c r="D8486" t="s">
        <v>7202</v>
      </c>
      <c r="E8486" t="s">
        <v>6921</v>
      </c>
      <c r="F8486" s="8">
        <v>92</v>
      </c>
    </row>
    <row r="8487" spans="1:6" x14ac:dyDescent="0.25">
      <c r="A8487" s="22">
        <v>43512</v>
      </c>
      <c r="B8487" s="7">
        <v>0.81</v>
      </c>
      <c r="C8487" t="s">
        <v>7228</v>
      </c>
      <c r="D8487" t="s">
        <v>7200</v>
      </c>
      <c r="E8487" t="s">
        <v>6863</v>
      </c>
      <c r="F8487" s="8">
        <v>92</v>
      </c>
    </row>
    <row r="8488" spans="1:6" x14ac:dyDescent="0.25">
      <c r="A8488" s="22">
        <v>43506</v>
      </c>
      <c r="B8488" s="7">
        <v>0.98</v>
      </c>
      <c r="C8488" t="s">
        <v>7227</v>
      </c>
      <c r="D8488" t="s">
        <v>7201</v>
      </c>
      <c r="E8488" t="s">
        <v>7019</v>
      </c>
      <c r="F8488" s="8">
        <v>92</v>
      </c>
    </row>
    <row r="8489" spans="1:6" x14ac:dyDescent="0.25">
      <c r="A8489" s="22">
        <v>43512</v>
      </c>
      <c r="B8489" s="7">
        <v>0.43</v>
      </c>
      <c r="C8489" t="s">
        <v>7228</v>
      </c>
      <c r="D8489" t="s">
        <v>7202</v>
      </c>
      <c r="E8489" t="s">
        <v>6994</v>
      </c>
      <c r="F8489" s="8">
        <v>92</v>
      </c>
    </row>
    <row r="8490" spans="1:6" x14ac:dyDescent="0.25">
      <c r="A8490" s="22">
        <v>43534</v>
      </c>
      <c r="B8490" s="7">
        <v>0.27</v>
      </c>
      <c r="C8490" t="s">
        <v>7227</v>
      </c>
      <c r="D8490" t="s">
        <v>9</v>
      </c>
      <c r="E8490" t="s">
        <v>3804</v>
      </c>
      <c r="F8490" s="8">
        <v>92</v>
      </c>
    </row>
    <row r="8491" spans="1:6" x14ac:dyDescent="0.25">
      <c r="A8491" s="22">
        <v>43456</v>
      </c>
      <c r="B8491" s="7">
        <v>0.95</v>
      </c>
      <c r="C8491" t="s">
        <v>7228</v>
      </c>
      <c r="D8491" t="s">
        <v>7201</v>
      </c>
      <c r="E8491" t="s">
        <v>6890</v>
      </c>
      <c r="F8491" s="8">
        <v>92</v>
      </c>
    </row>
    <row r="8492" spans="1:6" x14ac:dyDescent="0.25">
      <c r="A8492" s="22">
        <v>43421</v>
      </c>
      <c r="B8492" s="7">
        <v>0.68</v>
      </c>
      <c r="C8492" t="s">
        <v>7228</v>
      </c>
      <c r="D8492" t="s">
        <v>7203</v>
      </c>
      <c r="E8492" t="s">
        <v>6351</v>
      </c>
      <c r="F8492" s="8">
        <v>92</v>
      </c>
    </row>
    <row r="8493" spans="1:6" x14ac:dyDescent="0.25">
      <c r="A8493" s="22">
        <v>43464</v>
      </c>
      <c r="B8493" s="7">
        <v>0.2</v>
      </c>
      <c r="C8493" t="s">
        <v>7227</v>
      </c>
      <c r="D8493" t="s">
        <v>7200</v>
      </c>
      <c r="E8493" t="s">
        <v>5835</v>
      </c>
      <c r="F8493" s="8">
        <v>92</v>
      </c>
    </row>
    <row r="8494" spans="1:6" x14ac:dyDescent="0.25">
      <c r="A8494" s="22">
        <v>43498</v>
      </c>
      <c r="B8494" s="7">
        <v>0.88</v>
      </c>
      <c r="C8494" t="s">
        <v>7228</v>
      </c>
      <c r="D8494" t="s">
        <v>7201</v>
      </c>
      <c r="E8494" t="s">
        <v>6403</v>
      </c>
      <c r="F8494" s="8">
        <v>92</v>
      </c>
    </row>
    <row r="8495" spans="1:6" x14ac:dyDescent="0.25">
      <c r="A8495" s="22">
        <v>43534</v>
      </c>
      <c r="B8495" s="7">
        <v>0.01</v>
      </c>
      <c r="C8495" t="s">
        <v>7227</v>
      </c>
      <c r="D8495" t="s">
        <v>7200</v>
      </c>
      <c r="E8495" t="s">
        <v>7017</v>
      </c>
      <c r="F8495" s="8">
        <v>92</v>
      </c>
    </row>
    <row r="8496" spans="1:6" x14ac:dyDescent="0.25">
      <c r="A8496" s="22">
        <v>43499</v>
      </c>
      <c r="B8496" s="7">
        <v>0.14000000000000001</v>
      </c>
      <c r="C8496" t="s">
        <v>7227</v>
      </c>
      <c r="D8496" t="s">
        <v>9</v>
      </c>
      <c r="E8496" t="s">
        <v>5423</v>
      </c>
      <c r="F8496" s="8">
        <v>92</v>
      </c>
    </row>
    <row r="8497" spans="1:6" x14ac:dyDescent="0.25">
      <c r="A8497" s="22">
        <v>43548</v>
      </c>
      <c r="B8497" s="7">
        <v>0.77</v>
      </c>
      <c r="C8497" t="s">
        <v>7227</v>
      </c>
      <c r="D8497" t="s">
        <v>7200</v>
      </c>
      <c r="E8497" t="s">
        <v>5789</v>
      </c>
      <c r="F8497" s="8">
        <v>92</v>
      </c>
    </row>
    <row r="8498" spans="1:6" x14ac:dyDescent="0.25">
      <c r="A8498" s="22">
        <v>43457</v>
      </c>
      <c r="B8498" s="7">
        <v>0.72</v>
      </c>
      <c r="C8498" t="s">
        <v>7227</v>
      </c>
      <c r="D8498" t="s">
        <v>7201</v>
      </c>
      <c r="E8498" t="s">
        <v>4867</v>
      </c>
      <c r="F8498" s="8">
        <v>92</v>
      </c>
    </row>
    <row r="8499" spans="1:6" x14ac:dyDescent="0.25">
      <c r="A8499" s="22">
        <v>43477</v>
      </c>
      <c r="B8499" s="7">
        <v>0.57999999999999996</v>
      </c>
      <c r="C8499" t="s">
        <v>7228</v>
      </c>
      <c r="D8499" t="s">
        <v>9</v>
      </c>
      <c r="E8499" t="s">
        <v>6958</v>
      </c>
      <c r="F8499" s="8">
        <v>92</v>
      </c>
    </row>
    <row r="8500" spans="1:6" x14ac:dyDescent="0.25">
      <c r="A8500" s="22">
        <v>43519</v>
      </c>
      <c r="B8500" s="7">
        <v>0.3</v>
      </c>
      <c r="C8500" t="s">
        <v>7228</v>
      </c>
      <c r="D8500" t="s">
        <v>7201</v>
      </c>
      <c r="E8500" t="s">
        <v>6640</v>
      </c>
      <c r="F8500" s="8">
        <v>92</v>
      </c>
    </row>
    <row r="8501" spans="1:6" x14ac:dyDescent="0.25">
      <c r="A8501" s="22">
        <v>43554</v>
      </c>
      <c r="B8501" s="7">
        <v>0.23</v>
      </c>
      <c r="C8501" t="s">
        <v>7228</v>
      </c>
      <c r="D8501" t="s">
        <v>7200</v>
      </c>
      <c r="E8501" t="s">
        <v>6958</v>
      </c>
      <c r="F8501" s="8">
        <v>92</v>
      </c>
    </row>
    <row r="8502" spans="1:6" x14ac:dyDescent="0.25">
      <c r="A8502" s="22">
        <v>43457</v>
      </c>
      <c r="B8502" s="7">
        <v>0.22</v>
      </c>
      <c r="C8502" t="s">
        <v>7227</v>
      </c>
      <c r="D8502" t="s">
        <v>9</v>
      </c>
      <c r="E8502" t="s">
        <v>7109</v>
      </c>
      <c r="F8502" s="8">
        <v>92</v>
      </c>
    </row>
    <row r="8503" spans="1:6" x14ac:dyDescent="0.25">
      <c r="A8503" s="22">
        <v>43555</v>
      </c>
      <c r="B8503" s="7">
        <v>0.34</v>
      </c>
      <c r="C8503" t="s">
        <v>7227</v>
      </c>
      <c r="D8503" t="s">
        <v>9</v>
      </c>
      <c r="E8503" t="s">
        <v>5419</v>
      </c>
      <c r="F8503" s="8">
        <v>92</v>
      </c>
    </row>
    <row r="8504" spans="1:6" x14ac:dyDescent="0.25">
      <c r="A8504" s="22">
        <v>43421</v>
      </c>
      <c r="B8504" s="7">
        <v>0.75</v>
      </c>
      <c r="C8504" t="s">
        <v>7228</v>
      </c>
      <c r="D8504" t="s">
        <v>7201</v>
      </c>
      <c r="E8504" t="s">
        <v>5227</v>
      </c>
      <c r="F8504" s="8">
        <v>92</v>
      </c>
    </row>
    <row r="8505" spans="1:6" x14ac:dyDescent="0.25">
      <c r="A8505" s="22">
        <v>43456</v>
      </c>
      <c r="B8505" s="7">
        <v>0.6</v>
      </c>
      <c r="C8505" t="s">
        <v>7228</v>
      </c>
      <c r="D8505" t="s">
        <v>7200</v>
      </c>
      <c r="E8505" t="s">
        <v>6443</v>
      </c>
      <c r="F8505" s="8">
        <v>92</v>
      </c>
    </row>
    <row r="8506" spans="1:6" x14ac:dyDescent="0.25">
      <c r="A8506" s="22">
        <v>43456</v>
      </c>
      <c r="B8506" s="7">
        <v>0.53</v>
      </c>
      <c r="C8506" t="s">
        <v>7228</v>
      </c>
      <c r="D8506" t="s">
        <v>9</v>
      </c>
      <c r="E8506" t="s">
        <v>5589</v>
      </c>
      <c r="F8506" s="8">
        <v>92</v>
      </c>
    </row>
    <row r="8507" spans="1:6" x14ac:dyDescent="0.25">
      <c r="A8507" s="22">
        <v>43526</v>
      </c>
      <c r="B8507" s="7">
        <v>0.44</v>
      </c>
      <c r="C8507" t="s">
        <v>7228</v>
      </c>
      <c r="D8507" t="s">
        <v>7200</v>
      </c>
      <c r="E8507" t="s">
        <v>2234</v>
      </c>
      <c r="F8507" s="8">
        <v>92</v>
      </c>
    </row>
    <row r="8508" spans="1:6" x14ac:dyDescent="0.25">
      <c r="A8508" s="22">
        <v>43492</v>
      </c>
      <c r="B8508" s="7">
        <v>0.36</v>
      </c>
      <c r="C8508" t="s">
        <v>7227</v>
      </c>
      <c r="D8508" t="s">
        <v>9</v>
      </c>
      <c r="E8508" t="s">
        <v>6568</v>
      </c>
      <c r="F8508" s="8">
        <v>92</v>
      </c>
    </row>
    <row r="8509" spans="1:6" x14ac:dyDescent="0.25">
      <c r="A8509" s="22">
        <v>43540</v>
      </c>
      <c r="B8509" s="7">
        <v>0.95</v>
      </c>
      <c r="C8509" t="s">
        <v>7228</v>
      </c>
      <c r="D8509" t="s">
        <v>7201</v>
      </c>
      <c r="E8509" t="s">
        <v>6422</v>
      </c>
      <c r="F8509" s="8">
        <v>92</v>
      </c>
    </row>
    <row r="8510" spans="1:6" x14ac:dyDescent="0.25">
      <c r="A8510" s="22">
        <v>43457</v>
      </c>
      <c r="B8510" s="7">
        <v>0.59</v>
      </c>
      <c r="C8510" t="s">
        <v>7227</v>
      </c>
      <c r="D8510" t="s">
        <v>7200</v>
      </c>
      <c r="E8510" t="s">
        <v>6878</v>
      </c>
      <c r="F8510" s="8">
        <v>92</v>
      </c>
    </row>
    <row r="8511" spans="1:6" x14ac:dyDescent="0.25">
      <c r="A8511" s="22">
        <v>43421</v>
      </c>
      <c r="B8511" s="7">
        <v>0.64</v>
      </c>
      <c r="C8511" t="s">
        <v>7228</v>
      </c>
      <c r="D8511" t="s">
        <v>9</v>
      </c>
      <c r="E8511" t="s">
        <v>5580</v>
      </c>
      <c r="F8511" s="8">
        <v>92</v>
      </c>
    </row>
    <row r="8512" spans="1:6" x14ac:dyDescent="0.25">
      <c r="A8512" s="22">
        <v>43534</v>
      </c>
      <c r="B8512" s="7">
        <v>0.71</v>
      </c>
      <c r="C8512" t="s">
        <v>7227</v>
      </c>
      <c r="D8512" t="s">
        <v>7201</v>
      </c>
      <c r="E8512" t="s">
        <v>5232</v>
      </c>
      <c r="F8512" s="8">
        <v>92</v>
      </c>
    </row>
    <row r="8513" spans="1:6" x14ac:dyDescent="0.25">
      <c r="A8513" s="22">
        <v>43540</v>
      </c>
      <c r="B8513" s="7">
        <v>0.22</v>
      </c>
      <c r="C8513" t="s">
        <v>7228</v>
      </c>
      <c r="D8513" t="s">
        <v>7201</v>
      </c>
      <c r="E8513" t="s">
        <v>117</v>
      </c>
      <c r="F8513" s="8">
        <v>92</v>
      </c>
    </row>
    <row r="8514" spans="1:6" x14ac:dyDescent="0.25">
      <c r="A8514" s="22">
        <v>43484</v>
      </c>
      <c r="B8514" s="7">
        <v>0.59</v>
      </c>
      <c r="C8514" t="s">
        <v>7228</v>
      </c>
      <c r="D8514" t="s">
        <v>7200</v>
      </c>
      <c r="E8514" t="s">
        <v>6363</v>
      </c>
      <c r="F8514" s="8">
        <v>92</v>
      </c>
    </row>
    <row r="8515" spans="1:6" x14ac:dyDescent="0.25">
      <c r="A8515" s="22">
        <v>43513</v>
      </c>
      <c r="B8515" s="7">
        <v>0.15</v>
      </c>
      <c r="C8515" t="s">
        <v>7227</v>
      </c>
      <c r="D8515" t="s">
        <v>7200</v>
      </c>
      <c r="E8515" t="s">
        <v>5874</v>
      </c>
      <c r="F8515" s="8">
        <v>92</v>
      </c>
    </row>
    <row r="8516" spans="1:6" x14ac:dyDescent="0.25">
      <c r="A8516" s="22">
        <v>43463</v>
      </c>
      <c r="B8516" s="7">
        <v>0.41</v>
      </c>
      <c r="C8516" t="s">
        <v>7228</v>
      </c>
      <c r="D8516" t="s">
        <v>7200</v>
      </c>
      <c r="E8516" t="s">
        <v>6633</v>
      </c>
      <c r="F8516" s="8">
        <v>92</v>
      </c>
    </row>
    <row r="8517" spans="1:6" x14ac:dyDescent="0.25">
      <c r="A8517" s="22">
        <v>43471</v>
      </c>
      <c r="B8517" s="7">
        <v>0.33</v>
      </c>
      <c r="C8517" t="s">
        <v>7227</v>
      </c>
      <c r="D8517" t="s">
        <v>9</v>
      </c>
      <c r="E8517" t="s">
        <v>6157</v>
      </c>
      <c r="F8517" s="8">
        <v>92</v>
      </c>
    </row>
    <row r="8518" spans="1:6" x14ac:dyDescent="0.25">
      <c r="A8518" s="22">
        <v>43526</v>
      </c>
      <c r="B8518" s="7">
        <v>0.03</v>
      </c>
      <c r="C8518" t="s">
        <v>7228</v>
      </c>
      <c r="D8518" t="s">
        <v>9</v>
      </c>
      <c r="E8518" t="s">
        <v>5863</v>
      </c>
      <c r="F8518" s="8">
        <v>92</v>
      </c>
    </row>
    <row r="8519" spans="1:6" x14ac:dyDescent="0.25">
      <c r="A8519" s="22">
        <v>43456</v>
      </c>
      <c r="B8519" s="7">
        <v>0.15</v>
      </c>
      <c r="C8519" t="s">
        <v>7228</v>
      </c>
      <c r="D8519" t="s">
        <v>7200</v>
      </c>
      <c r="E8519" t="s">
        <v>4664</v>
      </c>
      <c r="F8519" s="8">
        <v>92</v>
      </c>
    </row>
    <row r="8520" spans="1:6" x14ac:dyDescent="0.25">
      <c r="A8520" s="22">
        <v>43492</v>
      </c>
      <c r="B8520" s="7">
        <v>0.86</v>
      </c>
      <c r="C8520" t="s">
        <v>7227</v>
      </c>
      <c r="D8520" t="s">
        <v>7201</v>
      </c>
      <c r="E8520" t="s">
        <v>2060</v>
      </c>
      <c r="F8520" s="8">
        <v>92</v>
      </c>
    </row>
    <row r="8521" spans="1:6" x14ac:dyDescent="0.25">
      <c r="A8521" s="22">
        <v>43450</v>
      </c>
      <c r="B8521" s="7">
        <v>0.35</v>
      </c>
      <c r="C8521" t="s">
        <v>7227</v>
      </c>
      <c r="D8521" t="s">
        <v>9</v>
      </c>
      <c r="E8521" t="s">
        <v>7014</v>
      </c>
      <c r="F8521" s="8">
        <v>92</v>
      </c>
    </row>
    <row r="8522" spans="1:6" x14ac:dyDescent="0.25">
      <c r="A8522" s="22">
        <v>43428</v>
      </c>
      <c r="B8522" s="7">
        <v>0.33</v>
      </c>
      <c r="C8522" t="s">
        <v>7228</v>
      </c>
      <c r="D8522" t="s">
        <v>9</v>
      </c>
      <c r="E8522" t="s">
        <v>5519</v>
      </c>
      <c r="F8522" s="8">
        <v>92</v>
      </c>
    </row>
    <row r="8523" spans="1:6" x14ac:dyDescent="0.25">
      <c r="A8523" s="22">
        <v>43436</v>
      </c>
      <c r="B8523" s="7">
        <v>0.24</v>
      </c>
      <c r="C8523" t="s">
        <v>7227</v>
      </c>
      <c r="D8523" t="s">
        <v>7201</v>
      </c>
      <c r="E8523" t="s">
        <v>5175</v>
      </c>
      <c r="F8523" s="8">
        <v>92</v>
      </c>
    </row>
    <row r="8524" spans="1:6" x14ac:dyDescent="0.25">
      <c r="A8524" s="22">
        <v>43457</v>
      </c>
      <c r="B8524" s="7">
        <v>0.76</v>
      </c>
      <c r="C8524" t="s">
        <v>7227</v>
      </c>
      <c r="D8524" t="s">
        <v>7200</v>
      </c>
      <c r="E8524" t="s">
        <v>5814</v>
      </c>
      <c r="F8524" s="8">
        <v>92</v>
      </c>
    </row>
    <row r="8525" spans="1:6" x14ac:dyDescent="0.25">
      <c r="A8525" s="22">
        <v>43428</v>
      </c>
      <c r="B8525" s="7">
        <v>0.16</v>
      </c>
      <c r="C8525" t="s">
        <v>7228</v>
      </c>
      <c r="D8525" t="s">
        <v>7202</v>
      </c>
      <c r="E8525" t="s">
        <v>6896</v>
      </c>
      <c r="F8525" s="8">
        <v>92</v>
      </c>
    </row>
    <row r="8526" spans="1:6" x14ac:dyDescent="0.25">
      <c r="A8526" s="22">
        <v>43513</v>
      </c>
      <c r="B8526" s="7">
        <v>0.81</v>
      </c>
      <c r="C8526" t="s">
        <v>7227</v>
      </c>
      <c r="D8526" t="s">
        <v>7201</v>
      </c>
      <c r="E8526" t="s">
        <v>6623</v>
      </c>
      <c r="F8526" s="8">
        <v>92</v>
      </c>
    </row>
    <row r="8527" spans="1:6" x14ac:dyDescent="0.25">
      <c r="A8527" s="22">
        <v>43492</v>
      </c>
      <c r="B8527" s="7">
        <v>0.91</v>
      </c>
      <c r="C8527" t="s">
        <v>7227</v>
      </c>
      <c r="D8527" t="s">
        <v>9</v>
      </c>
      <c r="E8527" t="s">
        <v>318</v>
      </c>
      <c r="F8527" s="8">
        <v>92</v>
      </c>
    </row>
    <row r="8528" spans="1:6" x14ac:dyDescent="0.25">
      <c r="A8528" s="22">
        <v>43513</v>
      </c>
      <c r="B8528" s="7">
        <v>0.69</v>
      </c>
      <c r="C8528" t="s">
        <v>7227</v>
      </c>
      <c r="D8528" t="s">
        <v>7201</v>
      </c>
      <c r="E8528" t="s">
        <v>5444</v>
      </c>
      <c r="F8528" s="8">
        <v>92</v>
      </c>
    </row>
    <row r="8529" spans="1:6" x14ac:dyDescent="0.25">
      <c r="A8529" s="22">
        <v>43442</v>
      </c>
      <c r="B8529" s="7">
        <v>0.91</v>
      </c>
      <c r="C8529" t="s">
        <v>7228</v>
      </c>
      <c r="D8529" t="s">
        <v>7201</v>
      </c>
      <c r="E8529" t="s">
        <v>6898</v>
      </c>
      <c r="F8529" s="8">
        <v>92</v>
      </c>
    </row>
    <row r="8530" spans="1:6" x14ac:dyDescent="0.25">
      <c r="A8530" s="22">
        <v>43527</v>
      </c>
      <c r="B8530" s="7">
        <v>0.37</v>
      </c>
      <c r="C8530" t="s">
        <v>7227</v>
      </c>
      <c r="D8530" t="s">
        <v>7201</v>
      </c>
      <c r="E8530" t="s">
        <v>6068</v>
      </c>
      <c r="F8530" s="8">
        <v>92</v>
      </c>
    </row>
    <row r="8531" spans="1:6" x14ac:dyDescent="0.25">
      <c r="A8531" s="22">
        <v>43485</v>
      </c>
      <c r="B8531" s="7">
        <v>0.56999999999999995</v>
      </c>
      <c r="C8531" t="s">
        <v>7227</v>
      </c>
      <c r="D8531" t="s">
        <v>7202</v>
      </c>
      <c r="E8531" t="s">
        <v>5995</v>
      </c>
      <c r="F8531" s="8">
        <v>92</v>
      </c>
    </row>
    <row r="8532" spans="1:6" x14ac:dyDescent="0.25">
      <c r="A8532" s="22">
        <v>43506</v>
      </c>
      <c r="B8532" s="7">
        <v>0.85</v>
      </c>
      <c r="C8532" t="s">
        <v>7227</v>
      </c>
      <c r="D8532" t="s">
        <v>7200</v>
      </c>
      <c r="E8532" t="s">
        <v>6962</v>
      </c>
      <c r="F8532" s="8">
        <v>92</v>
      </c>
    </row>
    <row r="8533" spans="1:6" x14ac:dyDescent="0.25">
      <c r="A8533" s="22">
        <v>43422</v>
      </c>
      <c r="B8533" s="7">
        <v>0.83</v>
      </c>
      <c r="C8533" t="s">
        <v>7227</v>
      </c>
      <c r="D8533" t="s">
        <v>9</v>
      </c>
      <c r="E8533" t="s">
        <v>5592</v>
      </c>
      <c r="F8533" s="8">
        <v>92</v>
      </c>
    </row>
    <row r="8534" spans="1:6" x14ac:dyDescent="0.25">
      <c r="A8534" s="22">
        <v>43422</v>
      </c>
      <c r="B8534" s="7">
        <v>0.77</v>
      </c>
      <c r="C8534" t="s">
        <v>7227</v>
      </c>
      <c r="D8534" t="s">
        <v>7200</v>
      </c>
      <c r="E8534" t="s">
        <v>6775</v>
      </c>
      <c r="F8534" s="8">
        <v>92</v>
      </c>
    </row>
    <row r="8535" spans="1:6" x14ac:dyDescent="0.25">
      <c r="A8535" s="22">
        <v>43540</v>
      </c>
      <c r="B8535" s="7">
        <v>0.42</v>
      </c>
      <c r="C8535" t="s">
        <v>7228</v>
      </c>
      <c r="D8535" t="s">
        <v>9</v>
      </c>
      <c r="E8535" t="s">
        <v>2325</v>
      </c>
      <c r="F8535" s="8">
        <v>92</v>
      </c>
    </row>
    <row r="8536" spans="1:6" x14ac:dyDescent="0.25">
      <c r="A8536" s="22">
        <v>43498</v>
      </c>
      <c r="B8536" s="7">
        <v>0.28000000000000003</v>
      </c>
      <c r="C8536" t="s">
        <v>7228</v>
      </c>
      <c r="D8536" t="s">
        <v>9</v>
      </c>
      <c r="E8536" t="s">
        <v>6103</v>
      </c>
      <c r="F8536" s="8">
        <v>92</v>
      </c>
    </row>
    <row r="8537" spans="1:6" x14ac:dyDescent="0.25">
      <c r="A8537" s="22">
        <v>43519</v>
      </c>
      <c r="B8537" s="7">
        <v>0.74</v>
      </c>
      <c r="C8537" t="s">
        <v>7228</v>
      </c>
      <c r="D8537" t="s">
        <v>9</v>
      </c>
      <c r="E8537" t="s">
        <v>6310</v>
      </c>
      <c r="F8537" s="8">
        <v>92</v>
      </c>
    </row>
    <row r="8538" spans="1:6" x14ac:dyDescent="0.25">
      <c r="A8538" s="22">
        <v>43478</v>
      </c>
      <c r="B8538" s="7">
        <v>0.73</v>
      </c>
      <c r="C8538" t="s">
        <v>7227</v>
      </c>
      <c r="D8538" t="s">
        <v>9</v>
      </c>
      <c r="E8538" t="s">
        <v>5660</v>
      </c>
      <c r="F8538" s="8">
        <v>92</v>
      </c>
    </row>
    <row r="8539" spans="1:6" x14ac:dyDescent="0.25">
      <c r="A8539" s="22">
        <v>43449</v>
      </c>
      <c r="B8539" s="7">
        <v>0.64</v>
      </c>
      <c r="C8539" t="s">
        <v>7228</v>
      </c>
      <c r="D8539" t="s">
        <v>9</v>
      </c>
      <c r="E8539" t="s">
        <v>6624</v>
      </c>
      <c r="F8539" s="8">
        <v>92</v>
      </c>
    </row>
    <row r="8540" spans="1:6" x14ac:dyDescent="0.25">
      <c r="A8540" s="22">
        <v>43428</v>
      </c>
      <c r="B8540" s="7">
        <v>0.71</v>
      </c>
      <c r="C8540" t="s">
        <v>7228</v>
      </c>
      <c r="D8540" t="s">
        <v>7200</v>
      </c>
      <c r="E8540" t="s">
        <v>6004</v>
      </c>
      <c r="F8540" s="8">
        <v>92</v>
      </c>
    </row>
    <row r="8541" spans="1:6" x14ac:dyDescent="0.25">
      <c r="A8541" s="22">
        <v>43449</v>
      </c>
      <c r="B8541" s="7">
        <v>0.01</v>
      </c>
      <c r="C8541" t="s">
        <v>7228</v>
      </c>
      <c r="D8541" t="s">
        <v>7202</v>
      </c>
      <c r="E8541" t="s">
        <v>5837</v>
      </c>
      <c r="F8541" s="8">
        <v>92</v>
      </c>
    </row>
    <row r="8542" spans="1:6" x14ac:dyDescent="0.25">
      <c r="A8542" s="22">
        <v>43442</v>
      </c>
      <c r="B8542" s="7">
        <v>0.31</v>
      </c>
      <c r="C8542" t="s">
        <v>7228</v>
      </c>
      <c r="D8542" t="s">
        <v>7201</v>
      </c>
      <c r="E8542" t="s">
        <v>3718</v>
      </c>
      <c r="F8542" s="8">
        <v>92</v>
      </c>
    </row>
    <row r="8543" spans="1:6" x14ac:dyDescent="0.25">
      <c r="A8543" s="22">
        <v>43449</v>
      </c>
      <c r="B8543" s="7">
        <v>0.28000000000000003</v>
      </c>
      <c r="C8543" t="s">
        <v>7228</v>
      </c>
      <c r="D8543" t="s">
        <v>7200</v>
      </c>
      <c r="E8543" t="s">
        <v>5580</v>
      </c>
      <c r="F8543" s="8">
        <v>92</v>
      </c>
    </row>
    <row r="8544" spans="1:6" x14ac:dyDescent="0.25">
      <c r="A8544" s="22">
        <v>43464</v>
      </c>
      <c r="B8544" s="7">
        <v>0.72</v>
      </c>
      <c r="C8544" t="s">
        <v>7227</v>
      </c>
      <c r="D8544" t="s">
        <v>9</v>
      </c>
      <c r="E8544" t="s">
        <v>1811</v>
      </c>
      <c r="F8544" s="8">
        <v>92</v>
      </c>
    </row>
    <row r="8545" spans="1:6" x14ac:dyDescent="0.25">
      <c r="A8545" s="22">
        <v>43471</v>
      </c>
      <c r="B8545" s="7">
        <v>0.02</v>
      </c>
      <c r="C8545" t="s">
        <v>7227</v>
      </c>
      <c r="D8545" t="s">
        <v>9</v>
      </c>
      <c r="E8545" t="s">
        <v>2422</v>
      </c>
      <c r="F8545" s="8">
        <v>92</v>
      </c>
    </row>
    <row r="8546" spans="1:6" x14ac:dyDescent="0.25">
      <c r="A8546" s="22">
        <v>43534</v>
      </c>
      <c r="B8546" s="7">
        <v>0.7</v>
      </c>
      <c r="C8546" t="s">
        <v>7227</v>
      </c>
      <c r="D8546" t="s">
        <v>9</v>
      </c>
      <c r="E8546" t="s">
        <v>6953</v>
      </c>
      <c r="F8546" s="8">
        <v>92</v>
      </c>
    </row>
    <row r="8547" spans="1:6" x14ac:dyDescent="0.25">
      <c r="A8547" s="22">
        <v>43541</v>
      </c>
      <c r="B8547" s="7">
        <v>0.79</v>
      </c>
      <c r="C8547" t="s">
        <v>7227</v>
      </c>
      <c r="D8547" t="s">
        <v>7200</v>
      </c>
      <c r="E8547" t="s">
        <v>5070</v>
      </c>
      <c r="F8547" s="8">
        <v>92</v>
      </c>
    </row>
    <row r="8548" spans="1:6" x14ac:dyDescent="0.25">
      <c r="A8548" s="22">
        <v>43463</v>
      </c>
      <c r="B8548" s="7">
        <v>0.68</v>
      </c>
      <c r="C8548" t="s">
        <v>7228</v>
      </c>
      <c r="D8548" t="s">
        <v>9</v>
      </c>
      <c r="E8548" t="s">
        <v>5069</v>
      </c>
      <c r="F8548" s="8">
        <v>92</v>
      </c>
    </row>
    <row r="8549" spans="1:6" x14ac:dyDescent="0.25">
      <c r="A8549" s="22">
        <v>43520</v>
      </c>
      <c r="B8549" s="7">
        <v>0.39</v>
      </c>
      <c r="C8549" t="s">
        <v>7227</v>
      </c>
      <c r="D8549" t="s">
        <v>9</v>
      </c>
      <c r="E8549" t="s">
        <v>5125</v>
      </c>
      <c r="F8549" s="8">
        <v>92</v>
      </c>
    </row>
    <row r="8550" spans="1:6" x14ac:dyDescent="0.25">
      <c r="A8550" s="22">
        <v>43422</v>
      </c>
      <c r="B8550" s="7">
        <v>0.75</v>
      </c>
      <c r="C8550" t="s">
        <v>7227</v>
      </c>
      <c r="D8550" t="s">
        <v>9</v>
      </c>
      <c r="E8550" t="s">
        <v>5567</v>
      </c>
      <c r="F8550" s="8">
        <v>92</v>
      </c>
    </row>
    <row r="8551" spans="1:6" x14ac:dyDescent="0.25">
      <c r="A8551" s="22">
        <v>43435</v>
      </c>
      <c r="B8551" s="7">
        <v>0.27</v>
      </c>
      <c r="C8551" t="s">
        <v>7228</v>
      </c>
      <c r="D8551" t="s">
        <v>7200</v>
      </c>
      <c r="E8551" t="s">
        <v>6844</v>
      </c>
      <c r="F8551" s="8">
        <v>92</v>
      </c>
    </row>
    <row r="8552" spans="1:6" x14ac:dyDescent="0.25">
      <c r="A8552" s="22">
        <v>43519</v>
      </c>
      <c r="B8552" s="7">
        <v>0.34</v>
      </c>
      <c r="C8552" t="s">
        <v>7228</v>
      </c>
      <c r="D8552" t="s">
        <v>7203</v>
      </c>
      <c r="E8552" t="s">
        <v>5046</v>
      </c>
      <c r="F8552" s="8">
        <v>92</v>
      </c>
    </row>
    <row r="8553" spans="1:6" x14ac:dyDescent="0.25">
      <c r="A8553" s="22">
        <v>43499</v>
      </c>
      <c r="B8553" s="7">
        <v>0.97</v>
      </c>
      <c r="C8553" t="s">
        <v>7227</v>
      </c>
      <c r="D8553" t="s">
        <v>9</v>
      </c>
      <c r="E8553" t="s">
        <v>5837</v>
      </c>
      <c r="F8553" s="8">
        <v>92</v>
      </c>
    </row>
    <row r="8554" spans="1:6" x14ac:dyDescent="0.25">
      <c r="A8554" s="22">
        <v>43512</v>
      </c>
      <c r="B8554" s="7">
        <v>0.87</v>
      </c>
      <c r="C8554" t="s">
        <v>7228</v>
      </c>
      <c r="D8554" t="s">
        <v>9</v>
      </c>
      <c r="E8554" t="s">
        <v>5402</v>
      </c>
      <c r="F8554" s="8">
        <v>92</v>
      </c>
    </row>
    <row r="8555" spans="1:6" x14ac:dyDescent="0.25">
      <c r="A8555" s="22">
        <v>43485</v>
      </c>
      <c r="B8555" s="7">
        <v>0.11</v>
      </c>
      <c r="C8555" t="s">
        <v>7227</v>
      </c>
      <c r="D8555" t="s">
        <v>9</v>
      </c>
      <c r="E8555" t="s">
        <v>4627</v>
      </c>
      <c r="F8555" s="8">
        <v>92</v>
      </c>
    </row>
    <row r="8556" spans="1:6" x14ac:dyDescent="0.25">
      <c r="A8556" s="22">
        <v>43429</v>
      </c>
      <c r="B8556" s="7">
        <v>0.4</v>
      </c>
      <c r="C8556" t="s">
        <v>7227</v>
      </c>
      <c r="D8556" t="s">
        <v>7201</v>
      </c>
      <c r="E8556" t="s">
        <v>5126</v>
      </c>
      <c r="F8556" s="8">
        <v>92</v>
      </c>
    </row>
    <row r="8557" spans="1:6" x14ac:dyDescent="0.25">
      <c r="A8557" s="22">
        <v>43498</v>
      </c>
      <c r="B8557" s="7">
        <v>0.16</v>
      </c>
      <c r="C8557" t="s">
        <v>7228</v>
      </c>
      <c r="D8557" t="s">
        <v>7201</v>
      </c>
      <c r="E8557" t="s">
        <v>4762</v>
      </c>
      <c r="F8557" s="8">
        <v>92</v>
      </c>
    </row>
    <row r="8558" spans="1:6" x14ac:dyDescent="0.25">
      <c r="A8558" s="22">
        <v>43478</v>
      </c>
      <c r="B8558" s="7">
        <v>0.67</v>
      </c>
      <c r="C8558" t="s">
        <v>7227</v>
      </c>
      <c r="D8558" t="s">
        <v>7201</v>
      </c>
      <c r="E8558" t="s">
        <v>5248</v>
      </c>
      <c r="F8558" s="8">
        <v>92</v>
      </c>
    </row>
    <row r="8559" spans="1:6" x14ac:dyDescent="0.25">
      <c r="A8559" s="22">
        <v>43485</v>
      </c>
      <c r="B8559" s="7">
        <v>0.3</v>
      </c>
      <c r="C8559" t="s">
        <v>7227</v>
      </c>
      <c r="D8559" t="s">
        <v>9</v>
      </c>
      <c r="E8559" t="s">
        <v>6867</v>
      </c>
      <c r="F8559" s="8">
        <v>92</v>
      </c>
    </row>
    <row r="8560" spans="1:6" x14ac:dyDescent="0.25">
      <c r="A8560" s="22">
        <v>43533</v>
      </c>
      <c r="B8560" s="7">
        <v>0.69</v>
      </c>
      <c r="C8560" t="s">
        <v>7228</v>
      </c>
      <c r="D8560" t="s">
        <v>7201</v>
      </c>
      <c r="E8560" t="s">
        <v>4202</v>
      </c>
      <c r="F8560" s="8">
        <v>92</v>
      </c>
    </row>
    <row r="8561" spans="1:6" x14ac:dyDescent="0.25">
      <c r="A8561" s="22">
        <v>43555</v>
      </c>
      <c r="B8561" s="7">
        <v>0.97</v>
      </c>
      <c r="C8561" t="s">
        <v>7227</v>
      </c>
      <c r="D8561" t="s">
        <v>7202</v>
      </c>
      <c r="E8561" t="s">
        <v>6092</v>
      </c>
      <c r="F8561" s="8">
        <v>92</v>
      </c>
    </row>
    <row r="8562" spans="1:6" x14ac:dyDescent="0.25">
      <c r="A8562" s="22">
        <v>43435</v>
      </c>
      <c r="B8562" s="7">
        <v>0.06</v>
      </c>
      <c r="C8562" t="s">
        <v>7228</v>
      </c>
      <c r="D8562" t="s">
        <v>9</v>
      </c>
      <c r="E8562" t="s">
        <v>5575</v>
      </c>
      <c r="F8562" s="8">
        <v>92</v>
      </c>
    </row>
    <row r="8563" spans="1:6" x14ac:dyDescent="0.25">
      <c r="A8563" s="22">
        <v>43491</v>
      </c>
      <c r="B8563" s="7">
        <v>0.05</v>
      </c>
      <c r="C8563" t="s">
        <v>7228</v>
      </c>
      <c r="D8563" t="s">
        <v>7201</v>
      </c>
      <c r="E8563" t="s">
        <v>6060</v>
      </c>
      <c r="F8563" s="8">
        <v>92</v>
      </c>
    </row>
    <row r="8564" spans="1:6" x14ac:dyDescent="0.25">
      <c r="A8564" s="22">
        <v>43428</v>
      </c>
      <c r="B8564" s="7">
        <v>0.72</v>
      </c>
      <c r="C8564" t="s">
        <v>7228</v>
      </c>
      <c r="D8564" t="s">
        <v>9</v>
      </c>
      <c r="E8564" t="s">
        <v>6536</v>
      </c>
      <c r="F8564" s="8">
        <v>92</v>
      </c>
    </row>
    <row r="8565" spans="1:6" x14ac:dyDescent="0.25">
      <c r="A8565" s="22">
        <v>43505</v>
      </c>
      <c r="B8565" s="7">
        <v>0.66</v>
      </c>
      <c r="C8565" t="s">
        <v>7228</v>
      </c>
      <c r="D8565" t="s">
        <v>9</v>
      </c>
      <c r="E8565" t="s">
        <v>6074</v>
      </c>
      <c r="F8565" s="8">
        <v>92</v>
      </c>
    </row>
    <row r="8566" spans="1:6" x14ac:dyDescent="0.25">
      <c r="A8566" s="22">
        <v>43498</v>
      </c>
      <c r="B8566" s="7">
        <v>0.92</v>
      </c>
      <c r="C8566" t="s">
        <v>7228</v>
      </c>
      <c r="D8566" t="s">
        <v>7201</v>
      </c>
      <c r="E8566" t="s">
        <v>7052</v>
      </c>
      <c r="F8566" s="8">
        <v>92</v>
      </c>
    </row>
    <row r="8567" spans="1:6" x14ac:dyDescent="0.25">
      <c r="A8567" s="22">
        <v>43463</v>
      </c>
      <c r="B8567" s="7">
        <v>0.19</v>
      </c>
      <c r="C8567" t="s">
        <v>7228</v>
      </c>
      <c r="D8567" t="s">
        <v>7202</v>
      </c>
      <c r="E8567" t="s">
        <v>6913</v>
      </c>
      <c r="F8567" s="8">
        <v>92</v>
      </c>
    </row>
    <row r="8568" spans="1:6" x14ac:dyDescent="0.25">
      <c r="A8568" s="22">
        <v>43527</v>
      </c>
      <c r="B8568" s="7">
        <v>0.51</v>
      </c>
      <c r="C8568" t="s">
        <v>7227</v>
      </c>
      <c r="D8568" t="s">
        <v>7201</v>
      </c>
      <c r="E8568" t="s">
        <v>5912</v>
      </c>
      <c r="F8568" s="8">
        <v>92</v>
      </c>
    </row>
    <row r="8569" spans="1:6" x14ac:dyDescent="0.25">
      <c r="A8569" s="22">
        <v>43492</v>
      </c>
      <c r="B8569" s="7">
        <v>0.77</v>
      </c>
      <c r="C8569" t="s">
        <v>7227</v>
      </c>
      <c r="D8569" t="s">
        <v>9</v>
      </c>
      <c r="E8569" t="s">
        <v>5913</v>
      </c>
      <c r="F8569" s="8">
        <v>92</v>
      </c>
    </row>
    <row r="8570" spans="1:6" x14ac:dyDescent="0.25">
      <c r="A8570" s="22">
        <v>43484</v>
      </c>
      <c r="B8570" s="7">
        <v>0.95</v>
      </c>
      <c r="C8570" t="s">
        <v>7228</v>
      </c>
      <c r="D8570" t="s">
        <v>9</v>
      </c>
      <c r="E8570" t="s">
        <v>6199</v>
      </c>
      <c r="F8570" s="8">
        <v>92</v>
      </c>
    </row>
    <row r="8571" spans="1:6" x14ac:dyDescent="0.25">
      <c r="A8571" s="22">
        <v>43457</v>
      </c>
      <c r="B8571" s="7">
        <v>0.25</v>
      </c>
      <c r="C8571" t="s">
        <v>7227</v>
      </c>
      <c r="D8571" t="s">
        <v>9</v>
      </c>
      <c r="E8571" t="s">
        <v>5976</v>
      </c>
      <c r="F8571" s="8">
        <v>92</v>
      </c>
    </row>
    <row r="8572" spans="1:6" x14ac:dyDescent="0.25">
      <c r="A8572" s="22">
        <v>43533</v>
      </c>
      <c r="B8572" s="7">
        <v>0.56000000000000005</v>
      </c>
      <c r="C8572" t="s">
        <v>7228</v>
      </c>
      <c r="D8572" t="s">
        <v>7200</v>
      </c>
      <c r="E8572" t="s">
        <v>5487</v>
      </c>
      <c r="F8572" s="8">
        <v>92</v>
      </c>
    </row>
    <row r="8573" spans="1:6" x14ac:dyDescent="0.25">
      <c r="A8573" s="22">
        <v>43429</v>
      </c>
      <c r="B8573" s="7">
        <v>0.5</v>
      </c>
      <c r="C8573" t="s">
        <v>7227</v>
      </c>
      <c r="D8573" t="s">
        <v>9</v>
      </c>
      <c r="E8573" t="s">
        <v>5476</v>
      </c>
      <c r="F8573" s="8">
        <v>92</v>
      </c>
    </row>
    <row r="8574" spans="1:6" x14ac:dyDescent="0.25">
      <c r="A8574" s="22">
        <v>43463</v>
      </c>
      <c r="B8574" s="7">
        <v>0.77</v>
      </c>
      <c r="C8574" t="s">
        <v>7228</v>
      </c>
      <c r="D8574" t="s">
        <v>7200</v>
      </c>
      <c r="E8574" t="s">
        <v>3449</v>
      </c>
      <c r="F8574" s="8">
        <v>92</v>
      </c>
    </row>
    <row r="8575" spans="1:6" x14ac:dyDescent="0.25">
      <c r="A8575" s="22">
        <v>43548</v>
      </c>
      <c r="B8575" s="7">
        <v>0.27</v>
      </c>
      <c r="C8575" t="s">
        <v>7227</v>
      </c>
      <c r="D8575" t="s">
        <v>9</v>
      </c>
      <c r="E8575" t="s">
        <v>6186</v>
      </c>
      <c r="F8575" s="8">
        <v>92</v>
      </c>
    </row>
    <row r="8576" spans="1:6" x14ac:dyDescent="0.25">
      <c r="A8576" s="22">
        <v>43548</v>
      </c>
      <c r="B8576" s="7">
        <v>0.45</v>
      </c>
      <c r="C8576" t="s">
        <v>7227</v>
      </c>
      <c r="D8576" t="s">
        <v>9</v>
      </c>
      <c r="E8576" t="s">
        <v>5633</v>
      </c>
      <c r="F8576" s="8">
        <v>92</v>
      </c>
    </row>
    <row r="8577" spans="1:6" x14ac:dyDescent="0.25">
      <c r="A8577" s="22">
        <v>43443</v>
      </c>
      <c r="B8577" s="7">
        <v>0.31</v>
      </c>
      <c r="C8577" t="s">
        <v>7227</v>
      </c>
      <c r="D8577" t="s">
        <v>7201</v>
      </c>
      <c r="E8577" t="s">
        <v>6640</v>
      </c>
      <c r="F8577" s="8">
        <v>92</v>
      </c>
    </row>
    <row r="8578" spans="1:6" x14ac:dyDescent="0.25">
      <c r="A8578" s="22">
        <v>43513</v>
      </c>
      <c r="B8578" s="7">
        <v>0.91</v>
      </c>
      <c r="C8578" t="s">
        <v>7227</v>
      </c>
      <c r="D8578" t="s">
        <v>9</v>
      </c>
      <c r="E8578" t="s">
        <v>3899</v>
      </c>
      <c r="F8578" s="8">
        <v>92</v>
      </c>
    </row>
    <row r="8579" spans="1:6" x14ac:dyDescent="0.25">
      <c r="A8579" s="22">
        <v>43450</v>
      </c>
      <c r="B8579" s="7">
        <v>0.39</v>
      </c>
      <c r="C8579" t="s">
        <v>7227</v>
      </c>
      <c r="D8579" t="s">
        <v>7201</v>
      </c>
      <c r="E8579" t="s">
        <v>6453</v>
      </c>
      <c r="F8579" s="8">
        <v>92</v>
      </c>
    </row>
    <row r="8580" spans="1:6" x14ac:dyDescent="0.25">
      <c r="A8580" s="22">
        <v>43429</v>
      </c>
      <c r="B8580" s="7">
        <v>0.86</v>
      </c>
      <c r="C8580" t="s">
        <v>7227</v>
      </c>
      <c r="D8580" t="s">
        <v>9</v>
      </c>
      <c r="E8580" t="s">
        <v>6055</v>
      </c>
      <c r="F8580" s="8">
        <v>92</v>
      </c>
    </row>
    <row r="8581" spans="1:6" x14ac:dyDescent="0.25">
      <c r="A8581" s="22">
        <v>43520</v>
      </c>
      <c r="B8581" s="7">
        <v>0.21</v>
      </c>
      <c r="C8581" t="s">
        <v>7227</v>
      </c>
      <c r="D8581" t="s">
        <v>7201</v>
      </c>
      <c r="E8581" t="s">
        <v>5709</v>
      </c>
      <c r="F8581" s="8">
        <v>92</v>
      </c>
    </row>
    <row r="8582" spans="1:6" x14ac:dyDescent="0.25">
      <c r="A8582" s="22">
        <v>43540</v>
      </c>
      <c r="B8582" s="7">
        <v>0.51</v>
      </c>
      <c r="C8582" t="s">
        <v>7228</v>
      </c>
      <c r="D8582" t="s">
        <v>7203</v>
      </c>
      <c r="E8582" t="s">
        <v>5635</v>
      </c>
      <c r="F8582" s="8">
        <v>92</v>
      </c>
    </row>
    <row r="8583" spans="1:6" x14ac:dyDescent="0.25">
      <c r="A8583" s="22">
        <v>43429</v>
      </c>
      <c r="B8583" s="7">
        <v>0.26</v>
      </c>
      <c r="C8583" t="s">
        <v>7227</v>
      </c>
      <c r="D8583" t="s">
        <v>7201</v>
      </c>
      <c r="E8583" t="s">
        <v>4443</v>
      </c>
      <c r="F8583" s="8">
        <v>92</v>
      </c>
    </row>
    <row r="8584" spans="1:6" x14ac:dyDescent="0.25">
      <c r="A8584" s="22">
        <v>43498</v>
      </c>
      <c r="B8584" s="7">
        <v>0.22</v>
      </c>
      <c r="C8584" t="s">
        <v>7228</v>
      </c>
      <c r="D8584" t="s">
        <v>7202</v>
      </c>
      <c r="E8584" t="s">
        <v>6468</v>
      </c>
      <c r="F8584" s="8">
        <v>92</v>
      </c>
    </row>
    <row r="8585" spans="1:6" x14ac:dyDescent="0.25">
      <c r="A8585" s="22">
        <v>43520</v>
      </c>
      <c r="B8585" s="7">
        <v>0.52</v>
      </c>
      <c r="C8585" t="s">
        <v>7227</v>
      </c>
      <c r="D8585" t="s">
        <v>7201</v>
      </c>
      <c r="E8585" t="s">
        <v>6378</v>
      </c>
      <c r="F8585" s="8">
        <v>92</v>
      </c>
    </row>
    <row r="8586" spans="1:6" x14ac:dyDescent="0.25">
      <c r="A8586" s="22">
        <v>43463</v>
      </c>
      <c r="B8586" s="7">
        <v>0.94</v>
      </c>
      <c r="C8586" t="s">
        <v>7228</v>
      </c>
      <c r="D8586" t="s">
        <v>9</v>
      </c>
      <c r="E8586" t="s">
        <v>5922</v>
      </c>
      <c r="F8586" s="8">
        <v>92</v>
      </c>
    </row>
    <row r="8587" spans="1:6" x14ac:dyDescent="0.25">
      <c r="A8587" s="22">
        <v>43422</v>
      </c>
      <c r="B8587" s="7">
        <v>0.06</v>
      </c>
      <c r="C8587" t="s">
        <v>7227</v>
      </c>
      <c r="D8587" t="s">
        <v>9</v>
      </c>
      <c r="E8587" t="s">
        <v>5480</v>
      </c>
      <c r="F8587" s="8">
        <v>92</v>
      </c>
    </row>
    <row r="8588" spans="1:6" x14ac:dyDescent="0.25">
      <c r="A8588" s="22">
        <v>43534</v>
      </c>
      <c r="B8588" s="7">
        <v>0.54</v>
      </c>
      <c r="C8588" t="s">
        <v>7227</v>
      </c>
      <c r="D8588" t="s">
        <v>7200</v>
      </c>
      <c r="E8588" t="s">
        <v>7147</v>
      </c>
      <c r="F8588" s="8">
        <v>92</v>
      </c>
    </row>
    <row r="8589" spans="1:6" x14ac:dyDescent="0.25">
      <c r="A8589" s="22">
        <v>43527</v>
      </c>
      <c r="B8589" s="7">
        <v>0.64</v>
      </c>
      <c r="C8589" t="s">
        <v>7227</v>
      </c>
      <c r="D8589" t="s">
        <v>7201</v>
      </c>
      <c r="E8589" t="s">
        <v>4696</v>
      </c>
      <c r="F8589" s="8">
        <v>92</v>
      </c>
    </row>
    <row r="8590" spans="1:6" x14ac:dyDescent="0.25">
      <c r="A8590" s="22">
        <v>43548</v>
      </c>
      <c r="B8590" s="7">
        <v>7.0000000000000007E-2</v>
      </c>
      <c r="C8590" t="s">
        <v>7227</v>
      </c>
      <c r="D8590" t="s">
        <v>7201</v>
      </c>
      <c r="E8590" t="s">
        <v>890</v>
      </c>
      <c r="F8590" s="8">
        <v>92</v>
      </c>
    </row>
    <row r="8591" spans="1:6" x14ac:dyDescent="0.25">
      <c r="A8591" s="22">
        <v>43484</v>
      </c>
      <c r="B8591" s="7">
        <v>0.64</v>
      </c>
      <c r="C8591" t="s">
        <v>7228</v>
      </c>
      <c r="D8591" t="s">
        <v>7201</v>
      </c>
      <c r="E8591" t="s">
        <v>4977</v>
      </c>
      <c r="F8591" s="8">
        <v>92</v>
      </c>
    </row>
    <row r="8592" spans="1:6" x14ac:dyDescent="0.25">
      <c r="A8592" s="22">
        <v>43471</v>
      </c>
      <c r="B8592" s="7">
        <v>0.89</v>
      </c>
      <c r="C8592" t="s">
        <v>7227</v>
      </c>
      <c r="D8592" t="s">
        <v>7203</v>
      </c>
      <c r="E8592" t="s">
        <v>6595</v>
      </c>
      <c r="F8592" s="8">
        <v>92</v>
      </c>
    </row>
    <row r="8593" spans="1:6" x14ac:dyDescent="0.25">
      <c r="A8593" s="22">
        <v>43442</v>
      </c>
      <c r="B8593" s="7">
        <v>0.9</v>
      </c>
      <c r="C8593" t="s">
        <v>7228</v>
      </c>
      <c r="D8593" t="s">
        <v>7201</v>
      </c>
      <c r="E8593" t="s">
        <v>6000</v>
      </c>
      <c r="F8593" s="8">
        <v>92</v>
      </c>
    </row>
    <row r="8594" spans="1:6" x14ac:dyDescent="0.25">
      <c r="A8594" s="22">
        <v>43505</v>
      </c>
      <c r="B8594" s="7">
        <v>0.09</v>
      </c>
      <c r="C8594" t="s">
        <v>7228</v>
      </c>
      <c r="D8594" t="s">
        <v>7202</v>
      </c>
      <c r="E8594" t="s">
        <v>6242</v>
      </c>
      <c r="F8594" s="8">
        <v>92</v>
      </c>
    </row>
    <row r="8595" spans="1:6" x14ac:dyDescent="0.25">
      <c r="A8595" s="22">
        <v>43520</v>
      </c>
      <c r="B8595" s="7">
        <v>0.97</v>
      </c>
      <c r="C8595" t="s">
        <v>7227</v>
      </c>
      <c r="D8595" t="s">
        <v>7200</v>
      </c>
      <c r="E8595" t="s">
        <v>5476</v>
      </c>
      <c r="F8595" s="8">
        <v>92</v>
      </c>
    </row>
    <row r="8596" spans="1:6" x14ac:dyDescent="0.25">
      <c r="A8596" s="22">
        <v>43540</v>
      </c>
      <c r="B8596" s="7">
        <v>0.04</v>
      </c>
      <c r="C8596" t="s">
        <v>7228</v>
      </c>
      <c r="D8596" t="s">
        <v>9</v>
      </c>
      <c r="E8596" t="s">
        <v>6576</v>
      </c>
      <c r="F8596" s="8">
        <v>92</v>
      </c>
    </row>
    <row r="8597" spans="1:6" x14ac:dyDescent="0.25">
      <c r="A8597" s="22">
        <v>43513</v>
      </c>
      <c r="B8597" s="7">
        <v>0.27</v>
      </c>
      <c r="C8597" t="s">
        <v>7227</v>
      </c>
      <c r="D8597" t="s">
        <v>7200</v>
      </c>
      <c r="E8597" t="s">
        <v>128</v>
      </c>
      <c r="F8597" s="8">
        <v>92</v>
      </c>
    </row>
    <row r="8598" spans="1:6" x14ac:dyDescent="0.25">
      <c r="A8598" s="22">
        <v>43527</v>
      </c>
      <c r="B8598" s="7">
        <v>0.49</v>
      </c>
      <c r="C8598" t="s">
        <v>7227</v>
      </c>
      <c r="D8598" t="s">
        <v>7201</v>
      </c>
      <c r="E8598" t="s">
        <v>1525</v>
      </c>
      <c r="F8598" s="8">
        <v>92</v>
      </c>
    </row>
    <row r="8599" spans="1:6" x14ac:dyDescent="0.25">
      <c r="A8599" s="22">
        <v>43505</v>
      </c>
      <c r="B8599" s="7">
        <v>0.09</v>
      </c>
      <c r="C8599" t="s">
        <v>7228</v>
      </c>
      <c r="D8599" t="s">
        <v>9</v>
      </c>
      <c r="E8599" t="s">
        <v>5351</v>
      </c>
      <c r="F8599" s="8">
        <v>92</v>
      </c>
    </row>
    <row r="8600" spans="1:6" x14ac:dyDescent="0.25">
      <c r="A8600" s="22">
        <v>43498</v>
      </c>
      <c r="B8600" s="7">
        <v>0.76</v>
      </c>
      <c r="C8600" t="s">
        <v>7228</v>
      </c>
      <c r="D8600" t="s">
        <v>9</v>
      </c>
      <c r="E8600" t="s">
        <v>7124</v>
      </c>
      <c r="F8600" s="8">
        <v>92</v>
      </c>
    </row>
    <row r="8601" spans="1:6" x14ac:dyDescent="0.25">
      <c r="A8601" s="22">
        <v>43526</v>
      </c>
      <c r="B8601" s="7">
        <v>0.92</v>
      </c>
      <c r="C8601" t="s">
        <v>7228</v>
      </c>
      <c r="D8601" t="s">
        <v>7200</v>
      </c>
      <c r="E8601" t="s">
        <v>7007</v>
      </c>
      <c r="F8601" s="8">
        <v>92</v>
      </c>
    </row>
    <row r="8602" spans="1:6" x14ac:dyDescent="0.25">
      <c r="A8602" s="22">
        <v>43520</v>
      </c>
      <c r="B8602" s="7">
        <v>0.89</v>
      </c>
      <c r="C8602" t="s">
        <v>7227</v>
      </c>
      <c r="D8602" t="s">
        <v>7200</v>
      </c>
      <c r="E8602" t="s">
        <v>5662</v>
      </c>
      <c r="F8602" s="8">
        <v>92</v>
      </c>
    </row>
    <row r="8603" spans="1:6" x14ac:dyDescent="0.25">
      <c r="A8603" s="22">
        <v>43512</v>
      </c>
      <c r="B8603" s="7">
        <v>0.53</v>
      </c>
      <c r="C8603" t="s">
        <v>7228</v>
      </c>
      <c r="D8603" t="s">
        <v>7201</v>
      </c>
      <c r="E8603" t="s">
        <v>5520</v>
      </c>
      <c r="F8603" s="8">
        <v>92</v>
      </c>
    </row>
    <row r="8604" spans="1:6" x14ac:dyDescent="0.25">
      <c r="A8604" s="22">
        <v>43478</v>
      </c>
      <c r="B8604" s="7">
        <v>0.77</v>
      </c>
      <c r="C8604" t="s">
        <v>7227</v>
      </c>
      <c r="D8604" t="s">
        <v>9</v>
      </c>
      <c r="E8604" t="s">
        <v>5865</v>
      </c>
      <c r="F8604" s="8">
        <v>92</v>
      </c>
    </row>
    <row r="8605" spans="1:6" x14ac:dyDescent="0.25">
      <c r="A8605" s="22">
        <v>43506</v>
      </c>
      <c r="B8605" s="7">
        <v>0.48</v>
      </c>
      <c r="C8605" t="s">
        <v>7227</v>
      </c>
      <c r="D8605" t="s">
        <v>7201</v>
      </c>
      <c r="E8605" t="s">
        <v>5345</v>
      </c>
      <c r="F8605" s="8">
        <v>92</v>
      </c>
    </row>
    <row r="8606" spans="1:6" x14ac:dyDescent="0.25">
      <c r="A8606" s="22">
        <v>43456</v>
      </c>
      <c r="B8606" s="7">
        <v>0.86</v>
      </c>
      <c r="C8606" t="s">
        <v>7228</v>
      </c>
      <c r="D8606" t="s">
        <v>7201</v>
      </c>
      <c r="E8606" t="s">
        <v>5442</v>
      </c>
      <c r="F8606" s="8">
        <v>92</v>
      </c>
    </row>
    <row r="8607" spans="1:6" x14ac:dyDescent="0.25">
      <c r="A8607" s="22">
        <v>43499</v>
      </c>
      <c r="B8607" s="7">
        <v>0.56000000000000005</v>
      </c>
      <c r="C8607" t="s">
        <v>7227</v>
      </c>
      <c r="D8607" t="s">
        <v>7201</v>
      </c>
      <c r="E8607" t="s">
        <v>6557</v>
      </c>
      <c r="F8607" s="8">
        <v>92</v>
      </c>
    </row>
    <row r="8608" spans="1:6" x14ac:dyDescent="0.25">
      <c r="A8608" s="22">
        <v>43519</v>
      </c>
      <c r="B8608" s="7">
        <v>0.56999999999999995</v>
      </c>
      <c r="C8608" t="s">
        <v>7228</v>
      </c>
      <c r="D8608" t="s">
        <v>7202</v>
      </c>
      <c r="E8608" t="s">
        <v>6588</v>
      </c>
      <c r="F8608" s="8">
        <v>92</v>
      </c>
    </row>
    <row r="8609" spans="1:6" x14ac:dyDescent="0.25">
      <c r="A8609" s="22">
        <v>43422</v>
      </c>
      <c r="B8609" s="7">
        <v>0.45</v>
      </c>
      <c r="C8609" t="s">
        <v>7227</v>
      </c>
      <c r="D8609" t="s">
        <v>7200</v>
      </c>
      <c r="E8609" t="s">
        <v>5531</v>
      </c>
      <c r="F8609" s="8">
        <v>92</v>
      </c>
    </row>
    <row r="8610" spans="1:6" x14ac:dyDescent="0.25">
      <c r="A8610" s="22">
        <v>43554</v>
      </c>
      <c r="B8610" s="7">
        <v>0.53</v>
      </c>
      <c r="C8610" t="s">
        <v>7228</v>
      </c>
      <c r="D8610" t="s">
        <v>7201</v>
      </c>
      <c r="E8610" t="s">
        <v>5556</v>
      </c>
      <c r="F8610" s="8">
        <v>92</v>
      </c>
    </row>
    <row r="8611" spans="1:6" x14ac:dyDescent="0.25">
      <c r="A8611" s="22">
        <v>43534</v>
      </c>
      <c r="B8611" s="7">
        <v>0.56000000000000005</v>
      </c>
      <c r="C8611" t="s">
        <v>7227</v>
      </c>
      <c r="D8611" t="s">
        <v>9</v>
      </c>
      <c r="E8611" t="s">
        <v>5623</v>
      </c>
      <c r="F8611" s="8">
        <v>92</v>
      </c>
    </row>
    <row r="8612" spans="1:6" x14ac:dyDescent="0.25">
      <c r="A8612" s="22">
        <v>43491</v>
      </c>
      <c r="B8612" s="7">
        <v>0.02</v>
      </c>
      <c r="C8612" t="s">
        <v>7228</v>
      </c>
      <c r="D8612" t="s">
        <v>9</v>
      </c>
      <c r="E8612" t="s">
        <v>5477</v>
      </c>
      <c r="F8612" s="8">
        <v>92</v>
      </c>
    </row>
    <row r="8613" spans="1:6" x14ac:dyDescent="0.25">
      <c r="A8613" s="22">
        <v>43429</v>
      </c>
      <c r="B8613" s="7">
        <v>0.23</v>
      </c>
      <c r="C8613" t="s">
        <v>7227</v>
      </c>
      <c r="D8613" t="s">
        <v>7201</v>
      </c>
      <c r="E8613" t="s">
        <v>6139</v>
      </c>
      <c r="F8613" s="8">
        <v>92</v>
      </c>
    </row>
    <row r="8614" spans="1:6" x14ac:dyDescent="0.25">
      <c r="A8614" s="22">
        <v>43520</v>
      </c>
      <c r="B8614" s="7">
        <v>0.56999999999999995</v>
      </c>
      <c r="C8614" t="s">
        <v>7227</v>
      </c>
      <c r="D8614" t="s">
        <v>7200</v>
      </c>
      <c r="E8614" t="s">
        <v>5041</v>
      </c>
      <c r="F8614" s="8">
        <v>92</v>
      </c>
    </row>
    <row r="8615" spans="1:6" x14ac:dyDescent="0.25">
      <c r="A8615" s="22">
        <v>43541</v>
      </c>
      <c r="B8615" s="7">
        <v>0.35</v>
      </c>
      <c r="C8615" t="s">
        <v>7227</v>
      </c>
      <c r="D8615" t="s">
        <v>9</v>
      </c>
      <c r="E8615" t="s">
        <v>6988</v>
      </c>
      <c r="F8615" s="8">
        <v>92</v>
      </c>
    </row>
    <row r="8616" spans="1:6" x14ac:dyDescent="0.25">
      <c r="A8616" s="22">
        <v>43485</v>
      </c>
      <c r="B8616" s="7">
        <v>0.4</v>
      </c>
      <c r="C8616" t="s">
        <v>7227</v>
      </c>
      <c r="D8616" t="s">
        <v>9</v>
      </c>
      <c r="E8616" t="s">
        <v>7017</v>
      </c>
      <c r="F8616" s="8">
        <v>92</v>
      </c>
    </row>
    <row r="8617" spans="1:6" x14ac:dyDescent="0.25">
      <c r="A8617" s="22">
        <v>43540</v>
      </c>
      <c r="B8617" s="7">
        <v>0.01</v>
      </c>
      <c r="C8617" t="s">
        <v>7228</v>
      </c>
      <c r="D8617" t="s">
        <v>9</v>
      </c>
      <c r="E8617" t="s">
        <v>733</v>
      </c>
      <c r="F8617" s="8">
        <v>92</v>
      </c>
    </row>
    <row r="8618" spans="1:6" x14ac:dyDescent="0.25">
      <c r="A8618" s="22">
        <v>43463</v>
      </c>
      <c r="B8618" s="7">
        <v>0.95</v>
      </c>
      <c r="C8618" t="s">
        <v>7228</v>
      </c>
      <c r="D8618" t="s">
        <v>9</v>
      </c>
      <c r="E8618" t="s">
        <v>4219</v>
      </c>
      <c r="F8618" s="8">
        <v>92</v>
      </c>
    </row>
    <row r="8619" spans="1:6" x14ac:dyDescent="0.25">
      <c r="A8619" s="22">
        <v>43464</v>
      </c>
      <c r="B8619" s="7">
        <v>0.05</v>
      </c>
      <c r="C8619" t="s">
        <v>7227</v>
      </c>
      <c r="D8619" t="s">
        <v>9</v>
      </c>
      <c r="E8619" t="s">
        <v>5960</v>
      </c>
      <c r="F8619" s="8">
        <v>92</v>
      </c>
    </row>
    <row r="8620" spans="1:6" x14ac:dyDescent="0.25">
      <c r="A8620" s="22">
        <v>43526</v>
      </c>
      <c r="B8620" s="7">
        <v>0.18</v>
      </c>
      <c r="C8620" t="s">
        <v>7228</v>
      </c>
      <c r="D8620" t="s">
        <v>7201</v>
      </c>
      <c r="E8620" t="s">
        <v>5473</v>
      </c>
      <c r="F8620" s="8">
        <v>92</v>
      </c>
    </row>
    <row r="8621" spans="1:6" x14ac:dyDescent="0.25">
      <c r="A8621" s="22">
        <v>43463</v>
      </c>
      <c r="B8621" s="7">
        <v>0.16</v>
      </c>
      <c r="C8621" t="s">
        <v>7228</v>
      </c>
      <c r="D8621" t="s">
        <v>9</v>
      </c>
      <c r="E8621" t="s">
        <v>5320</v>
      </c>
      <c r="F8621" s="8">
        <v>92</v>
      </c>
    </row>
    <row r="8622" spans="1:6" x14ac:dyDescent="0.25">
      <c r="A8622" s="22">
        <v>43442</v>
      </c>
      <c r="B8622" s="7">
        <v>0.17</v>
      </c>
      <c r="C8622" t="s">
        <v>7228</v>
      </c>
      <c r="D8622" t="s">
        <v>7201</v>
      </c>
      <c r="E8622" t="s">
        <v>2566</v>
      </c>
      <c r="F8622" s="8">
        <v>92</v>
      </c>
    </row>
    <row r="8623" spans="1:6" x14ac:dyDescent="0.25">
      <c r="A8623" s="22">
        <v>43484</v>
      </c>
      <c r="B8623" s="7">
        <v>0.81</v>
      </c>
      <c r="C8623" t="s">
        <v>7228</v>
      </c>
      <c r="D8623" t="s">
        <v>9</v>
      </c>
      <c r="E8623" t="s">
        <v>6791</v>
      </c>
      <c r="F8623" s="8">
        <v>92</v>
      </c>
    </row>
    <row r="8624" spans="1:6" x14ac:dyDescent="0.25">
      <c r="A8624" s="22">
        <v>43477</v>
      </c>
      <c r="B8624" s="7">
        <v>0.82</v>
      </c>
      <c r="C8624" t="s">
        <v>7228</v>
      </c>
      <c r="D8624" t="s">
        <v>7200</v>
      </c>
      <c r="E8624" t="s">
        <v>6118</v>
      </c>
      <c r="F8624" s="8">
        <v>92</v>
      </c>
    </row>
    <row r="8625" spans="1:6" x14ac:dyDescent="0.25">
      <c r="A8625" s="22">
        <v>43422</v>
      </c>
      <c r="B8625" s="7">
        <v>0.96</v>
      </c>
      <c r="C8625" t="s">
        <v>7227</v>
      </c>
      <c r="D8625" t="s">
        <v>9</v>
      </c>
      <c r="E8625" t="s">
        <v>4078</v>
      </c>
      <c r="F8625" s="8">
        <v>92</v>
      </c>
    </row>
    <row r="8626" spans="1:6" x14ac:dyDescent="0.25">
      <c r="A8626" s="22">
        <v>43485</v>
      </c>
      <c r="B8626" s="7">
        <v>0.92</v>
      </c>
      <c r="C8626" t="s">
        <v>7227</v>
      </c>
      <c r="D8626" t="s">
        <v>9</v>
      </c>
      <c r="E8626" t="s">
        <v>6942</v>
      </c>
      <c r="F8626" s="8">
        <v>92</v>
      </c>
    </row>
    <row r="8627" spans="1:6" x14ac:dyDescent="0.25">
      <c r="A8627" s="22">
        <v>43554</v>
      </c>
      <c r="B8627" s="7">
        <v>0.2</v>
      </c>
      <c r="C8627" t="s">
        <v>7228</v>
      </c>
      <c r="D8627" t="s">
        <v>9</v>
      </c>
      <c r="E8627" t="s">
        <v>5410</v>
      </c>
      <c r="F8627" s="8">
        <v>92</v>
      </c>
    </row>
    <row r="8628" spans="1:6" x14ac:dyDescent="0.25">
      <c r="A8628" s="22">
        <v>43540</v>
      </c>
      <c r="B8628" s="7">
        <v>0.88</v>
      </c>
      <c r="C8628" t="s">
        <v>7228</v>
      </c>
      <c r="D8628" t="s">
        <v>7202</v>
      </c>
      <c r="E8628" t="s">
        <v>4030</v>
      </c>
      <c r="F8628" s="8">
        <v>92</v>
      </c>
    </row>
    <row r="8629" spans="1:6" x14ac:dyDescent="0.25">
      <c r="A8629" s="22">
        <v>43457</v>
      </c>
      <c r="B8629" s="7">
        <v>0.84</v>
      </c>
      <c r="C8629" t="s">
        <v>7227</v>
      </c>
      <c r="D8629" t="s">
        <v>7201</v>
      </c>
      <c r="E8629" t="s">
        <v>7183</v>
      </c>
      <c r="F8629" s="8">
        <v>92</v>
      </c>
    </row>
    <row r="8630" spans="1:6" x14ac:dyDescent="0.25">
      <c r="A8630" s="22">
        <v>43429</v>
      </c>
      <c r="B8630" s="7">
        <v>0.35</v>
      </c>
      <c r="C8630" t="s">
        <v>7227</v>
      </c>
      <c r="D8630" t="s">
        <v>7201</v>
      </c>
      <c r="E8630" t="s">
        <v>7002</v>
      </c>
      <c r="F8630" s="8">
        <v>92</v>
      </c>
    </row>
    <row r="8631" spans="1:6" x14ac:dyDescent="0.25">
      <c r="A8631" s="22">
        <v>43526</v>
      </c>
      <c r="B8631" s="7">
        <v>0.51</v>
      </c>
      <c r="C8631" t="s">
        <v>7228</v>
      </c>
      <c r="D8631" t="s">
        <v>7201</v>
      </c>
      <c r="E8631" t="s">
        <v>5870</v>
      </c>
      <c r="F8631" s="8">
        <v>92</v>
      </c>
    </row>
    <row r="8632" spans="1:6" x14ac:dyDescent="0.25">
      <c r="A8632" s="22">
        <v>43422</v>
      </c>
      <c r="B8632" s="7">
        <v>0.87</v>
      </c>
      <c r="C8632" t="s">
        <v>7227</v>
      </c>
      <c r="D8632" t="s">
        <v>9</v>
      </c>
      <c r="E8632" t="s">
        <v>5829</v>
      </c>
      <c r="F8632" s="8">
        <v>92</v>
      </c>
    </row>
    <row r="8633" spans="1:6" x14ac:dyDescent="0.25">
      <c r="A8633" s="22">
        <v>43421</v>
      </c>
      <c r="B8633" s="7">
        <v>0.49</v>
      </c>
      <c r="C8633" t="s">
        <v>7228</v>
      </c>
      <c r="D8633" t="s">
        <v>9</v>
      </c>
      <c r="E8633" t="s">
        <v>5160</v>
      </c>
      <c r="F8633" s="8">
        <v>92</v>
      </c>
    </row>
    <row r="8634" spans="1:6" x14ac:dyDescent="0.25">
      <c r="A8634" s="22">
        <v>43506</v>
      </c>
      <c r="B8634" s="7">
        <v>0.82</v>
      </c>
      <c r="C8634" t="s">
        <v>7227</v>
      </c>
      <c r="D8634" t="s">
        <v>7201</v>
      </c>
      <c r="E8634" t="s">
        <v>5710</v>
      </c>
      <c r="F8634" s="8">
        <v>92</v>
      </c>
    </row>
    <row r="8635" spans="1:6" x14ac:dyDescent="0.25">
      <c r="A8635" s="22">
        <v>43519</v>
      </c>
      <c r="B8635" s="7">
        <v>0.8</v>
      </c>
      <c r="C8635" t="s">
        <v>7228</v>
      </c>
      <c r="D8635" t="s">
        <v>9</v>
      </c>
      <c r="E8635" t="s">
        <v>6049</v>
      </c>
      <c r="F8635" s="8">
        <v>92</v>
      </c>
    </row>
    <row r="8636" spans="1:6" x14ac:dyDescent="0.25">
      <c r="A8636" s="22">
        <v>43450</v>
      </c>
      <c r="B8636" s="7">
        <v>0.3</v>
      </c>
      <c r="C8636" t="s">
        <v>7227</v>
      </c>
      <c r="D8636" t="s">
        <v>9</v>
      </c>
      <c r="E8636" t="s">
        <v>6492</v>
      </c>
      <c r="F8636" s="8">
        <v>92</v>
      </c>
    </row>
    <row r="8637" spans="1:6" x14ac:dyDescent="0.25">
      <c r="A8637" s="22">
        <v>43540</v>
      </c>
      <c r="B8637" s="7">
        <v>0.88</v>
      </c>
      <c r="C8637" t="s">
        <v>7228</v>
      </c>
      <c r="D8637" t="s">
        <v>7201</v>
      </c>
      <c r="E8637" t="s">
        <v>2607</v>
      </c>
      <c r="F8637" s="8">
        <v>92</v>
      </c>
    </row>
    <row r="8638" spans="1:6" x14ac:dyDescent="0.25">
      <c r="A8638" s="22">
        <v>43527</v>
      </c>
      <c r="B8638" s="7">
        <v>0.97</v>
      </c>
      <c r="C8638" t="s">
        <v>7227</v>
      </c>
      <c r="D8638" t="s">
        <v>9</v>
      </c>
      <c r="E8638" t="s">
        <v>6681</v>
      </c>
      <c r="F8638" s="8">
        <v>92</v>
      </c>
    </row>
    <row r="8639" spans="1:6" x14ac:dyDescent="0.25">
      <c r="A8639" s="22">
        <v>43422</v>
      </c>
      <c r="B8639" s="7">
        <v>0.86</v>
      </c>
      <c r="C8639" t="s">
        <v>7227</v>
      </c>
      <c r="D8639" t="s">
        <v>7201</v>
      </c>
      <c r="E8639" t="s">
        <v>6901</v>
      </c>
      <c r="F8639" s="8">
        <v>92</v>
      </c>
    </row>
    <row r="8640" spans="1:6" x14ac:dyDescent="0.25">
      <c r="A8640" s="22">
        <v>43505</v>
      </c>
      <c r="B8640" s="7">
        <v>0.95</v>
      </c>
      <c r="C8640" t="s">
        <v>7228</v>
      </c>
      <c r="D8640" t="s">
        <v>7203</v>
      </c>
      <c r="E8640" t="s">
        <v>6546</v>
      </c>
      <c r="F8640" s="8">
        <v>92</v>
      </c>
    </row>
    <row r="8641" spans="1:6" x14ac:dyDescent="0.25">
      <c r="A8641" s="22">
        <v>43436</v>
      </c>
      <c r="B8641" s="7">
        <v>0.67</v>
      </c>
      <c r="C8641" t="s">
        <v>7227</v>
      </c>
      <c r="D8641" t="s">
        <v>9</v>
      </c>
      <c r="E8641" t="s">
        <v>3890</v>
      </c>
      <c r="F8641" s="8">
        <v>92</v>
      </c>
    </row>
    <row r="8642" spans="1:6" x14ac:dyDescent="0.25">
      <c r="A8642" s="22">
        <v>43547</v>
      </c>
      <c r="B8642" s="7">
        <v>0.63</v>
      </c>
      <c r="C8642" t="s">
        <v>7228</v>
      </c>
      <c r="D8642" t="s">
        <v>7203</v>
      </c>
      <c r="E8642" t="s">
        <v>5553</v>
      </c>
      <c r="F8642" s="8">
        <v>92</v>
      </c>
    </row>
    <row r="8643" spans="1:6" x14ac:dyDescent="0.25">
      <c r="A8643" s="22">
        <v>43450</v>
      </c>
      <c r="B8643" s="7">
        <v>0.24</v>
      </c>
      <c r="C8643" t="s">
        <v>7227</v>
      </c>
      <c r="D8643" t="s">
        <v>9</v>
      </c>
      <c r="E8643" t="s">
        <v>6195</v>
      </c>
      <c r="F8643" s="8">
        <v>92</v>
      </c>
    </row>
    <row r="8644" spans="1:6" x14ac:dyDescent="0.25">
      <c r="A8644" s="22">
        <v>43422</v>
      </c>
      <c r="B8644" s="7">
        <v>0.18</v>
      </c>
      <c r="C8644" t="s">
        <v>7227</v>
      </c>
      <c r="D8644" t="s">
        <v>9</v>
      </c>
      <c r="E8644" t="s">
        <v>6430</v>
      </c>
      <c r="F8644" s="8">
        <v>92</v>
      </c>
    </row>
    <row r="8645" spans="1:6" x14ac:dyDescent="0.25">
      <c r="A8645" s="22">
        <v>43513</v>
      </c>
      <c r="B8645" s="7">
        <v>0.86</v>
      </c>
      <c r="C8645" t="s">
        <v>7227</v>
      </c>
      <c r="D8645" t="s">
        <v>7201</v>
      </c>
      <c r="E8645" t="s">
        <v>6765</v>
      </c>
      <c r="F8645" s="8">
        <v>92</v>
      </c>
    </row>
    <row r="8646" spans="1:6" x14ac:dyDescent="0.25">
      <c r="A8646" s="22">
        <v>43505</v>
      </c>
      <c r="B8646" s="7">
        <v>0.28999999999999998</v>
      </c>
      <c r="C8646" t="s">
        <v>7228</v>
      </c>
      <c r="D8646" t="s">
        <v>7200</v>
      </c>
      <c r="E8646" t="s">
        <v>6403</v>
      </c>
      <c r="F8646" s="8">
        <v>92</v>
      </c>
    </row>
    <row r="8647" spans="1:6" x14ac:dyDescent="0.25">
      <c r="A8647" s="22">
        <v>43506</v>
      </c>
      <c r="B8647" s="7">
        <v>0.12</v>
      </c>
      <c r="C8647" t="s">
        <v>7227</v>
      </c>
      <c r="D8647" t="s">
        <v>7200</v>
      </c>
      <c r="E8647" t="s">
        <v>5110</v>
      </c>
      <c r="F8647" s="8">
        <v>92</v>
      </c>
    </row>
    <row r="8648" spans="1:6" x14ac:dyDescent="0.25">
      <c r="A8648" s="22">
        <v>43534</v>
      </c>
      <c r="B8648" s="7">
        <v>0.06</v>
      </c>
      <c r="C8648" t="s">
        <v>7227</v>
      </c>
      <c r="D8648" t="s">
        <v>7201</v>
      </c>
      <c r="E8648" t="s">
        <v>6969</v>
      </c>
      <c r="F8648" s="8">
        <v>92</v>
      </c>
    </row>
    <row r="8649" spans="1:6" x14ac:dyDescent="0.25">
      <c r="A8649" s="22">
        <v>43422</v>
      </c>
      <c r="B8649" s="7">
        <v>0.91</v>
      </c>
      <c r="C8649" t="s">
        <v>7227</v>
      </c>
      <c r="D8649" t="s">
        <v>7201</v>
      </c>
      <c r="E8649" t="s">
        <v>5704</v>
      </c>
      <c r="F8649" s="8">
        <v>92</v>
      </c>
    </row>
    <row r="8650" spans="1:6" x14ac:dyDescent="0.25">
      <c r="A8650" s="22">
        <v>43478</v>
      </c>
      <c r="B8650" s="7">
        <v>0.19</v>
      </c>
      <c r="C8650" t="s">
        <v>7227</v>
      </c>
      <c r="D8650" t="s">
        <v>7201</v>
      </c>
      <c r="E8650" t="s">
        <v>5612</v>
      </c>
      <c r="F8650" s="8">
        <v>92</v>
      </c>
    </row>
    <row r="8651" spans="1:6" x14ac:dyDescent="0.25">
      <c r="A8651" s="22">
        <v>43533</v>
      </c>
      <c r="B8651" s="7">
        <v>0.68</v>
      </c>
      <c r="C8651" t="s">
        <v>7228</v>
      </c>
      <c r="D8651" t="s">
        <v>7200</v>
      </c>
      <c r="E8651" t="s">
        <v>4111</v>
      </c>
      <c r="F8651" s="8">
        <v>92</v>
      </c>
    </row>
    <row r="8652" spans="1:6" x14ac:dyDescent="0.25">
      <c r="A8652" s="22">
        <v>43422</v>
      </c>
      <c r="B8652" s="7">
        <v>0.15</v>
      </c>
      <c r="C8652" t="s">
        <v>7227</v>
      </c>
      <c r="D8652" t="s">
        <v>7200</v>
      </c>
      <c r="E8652" t="s">
        <v>5149</v>
      </c>
      <c r="F8652" s="8">
        <v>92</v>
      </c>
    </row>
    <row r="8653" spans="1:6" x14ac:dyDescent="0.25">
      <c r="A8653" s="22">
        <v>43457</v>
      </c>
      <c r="B8653" s="7">
        <v>0.26</v>
      </c>
      <c r="C8653" t="s">
        <v>7227</v>
      </c>
      <c r="D8653" t="s">
        <v>7201</v>
      </c>
      <c r="E8653" t="s">
        <v>5414</v>
      </c>
      <c r="F8653" s="8">
        <v>92</v>
      </c>
    </row>
    <row r="8654" spans="1:6" x14ac:dyDescent="0.25">
      <c r="A8654" s="22">
        <v>43484</v>
      </c>
      <c r="B8654" s="7">
        <v>0.45</v>
      </c>
      <c r="C8654" t="s">
        <v>7228</v>
      </c>
      <c r="D8654" t="s">
        <v>7203</v>
      </c>
      <c r="E8654" t="s">
        <v>3753</v>
      </c>
      <c r="F8654" s="8">
        <v>92</v>
      </c>
    </row>
    <row r="8655" spans="1:6" x14ac:dyDescent="0.25">
      <c r="A8655" s="22">
        <v>43485</v>
      </c>
      <c r="B8655" s="7">
        <v>0.42</v>
      </c>
      <c r="C8655" t="s">
        <v>7227</v>
      </c>
      <c r="D8655" t="s">
        <v>7200</v>
      </c>
      <c r="E8655" t="s">
        <v>6918</v>
      </c>
      <c r="F8655" s="8">
        <v>92</v>
      </c>
    </row>
    <row r="8656" spans="1:6" x14ac:dyDescent="0.25">
      <c r="A8656" s="22">
        <v>43555</v>
      </c>
      <c r="B8656" s="7">
        <v>0.59</v>
      </c>
      <c r="C8656" t="s">
        <v>7227</v>
      </c>
      <c r="D8656" t="s">
        <v>9</v>
      </c>
      <c r="E8656" t="s">
        <v>6000</v>
      </c>
      <c r="F8656" s="8">
        <v>92</v>
      </c>
    </row>
    <row r="8657" spans="1:6" x14ac:dyDescent="0.25">
      <c r="A8657" s="22">
        <v>43520</v>
      </c>
      <c r="B8657" s="7">
        <v>7.0000000000000007E-2</v>
      </c>
      <c r="C8657" t="s">
        <v>7227</v>
      </c>
      <c r="D8657" t="s">
        <v>9</v>
      </c>
      <c r="E8657" t="s">
        <v>5244</v>
      </c>
      <c r="F8657" s="8">
        <v>92</v>
      </c>
    </row>
    <row r="8658" spans="1:6" x14ac:dyDescent="0.25">
      <c r="A8658" s="22">
        <v>43428</v>
      </c>
      <c r="B8658" s="7">
        <v>0.76</v>
      </c>
      <c r="C8658" t="s">
        <v>7228</v>
      </c>
      <c r="D8658" t="s">
        <v>7201</v>
      </c>
      <c r="E8658" t="s">
        <v>4592</v>
      </c>
      <c r="F8658" s="8">
        <v>92</v>
      </c>
    </row>
    <row r="8659" spans="1:6" x14ac:dyDescent="0.25">
      <c r="A8659" s="22">
        <v>43478</v>
      </c>
      <c r="B8659" s="7">
        <v>0.97</v>
      </c>
      <c r="C8659" t="s">
        <v>7227</v>
      </c>
      <c r="D8659" t="s">
        <v>9</v>
      </c>
      <c r="E8659" t="s">
        <v>5908</v>
      </c>
      <c r="F8659" s="8">
        <v>92</v>
      </c>
    </row>
    <row r="8660" spans="1:6" x14ac:dyDescent="0.25">
      <c r="A8660" s="22">
        <v>43540</v>
      </c>
      <c r="B8660" s="7">
        <v>0.86</v>
      </c>
      <c r="C8660" t="s">
        <v>7228</v>
      </c>
      <c r="D8660" t="s">
        <v>7201</v>
      </c>
      <c r="E8660" t="s">
        <v>7143</v>
      </c>
      <c r="F8660" s="8">
        <v>92</v>
      </c>
    </row>
    <row r="8661" spans="1:6" x14ac:dyDescent="0.25">
      <c r="A8661" s="22">
        <v>43548</v>
      </c>
      <c r="B8661" s="7">
        <v>0.09</v>
      </c>
      <c r="C8661" t="s">
        <v>7227</v>
      </c>
      <c r="D8661" t="s">
        <v>9</v>
      </c>
      <c r="E8661" t="s">
        <v>6633</v>
      </c>
      <c r="F8661" s="8">
        <v>92</v>
      </c>
    </row>
    <row r="8662" spans="1:6" x14ac:dyDescent="0.25">
      <c r="A8662" s="22">
        <v>43429</v>
      </c>
      <c r="B8662" s="7">
        <v>0.09</v>
      </c>
      <c r="C8662" t="s">
        <v>7227</v>
      </c>
      <c r="D8662" t="s">
        <v>7200</v>
      </c>
      <c r="E8662" t="s">
        <v>6328</v>
      </c>
      <c r="F8662" s="8">
        <v>92</v>
      </c>
    </row>
    <row r="8663" spans="1:6" x14ac:dyDescent="0.25">
      <c r="A8663" s="22">
        <v>43555</v>
      </c>
      <c r="B8663" s="7">
        <v>0.8</v>
      </c>
      <c r="C8663" t="s">
        <v>7227</v>
      </c>
      <c r="D8663" t="s">
        <v>9</v>
      </c>
      <c r="E8663" t="s">
        <v>2237</v>
      </c>
      <c r="F8663" s="8">
        <v>92</v>
      </c>
    </row>
    <row r="8664" spans="1:6" x14ac:dyDescent="0.25">
      <c r="A8664" s="22">
        <v>43484</v>
      </c>
      <c r="B8664" s="7">
        <v>0.54</v>
      </c>
      <c r="C8664" t="s">
        <v>7228</v>
      </c>
      <c r="D8664" t="s">
        <v>9</v>
      </c>
      <c r="E8664" t="s">
        <v>6402</v>
      </c>
      <c r="F8664" s="8">
        <v>92</v>
      </c>
    </row>
    <row r="8665" spans="1:6" x14ac:dyDescent="0.25">
      <c r="A8665" s="22">
        <v>43519</v>
      </c>
      <c r="B8665" s="7">
        <v>0.64</v>
      </c>
      <c r="C8665" t="s">
        <v>7228</v>
      </c>
      <c r="D8665" t="s">
        <v>9</v>
      </c>
      <c r="E8665" t="s">
        <v>5556</v>
      </c>
      <c r="F8665" s="8">
        <v>92</v>
      </c>
    </row>
    <row r="8666" spans="1:6" x14ac:dyDescent="0.25">
      <c r="A8666" s="22">
        <v>43422</v>
      </c>
      <c r="B8666" s="7">
        <v>0.25</v>
      </c>
      <c r="C8666" t="s">
        <v>7227</v>
      </c>
      <c r="D8666" t="s">
        <v>7201</v>
      </c>
      <c r="E8666" t="s">
        <v>6757</v>
      </c>
      <c r="F8666" s="8">
        <v>92</v>
      </c>
    </row>
    <row r="8667" spans="1:6" x14ac:dyDescent="0.25">
      <c r="A8667" s="22">
        <v>43526</v>
      </c>
      <c r="B8667" s="7">
        <v>0.68</v>
      </c>
      <c r="C8667" t="s">
        <v>7228</v>
      </c>
      <c r="D8667" t="s">
        <v>7201</v>
      </c>
      <c r="E8667" t="s">
        <v>5671</v>
      </c>
      <c r="F8667" s="8">
        <v>92</v>
      </c>
    </row>
    <row r="8668" spans="1:6" x14ac:dyDescent="0.25">
      <c r="A8668" s="22">
        <v>43547</v>
      </c>
      <c r="B8668" s="7">
        <v>0.39</v>
      </c>
      <c r="C8668" t="s">
        <v>7228</v>
      </c>
      <c r="D8668" t="s">
        <v>7200</v>
      </c>
      <c r="E8668" t="s">
        <v>5975</v>
      </c>
      <c r="F8668" s="8">
        <v>92</v>
      </c>
    </row>
    <row r="8669" spans="1:6" x14ac:dyDescent="0.25">
      <c r="A8669" s="22">
        <v>43478</v>
      </c>
      <c r="B8669" s="7">
        <v>0.12</v>
      </c>
      <c r="C8669" t="s">
        <v>7227</v>
      </c>
      <c r="D8669" t="s">
        <v>7201</v>
      </c>
      <c r="E8669" t="s">
        <v>5545</v>
      </c>
      <c r="F8669" s="8">
        <v>92</v>
      </c>
    </row>
    <row r="8670" spans="1:6" x14ac:dyDescent="0.25">
      <c r="A8670" s="22">
        <v>43505</v>
      </c>
      <c r="B8670" s="7">
        <v>0.01</v>
      </c>
      <c r="C8670" t="s">
        <v>7228</v>
      </c>
      <c r="D8670" t="s">
        <v>7200</v>
      </c>
      <c r="E8670" t="s">
        <v>5495</v>
      </c>
      <c r="F8670" s="8">
        <v>92</v>
      </c>
    </row>
    <row r="8671" spans="1:6" x14ac:dyDescent="0.25">
      <c r="A8671" s="22">
        <v>43442</v>
      </c>
      <c r="B8671" s="7">
        <v>0.05</v>
      </c>
      <c r="C8671" t="s">
        <v>7228</v>
      </c>
      <c r="D8671" t="s">
        <v>7200</v>
      </c>
      <c r="E8671" t="s">
        <v>6272</v>
      </c>
      <c r="F8671" s="8">
        <v>92</v>
      </c>
    </row>
    <row r="8672" spans="1:6" x14ac:dyDescent="0.25">
      <c r="A8672" s="22">
        <v>43520</v>
      </c>
      <c r="B8672" s="7">
        <v>0.99</v>
      </c>
      <c r="C8672" t="s">
        <v>7227</v>
      </c>
      <c r="D8672" t="s">
        <v>9</v>
      </c>
      <c r="E8672" t="s">
        <v>948</v>
      </c>
      <c r="F8672" s="8">
        <v>92</v>
      </c>
    </row>
    <row r="8673" spans="1:6" x14ac:dyDescent="0.25">
      <c r="A8673" s="22">
        <v>43457</v>
      </c>
      <c r="B8673" s="7">
        <v>0.17</v>
      </c>
      <c r="C8673" t="s">
        <v>7227</v>
      </c>
      <c r="D8673" t="s">
        <v>7201</v>
      </c>
      <c r="E8673" t="s">
        <v>6448</v>
      </c>
      <c r="F8673" s="8">
        <v>92</v>
      </c>
    </row>
    <row r="8674" spans="1:6" x14ac:dyDescent="0.25">
      <c r="A8674" s="22">
        <v>43540</v>
      </c>
      <c r="B8674" s="7">
        <v>0.56999999999999995</v>
      </c>
      <c r="C8674" t="s">
        <v>7228</v>
      </c>
      <c r="D8674" t="s">
        <v>7201</v>
      </c>
      <c r="E8674" t="s">
        <v>5343</v>
      </c>
      <c r="F8674" s="8">
        <v>92</v>
      </c>
    </row>
    <row r="8675" spans="1:6" x14ac:dyDescent="0.25">
      <c r="A8675" s="22">
        <v>43429</v>
      </c>
      <c r="B8675" s="7">
        <v>0.39</v>
      </c>
      <c r="C8675" t="s">
        <v>7227</v>
      </c>
      <c r="D8675" t="s">
        <v>7201</v>
      </c>
      <c r="E8675" t="s">
        <v>7128</v>
      </c>
      <c r="F8675" s="8">
        <v>92</v>
      </c>
    </row>
    <row r="8676" spans="1:6" x14ac:dyDescent="0.25">
      <c r="A8676" s="22">
        <v>43485</v>
      </c>
      <c r="B8676" s="7">
        <v>0.68</v>
      </c>
      <c r="C8676" t="s">
        <v>7227</v>
      </c>
      <c r="D8676" t="s">
        <v>7200</v>
      </c>
      <c r="E8676" t="s">
        <v>3751</v>
      </c>
      <c r="F8676" s="8">
        <v>92</v>
      </c>
    </row>
    <row r="8677" spans="1:6" x14ac:dyDescent="0.25">
      <c r="A8677" s="22">
        <v>43421</v>
      </c>
      <c r="B8677" s="7">
        <v>0.59</v>
      </c>
      <c r="C8677" t="s">
        <v>7228</v>
      </c>
      <c r="D8677" t="s">
        <v>9</v>
      </c>
      <c r="E8677" t="s">
        <v>6021</v>
      </c>
      <c r="F8677" s="8">
        <v>92</v>
      </c>
    </row>
    <row r="8678" spans="1:6" x14ac:dyDescent="0.25">
      <c r="A8678" s="22">
        <v>43436</v>
      </c>
      <c r="B8678" s="7">
        <v>0.7</v>
      </c>
      <c r="C8678" t="s">
        <v>7227</v>
      </c>
      <c r="D8678" t="s">
        <v>7202</v>
      </c>
      <c r="E8678" t="s">
        <v>7177</v>
      </c>
      <c r="F8678" s="8">
        <v>92</v>
      </c>
    </row>
    <row r="8679" spans="1:6" x14ac:dyDescent="0.25">
      <c r="A8679" s="22">
        <v>43456</v>
      </c>
      <c r="B8679" s="7">
        <v>0.24</v>
      </c>
      <c r="C8679" t="s">
        <v>7228</v>
      </c>
      <c r="D8679" t="s">
        <v>7203</v>
      </c>
      <c r="E8679" t="s">
        <v>5265</v>
      </c>
      <c r="F8679" s="8">
        <v>92</v>
      </c>
    </row>
    <row r="8680" spans="1:6" x14ac:dyDescent="0.25">
      <c r="A8680" s="22">
        <v>43463</v>
      </c>
      <c r="B8680" s="7">
        <v>0.03</v>
      </c>
      <c r="C8680" t="s">
        <v>7228</v>
      </c>
      <c r="D8680" t="s">
        <v>7200</v>
      </c>
      <c r="E8680" t="s">
        <v>5811</v>
      </c>
      <c r="F8680" s="8">
        <v>92</v>
      </c>
    </row>
    <row r="8681" spans="1:6" x14ac:dyDescent="0.25">
      <c r="A8681" s="22">
        <v>43527</v>
      </c>
      <c r="B8681" s="7">
        <v>0.23</v>
      </c>
      <c r="C8681" t="s">
        <v>7227</v>
      </c>
      <c r="D8681" t="s">
        <v>9</v>
      </c>
      <c r="E8681" t="s">
        <v>5119</v>
      </c>
      <c r="F8681" s="8">
        <v>92</v>
      </c>
    </row>
    <row r="8682" spans="1:6" x14ac:dyDescent="0.25">
      <c r="A8682" s="22">
        <v>43548</v>
      </c>
      <c r="B8682" s="7">
        <v>0.92</v>
      </c>
      <c r="C8682" t="s">
        <v>7227</v>
      </c>
      <c r="D8682" t="s">
        <v>9</v>
      </c>
      <c r="E8682" t="s">
        <v>6147</v>
      </c>
      <c r="F8682" s="8">
        <v>92</v>
      </c>
    </row>
    <row r="8683" spans="1:6" x14ac:dyDescent="0.25">
      <c r="A8683" s="22">
        <v>43428</v>
      </c>
      <c r="B8683" s="7">
        <v>0.5</v>
      </c>
      <c r="C8683" t="s">
        <v>7228</v>
      </c>
      <c r="D8683" t="s">
        <v>9</v>
      </c>
      <c r="E8683" t="s">
        <v>6642</v>
      </c>
      <c r="F8683" s="8">
        <v>92</v>
      </c>
    </row>
    <row r="8684" spans="1:6" x14ac:dyDescent="0.25">
      <c r="A8684" s="22">
        <v>43499</v>
      </c>
      <c r="B8684" s="7">
        <v>0.11</v>
      </c>
      <c r="C8684" t="s">
        <v>7227</v>
      </c>
      <c r="D8684" t="s">
        <v>7201</v>
      </c>
      <c r="E8684" t="s">
        <v>6345</v>
      </c>
      <c r="F8684" s="8">
        <v>92</v>
      </c>
    </row>
    <row r="8685" spans="1:6" x14ac:dyDescent="0.25">
      <c r="A8685" s="22">
        <v>43470</v>
      </c>
      <c r="B8685" s="7">
        <v>0.09</v>
      </c>
      <c r="C8685" t="s">
        <v>7228</v>
      </c>
      <c r="D8685" t="s">
        <v>9</v>
      </c>
      <c r="E8685" t="s">
        <v>2365</v>
      </c>
      <c r="F8685" s="8">
        <v>92</v>
      </c>
    </row>
    <row r="8686" spans="1:6" x14ac:dyDescent="0.25">
      <c r="A8686" s="22">
        <v>43464</v>
      </c>
      <c r="B8686" s="7">
        <v>0.08</v>
      </c>
      <c r="C8686" t="s">
        <v>7227</v>
      </c>
      <c r="D8686" t="s">
        <v>7201</v>
      </c>
      <c r="E8686" t="s">
        <v>5661</v>
      </c>
      <c r="F8686" s="8">
        <v>92</v>
      </c>
    </row>
    <row r="8687" spans="1:6" x14ac:dyDescent="0.25">
      <c r="A8687" s="22">
        <v>43513</v>
      </c>
      <c r="B8687" s="7">
        <v>0.88</v>
      </c>
      <c r="C8687" t="s">
        <v>7227</v>
      </c>
      <c r="D8687" t="s">
        <v>9</v>
      </c>
      <c r="E8687" t="s">
        <v>39</v>
      </c>
      <c r="F8687" s="8">
        <v>92</v>
      </c>
    </row>
    <row r="8688" spans="1:6" x14ac:dyDescent="0.25">
      <c r="A8688" s="22">
        <v>43512</v>
      </c>
      <c r="B8688" s="7">
        <v>0.93</v>
      </c>
      <c r="C8688" t="s">
        <v>7228</v>
      </c>
      <c r="D8688" t="s">
        <v>9</v>
      </c>
      <c r="E8688" t="s">
        <v>450</v>
      </c>
      <c r="F8688" s="8">
        <v>92</v>
      </c>
    </row>
    <row r="8689" spans="1:6" x14ac:dyDescent="0.25">
      <c r="A8689" s="22">
        <v>43513</v>
      </c>
      <c r="B8689" s="7">
        <v>0.22</v>
      </c>
      <c r="C8689" t="s">
        <v>7227</v>
      </c>
      <c r="D8689" t="s">
        <v>7202</v>
      </c>
      <c r="E8689" t="s">
        <v>5022</v>
      </c>
      <c r="F8689" s="8">
        <v>92</v>
      </c>
    </row>
    <row r="8690" spans="1:6" x14ac:dyDescent="0.25">
      <c r="A8690" s="22">
        <v>43477</v>
      </c>
      <c r="B8690" s="7">
        <v>0.68</v>
      </c>
      <c r="C8690" t="s">
        <v>7228</v>
      </c>
      <c r="D8690" t="s">
        <v>9</v>
      </c>
      <c r="E8690" t="s">
        <v>2528</v>
      </c>
      <c r="F8690" s="8">
        <v>92</v>
      </c>
    </row>
    <row r="8691" spans="1:6" x14ac:dyDescent="0.25">
      <c r="A8691" s="22">
        <v>43478</v>
      </c>
      <c r="B8691" s="7">
        <v>0.1</v>
      </c>
      <c r="C8691" t="s">
        <v>7227</v>
      </c>
      <c r="D8691" t="s">
        <v>9</v>
      </c>
      <c r="E8691" t="s">
        <v>2066</v>
      </c>
      <c r="F8691" s="8">
        <v>92</v>
      </c>
    </row>
    <row r="8692" spans="1:6" x14ac:dyDescent="0.25">
      <c r="A8692" s="22">
        <v>43450</v>
      </c>
      <c r="B8692" s="7">
        <v>0.91</v>
      </c>
      <c r="C8692" t="s">
        <v>7227</v>
      </c>
      <c r="D8692" t="s">
        <v>7201</v>
      </c>
      <c r="E8692" t="s">
        <v>6594</v>
      </c>
      <c r="F8692" s="8">
        <v>92</v>
      </c>
    </row>
    <row r="8693" spans="1:6" x14ac:dyDescent="0.25">
      <c r="A8693" s="22">
        <v>43512</v>
      </c>
      <c r="B8693" s="7">
        <v>0.99</v>
      </c>
      <c r="C8693" t="s">
        <v>7228</v>
      </c>
      <c r="D8693" t="s">
        <v>7200</v>
      </c>
      <c r="E8693" t="s">
        <v>2277</v>
      </c>
      <c r="F8693" s="8">
        <v>92</v>
      </c>
    </row>
    <row r="8694" spans="1:6" x14ac:dyDescent="0.25">
      <c r="A8694" s="22">
        <v>43548</v>
      </c>
      <c r="B8694" s="7">
        <v>0.35</v>
      </c>
      <c r="C8694" t="s">
        <v>7227</v>
      </c>
      <c r="D8694" t="s">
        <v>7201</v>
      </c>
      <c r="E8694" t="s">
        <v>5279</v>
      </c>
      <c r="F8694" s="8">
        <v>92</v>
      </c>
    </row>
    <row r="8695" spans="1:6" x14ac:dyDescent="0.25">
      <c r="A8695" s="22">
        <v>43442</v>
      </c>
      <c r="B8695" s="7">
        <v>0.82</v>
      </c>
      <c r="C8695" t="s">
        <v>7228</v>
      </c>
      <c r="D8695" t="s">
        <v>7201</v>
      </c>
      <c r="E8695" t="s">
        <v>5717</v>
      </c>
      <c r="F8695" s="8">
        <v>92</v>
      </c>
    </row>
    <row r="8696" spans="1:6" x14ac:dyDescent="0.25">
      <c r="A8696" s="22">
        <v>43457</v>
      </c>
      <c r="B8696" s="7">
        <v>7.0000000000000007E-2</v>
      </c>
      <c r="C8696" t="s">
        <v>7227</v>
      </c>
      <c r="D8696" t="s">
        <v>9</v>
      </c>
      <c r="E8696" t="s">
        <v>6314</v>
      </c>
      <c r="F8696" s="8">
        <v>92</v>
      </c>
    </row>
    <row r="8697" spans="1:6" x14ac:dyDescent="0.25">
      <c r="A8697" s="22">
        <v>43505</v>
      </c>
      <c r="B8697" s="7">
        <v>0.14000000000000001</v>
      </c>
      <c r="C8697" t="s">
        <v>7228</v>
      </c>
      <c r="D8697" t="s">
        <v>7200</v>
      </c>
      <c r="E8697" t="s">
        <v>1388</v>
      </c>
      <c r="F8697" s="8">
        <v>92</v>
      </c>
    </row>
    <row r="8698" spans="1:6" x14ac:dyDescent="0.25">
      <c r="A8698" s="22">
        <v>43512</v>
      </c>
      <c r="B8698" s="7">
        <v>0.98</v>
      </c>
      <c r="C8698" t="s">
        <v>7228</v>
      </c>
      <c r="D8698" t="s">
        <v>7202</v>
      </c>
      <c r="E8698" t="s">
        <v>5552</v>
      </c>
      <c r="F8698" s="8">
        <v>92</v>
      </c>
    </row>
    <row r="8699" spans="1:6" x14ac:dyDescent="0.25">
      <c r="A8699" s="22">
        <v>43498</v>
      </c>
      <c r="B8699" s="7">
        <v>0.99</v>
      </c>
      <c r="C8699" t="s">
        <v>7228</v>
      </c>
      <c r="D8699" t="s">
        <v>7200</v>
      </c>
      <c r="E8699" t="s">
        <v>2332</v>
      </c>
      <c r="F8699" s="8">
        <v>92</v>
      </c>
    </row>
    <row r="8700" spans="1:6" x14ac:dyDescent="0.25">
      <c r="A8700" s="22">
        <v>43526</v>
      </c>
      <c r="B8700" s="7">
        <v>0.85</v>
      </c>
      <c r="C8700" t="s">
        <v>7228</v>
      </c>
      <c r="D8700" t="s">
        <v>7200</v>
      </c>
      <c r="E8700" t="s">
        <v>5938</v>
      </c>
      <c r="F8700" s="8">
        <v>92</v>
      </c>
    </row>
    <row r="8701" spans="1:6" x14ac:dyDescent="0.25">
      <c r="A8701" s="22">
        <v>43547</v>
      </c>
      <c r="B8701" s="7">
        <v>0.49</v>
      </c>
      <c r="C8701" t="s">
        <v>7228</v>
      </c>
      <c r="D8701" t="s">
        <v>7202</v>
      </c>
      <c r="E8701" t="s">
        <v>6804</v>
      </c>
      <c r="F8701" s="8">
        <v>92</v>
      </c>
    </row>
    <row r="8702" spans="1:6" x14ac:dyDescent="0.25">
      <c r="A8702" s="22">
        <v>43428</v>
      </c>
      <c r="B8702" s="7">
        <v>0.77</v>
      </c>
      <c r="C8702" t="s">
        <v>7228</v>
      </c>
      <c r="D8702" t="s">
        <v>7200</v>
      </c>
      <c r="E8702" t="s">
        <v>5222</v>
      </c>
      <c r="F8702" s="8">
        <v>92</v>
      </c>
    </row>
    <row r="8703" spans="1:6" x14ac:dyDescent="0.25">
      <c r="A8703" s="22">
        <v>43540</v>
      </c>
      <c r="B8703" s="7">
        <v>0.1</v>
      </c>
      <c r="C8703" t="s">
        <v>7228</v>
      </c>
      <c r="D8703" t="s">
        <v>9</v>
      </c>
      <c r="E8703" t="s">
        <v>4018</v>
      </c>
      <c r="F8703" s="8">
        <v>92</v>
      </c>
    </row>
    <row r="8704" spans="1:6" x14ac:dyDescent="0.25">
      <c r="A8704" s="22">
        <v>43547</v>
      </c>
      <c r="B8704" s="7">
        <v>0.79</v>
      </c>
      <c r="C8704" t="s">
        <v>7228</v>
      </c>
      <c r="D8704" t="s">
        <v>7201</v>
      </c>
      <c r="E8704" t="s">
        <v>5897</v>
      </c>
      <c r="F8704" s="8">
        <v>92</v>
      </c>
    </row>
    <row r="8705" spans="1:6" x14ac:dyDescent="0.25">
      <c r="A8705" s="22">
        <v>43456</v>
      </c>
      <c r="B8705" s="7">
        <v>0.19</v>
      </c>
      <c r="C8705" t="s">
        <v>7228</v>
      </c>
      <c r="D8705" t="s">
        <v>7201</v>
      </c>
      <c r="E8705" t="s">
        <v>6960</v>
      </c>
      <c r="F8705" s="8">
        <v>92</v>
      </c>
    </row>
    <row r="8706" spans="1:6" x14ac:dyDescent="0.25">
      <c r="A8706" s="22">
        <v>43498</v>
      </c>
      <c r="B8706" s="7">
        <v>0.71</v>
      </c>
      <c r="C8706" t="s">
        <v>7228</v>
      </c>
      <c r="D8706" t="s">
        <v>9</v>
      </c>
      <c r="E8706" t="s">
        <v>3392</v>
      </c>
      <c r="F8706" s="8">
        <v>92</v>
      </c>
    </row>
    <row r="8707" spans="1:6" x14ac:dyDescent="0.25">
      <c r="A8707" s="22">
        <v>43428</v>
      </c>
      <c r="B8707" s="7">
        <v>0.9</v>
      </c>
      <c r="C8707" t="s">
        <v>7228</v>
      </c>
      <c r="D8707" t="s">
        <v>7203</v>
      </c>
      <c r="E8707" t="s">
        <v>5382</v>
      </c>
      <c r="F8707" s="8">
        <v>92</v>
      </c>
    </row>
    <row r="8708" spans="1:6" x14ac:dyDescent="0.25">
      <c r="A8708" s="22">
        <v>43548</v>
      </c>
      <c r="B8708" s="7">
        <v>0.59</v>
      </c>
      <c r="C8708" t="s">
        <v>7227</v>
      </c>
      <c r="D8708" t="s">
        <v>7202</v>
      </c>
      <c r="E8708" t="s">
        <v>556</v>
      </c>
      <c r="F8708" s="8">
        <v>92</v>
      </c>
    </row>
    <row r="8709" spans="1:6" x14ac:dyDescent="0.25">
      <c r="A8709" s="22">
        <v>43513</v>
      </c>
      <c r="B8709" s="7">
        <v>0.19</v>
      </c>
      <c r="C8709" t="s">
        <v>7227</v>
      </c>
      <c r="D8709" t="s">
        <v>7201</v>
      </c>
      <c r="E8709" t="s">
        <v>2353</v>
      </c>
      <c r="F8709" s="8">
        <v>92</v>
      </c>
    </row>
    <row r="8710" spans="1:6" x14ac:dyDescent="0.25">
      <c r="A8710" s="22">
        <v>43547</v>
      </c>
      <c r="B8710" s="7">
        <v>0.69</v>
      </c>
      <c r="C8710" t="s">
        <v>7228</v>
      </c>
      <c r="D8710" t="s">
        <v>9</v>
      </c>
      <c r="E8710" t="s">
        <v>6087</v>
      </c>
      <c r="F8710" s="8">
        <v>92</v>
      </c>
    </row>
    <row r="8711" spans="1:6" x14ac:dyDescent="0.25">
      <c r="A8711" s="22">
        <v>43499</v>
      </c>
      <c r="B8711" s="7">
        <v>7.0000000000000007E-2</v>
      </c>
      <c r="C8711" t="s">
        <v>7227</v>
      </c>
      <c r="D8711" t="s">
        <v>7201</v>
      </c>
      <c r="E8711" t="s">
        <v>3894</v>
      </c>
      <c r="F8711" s="8">
        <v>92</v>
      </c>
    </row>
    <row r="8712" spans="1:6" x14ac:dyDescent="0.25">
      <c r="A8712" s="22">
        <v>43471</v>
      </c>
      <c r="B8712" s="7">
        <v>0.16</v>
      </c>
      <c r="C8712" t="s">
        <v>7227</v>
      </c>
      <c r="D8712" t="s">
        <v>7201</v>
      </c>
      <c r="E8712" t="s">
        <v>6077</v>
      </c>
      <c r="F8712" s="8">
        <v>92</v>
      </c>
    </row>
    <row r="8713" spans="1:6" x14ac:dyDescent="0.25">
      <c r="A8713" s="22">
        <v>43463</v>
      </c>
      <c r="B8713" s="7">
        <v>0.89</v>
      </c>
      <c r="C8713" t="s">
        <v>7228</v>
      </c>
      <c r="D8713" t="s">
        <v>7203</v>
      </c>
      <c r="E8713" t="s">
        <v>3040</v>
      </c>
      <c r="F8713" s="8">
        <v>92</v>
      </c>
    </row>
    <row r="8714" spans="1:6" x14ac:dyDescent="0.25">
      <c r="A8714" s="22">
        <v>43526</v>
      </c>
      <c r="B8714" s="7">
        <v>0.41</v>
      </c>
      <c r="C8714" t="s">
        <v>7228</v>
      </c>
      <c r="D8714" t="s">
        <v>9</v>
      </c>
      <c r="E8714" t="s">
        <v>5693</v>
      </c>
      <c r="F8714" s="8">
        <v>92</v>
      </c>
    </row>
    <row r="8715" spans="1:6" x14ac:dyDescent="0.25">
      <c r="A8715" s="22">
        <v>43442</v>
      </c>
      <c r="B8715" s="7">
        <v>0.51</v>
      </c>
      <c r="C8715" t="s">
        <v>7228</v>
      </c>
      <c r="D8715" t="s">
        <v>7200</v>
      </c>
      <c r="E8715" t="s">
        <v>6021</v>
      </c>
      <c r="F8715" s="8">
        <v>92</v>
      </c>
    </row>
    <row r="8716" spans="1:6" x14ac:dyDescent="0.25">
      <c r="A8716" s="22">
        <v>43506</v>
      </c>
      <c r="B8716" s="7">
        <v>0.62</v>
      </c>
      <c r="C8716" t="s">
        <v>7227</v>
      </c>
      <c r="D8716" t="s">
        <v>7201</v>
      </c>
      <c r="E8716" t="s">
        <v>4832</v>
      </c>
      <c r="F8716" s="8">
        <v>92</v>
      </c>
    </row>
    <row r="8717" spans="1:6" x14ac:dyDescent="0.25">
      <c r="A8717" s="22">
        <v>43533</v>
      </c>
      <c r="B8717" s="7">
        <v>0.47</v>
      </c>
      <c r="C8717" t="s">
        <v>7228</v>
      </c>
      <c r="D8717" t="s">
        <v>7201</v>
      </c>
      <c r="E8717" t="s">
        <v>1408</v>
      </c>
      <c r="F8717" s="8">
        <v>92</v>
      </c>
    </row>
    <row r="8718" spans="1:6" x14ac:dyDescent="0.25">
      <c r="A8718" s="22">
        <v>43547</v>
      </c>
      <c r="B8718" s="7">
        <v>0.82</v>
      </c>
      <c r="C8718" t="s">
        <v>7228</v>
      </c>
      <c r="D8718" t="s">
        <v>7201</v>
      </c>
      <c r="E8718" t="s">
        <v>5513</v>
      </c>
      <c r="F8718" s="8">
        <v>92</v>
      </c>
    </row>
    <row r="8719" spans="1:6" x14ac:dyDescent="0.25">
      <c r="A8719" s="22">
        <v>43422</v>
      </c>
      <c r="B8719" s="7">
        <v>0.52</v>
      </c>
      <c r="C8719" t="s">
        <v>7227</v>
      </c>
      <c r="D8719" t="s">
        <v>9</v>
      </c>
      <c r="E8719" t="s">
        <v>6295</v>
      </c>
      <c r="F8719" s="8">
        <v>92</v>
      </c>
    </row>
    <row r="8720" spans="1:6" x14ac:dyDescent="0.25">
      <c r="A8720" s="22">
        <v>43442</v>
      </c>
      <c r="B8720" s="7">
        <v>0.74</v>
      </c>
      <c r="C8720" t="s">
        <v>7228</v>
      </c>
      <c r="D8720" t="s">
        <v>9</v>
      </c>
      <c r="E8720" t="s">
        <v>5158</v>
      </c>
      <c r="F8720" s="8">
        <v>92</v>
      </c>
    </row>
    <row r="8721" spans="1:6" x14ac:dyDescent="0.25">
      <c r="A8721" s="22">
        <v>43478</v>
      </c>
      <c r="B8721" s="7">
        <v>0.21</v>
      </c>
      <c r="C8721" t="s">
        <v>7227</v>
      </c>
      <c r="D8721" t="s">
        <v>7202</v>
      </c>
      <c r="E8721" t="s">
        <v>6899</v>
      </c>
      <c r="F8721" s="8">
        <v>92</v>
      </c>
    </row>
    <row r="8722" spans="1:6" x14ac:dyDescent="0.25">
      <c r="A8722" s="22">
        <v>43506</v>
      </c>
      <c r="B8722" s="7">
        <v>0.31</v>
      </c>
      <c r="C8722" t="s">
        <v>7227</v>
      </c>
      <c r="D8722" t="s">
        <v>7200</v>
      </c>
      <c r="E8722" t="s">
        <v>3774</v>
      </c>
      <c r="F8722" s="8">
        <v>92</v>
      </c>
    </row>
    <row r="8723" spans="1:6" x14ac:dyDescent="0.25">
      <c r="A8723" s="22">
        <v>43449</v>
      </c>
      <c r="B8723" s="7">
        <v>0.42</v>
      </c>
      <c r="C8723" t="s">
        <v>7228</v>
      </c>
      <c r="D8723" t="s">
        <v>9</v>
      </c>
      <c r="E8723" t="s">
        <v>5091</v>
      </c>
      <c r="F8723" s="8">
        <v>92</v>
      </c>
    </row>
    <row r="8724" spans="1:6" x14ac:dyDescent="0.25">
      <c r="A8724" s="22">
        <v>43436</v>
      </c>
      <c r="B8724" s="7">
        <v>0.47</v>
      </c>
      <c r="C8724" t="s">
        <v>7227</v>
      </c>
      <c r="D8724" t="s">
        <v>7200</v>
      </c>
      <c r="E8724" t="s">
        <v>5383</v>
      </c>
      <c r="F8724" s="8">
        <v>92</v>
      </c>
    </row>
    <row r="8725" spans="1:6" x14ac:dyDescent="0.25">
      <c r="A8725" s="22">
        <v>43436</v>
      </c>
      <c r="B8725" s="7">
        <v>0.37</v>
      </c>
      <c r="C8725" t="s">
        <v>7227</v>
      </c>
      <c r="D8725" t="s">
        <v>7203</v>
      </c>
      <c r="E8725" t="s">
        <v>3202</v>
      </c>
      <c r="F8725" s="8">
        <v>92</v>
      </c>
    </row>
    <row r="8726" spans="1:6" x14ac:dyDescent="0.25">
      <c r="A8726" s="22">
        <v>43485</v>
      </c>
      <c r="B8726" s="7">
        <v>0.89</v>
      </c>
      <c r="C8726" t="s">
        <v>7227</v>
      </c>
      <c r="D8726" t="s">
        <v>7201</v>
      </c>
      <c r="E8726" t="s">
        <v>5115</v>
      </c>
      <c r="F8726" s="8">
        <v>92</v>
      </c>
    </row>
    <row r="8727" spans="1:6" x14ac:dyDescent="0.25">
      <c r="A8727" s="22">
        <v>43505</v>
      </c>
      <c r="B8727" s="7">
        <v>0.62</v>
      </c>
      <c r="C8727" t="s">
        <v>7228</v>
      </c>
      <c r="D8727" t="s">
        <v>9</v>
      </c>
      <c r="E8727" t="s">
        <v>2854</v>
      </c>
      <c r="F8727" s="8">
        <v>92</v>
      </c>
    </row>
    <row r="8728" spans="1:6" x14ac:dyDescent="0.25">
      <c r="A8728" s="22">
        <v>43484</v>
      </c>
      <c r="B8728" s="7">
        <v>0.67</v>
      </c>
      <c r="C8728" t="s">
        <v>7228</v>
      </c>
      <c r="D8728" t="s">
        <v>9</v>
      </c>
      <c r="E8728" t="s">
        <v>6691</v>
      </c>
      <c r="F8728" s="8">
        <v>92</v>
      </c>
    </row>
    <row r="8729" spans="1:6" x14ac:dyDescent="0.25">
      <c r="A8729" s="22">
        <v>43512</v>
      </c>
      <c r="B8729" s="7">
        <v>0.28999999999999998</v>
      </c>
      <c r="C8729" t="s">
        <v>7228</v>
      </c>
      <c r="D8729" t="s">
        <v>7202</v>
      </c>
      <c r="E8729" t="s">
        <v>5304</v>
      </c>
      <c r="F8729" s="8">
        <v>92</v>
      </c>
    </row>
    <row r="8730" spans="1:6" x14ac:dyDescent="0.25">
      <c r="A8730" s="22">
        <v>43555</v>
      </c>
      <c r="B8730" s="7">
        <v>0.75</v>
      </c>
      <c r="C8730" t="s">
        <v>7227</v>
      </c>
      <c r="D8730" t="s">
        <v>7203</v>
      </c>
      <c r="E8730" t="s">
        <v>4662</v>
      </c>
      <c r="F8730" s="8">
        <v>92</v>
      </c>
    </row>
    <row r="8731" spans="1:6" x14ac:dyDescent="0.25">
      <c r="A8731" s="22">
        <v>43477</v>
      </c>
      <c r="B8731" s="7">
        <v>0.76</v>
      </c>
      <c r="C8731" t="s">
        <v>7228</v>
      </c>
      <c r="D8731" t="s">
        <v>7201</v>
      </c>
      <c r="E8731" t="s">
        <v>6878</v>
      </c>
      <c r="F8731" s="8">
        <v>92</v>
      </c>
    </row>
    <row r="8732" spans="1:6" x14ac:dyDescent="0.25">
      <c r="A8732" s="22">
        <v>43519</v>
      </c>
      <c r="B8732" s="7">
        <v>0.31</v>
      </c>
      <c r="C8732" t="s">
        <v>7228</v>
      </c>
      <c r="D8732" t="s">
        <v>7201</v>
      </c>
      <c r="E8732" t="s">
        <v>6507</v>
      </c>
      <c r="F8732" s="8">
        <v>92</v>
      </c>
    </row>
    <row r="8733" spans="1:6" x14ac:dyDescent="0.25">
      <c r="A8733" s="22">
        <v>43527</v>
      </c>
      <c r="B8733" s="7">
        <v>0.75</v>
      </c>
      <c r="C8733" t="s">
        <v>7227</v>
      </c>
      <c r="D8733" t="s">
        <v>9</v>
      </c>
      <c r="E8733" t="s">
        <v>5124</v>
      </c>
      <c r="F8733" s="8">
        <v>92</v>
      </c>
    </row>
    <row r="8734" spans="1:6" x14ac:dyDescent="0.25">
      <c r="A8734" s="22">
        <v>43457</v>
      </c>
      <c r="B8734" s="7">
        <v>0.01</v>
      </c>
      <c r="C8734" t="s">
        <v>7227</v>
      </c>
      <c r="D8734" t="s">
        <v>9</v>
      </c>
      <c r="E8734" t="s">
        <v>6381</v>
      </c>
      <c r="F8734" s="8">
        <v>92</v>
      </c>
    </row>
    <row r="8735" spans="1:6" x14ac:dyDescent="0.25">
      <c r="A8735" s="22">
        <v>43478</v>
      </c>
      <c r="B8735" s="7">
        <v>0.49</v>
      </c>
      <c r="C8735" t="s">
        <v>7227</v>
      </c>
      <c r="D8735" t="s">
        <v>9</v>
      </c>
      <c r="E8735" t="s">
        <v>3449</v>
      </c>
      <c r="F8735" s="8">
        <v>92</v>
      </c>
    </row>
    <row r="8736" spans="1:6" x14ac:dyDescent="0.25">
      <c r="A8736" s="22">
        <v>43478</v>
      </c>
      <c r="B8736" s="7">
        <v>0.97</v>
      </c>
      <c r="C8736" t="s">
        <v>7227</v>
      </c>
      <c r="D8736" t="s">
        <v>9</v>
      </c>
      <c r="E8736" t="s">
        <v>1775</v>
      </c>
      <c r="F8736" s="8">
        <v>92</v>
      </c>
    </row>
    <row r="8737" spans="1:6" x14ac:dyDescent="0.25">
      <c r="A8737" s="22">
        <v>43520</v>
      </c>
      <c r="B8737" s="7">
        <v>0.48</v>
      </c>
      <c r="C8737" t="s">
        <v>7227</v>
      </c>
      <c r="D8737" t="s">
        <v>9</v>
      </c>
      <c r="E8737" t="s">
        <v>6583</v>
      </c>
      <c r="F8737" s="8">
        <v>92</v>
      </c>
    </row>
    <row r="8738" spans="1:6" x14ac:dyDescent="0.25">
      <c r="A8738" s="22">
        <v>43484</v>
      </c>
      <c r="B8738" s="7">
        <v>0.72</v>
      </c>
      <c r="C8738" t="s">
        <v>7228</v>
      </c>
      <c r="D8738" t="s">
        <v>9</v>
      </c>
      <c r="E8738" t="s">
        <v>6408</v>
      </c>
      <c r="F8738" s="8">
        <v>92</v>
      </c>
    </row>
    <row r="8739" spans="1:6" x14ac:dyDescent="0.25">
      <c r="A8739" s="22">
        <v>43477</v>
      </c>
      <c r="B8739" s="7">
        <v>0.81</v>
      </c>
      <c r="C8739" t="s">
        <v>7228</v>
      </c>
      <c r="D8739" t="s">
        <v>7201</v>
      </c>
      <c r="E8739" t="s">
        <v>5207</v>
      </c>
      <c r="F8739" s="8">
        <v>92</v>
      </c>
    </row>
    <row r="8740" spans="1:6" x14ac:dyDescent="0.25">
      <c r="A8740" s="22">
        <v>43477</v>
      </c>
      <c r="B8740" s="7">
        <v>0.49</v>
      </c>
      <c r="C8740" t="s">
        <v>7228</v>
      </c>
      <c r="D8740" t="s">
        <v>9</v>
      </c>
      <c r="E8740" t="s">
        <v>5618</v>
      </c>
      <c r="F8740" s="8">
        <v>92</v>
      </c>
    </row>
    <row r="8741" spans="1:6" x14ac:dyDescent="0.25">
      <c r="A8741" s="22">
        <v>43478</v>
      </c>
      <c r="B8741" s="7">
        <v>0.74</v>
      </c>
      <c r="C8741" t="s">
        <v>7227</v>
      </c>
      <c r="D8741" t="s">
        <v>9</v>
      </c>
      <c r="E8741" t="s">
        <v>6105</v>
      </c>
      <c r="F8741" s="8">
        <v>92</v>
      </c>
    </row>
    <row r="8742" spans="1:6" x14ac:dyDescent="0.25">
      <c r="A8742" s="22">
        <v>43499</v>
      </c>
      <c r="B8742" s="7">
        <v>0.56999999999999995</v>
      </c>
      <c r="C8742" t="s">
        <v>7227</v>
      </c>
      <c r="D8742" t="s">
        <v>7202</v>
      </c>
      <c r="E8742" t="s">
        <v>5637</v>
      </c>
      <c r="F8742" s="8">
        <v>92</v>
      </c>
    </row>
    <row r="8743" spans="1:6" x14ac:dyDescent="0.25">
      <c r="A8743" s="22">
        <v>43443</v>
      </c>
      <c r="B8743" s="7">
        <v>0.89</v>
      </c>
      <c r="C8743" t="s">
        <v>7227</v>
      </c>
      <c r="D8743" t="s">
        <v>9</v>
      </c>
      <c r="E8743" t="s">
        <v>5555</v>
      </c>
      <c r="F8743" s="8">
        <v>92</v>
      </c>
    </row>
    <row r="8744" spans="1:6" x14ac:dyDescent="0.25">
      <c r="A8744" s="22">
        <v>43554</v>
      </c>
      <c r="B8744" s="7">
        <v>0.78</v>
      </c>
      <c r="C8744" t="s">
        <v>7228</v>
      </c>
      <c r="D8744" t="s">
        <v>9</v>
      </c>
      <c r="E8744" t="s">
        <v>7126</v>
      </c>
      <c r="F8744" s="8">
        <v>92</v>
      </c>
    </row>
    <row r="8745" spans="1:6" x14ac:dyDescent="0.25">
      <c r="A8745" s="22">
        <v>43506</v>
      </c>
      <c r="B8745" s="7">
        <v>0.05</v>
      </c>
      <c r="C8745" t="s">
        <v>7227</v>
      </c>
      <c r="D8745" t="s">
        <v>7200</v>
      </c>
      <c r="E8745" t="s">
        <v>7036</v>
      </c>
      <c r="F8745" s="8">
        <v>92</v>
      </c>
    </row>
    <row r="8746" spans="1:6" x14ac:dyDescent="0.25">
      <c r="A8746" s="22">
        <v>43505</v>
      </c>
      <c r="B8746" s="7">
        <v>0.69</v>
      </c>
      <c r="C8746" t="s">
        <v>7228</v>
      </c>
      <c r="D8746" t="s">
        <v>7200</v>
      </c>
      <c r="E8746" t="s">
        <v>6026</v>
      </c>
      <c r="F8746" s="8">
        <v>92</v>
      </c>
    </row>
    <row r="8747" spans="1:6" x14ac:dyDescent="0.25">
      <c r="A8747" s="22">
        <v>43442</v>
      </c>
      <c r="B8747" s="7">
        <v>0.4</v>
      </c>
      <c r="C8747" t="s">
        <v>7228</v>
      </c>
      <c r="D8747" t="s">
        <v>7202</v>
      </c>
      <c r="E8747" t="s">
        <v>5326</v>
      </c>
      <c r="F8747" s="8">
        <v>92</v>
      </c>
    </row>
    <row r="8748" spans="1:6" x14ac:dyDescent="0.25">
      <c r="A8748" s="22">
        <v>43422</v>
      </c>
      <c r="B8748" s="7">
        <v>0.21</v>
      </c>
      <c r="C8748" t="s">
        <v>7227</v>
      </c>
      <c r="D8748" t="s">
        <v>9</v>
      </c>
      <c r="E8748" t="s">
        <v>5608</v>
      </c>
      <c r="F8748" s="8">
        <v>92</v>
      </c>
    </row>
    <row r="8749" spans="1:6" x14ac:dyDescent="0.25">
      <c r="A8749" s="22">
        <v>43442</v>
      </c>
      <c r="B8749" s="7">
        <v>0.28999999999999998</v>
      </c>
      <c r="C8749" t="s">
        <v>7228</v>
      </c>
      <c r="D8749" t="s">
        <v>9</v>
      </c>
      <c r="E8749" t="s">
        <v>6291</v>
      </c>
      <c r="F8749" s="8">
        <v>92</v>
      </c>
    </row>
    <row r="8750" spans="1:6" x14ac:dyDescent="0.25">
      <c r="A8750" s="22">
        <v>43457</v>
      </c>
      <c r="B8750" s="7">
        <v>0.41</v>
      </c>
      <c r="C8750" t="s">
        <v>7227</v>
      </c>
      <c r="D8750" t="s">
        <v>9</v>
      </c>
      <c r="E8750" t="s">
        <v>6990</v>
      </c>
      <c r="F8750" s="8">
        <v>92</v>
      </c>
    </row>
    <row r="8751" spans="1:6" x14ac:dyDescent="0.25">
      <c r="A8751" s="22">
        <v>43533</v>
      </c>
      <c r="B8751" s="7">
        <v>0.05</v>
      </c>
      <c r="C8751" t="s">
        <v>7228</v>
      </c>
      <c r="D8751" t="s">
        <v>7201</v>
      </c>
      <c r="E8751" t="s">
        <v>5576</v>
      </c>
      <c r="F8751" s="8">
        <v>92</v>
      </c>
    </row>
    <row r="8752" spans="1:6" x14ac:dyDescent="0.25">
      <c r="A8752" s="22">
        <v>43471</v>
      </c>
      <c r="B8752" s="7">
        <v>0.59</v>
      </c>
      <c r="C8752" t="s">
        <v>7227</v>
      </c>
      <c r="D8752" t="s">
        <v>7203</v>
      </c>
      <c r="E8752" t="s">
        <v>5267</v>
      </c>
      <c r="F8752" s="8">
        <v>92</v>
      </c>
    </row>
    <row r="8753" spans="1:6" x14ac:dyDescent="0.25">
      <c r="A8753" s="22">
        <v>43442</v>
      </c>
      <c r="B8753" s="7">
        <v>0.77</v>
      </c>
      <c r="C8753" t="s">
        <v>7228</v>
      </c>
      <c r="D8753" t="s">
        <v>7201</v>
      </c>
      <c r="E8753" t="s">
        <v>6754</v>
      </c>
      <c r="F8753" s="8">
        <v>92</v>
      </c>
    </row>
    <row r="8754" spans="1:6" x14ac:dyDescent="0.25">
      <c r="A8754" s="22">
        <v>43464</v>
      </c>
      <c r="B8754" s="7">
        <v>0.47</v>
      </c>
      <c r="C8754" t="s">
        <v>7227</v>
      </c>
      <c r="D8754" t="s">
        <v>7203</v>
      </c>
      <c r="E8754" t="s">
        <v>117</v>
      </c>
      <c r="F8754" s="8">
        <v>92</v>
      </c>
    </row>
    <row r="8755" spans="1:6" x14ac:dyDescent="0.25">
      <c r="A8755" s="22">
        <v>43442</v>
      </c>
      <c r="B8755" s="7">
        <v>0.96</v>
      </c>
      <c r="C8755" t="s">
        <v>7228</v>
      </c>
      <c r="D8755" t="s">
        <v>9</v>
      </c>
      <c r="E8755" t="s">
        <v>5456</v>
      </c>
      <c r="F8755" s="8">
        <v>92</v>
      </c>
    </row>
    <row r="8756" spans="1:6" x14ac:dyDescent="0.25">
      <c r="A8756" s="22">
        <v>43485</v>
      </c>
      <c r="B8756" s="7">
        <v>0.1</v>
      </c>
      <c r="C8756" t="s">
        <v>7227</v>
      </c>
      <c r="D8756" t="s">
        <v>7202</v>
      </c>
      <c r="E8756" t="s">
        <v>5516</v>
      </c>
      <c r="F8756" s="8">
        <v>92</v>
      </c>
    </row>
    <row r="8757" spans="1:6" x14ac:dyDescent="0.25">
      <c r="A8757" s="22">
        <v>43471</v>
      </c>
      <c r="B8757" s="7">
        <v>0.46</v>
      </c>
      <c r="C8757" t="s">
        <v>7227</v>
      </c>
      <c r="D8757" t="s">
        <v>7200</v>
      </c>
      <c r="E8757" t="s">
        <v>6539</v>
      </c>
      <c r="F8757" s="8">
        <v>92</v>
      </c>
    </row>
    <row r="8758" spans="1:6" x14ac:dyDescent="0.25">
      <c r="A8758" s="22">
        <v>43435</v>
      </c>
      <c r="B8758" s="7">
        <v>0.94</v>
      </c>
      <c r="C8758" t="s">
        <v>7228</v>
      </c>
      <c r="D8758" t="s">
        <v>7202</v>
      </c>
      <c r="E8758" t="s">
        <v>5695</v>
      </c>
      <c r="F8758" s="8">
        <v>92</v>
      </c>
    </row>
    <row r="8759" spans="1:6" x14ac:dyDescent="0.25">
      <c r="A8759" s="22">
        <v>43443</v>
      </c>
      <c r="B8759" s="7">
        <v>0.73</v>
      </c>
      <c r="C8759" t="s">
        <v>7227</v>
      </c>
      <c r="D8759" t="s">
        <v>7202</v>
      </c>
      <c r="E8759" t="s">
        <v>5751</v>
      </c>
      <c r="F8759" s="8">
        <v>92</v>
      </c>
    </row>
    <row r="8760" spans="1:6" x14ac:dyDescent="0.25">
      <c r="A8760" s="22">
        <v>43548</v>
      </c>
      <c r="B8760" s="7">
        <v>0.37</v>
      </c>
      <c r="C8760" t="s">
        <v>7227</v>
      </c>
      <c r="D8760" t="s">
        <v>7200</v>
      </c>
      <c r="E8760" t="s">
        <v>6808</v>
      </c>
      <c r="F8760" s="8">
        <v>92</v>
      </c>
    </row>
    <row r="8761" spans="1:6" x14ac:dyDescent="0.25">
      <c r="A8761" s="22">
        <v>43477</v>
      </c>
      <c r="B8761" s="7">
        <v>0.74</v>
      </c>
      <c r="C8761" t="s">
        <v>7228</v>
      </c>
      <c r="D8761" t="s">
        <v>7200</v>
      </c>
      <c r="E8761" t="s">
        <v>6227</v>
      </c>
      <c r="F8761" s="8">
        <v>92</v>
      </c>
    </row>
    <row r="8762" spans="1:6" x14ac:dyDescent="0.25">
      <c r="A8762" s="22">
        <v>43436</v>
      </c>
      <c r="B8762" s="7">
        <v>0.21</v>
      </c>
      <c r="C8762" t="s">
        <v>7227</v>
      </c>
      <c r="D8762" t="s">
        <v>9</v>
      </c>
      <c r="E8762" t="s">
        <v>5713</v>
      </c>
      <c r="F8762" s="8">
        <v>92</v>
      </c>
    </row>
    <row r="8763" spans="1:6" x14ac:dyDescent="0.25">
      <c r="A8763" s="22">
        <v>43526</v>
      </c>
      <c r="B8763" s="7">
        <v>0.52</v>
      </c>
      <c r="C8763" t="s">
        <v>7228</v>
      </c>
      <c r="D8763" t="s">
        <v>9</v>
      </c>
      <c r="E8763" t="s">
        <v>6575</v>
      </c>
      <c r="F8763" s="8">
        <v>92</v>
      </c>
    </row>
    <row r="8764" spans="1:6" x14ac:dyDescent="0.25">
      <c r="A8764" s="22">
        <v>43541</v>
      </c>
      <c r="B8764" s="7">
        <v>0.26</v>
      </c>
      <c r="C8764" t="s">
        <v>7227</v>
      </c>
      <c r="D8764" t="s">
        <v>7202</v>
      </c>
      <c r="E8764" t="s">
        <v>6099</v>
      </c>
      <c r="F8764" s="8">
        <v>92</v>
      </c>
    </row>
    <row r="8765" spans="1:6" x14ac:dyDescent="0.25">
      <c r="A8765" s="22">
        <v>43541</v>
      </c>
      <c r="B8765" s="7">
        <v>0.09</v>
      </c>
      <c r="C8765" t="s">
        <v>7227</v>
      </c>
      <c r="D8765" t="s">
        <v>7200</v>
      </c>
      <c r="E8765" t="s">
        <v>2364</v>
      </c>
      <c r="F8765" s="8">
        <v>92</v>
      </c>
    </row>
    <row r="8766" spans="1:6" x14ac:dyDescent="0.25">
      <c r="A8766" s="22">
        <v>43491</v>
      </c>
      <c r="B8766" s="7">
        <v>0.39</v>
      </c>
      <c r="C8766" t="s">
        <v>7228</v>
      </c>
      <c r="D8766" t="s">
        <v>7200</v>
      </c>
      <c r="E8766" t="s">
        <v>1288</v>
      </c>
      <c r="F8766" s="8">
        <v>92</v>
      </c>
    </row>
    <row r="8767" spans="1:6" x14ac:dyDescent="0.25">
      <c r="A8767" s="22">
        <v>43484</v>
      </c>
      <c r="B8767" s="7">
        <v>0.49</v>
      </c>
      <c r="C8767" t="s">
        <v>7228</v>
      </c>
      <c r="D8767" t="s">
        <v>7201</v>
      </c>
      <c r="E8767" t="s">
        <v>5649</v>
      </c>
      <c r="F8767" s="8">
        <v>92</v>
      </c>
    </row>
    <row r="8768" spans="1:6" x14ac:dyDescent="0.25">
      <c r="A8768" s="22">
        <v>43492</v>
      </c>
      <c r="B8768" s="7">
        <v>0.08</v>
      </c>
      <c r="C8768" t="s">
        <v>7227</v>
      </c>
      <c r="D8768" t="s">
        <v>7200</v>
      </c>
      <c r="E8768" t="s">
        <v>752</v>
      </c>
      <c r="F8768" s="8">
        <v>92</v>
      </c>
    </row>
    <row r="8769" spans="1:6" x14ac:dyDescent="0.25">
      <c r="A8769" s="22">
        <v>43428</v>
      </c>
      <c r="B8769" s="7">
        <v>0.1</v>
      </c>
      <c r="C8769" t="s">
        <v>7228</v>
      </c>
      <c r="D8769" t="s">
        <v>7201</v>
      </c>
      <c r="E8769" t="s">
        <v>6534</v>
      </c>
      <c r="F8769" s="8">
        <v>92</v>
      </c>
    </row>
    <row r="8770" spans="1:6" x14ac:dyDescent="0.25">
      <c r="A8770" s="22">
        <v>43547</v>
      </c>
      <c r="B8770" s="7">
        <v>0.27</v>
      </c>
      <c r="C8770" t="s">
        <v>7228</v>
      </c>
      <c r="D8770" t="s">
        <v>7200</v>
      </c>
      <c r="E8770" t="s">
        <v>5574</v>
      </c>
      <c r="F8770" s="8">
        <v>92</v>
      </c>
    </row>
    <row r="8771" spans="1:6" x14ac:dyDescent="0.25">
      <c r="A8771" s="22">
        <v>43463</v>
      </c>
      <c r="B8771" s="7">
        <v>0.46</v>
      </c>
      <c r="C8771" t="s">
        <v>7228</v>
      </c>
      <c r="D8771" t="s">
        <v>9</v>
      </c>
      <c r="E8771" t="s">
        <v>6474</v>
      </c>
      <c r="F8771" s="8">
        <v>92</v>
      </c>
    </row>
    <row r="8772" spans="1:6" x14ac:dyDescent="0.25">
      <c r="A8772" s="22">
        <v>43436</v>
      </c>
      <c r="B8772" s="7">
        <v>0.01</v>
      </c>
      <c r="C8772" t="s">
        <v>7227</v>
      </c>
      <c r="D8772" t="s">
        <v>7201</v>
      </c>
      <c r="E8772" t="s">
        <v>6303</v>
      </c>
      <c r="F8772" s="8">
        <v>92</v>
      </c>
    </row>
    <row r="8773" spans="1:6" x14ac:dyDescent="0.25">
      <c r="A8773" s="22">
        <v>43449</v>
      </c>
      <c r="B8773" s="7">
        <v>0.43</v>
      </c>
      <c r="C8773" t="s">
        <v>7228</v>
      </c>
      <c r="D8773" t="s">
        <v>7201</v>
      </c>
      <c r="E8773" t="s">
        <v>7037</v>
      </c>
      <c r="F8773" s="8">
        <v>92</v>
      </c>
    </row>
    <row r="8774" spans="1:6" x14ac:dyDescent="0.25">
      <c r="A8774" s="22">
        <v>43442</v>
      </c>
      <c r="B8774" s="7">
        <v>0.31</v>
      </c>
      <c r="C8774" t="s">
        <v>7228</v>
      </c>
      <c r="D8774" t="s">
        <v>7203</v>
      </c>
      <c r="E8774" t="s">
        <v>5638</v>
      </c>
      <c r="F8774" s="8">
        <v>92</v>
      </c>
    </row>
    <row r="8775" spans="1:6" x14ac:dyDescent="0.25">
      <c r="A8775" s="22">
        <v>43492</v>
      </c>
      <c r="B8775" s="7">
        <v>0.84</v>
      </c>
      <c r="C8775" t="s">
        <v>7227</v>
      </c>
      <c r="D8775" t="s">
        <v>7200</v>
      </c>
      <c r="E8775" t="s">
        <v>39</v>
      </c>
      <c r="F8775" s="8">
        <v>92</v>
      </c>
    </row>
    <row r="8776" spans="1:6" x14ac:dyDescent="0.25">
      <c r="A8776" s="22">
        <v>43533</v>
      </c>
      <c r="B8776" s="7">
        <v>0.44</v>
      </c>
      <c r="C8776" t="s">
        <v>7228</v>
      </c>
      <c r="D8776" t="s">
        <v>7202</v>
      </c>
      <c r="E8776" t="s">
        <v>6585</v>
      </c>
      <c r="F8776" s="8">
        <v>92</v>
      </c>
    </row>
    <row r="8777" spans="1:6" x14ac:dyDescent="0.25">
      <c r="A8777" s="22">
        <v>43505</v>
      </c>
      <c r="B8777" s="7">
        <v>0.33</v>
      </c>
      <c r="C8777" t="s">
        <v>7228</v>
      </c>
      <c r="D8777" t="s">
        <v>9</v>
      </c>
      <c r="E8777" t="s">
        <v>6777</v>
      </c>
      <c r="F8777" s="8">
        <v>92</v>
      </c>
    </row>
    <row r="8778" spans="1:6" x14ac:dyDescent="0.25">
      <c r="A8778" s="22">
        <v>43442</v>
      </c>
      <c r="B8778" s="7">
        <v>0.12</v>
      </c>
      <c r="C8778" t="s">
        <v>7228</v>
      </c>
      <c r="D8778" t="s">
        <v>9</v>
      </c>
      <c r="E8778" t="s">
        <v>6853</v>
      </c>
      <c r="F8778" s="8">
        <v>92</v>
      </c>
    </row>
    <row r="8779" spans="1:6" x14ac:dyDescent="0.25">
      <c r="A8779" s="22">
        <v>43463</v>
      </c>
      <c r="B8779" s="7">
        <v>0.31</v>
      </c>
      <c r="C8779" t="s">
        <v>7228</v>
      </c>
      <c r="D8779" t="s">
        <v>7202</v>
      </c>
      <c r="E8779" t="s">
        <v>258</v>
      </c>
      <c r="F8779" s="8">
        <v>92</v>
      </c>
    </row>
    <row r="8780" spans="1:6" x14ac:dyDescent="0.25">
      <c r="A8780" s="22">
        <v>43541</v>
      </c>
      <c r="B8780" s="7">
        <v>0.95</v>
      </c>
      <c r="C8780" t="s">
        <v>7227</v>
      </c>
      <c r="D8780" t="s">
        <v>7201</v>
      </c>
      <c r="E8780" t="s">
        <v>5541</v>
      </c>
      <c r="F8780" s="8">
        <v>92</v>
      </c>
    </row>
    <row r="8781" spans="1:6" x14ac:dyDescent="0.25">
      <c r="A8781" s="22">
        <v>43442</v>
      </c>
      <c r="B8781" s="7">
        <v>0.31</v>
      </c>
      <c r="C8781" t="s">
        <v>7228</v>
      </c>
      <c r="D8781" t="s">
        <v>9</v>
      </c>
      <c r="E8781" t="s">
        <v>6759</v>
      </c>
      <c r="F8781" s="8">
        <v>92</v>
      </c>
    </row>
    <row r="8782" spans="1:6" x14ac:dyDescent="0.25">
      <c r="A8782" s="22">
        <v>43477</v>
      </c>
      <c r="B8782" s="7">
        <v>0.57999999999999996</v>
      </c>
      <c r="C8782" t="s">
        <v>7228</v>
      </c>
      <c r="D8782" t="s">
        <v>9</v>
      </c>
      <c r="E8782" t="s">
        <v>6869</v>
      </c>
      <c r="F8782" s="8">
        <v>92</v>
      </c>
    </row>
    <row r="8783" spans="1:6" x14ac:dyDescent="0.25">
      <c r="A8783" s="22">
        <v>43555</v>
      </c>
      <c r="B8783" s="7">
        <v>0.81</v>
      </c>
      <c r="C8783" t="s">
        <v>7227</v>
      </c>
      <c r="D8783" t="s">
        <v>7201</v>
      </c>
      <c r="E8783" t="s">
        <v>5352</v>
      </c>
      <c r="F8783" s="8">
        <v>92</v>
      </c>
    </row>
    <row r="8784" spans="1:6" x14ac:dyDescent="0.25">
      <c r="A8784" s="22">
        <v>43443</v>
      </c>
      <c r="B8784" s="7">
        <v>0.66</v>
      </c>
      <c r="C8784" t="s">
        <v>7227</v>
      </c>
      <c r="D8784" t="s">
        <v>9</v>
      </c>
      <c r="E8784" t="s">
        <v>6457</v>
      </c>
      <c r="F8784" s="8">
        <v>92</v>
      </c>
    </row>
    <row r="8785" spans="1:6" x14ac:dyDescent="0.25">
      <c r="A8785" s="22">
        <v>43421</v>
      </c>
      <c r="B8785" s="7">
        <v>0.73</v>
      </c>
      <c r="C8785" t="s">
        <v>7228</v>
      </c>
      <c r="D8785" t="s">
        <v>7201</v>
      </c>
      <c r="E8785" t="s">
        <v>6032</v>
      </c>
      <c r="F8785" s="8">
        <v>92</v>
      </c>
    </row>
    <row r="8786" spans="1:6" x14ac:dyDescent="0.25">
      <c r="A8786" s="22">
        <v>43492</v>
      </c>
      <c r="B8786" s="7">
        <v>0.86</v>
      </c>
      <c r="C8786" t="s">
        <v>7227</v>
      </c>
      <c r="D8786" t="s">
        <v>7202</v>
      </c>
      <c r="E8786" t="s">
        <v>6647</v>
      </c>
      <c r="F8786" s="8">
        <v>92</v>
      </c>
    </row>
    <row r="8787" spans="1:6" x14ac:dyDescent="0.25">
      <c r="A8787" s="22">
        <v>43499</v>
      </c>
      <c r="B8787" s="7">
        <v>0.25</v>
      </c>
      <c r="C8787" t="s">
        <v>7227</v>
      </c>
      <c r="D8787" t="s">
        <v>7200</v>
      </c>
      <c r="E8787" t="s">
        <v>6408</v>
      </c>
      <c r="F8787" s="8">
        <v>92</v>
      </c>
    </row>
    <row r="8788" spans="1:6" x14ac:dyDescent="0.25">
      <c r="A8788" s="22">
        <v>43491</v>
      </c>
      <c r="B8788" s="7">
        <v>0.99</v>
      </c>
      <c r="C8788" t="s">
        <v>7228</v>
      </c>
      <c r="D8788" t="s">
        <v>9</v>
      </c>
      <c r="E8788" t="s">
        <v>5728</v>
      </c>
      <c r="F8788" s="8">
        <v>92</v>
      </c>
    </row>
    <row r="8789" spans="1:6" x14ac:dyDescent="0.25">
      <c r="A8789" s="22">
        <v>43477</v>
      </c>
      <c r="B8789" s="7">
        <v>0.62</v>
      </c>
      <c r="C8789" t="s">
        <v>7228</v>
      </c>
      <c r="D8789" t="s">
        <v>9</v>
      </c>
      <c r="E8789" t="s">
        <v>5221</v>
      </c>
      <c r="F8789" s="8">
        <v>92</v>
      </c>
    </row>
    <row r="8790" spans="1:6" x14ac:dyDescent="0.25">
      <c r="A8790" s="22">
        <v>43527</v>
      </c>
      <c r="B8790" s="7">
        <v>0.03</v>
      </c>
      <c r="C8790" t="s">
        <v>7227</v>
      </c>
      <c r="D8790" t="s">
        <v>7201</v>
      </c>
      <c r="E8790" t="s">
        <v>96</v>
      </c>
      <c r="F8790" s="8">
        <v>92</v>
      </c>
    </row>
    <row r="8791" spans="1:6" x14ac:dyDescent="0.25">
      <c r="A8791" s="22">
        <v>43429</v>
      </c>
      <c r="B8791" s="7">
        <v>0.28000000000000003</v>
      </c>
      <c r="C8791" t="s">
        <v>7227</v>
      </c>
      <c r="D8791" t="s">
        <v>7200</v>
      </c>
      <c r="E8791" t="s">
        <v>5241</v>
      </c>
      <c r="F8791" s="8">
        <v>92</v>
      </c>
    </row>
    <row r="8792" spans="1:6" x14ac:dyDescent="0.25">
      <c r="A8792" s="22">
        <v>43484</v>
      </c>
      <c r="B8792" s="7">
        <v>0.63</v>
      </c>
      <c r="C8792" t="s">
        <v>7228</v>
      </c>
      <c r="D8792" t="s">
        <v>9</v>
      </c>
      <c r="E8792" t="s">
        <v>5159</v>
      </c>
      <c r="F8792" s="8">
        <v>92</v>
      </c>
    </row>
    <row r="8793" spans="1:6" x14ac:dyDescent="0.25">
      <c r="A8793" s="22">
        <v>43520</v>
      </c>
      <c r="B8793" s="7">
        <v>0.45</v>
      </c>
      <c r="C8793" t="s">
        <v>7227</v>
      </c>
      <c r="D8793" t="s">
        <v>7200</v>
      </c>
      <c r="E8793" t="s">
        <v>7068</v>
      </c>
      <c r="F8793" s="8">
        <v>92</v>
      </c>
    </row>
    <row r="8794" spans="1:6" x14ac:dyDescent="0.25">
      <c r="A8794" s="22">
        <v>43428</v>
      </c>
      <c r="B8794" s="7">
        <v>0.81</v>
      </c>
      <c r="C8794" t="s">
        <v>7228</v>
      </c>
      <c r="D8794" t="s">
        <v>7201</v>
      </c>
      <c r="E8794" t="s">
        <v>5264</v>
      </c>
      <c r="F8794" s="8">
        <v>92</v>
      </c>
    </row>
    <row r="8795" spans="1:6" x14ac:dyDescent="0.25">
      <c r="A8795" s="22">
        <v>43554</v>
      </c>
      <c r="B8795" s="7">
        <v>0.37</v>
      </c>
      <c r="C8795" t="s">
        <v>7228</v>
      </c>
      <c r="D8795" t="s">
        <v>9</v>
      </c>
      <c r="E8795" t="s">
        <v>7009</v>
      </c>
      <c r="F8795" s="8">
        <v>92</v>
      </c>
    </row>
    <row r="8796" spans="1:6" x14ac:dyDescent="0.25">
      <c r="A8796" s="22">
        <v>43436</v>
      </c>
      <c r="B8796" s="7">
        <v>0.16</v>
      </c>
      <c r="C8796" t="s">
        <v>7227</v>
      </c>
      <c r="D8796" t="s">
        <v>9</v>
      </c>
      <c r="E8796" t="s">
        <v>5260</v>
      </c>
      <c r="F8796" s="8">
        <v>92</v>
      </c>
    </row>
    <row r="8797" spans="1:6" x14ac:dyDescent="0.25">
      <c r="A8797" s="22">
        <v>43471</v>
      </c>
      <c r="B8797" s="7">
        <v>0.44</v>
      </c>
      <c r="C8797" t="s">
        <v>7227</v>
      </c>
      <c r="D8797" t="s">
        <v>9</v>
      </c>
      <c r="E8797" t="s">
        <v>6713</v>
      </c>
      <c r="F8797" s="8">
        <v>92</v>
      </c>
    </row>
    <row r="8798" spans="1:6" x14ac:dyDescent="0.25">
      <c r="A8798" s="22">
        <v>43484</v>
      </c>
      <c r="B8798" s="7">
        <v>0.6</v>
      </c>
      <c r="C8798" t="s">
        <v>7228</v>
      </c>
      <c r="D8798" t="s">
        <v>9</v>
      </c>
      <c r="E8798" t="s">
        <v>6147</v>
      </c>
      <c r="F8798" s="8">
        <v>92</v>
      </c>
    </row>
    <row r="8799" spans="1:6" x14ac:dyDescent="0.25">
      <c r="A8799" s="22">
        <v>43520</v>
      </c>
      <c r="B8799" s="7">
        <v>0.43</v>
      </c>
      <c r="C8799" t="s">
        <v>7227</v>
      </c>
      <c r="D8799" t="s">
        <v>7200</v>
      </c>
      <c r="E8799" t="s">
        <v>6079</v>
      </c>
      <c r="F8799" s="8">
        <v>92</v>
      </c>
    </row>
    <row r="8800" spans="1:6" x14ac:dyDescent="0.25">
      <c r="A8800" s="22">
        <v>43435</v>
      </c>
      <c r="B8800" s="7">
        <v>0.51</v>
      </c>
      <c r="C8800" t="s">
        <v>7228</v>
      </c>
      <c r="D8800" t="s">
        <v>7201</v>
      </c>
      <c r="E8800" t="s">
        <v>5757</v>
      </c>
      <c r="F8800" s="8">
        <v>92</v>
      </c>
    </row>
    <row r="8801" spans="1:6" x14ac:dyDescent="0.25">
      <c r="A8801" s="22">
        <v>43527</v>
      </c>
      <c r="B8801" s="7">
        <v>0.85</v>
      </c>
      <c r="C8801" t="s">
        <v>7227</v>
      </c>
      <c r="D8801" t="s">
        <v>9</v>
      </c>
      <c r="E8801" t="s">
        <v>5522</v>
      </c>
      <c r="F8801" s="8">
        <v>92</v>
      </c>
    </row>
    <row r="8802" spans="1:6" x14ac:dyDescent="0.25">
      <c r="A8802" s="22">
        <v>43505</v>
      </c>
      <c r="B8802" s="7">
        <v>0.47</v>
      </c>
      <c r="C8802" t="s">
        <v>7228</v>
      </c>
      <c r="D8802" t="s">
        <v>7203</v>
      </c>
      <c r="E8802" t="s">
        <v>6161</v>
      </c>
      <c r="F8802" s="8">
        <v>92</v>
      </c>
    </row>
    <row r="8803" spans="1:6" x14ac:dyDescent="0.25">
      <c r="A8803" s="22">
        <v>43442</v>
      </c>
      <c r="B8803" s="7">
        <v>0.66</v>
      </c>
      <c r="C8803" t="s">
        <v>7228</v>
      </c>
      <c r="D8803" t="s">
        <v>7200</v>
      </c>
      <c r="E8803" t="s">
        <v>6206</v>
      </c>
      <c r="F8803" s="8">
        <v>92</v>
      </c>
    </row>
    <row r="8804" spans="1:6" x14ac:dyDescent="0.25">
      <c r="A8804" s="22">
        <v>43428</v>
      </c>
      <c r="B8804" s="7">
        <v>0.46</v>
      </c>
      <c r="C8804" t="s">
        <v>7228</v>
      </c>
      <c r="D8804" t="s">
        <v>7203</v>
      </c>
      <c r="E8804" t="s">
        <v>5390</v>
      </c>
      <c r="F8804" s="8">
        <v>92</v>
      </c>
    </row>
    <row r="8805" spans="1:6" x14ac:dyDescent="0.25">
      <c r="A8805" s="22">
        <v>43498</v>
      </c>
      <c r="B8805" s="7">
        <v>0.09</v>
      </c>
      <c r="C8805" t="s">
        <v>7228</v>
      </c>
      <c r="D8805" t="s">
        <v>7200</v>
      </c>
      <c r="E8805" t="s">
        <v>6608</v>
      </c>
      <c r="F8805" s="8">
        <v>92</v>
      </c>
    </row>
    <row r="8806" spans="1:6" x14ac:dyDescent="0.25">
      <c r="A8806" s="22">
        <v>43554</v>
      </c>
      <c r="B8806" s="7">
        <v>0.8</v>
      </c>
      <c r="C8806" t="s">
        <v>7228</v>
      </c>
      <c r="D8806" t="s">
        <v>7200</v>
      </c>
      <c r="E8806" t="s">
        <v>6060</v>
      </c>
      <c r="F8806" s="8">
        <v>92</v>
      </c>
    </row>
    <row r="8807" spans="1:6" x14ac:dyDescent="0.25">
      <c r="A8807" s="22">
        <v>43478</v>
      </c>
      <c r="B8807" s="7">
        <v>0.67</v>
      </c>
      <c r="C8807" t="s">
        <v>7227</v>
      </c>
      <c r="D8807" t="s">
        <v>7201</v>
      </c>
      <c r="E8807" t="s">
        <v>5871</v>
      </c>
      <c r="F8807" s="8">
        <v>92</v>
      </c>
    </row>
    <row r="8808" spans="1:6" x14ac:dyDescent="0.25">
      <c r="A8808" s="22">
        <v>43520</v>
      </c>
      <c r="B8808" s="7">
        <v>0.59</v>
      </c>
      <c r="C8808" t="s">
        <v>7227</v>
      </c>
      <c r="D8808" t="s">
        <v>9</v>
      </c>
      <c r="E8808" t="s">
        <v>5170</v>
      </c>
      <c r="F8808" s="8">
        <v>92</v>
      </c>
    </row>
    <row r="8809" spans="1:6" x14ac:dyDescent="0.25">
      <c r="A8809" s="22">
        <v>43449</v>
      </c>
      <c r="B8809" s="7">
        <v>0.65</v>
      </c>
      <c r="C8809" t="s">
        <v>7228</v>
      </c>
      <c r="D8809" t="s">
        <v>7201</v>
      </c>
      <c r="E8809" t="s">
        <v>4999</v>
      </c>
      <c r="F8809" s="8">
        <v>92</v>
      </c>
    </row>
    <row r="8810" spans="1:6" x14ac:dyDescent="0.25">
      <c r="A8810" s="22">
        <v>43540</v>
      </c>
      <c r="B8810" s="7">
        <v>0.09</v>
      </c>
      <c r="C8810" t="s">
        <v>7228</v>
      </c>
      <c r="D8810" t="s">
        <v>7201</v>
      </c>
      <c r="E8810" t="s">
        <v>2365</v>
      </c>
      <c r="F8810" s="8">
        <v>92</v>
      </c>
    </row>
    <row r="8811" spans="1:6" x14ac:dyDescent="0.25">
      <c r="A8811" s="22">
        <v>43421</v>
      </c>
      <c r="B8811" s="7">
        <v>0.38</v>
      </c>
      <c r="C8811" t="s">
        <v>7228</v>
      </c>
      <c r="D8811" t="s">
        <v>9</v>
      </c>
      <c r="E8811" t="s">
        <v>6967</v>
      </c>
      <c r="F8811" s="8">
        <v>92</v>
      </c>
    </row>
    <row r="8812" spans="1:6" x14ac:dyDescent="0.25">
      <c r="A8812" s="22">
        <v>43442</v>
      </c>
      <c r="B8812" s="7">
        <v>0.91</v>
      </c>
      <c r="C8812" t="s">
        <v>7228</v>
      </c>
      <c r="D8812" t="s">
        <v>7201</v>
      </c>
      <c r="E8812" t="s">
        <v>5509</v>
      </c>
      <c r="F8812" s="8">
        <v>92</v>
      </c>
    </row>
    <row r="8813" spans="1:6" x14ac:dyDescent="0.25">
      <c r="A8813" s="22">
        <v>43512</v>
      </c>
      <c r="B8813" s="7">
        <v>0.49</v>
      </c>
      <c r="C8813" t="s">
        <v>7228</v>
      </c>
      <c r="D8813" t="s">
        <v>7200</v>
      </c>
      <c r="E8813" t="s">
        <v>3879</v>
      </c>
      <c r="F8813" s="8">
        <v>92</v>
      </c>
    </row>
    <row r="8814" spans="1:6" x14ac:dyDescent="0.25">
      <c r="A8814" s="22">
        <v>43477</v>
      </c>
      <c r="B8814" s="7">
        <v>0.67</v>
      </c>
      <c r="C8814" t="s">
        <v>7228</v>
      </c>
      <c r="D8814" t="s">
        <v>9</v>
      </c>
      <c r="E8814" t="s">
        <v>3855</v>
      </c>
      <c r="F8814" s="8">
        <v>92</v>
      </c>
    </row>
    <row r="8815" spans="1:6" x14ac:dyDescent="0.25">
      <c r="A8815" s="22">
        <v>43449</v>
      </c>
      <c r="B8815" s="7">
        <v>0.1</v>
      </c>
      <c r="C8815" t="s">
        <v>7228</v>
      </c>
      <c r="D8815" t="s">
        <v>7201</v>
      </c>
      <c r="E8815" t="s">
        <v>5079</v>
      </c>
      <c r="F8815" s="8">
        <v>92</v>
      </c>
    </row>
    <row r="8816" spans="1:6" x14ac:dyDescent="0.25">
      <c r="A8816" s="22">
        <v>43505</v>
      </c>
      <c r="B8816" s="7">
        <v>0.14000000000000001</v>
      </c>
      <c r="C8816" t="s">
        <v>7228</v>
      </c>
      <c r="D8816" t="s">
        <v>7202</v>
      </c>
      <c r="E8816" t="s">
        <v>5820</v>
      </c>
      <c r="F8816" s="8">
        <v>92</v>
      </c>
    </row>
    <row r="8817" spans="1:6" x14ac:dyDescent="0.25">
      <c r="A8817" s="22">
        <v>43520</v>
      </c>
      <c r="B8817" s="7">
        <v>0.18</v>
      </c>
      <c r="C8817" t="s">
        <v>7227</v>
      </c>
      <c r="D8817" t="s">
        <v>7201</v>
      </c>
      <c r="E8817" t="s">
        <v>6250</v>
      </c>
      <c r="F8817" s="8">
        <v>92</v>
      </c>
    </row>
    <row r="8818" spans="1:6" x14ac:dyDescent="0.25">
      <c r="A8818" s="22">
        <v>43478</v>
      </c>
      <c r="B8818" s="7">
        <v>0.95</v>
      </c>
      <c r="C8818" t="s">
        <v>7227</v>
      </c>
      <c r="D8818" t="s">
        <v>9</v>
      </c>
      <c r="E8818" t="s">
        <v>5234</v>
      </c>
      <c r="F8818" s="8">
        <v>92</v>
      </c>
    </row>
    <row r="8819" spans="1:6" x14ac:dyDescent="0.25">
      <c r="A8819" s="22">
        <v>43470</v>
      </c>
      <c r="B8819" s="7">
        <v>0.73</v>
      </c>
      <c r="C8819" t="s">
        <v>7228</v>
      </c>
      <c r="D8819" t="s">
        <v>9</v>
      </c>
      <c r="E8819" t="s">
        <v>5789</v>
      </c>
      <c r="F8819" s="8">
        <v>92</v>
      </c>
    </row>
    <row r="8820" spans="1:6" x14ac:dyDescent="0.25">
      <c r="A8820" s="22">
        <v>43485</v>
      </c>
      <c r="B8820" s="7">
        <v>0.34</v>
      </c>
      <c r="C8820" t="s">
        <v>7227</v>
      </c>
      <c r="D8820" t="s">
        <v>7201</v>
      </c>
      <c r="E8820" t="s">
        <v>5816</v>
      </c>
      <c r="F8820" s="8">
        <v>92</v>
      </c>
    </row>
    <row r="8821" spans="1:6" x14ac:dyDescent="0.25">
      <c r="A8821" s="22">
        <v>43506</v>
      </c>
      <c r="B8821" s="7">
        <v>0.45</v>
      </c>
      <c r="C8821" t="s">
        <v>7227</v>
      </c>
      <c r="D8821" t="s">
        <v>9</v>
      </c>
      <c r="E8821" t="s">
        <v>5054</v>
      </c>
      <c r="F8821" s="8">
        <v>92</v>
      </c>
    </row>
    <row r="8822" spans="1:6" x14ac:dyDescent="0.25">
      <c r="A8822" s="22">
        <v>43442</v>
      </c>
      <c r="B8822" s="7">
        <v>0.03</v>
      </c>
      <c r="C8822" t="s">
        <v>7228</v>
      </c>
      <c r="D8822" t="s">
        <v>9</v>
      </c>
      <c r="E8822" t="s">
        <v>6306</v>
      </c>
      <c r="F8822" s="8">
        <v>92</v>
      </c>
    </row>
    <row r="8823" spans="1:6" x14ac:dyDescent="0.25">
      <c r="A8823" s="22">
        <v>43443</v>
      </c>
      <c r="B8823" s="7">
        <v>0.97</v>
      </c>
      <c r="C8823" t="s">
        <v>7227</v>
      </c>
      <c r="D8823" t="s">
        <v>9</v>
      </c>
      <c r="E8823" t="s">
        <v>47</v>
      </c>
      <c r="F8823" s="8">
        <v>92</v>
      </c>
    </row>
    <row r="8824" spans="1:6" x14ac:dyDescent="0.25">
      <c r="A8824" s="22">
        <v>43442</v>
      </c>
      <c r="B8824" s="7">
        <v>0.52</v>
      </c>
      <c r="C8824" t="s">
        <v>7228</v>
      </c>
      <c r="D8824" t="s">
        <v>7201</v>
      </c>
      <c r="E8824" t="s">
        <v>5152</v>
      </c>
      <c r="F8824" s="8">
        <v>92</v>
      </c>
    </row>
    <row r="8825" spans="1:6" x14ac:dyDescent="0.25">
      <c r="A8825" s="22">
        <v>43422</v>
      </c>
      <c r="B8825" s="7">
        <v>0.48</v>
      </c>
      <c r="C8825" t="s">
        <v>7227</v>
      </c>
      <c r="D8825" t="s">
        <v>7201</v>
      </c>
      <c r="E8825" t="s">
        <v>6772</v>
      </c>
      <c r="F8825" s="8">
        <v>92</v>
      </c>
    </row>
    <row r="8826" spans="1:6" x14ac:dyDescent="0.25">
      <c r="A8826" s="22">
        <v>43484</v>
      </c>
      <c r="B8826" s="7">
        <v>0.08</v>
      </c>
      <c r="C8826" t="s">
        <v>7228</v>
      </c>
      <c r="D8826" t="s">
        <v>7201</v>
      </c>
      <c r="E8826" t="s">
        <v>6243</v>
      </c>
      <c r="F8826" s="8">
        <v>92</v>
      </c>
    </row>
    <row r="8827" spans="1:6" x14ac:dyDescent="0.25">
      <c r="A8827" s="22">
        <v>43484</v>
      </c>
      <c r="B8827" s="7">
        <v>0.77</v>
      </c>
      <c r="C8827" t="s">
        <v>7228</v>
      </c>
      <c r="D8827" t="s">
        <v>9</v>
      </c>
      <c r="E8827" t="s">
        <v>5751</v>
      </c>
      <c r="F8827" s="8">
        <v>92</v>
      </c>
    </row>
    <row r="8828" spans="1:6" x14ac:dyDescent="0.25">
      <c r="A8828" s="22">
        <v>43470</v>
      </c>
      <c r="B8828" s="7">
        <v>0.12</v>
      </c>
      <c r="C8828" t="s">
        <v>7228</v>
      </c>
      <c r="D8828" t="s">
        <v>9</v>
      </c>
      <c r="E8828" t="s">
        <v>7016</v>
      </c>
      <c r="F8828" s="8">
        <v>92</v>
      </c>
    </row>
    <row r="8829" spans="1:6" x14ac:dyDescent="0.25">
      <c r="A8829" s="22">
        <v>43547</v>
      </c>
      <c r="B8829" s="7">
        <v>0.15</v>
      </c>
      <c r="C8829" t="s">
        <v>7228</v>
      </c>
      <c r="D8829" t="s">
        <v>7203</v>
      </c>
      <c r="E8829" t="s">
        <v>261</v>
      </c>
      <c r="F8829" s="8">
        <v>92</v>
      </c>
    </row>
    <row r="8830" spans="1:6" x14ac:dyDescent="0.25">
      <c r="A8830" s="22">
        <v>43505</v>
      </c>
      <c r="B8830" s="7">
        <v>0.15</v>
      </c>
      <c r="C8830" t="s">
        <v>7228</v>
      </c>
      <c r="D8830" t="s">
        <v>7201</v>
      </c>
      <c r="E8830" t="s">
        <v>1879</v>
      </c>
      <c r="F8830" s="8">
        <v>92</v>
      </c>
    </row>
    <row r="8831" spans="1:6" x14ac:dyDescent="0.25">
      <c r="A8831" s="22">
        <v>43485</v>
      </c>
      <c r="B8831" s="7">
        <v>0.87</v>
      </c>
      <c r="C8831" t="s">
        <v>7227</v>
      </c>
      <c r="D8831" t="s">
        <v>7201</v>
      </c>
      <c r="E8831" t="s">
        <v>6799</v>
      </c>
      <c r="F8831" s="8">
        <v>92</v>
      </c>
    </row>
    <row r="8832" spans="1:6" x14ac:dyDescent="0.25">
      <c r="A8832" s="22">
        <v>43499</v>
      </c>
      <c r="B8832" s="7">
        <v>0.52</v>
      </c>
      <c r="C8832" t="s">
        <v>7227</v>
      </c>
      <c r="D8832" t="s">
        <v>7201</v>
      </c>
      <c r="E8832" t="s">
        <v>4479</v>
      </c>
      <c r="F8832" s="8">
        <v>92</v>
      </c>
    </row>
    <row r="8833" spans="1:6" x14ac:dyDescent="0.25">
      <c r="A8833" s="22">
        <v>43505</v>
      </c>
      <c r="B8833" s="7">
        <v>0.85</v>
      </c>
      <c r="C8833" t="s">
        <v>7228</v>
      </c>
      <c r="D8833" t="s">
        <v>7200</v>
      </c>
      <c r="E8833" t="s">
        <v>5413</v>
      </c>
      <c r="F8833" s="8">
        <v>92</v>
      </c>
    </row>
    <row r="8834" spans="1:6" x14ac:dyDescent="0.25">
      <c r="A8834" s="22">
        <v>43485</v>
      </c>
      <c r="B8834" s="7">
        <v>0.55000000000000004</v>
      </c>
      <c r="C8834" t="s">
        <v>7227</v>
      </c>
      <c r="D8834" t="s">
        <v>9</v>
      </c>
      <c r="E8834" t="s">
        <v>6664</v>
      </c>
      <c r="F8834" s="8">
        <v>92</v>
      </c>
    </row>
    <row r="8835" spans="1:6" x14ac:dyDescent="0.25">
      <c r="A8835" s="22">
        <v>43435</v>
      </c>
      <c r="B8835" s="7">
        <v>0.32</v>
      </c>
      <c r="C8835" t="s">
        <v>7228</v>
      </c>
      <c r="D8835" t="s">
        <v>7203</v>
      </c>
      <c r="E8835" t="s">
        <v>5634</v>
      </c>
      <c r="F8835" s="8">
        <v>92</v>
      </c>
    </row>
    <row r="8836" spans="1:6" x14ac:dyDescent="0.25">
      <c r="A8836" s="22">
        <v>43456</v>
      </c>
      <c r="B8836" s="7">
        <v>0.8</v>
      </c>
      <c r="C8836" t="s">
        <v>7228</v>
      </c>
      <c r="D8836" t="s">
        <v>7200</v>
      </c>
      <c r="E8836" t="s">
        <v>2584</v>
      </c>
      <c r="F8836" s="8">
        <v>92</v>
      </c>
    </row>
    <row r="8837" spans="1:6" x14ac:dyDescent="0.25">
      <c r="A8837" s="22">
        <v>43478</v>
      </c>
      <c r="B8837" s="7">
        <v>0.97</v>
      </c>
      <c r="C8837" t="s">
        <v>7227</v>
      </c>
      <c r="D8837" t="s">
        <v>7203</v>
      </c>
      <c r="E8837" t="s">
        <v>5455</v>
      </c>
      <c r="F8837" s="8">
        <v>92</v>
      </c>
    </row>
    <row r="8838" spans="1:6" x14ac:dyDescent="0.25">
      <c r="A8838" s="22">
        <v>43470</v>
      </c>
      <c r="B8838" s="7">
        <v>0.84</v>
      </c>
      <c r="C8838" t="s">
        <v>7228</v>
      </c>
      <c r="D8838" t="s">
        <v>7200</v>
      </c>
      <c r="E8838" t="s">
        <v>5634</v>
      </c>
      <c r="F8838" s="8">
        <v>92</v>
      </c>
    </row>
    <row r="8839" spans="1:6" x14ac:dyDescent="0.25">
      <c r="A8839" s="22">
        <v>43499</v>
      </c>
      <c r="B8839" s="7">
        <v>0.59</v>
      </c>
      <c r="C8839" t="s">
        <v>7227</v>
      </c>
      <c r="D8839" t="s">
        <v>7201</v>
      </c>
      <c r="E8839" t="s">
        <v>5547</v>
      </c>
      <c r="F8839" s="8">
        <v>92</v>
      </c>
    </row>
    <row r="8840" spans="1:6" x14ac:dyDescent="0.25">
      <c r="A8840" s="22">
        <v>43470</v>
      </c>
      <c r="B8840" s="7">
        <v>0.03</v>
      </c>
      <c r="C8840" t="s">
        <v>7228</v>
      </c>
      <c r="D8840" t="s">
        <v>7203</v>
      </c>
      <c r="E8840" t="s">
        <v>5042</v>
      </c>
      <c r="F8840" s="8">
        <v>92</v>
      </c>
    </row>
    <row r="8841" spans="1:6" x14ac:dyDescent="0.25">
      <c r="A8841" s="22">
        <v>43457</v>
      </c>
      <c r="B8841" s="7">
        <v>0.59</v>
      </c>
      <c r="C8841" t="s">
        <v>7227</v>
      </c>
      <c r="D8841" t="s">
        <v>9</v>
      </c>
      <c r="E8841" t="s">
        <v>1388</v>
      </c>
      <c r="F8841" s="8">
        <v>92</v>
      </c>
    </row>
    <row r="8842" spans="1:6" x14ac:dyDescent="0.25">
      <c r="A8842" s="22">
        <v>43428</v>
      </c>
      <c r="B8842" s="7">
        <v>0.14000000000000001</v>
      </c>
      <c r="C8842" t="s">
        <v>7228</v>
      </c>
      <c r="D8842" t="s">
        <v>9</v>
      </c>
      <c r="E8842" t="s">
        <v>5543</v>
      </c>
      <c r="F8842" s="8">
        <v>92</v>
      </c>
    </row>
    <row r="8843" spans="1:6" x14ac:dyDescent="0.25">
      <c r="A8843" s="22">
        <v>43547</v>
      </c>
      <c r="B8843" s="7">
        <v>0.08</v>
      </c>
      <c r="C8843" t="s">
        <v>7228</v>
      </c>
      <c r="D8843" t="s">
        <v>7202</v>
      </c>
      <c r="E8843" t="s">
        <v>4286</v>
      </c>
      <c r="F8843" s="8">
        <v>92</v>
      </c>
    </row>
    <row r="8844" spans="1:6" x14ac:dyDescent="0.25">
      <c r="A8844" s="22">
        <v>43526</v>
      </c>
      <c r="B8844" s="7">
        <v>0.9</v>
      </c>
      <c r="C8844" t="s">
        <v>7228</v>
      </c>
      <c r="D8844" t="s">
        <v>7201</v>
      </c>
      <c r="E8844" t="s">
        <v>6757</v>
      </c>
      <c r="F8844" s="8">
        <v>92</v>
      </c>
    </row>
    <row r="8845" spans="1:6" x14ac:dyDescent="0.25">
      <c r="A8845" s="22">
        <v>43548</v>
      </c>
      <c r="B8845" s="7">
        <v>0.65</v>
      </c>
      <c r="C8845" t="s">
        <v>7227</v>
      </c>
      <c r="D8845" t="s">
        <v>7201</v>
      </c>
      <c r="E8845" t="s">
        <v>6362</v>
      </c>
      <c r="F8845" s="8">
        <v>92</v>
      </c>
    </row>
    <row r="8846" spans="1:6" x14ac:dyDescent="0.25">
      <c r="A8846" s="22">
        <v>43429</v>
      </c>
      <c r="B8846" s="7">
        <v>0.56999999999999995</v>
      </c>
      <c r="C8846" t="s">
        <v>7227</v>
      </c>
      <c r="D8846" t="s">
        <v>7202</v>
      </c>
      <c r="E8846" t="s">
        <v>6861</v>
      </c>
      <c r="F8846" s="8">
        <v>92</v>
      </c>
    </row>
    <row r="8847" spans="1:6" x14ac:dyDescent="0.25">
      <c r="A8847" s="22">
        <v>43485</v>
      </c>
      <c r="B8847" s="7">
        <v>0.28999999999999998</v>
      </c>
      <c r="C8847" t="s">
        <v>7227</v>
      </c>
      <c r="D8847" t="s">
        <v>7203</v>
      </c>
      <c r="E8847" t="s">
        <v>3198</v>
      </c>
      <c r="F8847" s="8">
        <v>92</v>
      </c>
    </row>
    <row r="8848" spans="1:6" x14ac:dyDescent="0.25">
      <c r="A8848" s="22">
        <v>43498</v>
      </c>
      <c r="B8848" s="7">
        <v>0.41</v>
      </c>
      <c r="C8848" t="s">
        <v>7228</v>
      </c>
      <c r="D8848" t="s">
        <v>9</v>
      </c>
      <c r="E8848" t="s">
        <v>5557</v>
      </c>
      <c r="F8848" s="8">
        <v>92</v>
      </c>
    </row>
    <row r="8849" spans="1:6" x14ac:dyDescent="0.25">
      <c r="A8849" s="22">
        <v>43436</v>
      </c>
      <c r="B8849" s="7">
        <v>0.45</v>
      </c>
      <c r="C8849" t="s">
        <v>7227</v>
      </c>
      <c r="D8849" t="s">
        <v>7202</v>
      </c>
      <c r="E8849" t="s">
        <v>5289</v>
      </c>
      <c r="F8849" s="8">
        <v>92</v>
      </c>
    </row>
    <row r="8850" spans="1:6" x14ac:dyDescent="0.25">
      <c r="A8850" s="22">
        <v>43449</v>
      </c>
      <c r="B8850" s="7">
        <v>0.57999999999999996</v>
      </c>
      <c r="C8850" t="s">
        <v>7228</v>
      </c>
      <c r="D8850" t="s">
        <v>7202</v>
      </c>
      <c r="E8850" t="s">
        <v>5794</v>
      </c>
      <c r="F8850" s="8">
        <v>92</v>
      </c>
    </row>
    <row r="8851" spans="1:6" x14ac:dyDescent="0.25">
      <c r="A8851" s="22">
        <v>43513</v>
      </c>
      <c r="B8851" s="7">
        <v>0.16</v>
      </c>
      <c r="C8851" t="s">
        <v>7227</v>
      </c>
      <c r="D8851" t="s">
        <v>7201</v>
      </c>
      <c r="E8851" t="s">
        <v>5601</v>
      </c>
      <c r="F8851" s="8">
        <v>92</v>
      </c>
    </row>
    <row r="8852" spans="1:6" x14ac:dyDescent="0.25">
      <c r="A8852" s="22">
        <v>43421</v>
      </c>
      <c r="B8852" s="7">
        <v>0.09</v>
      </c>
      <c r="C8852" t="s">
        <v>7228</v>
      </c>
      <c r="D8852" t="s">
        <v>7201</v>
      </c>
      <c r="E8852" t="s">
        <v>5551</v>
      </c>
      <c r="F8852" s="8">
        <v>92</v>
      </c>
    </row>
    <row r="8853" spans="1:6" x14ac:dyDescent="0.25">
      <c r="A8853" s="22">
        <v>43519</v>
      </c>
      <c r="B8853" s="7">
        <v>0.5</v>
      </c>
      <c r="C8853" t="s">
        <v>7228</v>
      </c>
      <c r="D8853" t="s">
        <v>9</v>
      </c>
      <c r="E8853" t="s">
        <v>6322</v>
      </c>
      <c r="F8853" s="8">
        <v>92</v>
      </c>
    </row>
    <row r="8854" spans="1:6" x14ac:dyDescent="0.25">
      <c r="A8854" s="22">
        <v>43436</v>
      </c>
      <c r="B8854" s="7">
        <v>0.76</v>
      </c>
      <c r="C8854" t="s">
        <v>7227</v>
      </c>
      <c r="D8854" t="s">
        <v>7200</v>
      </c>
      <c r="E8854" t="s">
        <v>6243</v>
      </c>
      <c r="F8854" s="8">
        <v>92</v>
      </c>
    </row>
    <row r="8855" spans="1:6" x14ac:dyDescent="0.25">
      <c r="A8855" s="22">
        <v>43471</v>
      </c>
      <c r="B8855" s="7">
        <v>0.7</v>
      </c>
      <c r="C8855" t="s">
        <v>7227</v>
      </c>
      <c r="D8855" t="s">
        <v>7201</v>
      </c>
      <c r="E8855" t="s">
        <v>5855</v>
      </c>
      <c r="F8855" s="8">
        <v>92</v>
      </c>
    </row>
    <row r="8856" spans="1:6" x14ac:dyDescent="0.25">
      <c r="A8856" s="22">
        <v>43443</v>
      </c>
      <c r="B8856" s="7">
        <v>0.9</v>
      </c>
      <c r="C8856" t="s">
        <v>7227</v>
      </c>
      <c r="D8856" t="s">
        <v>7201</v>
      </c>
      <c r="E8856" t="s">
        <v>6224</v>
      </c>
      <c r="F8856" s="8">
        <v>92</v>
      </c>
    </row>
    <row r="8857" spans="1:6" x14ac:dyDescent="0.25">
      <c r="A8857" s="22">
        <v>43526</v>
      </c>
      <c r="B8857" s="7">
        <v>0.56999999999999995</v>
      </c>
      <c r="C8857" t="s">
        <v>7228</v>
      </c>
      <c r="D8857" t="s">
        <v>7200</v>
      </c>
      <c r="E8857" t="s">
        <v>858</v>
      </c>
      <c r="F8857" s="8">
        <v>92</v>
      </c>
    </row>
    <row r="8858" spans="1:6" x14ac:dyDescent="0.25">
      <c r="A8858" s="22">
        <v>43505</v>
      </c>
      <c r="B8858" s="7">
        <v>0.89</v>
      </c>
      <c r="C8858" t="s">
        <v>7228</v>
      </c>
      <c r="D8858" t="s">
        <v>9</v>
      </c>
      <c r="E8858" t="s">
        <v>5832</v>
      </c>
      <c r="F8858" s="8">
        <v>92</v>
      </c>
    </row>
    <row r="8859" spans="1:6" x14ac:dyDescent="0.25">
      <c r="A8859" s="22">
        <v>43492</v>
      </c>
      <c r="B8859" s="7">
        <v>0.17</v>
      </c>
      <c r="C8859" t="s">
        <v>7227</v>
      </c>
      <c r="D8859" t="s">
        <v>7201</v>
      </c>
      <c r="E8859" t="s">
        <v>6031</v>
      </c>
      <c r="F8859" s="8">
        <v>92</v>
      </c>
    </row>
    <row r="8860" spans="1:6" x14ac:dyDescent="0.25">
      <c r="A8860" s="22">
        <v>43428</v>
      </c>
      <c r="B8860" s="7">
        <v>0.92</v>
      </c>
      <c r="C8860" t="s">
        <v>7228</v>
      </c>
      <c r="D8860" t="s">
        <v>9</v>
      </c>
      <c r="E8860" t="s">
        <v>2196</v>
      </c>
      <c r="F8860" s="8">
        <v>92</v>
      </c>
    </row>
    <row r="8861" spans="1:6" x14ac:dyDescent="0.25">
      <c r="A8861" s="22">
        <v>43541</v>
      </c>
      <c r="B8861" s="7">
        <v>0.63</v>
      </c>
      <c r="C8861" t="s">
        <v>7227</v>
      </c>
      <c r="D8861" t="s">
        <v>9</v>
      </c>
      <c r="E8861" t="s">
        <v>1936</v>
      </c>
      <c r="F8861" s="8">
        <v>92</v>
      </c>
    </row>
    <row r="8862" spans="1:6" x14ac:dyDescent="0.25">
      <c r="A8862" s="22">
        <v>43554</v>
      </c>
      <c r="B8862" s="7">
        <v>0.42</v>
      </c>
      <c r="C8862" t="s">
        <v>7228</v>
      </c>
      <c r="D8862" t="s">
        <v>9</v>
      </c>
      <c r="E8862" t="s">
        <v>5124</v>
      </c>
      <c r="F8862" s="8">
        <v>92</v>
      </c>
    </row>
    <row r="8863" spans="1:6" x14ac:dyDescent="0.25">
      <c r="A8863" s="22">
        <v>43540</v>
      </c>
      <c r="B8863" s="7">
        <v>0.62</v>
      </c>
      <c r="C8863" t="s">
        <v>7228</v>
      </c>
      <c r="D8863" t="s">
        <v>7203</v>
      </c>
      <c r="E8863" t="s">
        <v>5381</v>
      </c>
      <c r="F8863" s="8">
        <v>92</v>
      </c>
    </row>
    <row r="8864" spans="1:6" x14ac:dyDescent="0.25">
      <c r="A8864" s="22">
        <v>43513</v>
      </c>
      <c r="B8864" s="7">
        <v>0.65</v>
      </c>
      <c r="C8864" t="s">
        <v>7227</v>
      </c>
      <c r="D8864" t="s">
        <v>7200</v>
      </c>
      <c r="E8864" t="s">
        <v>6408</v>
      </c>
      <c r="F8864" s="8">
        <v>92</v>
      </c>
    </row>
    <row r="8865" spans="1:6" x14ac:dyDescent="0.25">
      <c r="A8865" s="22">
        <v>43548</v>
      </c>
      <c r="B8865" s="7">
        <v>0.15</v>
      </c>
      <c r="C8865" t="s">
        <v>7227</v>
      </c>
      <c r="D8865" t="s">
        <v>9</v>
      </c>
      <c r="E8865" t="s">
        <v>5775</v>
      </c>
      <c r="F8865" s="8">
        <v>92</v>
      </c>
    </row>
    <row r="8866" spans="1:6" x14ac:dyDescent="0.25">
      <c r="A8866" s="22">
        <v>43464</v>
      </c>
      <c r="B8866" s="7">
        <v>0.81</v>
      </c>
      <c r="C8866" t="s">
        <v>7227</v>
      </c>
      <c r="D8866" t="s">
        <v>7201</v>
      </c>
      <c r="E8866" t="s">
        <v>4696</v>
      </c>
      <c r="F8866" s="8">
        <v>92</v>
      </c>
    </row>
    <row r="8867" spans="1:6" x14ac:dyDescent="0.25">
      <c r="A8867" s="22">
        <v>43436</v>
      </c>
      <c r="B8867" s="7">
        <v>0.05</v>
      </c>
      <c r="C8867" t="s">
        <v>7227</v>
      </c>
      <c r="D8867" t="s">
        <v>9</v>
      </c>
      <c r="E8867" t="s">
        <v>5572</v>
      </c>
      <c r="F8867" s="8">
        <v>92</v>
      </c>
    </row>
    <row r="8868" spans="1:6" x14ac:dyDescent="0.25">
      <c r="A8868" s="22">
        <v>43541</v>
      </c>
      <c r="B8868" s="7">
        <v>0.24</v>
      </c>
      <c r="C8868" t="s">
        <v>7227</v>
      </c>
      <c r="D8868" t="s">
        <v>7201</v>
      </c>
      <c r="E8868" t="s">
        <v>2000</v>
      </c>
      <c r="F8868" s="8">
        <v>92</v>
      </c>
    </row>
    <row r="8869" spans="1:6" x14ac:dyDescent="0.25">
      <c r="A8869" s="22">
        <v>43450</v>
      </c>
      <c r="B8869" s="7">
        <v>0.45</v>
      </c>
      <c r="C8869" t="s">
        <v>7227</v>
      </c>
      <c r="D8869" t="s">
        <v>7202</v>
      </c>
      <c r="E8869" t="s">
        <v>6925</v>
      </c>
      <c r="F8869" s="8">
        <v>92</v>
      </c>
    </row>
    <row r="8870" spans="1:6" x14ac:dyDescent="0.25">
      <c r="A8870" s="22">
        <v>43512</v>
      </c>
      <c r="B8870" s="7">
        <v>0.43</v>
      </c>
      <c r="C8870" t="s">
        <v>7228</v>
      </c>
      <c r="D8870" t="s">
        <v>9</v>
      </c>
      <c r="E8870" t="s">
        <v>6242</v>
      </c>
      <c r="F8870" s="8">
        <v>92</v>
      </c>
    </row>
    <row r="8871" spans="1:6" x14ac:dyDescent="0.25">
      <c r="A8871" s="22">
        <v>43442</v>
      </c>
      <c r="B8871" s="7">
        <v>0.01</v>
      </c>
      <c r="C8871" t="s">
        <v>7228</v>
      </c>
      <c r="D8871" t="s">
        <v>7203</v>
      </c>
      <c r="E8871" t="s">
        <v>5404</v>
      </c>
      <c r="F8871" s="8">
        <v>92</v>
      </c>
    </row>
    <row r="8872" spans="1:6" x14ac:dyDescent="0.25">
      <c r="A8872" s="22">
        <v>43428</v>
      </c>
      <c r="B8872" s="7">
        <v>0.12</v>
      </c>
      <c r="C8872" t="s">
        <v>7228</v>
      </c>
      <c r="D8872" t="s">
        <v>7200</v>
      </c>
      <c r="E8872" t="s">
        <v>7167</v>
      </c>
      <c r="F8872" s="8">
        <v>92</v>
      </c>
    </row>
    <row r="8873" spans="1:6" x14ac:dyDescent="0.25">
      <c r="A8873" s="22">
        <v>43478</v>
      </c>
      <c r="B8873" s="7">
        <v>0.41</v>
      </c>
      <c r="C8873" t="s">
        <v>7227</v>
      </c>
      <c r="D8873" t="s">
        <v>9</v>
      </c>
      <c r="E8873" t="s">
        <v>5670</v>
      </c>
      <c r="F8873" s="8">
        <v>92</v>
      </c>
    </row>
    <row r="8874" spans="1:6" x14ac:dyDescent="0.25">
      <c r="A8874" s="22">
        <v>43533</v>
      </c>
      <c r="B8874" s="7">
        <v>0.17</v>
      </c>
      <c r="C8874" t="s">
        <v>7228</v>
      </c>
      <c r="D8874" t="s">
        <v>7201</v>
      </c>
      <c r="E8874" t="s">
        <v>3788</v>
      </c>
      <c r="F8874" s="8">
        <v>92</v>
      </c>
    </row>
    <row r="8875" spans="1:6" x14ac:dyDescent="0.25">
      <c r="A8875" s="22">
        <v>43436</v>
      </c>
      <c r="B8875" s="7">
        <v>0.93</v>
      </c>
      <c r="C8875" t="s">
        <v>7227</v>
      </c>
      <c r="D8875" t="s">
        <v>7201</v>
      </c>
      <c r="E8875" t="s">
        <v>6077</v>
      </c>
      <c r="F8875" s="8">
        <v>92</v>
      </c>
    </row>
    <row r="8876" spans="1:6" x14ac:dyDescent="0.25">
      <c r="A8876" s="22">
        <v>43540</v>
      </c>
      <c r="B8876" s="7">
        <v>0.91</v>
      </c>
      <c r="C8876" t="s">
        <v>7228</v>
      </c>
      <c r="D8876" t="s">
        <v>7201</v>
      </c>
      <c r="E8876" t="s">
        <v>6367</v>
      </c>
      <c r="F8876" s="8">
        <v>92</v>
      </c>
    </row>
    <row r="8877" spans="1:6" x14ac:dyDescent="0.25">
      <c r="A8877" s="22">
        <v>43548</v>
      </c>
      <c r="B8877" s="7">
        <v>0.05</v>
      </c>
      <c r="C8877" t="s">
        <v>7227</v>
      </c>
      <c r="D8877" t="s">
        <v>9</v>
      </c>
      <c r="E8877" t="s">
        <v>6246</v>
      </c>
      <c r="F8877" s="8">
        <v>92</v>
      </c>
    </row>
    <row r="8878" spans="1:6" x14ac:dyDescent="0.25">
      <c r="A8878" s="22">
        <v>43506</v>
      </c>
      <c r="B8878" s="7">
        <v>0.93</v>
      </c>
      <c r="C8878" t="s">
        <v>7227</v>
      </c>
      <c r="D8878" t="s">
        <v>9</v>
      </c>
      <c r="E8878" t="s">
        <v>5154</v>
      </c>
      <c r="F8878" s="8">
        <v>92</v>
      </c>
    </row>
    <row r="8879" spans="1:6" x14ac:dyDescent="0.25">
      <c r="A8879" s="22">
        <v>43505</v>
      </c>
      <c r="B8879" s="7">
        <v>0.79</v>
      </c>
      <c r="C8879" t="s">
        <v>7228</v>
      </c>
      <c r="D8879" t="s">
        <v>9</v>
      </c>
      <c r="E8879" t="s">
        <v>5334</v>
      </c>
      <c r="F8879" s="8">
        <v>92</v>
      </c>
    </row>
    <row r="8880" spans="1:6" x14ac:dyDescent="0.25">
      <c r="A8880" s="22">
        <v>43526</v>
      </c>
      <c r="B8880" s="7">
        <v>0.87</v>
      </c>
      <c r="C8880" t="s">
        <v>7228</v>
      </c>
      <c r="D8880" t="s">
        <v>7203</v>
      </c>
      <c r="E8880" t="s">
        <v>6442</v>
      </c>
      <c r="F8880" s="8">
        <v>92</v>
      </c>
    </row>
    <row r="8881" spans="1:6" x14ac:dyDescent="0.25">
      <c r="A8881" s="22">
        <v>43470</v>
      </c>
      <c r="B8881" s="7">
        <v>0.73</v>
      </c>
      <c r="C8881" t="s">
        <v>7228</v>
      </c>
      <c r="D8881" t="s">
        <v>9</v>
      </c>
      <c r="E8881" t="s">
        <v>5391</v>
      </c>
      <c r="F8881" s="8">
        <v>92</v>
      </c>
    </row>
    <row r="8882" spans="1:6" x14ac:dyDescent="0.25">
      <c r="A8882" s="22">
        <v>43499</v>
      </c>
      <c r="B8882" s="7">
        <v>0.4</v>
      </c>
      <c r="C8882" t="s">
        <v>7227</v>
      </c>
      <c r="D8882" t="s">
        <v>9</v>
      </c>
      <c r="E8882" t="s">
        <v>5879</v>
      </c>
      <c r="F8882" s="8">
        <v>92</v>
      </c>
    </row>
    <row r="8883" spans="1:6" x14ac:dyDescent="0.25">
      <c r="A8883" s="22">
        <v>43547</v>
      </c>
      <c r="B8883" s="7">
        <v>0.95</v>
      </c>
      <c r="C8883" t="s">
        <v>7228</v>
      </c>
      <c r="D8883" t="s">
        <v>9</v>
      </c>
      <c r="E8883" t="s">
        <v>132</v>
      </c>
      <c r="F8883" s="8">
        <v>92</v>
      </c>
    </row>
    <row r="8884" spans="1:6" x14ac:dyDescent="0.25">
      <c r="A8884" s="22">
        <v>43457</v>
      </c>
      <c r="B8884" s="7">
        <v>0.74</v>
      </c>
      <c r="C8884" t="s">
        <v>7227</v>
      </c>
      <c r="D8884" t="s">
        <v>9</v>
      </c>
      <c r="E8884" t="s">
        <v>7109</v>
      </c>
      <c r="F8884" s="8">
        <v>92</v>
      </c>
    </row>
    <row r="8885" spans="1:6" x14ac:dyDescent="0.25">
      <c r="A8885" s="22">
        <v>43485</v>
      </c>
      <c r="B8885" s="7">
        <v>0.17</v>
      </c>
      <c r="C8885" t="s">
        <v>7227</v>
      </c>
      <c r="D8885" t="s">
        <v>7202</v>
      </c>
      <c r="E8885" t="s">
        <v>6089</v>
      </c>
      <c r="F8885" s="8">
        <v>92</v>
      </c>
    </row>
    <row r="8886" spans="1:6" x14ac:dyDescent="0.25">
      <c r="A8886" s="22">
        <v>43505</v>
      </c>
      <c r="B8886" s="7">
        <v>0.85</v>
      </c>
      <c r="C8886" t="s">
        <v>7228</v>
      </c>
      <c r="D8886" t="s">
        <v>7200</v>
      </c>
      <c r="E8886" t="s">
        <v>6189</v>
      </c>
      <c r="F8886" s="8">
        <v>92</v>
      </c>
    </row>
    <row r="8887" spans="1:6" x14ac:dyDescent="0.25">
      <c r="A8887" s="22">
        <v>43464</v>
      </c>
      <c r="B8887" s="7">
        <v>0.57999999999999996</v>
      </c>
      <c r="C8887" t="s">
        <v>7227</v>
      </c>
      <c r="D8887" t="s">
        <v>7202</v>
      </c>
      <c r="E8887" t="s">
        <v>3400</v>
      </c>
      <c r="F8887" s="8">
        <v>92</v>
      </c>
    </row>
    <row r="8888" spans="1:6" x14ac:dyDescent="0.25">
      <c r="A8888" s="22">
        <v>43484</v>
      </c>
      <c r="B8888" s="7">
        <v>0.12</v>
      </c>
      <c r="C8888" t="s">
        <v>7228</v>
      </c>
      <c r="D8888" t="s">
        <v>7202</v>
      </c>
      <c r="E8888" t="s">
        <v>5136</v>
      </c>
      <c r="F8888" s="8">
        <v>92</v>
      </c>
    </row>
    <row r="8889" spans="1:6" x14ac:dyDescent="0.25">
      <c r="A8889" s="22">
        <v>43421</v>
      </c>
      <c r="B8889" s="7">
        <v>0.93</v>
      </c>
      <c r="C8889" t="s">
        <v>7228</v>
      </c>
      <c r="D8889" t="s">
        <v>9</v>
      </c>
      <c r="E8889" t="s">
        <v>6953</v>
      </c>
      <c r="F8889" s="8">
        <v>92</v>
      </c>
    </row>
    <row r="8890" spans="1:6" x14ac:dyDescent="0.25">
      <c r="A8890" s="22">
        <v>43527</v>
      </c>
      <c r="B8890" s="7">
        <v>0.66</v>
      </c>
      <c r="C8890" t="s">
        <v>7227</v>
      </c>
      <c r="D8890" t="s">
        <v>9</v>
      </c>
      <c r="E8890" t="s">
        <v>5869</v>
      </c>
      <c r="F8890" s="8">
        <v>92</v>
      </c>
    </row>
    <row r="8891" spans="1:6" x14ac:dyDescent="0.25">
      <c r="A8891" s="22">
        <v>43498</v>
      </c>
      <c r="B8891" s="7">
        <v>0.59</v>
      </c>
      <c r="C8891" t="s">
        <v>7228</v>
      </c>
      <c r="D8891" t="s">
        <v>7201</v>
      </c>
      <c r="E8891" t="s">
        <v>5344</v>
      </c>
      <c r="F8891" s="8">
        <v>92</v>
      </c>
    </row>
    <row r="8892" spans="1:6" x14ac:dyDescent="0.25">
      <c r="A8892" s="22">
        <v>43547</v>
      </c>
      <c r="B8892" s="7">
        <v>0.85</v>
      </c>
      <c r="C8892" t="s">
        <v>7228</v>
      </c>
      <c r="D8892" t="s">
        <v>7200</v>
      </c>
      <c r="E8892" t="s">
        <v>5976</v>
      </c>
      <c r="F8892" s="8">
        <v>92</v>
      </c>
    </row>
    <row r="8893" spans="1:6" x14ac:dyDescent="0.25">
      <c r="A8893" s="22">
        <v>43498</v>
      </c>
      <c r="B8893" s="7">
        <v>0.23</v>
      </c>
      <c r="C8893" t="s">
        <v>7228</v>
      </c>
      <c r="D8893" t="s">
        <v>9</v>
      </c>
      <c r="E8893" t="s">
        <v>5754</v>
      </c>
      <c r="F8893" s="8">
        <v>92</v>
      </c>
    </row>
    <row r="8894" spans="1:6" x14ac:dyDescent="0.25">
      <c r="A8894" s="22">
        <v>43554</v>
      </c>
      <c r="B8894" s="7">
        <v>0.33</v>
      </c>
      <c r="C8894" t="s">
        <v>7228</v>
      </c>
      <c r="D8894" t="s">
        <v>9</v>
      </c>
      <c r="E8894" t="s">
        <v>2942</v>
      </c>
      <c r="F8894" s="8">
        <v>92</v>
      </c>
    </row>
    <row r="8895" spans="1:6" x14ac:dyDescent="0.25">
      <c r="A8895" s="22">
        <v>43499</v>
      </c>
      <c r="B8895" s="7">
        <v>0.66</v>
      </c>
      <c r="C8895" t="s">
        <v>7227</v>
      </c>
      <c r="D8895" t="s">
        <v>9</v>
      </c>
      <c r="E8895" t="s">
        <v>6076</v>
      </c>
      <c r="F8895" s="8">
        <v>92</v>
      </c>
    </row>
    <row r="8896" spans="1:6" x14ac:dyDescent="0.25">
      <c r="A8896" s="22">
        <v>43464</v>
      </c>
      <c r="B8896" s="7">
        <v>0.24</v>
      </c>
      <c r="C8896" t="s">
        <v>7227</v>
      </c>
      <c r="D8896" t="s">
        <v>7200</v>
      </c>
      <c r="E8896" t="s">
        <v>6821</v>
      </c>
      <c r="F8896" s="8">
        <v>92</v>
      </c>
    </row>
    <row r="8897" spans="1:6" x14ac:dyDescent="0.25">
      <c r="A8897" s="22">
        <v>43477</v>
      </c>
      <c r="B8897" s="7">
        <v>0.57999999999999996</v>
      </c>
      <c r="C8897" t="s">
        <v>7228</v>
      </c>
      <c r="D8897" t="s">
        <v>9</v>
      </c>
      <c r="E8897" t="s">
        <v>824</v>
      </c>
      <c r="F8897" s="8">
        <v>92</v>
      </c>
    </row>
    <row r="8898" spans="1:6" x14ac:dyDescent="0.25">
      <c r="A8898" s="22">
        <v>43492</v>
      </c>
      <c r="B8898" s="7">
        <v>0.25</v>
      </c>
      <c r="C8898" t="s">
        <v>7227</v>
      </c>
      <c r="D8898" t="s">
        <v>7201</v>
      </c>
      <c r="E8898" t="s">
        <v>6601</v>
      </c>
      <c r="F8898" s="8">
        <v>92</v>
      </c>
    </row>
    <row r="8899" spans="1:6" x14ac:dyDescent="0.25">
      <c r="A8899" s="22">
        <v>43533</v>
      </c>
      <c r="B8899" s="7">
        <v>0.61</v>
      </c>
      <c r="C8899" t="s">
        <v>7228</v>
      </c>
      <c r="D8899" t="s">
        <v>7201</v>
      </c>
      <c r="E8899" t="s">
        <v>6006</v>
      </c>
      <c r="F8899" s="8">
        <v>92</v>
      </c>
    </row>
    <row r="8900" spans="1:6" x14ac:dyDescent="0.25">
      <c r="A8900" s="22">
        <v>43485</v>
      </c>
      <c r="B8900" s="7">
        <v>0.54</v>
      </c>
      <c r="C8900" t="s">
        <v>7227</v>
      </c>
      <c r="D8900" t="s">
        <v>9</v>
      </c>
      <c r="E8900" t="s">
        <v>7109</v>
      </c>
      <c r="F8900" s="8">
        <v>92</v>
      </c>
    </row>
    <row r="8901" spans="1:6" x14ac:dyDescent="0.25">
      <c r="A8901" s="22">
        <v>43485</v>
      </c>
      <c r="B8901" s="7">
        <v>0.85</v>
      </c>
      <c r="C8901" t="s">
        <v>7227</v>
      </c>
      <c r="D8901" t="s">
        <v>7201</v>
      </c>
      <c r="E8901" t="s">
        <v>6099</v>
      </c>
      <c r="F8901" s="8">
        <v>92</v>
      </c>
    </row>
    <row r="8902" spans="1:6" x14ac:dyDescent="0.25">
      <c r="A8902" s="22">
        <v>43491</v>
      </c>
      <c r="B8902" s="7">
        <v>0.01</v>
      </c>
      <c r="C8902" t="s">
        <v>7228</v>
      </c>
      <c r="D8902" t="s">
        <v>9</v>
      </c>
      <c r="E8902" t="s">
        <v>3184</v>
      </c>
      <c r="F8902" s="8">
        <v>92</v>
      </c>
    </row>
    <row r="8903" spans="1:6" x14ac:dyDescent="0.25">
      <c r="A8903" s="22">
        <v>43547</v>
      </c>
      <c r="B8903" s="7">
        <v>0.28999999999999998</v>
      </c>
      <c r="C8903" t="s">
        <v>7228</v>
      </c>
      <c r="D8903" t="s">
        <v>7200</v>
      </c>
      <c r="E8903" t="s">
        <v>7046</v>
      </c>
      <c r="F8903" s="8">
        <v>92</v>
      </c>
    </row>
    <row r="8904" spans="1:6" x14ac:dyDescent="0.25">
      <c r="A8904" s="22">
        <v>43498</v>
      </c>
      <c r="B8904" s="7">
        <v>0.49</v>
      </c>
      <c r="C8904" t="s">
        <v>7228</v>
      </c>
      <c r="D8904" t="s">
        <v>7201</v>
      </c>
      <c r="E8904" t="s">
        <v>5069</v>
      </c>
      <c r="F8904" s="8">
        <v>92</v>
      </c>
    </row>
    <row r="8905" spans="1:6" x14ac:dyDescent="0.25">
      <c r="A8905" s="22">
        <v>43428</v>
      </c>
      <c r="B8905" s="7">
        <v>0.94</v>
      </c>
      <c r="C8905" t="s">
        <v>7228</v>
      </c>
      <c r="D8905" t="s">
        <v>9</v>
      </c>
      <c r="E8905" t="s">
        <v>6133</v>
      </c>
      <c r="F8905" s="8">
        <v>92</v>
      </c>
    </row>
    <row r="8906" spans="1:6" x14ac:dyDescent="0.25">
      <c r="A8906" s="22">
        <v>43555</v>
      </c>
      <c r="B8906" s="7">
        <v>0.18</v>
      </c>
      <c r="C8906" t="s">
        <v>7227</v>
      </c>
      <c r="D8906" t="s">
        <v>9</v>
      </c>
      <c r="E8906" t="s">
        <v>5282</v>
      </c>
      <c r="F8906" s="8">
        <v>92</v>
      </c>
    </row>
    <row r="8907" spans="1:6" x14ac:dyDescent="0.25">
      <c r="A8907" s="22">
        <v>43449</v>
      </c>
      <c r="B8907" s="7">
        <v>0.96</v>
      </c>
      <c r="C8907" t="s">
        <v>7228</v>
      </c>
      <c r="D8907" t="s">
        <v>7201</v>
      </c>
      <c r="E8907" t="s">
        <v>5396</v>
      </c>
      <c r="F8907" s="8">
        <v>92</v>
      </c>
    </row>
    <row r="8908" spans="1:6" x14ac:dyDescent="0.25">
      <c r="A8908" s="22">
        <v>43533</v>
      </c>
      <c r="B8908" s="7">
        <v>0.55000000000000004</v>
      </c>
      <c r="C8908" t="s">
        <v>7228</v>
      </c>
      <c r="D8908" t="s">
        <v>9</v>
      </c>
      <c r="E8908" t="s">
        <v>7111</v>
      </c>
      <c r="F8908" s="8">
        <v>92</v>
      </c>
    </row>
    <row r="8909" spans="1:6" x14ac:dyDescent="0.25">
      <c r="A8909" s="22">
        <v>43526</v>
      </c>
      <c r="B8909" s="7">
        <v>0.36</v>
      </c>
      <c r="C8909" t="s">
        <v>7228</v>
      </c>
      <c r="D8909" t="s">
        <v>7203</v>
      </c>
      <c r="E8909" t="s">
        <v>6423</v>
      </c>
      <c r="F8909" s="8">
        <v>92</v>
      </c>
    </row>
    <row r="8910" spans="1:6" x14ac:dyDescent="0.25">
      <c r="A8910" s="22">
        <v>43512</v>
      </c>
      <c r="B8910" s="7">
        <v>0.01</v>
      </c>
      <c r="C8910" t="s">
        <v>7228</v>
      </c>
      <c r="D8910" t="s">
        <v>9</v>
      </c>
      <c r="E8910" t="s">
        <v>6010</v>
      </c>
      <c r="F8910" s="8">
        <v>92</v>
      </c>
    </row>
    <row r="8911" spans="1:6" x14ac:dyDescent="0.25">
      <c r="A8911" s="22">
        <v>43442</v>
      </c>
      <c r="B8911" s="7">
        <v>0.84</v>
      </c>
      <c r="C8911" t="s">
        <v>7228</v>
      </c>
      <c r="D8911" t="s">
        <v>7202</v>
      </c>
      <c r="E8911" t="s">
        <v>6798</v>
      </c>
      <c r="F8911" s="8">
        <v>92</v>
      </c>
    </row>
    <row r="8912" spans="1:6" x14ac:dyDescent="0.25">
      <c r="A8912" s="22">
        <v>43547</v>
      </c>
      <c r="B8912" s="7">
        <v>0.94</v>
      </c>
      <c r="C8912" t="s">
        <v>7228</v>
      </c>
      <c r="D8912" t="s">
        <v>9</v>
      </c>
      <c r="E8912" t="s">
        <v>5038</v>
      </c>
      <c r="F8912" s="8">
        <v>92</v>
      </c>
    </row>
    <row r="8913" spans="1:6" x14ac:dyDescent="0.25">
      <c r="A8913" s="22">
        <v>43422</v>
      </c>
      <c r="B8913" s="7">
        <v>0.98</v>
      </c>
      <c r="C8913" t="s">
        <v>7227</v>
      </c>
      <c r="D8913" t="s">
        <v>7201</v>
      </c>
      <c r="E8913" t="s">
        <v>5419</v>
      </c>
      <c r="F8913" s="8">
        <v>92</v>
      </c>
    </row>
    <row r="8914" spans="1:6" x14ac:dyDescent="0.25">
      <c r="A8914" s="22">
        <v>43492</v>
      </c>
      <c r="B8914" s="7">
        <v>0.59</v>
      </c>
      <c r="C8914" t="s">
        <v>7227</v>
      </c>
      <c r="D8914" t="s">
        <v>9</v>
      </c>
      <c r="E8914" t="s">
        <v>6579</v>
      </c>
      <c r="F8914" s="8">
        <v>92</v>
      </c>
    </row>
    <row r="8915" spans="1:6" x14ac:dyDescent="0.25">
      <c r="A8915" s="22">
        <v>43443</v>
      </c>
      <c r="B8915" s="7">
        <v>0.52</v>
      </c>
      <c r="C8915" t="s">
        <v>7227</v>
      </c>
      <c r="D8915" t="s">
        <v>7200</v>
      </c>
      <c r="E8915" t="s">
        <v>6610</v>
      </c>
      <c r="F8915" s="8">
        <v>92</v>
      </c>
    </row>
    <row r="8916" spans="1:6" x14ac:dyDescent="0.25">
      <c r="A8916" s="22">
        <v>43506</v>
      </c>
      <c r="B8916" s="7">
        <v>0.83</v>
      </c>
      <c r="C8916" t="s">
        <v>7227</v>
      </c>
      <c r="D8916" t="s">
        <v>7203</v>
      </c>
      <c r="E8916" t="s">
        <v>6518</v>
      </c>
      <c r="F8916" s="8">
        <v>92</v>
      </c>
    </row>
    <row r="8917" spans="1:6" x14ac:dyDescent="0.25">
      <c r="A8917" s="22">
        <v>43443</v>
      </c>
      <c r="B8917" s="7">
        <v>0.08</v>
      </c>
      <c r="C8917" t="s">
        <v>7227</v>
      </c>
      <c r="D8917" t="s">
        <v>7200</v>
      </c>
      <c r="E8917" t="s">
        <v>5371</v>
      </c>
      <c r="F8917" s="8">
        <v>92</v>
      </c>
    </row>
    <row r="8918" spans="1:6" x14ac:dyDescent="0.25">
      <c r="A8918" s="22">
        <v>43492</v>
      </c>
      <c r="B8918" s="7">
        <v>0.76</v>
      </c>
      <c r="C8918" t="s">
        <v>7227</v>
      </c>
      <c r="D8918" t="s">
        <v>9</v>
      </c>
      <c r="E8918" t="s">
        <v>5116</v>
      </c>
      <c r="F8918" s="8">
        <v>92</v>
      </c>
    </row>
    <row r="8919" spans="1:6" x14ac:dyDescent="0.25">
      <c r="A8919" s="22">
        <v>43485</v>
      </c>
      <c r="B8919" s="7">
        <v>0.48</v>
      </c>
      <c r="C8919" t="s">
        <v>7227</v>
      </c>
      <c r="D8919" t="s">
        <v>7200</v>
      </c>
      <c r="E8919" t="s">
        <v>5765</v>
      </c>
      <c r="F8919" s="8">
        <v>92</v>
      </c>
    </row>
    <row r="8920" spans="1:6" x14ac:dyDescent="0.25">
      <c r="A8920" s="22">
        <v>43463</v>
      </c>
      <c r="B8920" s="7">
        <v>0.83</v>
      </c>
      <c r="C8920" t="s">
        <v>7228</v>
      </c>
      <c r="D8920" t="s">
        <v>7201</v>
      </c>
      <c r="E8920" t="s">
        <v>4702</v>
      </c>
      <c r="F8920" s="8">
        <v>92</v>
      </c>
    </row>
    <row r="8921" spans="1:6" x14ac:dyDescent="0.25">
      <c r="A8921" s="22">
        <v>43534</v>
      </c>
      <c r="B8921" s="7">
        <v>0.27</v>
      </c>
      <c r="C8921" t="s">
        <v>7227</v>
      </c>
      <c r="D8921" t="s">
        <v>7201</v>
      </c>
      <c r="E8921" t="s">
        <v>6886</v>
      </c>
      <c r="F8921" s="8">
        <v>92</v>
      </c>
    </row>
    <row r="8922" spans="1:6" x14ac:dyDescent="0.25">
      <c r="A8922" s="22">
        <v>43505</v>
      </c>
      <c r="B8922" s="7">
        <v>0.92</v>
      </c>
      <c r="C8922" t="s">
        <v>7228</v>
      </c>
      <c r="D8922" t="s">
        <v>7201</v>
      </c>
      <c r="E8922" t="s">
        <v>6053</v>
      </c>
      <c r="F8922" s="8">
        <v>92</v>
      </c>
    </row>
    <row r="8923" spans="1:6" x14ac:dyDescent="0.25">
      <c r="A8923" s="22">
        <v>43541</v>
      </c>
      <c r="B8923" s="7">
        <v>0.25</v>
      </c>
      <c r="C8923" t="s">
        <v>7227</v>
      </c>
      <c r="D8923" t="s">
        <v>7201</v>
      </c>
      <c r="E8923" t="s">
        <v>6028</v>
      </c>
      <c r="F8923" s="8">
        <v>92</v>
      </c>
    </row>
    <row r="8924" spans="1:6" x14ac:dyDescent="0.25">
      <c r="A8924" s="22">
        <v>43449</v>
      </c>
      <c r="B8924" s="7">
        <v>0.9</v>
      </c>
      <c r="C8924" t="s">
        <v>7228</v>
      </c>
      <c r="D8924" t="s">
        <v>7200</v>
      </c>
      <c r="E8924" t="s">
        <v>5731</v>
      </c>
      <c r="F8924" s="8">
        <v>92</v>
      </c>
    </row>
    <row r="8925" spans="1:6" x14ac:dyDescent="0.25">
      <c r="A8925" s="22">
        <v>43422</v>
      </c>
      <c r="B8925" s="7">
        <v>0.7</v>
      </c>
      <c r="C8925" t="s">
        <v>7227</v>
      </c>
      <c r="D8925" t="s">
        <v>9</v>
      </c>
      <c r="E8925" t="s">
        <v>5391</v>
      </c>
      <c r="F8925" s="8">
        <v>92</v>
      </c>
    </row>
    <row r="8926" spans="1:6" x14ac:dyDescent="0.25">
      <c r="A8926" s="22">
        <v>43492</v>
      </c>
      <c r="B8926" s="7">
        <v>0.81</v>
      </c>
      <c r="C8926" t="s">
        <v>7227</v>
      </c>
      <c r="D8926" t="s">
        <v>7201</v>
      </c>
      <c r="E8926" t="s">
        <v>5102</v>
      </c>
      <c r="F8926" s="8">
        <v>92</v>
      </c>
    </row>
    <row r="8927" spans="1:6" x14ac:dyDescent="0.25">
      <c r="A8927" s="22">
        <v>43526</v>
      </c>
      <c r="B8927" s="7">
        <v>0.81</v>
      </c>
      <c r="C8927" t="s">
        <v>7228</v>
      </c>
      <c r="D8927" t="s">
        <v>7200</v>
      </c>
      <c r="E8927" t="s">
        <v>4427</v>
      </c>
      <c r="F8927" s="8">
        <v>92</v>
      </c>
    </row>
    <row r="8928" spans="1:6" x14ac:dyDescent="0.25">
      <c r="A8928" s="22">
        <v>43520</v>
      </c>
      <c r="B8928" s="7">
        <v>0.13</v>
      </c>
      <c r="C8928" t="s">
        <v>7227</v>
      </c>
      <c r="D8928" t="s">
        <v>9</v>
      </c>
      <c r="E8928" t="s">
        <v>6579</v>
      </c>
      <c r="F8928" s="8">
        <v>92</v>
      </c>
    </row>
    <row r="8929" spans="1:6" x14ac:dyDescent="0.25">
      <c r="A8929" s="22">
        <v>43505</v>
      </c>
      <c r="B8929" s="7">
        <v>0.2</v>
      </c>
      <c r="C8929" t="s">
        <v>7228</v>
      </c>
      <c r="D8929" t="s">
        <v>9</v>
      </c>
      <c r="E8929" t="s">
        <v>6160</v>
      </c>
      <c r="F8929" s="8">
        <v>92</v>
      </c>
    </row>
    <row r="8930" spans="1:6" x14ac:dyDescent="0.25">
      <c r="A8930" s="22">
        <v>43450</v>
      </c>
      <c r="B8930" s="7">
        <v>0.45</v>
      </c>
      <c r="C8930" t="s">
        <v>7227</v>
      </c>
      <c r="D8930" t="s">
        <v>9</v>
      </c>
      <c r="E8930" t="s">
        <v>5613</v>
      </c>
      <c r="F8930" s="8">
        <v>92</v>
      </c>
    </row>
    <row r="8931" spans="1:6" x14ac:dyDescent="0.25">
      <c r="A8931" s="22">
        <v>43491</v>
      </c>
      <c r="B8931" s="7">
        <v>0.98</v>
      </c>
      <c r="C8931" t="s">
        <v>7228</v>
      </c>
      <c r="D8931" t="s">
        <v>7200</v>
      </c>
      <c r="E8931" t="s">
        <v>2164</v>
      </c>
      <c r="F8931" s="8">
        <v>92</v>
      </c>
    </row>
    <row r="8932" spans="1:6" x14ac:dyDescent="0.25">
      <c r="A8932" s="22">
        <v>43499</v>
      </c>
      <c r="B8932" s="7">
        <v>0.68</v>
      </c>
      <c r="C8932" t="s">
        <v>7227</v>
      </c>
      <c r="D8932" t="s">
        <v>7200</v>
      </c>
      <c r="E8932" t="s">
        <v>5070</v>
      </c>
      <c r="F8932" s="8">
        <v>92</v>
      </c>
    </row>
    <row r="8933" spans="1:6" x14ac:dyDescent="0.25">
      <c r="A8933" s="22">
        <v>43457</v>
      </c>
      <c r="B8933" s="7">
        <v>0.73</v>
      </c>
      <c r="C8933" t="s">
        <v>7227</v>
      </c>
      <c r="D8933" t="s">
        <v>7203</v>
      </c>
      <c r="E8933" t="s">
        <v>6471</v>
      </c>
      <c r="F8933" s="8">
        <v>92</v>
      </c>
    </row>
    <row r="8934" spans="1:6" x14ac:dyDescent="0.25">
      <c r="A8934" s="22">
        <v>43477</v>
      </c>
      <c r="B8934" s="7">
        <v>0.89</v>
      </c>
      <c r="C8934" t="s">
        <v>7228</v>
      </c>
      <c r="D8934" t="s">
        <v>7202</v>
      </c>
      <c r="E8934" t="s">
        <v>744</v>
      </c>
      <c r="F8934" s="8">
        <v>92</v>
      </c>
    </row>
    <row r="8935" spans="1:6" x14ac:dyDescent="0.25">
      <c r="A8935" s="22">
        <v>43485</v>
      </c>
      <c r="B8935" s="7">
        <v>0.86</v>
      </c>
      <c r="C8935" t="s">
        <v>7227</v>
      </c>
      <c r="D8935" t="s">
        <v>7200</v>
      </c>
      <c r="E8935" t="s">
        <v>7008</v>
      </c>
      <c r="F8935" s="8">
        <v>92</v>
      </c>
    </row>
    <row r="8936" spans="1:6" x14ac:dyDescent="0.25">
      <c r="A8936" s="22">
        <v>43464</v>
      </c>
      <c r="B8936" s="7">
        <v>0.82</v>
      </c>
      <c r="C8936" t="s">
        <v>7227</v>
      </c>
      <c r="D8936" t="s">
        <v>9</v>
      </c>
      <c r="E8936" t="s">
        <v>5536</v>
      </c>
      <c r="F8936" s="8">
        <v>92</v>
      </c>
    </row>
    <row r="8937" spans="1:6" x14ac:dyDescent="0.25">
      <c r="A8937" s="22">
        <v>43443</v>
      </c>
      <c r="B8937" s="7">
        <v>0.81</v>
      </c>
      <c r="C8937" t="s">
        <v>7227</v>
      </c>
      <c r="D8937" t="s">
        <v>9</v>
      </c>
      <c r="E8937" t="s">
        <v>7097</v>
      </c>
      <c r="F8937" s="8">
        <v>92</v>
      </c>
    </row>
    <row r="8938" spans="1:6" x14ac:dyDescent="0.25">
      <c r="A8938" s="22">
        <v>43477</v>
      </c>
      <c r="B8938" s="7">
        <v>0.53</v>
      </c>
      <c r="C8938" t="s">
        <v>7228</v>
      </c>
      <c r="D8938" t="s">
        <v>7201</v>
      </c>
      <c r="E8938" t="s">
        <v>5883</v>
      </c>
      <c r="F8938" s="8">
        <v>92</v>
      </c>
    </row>
    <row r="8939" spans="1:6" x14ac:dyDescent="0.25">
      <c r="A8939" s="22">
        <v>43534</v>
      </c>
      <c r="B8939" s="7">
        <v>0.82</v>
      </c>
      <c r="C8939" t="s">
        <v>7227</v>
      </c>
      <c r="D8939" t="s">
        <v>9</v>
      </c>
      <c r="E8939" t="s">
        <v>5857</v>
      </c>
      <c r="F8939" s="8">
        <v>92</v>
      </c>
    </row>
    <row r="8940" spans="1:6" x14ac:dyDescent="0.25">
      <c r="A8940" s="22">
        <v>43527</v>
      </c>
      <c r="B8940" s="7">
        <v>0.44</v>
      </c>
      <c r="C8940" t="s">
        <v>7227</v>
      </c>
      <c r="D8940" t="s">
        <v>9</v>
      </c>
      <c r="E8940" t="s">
        <v>6800</v>
      </c>
      <c r="F8940" s="8">
        <v>92</v>
      </c>
    </row>
    <row r="8941" spans="1:6" x14ac:dyDescent="0.25">
      <c r="A8941" s="22">
        <v>43450</v>
      </c>
      <c r="B8941" s="7">
        <v>0.88</v>
      </c>
      <c r="C8941" t="s">
        <v>7227</v>
      </c>
      <c r="D8941" t="s">
        <v>7203</v>
      </c>
      <c r="E8941" t="s">
        <v>7152</v>
      </c>
      <c r="F8941" s="8">
        <v>92</v>
      </c>
    </row>
    <row r="8942" spans="1:6" x14ac:dyDescent="0.25">
      <c r="A8942" s="22">
        <v>43505</v>
      </c>
      <c r="B8942" s="7">
        <v>0.81</v>
      </c>
      <c r="C8942" t="s">
        <v>7228</v>
      </c>
      <c r="D8942" t="s">
        <v>7202</v>
      </c>
      <c r="E8942" t="s">
        <v>6197</v>
      </c>
      <c r="F8942" s="8">
        <v>92</v>
      </c>
    </row>
    <row r="8943" spans="1:6" x14ac:dyDescent="0.25">
      <c r="A8943" s="22">
        <v>43527</v>
      </c>
      <c r="B8943" s="7">
        <v>0.19</v>
      </c>
      <c r="C8943" t="s">
        <v>7227</v>
      </c>
      <c r="D8943" t="s">
        <v>7201</v>
      </c>
      <c r="E8943" t="s">
        <v>3644</v>
      </c>
      <c r="F8943" s="8">
        <v>92</v>
      </c>
    </row>
    <row r="8944" spans="1:6" x14ac:dyDescent="0.25">
      <c r="A8944" s="22">
        <v>43456</v>
      </c>
      <c r="B8944" s="7">
        <v>0.99</v>
      </c>
      <c r="C8944" t="s">
        <v>7228</v>
      </c>
      <c r="D8944" t="s">
        <v>7201</v>
      </c>
      <c r="E8944" t="s">
        <v>5705</v>
      </c>
      <c r="F8944" s="8">
        <v>92</v>
      </c>
    </row>
    <row r="8945" spans="1:6" x14ac:dyDescent="0.25">
      <c r="A8945" s="22">
        <v>43484</v>
      </c>
      <c r="B8945" s="7">
        <v>0.88</v>
      </c>
      <c r="C8945" t="s">
        <v>7228</v>
      </c>
      <c r="D8945" t="s">
        <v>7200</v>
      </c>
      <c r="E8945" t="s">
        <v>4708</v>
      </c>
      <c r="F8945" s="8">
        <v>92</v>
      </c>
    </row>
    <row r="8946" spans="1:6" x14ac:dyDescent="0.25">
      <c r="A8946" s="22">
        <v>43554</v>
      </c>
      <c r="B8946" s="7">
        <v>0.21</v>
      </c>
      <c r="C8946" t="s">
        <v>7228</v>
      </c>
      <c r="D8946" t="s">
        <v>7202</v>
      </c>
      <c r="E8946" t="s">
        <v>2098</v>
      </c>
      <c r="F8946" s="8">
        <v>92</v>
      </c>
    </row>
    <row r="8947" spans="1:6" x14ac:dyDescent="0.25">
      <c r="A8947" s="22">
        <v>43533</v>
      </c>
      <c r="B8947" s="7">
        <v>0.61</v>
      </c>
      <c r="C8947" t="s">
        <v>7228</v>
      </c>
      <c r="D8947" t="s">
        <v>7202</v>
      </c>
      <c r="E8947" t="s">
        <v>6898</v>
      </c>
      <c r="F8947" s="8">
        <v>92</v>
      </c>
    </row>
    <row r="8948" spans="1:6" x14ac:dyDescent="0.25">
      <c r="A8948" s="22">
        <v>43513</v>
      </c>
      <c r="B8948" s="7">
        <v>0.15</v>
      </c>
      <c r="C8948" t="s">
        <v>7227</v>
      </c>
      <c r="D8948" t="s">
        <v>7203</v>
      </c>
      <c r="E8948" t="s">
        <v>7112</v>
      </c>
      <c r="F8948" s="8">
        <v>92</v>
      </c>
    </row>
    <row r="8949" spans="1:6" x14ac:dyDescent="0.25">
      <c r="A8949" s="22">
        <v>43442</v>
      </c>
      <c r="B8949" s="7">
        <v>0.79</v>
      </c>
      <c r="C8949" t="s">
        <v>7228</v>
      </c>
      <c r="D8949" t="s">
        <v>9</v>
      </c>
      <c r="E8949" t="s">
        <v>6163</v>
      </c>
      <c r="F8949" s="8">
        <v>92</v>
      </c>
    </row>
    <row r="8950" spans="1:6" x14ac:dyDescent="0.25">
      <c r="A8950" s="22">
        <v>43478</v>
      </c>
      <c r="B8950" s="7">
        <v>0.14000000000000001</v>
      </c>
      <c r="C8950" t="s">
        <v>7227</v>
      </c>
      <c r="D8950" t="s">
        <v>7200</v>
      </c>
      <c r="E8950" t="s">
        <v>6831</v>
      </c>
      <c r="F8950" s="8">
        <v>92</v>
      </c>
    </row>
    <row r="8951" spans="1:6" x14ac:dyDescent="0.25">
      <c r="A8951" s="22">
        <v>43436</v>
      </c>
      <c r="B8951" s="7">
        <v>0.42</v>
      </c>
      <c r="C8951" t="s">
        <v>7227</v>
      </c>
      <c r="D8951" t="s">
        <v>7203</v>
      </c>
      <c r="E8951" t="s">
        <v>1861</v>
      </c>
      <c r="F8951" s="8">
        <v>92</v>
      </c>
    </row>
    <row r="8952" spans="1:6" x14ac:dyDescent="0.25">
      <c r="A8952" s="22">
        <v>43477</v>
      </c>
      <c r="B8952" s="7">
        <v>0.47</v>
      </c>
      <c r="C8952" t="s">
        <v>7228</v>
      </c>
      <c r="D8952" t="s">
        <v>7203</v>
      </c>
      <c r="E8952" t="s">
        <v>6363</v>
      </c>
      <c r="F8952" s="8">
        <v>92</v>
      </c>
    </row>
    <row r="8953" spans="1:6" x14ac:dyDescent="0.25">
      <c r="A8953" s="22">
        <v>43436</v>
      </c>
      <c r="B8953" s="7">
        <v>0.39</v>
      </c>
      <c r="C8953" t="s">
        <v>7227</v>
      </c>
      <c r="D8953" t="s">
        <v>7201</v>
      </c>
      <c r="E8953" t="s">
        <v>4323</v>
      </c>
      <c r="F8953" s="8">
        <v>92</v>
      </c>
    </row>
    <row r="8954" spans="1:6" x14ac:dyDescent="0.25">
      <c r="A8954" s="22">
        <v>43443</v>
      </c>
      <c r="B8954" s="7">
        <v>0.17</v>
      </c>
      <c r="C8954" t="s">
        <v>7227</v>
      </c>
      <c r="D8954" t="s">
        <v>9</v>
      </c>
      <c r="E8954" t="s">
        <v>6121</v>
      </c>
      <c r="F8954" s="8">
        <v>92</v>
      </c>
    </row>
    <row r="8955" spans="1:6" x14ac:dyDescent="0.25">
      <c r="A8955" s="22">
        <v>43540</v>
      </c>
      <c r="B8955" s="7">
        <v>0.27</v>
      </c>
      <c r="C8955" t="s">
        <v>7228</v>
      </c>
      <c r="D8955" t="s">
        <v>7200</v>
      </c>
      <c r="E8955" t="s">
        <v>6213</v>
      </c>
      <c r="F8955" s="8">
        <v>92</v>
      </c>
    </row>
    <row r="8956" spans="1:6" x14ac:dyDescent="0.25">
      <c r="A8956" s="22">
        <v>43463</v>
      </c>
      <c r="B8956" s="7">
        <v>0.61</v>
      </c>
      <c r="C8956" t="s">
        <v>7228</v>
      </c>
      <c r="D8956" t="s">
        <v>9</v>
      </c>
      <c r="E8956" t="s">
        <v>6425</v>
      </c>
      <c r="F8956" s="8">
        <v>92</v>
      </c>
    </row>
    <row r="8957" spans="1:6" x14ac:dyDescent="0.25">
      <c r="A8957" s="22">
        <v>43428</v>
      </c>
      <c r="B8957" s="7">
        <v>0.19</v>
      </c>
      <c r="C8957" t="s">
        <v>7228</v>
      </c>
      <c r="D8957" t="s">
        <v>7203</v>
      </c>
      <c r="E8957" t="s">
        <v>2240</v>
      </c>
      <c r="F8957" s="8">
        <v>92</v>
      </c>
    </row>
    <row r="8958" spans="1:6" x14ac:dyDescent="0.25">
      <c r="A8958" s="22">
        <v>43541</v>
      </c>
      <c r="B8958" s="7">
        <v>0.56000000000000005</v>
      </c>
      <c r="C8958" t="s">
        <v>7227</v>
      </c>
      <c r="D8958" t="s">
        <v>9</v>
      </c>
      <c r="E8958" t="s">
        <v>5425</v>
      </c>
      <c r="F8958" s="8">
        <v>92</v>
      </c>
    </row>
    <row r="8959" spans="1:6" x14ac:dyDescent="0.25">
      <c r="A8959" s="22">
        <v>43484</v>
      </c>
      <c r="B8959" s="7">
        <v>0.68</v>
      </c>
      <c r="C8959" t="s">
        <v>7228</v>
      </c>
      <c r="D8959" t="s">
        <v>9</v>
      </c>
      <c r="E8959" t="s">
        <v>6812</v>
      </c>
      <c r="F8959" s="8">
        <v>92</v>
      </c>
    </row>
    <row r="8960" spans="1:6" x14ac:dyDescent="0.25">
      <c r="A8960" s="22">
        <v>43449</v>
      </c>
      <c r="B8960" s="7">
        <v>0.47</v>
      </c>
      <c r="C8960" t="s">
        <v>7228</v>
      </c>
      <c r="D8960" t="s">
        <v>7201</v>
      </c>
      <c r="E8960" t="s">
        <v>5759</v>
      </c>
      <c r="F8960" s="8">
        <v>92</v>
      </c>
    </row>
    <row r="8961" spans="1:6" x14ac:dyDescent="0.25">
      <c r="A8961" s="22">
        <v>43548</v>
      </c>
      <c r="B8961" s="7">
        <v>0.2</v>
      </c>
      <c r="C8961" t="s">
        <v>7227</v>
      </c>
      <c r="D8961" t="s">
        <v>9</v>
      </c>
      <c r="E8961" t="s">
        <v>6008</v>
      </c>
      <c r="F8961" s="8">
        <v>92</v>
      </c>
    </row>
    <row r="8962" spans="1:6" x14ac:dyDescent="0.25">
      <c r="A8962" s="22">
        <v>43421</v>
      </c>
      <c r="B8962" s="7">
        <v>0.53</v>
      </c>
      <c r="C8962" t="s">
        <v>7228</v>
      </c>
      <c r="D8962" t="s">
        <v>7201</v>
      </c>
      <c r="E8962" t="s">
        <v>6401</v>
      </c>
      <c r="F8962" s="8">
        <v>92</v>
      </c>
    </row>
    <row r="8963" spans="1:6" x14ac:dyDescent="0.25">
      <c r="A8963" s="22">
        <v>43428</v>
      </c>
      <c r="B8963" s="7">
        <v>0.7</v>
      </c>
      <c r="C8963" t="s">
        <v>7228</v>
      </c>
      <c r="D8963" t="s">
        <v>7203</v>
      </c>
      <c r="E8963" t="s">
        <v>6557</v>
      </c>
      <c r="F8963" s="8">
        <v>92</v>
      </c>
    </row>
    <row r="8964" spans="1:6" x14ac:dyDescent="0.25">
      <c r="A8964" s="22">
        <v>43533</v>
      </c>
      <c r="B8964" s="7">
        <v>0.6</v>
      </c>
      <c r="C8964" t="s">
        <v>7228</v>
      </c>
      <c r="D8964" t="s">
        <v>7202</v>
      </c>
      <c r="E8964" t="s">
        <v>5164</v>
      </c>
      <c r="F8964" s="8">
        <v>92</v>
      </c>
    </row>
    <row r="8965" spans="1:6" x14ac:dyDescent="0.25">
      <c r="A8965" s="22">
        <v>43478</v>
      </c>
      <c r="B8965" s="7">
        <v>0.02</v>
      </c>
      <c r="C8965" t="s">
        <v>7227</v>
      </c>
      <c r="D8965" t="s">
        <v>9</v>
      </c>
      <c r="E8965" t="s">
        <v>3844</v>
      </c>
      <c r="F8965" s="8">
        <v>92</v>
      </c>
    </row>
    <row r="8966" spans="1:6" x14ac:dyDescent="0.25">
      <c r="A8966" s="22">
        <v>43499</v>
      </c>
      <c r="B8966" s="7">
        <v>0.11</v>
      </c>
      <c r="C8966" t="s">
        <v>7227</v>
      </c>
      <c r="D8966" t="s">
        <v>7200</v>
      </c>
      <c r="E8966" t="s">
        <v>5448</v>
      </c>
      <c r="F8966" s="8">
        <v>92</v>
      </c>
    </row>
    <row r="8967" spans="1:6" x14ac:dyDescent="0.25">
      <c r="A8967" s="22">
        <v>43450</v>
      </c>
      <c r="B8967" s="7">
        <v>0.16</v>
      </c>
      <c r="C8967" t="s">
        <v>7227</v>
      </c>
      <c r="D8967" t="s">
        <v>9</v>
      </c>
      <c r="E8967" t="s">
        <v>310</v>
      </c>
      <c r="F8967" s="8">
        <v>92</v>
      </c>
    </row>
    <row r="8968" spans="1:6" x14ac:dyDescent="0.25">
      <c r="A8968" s="22">
        <v>43457</v>
      </c>
      <c r="B8968" s="7">
        <v>0.22</v>
      </c>
      <c r="C8968" t="s">
        <v>7227</v>
      </c>
      <c r="D8968" t="s">
        <v>7203</v>
      </c>
      <c r="E8968" t="s">
        <v>6757</v>
      </c>
      <c r="F8968" s="8">
        <v>92</v>
      </c>
    </row>
    <row r="8969" spans="1:6" x14ac:dyDescent="0.25">
      <c r="A8969" s="22">
        <v>43513</v>
      </c>
      <c r="B8969" s="7">
        <v>0.89</v>
      </c>
      <c r="C8969" t="s">
        <v>7227</v>
      </c>
      <c r="D8969" t="s">
        <v>7201</v>
      </c>
      <c r="E8969" t="s">
        <v>5565</v>
      </c>
      <c r="F8969" s="8">
        <v>92</v>
      </c>
    </row>
    <row r="8970" spans="1:6" x14ac:dyDescent="0.25">
      <c r="A8970" s="22">
        <v>43428</v>
      </c>
      <c r="B8970" s="7">
        <v>0.28000000000000003</v>
      </c>
      <c r="C8970" t="s">
        <v>7228</v>
      </c>
      <c r="D8970" t="s">
        <v>7201</v>
      </c>
      <c r="E8970" t="s">
        <v>323</v>
      </c>
      <c r="F8970" s="8">
        <v>92</v>
      </c>
    </row>
    <row r="8971" spans="1:6" x14ac:dyDescent="0.25">
      <c r="A8971" s="22">
        <v>43436</v>
      </c>
      <c r="B8971" s="7">
        <v>0.76</v>
      </c>
      <c r="C8971" t="s">
        <v>7227</v>
      </c>
      <c r="D8971" t="s">
        <v>9</v>
      </c>
      <c r="E8971" t="s">
        <v>6847</v>
      </c>
      <c r="F8971" s="8">
        <v>92</v>
      </c>
    </row>
    <row r="8972" spans="1:6" x14ac:dyDescent="0.25">
      <c r="A8972" s="22">
        <v>43554</v>
      </c>
      <c r="B8972" s="7">
        <v>0.4</v>
      </c>
      <c r="C8972" t="s">
        <v>7228</v>
      </c>
      <c r="D8972" t="s">
        <v>9</v>
      </c>
      <c r="E8972" t="s">
        <v>1436</v>
      </c>
      <c r="F8972" s="8">
        <v>92</v>
      </c>
    </row>
    <row r="8973" spans="1:6" x14ac:dyDescent="0.25">
      <c r="A8973" s="22">
        <v>43477</v>
      </c>
      <c r="B8973" s="7">
        <v>0.26</v>
      </c>
      <c r="C8973" t="s">
        <v>7228</v>
      </c>
      <c r="D8973" t="s">
        <v>9</v>
      </c>
      <c r="E8973" t="s">
        <v>6916</v>
      </c>
      <c r="F8973" s="8">
        <v>92</v>
      </c>
    </row>
    <row r="8974" spans="1:6" x14ac:dyDescent="0.25">
      <c r="A8974" s="22">
        <v>43491</v>
      </c>
      <c r="B8974" s="7">
        <v>0.44</v>
      </c>
      <c r="C8974" t="s">
        <v>7228</v>
      </c>
      <c r="D8974" t="s">
        <v>7202</v>
      </c>
      <c r="E8974" t="s">
        <v>4395</v>
      </c>
      <c r="F8974" s="8">
        <v>92</v>
      </c>
    </row>
    <row r="8975" spans="1:6" x14ac:dyDescent="0.25">
      <c r="A8975" s="22">
        <v>43534</v>
      </c>
      <c r="B8975" s="7">
        <v>0.69</v>
      </c>
      <c r="C8975" t="s">
        <v>7227</v>
      </c>
      <c r="D8975" t="s">
        <v>7200</v>
      </c>
      <c r="E8975" t="s">
        <v>6646</v>
      </c>
      <c r="F8975" s="8">
        <v>92</v>
      </c>
    </row>
    <row r="8976" spans="1:6" x14ac:dyDescent="0.25">
      <c r="A8976" s="22">
        <v>43449</v>
      </c>
      <c r="B8976" s="7">
        <v>0.26</v>
      </c>
      <c r="C8976" t="s">
        <v>7228</v>
      </c>
      <c r="D8976" t="s">
        <v>7201</v>
      </c>
      <c r="E8976" t="s">
        <v>6867</v>
      </c>
      <c r="F8976" s="8">
        <v>92</v>
      </c>
    </row>
    <row r="8977" spans="1:6" x14ac:dyDescent="0.25">
      <c r="A8977" s="22">
        <v>43505</v>
      </c>
      <c r="B8977" s="7">
        <v>0.71</v>
      </c>
      <c r="C8977" t="s">
        <v>7228</v>
      </c>
      <c r="D8977" t="s">
        <v>7201</v>
      </c>
      <c r="E8977" t="s">
        <v>5429</v>
      </c>
      <c r="F8977" s="8">
        <v>92</v>
      </c>
    </row>
    <row r="8978" spans="1:6" x14ac:dyDescent="0.25">
      <c r="A8978" s="22">
        <v>43505</v>
      </c>
      <c r="B8978" s="7">
        <v>0.78</v>
      </c>
      <c r="C8978" t="s">
        <v>7228</v>
      </c>
      <c r="D8978" t="s">
        <v>9</v>
      </c>
      <c r="E8978" t="s">
        <v>4708</v>
      </c>
      <c r="F8978" s="8">
        <v>92</v>
      </c>
    </row>
    <row r="8979" spans="1:6" x14ac:dyDescent="0.25">
      <c r="A8979" s="22">
        <v>43478</v>
      </c>
      <c r="B8979" s="7">
        <v>0.28000000000000003</v>
      </c>
      <c r="C8979" t="s">
        <v>7227</v>
      </c>
      <c r="D8979" t="s">
        <v>7201</v>
      </c>
      <c r="E8979" t="s">
        <v>1657</v>
      </c>
      <c r="F8979" s="8">
        <v>92</v>
      </c>
    </row>
    <row r="8980" spans="1:6" x14ac:dyDescent="0.25">
      <c r="A8980" s="22">
        <v>43435</v>
      </c>
      <c r="B8980" s="7">
        <v>0.61</v>
      </c>
      <c r="C8980" t="s">
        <v>7228</v>
      </c>
      <c r="D8980" t="s">
        <v>9</v>
      </c>
      <c r="E8980" t="s">
        <v>5309</v>
      </c>
      <c r="F8980" s="8">
        <v>92</v>
      </c>
    </row>
    <row r="8981" spans="1:6" x14ac:dyDescent="0.25">
      <c r="A8981" s="22">
        <v>43555</v>
      </c>
      <c r="B8981" s="7">
        <v>7.0000000000000007E-2</v>
      </c>
      <c r="C8981" t="s">
        <v>7227</v>
      </c>
      <c r="D8981" t="s">
        <v>9</v>
      </c>
      <c r="E8981" t="s">
        <v>5065</v>
      </c>
      <c r="F8981" s="8">
        <v>92</v>
      </c>
    </row>
    <row r="8982" spans="1:6" x14ac:dyDescent="0.25">
      <c r="A8982" s="22">
        <v>43428</v>
      </c>
      <c r="B8982" s="7">
        <v>0.85</v>
      </c>
      <c r="C8982" t="s">
        <v>7228</v>
      </c>
      <c r="D8982" t="s">
        <v>7201</v>
      </c>
      <c r="E8982" t="s">
        <v>6549</v>
      </c>
      <c r="F8982" s="8">
        <v>92</v>
      </c>
    </row>
    <row r="8983" spans="1:6" x14ac:dyDescent="0.25">
      <c r="A8983" s="22">
        <v>43491</v>
      </c>
      <c r="B8983" s="7">
        <v>0.16</v>
      </c>
      <c r="C8983" t="s">
        <v>7228</v>
      </c>
      <c r="D8983" t="s">
        <v>7202</v>
      </c>
      <c r="E8983" t="s">
        <v>6287</v>
      </c>
      <c r="F8983" s="8">
        <v>92</v>
      </c>
    </row>
    <row r="8984" spans="1:6" x14ac:dyDescent="0.25">
      <c r="A8984" s="22">
        <v>43498</v>
      </c>
      <c r="B8984" s="7">
        <v>0.72</v>
      </c>
      <c r="C8984" t="s">
        <v>7228</v>
      </c>
      <c r="D8984" t="s">
        <v>9</v>
      </c>
      <c r="E8984" t="s">
        <v>5804</v>
      </c>
      <c r="F8984" s="8">
        <v>92</v>
      </c>
    </row>
    <row r="8985" spans="1:6" x14ac:dyDescent="0.25">
      <c r="A8985" s="22">
        <v>43443</v>
      </c>
      <c r="B8985" s="7">
        <v>0.79</v>
      </c>
      <c r="C8985" t="s">
        <v>7227</v>
      </c>
      <c r="D8985" t="s">
        <v>7202</v>
      </c>
      <c r="E8985" t="s">
        <v>6677</v>
      </c>
      <c r="F8985" s="8">
        <v>92</v>
      </c>
    </row>
    <row r="8986" spans="1:6" x14ac:dyDescent="0.25">
      <c r="A8986" s="22">
        <v>43464</v>
      </c>
      <c r="B8986" s="7">
        <v>0.03</v>
      </c>
      <c r="C8986" t="s">
        <v>7227</v>
      </c>
      <c r="D8986" t="s">
        <v>7200</v>
      </c>
      <c r="E8986" t="s">
        <v>5792</v>
      </c>
      <c r="F8986" s="8">
        <v>92</v>
      </c>
    </row>
    <row r="8987" spans="1:6" x14ac:dyDescent="0.25">
      <c r="A8987" s="22">
        <v>43422</v>
      </c>
      <c r="B8987" s="7">
        <v>0.15</v>
      </c>
      <c r="C8987" t="s">
        <v>7227</v>
      </c>
      <c r="D8987" t="s">
        <v>9</v>
      </c>
      <c r="E8987" t="s">
        <v>1560</v>
      </c>
      <c r="F8987" s="8">
        <v>92</v>
      </c>
    </row>
    <row r="8988" spans="1:6" x14ac:dyDescent="0.25">
      <c r="A8988" s="22">
        <v>43533</v>
      </c>
      <c r="B8988" s="7">
        <v>0.13</v>
      </c>
      <c r="C8988" t="s">
        <v>7228</v>
      </c>
      <c r="D8988" t="s">
        <v>9</v>
      </c>
      <c r="E8988" t="s">
        <v>4708</v>
      </c>
      <c r="F8988" s="8">
        <v>92</v>
      </c>
    </row>
    <row r="8989" spans="1:6" x14ac:dyDescent="0.25">
      <c r="A8989" s="22">
        <v>43533</v>
      </c>
      <c r="B8989" s="7">
        <v>0.49</v>
      </c>
      <c r="C8989" t="s">
        <v>7228</v>
      </c>
      <c r="D8989" t="s">
        <v>7201</v>
      </c>
      <c r="E8989" t="s">
        <v>1625</v>
      </c>
      <c r="F8989" s="8">
        <v>92</v>
      </c>
    </row>
    <row r="8990" spans="1:6" x14ac:dyDescent="0.25">
      <c r="A8990" s="22">
        <v>43478</v>
      </c>
      <c r="B8990" s="7">
        <v>0.87</v>
      </c>
      <c r="C8990" t="s">
        <v>7227</v>
      </c>
      <c r="D8990" t="s">
        <v>7200</v>
      </c>
      <c r="E8990" t="s">
        <v>7015</v>
      </c>
      <c r="F8990" s="8">
        <v>92</v>
      </c>
    </row>
    <row r="8991" spans="1:6" x14ac:dyDescent="0.25">
      <c r="A8991" s="22">
        <v>43526</v>
      </c>
      <c r="B8991" s="7">
        <v>0.67</v>
      </c>
      <c r="C8991" t="s">
        <v>7228</v>
      </c>
      <c r="D8991" t="s">
        <v>7201</v>
      </c>
      <c r="E8991" t="s">
        <v>6286</v>
      </c>
      <c r="F8991" s="8">
        <v>92</v>
      </c>
    </row>
    <row r="8992" spans="1:6" x14ac:dyDescent="0.25">
      <c r="A8992" s="22">
        <v>43492</v>
      </c>
      <c r="B8992" s="7">
        <v>0.33</v>
      </c>
      <c r="C8992" t="s">
        <v>7227</v>
      </c>
      <c r="D8992" t="s">
        <v>7201</v>
      </c>
      <c r="E8992" t="s">
        <v>5137</v>
      </c>
      <c r="F8992" s="8">
        <v>92</v>
      </c>
    </row>
    <row r="8993" spans="1:6" x14ac:dyDescent="0.25">
      <c r="A8993" s="22">
        <v>43555</v>
      </c>
      <c r="B8993" s="7">
        <v>0.45</v>
      </c>
      <c r="C8993" t="s">
        <v>7227</v>
      </c>
      <c r="D8993" t="s">
        <v>7200</v>
      </c>
      <c r="E8993" t="s">
        <v>5537</v>
      </c>
      <c r="F8993" s="8">
        <v>92</v>
      </c>
    </row>
    <row r="8994" spans="1:6" x14ac:dyDescent="0.25">
      <c r="A8994" s="22">
        <v>43443</v>
      </c>
      <c r="B8994" s="7">
        <v>0.56000000000000005</v>
      </c>
      <c r="C8994" t="s">
        <v>7227</v>
      </c>
      <c r="D8994" t="s">
        <v>9</v>
      </c>
      <c r="E8994" t="s">
        <v>5129</v>
      </c>
      <c r="F8994" s="8">
        <v>92</v>
      </c>
    </row>
    <row r="8995" spans="1:6" x14ac:dyDescent="0.25">
      <c r="A8995" s="22">
        <v>43442</v>
      </c>
      <c r="B8995" s="7">
        <v>0.63</v>
      </c>
      <c r="C8995" t="s">
        <v>7228</v>
      </c>
      <c r="D8995" t="s">
        <v>9</v>
      </c>
      <c r="E8995" t="s">
        <v>6739</v>
      </c>
      <c r="F8995" s="8">
        <v>92</v>
      </c>
    </row>
    <row r="8996" spans="1:6" x14ac:dyDescent="0.25">
      <c r="A8996" s="22">
        <v>43463</v>
      </c>
      <c r="B8996" s="7">
        <v>0.47</v>
      </c>
      <c r="C8996" t="s">
        <v>7228</v>
      </c>
      <c r="D8996" t="s">
        <v>9</v>
      </c>
      <c r="E8996" t="s">
        <v>4044</v>
      </c>
      <c r="F8996" s="8">
        <v>92</v>
      </c>
    </row>
    <row r="8997" spans="1:6" x14ac:dyDescent="0.25">
      <c r="A8997" s="22">
        <v>43436</v>
      </c>
      <c r="B8997" s="7">
        <v>0.73</v>
      </c>
      <c r="C8997" t="s">
        <v>7227</v>
      </c>
      <c r="D8997" t="s">
        <v>9</v>
      </c>
      <c r="E8997" t="s">
        <v>3324</v>
      </c>
      <c r="F8997" s="8">
        <v>92</v>
      </c>
    </row>
    <row r="8998" spans="1:6" x14ac:dyDescent="0.25">
      <c r="A8998" s="22">
        <v>43548</v>
      </c>
      <c r="B8998" s="7">
        <v>0.62</v>
      </c>
      <c r="C8998" t="s">
        <v>7227</v>
      </c>
      <c r="D8998" t="s">
        <v>7201</v>
      </c>
      <c r="E8998" t="s">
        <v>7030</v>
      </c>
      <c r="F8998" s="8">
        <v>92</v>
      </c>
    </row>
    <row r="8999" spans="1:6" x14ac:dyDescent="0.25">
      <c r="A8999" s="22">
        <v>43547</v>
      </c>
      <c r="B8999" s="7">
        <v>0.16</v>
      </c>
      <c r="C8999" t="s">
        <v>7228</v>
      </c>
      <c r="D8999" t="s">
        <v>7201</v>
      </c>
      <c r="E8999" t="s">
        <v>5647</v>
      </c>
      <c r="F8999" s="8">
        <v>92</v>
      </c>
    </row>
    <row r="9000" spans="1:6" x14ac:dyDescent="0.25">
      <c r="A9000" s="22">
        <v>43463</v>
      </c>
      <c r="B9000" s="7">
        <v>0.5</v>
      </c>
      <c r="C9000" t="s">
        <v>7228</v>
      </c>
      <c r="D9000" t="s">
        <v>9</v>
      </c>
      <c r="E9000" t="s">
        <v>6979</v>
      </c>
      <c r="F9000" s="8">
        <v>92</v>
      </c>
    </row>
    <row r="9001" spans="1:6" x14ac:dyDescent="0.25">
      <c r="A9001" s="22">
        <v>43422</v>
      </c>
      <c r="B9001" s="7">
        <v>0.36</v>
      </c>
      <c r="C9001" t="s">
        <v>7227</v>
      </c>
      <c r="D9001" t="s">
        <v>9</v>
      </c>
      <c r="E9001" t="s">
        <v>3890</v>
      </c>
      <c r="F9001" s="8">
        <v>92</v>
      </c>
    </row>
    <row r="9002" spans="1:6" x14ac:dyDescent="0.25">
      <c r="A9002" s="22">
        <v>43428</v>
      </c>
      <c r="B9002" s="7">
        <v>0.77</v>
      </c>
      <c r="C9002" t="s">
        <v>7228</v>
      </c>
      <c r="D9002" t="s">
        <v>7201</v>
      </c>
      <c r="E9002" t="s">
        <v>5957</v>
      </c>
      <c r="F9002" s="8">
        <v>92</v>
      </c>
    </row>
    <row r="9003" spans="1:6" x14ac:dyDescent="0.25">
      <c r="A9003" s="22">
        <v>43527</v>
      </c>
      <c r="B9003" s="7">
        <v>0.06</v>
      </c>
      <c r="C9003" t="s">
        <v>7227</v>
      </c>
      <c r="D9003" t="s">
        <v>7201</v>
      </c>
      <c r="E9003" t="s">
        <v>2371</v>
      </c>
      <c r="F9003" s="8">
        <v>92</v>
      </c>
    </row>
    <row r="9004" spans="1:6" x14ac:dyDescent="0.25">
      <c r="A9004" s="22">
        <v>43429</v>
      </c>
      <c r="B9004" s="7">
        <v>0.23</v>
      </c>
      <c r="C9004" t="s">
        <v>7227</v>
      </c>
      <c r="D9004" t="s">
        <v>9</v>
      </c>
      <c r="E9004" t="s">
        <v>677</v>
      </c>
      <c r="F9004" s="8">
        <v>92</v>
      </c>
    </row>
    <row r="9005" spans="1:6" x14ac:dyDescent="0.25">
      <c r="A9005" s="22">
        <v>43527</v>
      </c>
      <c r="B9005" s="7">
        <v>0.63</v>
      </c>
      <c r="C9005" t="s">
        <v>7227</v>
      </c>
      <c r="D9005" t="s">
        <v>9</v>
      </c>
      <c r="E9005" t="s">
        <v>5888</v>
      </c>
      <c r="F9005" s="8">
        <v>92</v>
      </c>
    </row>
    <row r="9006" spans="1:6" x14ac:dyDescent="0.25">
      <c r="A9006" s="22">
        <v>43555</v>
      </c>
      <c r="B9006" s="7">
        <v>0.79</v>
      </c>
      <c r="C9006" t="s">
        <v>7227</v>
      </c>
      <c r="D9006" t="s">
        <v>7203</v>
      </c>
      <c r="E9006" t="s">
        <v>5047</v>
      </c>
      <c r="F9006" s="8">
        <v>92</v>
      </c>
    </row>
    <row r="9007" spans="1:6" x14ac:dyDescent="0.25">
      <c r="A9007" s="22">
        <v>43491</v>
      </c>
      <c r="B9007" s="7">
        <v>0.06</v>
      </c>
      <c r="C9007" t="s">
        <v>7228</v>
      </c>
      <c r="D9007" t="s">
        <v>7200</v>
      </c>
      <c r="E9007" t="s">
        <v>5694</v>
      </c>
      <c r="F9007" s="8">
        <v>92</v>
      </c>
    </row>
    <row r="9008" spans="1:6" x14ac:dyDescent="0.25">
      <c r="A9008" s="22">
        <v>43505</v>
      </c>
      <c r="B9008" s="7">
        <v>0.06</v>
      </c>
      <c r="C9008" t="s">
        <v>7228</v>
      </c>
      <c r="D9008" t="s">
        <v>7202</v>
      </c>
      <c r="E9008" t="s">
        <v>5398</v>
      </c>
      <c r="F9008" s="8">
        <v>92</v>
      </c>
    </row>
    <row r="9009" spans="1:6" x14ac:dyDescent="0.25">
      <c r="A9009" s="22">
        <v>43485</v>
      </c>
      <c r="B9009" s="7">
        <v>0.06</v>
      </c>
      <c r="C9009" t="s">
        <v>7227</v>
      </c>
      <c r="D9009" t="s">
        <v>7200</v>
      </c>
      <c r="E9009" t="s">
        <v>2480</v>
      </c>
      <c r="F9009" s="8">
        <v>92</v>
      </c>
    </row>
    <row r="9010" spans="1:6" x14ac:dyDescent="0.25">
      <c r="A9010" s="22">
        <v>43519</v>
      </c>
      <c r="B9010" s="7">
        <v>0.17</v>
      </c>
      <c r="C9010" t="s">
        <v>7228</v>
      </c>
      <c r="D9010" t="s">
        <v>7201</v>
      </c>
      <c r="E9010" t="s">
        <v>6110</v>
      </c>
      <c r="F9010" s="8">
        <v>92</v>
      </c>
    </row>
    <row r="9011" spans="1:6" x14ac:dyDescent="0.25">
      <c r="A9011" s="22">
        <v>43463</v>
      </c>
      <c r="B9011" s="7">
        <v>0.66</v>
      </c>
      <c r="C9011" t="s">
        <v>7228</v>
      </c>
      <c r="D9011" t="s">
        <v>7202</v>
      </c>
      <c r="E9011" t="s">
        <v>6772</v>
      </c>
      <c r="F9011" s="8">
        <v>92</v>
      </c>
    </row>
    <row r="9012" spans="1:6" x14ac:dyDescent="0.25">
      <c r="A9012" s="22">
        <v>43498</v>
      </c>
      <c r="B9012" s="7">
        <v>0.37</v>
      </c>
      <c r="C9012" t="s">
        <v>7228</v>
      </c>
      <c r="D9012" t="s">
        <v>7202</v>
      </c>
      <c r="E9012" t="s">
        <v>2095</v>
      </c>
      <c r="F9012" s="8">
        <v>92</v>
      </c>
    </row>
    <row r="9013" spans="1:6" x14ac:dyDescent="0.25">
      <c r="A9013" s="22">
        <v>43429</v>
      </c>
      <c r="B9013" s="7">
        <v>0.18</v>
      </c>
      <c r="C9013" t="s">
        <v>7227</v>
      </c>
      <c r="D9013" t="s">
        <v>7201</v>
      </c>
      <c r="E9013" t="s">
        <v>1873</v>
      </c>
      <c r="F9013" s="8">
        <v>92</v>
      </c>
    </row>
    <row r="9014" spans="1:6" x14ac:dyDescent="0.25">
      <c r="A9014" s="22">
        <v>43443</v>
      </c>
      <c r="B9014" s="7">
        <v>0.19</v>
      </c>
      <c r="C9014" t="s">
        <v>7227</v>
      </c>
      <c r="D9014" t="s">
        <v>9</v>
      </c>
      <c r="E9014" t="s">
        <v>2566</v>
      </c>
      <c r="F9014" s="8">
        <v>92</v>
      </c>
    </row>
    <row r="9015" spans="1:6" x14ac:dyDescent="0.25">
      <c r="A9015" s="22">
        <v>43485</v>
      </c>
      <c r="B9015" s="7">
        <v>0.35</v>
      </c>
      <c r="C9015" t="s">
        <v>7227</v>
      </c>
      <c r="D9015" t="s">
        <v>7200</v>
      </c>
      <c r="E9015" t="s">
        <v>5463</v>
      </c>
      <c r="F9015" s="8">
        <v>92</v>
      </c>
    </row>
    <row r="9016" spans="1:6" x14ac:dyDescent="0.25">
      <c r="A9016" s="22">
        <v>43422</v>
      </c>
      <c r="B9016" s="7">
        <v>0.12</v>
      </c>
      <c r="C9016" t="s">
        <v>7227</v>
      </c>
      <c r="D9016" t="s">
        <v>7203</v>
      </c>
      <c r="E9016" t="s">
        <v>4762</v>
      </c>
      <c r="F9016" s="8">
        <v>92</v>
      </c>
    </row>
    <row r="9017" spans="1:6" x14ac:dyDescent="0.25">
      <c r="A9017" s="22">
        <v>43478</v>
      </c>
      <c r="B9017" s="7">
        <v>0.16</v>
      </c>
      <c r="C9017" t="s">
        <v>7227</v>
      </c>
      <c r="D9017" t="s">
        <v>9</v>
      </c>
      <c r="E9017" t="s">
        <v>6037</v>
      </c>
      <c r="F9017" s="8">
        <v>92</v>
      </c>
    </row>
    <row r="9018" spans="1:6" x14ac:dyDescent="0.25">
      <c r="A9018" s="22">
        <v>43513</v>
      </c>
      <c r="B9018" s="7">
        <v>0.19</v>
      </c>
      <c r="C9018" t="s">
        <v>7227</v>
      </c>
      <c r="D9018" t="s">
        <v>7201</v>
      </c>
      <c r="E9018" t="s">
        <v>5804</v>
      </c>
      <c r="F9018" s="8">
        <v>92</v>
      </c>
    </row>
    <row r="9019" spans="1:6" x14ac:dyDescent="0.25">
      <c r="A9019" s="22">
        <v>43422</v>
      </c>
      <c r="B9019" s="7">
        <v>0.86</v>
      </c>
      <c r="C9019" t="s">
        <v>7227</v>
      </c>
      <c r="D9019" t="s">
        <v>7203</v>
      </c>
      <c r="E9019" t="s">
        <v>6593</v>
      </c>
      <c r="F9019" s="8">
        <v>92</v>
      </c>
    </row>
    <row r="9020" spans="1:6" x14ac:dyDescent="0.25">
      <c r="A9020" s="22">
        <v>43548</v>
      </c>
      <c r="B9020" s="7">
        <v>0.27</v>
      </c>
      <c r="C9020" t="s">
        <v>7227</v>
      </c>
      <c r="D9020" t="s">
        <v>7203</v>
      </c>
      <c r="E9020" t="s">
        <v>6988</v>
      </c>
      <c r="F9020" s="8">
        <v>92</v>
      </c>
    </row>
    <row r="9021" spans="1:6" x14ac:dyDescent="0.25">
      <c r="A9021" s="22">
        <v>43491</v>
      </c>
      <c r="B9021" s="7">
        <v>0.24</v>
      </c>
      <c r="C9021" t="s">
        <v>7228</v>
      </c>
      <c r="D9021" t="s">
        <v>7201</v>
      </c>
      <c r="E9021" t="s">
        <v>6285</v>
      </c>
      <c r="F9021" s="8">
        <v>92</v>
      </c>
    </row>
    <row r="9022" spans="1:6" x14ac:dyDescent="0.25">
      <c r="A9022" s="22">
        <v>43464</v>
      </c>
      <c r="B9022" s="7">
        <v>0.21</v>
      </c>
      <c r="C9022" t="s">
        <v>7227</v>
      </c>
      <c r="D9022" t="s">
        <v>7202</v>
      </c>
      <c r="E9022" t="s">
        <v>862</v>
      </c>
      <c r="F9022" s="8">
        <v>92</v>
      </c>
    </row>
    <row r="9023" spans="1:6" x14ac:dyDescent="0.25">
      <c r="A9023" s="22">
        <v>43527</v>
      </c>
      <c r="B9023" s="7">
        <v>0.19</v>
      </c>
      <c r="C9023" t="s">
        <v>7227</v>
      </c>
      <c r="D9023" t="s">
        <v>7202</v>
      </c>
      <c r="E9023" t="s">
        <v>2265</v>
      </c>
      <c r="F9023" s="8">
        <v>92</v>
      </c>
    </row>
    <row r="9024" spans="1:6" x14ac:dyDescent="0.25">
      <c r="A9024" s="22">
        <v>43527</v>
      </c>
      <c r="B9024" s="7">
        <v>0.25</v>
      </c>
      <c r="C9024" t="s">
        <v>7227</v>
      </c>
      <c r="D9024" t="s">
        <v>7201</v>
      </c>
      <c r="E9024" t="s">
        <v>5520</v>
      </c>
      <c r="F9024" s="8">
        <v>92</v>
      </c>
    </row>
    <row r="9025" spans="1:6" x14ac:dyDescent="0.25">
      <c r="A9025" s="22">
        <v>43436</v>
      </c>
      <c r="B9025" s="7">
        <v>0.19</v>
      </c>
      <c r="C9025" t="s">
        <v>7227</v>
      </c>
      <c r="D9025" t="s">
        <v>7203</v>
      </c>
      <c r="E9025" t="s">
        <v>5798</v>
      </c>
      <c r="F9025" s="8">
        <v>92</v>
      </c>
    </row>
    <row r="9026" spans="1:6" x14ac:dyDescent="0.25">
      <c r="A9026" s="22">
        <v>43484</v>
      </c>
      <c r="B9026" s="7">
        <v>0.56000000000000005</v>
      </c>
      <c r="C9026" t="s">
        <v>7228</v>
      </c>
      <c r="D9026" t="s">
        <v>9</v>
      </c>
      <c r="E9026" t="s">
        <v>6647</v>
      </c>
      <c r="F9026" s="8">
        <v>92</v>
      </c>
    </row>
    <row r="9027" spans="1:6" x14ac:dyDescent="0.25">
      <c r="A9027" s="22">
        <v>43520</v>
      </c>
      <c r="B9027" s="7">
        <v>0.42</v>
      </c>
      <c r="C9027" t="s">
        <v>7227</v>
      </c>
      <c r="D9027" t="s">
        <v>7203</v>
      </c>
      <c r="E9027" t="s">
        <v>6247</v>
      </c>
      <c r="F9027" s="8">
        <v>92</v>
      </c>
    </row>
    <row r="9028" spans="1:6" x14ac:dyDescent="0.25">
      <c r="A9028" s="22">
        <v>43541</v>
      </c>
      <c r="B9028" s="7">
        <v>0.33</v>
      </c>
      <c r="C9028" t="s">
        <v>7227</v>
      </c>
      <c r="D9028" t="s">
        <v>9</v>
      </c>
      <c r="E9028" t="s">
        <v>4312</v>
      </c>
      <c r="F9028" s="8">
        <v>92</v>
      </c>
    </row>
    <row r="9029" spans="1:6" x14ac:dyDescent="0.25">
      <c r="A9029" s="22">
        <v>43519</v>
      </c>
      <c r="B9029" s="7">
        <v>0.02</v>
      </c>
      <c r="C9029" t="s">
        <v>7228</v>
      </c>
      <c r="D9029" t="s">
        <v>7201</v>
      </c>
      <c r="E9029" t="s">
        <v>5586</v>
      </c>
      <c r="F9029" s="8">
        <v>92</v>
      </c>
    </row>
    <row r="9030" spans="1:6" x14ac:dyDescent="0.25">
      <c r="A9030" s="22">
        <v>43512</v>
      </c>
      <c r="B9030" s="7">
        <v>0.3</v>
      </c>
      <c r="C9030" t="s">
        <v>7228</v>
      </c>
      <c r="D9030" t="s">
        <v>7201</v>
      </c>
      <c r="E9030" t="s">
        <v>6581</v>
      </c>
      <c r="F9030" s="8">
        <v>92</v>
      </c>
    </row>
    <row r="9031" spans="1:6" x14ac:dyDescent="0.25">
      <c r="A9031" s="22">
        <v>43491</v>
      </c>
      <c r="B9031" s="7">
        <v>0.99</v>
      </c>
      <c r="C9031" t="s">
        <v>7228</v>
      </c>
      <c r="D9031" t="s">
        <v>9</v>
      </c>
      <c r="E9031" t="s">
        <v>5837</v>
      </c>
      <c r="F9031" s="8">
        <v>92</v>
      </c>
    </row>
    <row r="9032" spans="1:6" x14ac:dyDescent="0.25">
      <c r="A9032" s="22">
        <v>43540</v>
      </c>
      <c r="B9032" s="7">
        <v>0.79</v>
      </c>
      <c r="C9032" t="s">
        <v>7228</v>
      </c>
      <c r="D9032" t="s">
        <v>9</v>
      </c>
      <c r="E9032" t="s">
        <v>5228</v>
      </c>
      <c r="F9032" s="8">
        <v>92</v>
      </c>
    </row>
    <row r="9033" spans="1:6" x14ac:dyDescent="0.25">
      <c r="A9033" s="22">
        <v>43527</v>
      </c>
      <c r="B9033" s="7">
        <v>0.53</v>
      </c>
      <c r="C9033" t="s">
        <v>7227</v>
      </c>
      <c r="D9033" t="s">
        <v>7201</v>
      </c>
      <c r="E9033" t="s">
        <v>6564</v>
      </c>
      <c r="F9033" s="8">
        <v>92</v>
      </c>
    </row>
    <row r="9034" spans="1:6" x14ac:dyDescent="0.25">
      <c r="A9034" s="22">
        <v>43443</v>
      </c>
      <c r="B9034" s="7">
        <v>0.39</v>
      </c>
      <c r="C9034" t="s">
        <v>7227</v>
      </c>
      <c r="D9034" t="s">
        <v>7201</v>
      </c>
      <c r="E9034" t="s">
        <v>2674</v>
      </c>
      <c r="F9034" s="8">
        <v>92</v>
      </c>
    </row>
    <row r="9035" spans="1:6" x14ac:dyDescent="0.25">
      <c r="A9035" s="22">
        <v>43484</v>
      </c>
      <c r="B9035" s="7">
        <v>0.59</v>
      </c>
      <c r="C9035" t="s">
        <v>7228</v>
      </c>
      <c r="D9035" t="s">
        <v>7202</v>
      </c>
      <c r="E9035" t="s">
        <v>6731</v>
      </c>
      <c r="F9035" s="8">
        <v>92</v>
      </c>
    </row>
    <row r="9036" spans="1:6" x14ac:dyDescent="0.25">
      <c r="A9036" s="22">
        <v>43506</v>
      </c>
      <c r="B9036" s="7">
        <v>0.8</v>
      </c>
      <c r="C9036" t="s">
        <v>7227</v>
      </c>
      <c r="D9036" t="s">
        <v>7201</v>
      </c>
      <c r="E9036" t="s">
        <v>4044</v>
      </c>
      <c r="F9036" s="8">
        <v>92</v>
      </c>
    </row>
    <row r="9037" spans="1:6" x14ac:dyDescent="0.25">
      <c r="A9037" s="22">
        <v>43456</v>
      </c>
      <c r="B9037" s="7">
        <v>0.2</v>
      </c>
      <c r="C9037" t="s">
        <v>7228</v>
      </c>
      <c r="D9037" t="s">
        <v>7201</v>
      </c>
      <c r="E9037" t="s">
        <v>7032</v>
      </c>
      <c r="F9037" s="8">
        <v>92</v>
      </c>
    </row>
    <row r="9038" spans="1:6" x14ac:dyDescent="0.25">
      <c r="A9038" s="22">
        <v>43513</v>
      </c>
      <c r="B9038" s="7">
        <v>0.26</v>
      </c>
      <c r="C9038" t="s">
        <v>7227</v>
      </c>
      <c r="D9038" t="s">
        <v>7200</v>
      </c>
      <c r="E9038" t="s">
        <v>4154</v>
      </c>
      <c r="F9038" s="8">
        <v>92</v>
      </c>
    </row>
    <row r="9039" spans="1:6" x14ac:dyDescent="0.25">
      <c r="A9039" s="22">
        <v>43554</v>
      </c>
      <c r="B9039" s="7">
        <v>0.62</v>
      </c>
      <c r="C9039" t="s">
        <v>7228</v>
      </c>
      <c r="D9039" t="s">
        <v>7203</v>
      </c>
      <c r="E9039" t="s">
        <v>7002</v>
      </c>
      <c r="F9039" s="8">
        <v>92</v>
      </c>
    </row>
    <row r="9040" spans="1:6" x14ac:dyDescent="0.25">
      <c r="A9040" s="22">
        <v>43485</v>
      </c>
      <c r="B9040" s="7">
        <v>0.77</v>
      </c>
      <c r="C9040" t="s">
        <v>7227</v>
      </c>
      <c r="D9040" t="s">
        <v>9</v>
      </c>
      <c r="E9040" t="s">
        <v>6211</v>
      </c>
      <c r="F9040" s="8">
        <v>92</v>
      </c>
    </row>
    <row r="9041" spans="1:6" x14ac:dyDescent="0.25">
      <c r="A9041" s="22">
        <v>43506</v>
      </c>
      <c r="B9041" s="7">
        <v>0.66</v>
      </c>
      <c r="C9041" t="s">
        <v>7227</v>
      </c>
      <c r="D9041" t="s">
        <v>7201</v>
      </c>
      <c r="E9041" t="s">
        <v>5694</v>
      </c>
      <c r="F9041" s="8">
        <v>92</v>
      </c>
    </row>
    <row r="9042" spans="1:6" x14ac:dyDescent="0.25">
      <c r="A9042" s="22">
        <v>43506</v>
      </c>
      <c r="B9042" s="7">
        <v>0.87</v>
      </c>
      <c r="C9042" t="s">
        <v>7227</v>
      </c>
      <c r="D9042" t="s">
        <v>7201</v>
      </c>
      <c r="E9042" t="s">
        <v>3449</v>
      </c>
      <c r="F9042" s="8">
        <v>92</v>
      </c>
    </row>
    <row r="9043" spans="1:6" x14ac:dyDescent="0.25">
      <c r="A9043" s="22">
        <v>43491</v>
      </c>
      <c r="B9043" s="7">
        <v>0.6</v>
      </c>
      <c r="C9043" t="s">
        <v>7228</v>
      </c>
      <c r="D9043" t="s">
        <v>7201</v>
      </c>
      <c r="E9043" t="s">
        <v>2234</v>
      </c>
      <c r="F9043" s="8">
        <v>92</v>
      </c>
    </row>
    <row r="9044" spans="1:6" x14ac:dyDescent="0.25">
      <c r="A9044" s="22">
        <v>43421</v>
      </c>
      <c r="B9044" s="7">
        <v>0.57999999999999996</v>
      </c>
      <c r="C9044" t="s">
        <v>7228</v>
      </c>
      <c r="D9044" t="s">
        <v>7200</v>
      </c>
      <c r="E9044" t="s">
        <v>410</v>
      </c>
      <c r="F9044" s="8">
        <v>92</v>
      </c>
    </row>
    <row r="9045" spans="1:6" x14ac:dyDescent="0.25">
      <c r="A9045" s="22">
        <v>43450</v>
      </c>
      <c r="B9045" s="7">
        <v>0.09</v>
      </c>
      <c r="C9045" t="s">
        <v>7227</v>
      </c>
      <c r="D9045" t="s">
        <v>9</v>
      </c>
      <c r="E9045" t="s">
        <v>5329</v>
      </c>
      <c r="F9045" s="8">
        <v>92</v>
      </c>
    </row>
    <row r="9046" spans="1:6" x14ac:dyDescent="0.25">
      <c r="A9046" s="22">
        <v>43513</v>
      </c>
      <c r="B9046" s="7">
        <v>0.85</v>
      </c>
      <c r="C9046" t="s">
        <v>7227</v>
      </c>
      <c r="D9046" t="s">
        <v>7202</v>
      </c>
      <c r="E9046" t="s">
        <v>5867</v>
      </c>
      <c r="F9046" s="8">
        <v>92</v>
      </c>
    </row>
    <row r="9047" spans="1:6" x14ac:dyDescent="0.25">
      <c r="A9047" s="22">
        <v>43443</v>
      </c>
      <c r="B9047" s="7">
        <v>0.06</v>
      </c>
      <c r="C9047" t="s">
        <v>7227</v>
      </c>
      <c r="D9047" t="s">
        <v>9</v>
      </c>
      <c r="E9047" t="s">
        <v>3885</v>
      </c>
      <c r="F9047" s="8">
        <v>92</v>
      </c>
    </row>
    <row r="9048" spans="1:6" x14ac:dyDescent="0.25">
      <c r="A9048" s="22">
        <v>43506</v>
      </c>
      <c r="B9048" s="7">
        <v>0.84</v>
      </c>
      <c r="C9048" t="s">
        <v>7227</v>
      </c>
      <c r="D9048" t="s">
        <v>7201</v>
      </c>
      <c r="E9048" t="s">
        <v>42</v>
      </c>
      <c r="F9048" s="8">
        <v>92</v>
      </c>
    </row>
    <row r="9049" spans="1:6" x14ac:dyDescent="0.25">
      <c r="A9049" s="22">
        <v>43512</v>
      </c>
      <c r="B9049" s="7">
        <v>0.72</v>
      </c>
      <c r="C9049" t="s">
        <v>7228</v>
      </c>
      <c r="D9049" t="s">
        <v>7203</v>
      </c>
      <c r="E9049" t="s">
        <v>1462</v>
      </c>
      <c r="F9049" s="8">
        <v>92</v>
      </c>
    </row>
    <row r="9050" spans="1:6" x14ac:dyDescent="0.25">
      <c r="A9050" s="22">
        <v>43520</v>
      </c>
      <c r="B9050" s="7">
        <v>0.14000000000000001</v>
      </c>
      <c r="C9050" t="s">
        <v>7227</v>
      </c>
      <c r="D9050" t="s">
        <v>9</v>
      </c>
      <c r="E9050" t="s">
        <v>56</v>
      </c>
      <c r="F9050" s="8">
        <v>92</v>
      </c>
    </row>
    <row r="9051" spans="1:6" x14ac:dyDescent="0.25">
      <c r="A9051" s="22">
        <v>43435</v>
      </c>
      <c r="B9051" s="7">
        <v>0.7</v>
      </c>
      <c r="C9051" t="s">
        <v>7228</v>
      </c>
      <c r="D9051" t="s">
        <v>7203</v>
      </c>
      <c r="E9051" t="s">
        <v>6033</v>
      </c>
      <c r="F9051" s="8">
        <v>92</v>
      </c>
    </row>
    <row r="9052" spans="1:6" x14ac:dyDescent="0.25">
      <c r="A9052" s="22">
        <v>43541</v>
      </c>
      <c r="B9052" s="7">
        <v>0.78</v>
      </c>
      <c r="C9052" t="s">
        <v>7227</v>
      </c>
      <c r="D9052" t="s">
        <v>7200</v>
      </c>
      <c r="E9052" t="s">
        <v>5775</v>
      </c>
      <c r="F9052" s="8">
        <v>92</v>
      </c>
    </row>
    <row r="9053" spans="1:6" x14ac:dyDescent="0.25">
      <c r="A9053" s="22">
        <v>43547</v>
      </c>
      <c r="B9053" s="7">
        <v>0.21</v>
      </c>
      <c r="C9053" t="s">
        <v>7228</v>
      </c>
      <c r="D9053" t="s">
        <v>7202</v>
      </c>
      <c r="E9053" t="s">
        <v>3570</v>
      </c>
      <c r="F9053" s="8">
        <v>92</v>
      </c>
    </row>
    <row r="9054" spans="1:6" x14ac:dyDescent="0.25">
      <c r="A9054" s="22">
        <v>43435</v>
      </c>
      <c r="B9054" s="7">
        <v>0.99</v>
      </c>
      <c r="C9054" t="s">
        <v>7228</v>
      </c>
      <c r="D9054" t="s">
        <v>7202</v>
      </c>
      <c r="E9054" t="s">
        <v>761</v>
      </c>
      <c r="F9054" s="8">
        <v>92</v>
      </c>
    </row>
    <row r="9055" spans="1:6" x14ac:dyDescent="0.25">
      <c r="A9055" s="22">
        <v>43429</v>
      </c>
      <c r="B9055" s="7">
        <v>0.7</v>
      </c>
      <c r="C9055" t="s">
        <v>7227</v>
      </c>
      <c r="D9055" t="s">
        <v>9</v>
      </c>
      <c r="E9055" t="s">
        <v>5770</v>
      </c>
      <c r="F9055" s="8">
        <v>92</v>
      </c>
    </row>
    <row r="9056" spans="1:6" x14ac:dyDescent="0.25">
      <c r="A9056" s="22">
        <v>43450</v>
      </c>
      <c r="B9056" s="7">
        <v>0.46</v>
      </c>
      <c r="C9056" t="s">
        <v>7227</v>
      </c>
      <c r="D9056" t="s">
        <v>7201</v>
      </c>
      <c r="E9056" t="s">
        <v>3417</v>
      </c>
      <c r="F9056" s="8">
        <v>92</v>
      </c>
    </row>
    <row r="9057" spans="1:6" x14ac:dyDescent="0.25">
      <c r="A9057" s="22">
        <v>43464</v>
      </c>
      <c r="B9057" s="7">
        <v>0.62</v>
      </c>
      <c r="C9057" t="s">
        <v>7227</v>
      </c>
      <c r="D9057" t="s">
        <v>7203</v>
      </c>
      <c r="E9057" t="s">
        <v>5279</v>
      </c>
      <c r="F9057" s="8">
        <v>92</v>
      </c>
    </row>
    <row r="9058" spans="1:6" x14ac:dyDescent="0.25">
      <c r="A9058" s="22">
        <v>43429</v>
      </c>
      <c r="B9058" s="7">
        <v>0.27</v>
      </c>
      <c r="C9058" t="s">
        <v>7227</v>
      </c>
      <c r="D9058" t="s">
        <v>7201</v>
      </c>
      <c r="E9058" t="s">
        <v>5594</v>
      </c>
      <c r="F9058" s="8">
        <v>92</v>
      </c>
    </row>
    <row r="9059" spans="1:6" x14ac:dyDescent="0.25">
      <c r="A9059" s="22">
        <v>43526</v>
      </c>
      <c r="B9059" s="7">
        <v>0.14000000000000001</v>
      </c>
      <c r="C9059" t="s">
        <v>7228</v>
      </c>
      <c r="D9059" t="s">
        <v>9</v>
      </c>
      <c r="E9059" t="s">
        <v>5900</v>
      </c>
      <c r="F9059" s="8">
        <v>92</v>
      </c>
    </row>
    <row r="9060" spans="1:6" x14ac:dyDescent="0.25">
      <c r="A9060" s="22">
        <v>43484</v>
      </c>
      <c r="B9060" s="7">
        <v>0.52</v>
      </c>
      <c r="C9060" t="s">
        <v>7228</v>
      </c>
      <c r="D9060" t="s">
        <v>7200</v>
      </c>
      <c r="E9060" t="s">
        <v>6666</v>
      </c>
      <c r="F9060" s="8">
        <v>92</v>
      </c>
    </row>
    <row r="9061" spans="1:6" x14ac:dyDescent="0.25">
      <c r="A9061" s="22">
        <v>43463</v>
      </c>
      <c r="B9061" s="7">
        <v>0.56999999999999995</v>
      </c>
      <c r="C9061" t="s">
        <v>7228</v>
      </c>
      <c r="D9061" t="s">
        <v>7201</v>
      </c>
      <c r="E9061" t="s">
        <v>6411</v>
      </c>
      <c r="F9061" s="8">
        <v>92</v>
      </c>
    </row>
    <row r="9062" spans="1:6" x14ac:dyDescent="0.25">
      <c r="A9062" s="22">
        <v>43527</v>
      </c>
      <c r="B9062" s="7">
        <v>0.76</v>
      </c>
      <c r="C9062" t="s">
        <v>7227</v>
      </c>
      <c r="D9062" t="s">
        <v>7200</v>
      </c>
      <c r="E9062" t="s">
        <v>6152</v>
      </c>
      <c r="F9062" s="8">
        <v>92</v>
      </c>
    </row>
    <row r="9063" spans="1:6" x14ac:dyDescent="0.25">
      <c r="A9063" s="22">
        <v>43464</v>
      </c>
      <c r="B9063" s="7">
        <v>0.76</v>
      </c>
      <c r="C9063" t="s">
        <v>7227</v>
      </c>
      <c r="D9063" t="s">
        <v>7200</v>
      </c>
      <c r="E9063" t="s">
        <v>3271</v>
      </c>
      <c r="F9063" s="8">
        <v>92</v>
      </c>
    </row>
    <row r="9064" spans="1:6" x14ac:dyDescent="0.25">
      <c r="A9064" s="22">
        <v>43520</v>
      </c>
      <c r="B9064" s="7">
        <v>0.04</v>
      </c>
      <c r="C9064" t="s">
        <v>7227</v>
      </c>
      <c r="D9064" t="s">
        <v>7201</v>
      </c>
      <c r="E9064" t="s">
        <v>5480</v>
      </c>
      <c r="F9064" s="8">
        <v>92</v>
      </c>
    </row>
    <row r="9065" spans="1:6" x14ac:dyDescent="0.25">
      <c r="A9065" s="22">
        <v>43477</v>
      </c>
      <c r="B9065" s="7">
        <v>0.67</v>
      </c>
      <c r="C9065" t="s">
        <v>7228</v>
      </c>
      <c r="D9065" t="s">
        <v>7201</v>
      </c>
      <c r="E9065" t="s">
        <v>6031</v>
      </c>
      <c r="F9065" s="8">
        <v>92</v>
      </c>
    </row>
    <row r="9066" spans="1:6" x14ac:dyDescent="0.25">
      <c r="A9066" s="22">
        <v>43421</v>
      </c>
      <c r="B9066" s="7">
        <v>0.05</v>
      </c>
      <c r="C9066" t="s">
        <v>7228</v>
      </c>
      <c r="D9066" t="s">
        <v>7201</v>
      </c>
      <c r="E9066" t="s">
        <v>5310</v>
      </c>
      <c r="F9066" s="8">
        <v>92</v>
      </c>
    </row>
    <row r="9067" spans="1:6" x14ac:dyDescent="0.25">
      <c r="A9067" s="22">
        <v>43541</v>
      </c>
      <c r="B9067" s="7">
        <v>0.74</v>
      </c>
      <c r="C9067" t="s">
        <v>7227</v>
      </c>
      <c r="D9067" t="s">
        <v>7201</v>
      </c>
      <c r="E9067" t="s">
        <v>5747</v>
      </c>
      <c r="F9067" s="8">
        <v>92</v>
      </c>
    </row>
    <row r="9068" spans="1:6" x14ac:dyDescent="0.25">
      <c r="A9068" s="22">
        <v>43477</v>
      </c>
      <c r="B9068" s="7">
        <v>0.8</v>
      </c>
      <c r="C9068" t="s">
        <v>7228</v>
      </c>
      <c r="D9068" t="s">
        <v>7200</v>
      </c>
      <c r="E9068" t="s">
        <v>6140</v>
      </c>
      <c r="F9068" s="8">
        <v>92</v>
      </c>
    </row>
    <row r="9069" spans="1:6" x14ac:dyDescent="0.25">
      <c r="A9069" s="22">
        <v>43429</v>
      </c>
      <c r="B9069" s="7">
        <v>0.43</v>
      </c>
      <c r="C9069" t="s">
        <v>7227</v>
      </c>
      <c r="D9069" t="s">
        <v>7200</v>
      </c>
      <c r="E9069" t="s">
        <v>5090</v>
      </c>
      <c r="F9069" s="8">
        <v>92</v>
      </c>
    </row>
    <row r="9070" spans="1:6" x14ac:dyDescent="0.25">
      <c r="A9070" s="22">
        <v>43498</v>
      </c>
      <c r="B9070" s="7">
        <v>0.56000000000000005</v>
      </c>
      <c r="C9070" t="s">
        <v>7228</v>
      </c>
      <c r="D9070" t="s">
        <v>7201</v>
      </c>
      <c r="E9070" t="s">
        <v>6939</v>
      </c>
      <c r="F9070" s="8">
        <v>92</v>
      </c>
    </row>
    <row r="9071" spans="1:6" x14ac:dyDescent="0.25">
      <c r="A9071" s="22">
        <v>43470</v>
      </c>
      <c r="B9071" s="7">
        <v>0.11</v>
      </c>
      <c r="C9071" t="s">
        <v>7228</v>
      </c>
      <c r="D9071" t="s">
        <v>7201</v>
      </c>
      <c r="E9071" t="s">
        <v>5193</v>
      </c>
      <c r="F9071" s="8">
        <v>92</v>
      </c>
    </row>
    <row r="9072" spans="1:6" x14ac:dyDescent="0.25">
      <c r="A9072" s="22">
        <v>43422</v>
      </c>
      <c r="B9072" s="7">
        <v>0.84</v>
      </c>
      <c r="C9072" t="s">
        <v>7227</v>
      </c>
      <c r="D9072" t="s">
        <v>7202</v>
      </c>
      <c r="E9072" t="s">
        <v>5476</v>
      </c>
      <c r="F9072" s="8">
        <v>92</v>
      </c>
    </row>
    <row r="9073" spans="1:6" x14ac:dyDescent="0.25">
      <c r="A9073" s="22">
        <v>43513</v>
      </c>
      <c r="B9073" s="7">
        <v>0.26</v>
      </c>
      <c r="C9073" t="s">
        <v>7227</v>
      </c>
      <c r="D9073" t="s">
        <v>7201</v>
      </c>
      <c r="E9073" t="s">
        <v>5666</v>
      </c>
      <c r="F9073" s="8">
        <v>92</v>
      </c>
    </row>
    <row r="9074" spans="1:6" x14ac:dyDescent="0.25">
      <c r="A9074" s="22">
        <v>43512</v>
      </c>
      <c r="B9074" s="7">
        <v>0.79</v>
      </c>
      <c r="C9074" t="s">
        <v>7228</v>
      </c>
      <c r="D9074" t="s">
        <v>7200</v>
      </c>
      <c r="E9074" t="s">
        <v>6939</v>
      </c>
      <c r="F9074" s="8">
        <v>92</v>
      </c>
    </row>
    <row r="9075" spans="1:6" x14ac:dyDescent="0.25">
      <c r="A9075" s="22">
        <v>43429</v>
      </c>
      <c r="B9075" s="7">
        <v>7.0000000000000007E-2</v>
      </c>
      <c r="C9075" t="s">
        <v>7227</v>
      </c>
      <c r="D9075" t="s">
        <v>9</v>
      </c>
      <c r="E9075" t="s">
        <v>6793</v>
      </c>
      <c r="F9075" s="8">
        <v>92</v>
      </c>
    </row>
    <row r="9076" spans="1:6" x14ac:dyDescent="0.25">
      <c r="A9076" s="22">
        <v>43477</v>
      </c>
      <c r="B9076" s="7">
        <v>0.92</v>
      </c>
      <c r="C9076" t="s">
        <v>7228</v>
      </c>
      <c r="D9076" t="s">
        <v>7201</v>
      </c>
      <c r="E9076" t="s">
        <v>2598</v>
      </c>
      <c r="F9076" s="8">
        <v>92</v>
      </c>
    </row>
    <row r="9077" spans="1:6" x14ac:dyDescent="0.25">
      <c r="A9077" s="22">
        <v>43450</v>
      </c>
      <c r="B9077" s="7">
        <v>0.85</v>
      </c>
      <c r="C9077" t="s">
        <v>7227</v>
      </c>
      <c r="D9077" t="s">
        <v>7200</v>
      </c>
      <c r="E9077" t="s">
        <v>1445</v>
      </c>
      <c r="F9077" s="8">
        <v>92</v>
      </c>
    </row>
    <row r="9078" spans="1:6" x14ac:dyDescent="0.25">
      <c r="A9078" s="22">
        <v>43533</v>
      </c>
      <c r="B9078" s="7">
        <v>0.13</v>
      </c>
      <c r="C9078" t="s">
        <v>7228</v>
      </c>
      <c r="D9078" t="s">
        <v>9</v>
      </c>
      <c r="E9078" t="s">
        <v>6545</v>
      </c>
      <c r="F9078" s="8">
        <v>92</v>
      </c>
    </row>
    <row r="9079" spans="1:6" x14ac:dyDescent="0.25">
      <c r="A9079" s="22">
        <v>43484</v>
      </c>
      <c r="B9079" s="7">
        <v>0.14000000000000001</v>
      </c>
      <c r="C9079" t="s">
        <v>7228</v>
      </c>
      <c r="D9079" t="s">
        <v>7201</v>
      </c>
      <c r="E9079" t="s">
        <v>7031</v>
      </c>
      <c r="F9079" s="8">
        <v>92</v>
      </c>
    </row>
    <row r="9080" spans="1:6" x14ac:dyDescent="0.25">
      <c r="A9080" s="22">
        <v>43443</v>
      </c>
      <c r="B9080" s="7">
        <v>0.16</v>
      </c>
      <c r="C9080" t="s">
        <v>7227</v>
      </c>
      <c r="D9080" t="s">
        <v>9</v>
      </c>
      <c r="E9080" t="s">
        <v>5855</v>
      </c>
      <c r="F9080" s="8">
        <v>92</v>
      </c>
    </row>
    <row r="9081" spans="1:6" x14ac:dyDescent="0.25">
      <c r="A9081" s="22">
        <v>43555</v>
      </c>
      <c r="B9081" s="7">
        <v>0.46</v>
      </c>
      <c r="C9081" t="s">
        <v>7227</v>
      </c>
      <c r="D9081" t="s">
        <v>7201</v>
      </c>
      <c r="E9081" t="s">
        <v>5089</v>
      </c>
      <c r="F9081" s="8">
        <v>92</v>
      </c>
    </row>
    <row r="9082" spans="1:6" x14ac:dyDescent="0.25">
      <c r="A9082" s="22">
        <v>43484</v>
      </c>
      <c r="B9082" s="7">
        <v>0.57999999999999996</v>
      </c>
      <c r="C9082" t="s">
        <v>7228</v>
      </c>
      <c r="D9082" t="s">
        <v>7202</v>
      </c>
      <c r="E9082" t="s">
        <v>5706</v>
      </c>
      <c r="F9082" s="8">
        <v>92</v>
      </c>
    </row>
    <row r="9083" spans="1:6" x14ac:dyDescent="0.25">
      <c r="A9083" s="22">
        <v>43520</v>
      </c>
      <c r="B9083" s="7">
        <v>0.72</v>
      </c>
      <c r="C9083" t="s">
        <v>7227</v>
      </c>
      <c r="D9083" t="s">
        <v>7201</v>
      </c>
      <c r="E9083" t="s">
        <v>56</v>
      </c>
      <c r="F9083" s="8">
        <v>92</v>
      </c>
    </row>
    <row r="9084" spans="1:6" x14ac:dyDescent="0.25">
      <c r="A9084" s="22">
        <v>43547</v>
      </c>
      <c r="B9084" s="7">
        <v>0.05</v>
      </c>
      <c r="C9084" t="s">
        <v>7228</v>
      </c>
      <c r="D9084" t="s">
        <v>7201</v>
      </c>
      <c r="E9084" t="s">
        <v>5644</v>
      </c>
      <c r="F9084" s="8">
        <v>92</v>
      </c>
    </row>
    <row r="9085" spans="1:6" x14ac:dyDescent="0.25">
      <c r="A9085" s="22">
        <v>43491</v>
      </c>
      <c r="B9085" s="7">
        <v>0.78</v>
      </c>
      <c r="C9085" t="s">
        <v>7228</v>
      </c>
      <c r="D9085" t="s">
        <v>7200</v>
      </c>
      <c r="E9085" t="s">
        <v>6126</v>
      </c>
      <c r="F9085" s="8">
        <v>92</v>
      </c>
    </row>
    <row r="9086" spans="1:6" x14ac:dyDescent="0.25">
      <c r="A9086" s="22">
        <v>43554</v>
      </c>
      <c r="B9086" s="7">
        <v>0.14000000000000001</v>
      </c>
      <c r="C9086" t="s">
        <v>7228</v>
      </c>
      <c r="D9086" t="s">
        <v>9</v>
      </c>
      <c r="E9086" t="s">
        <v>7141</v>
      </c>
      <c r="F9086" s="8">
        <v>92</v>
      </c>
    </row>
    <row r="9087" spans="1:6" x14ac:dyDescent="0.25">
      <c r="A9087" s="22">
        <v>43548</v>
      </c>
      <c r="B9087" s="7">
        <v>0.12</v>
      </c>
      <c r="C9087" t="s">
        <v>7227</v>
      </c>
      <c r="D9087" t="s">
        <v>9</v>
      </c>
      <c r="E9087" t="s">
        <v>5431</v>
      </c>
      <c r="F9087" s="8">
        <v>92</v>
      </c>
    </row>
    <row r="9088" spans="1:6" x14ac:dyDescent="0.25">
      <c r="A9088" s="22">
        <v>43540</v>
      </c>
      <c r="B9088" s="7">
        <v>0.51</v>
      </c>
      <c r="C9088" t="s">
        <v>7228</v>
      </c>
      <c r="D9088" t="s">
        <v>7201</v>
      </c>
      <c r="E9088" t="s">
        <v>6023</v>
      </c>
      <c r="F9088" s="8">
        <v>92</v>
      </c>
    </row>
    <row r="9089" spans="1:6" x14ac:dyDescent="0.25">
      <c r="A9089" s="22">
        <v>43547</v>
      </c>
      <c r="B9089" s="7">
        <v>0.2</v>
      </c>
      <c r="C9089" t="s">
        <v>7228</v>
      </c>
      <c r="D9089" t="s">
        <v>9</v>
      </c>
      <c r="E9089" t="s">
        <v>6494</v>
      </c>
      <c r="F9089" s="8">
        <v>92</v>
      </c>
    </row>
    <row r="9090" spans="1:6" x14ac:dyDescent="0.25">
      <c r="A9090" s="22">
        <v>43442</v>
      </c>
      <c r="B9090" s="7">
        <v>0.78</v>
      </c>
      <c r="C9090" t="s">
        <v>7228</v>
      </c>
      <c r="D9090" t="s">
        <v>7200</v>
      </c>
      <c r="E9090" t="s">
        <v>5479</v>
      </c>
      <c r="F9090" s="8">
        <v>92</v>
      </c>
    </row>
    <row r="9091" spans="1:6" x14ac:dyDescent="0.25">
      <c r="A9091" s="22">
        <v>43457</v>
      </c>
      <c r="B9091" s="7">
        <v>0.66</v>
      </c>
      <c r="C9091" t="s">
        <v>7227</v>
      </c>
      <c r="D9091" t="s">
        <v>7200</v>
      </c>
      <c r="E9091" t="s">
        <v>4878</v>
      </c>
      <c r="F9091" s="8">
        <v>92</v>
      </c>
    </row>
    <row r="9092" spans="1:6" x14ac:dyDescent="0.25">
      <c r="A9092" s="22">
        <v>43499</v>
      </c>
      <c r="B9092" s="7">
        <v>0.34</v>
      </c>
      <c r="C9092" t="s">
        <v>7227</v>
      </c>
      <c r="D9092" t="s">
        <v>9</v>
      </c>
      <c r="E9092" t="s">
        <v>5038</v>
      </c>
      <c r="F9092" s="8">
        <v>92</v>
      </c>
    </row>
    <row r="9093" spans="1:6" x14ac:dyDescent="0.25">
      <c r="A9093" s="22">
        <v>43533</v>
      </c>
      <c r="B9093" s="7">
        <v>0.83</v>
      </c>
      <c r="C9093" t="s">
        <v>7228</v>
      </c>
      <c r="D9093" t="s">
        <v>9</v>
      </c>
      <c r="E9093" t="s">
        <v>4868</v>
      </c>
      <c r="F9093" s="8">
        <v>92</v>
      </c>
    </row>
    <row r="9094" spans="1:6" x14ac:dyDescent="0.25">
      <c r="A9094" s="22">
        <v>43449</v>
      </c>
      <c r="B9094" s="7">
        <v>0.49</v>
      </c>
      <c r="C9094" t="s">
        <v>7228</v>
      </c>
      <c r="D9094" t="s">
        <v>9</v>
      </c>
      <c r="E9094" t="s">
        <v>3874</v>
      </c>
      <c r="F9094" s="8">
        <v>92</v>
      </c>
    </row>
    <row r="9095" spans="1:6" x14ac:dyDescent="0.25">
      <c r="A9095" s="22">
        <v>43477</v>
      </c>
      <c r="B9095" s="7">
        <v>0.97</v>
      </c>
      <c r="C9095" t="s">
        <v>7228</v>
      </c>
      <c r="D9095" t="s">
        <v>7201</v>
      </c>
      <c r="E9095" t="s">
        <v>6053</v>
      </c>
      <c r="F9095" s="8">
        <v>92</v>
      </c>
    </row>
    <row r="9096" spans="1:6" x14ac:dyDescent="0.25">
      <c r="A9096" s="22">
        <v>43443</v>
      </c>
      <c r="B9096" s="7">
        <v>0.14000000000000001</v>
      </c>
      <c r="C9096" t="s">
        <v>7227</v>
      </c>
      <c r="D9096" t="s">
        <v>7202</v>
      </c>
      <c r="E9096" t="s">
        <v>6419</v>
      </c>
      <c r="F9096" s="8">
        <v>92</v>
      </c>
    </row>
    <row r="9097" spans="1:6" x14ac:dyDescent="0.25">
      <c r="A9097" s="22">
        <v>43463</v>
      </c>
      <c r="B9097" s="7">
        <v>0.16</v>
      </c>
      <c r="C9097" t="s">
        <v>7228</v>
      </c>
      <c r="D9097" t="s">
        <v>9</v>
      </c>
      <c r="E9097" t="s">
        <v>1288</v>
      </c>
      <c r="F9097" s="8">
        <v>92</v>
      </c>
    </row>
    <row r="9098" spans="1:6" x14ac:dyDescent="0.25">
      <c r="A9098" s="22">
        <v>43456</v>
      </c>
      <c r="B9098" s="7">
        <v>0.34</v>
      </c>
      <c r="C9098" t="s">
        <v>7228</v>
      </c>
      <c r="D9098" t="s">
        <v>7201</v>
      </c>
      <c r="E9098" t="s">
        <v>4323</v>
      </c>
      <c r="F9098" s="8">
        <v>92</v>
      </c>
    </row>
    <row r="9099" spans="1:6" x14ac:dyDescent="0.25">
      <c r="A9099" s="22">
        <v>43519</v>
      </c>
      <c r="B9099" s="7">
        <v>0.1</v>
      </c>
      <c r="C9099" t="s">
        <v>7228</v>
      </c>
      <c r="D9099" t="s">
        <v>7201</v>
      </c>
      <c r="E9099" t="s">
        <v>3562</v>
      </c>
      <c r="F9099" s="8">
        <v>92</v>
      </c>
    </row>
    <row r="9100" spans="1:6" x14ac:dyDescent="0.25">
      <c r="A9100" s="22">
        <v>43436</v>
      </c>
      <c r="B9100" s="7">
        <v>0.81</v>
      </c>
      <c r="C9100" t="s">
        <v>7227</v>
      </c>
      <c r="D9100" t="s">
        <v>7201</v>
      </c>
      <c r="E9100" t="s">
        <v>5507</v>
      </c>
      <c r="F9100" s="8">
        <v>92</v>
      </c>
    </row>
    <row r="9101" spans="1:6" x14ac:dyDescent="0.25">
      <c r="A9101" s="22">
        <v>43449</v>
      </c>
      <c r="B9101" s="7">
        <v>0.67</v>
      </c>
      <c r="C9101" t="s">
        <v>7228</v>
      </c>
      <c r="D9101" t="s">
        <v>7201</v>
      </c>
      <c r="E9101" t="s">
        <v>6267</v>
      </c>
      <c r="F9101" s="8">
        <v>92</v>
      </c>
    </row>
    <row r="9102" spans="1:6" x14ac:dyDescent="0.25">
      <c r="A9102" s="22">
        <v>43442</v>
      </c>
      <c r="B9102" s="7">
        <v>0.84</v>
      </c>
      <c r="C9102" t="s">
        <v>7228</v>
      </c>
      <c r="D9102" t="s">
        <v>7202</v>
      </c>
      <c r="E9102" t="s">
        <v>7190</v>
      </c>
      <c r="F9102" s="8">
        <v>92</v>
      </c>
    </row>
    <row r="9103" spans="1:6" x14ac:dyDescent="0.25">
      <c r="A9103" s="22">
        <v>43436</v>
      </c>
      <c r="B9103" s="7">
        <v>0.18</v>
      </c>
      <c r="C9103" t="s">
        <v>7227</v>
      </c>
      <c r="D9103" t="s">
        <v>9</v>
      </c>
      <c r="E9103" t="s">
        <v>6364</v>
      </c>
      <c r="F9103" s="8">
        <v>92</v>
      </c>
    </row>
    <row r="9104" spans="1:6" x14ac:dyDescent="0.25">
      <c r="A9104" s="22">
        <v>43498</v>
      </c>
      <c r="B9104" s="7">
        <v>0.52</v>
      </c>
      <c r="C9104" t="s">
        <v>7228</v>
      </c>
      <c r="D9104" t="s">
        <v>7200</v>
      </c>
      <c r="E9104" t="s">
        <v>5197</v>
      </c>
      <c r="F9104" s="8">
        <v>92</v>
      </c>
    </row>
    <row r="9105" spans="1:6" x14ac:dyDescent="0.25">
      <c r="A9105" s="22">
        <v>43505</v>
      </c>
      <c r="B9105" s="7">
        <v>0.49</v>
      </c>
      <c r="C9105" t="s">
        <v>7228</v>
      </c>
      <c r="D9105" t="s">
        <v>7203</v>
      </c>
      <c r="E9105" t="s">
        <v>5139</v>
      </c>
      <c r="F9105" s="8">
        <v>92</v>
      </c>
    </row>
    <row r="9106" spans="1:6" x14ac:dyDescent="0.25">
      <c r="A9106" s="22">
        <v>43520</v>
      </c>
      <c r="B9106" s="7">
        <v>0.8</v>
      </c>
      <c r="C9106" t="s">
        <v>7227</v>
      </c>
      <c r="D9106" t="s">
        <v>7201</v>
      </c>
      <c r="E9106" t="s">
        <v>5143</v>
      </c>
      <c r="F9106" s="8">
        <v>92</v>
      </c>
    </row>
    <row r="9107" spans="1:6" x14ac:dyDescent="0.25">
      <c r="A9107" s="22">
        <v>43534</v>
      </c>
      <c r="B9107" s="7">
        <v>0.38</v>
      </c>
      <c r="C9107" t="s">
        <v>7227</v>
      </c>
      <c r="D9107" t="s">
        <v>7201</v>
      </c>
      <c r="E9107" t="s">
        <v>5628</v>
      </c>
      <c r="F9107" s="8">
        <v>92</v>
      </c>
    </row>
    <row r="9108" spans="1:6" x14ac:dyDescent="0.25">
      <c r="A9108" s="22">
        <v>43477</v>
      </c>
      <c r="B9108" s="7">
        <v>0.4</v>
      </c>
      <c r="C9108" t="s">
        <v>7228</v>
      </c>
      <c r="D9108" t="s">
        <v>9</v>
      </c>
      <c r="E9108" t="s">
        <v>4752</v>
      </c>
      <c r="F9108" s="8">
        <v>92</v>
      </c>
    </row>
    <row r="9109" spans="1:6" x14ac:dyDescent="0.25">
      <c r="A9109" s="22">
        <v>43471</v>
      </c>
      <c r="B9109" s="7">
        <v>0.56000000000000005</v>
      </c>
      <c r="C9109" t="s">
        <v>7227</v>
      </c>
      <c r="D9109" t="s">
        <v>7203</v>
      </c>
      <c r="E9109" t="s">
        <v>2274</v>
      </c>
      <c r="F9109" s="8">
        <v>92</v>
      </c>
    </row>
    <row r="9110" spans="1:6" x14ac:dyDescent="0.25">
      <c r="A9110" s="22">
        <v>43505</v>
      </c>
      <c r="B9110" s="7">
        <v>0.95</v>
      </c>
      <c r="C9110" t="s">
        <v>7228</v>
      </c>
      <c r="D9110" t="s">
        <v>9</v>
      </c>
      <c r="E9110" t="s">
        <v>5615</v>
      </c>
      <c r="F9110" s="8">
        <v>92</v>
      </c>
    </row>
    <row r="9111" spans="1:6" x14ac:dyDescent="0.25">
      <c r="A9111" s="22">
        <v>43548</v>
      </c>
      <c r="B9111" s="7">
        <v>0.55000000000000004</v>
      </c>
      <c r="C9111" t="s">
        <v>7227</v>
      </c>
      <c r="D9111" t="s">
        <v>7201</v>
      </c>
      <c r="E9111" t="s">
        <v>5056</v>
      </c>
      <c r="F9111" s="8">
        <v>92</v>
      </c>
    </row>
    <row r="9112" spans="1:6" x14ac:dyDescent="0.25">
      <c r="A9112" s="22">
        <v>43491</v>
      </c>
      <c r="B9112" s="7">
        <v>0.04</v>
      </c>
      <c r="C9112" t="s">
        <v>7228</v>
      </c>
      <c r="D9112" t="s">
        <v>7201</v>
      </c>
      <c r="E9112" t="s">
        <v>5264</v>
      </c>
      <c r="F9112" s="8">
        <v>92</v>
      </c>
    </row>
    <row r="9113" spans="1:6" x14ac:dyDescent="0.25">
      <c r="A9113" s="22">
        <v>43484</v>
      </c>
      <c r="B9113" s="7">
        <v>0.12</v>
      </c>
      <c r="C9113" t="s">
        <v>7228</v>
      </c>
      <c r="D9113" t="s">
        <v>7200</v>
      </c>
      <c r="E9113" t="s">
        <v>6294</v>
      </c>
      <c r="F9113" s="8">
        <v>92</v>
      </c>
    </row>
    <row r="9114" spans="1:6" x14ac:dyDescent="0.25">
      <c r="A9114" s="22">
        <v>43443</v>
      </c>
      <c r="B9114" s="7">
        <v>0.01</v>
      </c>
      <c r="C9114" t="s">
        <v>7227</v>
      </c>
      <c r="D9114" t="s">
        <v>7201</v>
      </c>
      <c r="E9114" t="s">
        <v>6255</v>
      </c>
      <c r="F9114" s="8">
        <v>92</v>
      </c>
    </row>
    <row r="9115" spans="1:6" x14ac:dyDescent="0.25">
      <c r="A9115" s="22">
        <v>43485</v>
      </c>
      <c r="B9115" s="7">
        <v>0.54</v>
      </c>
      <c r="C9115" t="s">
        <v>7227</v>
      </c>
      <c r="D9115" t="s">
        <v>7200</v>
      </c>
      <c r="E9115" t="s">
        <v>6454</v>
      </c>
      <c r="F9115" s="8">
        <v>92</v>
      </c>
    </row>
    <row r="9116" spans="1:6" x14ac:dyDescent="0.25">
      <c r="A9116" s="22">
        <v>43478</v>
      </c>
      <c r="B9116" s="7">
        <v>0.83</v>
      </c>
      <c r="C9116" t="s">
        <v>7227</v>
      </c>
      <c r="D9116" t="s">
        <v>9</v>
      </c>
      <c r="E9116" t="s">
        <v>7138</v>
      </c>
      <c r="F9116" s="8">
        <v>92</v>
      </c>
    </row>
    <row r="9117" spans="1:6" x14ac:dyDescent="0.25">
      <c r="A9117" s="22">
        <v>43429</v>
      </c>
      <c r="B9117" s="7">
        <v>0.54</v>
      </c>
      <c r="C9117" t="s">
        <v>7227</v>
      </c>
      <c r="D9117" t="s">
        <v>9</v>
      </c>
      <c r="E9117" t="s">
        <v>5195</v>
      </c>
      <c r="F9117" s="8">
        <v>92</v>
      </c>
    </row>
    <row r="9118" spans="1:6" x14ac:dyDescent="0.25">
      <c r="A9118" s="22">
        <v>43443</v>
      </c>
      <c r="B9118" s="7">
        <v>0.85</v>
      </c>
      <c r="C9118" t="s">
        <v>7227</v>
      </c>
      <c r="D9118" t="s">
        <v>9</v>
      </c>
      <c r="E9118" t="s">
        <v>5317</v>
      </c>
      <c r="F9118" s="8">
        <v>92</v>
      </c>
    </row>
    <row r="9119" spans="1:6" x14ac:dyDescent="0.25">
      <c r="A9119" s="22">
        <v>43429</v>
      </c>
      <c r="B9119" s="7">
        <v>0.68</v>
      </c>
      <c r="C9119" t="s">
        <v>7227</v>
      </c>
      <c r="D9119" t="s">
        <v>7203</v>
      </c>
      <c r="E9119" t="s">
        <v>6495</v>
      </c>
      <c r="F9119" s="8">
        <v>92</v>
      </c>
    </row>
    <row r="9120" spans="1:6" x14ac:dyDescent="0.25">
      <c r="A9120" s="22">
        <v>43471</v>
      </c>
      <c r="B9120" s="7">
        <v>0.15</v>
      </c>
      <c r="C9120" t="s">
        <v>7227</v>
      </c>
      <c r="D9120" t="s">
        <v>9</v>
      </c>
      <c r="E9120" t="s">
        <v>7160</v>
      </c>
      <c r="F9120" s="8">
        <v>92</v>
      </c>
    </row>
    <row r="9121" spans="1:6" x14ac:dyDescent="0.25">
      <c r="A9121" s="22">
        <v>43477</v>
      </c>
      <c r="B9121" s="7">
        <v>0.08</v>
      </c>
      <c r="C9121" t="s">
        <v>7228</v>
      </c>
      <c r="D9121" t="s">
        <v>7200</v>
      </c>
      <c r="E9121" t="s">
        <v>6008</v>
      </c>
      <c r="F9121" s="8">
        <v>92</v>
      </c>
    </row>
    <row r="9122" spans="1:6" x14ac:dyDescent="0.25">
      <c r="A9122" s="22">
        <v>43498</v>
      </c>
      <c r="B9122" s="7">
        <v>0.57999999999999996</v>
      </c>
      <c r="C9122" t="s">
        <v>7228</v>
      </c>
      <c r="D9122" t="s">
        <v>7203</v>
      </c>
      <c r="E9122" t="s">
        <v>5037</v>
      </c>
      <c r="F9122" s="8">
        <v>92</v>
      </c>
    </row>
    <row r="9123" spans="1:6" x14ac:dyDescent="0.25">
      <c r="A9123" s="22">
        <v>43499</v>
      </c>
      <c r="B9123" s="7">
        <v>0.15</v>
      </c>
      <c r="C9123" t="s">
        <v>7227</v>
      </c>
      <c r="D9123" t="s">
        <v>7200</v>
      </c>
      <c r="E9123" t="s">
        <v>3897</v>
      </c>
      <c r="F9123" s="8">
        <v>92</v>
      </c>
    </row>
    <row r="9124" spans="1:6" x14ac:dyDescent="0.25">
      <c r="A9124" s="22">
        <v>43527</v>
      </c>
      <c r="B9124" s="7">
        <v>0.97</v>
      </c>
      <c r="C9124" t="s">
        <v>7227</v>
      </c>
      <c r="D9124" t="s">
        <v>7201</v>
      </c>
      <c r="E9124" t="s">
        <v>6308</v>
      </c>
      <c r="F9124" s="8">
        <v>92</v>
      </c>
    </row>
    <row r="9125" spans="1:6" x14ac:dyDescent="0.25">
      <c r="A9125" s="22">
        <v>43471</v>
      </c>
      <c r="B9125" s="7">
        <v>0.47</v>
      </c>
      <c r="C9125" t="s">
        <v>7227</v>
      </c>
      <c r="D9125" t="s">
        <v>9</v>
      </c>
      <c r="E9125" t="s">
        <v>5744</v>
      </c>
      <c r="F9125" s="8">
        <v>92</v>
      </c>
    </row>
    <row r="9126" spans="1:6" x14ac:dyDescent="0.25">
      <c r="A9126" s="22">
        <v>43492</v>
      </c>
      <c r="B9126" s="7">
        <v>0.75</v>
      </c>
      <c r="C9126" t="s">
        <v>7227</v>
      </c>
      <c r="D9126" t="s">
        <v>9</v>
      </c>
      <c r="E9126" t="s">
        <v>5808</v>
      </c>
      <c r="F9126" s="8">
        <v>92</v>
      </c>
    </row>
    <row r="9127" spans="1:6" x14ac:dyDescent="0.25">
      <c r="A9127" s="22">
        <v>43499</v>
      </c>
      <c r="B9127" s="7">
        <v>0.86</v>
      </c>
      <c r="C9127" t="s">
        <v>7227</v>
      </c>
      <c r="D9127" t="s">
        <v>7201</v>
      </c>
      <c r="E9127" t="s">
        <v>5145</v>
      </c>
      <c r="F9127" s="8">
        <v>92</v>
      </c>
    </row>
    <row r="9128" spans="1:6" x14ac:dyDescent="0.25">
      <c r="A9128" s="22">
        <v>43429</v>
      </c>
      <c r="B9128" s="7">
        <v>0.45</v>
      </c>
      <c r="C9128" t="s">
        <v>7227</v>
      </c>
      <c r="D9128" t="s">
        <v>7200</v>
      </c>
      <c r="E9128" t="s">
        <v>1787</v>
      </c>
      <c r="F9128" s="8">
        <v>92</v>
      </c>
    </row>
    <row r="9129" spans="1:6" x14ac:dyDescent="0.25">
      <c r="A9129" s="22">
        <v>43478</v>
      </c>
      <c r="B9129" s="7">
        <v>0.82</v>
      </c>
      <c r="C9129" t="s">
        <v>7227</v>
      </c>
      <c r="D9129" t="s">
        <v>7201</v>
      </c>
      <c r="E9129" t="s">
        <v>5299</v>
      </c>
      <c r="F9129" s="8">
        <v>92</v>
      </c>
    </row>
    <row r="9130" spans="1:6" x14ac:dyDescent="0.25">
      <c r="A9130" s="22">
        <v>43505</v>
      </c>
      <c r="B9130" s="7">
        <v>0.72</v>
      </c>
      <c r="C9130" t="s">
        <v>7228</v>
      </c>
      <c r="D9130" t="s">
        <v>7203</v>
      </c>
      <c r="E9130" t="s">
        <v>2598</v>
      </c>
      <c r="F9130" s="8">
        <v>92</v>
      </c>
    </row>
    <row r="9131" spans="1:6" x14ac:dyDescent="0.25">
      <c r="A9131" s="22">
        <v>43478</v>
      </c>
      <c r="B9131" s="7">
        <v>0.79</v>
      </c>
      <c r="C9131" t="s">
        <v>7227</v>
      </c>
      <c r="D9131" t="s">
        <v>7201</v>
      </c>
      <c r="E9131" t="s">
        <v>5204</v>
      </c>
      <c r="F9131" s="8">
        <v>92</v>
      </c>
    </row>
    <row r="9132" spans="1:6" x14ac:dyDescent="0.25">
      <c r="A9132" s="22">
        <v>43422</v>
      </c>
      <c r="B9132" s="7">
        <v>0.6</v>
      </c>
      <c r="C9132" t="s">
        <v>7227</v>
      </c>
      <c r="D9132" t="s">
        <v>7200</v>
      </c>
      <c r="E9132" t="s">
        <v>6079</v>
      </c>
      <c r="F9132" s="8">
        <v>92</v>
      </c>
    </row>
    <row r="9133" spans="1:6" x14ac:dyDescent="0.25">
      <c r="A9133" s="22">
        <v>43477</v>
      </c>
      <c r="B9133" s="7">
        <v>0.82</v>
      </c>
      <c r="C9133" t="s">
        <v>7228</v>
      </c>
      <c r="D9133" t="s">
        <v>7202</v>
      </c>
      <c r="E9133" t="s">
        <v>6845</v>
      </c>
      <c r="F9133" s="8">
        <v>92</v>
      </c>
    </row>
    <row r="9134" spans="1:6" x14ac:dyDescent="0.25">
      <c r="A9134" s="22">
        <v>43443</v>
      </c>
      <c r="B9134" s="7">
        <v>0.95</v>
      </c>
      <c r="C9134" t="s">
        <v>7227</v>
      </c>
      <c r="D9134" t="s">
        <v>7200</v>
      </c>
      <c r="E9134" t="s">
        <v>6102</v>
      </c>
      <c r="F9134" s="8">
        <v>92</v>
      </c>
    </row>
    <row r="9135" spans="1:6" x14ac:dyDescent="0.25">
      <c r="A9135" s="22">
        <v>43506</v>
      </c>
      <c r="B9135" s="7">
        <v>0.38</v>
      </c>
      <c r="C9135" t="s">
        <v>7227</v>
      </c>
      <c r="D9135" t="s">
        <v>7202</v>
      </c>
      <c r="E9135" t="s">
        <v>6014</v>
      </c>
      <c r="F9135" s="8">
        <v>92</v>
      </c>
    </row>
    <row r="9136" spans="1:6" x14ac:dyDescent="0.25">
      <c r="A9136" s="22">
        <v>43428</v>
      </c>
      <c r="B9136" s="7">
        <v>0.38</v>
      </c>
      <c r="C9136" t="s">
        <v>7228</v>
      </c>
      <c r="D9136" t="s">
        <v>7201</v>
      </c>
      <c r="E9136" t="s">
        <v>1772</v>
      </c>
      <c r="F9136" s="8">
        <v>92</v>
      </c>
    </row>
    <row r="9137" spans="1:6" x14ac:dyDescent="0.25">
      <c r="A9137" s="22">
        <v>43464</v>
      </c>
      <c r="B9137" s="7">
        <v>0.87</v>
      </c>
      <c r="C9137" t="s">
        <v>7227</v>
      </c>
      <c r="D9137" t="s">
        <v>7200</v>
      </c>
      <c r="E9137" t="s">
        <v>5953</v>
      </c>
      <c r="F9137" s="8">
        <v>92</v>
      </c>
    </row>
    <row r="9138" spans="1:6" x14ac:dyDescent="0.25">
      <c r="A9138" s="22">
        <v>43512</v>
      </c>
      <c r="B9138" s="7">
        <v>0.49</v>
      </c>
      <c r="C9138" t="s">
        <v>7228</v>
      </c>
      <c r="D9138" t="s">
        <v>7200</v>
      </c>
      <c r="E9138" t="s">
        <v>6934</v>
      </c>
      <c r="F9138" s="8">
        <v>92</v>
      </c>
    </row>
    <row r="9139" spans="1:6" x14ac:dyDescent="0.25">
      <c r="A9139" s="22">
        <v>43555</v>
      </c>
      <c r="B9139" s="7">
        <v>0.82</v>
      </c>
      <c r="C9139" t="s">
        <v>7227</v>
      </c>
      <c r="D9139" t="s">
        <v>7201</v>
      </c>
      <c r="E9139" t="s">
        <v>1873</v>
      </c>
      <c r="F9139" s="8">
        <v>92</v>
      </c>
    </row>
    <row r="9140" spans="1:6" x14ac:dyDescent="0.25">
      <c r="A9140" s="22">
        <v>43491</v>
      </c>
      <c r="B9140" s="7">
        <v>0.06</v>
      </c>
      <c r="C9140" t="s">
        <v>7228</v>
      </c>
      <c r="D9140" t="s">
        <v>7200</v>
      </c>
      <c r="E9140" t="s">
        <v>3826</v>
      </c>
      <c r="F9140" s="8">
        <v>92</v>
      </c>
    </row>
    <row r="9141" spans="1:6" x14ac:dyDescent="0.25">
      <c r="A9141" s="22">
        <v>43443</v>
      </c>
      <c r="B9141" s="7">
        <v>0.56999999999999995</v>
      </c>
      <c r="C9141" t="s">
        <v>7227</v>
      </c>
      <c r="D9141" t="s">
        <v>9</v>
      </c>
      <c r="E9141" t="s">
        <v>6547</v>
      </c>
      <c r="F9141" s="8">
        <v>92</v>
      </c>
    </row>
    <row r="9142" spans="1:6" x14ac:dyDescent="0.25">
      <c r="A9142" s="22">
        <v>43541</v>
      </c>
      <c r="B9142" s="7">
        <v>0.53</v>
      </c>
      <c r="C9142" t="s">
        <v>7227</v>
      </c>
      <c r="D9142" t="s">
        <v>7202</v>
      </c>
      <c r="E9142" t="s">
        <v>5086</v>
      </c>
      <c r="F9142" s="8">
        <v>92</v>
      </c>
    </row>
    <row r="9143" spans="1:6" x14ac:dyDescent="0.25">
      <c r="A9143" s="22">
        <v>43449</v>
      </c>
      <c r="B9143" s="7">
        <v>0.19</v>
      </c>
      <c r="C9143" t="s">
        <v>7228</v>
      </c>
      <c r="D9143" t="s">
        <v>7201</v>
      </c>
      <c r="E9143" t="s">
        <v>5571</v>
      </c>
      <c r="F9143" s="8">
        <v>92</v>
      </c>
    </row>
    <row r="9144" spans="1:6" x14ac:dyDescent="0.25">
      <c r="A9144" s="22">
        <v>43519</v>
      </c>
      <c r="B9144" s="7">
        <v>0.06</v>
      </c>
      <c r="C9144" t="s">
        <v>7228</v>
      </c>
      <c r="D9144" t="s">
        <v>7201</v>
      </c>
      <c r="E9144" t="s">
        <v>5526</v>
      </c>
      <c r="F9144" s="8">
        <v>92</v>
      </c>
    </row>
    <row r="9145" spans="1:6" x14ac:dyDescent="0.25">
      <c r="A9145" s="22">
        <v>43449</v>
      </c>
      <c r="B9145" s="7">
        <v>0.62</v>
      </c>
      <c r="C9145" t="s">
        <v>7228</v>
      </c>
      <c r="D9145" t="s">
        <v>9</v>
      </c>
      <c r="E9145" t="s">
        <v>5139</v>
      </c>
      <c r="F9145" s="8">
        <v>92</v>
      </c>
    </row>
    <row r="9146" spans="1:6" x14ac:dyDescent="0.25">
      <c r="A9146" s="22">
        <v>43527</v>
      </c>
      <c r="B9146" s="7">
        <v>0.34</v>
      </c>
      <c r="C9146" t="s">
        <v>7227</v>
      </c>
      <c r="D9146" t="s">
        <v>7201</v>
      </c>
      <c r="E9146" t="s">
        <v>5182</v>
      </c>
      <c r="F9146" s="8">
        <v>92</v>
      </c>
    </row>
    <row r="9147" spans="1:6" x14ac:dyDescent="0.25">
      <c r="A9147" s="22">
        <v>43442</v>
      </c>
      <c r="B9147" s="7">
        <v>0.89</v>
      </c>
      <c r="C9147" t="s">
        <v>7228</v>
      </c>
      <c r="D9147" t="s">
        <v>7203</v>
      </c>
      <c r="E9147" t="s">
        <v>5238</v>
      </c>
      <c r="F9147" s="8">
        <v>92</v>
      </c>
    </row>
    <row r="9148" spans="1:6" x14ac:dyDescent="0.25">
      <c r="A9148" s="22">
        <v>43505</v>
      </c>
      <c r="B9148" s="7">
        <v>0.05</v>
      </c>
      <c r="C9148" t="s">
        <v>7228</v>
      </c>
      <c r="D9148" t="s">
        <v>7200</v>
      </c>
      <c r="E9148" t="s">
        <v>5803</v>
      </c>
      <c r="F9148" s="8">
        <v>92</v>
      </c>
    </row>
    <row r="9149" spans="1:6" x14ac:dyDescent="0.25">
      <c r="A9149" s="22">
        <v>43512</v>
      </c>
      <c r="B9149" s="7">
        <v>0.8</v>
      </c>
      <c r="C9149" t="s">
        <v>7228</v>
      </c>
      <c r="D9149" t="s">
        <v>7200</v>
      </c>
      <c r="E9149" t="s">
        <v>6501</v>
      </c>
      <c r="F9149" s="8">
        <v>92</v>
      </c>
    </row>
    <row r="9150" spans="1:6" x14ac:dyDescent="0.25">
      <c r="A9150" s="22">
        <v>43470</v>
      </c>
      <c r="B9150" s="7">
        <v>0.49</v>
      </c>
      <c r="C9150" t="s">
        <v>7228</v>
      </c>
      <c r="D9150" t="s">
        <v>9</v>
      </c>
      <c r="E9150" t="s">
        <v>5079</v>
      </c>
      <c r="F9150" s="8">
        <v>92</v>
      </c>
    </row>
    <row r="9151" spans="1:6" x14ac:dyDescent="0.25">
      <c r="A9151" s="22">
        <v>43534</v>
      </c>
      <c r="B9151" s="7">
        <v>0.16</v>
      </c>
      <c r="C9151" t="s">
        <v>7227</v>
      </c>
      <c r="D9151" t="s">
        <v>9</v>
      </c>
      <c r="E9151" t="s">
        <v>5382</v>
      </c>
      <c r="F9151" s="8">
        <v>92</v>
      </c>
    </row>
    <row r="9152" spans="1:6" x14ac:dyDescent="0.25">
      <c r="A9152" s="22">
        <v>43442</v>
      </c>
      <c r="B9152" s="7">
        <v>0.83</v>
      </c>
      <c r="C9152" t="s">
        <v>7228</v>
      </c>
      <c r="D9152" t="s">
        <v>7200</v>
      </c>
      <c r="E9152" t="s">
        <v>5212</v>
      </c>
      <c r="F9152" s="8">
        <v>92</v>
      </c>
    </row>
    <row r="9153" spans="1:6" x14ac:dyDescent="0.25">
      <c r="A9153" s="22">
        <v>43513</v>
      </c>
      <c r="B9153" s="7">
        <v>0.71</v>
      </c>
      <c r="C9153" t="s">
        <v>7227</v>
      </c>
      <c r="D9153" t="s">
        <v>7200</v>
      </c>
      <c r="E9153" t="s">
        <v>6504</v>
      </c>
      <c r="F9153" s="8">
        <v>92</v>
      </c>
    </row>
    <row r="9154" spans="1:6" x14ac:dyDescent="0.25">
      <c r="A9154" s="22">
        <v>43498</v>
      </c>
      <c r="B9154" s="7">
        <v>0.6</v>
      </c>
      <c r="C9154" t="s">
        <v>7228</v>
      </c>
      <c r="D9154" t="s">
        <v>9</v>
      </c>
      <c r="E9154" t="s">
        <v>5970</v>
      </c>
      <c r="F9154" s="8">
        <v>92</v>
      </c>
    </row>
    <row r="9155" spans="1:6" x14ac:dyDescent="0.25">
      <c r="A9155" s="22">
        <v>43463</v>
      </c>
      <c r="B9155" s="7">
        <v>0.69</v>
      </c>
      <c r="C9155" t="s">
        <v>7228</v>
      </c>
      <c r="D9155" t="s">
        <v>7201</v>
      </c>
      <c r="E9155" t="s">
        <v>6146</v>
      </c>
      <c r="F9155" s="8">
        <v>92</v>
      </c>
    </row>
    <row r="9156" spans="1:6" x14ac:dyDescent="0.25">
      <c r="A9156" s="22">
        <v>43449</v>
      </c>
      <c r="B9156" s="7">
        <v>0.26</v>
      </c>
      <c r="C9156" t="s">
        <v>7228</v>
      </c>
      <c r="D9156" t="s">
        <v>7200</v>
      </c>
      <c r="E9156" t="s">
        <v>132</v>
      </c>
      <c r="F9156" s="8">
        <v>92</v>
      </c>
    </row>
    <row r="9157" spans="1:6" x14ac:dyDescent="0.25">
      <c r="A9157" s="22">
        <v>43471</v>
      </c>
      <c r="B9157" s="7">
        <v>0.72</v>
      </c>
      <c r="C9157" t="s">
        <v>7227</v>
      </c>
      <c r="D9157" t="s">
        <v>7200</v>
      </c>
      <c r="E9157" t="s">
        <v>7130</v>
      </c>
      <c r="F9157" s="8">
        <v>92</v>
      </c>
    </row>
    <row r="9158" spans="1:6" x14ac:dyDescent="0.25">
      <c r="A9158" s="22">
        <v>43449</v>
      </c>
      <c r="B9158" s="7">
        <v>0.47</v>
      </c>
      <c r="C9158" t="s">
        <v>7228</v>
      </c>
      <c r="D9158" t="s">
        <v>7200</v>
      </c>
      <c r="E9158" t="s">
        <v>6524</v>
      </c>
      <c r="F9158" s="8">
        <v>92</v>
      </c>
    </row>
    <row r="9159" spans="1:6" x14ac:dyDescent="0.25">
      <c r="A9159" s="22">
        <v>43555</v>
      </c>
      <c r="B9159" s="7">
        <v>0.06</v>
      </c>
      <c r="C9159" t="s">
        <v>7227</v>
      </c>
      <c r="D9159" t="s">
        <v>9</v>
      </c>
      <c r="E9159" t="s">
        <v>7167</v>
      </c>
      <c r="F9159" s="8">
        <v>92</v>
      </c>
    </row>
    <row r="9160" spans="1:6" x14ac:dyDescent="0.25">
      <c r="A9160" s="22">
        <v>43464</v>
      </c>
      <c r="B9160" s="7">
        <v>0.92</v>
      </c>
      <c r="C9160" t="s">
        <v>7227</v>
      </c>
      <c r="D9160" t="s">
        <v>9</v>
      </c>
      <c r="E9160" t="s">
        <v>6335</v>
      </c>
      <c r="F9160" s="8">
        <v>92</v>
      </c>
    </row>
    <row r="9161" spans="1:6" x14ac:dyDescent="0.25">
      <c r="A9161" s="22">
        <v>43498</v>
      </c>
      <c r="B9161" s="7">
        <v>0.38</v>
      </c>
      <c r="C9161" t="s">
        <v>7228</v>
      </c>
      <c r="D9161" t="s">
        <v>7201</v>
      </c>
      <c r="E9161" t="s">
        <v>5569</v>
      </c>
      <c r="F9161" s="8">
        <v>92</v>
      </c>
    </row>
    <row r="9162" spans="1:6" x14ac:dyDescent="0.25">
      <c r="A9162" s="22">
        <v>43499</v>
      </c>
      <c r="B9162" s="7">
        <v>0.61</v>
      </c>
      <c r="C9162" t="s">
        <v>7227</v>
      </c>
      <c r="D9162" t="s">
        <v>7201</v>
      </c>
      <c r="E9162" t="s">
        <v>5750</v>
      </c>
      <c r="F9162" s="8">
        <v>92</v>
      </c>
    </row>
    <row r="9163" spans="1:6" x14ac:dyDescent="0.25">
      <c r="A9163" s="22">
        <v>43422</v>
      </c>
      <c r="B9163" s="7">
        <v>0.82</v>
      </c>
      <c r="C9163" t="s">
        <v>7227</v>
      </c>
      <c r="D9163" t="s">
        <v>7201</v>
      </c>
      <c r="E9163" t="s">
        <v>6702</v>
      </c>
      <c r="F9163" s="8">
        <v>92</v>
      </c>
    </row>
    <row r="9164" spans="1:6" x14ac:dyDescent="0.25">
      <c r="A9164" s="22">
        <v>43442</v>
      </c>
      <c r="B9164" s="7">
        <v>0.71</v>
      </c>
      <c r="C9164" t="s">
        <v>7228</v>
      </c>
      <c r="D9164" t="s">
        <v>9</v>
      </c>
      <c r="E9164" t="s">
        <v>5661</v>
      </c>
      <c r="F9164" s="8">
        <v>92</v>
      </c>
    </row>
    <row r="9165" spans="1:6" x14ac:dyDescent="0.25">
      <c r="A9165" s="22">
        <v>43548</v>
      </c>
      <c r="B9165" s="7">
        <v>0.76</v>
      </c>
      <c r="C9165" t="s">
        <v>7227</v>
      </c>
      <c r="D9165" t="s">
        <v>7201</v>
      </c>
      <c r="E9165" t="s">
        <v>6948</v>
      </c>
      <c r="F9165" s="8">
        <v>92</v>
      </c>
    </row>
    <row r="9166" spans="1:6" x14ac:dyDescent="0.25">
      <c r="A9166" s="22">
        <v>43470</v>
      </c>
      <c r="B9166" s="7">
        <v>0.47</v>
      </c>
      <c r="C9166" t="s">
        <v>7228</v>
      </c>
      <c r="D9166" t="s">
        <v>7201</v>
      </c>
      <c r="E9166" t="s">
        <v>5091</v>
      </c>
      <c r="F9166" s="8">
        <v>92</v>
      </c>
    </row>
    <row r="9167" spans="1:6" x14ac:dyDescent="0.25">
      <c r="A9167" s="22">
        <v>43540</v>
      </c>
      <c r="B9167" s="7">
        <v>0.94</v>
      </c>
      <c r="C9167" t="s">
        <v>7228</v>
      </c>
      <c r="D9167" t="s">
        <v>7200</v>
      </c>
      <c r="E9167" t="s">
        <v>5514</v>
      </c>
      <c r="F9167" s="8">
        <v>92</v>
      </c>
    </row>
    <row r="9168" spans="1:6" x14ac:dyDescent="0.25">
      <c r="A9168" s="22">
        <v>43520</v>
      </c>
      <c r="B9168" s="7">
        <v>0.63</v>
      </c>
      <c r="C9168" t="s">
        <v>7227</v>
      </c>
      <c r="D9168" t="s">
        <v>7200</v>
      </c>
      <c r="E9168" t="s">
        <v>7028</v>
      </c>
      <c r="F9168" s="8">
        <v>92</v>
      </c>
    </row>
    <row r="9169" spans="1:6" x14ac:dyDescent="0.25">
      <c r="A9169" s="22">
        <v>43491</v>
      </c>
      <c r="B9169" s="7">
        <v>0.36</v>
      </c>
      <c r="C9169" t="s">
        <v>7228</v>
      </c>
      <c r="D9169" t="s">
        <v>7203</v>
      </c>
      <c r="E9169" t="s">
        <v>6536</v>
      </c>
      <c r="F9169" s="8">
        <v>92</v>
      </c>
    </row>
    <row r="9170" spans="1:6" x14ac:dyDescent="0.25">
      <c r="A9170" s="22">
        <v>43442</v>
      </c>
      <c r="B9170" s="7">
        <v>0.86</v>
      </c>
      <c r="C9170" t="s">
        <v>7228</v>
      </c>
      <c r="D9170" t="s">
        <v>7202</v>
      </c>
      <c r="E9170" t="s">
        <v>6343</v>
      </c>
      <c r="F9170" s="8">
        <v>92</v>
      </c>
    </row>
    <row r="9171" spans="1:6" x14ac:dyDescent="0.25">
      <c r="A9171" s="22">
        <v>43428</v>
      </c>
      <c r="B9171" s="7">
        <v>0.92</v>
      </c>
      <c r="C9171" t="s">
        <v>7228</v>
      </c>
      <c r="D9171" t="s">
        <v>9</v>
      </c>
      <c r="E9171" t="s">
        <v>5817</v>
      </c>
      <c r="F9171" s="8">
        <v>92</v>
      </c>
    </row>
    <row r="9172" spans="1:6" x14ac:dyDescent="0.25">
      <c r="A9172" s="22">
        <v>43456</v>
      </c>
      <c r="B9172" s="7">
        <v>0.27</v>
      </c>
      <c r="C9172" t="s">
        <v>7228</v>
      </c>
      <c r="D9172" t="s">
        <v>7200</v>
      </c>
      <c r="E9172" t="s">
        <v>5901</v>
      </c>
      <c r="F9172" s="8">
        <v>92</v>
      </c>
    </row>
    <row r="9173" spans="1:6" x14ac:dyDescent="0.25">
      <c r="A9173" s="22">
        <v>43449</v>
      </c>
      <c r="B9173" s="7">
        <v>0.66</v>
      </c>
      <c r="C9173" t="s">
        <v>7228</v>
      </c>
      <c r="D9173" t="s">
        <v>9</v>
      </c>
      <c r="E9173" t="s">
        <v>6379</v>
      </c>
      <c r="F9173" s="8">
        <v>92</v>
      </c>
    </row>
    <row r="9174" spans="1:6" x14ac:dyDescent="0.25">
      <c r="A9174" s="22">
        <v>43499</v>
      </c>
      <c r="B9174" s="7">
        <v>0.21</v>
      </c>
      <c r="C9174" t="s">
        <v>7227</v>
      </c>
      <c r="D9174" t="s">
        <v>7200</v>
      </c>
      <c r="E9174" t="s">
        <v>5683</v>
      </c>
      <c r="F9174" s="8">
        <v>92</v>
      </c>
    </row>
    <row r="9175" spans="1:6" x14ac:dyDescent="0.25">
      <c r="A9175" s="22">
        <v>43435</v>
      </c>
      <c r="B9175" s="7">
        <v>0.87</v>
      </c>
      <c r="C9175" t="s">
        <v>7228</v>
      </c>
      <c r="D9175" t="s">
        <v>9</v>
      </c>
      <c r="E9175" t="s">
        <v>5660</v>
      </c>
      <c r="F9175" s="8">
        <v>92</v>
      </c>
    </row>
    <row r="9176" spans="1:6" x14ac:dyDescent="0.25">
      <c r="A9176" s="22">
        <v>43548</v>
      </c>
      <c r="B9176" s="7">
        <v>0.22</v>
      </c>
      <c r="C9176" t="s">
        <v>7227</v>
      </c>
      <c r="D9176" t="s">
        <v>7200</v>
      </c>
      <c r="E9176" t="s">
        <v>5672</v>
      </c>
      <c r="F9176" s="8">
        <v>92</v>
      </c>
    </row>
    <row r="9177" spans="1:6" x14ac:dyDescent="0.25">
      <c r="A9177" s="22">
        <v>43428</v>
      </c>
      <c r="B9177" s="7">
        <v>0.43</v>
      </c>
      <c r="C9177" t="s">
        <v>7228</v>
      </c>
      <c r="D9177" t="s">
        <v>9</v>
      </c>
      <c r="E9177" t="s">
        <v>5680</v>
      </c>
      <c r="F9177" s="8">
        <v>92</v>
      </c>
    </row>
    <row r="9178" spans="1:6" x14ac:dyDescent="0.25">
      <c r="A9178" s="22">
        <v>43435</v>
      </c>
      <c r="B9178" s="7">
        <v>0.27</v>
      </c>
      <c r="C9178" t="s">
        <v>7228</v>
      </c>
      <c r="D9178" t="s">
        <v>7201</v>
      </c>
      <c r="E9178" t="s">
        <v>5255</v>
      </c>
      <c r="F9178" s="8">
        <v>92</v>
      </c>
    </row>
    <row r="9179" spans="1:6" x14ac:dyDescent="0.25">
      <c r="A9179" s="22">
        <v>43477</v>
      </c>
      <c r="B9179" s="7">
        <v>0.18</v>
      </c>
      <c r="C9179" t="s">
        <v>7228</v>
      </c>
      <c r="D9179" t="s">
        <v>7201</v>
      </c>
      <c r="E9179" t="s">
        <v>5061</v>
      </c>
      <c r="F9179" s="8">
        <v>92</v>
      </c>
    </row>
    <row r="9180" spans="1:6" x14ac:dyDescent="0.25">
      <c r="A9180" s="22">
        <v>43485</v>
      </c>
      <c r="B9180" s="7">
        <v>0.26</v>
      </c>
      <c r="C9180" t="s">
        <v>7227</v>
      </c>
      <c r="D9180" t="s">
        <v>7201</v>
      </c>
      <c r="E9180" t="s">
        <v>5200</v>
      </c>
      <c r="F9180" s="8">
        <v>92</v>
      </c>
    </row>
    <row r="9181" spans="1:6" x14ac:dyDescent="0.25">
      <c r="A9181" s="22">
        <v>43554</v>
      </c>
      <c r="B9181" s="7">
        <v>0.68</v>
      </c>
      <c r="C9181" t="s">
        <v>7228</v>
      </c>
      <c r="D9181" t="s">
        <v>7200</v>
      </c>
      <c r="E9181" t="s">
        <v>6034</v>
      </c>
      <c r="F9181" s="8">
        <v>92</v>
      </c>
    </row>
    <row r="9182" spans="1:6" x14ac:dyDescent="0.25">
      <c r="A9182" s="22">
        <v>43541</v>
      </c>
      <c r="B9182" s="7">
        <v>0.86</v>
      </c>
      <c r="C9182" t="s">
        <v>7227</v>
      </c>
      <c r="D9182" t="s">
        <v>9</v>
      </c>
      <c r="E9182" t="s">
        <v>5262</v>
      </c>
      <c r="F9182" s="8">
        <v>92</v>
      </c>
    </row>
    <row r="9183" spans="1:6" x14ac:dyDescent="0.25">
      <c r="A9183" s="22">
        <v>43541</v>
      </c>
      <c r="B9183" s="7">
        <v>0.98</v>
      </c>
      <c r="C9183" t="s">
        <v>7227</v>
      </c>
      <c r="D9183" t="s">
        <v>7201</v>
      </c>
      <c r="E9183" t="s">
        <v>6468</v>
      </c>
      <c r="F9183" s="8">
        <v>92</v>
      </c>
    </row>
    <row r="9184" spans="1:6" x14ac:dyDescent="0.25">
      <c r="A9184" s="22">
        <v>43527</v>
      </c>
      <c r="B9184" s="7">
        <v>0.43</v>
      </c>
      <c r="C9184" t="s">
        <v>7227</v>
      </c>
      <c r="D9184" t="s">
        <v>9</v>
      </c>
      <c r="E9184" t="s">
        <v>5396</v>
      </c>
      <c r="F9184" s="8">
        <v>92</v>
      </c>
    </row>
    <row r="9185" spans="1:6" x14ac:dyDescent="0.25">
      <c r="A9185" s="22">
        <v>43540</v>
      </c>
      <c r="B9185" s="7">
        <v>0.14000000000000001</v>
      </c>
      <c r="C9185" t="s">
        <v>7228</v>
      </c>
      <c r="D9185" t="s">
        <v>9</v>
      </c>
      <c r="E9185" t="s">
        <v>6151</v>
      </c>
      <c r="F9185" s="8">
        <v>92</v>
      </c>
    </row>
    <row r="9186" spans="1:6" x14ac:dyDescent="0.25">
      <c r="A9186" s="22">
        <v>43555</v>
      </c>
      <c r="B9186" s="7">
        <v>0.48</v>
      </c>
      <c r="C9186" t="s">
        <v>7227</v>
      </c>
      <c r="D9186" t="s">
        <v>7201</v>
      </c>
      <c r="E9186" t="s">
        <v>5025</v>
      </c>
      <c r="F9186" s="8">
        <v>92</v>
      </c>
    </row>
    <row r="9187" spans="1:6" x14ac:dyDescent="0.25">
      <c r="A9187" s="22">
        <v>43421</v>
      </c>
      <c r="B9187" s="7">
        <v>7.0000000000000007E-2</v>
      </c>
      <c r="C9187" t="s">
        <v>7228</v>
      </c>
      <c r="D9187" t="s">
        <v>9</v>
      </c>
      <c r="E9187" t="s">
        <v>6822</v>
      </c>
      <c r="F9187" s="8">
        <v>92</v>
      </c>
    </row>
    <row r="9188" spans="1:6" x14ac:dyDescent="0.25">
      <c r="A9188" s="22">
        <v>43534</v>
      </c>
      <c r="B9188" s="7">
        <v>0.79</v>
      </c>
      <c r="C9188" t="s">
        <v>7227</v>
      </c>
      <c r="D9188" t="s">
        <v>7201</v>
      </c>
      <c r="E9188" t="s">
        <v>6188</v>
      </c>
      <c r="F9188" s="8">
        <v>92</v>
      </c>
    </row>
    <row r="9189" spans="1:6" x14ac:dyDescent="0.25">
      <c r="A9189" s="22">
        <v>43534</v>
      </c>
      <c r="B9189" s="7">
        <v>0.53</v>
      </c>
      <c r="C9189" t="s">
        <v>7227</v>
      </c>
      <c r="D9189" t="s">
        <v>7201</v>
      </c>
      <c r="E9189" t="s">
        <v>6702</v>
      </c>
      <c r="F9189" s="8">
        <v>92</v>
      </c>
    </row>
    <row r="9190" spans="1:6" x14ac:dyDescent="0.25">
      <c r="A9190" s="22">
        <v>43505</v>
      </c>
      <c r="B9190" s="7">
        <v>0.63</v>
      </c>
      <c r="C9190" t="s">
        <v>7228</v>
      </c>
      <c r="D9190" t="s">
        <v>7200</v>
      </c>
      <c r="E9190" t="s">
        <v>6526</v>
      </c>
      <c r="F9190" s="8">
        <v>92</v>
      </c>
    </row>
    <row r="9191" spans="1:6" x14ac:dyDescent="0.25">
      <c r="A9191" s="22">
        <v>43442</v>
      </c>
      <c r="B9191" s="7">
        <v>0.13</v>
      </c>
      <c r="C9191" t="s">
        <v>7228</v>
      </c>
      <c r="D9191" t="s">
        <v>9</v>
      </c>
      <c r="E9191" t="s">
        <v>6335</v>
      </c>
      <c r="F9191" s="8">
        <v>92</v>
      </c>
    </row>
    <row r="9192" spans="1:6" x14ac:dyDescent="0.25">
      <c r="A9192" s="22">
        <v>43506</v>
      </c>
      <c r="B9192" s="7">
        <v>0.93</v>
      </c>
      <c r="C9192" t="s">
        <v>7227</v>
      </c>
      <c r="D9192" t="s">
        <v>7200</v>
      </c>
      <c r="E9192" t="s">
        <v>6248</v>
      </c>
      <c r="F9192" s="8">
        <v>92</v>
      </c>
    </row>
    <row r="9193" spans="1:6" x14ac:dyDescent="0.25">
      <c r="A9193" s="22">
        <v>43463</v>
      </c>
      <c r="B9193" s="7">
        <v>0.49</v>
      </c>
      <c r="C9193" t="s">
        <v>7228</v>
      </c>
      <c r="D9193" t="s">
        <v>7200</v>
      </c>
      <c r="E9193" t="s">
        <v>5650</v>
      </c>
      <c r="F9193" s="8">
        <v>92</v>
      </c>
    </row>
    <row r="9194" spans="1:6" x14ac:dyDescent="0.25">
      <c r="A9194" s="22">
        <v>43527</v>
      </c>
      <c r="B9194" s="7">
        <v>0.95</v>
      </c>
      <c r="C9194" t="s">
        <v>7227</v>
      </c>
      <c r="D9194" t="s">
        <v>9</v>
      </c>
      <c r="E9194" t="s">
        <v>2135</v>
      </c>
      <c r="F9194" s="8">
        <v>92</v>
      </c>
    </row>
    <row r="9195" spans="1:6" x14ac:dyDescent="0.25">
      <c r="A9195" s="22">
        <v>43492</v>
      </c>
      <c r="B9195" s="7">
        <v>0.56000000000000005</v>
      </c>
      <c r="C9195" t="s">
        <v>7227</v>
      </c>
      <c r="D9195" t="s">
        <v>7201</v>
      </c>
      <c r="E9195" t="s">
        <v>5709</v>
      </c>
      <c r="F9195" s="8">
        <v>92</v>
      </c>
    </row>
    <row r="9196" spans="1:6" x14ac:dyDescent="0.25">
      <c r="A9196" s="22">
        <v>43464</v>
      </c>
      <c r="B9196" s="7">
        <v>0.09</v>
      </c>
      <c r="C9196" t="s">
        <v>7227</v>
      </c>
      <c r="D9196" t="s">
        <v>7201</v>
      </c>
      <c r="E9196" t="s">
        <v>7017</v>
      </c>
      <c r="F9196" s="8">
        <v>92</v>
      </c>
    </row>
    <row r="9197" spans="1:6" x14ac:dyDescent="0.25">
      <c r="A9197" s="22">
        <v>43506</v>
      </c>
      <c r="B9197" s="7">
        <v>0.23</v>
      </c>
      <c r="C9197" t="s">
        <v>7227</v>
      </c>
      <c r="D9197" t="s">
        <v>7201</v>
      </c>
      <c r="E9197" t="s">
        <v>2217</v>
      </c>
      <c r="F9197" s="8">
        <v>92</v>
      </c>
    </row>
    <row r="9198" spans="1:6" x14ac:dyDescent="0.25">
      <c r="A9198" s="22">
        <v>43450</v>
      </c>
      <c r="B9198" s="7">
        <v>0.93</v>
      </c>
      <c r="C9198" t="s">
        <v>7227</v>
      </c>
      <c r="D9198" t="s">
        <v>7200</v>
      </c>
      <c r="E9198" t="s">
        <v>7101</v>
      </c>
      <c r="F9198" s="8">
        <v>92</v>
      </c>
    </row>
    <row r="9199" spans="1:6" x14ac:dyDescent="0.25">
      <c r="A9199" s="22">
        <v>43428</v>
      </c>
      <c r="B9199" s="7">
        <v>0.28000000000000003</v>
      </c>
      <c r="C9199" t="s">
        <v>7228</v>
      </c>
      <c r="D9199" t="s">
        <v>7202</v>
      </c>
      <c r="E9199" t="s">
        <v>7174</v>
      </c>
      <c r="F9199" s="8">
        <v>92</v>
      </c>
    </row>
    <row r="9200" spans="1:6" x14ac:dyDescent="0.25">
      <c r="A9200" s="22">
        <v>43477</v>
      </c>
      <c r="B9200" s="7">
        <v>0.7</v>
      </c>
      <c r="C9200" t="s">
        <v>7228</v>
      </c>
      <c r="D9200" t="s">
        <v>7201</v>
      </c>
      <c r="E9200" t="s">
        <v>6115</v>
      </c>
      <c r="F9200" s="8">
        <v>92</v>
      </c>
    </row>
    <row r="9201" spans="1:6" x14ac:dyDescent="0.25">
      <c r="A9201" s="22">
        <v>43540</v>
      </c>
      <c r="B9201" s="7">
        <v>0.37</v>
      </c>
      <c r="C9201" t="s">
        <v>7228</v>
      </c>
      <c r="D9201" t="s">
        <v>9</v>
      </c>
      <c r="E9201" t="s">
        <v>6271</v>
      </c>
      <c r="F9201" s="8">
        <v>92</v>
      </c>
    </row>
    <row r="9202" spans="1:6" x14ac:dyDescent="0.25">
      <c r="A9202" s="22">
        <v>43442</v>
      </c>
      <c r="B9202" s="7">
        <v>0.1</v>
      </c>
      <c r="C9202" t="s">
        <v>7228</v>
      </c>
      <c r="D9202" t="s">
        <v>7200</v>
      </c>
      <c r="E9202" t="s">
        <v>7193</v>
      </c>
      <c r="F9202" s="8">
        <v>92</v>
      </c>
    </row>
    <row r="9203" spans="1:6" x14ac:dyDescent="0.25">
      <c r="A9203" s="22">
        <v>43443</v>
      </c>
      <c r="B9203" s="7">
        <v>0.08</v>
      </c>
      <c r="C9203" t="s">
        <v>7227</v>
      </c>
      <c r="D9203" t="s">
        <v>9</v>
      </c>
      <c r="E9203" t="s">
        <v>6682</v>
      </c>
      <c r="F9203" s="8">
        <v>92</v>
      </c>
    </row>
    <row r="9204" spans="1:6" x14ac:dyDescent="0.25">
      <c r="A9204" s="22">
        <v>43449</v>
      </c>
      <c r="B9204" s="7">
        <v>0.4</v>
      </c>
      <c r="C9204" t="s">
        <v>7228</v>
      </c>
      <c r="D9204" t="s">
        <v>9</v>
      </c>
      <c r="E9204" t="s">
        <v>7152</v>
      </c>
      <c r="F9204" s="8">
        <v>92</v>
      </c>
    </row>
    <row r="9205" spans="1:6" x14ac:dyDescent="0.25">
      <c r="A9205" s="22">
        <v>43471</v>
      </c>
      <c r="B9205" s="7">
        <v>0.19</v>
      </c>
      <c r="C9205" t="s">
        <v>7227</v>
      </c>
      <c r="D9205" t="s">
        <v>9</v>
      </c>
      <c r="E9205" t="s">
        <v>3607</v>
      </c>
      <c r="F9205" s="8">
        <v>92</v>
      </c>
    </row>
    <row r="9206" spans="1:6" x14ac:dyDescent="0.25">
      <c r="A9206" s="22">
        <v>43506</v>
      </c>
      <c r="B9206" s="7">
        <v>0.94</v>
      </c>
      <c r="C9206" t="s">
        <v>7227</v>
      </c>
      <c r="D9206" t="s">
        <v>7200</v>
      </c>
      <c r="E9206" t="s">
        <v>5328</v>
      </c>
      <c r="F9206" s="8">
        <v>92</v>
      </c>
    </row>
    <row r="9207" spans="1:6" x14ac:dyDescent="0.25">
      <c r="A9207" s="22">
        <v>43520</v>
      </c>
      <c r="B9207" s="7">
        <v>0.08</v>
      </c>
      <c r="C9207" t="s">
        <v>7227</v>
      </c>
      <c r="D9207" t="s">
        <v>9</v>
      </c>
      <c r="E9207" t="s">
        <v>5056</v>
      </c>
      <c r="F9207" s="8">
        <v>92</v>
      </c>
    </row>
    <row r="9208" spans="1:6" x14ac:dyDescent="0.25">
      <c r="A9208" s="22">
        <v>43541</v>
      </c>
      <c r="B9208" s="7">
        <v>0.32</v>
      </c>
      <c r="C9208" t="s">
        <v>7227</v>
      </c>
      <c r="D9208" t="s">
        <v>7203</v>
      </c>
      <c r="E9208" t="s">
        <v>7072</v>
      </c>
      <c r="F9208" s="8">
        <v>92</v>
      </c>
    </row>
    <row r="9209" spans="1:6" x14ac:dyDescent="0.25">
      <c r="A9209" s="22">
        <v>43470</v>
      </c>
      <c r="B9209" s="7">
        <v>0.49</v>
      </c>
      <c r="C9209" t="s">
        <v>7228</v>
      </c>
      <c r="D9209" t="s">
        <v>9</v>
      </c>
      <c r="E9209" t="s">
        <v>6069</v>
      </c>
      <c r="F9209" s="8">
        <v>92</v>
      </c>
    </row>
    <row r="9210" spans="1:6" x14ac:dyDescent="0.25">
      <c r="A9210" s="22">
        <v>43449</v>
      </c>
      <c r="B9210" s="7">
        <v>0.78</v>
      </c>
      <c r="C9210" t="s">
        <v>7228</v>
      </c>
      <c r="D9210" t="s">
        <v>7200</v>
      </c>
      <c r="E9210" t="s">
        <v>5705</v>
      </c>
      <c r="F9210" s="8">
        <v>92</v>
      </c>
    </row>
    <row r="9211" spans="1:6" x14ac:dyDescent="0.25">
      <c r="A9211" s="22">
        <v>43477</v>
      </c>
      <c r="B9211" s="7">
        <v>0.42</v>
      </c>
      <c r="C9211" t="s">
        <v>7228</v>
      </c>
      <c r="D9211" t="s">
        <v>7201</v>
      </c>
      <c r="E9211" t="s">
        <v>5462</v>
      </c>
      <c r="F9211" s="8">
        <v>92</v>
      </c>
    </row>
    <row r="9212" spans="1:6" x14ac:dyDescent="0.25">
      <c r="A9212" s="22">
        <v>43457</v>
      </c>
      <c r="B9212" s="7">
        <v>0.12</v>
      </c>
      <c r="C9212" t="s">
        <v>7227</v>
      </c>
      <c r="D9212" t="s">
        <v>9</v>
      </c>
      <c r="E9212" t="s">
        <v>6430</v>
      </c>
      <c r="F9212" s="8">
        <v>92</v>
      </c>
    </row>
    <row r="9213" spans="1:6" x14ac:dyDescent="0.25">
      <c r="A9213" s="22">
        <v>43456</v>
      </c>
      <c r="B9213" s="7">
        <v>0.51</v>
      </c>
      <c r="C9213" t="s">
        <v>7228</v>
      </c>
      <c r="D9213" t="s">
        <v>7201</v>
      </c>
      <c r="E9213" t="s">
        <v>5957</v>
      </c>
      <c r="F9213" s="8">
        <v>92</v>
      </c>
    </row>
    <row r="9214" spans="1:6" x14ac:dyDescent="0.25">
      <c r="A9214" s="22">
        <v>43505</v>
      </c>
      <c r="B9214" s="7">
        <v>0.17</v>
      </c>
      <c r="C9214" t="s">
        <v>7228</v>
      </c>
      <c r="D9214" t="s">
        <v>9</v>
      </c>
      <c r="E9214" t="s">
        <v>3901</v>
      </c>
      <c r="F9214" s="8">
        <v>92</v>
      </c>
    </row>
    <row r="9215" spans="1:6" x14ac:dyDescent="0.25">
      <c r="A9215" s="22">
        <v>43450</v>
      </c>
      <c r="B9215" s="7">
        <v>0.45</v>
      </c>
      <c r="C9215" t="s">
        <v>7227</v>
      </c>
      <c r="D9215" t="s">
        <v>9</v>
      </c>
      <c r="E9215" t="s">
        <v>6740</v>
      </c>
      <c r="F9215" s="8">
        <v>92</v>
      </c>
    </row>
    <row r="9216" spans="1:6" x14ac:dyDescent="0.25">
      <c r="A9216" s="22">
        <v>43526</v>
      </c>
      <c r="B9216" s="7">
        <v>0.12</v>
      </c>
      <c r="C9216" t="s">
        <v>7228</v>
      </c>
      <c r="D9216" t="s">
        <v>7203</v>
      </c>
      <c r="E9216" t="s">
        <v>6386</v>
      </c>
      <c r="F9216" s="8">
        <v>92</v>
      </c>
    </row>
    <row r="9217" spans="1:6" x14ac:dyDescent="0.25">
      <c r="A9217" s="22">
        <v>43491</v>
      </c>
      <c r="B9217" s="7">
        <v>0.51</v>
      </c>
      <c r="C9217" t="s">
        <v>7228</v>
      </c>
      <c r="D9217" t="s">
        <v>9</v>
      </c>
      <c r="E9217" t="s">
        <v>6200</v>
      </c>
      <c r="F9217" s="8">
        <v>92</v>
      </c>
    </row>
    <row r="9218" spans="1:6" x14ac:dyDescent="0.25">
      <c r="A9218" s="22">
        <v>43435</v>
      </c>
      <c r="B9218" s="7">
        <v>0.82</v>
      </c>
      <c r="C9218" t="s">
        <v>7228</v>
      </c>
      <c r="D9218" t="s">
        <v>7203</v>
      </c>
      <c r="E9218" t="s">
        <v>5542</v>
      </c>
      <c r="F9218" s="8">
        <v>92</v>
      </c>
    </row>
    <row r="9219" spans="1:6" x14ac:dyDescent="0.25">
      <c r="A9219" s="22">
        <v>43422</v>
      </c>
      <c r="B9219" s="7">
        <v>0.35</v>
      </c>
      <c r="C9219" t="s">
        <v>7227</v>
      </c>
      <c r="D9219" t="s">
        <v>9</v>
      </c>
      <c r="E9219" t="s">
        <v>5731</v>
      </c>
      <c r="F9219" s="8">
        <v>92</v>
      </c>
    </row>
    <row r="9220" spans="1:6" x14ac:dyDescent="0.25">
      <c r="A9220" s="22">
        <v>43477</v>
      </c>
      <c r="B9220" s="7">
        <v>0.13</v>
      </c>
      <c r="C9220" t="s">
        <v>7228</v>
      </c>
      <c r="D9220" t="s">
        <v>9</v>
      </c>
      <c r="E9220" t="s">
        <v>1533</v>
      </c>
      <c r="F9220" s="8">
        <v>92</v>
      </c>
    </row>
    <row r="9221" spans="1:6" x14ac:dyDescent="0.25">
      <c r="A9221" s="22">
        <v>43478</v>
      </c>
      <c r="B9221" s="7">
        <v>0.4</v>
      </c>
      <c r="C9221" t="s">
        <v>7227</v>
      </c>
      <c r="D9221" t="s">
        <v>7200</v>
      </c>
      <c r="E9221" t="s">
        <v>6524</v>
      </c>
      <c r="F9221" s="8">
        <v>92</v>
      </c>
    </row>
    <row r="9222" spans="1:6" x14ac:dyDescent="0.25">
      <c r="A9222" s="22">
        <v>43422</v>
      </c>
      <c r="B9222" s="7">
        <v>0.39</v>
      </c>
      <c r="C9222" t="s">
        <v>7227</v>
      </c>
      <c r="D9222" t="s">
        <v>7202</v>
      </c>
      <c r="E9222" t="s">
        <v>7141</v>
      </c>
      <c r="F9222" s="8">
        <v>92</v>
      </c>
    </row>
    <row r="9223" spans="1:6" x14ac:dyDescent="0.25">
      <c r="A9223" s="22">
        <v>43512</v>
      </c>
      <c r="B9223" s="7">
        <v>0.79</v>
      </c>
      <c r="C9223" t="s">
        <v>7228</v>
      </c>
      <c r="D9223" t="s">
        <v>9</v>
      </c>
      <c r="E9223" t="s">
        <v>6245</v>
      </c>
      <c r="F9223" s="8">
        <v>92</v>
      </c>
    </row>
    <row r="9224" spans="1:6" x14ac:dyDescent="0.25">
      <c r="A9224" s="22">
        <v>43541</v>
      </c>
      <c r="B9224" s="7">
        <v>0.59</v>
      </c>
      <c r="C9224" t="s">
        <v>7227</v>
      </c>
      <c r="D9224" t="s">
        <v>7202</v>
      </c>
      <c r="E9224" t="s">
        <v>7041</v>
      </c>
      <c r="F9224" s="8">
        <v>92</v>
      </c>
    </row>
    <row r="9225" spans="1:6" x14ac:dyDescent="0.25">
      <c r="A9225" s="22">
        <v>43540</v>
      </c>
      <c r="B9225" s="7">
        <v>0.68</v>
      </c>
      <c r="C9225" t="s">
        <v>7228</v>
      </c>
      <c r="D9225" t="s">
        <v>9</v>
      </c>
      <c r="E9225" t="s">
        <v>6395</v>
      </c>
      <c r="F9225" s="8">
        <v>92</v>
      </c>
    </row>
    <row r="9226" spans="1:6" x14ac:dyDescent="0.25">
      <c r="A9226" s="22">
        <v>43436</v>
      </c>
      <c r="B9226" s="7">
        <v>0.57999999999999996</v>
      </c>
      <c r="C9226" t="s">
        <v>7227</v>
      </c>
      <c r="D9226" t="s">
        <v>7200</v>
      </c>
      <c r="E9226" t="s">
        <v>6977</v>
      </c>
      <c r="F9226" s="8">
        <v>92</v>
      </c>
    </row>
    <row r="9227" spans="1:6" x14ac:dyDescent="0.25">
      <c r="A9227" s="22">
        <v>43498</v>
      </c>
      <c r="B9227" s="7">
        <v>0.04</v>
      </c>
      <c r="C9227" t="s">
        <v>7228</v>
      </c>
      <c r="D9227" t="s">
        <v>7201</v>
      </c>
      <c r="E9227" t="s">
        <v>530</v>
      </c>
      <c r="F9227" s="8">
        <v>92</v>
      </c>
    </row>
    <row r="9228" spans="1:6" x14ac:dyDescent="0.25">
      <c r="A9228" s="22">
        <v>43463</v>
      </c>
      <c r="B9228" s="7">
        <v>0.76</v>
      </c>
      <c r="C9228" t="s">
        <v>7228</v>
      </c>
      <c r="D9228" t="s">
        <v>7200</v>
      </c>
      <c r="E9228" t="s">
        <v>6394</v>
      </c>
      <c r="F9228" s="8">
        <v>92</v>
      </c>
    </row>
    <row r="9229" spans="1:6" x14ac:dyDescent="0.25">
      <c r="A9229" s="22">
        <v>43485</v>
      </c>
      <c r="B9229" s="7">
        <v>7.0000000000000007E-2</v>
      </c>
      <c r="C9229" t="s">
        <v>7227</v>
      </c>
      <c r="D9229" t="s">
        <v>9</v>
      </c>
      <c r="E9229" t="s">
        <v>6794</v>
      </c>
      <c r="F9229" s="8">
        <v>92</v>
      </c>
    </row>
    <row r="9230" spans="1:6" x14ac:dyDescent="0.25">
      <c r="A9230" s="22">
        <v>43435</v>
      </c>
      <c r="B9230" s="7">
        <v>0.06</v>
      </c>
      <c r="C9230" t="s">
        <v>7228</v>
      </c>
      <c r="D9230" t="s">
        <v>7203</v>
      </c>
      <c r="E9230" t="s">
        <v>548</v>
      </c>
      <c r="F9230" s="8">
        <v>92</v>
      </c>
    </row>
    <row r="9231" spans="1:6" x14ac:dyDescent="0.25">
      <c r="A9231" s="22">
        <v>43477</v>
      </c>
      <c r="B9231" s="7">
        <v>0.23</v>
      </c>
      <c r="C9231" t="s">
        <v>7228</v>
      </c>
      <c r="D9231" t="s">
        <v>7201</v>
      </c>
      <c r="E9231" t="s">
        <v>5866</v>
      </c>
      <c r="F9231" s="8">
        <v>92</v>
      </c>
    </row>
    <row r="9232" spans="1:6" x14ac:dyDescent="0.25">
      <c r="A9232" s="22">
        <v>43520</v>
      </c>
      <c r="B9232" s="7">
        <v>0.01</v>
      </c>
      <c r="C9232" t="s">
        <v>7227</v>
      </c>
      <c r="D9232" t="s">
        <v>9</v>
      </c>
      <c r="E9232" t="s">
        <v>4751</v>
      </c>
      <c r="F9232" s="8">
        <v>92</v>
      </c>
    </row>
    <row r="9233" spans="1:6" x14ac:dyDescent="0.25">
      <c r="A9233" s="22">
        <v>43554</v>
      </c>
      <c r="B9233" s="7">
        <v>0.13</v>
      </c>
      <c r="C9233" t="s">
        <v>7228</v>
      </c>
      <c r="D9233" t="s">
        <v>9</v>
      </c>
      <c r="E9233" t="s">
        <v>5023</v>
      </c>
      <c r="F9233" s="8">
        <v>92</v>
      </c>
    </row>
    <row r="9234" spans="1:6" x14ac:dyDescent="0.25">
      <c r="A9234" s="22">
        <v>43541</v>
      </c>
      <c r="B9234" s="7">
        <v>0.3</v>
      </c>
      <c r="C9234" t="s">
        <v>7227</v>
      </c>
      <c r="D9234" t="s">
        <v>7203</v>
      </c>
      <c r="E9234" t="s">
        <v>5369</v>
      </c>
      <c r="F9234" s="8">
        <v>92</v>
      </c>
    </row>
    <row r="9235" spans="1:6" x14ac:dyDescent="0.25">
      <c r="A9235" s="22">
        <v>43526</v>
      </c>
      <c r="B9235" s="7">
        <v>0.62</v>
      </c>
      <c r="C9235" t="s">
        <v>7228</v>
      </c>
      <c r="D9235" t="s">
        <v>9</v>
      </c>
      <c r="E9235" t="s">
        <v>6593</v>
      </c>
      <c r="F9235" s="8">
        <v>92</v>
      </c>
    </row>
    <row r="9236" spans="1:6" x14ac:dyDescent="0.25">
      <c r="A9236" s="22">
        <v>43527</v>
      </c>
      <c r="B9236" s="7">
        <v>0.39</v>
      </c>
      <c r="C9236" t="s">
        <v>7227</v>
      </c>
      <c r="D9236" t="s">
        <v>7201</v>
      </c>
      <c r="E9236" t="s">
        <v>5703</v>
      </c>
      <c r="F9236" s="8">
        <v>92</v>
      </c>
    </row>
    <row r="9237" spans="1:6" x14ac:dyDescent="0.25">
      <c r="A9237" s="22">
        <v>43421</v>
      </c>
      <c r="B9237" s="7">
        <v>0.98</v>
      </c>
      <c r="C9237" t="s">
        <v>7228</v>
      </c>
      <c r="D9237" t="s">
        <v>7201</v>
      </c>
      <c r="E9237" t="s">
        <v>7137</v>
      </c>
      <c r="F9237" s="8">
        <v>92</v>
      </c>
    </row>
    <row r="9238" spans="1:6" x14ac:dyDescent="0.25">
      <c r="A9238" s="22">
        <v>43541</v>
      </c>
      <c r="B9238" s="7">
        <v>0.5</v>
      </c>
      <c r="C9238" t="s">
        <v>7227</v>
      </c>
      <c r="D9238" t="s">
        <v>7200</v>
      </c>
      <c r="E9238" t="s">
        <v>5120</v>
      </c>
      <c r="F9238" s="8">
        <v>92</v>
      </c>
    </row>
    <row r="9239" spans="1:6" x14ac:dyDescent="0.25">
      <c r="A9239" s="22">
        <v>43485</v>
      </c>
      <c r="B9239" s="7">
        <v>0.09</v>
      </c>
      <c r="C9239" t="s">
        <v>7227</v>
      </c>
      <c r="D9239" t="s">
        <v>7201</v>
      </c>
      <c r="E9239" t="s">
        <v>6736</v>
      </c>
      <c r="F9239" s="8">
        <v>92</v>
      </c>
    </row>
    <row r="9240" spans="1:6" x14ac:dyDescent="0.25">
      <c r="A9240" s="22">
        <v>43422</v>
      </c>
      <c r="B9240" s="7">
        <v>0.61</v>
      </c>
      <c r="C9240" t="s">
        <v>7227</v>
      </c>
      <c r="D9240" t="s">
        <v>7200</v>
      </c>
      <c r="E9240" t="s">
        <v>6934</v>
      </c>
      <c r="F9240" s="8">
        <v>92</v>
      </c>
    </row>
    <row r="9241" spans="1:6" x14ac:dyDescent="0.25">
      <c r="A9241" s="22">
        <v>43442</v>
      </c>
      <c r="B9241" s="7">
        <v>0.94</v>
      </c>
      <c r="C9241" t="s">
        <v>7228</v>
      </c>
      <c r="D9241" t="s">
        <v>7200</v>
      </c>
      <c r="E9241" t="s">
        <v>6077</v>
      </c>
      <c r="F9241" s="8">
        <v>92</v>
      </c>
    </row>
    <row r="9242" spans="1:6" x14ac:dyDescent="0.25">
      <c r="A9242" s="22">
        <v>43442</v>
      </c>
      <c r="B9242" s="7">
        <v>0.9</v>
      </c>
      <c r="C9242" t="s">
        <v>7228</v>
      </c>
      <c r="D9242" t="s">
        <v>7201</v>
      </c>
      <c r="E9242" t="s">
        <v>6955</v>
      </c>
      <c r="F9242" s="8">
        <v>92</v>
      </c>
    </row>
    <row r="9243" spans="1:6" x14ac:dyDescent="0.25">
      <c r="A9243" s="22">
        <v>43428</v>
      </c>
      <c r="B9243" s="7">
        <v>0.9</v>
      </c>
      <c r="C9243" t="s">
        <v>7228</v>
      </c>
      <c r="D9243" t="s">
        <v>9</v>
      </c>
      <c r="E9243" t="s">
        <v>6661</v>
      </c>
      <c r="F9243" s="8">
        <v>92</v>
      </c>
    </row>
    <row r="9244" spans="1:6" x14ac:dyDescent="0.25">
      <c r="A9244" s="22">
        <v>43492</v>
      </c>
      <c r="B9244" s="7">
        <v>0.6</v>
      </c>
      <c r="C9244" t="s">
        <v>7227</v>
      </c>
      <c r="D9244" t="s">
        <v>7201</v>
      </c>
      <c r="E9244" t="s">
        <v>1718</v>
      </c>
      <c r="F9244" s="8">
        <v>92</v>
      </c>
    </row>
    <row r="9245" spans="1:6" x14ac:dyDescent="0.25">
      <c r="A9245" s="22">
        <v>43443</v>
      </c>
      <c r="B9245" s="7">
        <v>0.74</v>
      </c>
      <c r="C9245" t="s">
        <v>7227</v>
      </c>
      <c r="D9245" t="s">
        <v>9</v>
      </c>
      <c r="E9245" t="s">
        <v>6448</v>
      </c>
      <c r="F9245" s="8">
        <v>92</v>
      </c>
    </row>
    <row r="9246" spans="1:6" x14ac:dyDescent="0.25">
      <c r="A9246" s="22">
        <v>43428</v>
      </c>
      <c r="B9246" s="7">
        <v>0.08</v>
      </c>
      <c r="C9246" t="s">
        <v>7228</v>
      </c>
      <c r="D9246" t="s">
        <v>7200</v>
      </c>
      <c r="E9246" t="s">
        <v>6711</v>
      </c>
      <c r="F9246" s="8">
        <v>92</v>
      </c>
    </row>
    <row r="9247" spans="1:6" x14ac:dyDescent="0.25">
      <c r="A9247" s="22">
        <v>43540</v>
      </c>
      <c r="B9247" s="7">
        <v>0.14000000000000001</v>
      </c>
      <c r="C9247" t="s">
        <v>7228</v>
      </c>
      <c r="D9247" t="s">
        <v>7203</v>
      </c>
      <c r="E9247" t="s">
        <v>1033</v>
      </c>
      <c r="F9247" s="8">
        <v>92</v>
      </c>
    </row>
    <row r="9248" spans="1:6" x14ac:dyDescent="0.25">
      <c r="A9248" s="22">
        <v>43435</v>
      </c>
      <c r="B9248" s="7">
        <v>0.35</v>
      </c>
      <c r="C9248" t="s">
        <v>7228</v>
      </c>
      <c r="D9248" t="s">
        <v>9</v>
      </c>
      <c r="E9248" t="s">
        <v>5085</v>
      </c>
      <c r="F9248" s="8">
        <v>92</v>
      </c>
    </row>
    <row r="9249" spans="1:6" x14ac:dyDescent="0.25">
      <c r="A9249" s="22">
        <v>43442</v>
      </c>
      <c r="B9249" s="7">
        <v>0.11</v>
      </c>
      <c r="C9249" t="s">
        <v>7228</v>
      </c>
      <c r="D9249" t="s">
        <v>9</v>
      </c>
      <c r="E9249" t="s">
        <v>5031</v>
      </c>
      <c r="F9249" s="8">
        <v>92</v>
      </c>
    </row>
    <row r="9250" spans="1:6" x14ac:dyDescent="0.25">
      <c r="A9250" s="22">
        <v>43540</v>
      </c>
      <c r="B9250" s="7">
        <v>0.7</v>
      </c>
      <c r="C9250" t="s">
        <v>7228</v>
      </c>
      <c r="D9250" t="s">
        <v>7201</v>
      </c>
      <c r="E9250" t="s">
        <v>3210</v>
      </c>
      <c r="F9250" s="8">
        <v>92</v>
      </c>
    </row>
    <row r="9251" spans="1:6" x14ac:dyDescent="0.25">
      <c r="A9251" s="22">
        <v>43464</v>
      </c>
      <c r="B9251" s="7">
        <v>0.31</v>
      </c>
      <c r="C9251" t="s">
        <v>7227</v>
      </c>
      <c r="D9251" t="s">
        <v>9</v>
      </c>
      <c r="E9251" t="s">
        <v>5176</v>
      </c>
      <c r="F9251" s="8">
        <v>92</v>
      </c>
    </row>
    <row r="9252" spans="1:6" x14ac:dyDescent="0.25">
      <c r="A9252" s="22">
        <v>43506</v>
      </c>
      <c r="B9252" s="7">
        <v>0.48</v>
      </c>
      <c r="C9252" t="s">
        <v>7227</v>
      </c>
      <c r="D9252" t="s">
        <v>9</v>
      </c>
      <c r="E9252" t="s">
        <v>1339</v>
      </c>
      <c r="F9252" s="8">
        <v>92</v>
      </c>
    </row>
    <row r="9253" spans="1:6" x14ac:dyDescent="0.25">
      <c r="A9253" s="22">
        <v>43541</v>
      </c>
      <c r="B9253" s="7">
        <v>0.36</v>
      </c>
      <c r="C9253" t="s">
        <v>7227</v>
      </c>
      <c r="D9253" t="s">
        <v>9</v>
      </c>
      <c r="E9253" t="s">
        <v>2626</v>
      </c>
      <c r="F9253" s="8">
        <v>92</v>
      </c>
    </row>
    <row r="9254" spans="1:6" x14ac:dyDescent="0.25">
      <c r="A9254" s="22">
        <v>43491</v>
      </c>
      <c r="B9254" s="7">
        <v>0.53</v>
      </c>
      <c r="C9254" t="s">
        <v>7228</v>
      </c>
      <c r="D9254" t="s">
        <v>7200</v>
      </c>
      <c r="E9254" t="s">
        <v>3309</v>
      </c>
      <c r="F9254" s="8">
        <v>92</v>
      </c>
    </row>
    <row r="9255" spans="1:6" x14ac:dyDescent="0.25">
      <c r="A9255" s="22">
        <v>43470</v>
      </c>
      <c r="B9255" s="7">
        <v>0.61</v>
      </c>
      <c r="C9255" t="s">
        <v>7228</v>
      </c>
      <c r="D9255" t="s">
        <v>7201</v>
      </c>
      <c r="E9255" t="s">
        <v>5696</v>
      </c>
      <c r="F9255" s="8">
        <v>92</v>
      </c>
    </row>
    <row r="9256" spans="1:6" x14ac:dyDescent="0.25">
      <c r="A9256" s="22">
        <v>43471</v>
      </c>
      <c r="B9256" s="7">
        <v>0.41</v>
      </c>
      <c r="C9256" t="s">
        <v>7227</v>
      </c>
      <c r="D9256" t="s">
        <v>7203</v>
      </c>
      <c r="E9256" t="s">
        <v>6711</v>
      </c>
      <c r="F9256" s="8">
        <v>92</v>
      </c>
    </row>
    <row r="9257" spans="1:6" x14ac:dyDescent="0.25">
      <c r="A9257" s="22">
        <v>43471</v>
      </c>
      <c r="B9257" s="7">
        <v>0.34</v>
      </c>
      <c r="C9257" t="s">
        <v>7227</v>
      </c>
      <c r="D9257" t="s">
        <v>7201</v>
      </c>
      <c r="E9257" t="s">
        <v>6863</v>
      </c>
      <c r="F9257" s="8">
        <v>92</v>
      </c>
    </row>
    <row r="9258" spans="1:6" x14ac:dyDescent="0.25">
      <c r="A9258" s="22">
        <v>43492</v>
      </c>
      <c r="B9258" s="7">
        <v>0.57999999999999996</v>
      </c>
      <c r="C9258" t="s">
        <v>7227</v>
      </c>
      <c r="D9258" t="s">
        <v>9</v>
      </c>
      <c r="E9258" t="s">
        <v>1026</v>
      </c>
      <c r="F9258" s="8">
        <v>92</v>
      </c>
    </row>
    <row r="9259" spans="1:6" x14ac:dyDescent="0.25">
      <c r="A9259" s="22">
        <v>43470</v>
      </c>
      <c r="B9259" s="7">
        <v>0.8</v>
      </c>
      <c r="C9259" t="s">
        <v>7228</v>
      </c>
      <c r="D9259" t="s">
        <v>7201</v>
      </c>
      <c r="E9259" t="s">
        <v>5512</v>
      </c>
      <c r="F9259" s="8">
        <v>92</v>
      </c>
    </row>
    <row r="9260" spans="1:6" x14ac:dyDescent="0.25">
      <c r="A9260" s="22">
        <v>43471</v>
      </c>
      <c r="B9260" s="7">
        <v>0.76</v>
      </c>
      <c r="C9260" t="s">
        <v>7227</v>
      </c>
      <c r="D9260" t="s">
        <v>7201</v>
      </c>
      <c r="E9260" t="s">
        <v>2660</v>
      </c>
      <c r="F9260" s="8">
        <v>92</v>
      </c>
    </row>
    <row r="9261" spans="1:6" x14ac:dyDescent="0.25">
      <c r="A9261" s="22">
        <v>43422</v>
      </c>
      <c r="B9261" s="7">
        <v>0.17</v>
      </c>
      <c r="C9261" t="s">
        <v>7227</v>
      </c>
      <c r="D9261" t="s">
        <v>7201</v>
      </c>
      <c r="E9261" t="s">
        <v>6027</v>
      </c>
      <c r="F9261" s="8">
        <v>92</v>
      </c>
    </row>
    <row r="9262" spans="1:6" x14ac:dyDescent="0.25">
      <c r="A9262" s="22">
        <v>43429</v>
      </c>
      <c r="B9262" s="7">
        <v>0.72</v>
      </c>
      <c r="C9262" t="s">
        <v>7227</v>
      </c>
      <c r="D9262" t="s">
        <v>9</v>
      </c>
      <c r="E9262" t="s">
        <v>499</v>
      </c>
      <c r="F9262" s="8">
        <v>92</v>
      </c>
    </row>
    <row r="9263" spans="1:6" x14ac:dyDescent="0.25">
      <c r="A9263" s="22">
        <v>43456</v>
      </c>
      <c r="B9263" s="7">
        <v>0.54</v>
      </c>
      <c r="C9263" t="s">
        <v>7228</v>
      </c>
      <c r="D9263" t="s">
        <v>7201</v>
      </c>
      <c r="E9263" t="s">
        <v>1387</v>
      </c>
      <c r="F9263" s="8">
        <v>92</v>
      </c>
    </row>
    <row r="9264" spans="1:6" x14ac:dyDescent="0.25">
      <c r="A9264" s="22">
        <v>43470</v>
      </c>
      <c r="B9264" s="7">
        <v>0.99</v>
      </c>
      <c r="C9264" t="s">
        <v>7228</v>
      </c>
      <c r="D9264" t="s">
        <v>7200</v>
      </c>
      <c r="E9264" t="s">
        <v>4812</v>
      </c>
      <c r="F9264" s="8">
        <v>92</v>
      </c>
    </row>
    <row r="9265" spans="1:6" x14ac:dyDescent="0.25">
      <c r="A9265" s="22">
        <v>43555</v>
      </c>
      <c r="B9265" s="7">
        <v>0.39</v>
      </c>
      <c r="C9265" t="s">
        <v>7227</v>
      </c>
      <c r="D9265" t="s">
        <v>7201</v>
      </c>
      <c r="E9265" t="s">
        <v>5298</v>
      </c>
      <c r="F9265" s="8">
        <v>92</v>
      </c>
    </row>
    <row r="9266" spans="1:6" x14ac:dyDescent="0.25">
      <c r="A9266" s="22">
        <v>43429</v>
      </c>
      <c r="B9266" s="7">
        <v>0.56999999999999995</v>
      </c>
      <c r="C9266" t="s">
        <v>7227</v>
      </c>
      <c r="D9266" t="s">
        <v>7200</v>
      </c>
      <c r="E9266" t="s">
        <v>6762</v>
      </c>
      <c r="F9266" s="8">
        <v>92</v>
      </c>
    </row>
    <row r="9267" spans="1:6" x14ac:dyDescent="0.25">
      <c r="A9267" s="22">
        <v>43548</v>
      </c>
      <c r="B9267" s="7">
        <v>0.26</v>
      </c>
      <c r="C9267" t="s">
        <v>7227</v>
      </c>
      <c r="D9267" t="s">
        <v>7202</v>
      </c>
      <c r="E9267" t="s">
        <v>4395</v>
      </c>
      <c r="F9267" s="8">
        <v>92</v>
      </c>
    </row>
    <row r="9268" spans="1:6" x14ac:dyDescent="0.25">
      <c r="A9268" s="22">
        <v>43485</v>
      </c>
      <c r="B9268" s="7">
        <v>0.32</v>
      </c>
      <c r="C9268" t="s">
        <v>7227</v>
      </c>
      <c r="D9268" t="s">
        <v>7201</v>
      </c>
      <c r="E9268" t="s">
        <v>6497</v>
      </c>
      <c r="F9268" s="8">
        <v>92</v>
      </c>
    </row>
    <row r="9269" spans="1:6" x14ac:dyDescent="0.25">
      <c r="A9269" s="22">
        <v>43534</v>
      </c>
      <c r="B9269" s="7">
        <v>0.33</v>
      </c>
      <c r="C9269" t="s">
        <v>7227</v>
      </c>
      <c r="D9269" t="s">
        <v>9</v>
      </c>
      <c r="E9269" t="s">
        <v>2607</v>
      </c>
      <c r="F9269" s="8">
        <v>92</v>
      </c>
    </row>
    <row r="9270" spans="1:6" x14ac:dyDescent="0.25">
      <c r="A9270" s="22">
        <v>43526</v>
      </c>
      <c r="B9270" s="7">
        <v>0.6</v>
      </c>
      <c r="C9270" t="s">
        <v>7228</v>
      </c>
      <c r="D9270" t="s">
        <v>7201</v>
      </c>
      <c r="E9270" t="s">
        <v>6632</v>
      </c>
      <c r="F9270" s="8">
        <v>92</v>
      </c>
    </row>
    <row r="9271" spans="1:6" x14ac:dyDescent="0.25">
      <c r="A9271" s="22">
        <v>43505</v>
      </c>
      <c r="B9271" s="7">
        <v>0.33</v>
      </c>
      <c r="C9271" t="s">
        <v>7228</v>
      </c>
      <c r="D9271" t="s">
        <v>7201</v>
      </c>
      <c r="E9271" t="s">
        <v>6045</v>
      </c>
      <c r="F9271" s="8">
        <v>92</v>
      </c>
    </row>
    <row r="9272" spans="1:6" x14ac:dyDescent="0.25">
      <c r="A9272" s="22">
        <v>43421</v>
      </c>
      <c r="B9272" s="7">
        <v>0.91</v>
      </c>
      <c r="C9272" t="s">
        <v>7228</v>
      </c>
      <c r="D9272" t="s">
        <v>7201</v>
      </c>
      <c r="E9272" t="s">
        <v>6516</v>
      </c>
      <c r="F9272" s="8">
        <v>92</v>
      </c>
    </row>
    <row r="9273" spans="1:6" x14ac:dyDescent="0.25">
      <c r="A9273" s="22">
        <v>43422</v>
      </c>
      <c r="B9273" s="7">
        <v>0.99</v>
      </c>
      <c r="C9273" t="s">
        <v>7227</v>
      </c>
      <c r="D9273" t="s">
        <v>7201</v>
      </c>
      <c r="E9273" t="s">
        <v>6581</v>
      </c>
      <c r="F9273" s="8">
        <v>92</v>
      </c>
    </row>
    <row r="9274" spans="1:6" x14ac:dyDescent="0.25">
      <c r="A9274" s="22">
        <v>43492</v>
      </c>
      <c r="B9274" s="7">
        <v>0.21</v>
      </c>
      <c r="C9274" t="s">
        <v>7227</v>
      </c>
      <c r="D9274" t="s">
        <v>7201</v>
      </c>
      <c r="E9274" t="s">
        <v>5733</v>
      </c>
      <c r="F9274" s="8">
        <v>92</v>
      </c>
    </row>
    <row r="9275" spans="1:6" x14ac:dyDescent="0.25">
      <c r="A9275" s="22">
        <v>43428</v>
      </c>
      <c r="B9275" s="7">
        <v>0.83</v>
      </c>
      <c r="C9275" t="s">
        <v>7228</v>
      </c>
      <c r="D9275" t="s">
        <v>7201</v>
      </c>
      <c r="E9275" t="s">
        <v>6418</v>
      </c>
      <c r="F9275" s="8">
        <v>92</v>
      </c>
    </row>
    <row r="9276" spans="1:6" x14ac:dyDescent="0.25">
      <c r="A9276" s="22">
        <v>43449</v>
      </c>
      <c r="B9276" s="7">
        <v>0.12</v>
      </c>
      <c r="C9276" t="s">
        <v>7228</v>
      </c>
      <c r="D9276" t="s">
        <v>7200</v>
      </c>
      <c r="E9276" t="s">
        <v>6822</v>
      </c>
      <c r="F9276" s="8">
        <v>92</v>
      </c>
    </row>
    <row r="9277" spans="1:6" x14ac:dyDescent="0.25">
      <c r="A9277" s="22">
        <v>43443</v>
      </c>
      <c r="B9277" s="7">
        <v>0.05</v>
      </c>
      <c r="C9277" t="s">
        <v>7227</v>
      </c>
      <c r="D9277" t="s">
        <v>7201</v>
      </c>
      <c r="E9277" t="s">
        <v>7097</v>
      </c>
      <c r="F9277" s="8">
        <v>92</v>
      </c>
    </row>
    <row r="9278" spans="1:6" x14ac:dyDescent="0.25">
      <c r="A9278" s="22">
        <v>43533</v>
      </c>
      <c r="B9278" s="7">
        <v>0.05</v>
      </c>
      <c r="C9278" t="s">
        <v>7228</v>
      </c>
      <c r="D9278" t="s">
        <v>7202</v>
      </c>
      <c r="E9278" t="s">
        <v>6140</v>
      </c>
      <c r="F9278" s="8">
        <v>92</v>
      </c>
    </row>
    <row r="9279" spans="1:6" x14ac:dyDescent="0.25">
      <c r="A9279" s="22">
        <v>43470</v>
      </c>
      <c r="B9279" s="7">
        <v>0.13</v>
      </c>
      <c r="C9279" t="s">
        <v>7228</v>
      </c>
      <c r="D9279" t="s">
        <v>9</v>
      </c>
      <c r="E9279" t="s">
        <v>6754</v>
      </c>
      <c r="F9279" s="8">
        <v>92</v>
      </c>
    </row>
    <row r="9280" spans="1:6" x14ac:dyDescent="0.25">
      <c r="A9280" s="22">
        <v>43457</v>
      </c>
      <c r="B9280" s="7">
        <v>0.1</v>
      </c>
      <c r="C9280" t="s">
        <v>7227</v>
      </c>
      <c r="D9280" t="s">
        <v>7201</v>
      </c>
      <c r="E9280" t="s">
        <v>6423</v>
      </c>
      <c r="F9280" s="8">
        <v>92</v>
      </c>
    </row>
    <row r="9281" spans="1:6" x14ac:dyDescent="0.25">
      <c r="A9281" s="22">
        <v>43464</v>
      </c>
      <c r="B9281" s="7">
        <v>0.55000000000000004</v>
      </c>
      <c r="C9281" t="s">
        <v>7227</v>
      </c>
      <c r="D9281" t="s">
        <v>9</v>
      </c>
      <c r="E9281" t="s">
        <v>5158</v>
      </c>
      <c r="F9281" s="8">
        <v>92</v>
      </c>
    </row>
    <row r="9282" spans="1:6" x14ac:dyDescent="0.25">
      <c r="A9282" s="22">
        <v>43484</v>
      </c>
      <c r="B9282" s="7">
        <v>0.37</v>
      </c>
      <c r="C9282" t="s">
        <v>7228</v>
      </c>
      <c r="D9282" t="s">
        <v>7201</v>
      </c>
      <c r="E9282" t="s">
        <v>5818</v>
      </c>
      <c r="F9282" s="8">
        <v>92</v>
      </c>
    </row>
    <row r="9283" spans="1:6" x14ac:dyDescent="0.25">
      <c r="A9283" s="22">
        <v>43463</v>
      </c>
      <c r="B9283" s="7">
        <v>0.55000000000000004</v>
      </c>
      <c r="C9283" t="s">
        <v>7228</v>
      </c>
      <c r="D9283" t="s">
        <v>7202</v>
      </c>
      <c r="E9283" t="s">
        <v>5256</v>
      </c>
      <c r="F9283" s="8">
        <v>92</v>
      </c>
    </row>
    <row r="9284" spans="1:6" x14ac:dyDescent="0.25">
      <c r="A9284" s="22">
        <v>43506</v>
      </c>
      <c r="B9284" s="7">
        <v>0.54</v>
      </c>
      <c r="C9284" t="s">
        <v>7227</v>
      </c>
      <c r="D9284" t="s">
        <v>9</v>
      </c>
      <c r="E9284" t="s">
        <v>4799</v>
      </c>
      <c r="F9284" s="8">
        <v>92</v>
      </c>
    </row>
    <row r="9285" spans="1:6" x14ac:dyDescent="0.25">
      <c r="A9285" s="22">
        <v>43547</v>
      </c>
      <c r="B9285" s="7">
        <v>0.73</v>
      </c>
      <c r="C9285" t="s">
        <v>7228</v>
      </c>
      <c r="D9285" t="s">
        <v>7202</v>
      </c>
      <c r="E9285" t="s">
        <v>5943</v>
      </c>
      <c r="F9285" s="8">
        <v>92</v>
      </c>
    </row>
    <row r="9286" spans="1:6" x14ac:dyDescent="0.25">
      <c r="A9286" s="22">
        <v>43520</v>
      </c>
      <c r="B9286" s="7">
        <v>0.55000000000000004</v>
      </c>
      <c r="C9286" t="s">
        <v>7227</v>
      </c>
      <c r="D9286" t="s">
        <v>9</v>
      </c>
      <c r="E9286" t="s">
        <v>5323</v>
      </c>
      <c r="F9286" s="8">
        <v>92</v>
      </c>
    </row>
    <row r="9287" spans="1:6" x14ac:dyDescent="0.25">
      <c r="A9287" s="22">
        <v>43450</v>
      </c>
      <c r="B9287" s="7">
        <v>0.63</v>
      </c>
      <c r="C9287" t="s">
        <v>7227</v>
      </c>
      <c r="D9287" t="s">
        <v>9</v>
      </c>
      <c r="E9287" t="s">
        <v>5047</v>
      </c>
      <c r="F9287" s="8">
        <v>92</v>
      </c>
    </row>
    <row r="9288" spans="1:6" x14ac:dyDescent="0.25">
      <c r="A9288" s="22">
        <v>43484</v>
      </c>
      <c r="B9288" s="7">
        <v>0.28999999999999998</v>
      </c>
      <c r="C9288" t="s">
        <v>7228</v>
      </c>
      <c r="D9288" t="s">
        <v>7200</v>
      </c>
      <c r="E9288" t="s">
        <v>2871</v>
      </c>
      <c r="F9288" s="8">
        <v>92</v>
      </c>
    </row>
    <row r="9289" spans="1:6" x14ac:dyDescent="0.25">
      <c r="A9289" s="22">
        <v>43499</v>
      </c>
      <c r="B9289" s="7">
        <v>0.34</v>
      </c>
      <c r="C9289" t="s">
        <v>7227</v>
      </c>
      <c r="D9289" t="s">
        <v>9</v>
      </c>
      <c r="E9289" t="s">
        <v>3868</v>
      </c>
      <c r="F9289" s="8">
        <v>92</v>
      </c>
    </row>
    <row r="9290" spans="1:6" x14ac:dyDescent="0.25">
      <c r="A9290" s="22">
        <v>43506</v>
      </c>
      <c r="B9290" s="7">
        <v>0.83</v>
      </c>
      <c r="C9290" t="s">
        <v>7227</v>
      </c>
      <c r="D9290" t="s">
        <v>9</v>
      </c>
      <c r="E9290" t="s">
        <v>5405</v>
      </c>
      <c r="F9290" s="8">
        <v>92</v>
      </c>
    </row>
    <row r="9291" spans="1:6" x14ac:dyDescent="0.25">
      <c r="A9291" s="22">
        <v>43429</v>
      </c>
      <c r="B9291" s="7">
        <v>0.88</v>
      </c>
      <c r="C9291" t="s">
        <v>7227</v>
      </c>
      <c r="D9291" t="s">
        <v>7200</v>
      </c>
      <c r="E9291" t="s">
        <v>5324</v>
      </c>
      <c r="F9291" s="8">
        <v>92</v>
      </c>
    </row>
    <row r="9292" spans="1:6" x14ac:dyDescent="0.25">
      <c r="A9292" s="22">
        <v>43498</v>
      </c>
      <c r="B9292" s="7">
        <v>0.99</v>
      </c>
      <c r="C9292" t="s">
        <v>7228</v>
      </c>
      <c r="D9292" t="s">
        <v>9</v>
      </c>
      <c r="E9292" t="s">
        <v>6414</v>
      </c>
      <c r="F9292" s="8">
        <v>92</v>
      </c>
    </row>
    <row r="9293" spans="1:6" x14ac:dyDescent="0.25">
      <c r="A9293" s="22">
        <v>43456</v>
      </c>
      <c r="B9293" s="7">
        <v>0.33</v>
      </c>
      <c r="C9293" t="s">
        <v>7228</v>
      </c>
      <c r="D9293" t="s">
        <v>9</v>
      </c>
      <c r="E9293" t="s">
        <v>6744</v>
      </c>
      <c r="F9293" s="8">
        <v>92</v>
      </c>
    </row>
    <row r="9294" spans="1:6" x14ac:dyDescent="0.25">
      <c r="A9294" s="22">
        <v>43513</v>
      </c>
      <c r="B9294" s="7">
        <v>0.83</v>
      </c>
      <c r="C9294" t="s">
        <v>7227</v>
      </c>
      <c r="D9294" t="s">
        <v>7201</v>
      </c>
      <c r="E9294" t="s">
        <v>5181</v>
      </c>
      <c r="F9294" s="8">
        <v>92</v>
      </c>
    </row>
    <row r="9295" spans="1:6" x14ac:dyDescent="0.25">
      <c r="A9295" s="22">
        <v>43477</v>
      </c>
      <c r="B9295" s="7">
        <v>0.66</v>
      </c>
      <c r="C9295" t="s">
        <v>7228</v>
      </c>
      <c r="D9295" t="s">
        <v>7201</v>
      </c>
      <c r="E9295" t="s">
        <v>2673</v>
      </c>
      <c r="F9295" s="8">
        <v>92</v>
      </c>
    </row>
    <row r="9296" spans="1:6" x14ac:dyDescent="0.25">
      <c r="A9296" s="22">
        <v>43443</v>
      </c>
      <c r="B9296" s="7">
        <v>0.19</v>
      </c>
      <c r="C9296" t="s">
        <v>7227</v>
      </c>
      <c r="D9296" t="s">
        <v>7201</v>
      </c>
      <c r="E9296" t="s">
        <v>6945</v>
      </c>
      <c r="F9296" s="8">
        <v>92</v>
      </c>
    </row>
    <row r="9297" spans="1:6" x14ac:dyDescent="0.25">
      <c r="A9297" s="22">
        <v>43449</v>
      </c>
      <c r="B9297" s="7">
        <v>0.59</v>
      </c>
      <c r="C9297" t="s">
        <v>7228</v>
      </c>
      <c r="D9297" t="s">
        <v>7201</v>
      </c>
      <c r="E9297" t="s">
        <v>5412</v>
      </c>
      <c r="F9297" s="8">
        <v>92</v>
      </c>
    </row>
    <row r="9298" spans="1:6" x14ac:dyDescent="0.25">
      <c r="A9298" s="22">
        <v>43422</v>
      </c>
      <c r="B9298" s="7">
        <v>0.34</v>
      </c>
      <c r="C9298" t="s">
        <v>7227</v>
      </c>
      <c r="D9298" t="s">
        <v>7201</v>
      </c>
      <c r="E9298" t="s">
        <v>6182</v>
      </c>
      <c r="F9298" s="8">
        <v>92</v>
      </c>
    </row>
    <row r="9299" spans="1:6" x14ac:dyDescent="0.25">
      <c r="A9299" s="22">
        <v>43457</v>
      </c>
      <c r="B9299" s="7">
        <v>0.52</v>
      </c>
      <c r="C9299" t="s">
        <v>7227</v>
      </c>
      <c r="D9299" t="s">
        <v>7200</v>
      </c>
      <c r="E9299" t="s">
        <v>6965</v>
      </c>
      <c r="F9299" s="8">
        <v>92</v>
      </c>
    </row>
    <row r="9300" spans="1:6" x14ac:dyDescent="0.25">
      <c r="A9300" s="22">
        <v>43520</v>
      </c>
      <c r="B9300" s="7">
        <v>0.23</v>
      </c>
      <c r="C9300" t="s">
        <v>7227</v>
      </c>
      <c r="D9300" t="s">
        <v>7200</v>
      </c>
      <c r="E9300" t="s">
        <v>2454</v>
      </c>
      <c r="F9300" s="8">
        <v>92</v>
      </c>
    </row>
    <row r="9301" spans="1:6" x14ac:dyDescent="0.25">
      <c r="A9301" s="22">
        <v>43512</v>
      </c>
      <c r="B9301" s="7">
        <v>0.64</v>
      </c>
      <c r="C9301" t="s">
        <v>7228</v>
      </c>
      <c r="D9301" t="s">
        <v>7202</v>
      </c>
      <c r="E9301" t="s">
        <v>5788</v>
      </c>
      <c r="F9301" s="8">
        <v>92</v>
      </c>
    </row>
    <row r="9302" spans="1:6" x14ac:dyDescent="0.25">
      <c r="A9302" s="22">
        <v>43464</v>
      </c>
      <c r="B9302" s="7">
        <v>0.97</v>
      </c>
      <c r="C9302" t="s">
        <v>7227</v>
      </c>
      <c r="D9302" t="s">
        <v>9</v>
      </c>
      <c r="E9302" t="s">
        <v>5780</v>
      </c>
      <c r="F9302" s="8">
        <v>92</v>
      </c>
    </row>
    <row r="9303" spans="1:6" x14ac:dyDescent="0.25">
      <c r="A9303" s="22">
        <v>43527</v>
      </c>
      <c r="B9303" s="7">
        <v>0.66</v>
      </c>
      <c r="C9303" t="s">
        <v>7227</v>
      </c>
      <c r="D9303" t="s">
        <v>9</v>
      </c>
      <c r="E9303" t="s">
        <v>6423</v>
      </c>
      <c r="F9303" s="8">
        <v>92</v>
      </c>
    </row>
    <row r="9304" spans="1:6" x14ac:dyDescent="0.25">
      <c r="A9304" s="22">
        <v>43512</v>
      </c>
      <c r="B9304" s="7">
        <v>0.95</v>
      </c>
      <c r="C9304" t="s">
        <v>7228</v>
      </c>
      <c r="D9304" t="s">
        <v>9</v>
      </c>
      <c r="E9304" t="s">
        <v>6215</v>
      </c>
      <c r="F9304" s="8">
        <v>92</v>
      </c>
    </row>
    <row r="9305" spans="1:6" x14ac:dyDescent="0.25">
      <c r="A9305" s="22">
        <v>43485</v>
      </c>
      <c r="B9305" s="7">
        <v>0.37</v>
      </c>
      <c r="C9305" t="s">
        <v>7227</v>
      </c>
      <c r="D9305" t="s">
        <v>7201</v>
      </c>
      <c r="E9305" t="s">
        <v>6246</v>
      </c>
      <c r="F9305" s="8">
        <v>92</v>
      </c>
    </row>
    <row r="9306" spans="1:6" x14ac:dyDescent="0.25">
      <c r="A9306" s="22">
        <v>43471</v>
      </c>
      <c r="B9306" s="7">
        <v>0.72</v>
      </c>
      <c r="C9306" t="s">
        <v>7227</v>
      </c>
      <c r="D9306" t="s">
        <v>7200</v>
      </c>
      <c r="E9306" t="s">
        <v>5806</v>
      </c>
      <c r="F9306" s="8">
        <v>92</v>
      </c>
    </row>
    <row r="9307" spans="1:6" x14ac:dyDescent="0.25">
      <c r="A9307" s="22">
        <v>43541</v>
      </c>
      <c r="B9307" s="7">
        <v>0.33</v>
      </c>
      <c r="C9307" t="s">
        <v>7227</v>
      </c>
      <c r="D9307" t="s">
        <v>9</v>
      </c>
      <c r="E9307" t="s">
        <v>1639</v>
      </c>
      <c r="F9307" s="8">
        <v>92</v>
      </c>
    </row>
    <row r="9308" spans="1:6" x14ac:dyDescent="0.25">
      <c r="A9308" s="22">
        <v>43477</v>
      </c>
      <c r="B9308" s="7">
        <v>0.28999999999999998</v>
      </c>
      <c r="C9308" t="s">
        <v>7228</v>
      </c>
      <c r="D9308" t="s">
        <v>7201</v>
      </c>
      <c r="E9308" t="s">
        <v>5027</v>
      </c>
      <c r="F9308" s="8">
        <v>92</v>
      </c>
    </row>
    <row r="9309" spans="1:6" x14ac:dyDescent="0.25">
      <c r="A9309" s="22">
        <v>43491</v>
      </c>
      <c r="B9309" s="7">
        <v>0.95</v>
      </c>
      <c r="C9309" t="s">
        <v>7228</v>
      </c>
      <c r="D9309" t="s">
        <v>9</v>
      </c>
      <c r="E9309" t="s">
        <v>5903</v>
      </c>
      <c r="F9309" s="8">
        <v>92</v>
      </c>
    </row>
    <row r="9310" spans="1:6" x14ac:dyDescent="0.25">
      <c r="A9310" s="22">
        <v>43533</v>
      </c>
      <c r="B9310" s="7">
        <v>0.06</v>
      </c>
      <c r="C9310" t="s">
        <v>7228</v>
      </c>
      <c r="D9310" t="s">
        <v>7202</v>
      </c>
      <c r="E9310" t="s">
        <v>4863</v>
      </c>
      <c r="F9310" s="8">
        <v>92</v>
      </c>
    </row>
    <row r="9311" spans="1:6" x14ac:dyDescent="0.25">
      <c r="A9311" s="22">
        <v>43421</v>
      </c>
      <c r="B9311" s="7">
        <v>0.2</v>
      </c>
      <c r="C9311" t="s">
        <v>7228</v>
      </c>
      <c r="D9311" t="s">
        <v>7201</v>
      </c>
      <c r="E9311" t="s">
        <v>5436</v>
      </c>
      <c r="F9311" s="8">
        <v>92</v>
      </c>
    </row>
    <row r="9312" spans="1:6" x14ac:dyDescent="0.25">
      <c r="A9312" s="22">
        <v>43492</v>
      </c>
      <c r="B9312" s="7">
        <v>0.12</v>
      </c>
      <c r="C9312" t="s">
        <v>7227</v>
      </c>
      <c r="D9312" t="s">
        <v>7203</v>
      </c>
      <c r="E9312" t="s">
        <v>6438</v>
      </c>
      <c r="F9312" s="8">
        <v>92</v>
      </c>
    </row>
    <row r="9313" spans="1:6" x14ac:dyDescent="0.25">
      <c r="A9313" s="22">
        <v>43421</v>
      </c>
      <c r="B9313" s="7">
        <v>0.23</v>
      </c>
      <c r="C9313" t="s">
        <v>7228</v>
      </c>
      <c r="D9313" t="s">
        <v>7200</v>
      </c>
      <c r="E9313" t="s">
        <v>7016</v>
      </c>
      <c r="F9313" s="8">
        <v>92</v>
      </c>
    </row>
    <row r="9314" spans="1:6" x14ac:dyDescent="0.25">
      <c r="A9314" s="22">
        <v>43477</v>
      </c>
      <c r="B9314" s="7">
        <v>0.66</v>
      </c>
      <c r="C9314" t="s">
        <v>7228</v>
      </c>
      <c r="D9314" t="s">
        <v>7201</v>
      </c>
      <c r="E9314" t="s">
        <v>2598</v>
      </c>
      <c r="F9314" s="8">
        <v>92</v>
      </c>
    </row>
    <row r="9315" spans="1:6" x14ac:dyDescent="0.25">
      <c r="A9315" s="22">
        <v>43428</v>
      </c>
      <c r="B9315" s="7">
        <v>0.94</v>
      </c>
      <c r="C9315" t="s">
        <v>7228</v>
      </c>
      <c r="D9315" t="s">
        <v>7201</v>
      </c>
      <c r="E9315" t="s">
        <v>6317</v>
      </c>
      <c r="F9315" s="8">
        <v>92</v>
      </c>
    </row>
    <row r="9316" spans="1:6" x14ac:dyDescent="0.25">
      <c r="A9316" s="22">
        <v>43541</v>
      </c>
      <c r="B9316" s="7">
        <v>0.16</v>
      </c>
      <c r="C9316" t="s">
        <v>7227</v>
      </c>
      <c r="D9316" t="s">
        <v>9</v>
      </c>
      <c r="E9316" t="s">
        <v>5096</v>
      </c>
      <c r="F9316" s="8">
        <v>92</v>
      </c>
    </row>
    <row r="9317" spans="1:6" x14ac:dyDescent="0.25">
      <c r="A9317" s="22">
        <v>43512</v>
      </c>
      <c r="B9317" s="7">
        <v>0.69</v>
      </c>
      <c r="C9317" t="s">
        <v>7228</v>
      </c>
      <c r="D9317" t="s">
        <v>9</v>
      </c>
      <c r="E9317" t="s">
        <v>5520</v>
      </c>
      <c r="F9317" s="8">
        <v>92</v>
      </c>
    </row>
    <row r="9318" spans="1:6" x14ac:dyDescent="0.25">
      <c r="A9318" s="22">
        <v>43449</v>
      </c>
      <c r="B9318" s="7">
        <v>0.14000000000000001</v>
      </c>
      <c r="C9318" t="s">
        <v>7228</v>
      </c>
      <c r="D9318" t="s">
        <v>9</v>
      </c>
      <c r="E9318" t="s">
        <v>7037</v>
      </c>
      <c r="F9318" s="8">
        <v>92</v>
      </c>
    </row>
    <row r="9319" spans="1:6" x14ac:dyDescent="0.25">
      <c r="A9319" s="22">
        <v>43471</v>
      </c>
      <c r="B9319" s="7">
        <v>0.05</v>
      </c>
      <c r="C9319" t="s">
        <v>7227</v>
      </c>
      <c r="D9319" t="s">
        <v>9</v>
      </c>
      <c r="E9319" t="s">
        <v>2274</v>
      </c>
      <c r="F9319" s="8">
        <v>92</v>
      </c>
    </row>
    <row r="9320" spans="1:6" x14ac:dyDescent="0.25">
      <c r="A9320" s="22">
        <v>43506</v>
      </c>
      <c r="B9320" s="7">
        <v>0.06</v>
      </c>
      <c r="C9320" t="s">
        <v>7227</v>
      </c>
      <c r="D9320" t="s">
        <v>7202</v>
      </c>
      <c r="E9320" t="s">
        <v>5564</v>
      </c>
      <c r="F9320" s="8">
        <v>92</v>
      </c>
    </row>
    <row r="9321" spans="1:6" x14ac:dyDescent="0.25">
      <c r="A9321" s="22">
        <v>43547</v>
      </c>
      <c r="B9321" s="7">
        <v>0.96</v>
      </c>
      <c r="C9321" t="s">
        <v>7228</v>
      </c>
      <c r="D9321" t="s">
        <v>7201</v>
      </c>
      <c r="E9321" t="s">
        <v>6455</v>
      </c>
      <c r="F9321" s="8">
        <v>92</v>
      </c>
    </row>
    <row r="9322" spans="1:6" x14ac:dyDescent="0.25">
      <c r="A9322" s="22">
        <v>43463</v>
      </c>
      <c r="B9322" s="7">
        <v>0.17</v>
      </c>
      <c r="C9322" t="s">
        <v>7228</v>
      </c>
      <c r="D9322" t="s">
        <v>7201</v>
      </c>
      <c r="E9322" t="s">
        <v>6533</v>
      </c>
      <c r="F9322" s="8">
        <v>92</v>
      </c>
    </row>
    <row r="9323" spans="1:6" x14ac:dyDescent="0.25">
      <c r="A9323" s="22">
        <v>43513</v>
      </c>
      <c r="B9323" s="7">
        <v>0.57999999999999996</v>
      </c>
      <c r="C9323" t="s">
        <v>7227</v>
      </c>
      <c r="D9323" t="s">
        <v>7200</v>
      </c>
      <c r="E9323" t="s">
        <v>7187</v>
      </c>
      <c r="F9323" s="8">
        <v>92</v>
      </c>
    </row>
    <row r="9324" spans="1:6" x14ac:dyDescent="0.25">
      <c r="A9324" s="22">
        <v>43471</v>
      </c>
      <c r="B9324" s="7">
        <v>0.76</v>
      </c>
      <c r="C9324" t="s">
        <v>7227</v>
      </c>
      <c r="D9324" t="s">
        <v>7201</v>
      </c>
      <c r="E9324" t="s">
        <v>5046</v>
      </c>
      <c r="F9324" s="8">
        <v>92</v>
      </c>
    </row>
    <row r="9325" spans="1:6" x14ac:dyDescent="0.25">
      <c r="A9325" s="22">
        <v>43442</v>
      </c>
      <c r="B9325" s="7">
        <v>0.08</v>
      </c>
      <c r="C9325" t="s">
        <v>7228</v>
      </c>
      <c r="D9325" t="s">
        <v>7201</v>
      </c>
      <c r="E9325" t="s">
        <v>4734</v>
      </c>
      <c r="F9325" s="8">
        <v>92</v>
      </c>
    </row>
    <row r="9326" spans="1:6" x14ac:dyDescent="0.25">
      <c r="A9326" s="22">
        <v>43533</v>
      </c>
      <c r="B9326" s="7">
        <v>0.56000000000000005</v>
      </c>
      <c r="C9326" t="s">
        <v>7228</v>
      </c>
      <c r="D9326" t="s">
        <v>7201</v>
      </c>
      <c r="E9326" t="s">
        <v>6729</v>
      </c>
      <c r="F9326" s="8">
        <v>92</v>
      </c>
    </row>
    <row r="9327" spans="1:6" x14ac:dyDescent="0.25">
      <c r="A9327" s="22">
        <v>43541</v>
      </c>
      <c r="B9327" s="7">
        <v>0.5</v>
      </c>
      <c r="C9327" t="s">
        <v>7227</v>
      </c>
      <c r="D9327" t="s">
        <v>7200</v>
      </c>
      <c r="E9327" t="s">
        <v>178</v>
      </c>
      <c r="F9327" s="8">
        <v>92</v>
      </c>
    </row>
    <row r="9328" spans="1:6" x14ac:dyDescent="0.25">
      <c r="A9328" s="22">
        <v>43463</v>
      </c>
      <c r="B9328" s="7">
        <v>0.18</v>
      </c>
      <c r="C9328" t="s">
        <v>7228</v>
      </c>
      <c r="D9328" t="s">
        <v>7200</v>
      </c>
      <c r="E9328" t="s">
        <v>6489</v>
      </c>
      <c r="F9328" s="8">
        <v>92</v>
      </c>
    </row>
    <row r="9329" spans="1:6" x14ac:dyDescent="0.25">
      <c r="A9329" s="22">
        <v>43527</v>
      </c>
      <c r="B9329" s="7">
        <v>0.7</v>
      </c>
      <c r="C9329" t="s">
        <v>7227</v>
      </c>
      <c r="D9329" t="s">
        <v>9</v>
      </c>
      <c r="E9329" t="s">
        <v>6544</v>
      </c>
      <c r="F9329" s="8">
        <v>92</v>
      </c>
    </row>
    <row r="9330" spans="1:6" x14ac:dyDescent="0.25">
      <c r="A9330" s="22">
        <v>43533</v>
      </c>
      <c r="B9330" s="7">
        <v>0.48</v>
      </c>
      <c r="C9330" t="s">
        <v>7228</v>
      </c>
      <c r="D9330" t="s">
        <v>7203</v>
      </c>
      <c r="E9330" t="s">
        <v>463</v>
      </c>
      <c r="F9330" s="8">
        <v>92</v>
      </c>
    </row>
    <row r="9331" spans="1:6" x14ac:dyDescent="0.25">
      <c r="A9331" s="22">
        <v>43555</v>
      </c>
      <c r="B9331" s="7">
        <v>0.23</v>
      </c>
      <c r="C9331" t="s">
        <v>7227</v>
      </c>
      <c r="D9331" t="s">
        <v>7201</v>
      </c>
      <c r="E9331" t="s">
        <v>6163</v>
      </c>
      <c r="F9331" s="8">
        <v>92</v>
      </c>
    </row>
    <row r="9332" spans="1:6" x14ac:dyDescent="0.25">
      <c r="A9332" s="22">
        <v>43555</v>
      </c>
      <c r="B9332" s="7">
        <v>0.26</v>
      </c>
      <c r="C9332" t="s">
        <v>7227</v>
      </c>
      <c r="D9332" t="s">
        <v>7203</v>
      </c>
      <c r="E9332" t="s">
        <v>5549</v>
      </c>
      <c r="F9332" s="8">
        <v>92</v>
      </c>
    </row>
    <row r="9333" spans="1:6" x14ac:dyDescent="0.25">
      <c r="A9333" s="22">
        <v>43548</v>
      </c>
      <c r="B9333" s="7">
        <v>0.94</v>
      </c>
      <c r="C9333" t="s">
        <v>7227</v>
      </c>
      <c r="D9333" t="s">
        <v>9</v>
      </c>
      <c r="E9333" t="s">
        <v>5796</v>
      </c>
      <c r="F9333" s="8">
        <v>92</v>
      </c>
    </row>
    <row r="9334" spans="1:6" x14ac:dyDescent="0.25">
      <c r="A9334" s="22">
        <v>43435</v>
      </c>
      <c r="B9334" s="7">
        <v>0.95</v>
      </c>
      <c r="C9334" t="s">
        <v>7228</v>
      </c>
      <c r="D9334" t="s">
        <v>9</v>
      </c>
      <c r="E9334" t="s">
        <v>6708</v>
      </c>
      <c r="F9334" s="8">
        <v>92</v>
      </c>
    </row>
    <row r="9335" spans="1:6" x14ac:dyDescent="0.25">
      <c r="A9335" s="22">
        <v>43548</v>
      </c>
      <c r="B9335" s="7">
        <v>0.28999999999999998</v>
      </c>
      <c r="C9335" t="s">
        <v>7227</v>
      </c>
      <c r="D9335" t="s">
        <v>9</v>
      </c>
      <c r="E9335" t="s">
        <v>6502</v>
      </c>
      <c r="F9335" s="8">
        <v>92</v>
      </c>
    </row>
    <row r="9336" spans="1:6" x14ac:dyDescent="0.25">
      <c r="A9336" s="22">
        <v>43421</v>
      </c>
      <c r="B9336" s="7">
        <v>0.21</v>
      </c>
      <c r="C9336" t="s">
        <v>7228</v>
      </c>
      <c r="D9336" t="s">
        <v>7200</v>
      </c>
      <c r="E9336" t="s">
        <v>6032</v>
      </c>
      <c r="F9336" s="8">
        <v>92</v>
      </c>
    </row>
    <row r="9337" spans="1:6" x14ac:dyDescent="0.25">
      <c r="A9337" s="22">
        <v>43463</v>
      </c>
      <c r="B9337" s="7">
        <v>0.01</v>
      </c>
      <c r="C9337" t="s">
        <v>7228</v>
      </c>
      <c r="D9337" t="s">
        <v>7201</v>
      </c>
      <c r="E9337" t="s">
        <v>5568</v>
      </c>
      <c r="F9337" s="8">
        <v>92</v>
      </c>
    </row>
    <row r="9338" spans="1:6" x14ac:dyDescent="0.25">
      <c r="A9338" s="22">
        <v>43449</v>
      </c>
      <c r="B9338" s="7">
        <v>0.51</v>
      </c>
      <c r="C9338" t="s">
        <v>7228</v>
      </c>
      <c r="D9338" t="s">
        <v>7200</v>
      </c>
      <c r="E9338" t="s">
        <v>2746</v>
      </c>
      <c r="F9338" s="8">
        <v>92</v>
      </c>
    </row>
    <row r="9339" spans="1:6" x14ac:dyDescent="0.25">
      <c r="A9339" s="22">
        <v>43498</v>
      </c>
      <c r="B9339" s="7">
        <v>0.75</v>
      </c>
      <c r="C9339" t="s">
        <v>7228</v>
      </c>
      <c r="D9339" t="s">
        <v>9</v>
      </c>
      <c r="E9339" t="s">
        <v>5382</v>
      </c>
      <c r="F9339" s="8">
        <v>92</v>
      </c>
    </row>
    <row r="9340" spans="1:6" x14ac:dyDescent="0.25">
      <c r="A9340" s="22">
        <v>43485</v>
      </c>
      <c r="B9340" s="7">
        <v>0.39</v>
      </c>
      <c r="C9340" t="s">
        <v>7227</v>
      </c>
      <c r="D9340" t="s">
        <v>7201</v>
      </c>
      <c r="E9340" t="s">
        <v>4472</v>
      </c>
      <c r="F9340" s="8">
        <v>92</v>
      </c>
    </row>
    <row r="9341" spans="1:6" x14ac:dyDescent="0.25">
      <c r="A9341" s="22">
        <v>43436</v>
      </c>
      <c r="B9341" s="7">
        <v>0.25</v>
      </c>
      <c r="C9341" t="s">
        <v>7227</v>
      </c>
      <c r="D9341" t="s">
        <v>7200</v>
      </c>
      <c r="E9341" t="s">
        <v>5780</v>
      </c>
      <c r="F9341" s="8">
        <v>92</v>
      </c>
    </row>
    <row r="9342" spans="1:6" x14ac:dyDescent="0.25">
      <c r="A9342" s="22">
        <v>43422</v>
      </c>
      <c r="B9342" s="7">
        <v>0.56000000000000005</v>
      </c>
      <c r="C9342" t="s">
        <v>7227</v>
      </c>
      <c r="D9342" t="s">
        <v>9</v>
      </c>
      <c r="E9342" t="s">
        <v>6171</v>
      </c>
      <c r="F9342" s="8">
        <v>92</v>
      </c>
    </row>
    <row r="9343" spans="1:6" x14ac:dyDescent="0.25">
      <c r="A9343" s="22">
        <v>43457</v>
      </c>
      <c r="B9343" s="7">
        <v>7.0000000000000007E-2</v>
      </c>
      <c r="C9343" t="s">
        <v>7227</v>
      </c>
      <c r="D9343" t="s">
        <v>7200</v>
      </c>
      <c r="E9343" t="s">
        <v>2480</v>
      </c>
      <c r="F9343" s="8">
        <v>92</v>
      </c>
    </row>
    <row r="9344" spans="1:6" x14ac:dyDescent="0.25">
      <c r="A9344" s="22">
        <v>43464</v>
      </c>
      <c r="B9344" s="7">
        <v>0.12</v>
      </c>
      <c r="C9344" t="s">
        <v>7227</v>
      </c>
      <c r="D9344" t="s">
        <v>7201</v>
      </c>
      <c r="E9344" t="s">
        <v>6699</v>
      </c>
      <c r="F9344" s="8">
        <v>92</v>
      </c>
    </row>
    <row r="9345" spans="1:6" x14ac:dyDescent="0.25">
      <c r="A9345" s="22">
        <v>43436</v>
      </c>
      <c r="B9345" s="7">
        <v>0.77</v>
      </c>
      <c r="C9345" t="s">
        <v>7227</v>
      </c>
      <c r="D9345" t="s">
        <v>9</v>
      </c>
      <c r="E9345" t="s">
        <v>5097</v>
      </c>
      <c r="F9345" s="8">
        <v>92</v>
      </c>
    </row>
    <row r="9346" spans="1:6" x14ac:dyDescent="0.25">
      <c r="A9346" s="22">
        <v>43498</v>
      </c>
      <c r="B9346" s="7">
        <v>0.28000000000000003</v>
      </c>
      <c r="C9346" t="s">
        <v>7228</v>
      </c>
      <c r="D9346" t="s">
        <v>7201</v>
      </c>
      <c r="E9346" t="s">
        <v>6771</v>
      </c>
      <c r="F9346" s="8">
        <v>92</v>
      </c>
    </row>
    <row r="9347" spans="1:6" x14ac:dyDescent="0.25">
      <c r="A9347" s="22">
        <v>43435</v>
      </c>
      <c r="B9347" s="7">
        <v>0.46</v>
      </c>
      <c r="C9347" t="s">
        <v>7228</v>
      </c>
      <c r="D9347" t="s">
        <v>9</v>
      </c>
      <c r="E9347" t="s">
        <v>47</v>
      </c>
      <c r="F9347" s="8">
        <v>92</v>
      </c>
    </row>
    <row r="9348" spans="1:6" x14ac:dyDescent="0.25">
      <c r="A9348" s="22">
        <v>43540</v>
      </c>
      <c r="B9348" s="7">
        <v>0.56999999999999995</v>
      </c>
      <c r="C9348" t="s">
        <v>7228</v>
      </c>
      <c r="D9348" t="s">
        <v>7200</v>
      </c>
      <c r="E9348" t="s">
        <v>6523</v>
      </c>
      <c r="F9348" s="8">
        <v>92</v>
      </c>
    </row>
    <row r="9349" spans="1:6" x14ac:dyDescent="0.25">
      <c r="A9349" s="22">
        <v>43520</v>
      </c>
      <c r="B9349" s="7">
        <v>0.43</v>
      </c>
      <c r="C9349" t="s">
        <v>7227</v>
      </c>
      <c r="D9349" t="s">
        <v>7203</v>
      </c>
      <c r="E9349" t="s">
        <v>2584</v>
      </c>
      <c r="F9349" s="8">
        <v>92</v>
      </c>
    </row>
    <row r="9350" spans="1:6" x14ac:dyDescent="0.25">
      <c r="A9350" s="22">
        <v>43492</v>
      </c>
      <c r="B9350" s="7">
        <v>0.43</v>
      </c>
      <c r="C9350" t="s">
        <v>7227</v>
      </c>
      <c r="D9350" t="s">
        <v>7200</v>
      </c>
      <c r="E9350" t="s">
        <v>5919</v>
      </c>
      <c r="F9350" s="8">
        <v>92</v>
      </c>
    </row>
    <row r="9351" spans="1:6" x14ac:dyDescent="0.25">
      <c r="A9351" s="22">
        <v>43540</v>
      </c>
      <c r="B9351" s="7">
        <v>0.8</v>
      </c>
      <c r="C9351" t="s">
        <v>7228</v>
      </c>
      <c r="D9351" t="s">
        <v>9</v>
      </c>
      <c r="E9351" t="s">
        <v>6944</v>
      </c>
      <c r="F9351" s="8">
        <v>92</v>
      </c>
    </row>
    <row r="9352" spans="1:6" x14ac:dyDescent="0.25">
      <c r="A9352" s="22">
        <v>43450</v>
      </c>
      <c r="B9352" s="7">
        <v>0.3</v>
      </c>
      <c r="C9352" t="s">
        <v>7227</v>
      </c>
      <c r="D9352" t="s">
        <v>7201</v>
      </c>
      <c r="E9352" t="s">
        <v>6239</v>
      </c>
      <c r="F9352" s="8">
        <v>92</v>
      </c>
    </row>
    <row r="9353" spans="1:6" x14ac:dyDescent="0.25">
      <c r="A9353" s="22">
        <v>43449</v>
      </c>
      <c r="B9353" s="7">
        <v>0.01</v>
      </c>
      <c r="C9353" t="s">
        <v>7228</v>
      </c>
      <c r="D9353" t="s">
        <v>7200</v>
      </c>
      <c r="E9353" t="s">
        <v>6775</v>
      </c>
      <c r="F9353" s="8">
        <v>92</v>
      </c>
    </row>
    <row r="9354" spans="1:6" x14ac:dyDescent="0.25">
      <c r="A9354" s="22">
        <v>43506</v>
      </c>
      <c r="B9354" s="7">
        <v>0.39</v>
      </c>
      <c r="C9354" t="s">
        <v>7227</v>
      </c>
      <c r="D9354" t="s">
        <v>7200</v>
      </c>
      <c r="E9354" t="s">
        <v>763</v>
      </c>
      <c r="F9354" s="8">
        <v>92</v>
      </c>
    </row>
    <row r="9355" spans="1:6" x14ac:dyDescent="0.25">
      <c r="A9355" s="22">
        <v>43471</v>
      </c>
      <c r="B9355" s="7">
        <v>0.38</v>
      </c>
      <c r="C9355" t="s">
        <v>7227</v>
      </c>
      <c r="D9355" t="s">
        <v>7202</v>
      </c>
      <c r="E9355" t="s">
        <v>378</v>
      </c>
      <c r="F9355" s="8">
        <v>92</v>
      </c>
    </row>
    <row r="9356" spans="1:6" x14ac:dyDescent="0.25">
      <c r="A9356" s="22">
        <v>43492</v>
      </c>
      <c r="B9356" s="7">
        <v>0.27</v>
      </c>
      <c r="C9356" t="s">
        <v>7227</v>
      </c>
      <c r="D9356" t="s">
        <v>7200</v>
      </c>
      <c r="E9356" t="s">
        <v>6360</v>
      </c>
      <c r="F9356" s="8">
        <v>92</v>
      </c>
    </row>
    <row r="9357" spans="1:6" x14ac:dyDescent="0.25">
      <c r="A9357" s="22">
        <v>43513</v>
      </c>
      <c r="B9357" s="7">
        <v>0.26</v>
      </c>
      <c r="C9357" t="s">
        <v>7227</v>
      </c>
      <c r="D9357" t="s">
        <v>9</v>
      </c>
      <c r="E9357" t="s">
        <v>2282</v>
      </c>
      <c r="F9357" s="8">
        <v>92</v>
      </c>
    </row>
    <row r="9358" spans="1:6" x14ac:dyDescent="0.25">
      <c r="A9358" s="22">
        <v>43527</v>
      </c>
      <c r="B9358" s="7">
        <v>0.25</v>
      </c>
      <c r="C9358" t="s">
        <v>7227</v>
      </c>
      <c r="D9358" t="s">
        <v>7201</v>
      </c>
      <c r="E9358" t="s">
        <v>5104</v>
      </c>
      <c r="F9358" s="8">
        <v>92</v>
      </c>
    </row>
    <row r="9359" spans="1:6" x14ac:dyDescent="0.25">
      <c r="A9359" s="22">
        <v>43554</v>
      </c>
      <c r="B9359" s="7">
        <v>0.67</v>
      </c>
      <c r="C9359" t="s">
        <v>7228</v>
      </c>
      <c r="D9359" t="s">
        <v>7200</v>
      </c>
      <c r="E9359" t="s">
        <v>5273</v>
      </c>
      <c r="F9359" s="8">
        <v>92</v>
      </c>
    </row>
    <row r="9360" spans="1:6" x14ac:dyDescent="0.25">
      <c r="A9360" s="22">
        <v>43492</v>
      </c>
      <c r="B9360" s="7">
        <v>0.56999999999999995</v>
      </c>
      <c r="C9360" t="s">
        <v>7227</v>
      </c>
      <c r="D9360" t="s">
        <v>7200</v>
      </c>
      <c r="E9360" t="s">
        <v>7047</v>
      </c>
      <c r="F9360" s="8">
        <v>92</v>
      </c>
    </row>
    <row r="9361" spans="1:6" x14ac:dyDescent="0.25">
      <c r="A9361" s="22">
        <v>43526</v>
      </c>
      <c r="B9361" s="7">
        <v>0.39</v>
      </c>
      <c r="C9361" t="s">
        <v>7228</v>
      </c>
      <c r="D9361" t="s">
        <v>7203</v>
      </c>
      <c r="E9361" t="s">
        <v>5032</v>
      </c>
      <c r="F9361" s="8">
        <v>92</v>
      </c>
    </row>
    <row r="9362" spans="1:6" x14ac:dyDescent="0.25">
      <c r="A9362" s="22">
        <v>43442</v>
      </c>
      <c r="B9362" s="7">
        <v>0.4</v>
      </c>
      <c r="C9362" t="s">
        <v>7228</v>
      </c>
      <c r="D9362" t="s">
        <v>7203</v>
      </c>
      <c r="E9362" t="s">
        <v>6308</v>
      </c>
      <c r="F9362" s="8">
        <v>92</v>
      </c>
    </row>
    <row r="9363" spans="1:6" x14ac:dyDescent="0.25">
      <c r="A9363" s="22">
        <v>43485</v>
      </c>
      <c r="B9363" s="7">
        <v>0.13</v>
      </c>
      <c r="C9363" t="s">
        <v>7227</v>
      </c>
      <c r="D9363" t="s">
        <v>9</v>
      </c>
      <c r="E9363" t="s">
        <v>7160</v>
      </c>
      <c r="F9363" s="8">
        <v>92</v>
      </c>
    </row>
    <row r="9364" spans="1:6" x14ac:dyDescent="0.25">
      <c r="A9364" s="22">
        <v>43428</v>
      </c>
      <c r="B9364" s="7">
        <v>0.92</v>
      </c>
      <c r="C9364" t="s">
        <v>7228</v>
      </c>
      <c r="D9364" t="s">
        <v>7200</v>
      </c>
      <c r="E9364" t="s">
        <v>5055</v>
      </c>
      <c r="F9364" s="8">
        <v>92</v>
      </c>
    </row>
    <row r="9365" spans="1:6" x14ac:dyDescent="0.25">
      <c r="A9365" s="22">
        <v>43429</v>
      </c>
      <c r="B9365" s="7">
        <v>0.78</v>
      </c>
      <c r="C9365" t="s">
        <v>7227</v>
      </c>
      <c r="D9365" t="s">
        <v>9</v>
      </c>
      <c r="E9365" t="s">
        <v>2657</v>
      </c>
      <c r="F9365" s="8">
        <v>92</v>
      </c>
    </row>
    <row r="9366" spans="1:6" x14ac:dyDescent="0.25">
      <c r="A9366" s="22">
        <v>43435</v>
      </c>
      <c r="B9366" s="7">
        <v>0.57999999999999996</v>
      </c>
      <c r="C9366" t="s">
        <v>7228</v>
      </c>
      <c r="D9366" t="s">
        <v>9</v>
      </c>
      <c r="E9366" t="s">
        <v>3224</v>
      </c>
      <c r="F9366" s="8">
        <v>92</v>
      </c>
    </row>
    <row r="9367" spans="1:6" x14ac:dyDescent="0.25">
      <c r="A9367" s="22">
        <v>43463</v>
      </c>
      <c r="B9367" s="7">
        <v>0.81</v>
      </c>
      <c r="C9367" t="s">
        <v>7228</v>
      </c>
      <c r="D9367" t="s">
        <v>7200</v>
      </c>
      <c r="E9367" t="s">
        <v>6448</v>
      </c>
      <c r="F9367" s="8">
        <v>92</v>
      </c>
    </row>
    <row r="9368" spans="1:6" x14ac:dyDescent="0.25">
      <c r="A9368" s="22">
        <v>43478</v>
      </c>
      <c r="B9368" s="7">
        <v>0.67</v>
      </c>
      <c r="C9368" t="s">
        <v>7227</v>
      </c>
      <c r="D9368" t="s">
        <v>9</v>
      </c>
      <c r="E9368" t="s">
        <v>6837</v>
      </c>
      <c r="F9368" s="8">
        <v>92</v>
      </c>
    </row>
    <row r="9369" spans="1:6" x14ac:dyDescent="0.25">
      <c r="A9369" s="22">
        <v>43436</v>
      </c>
      <c r="B9369" s="7">
        <v>0.57999999999999996</v>
      </c>
      <c r="C9369" t="s">
        <v>7227</v>
      </c>
      <c r="D9369" t="s">
        <v>7200</v>
      </c>
      <c r="E9369" t="s">
        <v>6626</v>
      </c>
      <c r="F9369" s="8">
        <v>92</v>
      </c>
    </row>
    <row r="9370" spans="1:6" x14ac:dyDescent="0.25">
      <c r="A9370" s="22">
        <v>43456</v>
      </c>
      <c r="B9370" s="7">
        <v>0.95</v>
      </c>
      <c r="C9370" t="s">
        <v>7228</v>
      </c>
      <c r="D9370" t="s">
        <v>9</v>
      </c>
      <c r="E9370" t="s">
        <v>6699</v>
      </c>
      <c r="F9370" s="8">
        <v>92</v>
      </c>
    </row>
    <row r="9371" spans="1:6" x14ac:dyDescent="0.25">
      <c r="A9371" s="22">
        <v>43477</v>
      </c>
      <c r="B9371" s="7">
        <v>0.52</v>
      </c>
      <c r="C9371" t="s">
        <v>7228</v>
      </c>
      <c r="D9371" t="s">
        <v>7202</v>
      </c>
      <c r="E9371" t="s">
        <v>5687</v>
      </c>
      <c r="F9371" s="8">
        <v>92</v>
      </c>
    </row>
    <row r="9372" spans="1:6" x14ac:dyDescent="0.25">
      <c r="A9372" s="22">
        <v>43491</v>
      </c>
      <c r="B9372" s="7">
        <v>0.93</v>
      </c>
      <c r="C9372" t="s">
        <v>7228</v>
      </c>
      <c r="D9372" t="s">
        <v>7203</v>
      </c>
      <c r="E9372" t="s">
        <v>5632</v>
      </c>
      <c r="F9372" s="8">
        <v>92</v>
      </c>
    </row>
    <row r="9373" spans="1:6" x14ac:dyDescent="0.25">
      <c r="A9373" s="22">
        <v>43450</v>
      </c>
      <c r="B9373" s="7">
        <v>0.32</v>
      </c>
      <c r="C9373" t="s">
        <v>7227</v>
      </c>
      <c r="D9373" t="s">
        <v>7200</v>
      </c>
      <c r="E9373" t="s">
        <v>6486</v>
      </c>
      <c r="F9373" s="8">
        <v>92</v>
      </c>
    </row>
    <row r="9374" spans="1:6" x14ac:dyDescent="0.25">
      <c r="A9374" s="22">
        <v>43477</v>
      </c>
      <c r="B9374" s="7">
        <v>0.63</v>
      </c>
      <c r="C9374" t="s">
        <v>7228</v>
      </c>
      <c r="D9374" t="s">
        <v>7201</v>
      </c>
      <c r="E9374" t="s">
        <v>6947</v>
      </c>
      <c r="F9374" s="8">
        <v>92</v>
      </c>
    </row>
    <row r="9375" spans="1:6" x14ac:dyDescent="0.25">
      <c r="A9375" s="22">
        <v>43519</v>
      </c>
      <c r="B9375" s="7">
        <v>0.8</v>
      </c>
      <c r="C9375" t="s">
        <v>7228</v>
      </c>
      <c r="D9375" t="s">
        <v>7201</v>
      </c>
      <c r="E9375" t="s">
        <v>5228</v>
      </c>
      <c r="F9375" s="8">
        <v>92</v>
      </c>
    </row>
    <row r="9376" spans="1:6" x14ac:dyDescent="0.25">
      <c r="A9376" s="22">
        <v>43456</v>
      </c>
      <c r="B9376" s="7">
        <v>0.31</v>
      </c>
      <c r="C9376" t="s">
        <v>7228</v>
      </c>
      <c r="D9376" t="s">
        <v>7201</v>
      </c>
      <c r="E9376" t="s">
        <v>7110</v>
      </c>
      <c r="F9376" s="8">
        <v>92</v>
      </c>
    </row>
    <row r="9377" spans="1:6" x14ac:dyDescent="0.25">
      <c r="A9377" s="22">
        <v>43526</v>
      </c>
      <c r="B9377" s="7">
        <v>0.39</v>
      </c>
      <c r="C9377" t="s">
        <v>7228</v>
      </c>
      <c r="D9377" t="s">
        <v>7200</v>
      </c>
      <c r="E9377" t="s">
        <v>4205</v>
      </c>
      <c r="F9377" s="8">
        <v>92</v>
      </c>
    </row>
    <row r="9378" spans="1:6" x14ac:dyDescent="0.25">
      <c r="A9378" s="22">
        <v>43541</v>
      </c>
      <c r="B9378" s="7">
        <v>0.71</v>
      </c>
      <c r="C9378" t="s">
        <v>7227</v>
      </c>
      <c r="D9378" t="s">
        <v>7201</v>
      </c>
      <c r="E9378" t="s">
        <v>746</v>
      </c>
      <c r="F9378" s="8">
        <v>92</v>
      </c>
    </row>
    <row r="9379" spans="1:6" x14ac:dyDescent="0.25">
      <c r="A9379" s="22">
        <v>43534</v>
      </c>
      <c r="B9379" s="7">
        <v>0.17</v>
      </c>
      <c r="C9379" t="s">
        <v>7227</v>
      </c>
      <c r="D9379" t="s">
        <v>7201</v>
      </c>
      <c r="E9379" t="s">
        <v>6986</v>
      </c>
      <c r="F9379" s="8">
        <v>92</v>
      </c>
    </row>
    <row r="9380" spans="1:6" x14ac:dyDescent="0.25">
      <c r="A9380" s="22">
        <v>43505</v>
      </c>
      <c r="B9380" s="7">
        <v>0.61</v>
      </c>
      <c r="C9380" t="s">
        <v>7228</v>
      </c>
      <c r="D9380" t="s">
        <v>7200</v>
      </c>
      <c r="E9380" t="s">
        <v>2188</v>
      </c>
      <c r="F9380" s="8">
        <v>92</v>
      </c>
    </row>
    <row r="9381" spans="1:6" x14ac:dyDescent="0.25">
      <c r="A9381" s="22">
        <v>43519</v>
      </c>
      <c r="B9381" s="7">
        <v>0.85</v>
      </c>
      <c r="C9381" t="s">
        <v>7228</v>
      </c>
      <c r="D9381" t="s">
        <v>7201</v>
      </c>
      <c r="E9381" t="s">
        <v>5069</v>
      </c>
      <c r="F9381" s="8">
        <v>92</v>
      </c>
    </row>
    <row r="9382" spans="1:6" x14ac:dyDescent="0.25">
      <c r="A9382" s="22">
        <v>43457</v>
      </c>
      <c r="B9382" s="7">
        <v>0.86</v>
      </c>
      <c r="C9382" t="s">
        <v>7227</v>
      </c>
      <c r="D9382" t="s">
        <v>9</v>
      </c>
      <c r="E9382" t="s">
        <v>2262</v>
      </c>
      <c r="F9382" s="8">
        <v>92</v>
      </c>
    </row>
    <row r="9383" spans="1:6" x14ac:dyDescent="0.25">
      <c r="A9383" s="22">
        <v>43435</v>
      </c>
      <c r="B9383" s="7">
        <v>0.2</v>
      </c>
      <c r="C9383" t="s">
        <v>7228</v>
      </c>
      <c r="D9383" t="s">
        <v>9</v>
      </c>
      <c r="E9383" t="s">
        <v>2172</v>
      </c>
      <c r="F9383" s="8">
        <v>92</v>
      </c>
    </row>
    <row r="9384" spans="1:6" x14ac:dyDescent="0.25">
      <c r="A9384" s="22">
        <v>43470</v>
      </c>
      <c r="B9384" s="7">
        <v>0.22</v>
      </c>
      <c r="C9384" t="s">
        <v>7228</v>
      </c>
      <c r="D9384" t="s">
        <v>9</v>
      </c>
      <c r="E9384" t="s">
        <v>6988</v>
      </c>
      <c r="F9384" s="8">
        <v>92</v>
      </c>
    </row>
    <row r="9385" spans="1:6" x14ac:dyDescent="0.25">
      <c r="A9385" s="22">
        <v>43541</v>
      </c>
      <c r="B9385" s="7">
        <v>0.93</v>
      </c>
      <c r="C9385" t="s">
        <v>7227</v>
      </c>
      <c r="D9385" t="s">
        <v>7202</v>
      </c>
      <c r="E9385" t="s">
        <v>1886</v>
      </c>
      <c r="F9385" s="8">
        <v>92</v>
      </c>
    </row>
    <row r="9386" spans="1:6" x14ac:dyDescent="0.25">
      <c r="A9386" s="22">
        <v>43547</v>
      </c>
      <c r="B9386" s="7">
        <v>0.43</v>
      </c>
      <c r="C9386" t="s">
        <v>7228</v>
      </c>
      <c r="D9386" t="s">
        <v>7201</v>
      </c>
      <c r="E9386" t="s">
        <v>767</v>
      </c>
      <c r="F9386" s="8">
        <v>92</v>
      </c>
    </row>
    <row r="9387" spans="1:6" x14ac:dyDescent="0.25">
      <c r="A9387" s="22">
        <v>43429</v>
      </c>
      <c r="B9387" s="7">
        <v>0.81</v>
      </c>
      <c r="C9387" t="s">
        <v>7227</v>
      </c>
      <c r="D9387" t="s">
        <v>7201</v>
      </c>
      <c r="E9387" t="s">
        <v>1991</v>
      </c>
      <c r="F9387" s="8">
        <v>92</v>
      </c>
    </row>
    <row r="9388" spans="1:6" x14ac:dyDescent="0.25">
      <c r="A9388" s="22">
        <v>43499</v>
      </c>
      <c r="B9388" s="7">
        <v>0.72</v>
      </c>
      <c r="C9388" t="s">
        <v>7227</v>
      </c>
      <c r="D9388" t="s">
        <v>9</v>
      </c>
      <c r="E9388" t="s">
        <v>5115</v>
      </c>
      <c r="F9388" s="8">
        <v>92</v>
      </c>
    </row>
    <row r="9389" spans="1:6" x14ac:dyDescent="0.25">
      <c r="A9389" s="22">
        <v>43554</v>
      </c>
      <c r="B9389" s="7">
        <v>0.87</v>
      </c>
      <c r="C9389" t="s">
        <v>7228</v>
      </c>
      <c r="D9389" t="s">
        <v>7201</v>
      </c>
      <c r="E9389" t="s">
        <v>5631</v>
      </c>
      <c r="F9389" s="8">
        <v>92</v>
      </c>
    </row>
    <row r="9390" spans="1:6" x14ac:dyDescent="0.25">
      <c r="A9390" s="22">
        <v>43463</v>
      </c>
      <c r="B9390" s="7">
        <v>0.91</v>
      </c>
      <c r="C9390" t="s">
        <v>7228</v>
      </c>
      <c r="D9390" t="s">
        <v>7201</v>
      </c>
      <c r="E9390" t="s">
        <v>6597</v>
      </c>
      <c r="F9390" s="8">
        <v>92</v>
      </c>
    </row>
    <row r="9391" spans="1:6" x14ac:dyDescent="0.25">
      <c r="A9391" s="22">
        <v>43519</v>
      </c>
      <c r="B9391" s="7">
        <v>0.15</v>
      </c>
      <c r="C9391" t="s">
        <v>7228</v>
      </c>
      <c r="D9391" t="s">
        <v>7203</v>
      </c>
      <c r="E9391" t="s">
        <v>6555</v>
      </c>
      <c r="F9391" s="8">
        <v>92</v>
      </c>
    </row>
    <row r="9392" spans="1:6" x14ac:dyDescent="0.25">
      <c r="A9392" s="22">
        <v>43464</v>
      </c>
      <c r="B9392" s="7">
        <v>0.21</v>
      </c>
      <c r="C9392" t="s">
        <v>7227</v>
      </c>
      <c r="D9392" t="s">
        <v>7201</v>
      </c>
      <c r="E9392" t="s">
        <v>3163</v>
      </c>
      <c r="F9392" s="8">
        <v>92</v>
      </c>
    </row>
    <row r="9393" spans="1:6" x14ac:dyDescent="0.25">
      <c r="A9393" s="22">
        <v>43421</v>
      </c>
      <c r="B9393" s="7">
        <v>0.66</v>
      </c>
      <c r="C9393" t="s">
        <v>7228</v>
      </c>
      <c r="D9393" t="s">
        <v>9</v>
      </c>
      <c r="E9393" t="s">
        <v>633</v>
      </c>
      <c r="F9393" s="8">
        <v>92</v>
      </c>
    </row>
    <row r="9394" spans="1:6" x14ac:dyDescent="0.25">
      <c r="A9394" s="22">
        <v>43464</v>
      </c>
      <c r="B9394" s="7">
        <v>0.08</v>
      </c>
      <c r="C9394" t="s">
        <v>7227</v>
      </c>
      <c r="D9394" t="s">
        <v>9</v>
      </c>
      <c r="E9394" t="s">
        <v>6098</v>
      </c>
      <c r="F9394" s="8">
        <v>92</v>
      </c>
    </row>
    <row r="9395" spans="1:6" x14ac:dyDescent="0.25">
      <c r="A9395" s="22">
        <v>43505</v>
      </c>
      <c r="B9395" s="7">
        <v>0.59</v>
      </c>
      <c r="C9395" t="s">
        <v>7228</v>
      </c>
      <c r="D9395" t="s">
        <v>7201</v>
      </c>
      <c r="E9395" t="s">
        <v>6508</v>
      </c>
      <c r="F9395" s="8">
        <v>92</v>
      </c>
    </row>
    <row r="9396" spans="1:6" x14ac:dyDescent="0.25">
      <c r="A9396" s="22">
        <v>43512</v>
      </c>
      <c r="B9396" s="7">
        <v>0.59</v>
      </c>
      <c r="C9396" t="s">
        <v>7228</v>
      </c>
      <c r="D9396" t="s">
        <v>7201</v>
      </c>
      <c r="E9396" t="s">
        <v>5489</v>
      </c>
      <c r="F9396" s="8">
        <v>92</v>
      </c>
    </row>
    <row r="9397" spans="1:6" x14ac:dyDescent="0.25">
      <c r="A9397" s="22">
        <v>43533</v>
      </c>
      <c r="B9397" s="7">
        <v>0.03</v>
      </c>
      <c r="C9397" t="s">
        <v>7228</v>
      </c>
      <c r="D9397" t="s">
        <v>7201</v>
      </c>
      <c r="E9397" t="s">
        <v>6737</v>
      </c>
      <c r="F9397" s="8">
        <v>92</v>
      </c>
    </row>
    <row r="9398" spans="1:6" x14ac:dyDescent="0.25">
      <c r="A9398" s="22">
        <v>43471</v>
      </c>
      <c r="B9398" s="7">
        <v>0.4</v>
      </c>
      <c r="C9398" t="s">
        <v>7227</v>
      </c>
      <c r="D9398" t="s">
        <v>7201</v>
      </c>
      <c r="E9398" t="s">
        <v>5583</v>
      </c>
      <c r="F9398" s="8">
        <v>92</v>
      </c>
    </row>
    <row r="9399" spans="1:6" x14ac:dyDescent="0.25">
      <c r="A9399" s="22">
        <v>43463</v>
      </c>
      <c r="B9399" s="7">
        <v>0.13</v>
      </c>
      <c r="C9399" t="s">
        <v>7228</v>
      </c>
      <c r="D9399" t="s">
        <v>7202</v>
      </c>
      <c r="E9399" t="s">
        <v>6237</v>
      </c>
      <c r="F9399" s="8">
        <v>92</v>
      </c>
    </row>
    <row r="9400" spans="1:6" x14ac:dyDescent="0.25">
      <c r="A9400" s="22">
        <v>43554</v>
      </c>
      <c r="B9400" s="7">
        <v>0.79</v>
      </c>
      <c r="C9400" t="s">
        <v>7228</v>
      </c>
      <c r="D9400" t="s">
        <v>7202</v>
      </c>
      <c r="E9400" t="s">
        <v>6656</v>
      </c>
      <c r="F9400" s="8">
        <v>92</v>
      </c>
    </row>
    <row r="9401" spans="1:6" x14ac:dyDescent="0.25">
      <c r="A9401" s="22">
        <v>43547</v>
      </c>
      <c r="B9401" s="7">
        <v>0.62</v>
      </c>
      <c r="C9401" t="s">
        <v>7228</v>
      </c>
      <c r="D9401" t="s">
        <v>9</v>
      </c>
      <c r="E9401" t="s">
        <v>1296</v>
      </c>
      <c r="F9401" s="8">
        <v>92</v>
      </c>
    </row>
    <row r="9402" spans="1:6" x14ac:dyDescent="0.25">
      <c r="A9402" s="22">
        <v>43478</v>
      </c>
      <c r="B9402" s="7">
        <v>0.37</v>
      </c>
      <c r="C9402" t="s">
        <v>7227</v>
      </c>
      <c r="D9402" t="s">
        <v>7200</v>
      </c>
      <c r="E9402" t="s">
        <v>6815</v>
      </c>
      <c r="F9402" s="8">
        <v>92</v>
      </c>
    </row>
    <row r="9403" spans="1:6" x14ac:dyDescent="0.25">
      <c r="A9403" s="22">
        <v>43435</v>
      </c>
      <c r="B9403" s="7">
        <v>0.27</v>
      </c>
      <c r="C9403" t="s">
        <v>7228</v>
      </c>
      <c r="D9403" t="s">
        <v>7202</v>
      </c>
      <c r="E9403" t="s">
        <v>6463</v>
      </c>
      <c r="F9403" s="8">
        <v>92</v>
      </c>
    </row>
    <row r="9404" spans="1:6" x14ac:dyDescent="0.25">
      <c r="A9404" s="22">
        <v>43449</v>
      </c>
      <c r="B9404" s="7">
        <v>0.21</v>
      </c>
      <c r="C9404" t="s">
        <v>7228</v>
      </c>
      <c r="D9404" t="s">
        <v>7201</v>
      </c>
      <c r="E9404" t="s">
        <v>3012</v>
      </c>
      <c r="F9404" s="8">
        <v>92</v>
      </c>
    </row>
    <row r="9405" spans="1:6" x14ac:dyDescent="0.25">
      <c r="A9405" s="22">
        <v>43554</v>
      </c>
      <c r="B9405" s="7">
        <v>0.71</v>
      </c>
      <c r="C9405" t="s">
        <v>7228</v>
      </c>
      <c r="D9405" t="s">
        <v>7202</v>
      </c>
      <c r="E9405" t="s">
        <v>6700</v>
      </c>
      <c r="F9405" s="8">
        <v>92</v>
      </c>
    </row>
    <row r="9406" spans="1:6" x14ac:dyDescent="0.25">
      <c r="A9406" s="22">
        <v>43534</v>
      </c>
      <c r="B9406" s="7">
        <v>0.99</v>
      </c>
      <c r="C9406" t="s">
        <v>7227</v>
      </c>
      <c r="D9406" t="s">
        <v>9</v>
      </c>
      <c r="E9406" t="s">
        <v>5357</v>
      </c>
      <c r="F9406" s="8">
        <v>92</v>
      </c>
    </row>
    <row r="9407" spans="1:6" x14ac:dyDescent="0.25">
      <c r="A9407" s="22">
        <v>43471</v>
      </c>
      <c r="B9407" s="7">
        <v>0.56000000000000005</v>
      </c>
      <c r="C9407" t="s">
        <v>7227</v>
      </c>
      <c r="D9407" t="s">
        <v>7200</v>
      </c>
      <c r="E9407" t="s">
        <v>6498</v>
      </c>
      <c r="F9407" s="8">
        <v>92</v>
      </c>
    </row>
    <row r="9408" spans="1:6" x14ac:dyDescent="0.25">
      <c r="A9408" s="22">
        <v>43450</v>
      </c>
      <c r="B9408" s="7">
        <v>0.04</v>
      </c>
      <c r="C9408" t="s">
        <v>7227</v>
      </c>
      <c r="D9408" t="s">
        <v>7203</v>
      </c>
      <c r="E9408" t="s">
        <v>1994</v>
      </c>
      <c r="F9408" s="8">
        <v>92</v>
      </c>
    </row>
    <row r="9409" spans="1:6" x14ac:dyDescent="0.25">
      <c r="A9409" s="22">
        <v>43443</v>
      </c>
      <c r="B9409" s="7">
        <v>0.38</v>
      </c>
      <c r="C9409" t="s">
        <v>7227</v>
      </c>
      <c r="D9409" t="s">
        <v>7200</v>
      </c>
      <c r="E9409" t="s">
        <v>5342</v>
      </c>
      <c r="F9409" s="8">
        <v>92</v>
      </c>
    </row>
    <row r="9410" spans="1:6" x14ac:dyDescent="0.25">
      <c r="A9410" s="22">
        <v>43520</v>
      </c>
      <c r="B9410" s="7">
        <v>0.14000000000000001</v>
      </c>
      <c r="C9410" t="s">
        <v>7227</v>
      </c>
      <c r="D9410" t="s">
        <v>7201</v>
      </c>
      <c r="E9410" t="s">
        <v>6139</v>
      </c>
      <c r="F9410" s="8">
        <v>92</v>
      </c>
    </row>
    <row r="9411" spans="1:6" x14ac:dyDescent="0.25">
      <c r="A9411" s="22">
        <v>43519</v>
      </c>
      <c r="B9411" s="7">
        <v>0.63</v>
      </c>
      <c r="C9411" t="s">
        <v>7228</v>
      </c>
      <c r="D9411" t="s">
        <v>7202</v>
      </c>
      <c r="E9411" t="s">
        <v>6026</v>
      </c>
      <c r="F9411" s="8">
        <v>92</v>
      </c>
    </row>
    <row r="9412" spans="1:6" x14ac:dyDescent="0.25">
      <c r="A9412" s="22">
        <v>43541</v>
      </c>
      <c r="B9412" s="7">
        <v>0.56999999999999995</v>
      </c>
      <c r="C9412" t="s">
        <v>7227</v>
      </c>
      <c r="D9412" t="s">
        <v>7201</v>
      </c>
      <c r="E9412" t="s">
        <v>5313</v>
      </c>
      <c r="F9412" s="8">
        <v>92</v>
      </c>
    </row>
    <row r="9413" spans="1:6" x14ac:dyDescent="0.25">
      <c r="A9413" s="22">
        <v>43429</v>
      </c>
      <c r="B9413" s="7">
        <v>0.18</v>
      </c>
      <c r="C9413" t="s">
        <v>7227</v>
      </c>
      <c r="D9413" t="s">
        <v>7200</v>
      </c>
      <c r="E9413" t="s">
        <v>6295</v>
      </c>
      <c r="F9413" s="8">
        <v>92</v>
      </c>
    </row>
    <row r="9414" spans="1:6" x14ac:dyDescent="0.25">
      <c r="A9414" s="22">
        <v>43484</v>
      </c>
      <c r="B9414" s="7">
        <v>0.54</v>
      </c>
      <c r="C9414" t="s">
        <v>7228</v>
      </c>
      <c r="D9414" t="s">
        <v>7203</v>
      </c>
      <c r="E9414" t="s">
        <v>1845</v>
      </c>
      <c r="F9414" s="8">
        <v>92</v>
      </c>
    </row>
    <row r="9415" spans="1:6" x14ac:dyDescent="0.25">
      <c r="A9415" s="22">
        <v>43506</v>
      </c>
      <c r="B9415" s="7">
        <v>0.33</v>
      </c>
      <c r="C9415" t="s">
        <v>7227</v>
      </c>
      <c r="D9415" t="s">
        <v>9</v>
      </c>
      <c r="E9415" t="s">
        <v>224</v>
      </c>
      <c r="F9415" s="8">
        <v>92</v>
      </c>
    </row>
    <row r="9416" spans="1:6" x14ac:dyDescent="0.25">
      <c r="A9416" s="22">
        <v>43506</v>
      </c>
      <c r="B9416" s="7">
        <v>0.6</v>
      </c>
      <c r="C9416" t="s">
        <v>7227</v>
      </c>
      <c r="D9416" t="s">
        <v>7200</v>
      </c>
      <c r="E9416" t="s">
        <v>166</v>
      </c>
      <c r="F9416" s="8">
        <v>92</v>
      </c>
    </row>
    <row r="9417" spans="1:6" x14ac:dyDescent="0.25">
      <c r="A9417" s="22">
        <v>43555</v>
      </c>
      <c r="B9417" s="7">
        <v>0.64</v>
      </c>
      <c r="C9417" t="s">
        <v>7227</v>
      </c>
      <c r="D9417" t="s">
        <v>7202</v>
      </c>
      <c r="E9417" t="s">
        <v>5997</v>
      </c>
      <c r="F9417" s="8">
        <v>92</v>
      </c>
    </row>
    <row r="9418" spans="1:6" x14ac:dyDescent="0.25">
      <c r="A9418" s="22">
        <v>43450</v>
      </c>
      <c r="B9418" s="7">
        <v>0.36</v>
      </c>
      <c r="C9418" t="s">
        <v>7227</v>
      </c>
      <c r="D9418" t="s">
        <v>7203</v>
      </c>
      <c r="E9418" t="s">
        <v>323</v>
      </c>
      <c r="F9418" s="8">
        <v>92</v>
      </c>
    </row>
    <row r="9419" spans="1:6" x14ac:dyDescent="0.25">
      <c r="A9419" s="22">
        <v>43527</v>
      </c>
      <c r="B9419" s="7">
        <v>0.14000000000000001</v>
      </c>
      <c r="C9419" t="s">
        <v>7227</v>
      </c>
      <c r="D9419" t="s">
        <v>7201</v>
      </c>
      <c r="E9419" t="s">
        <v>5017</v>
      </c>
      <c r="F9419" s="8">
        <v>92</v>
      </c>
    </row>
    <row r="9420" spans="1:6" x14ac:dyDescent="0.25">
      <c r="A9420" s="22">
        <v>43534</v>
      </c>
      <c r="B9420" s="7">
        <v>0.5</v>
      </c>
      <c r="C9420" t="s">
        <v>7227</v>
      </c>
      <c r="D9420" t="s">
        <v>9</v>
      </c>
      <c r="E9420" t="s">
        <v>3925</v>
      </c>
      <c r="F9420" s="8">
        <v>92</v>
      </c>
    </row>
    <row r="9421" spans="1:6" x14ac:dyDescent="0.25">
      <c r="A9421" s="22">
        <v>43422</v>
      </c>
      <c r="B9421" s="7">
        <v>0.84</v>
      </c>
      <c r="C9421" t="s">
        <v>7227</v>
      </c>
      <c r="D9421" t="s">
        <v>7200</v>
      </c>
      <c r="E9421" t="s">
        <v>7039</v>
      </c>
      <c r="F9421" s="8">
        <v>92</v>
      </c>
    </row>
    <row r="9422" spans="1:6" x14ac:dyDescent="0.25">
      <c r="A9422" s="22">
        <v>43484</v>
      </c>
      <c r="B9422" s="7">
        <v>0.03</v>
      </c>
      <c r="C9422" t="s">
        <v>7228</v>
      </c>
      <c r="D9422" t="s">
        <v>7202</v>
      </c>
      <c r="E9422" t="s">
        <v>5705</v>
      </c>
      <c r="F9422" s="8">
        <v>92</v>
      </c>
    </row>
    <row r="9423" spans="1:6" x14ac:dyDescent="0.25">
      <c r="A9423" s="22">
        <v>43512</v>
      </c>
      <c r="B9423" s="7">
        <v>0.31</v>
      </c>
      <c r="C9423" t="s">
        <v>7228</v>
      </c>
      <c r="D9423" t="s">
        <v>7200</v>
      </c>
      <c r="E9423" t="s">
        <v>7026</v>
      </c>
      <c r="F9423" s="8">
        <v>92</v>
      </c>
    </row>
    <row r="9424" spans="1:6" x14ac:dyDescent="0.25">
      <c r="A9424" s="22">
        <v>43519</v>
      </c>
      <c r="B9424" s="7">
        <v>0.74</v>
      </c>
      <c r="C9424" t="s">
        <v>7228</v>
      </c>
      <c r="D9424" t="s">
        <v>7202</v>
      </c>
      <c r="E9424" t="s">
        <v>6267</v>
      </c>
      <c r="F9424" s="8">
        <v>92</v>
      </c>
    </row>
    <row r="9425" spans="1:6" x14ac:dyDescent="0.25">
      <c r="A9425" s="22">
        <v>43449</v>
      </c>
      <c r="B9425" s="7">
        <v>0.21</v>
      </c>
      <c r="C9425" t="s">
        <v>7228</v>
      </c>
      <c r="D9425" t="s">
        <v>7202</v>
      </c>
      <c r="E9425" t="s">
        <v>7141</v>
      </c>
      <c r="F9425" s="8">
        <v>92</v>
      </c>
    </row>
    <row r="9426" spans="1:6" x14ac:dyDescent="0.25">
      <c r="A9426" s="22">
        <v>43499</v>
      </c>
      <c r="B9426" s="7">
        <v>0.28999999999999998</v>
      </c>
      <c r="C9426" t="s">
        <v>7227</v>
      </c>
      <c r="D9426" t="s">
        <v>9</v>
      </c>
      <c r="E9426" t="s">
        <v>6641</v>
      </c>
      <c r="F9426" s="8">
        <v>92</v>
      </c>
    </row>
    <row r="9427" spans="1:6" x14ac:dyDescent="0.25">
      <c r="A9427" s="22">
        <v>43436</v>
      </c>
      <c r="B9427" s="7">
        <v>0.47</v>
      </c>
      <c r="C9427" t="s">
        <v>7227</v>
      </c>
      <c r="D9427" t="s">
        <v>7201</v>
      </c>
      <c r="E9427" t="s">
        <v>3644</v>
      </c>
      <c r="F9427" s="8">
        <v>92</v>
      </c>
    </row>
    <row r="9428" spans="1:6" x14ac:dyDescent="0.25">
      <c r="A9428" s="22">
        <v>43435</v>
      </c>
      <c r="B9428" s="7">
        <v>0.17</v>
      </c>
      <c r="C9428" t="s">
        <v>7228</v>
      </c>
      <c r="D9428" t="s">
        <v>9</v>
      </c>
      <c r="E9428" t="s">
        <v>6218</v>
      </c>
      <c r="F9428" s="8">
        <v>92</v>
      </c>
    </row>
    <row r="9429" spans="1:6" x14ac:dyDescent="0.25">
      <c r="A9429" s="22">
        <v>43429</v>
      </c>
      <c r="B9429" s="7">
        <v>0.25</v>
      </c>
      <c r="C9429" t="s">
        <v>7227</v>
      </c>
      <c r="D9429" t="s">
        <v>7200</v>
      </c>
      <c r="E9429" t="s">
        <v>3893</v>
      </c>
      <c r="F9429" s="8">
        <v>92</v>
      </c>
    </row>
    <row r="9430" spans="1:6" x14ac:dyDescent="0.25">
      <c r="A9430" s="22">
        <v>43541</v>
      </c>
      <c r="B9430" s="7">
        <v>0.86</v>
      </c>
      <c r="C9430" t="s">
        <v>7227</v>
      </c>
      <c r="D9430" t="s">
        <v>7200</v>
      </c>
      <c r="E9430" t="s">
        <v>6544</v>
      </c>
      <c r="F9430" s="8">
        <v>92</v>
      </c>
    </row>
    <row r="9431" spans="1:6" x14ac:dyDescent="0.25">
      <c r="A9431" s="22">
        <v>43485</v>
      </c>
      <c r="B9431" s="7">
        <v>0.99</v>
      </c>
      <c r="C9431" t="s">
        <v>7227</v>
      </c>
      <c r="D9431" t="s">
        <v>7203</v>
      </c>
      <c r="E9431" t="s">
        <v>6442</v>
      </c>
      <c r="F9431" s="8">
        <v>92</v>
      </c>
    </row>
    <row r="9432" spans="1:6" x14ac:dyDescent="0.25">
      <c r="A9432" s="22">
        <v>43534</v>
      </c>
      <c r="B9432" s="7">
        <v>0.04</v>
      </c>
      <c r="C9432" t="s">
        <v>7227</v>
      </c>
      <c r="D9432" t="s">
        <v>7200</v>
      </c>
      <c r="E9432" t="s">
        <v>6931</v>
      </c>
      <c r="F9432" s="8">
        <v>92</v>
      </c>
    </row>
    <row r="9433" spans="1:6" x14ac:dyDescent="0.25">
      <c r="A9433" s="22">
        <v>43456</v>
      </c>
      <c r="B9433" s="7">
        <v>0.65</v>
      </c>
      <c r="C9433" t="s">
        <v>7228</v>
      </c>
      <c r="D9433" t="s">
        <v>9</v>
      </c>
      <c r="E9433" t="s">
        <v>6426</v>
      </c>
      <c r="F9433" s="8">
        <v>92</v>
      </c>
    </row>
    <row r="9434" spans="1:6" x14ac:dyDescent="0.25">
      <c r="A9434" s="22">
        <v>43471</v>
      </c>
      <c r="B9434" s="7">
        <v>0.18</v>
      </c>
      <c r="C9434" t="s">
        <v>7227</v>
      </c>
      <c r="D9434" t="s">
        <v>9</v>
      </c>
      <c r="E9434" t="s">
        <v>7121</v>
      </c>
      <c r="F9434" s="8">
        <v>92</v>
      </c>
    </row>
    <row r="9435" spans="1:6" x14ac:dyDescent="0.25">
      <c r="A9435" s="22">
        <v>43548</v>
      </c>
      <c r="B9435" s="7">
        <v>0.94</v>
      </c>
      <c r="C9435" t="s">
        <v>7227</v>
      </c>
      <c r="D9435" t="s">
        <v>7201</v>
      </c>
      <c r="E9435" t="s">
        <v>6572</v>
      </c>
      <c r="F9435" s="8">
        <v>92</v>
      </c>
    </row>
    <row r="9436" spans="1:6" x14ac:dyDescent="0.25">
      <c r="A9436" s="22">
        <v>43555</v>
      </c>
      <c r="B9436" s="7">
        <v>0.02</v>
      </c>
      <c r="C9436" t="s">
        <v>7227</v>
      </c>
      <c r="D9436" t="s">
        <v>7202</v>
      </c>
      <c r="E9436" t="s">
        <v>5401</v>
      </c>
      <c r="F9436" s="8">
        <v>92</v>
      </c>
    </row>
    <row r="9437" spans="1:6" x14ac:dyDescent="0.25">
      <c r="A9437" s="22">
        <v>43484</v>
      </c>
      <c r="B9437" s="7">
        <v>0.91</v>
      </c>
      <c r="C9437" t="s">
        <v>7228</v>
      </c>
      <c r="D9437" t="s">
        <v>9</v>
      </c>
      <c r="E9437" t="s">
        <v>2594</v>
      </c>
      <c r="F9437" s="8">
        <v>92</v>
      </c>
    </row>
    <row r="9438" spans="1:6" x14ac:dyDescent="0.25">
      <c r="A9438" s="22">
        <v>43512</v>
      </c>
      <c r="B9438" s="7">
        <v>0.25</v>
      </c>
      <c r="C9438" t="s">
        <v>7228</v>
      </c>
      <c r="D9438" t="s">
        <v>9</v>
      </c>
      <c r="E9438" t="s">
        <v>3333</v>
      </c>
      <c r="F9438" s="8">
        <v>92</v>
      </c>
    </row>
    <row r="9439" spans="1:6" x14ac:dyDescent="0.25">
      <c r="A9439" s="22">
        <v>43540</v>
      </c>
      <c r="B9439" s="7">
        <v>0.56000000000000005</v>
      </c>
      <c r="C9439" t="s">
        <v>7228</v>
      </c>
      <c r="D9439" t="s">
        <v>7202</v>
      </c>
      <c r="E9439" t="s">
        <v>5649</v>
      </c>
      <c r="F9439" s="8">
        <v>92</v>
      </c>
    </row>
    <row r="9440" spans="1:6" x14ac:dyDescent="0.25">
      <c r="A9440" s="22">
        <v>43464</v>
      </c>
      <c r="B9440" s="7">
        <v>0.56000000000000005</v>
      </c>
      <c r="C9440" t="s">
        <v>7227</v>
      </c>
      <c r="D9440" t="s">
        <v>7201</v>
      </c>
      <c r="E9440" t="s">
        <v>1600</v>
      </c>
      <c r="F9440" s="8">
        <v>92</v>
      </c>
    </row>
    <row r="9441" spans="1:6" x14ac:dyDescent="0.25">
      <c r="A9441" s="22">
        <v>43533</v>
      </c>
      <c r="B9441" s="7">
        <v>0.39</v>
      </c>
      <c r="C9441" t="s">
        <v>7228</v>
      </c>
      <c r="D9441" t="s">
        <v>7200</v>
      </c>
      <c r="E9441" t="s">
        <v>5795</v>
      </c>
      <c r="F9441" s="8">
        <v>92</v>
      </c>
    </row>
    <row r="9442" spans="1:6" x14ac:dyDescent="0.25">
      <c r="A9442" s="22">
        <v>43512</v>
      </c>
      <c r="B9442" s="7">
        <v>0.21</v>
      </c>
      <c r="C9442" t="s">
        <v>7228</v>
      </c>
      <c r="D9442" t="s">
        <v>9</v>
      </c>
      <c r="E9442" t="s">
        <v>7085</v>
      </c>
      <c r="F9442" s="8">
        <v>92</v>
      </c>
    </row>
    <row r="9443" spans="1:6" x14ac:dyDescent="0.25">
      <c r="A9443" s="22">
        <v>43485</v>
      </c>
      <c r="B9443" s="7">
        <v>0.12</v>
      </c>
      <c r="C9443" t="s">
        <v>7227</v>
      </c>
      <c r="D9443" t="s">
        <v>7200</v>
      </c>
      <c r="E9443" t="s">
        <v>6749</v>
      </c>
      <c r="F9443" s="8">
        <v>92</v>
      </c>
    </row>
    <row r="9444" spans="1:6" x14ac:dyDescent="0.25">
      <c r="A9444" s="22">
        <v>43443</v>
      </c>
      <c r="B9444" s="7">
        <v>0.66</v>
      </c>
      <c r="C9444" t="s">
        <v>7227</v>
      </c>
      <c r="D9444" t="s">
        <v>9</v>
      </c>
      <c r="E9444" t="s">
        <v>6879</v>
      </c>
      <c r="F9444" s="8">
        <v>92</v>
      </c>
    </row>
    <row r="9445" spans="1:6" x14ac:dyDescent="0.25">
      <c r="A9445" s="22">
        <v>43491</v>
      </c>
      <c r="B9445" s="7">
        <v>0.71</v>
      </c>
      <c r="C9445" t="s">
        <v>7228</v>
      </c>
      <c r="D9445" t="s">
        <v>7202</v>
      </c>
      <c r="E9445" t="s">
        <v>6988</v>
      </c>
      <c r="F9445" s="8">
        <v>92</v>
      </c>
    </row>
    <row r="9446" spans="1:6" x14ac:dyDescent="0.25">
      <c r="A9446" s="22">
        <v>43541</v>
      </c>
      <c r="B9446" s="7">
        <v>0.19</v>
      </c>
      <c r="C9446" t="s">
        <v>7227</v>
      </c>
      <c r="D9446" t="s">
        <v>7201</v>
      </c>
      <c r="E9446" t="s">
        <v>2441</v>
      </c>
      <c r="F9446" s="8">
        <v>92</v>
      </c>
    </row>
    <row r="9447" spans="1:6" x14ac:dyDescent="0.25">
      <c r="A9447" s="22">
        <v>43456</v>
      </c>
      <c r="B9447" s="7">
        <v>0.94</v>
      </c>
      <c r="C9447" t="s">
        <v>7228</v>
      </c>
      <c r="D9447" t="s">
        <v>7202</v>
      </c>
      <c r="E9447" t="s">
        <v>5747</v>
      </c>
      <c r="F9447" s="8">
        <v>92</v>
      </c>
    </row>
    <row r="9448" spans="1:6" x14ac:dyDescent="0.25">
      <c r="A9448" s="22">
        <v>43421</v>
      </c>
      <c r="B9448" s="7">
        <v>0.09</v>
      </c>
      <c r="C9448" t="s">
        <v>7228</v>
      </c>
      <c r="D9448" t="s">
        <v>9</v>
      </c>
      <c r="E9448" t="s">
        <v>6233</v>
      </c>
      <c r="F9448" s="8">
        <v>92</v>
      </c>
    </row>
    <row r="9449" spans="1:6" x14ac:dyDescent="0.25">
      <c r="A9449" s="22">
        <v>43506</v>
      </c>
      <c r="B9449" s="7">
        <v>0.94</v>
      </c>
      <c r="C9449" t="s">
        <v>7227</v>
      </c>
      <c r="D9449" t="s">
        <v>7203</v>
      </c>
      <c r="E9449" t="s">
        <v>7170</v>
      </c>
      <c r="F9449" s="8">
        <v>92</v>
      </c>
    </row>
    <row r="9450" spans="1:6" x14ac:dyDescent="0.25">
      <c r="A9450" s="22">
        <v>43505</v>
      </c>
      <c r="B9450" s="7">
        <v>0.01</v>
      </c>
      <c r="C9450" t="s">
        <v>7228</v>
      </c>
      <c r="D9450" t="s">
        <v>9</v>
      </c>
      <c r="E9450" t="s">
        <v>5330</v>
      </c>
      <c r="F9450" s="8">
        <v>92</v>
      </c>
    </row>
    <row r="9451" spans="1:6" x14ac:dyDescent="0.25">
      <c r="A9451" s="22">
        <v>43505</v>
      </c>
      <c r="B9451" s="7">
        <v>0.42</v>
      </c>
      <c r="C9451" t="s">
        <v>7228</v>
      </c>
      <c r="D9451" t="s">
        <v>7203</v>
      </c>
      <c r="E9451" t="s">
        <v>6575</v>
      </c>
      <c r="F9451" s="8">
        <v>92</v>
      </c>
    </row>
    <row r="9452" spans="1:6" x14ac:dyDescent="0.25">
      <c r="A9452" s="22">
        <v>43491</v>
      </c>
      <c r="B9452" s="7">
        <v>0.61</v>
      </c>
      <c r="C9452" t="s">
        <v>7228</v>
      </c>
      <c r="D9452" t="s">
        <v>9</v>
      </c>
      <c r="E9452" t="s">
        <v>6852</v>
      </c>
      <c r="F9452" s="8">
        <v>92</v>
      </c>
    </row>
    <row r="9453" spans="1:6" x14ac:dyDescent="0.25">
      <c r="A9453" s="22">
        <v>43443</v>
      </c>
      <c r="B9453" s="7">
        <v>0.52</v>
      </c>
      <c r="C9453" t="s">
        <v>7227</v>
      </c>
      <c r="D9453" t="s">
        <v>9</v>
      </c>
      <c r="E9453" t="s">
        <v>6792</v>
      </c>
      <c r="F9453" s="8">
        <v>92</v>
      </c>
    </row>
    <row r="9454" spans="1:6" x14ac:dyDescent="0.25">
      <c r="A9454" s="22">
        <v>43421</v>
      </c>
      <c r="B9454" s="7">
        <v>0.1</v>
      </c>
      <c r="C9454" t="s">
        <v>7228</v>
      </c>
      <c r="D9454" t="s">
        <v>7200</v>
      </c>
      <c r="E9454" t="s">
        <v>651</v>
      </c>
      <c r="F9454" s="8">
        <v>92</v>
      </c>
    </row>
    <row r="9455" spans="1:6" x14ac:dyDescent="0.25">
      <c r="A9455" s="22">
        <v>43498</v>
      </c>
      <c r="B9455" s="7">
        <v>0.94</v>
      </c>
      <c r="C9455" t="s">
        <v>7228</v>
      </c>
      <c r="D9455" t="s">
        <v>9</v>
      </c>
      <c r="E9455" t="s">
        <v>5504</v>
      </c>
      <c r="F9455" s="8">
        <v>92</v>
      </c>
    </row>
    <row r="9456" spans="1:6" x14ac:dyDescent="0.25">
      <c r="A9456" s="22">
        <v>43449</v>
      </c>
      <c r="B9456" s="7">
        <v>0.6</v>
      </c>
      <c r="C9456" t="s">
        <v>7228</v>
      </c>
      <c r="D9456" t="s">
        <v>9</v>
      </c>
      <c r="E9456" t="s">
        <v>6960</v>
      </c>
      <c r="F9456" s="8">
        <v>92</v>
      </c>
    </row>
    <row r="9457" spans="1:6" x14ac:dyDescent="0.25">
      <c r="A9457" s="22">
        <v>43492</v>
      </c>
      <c r="B9457" s="7">
        <v>0.59</v>
      </c>
      <c r="C9457" t="s">
        <v>7227</v>
      </c>
      <c r="D9457" t="s">
        <v>7201</v>
      </c>
      <c r="E9457" t="s">
        <v>7117</v>
      </c>
      <c r="F9457" s="8">
        <v>92</v>
      </c>
    </row>
    <row r="9458" spans="1:6" x14ac:dyDescent="0.25">
      <c r="A9458" s="22">
        <v>43449</v>
      </c>
      <c r="B9458" s="7">
        <v>0.03</v>
      </c>
      <c r="C9458" t="s">
        <v>7228</v>
      </c>
      <c r="D9458" t="s">
        <v>7200</v>
      </c>
      <c r="E9458" t="s">
        <v>6111</v>
      </c>
      <c r="F9458" s="8">
        <v>92</v>
      </c>
    </row>
    <row r="9459" spans="1:6" x14ac:dyDescent="0.25">
      <c r="A9459" s="22">
        <v>43456</v>
      </c>
      <c r="B9459" s="7">
        <v>0.35</v>
      </c>
      <c r="C9459" t="s">
        <v>7228</v>
      </c>
      <c r="D9459" t="s">
        <v>7200</v>
      </c>
      <c r="E9459" t="s">
        <v>6778</v>
      </c>
      <c r="F9459" s="8">
        <v>92</v>
      </c>
    </row>
    <row r="9460" spans="1:6" x14ac:dyDescent="0.25">
      <c r="A9460" s="22">
        <v>43457</v>
      </c>
      <c r="B9460" s="7">
        <v>0.55000000000000004</v>
      </c>
      <c r="C9460" t="s">
        <v>7227</v>
      </c>
      <c r="D9460" t="s">
        <v>7202</v>
      </c>
      <c r="E9460" t="s">
        <v>5388</v>
      </c>
      <c r="F9460" s="8">
        <v>92</v>
      </c>
    </row>
    <row r="9461" spans="1:6" x14ac:dyDescent="0.25">
      <c r="A9461" s="22">
        <v>43506</v>
      </c>
      <c r="B9461" s="7">
        <v>0.44</v>
      </c>
      <c r="C9461" t="s">
        <v>7227</v>
      </c>
      <c r="D9461" t="s">
        <v>7201</v>
      </c>
      <c r="E9461" t="s">
        <v>6848</v>
      </c>
      <c r="F9461" s="8">
        <v>92</v>
      </c>
    </row>
    <row r="9462" spans="1:6" x14ac:dyDescent="0.25">
      <c r="A9462" s="22">
        <v>43513</v>
      </c>
      <c r="B9462" s="7">
        <v>0.86</v>
      </c>
      <c r="C9462" t="s">
        <v>7227</v>
      </c>
      <c r="D9462" t="s">
        <v>9</v>
      </c>
      <c r="E9462" t="s">
        <v>6372</v>
      </c>
      <c r="F9462" s="8">
        <v>92</v>
      </c>
    </row>
    <row r="9463" spans="1:6" x14ac:dyDescent="0.25">
      <c r="A9463" s="22">
        <v>43484</v>
      </c>
      <c r="B9463" s="7">
        <v>0.85</v>
      </c>
      <c r="C9463" t="s">
        <v>7228</v>
      </c>
      <c r="D9463" t="s">
        <v>7201</v>
      </c>
      <c r="E9463" t="s">
        <v>6803</v>
      </c>
      <c r="F9463" s="8">
        <v>92</v>
      </c>
    </row>
    <row r="9464" spans="1:6" x14ac:dyDescent="0.25">
      <c r="A9464" s="22">
        <v>43484</v>
      </c>
      <c r="B9464" s="7">
        <v>0.82</v>
      </c>
      <c r="C9464" t="s">
        <v>7228</v>
      </c>
      <c r="D9464" t="s">
        <v>7200</v>
      </c>
      <c r="E9464" t="s">
        <v>7066</v>
      </c>
      <c r="F9464" s="8">
        <v>92</v>
      </c>
    </row>
    <row r="9465" spans="1:6" x14ac:dyDescent="0.25">
      <c r="A9465" s="22">
        <v>43541</v>
      </c>
      <c r="B9465" s="7">
        <v>0.55000000000000004</v>
      </c>
      <c r="C9465" t="s">
        <v>7227</v>
      </c>
      <c r="D9465" t="s">
        <v>7201</v>
      </c>
      <c r="E9465" t="s">
        <v>6126</v>
      </c>
      <c r="F9465" s="8">
        <v>92</v>
      </c>
    </row>
    <row r="9466" spans="1:6" x14ac:dyDescent="0.25">
      <c r="A9466" s="22">
        <v>43449</v>
      </c>
      <c r="B9466" s="7">
        <v>0.34</v>
      </c>
      <c r="C9466" t="s">
        <v>7228</v>
      </c>
      <c r="D9466" t="s">
        <v>7200</v>
      </c>
      <c r="E9466" t="s">
        <v>5433</v>
      </c>
      <c r="F9466" s="8">
        <v>92</v>
      </c>
    </row>
    <row r="9467" spans="1:6" x14ac:dyDescent="0.25">
      <c r="A9467" s="22">
        <v>43498</v>
      </c>
      <c r="B9467" s="7">
        <v>0.75</v>
      </c>
      <c r="C9467" t="s">
        <v>7228</v>
      </c>
      <c r="D9467" t="s">
        <v>7202</v>
      </c>
      <c r="E9467" t="s">
        <v>5560</v>
      </c>
      <c r="F9467" s="8">
        <v>92</v>
      </c>
    </row>
    <row r="9468" spans="1:6" x14ac:dyDescent="0.25">
      <c r="A9468" s="22">
        <v>43491</v>
      </c>
      <c r="B9468" s="7">
        <v>0.04</v>
      </c>
      <c r="C9468" t="s">
        <v>7228</v>
      </c>
      <c r="D9468" t="s">
        <v>9</v>
      </c>
      <c r="E9468" t="s">
        <v>2911</v>
      </c>
      <c r="F9468" s="8">
        <v>92</v>
      </c>
    </row>
    <row r="9469" spans="1:6" x14ac:dyDescent="0.25">
      <c r="A9469" s="22">
        <v>43555</v>
      </c>
      <c r="B9469" s="7">
        <v>0.81</v>
      </c>
      <c r="C9469" t="s">
        <v>7227</v>
      </c>
      <c r="D9469" t="s">
        <v>7201</v>
      </c>
      <c r="E9469" t="s">
        <v>6740</v>
      </c>
      <c r="F9469" s="8">
        <v>92</v>
      </c>
    </row>
    <row r="9470" spans="1:6" x14ac:dyDescent="0.25">
      <c r="A9470" s="22">
        <v>43498</v>
      </c>
      <c r="B9470" s="7">
        <v>0.59</v>
      </c>
      <c r="C9470" t="s">
        <v>7228</v>
      </c>
      <c r="D9470" t="s">
        <v>7202</v>
      </c>
      <c r="E9470" t="s">
        <v>5323</v>
      </c>
      <c r="F9470" s="8">
        <v>92</v>
      </c>
    </row>
    <row r="9471" spans="1:6" x14ac:dyDescent="0.25">
      <c r="A9471" s="22">
        <v>43484</v>
      </c>
      <c r="B9471" s="7">
        <v>0.87</v>
      </c>
      <c r="C9471" t="s">
        <v>7228</v>
      </c>
      <c r="D9471" t="s">
        <v>7201</v>
      </c>
      <c r="E9471" t="s">
        <v>5951</v>
      </c>
      <c r="F9471" s="8">
        <v>92</v>
      </c>
    </row>
    <row r="9472" spans="1:6" x14ac:dyDescent="0.25">
      <c r="A9472" s="22">
        <v>43541</v>
      </c>
      <c r="B9472" s="7">
        <v>0.51</v>
      </c>
      <c r="C9472" t="s">
        <v>7227</v>
      </c>
      <c r="D9472" t="s">
        <v>9</v>
      </c>
      <c r="E9472" t="s">
        <v>5087</v>
      </c>
      <c r="F9472" s="8">
        <v>92</v>
      </c>
    </row>
    <row r="9473" spans="1:6" x14ac:dyDescent="0.25">
      <c r="A9473" s="22">
        <v>43513</v>
      </c>
      <c r="B9473" s="7">
        <v>0.22</v>
      </c>
      <c r="C9473" t="s">
        <v>7227</v>
      </c>
      <c r="D9473" t="s">
        <v>7202</v>
      </c>
      <c r="E9473" t="s">
        <v>5668</v>
      </c>
      <c r="F9473" s="8">
        <v>92</v>
      </c>
    </row>
    <row r="9474" spans="1:6" x14ac:dyDescent="0.25">
      <c r="A9474" s="22">
        <v>43470</v>
      </c>
      <c r="B9474" s="7">
        <v>0.57999999999999996</v>
      </c>
      <c r="C9474" t="s">
        <v>7228</v>
      </c>
      <c r="D9474" t="s">
        <v>9</v>
      </c>
      <c r="E9474" t="s">
        <v>5066</v>
      </c>
      <c r="F9474" s="8">
        <v>92</v>
      </c>
    </row>
    <row r="9475" spans="1:6" x14ac:dyDescent="0.25">
      <c r="A9475" s="22">
        <v>43442</v>
      </c>
      <c r="B9475" s="7">
        <v>0.98</v>
      </c>
      <c r="C9475" t="s">
        <v>7228</v>
      </c>
      <c r="D9475" t="s">
        <v>7200</v>
      </c>
      <c r="E9475" t="s">
        <v>1873</v>
      </c>
      <c r="F9475" s="8">
        <v>92</v>
      </c>
    </row>
    <row r="9476" spans="1:6" x14ac:dyDescent="0.25">
      <c r="A9476" s="22">
        <v>43520</v>
      </c>
      <c r="B9476" s="7">
        <v>0.55000000000000004</v>
      </c>
      <c r="C9476" t="s">
        <v>7227</v>
      </c>
      <c r="D9476" t="s">
        <v>7201</v>
      </c>
      <c r="E9476" t="s">
        <v>5904</v>
      </c>
      <c r="F9476" s="8">
        <v>92</v>
      </c>
    </row>
    <row r="9477" spans="1:6" x14ac:dyDescent="0.25">
      <c r="A9477" s="22">
        <v>43443</v>
      </c>
      <c r="B9477" s="7">
        <v>0.09</v>
      </c>
      <c r="C9477" t="s">
        <v>7227</v>
      </c>
      <c r="D9477" t="s">
        <v>7200</v>
      </c>
      <c r="E9477" t="s">
        <v>5485</v>
      </c>
      <c r="F9477" s="8">
        <v>92</v>
      </c>
    </row>
    <row r="9478" spans="1:6" x14ac:dyDescent="0.25">
      <c r="A9478" s="22">
        <v>43554</v>
      </c>
      <c r="B9478" s="7">
        <v>0.84</v>
      </c>
      <c r="C9478" t="s">
        <v>7228</v>
      </c>
      <c r="D9478" t="s">
        <v>7201</v>
      </c>
      <c r="E9478" t="s">
        <v>763</v>
      </c>
      <c r="F9478" s="8">
        <v>92</v>
      </c>
    </row>
    <row r="9479" spans="1:6" x14ac:dyDescent="0.25">
      <c r="A9479" s="22">
        <v>43422</v>
      </c>
      <c r="B9479" s="7">
        <v>7.0000000000000007E-2</v>
      </c>
      <c r="C9479" t="s">
        <v>7227</v>
      </c>
      <c r="D9479" t="s">
        <v>9</v>
      </c>
      <c r="E9479" t="s">
        <v>5620</v>
      </c>
      <c r="F9479" s="8">
        <v>92</v>
      </c>
    </row>
    <row r="9480" spans="1:6" x14ac:dyDescent="0.25">
      <c r="A9480" s="22">
        <v>43457</v>
      </c>
      <c r="B9480" s="7">
        <v>0.51</v>
      </c>
      <c r="C9480" t="s">
        <v>7227</v>
      </c>
      <c r="D9480" t="s">
        <v>9</v>
      </c>
      <c r="E9480" t="s">
        <v>6143</v>
      </c>
      <c r="F9480" s="8">
        <v>92</v>
      </c>
    </row>
    <row r="9481" spans="1:6" x14ac:dyDescent="0.25">
      <c r="A9481" s="22">
        <v>43506</v>
      </c>
      <c r="B9481" s="7">
        <v>0.25</v>
      </c>
      <c r="C9481" t="s">
        <v>7227</v>
      </c>
      <c r="D9481" t="s">
        <v>7201</v>
      </c>
      <c r="E9481" t="s">
        <v>2301</v>
      </c>
      <c r="F9481" s="8">
        <v>92</v>
      </c>
    </row>
    <row r="9482" spans="1:6" x14ac:dyDescent="0.25">
      <c r="A9482" s="22">
        <v>43554</v>
      </c>
      <c r="B9482" s="7">
        <v>0.19</v>
      </c>
      <c r="C9482" t="s">
        <v>7228</v>
      </c>
      <c r="D9482" t="s">
        <v>7201</v>
      </c>
      <c r="E9482" t="s">
        <v>394</v>
      </c>
      <c r="F9482" s="8">
        <v>92</v>
      </c>
    </row>
    <row r="9483" spans="1:6" x14ac:dyDescent="0.25">
      <c r="A9483" s="22">
        <v>43471</v>
      </c>
      <c r="B9483" s="7">
        <v>0.46</v>
      </c>
      <c r="C9483" t="s">
        <v>7227</v>
      </c>
      <c r="D9483" t="s">
        <v>9</v>
      </c>
      <c r="E9483" t="s">
        <v>881</v>
      </c>
      <c r="F9483" s="8">
        <v>92</v>
      </c>
    </row>
    <row r="9484" spans="1:6" x14ac:dyDescent="0.25">
      <c r="A9484" s="22">
        <v>43513</v>
      </c>
      <c r="B9484" s="7">
        <v>0.28999999999999998</v>
      </c>
      <c r="C9484" t="s">
        <v>7227</v>
      </c>
      <c r="D9484" t="s">
        <v>9</v>
      </c>
      <c r="E9484" t="s">
        <v>6387</v>
      </c>
      <c r="F9484" s="8">
        <v>92</v>
      </c>
    </row>
    <row r="9485" spans="1:6" x14ac:dyDescent="0.25">
      <c r="A9485" s="22">
        <v>43464</v>
      </c>
      <c r="B9485" s="7">
        <v>0.9</v>
      </c>
      <c r="C9485" t="s">
        <v>7227</v>
      </c>
      <c r="D9485" t="s">
        <v>7201</v>
      </c>
      <c r="E9485" t="s">
        <v>3607</v>
      </c>
      <c r="F9485" s="8">
        <v>92</v>
      </c>
    </row>
    <row r="9486" spans="1:6" x14ac:dyDescent="0.25">
      <c r="A9486" s="22">
        <v>43555</v>
      </c>
      <c r="B9486" s="7">
        <v>0.78</v>
      </c>
      <c r="C9486" t="s">
        <v>7227</v>
      </c>
      <c r="D9486" t="s">
        <v>7203</v>
      </c>
      <c r="E9486" t="s">
        <v>6177</v>
      </c>
      <c r="F9486" s="8">
        <v>92</v>
      </c>
    </row>
    <row r="9487" spans="1:6" x14ac:dyDescent="0.25">
      <c r="A9487" s="22">
        <v>43443</v>
      </c>
      <c r="B9487" s="7">
        <v>0.17</v>
      </c>
      <c r="C9487" t="s">
        <v>7227</v>
      </c>
      <c r="D9487" t="s">
        <v>7201</v>
      </c>
      <c r="E9487" t="s">
        <v>295</v>
      </c>
      <c r="F9487" s="8">
        <v>92</v>
      </c>
    </row>
    <row r="9488" spans="1:6" x14ac:dyDescent="0.25">
      <c r="A9488" s="22">
        <v>43491</v>
      </c>
      <c r="B9488" s="7">
        <v>0.68</v>
      </c>
      <c r="C9488" t="s">
        <v>7228</v>
      </c>
      <c r="D9488" t="s">
        <v>9</v>
      </c>
      <c r="E9488" t="s">
        <v>4035</v>
      </c>
      <c r="F9488" s="8">
        <v>92</v>
      </c>
    </row>
    <row r="9489" spans="1:6" x14ac:dyDescent="0.25">
      <c r="A9489" s="22">
        <v>43527</v>
      </c>
      <c r="B9489" s="7">
        <v>0.59</v>
      </c>
      <c r="C9489" t="s">
        <v>7227</v>
      </c>
      <c r="D9489" t="s">
        <v>7203</v>
      </c>
      <c r="E9489" t="s">
        <v>5282</v>
      </c>
      <c r="F9489" s="8">
        <v>92</v>
      </c>
    </row>
    <row r="9490" spans="1:6" x14ac:dyDescent="0.25">
      <c r="A9490" s="22">
        <v>43485</v>
      </c>
      <c r="B9490" s="7">
        <v>0.73</v>
      </c>
      <c r="C9490" t="s">
        <v>7227</v>
      </c>
      <c r="D9490" t="s">
        <v>9</v>
      </c>
      <c r="E9490" t="s">
        <v>6914</v>
      </c>
      <c r="F9490" s="8">
        <v>92</v>
      </c>
    </row>
    <row r="9491" spans="1:6" x14ac:dyDescent="0.25">
      <c r="A9491" s="22">
        <v>43520</v>
      </c>
      <c r="B9491" s="7">
        <v>0.16</v>
      </c>
      <c r="C9491" t="s">
        <v>7227</v>
      </c>
      <c r="D9491" t="s">
        <v>7203</v>
      </c>
      <c r="E9491" t="s">
        <v>5284</v>
      </c>
      <c r="F9491" s="8">
        <v>92</v>
      </c>
    </row>
    <row r="9492" spans="1:6" x14ac:dyDescent="0.25">
      <c r="A9492" s="22">
        <v>43449</v>
      </c>
      <c r="B9492" s="7">
        <v>0.91</v>
      </c>
      <c r="C9492" t="s">
        <v>7228</v>
      </c>
      <c r="D9492" t="s">
        <v>9</v>
      </c>
      <c r="E9492" t="s">
        <v>6352</v>
      </c>
      <c r="F9492" s="8">
        <v>92</v>
      </c>
    </row>
    <row r="9493" spans="1:6" x14ac:dyDescent="0.25">
      <c r="A9493" s="22">
        <v>43540</v>
      </c>
      <c r="B9493" s="7">
        <v>0.74</v>
      </c>
      <c r="C9493" t="s">
        <v>7228</v>
      </c>
      <c r="D9493" t="s">
        <v>7200</v>
      </c>
      <c r="E9493" t="s">
        <v>6871</v>
      </c>
      <c r="F9493" s="8">
        <v>92</v>
      </c>
    </row>
    <row r="9494" spans="1:6" x14ac:dyDescent="0.25">
      <c r="A9494" s="22">
        <v>43484</v>
      </c>
      <c r="B9494" s="7">
        <v>0.21</v>
      </c>
      <c r="C9494" t="s">
        <v>7228</v>
      </c>
      <c r="D9494" t="s">
        <v>7201</v>
      </c>
      <c r="E9494" t="s">
        <v>6013</v>
      </c>
      <c r="F9494" s="8">
        <v>92</v>
      </c>
    </row>
    <row r="9495" spans="1:6" x14ac:dyDescent="0.25">
      <c r="A9495" s="22">
        <v>43435</v>
      </c>
      <c r="B9495" s="7">
        <v>0.49</v>
      </c>
      <c r="C9495" t="s">
        <v>7228</v>
      </c>
      <c r="D9495" t="s">
        <v>7202</v>
      </c>
      <c r="E9495" t="s">
        <v>6750</v>
      </c>
      <c r="F9495" s="8">
        <v>92</v>
      </c>
    </row>
    <row r="9496" spans="1:6" x14ac:dyDescent="0.25">
      <c r="A9496" s="22">
        <v>43512</v>
      </c>
      <c r="B9496" s="7">
        <v>0.51</v>
      </c>
      <c r="C9496" t="s">
        <v>7228</v>
      </c>
      <c r="D9496" t="s">
        <v>9</v>
      </c>
      <c r="E9496" t="s">
        <v>7164</v>
      </c>
      <c r="F9496" s="8">
        <v>92</v>
      </c>
    </row>
    <row r="9497" spans="1:6" x14ac:dyDescent="0.25">
      <c r="A9497" s="22">
        <v>43464</v>
      </c>
      <c r="B9497" s="7">
        <v>0.72</v>
      </c>
      <c r="C9497" t="s">
        <v>7227</v>
      </c>
      <c r="D9497" t="s">
        <v>7201</v>
      </c>
      <c r="E9497" t="s">
        <v>5702</v>
      </c>
      <c r="F9497" s="8">
        <v>92</v>
      </c>
    </row>
    <row r="9498" spans="1:6" x14ac:dyDescent="0.25">
      <c r="A9498" s="22">
        <v>43457</v>
      </c>
      <c r="B9498" s="7">
        <v>0.4</v>
      </c>
      <c r="C9498" t="s">
        <v>7227</v>
      </c>
      <c r="D9498" t="s">
        <v>7201</v>
      </c>
      <c r="E9498" t="s">
        <v>5520</v>
      </c>
      <c r="F9498" s="8">
        <v>92</v>
      </c>
    </row>
    <row r="9499" spans="1:6" x14ac:dyDescent="0.25">
      <c r="A9499" s="22">
        <v>43429</v>
      </c>
      <c r="B9499" s="7">
        <v>0.09</v>
      </c>
      <c r="C9499" t="s">
        <v>7227</v>
      </c>
      <c r="D9499" t="s">
        <v>7200</v>
      </c>
      <c r="E9499" t="s">
        <v>5042</v>
      </c>
      <c r="F9499" s="8">
        <v>92</v>
      </c>
    </row>
    <row r="9500" spans="1:6" x14ac:dyDescent="0.25">
      <c r="A9500" s="22">
        <v>43428</v>
      </c>
      <c r="B9500" s="7">
        <v>0.78</v>
      </c>
      <c r="C9500" t="s">
        <v>7228</v>
      </c>
      <c r="D9500" t="s">
        <v>7200</v>
      </c>
      <c r="E9500" t="s">
        <v>6201</v>
      </c>
      <c r="F9500" s="8">
        <v>92</v>
      </c>
    </row>
    <row r="9501" spans="1:6" x14ac:dyDescent="0.25">
      <c r="A9501" s="22">
        <v>43533</v>
      </c>
      <c r="B9501" s="7">
        <v>0.45</v>
      </c>
      <c r="C9501" t="s">
        <v>7228</v>
      </c>
      <c r="D9501" t="s">
        <v>9</v>
      </c>
      <c r="E9501" t="s">
        <v>5112</v>
      </c>
      <c r="F9501" s="8">
        <v>92</v>
      </c>
    </row>
    <row r="9502" spans="1:6" x14ac:dyDescent="0.25">
      <c r="A9502" s="22">
        <v>43485</v>
      </c>
      <c r="B9502" s="7">
        <v>0.84</v>
      </c>
      <c r="C9502" t="s">
        <v>7227</v>
      </c>
      <c r="D9502" t="s">
        <v>7200</v>
      </c>
      <c r="E9502" t="s">
        <v>1160</v>
      </c>
      <c r="F9502" s="8">
        <v>92</v>
      </c>
    </row>
    <row r="9503" spans="1:6" x14ac:dyDescent="0.25">
      <c r="A9503" s="22">
        <v>43436</v>
      </c>
      <c r="B9503" s="7">
        <v>0.26</v>
      </c>
      <c r="C9503" t="s">
        <v>7227</v>
      </c>
      <c r="D9503" t="s">
        <v>7201</v>
      </c>
      <c r="E9503" t="s">
        <v>5470</v>
      </c>
      <c r="F9503" s="8">
        <v>92</v>
      </c>
    </row>
    <row r="9504" spans="1:6" x14ac:dyDescent="0.25">
      <c r="A9504" s="22">
        <v>43485</v>
      </c>
      <c r="B9504" s="7">
        <v>7.0000000000000007E-2</v>
      </c>
      <c r="C9504" t="s">
        <v>7227</v>
      </c>
      <c r="D9504" t="s">
        <v>9</v>
      </c>
      <c r="E9504" t="s">
        <v>5439</v>
      </c>
      <c r="F9504" s="8">
        <v>92</v>
      </c>
    </row>
    <row r="9505" spans="1:6" x14ac:dyDescent="0.25">
      <c r="A9505" s="22">
        <v>43548</v>
      </c>
      <c r="B9505" s="7">
        <v>0.49</v>
      </c>
      <c r="C9505" t="s">
        <v>7227</v>
      </c>
      <c r="D9505" t="s">
        <v>9</v>
      </c>
      <c r="E9505" t="s">
        <v>4260</v>
      </c>
      <c r="F9505" s="8">
        <v>92</v>
      </c>
    </row>
    <row r="9506" spans="1:6" x14ac:dyDescent="0.25">
      <c r="A9506" s="22">
        <v>43442</v>
      </c>
      <c r="B9506" s="7">
        <v>0.77</v>
      </c>
      <c r="C9506" t="s">
        <v>7228</v>
      </c>
      <c r="D9506" t="s">
        <v>7201</v>
      </c>
      <c r="E9506" t="s">
        <v>5419</v>
      </c>
      <c r="F9506" s="8">
        <v>92</v>
      </c>
    </row>
    <row r="9507" spans="1:6" x14ac:dyDescent="0.25">
      <c r="A9507" s="22">
        <v>43519</v>
      </c>
      <c r="B9507" s="7">
        <v>0.28999999999999998</v>
      </c>
      <c r="C9507" t="s">
        <v>7228</v>
      </c>
      <c r="D9507" t="s">
        <v>7202</v>
      </c>
      <c r="E9507" t="s">
        <v>6040</v>
      </c>
      <c r="F9507" s="8">
        <v>92</v>
      </c>
    </row>
    <row r="9508" spans="1:6" x14ac:dyDescent="0.25">
      <c r="A9508" s="22">
        <v>43450</v>
      </c>
      <c r="B9508" s="7">
        <v>0.89</v>
      </c>
      <c r="C9508" t="s">
        <v>7227</v>
      </c>
      <c r="D9508" t="s">
        <v>7201</v>
      </c>
      <c r="E9508" t="s">
        <v>6009</v>
      </c>
      <c r="F9508" s="8">
        <v>92</v>
      </c>
    </row>
    <row r="9509" spans="1:6" x14ac:dyDescent="0.25">
      <c r="A9509" s="22">
        <v>43499</v>
      </c>
      <c r="B9509" s="7">
        <v>0.8</v>
      </c>
      <c r="C9509" t="s">
        <v>7227</v>
      </c>
      <c r="D9509" t="s">
        <v>7202</v>
      </c>
      <c r="E9509" t="s">
        <v>6723</v>
      </c>
      <c r="F9509" s="8">
        <v>92</v>
      </c>
    </row>
    <row r="9510" spans="1:6" x14ac:dyDescent="0.25">
      <c r="A9510" s="22">
        <v>43449</v>
      </c>
      <c r="B9510" s="7">
        <v>0.68</v>
      </c>
      <c r="C9510" t="s">
        <v>7228</v>
      </c>
      <c r="D9510" t="s">
        <v>7202</v>
      </c>
      <c r="E9510" t="s">
        <v>7109</v>
      </c>
      <c r="F9510" s="8">
        <v>92</v>
      </c>
    </row>
    <row r="9511" spans="1:6" x14ac:dyDescent="0.25">
      <c r="A9511" s="22">
        <v>43555</v>
      </c>
      <c r="B9511" s="7">
        <v>0.33</v>
      </c>
      <c r="C9511" t="s">
        <v>7227</v>
      </c>
      <c r="D9511" t="s">
        <v>9</v>
      </c>
      <c r="E9511" t="s">
        <v>2881</v>
      </c>
      <c r="F9511" s="8">
        <v>92</v>
      </c>
    </row>
    <row r="9512" spans="1:6" x14ac:dyDescent="0.25">
      <c r="A9512" s="22">
        <v>43450</v>
      </c>
      <c r="B9512" s="7">
        <v>0.4</v>
      </c>
      <c r="C9512" t="s">
        <v>7227</v>
      </c>
      <c r="D9512" t="s">
        <v>9</v>
      </c>
      <c r="E9512" t="s">
        <v>6493</v>
      </c>
      <c r="F9512" s="8">
        <v>92</v>
      </c>
    </row>
    <row r="9513" spans="1:6" x14ac:dyDescent="0.25">
      <c r="A9513" s="22">
        <v>43519</v>
      </c>
      <c r="B9513" s="7">
        <v>0.89</v>
      </c>
      <c r="C9513" t="s">
        <v>7228</v>
      </c>
      <c r="D9513" t="s">
        <v>7201</v>
      </c>
      <c r="E9513" t="s">
        <v>192</v>
      </c>
      <c r="F9513" s="8">
        <v>92</v>
      </c>
    </row>
    <row r="9514" spans="1:6" x14ac:dyDescent="0.25">
      <c r="A9514" s="22">
        <v>43449</v>
      </c>
      <c r="B9514" s="7">
        <v>0.83</v>
      </c>
      <c r="C9514" t="s">
        <v>7228</v>
      </c>
      <c r="D9514" t="s">
        <v>7203</v>
      </c>
      <c r="E9514" t="s">
        <v>2282</v>
      </c>
      <c r="F9514" s="8">
        <v>92</v>
      </c>
    </row>
    <row r="9515" spans="1:6" x14ac:dyDescent="0.25">
      <c r="A9515" s="22">
        <v>43436</v>
      </c>
      <c r="B9515" s="7">
        <v>0.8</v>
      </c>
      <c r="C9515" t="s">
        <v>7227</v>
      </c>
      <c r="D9515" t="s">
        <v>7201</v>
      </c>
      <c r="E9515" t="s">
        <v>3400</v>
      </c>
      <c r="F9515" s="8">
        <v>92</v>
      </c>
    </row>
    <row r="9516" spans="1:6" x14ac:dyDescent="0.25">
      <c r="A9516" s="22">
        <v>43541</v>
      </c>
      <c r="B9516" s="7">
        <v>0.49</v>
      </c>
      <c r="C9516" t="s">
        <v>7227</v>
      </c>
      <c r="D9516" t="s">
        <v>7200</v>
      </c>
      <c r="E9516" t="s">
        <v>1073</v>
      </c>
      <c r="F9516" s="8">
        <v>92</v>
      </c>
    </row>
    <row r="9517" spans="1:6" x14ac:dyDescent="0.25">
      <c r="A9517" s="22">
        <v>43506</v>
      </c>
      <c r="B9517" s="7">
        <v>0.09</v>
      </c>
      <c r="C9517" t="s">
        <v>7227</v>
      </c>
      <c r="D9517" t="s">
        <v>7202</v>
      </c>
      <c r="E9517" t="s">
        <v>5460</v>
      </c>
      <c r="F9517" s="8">
        <v>92</v>
      </c>
    </row>
    <row r="9518" spans="1:6" x14ac:dyDescent="0.25">
      <c r="A9518" s="22">
        <v>43547</v>
      </c>
      <c r="B9518" s="7">
        <v>0.47</v>
      </c>
      <c r="C9518" t="s">
        <v>7228</v>
      </c>
      <c r="D9518" t="s">
        <v>7202</v>
      </c>
      <c r="E9518" t="s">
        <v>6131</v>
      </c>
      <c r="F9518" s="8">
        <v>92</v>
      </c>
    </row>
    <row r="9519" spans="1:6" x14ac:dyDescent="0.25">
      <c r="A9519" s="22">
        <v>43498</v>
      </c>
      <c r="B9519" s="7">
        <v>0.87</v>
      </c>
      <c r="C9519" t="s">
        <v>7228</v>
      </c>
      <c r="D9519" t="s">
        <v>9</v>
      </c>
      <c r="E9519" t="s">
        <v>5791</v>
      </c>
      <c r="F9519" s="8">
        <v>92</v>
      </c>
    </row>
    <row r="9520" spans="1:6" x14ac:dyDescent="0.25">
      <c r="A9520" s="22">
        <v>43485</v>
      </c>
      <c r="B9520" s="7">
        <v>0.36</v>
      </c>
      <c r="C9520" t="s">
        <v>7227</v>
      </c>
      <c r="D9520" t="s">
        <v>7202</v>
      </c>
      <c r="E9520" t="s">
        <v>5717</v>
      </c>
      <c r="F9520" s="8">
        <v>92</v>
      </c>
    </row>
    <row r="9521" spans="1:6" x14ac:dyDescent="0.25">
      <c r="A9521" s="22">
        <v>43443</v>
      </c>
      <c r="B9521" s="7">
        <v>0.96</v>
      </c>
      <c r="C9521" t="s">
        <v>7227</v>
      </c>
      <c r="D9521" t="s">
        <v>7201</v>
      </c>
      <c r="E9521" t="s">
        <v>4021</v>
      </c>
      <c r="F9521" s="8">
        <v>92</v>
      </c>
    </row>
    <row r="9522" spans="1:6" x14ac:dyDescent="0.25">
      <c r="A9522" s="22">
        <v>43491</v>
      </c>
      <c r="B9522" s="7">
        <v>0.84</v>
      </c>
      <c r="C9522" t="s">
        <v>7228</v>
      </c>
      <c r="D9522" t="s">
        <v>9</v>
      </c>
      <c r="E9522" t="s">
        <v>5565</v>
      </c>
      <c r="F9522" s="8">
        <v>92</v>
      </c>
    </row>
    <row r="9523" spans="1:6" x14ac:dyDescent="0.25">
      <c r="A9523" s="22">
        <v>43555</v>
      </c>
      <c r="B9523" s="7">
        <v>0.57999999999999996</v>
      </c>
      <c r="C9523" t="s">
        <v>7227</v>
      </c>
      <c r="D9523" t="s">
        <v>9</v>
      </c>
      <c r="E9523" t="s">
        <v>6955</v>
      </c>
      <c r="F9523" s="8">
        <v>92</v>
      </c>
    </row>
    <row r="9524" spans="1:6" x14ac:dyDescent="0.25">
      <c r="A9524" s="22">
        <v>43443</v>
      </c>
      <c r="B9524" s="7">
        <v>0.92</v>
      </c>
      <c r="C9524" t="s">
        <v>7227</v>
      </c>
      <c r="D9524" t="s">
        <v>7200</v>
      </c>
      <c r="E9524" t="s">
        <v>3184</v>
      </c>
      <c r="F9524" s="8">
        <v>92</v>
      </c>
    </row>
    <row r="9525" spans="1:6" x14ac:dyDescent="0.25">
      <c r="A9525" s="22">
        <v>43443</v>
      </c>
      <c r="B9525" s="7">
        <v>0.59</v>
      </c>
      <c r="C9525" t="s">
        <v>7227</v>
      </c>
      <c r="D9525" t="s">
        <v>7201</v>
      </c>
      <c r="E9525" t="s">
        <v>5968</v>
      </c>
      <c r="F9525" s="8">
        <v>92</v>
      </c>
    </row>
    <row r="9526" spans="1:6" x14ac:dyDescent="0.25">
      <c r="A9526" s="22">
        <v>43512</v>
      </c>
      <c r="B9526" s="7">
        <v>0.98</v>
      </c>
      <c r="C9526" t="s">
        <v>7228</v>
      </c>
      <c r="D9526" t="s">
        <v>7201</v>
      </c>
      <c r="E9526" t="s">
        <v>6728</v>
      </c>
      <c r="F9526" s="8">
        <v>92</v>
      </c>
    </row>
    <row r="9527" spans="1:6" x14ac:dyDescent="0.25">
      <c r="A9527" s="22">
        <v>43547</v>
      </c>
      <c r="B9527" s="7">
        <v>0.75</v>
      </c>
      <c r="C9527" t="s">
        <v>7228</v>
      </c>
      <c r="D9527" t="s">
        <v>7200</v>
      </c>
      <c r="E9527" t="s">
        <v>6754</v>
      </c>
      <c r="F9527" s="8">
        <v>92</v>
      </c>
    </row>
    <row r="9528" spans="1:6" x14ac:dyDescent="0.25">
      <c r="A9528" s="22">
        <v>43513</v>
      </c>
      <c r="B9528" s="7">
        <v>0.78</v>
      </c>
      <c r="C9528" t="s">
        <v>7227</v>
      </c>
      <c r="D9528" t="s">
        <v>7200</v>
      </c>
      <c r="E9528" t="s">
        <v>5905</v>
      </c>
      <c r="F9528" s="8">
        <v>92</v>
      </c>
    </row>
    <row r="9529" spans="1:6" x14ac:dyDescent="0.25">
      <c r="A9529" s="22">
        <v>43541</v>
      </c>
      <c r="B9529" s="7">
        <v>0.96</v>
      </c>
      <c r="C9529" t="s">
        <v>7227</v>
      </c>
      <c r="D9529" t="s">
        <v>7201</v>
      </c>
      <c r="E9529" t="s">
        <v>947</v>
      </c>
      <c r="F9529" s="8">
        <v>92</v>
      </c>
    </row>
    <row r="9530" spans="1:6" x14ac:dyDescent="0.25">
      <c r="A9530" s="22">
        <v>43449</v>
      </c>
      <c r="B9530" s="7">
        <v>0.89</v>
      </c>
      <c r="C9530" t="s">
        <v>7228</v>
      </c>
      <c r="D9530" t="s">
        <v>7201</v>
      </c>
      <c r="E9530" t="s">
        <v>7190</v>
      </c>
      <c r="F9530" s="8">
        <v>92</v>
      </c>
    </row>
    <row r="9531" spans="1:6" x14ac:dyDescent="0.25">
      <c r="A9531" s="22">
        <v>43436</v>
      </c>
      <c r="B9531" s="7">
        <v>0.08</v>
      </c>
      <c r="C9531" t="s">
        <v>7227</v>
      </c>
      <c r="D9531" t="s">
        <v>7200</v>
      </c>
      <c r="E9531" t="s">
        <v>6462</v>
      </c>
      <c r="F9531" s="8">
        <v>92</v>
      </c>
    </row>
    <row r="9532" spans="1:6" x14ac:dyDescent="0.25">
      <c r="A9532" s="22">
        <v>43512</v>
      </c>
      <c r="B9532" s="7">
        <v>0.54</v>
      </c>
      <c r="C9532" t="s">
        <v>7228</v>
      </c>
      <c r="D9532" t="s">
        <v>9</v>
      </c>
      <c r="E9532" t="s">
        <v>5163</v>
      </c>
      <c r="F9532" s="8">
        <v>92</v>
      </c>
    </row>
    <row r="9533" spans="1:6" x14ac:dyDescent="0.25">
      <c r="A9533" s="22">
        <v>43513</v>
      </c>
      <c r="B9533" s="7">
        <v>0.94</v>
      </c>
      <c r="C9533" t="s">
        <v>7227</v>
      </c>
      <c r="D9533" t="s">
        <v>7201</v>
      </c>
      <c r="E9533" t="s">
        <v>6933</v>
      </c>
      <c r="F9533" s="8">
        <v>92</v>
      </c>
    </row>
    <row r="9534" spans="1:6" x14ac:dyDescent="0.25">
      <c r="A9534" s="22">
        <v>43554</v>
      </c>
      <c r="B9534" s="7">
        <v>0.96</v>
      </c>
      <c r="C9534" t="s">
        <v>7228</v>
      </c>
      <c r="D9534" t="s">
        <v>7200</v>
      </c>
      <c r="E9534" t="s">
        <v>1994</v>
      </c>
      <c r="F9534" s="8">
        <v>92</v>
      </c>
    </row>
    <row r="9535" spans="1:6" x14ac:dyDescent="0.25">
      <c r="A9535" s="22">
        <v>43463</v>
      </c>
      <c r="B9535" s="7">
        <v>0.88</v>
      </c>
      <c r="C9535" t="s">
        <v>7228</v>
      </c>
      <c r="D9535" t="s">
        <v>9</v>
      </c>
      <c r="E9535" t="s">
        <v>1319</v>
      </c>
      <c r="F9535" s="8">
        <v>92</v>
      </c>
    </row>
    <row r="9536" spans="1:6" x14ac:dyDescent="0.25">
      <c r="A9536" s="22">
        <v>43449</v>
      </c>
      <c r="B9536" s="7">
        <v>0.09</v>
      </c>
      <c r="C9536" t="s">
        <v>7228</v>
      </c>
      <c r="D9536" t="s">
        <v>7202</v>
      </c>
      <c r="E9536" t="s">
        <v>5346</v>
      </c>
      <c r="F9536" s="8">
        <v>92</v>
      </c>
    </row>
    <row r="9537" spans="1:6" x14ac:dyDescent="0.25">
      <c r="A9537" s="22">
        <v>43435</v>
      </c>
      <c r="B9537" s="7">
        <v>0.08</v>
      </c>
      <c r="C9537" t="s">
        <v>7228</v>
      </c>
      <c r="D9537" t="s">
        <v>9</v>
      </c>
      <c r="E9537" t="s">
        <v>6443</v>
      </c>
      <c r="F9537" s="8">
        <v>92</v>
      </c>
    </row>
    <row r="9538" spans="1:6" x14ac:dyDescent="0.25">
      <c r="A9538" s="22">
        <v>43443</v>
      </c>
      <c r="B9538" s="7">
        <v>0.24</v>
      </c>
      <c r="C9538" t="s">
        <v>7227</v>
      </c>
      <c r="D9538" t="s">
        <v>7201</v>
      </c>
      <c r="E9538" t="s">
        <v>5528</v>
      </c>
      <c r="F9538" s="8">
        <v>92</v>
      </c>
    </row>
    <row r="9539" spans="1:6" x14ac:dyDescent="0.25">
      <c r="A9539" s="22">
        <v>43464</v>
      </c>
      <c r="B9539" s="7">
        <v>0.35</v>
      </c>
      <c r="C9539" t="s">
        <v>7227</v>
      </c>
      <c r="D9539" t="s">
        <v>9</v>
      </c>
      <c r="E9539" t="s">
        <v>5528</v>
      </c>
      <c r="F9539" s="8">
        <v>92</v>
      </c>
    </row>
    <row r="9540" spans="1:6" x14ac:dyDescent="0.25">
      <c r="A9540" s="22">
        <v>43450</v>
      </c>
      <c r="B9540" s="7">
        <v>0.79</v>
      </c>
      <c r="C9540" t="s">
        <v>7227</v>
      </c>
      <c r="D9540" t="s">
        <v>7202</v>
      </c>
      <c r="E9540" t="s">
        <v>6383</v>
      </c>
      <c r="F9540" s="8">
        <v>92</v>
      </c>
    </row>
    <row r="9541" spans="1:6" x14ac:dyDescent="0.25">
      <c r="A9541" s="22">
        <v>43492</v>
      </c>
      <c r="B9541" s="7">
        <v>0.75</v>
      </c>
      <c r="C9541" t="s">
        <v>7227</v>
      </c>
      <c r="D9541" t="s">
        <v>9</v>
      </c>
      <c r="E9541" t="s">
        <v>6806</v>
      </c>
      <c r="F9541" s="8">
        <v>92</v>
      </c>
    </row>
    <row r="9542" spans="1:6" x14ac:dyDescent="0.25">
      <c r="A9542" s="22">
        <v>43428</v>
      </c>
      <c r="B9542" s="7">
        <v>0.13</v>
      </c>
      <c r="C9542" t="s">
        <v>7228</v>
      </c>
      <c r="D9542" t="s">
        <v>9</v>
      </c>
      <c r="E9542" t="s">
        <v>7060</v>
      </c>
      <c r="F9542" s="8">
        <v>92</v>
      </c>
    </row>
    <row r="9543" spans="1:6" x14ac:dyDescent="0.25">
      <c r="A9543" s="22">
        <v>43491</v>
      </c>
      <c r="B9543" s="7">
        <v>0.45</v>
      </c>
      <c r="C9543" t="s">
        <v>7228</v>
      </c>
      <c r="D9543" t="s">
        <v>7200</v>
      </c>
      <c r="E9543" t="s">
        <v>6981</v>
      </c>
      <c r="F9543" s="8">
        <v>92</v>
      </c>
    </row>
    <row r="9544" spans="1:6" x14ac:dyDescent="0.25">
      <c r="A9544" s="22">
        <v>43533</v>
      </c>
      <c r="B9544" s="7">
        <v>0.18</v>
      </c>
      <c r="C9544" t="s">
        <v>7228</v>
      </c>
      <c r="D9544" t="s">
        <v>9</v>
      </c>
      <c r="E9544" t="s">
        <v>6884</v>
      </c>
      <c r="F9544" s="8">
        <v>92</v>
      </c>
    </row>
    <row r="9545" spans="1:6" x14ac:dyDescent="0.25">
      <c r="A9545" s="22">
        <v>43555</v>
      </c>
      <c r="B9545" s="7">
        <v>0.9</v>
      </c>
      <c r="C9545" t="s">
        <v>7227</v>
      </c>
      <c r="D9545" t="s">
        <v>7200</v>
      </c>
      <c r="E9545" t="s">
        <v>6086</v>
      </c>
      <c r="F9545" s="8">
        <v>92</v>
      </c>
    </row>
    <row r="9546" spans="1:6" x14ac:dyDescent="0.25">
      <c r="A9546" s="22">
        <v>43449</v>
      </c>
      <c r="B9546" s="7">
        <v>0.52</v>
      </c>
      <c r="C9546" t="s">
        <v>7228</v>
      </c>
      <c r="D9546" t="s">
        <v>7201</v>
      </c>
      <c r="E9546" t="s">
        <v>5259</v>
      </c>
      <c r="F9546" s="8">
        <v>92</v>
      </c>
    </row>
    <row r="9547" spans="1:6" x14ac:dyDescent="0.25">
      <c r="A9547" s="22">
        <v>43541</v>
      </c>
      <c r="B9547" s="7">
        <v>0.79</v>
      </c>
      <c r="C9547" t="s">
        <v>7227</v>
      </c>
      <c r="D9547" t="s">
        <v>7201</v>
      </c>
      <c r="E9547" t="s">
        <v>3392</v>
      </c>
      <c r="F9547" s="8">
        <v>92</v>
      </c>
    </row>
    <row r="9548" spans="1:6" x14ac:dyDescent="0.25">
      <c r="A9548" s="22">
        <v>43554</v>
      </c>
      <c r="B9548" s="7">
        <v>7.0000000000000007E-2</v>
      </c>
      <c r="C9548" t="s">
        <v>7228</v>
      </c>
      <c r="D9548" t="s">
        <v>7200</v>
      </c>
      <c r="E9548" t="s">
        <v>7088</v>
      </c>
      <c r="F9548" s="8">
        <v>92</v>
      </c>
    </row>
    <row r="9549" spans="1:6" x14ac:dyDescent="0.25">
      <c r="A9549" s="22">
        <v>43442</v>
      </c>
      <c r="B9549" s="7">
        <v>0.64</v>
      </c>
      <c r="C9549" t="s">
        <v>7228</v>
      </c>
      <c r="D9549" t="s">
        <v>9</v>
      </c>
      <c r="E9549" t="s">
        <v>5842</v>
      </c>
      <c r="F9549" s="8">
        <v>92</v>
      </c>
    </row>
    <row r="9550" spans="1:6" x14ac:dyDescent="0.25">
      <c r="A9550" s="22">
        <v>43449</v>
      </c>
      <c r="B9550" s="7">
        <v>0.46</v>
      </c>
      <c r="C9550" t="s">
        <v>7228</v>
      </c>
      <c r="D9550" t="s">
        <v>7200</v>
      </c>
      <c r="E9550" t="s">
        <v>5839</v>
      </c>
      <c r="F9550" s="8">
        <v>92</v>
      </c>
    </row>
    <row r="9551" spans="1:6" x14ac:dyDescent="0.25">
      <c r="A9551" s="22">
        <v>43547</v>
      </c>
      <c r="B9551" s="7">
        <v>0.25</v>
      </c>
      <c r="C9551" t="s">
        <v>7228</v>
      </c>
      <c r="D9551" t="s">
        <v>7201</v>
      </c>
      <c r="E9551" t="s">
        <v>2181</v>
      </c>
      <c r="F9551" s="8">
        <v>92</v>
      </c>
    </row>
    <row r="9552" spans="1:6" x14ac:dyDescent="0.25">
      <c r="A9552" s="22">
        <v>43457</v>
      </c>
      <c r="B9552" s="7">
        <v>0.3</v>
      </c>
      <c r="C9552" t="s">
        <v>7227</v>
      </c>
      <c r="D9552" t="s">
        <v>7200</v>
      </c>
      <c r="E9552" t="s">
        <v>6497</v>
      </c>
      <c r="F9552" s="8">
        <v>92</v>
      </c>
    </row>
    <row r="9553" spans="1:6" x14ac:dyDescent="0.25">
      <c r="A9553" s="22">
        <v>43498</v>
      </c>
      <c r="B9553" s="7">
        <v>0.46</v>
      </c>
      <c r="C9553" t="s">
        <v>7228</v>
      </c>
      <c r="D9553" t="s">
        <v>7201</v>
      </c>
      <c r="E9553" t="s">
        <v>5227</v>
      </c>
      <c r="F9553" s="8">
        <v>92</v>
      </c>
    </row>
    <row r="9554" spans="1:6" x14ac:dyDescent="0.25">
      <c r="A9554" s="22">
        <v>43449</v>
      </c>
      <c r="B9554" s="7">
        <v>0.57999999999999996</v>
      </c>
      <c r="C9554" t="s">
        <v>7228</v>
      </c>
      <c r="D9554" t="s">
        <v>9</v>
      </c>
      <c r="E9554" t="s">
        <v>5213</v>
      </c>
      <c r="F9554" s="8">
        <v>92</v>
      </c>
    </row>
    <row r="9555" spans="1:6" x14ac:dyDescent="0.25">
      <c r="A9555" s="22">
        <v>43477</v>
      </c>
      <c r="B9555" s="7">
        <v>0.83</v>
      </c>
      <c r="C9555" t="s">
        <v>7228</v>
      </c>
      <c r="D9555" t="s">
        <v>7202</v>
      </c>
      <c r="E9555" t="s">
        <v>5679</v>
      </c>
      <c r="F9555" s="8">
        <v>92</v>
      </c>
    </row>
    <row r="9556" spans="1:6" x14ac:dyDescent="0.25">
      <c r="A9556" s="22">
        <v>43485</v>
      </c>
      <c r="B9556" s="7">
        <v>0.73</v>
      </c>
      <c r="C9556" t="s">
        <v>7227</v>
      </c>
      <c r="D9556" t="s">
        <v>7201</v>
      </c>
      <c r="E9556" t="s">
        <v>6440</v>
      </c>
      <c r="F9556" s="8">
        <v>92</v>
      </c>
    </row>
    <row r="9557" spans="1:6" x14ac:dyDescent="0.25">
      <c r="A9557" s="22">
        <v>43428</v>
      </c>
      <c r="B9557" s="7">
        <v>0.6</v>
      </c>
      <c r="C9557" t="s">
        <v>7228</v>
      </c>
      <c r="D9557" t="s">
        <v>7201</v>
      </c>
      <c r="E9557" t="s">
        <v>5970</v>
      </c>
      <c r="F9557" s="8">
        <v>92</v>
      </c>
    </row>
    <row r="9558" spans="1:6" x14ac:dyDescent="0.25">
      <c r="A9558" s="22">
        <v>43435</v>
      </c>
      <c r="B9558" s="7">
        <v>0.46</v>
      </c>
      <c r="C9558" t="s">
        <v>7228</v>
      </c>
      <c r="D9558" t="s">
        <v>7201</v>
      </c>
      <c r="E9558" t="s">
        <v>6409</v>
      </c>
      <c r="F9558" s="8">
        <v>92</v>
      </c>
    </row>
    <row r="9559" spans="1:6" x14ac:dyDescent="0.25">
      <c r="A9559" s="22">
        <v>43499</v>
      </c>
      <c r="B9559" s="7">
        <v>0.19</v>
      </c>
      <c r="C9559" t="s">
        <v>7227</v>
      </c>
      <c r="D9559" t="s">
        <v>7201</v>
      </c>
      <c r="E9559" t="s">
        <v>6449</v>
      </c>
      <c r="F9559" s="8">
        <v>92</v>
      </c>
    </row>
    <row r="9560" spans="1:6" x14ac:dyDescent="0.25">
      <c r="A9560" s="22">
        <v>43463</v>
      </c>
      <c r="B9560" s="7">
        <v>0.35</v>
      </c>
      <c r="C9560" t="s">
        <v>7228</v>
      </c>
      <c r="D9560" t="s">
        <v>7202</v>
      </c>
      <c r="E9560" t="s">
        <v>5417</v>
      </c>
      <c r="F9560" s="8">
        <v>92</v>
      </c>
    </row>
    <row r="9561" spans="1:6" x14ac:dyDescent="0.25">
      <c r="A9561" s="22">
        <v>43540</v>
      </c>
      <c r="B9561" s="7">
        <v>0.59</v>
      </c>
      <c r="C9561" t="s">
        <v>7228</v>
      </c>
      <c r="D9561" t="s">
        <v>9</v>
      </c>
      <c r="E9561" t="s">
        <v>6903</v>
      </c>
      <c r="F9561" s="8">
        <v>92</v>
      </c>
    </row>
    <row r="9562" spans="1:6" x14ac:dyDescent="0.25">
      <c r="A9562" s="22">
        <v>43436</v>
      </c>
      <c r="B9562" s="7">
        <v>0.27</v>
      </c>
      <c r="C9562" t="s">
        <v>7227</v>
      </c>
      <c r="D9562" t="s">
        <v>7200</v>
      </c>
      <c r="E9562" t="s">
        <v>7156</v>
      </c>
      <c r="F9562" s="8">
        <v>92</v>
      </c>
    </row>
    <row r="9563" spans="1:6" x14ac:dyDescent="0.25">
      <c r="A9563" s="22">
        <v>43533</v>
      </c>
      <c r="B9563" s="7">
        <v>0.27</v>
      </c>
      <c r="C9563" t="s">
        <v>7228</v>
      </c>
      <c r="D9563" t="s">
        <v>9</v>
      </c>
      <c r="E9563" t="s">
        <v>5731</v>
      </c>
      <c r="F9563" s="8">
        <v>92</v>
      </c>
    </row>
    <row r="9564" spans="1:6" x14ac:dyDescent="0.25">
      <c r="A9564" s="22">
        <v>43478</v>
      </c>
      <c r="B9564" s="7">
        <v>0.02</v>
      </c>
      <c r="C9564" t="s">
        <v>7227</v>
      </c>
      <c r="D9564" t="s">
        <v>7200</v>
      </c>
      <c r="E9564" t="s">
        <v>502</v>
      </c>
      <c r="F9564" s="8">
        <v>92</v>
      </c>
    </row>
    <row r="9565" spans="1:6" x14ac:dyDescent="0.25">
      <c r="A9565" s="22">
        <v>43478</v>
      </c>
      <c r="B9565" s="7">
        <v>0.46</v>
      </c>
      <c r="C9565" t="s">
        <v>7227</v>
      </c>
      <c r="D9565" t="s">
        <v>9</v>
      </c>
      <c r="E9565" t="s">
        <v>1814</v>
      </c>
      <c r="F9565" s="8">
        <v>92</v>
      </c>
    </row>
    <row r="9566" spans="1:6" x14ac:dyDescent="0.25">
      <c r="A9566" s="22">
        <v>43421</v>
      </c>
      <c r="B9566" s="7">
        <v>0.93</v>
      </c>
      <c r="C9566" t="s">
        <v>7228</v>
      </c>
      <c r="D9566" t="s">
        <v>9</v>
      </c>
      <c r="E9566" t="s">
        <v>7102</v>
      </c>
      <c r="F9566" s="8">
        <v>92</v>
      </c>
    </row>
    <row r="9567" spans="1:6" x14ac:dyDescent="0.25">
      <c r="A9567" s="22">
        <v>43513</v>
      </c>
      <c r="B9567" s="7">
        <v>0.44</v>
      </c>
      <c r="C9567" t="s">
        <v>7227</v>
      </c>
      <c r="D9567" t="s">
        <v>7200</v>
      </c>
      <c r="E9567" t="s">
        <v>5694</v>
      </c>
      <c r="F9567" s="8">
        <v>92</v>
      </c>
    </row>
    <row r="9568" spans="1:6" x14ac:dyDescent="0.25">
      <c r="A9568" s="22">
        <v>43457</v>
      </c>
      <c r="B9568" s="7">
        <v>0.77</v>
      </c>
      <c r="C9568" t="s">
        <v>7227</v>
      </c>
      <c r="D9568" t="s">
        <v>7201</v>
      </c>
      <c r="E9568" t="s">
        <v>7078</v>
      </c>
      <c r="F9568" s="8">
        <v>92</v>
      </c>
    </row>
    <row r="9569" spans="1:6" x14ac:dyDescent="0.25">
      <c r="A9569" s="22">
        <v>43478</v>
      </c>
      <c r="B9569" s="7">
        <v>0.11</v>
      </c>
      <c r="C9569" t="s">
        <v>7227</v>
      </c>
      <c r="D9569" t="s">
        <v>7201</v>
      </c>
      <c r="E9569" t="s">
        <v>5521</v>
      </c>
      <c r="F9569" s="8">
        <v>92</v>
      </c>
    </row>
    <row r="9570" spans="1:6" x14ac:dyDescent="0.25">
      <c r="A9570" s="22">
        <v>43435</v>
      </c>
      <c r="B9570" s="7">
        <v>0.86</v>
      </c>
      <c r="C9570" t="s">
        <v>7228</v>
      </c>
      <c r="D9570" t="s">
        <v>7201</v>
      </c>
      <c r="E9570" t="s">
        <v>2645</v>
      </c>
      <c r="F9570" s="8">
        <v>92</v>
      </c>
    </row>
    <row r="9571" spans="1:6" x14ac:dyDescent="0.25">
      <c r="A9571" s="22">
        <v>43421</v>
      </c>
      <c r="B9571" s="7">
        <v>0.11</v>
      </c>
      <c r="C9571" t="s">
        <v>7228</v>
      </c>
      <c r="D9571" t="s">
        <v>7201</v>
      </c>
      <c r="E9571" t="s">
        <v>5518</v>
      </c>
      <c r="F9571" s="8">
        <v>92</v>
      </c>
    </row>
    <row r="9572" spans="1:6" x14ac:dyDescent="0.25">
      <c r="A9572" s="22">
        <v>43470</v>
      </c>
      <c r="B9572" s="7">
        <v>0.33</v>
      </c>
      <c r="C9572" t="s">
        <v>7228</v>
      </c>
      <c r="D9572" t="s">
        <v>9</v>
      </c>
      <c r="E9572" t="s">
        <v>6699</v>
      </c>
      <c r="F9572" s="8">
        <v>92</v>
      </c>
    </row>
    <row r="9573" spans="1:6" x14ac:dyDescent="0.25">
      <c r="A9573" s="22">
        <v>43436</v>
      </c>
      <c r="B9573" s="7">
        <v>0.52</v>
      </c>
      <c r="C9573" t="s">
        <v>7227</v>
      </c>
      <c r="D9573" t="s">
        <v>7202</v>
      </c>
      <c r="E9573" t="s">
        <v>2604</v>
      </c>
      <c r="F9573" s="8">
        <v>92</v>
      </c>
    </row>
    <row r="9574" spans="1:6" x14ac:dyDescent="0.25">
      <c r="A9574" s="22">
        <v>43541</v>
      </c>
      <c r="B9574" s="7">
        <v>0.68</v>
      </c>
      <c r="C9574" t="s">
        <v>7227</v>
      </c>
      <c r="D9574" t="s">
        <v>7203</v>
      </c>
      <c r="E9574" t="s">
        <v>5919</v>
      </c>
      <c r="F9574" s="8">
        <v>92</v>
      </c>
    </row>
    <row r="9575" spans="1:6" x14ac:dyDescent="0.25">
      <c r="A9575" s="22">
        <v>43463</v>
      </c>
      <c r="B9575" s="7">
        <v>0.39</v>
      </c>
      <c r="C9575" t="s">
        <v>7228</v>
      </c>
      <c r="D9575" t="s">
        <v>9</v>
      </c>
      <c r="E9575" t="s">
        <v>3161</v>
      </c>
      <c r="F9575" s="8">
        <v>92</v>
      </c>
    </row>
    <row r="9576" spans="1:6" x14ac:dyDescent="0.25">
      <c r="A9576" s="22">
        <v>43548</v>
      </c>
      <c r="B9576" s="7">
        <v>0.44</v>
      </c>
      <c r="C9576" t="s">
        <v>7227</v>
      </c>
      <c r="D9576" t="s">
        <v>7201</v>
      </c>
      <c r="E9576" t="s">
        <v>6348</v>
      </c>
      <c r="F9576" s="8">
        <v>92</v>
      </c>
    </row>
    <row r="9577" spans="1:6" x14ac:dyDescent="0.25">
      <c r="A9577" s="22">
        <v>43492</v>
      </c>
      <c r="B9577" s="7">
        <v>0.3</v>
      </c>
      <c r="C9577" t="s">
        <v>7227</v>
      </c>
      <c r="D9577" t="s">
        <v>9</v>
      </c>
      <c r="E9577" t="s">
        <v>1864</v>
      </c>
      <c r="F9577" s="8">
        <v>92</v>
      </c>
    </row>
    <row r="9578" spans="1:6" x14ac:dyDescent="0.25">
      <c r="A9578" s="22">
        <v>43527</v>
      </c>
      <c r="B9578" s="7">
        <v>0.4</v>
      </c>
      <c r="C9578" t="s">
        <v>7227</v>
      </c>
      <c r="D9578" t="s">
        <v>7203</v>
      </c>
      <c r="E9578" t="s">
        <v>5890</v>
      </c>
      <c r="F9578" s="8">
        <v>92</v>
      </c>
    </row>
    <row r="9579" spans="1:6" x14ac:dyDescent="0.25">
      <c r="A9579" s="22">
        <v>43520</v>
      </c>
      <c r="B9579" s="7">
        <v>0.67</v>
      </c>
      <c r="C9579" t="s">
        <v>7227</v>
      </c>
      <c r="D9579" t="s">
        <v>7201</v>
      </c>
      <c r="E9579" t="s">
        <v>6536</v>
      </c>
      <c r="F9579" s="8">
        <v>92</v>
      </c>
    </row>
    <row r="9580" spans="1:6" x14ac:dyDescent="0.25">
      <c r="A9580" s="22">
        <v>43541</v>
      </c>
      <c r="B9580" s="7">
        <v>0.54</v>
      </c>
      <c r="C9580" t="s">
        <v>7227</v>
      </c>
      <c r="D9580" t="s">
        <v>7200</v>
      </c>
      <c r="E9580" t="s">
        <v>6848</v>
      </c>
      <c r="F9580" s="8">
        <v>92</v>
      </c>
    </row>
    <row r="9581" spans="1:6" x14ac:dyDescent="0.25">
      <c r="A9581" s="22">
        <v>43484</v>
      </c>
      <c r="B9581" s="7">
        <v>0.55000000000000004</v>
      </c>
      <c r="C9581" t="s">
        <v>7228</v>
      </c>
      <c r="D9581" t="s">
        <v>7202</v>
      </c>
      <c r="E9581" t="s">
        <v>6729</v>
      </c>
      <c r="F9581" s="8">
        <v>92</v>
      </c>
    </row>
    <row r="9582" spans="1:6" x14ac:dyDescent="0.25">
      <c r="A9582" s="22">
        <v>43477</v>
      </c>
      <c r="B9582" s="7">
        <v>0.67</v>
      </c>
      <c r="C9582" t="s">
        <v>7228</v>
      </c>
      <c r="D9582" t="s">
        <v>9</v>
      </c>
      <c r="E9582" t="s">
        <v>7123</v>
      </c>
      <c r="F9582" s="8">
        <v>92</v>
      </c>
    </row>
    <row r="9583" spans="1:6" x14ac:dyDescent="0.25">
      <c r="A9583" s="22">
        <v>43428</v>
      </c>
      <c r="B9583" s="7">
        <v>0.23</v>
      </c>
      <c r="C9583" t="s">
        <v>7228</v>
      </c>
      <c r="D9583" t="s">
        <v>7200</v>
      </c>
      <c r="E9583" t="s">
        <v>7189</v>
      </c>
      <c r="F9583" s="8">
        <v>92</v>
      </c>
    </row>
    <row r="9584" spans="1:6" x14ac:dyDescent="0.25">
      <c r="A9584" s="22">
        <v>43449</v>
      </c>
      <c r="B9584" s="7">
        <v>0.84</v>
      </c>
      <c r="C9584" t="s">
        <v>7228</v>
      </c>
      <c r="D9584" t="s">
        <v>7201</v>
      </c>
      <c r="E9584" t="s">
        <v>1325</v>
      </c>
      <c r="F9584" s="8">
        <v>92</v>
      </c>
    </row>
    <row r="9585" spans="1:6" x14ac:dyDescent="0.25">
      <c r="A9585" s="22">
        <v>43533</v>
      </c>
      <c r="B9585" s="7">
        <v>0.65</v>
      </c>
      <c r="C9585" t="s">
        <v>7228</v>
      </c>
      <c r="D9585" t="s">
        <v>7201</v>
      </c>
      <c r="E9585" t="s">
        <v>5217</v>
      </c>
      <c r="F9585" s="8">
        <v>92</v>
      </c>
    </row>
    <row r="9586" spans="1:6" x14ac:dyDescent="0.25">
      <c r="A9586" s="22">
        <v>43422</v>
      </c>
      <c r="B9586" s="7">
        <v>0.54</v>
      </c>
      <c r="C9586" t="s">
        <v>7227</v>
      </c>
      <c r="D9586" t="s">
        <v>7202</v>
      </c>
      <c r="E9586" t="s">
        <v>7000</v>
      </c>
      <c r="F9586" s="8">
        <v>92</v>
      </c>
    </row>
    <row r="9587" spans="1:6" x14ac:dyDescent="0.25">
      <c r="A9587" s="22">
        <v>43449</v>
      </c>
      <c r="B9587" s="7">
        <v>0.34</v>
      </c>
      <c r="C9587" t="s">
        <v>7228</v>
      </c>
      <c r="D9587" t="s">
        <v>9</v>
      </c>
      <c r="E9587" t="s">
        <v>6068</v>
      </c>
      <c r="F9587" s="8">
        <v>92</v>
      </c>
    </row>
    <row r="9588" spans="1:6" x14ac:dyDescent="0.25">
      <c r="A9588" s="22">
        <v>43541</v>
      </c>
      <c r="B9588" s="7">
        <v>0.41</v>
      </c>
      <c r="C9588" t="s">
        <v>7227</v>
      </c>
      <c r="D9588" t="s">
        <v>7201</v>
      </c>
      <c r="E9588" t="s">
        <v>5874</v>
      </c>
      <c r="F9588" s="8">
        <v>92</v>
      </c>
    </row>
    <row r="9589" spans="1:6" x14ac:dyDescent="0.25">
      <c r="A9589" s="22">
        <v>43456</v>
      </c>
      <c r="B9589" s="7">
        <v>0.22</v>
      </c>
      <c r="C9589" t="s">
        <v>7228</v>
      </c>
      <c r="D9589" t="s">
        <v>7201</v>
      </c>
      <c r="E9589" t="s">
        <v>5207</v>
      </c>
      <c r="F9589" s="8">
        <v>92</v>
      </c>
    </row>
    <row r="9590" spans="1:6" x14ac:dyDescent="0.25">
      <c r="A9590" s="22">
        <v>43463</v>
      </c>
      <c r="B9590" s="7">
        <v>0.01</v>
      </c>
      <c r="C9590" t="s">
        <v>7228</v>
      </c>
      <c r="D9590" t="s">
        <v>7202</v>
      </c>
      <c r="E9590" t="s">
        <v>6590</v>
      </c>
      <c r="F9590" s="8">
        <v>92</v>
      </c>
    </row>
    <row r="9591" spans="1:6" x14ac:dyDescent="0.25">
      <c r="A9591" s="22">
        <v>43470</v>
      </c>
      <c r="B9591" s="7">
        <v>0.65</v>
      </c>
      <c r="C9591" t="s">
        <v>7228</v>
      </c>
      <c r="D9591" t="s">
        <v>7200</v>
      </c>
      <c r="E9591" t="s">
        <v>5122</v>
      </c>
      <c r="F9591" s="8">
        <v>92</v>
      </c>
    </row>
    <row r="9592" spans="1:6" x14ac:dyDescent="0.25">
      <c r="A9592" s="22">
        <v>43491</v>
      </c>
      <c r="B9592" s="7">
        <v>0.8</v>
      </c>
      <c r="C9592" t="s">
        <v>7228</v>
      </c>
      <c r="D9592" t="s">
        <v>7203</v>
      </c>
      <c r="E9592" t="s">
        <v>6834</v>
      </c>
      <c r="F9592" s="8">
        <v>92</v>
      </c>
    </row>
    <row r="9593" spans="1:6" x14ac:dyDescent="0.25">
      <c r="A9593" s="22">
        <v>43463</v>
      </c>
      <c r="B9593" s="7">
        <v>0.71</v>
      </c>
      <c r="C9593" t="s">
        <v>7228</v>
      </c>
      <c r="D9593" t="s">
        <v>7201</v>
      </c>
      <c r="E9593" t="s">
        <v>4977</v>
      </c>
      <c r="F9593" s="8">
        <v>92</v>
      </c>
    </row>
    <row r="9594" spans="1:6" x14ac:dyDescent="0.25">
      <c r="A9594" s="22">
        <v>43464</v>
      </c>
      <c r="B9594" s="7">
        <v>0.99</v>
      </c>
      <c r="C9594" t="s">
        <v>7227</v>
      </c>
      <c r="D9594" t="s">
        <v>9</v>
      </c>
      <c r="E9594" t="s">
        <v>6365</v>
      </c>
      <c r="F9594" s="8">
        <v>92</v>
      </c>
    </row>
    <row r="9595" spans="1:6" x14ac:dyDescent="0.25">
      <c r="A9595" s="22">
        <v>43456</v>
      </c>
      <c r="B9595" s="7">
        <v>0.39</v>
      </c>
      <c r="C9595" t="s">
        <v>7228</v>
      </c>
      <c r="D9595" t="s">
        <v>7200</v>
      </c>
      <c r="E9595" t="s">
        <v>3749</v>
      </c>
      <c r="F9595" s="8">
        <v>92</v>
      </c>
    </row>
    <row r="9596" spans="1:6" x14ac:dyDescent="0.25">
      <c r="A9596" s="22">
        <v>43450</v>
      </c>
      <c r="B9596" s="7">
        <v>0.91</v>
      </c>
      <c r="C9596" t="s">
        <v>7227</v>
      </c>
      <c r="D9596" t="s">
        <v>9</v>
      </c>
      <c r="E9596" t="s">
        <v>5738</v>
      </c>
      <c r="F9596" s="8">
        <v>92</v>
      </c>
    </row>
    <row r="9597" spans="1:6" x14ac:dyDescent="0.25">
      <c r="A9597" s="22">
        <v>43540</v>
      </c>
      <c r="B9597" s="7">
        <v>0.35</v>
      </c>
      <c r="C9597" t="s">
        <v>7228</v>
      </c>
      <c r="D9597" t="s">
        <v>7201</v>
      </c>
      <c r="E9597" t="s">
        <v>7116</v>
      </c>
      <c r="F9597" s="8">
        <v>92</v>
      </c>
    </row>
    <row r="9598" spans="1:6" x14ac:dyDescent="0.25">
      <c r="A9598" s="22">
        <v>43450</v>
      </c>
      <c r="B9598" s="7">
        <v>0.35</v>
      </c>
      <c r="C9598" t="s">
        <v>7227</v>
      </c>
      <c r="D9598" t="s">
        <v>7200</v>
      </c>
      <c r="E9598" t="s">
        <v>7110</v>
      </c>
      <c r="F9598" s="8">
        <v>92</v>
      </c>
    </row>
    <row r="9599" spans="1:6" x14ac:dyDescent="0.25">
      <c r="A9599" s="22">
        <v>43534</v>
      </c>
      <c r="B9599" s="7">
        <v>0.64</v>
      </c>
      <c r="C9599" t="s">
        <v>7227</v>
      </c>
      <c r="D9599" t="s">
        <v>7200</v>
      </c>
      <c r="E9599" t="s">
        <v>6696</v>
      </c>
      <c r="F9599" s="8">
        <v>92</v>
      </c>
    </row>
    <row r="9600" spans="1:6" x14ac:dyDescent="0.25">
      <c r="A9600" s="22">
        <v>43435</v>
      </c>
      <c r="B9600" s="7">
        <v>0.35</v>
      </c>
      <c r="C9600" t="s">
        <v>7228</v>
      </c>
      <c r="D9600" t="s">
        <v>9</v>
      </c>
      <c r="E9600" t="s">
        <v>6195</v>
      </c>
      <c r="F9600" s="8">
        <v>92</v>
      </c>
    </row>
    <row r="9601" spans="1:6" x14ac:dyDescent="0.25">
      <c r="A9601" s="22">
        <v>43547</v>
      </c>
      <c r="B9601" s="7">
        <v>0.33</v>
      </c>
      <c r="C9601" t="s">
        <v>7228</v>
      </c>
      <c r="D9601" t="s">
        <v>7201</v>
      </c>
      <c r="E9601" t="s">
        <v>6136</v>
      </c>
      <c r="F9601" s="8">
        <v>92</v>
      </c>
    </row>
    <row r="9602" spans="1:6" x14ac:dyDescent="0.25">
      <c r="A9602" s="22">
        <v>43443</v>
      </c>
      <c r="B9602" s="7">
        <v>0.36</v>
      </c>
      <c r="C9602" t="s">
        <v>7227</v>
      </c>
      <c r="D9602" t="s">
        <v>7201</v>
      </c>
      <c r="E9602" t="s">
        <v>6051</v>
      </c>
      <c r="F9602" s="8">
        <v>92</v>
      </c>
    </row>
    <row r="9603" spans="1:6" x14ac:dyDescent="0.25">
      <c r="A9603" s="22">
        <v>43435</v>
      </c>
      <c r="B9603" s="7">
        <v>0.09</v>
      </c>
      <c r="C9603" t="s">
        <v>7228</v>
      </c>
      <c r="D9603" t="s">
        <v>7201</v>
      </c>
      <c r="E9603" t="s">
        <v>5772</v>
      </c>
      <c r="F9603" s="8">
        <v>92</v>
      </c>
    </row>
    <row r="9604" spans="1:6" x14ac:dyDescent="0.25">
      <c r="A9604" s="22">
        <v>43526</v>
      </c>
      <c r="B9604" s="7">
        <v>0.67</v>
      </c>
      <c r="C9604" t="s">
        <v>7228</v>
      </c>
      <c r="D9604" t="s">
        <v>9</v>
      </c>
      <c r="E9604" t="s">
        <v>5793</v>
      </c>
      <c r="F9604" s="8">
        <v>92</v>
      </c>
    </row>
    <row r="9605" spans="1:6" x14ac:dyDescent="0.25">
      <c r="A9605" s="22">
        <v>43491</v>
      </c>
      <c r="B9605" s="7">
        <v>0.93</v>
      </c>
      <c r="C9605" t="s">
        <v>7228</v>
      </c>
      <c r="D9605" t="s">
        <v>7200</v>
      </c>
      <c r="E9605" t="s">
        <v>6757</v>
      </c>
      <c r="F9605" s="8">
        <v>92</v>
      </c>
    </row>
    <row r="9606" spans="1:6" x14ac:dyDescent="0.25">
      <c r="A9606" s="22">
        <v>43520</v>
      </c>
      <c r="B9606" s="7">
        <v>0.05</v>
      </c>
      <c r="C9606" t="s">
        <v>7227</v>
      </c>
      <c r="D9606" t="s">
        <v>7200</v>
      </c>
      <c r="E9606" t="s">
        <v>6689</v>
      </c>
      <c r="F9606" s="8">
        <v>92</v>
      </c>
    </row>
    <row r="9607" spans="1:6" x14ac:dyDescent="0.25">
      <c r="A9607" s="22">
        <v>43422</v>
      </c>
      <c r="B9607" s="7">
        <v>0.57999999999999996</v>
      </c>
      <c r="C9607" t="s">
        <v>7227</v>
      </c>
      <c r="D9607" t="s">
        <v>9</v>
      </c>
      <c r="E9607" t="s">
        <v>5751</v>
      </c>
      <c r="F9607" s="8">
        <v>92</v>
      </c>
    </row>
    <row r="9608" spans="1:6" x14ac:dyDescent="0.25">
      <c r="A9608" s="22">
        <v>43492</v>
      </c>
      <c r="B9608" s="7">
        <v>0.43</v>
      </c>
      <c r="C9608" t="s">
        <v>7227</v>
      </c>
      <c r="D9608" t="s">
        <v>7201</v>
      </c>
      <c r="E9608" t="s">
        <v>7109</v>
      </c>
      <c r="F9608" s="8">
        <v>92</v>
      </c>
    </row>
    <row r="9609" spans="1:6" x14ac:dyDescent="0.25">
      <c r="A9609" s="22">
        <v>43477</v>
      </c>
      <c r="B9609" s="7">
        <v>0.34</v>
      </c>
      <c r="C9609" t="s">
        <v>7228</v>
      </c>
      <c r="D9609" t="s">
        <v>9</v>
      </c>
      <c r="E9609" t="s">
        <v>5756</v>
      </c>
      <c r="F9609" s="8">
        <v>92</v>
      </c>
    </row>
    <row r="9610" spans="1:6" x14ac:dyDescent="0.25">
      <c r="A9610" s="22">
        <v>43555</v>
      </c>
      <c r="B9610" s="7">
        <v>0.83</v>
      </c>
      <c r="C9610" t="s">
        <v>7227</v>
      </c>
      <c r="D9610" t="s">
        <v>7201</v>
      </c>
      <c r="E9610" t="s">
        <v>6817</v>
      </c>
      <c r="F9610" s="8">
        <v>92</v>
      </c>
    </row>
    <row r="9611" spans="1:6" x14ac:dyDescent="0.25">
      <c r="A9611" s="22">
        <v>43442</v>
      </c>
      <c r="B9611" s="7">
        <v>0.87</v>
      </c>
      <c r="C9611" t="s">
        <v>7228</v>
      </c>
      <c r="D9611" t="s">
        <v>7200</v>
      </c>
      <c r="E9611" t="s">
        <v>3935</v>
      </c>
      <c r="F9611" s="8">
        <v>92</v>
      </c>
    </row>
    <row r="9612" spans="1:6" x14ac:dyDescent="0.25">
      <c r="A9612" s="22">
        <v>43520</v>
      </c>
      <c r="B9612" s="7">
        <v>0.36</v>
      </c>
      <c r="C9612" t="s">
        <v>7227</v>
      </c>
      <c r="D9612" t="s">
        <v>9</v>
      </c>
      <c r="E9612" t="s">
        <v>5735</v>
      </c>
      <c r="F9612" s="8">
        <v>92</v>
      </c>
    </row>
    <row r="9613" spans="1:6" x14ac:dyDescent="0.25">
      <c r="A9613" s="22">
        <v>43450</v>
      </c>
      <c r="B9613" s="7">
        <v>0.05</v>
      </c>
      <c r="C9613" t="s">
        <v>7227</v>
      </c>
      <c r="D9613" t="s">
        <v>7200</v>
      </c>
      <c r="E9613" t="s">
        <v>5788</v>
      </c>
      <c r="F9613" s="8">
        <v>92</v>
      </c>
    </row>
    <row r="9614" spans="1:6" x14ac:dyDescent="0.25">
      <c r="A9614" s="22">
        <v>43519</v>
      </c>
      <c r="B9614" s="7">
        <v>0.21</v>
      </c>
      <c r="C9614" t="s">
        <v>7228</v>
      </c>
      <c r="D9614" t="s">
        <v>9</v>
      </c>
      <c r="E9614" t="s">
        <v>880</v>
      </c>
      <c r="F9614" s="8">
        <v>92</v>
      </c>
    </row>
    <row r="9615" spans="1:6" x14ac:dyDescent="0.25">
      <c r="A9615" s="22">
        <v>43457</v>
      </c>
      <c r="B9615" s="7">
        <v>0.91</v>
      </c>
      <c r="C9615" t="s">
        <v>7227</v>
      </c>
      <c r="D9615" t="s">
        <v>7202</v>
      </c>
      <c r="E9615" t="s">
        <v>6127</v>
      </c>
      <c r="F9615" s="8">
        <v>92</v>
      </c>
    </row>
    <row r="9616" spans="1:6" x14ac:dyDescent="0.25">
      <c r="A9616" s="22">
        <v>43429</v>
      </c>
      <c r="B9616" s="7">
        <v>0.1</v>
      </c>
      <c r="C9616" t="s">
        <v>7227</v>
      </c>
      <c r="D9616" t="s">
        <v>7201</v>
      </c>
      <c r="E9616" t="s">
        <v>5769</v>
      </c>
      <c r="F9616" s="8">
        <v>92</v>
      </c>
    </row>
    <row r="9617" spans="1:6" x14ac:dyDescent="0.25">
      <c r="A9617" s="22">
        <v>43554</v>
      </c>
      <c r="B9617" s="7">
        <v>0.57999999999999996</v>
      </c>
      <c r="C9617" t="s">
        <v>7228</v>
      </c>
      <c r="D9617" t="s">
        <v>7201</v>
      </c>
      <c r="E9617" t="s">
        <v>1694</v>
      </c>
      <c r="F9617" s="8">
        <v>92</v>
      </c>
    </row>
    <row r="9618" spans="1:6" x14ac:dyDescent="0.25">
      <c r="A9618" s="22">
        <v>43498</v>
      </c>
      <c r="B9618" s="7">
        <v>0.46</v>
      </c>
      <c r="C9618" t="s">
        <v>7228</v>
      </c>
      <c r="D9618" t="s">
        <v>7201</v>
      </c>
      <c r="E9618" t="s">
        <v>5851</v>
      </c>
      <c r="F9618" s="8">
        <v>92</v>
      </c>
    </row>
    <row r="9619" spans="1:6" x14ac:dyDescent="0.25">
      <c r="A9619" s="22">
        <v>43498</v>
      </c>
      <c r="B9619" s="7">
        <v>0.59</v>
      </c>
      <c r="C9619" t="s">
        <v>7228</v>
      </c>
      <c r="D9619" t="s">
        <v>7200</v>
      </c>
      <c r="E9619" t="s">
        <v>2135</v>
      </c>
      <c r="F9619" s="8">
        <v>92</v>
      </c>
    </row>
    <row r="9620" spans="1:6" x14ac:dyDescent="0.25">
      <c r="A9620" s="22">
        <v>43428</v>
      </c>
      <c r="B9620" s="7">
        <v>0.17</v>
      </c>
      <c r="C9620" t="s">
        <v>7228</v>
      </c>
      <c r="D9620" t="s">
        <v>9</v>
      </c>
      <c r="E9620" t="s">
        <v>881</v>
      </c>
      <c r="F9620" s="8">
        <v>92</v>
      </c>
    </row>
    <row r="9621" spans="1:6" x14ac:dyDescent="0.25">
      <c r="A9621" s="22">
        <v>43505</v>
      </c>
      <c r="B9621" s="7">
        <v>0.51</v>
      </c>
      <c r="C9621" t="s">
        <v>7228</v>
      </c>
      <c r="D9621" t="s">
        <v>7201</v>
      </c>
      <c r="E9621" t="s">
        <v>5857</v>
      </c>
      <c r="F9621" s="8">
        <v>92</v>
      </c>
    </row>
    <row r="9622" spans="1:6" x14ac:dyDescent="0.25">
      <c r="A9622" s="22">
        <v>43478</v>
      </c>
      <c r="B9622" s="7">
        <v>0.17</v>
      </c>
      <c r="C9622" t="s">
        <v>7227</v>
      </c>
      <c r="D9622" t="s">
        <v>7200</v>
      </c>
      <c r="E9622" t="s">
        <v>7127</v>
      </c>
      <c r="F9622" s="8">
        <v>92</v>
      </c>
    </row>
    <row r="9623" spans="1:6" x14ac:dyDescent="0.25">
      <c r="A9623" s="22">
        <v>43547</v>
      </c>
      <c r="B9623" s="7">
        <v>0.98</v>
      </c>
      <c r="C9623" t="s">
        <v>7228</v>
      </c>
      <c r="D9623" t="s">
        <v>7200</v>
      </c>
      <c r="E9623" t="s">
        <v>6632</v>
      </c>
      <c r="F9623" s="8">
        <v>92</v>
      </c>
    </row>
    <row r="9624" spans="1:6" x14ac:dyDescent="0.25">
      <c r="A9624" s="22">
        <v>43547</v>
      </c>
      <c r="B9624" s="7">
        <v>0.05</v>
      </c>
      <c r="C9624" t="s">
        <v>7228</v>
      </c>
      <c r="D9624" t="s">
        <v>9</v>
      </c>
      <c r="E9624" t="s">
        <v>5045</v>
      </c>
      <c r="F9624" s="8">
        <v>92</v>
      </c>
    </row>
    <row r="9625" spans="1:6" x14ac:dyDescent="0.25">
      <c r="A9625" s="22">
        <v>43513</v>
      </c>
      <c r="B9625" s="7">
        <v>7.0000000000000007E-2</v>
      </c>
      <c r="C9625" t="s">
        <v>7227</v>
      </c>
      <c r="D9625" t="s">
        <v>9</v>
      </c>
      <c r="E9625" t="s">
        <v>6099</v>
      </c>
      <c r="F9625" s="8">
        <v>92</v>
      </c>
    </row>
    <row r="9626" spans="1:6" x14ac:dyDescent="0.25">
      <c r="A9626" s="22">
        <v>43498</v>
      </c>
      <c r="B9626" s="7">
        <v>0.5</v>
      </c>
      <c r="C9626" t="s">
        <v>7228</v>
      </c>
      <c r="D9626" t="s">
        <v>9</v>
      </c>
      <c r="E9626" t="s">
        <v>5187</v>
      </c>
      <c r="F9626" s="8">
        <v>92</v>
      </c>
    </row>
    <row r="9627" spans="1:6" x14ac:dyDescent="0.25">
      <c r="A9627" s="22">
        <v>43435</v>
      </c>
      <c r="B9627" s="7">
        <v>0.4</v>
      </c>
      <c r="C9627" t="s">
        <v>7228</v>
      </c>
      <c r="D9627" t="s">
        <v>9</v>
      </c>
      <c r="E9627" t="s">
        <v>1946</v>
      </c>
      <c r="F9627" s="8">
        <v>92</v>
      </c>
    </row>
    <row r="9628" spans="1:6" x14ac:dyDescent="0.25">
      <c r="A9628" s="22">
        <v>43491</v>
      </c>
      <c r="B9628" s="7">
        <v>0.95</v>
      </c>
      <c r="C9628" t="s">
        <v>7228</v>
      </c>
      <c r="D9628" t="s">
        <v>7201</v>
      </c>
      <c r="E9628" t="s">
        <v>6303</v>
      </c>
      <c r="F9628" s="8">
        <v>92</v>
      </c>
    </row>
    <row r="9629" spans="1:6" x14ac:dyDescent="0.25">
      <c r="A9629" s="22">
        <v>43477</v>
      </c>
      <c r="B9629" s="7">
        <v>0.57999999999999996</v>
      </c>
      <c r="C9629" t="s">
        <v>7228</v>
      </c>
      <c r="D9629" t="s">
        <v>9</v>
      </c>
      <c r="E9629" t="s">
        <v>6979</v>
      </c>
      <c r="F9629" s="8">
        <v>92</v>
      </c>
    </row>
    <row r="9630" spans="1:6" x14ac:dyDescent="0.25">
      <c r="A9630" s="22">
        <v>43540</v>
      </c>
      <c r="B9630" s="7">
        <v>0.88</v>
      </c>
      <c r="C9630" t="s">
        <v>7228</v>
      </c>
      <c r="D9630" t="s">
        <v>7202</v>
      </c>
      <c r="E9630" t="s">
        <v>5840</v>
      </c>
      <c r="F9630" s="8">
        <v>92</v>
      </c>
    </row>
    <row r="9631" spans="1:6" x14ac:dyDescent="0.25">
      <c r="A9631" s="22">
        <v>43484</v>
      </c>
      <c r="B9631" s="7">
        <v>0.44</v>
      </c>
      <c r="C9631" t="s">
        <v>7228</v>
      </c>
      <c r="D9631" t="s">
        <v>7202</v>
      </c>
      <c r="E9631" t="s">
        <v>6644</v>
      </c>
      <c r="F9631" s="8">
        <v>92</v>
      </c>
    </row>
    <row r="9632" spans="1:6" x14ac:dyDescent="0.25">
      <c r="A9632" s="22">
        <v>43449</v>
      </c>
      <c r="B9632" s="7">
        <v>0.3</v>
      </c>
      <c r="C9632" t="s">
        <v>7228</v>
      </c>
      <c r="D9632" t="s">
        <v>7201</v>
      </c>
      <c r="E9632" t="s">
        <v>2227</v>
      </c>
      <c r="F9632" s="8">
        <v>92</v>
      </c>
    </row>
    <row r="9633" spans="1:6" x14ac:dyDescent="0.25">
      <c r="A9633" s="22">
        <v>43498</v>
      </c>
      <c r="B9633" s="7">
        <v>0.51</v>
      </c>
      <c r="C9633" t="s">
        <v>7228</v>
      </c>
      <c r="D9633" t="s">
        <v>9</v>
      </c>
      <c r="E9633" t="s">
        <v>5845</v>
      </c>
      <c r="F9633" s="8">
        <v>92</v>
      </c>
    </row>
    <row r="9634" spans="1:6" x14ac:dyDescent="0.25">
      <c r="A9634" s="22">
        <v>43555</v>
      </c>
      <c r="B9634" s="7">
        <v>0.2</v>
      </c>
      <c r="C9634" t="s">
        <v>7227</v>
      </c>
      <c r="D9634" t="s">
        <v>9</v>
      </c>
      <c r="E9634" t="s">
        <v>6382</v>
      </c>
      <c r="F9634" s="8">
        <v>92</v>
      </c>
    </row>
    <row r="9635" spans="1:6" x14ac:dyDescent="0.25">
      <c r="A9635" s="22">
        <v>43464</v>
      </c>
      <c r="B9635" s="7">
        <v>0.99</v>
      </c>
      <c r="C9635" t="s">
        <v>7227</v>
      </c>
      <c r="D9635" t="s">
        <v>7201</v>
      </c>
      <c r="E9635" t="s">
        <v>5046</v>
      </c>
      <c r="F9635" s="8">
        <v>92</v>
      </c>
    </row>
    <row r="9636" spans="1:6" x14ac:dyDescent="0.25">
      <c r="A9636" s="22">
        <v>43436</v>
      </c>
      <c r="B9636" s="7">
        <v>0.56000000000000005</v>
      </c>
      <c r="C9636" t="s">
        <v>7227</v>
      </c>
      <c r="D9636" t="s">
        <v>7200</v>
      </c>
      <c r="E9636" t="s">
        <v>6768</v>
      </c>
      <c r="F9636" s="8">
        <v>92</v>
      </c>
    </row>
    <row r="9637" spans="1:6" x14ac:dyDescent="0.25">
      <c r="A9637" s="22">
        <v>43520</v>
      </c>
      <c r="B9637" s="7">
        <v>0.15</v>
      </c>
      <c r="C9637" t="s">
        <v>7227</v>
      </c>
      <c r="D9637" t="s">
        <v>9</v>
      </c>
      <c r="E9637" t="s">
        <v>5236</v>
      </c>
      <c r="F9637" s="8">
        <v>92</v>
      </c>
    </row>
    <row r="9638" spans="1:6" x14ac:dyDescent="0.25">
      <c r="A9638" s="22">
        <v>43456</v>
      </c>
      <c r="B9638" s="7">
        <v>0.73</v>
      </c>
      <c r="C9638" t="s">
        <v>7228</v>
      </c>
      <c r="D9638" t="s">
        <v>7201</v>
      </c>
      <c r="E9638" t="s">
        <v>4090</v>
      </c>
      <c r="F9638" s="8">
        <v>92</v>
      </c>
    </row>
    <row r="9639" spans="1:6" x14ac:dyDescent="0.25">
      <c r="A9639" s="22">
        <v>43506</v>
      </c>
      <c r="B9639" s="7">
        <v>0.21</v>
      </c>
      <c r="C9639" t="s">
        <v>7227</v>
      </c>
      <c r="D9639" t="s">
        <v>9</v>
      </c>
      <c r="E9639" t="s">
        <v>3886</v>
      </c>
      <c r="F9639" s="8">
        <v>92</v>
      </c>
    </row>
    <row r="9640" spans="1:6" x14ac:dyDescent="0.25">
      <c r="A9640" s="22">
        <v>43520</v>
      </c>
      <c r="B9640" s="7">
        <v>0.25</v>
      </c>
      <c r="C9640" t="s">
        <v>7227</v>
      </c>
      <c r="D9640" t="s">
        <v>7201</v>
      </c>
      <c r="E9640" t="s">
        <v>767</v>
      </c>
      <c r="F9640" s="8">
        <v>92</v>
      </c>
    </row>
    <row r="9641" spans="1:6" x14ac:dyDescent="0.25">
      <c r="A9641" s="22">
        <v>43498</v>
      </c>
      <c r="B9641" s="7">
        <v>0.66</v>
      </c>
      <c r="C9641" t="s">
        <v>7228</v>
      </c>
      <c r="D9641" t="s">
        <v>7200</v>
      </c>
      <c r="E9641" t="s">
        <v>5732</v>
      </c>
      <c r="F9641" s="8">
        <v>92</v>
      </c>
    </row>
    <row r="9642" spans="1:6" x14ac:dyDescent="0.25">
      <c r="A9642" s="22">
        <v>43498</v>
      </c>
      <c r="B9642" s="7">
        <v>0.71</v>
      </c>
      <c r="C9642" t="s">
        <v>7228</v>
      </c>
      <c r="D9642" t="s">
        <v>7201</v>
      </c>
      <c r="E9642" t="s">
        <v>6652</v>
      </c>
      <c r="F9642" s="8">
        <v>92</v>
      </c>
    </row>
    <row r="9643" spans="1:6" x14ac:dyDescent="0.25">
      <c r="A9643" s="22">
        <v>43534</v>
      </c>
      <c r="B9643" s="7">
        <v>0.43</v>
      </c>
      <c r="C9643" t="s">
        <v>7227</v>
      </c>
      <c r="D9643" t="s">
        <v>7200</v>
      </c>
      <c r="E9643" t="s">
        <v>5294</v>
      </c>
      <c r="F9643" s="8">
        <v>92</v>
      </c>
    </row>
    <row r="9644" spans="1:6" x14ac:dyDescent="0.25">
      <c r="A9644" s="22">
        <v>43513</v>
      </c>
      <c r="B9644" s="7">
        <v>7.0000000000000007E-2</v>
      </c>
      <c r="C9644" t="s">
        <v>7227</v>
      </c>
      <c r="D9644" t="s">
        <v>7200</v>
      </c>
      <c r="E9644" t="s">
        <v>5266</v>
      </c>
      <c r="F9644" s="8">
        <v>92</v>
      </c>
    </row>
    <row r="9645" spans="1:6" x14ac:dyDescent="0.25">
      <c r="A9645" s="22">
        <v>43471</v>
      </c>
      <c r="B9645" s="7">
        <v>0.32</v>
      </c>
      <c r="C9645" t="s">
        <v>7227</v>
      </c>
      <c r="D9645" t="s">
        <v>9</v>
      </c>
      <c r="E9645" t="s">
        <v>1845</v>
      </c>
      <c r="F9645" s="8">
        <v>92</v>
      </c>
    </row>
    <row r="9646" spans="1:6" x14ac:dyDescent="0.25">
      <c r="A9646" s="22">
        <v>43428</v>
      </c>
      <c r="B9646" s="7">
        <v>0.03</v>
      </c>
      <c r="C9646" t="s">
        <v>7228</v>
      </c>
      <c r="D9646" t="s">
        <v>7200</v>
      </c>
      <c r="E9646" t="s">
        <v>6176</v>
      </c>
      <c r="F9646" s="8">
        <v>92</v>
      </c>
    </row>
    <row r="9647" spans="1:6" x14ac:dyDescent="0.25">
      <c r="A9647" s="22">
        <v>43519</v>
      </c>
      <c r="B9647" s="7">
        <v>0.59</v>
      </c>
      <c r="C9647" t="s">
        <v>7228</v>
      </c>
      <c r="D9647" t="s">
        <v>7203</v>
      </c>
      <c r="E9647" t="s">
        <v>1753</v>
      </c>
      <c r="F9647" s="8">
        <v>92</v>
      </c>
    </row>
    <row r="9648" spans="1:6" x14ac:dyDescent="0.25">
      <c r="A9648" s="22">
        <v>43541</v>
      </c>
      <c r="B9648" s="7">
        <v>0.45</v>
      </c>
      <c r="C9648" t="s">
        <v>7227</v>
      </c>
      <c r="D9648" t="s">
        <v>7201</v>
      </c>
      <c r="E9648" t="s">
        <v>6244</v>
      </c>
      <c r="F9648" s="8">
        <v>92</v>
      </c>
    </row>
    <row r="9649" spans="1:6" x14ac:dyDescent="0.25">
      <c r="A9649" s="22">
        <v>43478</v>
      </c>
      <c r="B9649" s="7">
        <v>0.48</v>
      </c>
      <c r="C9649" t="s">
        <v>7227</v>
      </c>
      <c r="D9649" t="s">
        <v>7202</v>
      </c>
      <c r="E9649" t="s">
        <v>6936</v>
      </c>
      <c r="F9649" s="8">
        <v>92</v>
      </c>
    </row>
    <row r="9650" spans="1:6" x14ac:dyDescent="0.25">
      <c r="A9650" s="22">
        <v>43485</v>
      </c>
      <c r="B9650" s="7">
        <v>0.96</v>
      </c>
      <c r="C9650" t="s">
        <v>7227</v>
      </c>
      <c r="D9650" t="s">
        <v>7202</v>
      </c>
      <c r="E9650" t="s">
        <v>1625</v>
      </c>
      <c r="F9650" s="8">
        <v>92</v>
      </c>
    </row>
    <row r="9651" spans="1:6" x14ac:dyDescent="0.25">
      <c r="A9651" s="22">
        <v>43527</v>
      </c>
      <c r="B9651" s="7">
        <v>0.48</v>
      </c>
      <c r="C9651" t="s">
        <v>7227</v>
      </c>
      <c r="D9651" t="s">
        <v>9</v>
      </c>
      <c r="E9651" t="s">
        <v>5439</v>
      </c>
      <c r="F9651" s="8">
        <v>92</v>
      </c>
    </row>
    <row r="9652" spans="1:6" x14ac:dyDescent="0.25">
      <c r="A9652" s="22">
        <v>43449</v>
      </c>
      <c r="B9652" s="7">
        <v>0.81</v>
      </c>
      <c r="C9652" t="s">
        <v>7228</v>
      </c>
      <c r="D9652" t="s">
        <v>7203</v>
      </c>
      <c r="E9652" t="s">
        <v>5719</v>
      </c>
      <c r="F9652" s="8">
        <v>92</v>
      </c>
    </row>
    <row r="9653" spans="1:6" x14ac:dyDescent="0.25">
      <c r="A9653" s="22">
        <v>43470</v>
      </c>
      <c r="B9653" s="7">
        <v>0.49</v>
      </c>
      <c r="C9653" t="s">
        <v>7228</v>
      </c>
      <c r="D9653" t="s">
        <v>7200</v>
      </c>
      <c r="E9653" t="s">
        <v>5750</v>
      </c>
      <c r="F9653" s="8">
        <v>92</v>
      </c>
    </row>
    <row r="9654" spans="1:6" x14ac:dyDescent="0.25">
      <c r="A9654" s="22">
        <v>43547</v>
      </c>
      <c r="B9654" s="7">
        <v>0.77</v>
      </c>
      <c r="C9654" t="s">
        <v>7228</v>
      </c>
      <c r="D9654" t="s">
        <v>7202</v>
      </c>
      <c r="E9654" t="s">
        <v>5878</v>
      </c>
      <c r="F9654" s="8">
        <v>92</v>
      </c>
    </row>
    <row r="9655" spans="1:6" x14ac:dyDescent="0.25">
      <c r="A9655" s="22">
        <v>43491</v>
      </c>
      <c r="B9655" s="7">
        <v>0.02</v>
      </c>
      <c r="C9655" t="s">
        <v>7228</v>
      </c>
      <c r="D9655" t="s">
        <v>7200</v>
      </c>
      <c r="E9655" t="s">
        <v>25</v>
      </c>
      <c r="F9655" s="8">
        <v>92</v>
      </c>
    </row>
    <row r="9656" spans="1:6" x14ac:dyDescent="0.25">
      <c r="A9656" s="22">
        <v>43436</v>
      </c>
      <c r="B9656" s="7">
        <v>0.38</v>
      </c>
      <c r="C9656" t="s">
        <v>7227</v>
      </c>
      <c r="D9656" t="s">
        <v>7201</v>
      </c>
      <c r="E9656" t="s">
        <v>5710</v>
      </c>
      <c r="F9656" s="8">
        <v>92</v>
      </c>
    </row>
    <row r="9657" spans="1:6" x14ac:dyDescent="0.25">
      <c r="A9657" s="22">
        <v>43478</v>
      </c>
      <c r="B9657" s="7">
        <v>0.92</v>
      </c>
      <c r="C9657" t="s">
        <v>7227</v>
      </c>
      <c r="D9657" t="s">
        <v>7200</v>
      </c>
      <c r="E9657" t="s">
        <v>5951</v>
      </c>
      <c r="F9657" s="8">
        <v>92</v>
      </c>
    </row>
    <row r="9658" spans="1:6" x14ac:dyDescent="0.25">
      <c r="A9658" s="22">
        <v>43491</v>
      </c>
      <c r="B9658" s="7">
        <v>7.0000000000000007E-2</v>
      </c>
      <c r="C9658" t="s">
        <v>7228</v>
      </c>
      <c r="D9658" t="s">
        <v>9</v>
      </c>
      <c r="E9658" t="s">
        <v>2962</v>
      </c>
      <c r="F9658" s="8">
        <v>92</v>
      </c>
    </row>
    <row r="9659" spans="1:6" x14ac:dyDescent="0.25">
      <c r="A9659" s="22">
        <v>43513</v>
      </c>
      <c r="B9659" s="7">
        <v>0.7</v>
      </c>
      <c r="C9659" t="s">
        <v>7227</v>
      </c>
      <c r="D9659" t="s">
        <v>7201</v>
      </c>
      <c r="E9659" t="s">
        <v>5483</v>
      </c>
      <c r="F9659" s="8">
        <v>92</v>
      </c>
    </row>
    <row r="9660" spans="1:6" x14ac:dyDescent="0.25">
      <c r="A9660" s="22">
        <v>43484</v>
      </c>
      <c r="B9660" s="7">
        <v>0.23</v>
      </c>
      <c r="C9660" t="s">
        <v>7228</v>
      </c>
      <c r="D9660" t="s">
        <v>9</v>
      </c>
      <c r="E9660" t="s">
        <v>6360</v>
      </c>
      <c r="F9660" s="8">
        <v>92</v>
      </c>
    </row>
    <row r="9661" spans="1:6" x14ac:dyDescent="0.25">
      <c r="A9661" s="22">
        <v>43470</v>
      </c>
      <c r="B9661" s="7">
        <v>0.27</v>
      </c>
      <c r="C9661" t="s">
        <v>7228</v>
      </c>
      <c r="D9661" t="s">
        <v>7203</v>
      </c>
      <c r="E9661" t="s">
        <v>6249</v>
      </c>
      <c r="F9661" s="8">
        <v>92</v>
      </c>
    </row>
    <row r="9662" spans="1:6" x14ac:dyDescent="0.25">
      <c r="A9662" s="22">
        <v>43436</v>
      </c>
      <c r="B9662" s="7">
        <v>0.75</v>
      </c>
      <c r="C9662" t="s">
        <v>7227</v>
      </c>
      <c r="D9662" t="s">
        <v>9</v>
      </c>
      <c r="E9662" t="s">
        <v>858</v>
      </c>
      <c r="F9662" s="8">
        <v>92</v>
      </c>
    </row>
    <row r="9663" spans="1:6" x14ac:dyDescent="0.25">
      <c r="A9663" s="22">
        <v>43436</v>
      </c>
      <c r="B9663" s="7">
        <v>0.2</v>
      </c>
      <c r="C9663" t="s">
        <v>7227</v>
      </c>
      <c r="D9663" t="s">
        <v>7201</v>
      </c>
      <c r="E9663" t="s">
        <v>6699</v>
      </c>
      <c r="F9663" s="8">
        <v>92</v>
      </c>
    </row>
    <row r="9664" spans="1:6" x14ac:dyDescent="0.25">
      <c r="A9664" s="22">
        <v>43443</v>
      </c>
      <c r="B9664" s="7">
        <v>0.98</v>
      </c>
      <c r="C9664" t="s">
        <v>7227</v>
      </c>
      <c r="D9664" t="s">
        <v>7201</v>
      </c>
      <c r="E9664" t="s">
        <v>6889</v>
      </c>
      <c r="F9664" s="8">
        <v>92</v>
      </c>
    </row>
    <row r="9665" spans="1:6" x14ac:dyDescent="0.25">
      <c r="A9665" s="22">
        <v>43464</v>
      </c>
      <c r="B9665" s="7">
        <v>0.65</v>
      </c>
      <c r="C9665" t="s">
        <v>7227</v>
      </c>
      <c r="D9665" t="s">
        <v>9</v>
      </c>
      <c r="E9665" t="s">
        <v>3482</v>
      </c>
      <c r="F9665" s="8">
        <v>92</v>
      </c>
    </row>
    <row r="9666" spans="1:6" x14ac:dyDescent="0.25">
      <c r="A9666" s="22">
        <v>43463</v>
      </c>
      <c r="B9666" s="7">
        <v>0.8</v>
      </c>
      <c r="C9666" t="s">
        <v>7228</v>
      </c>
      <c r="D9666" t="s">
        <v>7200</v>
      </c>
      <c r="E9666" t="s">
        <v>2156</v>
      </c>
      <c r="F9666" s="8">
        <v>92</v>
      </c>
    </row>
    <row r="9667" spans="1:6" x14ac:dyDescent="0.25">
      <c r="A9667" s="22">
        <v>43421</v>
      </c>
      <c r="B9667" s="7">
        <v>0.45</v>
      </c>
      <c r="C9667" t="s">
        <v>7228</v>
      </c>
      <c r="D9667" t="s">
        <v>7200</v>
      </c>
      <c r="E9667" t="s">
        <v>5708</v>
      </c>
      <c r="F9667" s="8">
        <v>92</v>
      </c>
    </row>
    <row r="9668" spans="1:6" x14ac:dyDescent="0.25">
      <c r="A9668" s="22">
        <v>43442</v>
      </c>
      <c r="B9668" s="7">
        <v>0.04</v>
      </c>
      <c r="C9668" t="s">
        <v>7228</v>
      </c>
      <c r="D9668" t="s">
        <v>7200</v>
      </c>
      <c r="E9668" t="s">
        <v>7060</v>
      </c>
      <c r="F9668" s="8">
        <v>92</v>
      </c>
    </row>
    <row r="9669" spans="1:6" x14ac:dyDescent="0.25">
      <c r="A9669" s="22">
        <v>43436</v>
      </c>
      <c r="B9669" s="7">
        <v>0.21</v>
      </c>
      <c r="C9669" t="s">
        <v>7227</v>
      </c>
      <c r="D9669" t="s">
        <v>7201</v>
      </c>
      <c r="E9669" t="s">
        <v>5034</v>
      </c>
      <c r="F9669" s="8">
        <v>92</v>
      </c>
    </row>
    <row r="9670" spans="1:6" x14ac:dyDescent="0.25">
      <c r="A9670" s="22">
        <v>43547</v>
      </c>
      <c r="B9670" s="7">
        <v>0.5</v>
      </c>
      <c r="C9670" t="s">
        <v>7228</v>
      </c>
      <c r="D9670" t="s">
        <v>9</v>
      </c>
      <c r="E9670" t="s">
        <v>6883</v>
      </c>
      <c r="F9670" s="8">
        <v>92</v>
      </c>
    </row>
    <row r="9671" spans="1:6" x14ac:dyDescent="0.25">
      <c r="A9671" s="22">
        <v>43442</v>
      </c>
      <c r="B9671" s="7">
        <v>0.92</v>
      </c>
      <c r="C9671" t="s">
        <v>7228</v>
      </c>
      <c r="D9671" t="s">
        <v>9</v>
      </c>
      <c r="E9671" t="s">
        <v>6733</v>
      </c>
      <c r="F9671" s="8">
        <v>92</v>
      </c>
    </row>
    <row r="9672" spans="1:6" x14ac:dyDescent="0.25">
      <c r="A9672" s="22">
        <v>43471</v>
      </c>
      <c r="B9672" s="7">
        <v>0.62</v>
      </c>
      <c r="C9672" t="s">
        <v>7227</v>
      </c>
      <c r="D9672" t="s">
        <v>7200</v>
      </c>
      <c r="E9672" t="s">
        <v>5190</v>
      </c>
      <c r="F9672" s="8">
        <v>92</v>
      </c>
    </row>
    <row r="9673" spans="1:6" x14ac:dyDescent="0.25">
      <c r="A9673" s="22">
        <v>43506</v>
      </c>
      <c r="B9673" s="7">
        <v>0.94</v>
      </c>
      <c r="C9673" t="s">
        <v>7227</v>
      </c>
      <c r="D9673" t="s">
        <v>7203</v>
      </c>
      <c r="E9673" t="s">
        <v>6090</v>
      </c>
      <c r="F9673" s="8">
        <v>92</v>
      </c>
    </row>
    <row r="9674" spans="1:6" x14ac:dyDescent="0.25">
      <c r="A9674" s="22">
        <v>43435</v>
      </c>
      <c r="B9674" s="7">
        <v>0.61</v>
      </c>
      <c r="C9674" t="s">
        <v>7228</v>
      </c>
      <c r="D9674" t="s">
        <v>9</v>
      </c>
      <c r="E9674" t="s">
        <v>1987</v>
      </c>
      <c r="F9674" s="8">
        <v>92</v>
      </c>
    </row>
    <row r="9675" spans="1:6" x14ac:dyDescent="0.25">
      <c r="A9675" s="22">
        <v>43555</v>
      </c>
      <c r="B9675" s="7">
        <v>0.15</v>
      </c>
      <c r="C9675" t="s">
        <v>7227</v>
      </c>
      <c r="D9675" t="s">
        <v>7201</v>
      </c>
      <c r="E9675" t="s">
        <v>356</v>
      </c>
      <c r="F9675" s="8">
        <v>92</v>
      </c>
    </row>
    <row r="9676" spans="1:6" x14ac:dyDescent="0.25">
      <c r="A9676" s="22">
        <v>43435</v>
      </c>
      <c r="B9676" s="7">
        <v>0.14000000000000001</v>
      </c>
      <c r="C9676" t="s">
        <v>7228</v>
      </c>
      <c r="D9676" t="s">
        <v>9</v>
      </c>
      <c r="E9676" t="s">
        <v>5931</v>
      </c>
      <c r="F9676" s="8">
        <v>92</v>
      </c>
    </row>
    <row r="9677" spans="1:6" x14ac:dyDescent="0.25">
      <c r="A9677" s="22">
        <v>43457</v>
      </c>
      <c r="B9677" s="7">
        <v>0.19</v>
      </c>
      <c r="C9677" t="s">
        <v>7227</v>
      </c>
      <c r="D9677" t="s">
        <v>9</v>
      </c>
      <c r="E9677" t="s">
        <v>5386</v>
      </c>
      <c r="F9677" s="8">
        <v>92</v>
      </c>
    </row>
    <row r="9678" spans="1:6" x14ac:dyDescent="0.25">
      <c r="A9678" s="22">
        <v>43484</v>
      </c>
      <c r="B9678" s="7">
        <v>0.83</v>
      </c>
      <c r="C9678" t="s">
        <v>7228</v>
      </c>
      <c r="D9678" t="s">
        <v>9</v>
      </c>
      <c r="E9678" t="s">
        <v>5048</v>
      </c>
      <c r="F9678" s="8">
        <v>92</v>
      </c>
    </row>
    <row r="9679" spans="1:6" x14ac:dyDescent="0.25">
      <c r="A9679" s="22">
        <v>43506</v>
      </c>
      <c r="B9679" s="7">
        <v>0.2</v>
      </c>
      <c r="C9679" t="s">
        <v>7227</v>
      </c>
      <c r="D9679" t="s">
        <v>7201</v>
      </c>
      <c r="E9679" t="s">
        <v>3718</v>
      </c>
      <c r="F9679" s="8">
        <v>92</v>
      </c>
    </row>
    <row r="9680" spans="1:6" x14ac:dyDescent="0.25">
      <c r="A9680" s="22">
        <v>43470</v>
      </c>
      <c r="B9680" s="7">
        <v>0.16</v>
      </c>
      <c r="C9680" t="s">
        <v>7228</v>
      </c>
      <c r="D9680" t="s">
        <v>9</v>
      </c>
      <c r="E9680" t="s">
        <v>1994</v>
      </c>
      <c r="F9680" s="8">
        <v>92</v>
      </c>
    </row>
    <row r="9681" spans="1:6" x14ac:dyDescent="0.25">
      <c r="A9681" s="22">
        <v>43421</v>
      </c>
      <c r="B9681" s="7">
        <v>0.85</v>
      </c>
      <c r="C9681" t="s">
        <v>7228</v>
      </c>
      <c r="D9681" t="s">
        <v>7201</v>
      </c>
      <c r="E9681" t="s">
        <v>5021</v>
      </c>
      <c r="F9681" s="8">
        <v>92</v>
      </c>
    </row>
    <row r="9682" spans="1:6" x14ac:dyDescent="0.25">
      <c r="A9682" s="22">
        <v>43520</v>
      </c>
      <c r="B9682" s="7">
        <v>0.65</v>
      </c>
      <c r="C9682" t="s">
        <v>7227</v>
      </c>
      <c r="D9682" t="s">
        <v>7200</v>
      </c>
      <c r="E9682" t="s">
        <v>6598</v>
      </c>
      <c r="F9682" s="8">
        <v>92</v>
      </c>
    </row>
    <row r="9683" spans="1:6" x14ac:dyDescent="0.25">
      <c r="A9683" s="22">
        <v>43498</v>
      </c>
      <c r="B9683" s="7">
        <v>0.13</v>
      </c>
      <c r="C9683" t="s">
        <v>7228</v>
      </c>
      <c r="D9683" t="s">
        <v>7201</v>
      </c>
      <c r="E9683" t="s">
        <v>6757</v>
      </c>
      <c r="F9683" s="8">
        <v>92</v>
      </c>
    </row>
    <row r="9684" spans="1:6" x14ac:dyDescent="0.25">
      <c r="A9684" s="22">
        <v>43421</v>
      </c>
      <c r="B9684" s="7">
        <v>0.03</v>
      </c>
      <c r="C9684" t="s">
        <v>7228</v>
      </c>
      <c r="D9684" t="s">
        <v>9</v>
      </c>
      <c r="E9684" t="s">
        <v>3419</v>
      </c>
      <c r="F9684" s="8">
        <v>92</v>
      </c>
    </row>
    <row r="9685" spans="1:6" x14ac:dyDescent="0.25">
      <c r="A9685" s="22">
        <v>43464</v>
      </c>
      <c r="B9685" s="7">
        <v>0.7</v>
      </c>
      <c r="C9685" t="s">
        <v>7227</v>
      </c>
      <c r="D9685" t="s">
        <v>7201</v>
      </c>
      <c r="E9685" t="s">
        <v>7018</v>
      </c>
      <c r="F9685" s="8">
        <v>92</v>
      </c>
    </row>
    <row r="9686" spans="1:6" x14ac:dyDescent="0.25">
      <c r="A9686" s="22">
        <v>43470</v>
      </c>
      <c r="B9686" s="7">
        <v>0.96</v>
      </c>
      <c r="C9686" t="s">
        <v>7228</v>
      </c>
      <c r="D9686" t="s">
        <v>7203</v>
      </c>
      <c r="E9686" t="s">
        <v>5112</v>
      </c>
      <c r="F9686" s="8">
        <v>92</v>
      </c>
    </row>
    <row r="9687" spans="1:6" x14ac:dyDescent="0.25">
      <c r="A9687" s="22">
        <v>43540</v>
      </c>
      <c r="B9687" s="7">
        <v>0.1</v>
      </c>
      <c r="C9687" t="s">
        <v>7228</v>
      </c>
      <c r="D9687" t="s">
        <v>7201</v>
      </c>
      <c r="E9687" t="s">
        <v>1403</v>
      </c>
      <c r="F9687" s="8">
        <v>92</v>
      </c>
    </row>
    <row r="9688" spans="1:6" x14ac:dyDescent="0.25">
      <c r="A9688" s="22">
        <v>43435</v>
      </c>
      <c r="B9688" s="7">
        <v>0.2</v>
      </c>
      <c r="C9688" t="s">
        <v>7228</v>
      </c>
      <c r="D9688" t="s">
        <v>9</v>
      </c>
      <c r="E9688" t="s">
        <v>6081</v>
      </c>
      <c r="F9688" s="8">
        <v>92</v>
      </c>
    </row>
    <row r="9689" spans="1:6" x14ac:dyDescent="0.25">
      <c r="A9689" s="22">
        <v>43478</v>
      </c>
      <c r="B9689" s="7">
        <v>0.56999999999999995</v>
      </c>
      <c r="C9689" t="s">
        <v>7227</v>
      </c>
      <c r="D9689" t="s">
        <v>9</v>
      </c>
      <c r="E9689" t="s">
        <v>556</v>
      </c>
      <c r="F9689" s="8">
        <v>92</v>
      </c>
    </row>
    <row r="9690" spans="1:6" x14ac:dyDescent="0.25">
      <c r="A9690" s="22">
        <v>43477</v>
      </c>
      <c r="B9690" s="7">
        <v>0.79</v>
      </c>
      <c r="C9690" t="s">
        <v>7228</v>
      </c>
      <c r="D9690" t="s">
        <v>9</v>
      </c>
      <c r="E9690" t="s">
        <v>6888</v>
      </c>
      <c r="F9690" s="8">
        <v>92</v>
      </c>
    </row>
    <row r="9691" spans="1:6" x14ac:dyDescent="0.25">
      <c r="A9691" s="22">
        <v>43442</v>
      </c>
      <c r="B9691" s="7">
        <v>0.56999999999999995</v>
      </c>
      <c r="C9691" t="s">
        <v>7228</v>
      </c>
      <c r="D9691" t="s">
        <v>7200</v>
      </c>
      <c r="E9691" t="s">
        <v>7059</v>
      </c>
      <c r="F9691" s="8">
        <v>92</v>
      </c>
    </row>
    <row r="9692" spans="1:6" x14ac:dyDescent="0.25">
      <c r="A9692" s="22">
        <v>43498</v>
      </c>
      <c r="B9692" s="7">
        <v>0.78</v>
      </c>
      <c r="C9692" t="s">
        <v>7228</v>
      </c>
      <c r="D9692" t="s">
        <v>7201</v>
      </c>
      <c r="E9692" t="s">
        <v>6278</v>
      </c>
      <c r="F9692" s="8">
        <v>92</v>
      </c>
    </row>
    <row r="9693" spans="1:6" x14ac:dyDescent="0.25">
      <c r="A9693" s="22">
        <v>43478</v>
      </c>
      <c r="B9693" s="7">
        <v>0.63</v>
      </c>
      <c r="C9693" t="s">
        <v>7227</v>
      </c>
      <c r="D9693" t="s">
        <v>7201</v>
      </c>
      <c r="E9693" t="s">
        <v>1291</v>
      </c>
      <c r="F9693" s="8">
        <v>92</v>
      </c>
    </row>
    <row r="9694" spans="1:6" x14ac:dyDescent="0.25">
      <c r="A9694" s="22">
        <v>43457</v>
      </c>
      <c r="B9694" s="7">
        <v>0.57999999999999996</v>
      </c>
      <c r="C9694" t="s">
        <v>7227</v>
      </c>
      <c r="D9694" t="s">
        <v>9</v>
      </c>
      <c r="E9694" t="s">
        <v>6457</v>
      </c>
      <c r="F9694" s="8">
        <v>92</v>
      </c>
    </row>
    <row r="9695" spans="1:6" x14ac:dyDescent="0.25">
      <c r="A9695" s="22">
        <v>43499</v>
      </c>
      <c r="B9695" s="7">
        <v>0.47</v>
      </c>
      <c r="C9695" t="s">
        <v>7227</v>
      </c>
      <c r="D9695" t="s">
        <v>7200</v>
      </c>
      <c r="E9695" t="s">
        <v>5773</v>
      </c>
      <c r="F9695" s="8">
        <v>92</v>
      </c>
    </row>
    <row r="9696" spans="1:6" x14ac:dyDescent="0.25">
      <c r="A9696" s="22">
        <v>43429</v>
      </c>
      <c r="B9696" s="7">
        <v>0.86</v>
      </c>
      <c r="C9696" t="s">
        <v>7227</v>
      </c>
      <c r="D9696" t="s">
        <v>7203</v>
      </c>
      <c r="E9696" t="s">
        <v>6072</v>
      </c>
      <c r="F9696" s="8">
        <v>92</v>
      </c>
    </row>
    <row r="9697" spans="1:6" x14ac:dyDescent="0.25">
      <c r="A9697" s="22">
        <v>43470</v>
      </c>
      <c r="B9697" s="7">
        <v>0.66</v>
      </c>
      <c r="C9697" t="s">
        <v>7228</v>
      </c>
      <c r="D9697" t="s">
        <v>7200</v>
      </c>
      <c r="E9697" t="s">
        <v>6701</v>
      </c>
      <c r="F9697" s="8">
        <v>92</v>
      </c>
    </row>
    <row r="9698" spans="1:6" x14ac:dyDescent="0.25">
      <c r="A9698" s="22">
        <v>43443</v>
      </c>
      <c r="B9698" s="7">
        <v>0.49</v>
      </c>
      <c r="C9698" t="s">
        <v>7227</v>
      </c>
      <c r="D9698" t="s">
        <v>9</v>
      </c>
      <c r="E9698" t="s">
        <v>7148</v>
      </c>
      <c r="F9698" s="8">
        <v>92</v>
      </c>
    </row>
    <row r="9699" spans="1:6" x14ac:dyDescent="0.25">
      <c r="A9699" s="22">
        <v>43519</v>
      </c>
      <c r="B9699" s="7">
        <v>0.22</v>
      </c>
      <c r="C9699" t="s">
        <v>7228</v>
      </c>
      <c r="D9699" t="s">
        <v>9</v>
      </c>
      <c r="E9699" t="s">
        <v>6888</v>
      </c>
      <c r="F9699" s="8">
        <v>92</v>
      </c>
    </row>
    <row r="9700" spans="1:6" x14ac:dyDescent="0.25">
      <c r="A9700" s="22">
        <v>43547</v>
      </c>
      <c r="B9700" s="7">
        <v>0.95</v>
      </c>
      <c r="C9700" t="s">
        <v>7228</v>
      </c>
      <c r="D9700" t="s">
        <v>7203</v>
      </c>
      <c r="E9700" t="s">
        <v>419</v>
      </c>
      <c r="F9700" s="8">
        <v>92</v>
      </c>
    </row>
    <row r="9701" spans="1:6" x14ac:dyDescent="0.25">
      <c r="A9701" s="22">
        <v>43436</v>
      </c>
      <c r="B9701" s="7">
        <v>7.0000000000000007E-2</v>
      </c>
      <c r="C9701" t="s">
        <v>7227</v>
      </c>
      <c r="D9701" t="s">
        <v>9</v>
      </c>
      <c r="E9701" t="s">
        <v>6632</v>
      </c>
      <c r="F9701" s="8">
        <v>92</v>
      </c>
    </row>
    <row r="9702" spans="1:6" x14ac:dyDescent="0.25">
      <c r="A9702" s="22">
        <v>43422</v>
      </c>
      <c r="B9702" s="7">
        <v>0.71</v>
      </c>
      <c r="C9702" t="s">
        <v>7227</v>
      </c>
      <c r="D9702" t="s">
        <v>7200</v>
      </c>
      <c r="E9702" t="s">
        <v>7058</v>
      </c>
      <c r="F9702" s="8">
        <v>92</v>
      </c>
    </row>
    <row r="9703" spans="1:6" x14ac:dyDescent="0.25">
      <c r="A9703" s="22">
        <v>43449</v>
      </c>
      <c r="B9703" s="7">
        <v>0.38</v>
      </c>
      <c r="C9703" t="s">
        <v>7228</v>
      </c>
      <c r="D9703" t="s">
        <v>7203</v>
      </c>
      <c r="E9703" t="s">
        <v>5176</v>
      </c>
      <c r="F9703" s="8">
        <v>92</v>
      </c>
    </row>
    <row r="9704" spans="1:6" x14ac:dyDescent="0.25">
      <c r="A9704" s="22">
        <v>43436</v>
      </c>
      <c r="B9704" s="7">
        <v>0.56000000000000005</v>
      </c>
      <c r="C9704" t="s">
        <v>7227</v>
      </c>
      <c r="D9704" t="s">
        <v>7203</v>
      </c>
      <c r="E9704" t="s">
        <v>7173</v>
      </c>
      <c r="F9704" s="8">
        <v>92</v>
      </c>
    </row>
    <row r="9705" spans="1:6" x14ac:dyDescent="0.25">
      <c r="A9705" s="22">
        <v>43520</v>
      </c>
      <c r="B9705" s="7">
        <v>0.18</v>
      </c>
      <c r="C9705" t="s">
        <v>7227</v>
      </c>
      <c r="D9705" t="s">
        <v>9</v>
      </c>
      <c r="E9705" t="s">
        <v>5859</v>
      </c>
      <c r="F9705" s="8">
        <v>92</v>
      </c>
    </row>
    <row r="9706" spans="1:6" x14ac:dyDescent="0.25">
      <c r="A9706" s="22">
        <v>43422</v>
      </c>
      <c r="B9706" s="7">
        <v>0.42</v>
      </c>
      <c r="C9706" t="s">
        <v>7227</v>
      </c>
      <c r="D9706" t="s">
        <v>7202</v>
      </c>
      <c r="E9706" t="s">
        <v>6991</v>
      </c>
      <c r="F9706" s="8">
        <v>92</v>
      </c>
    </row>
    <row r="9707" spans="1:6" x14ac:dyDescent="0.25">
      <c r="A9707" s="22">
        <v>43491</v>
      </c>
      <c r="B9707" s="7">
        <v>0.43</v>
      </c>
      <c r="C9707" t="s">
        <v>7228</v>
      </c>
      <c r="D9707" t="s">
        <v>7202</v>
      </c>
      <c r="E9707" t="s">
        <v>5331</v>
      </c>
      <c r="F9707" s="8">
        <v>92</v>
      </c>
    </row>
    <row r="9708" spans="1:6" x14ac:dyDescent="0.25">
      <c r="A9708" s="22">
        <v>43555</v>
      </c>
      <c r="B9708" s="7">
        <v>0.49</v>
      </c>
      <c r="C9708" t="s">
        <v>7227</v>
      </c>
      <c r="D9708" t="s">
        <v>9</v>
      </c>
      <c r="E9708" t="s">
        <v>5393</v>
      </c>
      <c r="F9708" s="8">
        <v>92</v>
      </c>
    </row>
    <row r="9709" spans="1:6" x14ac:dyDescent="0.25">
      <c r="A9709" s="22">
        <v>43554</v>
      </c>
      <c r="B9709" s="7">
        <v>0.71</v>
      </c>
      <c r="C9709" t="s">
        <v>7228</v>
      </c>
      <c r="D9709" t="s">
        <v>9</v>
      </c>
      <c r="E9709" t="s">
        <v>7031</v>
      </c>
      <c r="F9709" s="8">
        <v>92</v>
      </c>
    </row>
    <row r="9710" spans="1:6" x14ac:dyDescent="0.25">
      <c r="A9710" s="22">
        <v>43547</v>
      </c>
      <c r="B9710" s="7">
        <v>0.22</v>
      </c>
      <c r="C9710" t="s">
        <v>7228</v>
      </c>
      <c r="D9710" t="s">
        <v>7200</v>
      </c>
      <c r="E9710" t="s">
        <v>6485</v>
      </c>
      <c r="F9710" s="8">
        <v>92</v>
      </c>
    </row>
    <row r="9711" spans="1:6" x14ac:dyDescent="0.25">
      <c r="A9711" s="22">
        <v>43422</v>
      </c>
      <c r="B9711" s="7">
        <v>0.71</v>
      </c>
      <c r="C9711" t="s">
        <v>7227</v>
      </c>
      <c r="D9711" t="s">
        <v>9</v>
      </c>
      <c r="E9711" t="s">
        <v>5516</v>
      </c>
      <c r="F9711" s="8">
        <v>92</v>
      </c>
    </row>
    <row r="9712" spans="1:6" x14ac:dyDescent="0.25">
      <c r="A9712" s="22">
        <v>43478</v>
      </c>
      <c r="B9712" s="7">
        <v>0.59</v>
      </c>
      <c r="C9712" t="s">
        <v>7227</v>
      </c>
      <c r="D9712" t="s">
        <v>7200</v>
      </c>
      <c r="E9712" t="s">
        <v>5733</v>
      </c>
      <c r="F9712" s="8">
        <v>92</v>
      </c>
    </row>
    <row r="9713" spans="1:6" x14ac:dyDescent="0.25">
      <c r="A9713" s="22">
        <v>43450</v>
      </c>
      <c r="B9713" s="7">
        <v>0.71</v>
      </c>
      <c r="C9713" t="s">
        <v>7227</v>
      </c>
      <c r="D9713" t="s">
        <v>7203</v>
      </c>
      <c r="E9713" t="s">
        <v>6109</v>
      </c>
      <c r="F9713" s="8">
        <v>92</v>
      </c>
    </row>
    <row r="9714" spans="1:6" x14ac:dyDescent="0.25">
      <c r="A9714" s="22">
        <v>43456</v>
      </c>
      <c r="B9714" s="7">
        <v>0.49</v>
      </c>
      <c r="C9714" t="s">
        <v>7228</v>
      </c>
      <c r="D9714" t="s">
        <v>7201</v>
      </c>
      <c r="E9714" t="s">
        <v>6416</v>
      </c>
      <c r="F9714" s="8">
        <v>92</v>
      </c>
    </row>
    <row r="9715" spans="1:6" x14ac:dyDescent="0.25">
      <c r="A9715" s="22">
        <v>43435</v>
      </c>
      <c r="B9715" s="7">
        <v>0.03</v>
      </c>
      <c r="C9715" t="s">
        <v>7228</v>
      </c>
      <c r="D9715" t="s">
        <v>7202</v>
      </c>
      <c r="E9715" t="s">
        <v>6443</v>
      </c>
      <c r="F9715" s="8">
        <v>92</v>
      </c>
    </row>
    <row r="9716" spans="1:6" x14ac:dyDescent="0.25">
      <c r="A9716" s="22">
        <v>43422</v>
      </c>
      <c r="B9716" s="7">
        <v>0.85</v>
      </c>
      <c r="C9716" t="s">
        <v>7227</v>
      </c>
      <c r="D9716" t="s">
        <v>7200</v>
      </c>
      <c r="E9716" t="s">
        <v>6867</v>
      </c>
      <c r="F9716" s="8">
        <v>92</v>
      </c>
    </row>
    <row r="9717" spans="1:6" x14ac:dyDescent="0.25">
      <c r="A9717" s="22">
        <v>43457</v>
      </c>
      <c r="B9717" s="7">
        <v>0.56000000000000005</v>
      </c>
      <c r="C9717" t="s">
        <v>7227</v>
      </c>
      <c r="D9717" t="s">
        <v>7202</v>
      </c>
      <c r="E9717" t="s">
        <v>5580</v>
      </c>
      <c r="F9717" s="8">
        <v>92</v>
      </c>
    </row>
    <row r="9718" spans="1:6" x14ac:dyDescent="0.25">
      <c r="A9718" s="22">
        <v>43429</v>
      </c>
      <c r="B9718" s="7">
        <v>0.95</v>
      </c>
      <c r="C9718" t="s">
        <v>7227</v>
      </c>
      <c r="D9718" t="s">
        <v>7200</v>
      </c>
      <c r="E9718" t="s">
        <v>890</v>
      </c>
      <c r="F9718" s="8">
        <v>92</v>
      </c>
    </row>
    <row r="9719" spans="1:6" x14ac:dyDescent="0.25">
      <c r="A9719" s="22">
        <v>43513</v>
      </c>
      <c r="B9719" s="7">
        <v>0.02</v>
      </c>
      <c r="C9719" t="s">
        <v>7227</v>
      </c>
      <c r="D9719" t="s">
        <v>7200</v>
      </c>
      <c r="E9719" t="s">
        <v>5274</v>
      </c>
      <c r="F9719" s="8">
        <v>92</v>
      </c>
    </row>
    <row r="9720" spans="1:6" x14ac:dyDescent="0.25">
      <c r="A9720" s="22">
        <v>43492</v>
      </c>
      <c r="B9720" s="7">
        <v>0.32</v>
      </c>
      <c r="C9720" t="s">
        <v>7227</v>
      </c>
      <c r="D9720" t="s">
        <v>7201</v>
      </c>
      <c r="E9720" t="s">
        <v>5145</v>
      </c>
      <c r="F9720" s="8">
        <v>92</v>
      </c>
    </row>
    <row r="9721" spans="1:6" x14ac:dyDescent="0.25">
      <c r="A9721" s="22">
        <v>43485</v>
      </c>
      <c r="B9721" s="7">
        <v>0.44</v>
      </c>
      <c r="C9721" t="s">
        <v>7227</v>
      </c>
      <c r="D9721" t="s">
        <v>9</v>
      </c>
      <c r="E9721" t="s">
        <v>5982</v>
      </c>
      <c r="F9721" s="8">
        <v>92</v>
      </c>
    </row>
    <row r="9722" spans="1:6" x14ac:dyDescent="0.25">
      <c r="A9722" s="22">
        <v>43499</v>
      </c>
      <c r="B9722" s="7">
        <v>0.62</v>
      </c>
      <c r="C9722" t="s">
        <v>7227</v>
      </c>
      <c r="D9722" t="s">
        <v>7200</v>
      </c>
      <c r="E9722" t="s">
        <v>5423</v>
      </c>
      <c r="F9722" s="8">
        <v>92</v>
      </c>
    </row>
    <row r="9723" spans="1:6" x14ac:dyDescent="0.25">
      <c r="A9723" s="22">
        <v>43428</v>
      </c>
      <c r="B9723" s="7">
        <v>0.13</v>
      </c>
      <c r="C9723" t="s">
        <v>7228</v>
      </c>
      <c r="D9723" t="s">
        <v>7201</v>
      </c>
      <c r="E9723" t="s">
        <v>6389</v>
      </c>
      <c r="F9723" s="8">
        <v>92</v>
      </c>
    </row>
    <row r="9724" spans="1:6" x14ac:dyDescent="0.25">
      <c r="A9724" s="22">
        <v>43457</v>
      </c>
      <c r="B9724" s="7">
        <v>0.54</v>
      </c>
      <c r="C9724" t="s">
        <v>7227</v>
      </c>
      <c r="D9724" t="s">
        <v>7202</v>
      </c>
      <c r="E9724" t="s">
        <v>6599</v>
      </c>
      <c r="F9724" s="8">
        <v>92</v>
      </c>
    </row>
    <row r="9725" spans="1:6" x14ac:dyDescent="0.25">
      <c r="A9725" s="22">
        <v>43533</v>
      </c>
      <c r="B9725" s="7">
        <v>0.79</v>
      </c>
      <c r="C9725" t="s">
        <v>7228</v>
      </c>
      <c r="D9725" t="s">
        <v>9</v>
      </c>
      <c r="E9725" t="s">
        <v>5895</v>
      </c>
      <c r="F9725" s="8">
        <v>92</v>
      </c>
    </row>
    <row r="9726" spans="1:6" x14ac:dyDescent="0.25">
      <c r="A9726" s="22">
        <v>43548</v>
      </c>
      <c r="B9726" s="7">
        <v>0.41</v>
      </c>
      <c r="C9726" t="s">
        <v>7227</v>
      </c>
      <c r="D9726" t="s">
        <v>7203</v>
      </c>
      <c r="E9726" t="s">
        <v>6102</v>
      </c>
      <c r="F9726" s="8">
        <v>92</v>
      </c>
    </row>
    <row r="9727" spans="1:6" x14ac:dyDescent="0.25">
      <c r="A9727" s="22">
        <v>43464</v>
      </c>
      <c r="B9727" s="7">
        <v>0.17</v>
      </c>
      <c r="C9727" t="s">
        <v>7227</v>
      </c>
      <c r="D9727" t="s">
        <v>7200</v>
      </c>
      <c r="E9727" t="s">
        <v>3719</v>
      </c>
      <c r="F9727" s="8">
        <v>92</v>
      </c>
    </row>
    <row r="9728" spans="1:6" x14ac:dyDescent="0.25">
      <c r="A9728" s="22">
        <v>43512</v>
      </c>
      <c r="B9728" s="7">
        <v>7.0000000000000007E-2</v>
      </c>
      <c r="C9728" t="s">
        <v>7228</v>
      </c>
      <c r="D9728" t="s">
        <v>9</v>
      </c>
      <c r="E9728" t="s">
        <v>6500</v>
      </c>
      <c r="F9728" s="8">
        <v>92</v>
      </c>
    </row>
    <row r="9729" spans="1:6" x14ac:dyDescent="0.25">
      <c r="A9729" s="22">
        <v>43429</v>
      </c>
      <c r="B9729" s="7">
        <v>0.8</v>
      </c>
      <c r="C9729" t="s">
        <v>7227</v>
      </c>
      <c r="D9729" t="s">
        <v>9</v>
      </c>
      <c r="E9729" t="s">
        <v>6345</v>
      </c>
      <c r="F9729" s="8">
        <v>92</v>
      </c>
    </row>
    <row r="9730" spans="1:6" x14ac:dyDescent="0.25">
      <c r="A9730" s="22">
        <v>43512</v>
      </c>
      <c r="B9730" s="7">
        <v>0.44</v>
      </c>
      <c r="C9730" t="s">
        <v>7228</v>
      </c>
      <c r="D9730" t="s">
        <v>7201</v>
      </c>
      <c r="E9730" t="s">
        <v>7035</v>
      </c>
      <c r="F9730" s="8">
        <v>92</v>
      </c>
    </row>
    <row r="9731" spans="1:6" x14ac:dyDescent="0.25">
      <c r="A9731" s="22">
        <v>43484</v>
      </c>
      <c r="B9731" s="7">
        <v>0.98</v>
      </c>
      <c r="C9731" t="s">
        <v>7228</v>
      </c>
      <c r="D9731" t="s">
        <v>7200</v>
      </c>
      <c r="E9731" t="s">
        <v>6803</v>
      </c>
      <c r="F9731" s="8">
        <v>92</v>
      </c>
    </row>
    <row r="9732" spans="1:6" x14ac:dyDescent="0.25">
      <c r="A9732" s="22">
        <v>43470</v>
      </c>
      <c r="B9732" s="7">
        <v>0.19</v>
      </c>
      <c r="C9732" t="s">
        <v>7228</v>
      </c>
      <c r="D9732" t="s">
        <v>7200</v>
      </c>
      <c r="E9732" t="s">
        <v>5448</v>
      </c>
      <c r="F9732" s="8">
        <v>92</v>
      </c>
    </row>
    <row r="9733" spans="1:6" x14ac:dyDescent="0.25">
      <c r="A9733" s="22">
        <v>43512</v>
      </c>
      <c r="B9733" s="7">
        <v>0.79</v>
      </c>
      <c r="C9733" t="s">
        <v>7228</v>
      </c>
      <c r="D9733" t="s">
        <v>9</v>
      </c>
      <c r="E9733" t="s">
        <v>2881</v>
      </c>
      <c r="F9733" s="8">
        <v>92</v>
      </c>
    </row>
    <row r="9734" spans="1:6" x14ac:dyDescent="0.25">
      <c r="A9734" s="22">
        <v>43477</v>
      </c>
      <c r="B9734" s="7">
        <v>0.56999999999999995</v>
      </c>
      <c r="C9734" t="s">
        <v>7228</v>
      </c>
      <c r="D9734" t="s">
        <v>7201</v>
      </c>
      <c r="E9734" t="s">
        <v>3095</v>
      </c>
      <c r="F9734" s="8">
        <v>92</v>
      </c>
    </row>
    <row r="9735" spans="1:6" x14ac:dyDescent="0.25">
      <c r="A9735" s="22">
        <v>43463</v>
      </c>
      <c r="B9735" s="7">
        <v>0.15</v>
      </c>
      <c r="C9735" t="s">
        <v>7228</v>
      </c>
      <c r="D9735" t="s">
        <v>7200</v>
      </c>
      <c r="E9735" t="s">
        <v>6529</v>
      </c>
      <c r="F9735" s="8">
        <v>92</v>
      </c>
    </row>
    <row r="9736" spans="1:6" x14ac:dyDescent="0.25">
      <c r="A9736" s="22">
        <v>43554</v>
      </c>
      <c r="B9736" s="7">
        <v>0.39</v>
      </c>
      <c r="C9736" t="s">
        <v>7228</v>
      </c>
      <c r="D9736" t="s">
        <v>7202</v>
      </c>
      <c r="E9736" t="s">
        <v>5535</v>
      </c>
      <c r="F9736" s="8">
        <v>92</v>
      </c>
    </row>
    <row r="9737" spans="1:6" x14ac:dyDescent="0.25">
      <c r="A9737" s="22">
        <v>43526</v>
      </c>
      <c r="B9737" s="7">
        <v>0.98</v>
      </c>
      <c r="C9737" t="s">
        <v>7228</v>
      </c>
      <c r="D9737" t="s">
        <v>7201</v>
      </c>
      <c r="E9737" t="s">
        <v>4018</v>
      </c>
      <c r="F9737" s="8">
        <v>92</v>
      </c>
    </row>
    <row r="9738" spans="1:6" x14ac:dyDescent="0.25">
      <c r="A9738" s="22">
        <v>43499</v>
      </c>
      <c r="B9738" s="7">
        <v>0.86</v>
      </c>
      <c r="C9738" t="s">
        <v>7227</v>
      </c>
      <c r="D9738" t="s">
        <v>7201</v>
      </c>
      <c r="E9738" t="s">
        <v>4404</v>
      </c>
      <c r="F9738" s="8">
        <v>92</v>
      </c>
    </row>
    <row r="9739" spans="1:6" x14ac:dyDescent="0.25">
      <c r="A9739" s="22">
        <v>43519</v>
      </c>
      <c r="B9739" s="7">
        <v>0.67</v>
      </c>
      <c r="C9739" t="s">
        <v>7228</v>
      </c>
      <c r="D9739" t="s">
        <v>7202</v>
      </c>
      <c r="E9739" t="s">
        <v>6751</v>
      </c>
      <c r="F9739" s="8">
        <v>92</v>
      </c>
    </row>
    <row r="9740" spans="1:6" x14ac:dyDescent="0.25">
      <c r="A9740" s="22">
        <v>43471</v>
      </c>
      <c r="B9740" s="7">
        <v>0.18</v>
      </c>
      <c r="C9740" t="s">
        <v>7227</v>
      </c>
      <c r="D9740" t="s">
        <v>7200</v>
      </c>
      <c r="E9740" t="s">
        <v>5448</v>
      </c>
      <c r="F9740" s="8">
        <v>92</v>
      </c>
    </row>
    <row r="9741" spans="1:6" x14ac:dyDescent="0.25">
      <c r="A9741" s="22">
        <v>43527</v>
      </c>
      <c r="B9741" s="7">
        <v>0.97</v>
      </c>
      <c r="C9741" t="s">
        <v>7227</v>
      </c>
      <c r="D9741" t="s">
        <v>7200</v>
      </c>
      <c r="E9741" t="s">
        <v>6804</v>
      </c>
      <c r="F9741" s="8">
        <v>92</v>
      </c>
    </row>
    <row r="9742" spans="1:6" x14ac:dyDescent="0.25">
      <c r="A9742" s="22">
        <v>43533</v>
      </c>
      <c r="B9742" s="7">
        <v>0.1</v>
      </c>
      <c r="C9742" t="s">
        <v>7228</v>
      </c>
      <c r="D9742" t="s">
        <v>7201</v>
      </c>
      <c r="E9742" t="s">
        <v>5541</v>
      </c>
      <c r="F9742" s="8">
        <v>92</v>
      </c>
    </row>
    <row r="9743" spans="1:6" x14ac:dyDescent="0.25">
      <c r="A9743" s="22">
        <v>43450</v>
      </c>
      <c r="B9743" s="7">
        <v>0.73</v>
      </c>
      <c r="C9743" t="s">
        <v>7227</v>
      </c>
      <c r="D9743" t="s">
        <v>7201</v>
      </c>
      <c r="E9743" t="s">
        <v>5572</v>
      </c>
      <c r="F9743" s="8">
        <v>92</v>
      </c>
    </row>
    <row r="9744" spans="1:6" x14ac:dyDescent="0.25">
      <c r="A9744" s="22">
        <v>43519</v>
      </c>
      <c r="B9744" s="7">
        <v>0.67</v>
      </c>
      <c r="C9744" t="s">
        <v>7228</v>
      </c>
      <c r="D9744" t="s">
        <v>7201</v>
      </c>
      <c r="E9744" t="s">
        <v>5810</v>
      </c>
      <c r="F9744" s="8">
        <v>92</v>
      </c>
    </row>
    <row r="9745" spans="1:6" x14ac:dyDescent="0.25">
      <c r="A9745" s="22">
        <v>43534</v>
      </c>
      <c r="B9745" s="7">
        <v>0.67</v>
      </c>
      <c r="C9745" t="s">
        <v>7227</v>
      </c>
      <c r="D9745" t="s">
        <v>7201</v>
      </c>
      <c r="E9745" t="s">
        <v>5623</v>
      </c>
      <c r="F9745" s="8">
        <v>92</v>
      </c>
    </row>
    <row r="9746" spans="1:6" x14ac:dyDescent="0.25">
      <c r="A9746" s="22">
        <v>43429</v>
      </c>
      <c r="B9746" s="7">
        <v>0.71</v>
      </c>
      <c r="C9746" t="s">
        <v>7227</v>
      </c>
      <c r="D9746" t="s">
        <v>9</v>
      </c>
      <c r="E9746" t="s">
        <v>5222</v>
      </c>
      <c r="F9746" s="8">
        <v>92</v>
      </c>
    </row>
    <row r="9747" spans="1:6" x14ac:dyDescent="0.25">
      <c r="A9747" s="22">
        <v>43541</v>
      </c>
      <c r="B9747" s="7">
        <v>0.72</v>
      </c>
      <c r="C9747" t="s">
        <v>7227</v>
      </c>
      <c r="D9747" t="s">
        <v>9</v>
      </c>
      <c r="E9747" t="s">
        <v>7060</v>
      </c>
      <c r="F9747" s="8">
        <v>92</v>
      </c>
    </row>
    <row r="9748" spans="1:6" x14ac:dyDescent="0.25">
      <c r="A9748" s="22">
        <v>43421</v>
      </c>
      <c r="B9748" s="7">
        <v>0.04</v>
      </c>
      <c r="C9748" t="s">
        <v>7228</v>
      </c>
      <c r="D9748" t="s">
        <v>7202</v>
      </c>
      <c r="E9748" t="s">
        <v>6303</v>
      </c>
      <c r="F9748" s="8">
        <v>92</v>
      </c>
    </row>
    <row r="9749" spans="1:6" x14ac:dyDescent="0.25">
      <c r="A9749" s="22">
        <v>43533</v>
      </c>
      <c r="B9749" s="7">
        <v>0.92</v>
      </c>
      <c r="C9749" t="s">
        <v>7228</v>
      </c>
      <c r="D9749" t="s">
        <v>9</v>
      </c>
      <c r="E9749" t="s">
        <v>4097</v>
      </c>
      <c r="F9749" s="8">
        <v>92</v>
      </c>
    </row>
    <row r="9750" spans="1:6" x14ac:dyDescent="0.25">
      <c r="A9750" s="22">
        <v>43428</v>
      </c>
      <c r="B9750" s="7">
        <v>0.38</v>
      </c>
      <c r="C9750" t="s">
        <v>7228</v>
      </c>
      <c r="D9750" t="s">
        <v>9</v>
      </c>
      <c r="E9750" t="s">
        <v>923</v>
      </c>
      <c r="F9750" s="8">
        <v>92</v>
      </c>
    </row>
    <row r="9751" spans="1:6" x14ac:dyDescent="0.25">
      <c r="A9751" s="22">
        <v>43456</v>
      </c>
      <c r="B9751" s="7">
        <v>0.85</v>
      </c>
      <c r="C9751" t="s">
        <v>7228</v>
      </c>
      <c r="D9751" t="s">
        <v>7200</v>
      </c>
      <c r="E9751" t="s">
        <v>2747</v>
      </c>
      <c r="F9751" s="8">
        <v>92</v>
      </c>
    </row>
    <row r="9752" spans="1:6" x14ac:dyDescent="0.25">
      <c r="A9752" s="22">
        <v>43533</v>
      </c>
      <c r="B9752" s="7">
        <v>0.09</v>
      </c>
      <c r="C9752" t="s">
        <v>7228</v>
      </c>
      <c r="D9752" t="s">
        <v>9</v>
      </c>
      <c r="E9752" t="s">
        <v>7003</v>
      </c>
      <c r="F9752" s="8">
        <v>92</v>
      </c>
    </row>
    <row r="9753" spans="1:6" x14ac:dyDescent="0.25">
      <c r="A9753" s="22">
        <v>43541</v>
      </c>
      <c r="B9753" s="7">
        <v>0.74</v>
      </c>
      <c r="C9753" t="s">
        <v>7227</v>
      </c>
      <c r="D9753" t="s">
        <v>9</v>
      </c>
      <c r="E9753" t="s">
        <v>5549</v>
      </c>
      <c r="F9753" s="8">
        <v>92</v>
      </c>
    </row>
    <row r="9754" spans="1:6" x14ac:dyDescent="0.25">
      <c r="A9754" s="22">
        <v>43450</v>
      </c>
      <c r="B9754" s="7">
        <v>0.92</v>
      </c>
      <c r="C9754" t="s">
        <v>7227</v>
      </c>
      <c r="D9754" t="s">
        <v>9</v>
      </c>
      <c r="E9754" t="s">
        <v>5666</v>
      </c>
      <c r="F9754" s="8">
        <v>92</v>
      </c>
    </row>
    <row r="9755" spans="1:6" x14ac:dyDescent="0.25">
      <c r="A9755" s="22">
        <v>43519</v>
      </c>
      <c r="B9755" s="7">
        <v>0.39</v>
      </c>
      <c r="C9755" t="s">
        <v>7228</v>
      </c>
      <c r="D9755" t="s">
        <v>7201</v>
      </c>
      <c r="E9755" t="s">
        <v>5367</v>
      </c>
      <c r="F9755" s="8">
        <v>92</v>
      </c>
    </row>
    <row r="9756" spans="1:6" x14ac:dyDescent="0.25">
      <c r="A9756" s="22">
        <v>43540</v>
      </c>
      <c r="B9756" s="7">
        <v>0.24</v>
      </c>
      <c r="C9756" t="s">
        <v>7228</v>
      </c>
      <c r="D9756" t="s">
        <v>7200</v>
      </c>
      <c r="E9756" t="s">
        <v>1811</v>
      </c>
      <c r="F9756" s="8">
        <v>92</v>
      </c>
    </row>
    <row r="9757" spans="1:6" x14ac:dyDescent="0.25">
      <c r="A9757" s="22">
        <v>43457</v>
      </c>
      <c r="B9757" s="7">
        <v>0.42</v>
      </c>
      <c r="C9757" t="s">
        <v>7227</v>
      </c>
      <c r="D9757" t="s">
        <v>9</v>
      </c>
      <c r="E9757" t="s">
        <v>6467</v>
      </c>
      <c r="F9757" s="8">
        <v>92</v>
      </c>
    </row>
    <row r="9758" spans="1:6" x14ac:dyDescent="0.25">
      <c r="A9758" s="22">
        <v>43533</v>
      </c>
      <c r="B9758" s="7">
        <v>0.24</v>
      </c>
      <c r="C9758" t="s">
        <v>7228</v>
      </c>
      <c r="D9758" t="s">
        <v>7201</v>
      </c>
      <c r="E9758" t="s">
        <v>309</v>
      </c>
      <c r="F9758" s="8">
        <v>92</v>
      </c>
    </row>
    <row r="9759" spans="1:6" x14ac:dyDescent="0.25">
      <c r="A9759" s="22">
        <v>43421</v>
      </c>
      <c r="B9759" s="7">
        <v>0.43</v>
      </c>
      <c r="C9759" t="s">
        <v>7228</v>
      </c>
      <c r="D9759" t="s">
        <v>7200</v>
      </c>
      <c r="E9759" t="s">
        <v>5443</v>
      </c>
      <c r="F9759" s="8">
        <v>92</v>
      </c>
    </row>
    <row r="9760" spans="1:6" x14ac:dyDescent="0.25">
      <c r="A9760" s="22">
        <v>43527</v>
      </c>
      <c r="B9760" s="7">
        <v>0.45</v>
      </c>
      <c r="C9760" t="s">
        <v>7227</v>
      </c>
      <c r="D9760" t="s">
        <v>9</v>
      </c>
      <c r="E9760" t="s">
        <v>2645</v>
      </c>
      <c r="F9760" s="8">
        <v>92</v>
      </c>
    </row>
    <row r="9761" spans="1:6" x14ac:dyDescent="0.25">
      <c r="A9761" s="22">
        <v>43456</v>
      </c>
      <c r="B9761" s="7">
        <v>0.66</v>
      </c>
      <c r="C9761" t="s">
        <v>7228</v>
      </c>
      <c r="D9761" t="s">
        <v>7201</v>
      </c>
      <c r="E9761" t="s">
        <v>5558</v>
      </c>
      <c r="F9761" s="8">
        <v>92</v>
      </c>
    </row>
    <row r="9762" spans="1:6" x14ac:dyDescent="0.25">
      <c r="A9762" s="22">
        <v>43450</v>
      </c>
      <c r="B9762" s="7">
        <v>0.89</v>
      </c>
      <c r="C9762" t="s">
        <v>7227</v>
      </c>
      <c r="D9762" t="s">
        <v>7202</v>
      </c>
      <c r="E9762" t="s">
        <v>5965</v>
      </c>
      <c r="F9762" s="8">
        <v>92</v>
      </c>
    </row>
    <row r="9763" spans="1:6" x14ac:dyDescent="0.25">
      <c r="A9763" s="22">
        <v>43457</v>
      </c>
      <c r="B9763" s="7">
        <v>0.81</v>
      </c>
      <c r="C9763" t="s">
        <v>7227</v>
      </c>
      <c r="D9763" t="s">
        <v>9</v>
      </c>
      <c r="E9763" t="s">
        <v>5626</v>
      </c>
      <c r="F9763" s="8">
        <v>92</v>
      </c>
    </row>
    <row r="9764" spans="1:6" x14ac:dyDescent="0.25">
      <c r="A9764" s="22">
        <v>43435</v>
      </c>
      <c r="B9764" s="7">
        <v>0.01</v>
      </c>
      <c r="C9764" t="s">
        <v>7228</v>
      </c>
      <c r="D9764" t="s">
        <v>7202</v>
      </c>
      <c r="E9764" t="s">
        <v>6126</v>
      </c>
      <c r="F9764" s="8">
        <v>92</v>
      </c>
    </row>
    <row r="9765" spans="1:6" x14ac:dyDescent="0.25">
      <c r="A9765" s="22">
        <v>43547</v>
      </c>
      <c r="B9765" s="7">
        <v>0.6</v>
      </c>
      <c r="C9765" t="s">
        <v>7228</v>
      </c>
      <c r="D9765" t="s">
        <v>7200</v>
      </c>
      <c r="E9765" t="s">
        <v>7154</v>
      </c>
      <c r="F9765" s="8">
        <v>92</v>
      </c>
    </row>
    <row r="9766" spans="1:6" x14ac:dyDescent="0.25">
      <c r="A9766" s="22">
        <v>43527</v>
      </c>
      <c r="B9766" s="7">
        <v>0.79</v>
      </c>
      <c r="C9766" t="s">
        <v>7227</v>
      </c>
      <c r="D9766" t="s">
        <v>9</v>
      </c>
      <c r="E9766" t="s">
        <v>5962</v>
      </c>
      <c r="F9766" s="8">
        <v>92</v>
      </c>
    </row>
    <row r="9767" spans="1:6" x14ac:dyDescent="0.25">
      <c r="A9767" s="22">
        <v>43485</v>
      </c>
      <c r="B9767" s="7">
        <v>0.95</v>
      </c>
      <c r="C9767" t="s">
        <v>7227</v>
      </c>
      <c r="D9767" t="s">
        <v>7201</v>
      </c>
      <c r="E9767" t="s">
        <v>5508</v>
      </c>
      <c r="F9767" s="8">
        <v>92</v>
      </c>
    </row>
    <row r="9768" spans="1:6" x14ac:dyDescent="0.25">
      <c r="A9768" s="22">
        <v>43505</v>
      </c>
      <c r="B9768" s="7">
        <v>0.8</v>
      </c>
      <c r="C9768" t="s">
        <v>7228</v>
      </c>
      <c r="D9768" t="s">
        <v>7201</v>
      </c>
      <c r="E9768" t="s">
        <v>5593</v>
      </c>
      <c r="F9768" s="8">
        <v>92</v>
      </c>
    </row>
    <row r="9769" spans="1:6" x14ac:dyDescent="0.25">
      <c r="A9769" s="22">
        <v>43463</v>
      </c>
      <c r="B9769" s="7">
        <v>0.32</v>
      </c>
      <c r="C9769" t="s">
        <v>7228</v>
      </c>
      <c r="D9769" t="s">
        <v>7202</v>
      </c>
      <c r="E9769" t="s">
        <v>6420</v>
      </c>
      <c r="F9769" s="8">
        <v>92</v>
      </c>
    </row>
    <row r="9770" spans="1:6" x14ac:dyDescent="0.25">
      <c r="A9770" s="22">
        <v>43485</v>
      </c>
      <c r="B9770" s="7">
        <v>0.81</v>
      </c>
      <c r="C9770" t="s">
        <v>7227</v>
      </c>
      <c r="D9770" t="s">
        <v>7200</v>
      </c>
      <c r="E9770" t="s">
        <v>5128</v>
      </c>
      <c r="F9770" s="8">
        <v>92</v>
      </c>
    </row>
    <row r="9771" spans="1:6" x14ac:dyDescent="0.25">
      <c r="A9771" s="22">
        <v>43513</v>
      </c>
      <c r="B9771" s="7">
        <v>0.56999999999999995</v>
      </c>
      <c r="C9771" t="s">
        <v>7227</v>
      </c>
      <c r="D9771" t="s">
        <v>7201</v>
      </c>
      <c r="E9771" t="s">
        <v>5102</v>
      </c>
      <c r="F9771" s="8">
        <v>92</v>
      </c>
    </row>
    <row r="9772" spans="1:6" x14ac:dyDescent="0.25">
      <c r="A9772" s="22">
        <v>43520</v>
      </c>
      <c r="B9772" s="7">
        <v>7.0000000000000007E-2</v>
      </c>
      <c r="C9772" t="s">
        <v>7227</v>
      </c>
      <c r="D9772" t="s">
        <v>7202</v>
      </c>
      <c r="E9772" t="s">
        <v>6768</v>
      </c>
      <c r="F9772" s="8">
        <v>92</v>
      </c>
    </row>
    <row r="9773" spans="1:6" x14ac:dyDescent="0.25">
      <c r="A9773" s="22">
        <v>43505</v>
      </c>
      <c r="B9773" s="7">
        <v>0.91</v>
      </c>
      <c r="C9773" t="s">
        <v>7228</v>
      </c>
      <c r="D9773" t="s">
        <v>7202</v>
      </c>
      <c r="E9773" t="s">
        <v>7159</v>
      </c>
      <c r="F9773" s="8">
        <v>92</v>
      </c>
    </row>
    <row r="9774" spans="1:6" x14ac:dyDescent="0.25">
      <c r="A9774" s="22">
        <v>43442</v>
      </c>
      <c r="B9774" s="7">
        <v>0.81</v>
      </c>
      <c r="C9774" t="s">
        <v>7228</v>
      </c>
      <c r="D9774" t="s">
        <v>7203</v>
      </c>
      <c r="E9774" t="s">
        <v>6039</v>
      </c>
      <c r="F9774" s="8">
        <v>92</v>
      </c>
    </row>
    <row r="9775" spans="1:6" x14ac:dyDescent="0.25">
      <c r="A9775" s="22">
        <v>43519</v>
      </c>
      <c r="B9775" s="7">
        <v>0.09</v>
      </c>
      <c r="C9775" t="s">
        <v>7228</v>
      </c>
      <c r="D9775" t="s">
        <v>7201</v>
      </c>
      <c r="E9775" t="s">
        <v>4518</v>
      </c>
      <c r="F9775" s="8">
        <v>92</v>
      </c>
    </row>
    <row r="9776" spans="1:6" x14ac:dyDescent="0.25">
      <c r="A9776" s="22">
        <v>43428</v>
      </c>
      <c r="B9776" s="7">
        <v>0.23</v>
      </c>
      <c r="C9776" t="s">
        <v>7228</v>
      </c>
      <c r="D9776" t="s">
        <v>7201</v>
      </c>
      <c r="E9776" t="s">
        <v>4999</v>
      </c>
      <c r="F9776" s="8">
        <v>92</v>
      </c>
    </row>
    <row r="9777" spans="1:6" x14ac:dyDescent="0.25">
      <c r="A9777" s="22">
        <v>43548</v>
      </c>
      <c r="B9777" s="7">
        <v>0.12</v>
      </c>
      <c r="C9777" t="s">
        <v>7227</v>
      </c>
      <c r="D9777" t="s">
        <v>9</v>
      </c>
      <c r="E9777" t="s">
        <v>4837</v>
      </c>
      <c r="F9777" s="8">
        <v>92</v>
      </c>
    </row>
    <row r="9778" spans="1:6" x14ac:dyDescent="0.25">
      <c r="A9778" s="22">
        <v>43463</v>
      </c>
      <c r="B9778" s="7">
        <v>0.79</v>
      </c>
      <c r="C9778" t="s">
        <v>7228</v>
      </c>
      <c r="D9778" t="s">
        <v>9</v>
      </c>
      <c r="E9778" t="s">
        <v>6191</v>
      </c>
      <c r="F9778" s="8">
        <v>92</v>
      </c>
    </row>
    <row r="9779" spans="1:6" x14ac:dyDescent="0.25">
      <c r="A9779" s="22">
        <v>43450</v>
      </c>
      <c r="B9779" s="7">
        <v>0.85</v>
      </c>
      <c r="C9779" t="s">
        <v>7227</v>
      </c>
      <c r="D9779" t="s">
        <v>9</v>
      </c>
      <c r="E9779" t="s">
        <v>7054</v>
      </c>
      <c r="F9779" s="8">
        <v>92</v>
      </c>
    </row>
    <row r="9780" spans="1:6" x14ac:dyDescent="0.25">
      <c r="A9780" s="22">
        <v>43456</v>
      </c>
      <c r="B9780" s="7">
        <v>0.02</v>
      </c>
      <c r="C9780" t="s">
        <v>7228</v>
      </c>
      <c r="D9780" t="s">
        <v>7201</v>
      </c>
      <c r="E9780" t="s">
        <v>383</v>
      </c>
      <c r="F9780" s="8">
        <v>92</v>
      </c>
    </row>
    <row r="9781" spans="1:6" x14ac:dyDescent="0.25">
      <c r="A9781" s="22">
        <v>43463</v>
      </c>
      <c r="B9781" s="7">
        <v>0.54</v>
      </c>
      <c r="C9781" t="s">
        <v>7228</v>
      </c>
      <c r="D9781" t="s">
        <v>7201</v>
      </c>
      <c r="E9781" t="s">
        <v>5966</v>
      </c>
      <c r="F9781" s="8">
        <v>92</v>
      </c>
    </row>
    <row r="9782" spans="1:6" x14ac:dyDescent="0.25">
      <c r="A9782" s="22">
        <v>43478</v>
      </c>
      <c r="B9782" s="7">
        <v>0.12</v>
      </c>
      <c r="C9782" t="s">
        <v>7227</v>
      </c>
      <c r="D9782" t="s">
        <v>7201</v>
      </c>
      <c r="E9782" t="s">
        <v>6077</v>
      </c>
      <c r="F9782" s="8">
        <v>92</v>
      </c>
    </row>
    <row r="9783" spans="1:6" x14ac:dyDescent="0.25">
      <c r="A9783" s="22">
        <v>43540</v>
      </c>
      <c r="B9783" s="7">
        <v>0.32</v>
      </c>
      <c r="C9783" t="s">
        <v>7228</v>
      </c>
      <c r="D9783" t="s">
        <v>7200</v>
      </c>
      <c r="E9783" t="s">
        <v>6547</v>
      </c>
      <c r="F9783" s="8">
        <v>92</v>
      </c>
    </row>
    <row r="9784" spans="1:6" x14ac:dyDescent="0.25">
      <c r="A9784" s="22">
        <v>43548</v>
      </c>
      <c r="B9784" s="7">
        <v>0.25</v>
      </c>
      <c r="C9784" t="s">
        <v>7227</v>
      </c>
      <c r="D9784" t="s">
        <v>7200</v>
      </c>
      <c r="E9784" t="s">
        <v>1372</v>
      </c>
      <c r="F9784" s="8">
        <v>92</v>
      </c>
    </row>
    <row r="9785" spans="1:6" x14ac:dyDescent="0.25">
      <c r="A9785" s="22">
        <v>43491</v>
      </c>
      <c r="B9785" s="7">
        <v>0.96</v>
      </c>
      <c r="C9785" t="s">
        <v>7228</v>
      </c>
      <c r="D9785" t="s">
        <v>7202</v>
      </c>
      <c r="E9785" t="s">
        <v>5093</v>
      </c>
      <c r="F9785" s="8">
        <v>92</v>
      </c>
    </row>
    <row r="9786" spans="1:6" x14ac:dyDescent="0.25">
      <c r="A9786" s="22">
        <v>43463</v>
      </c>
      <c r="B9786" s="7">
        <v>0.25</v>
      </c>
      <c r="C9786" t="s">
        <v>7228</v>
      </c>
      <c r="D9786" t="s">
        <v>7201</v>
      </c>
      <c r="E9786" t="s">
        <v>6476</v>
      </c>
      <c r="F9786" s="8">
        <v>92</v>
      </c>
    </row>
    <row r="9787" spans="1:6" x14ac:dyDescent="0.25">
      <c r="A9787" s="22">
        <v>43463</v>
      </c>
      <c r="B9787" s="7">
        <v>0.19</v>
      </c>
      <c r="C9787" t="s">
        <v>7228</v>
      </c>
      <c r="D9787" t="s">
        <v>7201</v>
      </c>
      <c r="E9787" t="s">
        <v>7036</v>
      </c>
      <c r="F9787" s="8">
        <v>92</v>
      </c>
    </row>
    <row r="9788" spans="1:6" x14ac:dyDescent="0.25">
      <c r="A9788" s="22">
        <v>43491</v>
      </c>
      <c r="B9788" s="7">
        <v>0.89</v>
      </c>
      <c r="C9788" t="s">
        <v>7228</v>
      </c>
      <c r="D9788" t="s">
        <v>7201</v>
      </c>
      <c r="E9788" t="s">
        <v>7090</v>
      </c>
      <c r="F9788" s="8">
        <v>92</v>
      </c>
    </row>
    <row r="9789" spans="1:6" x14ac:dyDescent="0.25">
      <c r="A9789" s="22">
        <v>43477</v>
      </c>
      <c r="B9789" s="7">
        <v>0.53</v>
      </c>
      <c r="C9789" t="s">
        <v>7228</v>
      </c>
      <c r="D9789" t="s">
        <v>9</v>
      </c>
      <c r="E9789" t="s">
        <v>3940</v>
      </c>
      <c r="F9789" s="8">
        <v>92</v>
      </c>
    </row>
    <row r="9790" spans="1:6" x14ac:dyDescent="0.25">
      <c r="A9790" s="22">
        <v>43519</v>
      </c>
      <c r="B9790" s="7">
        <v>0.1</v>
      </c>
      <c r="C9790" t="s">
        <v>7228</v>
      </c>
      <c r="D9790" t="s">
        <v>7201</v>
      </c>
      <c r="E9790" t="s">
        <v>712</v>
      </c>
      <c r="F9790" s="8">
        <v>92</v>
      </c>
    </row>
    <row r="9791" spans="1:6" x14ac:dyDescent="0.25">
      <c r="A9791" s="22">
        <v>43506</v>
      </c>
      <c r="B9791" s="7">
        <v>0.47</v>
      </c>
      <c r="C9791" t="s">
        <v>7227</v>
      </c>
      <c r="D9791" t="s">
        <v>7201</v>
      </c>
      <c r="E9791" t="s">
        <v>6698</v>
      </c>
      <c r="F9791" s="8">
        <v>92</v>
      </c>
    </row>
    <row r="9792" spans="1:6" x14ac:dyDescent="0.25">
      <c r="A9792" s="22">
        <v>43519</v>
      </c>
      <c r="B9792" s="7">
        <v>0.71</v>
      </c>
      <c r="C9792" t="s">
        <v>7228</v>
      </c>
      <c r="D9792" t="s">
        <v>7200</v>
      </c>
      <c r="E9792" t="s">
        <v>2771</v>
      </c>
      <c r="F9792" s="8">
        <v>92</v>
      </c>
    </row>
    <row r="9793" spans="1:6" x14ac:dyDescent="0.25">
      <c r="A9793" s="22">
        <v>43519</v>
      </c>
      <c r="B9793" s="7">
        <v>0.68</v>
      </c>
      <c r="C9793" t="s">
        <v>7228</v>
      </c>
      <c r="D9793" t="s">
        <v>7200</v>
      </c>
      <c r="E9793" t="s">
        <v>5622</v>
      </c>
      <c r="F9793" s="8">
        <v>92</v>
      </c>
    </row>
    <row r="9794" spans="1:6" x14ac:dyDescent="0.25">
      <c r="A9794" s="22">
        <v>43527</v>
      </c>
      <c r="B9794" s="7">
        <v>0.06</v>
      </c>
      <c r="C9794" t="s">
        <v>7227</v>
      </c>
      <c r="D9794" t="s">
        <v>9</v>
      </c>
      <c r="E9794" t="s">
        <v>5748</v>
      </c>
      <c r="F9794" s="8">
        <v>92</v>
      </c>
    </row>
    <row r="9795" spans="1:6" x14ac:dyDescent="0.25">
      <c r="A9795" s="22">
        <v>43429</v>
      </c>
      <c r="B9795" s="7">
        <v>0.93</v>
      </c>
      <c r="C9795" t="s">
        <v>7227</v>
      </c>
      <c r="D9795" t="s">
        <v>9</v>
      </c>
      <c r="E9795" t="s">
        <v>4286</v>
      </c>
      <c r="F9795" s="8">
        <v>92</v>
      </c>
    </row>
    <row r="9796" spans="1:6" x14ac:dyDescent="0.25">
      <c r="A9796" s="22">
        <v>43498</v>
      </c>
      <c r="B9796" s="7">
        <v>0.12</v>
      </c>
      <c r="C9796" t="s">
        <v>7228</v>
      </c>
      <c r="D9796" t="s">
        <v>7201</v>
      </c>
      <c r="E9796" t="s">
        <v>6185</v>
      </c>
      <c r="F9796" s="8">
        <v>92</v>
      </c>
    </row>
    <row r="9797" spans="1:6" x14ac:dyDescent="0.25">
      <c r="A9797" s="22">
        <v>43450</v>
      </c>
      <c r="B9797" s="7">
        <v>0.3</v>
      </c>
      <c r="C9797" t="s">
        <v>7227</v>
      </c>
      <c r="D9797" t="s">
        <v>9</v>
      </c>
      <c r="E9797" t="s">
        <v>2691</v>
      </c>
      <c r="F9797" s="8">
        <v>92</v>
      </c>
    </row>
    <row r="9798" spans="1:6" x14ac:dyDescent="0.25">
      <c r="A9798" s="22">
        <v>43512</v>
      </c>
      <c r="B9798" s="7">
        <v>0.84</v>
      </c>
      <c r="C9798" t="s">
        <v>7228</v>
      </c>
      <c r="D9798" t="s">
        <v>9</v>
      </c>
      <c r="E9798" t="s">
        <v>5307</v>
      </c>
      <c r="F9798" s="8">
        <v>92</v>
      </c>
    </row>
    <row r="9799" spans="1:6" x14ac:dyDescent="0.25">
      <c r="A9799" s="22">
        <v>43443</v>
      </c>
      <c r="B9799" s="7">
        <v>0.43</v>
      </c>
      <c r="C9799" t="s">
        <v>7227</v>
      </c>
      <c r="D9799" t="s">
        <v>9</v>
      </c>
      <c r="E9799" t="s">
        <v>2559</v>
      </c>
      <c r="F9799" s="8">
        <v>92</v>
      </c>
    </row>
    <row r="9800" spans="1:6" x14ac:dyDescent="0.25">
      <c r="A9800" s="22">
        <v>43519</v>
      </c>
      <c r="B9800" s="7">
        <v>0.01</v>
      </c>
      <c r="C9800" t="s">
        <v>7228</v>
      </c>
      <c r="D9800" t="s">
        <v>9</v>
      </c>
      <c r="E9800" t="s">
        <v>7031</v>
      </c>
      <c r="F9800" s="8">
        <v>92</v>
      </c>
    </row>
    <row r="9801" spans="1:6" x14ac:dyDescent="0.25">
      <c r="A9801" s="22">
        <v>43471</v>
      </c>
      <c r="B9801" s="7">
        <v>0.47</v>
      </c>
      <c r="C9801" t="s">
        <v>7227</v>
      </c>
      <c r="D9801" t="s">
        <v>9</v>
      </c>
      <c r="E9801" t="s">
        <v>5853</v>
      </c>
      <c r="F9801" s="8">
        <v>92</v>
      </c>
    </row>
    <row r="9802" spans="1:6" x14ac:dyDescent="0.25">
      <c r="A9802" s="22">
        <v>43533</v>
      </c>
      <c r="B9802" s="7">
        <v>0.52</v>
      </c>
      <c r="C9802" t="s">
        <v>7228</v>
      </c>
      <c r="D9802" t="s">
        <v>7201</v>
      </c>
      <c r="E9802" t="s">
        <v>6042</v>
      </c>
      <c r="F9802" s="8">
        <v>92</v>
      </c>
    </row>
    <row r="9803" spans="1:6" x14ac:dyDescent="0.25">
      <c r="A9803" s="22">
        <v>43498</v>
      </c>
      <c r="B9803" s="7">
        <v>0.72</v>
      </c>
      <c r="C9803" t="s">
        <v>7228</v>
      </c>
      <c r="D9803" t="s">
        <v>7201</v>
      </c>
      <c r="E9803" t="s">
        <v>6794</v>
      </c>
      <c r="F9803" s="8">
        <v>92</v>
      </c>
    </row>
    <row r="9804" spans="1:6" x14ac:dyDescent="0.25">
      <c r="A9804" s="22">
        <v>43436</v>
      </c>
      <c r="B9804" s="7">
        <v>0.66</v>
      </c>
      <c r="C9804" t="s">
        <v>7227</v>
      </c>
      <c r="D9804" t="s">
        <v>9</v>
      </c>
      <c r="E9804" t="s">
        <v>6543</v>
      </c>
      <c r="F9804" s="8">
        <v>92</v>
      </c>
    </row>
    <row r="9805" spans="1:6" x14ac:dyDescent="0.25">
      <c r="A9805" s="22">
        <v>43421</v>
      </c>
      <c r="B9805" s="7">
        <v>0.13</v>
      </c>
      <c r="C9805" t="s">
        <v>7228</v>
      </c>
      <c r="D9805" t="s">
        <v>7201</v>
      </c>
      <c r="E9805" t="s">
        <v>1469</v>
      </c>
      <c r="F9805" s="8">
        <v>92</v>
      </c>
    </row>
    <row r="9806" spans="1:6" x14ac:dyDescent="0.25">
      <c r="A9806" s="22">
        <v>43436</v>
      </c>
      <c r="B9806" s="7">
        <v>0.63</v>
      </c>
      <c r="C9806" t="s">
        <v>7227</v>
      </c>
      <c r="D9806" t="s">
        <v>9</v>
      </c>
      <c r="E9806" t="s">
        <v>6152</v>
      </c>
      <c r="F9806" s="8">
        <v>92</v>
      </c>
    </row>
    <row r="9807" spans="1:6" x14ac:dyDescent="0.25">
      <c r="A9807" s="22">
        <v>43463</v>
      </c>
      <c r="B9807" s="7">
        <v>0.31</v>
      </c>
      <c r="C9807" t="s">
        <v>7228</v>
      </c>
      <c r="D9807" t="s">
        <v>9</v>
      </c>
      <c r="E9807" t="s">
        <v>5431</v>
      </c>
      <c r="F9807" s="8">
        <v>92</v>
      </c>
    </row>
    <row r="9808" spans="1:6" x14ac:dyDescent="0.25">
      <c r="A9808" s="22">
        <v>43428</v>
      </c>
      <c r="B9808" s="7">
        <v>0.16</v>
      </c>
      <c r="C9808" t="s">
        <v>7228</v>
      </c>
      <c r="D9808" t="s">
        <v>7200</v>
      </c>
      <c r="E9808" t="s">
        <v>2403</v>
      </c>
      <c r="F9808" s="8">
        <v>92</v>
      </c>
    </row>
    <row r="9809" spans="1:6" x14ac:dyDescent="0.25">
      <c r="A9809" s="22">
        <v>43435</v>
      </c>
      <c r="B9809" s="7">
        <v>0.36</v>
      </c>
      <c r="C9809" t="s">
        <v>7228</v>
      </c>
      <c r="D9809" t="s">
        <v>7201</v>
      </c>
      <c r="E9809" t="s">
        <v>5528</v>
      </c>
      <c r="F9809" s="8">
        <v>92</v>
      </c>
    </row>
    <row r="9810" spans="1:6" x14ac:dyDescent="0.25">
      <c r="A9810" s="22">
        <v>43450</v>
      </c>
      <c r="B9810" s="7">
        <v>0.09</v>
      </c>
      <c r="C9810" t="s">
        <v>7227</v>
      </c>
      <c r="D9810" t="s">
        <v>7201</v>
      </c>
      <c r="E9810" t="s">
        <v>7140</v>
      </c>
      <c r="F9810" s="8">
        <v>92</v>
      </c>
    </row>
    <row r="9811" spans="1:6" x14ac:dyDescent="0.25">
      <c r="A9811" s="22">
        <v>43505</v>
      </c>
      <c r="B9811" s="7">
        <v>0.86</v>
      </c>
      <c r="C9811" t="s">
        <v>7228</v>
      </c>
      <c r="D9811" t="s">
        <v>9</v>
      </c>
      <c r="E9811" t="s">
        <v>5226</v>
      </c>
      <c r="F9811" s="8">
        <v>92</v>
      </c>
    </row>
    <row r="9812" spans="1:6" x14ac:dyDescent="0.25">
      <c r="A9812" s="22">
        <v>43492</v>
      </c>
      <c r="B9812" s="7">
        <v>0.03</v>
      </c>
      <c r="C9812" t="s">
        <v>7227</v>
      </c>
      <c r="D9812" t="s">
        <v>7201</v>
      </c>
      <c r="E9812" t="s">
        <v>4441</v>
      </c>
      <c r="F9812" s="8">
        <v>92</v>
      </c>
    </row>
    <row r="9813" spans="1:6" x14ac:dyDescent="0.25">
      <c r="A9813" s="22">
        <v>43435</v>
      </c>
      <c r="B9813" s="7">
        <v>0.81</v>
      </c>
      <c r="C9813" t="s">
        <v>7228</v>
      </c>
      <c r="D9813" t="s">
        <v>7201</v>
      </c>
      <c r="E9813" t="s">
        <v>2891</v>
      </c>
      <c r="F9813" s="8">
        <v>92</v>
      </c>
    </row>
    <row r="9814" spans="1:6" x14ac:dyDescent="0.25">
      <c r="A9814" s="22">
        <v>43471</v>
      </c>
      <c r="B9814" s="7">
        <v>0.56999999999999995</v>
      </c>
      <c r="C9814" t="s">
        <v>7227</v>
      </c>
      <c r="D9814" t="s">
        <v>7200</v>
      </c>
      <c r="E9814" t="s">
        <v>3632</v>
      </c>
      <c r="F9814" s="8">
        <v>92</v>
      </c>
    </row>
    <row r="9815" spans="1:6" x14ac:dyDescent="0.25">
      <c r="A9815" s="22">
        <v>43520</v>
      </c>
      <c r="B9815" s="7">
        <v>0.13</v>
      </c>
      <c r="C9815" t="s">
        <v>7227</v>
      </c>
      <c r="D9815" t="s">
        <v>9</v>
      </c>
      <c r="E9815" t="s">
        <v>7007</v>
      </c>
      <c r="F9815" s="8">
        <v>92</v>
      </c>
    </row>
    <row r="9816" spans="1:6" x14ac:dyDescent="0.25">
      <c r="A9816" s="22">
        <v>43519</v>
      </c>
      <c r="B9816" s="7">
        <v>0.68</v>
      </c>
      <c r="C9816" t="s">
        <v>7228</v>
      </c>
      <c r="D9816" t="s">
        <v>7201</v>
      </c>
      <c r="E9816" t="s">
        <v>4627</v>
      </c>
      <c r="F9816" s="8">
        <v>92</v>
      </c>
    </row>
    <row r="9817" spans="1:6" x14ac:dyDescent="0.25">
      <c r="A9817" s="22">
        <v>43435</v>
      </c>
      <c r="B9817" s="7">
        <v>0.79</v>
      </c>
      <c r="C9817" t="s">
        <v>7228</v>
      </c>
      <c r="D9817" t="s">
        <v>9</v>
      </c>
      <c r="E9817" t="s">
        <v>6820</v>
      </c>
      <c r="F9817" s="8">
        <v>92</v>
      </c>
    </row>
    <row r="9818" spans="1:6" x14ac:dyDescent="0.25">
      <c r="A9818" s="22">
        <v>43541</v>
      </c>
      <c r="B9818" s="7">
        <v>0.81</v>
      </c>
      <c r="C9818" t="s">
        <v>7227</v>
      </c>
      <c r="D9818" t="s">
        <v>9</v>
      </c>
      <c r="E9818" t="s">
        <v>5625</v>
      </c>
      <c r="F9818" s="8">
        <v>92</v>
      </c>
    </row>
    <row r="9819" spans="1:6" x14ac:dyDescent="0.25">
      <c r="A9819" s="22">
        <v>43442</v>
      </c>
      <c r="B9819" s="7">
        <v>0.28999999999999998</v>
      </c>
      <c r="C9819" t="s">
        <v>7228</v>
      </c>
      <c r="D9819" t="s">
        <v>7203</v>
      </c>
      <c r="E9819" t="s">
        <v>5568</v>
      </c>
      <c r="F9819" s="8">
        <v>92</v>
      </c>
    </row>
    <row r="9820" spans="1:6" x14ac:dyDescent="0.25">
      <c r="A9820" s="22">
        <v>43485</v>
      </c>
      <c r="B9820" s="7">
        <v>0.14000000000000001</v>
      </c>
      <c r="C9820" t="s">
        <v>7227</v>
      </c>
      <c r="D9820" t="s">
        <v>7201</v>
      </c>
      <c r="E9820" t="s">
        <v>5754</v>
      </c>
      <c r="F9820" s="8">
        <v>92</v>
      </c>
    </row>
    <row r="9821" spans="1:6" x14ac:dyDescent="0.25">
      <c r="A9821" s="22">
        <v>43505</v>
      </c>
      <c r="B9821" s="7">
        <v>0.75</v>
      </c>
      <c r="C9821" t="s">
        <v>7228</v>
      </c>
      <c r="D9821" t="s">
        <v>7203</v>
      </c>
      <c r="E9821" t="s">
        <v>5128</v>
      </c>
      <c r="F9821" s="8">
        <v>92</v>
      </c>
    </row>
    <row r="9822" spans="1:6" x14ac:dyDescent="0.25">
      <c r="A9822" s="22">
        <v>43513</v>
      </c>
      <c r="B9822" s="7">
        <v>0.71</v>
      </c>
      <c r="C9822" t="s">
        <v>7227</v>
      </c>
      <c r="D9822" t="s">
        <v>9</v>
      </c>
      <c r="E9822" t="s">
        <v>7163</v>
      </c>
      <c r="F9822" s="8">
        <v>92</v>
      </c>
    </row>
    <row r="9823" spans="1:6" x14ac:dyDescent="0.25">
      <c r="A9823" s="22">
        <v>43485</v>
      </c>
      <c r="B9823" s="7">
        <v>0.85</v>
      </c>
      <c r="C9823" t="s">
        <v>7227</v>
      </c>
      <c r="D9823" t="s">
        <v>9</v>
      </c>
      <c r="E9823" t="s">
        <v>5236</v>
      </c>
      <c r="F9823" s="8">
        <v>92</v>
      </c>
    </row>
    <row r="9824" spans="1:6" x14ac:dyDescent="0.25">
      <c r="A9824" s="22">
        <v>43506</v>
      </c>
      <c r="B9824" s="7">
        <v>0.43</v>
      </c>
      <c r="C9824" t="s">
        <v>7227</v>
      </c>
      <c r="D9824" t="s">
        <v>9</v>
      </c>
      <c r="E9824" t="s">
        <v>3660</v>
      </c>
      <c r="F9824" s="8">
        <v>92</v>
      </c>
    </row>
    <row r="9825" spans="1:6" x14ac:dyDescent="0.25">
      <c r="A9825" s="22">
        <v>43484</v>
      </c>
      <c r="B9825" s="7">
        <v>0.64</v>
      </c>
      <c r="C9825" t="s">
        <v>7228</v>
      </c>
      <c r="D9825" t="s">
        <v>9</v>
      </c>
      <c r="E9825" t="s">
        <v>750</v>
      </c>
      <c r="F9825" s="8">
        <v>92</v>
      </c>
    </row>
    <row r="9826" spans="1:6" x14ac:dyDescent="0.25">
      <c r="A9826" s="22">
        <v>43478</v>
      </c>
      <c r="B9826" s="7">
        <v>0.36</v>
      </c>
      <c r="C9826" t="s">
        <v>7227</v>
      </c>
      <c r="D9826" t="s">
        <v>7202</v>
      </c>
      <c r="E9826" t="s">
        <v>5572</v>
      </c>
      <c r="F9826" s="8">
        <v>92</v>
      </c>
    </row>
    <row r="9827" spans="1:6" x14ac:dyDescent="0.25">
      <c r="A9827" s="22">
        <v>43422</v>
      </c>
      <c r="B9827" s="7">
        <v>0.13</v>
      </c>
      <c r="C9827" t="s">
        <v>7227</v>
      </c>
      <c r="D9827" t="s">
        <v>7201</v>
      </c>
      <c r="E9827" t="s">
        <v>6931</v>
      </c>
      <c r="F9827" s="8">
        <v>92</v>
      </c>
    </row>
    <row r="9828" spans="1:6" x14ac:dyDescent="0.25">
      <c r="A9828" s="22">
        <v>43540</v>
      </c>
      <c r="B9828" s="7">
        <v>0.54</v>
      </c>
      <c r="C9828" t="s">
        <v>7228</v>
      </c>
      <c r="D9828" t="s">
        <v>7201</v>
      </c>
      <c r="E9828" t="s">
        <v>3195</v>
      </c>
      <c r="F9828" s="8">
        <v>92</v>
      </c>
    </row>
    <row r="9829" spans="1:6" x14ac:dyDescent="0.25">
      <c r="A9829" s="22">
        <v>43505</v>
      </c>
      <c r="B9829" s="7">
        <v>0.73</v>
      </c>
      <c r="C9829" t="s">
        <v>7228</v>
      </c>
      <c r="D9829" t="s">
        <v>9</v>
      </c>
      <c r="E9829" t="s">
        <v>2693</v>
      </c>
      <c r="F9829" s="8">
        <v>92</v>
      </c>
    </row>
    <row r="9830" spans="1:6" x14ac:dyDescent="0.25">
      <c r="A9830" s="22">
        <v>43449</v>
      </c>
      <c r="B9830" s="7">
        <v>0.65</v>
      </c>
      <c r="C9830" t="s">
        <v>7228</v>
      </c>
      <c r="D9830" t="s">
        <v>9</v>
      </c>
      <c r="E9830" t="s">
        <v>2940</v>
      </c>
      <c r="F9830" s="8">
        <v>92</v>
      </c>
    </row>
    <row r="9831" spans="1:6" x14ac:dyDescent="0.25">
      <c r="A9831" s="22">
        <v>43442</v>
      </c>
      <c r="B9831" s="7">
        <v>0.93</v>
      </c>
      <c r="C9831" t="s">
        <v>7228</v>
      </c>
      <c r="D9831" t="s">
        <v>9</v>
      </c>
      <c r="E9831" t="s">
        <v>6775</v>
      </c>
      <c r="F9831" s="8">
        <v>92</v>
      </c>
    </row>
    <row r="9832" spans="1:6" x14ac:dyDescent="0.25">
      <c r="A9832" s="22">
        <v>43555</v>
      </c>
      <c r="B9832" s="7">
        <v>0.38</v>
      </c>
      <c r="C9832" t="s">
        <v>7227</v>
      </c>
      <c r="D9832" t="s">
        <v>9</v>
      </c>
      <c r="E9832" t="s">
        <v>6598</v>
      </c>
      <c r="F9832" s="8">
        <v>92</v>
      </c>
    </row>
    <row r="9833" spans="1:6" x14ac:dyDescent="0.25">
      <c r="A9833" s="22">
        <v>43477</v>
      </c>
      <c r="B9833" s="7">
        <v>0.71</v>
      </c>
      <c r="C9833" t="s">
        <v>7228</v>
      </c>
      <c r="D9833" t="s">
        <v>9</v>
      </c>
      <c r="E9833" t="s">
        <v>6302</v>
      </c>
      <c r="F9833" s="8">
        <v>92</v>
      </c>
    </row>
    <row r="9834" spans="1:6" x14ac:dyDescent="0.25">
      <c r="A9834" s="22">
        <v>43541</v>
      </c>
      <c r="B9834" s="7">
        <v>0.1</v>
      </c>
      <c r="C9834" t="s">
        <v>7227</v>
      </c>
      <c r="D9834" t="s">
        <v>9</v>
      </c>
      <c r="E9834" t="s">
        <v>7162</v>
      </c>
      <c r="F9834" s="8">
        <v>92</v>
      </c>
    </row>
    <row r="9835" spans="1:6" x14ac:dyDescent="0.25">
      <c r="A9835" s="22">
        <v>43443</v>
      </c>
      <c r="B9835" s="7">
        <v>0.35</v>
      </c>
      <c r="C9835" t="s">
        <v>7227</v>
      </c>
      <c r="D9835" t="s">
        <v>7200</v>
      </c>
      <c r="E9835" t="s">
        <v>5320</v>
      </c>
      <c r="F9835" s="8">
        <v>92</v>
      </c>
    </row>
    <row r="9836" spans="1:6" x14ac:dyDescent="0.25">
      <c r="A9836" s="22">
        <v>43492</v>
      </c>
      <c r="B9836" s="7">
        <v>0.11</v>
      </c>
      <c r="C9836" t="s">
        <v>7227</v>
      </c>
      <c r="D9836" t="s">
        <v>9</v>
      </c>
      <c r="E9836" t="s">
        <v>5031</v>
      </c>
      <c r="F9836" s="8">
        <v>92</v>
      </c>
    </row>
    <row r="9837" spans="1:6" x14ac:dyDescent="0.25">
      <c r="A9837" s="22">
        <v>43436</v>
      </c>
      <c r="B9837" s="7">
        <v>0.46</v>
      </c>
      <c r="C9837" t="s">
        <v>7227</v>
      </c>
      <c r="D9837" t="s">
        <v>7200</v>
      </c>
      <c r="E9837" t="s">
        <v>5147</v>
      </c>
      <c r="F9837" s="8">
        <v>92</v>
      </c>
    </row>
    <row r="9838" spans="1:6" x14ac:dyDescent="0.25">
      <c r="A9838" s="22">
        <v>43436</v>
      </c>
      <c r="B9838" s="7">
        <v>0.61</v>
      </c>
      <c r="C9838" t="s">
        <v>7227</v>
      </c>
      <c r="D9838" t="s">
        <v>9</v>
      </c>
      <c r="E9838" t="s">
        <v>5153</v>
      </c>
      <c r="F9838" s="8">
        <v>92</v>
      </c>
    </row>
    <row r="9839" spans="1:6" x14ac:dyDescent="0.25">
      <c r="A9839" s="22">
        <v>43527</v>
      </c>
      <c r="B9839" s="7">
        <v>0.36</v>
      </c>
      <c r="C9839" t="s">
        <v>7227</v>
      </c>
      <c r="D9839" t="s">
        <v>7201</v>
      </c>
      <c r="E9839" t="s">
        <v>5601</v>
      </c>
      <c r="F9839" s="8">
        <v>92</v>
      </c>
    </row>
    <row r="9840" spans="1:6" x14ac:dyDescent="0.25">
      <c r="A9840" s="22">
        <v>43477</v>
      </c>
      <c r="B9840" s="7">
        <v>0.93</v>
      </c>
      <c r="C9840" t="s">
        <v>7228</v>
      </c>
      <c r="D9840" t="s">
        <v>9</v>
      </c>
      <c r="E9840" t="s">
        <v>1160</v>
      </c>
      <c r="F9840" s="8">
        <v>92</v>
      </c>
    </row>
    <row r="9841" spans="1:6" x14ac:dyDescent="0.25">
      <c r="A9841" s="22">
        <v>43519</v>
      </c>
      <c r="B9841" s="7">
        <v>0.12</v>
      </c>
      <c r="C9841" t="s">
        <v>7228</v>
      </c>
      <c r="D9841" t="s">
        <v>9</v>
      </c>
      <c r="E9841" t="s">
        <v>6827</v>
      </c>
      <c r="F9841" s="8">
        <v>92</v>
      </c>
    </row>
    <row r="9842" spans="1:6" x14ac:dyDescent="0.25">
      <c r="A9842" s="22">
        <v>43513</v>
      </c>
      <c r="B9842" s="7">
        <v>0.06</v>
      </c>
      <c r="C9842" t="s">
        <v>7227</v>
      </c>
      <c r="D9842" t="s">
        <v>7203</v>
      </c>
      <c r="E9842" t="s">
        <v>5916</v>
      </c>
      <c r="F9842" s="8">
        <v>92</v>
      </c>
    </row>
    <row r="9843" spans="1:6" x14ac:dyDescent="0.25">
      <c r="A9843" s="22">
        <v>43534</v>
      </c>
      <c r="B9843" s="7">
        <v>0.51</v>
      </c>
      <c r="C9843" t="s">
        <v>7227</v>
      </c>
      <c r="D9843" t="s">
        <v>9</v>
      </c>
      <c r="E9843" t="s">
        <v>6542</v>
      </c>
      <c r="F9843" s="8">
        <v>92</v>
      </c>
    </row>
    <row r="9844" spans="1:6" x14ac:dyDescent="0.25">
      <c r="A9844" s="22">
        <v>43547</v>
      </c>
      <c r="B9844" s="7">
        <v>0.72</v>
      </c>
      <c r="C9844" t="s">
        <v>7228</v>
      </c>
      <c r="D9844" t="s">
        <v>7201</v>
      </c>
      <c r="E9844" t="s">
        <v>5158</v>
      </c>
      <c r="F9844" s="8">
        <v>92</v>
      </c>
    </row>
    <row r="9845" spans="1:6" x14ac:dyDescent="0.25">
      <c r="A9845" s="22">
        <v>43498</v>
      </c>
      <c r="B9845" s="7">
        <v>0.99</v>
      </c>
      <c r="C9845" t="s">
        <v>7228</v>
      </c>
      <c r="D9845" t="s">
        <v>9</v>
      </c>
      <c r="E9845" t="s">
        <v>3644</v>
      </c>
      <c r="F9845" s="8">
        <v>92</v>
      </c>
    </row>
    <row r="9846" spans="1:6" x14ac:dyDescent="0.25">
      <c r="A9846" s="22">
        <v>43428</v>
      </c>
      <c r="B9846" s="7">
        <v>0.88</v>
      </c>
      <c r="C9846" t="s">
        <v>7228</v>
      </c>
      <c r="D9846" t="s">
        <v>7202</v>
      </c>
      <c r="E9846" t="s">
        <v>5017</v>
      </c>
      <c r="F9846" s="8">
        <v>92</v>
      </c>
    </row>
    <row r="9847" spans="1:6" x14ac:dyDescent="0.25">
      <c r="A9847" s="22">
        <v>43428</v>
      </c>
      <c r="B9847" s="7">
        <v>0.78</v>
      </c>
      <c r="C9847" t="s">
        <v>7228</v>
      </c>
      <c r="D9847" t="s">
        <v>7200</v>
      </c>
      <c r="E9847" t="s">
        <v>6289</v>
      </c>
      <c r="F9847" s="8">
        <v>92</v>
      </c>
    </row>
    <row r="9848" spans="1:6" x14ac:dyDescent="0.25">
      <c r="A9848" s="22">
        <v>43456</v>
      </c>
      <c r="B9848" s="7">
        <v>0.66</v>
      </c>
      <c r="C9848" t="s">
        <v>7228</v>
      </c>
      <c r="D9848" t="s">
        <v>9</v>
      </c>
      <c r="E9848" t="s">
        <v>6386</v>
      </c>
      <c r="F9848" s="8">
        <v>92</v>
      </c>
    </row>
    <row r="9849" spans="1:6" x14ac:dyDescent="0.25">
      <c r="A9849" s="22">
        <v>43485</v>
      </c>
      <c r="B9849" s="7">
        <v>0.38</v>
      </c>
      <c r="C9849" t="s">
        <v>7227</v>
      </c>
      <c r="D9849" t="s">
        <v>9</v>
      </c>
      <c r="E9849" t="s">
        <v>7127</v>
      </c>
      <c r="F9849" s="8">
        <v>92</v>
      </c>
    </row>
    <row r="9850" spans="1:6" x14ac:dyDescent="0.25">
      <c r="A9850" s="22">
        <v>43477</v>
      </c>
      <c r="B9850" s="7">
        <v>0.52</v>
      </c>
      <c r="C9850" t="s">
        <v>7228</v>
      </c>
      <c r="D9850" t="s">
        <v>7201</v>
      </c>
      <c r="E9850" t="s">
        <v>5144</v>
      </c>
      <c r="F9850" s="8">
        <v>92</v>
      </c>
    </row>
    <row r="9851" spans="1:6" x14ac:dyDescent="0.25">
      <c r="A9851" s="22">
        <v>43533</v>
      </c>
      <c r="B9851" s="7">
        <v>0.98</v>
      </c>
      <c r="C9851" t="s">
        <v>7228</v>
      </c>
      <c r="D9851" t="s">
        <v>7200</v>
      </c>
      <c r="E9851" t="s">
        <v>4832</v>
      </c>
      <c r="F9851" s="8">
        <v>92</v>
      </c>
    </row>
    <row r="9852" spans="1:6" x14ac:dyDescent="0.25">
      <c r="A9852" s="22">
        <v>43478</v>
      </c>
      <c r="B9852" s="7">
        <v>0.78</v>
      </c>
      <c r="C9852" t="s">
        <v>7227</v>
      </c>
      <c r="D9852" t="s">
        <v>9</v>
      </c>
      <c r="E9852" t="s">
        <v>5483</v>
      </c>
      <c r="F9852" s="8">
        <v>92</v>
      </c>
    </row>
    <row r="9853" spans="1:6" x14ac:dyDescent="0.25">
      <c r="A9853" s="22">
        <v>43478</v>
      </c>
      <c r="B9853" s="7">
        <v>0.81</v>
      </c>
      <c r="C9853" t="s">
        <v>7227</v>
      </c>
      <c r="D9853" t="s">
        <v>7201</v>
      </c>
      <c r="E9853" t="s">
        <v>5756</v>
      </c>
      <c r="F9853" s="8">
        <v>92</v>
      </c>
    </row>
    <row r="9854" spans="1:6" x14ac:dyDescent="0.25">
      <c r="A9854" s="22">
        <v>43450</v>
      </c>
      <c r="B9854" s="7">
        <v>0.2</v>
      </c>
      <c r="C9854" t="s">
        <v>7227</v>
      </c>
      <c r="D9854" t="s">
        <v>7201</v>
      </c>
      <c r="E9854" t="s">
        <v>2839</v>
      </c>
      <c r="F9854" s="8">
        <v>92</v>
      </c>
    </row>
    <row r="9855" spans="1:6" x14ac:dyDescent="0.25">
      <c r="A9855" s="22">
        <v>43506</v>
      </c>
      <c r="B9855" s="7">
        <v>0.95</v>
      </c>
      <c r="C9855" t="s">
        <v>7227</v>
      </c>
      <c r="D9855" t="s">
        <v>9</v>
      </c>
      <c r="E9855" t="s">
        <v>4970</v>
      </c>
      <c r="F9855" s="8">
        <v>92</v>
      </c>
    </row>
    <row r="9856" spans="1:6" x14ac:dyDescent="0.25">
      <c r="A9856" s="22">
        <v>43428</v>
      </c>
      <c r="B9856" s="7">
        <v>0.23</v>
      </c>
      <c r="C9856" t="s">
        <v>7228</v>
      </c>
      <c r="D9856" t="s">
        <v>9</v>
      </c>
      <c r="E9856" t="s">
        <v>2044</v>
      </c>
      <c r="F9856" s="8">
        <v>92</v>
      </c>
    </row>
    <row r="9857" spans="1:6" x14ac:dyDescent="0.25">
      <c r="A9857" s="22">
        <v>43436</v>
      </c>
      <c r="B9857" s="7">
        <v>0.77</v>
      </c>
      <c r="C9857" t="s">
        <v>7227</v>
      </c>
      <c r="D9857" t="s">
        <v>7201</v>
      </c>
      <c r="E9857" t="s">
        <v>6152</v>
      </c>
      <c r="F9857" s="8">
        <v>92</v>
      </c>
    </row>
    <row r="9858" spans="1:6" x14ac:dyDescent="0.25">
      <c r="A9858" s="22">
        <v>43499</v>
      </c>
      <c r="B9858" s="7">
        <v>0.56000000000000005</v>
      </c>
      <c r="C9858" t="s">
        <v>7227</v>
      </c>
      <c r="D9858" t="s">
        <v>7200</v>
      </c>
      <c r="E9858" t="s">
        <v>2077</v>
      </c>
      <c r="F9858" s="8">
        <v>92</v>
      </c>
    </row>
    <row r="9859" spans="1:6" x14ac:dyDescent="0.25">
      <c r="A9859" s="22">
        <v>43450</v>
      </c>
      <c r="B9859" s="7">
        <v>0.55000000000000004</v>
      </c>
      <c r="C9859" t="s">
        <v>7227</v>
      </c>
      <c r="D9859" t="s">
        <v>7201</v>
      </c>
      <c r="E9859" t="s">
        <v>5107</v>
      </c>
      <c r="F9859" s="8">
        <v>92</v>
      </c>
    </row>
    <row r="9860" spans="1:6" x14ac:dyDescent="0.25">
      <c r="A9860" s="22">
        <v>43435</v>
      </c>
      <c r="B9860" s="7">
        <v>0.02</v>
      </c>
      <c r="C9860" t="s">
        <v>7228</v>
      </c>
      <c r="D9860" t="s">
        <v>9</v>
      </c>
      <c r="E9860" t="s">
        <v>6205</v>
      </c>
      <c r="F9860" s="8">
        <v>92</v>
      </c>
    </row>
    <row r="9861" spans="1:6" x14ac:dyDescent="0.25">
      <c r="A9861" s="22">
        <v>43449</v>
      </c>
      <c r="B9861" s="7">
        <v>0.68</v>
      </c>
      <c r="C9861" t="s">
        <v>7228</v>
      </c>
      <c r="D9861" t="s">
        <v>7201</v>
      </c>
      <c r="E9861" t="s">
        <v>5555</v>
      </c>
      <c r="F9861" s="8">
        <v>92</v>
      </c>
    </row>
    <row r="9862" spans="1:6" x14ac:dyDescent="0.25">
      <c r="A9862" s="22">
        <v>43548</v>
      </c>
      <c r="B9862" s="7">
        <v>0.34</v>
      </c>
      <c r="C9862" t="s">
        <v>7227</v>
      </c>
      <c r="D9862" t="s">
        <v>7203</v>
      </c>
      <c r="E9862" t="s">
        <v>1811</v>
      </c>
      <c r="F9862" s="8">
        <v>92</v>
      </c>
    </row>
    <row r="9863" spans="1:6" x14ac:dyDescent="0.25">
      <c r="A9863" s="22">
        <v>43428</v>
      </c>
      <c r="B9863" s="7">
        <v>0.06</v>
      </c>
      <c r="C9863" t="s">
        <v>7228</v>
      </c>
      <c r="D9863" t="s">
        <v>9</v>
      </c>
      <c r="E9863" t="s">
        <v>4154</v>
      </c>
      <c r="F9863" s="8">
        <v>92</v>
      </c>
    </row>
    <row r="9864" spans="1:6" x14ac:dyDescent="0.25">
      <c r="A9864" s="22">
        <v>43554</v>
      </c>
      <c r="B9864" s="7">
        <v>0.4</v>
      </c>
      <c r="C9864" t="s">
        <v>7228</v>
      </c>
      <c r="D9864" t="s">
        <v>9</v>
      </c>
      <c r="E9864" t="s">
        <v>6281</v>
      </c>
      <c r="F9864" s="8">
        <v>92</v>
      </c>
    </row>
    <row r="9865" spans="1:6" x14ac:dyDescent="0.25">
      <c r="A9865" s="22">
        <v>43506</v>
      </c>
      <c r="B9865" s="7">
        <v>0.14000000000000001</v>
      </c>
      <c r="C9865" t="s">
        <v>7227</v>
      </c>
      <c r="D9865" t="s">
        <v>7201</v>
      </c>
      <c r="E9865" t="s">
        <v>5227</v>
      </c>
      <c r="F9865" s="8">
        <v>92</v>
      </c>
    </row>
    <row r="9866" spans="1:6" x14ac:dyDescent="0.25">
      <c r="A9866" s="22">
        <v>43540</v>
      </c>
      <c r="B9866" s="7">
        <v>0.17</v>
      </c>
      <c r="C9866" t="s">
        <v>7228</v>
      </c>
      <c r="D9866" t="s">
        <v>9</v>
      </c>
      <c r="E9866" t="s">
        <v>1994</v>
      </c>
      <c r="F9866" s="8">
        <v>92</v>
      </c>
    </row>
    <row r="9867" spans="1:6" x14ac:dyDescent="0.25">
      <c r="A9867" s="22">
        <v>43506</v>
      </c>
      <c r="B9867" s="7">
        <v>0.55000000000000004</v>
      </c>
      <c r="C9867" t="s">
        <v>7227</v>
      </c>
      <c r="D9867" t="s">
        <v>9</v>
      </c>
      <c r="E9867" t="s">
        <v>2471</v>
      </c>
      <c r="F9867" s="8">
        <v>92</v>
      </c>
    </row>
    <row r="9868" spans="1:6" x14ac:dyDescent="0.25">
      <c r="A9868" s="22">
        <v>43456</v>
      </c>
      <c r="B9868" s="7">
        <v>0.35</v>
      </c>
      <c r="C9868" t="s">
        <v>7228</v>
      </c>
      <c r="D9868" t="s">
        <v>7203</v>
      </c>
      <c r="E9868" t="s">
        <v>3392</v>
      </c>
      <c r="F9868" s="8">
        <v>92</v>
      </c>
    </row>
    <row r="9869" spans="1:6" x14ac:dyDescent="0.25">
      <c r="A9869" s="22">
        <v>43485</v>
      </c>
      <c r="B9869" s="7">
        <v>0.48</v>
      </c>
      <c r="C9869" t="s">
        <v>7227</v>
      </c>
      <c r="D9869" t="s">
        <v>7203</v>
      </c>
      <c r="E9869" t="s">
        <v>5256</v>
      </c>
      <c r="F9869" s="8">
        <v>92</v>
      </c>
    </row>
    <row r="9870" spans="1:6" x14ac:dyDescent="0.25">
      <c r="A9870" s="22">
        <v>43463</v>
      </c>
      <c r="B9870" s="7">
        <v>0.16</v>
      </c>
      <c r="C9870" t="s">
        <v>7228</v>
      </c>
      <c r="D9870" t="s">
        <v>9</v>
      </c>
      <c r="E9870" t="s">
        <v>6406</v>
      </c>
      <c r="F9870" s="8">
        <v>92</v>
      </c>
    </row>
    <row r="9871" spans="1:6" x14ac:dyDescent="0.25">
      <c r="A9871" s="22">
        <v>43435</v>
      </c>
      <c r="B9871" s="7">
        <v>0.96</v>
      </c>
      <c r="C9871" t="s">
        <v>7228</v>
      </c>
      <c r="D9871" t="s">
        <v>7200</v>
      </c>
      <c r="E9871" t="s">
        <v>7008</v>
      </c>
      <c r="F9871" s="8">
        <v>92</v>
      </c>
    </row>
    <row r="9872" spans="1:6" x14ac:dyDescent="0.25">
      <c r="A9872" s="22">
        <v>43554</v>
      </c>
      <c r="B9872" s="7">
        <v>0.69</v>
      </c>
      <c r="C9872" t="s">
        <v>7228</v>
      </c>
      <c r="D9872" t="s">
        <v>7200</v>
      </c>
      <c r="E9872" t="s">
        <v>5479</v>
      </c>
      <c r="F9872" s="8">
        <v>92</v>
      </c>
    </row>
    <row r="9873" spans="1:6" x14ac:dyDescent="0.25">
      <c r="A9873" s="22">
        <v>43484</v>
      </c>
      <c r="B9873" s="7">
        <v>0.31</v>
      </c>
      <c r="C9873" t="s">
        <v>7228</v>
      </c>
      <c r="D9873" t="s">
        <v>9</v>
      </c>
      <c r="E9873" t="s">
        <v>6652</v>
      </c>
      <c r="F9873" s="8">
        <v>92</v>
      </c>
    </row>
    <row r="9874" spans="1:6" x14ac:dyDescent="0.25">
      <c r="A9874" s="22">
        <v>43526</v>
      </c>
      <c r="B9874" s="7">
        <v>0.28999999999999998</v>
      </c>
      <c r="C9874" t="s">
        <v>7228</v>
      </c>
      <c r="D9874" t="s">
        <v>7203</v>
      </c>
      <c r="E9874" t="s">
        <v>1325</v>
      </c>
      <c r="F9874" s="8">
        <v>92</v>
      </c>
    </row>
    <row r="9875" spans="1:6" x14ac:dyDescent="0.25">
      <c r="A9875" s="22">
        <v>43470</v>
      </c>
      <c r="B9875" s="7">
        <v>0.73</v>
      </c>
      <c r="C9875" t="s">
        <v>7228</v>
      </c>
      <c r="D9875" t="s">
        <v>7201</v>
      </c>
      <c r="E9875" t="s">
        <v>530</v>
      </c>
      <c r="F9875" s="8">
        <v>92</v>
      </c>
    </row>
    <row r="9876" spans="1:6" x14ac:dyDescent="0.25">
      <c r="A9876" s="22">
        <v>43505</v>
      </c>
      <c r="B9876" s="7">
        <v>0.19</v>
      </c>
      <c r="C9876" t="s">
        <v>7228</v>
      </c>
      <c r="D9876" t="s">
        <v>7202</v>
      </c>
      <c r="E9876" t="s">
        <v>5147</v>
      </c>
      <c r="F9876" s="8">
        <v>92</v>
      </c>
    </row>
    <row r="9877" spans="1:6" x14ac:dyDescent="0.25">
      <c r="A9877" s="22">
        <v>43443</v>
      </c>
      <c r="B9877" s="7">
        <v>0.8</v>
      </c>
      <c r="C9877" t="s">
        <v>7227</v>
      </c>
      <c r="D9877" t="s">
        <v>9</v>
      </c>
      <c r="E9877" t="s">
        <v>5980</v>
      </c>
      <c r="F9877" s="8">
        <v>92</v>
      </c>
    </row>
    <row r="9878" spans="1:6" x14ac:dyDescent="0.25">
      <c r="A9878" s="22">
        <v>43519</v>
      </c>
      <c r="B9878" s="7">
        <v>0.8</v>
      </c>
      <c r="C9878" t="s">
        <v>7228</v>
      </c>
      <c r="D9878" t="s">
        <v>9</v>
      </c>
      <c r="E9878" t="s">
        <v>5840</v>
      </c>
      <c r="F9878" s="8">
        <v>92</v>
      </c>
    </row>
    <row r="9879" spans="1:6" x14ac:dyDescent="0.25">
      <c r="A9879" s="22">
        <v>43450</v>
      </c>
      <c r="B9879" s="7">
        <v>0.85</v>
      </c>
      <c r="C9879" t="s">
        <v>7227</v>
      </c>
      <c r="D9879" t="s">
        <v>7200</v>
      </c>
      <c r="E9879" t="s">
        <v>6987</v>
      </c>
      <c r="F9879" s="8">
        <v>92</v>
      </c>
    </row>
    <row r="9880" spans="1:6" x14ac:dyDescent="0.25">
      <c r="A9880" s="22">
        <v>43464</v>
      </c>
      <c r="B9880" s="7">
        <v>0.01</v>
      </c>
      <c r="C9880" t="s">
        <v>7227</v>
      </c>
      <c r="D9880" t="s">
        <v>7201</v>
      </c>
      <c r="E9880" t="s">
        <v>2070</v>
      </c>
      <c r="F9880" s="8">
        <v>92</v>
      </c>
    </row>
    <row r="9881" spans="1:6" x14ac:dyDescent="0.25">
      <c r="A9881" s="22">
        <v>43449</v>
      </c>
      <c r="B9881" s="7">
        <v>0.87</v>
      </c>
      <c r="C9881" t="s">
        <v>7228</v>
      </c>
      <c r="D9881" t="s">
        <v>9</v>
      </c>
      <c r="E9881" t="s">
        <v>6363</v>
      </c>
      <c r="F9881" s="8">
        <v>92</v>
      </c>
    </row>
    <row r="9882" spans="1:6" x14ac:dyDescent="0.25">
      <c r="A9882" s="22">
        <v>43526</v>
      </c>
      <c r="B9882" s="7">
        <v>0.52</v>
      </c>
      <c r="C9882" t="s">
        <v>7228</v>
      </c>
      <c r="D9882" t="s">
        <v>7201</v>
      </c>
      <c r="E9882" t="s">
        <v>6636</v>
      </c>
      <c r="F9882" s="8">
        <v>92</v>
      </c>
    </row>
    <row r="9883" spans="1:6" x14ac:dyDescent="0.25">
      <c r="A9883" s="22">
        <v>43477</v>
      </c>
      <c r="B9883" s="7">
        <v>0.32</v>
      </c>
      <c r="C9883" t="s">
        <v>7228</v>
      </c>
      <c r="D9883" t="s">
        <v>7200</v>
      </c>
      <c r="E9883" t="s">
        <v>5614</v>
      </c>
      <c r="F9883" s="8">
        <v>92</v>
      </c>
    </row>
    <row r="9884" spans="1:6" x14ac:dyDescent="0.25">
      <c r="A9884" s="22">
        <v>43450</v>
      </c>
      <c r="B9884" s="7">
        <v>0.21</v>
      </c>
      <c r="C9884" t="s">
        <v>7227</v>
      </c>
      <c r="D9884" t="s">
        <v>9</v>
      </c>
      <c r="E9884" t="s">
        <v>7075</v>
      </c>
      <c r="F9884" s="8">
        <v>92</v>
      </c>
    </row>
    <row r="9885" spans="1:6" x14ac:dyDescent="0.25">
      <c r="A9885" s="22">
        <v>43457</v>
      </c>
      <c r="B9885" s="7">
        <v>0.78</v>
      </c>
      <c r="C9885" t="s">
        <v>7227</v>
      </c>
      <c r="D9885" t="s">
        <v>7202</v>
      </c>
      <c r="E9885" t="s">
        <v>6190</v>
      </c>
      <c r="F9885" s="8">
        <v>92</v>
      </c>
    </row>
    <row r="9886" spans="1:6" x14ac:dyDescent="0.25">
      <c r="A9886" s="22">
        <v>43540</v>
      </c>
      <c r="B9886" s="7">
        <v>0.97</v>
      </c>
      <c r="C9886" t="s">
        <v>7228</v>
      </c>
      <c r="D9886" t="s">
        <v>9</v>
      </c>
      <c r="E9886" t="s">
        <v>5771</v>
      </c>
      <c r="F9886" s="8">
        <v>92</v>
      </c>
    </row>
    <row r="9887" spans="1:6" x14ac:dyDescent="0.25">
      <c r="A9887" s="22">
        <v>43463</v>
      </c>
      <c r="B9887" s="7">
        <v>0.59</v>
      </c>
      <c r="C9887" t="s">
        <v>7228</v>
      </c>
      <c r="D9887" t="s">
        <v>9</v>
      </c>
      <c r="E9887" t="s">
        <v>5964</v>
      </c>
      <c r="F9887" s="8">
        <v>92</v>
      </c>
    </row>
    <row r="9888" spans="1:6" x14ac:dyDescent="0.25">
      <c r="A9888" s="22">
        <v>43554</v>
      </c>
      <c r="B9888" s="7">
        <v>0.03</v>
      </c>
      <c r="C9888" t="s">
        <v>7228</v>
      </c>
      <c r="D9888" t="s">
        <v>9</v>
      </c>
      <c r="E9888" t="s">
        <v>6739</v>
      </c>
      <c r="F9888" s="8">
        <v>92</v>
      </c>
    </row>
    <row r="9889" spans="1:6" x14ac:dyDescent="0.25">
      <c r="A9889" s="22">
        <v>43471</v>
      </c>
      <c r="B9889" s="7">
        <v>0.27</v>
      </c>
      <c r="C9889" t="s">
        <v>7227</v>
      </c>
      <c r="D9889" t="s">
        <v>9</v>
      </c>
      <c r="E9889" t="s">
        <v>6899</v>
      </c>
      <c r="F9889" s="8">
        <v>92</v>
      </c>
    </row>
    <row r="9890" spans="1:6" x14ac:dyDescent="0.25">
      <c r="A9890" s="22">
        <v>43429</v>
      </c>
      <c r="B9890" s="7">
        <v>0.16</v>
      </c>
      <c r="C9890" t="s">
        <v>7227</v>
      </c>
      <c r="D9890" t="s">
        <v>7201</v>
      </c>
      <c r="E9890" t="s">
        <v>4867</v>
      </c>
      <c r="F9890" s="8">
        <v>92</v>
      </c>
    </row>
    <row r="9891" spans="1:6" x14ac:dyDescent="0.25">
      <c r="A9891" s="22">
        <v>43526</v>
      </c>
      <c r="B9891" s="7">
        <v>0.14000000000000001</v>
      </c>
      <c r="C9891" t="s">
        <v>7228</v>
      </c>
      <c r="D9891" t="s">
        <v>9</v>
      </c>
      <c r="E9891" t="s">
        <v>6273</v>
      </c>
      <c r="F9891" s="8">
        <v>92</v>
      </c>
    </row>
    <row r="9892" spans="1:6" x14ac:dyDescent="0.25">
      <c r="A9892" s="22">
        <v>43533</v>
      </c>
      <c r="B9892" s="7">
        <v>0.19</v>
      </c>
      <c r="C9892" t="s">
        <v>7228</v>
      </c>
      <c r="D9892" t="s">
        <v>7202</v>
      </c>
      <c r="E9892" t="s">
        <v>5775</v>
      </c>
      <c r="F9892" s="8">
        <v>92</v>
      </c>
    </row>
    <row r="9893" spans="1:6" x14ac:dyDescent="0.25">
      <c r="A9893" s="22">
        <v>43554</v>
      </c>
      <c r="B9893" s="7">
        <v>0.56000000000000005</v>
      </c>
      <c r="C9893" t="s">
        <v>7228</v>
      </c>
      <c r="D9893" t="s">
        <v>7201</v>
      </c>
      <c r="E9893" t="s">
        <v>3095</v>
      </c>
      <c r="F9893" s="8">
        <v>92</v>
      </c>
    </row>
    <row r="9894" spans="1:6" x14ac:dyDescent="0.25">
      <c r="A9894" s="22">
        <v>43491</v>
      </c>
      <c r="B9894" s="7">
        <v>0.43</v>
      </c>
      <c r="C9894" t="s">
        <v>7228</v>
      </c>
      <c r="D9894" t="s">
        <v>7201</v>
      </c>
      <c r="E9894" t="s">
        <v>56</v>
      </c>
      <c r="F9894" s="8">
        <v>92</v>
      </c>
    </row>
    <row r="9895" spans="1:6" x14ac:dyDescent="0.25">
      <c r="A9895" s="22">
        <v>43477</v>
      </c>
      <c r="B9895" s="7">
        <v>0.77</v>
      </c>
      <c r="C9895" t="s">
        <v>7228</v>
      </c>
      <c r="D9895" t="s">
        <v>7202</v>
      </c>
      <c r="E9895" t="s">
        <v>6950</v>
      </c>
      <c r="F9895" s="8">
        <v>92</v>
      </c>
    </row>
    <row r="9896" spans="1:6" x14ac:dyDescent="0.25">
      <c r="A9896" s="22">
        <v>43512</v>
      </c>
      <c r="B9896" s="7">
        <v>0.3</v>
      </c>
      <c r="C9896" t="s">
        <v>7228</v>
      </c>
      <c r="D9896" t="s">
        <v>9</v>
      </c>
      <c r="E9896" t="s">
        <v>5757</v>
      </c>
      <c r="F9896" s="8">
        <v>92</v>
      </c>
    </row>
    <row r="9897" spans="1:6" x14ac:dyDescent="0.25">
      <c r="A9897" s="22">
        <v>43498</v>
      </c>
      <c r="B9897" s="7">
        <v>0.8</v>
      </c>
      <c r="C9897" t="s">
        <v>7228</v>
      </c>
      <c r="D9897" t="s">
        <v>7201</v>
      </c>
      <c r="E9897" t="s">
        <v>5158</v>
      </c>
      <c r="F9897" s="8">
        <v>92</v>
      </c>
    </row>
    <row r="9898" spans="1:6" x14ac:dyDescent="0.25">
      <c r="A9898" s="22">
        <v>43527</v>
      </c>
      <c r="B9898" s="7">
        <v>0.56999999999999995</v>
      </c>
      <c r="C9898" t="s">
        <v>7227</v>
      </c>
      <c r="D9898" t="s">
        <v>9</v>
      </c>
      <c r="E9898" t="s">
        <v>5995</v>
      </c>
      <c r="F9898" s="8">
        <v>92</v>
      </c>
    </row>
    <row r="9899" spans="1:6" x14ac:dyDescent="0.25">
      <c r="A9899" s="22">
        <v>43498</v>
      </c>
      <c r="B9899" s="7">
        <v>0.78</v>
      </c>
      <c r="C9899" t="s">
        <v>7228</v>
      </c>
      <c r="D9899" t="s">
        <v>9</v>
      </c>
      <c r="E9899" t="s">
        <v>323</v>
      </c>
      <c r="F9899" s="8">
        <v>92</v>
      </c>
    </row>
    <row r="9900" spans="1:6" x14ac:dyDescent="0.25">
      <c r="A9900" s="22">
        <v>43428</v>
      </c>
      <c r="B9900" s="7">
        <v>0.15</v>
      </c>
      <c r="C9900" t="s">
        <v>7228</v>
      </c>
      <c r="D9900" t="s">
        <v>9</v>
      </c>
      <c r="E9900" t="s">
        <v>1928</v>
      </c>
      <c r="F9900" s="8">
        <v>92</v>
      </c>
    </row>
    <row r="9901" spans="1:6" x14ac:dyDescent="0.25">
      <c r="A9901" s="22">
        <v>43422</v>
      </c>
      <c r="B9901" s="7">
        <v>0.4</v>
      </c>
      <c r="C9901" t="s">
        <v>7227</v>
      </c>
      <c r="D9901" t="s">
        <v>7200</v>
      </c>
      <c r="E9901" t="s">
        <v>6316</v>
      </c>
      <c r="F9901" s="8">
        <v>92</v>
      </c>
    </row>
    <row r="9902" spans="1:6" x14ac:dyDescent="0.25">
      <c r="A9902" s="22">
        <v>43554</v>
      </c>
      <c r="B9902" s="7">
        <v>0.47</v>
      </c>
      <c r="C9902" t="s">
        <v>7228</v>
      </c>
      <c r="D9902" t="s">
        <v>7203</v>
      </c>
      <c r="E9902" t="s">
        <v>5159</v>
      </c>
      <c r="F9902" s="8">
        <v>92</v>
      </c>
    </row>
    <row r="9903" spans="1:6" x14ac:dyDescent="0.25">
      <c r="A9903" s="22">
        <v>43527</v>
      </c>
      <c r="B9903" s="7">
        <v>0.39</v>
      </c>
      <c r="C9903" t="s">
        <v>7227</v>
      </c>
      <c r="D9903" t="s">
        <v>7203</v>
      </c>
      <c r="E9903" t="s">
        <v>7156</v>
      </c>
      <c r="F9903" s="8">
        <v>92</v>
      </c>
    </row>
    <row r="9904" spans="1:6" x14ac:dyDescent="0.25">
      <c r="A9904" s="22">
        <v>43429</v>
      </c>
      <c r="B9904" s="7">
        <v>0.62</v>
      </c>
      <c r="C9904" t="s">
        <v>7227</v>
      </c>
      <c r="D9904" t="s">
        <v>9</v>
      </c>
      <c r="E9904" t="s">
        <v>5167</v>
      </c>
      <c r="F9904" s="8">
        <v>92</v>
      </c>
    </row>
    <row r="9905" spans="1:6" x14ac:dyDescent="0.25">
      <c r="A9905" s="22">
        <v>43548</v>
      </c>
      <c r="B9905" s="7">
        <v>0.87</v>
      </c>
      <c r="C9905" t="s">
        <v>7227</v>
      </c>
      <c r="D9905" t="s">
        <v>9</v>
      </c>
      <c r="E9905" t="s">
        <v>5667</v>
      </c>
      <c r="F9905" s="8">
        <v>92</v>
      </c>
    </row>
    <row r="9906" spans="1:6" x14ac:dyDescent="0.25">
      <c r="A9906" s="22">
        <v>43548</v>
      </c>
      <c r="B9906" s="7">
        <v>0.14000000000000001</v>
      </c>
      <c r="C9906" t="s">
        <v>7227</v>
      </c>
      <c r="D9906" t="s">
        <v>7201</v>
      </c>
      <c r="E9906" t="s">
        <v>4090</v>
      </c>
      <c r="F9906" s="8">
        <v>92</v>
      </c>
    </row>
    <row r="9907" spans="1:6" x14ac:dyDescent="0.25">
      <c r="A9907" s="22">
        <v>43428</v>
      </c>
      <c r="B9907" s="7">
        <v>0.28999999999999998</v>
      </c>
      <c r="C9907" t="s">
        <v>7228</v>
      </c>
      <c r="D9907" t="s">
        <v>9</v>
      </c>
      <c r="E9907" t="s">
        <v>7023</v>
      </c>
      <c r="F9907" s="8">
        <v>92</v>
      </c>
    </row>
    <row r="9908" spans="1:6" x14ac:dyDescent="0.25">
      <c r="A9908" s="22">
        <v>43533</v>
      </c>
      <c r="B9908" s="7">
        <v>0.75</v>
      </c>
      <c r="C9908" t="s">
        <v>7228</v>
      </c>
      <c r="D9908" t="s">
        <v>7200</v>
      </c>
      <c r="E9908" t="s">
        <v>6939</v>
      </c>
      <c r="F9908" s="8">
        <v>92</v>
      </c>
    </row>
    <row r="9909" spans="1:6" x14ac:dyDescent="0.25">
      <c r="A9909" s="22">
        <v>43421</v>
      </c>
      <c r="B9909" s="7">
        <v>0.09</v>
      </c>
      <c r="C9909" t="s">
        <v>7228</v>
      </c>
      <c r="D9909" t="s">
        <v>7201</v>
      </c>
      <c r="E9909" t="s">
        <v>4799</v>
      </c>
      <c r="F9909" s="8">
        <v>92</v>
      </c>
    </row>
    <row r="9910" spans="1:6" x14ac:dyDescent="0.25">
      <c r="A9910" s="22">
        <v>43478</v>
      </c>
      <c r="B9910" s="7">
        <v>0.56000000000000005</v>
      </c>
      <c r="C9910" t="s">
        <v>7227</v>
      </c>
      <c r="D9910" t="s">
        <v>7200</v>
      </c>
      <c r="E9910" t="s">
        <v>6340</v>
      </c>
      <c r="F9910" s="8">
        <v>92</v>
      </c>
    </row>
    <row r="9911" spans="1:6" x14ac:dyDescent="0.25">
      <c r="A9911" s="22">
        <v>43526</v>
      </c>
      <c r="B9911" s="7">
        <v>0.54</v>
      </c>
      <c r="C9911" t="s">
        <v>7228</v>
      </c>
      <c r="D9911" t="s">
        <v>7200</v>
      </c>
      <c r="E9911" t="s">
        <v>6511</v>
      </c>
      <c r="F9911" s="8">
        <v>92</v>
      </c>
    </row>
    <row r="9912" spans="1:6" x14ac:dyDescent="0.25">
      <c r="A9912" s="22">
        <v>43449</v>
      </c>
      <c r="B9912" s="7">
        <v>0.48</v>
      </c>
      <c r="C9912" t="s">
        <v>7228</v>
      </c>
      <c r="D9912" t="s">
        <v>9</v>
      </c>
      <c r="E9912" t="s">
        <v>6709</v>
      </c>
      <c r="F9912" s="8">
        <v>92</v>
      </c>
    </row>
    <row r="9913" spans="1:6" x14ac:dyDescent="0.25">
      <c r="A9913" s="22">
        <v>43555</v>
      </c>
      <c r="B9913" s="7">
        <v>0.78</v>
      </c>
      <c r="C9913" t="s">
        <v>7227</v>
      </c>
      <c r="D9913" t="s">
        <v>7203</v>
      </c>
      <c r="E9913" t="s">
        <v>6062</v>
      </c>
      <c r="F9913" s="8">
        <v>92</v>
      </c>
    </row>
    <row r="9914" spans="1:6" x14ac:dyDescent="0.25">
      <c r="A9914" s="22">
        <v>43520</v>
      </c>
      <c r="B9914" s="7">
        <v>0.16</v>
      </c>
      <c r="C9914" t="s">
        <v>7227</v>
      </c>
      <c r="D9914" t="s">
        <v>7200</v>
      </c>
      <c r="E9914" t="s">
        <v>5921</v>
      </c>
      <c r="F9914" s="8">
        <v>92</v>
      </c>
    </row>
    <row r="9915" spans="1:6" x14ac:dyDescent="0.25">
      <c r="A9915" s="22">
        <v>43554</v>
      </c>
      <c r="B9915" s="7">
        <v>0.91</v>
      </c>
      <c r="C9915" t="s">
        <v>7228</v>
      </c>
      <c r="D9915" t="s">
        <v>7202</v>
      </c>
      <c r="E9915" t="s">
        <v>5461</v>
      </c>
      <c r="F9915" s="8">
        <v>92</v>
      </c>
    </row>
    <row r="9916" spans="1:6" x14ac:dyDescent="0.25">
      <c r="A9916" s="22">
        <v>43435</v>
      </c>
      <c r="B9916" s="7">
        <v>0.89</v>
      </c>
      <c r="C9916" t="s">
        <v>7228</v>
      </c>
      <c r="D9916" t="s">
        <v>7201</v>
      </c>
      <c r="E9916" t="s">
        <v>6046</v>
      </c>
      <c r="F9916" s="8">
        <v>92</v>
      </c>
    </row>
    <row r="9917" spans="1:6" x14ac:dyDescent="0.25">
      <c r="A9917" s="22">
        <v>43463</v>
      </c>
      <c r="B9917" s="7">
        <v>0.45</v>
      </c>
      <c r="C9917" t="s">
        <v>7228</v>
      </c>
      <c r="D9917" t="s">
        <v>7200</v>
      </c>
      <c r="E9917" t="s">
        <v>2353</v>
      </c>
      <c r="F9917" s="8">
        <v>92</v>
      </c>
    </row>
    <row r="9918" spans="1:6" x14ac:dyDescent="0.25">
      <c r="A9918" s="22">
        <v>43485</v>
      </c>
      <c r="B9918" s="7">
        <v>0.05</v>
      </c>
      <c r="C9918" t="s">
        <v>7227</v>
      </c>
      <c r="D9918" t="s">
        <v>7202</v>
      </c>
      <c r="E9918" t="s">
        <v>6757</v>
      </c>
      <c r="F9918" s="8">
        <v>92</v>
      </c>
    </row>
    <row r="9919" spans="1:6" x14ac:dyDescent="0.25">
      <c r="A9919" s="22">
        <v>43498</v>
      </c>
      <c r="B9919" s="7">
        <v>0.65</v>
      </c>
      <c r="C9919" t="s">
        <v>7228</v>
      </c>
      <c r="D9919" t="s">
        <v>7200</v>
      </c>
      <c r="E9919" t="s">
        <v>5886</v>
      </c>
      <c r="F9919" s="8">
        <v>92</v>
      </c>
    </row>
    <row r="9920" spans="1:6" x14ac:dyDescent="0.25">
      <c r="A9920" s="22">
        <v>43492</v>
      </c>
      <c r="B9920" s="7">
        <v>0.57999999999999996</v>
      </c>
      <c r="C9920" t="s">
        <v>7227</v>
      </c>
      <c r="D9920" t="s">
        <v>7201</v>
      </c>
      <c r="E9920" t="s">
        <v>5267</v>
      </c>
      <c r="F9920" s="8">
        <v>92</v>
      </c>
    </row>
    <row r="9921" spans="1:6" x14ac:dyDescent="0.25">
      <c r="A9921" s="22">
        <v>43449</v>
      </c>
      <c r="B9921" s="7">
        <v>0.38</v>
      </c>
      <c r="C9921" t="s">
        <v>7228</v>
      </c>
      <c r="D9921" t="s">
        <v>9</v>
      </c>
      <c r="E9921" t="s">
        <v>7102</v>
      </c>
      <c r="F9921" s="8">
        <v>92</v>
      </c>
    </row>
    <row r="9922" spans="1:6" x14ac:dyDescent="0.25">
      <c r="A9922" s="22">
        <v>43541</v>
      </c>
      <c r="B9922" s="7">
        <v>0.71</v>
      </c>
      <c r="C9922" t="s">
        <v>7227</v>
      </c>
      <c r="D9922" t="s">
        <v>9</v>
      </c>
      <c r="E9922" t="s">
        <v>5561</v>
      </c>
      <c r="F9922" s="8">
        <v>92</v>
      </c>
    </row>
    <row r="9923" spans="1:6" x14ac:dyDescent="0.25">
      <c r="A9923" s="22">
        <v>43456</v>
      </c>
      <c r="B9923" s="7">
        <v>0.6</v>
      </c>
      <c r="C9923" t="s">
        <v>7228</v>
      </c>
      <c r="D9923" t="s">
        <v>7202</v>
      </c>
      <c r="E9923" t="s">
        <v>6546</v>
      </c>
      <c r="F9923" s="8">
        <v>92</v>
      </c>
    </row>
    <row r="9924" spans="1:6" x14ac:dyDescent="0.25">
      <c r="A9924" s="22">
        <v>43555</v>
      </c>
      <c r="B9924" s="7">
        <v>0.79</v>
      </c>
      <c r="C9924" t="s">
        <v>7227</v>
      </c>
      <c r="D9924" t="s">
        <v>7201</v>
      </c>
      <c r="E9924" t="s">
        <v>7076</v>
      </c>
      <c r="F9924" s="8">
        <v>92</v>
      </c>
    </row>
    <row r="9925" spans="1:6" x14ac:dyDescent="0.25">
      <c r="A9925" s="22">
        <v>43456</v>
      </c>
      <c r="B9925" s="7">
        <v>0.3</v>
      </c>
      <c r="C9925" t="s">
        <v>7228</v>
      </c>
      <c r="D9925" t="s">
        <v>9</v>
      </c>
      <c r="E9925" t="s">
        <v>6074</v>
      </c>
      <c r="F9925" s="8">
        <v>92</v>
      </c>
    </row>
    <row r="9926" spans="1:6" x14ac:dyDescent="0.25">
      <c r="A9926" s="22">
        <v>43526</v>
      </c>
      <c r="B9926" s="7">
        <v>0.93</v>
      </c>
      <c r="C9926" t="s">
        <v>7228</v>
      </c>
      <c r="D9926" t="s">
        <v>7201</v>
      </c>
      <c r="E9926" t="s">
        <v>6799</v>
      </c>
      <c r="F9926" s="8">
        <v>92</v>
      </c>
    </row>
    <row r="9927" spans="1:6" x14ac:dyDescent="0.25">
      <c r="A9927" s="22">
        <v>43435</v>
      </c>
      <c r="B9927" s="7">
        <v>0.65</v>
      </c>
      <c r="C9927" t="s">
        <v>7228</v>
      </c>
      <c r="D9927" t="s">
        <v>7200</v>
      </c>
      <c r="E9927" t="s">
        <v>6675</v>
      </c>
      <c r="F9927" s="8">
        <v>92</v>
      </c>
    </row>
    <row r="9928" spans="1:6" x14ac:dyDescent="0.25">
      <c r="A9928" s="22">
        <v>43449</v>
      </c>
      <c r="B9928" s="7">
        <v>0.77</v>
      </c>
      <c r="C9928" t="s">
        <v>7228</v>
      </c>
      <c r="D9928" t="s">
        <v>9</v>
      </c>
      <c r="E9928" t="s">
        <v>6227</v>
      </c>
      <c r="F9928" s="8">
        <v>92</v>
      </c>
    </row>
    <row r="9929" spans="1:6" x14ac:dyDescent="0.25">
      <c r="A9929" s="22">
        <v>43477</v>
      </c>
      <c r="B9929" s="7">
        <v>0.55000000000000004</v>
      </c>
      <c r="C9929" t="s">
        <v>7228</v>
      </c>
      <c r="D9929" t="s">
        <v>7201</v>
      </c>
      <c r="E9929" t="s">
        <v>1423</v>
      </c>
      <c r="F9929" s="8">
        <v>92</v>
      </c>
    </row>
    <row r="9930" spans="1:6" x14ac:dyDescent="0.25">
      <c r="A9930" s="22">
        <v>43484</v>
      </c>
      <c r="B9930" s="7">
        <v>0.02</v>
      </c>
      <c r="C9930" t="s">
        <v>7228</v>
      </c>
      <c r="D9930" t="s">
        <v>7200</v>
      </c>
      <c r="E9930" t="s">
        <v>6177</v>
      </c>
      <c r="F9930" s="8">
        <v>92</v>
      </c>
    </row>
    <row r="9931" spans="1:6" x14ac:dyDescent="0.25">
      <c r="A9931" s="22">
        <v>43435</v>
      </c>
      <c r="B9931" s="7">
        <v>0.51</v>
      </c>
      <c r="C9931" t="s">
        <v>7228</v>
      </c>
      <c r="D9931" t="s">
        <v>9</v>
      </c>
      <c r="E9931" t="s">
        <v>5243</v>
      </c>
      <c r="F9931" s="8">
        <v>92</v>
      </c>
    </row>
    <row r="9932" spans="1:6" x14ac:dyDescent="0.25">
      <c r="A9932" s="22">
        <v>43513</v>
      </c>
      <c r="B9932" s="7">
        <v>0.41</v>
      </c>
      <c r="C9932" t="s">
        <v>7227</v>
      </c>
      <c r="D9932" t="s">
        <v>7202</v>
      </c>
      <c r="E9932" t="s">
        <v>5654</v>
      </c>
      <c r="F9932" s="8">
        <v>92</v>
      </c>
    </row>
    <row r="9933" spans="1:6" x14ac:dyDescent="0.25">
      <c r="A9933" s="22">
        <v>43442</v>
      </c>
      <c r="B9933" s="7">
        <v>0.77</v>
      </c>
      <c r="C9933" t="s">
        <v>7228</v>
      </c>
      <c r="D9933" t="s">
        <v>9</v>
      </c>
      <c r="E9933" t="s">
        <v>6461</v>
      </c>
      <c r="F9933" s="8">
        <v>92</v>
      </c>
    </row>
    <row r="9934" spans="1:6" x14ac:dyDescent="0.25">
      <c r="A9934" s="22">
        <v>43442</v>
      </c>
      <c r="B9934" s="7">
        <v>0.59</v>
      </c>
      <c r="C9934" t="s">
        <v>7228</v>
      </c>
      <c r="D9934" t="s">
        <v>7201</v>
      </c>
      <c r="E9934" t="s">
        <v>5206</v>
      </c>
      <c r="F9934" s="8">
        <v>92</v>
      </c>
    </row>
    <row r="9935" spans="1:6" x14ac:dyDescent="0.25">
      <c r="A9935" s="22">
        <v>43527</v>
      </c>
      <c r="B9935" s="7">
        <v>0.15</v>
      </c>
      <c r="C9935" t="s">
        <v>7227</v>
      </c>
      <c r="D9935" t="s">
        <v>9</v>
      </c>
      <c r="E9935" t="s">
        <v>7143</v>
      </c>
      <c r="F9935" s="8">
        <v>92</v>
      </c>
    </row>
    <row r="9936" spans="1:6" x14ac:dyDescent="0.25">
      <c r="A9936" s="22">
        <v>43457</v>
      </c>
      <c r="B9936" s="7">
        <v>0.42</v>
      </c>
      <c r="C9936" t="s">
        <v>7227</v>
      </c>
      <c r="D9936" t="s">
        <v>7201</v>
      </c>
      <c r="E9936" t="s">
        <v>2241</v>
      </c>
      <c r="F9936" s="8">
        <v>92</v>
      </c>
    </row>
    <row r="9937" spans="1:6" x14ac:dyDescent="0.25">
      <c r="A9937" s="22">
        <v>43519</v>
      </c>
      <c r="B9937" s="7">
        <v>0.8</v>
      </c>
      <c r="C9937" t="s">
        <v>7228</v>
      </c>
      <c r="D9937" t="s">
        <v>7202</v>
      </c>
      <c r="E9937" t="s">
        <v>6598</v>
      </c>
      <c r="F9937" s="8">
        <v>92</v>
      </c>
    </row>
    <row r="9938" spans="1:6" x14ac:dyDescent="0.25">
      <c r="A9938" s="22">
        <v>43442</v>
      </c>
      <c r="B9938" s="7">
        <v>0.34</v>
      </c>
      <c r="C9938" t="s">
        <v>7228</v>
      </c>
      <c r="D9938" t="s">
        <v>7201</v>
      </c>
      <c r="E9938" t="s">
        <v>7126</v>
      </c>
      <c r="F9938" s="8">
        <v>92</v>
      </c>
    </row>
    <row r="9939" spans="1:6" x14ac:dyDescent="0.25">
      <c r="A9939" s="22">
        <v>43422</v>
      </c>
      <c r="B9939" s="7">
        <v>0.99</v>
      </c>
      <c r="C9939" t="s">
        <v>7227</v>
      </c>
      <c r="D9939" t="s">
        <v>7200</v>
      </c>
      <c r="E9939" t="s">
        <v>4404</v>
      </c>
      <c r="F9939" s="8">
        <v>92</v>
      </c>
    </row>
    <row r="9940" spans="1:6" x14ac:dyDescent="0.25">
      <c r="A9940" s="22">
        <v>43534</v>
      </c>
      <c r="B9940" s="7">
        <v>0.24</v>
      </c>
      <c r="C9940" t="s">
        <v>7227</v>
      </c>
      <c r="D9940" t="s">
        <v>7200</v>
      </c>
      <c r="E9940" t="s">
        <v>6560</v>
      </c>
      <c r="F9940" s="8">
        <v>92</v>
      </c>
    </row>
    <row r="9941" spans="1:6" x14ac:dyDescent="0.25">
      <c r="A9941" s="22">
        <v>43485</v>
      </c>
      <c r="B9941" s="7">
        <v>0.19</v>
      </c>
      <c r="C9941" t="s">
        <v>7227</v>
      </c>
      <c r="D9941" t="s">
        <v>7201</v>
      </c>
      <c r="E9941" t="s">
        <v>6327</v>
      </c>
      <c r="F9941" s="8">
        <v>92</v>
      </c>
    </row>
    <row r="9942" spans="1:6" x14ac:dyDescent="0.25">
      <c r="A9942" s="22">
        <v>43547</v>
      </c>
      <c r="B9942" s="7">
        <v>0.79</v>
      </c>
      <c r="C9942" t="s">
        <v>7228</v>
      </c>
      <c r="D9942" t="s">
        <v>7202</v>
      </c>
      <c r="E9942" t="s">
        <v>3080</v>
      </c>
      <c r="F9942" s="8">
        <v>92</v>
      </c>
    </row>
    <row r="9943" spans="1:6" x14ac:dyDescent="0.25">
      <c r="A9943" s="22">
        <v>43484</v>
      </c>
      <c r="B9943" s="7">
        <v>0.38</v>
      </c>
      <c r="C9943" t="s">
        <v>7228</v>
      </c>
      <c r="D9943" t="s">
        <v>7201</v>
      </c>
      <c r="E9943" t="s">
        <v>5138</v>
      </c>
      <c r="F9943" s="8">
        <v>92</v>
      </c>
    </row>
    <row r="9944" spans="1:6" x14ac:dyDescent="0.25">
      <c r="A9944" s="22">
        <v>43471</v>
      </c>
      <c r="B9944" s="7">
        <v>0.93</v>
      </c>
      <c r="C9944" t="s">
        <v>7227</v>
      </c>
      <c r="D9944" t="s">
        <v>9</v>
      </c>
      <c r="E9944" t="s">
        <v>3660</v>
      </c>
      <c r="F9944" s="8">
        <v>92</v>
      </c>
    </row>
    <row r="9945" spans="1:6" x14ac:dyDescent="0.25">
      <c r="A9945" s="22">
        <v>43485</v>
      </c>
      <c r="B9945" s="7">
        <v>0.13</v>
      </c>
      <c r="C9945" t="s">
        <v>7227</v>
      </c>
      <c r="D9945" t="s">
        <v>7201</v>
      </c>
      <c r="E9945" t="s">
        <v>5537</v>
      </c>
      <c r="F9945" s="8">
        <v>92</v>
      </c>
    </row>
    <row r="9946" spans="1:6" x14ac:dyDescent="0.25">
      <c r="A9946" s="22">
        <v>43470</v>
      </c>
      <c r="B9946" s="7">
        <v>0.11</v>
      </c>
      <c r="C9946" t="s">
        <v>7228</v>
      </c>
      <c r="D9946" t="s">
        <v>7201</v>
      </c>
      <c r="E9946" t="s">
        <v>5393</v>
      </c>
      <c r="F9946" s="8">
        <v>92</v>
      </c>
    </row>
    <row r="9947" spans="1:6" x14ac:dyDescent="0.25">
      <c r="A9947" s="22">
        <v>43492</v>
      </c>
      <c r="B9947" s="7">
        <v>0.72</v>
      </c>
      <c r="C9947" t="s">
        <v>7227</v>
      </c>
      <c r="D9947" t="s">
        <v>7200</v>
      </c>
      <c r="E9947" t="s">
        <v>6476</v>
      </c>
      <c r="F9947" s="8">
        <v>92</v>
      </c>
    </row>
    <row r="9948" spans="1:6" x14ac:dyDescent="0.25">
      <c r="A9948" s="22">
        <v>43470</v>
      </c>
      <c r="B9948" s="7">
        <v>0.39</v>
      </c>
      <c r="C9948" t="s">
        <v>7228</v>
      </c>
      <c r="D9948" t="s">
        <v>7201</v>
      </c>
      <c r="E9948" t="s">
        <v>5249</v>
      </c>
      <c r="F9948" s="8">
        <v>92</v>
      </c>
    </row>
    <row r="9949" spans="1:6" x14ac:dyDescent="0.25">
      <c r="A9949" s="22">
        <v>43548</v>
      </c>
      <c r="B9949" s="7">
        <v>0.98</v>
      </c>
      <c r="C9949" t="s">
        <v>7227</v>
      </c>
      <c r="D9949" t="s">
        <v>7201</v>
      </c>
      <c r="E9949" t="s">
        <v>6509</v>
      </c>
      <c r="F9949" s="8">
        <v>92</v>
      </c>
    </row>
    <row r="9950" spans="1:6" x14ac:dyDescent="0.25">
      <c r="A9950" s="22">
        <v>43499</v>
      </c>
      <c r="B9950" s="7">
        <v>0.57999999999999996</v>
      </c>
      <c r="C9950" t="s">
        <v>7227</v>
      </c>
      <c r="D9950" t="s">
        <v>7200</v>
      </c>
      <c r="E9950" t="s">
        <v>6382</v>
      </c>
      <c r="F9950" s="8">
        <v>92</v>
      </c>
    </row>
    <row r="9951" spans="1:6" x14ac:dyDescent="0.25">
      <c r="A9951" s="22">
        <v>43533</v>
      </c>
      <c r="B9951" s="7">
        <v>0.83</v>
      </c>
      <c r="C9951" t="s">
        <v>7228</v>
      </c>
      <c r="D9951" t="s">
        <v>7201</v>
      </c>
      <c r="E9951" t="s">
        <v>7033</v>
      </c>
      <c r="F9951" s="8">
        <v>92</v>
      </c>
    </row>
    <row r="9952" spans="1:6" x14ac:dyDescent="0.25">
      <c r="A9952" s="22">
        <v>43520</v>
      </c>
      <c r="B9952" s="7">
        <v>0.04</v>
      </c>
      <c r="C9952" t="s">
        <v>7227</v>
      </c>
      <c r="D9952" t="s">
        <v>9</v>
      </c>
      <c r="E9952" t="s">
        <v>814</v>
      </c>
      <c r="F9952" s="8">
        <v>92</v>
      </c>
    </row>
    <row r="9953" spans="1:6" x14ac:dyDescent="0.25">
      <c r="A9953" s="22">
        <v>43547</v>
      </c>
      <c r="B9953" s="7">
        <v>0.95</v>
      </c>
      <c r="C9953" t="s">
        <v>7228</v>
      </c>
      <c r="D9953" t="s">
        <v>7200</v>
      </c>
      <c r="E9953" t="s">
        <v>5370</v>
      </c>
      <c r="F9953" s="8">
        <v>92</v>
      </c>
    </row>
    <row r="9954" spans="1:6" x14ac:dyDescent="0.25">
      <c r="A9954" s="22">
        <v>43428</v>
      </c>
      <c r="B9954" s="7">
        <v>0.48</v>
      </c>
      <c r="C9954" t="s">
        <v>7228</v>
      </c>
      <c r="D9954" t="s">
        <v>9</v>
      </c>
      <c r="E9954" t="s">
        <v>5577</v>
      </c>
      <c r="F9954" s="8">
        <v>92</v>
      </c>
    </row>
    <row r="9955" spans="1:6" x14ac:dyDescent="0.25">
      <c r="A9955" s="22">
        <v>43498</v>
      </c>
      <c r="B9955" s="7">
        <v>0.78</v>
      </c>
      <c r="C9955" t="s">
        <v>7228</v>
      </c>
      <c r="D9955" t="s">
        <v>9</v>
      </c>
      <c r="E9955" t="s">
        <v>1026</v>
      </c>
      <c r="F9955" s="8">
        <v>92</v>
      </c>
    </row>
    <row r="9956" spans="1:6" x14ac:dyDescent="0.25">
      <c r="A9956" s="22">
        <v>43512</v>
      </c>
      <c r="B9956" s="7">
        <v>0.86</v>
      </c>
      <c r="C9956" t="s">
        <v>7228</v>
      </c>
      <c r="D9956" t="s">
        <v>7202</v>
      </c>
      <c r="E9956" t="s">
        <v>5523</v>
      </c>
      <c r="F9956" s="8">
        <v>92</v>
      </c>
    </row>
    <row r="9957" spans="1:6" x14ac:dyDescent="0.25">
      <c r="A9957" s="22">
        <v>43520</v>
      </c>
      <c r="B9957" s="7">
        <v>0.38</v>
      </c>
      <c r="C9957" t="s">
        <v>7227</v>
      </c>
      <c r="D9957" t="s">
        <v>9</v>
      </c>
      <c r="E9957" t="s">
        <v>6755</v>
      </c>
      <c r="F9957" s="8">
        <v>92</v>
      </c>
    </row>
    <row r="9958" spans="1:6" x14ac:dyDescent="0.25">
      <c r="A9958" s="22">
        <v>43421</v>
      </c>
      <c r="B9958" s="7">
        <v>0.71</v>
      </c>
      <c r="C9958" t="s">
        <v>7228</v>
      </c>
      <c r="D9958" t="s">
        <v>7201</v>
      </c>
      <c r="E9958" t="s">
        <v>6765</v>
      </c>
      <c r="F9958" s="8">
        <v>92</v>
      </c>
    </row>
    <row r="9959" spans="1:6" x14ac:dyDescent="0.25">
      <c r="A9959" s="22">
        <v>43478</v>
      </c>
      <c r="B9959" s="7">
        <v>0.59</v>
      </c>
      <c r="C9959" t="s">
        <v>7227</v>
      </c>
      <c r="D9959" t="s">
        <v>7201</v>
      </c>
      <c r="E9959" t="s">
        <v>5536</v>
      </c>
      <c r="F9959" s="8">
        <v>92</v>
      </c>
    </row>
    <row r="9960" spans="1:6" x14ac:dyDescent="0.25">
      <c r="A9960" s="22">
        <v>43520</v>
      </c>
      <c r="B9960" s="7">
        <v>0.03</v>
      </c>
      <c r="C9960" t="s">
        <v>7227</v>
      </c>
      <c r="D9960" t="s">
        <v>7201</v>
      </c>
      <c r="E9960" t="s">
        <v>6700</v>
      </c>
      <c r="F9960" s="8">
        <v>92</v>
      </c>
    </row>
    <row r="9961" spans="1:6" x14ac:dyDescent="0.25">
      <c r="A9961" s="22">
        <v>43429</v>
      </c>
      <c r="B9961" s="7">
        <v>0.14000000000000001</v>
      </c>
      <c r="C9961" t="s">
        <v>7227</v>
      </c>
      <c r="D9961" t="s">
        <v>9</v>
      </c>
      <c r="E9961" t="s">
        <v>5598</v>
      </c>
      <c r="F9961" s="8">
        <v>92</v>
      </c>
    </row>
    <row r="9962" spans="1:6" x14ac:dyDescent="0.25">
      <c r="A9962" s="22">
        <v>43477</v>
      </c>
      <c r="B9962" s="7">
        <v>0.68</v>
      </c>
      <c r="C9962" t="s">
        <v>7228</v>
      </c>
      <c r="D9962" t="s">
        <v>7203</v>
      </c>
      <c r="E9962" t="s">
        <v>4078</v>
      </c>
      <c r="F9962" s="8">
        <v>92</v>
      </c>
    </row>
    <row r="9963" spans="1:6" x14ac:dyDescent="0.25">
      <c r="A9963" s="22">
        <v>43526</v>
      </c>
      <c r="B9963" s="7">
        <v>0.69</v>
      </c>
      <c r="C9963" t="s">
        <v>7228</v>
      </c>
      <c r="D9963" t="s">
        <v>7201</v>
      </c>
      <c r="E9963" t="s">
        <v>1728</v>
      </c>
      <c r="F9963" s="8">
        <v>92</v>
      </c>
    </row>
    <row r="9964" spans="1:6" x14ac:dyDescent="0.25">
      <c r="A9964" s="22">
        <v>43512</v>
      </c>
      <c r="B9964" s="7">
        <v>0.05</v>
      </c>
      <c r="C9964" t="s">
        <v>7228</v>
      </c>
      <c r="D9964" t="s">
        <v>7203</v>
      </c>
      <c r="E9964" t="s">
        <v>2416</v>
      </c>
      <c r="F9964" s="8">
        <v>92</v>
      </c>
    </row>
    <row r="9965" spans="1:6" x14ac:dyDescent="0.25">
      <c r="A9965" s="22">
        <v>43470</v>
      </c>
      <c r="B9965" s="7">
        <v>0.88</v>
      </c>
      <c r="C9965" t="s">
        <v>7228</v>
      </c>
      <c r="D9965" t="s">
        <v>7200</v>
      </c>
      <c r="E9965" t="s">
        <v>5551</v>
      </c>
      <c r="F9965" s="8">
        <v>92</v>
      </c>
    </row>
    <row r="9966" spans="1:6" x14ac:dyDescent="0.25">
      <c r="A9966" s="22">
        <v>43457</v>
      </c>
      <c r="B9966" s="7">
        <v>0.11</v>
      </c>
      <c r="C9966" t="s">
        <v>7227</v>
      </c>
      <c r="D9966" t="s">
        <v>9</v>
      </c>
      <c r="E9966" t="s">
        <v>5192</v>
      </c>
      <c r="F9966" s="8">
        <v>92</v>
      </c>
    </row>
    <row r="9967" spans="1:6" x14ac:dyDescent="0.25">
      <c r="A9967" s="22">
        <v>43499</v>
      </c>
      <c r="B9967" s="7">
        <v>0.06</v>
      </c>
      <c r="C9967" t="s">
        <v>7227</v>
      </c>
      <c r="D9967" t="s">
        <v>9</v>
      </c>
      <c r="E9967" t="s">
        <v>6133</v>
      </c>
      <c r="F9967" s="8">
        <v>92</v>
      </c>
    </row>
    <row r="9968" spans="1:6" x14ac:dyDescent="0.25">
      <c r="A9968" s="22">
        <v>43442</v>
      </c>
      <c r="B9968" s="7">
        <v>0.66</v>
      </c>
      <c r="C9968" t="s">
        <v>7228</v>
      </c>
      <c r="D9968" t="s">
        <v>9</v>
      </c>
      <c r="E9968" t="s">
        <v>4760</v>
      </c>
      <c r="F9968" s="8">
        <v>92</v>
      </c>
    </row>
    <row r="9969" spans="1:6" x14ac:dyDescent="0.25">
      <c r="A9969" s="22">
        <v>43512</v>
      </c>
      <c r="B9969" s="7">
        <v>0.79</v>
      </c>
      <c r="C9969" t="s">
        <v>7228</v>
      </c>
      <c r="D9969" t="s">
        <v>7200</v>
      </c>
      <c r="E9969" t="s">
        <v>1864</v>
      </c>
      <c r="F9969" s="8">
        <v>92</v>
      </c>
    </row>
    <row r="9970" spans="1:6" x14ac:dyDescent="0.25">
      <c r="A9970" s="22">
        <v>43485</v>
      </c>
      <c r="B9970" s="7">
        <v>0.05</v>
      </c>
      <c r="C9970" t="s">
        <v>7227</v>
      </c>
      <c r="D9970" t="s">
        <v>7201</v>
      </c>
      <c r="E9970" t="s">
        <v>6412</v>
      </c>
      <c r="F9970" s="8">
        <v>92</v>
      </c>
    </row>
    <row r="9971" spans="1:6" x14ac:dyDescent="0.25">
      <c r="A9971" s="22">
        <v>43463</v>
      </c>
      <c r="B9971" s="7">
        <v>0.95</v>
      </c>
      <c r="C9971" t="s">
        <v>7228</v>
      </c>
      <c r="D9971" t="s">
        <v>7201</v>
      </c>
      <c r="E9971" t="s">
        <v>511</v>
      </c>
      <c r="F9971" s="8">
        <v>92</v>
      </c>
    </row>
    <row r="9972" spans="1:6" x14ac:dyDescent="0.25">
      <c r="A9972" s="22">
        <v>43554</v>
      </c>
      <c r="B9972" s="7">
        <v>0.73</v>
      </c>
      <c r="C9972" t="s">
        <v>7228</v>
      </c>
      <c r="D9972" t="s">
        <v>9</v>
      </c>
      <c r="E9972" t="s">
        <v>2820</v>
      </c>
      <c r="F9972" s="8">
        <v>92</v>
      </c>
    </row>
    <row r="9973" spans="1:6" x14ac:dyDescent="0.25">
      <c r="A9973" s="22">
        <v>43492</v>
      </c>
      <c r="B9973" s="7">
        <v>0.76</v>
      </c>
      <c r="C9973" t="s">
        <v>7227</v>
      </c>
      <c r="D9973" t="s">
        <v>7201</v>
      </c>
      <c r="E9973" t="s">
        <v>4201</v>
      </c>
      <c r="F9973" s="8">
        <v>92</v>
      </c>
    </row>
    <row r="9974" spans="1:6" x14ac:dyDescent="0.25">
      <c r="A9974" s="22">
        <v>43464</v>
      </c>
      <c r="B9974" s="7">
        <v>0.95</v>
      </c>
      <c r="C9974" t="s">
        <v>7227</v>
      </c>
      <c r="D9974" t="s">
        <v>7200</v>
      </c>
      <c r="E9974" t="s">
        <v>6203</v>
      </c>
      <c r="F9974" s="8">
        <v>92</v>
      </c>
    </row>
    <row r="9975" spans="1:6" x14ac:dyDescent="0.25">
      <c r="A9975" s="22">
        <v>43491</v>
      </c>
      <c r="B9975" s="7">
        <v>0.61</v>
      </c>
      <c r="C9975" t="s">
        <v>7228</v>
      </c>
      <c r="D9975" t="s">
        <v>9</v>
      </c>
      <c r="E9975" t="s">
        <v>6689</v>
      </c>
      <c r="F9975" s="8">
        <v>92</v>
      </c>
    </row>
    <row r="9976" spans="1:6" x14ac:dyDescent="0.25">
      <c r="A9976" s="22">
        <v>43555</v>
      </c>
      <c r="B9976" s="7">
        <v>0.28999999999999998</v>
      </c>
      <c r="C9976" t="s">
        <v>7227</v>
      </c>
      <c r="D9976" t="s">
        <v>9</v>
      </c>
      <c r="E9976" t="s">
        <v>5930</v>
      </c>
      <c r="F9976" s="8">
        <v>92</v>
      </c>
    </row>
    <row r="9977" spans="1:6" x14ac:dyDescent="0.25">
      <c r="A9977" s="22">
        <v>43533</v>
      </c>
      <c r="B9977" s="7">
        <v>0.52</v>
      </c>
      <c r="C9977" t="s">
        <v>7228</v>
      </c>
      <c r="D9977" t="s">
        <v>7201</v>
      </c>
      <c r="E9977" t="s">
        <v>7123</v>
      </c>
      <c r="F9977" s="8">
        <v>92</v>
      </c>
    </row>
    <row r="9978" spans="1:6" x14ac:dyDescent="0.25">
      <c r="A9978" s="22">
        <v>43429</v>
      </c>
      <c r="B9978" s="7">
        <v>0.75</v>
      </c>
      <c r="C9978" t="s">
        <v>7227</v>
      </c>
      <c r="D9978" t="s">
        <v>9</v>
      </c>
      <c r="E9978" t="s">
        <v>1033</v>
      </c>
      <c r="F9978" s="8">
        <v>92</v>
      </c>
    </row>
    <row r="9979" spans="1:6" x14ac:dyDescent="0.25">
      <c r="A9979" s="22">
        <v>43471</v>
      </c>
      <c r="B9979" s="7">
        <v>0.53</v>
      </c>
      <c r="C9979" t="s">
        <v>7227</v>
      </c>
      <c r="D9979" t="s">
        <v>7202</v>
      </c>
      <c r="E9979" t="s">
        <v>6357</v>
      </c>
      <c r="F9979" s="8">
        <v>92</v>
      </c>
    </row>
    <row r="9980" spans="1:6" x14ac:dyDescent="0.25">
      <c r="A9980" s="22">
        <v>43506</v>
      </c>
      <c r="B9980" s="7">
        <v>0.16</v>
      </c>
      <c r="C9980" t="s">
        <v>7227</v>
      </c>
      <c r="D9980" t="s">
        <v>9</v>
      </c>
      <c r="E9980" t="s">
        <v>6768</v>
      </c>
      <c r="F9980" s="8">
        <v>92</v>
      </c>
    </row>
    <row r="9981" spans="1:6" x14ac:dyDescent="0.25">
      <c r="A9981" s="22">
        <v>43477</v>
      </c>
      <c r="B9981" s="7">
        <v>0.78</v>
      </c>
      <c r="C9981" t="s">
        <v>7228</v>
      </c>
      <c r="D9981" t="s">
        <v>7200</v>
      </c>
      <c r="E9981" t="s">
        <v>6991</v>
      </c>
      <c r="F9981" s="8">
        <v>92</v>
      </c>
    </row>
    <row r="9982" spans="1:6" x14ac:dyDescent="0.25">
      <c r="A9982" s="22">
        <v>43548</v>
      </c>
      <c r="B9982" s="7">
        <v>0.49</v>
      </c>
      <c r="C9982" t="s">
        <v>7227</v>
      </c>
      <c r="D9982" t="s">
        <v>9</v>
      </c>
      <c r="E9982" t="s">
        <v>6294</v>
      </c>
      <c r="F9982" s="8">
        <v>92</v>
      </c>
    </row>
    <row r="9983" spans="1:6" x14ac:dyDescent="0.25">
      <c r="A9983" s="22">
        <v>43421</v>
      </c>
      <c r="B9983" s="7">
        <v>0.33</v>
      </c>
      <c r="C9983" t="s">
        <v>7228</v>
      </c>
      <c r="D9983" t="s">
        <v>9</v>
      </c>
      <c r="E9983" t="s">
        <v>5150</v>
      </c>
      <c r="F9983" s="8">
        <v>92</v>
      </c>
    </row>
    <row r="9984" spans="1:6" x14ac:dyDescent="0.25">
      <c r="A9984" s="22">
        <v>43534</v>
      </c>
      <c r="B9984" s="7">
        <v>0.89</v>
      </c>
      <c r="C9984" t="s">
        <v>7227</v>
      </c>
      <c r="D9984" t="s">
        <v>7200</v>
      </c>
      <c r="E9984" t="s">
        <v>502</v>
      </c>
      <c r="F9984" s="8">
        <v>92</v>
      </c>
    </row>
    <row r="9985" spans="1:6" x14ac:dyDescent="0.25">
      <c r="A9985" s="22">
        <v>43533</v>
      </c>
      <c r="B9985" s="7">
        <v>0.22</v>
      </c>
      <c r="C9985" t="s">
        <v>7228</v>
      </c>
      <c r="D9985" t="s">
        <v>7201</v>
      </c>
      <c r="E9985" t="s">
        <v>5952</v>
      </c>
      <c r="F9985" s="8">
        <v>92</v>
      </c>
    </row>
    <row r="9986" spans="1:6" x14ac:dyDescent="0.25">
      <c r="A9986" s="22">
        <v>43547</v>
      </c>
      <c r="B9986" s="7">
        <v>0.57999999999999996</v>
      </c>
      <c r="C9986" t="s">
        <v>7228</v>
      </c>
      <c r="D9986" t="s">
        <v>7201</v>
      </c>
      <c r="E9986" t="s">
        <v>6324</v>
      </c>
      <c r="F9986" s="8">
        <v>92</v>
      </c>
    </row>
    <row r="9987" spans="1:6" x14ac:dyDescent="0.25">
      <c r="A9987" s="22">
        <v>43436</v>
      </c>
      <c r="B9987" s="7">
        <v>0.43</v>
      </c>
      <c r="C9987" t="s">
        <v>7227</v>
      </c>
      <c r="D9987" t="s">
        <v>7202</v>
      </c>
      <c r="E9987" t="s">
        <v>5540</v>
      </c>
      <c r="F9987" s="8">
        <v>92</v>
      </c>
    </row>
    <row r="9988" spans="1:6" x14ac:dyDescent="0.25">
      <c r="A9988" s="22">
        <v>43512</v>
      </c>
      <c r="B9988" s="7">
        <v>0.05</v>
      </c>
      <c r="C9988" t="s">
        <v>7228</v>
      </c>
      <c r="D9988" t="s">
        <v>7201</v>
      </c>
      <c r="E9988" t="s">
        <v>2105</v>
      </c>
      <c r="F9988" s="8">
        <v>92</v>
      </c>
    </row>
    <row r="9989" spans="1:6" x14ac:dyDescent="0.25">
      <c r="A9989" s="22">
        <v>43450</v>
      </c>
      <c r="B9989" s="7">
        <v>0.77</v>
      </c>
      <c r="C9989" t="s">
        <v>7227</v>
      </c>
      <c r="D9989" t="s">
        <v>7200</v>
      </c>
      <c r="E9989" t="s">
        <v>5130</v>
      </c>
      <c r="F9989" s="8">
        <v>92</v>
      </c>
    </row>
    <row r="9990" spans="1:6" x14ac:dyDescent="0.25">
      <c r="A9990" s="22">
        <v>43554</v>
      </c>
      <c r="B9990" s="7">
        <v>0.01</v>
      </c>
      <c r="C9990" t="s">
        <v>7228</v>
      </c>
      <c r="D9990" t="s">
        <v>7200</v>
      </c>
      <c r="E9990" t="s">
        <v>5103</v>
      </c>
      <c r="F9990" s="8">
        <v>92</v>
      </c>
    </row>
    <row r="9991" spans="1:6" x14ac:dyDescent="0.25">
      <c r="A9991" s="22">
        <v>43513</v>
      </c>
      <c r="B9991" s="7">
        <v>0.47</v>
      </c>
      <c r="C9991" t="s">
        <v>7227</v>
      </c>
      <c r="D9991" t="s">
        <v>7201</v>
      </c>
      <c r="E9991" t="s">
        <v>4182</v>
      </c>
      <c r="F9991" s="8">
        <v>92</v>
      </c>
    </row>
    <row r="9992" spans="1:6" x14ac:dyDescent="0.25">
      <c r="A9992" s="22">
        <v>43554</v>
      </c>
      <c r="B9992" s="7">
        <v>0.4</v>
      </c>
      <c r="C9992" t="s">
        <v>7228</v>
      </c>
      <c r="D9992" t="s">
        <v>9</v>
      </c>
      <c r="E9992" t="s">
        <v>5952</v>
      </c>
      <c r="F9992" s="8">
        <v>92</v>
      </c>
    </row>
    <row r="9993" spans="1:6" x14ac:dyDescent="0.25">
      <c r="A9993" s="22">
        <v>43555</v>
      </c>
      <c r="B9993" s="7">
        <v>0.46</v>
      </c>
      <c r="C9993" t="s">
        <v>7227</v>
      </c>
      <c r="D9993" t="s">
        <v>7200</v>
      </c>
      <c r="E9993" t="s">
        <v>5116</v>
      </c>
      <c r="F9993" s="8">
        <v>92</v>
      </c>
    </row>
    <row r="9994" spans="1:6" x14ac:dyDescent="0.25">
      <c r="A9994" s="22">
        <v>43492</v>
      </c>
      <c r="B9994" s="7">
        <v>0.15</v>
      </c>
      <c r="C9994" t="s">
        <v>7227</v>
      </c>
      <c r="D9994" t="s">
        <v>7200</v>
      </c>
      <c r="E9994" t="s">
        <v>5235</v>
      </c>
      <c r="F9994" s="8">
        <v>92</v>
      </c>
    </row>
    <row r="9995" spans="1:6" x14ac:dyDescent="0.25">
      <c r="A9995" s="22">
        <v>43421</v>
      </c>
      <c r="B9995" s="7">
        <v>0.44</v>
      </c>
      <c r="C9995" t="s">
        <v>7228</v>
      </c>
      <c r="D9995" t="s">
        <v>9</v>
      </c>
      <c r="E9995" t="s">
        <v>5215</v>
      </c>
      <c r="F9995" s="8">
        <v>92</v>
      </c>
    </row>
    <row r="9996" spans="1:6" x14ac:dyDescent="0.25">
      <c r="A9996" s="22">
        <v>43498</v>
      </c>
      <c r="B9996" s="7">
        <v>0.7</v>
      </c>
      <c r="C9996" t="s">
        <v>7228</v>
      </c>
      <c r="D9996" t="s">
        <v>7201</v>
      </c>
      <c r="E9996" t="s">
        <v>6739</v>
      </c>
      <c r="F9996" s="8">
        <v>92</v>
      </c>
    </row>
    <row r="9997" spans="1:6" x14ac:dyDescent="0.25">
      <c r="A9997" s="22">
        <v>43548</v>
      </c>
      <c r="B9997" s="7">
        <v>0.38</v>
      </c>
      <c r="C9997" t="s">
        <v>7227</v>
      </c>
      <c r="D9997" t="s">
        <v>9</v>
      </c>
      <c r="E9997" t="s">
        <v>888</v>
      </c>
      <c r="F9997" s="8">
        <v>92</v>
      </c>
    </row>
    <row r="9998" spans="1:6" x14ac:dyDescent="0.25">
      <c r="A9998" s="22">
        <v>43513</v>
      </c>
      <c r="B9998" s="7">
        <v>0.14000000000000001</v>
      </c>
      <c r="C9998" t="s">
        <v>7227</v>
      </c>
      <c r="D9998" t="s">
        <v>7201</v>
      </c>
      <c r="E9998" t="s">
        <v>7074</v>
      </c>
      <c r="F9998" s="8">
        <v>92</v>
      </c>
    </row>
    <row r="9999" spans="1:6" x14ac:dyDescent="0.25">
      <c r="A9999" s="22">
        <v>43555</v>
      </c>
      <c r="B9999" s="7">
        <v>0.44</v>
      </c>
      <c r="C9999" t="s">
        <v>7227</v>
      </c>
      <c r="D9999" t="s">
        <v>7201</v>
      </c>
      <c r="E9999" t="s">
        <v>5312</v>
      </c>
      <c r="F9999" s="8">
        <v>92</v>
      </c>
    </row>
    <row r="10000" spans="1:6" x14ac:dyDescent="0.25">
      <c r="A10000" s="22">
        <v>43540</v>
      </c>
      <c r="B10000" s="7">
        <v>0.9</v>
      </c>
      <c r="C10000" t="s">
        <v>7228</v>
      </c>
      <c r="D10000" t="s">
        <v>7200</v>
      </c>
      <c r="E10000" t="s">
        <v>5593</v>
      </c>
      <c r="F10000" s="8">
        <v>92</v>
      </c>
    </row>
    <row r="10001" spans="1:6" x14ac:dyDescent="0.25">
      <c r="A10001" s="22">
        <v>43506</v>
      </c>
      <c r="B10001" s="7">
        <v>0.17</v>
      </c>
      <c r="C10001" t="s">
        <v>7227</v>
      </c>
      <c r="D10001" t="s">
        <v>7201</v>
      </c>
      <c r="E10001" t="s">
        <v>6658</v>
      </c>
      <c r="F10001" s="8">
        <v>92</v>
      </c>
    </row>
    <row r="10002" spans="1:6" x14ac:dyDescent="0.25">
      <c r="A10002" s="22">
        <v>43450</v>
      </c>
      <c r="B10002" s="7">
        <v>0.87</v>
      </c>
      <c r="C10002" t="s">
        <v>7227</v>
      </c>
      <c r="D10002" t="s">
        <v>9</v>
      </c>
      <c r="E10002" t="s">
        <v>5240</v>
      </c>
      <c r="F10002" s="8">
        <v>92</v>
      </c>
    </row>
    <row r="10003" spans="1:6" x14ac:dyDescent="0.25">
      <c r="A10003" s="22">
        <v>43554</v>
      </c>
      <c r="B10003" s="7">
        <v>0.02</v>
      </c>
      <c r="C10003" t="s">
        <v>7228</v>
      </c>
      <c r="D10003" t="s">
        <v>7201</v>
      </c>
      <c r="E10003" t="s">
        <v>2092</v>
      </c>
      <c r="F10003" s="8">
        <v>92</v>
      </c>
    </row>
    <row r="10004" spans="1:6" x14ac:dyDescent="0.25">
      <c r="A10004" s="22">
        <v>43506</v>
      </c>
      <c r="B10004" s="7">
        <v>0.35</v>
      </c>
      <c r="C10004" t="s">
        <v>7227</v>
      </c>
      <c r="D10004" t="s">
        <v>9</v>
      </c>
      <c r="E10004" t="s">
        <v>5494</v>
      </c>
      <c r="F10004" s="8">
        <v>92</v>
      </c>
    </row>
    <row r="10005" spans="1:6" x14ac:dyDescent="0.25">
      <c r="A10005" s="22">
        <v>43485</v>
      </c>
      <c r="B10005" s="7">
        <v>0.32</v>
      </c>
      <c r="C10005" t="s">
        <v>7227</v>
      </c>
      <c r="D10005" t="s">
        <v>7200</v>
      </c>
      <c r="E10005" t="s">
        <v>6951</v>
      </c>
      <c r="F10005" s="8">
        <v>92</v>
      </c>
    </row>
    <row r="10006" spans="1:6" x14ac:dyDescent="0.25">
      <c r="A10006" s="22">
        <v>43505</v>
      </c>
      <c r="B10006" s="7">
        <v>0.62</v>
      </c>
      <c r="C10006" t="s">
        <v>7228</v>
      </c>
      <c r="D10006" t="s">
        <v>7200</v>
      </c>
      <c r="E10006" t="s">
        <v>6702</v>
      </c>
      <c r="F10006" s="8">
        <v>92</v>
      </c>
    </row>
    <row r="10007" spans="1:6" x14ac:dyDescent="0.25">
      <c r="A10007" s="22">
        <v>43499</v>
      </c>
      <c r="B10007" s="7">
        <v>0.52</v>
      </c>
      <c r="C10007" t="s">
        <v>7227</v>
      </c>
      <c r="D10007" t="s">
        <v>9</v>
      </c>
      <c r="E10007" t="s">
        <v>6700</v>
      </c>
      <c r="F10007" s="8">
        <v>92</v>
      </c>
    </row>
    <row r="10008" spans="1:6" x14ac:dyDescent="0.25">
      <c r="A10008" s="22">
        <v>43498</v>
      </c>
      <c r="B10008" s="7">
        <v>0.52</v>
      </c>
      <c r="C10008" t="s">
        <v>7228</v>
      </c>
      <c r="D10008" t="s">
        <v>7203</v>
      </c>
      <c r="E10008" t="s">
        <v>6019</v>
      </c>
      <c r="F10008" s="8">
        <v>92</v>
      </c>
    </row>
    <row r="10009" spans="1:6" x14ac:dyDescent="0.25">
      <c r="A10009" s="22">
        <v>43548</v>
      </c>
      <c r="B10009" s="7">
        <v>0.57999999999999996</v>
      </c>
      <c r="C10009" t="s">
        <v>7227</v>
      </c>
      <c r="D10009" t="s">
        <v>9</v>
      </c>
      <c r="E10009" t="s">
        <v>7050</v>
      </c>
      <c r="F10009" s="8">
        <v>92</v>
      </c>
    </row>
    <row r="10010" spans="1:6" x14ac:dyDescent="0.25">
      <c r="A10010" s="22">
        <v>43463</v>
      </c>
      <c r="B10010" s="7">
        <v>0.61</v>
      </c>
      <c r="C10010" t="s">
        <v>7228</v>
      </c>
      <c r="D10010" t="s">
        <v>7200</v>
      </c>
      <c r="E10010" t="s">
        <v>6362</v>
      </c>
      <c r="F10010" s="8">
        <v>92</v>
      </c>
    </row>
    <row r="10011" spans="1:6" x14ac:dyDescent="0.25">
      <c r="A10011" s="22">
        <v>43442</v>
      </c>
      <c r="B10011" s="7">
        <v>0.87</v>
      </c>
      <c r="C10011" t="s">
        <v>7228</v>
      </c>
      <c r="D10011" t="s">
        <v>7201</v>
      </c>
      <c r="E10011" t="s">
        <v>5021</v>
      </c>
      <c r="F10011" s="8">
        <v>92</v>
      </c>
    </row>
    <row r="10012" spans="1:6" x14ac:dyDescent="0.25">
      <c r="A10012" s="22">
        <v>43450</v>
      </c>
      <c r="B10012" s="7">
        <v>0.16</v>
      </c>
      <c r="C10012" t="s">
        <v>7227</v>
      </c>
      <c r="D10012" t="s">
        <v>9</v>
      </c>
      <c r="E10012" t="s">
        <v>4985</v>
      </c>
      <c r="F10012" s="8">
        <v>92</v>
      </c>
    </row>
    <row r="10013" spans="1:6" x14ac:dyDescent="0.25">
      <c r="A10013" s="22">
        <v>43540</v>
      </c>
      <c r="B10013" s="7">
        <v>0.15</v>
      </c>
      <c r="C10013" t="s">
        <v>7228</v>
      </c>
      <c r="D10013" t="s">
        <v>7201</v>
      </c>
      <c r="E10013" t="s">
        <v>2265</v>
      </c>
      <c r="F10013" s="8">
        <v>92</v>
      </c>
    </row>
    <row r="10014" spans="1:6" x14ac:dyDescent="0.25">
      <c r="A10014" s="22">
        <v>43443</v>
      </c>
      <c r="B10014" s="7">
        <v>0.33</v>
      </c>
      <c r="C10014" t="s">
        <v>7227</v>
      </c>
      <c r="D10014" t="s">
        <v>7202</v>
      </c>
      <c r="E10014" t="s">
        <v>5465</v>
      </c>
      <c r="F10014" s="8">
        <v>92</v>
      </c>
    </row>
    <row r="10015" spans="1:6" x14ac:dyDescent="0.25">
      <c r="A10015" s="22">
        <v>43428</v>
      </c>
      <c r="B10015" s="7">
        <v>0.87</v>
      </c>
      <c r="C10015" t="s">
        <v>7228</v>
      </c>
      <c r="D10015" t="s">
        <v>7201</v>
      </c>
      <c r="E10015" t="s">
        <v>6294</v>
      </c>
      <c r="F10015" s="8">
        <v>92</v>
      </c>
    </row>
    <row r="10016" spans="1:6" x14ac:dyDescent="0.25">
      <c r="A10016" s="22">
        <v>43498</v>
      </c>
      <c r="B10016" s="7">
        <v>0.05</v>
      </c>
      <c r="C10016" t="s">
        <v>7228</v>
      </c>
      <c r="D10016" t="s">
        <v>7202</v>
      </c>
      <c r="E10016" t="s">
        <v>6300</v>
      </c>
      <c r="F10016" s="8">
        <v>92</v>
      </c>
    </row>
    <row r="10017" spans="1:6" x14ac:dyDescent="0.25">
      <c r="A10017" s="22">
        <v>43429</v>
      </c>
      <c r="B10017" s="7">
        <v>0.31</v>
      </c>
      <c r="C10017" t="s">
        <v>7227</v>
      </c>
      <c r="D10017" t="s">
        <v>7201</v>
      </c>
      <c r="E10017" t="s">
        <v>7025</v>
      </c>
      <c r="F10017" s="8">
        <v>92</v>
      </c>
    </row>
    <row r="10018" spans="1:6" x14ac:dyDescent="0.25">
      <c r="A10018" s="22">
        <v>43555</v>
      </c>
      <c r="B10018" s="7">
        <v>0.6</v>
      </c>
      <c r="C10018" t="s">
        <v>7227</v>
      </c>
      <c r="D10018" t="s">
        <v>9</v>
      </c>
      <c r="E10018" t="s">
        <v>6696</v>
      </c>
      <c r="F10018" s="8">
        <v>92</v>
      </c>
    </row>
    <row r="10019" spans="1:6" x14ac:dyDescent="0.25">
      <c r="A10019" s="22">
        <v>43554</v>
      </c>
      <c r="B10019" s="7">
        <v>0.35</v>
      </c>
      <c r="C10019" t="s">
        <v>7228</v>
      </c>
      <c r="D10019" t="s">
        <v>9</v>
      </c>
      <c r="E10019" t="s">
        <v>6041</v>
      </c>
      <c r="F10019" s="8">
        <v>92</v>
      </c>
    </row>
    <row r="10020" spans="1:6" x14ac:dyDescent="0.25">
      <c r="A10020" s="22">
        <v>43484</v>
      </c>
      <c r="B10020" s="7">
        <v>0.31</v>
      </c>
      <c r="C10020" t="s">
        <v>7228</v>
      </c>
      <c r="D10020" t="s">
        <v>7201</v>
      </c>
      <c r="E10020" t="s">
        <v>6759</v>
      </c>
      <c r="F10020" s="8">
        <v>92</v>
      </c>
    </row>
    <row r="10021" spans="1:6" x14ac:dyDescent="0.25">
      <c r="A10021" s="22">
        <v>43443</v>
      </c>
      <c r="B10021" s="7">
        <v>0.4</v>
      </c>
      <c r="C10021" t="s">
        <v>7227</v>
      </c>
      <c r="D10021" t="s">
        <v>7201</v>
      </c>
      <c r="E10021" t="s">
        <v>1150</v>
      </c>
      <c r="F10021" s="8">
        <v>92</v>
      </c>
    </row>
    <row r="10022" spans="1:6" x14ac:dyDescent="0.25">
      <c r="A10022" s="22">
        <v>43485</v>
      </c>
      <c r="B10022" s="7">
        <v>0.31</v>
      </c>
      <c r="C10022" t="s">
        <v>7227</v>
      </c>
      <c r="D10022" t="s">
        <v>9</v>
      </c>
      <c r="E10022" t="s">
        <v>6784</v>
      </c>
      <c r="F10022" s="8">
        <v>92</v>
      </c>
    </row>
    <row r="10023" spans="1:6" x14ac:dyDescent="0.25">
      <c r="A10023" s="22">
        <v>43435</v>
      </c>
      <c r="B10023" s="7">
        <v>0.02</v>
      </c>
      <c r="C10023" t="s">
        <v>7228</v>
      </c>
      <c r="D10023" t="s">
        <v>9</v>
      </c>
      <c r="E10023" t="s">
        <v>323</v>
      </c>
      <c r="F10023" s="8">
        <v>92</v>
      </c>
    </row>
    <row r="10024" spans="1:6" x14ac:dyDescent="0.25">
      <c r="A10024" s="22">
        <v>43429</v>
      </c>
      <c r="B10024" s="7">
        <v>0.88</v>
      </c>
      <c r="C10024" t="s">
        <v>7227</v>
      </c>
      <c r="D10024" t="s">
        <v>7200</v>
      </c>
      <c r="E10024" t="s">
        <v>6163</v>
      </c>
      <c r="F10024" s="8">
        <v>92</v>
      </c>
    </row>
    <row r="10025" spans="1:6" x14ac:dyDescent="0.25">
      <c r="A10025" s="22">
        <v>43541</v>
      </c>
      <c r="B10025" s="7">
        <v>0.26</v>
      </c>
      <c r="C10025" t="s">
        <v>7227</v>
      </c>
      <c r="D10025" t="s">
        <v>9</v>
      </c>
      <c r="E10025" t="s">
        <v>1445</v>
      </c>
      <c r="F10025" s="8">
        <v>92</v>
      </c>
    </row>
    <row r="10026" spans="1:6" x14ac:dyDescent="0.25">
      <c r="A10026" s="22">
        <v>43464</v>
      </c>
      <c r="B10026" s="7">
        <v>0.04</v>
      </c>
      <c r="C10026" t="s">
        <v>7227</v>
      </c>
      <c r="D10026" t="s">
        <v>9</v>
      </c>
      <c r="E10026" t="s">
        <v>5131</v>
      </c>
      <c r="F10026" s="8">
        <v>92</v>
      </c>
    </row>
    <row r="10027" spans="1:6" x14ac:dyDescent="0.25">
      <c r="A10027" s="22">
        <v>43477</v>
      </c>
      <c r="B10027" s="7">
        <v>0.48</v>
      </c>
      <c r="C10027" t="s">
        <v>7228</v>
      </c>
      <c r="D10027" t="s">
        <v>7200</v>
      </c>
      <c r="E10027" t="s">
        <v>6715</v>
      </c>
      <c r="F10027" s="8">
        <v>92</v>
      </c>
    </row>
    <row r="10028" spans="1:6" x14ac:dyDescent="0.25">
      <c r="A10028" s="22">
        <v>43513</v>
      </c>
      <c r="B10028" s="7">
        <v>0.91</v>
      </c>
      <c r="C10028" t="s">
        <v>7227</v>
      </c>
      <c r="D10028" t="s">
        <v>7201</v>
      </c>
      <c r="E10028" t="s">
        <v>5654</v>
      </c>
      <c r="F10028" s="8">
        <v>92</v>
      </c>
    </row>
    <row r="10029" spans="1:6" x14ac:dyDescent="0.25">
      <c r="A10029" s="22">
        <v>43548</v>
      </c>
      <c r="B10029" s="7">
        <v>0.73</v>
      </c>
      <c r="C10029" t="s">
        <v>7227</v>
      </c>
      <c r="D10029" t="s">
        <v>9</v>
      </c>
      <c r="E10029" t="s">
        <v>6254</v>
      </c>
      <c r="F10029" s="8">
        <v>92</v>
      </c>
    </row>
    <row r="10030" spans="1:6" x14ac:dyDescent="0.25">
      <c r="A10030" s="22">
        <v>43477</v>
      </c>
      <c r="B10030" s="7">
        <v>0.05</v>
      </c>
      <c r="C10030" t="s">
        <v>7228</v>
      </c>
      <c r="D10030" t="s">
        <v>9</v>
      </c>
      <c r="E10030" t="s">
        <v>4194</v>
      </c>
      <c r="F10030" s="8">
        <v>92</v>
      </c>
    </row>
    <row r="10031" spans="1:6" x14ac:dyDescent="0.25">
      <c r="A10031" s="22">
        <v>43533</v>
      </c>
      <c r="B10031" s="7">
        <v>0.92</v>
      </c>
      <c r="C10031" t="s">
        <v>7228</v>
      </c>
      <c r="D10031" t="s">
        <v>7200</v>
      </c>
      <c r="E10031" t="s">
        <v>6247</v>
      </c>
      <c r="F10031" s="8">
        <v>92</v>
      </c>
    </row>
    <row r="10032" spans="1:6" x14ac:dyDescent="0.25">
      <c r="A10032" s="22">
        <v>43555</v>
      </c>
      <c r="B10032" s="7">
        <v>0.1</v>
      </c>
      <c r="C10032" t="s">
        <v>7227</v>
      </c>
      <c r="D10032" t="s">
        <v>7200</v>
      </c>
      <c r="E10032" t="s">
        <v>5661</v>
      </c>
      <c r="F10032" s="8">
        <v>92</v>
      </c>
    </row>
    <row r="10033" spans="1:6" x14ac:dyDescent="0.25">
      <c r="A10033" s="22">
        <v>43484</v>
      </c>
      <c r="B10033" s="7">
        <v>0.3</v>
      </c>
      <c r="C10033" t="s">
        <v>7228</v>
      </c>
      <c r="D10033" t="s">
        <v>9</v>
      </c>
      <c r="E10033" t="s">
        <v>7012</v>
      </c>
      <c r="F10033" s="8">
        <v>92</v>
      </c>
    </row>
    <row r="10034" spans="1:6" x14ac:dyDescent="0.25">
      <c r="A10034" s="22">
        <v>43443</v>
      </c>
      <c r="B10034" s="7">
        <v>0.75</v>
      </c>
      <c r="C10034" t="s">
        <v>7227</v>
      </c>
      <c r="D10034" t="s">
        <v>9</v>
      </c>
      <c r="E10034" t="s">
        <v>5428</v>
      </c>
      <c r="F10034" s="8">
        <v>92</v>
      </c>
    </row>
    <row r="10035" spans="1:6" x14ac:dyDescent="0.25">
      <c r="A10035" s="22">
        <v>43484</v>
      </c>
      <c r="B10035" s="7">
        <v>0.42</v>
      </c>
      <c r="C10035" t="s">
        <v>7228</v>
      </c>
      <c r="D10035" t="s">
        <v>7200</v>
      </c>
      <c r="E10035" t="s">
        <v>5327</v>
      </c>
      <c r="F10035" s="8">
        <v>92</v>
      </c>
    </row>
    <row r="10036" spans="1:6" x14ac:dyDescent="0.25">
      <c r="A10036" s="22">
        <v>43457</v>
      </c>
      <c r="B10036" s="7">
        <v>0.32</v>
      </c>
      <c r="C10036" t="s">
        <v>7227</v>
      </c>
      <c r="D10036" t="s">
        <v>7201</v>
      </c>
      <c r="E10036" t="s">
        <v>6681</v>
      </c>
      <c r="F10036" s="8">
        <v>92</v>
      </c>
    </row>
    <row r="10037" spans="1:6" x14ac:dyDescent="0.25">
      <c r="A10037" s="22">
        <v>43513</v>
      </c>
      <c r="B10037" s="7">
        <v>0.15</v>
      </c>
      <c r="C10037" t="s">
        <v>7227</v>
      </c>
      <c r="D10037" t="s">
        <v>9</v>
      </c>
      <c r="E10037" t="s">
        <v>6300</v>
      </c>
      <c r="F10037" s="8">
        <v>92</v>
      </c>
    </row>
    <row r="10038" spans="1:6" x14ac:dyDescent="0.25">
      <c r="A10038" s="22">
        <v>43428</v>
      </c>
      <c r="B10038" s="7">
        <v>0.9</v>
      </c>
      <c r="C10038" t="s">
        <v>7228</v>
      </c>
      <c r="D10038" t="s">
        <v>9</v>
      </c>
      <c r="E10038" t="s">
        <v>1019</v>
      </c>
      <c r="F10038" s="8">
        <v>92</v>
      </c>
    </row>
    <row r="10039" spans="1:6" x14ac:dyDescent="0.25">
      <c r="A10039" s="22">
        <v>43554</v>
      </c>
      <c r="B10039" s="7">
        <v>0.56999999999999995</v>
      </c>
      <c r="C10039" t="s">
        <v>7228</v>
      </c>
      <c r="D10039" t="s">
        <v>9</v>
      </c>
      <c r="E10039" t="s">
        <v>6368</v>
      </c>
      <c r="F10039" s="8">
        <v>92</v>
      </c>
    </row>
    <row r="10040" spans="1:6" x14ac:dyDescent="0.25">
      <c r="A10040" s="22">
        <v>43498</v>
      </c>
      <c r="B10040" s="7">
        <v>0.91</v>
      </c>
      <c r="C10040" t="s">
        <v>7228</v>
      </c>
      <c r="D10040" t="s">
        <v>9</v>
      </c>
      <c r="E10040" t="s">
        <v>5731</v>
      </c>
      <c r="F10040" s="8">
        <v>92</v>
      </c>
    </row>
    <row r="10041" spans="1:6" x14ac:dyDescent="0.25">
      <c r="A10041" s="22">
        <v>43555</v>
      </c>
      <c r="B10041" s="7">
        <v>0.69</v>
      </c>
      <c r="C10041" t="s">
        <v>7227</v>
      </c>
      <c r="D10041" t="s">
        <v>7201</v>
      </c>
      <c r="E10041" t="s">
        <v>6365</v>
      </c>
      <c r="F10041" s="8">
        <v>92</v>
      </c>
    </row>
    <row r="10042" spans="1:6" x14ac:dyDescent="0.25">
      <c r="A10042" s="22">
        <v>43491</v>
      </c>
      <c r="B10042" s="7">
        <v>0.28999999999999998</v>
      </c>
      <c r="C10042" t="s">
        <v>7228</v>
      </c>
      <c r="D10042" t="s">
        <v>9</v>
      </c>
      <c r="E10042" t="s">
        <v>921</v>
      </c>
      <c r="F10042" s="8">
        <v>92</v>
      </c>
    </row>
    <row r="10043" spans="1:6" x14ac:dyDescent="0.25">
      <c r="A10043" s="22">
        <v>43428</v>
      </c>
      <c r="B10043" s="7">
        <v>0.26</v>
      </c>
      <c r="C10043" t="s">
        <v>7228</v>
      </c>
      <c r="D10043" t="s">
        <v>7202</v>
      </c>
      <c r="E10043" t="s">
        <v>7036</v>
      </c>
      <c r="F10043" s="8">
        <v>92</v>
      </c>
    </row>
    <row r="10044" spans="1:6" x14ac:dyDescent="0.25">
      <c r="A10044" s="22">
        <v>43498</v>
      </c>
      <c r="B10044" s="7">
        <v>0.51</v>
      </c>
      <c r="C10044" t="s">
        <v>7228</v>
      </c>
      <c r="D10044" t="s">
        <v>7202</v>
      </c>
      <c r="E10044" t="s">
        <v>6946</v>
      </c>
      <c r="F10044" s="8">
        <v>92</v>
      </c>
    </row>
    <row r="10045" spans="1:6" x14ac:dyDescent="0.25">
      <c r="A10045" s="22">
        <v>43491</v>
      </c>
      <c r="B10045" s="7">
        <v>0.48</v>
      </c>
      <c r="C10045" t="s">
        <v>7228</v>
      </c>
      <c r="D10045" t="s">
        <v>7201</v>
      </c>
      <c r="E10045" t="s">
        <v>5688</v>
      </c>
      <c r="F10045" s="8">
        <v>92</v>
      </c>
    </row>
    <row r="10046" spans="1:6" x14ac:dyDescent="0.25">
      <c r="A10046" s="22">
        <v>43478</v>
      </c>
      <c r="B10046" s="7">
        <v>0.39</v>
      </c>
      <c r="C10046" t="s">
        <v>7227</v>
      </c>
      <c r="D10046" t="s">
        <v>7202</v>
      </c>
      <c r="E10046" t="s">
        <v>2771</v>
      </c>
      <c r="F10046" s="8">
        <v>92</v>
      </c>
    </row>
    <row r="10047" spans="1:6" x14ac:dyDescent="0.25">
      <c r="A10047" s="22">
        <v>43484</v>
      </c>
      <c r="B10047" s="7">
        <v>0.34</v>
      </c>
      <c r="C10047" t="s">
        <v>7228</v>
      </c>
      <c r="D10047" t="s">
        <v>7200</v>
      </c>
      <c r="E10047" t="s">
        <v>5122</v>
      </c>
      <c r="F10047" s="8">
        <v>92</v>
      </c>
    </row>
    <row r="10048" spans="1:6" x14ac:dyDescent="0.25">
      <c r="A10048" s="22">
        <v>43512</v>
      </c>
      <c r="B10048" s="7">
        <v>0.71</v>
      </c>
      <c r="C10048" t="s">
        <v>7228</v>
      </c>
      <c r="D10048" t="s">
        <v>7201</v>
      </c>
      <c r="E10048" t="s">
        <v>6344</v>
      </c>
      <c r="F10048" s="8">
        <v>92</v>
      </c>
    </row>
    <row r="10049" spans="1:6" x14ac:dyDescent="0.25">
      <c r="A10049" s="22">
        <v>43547</v>
      </c>
      <c r="B10049" s="7">
        <v>0.57999999999999996</v>
      </c>
      <c r="C10049" t="s">
        <v>7228</v>
      </c>
      <c r="D10049" t="s">
        <v>7200</v>
      </c>
      <c r="E10049" t="s">
        <v>1388</v>
      </c>
      <c r="F10049" s="8">
        <v>92</v>
      </c>
    </row>
    <row r="10050" spans="1:6" x14ac:dyDescent="0.25">
      <c r="A10050" s="22">
        <v>43527</v>
      </c>
      <c r="B10050" s="7">
        <v>0.04</v>
      </c>
      <c r="C10050" t="s">
        <v>7227</v>
      </c>
      <c r="D10050" t="s">
        <v>7200</v>
      </c>
      <c r="E10050" t="s">
        <v>3333</v>
      </c>
      <c r="F10050" s="8">
        <v>92</v>
      </c>
    </row>
    <row r="10051" spans="1:6" x14ac:dyDescent="0.25">
      <c r="A10051" s="22">
        <v>43457</v>
      </c>
      <c r="B10051" s="7">
        <v>0.13</v>
      </c>
      <c r="C10051" t="s">
        <v>7227</v>
      </c>
      <c r="D10051" t="s">
        <v>7200</v>
      </c>
      <c r="E10051" t="s">
        <v>5985</v>
      </c>
      <c r="F10051" s="8">
        <v>92</v>
      </c>
    </row>
    <row r="10052" spans="1:6" x14ac:dyDescent="0.25">
      <c r="A10052" s="22">
        <v>43450</v>
      </c>
      <c r="B10052" s="7">
        <v>0.04</v>
      </c>
      <c r="C10052" t="s">
        <v>7227</v>
      </c>
      <c r="D10052" t="s">
        <v>7201</v>
      </c>
      <c r="E10052" t="s">
        <v>5206</v>
      </c>
      <c r="F10052" s="8">
        <v>92</v>
      </c>
    </row>
    <row r="10053" spans="1:6" x14ac:dyDescent="0.25">
      <c r="A10053" s="22">
        <v>43548</v>
      </c>
      <c r="B10053" s="7">
        <v>0.78</v>
      </c>
      <c r="C10053" t="s">
        <v>7227</v>
      </c>
      <c r="D10053" t="s">
        <v>7200</v>
      </c>
      <c r="E10053" t="s">
        <v>5964</v>
      </c>
      <c r="F10053" s="8">
        <v>92</v>
      </c>
    </row>
    <row r="10054" spans="1:6" x14ac:dyDescent="0.25">
      <c r="A10054" s="22">
        <v>43499</v>
      </c>
      <c r="B10054" s="7">
        <v>0.28000000000000003</v>
      </c>
      <c r="C10054" t="s">
        <v>7227</v>
      </c>
      <c r="D10054" t="s">
        <v>7201</v>
      </c>
      <c r="E10054" t="s">
        <v>6859</v>
      </c>
      <c r="F10054" s="8">
        <v>92</v>
      </c>
    </row>
    <row r="10055" spans="1:6" x14ac:dyDescent="0.25">
      <c r="A10055" s="22">
        <v>43421</v>
      </c>
      <c r="B10055" s="7">
        <v>0.27</v>
      </c>
      <c r="C10055" t="s">
        <v>7228</v>
      </c>
      <c r="D10055" t="s">
        <v>9</v>
      </c>
      <c r="E10055" t="s">
        <v>4819</v>
      </c>
      <c r="F10055" s="8">
        <v>92</v>
      </c>
    </row>
    <row r="10056" spans="1:6" x14ac:dyDescent="0.25">
      <c r="A10056" s="22">
        <v>43505</v>
      </c>
      <c r="B10056" s="7">
        <v>0.31</v>
      </c>
      <c r="C10056" t="s">
        <v>7228</v>
      </c>
      <c r="D10056" t="s">
        <v>7201</v>
      </c>
      <c r="E10056" t="s">
        <v>6232</v>
      </c>
      <c r="F10056" s="8">
        <v>92</v>
      </c>
    </row>
    <row r="10057" spans="1:6" x14ac:dyDescent="0.25">
      <c r="A10057" s="22">
        <v>43533</v>
      </c>
      <c r="B10057" s="7">
        <v>0.11</v>
      </c>
      <c r="C10057" t="s">
        <v>7228</v>
      </c>
      <c r="D10057" t="s">
        <v>7200</v>
      </c>
      <c r="E10057" t="s">
        <v>5884</v>
      </c>
      <c r="F10057" s="8">
        <v>92</v>
      </c>
    </row>
    <row r="10058" spans="1:6" x14ac:dyDescent="0.25">
      <c r="A10058" s="22">
        <v>43526</v>
      </c>
      <c r="B10058" s="7">
        <v>0.98</v>
      </c>
      <c r="C10058" t="s">
        <v>7228</v>
      </c>
      <c r="D10058" t="s">
        <v>9</v>
      </c>
      <c r="E10058" t="s">
        <v>6846</v>
      </c>
      <c r="F10058" s="8">
        <v>92</v>
      </c>
    </row>
    <row r="10059" spans="1:6" x14ac:dyDescent="0.25">
      <c r="A10059" s="22">
        <v>43477</v>
      </c>
      <c r="B10059" s="7">
        <v>0.46</v>
      </c>
      <c r="C10059" t="s">
        <v>7228</v>
      </c>
      <c r="D10059" t="s">
        <v>9</v>
      </c>
      <c r="E10059" t="s">
        <v>3751</v>
      </c>
      <c r="F10059" s="8">
        <v>92</v>
      </c>
    </row>
    <row r="10060" spans="1:6" x14ac:dyDescent="0.25">
      <c r="A10060" s="22">
        <v>43449</v>
      </c>
      <c r="B10060" s="7">
        <v>0.11</v>
      </c>
      <c r="C10060" t="s">
        <v>7228</v>
      </c>
      <c r="D10060" t="s">
        <v>9</v>
      </c>
      <c r="E10060" t="s">
        <v>6647</v>
      </c>
      <c r="F10060" s="8">
        <v>92</v>
      </c>
    </row>
    <row r="10061" spans="1:6" x14ac:dyDescent="0.25">
      <c r="A10061" s="22">
        <v>43435</v>
      </c>
      <c r="B10061" s="7">
        <v>0.91</v>
      </c>
      <c r="C10061" t="s">
        <v>7228</v>
      </c>
      <c r="D10061" t="s">
        <v>9</v>
      </c>
      <c r="E10061" t="s">
        <v>6953</v>
      </c>
      <c r="F10061" s="8">
        <v>92</v>
      </c>
    </row>
    <row r="10062" spans="1:6" x14ac:dyDescent="0.25">
      <c r="A10062" s="22">
        <v>43484</v>
      </c>
      <c r="B10062" s="7">
        <v>0.56999999999999995</v>
      </c>
      <c r="C10062" t="s">
        <v>7228</v>
      </c>
      <c r="D10062" t="s">
        <v>7201</v>
      </c>
      <c r="E10062" t="s">
        <v>7170</v>
      </c>
      <c r="F10062" s="8">
        <v>92</v>
      </c>
    </row>
    <row r="10063" spans="1:6" x14ac:dyDescent="0.25">
      <c r="A10063" s="22">
        <v>43548</v>
      </c>
      <c r="B10063" s="7">
        <v>0.21</v>
      </c>
      <c r="C10063" t="s">
        <v>7227</v>
      </c>
      <c r="D10063" t="s">
        <v>7202</v>
      </c>
      <c r="E10063" t="s">
        <v>6653</v>
      </c>
      <c r="F10063" s="8">
        <v>92</v>
      </c>
    </row>
    <row r="10064" spans="1:6" x14ac:dyDescent="0.25">
      <c r="A10064" s="22">
        <v>43492</v>
      </c>
      <c r="B10064" s="7">
        <v>0.19</v>
      </c>
      <c r="C10064" t="s">
        <v>7227</v>
      </c>
      <c r="D10064" t="s">
        <v>9</v>
      </c>
      <c r="E10064" t="s">
        <v>5562</v>
      </c>
      <c r="F10064" s="8">
        <v>92</v>
      </c>
    </row>
    <row r="10065" spans="1:6" x14ac:dyDescent="0.25">
      <c r="A10065" s="22">
        <v>43505</v>
      </c>
      <c r="B10065" s="7">
        <v>7.0000000000000007E-2</v>
      </c>
      <c r="C10065" t="s">
        <v>7228</v>
      </c>
      <c r="D10065" t="s">
        <v>9</v>
      </c>
      <c r="E10065" t="s">
        <v>2558</v>
      </c>
      <c r="F10065" s="8">
        <v>92</v>
      </c>
    </row>
    <row r="10066" spans="1:6" x14ac:dyDescent="0.25">
      <c r="A10066" s="22">
        <v>43428</v>
      </c>
      <c r="B10066" s="7">
        <v>0.05</v>
      </c>
      <c r="C10066" t="s">
        <v>7228</v>
      </c>
      <c r="D10066" t="s">
        <v>7201</v>
      </c>
      <c r="E10066" t="s">
        <v>6682</v>
      </c>
      <c r="F10066" s="8">
        <v>92</v>
      </c>
    </row>
    <row r="10067" spans="1:6" x14ac:dyDescent="0.25">
      <c r="A10067" s="22">
        <v>43519</v>
      </c>
      <c r="B10067" s="7">
        <v>0.02</v>
      </c>
      <c r="C10067" t="s">
        <v>7228</v>
      </c>
      <c r="D10067" t="s">
        <v>7201</v>
      </c>
      <c r="E10067" t="s">
        <v>5554</v>
      </c>
      <c r="F10067" s="8">
        <v>92</v>
      </c>
    </row>
    <row r="10068" spans="1:6" x14ac:dyDescent="0.25">
      <c r="A10068" s="22">
        <v>43534</v>
      </c>
      <c r="B10068" s="7">
        <v>0.48</v>
      </c>
      <c r="C10068" t="s">
        <v>7227</v>
      </c>
      <c r="D10068" t="s">
        <v>7200</v>
      </c>
      <c r="E10068" t="s">
        <v>6647</v>
      </c>
      <c r="F10068" s="8">
        <v>92</v>
      </c>
    </row>
    <row r="10069" spans="1:6" x14ac:dyDescent="0.25">
      <c r="A10069" s="22">
        <v>43484</v>
      </c>
      <c r="B10069" s="7">
        <v>0.77</v>
      </c>
      <c r="C10069" t="s">
        <v>7228</v>
      </c>
      <c r="D10069" t="s">
        <v>9</v>
      </c>
      <c r="E10069" t="s">
        <v>5665</v>
      </c>
      <c r="F10069" s="8">
        <v>92</v>
      </c>
    </row>
    <row r="10070" spans="1:6" x14ac:dyDescent="0.25">
      <c r="A10070" s="22">
        <v>43533</v>
      </c>
      <c r="B10070" s="7">
        <v>0.36</v>
      </c>
      <c r="C10070" t="s">
        <v>7228</v>
      </c>
      <c r="D10070" t="s">
        <v>7203</v>
      </c>
      <c r="E10070" t="s">
        <v>5350</v>
      </c>
      <c r="F10070" s="8">
        <v>92</v>
      </c>
    </row>
    <row r="10071" spans="1:6" x14ac:dyDescent="0.25">
      <c r="A10071" s="22">
        <v>43435</v>
      </c>
      <c r="B10071" s="7">
        <v>0.85</v>
      </c>
      <c r="C10071" t="s">
        <v>7228</v>
      </c>
      <c r="D10071" t="s">
        <v>7201</v>
      </c>
      <c r="E10071" t="s">
        <v>561</v>
      </c>
      <c r="F10071" s="8">
        <v>92</v>
      </c>
    </row>
    <row r="10072" spans="1:6" x14ac:dyDescent="0.25">
      <c r="A10072" s="22">
        <v>43533</v>
      </c>
      <c r="B10072" s="7">
        <v>0.27</v>
      </c>
      <c r="C10072" t="s">
        <v>7228</v>
      </c>
      <c r="D10072" t="s">
        <v>9</v>
      </c>
      <c r="E10072" t="s">
        <v>6426</v>
      </c>
      <c r="F10072" s="8">
        <v>92</v>
      </c>
    </row>
    <row r="10073" spans="1:6" x14ac:dyDescent="0.25">
      <c r="A10073" s="22">
        <v>43547</v>
      </c>
      <c r="B10073" s="7">
        <v>0.49</v>
      </c>
      <c r="C10073" t="s">
        <v>7228</v>
      </c>
      <c r="D10073" t="s">
        <v>7203</v>
      </c>
      <c r="E10073" t="s">
        <v>2274</v>
      </c>
      <c r="F10073" s="8">
        <v>92</v>
      </c>
    </row>
    <row r="10074" spans="1:6" x14ac:dyDescent="0.25">
      <c r="A10074" s="22">
        <v>43555</v>
      </c>
      <c r="B10074" s="7">
        <v>0.35</v>
      </c>
      <c r="C10074" t="s">
        <v>7227</v>
      </c>
      <c r="D10074" t="s">
        <v>9</v>
      </c>
      <c r="E10074" t="s">
        <v>1023</v>
      </c>
      <c r="F10074" s="8">
        <v>92</v>
      </c>
    </row>
    <row r="10075" spans="1:6" x14ac:dyDescent="0.25">
      <c r="A10075" s="22">
        <v>43457</v>
      </c>
      <c r="B10075" s="7">
        <v>0.72</v>
      </c>
      <c r="C10075" t="s">
        <v>7227</v>
      </c>
      <c r="D10075" t="s">
        <v>9</v>
      </c>
      <c r="E10075" t="s">
        <v>6367</v>
      </c>
      <c r="F10075" s="8">
        <v>92</v>
      </c>
    </row>
    <row r="10076" spans="1:6" x14ac:dyDescent="0.25">
      <c r="A10076" s="22">
        <v>43520</v>
      </c>
      <c r="B10076" s="7">
        <v>0.36</v>
      </c>
      <c r="C10076" t="s">
        <v>7227</v>
      </c>
      <c r="D10076" t="s">
        <v>9</v>
      </c>
      <c r="E10076" t="s">
        <v>5982</v>
      </c>
      <c r="F10076" s="8">
        <v>92</v>
      </c>
    </row>
    <row r="10077" spans="1:6" x14ac:dyDescent="0.25">
      <c r="A10077" s="22">
        <v>43505</v>
      </c>
      <c r="B10077" s="7">
        <v>0.24</v>
      </c>
      <c r="C10077" t="s">
        <v>7228</v>
      </c>
      <c r="D10077" t="s">
        <v>7201</v>
      </c>
      <c r="E10077" t="s">
        <v>7092</v>
      </c>
      <c r="F10077" s="8">
        <v>92</v>
      </c>
    </row>
    <row r="10078" spans="1:6" x14ac:dyDescent="0.25">
      <c r="A10078" s="22">
        <v>43456</v>
      </c>
      <c r="B10078" s="7">
        <v>0.61</v>
      </c>
      <c r="C10078" t="s">
        <v>7228</v>
      </c>
      <c r="D10078" t="s">
        <v>7200</v>
      </c>
      <c r="E10078" t="s">
        <v>6799</v>
      </c>
      <c r="F10078" s="8">
        <v>92</v>
      </c>
    </row>
    <row r="10079" spans="1:6" x14ac:dyDescent="0.25">
      <c r="A10079" s="22">
        <v>43421</v>
      </c>
      <c r="B10079" s="7">
        <v>0.28999999999999998</v>
      </c>
      <c r="C10079" t="s">
        <v>7228</v>
      </c>
      <c r="D10079" t="s">
        <v>7201</v>
      </c>
      <c r="E10079" t="s">
        <v>7151</v>
      </c>
      <c r="F10079" s="8">
        <v>92</v>
      </c>
    </row>
    <row r="10080" spans="1:6" x14ac:dyDescent="0.25">
      <c r="A10080" s="22">
        <v>43478</v>
      </c>
      <c r="B10080" s="7">
        <v>0.66</v>
      </c>
      <c r="C10080" t="s">
        <v>7227</v>
      </c>
      <c r="D10080" t="s">
        <v>9</v>
      </c>
      <c r="E10080" t="s">
        <v>5547</v>
      </c>
      <c r="F10080" s="8">
        <v>92</v>
      </c>
    </row>
    <row r="10081" spans="1:6" x14ac:dyDescent="0.25">
      <c r="A10081" s="22">
        <v>43429</v>
      </c>
      <c r="B10081" s="7">
        <v>0.68</v>
      </c>
      <c r="C10081" t="s">
        <v>7227</v>
      </c>
      <c r="D10081" t="s">
        <v>7200</v>
      </c>
      <c r="E10081" t="s">
        <v>5351</v>
      </c>
      <c r="F10081" s="8">
        <v>92</v>
      </c>
    </row>
    <row r="10082" spans="1:6" x14ac:dyDescent="0.25">
      <c r="A10082" s="22">
        <v>43429</v>
      </c>
      <c r="B10082" s="7">
        <v>0.49</v>
      </c>
      <c r="C10082" t="s">
        <v>7227</v>
      </c>
      <c r="D10082" t="s">
        <v>7200</v>
      </c>
      <c r="E10082" t="s">
        <v>5218</v>
      </c>
      <c r="F10082" s="8">
        <v>92</v>
      </c>
    </row>
    <row r="10083" spans="1:6" x14ac:dyDescent="0.25">
      <c r="A10083" s="22">
        <v>43484</v>
      </c>
      <c r="B10083" s="7">
        <v>0.54</v>
      </c>
      <c r="C10083" t="s">
        <v>7228</v>
      </c>
      <c r="D10083" t="s">
        <v>9</v>
      </c>
      <c r="E10083" t="s">
        <v>6304</v>
      </c>
      <c r="F10083" s="8">
        <v>92</v>
      </c>
    </row>
    <row r="10084" spans="1:6" x14ac:dyDescent="0.25">
      <c r="A10084" s="22">
        <v>43484</v>
      </c>
      <c r="B10084" s="7">
        <v>0.97</v>
      </c>
      <c r="C10084" t="s">
        <v>7228</v>
      </c>
      <c r="D10084" t="s">
        <v>9</v>
      </c>
      <c r="E10084" t="s">
        <v>6944</v>
      </c>
      <c r="F10084" s="8">
        <v>92</v>
      </c>
    </row>
    <row r="10085" spans="1:6" x14ac:dyDescent="0.25">
      <c r="A10085" s="22">
        <v>43498</v>
      </c>
      <c r="B10085" s="7">
        <v>0.09</v>
      </c>
      <c r="C10085" t="s">
        <v>7228</v>
      </c>
      <c r="D10085" t="s">
        <v>7203</v>
      </c>
      <c r="E10085" t="s">
        <v>5170</v>
      </c>
      <c r="F10085" s="8">
        <v>92</v>
      </c>
    </row>
    <row r="10086" spans="1:6" x14ac:dyDescent="0.25">
      <c r="A10086" s="22">
        <v>43422</v>
      </c>
      <c r="B10086" s="7">
        <v>0.84</v>
      </c>
      <c r="C10086" t="s">
        <v>7227</v>
      </c>
      <c r="D10086" t="s">
        <v>7203</v>
      </c>
      <c r="E10086" t="s">
        <v>5045</v>
      </c>
      <c r="F10086" s="8">
        <v>92</v>
      </c>
    </row>
    <row r="10087" spans="1:6" x14ac:dyDescent="0.25">
      <c r="A10087" s="22">
        <v>43492</v>
      </c>
      <c r="B10087" s="7">
        <v>0.28000000000000003</v>
      </c>
      <c r="C10087" t="s">
        <v>7227</v>
      </c>
      <c r="D10087" t="s">
        <v>7200</v>
      </c>
      <c r="E10087" t="s">
        <v>6153</v>
      </c>
      <c r="F10087" s="8">
        <v>92</v>
      </c>
    </row>
    <row r="10088" spans="1:6" x14ac:dyDescent="0.25">
      <c r="A10088" s="22">
        <v>43435</v>
      </c>
      <c r="B10088" s="7">
        <v>7.0000000000000007E-2</v>
      </c>
      <c r="C10088" t="s">
        <v>7228</v>
      </c>
      <c r="D10088" t="s">
        <v>9</v>
      </c>
      <c r="E10088" t="s">
        <v>1068</v>
      </c>
      <c r="F10088" s="8">
        <v>92</v>
      </c>
    </row>
    <row r="10089" spans="1:6" x14ac:dyDescent="0.25">
      <c r="A10089" s="22">
        <v>43429</v>
      </c>
      <c r="B10089" s="7">
        <v>0.56000000000000005</v>
      </c>
      <c r="C10089" t="s">
        <v>7227</v>
      </c>
      <c r="D10089" t="s">
        <v>9</v>
      </c>
      <c r="E10089" t="s">
        <v>7159</v>
      </c>
      <c r="F10089" s="8">
        <v>92</v>
      </c>
    </row>
    <row r="10090" spans="1:6" x14ac:dyDescent="0.25">
      <c r="A10090" s="22">
        <v>43520</v>
      </c>
      <c r="B10090" s="7">
        <v>0.02</v>
      </c>
      <c r="C10090" t="s">
        <v>7227</v>
      </c>
      <c r="D10090" t="s">
        <v>7201</v>
      </c>
      <c r="E10090" t="s">
        <v>6592</v>
      </c>
      <c r="F10090" s="8">
        <v>92</v>
      </c>
    </row>
    <row r="10091" spans="1:6" x14ac:dyDescent="0.25">
      <c r="A10091" s="22">
        <v>43435</v>
      </c>
      <c r="B10091" s="7">
        <v>0.93</v>
      </c>
      <c r="C10091" t="s">
        <v>7228</v>
      </c>
      <c r="D10091" t="s">
        <v>7201</v>
      </c>
      <c r="E10091" t="s">
        <v>7091</v>
      </c>
      <c r="F10091" s="8">
        <v>92</v>
      </c>
    </row>
    <row r="10092" spans="1:6" x14ac:dyDescent="0.25">
      <c r="A10092" s="22">
        <v>43513</v>
      </c>
      <c r="B10092" s="7">
        <v>0.48</v>
      </c>
      <c r="C10092" t="s">
        <v>7227</v>
      </c>
      <c r="D10092" t="s">
        <v>7203</v>
      </c>
      <c r="E10092" t="s">
        <v>6060</v>
      </c>
      <c r="F10092" s="8">
        <v>92</v>
      </c>
    </row>
    <row r="10093" spans="1:6" x14ac:dyDescent="0.25">
      <c r="A10093" s="22">
        <v>43421</v>
      </c>
      <c r="B10093" s="7">
        <v>0.11</v>
      </c>
      <c r="C10093" t="s">
        <v>7228</v>
      </c>
      <c r="D10093" t="s">
        <v>7201</v>
      </c>
      <c r="E10093" t="s">
        <v>1687</v>
      </c>
      <c r="F10093" s="8">
        <v>92</v>
      </c>
    </row>
    <row r="10094" spans="1:6" x14ac:dyDescent="0.25">
      <c r="A10094" s="22">
        <v>43519</v>
      </c>
      <c r="B10094" s="7">
        <v>0.78</v>
      </c>
      <c r="C10094" t="s">
        <v>7228</v>
      </c>
      <c r="D10094" t="s">
        <v>9</v>
      </c>
      <c r="E10094" t="s">
        <v>6604</v>
      </c>
      <c r="F10094" s="8">
        <v>92</v>
      </c>
    </row>
    <row r="10095" spans="1:6" x14ac:dyDescent="0.25">
      <c r="A10095" s="22">
        <v>43519</v>
      </c>
      <c r="B10095" s="7">
        <v>0.86</v>
      </c>
      <c r="C10095" t="s">
        <v>7228</v>
      </c>
      <c r="D10095" t="s">
        <v>7200</v>
      </c>
      <c r="E10095" t="s">
        <v>258</v>
      </c>
      <c r="F10095" s="8">
        <v>92</v>
      </c>
    </row>
    <row r="10096" spans="1:6" x14ac:dyDescent="0.25">
      <c r="A10096" s="22">
        <v>43470</v>
      </c>
      <c r="B10096" s="7">
        <v>0.9</v>
      </c>
      <c r="C10096" t="s">
        <v>7228</v>
      </c>
      <c r="D10096" t="s">
        <v>7200</v>
      </c>
      <c r="E10096" t="s">
        <v>5723</v>
      </c>
      <c r="F10096" s="8">
        <v>92</v>
      </c>
    </row>
    <row r="10097" spans="1:6" x14ac:dyDescent="0.25">
      <c r="A10097" s="22">
        <v>43464</v>
      </c>
      <c r="B10097" s="7">
        <v>0.02</v>
      </c>
      <c r="C10097" t="s">
        <v>7227</v>
      </c>
      <c r="D10097" t="s">
        <v>9</v>
      </c>
      <c r="E10097" t="s">
        <v>6601</v>
      </c>
      <c r="F10097" s="8">
        <v>92</v>
      </c>
    </row>
    <row r="10098" spans="1:6" x14ac:dyDescent="0.25">
      <c r="A10098" s="22">
        <v>43457</v>
      </c>
      <c r="B10098" s="7">
        <v>0.28999999999999998</v>
      </c>
      <c r="C10098" t="s">
        <v>7227</v>
      </c>
      <c r="D10098" t="s">
        <v>7201</v>
      </c>
      <c r="E10098" t="s">
        <v>6761</v>
      </c>
      <c r="F10098" s="8">
        <v>92</v>
      </c>
    </row>
    <row r="10099" spans="1:6" x14ac:dyDescent="0.25">
      <c r="A10099" s="22">
        <v>43463</v>
      </c>
      <c r="B10099" s="7">
        <v>0.23</v>
      </c>
      <c r="C10099" t="s">
        <v>7228</v>
      </c>
      <c r="D10099" t="s">
        <v>7202</v>
      </c>
      <c r="E10099" t="s">
        <v>6699</v>
      </c>
      <c r="F10099" s="8">
        <v>92</v>
      </c>
    </row>
    <row r="10100" spans="1:6" x14ac:dyDescent="0.25">
      <c r="A10100" s="22">
        <v>43541</v>
      </c>
      <c r="B10100" s="7">
        <v>0.9</v>
      </c>
      <c r="C10100" t="s">
        <v>7227</v>
      </c>
      <c r="D10100" t="s">
        <v>7201</v>
      </c>
      <c r="E10100" t="s">
        <v>6957</v>
      </c>
      <c r="F10100" s="8">
        <v>92</v>
      </c>
    </row>
    <row r="10101" spans="1:6" x14ac:dyDescent="0.25">
      <c r="A10101" s="22">
        <v>43548</v>
      </c>
      <c r="B10101" s="7">
        <v>0.69</v>
      </c>
      <c r="C10101" t="s">
        <v>7227</v>
      </c>
      <c r="D10101" t="s">
        <v>7200</v>
      </c>
      <c r="E10101" t="s">
        <v>5898</v>
      </c>
      <c r="F10101" s="8">
        <v>92</v>
      </c>
    </row>
    <row r="10102" spans="1:6" x14ac:dyDescent="0.25">
      <c r="A10102" s="22">
        <v>43554</v>
      </c>
      <c r="B10102" s="7">
        <v>0.4</v>
      </c>
      <c r="C10102" t="s">
        <v>7228</v>
      </c>
      <c r="D10102" t="s">
        <v>7201</v>
      </c>
      <c r="E10102" t="s">
        <v>5306</v>
      </c>
      <c r="F10102" s="8">
        <v>92</v>
      </c>
    </row>
    <row r="10103" spans="1:6" x14ac:dyDescent="0.25">
      <c r="A10103" s="22">
        <v>43519</v>
      </c>
      <c r="B10103" s="7">
        <v>0.24</v>
      </c>
      <c r="C10103" t="s">
        <v>7228</v>
      </c>
      <c r="D10103" t="s">
        <v>7202</v>
      </c>
      <c r="E10103" t="s">
        <v>6733</v>
      </c>
      <c r="F10103" s="8">
        <v>92</v>
      </c>
    </row>
    <row r="10104" spans="1:6" x14ac:dyDescent="0.25">
      <c r="A10104" s="22">
        <v>43436</v>
      </c>
      <c r="B10104" s="7">
        <v>0.01</v>
      </c>
      <c r="C10104" t="s">
        <v>7227</v>
      </c>
      <c r="D10104" t="s">
        <v>7202</v>
      </c>
      <c r="E10104" t="s">
        <v>6165</v>
      </c>
      <c r="F10104" s="8">
        <v>92</v>
      </c>
    </row>
    <row r="10105" spans="1:6" x14ac:dyDescent="0.25">
      <c r="A10105" s="22">
        <v>43540</v>
      </c>
      <c r="B10105" s="7">
        <v>0.8</v>
      </c>
      <c r="C10105" t="s">
        <v>7228</v>
      </c>
      <c r="D10105" t="s">
        <v>7203</v>
      </c>
      <c r="E10105" t="s">
        <v>6250</v>
      </c>
      <c r="F10105" s="8">
        <v>92</v>
      </c>
    </row>
    <row r="10106" spans="1:6" x14ac:dyDescent="0.25">
      <c r="A10106" s="22">
        <v>43548</v>
      </c>
      <c r="B10106" s="7">
        <v>0.01</v>
      </c>
      <c r="C10106" t="s">
        <v>7227</v>
      </c>
      <c r="D10106" t="s">
        <v>9</v>
      </c>
      <c r="E10106" t="s">
        <v>4213</v>
      </c>
      <c r="F10106" s="8">
        <v>92</v>
      </c>
    </row>
    <row r="10107" spans="1:6" x14ac:dyDescent="0.25">
      <c r="A10107" s="22">
        <v>43512</v>
      </c>
      <c r="B10107" s="7">
        <v>0.82</v>
      </c>
      <c r="C10107" t="s">
        <v>7228</v>
      </c>
      <c r="D10107" t="s">
        <v>7202</v>
      </c>
      <c r="E10107" t="s">
        <v>7089</v>
      </c>
      <c r="F10107" s="8">
        <v>92</v>
      </c>
    </row>
    <row r="10108" spans="1:6" x14ac:dyDescent="0.25">
      <c r="A10108" s="22">
        <v>43477</v>
      </c>
      <c r="B10108" s="7">
        <v>0.22</v>
      </c>
      <c r="C10108" t="s">
        <v>7228</v>
      </c>
      <c r="D10108" t="s">
        <v>9</v>
      </c>
      <c r="E10108" t="s">
        <v>830</v>
      </c>
      <c r="F10108" s="8">
        <v>92</v>
      </c>
    </row>
    <row r="10109" spans="1:6" x14ac:dyDescent="0.25">
      <c r="A10109" s="22">
        <v>43505</v>
      </c>
      <c r="B10109" s="7">
        <v>0.6</v>
      </c>
      <c r="C10109" t="s">
        <v>7228</v>
      </c>
      <c r="D10109" t="s">
        <v>9</v>
      </c>
      <c r="E10109" t="s">
        <v>5550</v>
      </c>
      <c r="F10109" s="8">
        <v>92</v>
      </c>
    </row>
    <row r="10110" spans="1:6" x14ac:dyDescent="0.25">
      <c r="A10110" s="22">
        <v>43505</v>
      </c>
      <c r="B10110" s="7">
        <v>0.01</v>
      </c>
      <c r="C10110" t="s">
        <v>7228</v>
      </c>
      <c r="D10110" t="s">
        <v>7200</v>
      </c>
      <c r="E10110" t="s">
        <v>2568</v>
      </c>
      <c r="F10110" s="8">
        <v>92</v>
      </c>
    </row>
    <row r="10111" spans="1:6" x14ac:dyDescent="0.25">
      <c r="A10111" s="22">
        <v>43506</v>
      </c>
      <c r="B10111" s="7">
        <v>0.87</v>
      </c>
      <c r="C10111" t="s">
        <v>7227</v>
      </c>
      <c r="D10111" t="s">
        <v>9</v>
      </c>
      <c r="E10111" t="s">
        <v>6539</v>
      </c>
      <c r="F10111" s="8">
        <v>92</v>
      </c>
    </row>
    <row r="10112" spans="1:6" x14ac:dyDescent="0.25">
      <c r="A10112" s="22">
        <v>43457</v>
      </c>
      <c r="B10112" s="7">
        <v>0.78</v>
      </c>
      <c r="C10112" t="s">
        <v>7227</v>
      </c>
      <c r="D10112" t="s">
        <v>7200</v>
      </c>
      <c r="E10112" t="s">
        <v>5749</v>
      </c>
      <c r="F10112" s="8">
        <v>92</v>
      </c>
    </row>
    <row r="10113" spans="1:6" x14ac:dyDescent="0.25">
      <c r="A10113" s="22">
        <v>43520</v>
      </c>
      <c r="B10113" s="7">
        <v>0.63</v>
      </c>
      <c r="C10113" t="s">
        <v>7227</v>
      </c>
      <c r="D10113" t="s">
        <v>7202</v>
      </c>
      <c r="E10113" t="s">
        <v>6895</v>
      </c>
      <c r="F10113" s="8">
        <v>92</v>
      </c>
    </row>
    <row r="10114" spans="1:6" x14ac:dyDescent="0.25">
      <c r="A10114" s="22">
        <v>43485</v>
      </c>
      <c r="B10114" s="7">
        <v>0.51</v>
      </c>
      <c r="C10114" t="s">
        <v>7227</v>
      </c>
      <c r="D10114" t="s">
        <v>9</v>
      </c>
      <c r="E10114" t="s">
        <v>6888</v>
      </c>
      <c r="F10114" s="8">
        <v>92</v>
      </c>
    </row>
    <row r="10115" spans="1:6" x14ac:dyDescent="0.25">
      <c r="A10115" s="22">
        <v>43519</v>
      </c>
      <c r="B10115" s="7">
        <v>0.72</v>
      </c>
      <c r="C10115" t="s">
        <v>7228</v>
      </c>
      <c r="D10115" t="s">
        <v>7203</v>
      </c>
      <c r="E10115" t="s">
        <v>5391</v>
      </c>
      <c r="F10115" s="8">
        <v>92</v>
      </c>
    </row>
    <row r="10116" spans="1:6" x14ac:dyDescent="0.25">
      <c r="A10116" s="22">
        <v>43456</v>
      </c>
      <c r="B10116" s="7">
        <v>0.55000000000000004</v>
      </c>
      <c r="C10116" t="s">
        <v>7228</v>
      </c>
      <c r="D10116" t="s">
        <v>7201</v>
      </c>
      <c r="E10116" t="s">
        <v>6013</v>
      </c>
      <c r="F10116" s="8">
        <v>92</v>
      </c>
    </row>
    <row r="10117" spans="1:6" x14ac:dyDescent="0.25">
      <c r="A10117" s="22">
        <v>43513</v>
      </c>
      <c r="B10117" s="7">
        <v>0.06</v>
      </c>
      <c r="C10117" t="s">
        <v>7227</v>
      </c>
      <c r="D10117" t="s">
        <v>7201</v>
      </c>
      <c r="E10117" t="s">
        <v>6508</v>
      </c>
      <c r="F10117" s="8">
        <v>92</v>
      </c>
    </row>
    <row r="10118" spans="1:6" x14ac:dyDescent="0.25">
      <c r="A10118" s="22">
        <v>43421</v>
      </c>
      <c r="B10118" s="7">
        <v>0.72</v>
      </c>
      <c r="C10118" t="s">
        <v>7228</v>
      </c>
      <c r="D10118" t="s">
        <v>9</v>
      </c>
      <c r="E10118" t="s">
        <v>7042</v>
      </c>
      <c r="F10118" s="8">
        <v>92</v>
      </c>
    </row>
    <row r="10119" spans="1:6" x14ac:dyDescent="0.25">
      <c r="A10119" s="22">
        <v>43478</v>
      </c>
      <c r="B10119" s="7">
        <v>0.34</v>
      </c>
      <c r="C10119" t="s">
        <v>7227</v>
      </c>
      <c r="D10119" t="s">
        <v>7202</v>
      </c>
      <c r="E10119" t="s">
        <v>5777</v>
      </c>
      <c r="F10119" s="8">
        <v>92</v>
      </c>
    </row>
    <row r="10120" spans="1:6" x14ac:dyDescent="0.25">
      <c r="A10120" s="22">
        <v>43436</v>
      </c>
      <c r="B10120" s="7">
        <v>0.57999999999999996</v>
      </c>
      <c r="C10120" t="s">
        <v>7227</v>
      </c>
      <c r="D10120" t="s">
        <v>7200</v>
      </c>
      <c r="E10120" t="s">
        <v>2492</v>
      </c>
      <c r="F10120" s="8">
        <v>92</v>
      </c>
    </row>
    <row r="10121" spans="1:6" x14ac:dyDescent="0.25">
      <c r="A10121" s="22">
        <v>43555</v>
      </c>
      <c r="B10121" s="7">
        <v>0.08</v>
      </c>
      <c r="C10121" t="s">
        <v>7227</v>
      </c>
      <c r="D10121" t="s">
        <v>9</v>
      </c>
      <c r="E10121" t="s">
        <v>1463</v>
      </c>
      <c r="F10121" s="8">
        <v>92</v>
      </c>
    </row>
    <row r="10122" spans="1:6" x14ac:dyDescent="0.25">
      <c r="A10122" s="22">
        <v>43506</v>
      </c>
      <c r="B10122" s="7">
        <v>0.25</v>
      </c>
      <c r="C10122" t="s">
        <v>7227</v>
      </c>
      <c r="D10122" t="s">
        <v>7201</v>
      </c>
      <c r="E10122" t="s">
        <v>5411</v>
      </c>
      <c r="F10122" s="8">
        <v>92</v>
      </c>
    </row>
    <row r="10123" spans="1:6" x14ac:dyDescent="0.25">
      <c r="A10123" s="22">
        <v>43506</v>
      </c>
      <c r="B10123" s="7">
        <v>0.39</v>
      </c>
      <c r="C10123" t="s">
        <v>7227</v>
      </c>
      <c r="D10123" t="s">
        <v>9</v>
      </c>
      <c r="E10123" t="s">
        <v>7051</v>
      </c>
      <c r="F10123" s="8">
        <v>92</v>
      </c>
    </row>
    <row r="10124" spans="1:6" x14ac:dyDescent="0.25">
      <c r="A10124" s="22">
        <v>43554</v>
      </c>
      <c r="B10124" s="7">
        <v>0.28000000000000003</v>
      </c>
      <c r="C10124" t="s">
        <v>7228</v>
      </c>
      <c r="D10124" t="s">
        <v>7200</v>
      </c>
      <c r="E10124" t="s">
        <v>7094</v>
      </c>
      <c r="F10124" s="8">
        <v>92</v>
      </c>
    </row>
    <row r="10125" spans="1:6" x14ac:dyDescent="0.25">
      <c r="A10125" s="22">
        <v>43449</v>
      </c>
      <c r="B10125" s="7">
        <v>0.01</v>
      </c>
      <c r="C10125" t="s">
        <v>7228</v>
      </c>
      <c r="D10125" t="s">
        <v>9</v>
      </c>
      <c r="E10125" t="s">
        <v>5943</v>
      </c>
      <c r="F10125" s="8">
        <v>92</v>
      </c>
    </row>
    <row r="10126" spans="1:6" x14ac:dyDescent="0.25">
      <c r="A10126" s="22">
        <v>43540</v>
      </c>
      <c r="B10126" s="7">
        <v>0.76</v>
      </c>
      <c r="C10126" t="s">
        <v>7228</v>
      </c>
      <c r="D10126" t="s">
        <v>9</v>
      </c>
      <c r="E10126" t="s">
        <v>5402</v>
      </c>
      <c r="F10126" s="8">
        <v>92</v>
      </c>
    </row>
    <row r="10127" spans="1:6" x14ac:dyDescent="0.25">
      <c r="A10127" s="22">
        <v>43421</v>
      </c>
      <c r="B10127" s="7">
        <v>0.88</v>
      </c>
      <c r="C10127" t="s">
        <v>7228</v>
      </c>
      <c r="D10127" t="s">
        <v>7200</v>
      </c>
      <c r="E10127" t="s">
        <v>5230</v>
      </c>
      <c r="F10127" s="8">
        <v>92</v>
      </c>
    </row>
    <row r="10128" spans="1:6" x14ac:dyDescent="0.25">
      <c r="A10128" s="22">
        <v>43527</v>
      </c>
      <c r="B10128" s="7">
        <v>0.05</v>
      </c>
      <c r="C10128" t="s">
        <v>7227</v>
      </c>
      <c r="D10128" t="s">
        <v>7200</v>
      </c>
      <c r="E10128" t="s">
        <v>2607</v>
      </c>
      <c r="F10128" s="8">
        <v>92</v>
      </c>
    </row>
    <row r="10129" spans="1:6" x14ac:dyDescent="0.25">
      <c r="A10129" s="22">
        <v>43450</v>
      </c>
      <c r="B10129" s="7">
        <v>0.42</v>
      </c>
      <c r="C10129" t="s">
        <v>7227</v>
      </c>
      <c r="D10129" t="s">
        <v>9</v>
      </c>
      <c r="E10129" t="s">
        <v>6451</v>
      </c>
      <c r="F10129" s="8">
        <v>92</v>
      </c>
    </row>
    <row r="10130" spans="1:6" x14ac:dyDescent="0.25">
      <c r="A10130" s="22">
        <v>43478</v>
      </c>
      <c r="B10130" s="7">
        <v>0.31</v>
      </c>
      <c r="C10130" t="s">
        <v>7227</v>
      </c>
      <c r="D10130" t="s">
        <v>7203</v>
      </c>
      <c r="E10130" t="s">
        <v>6027</v>
      </c>
      <c r="F10130" s="8">
        <v>92</v>
      </c>
    </row>
    <row r="10131" spans="1:6" x14ac:dyDescent="0.25">
      <c r="A10131" s="22">
        <v>43554</v>
      </c>
      <c r="B10131" s="7">
        <v>0.2</v>
      </c>
      <c r="C10131" t="s">
        <v>7228</v>
      </c>
      <c r="D10131" t="s">
        <v>7202</v>
      </c>
      <c r="E10131" t="s">
        <v>5242</v>
      </c>
      <c r="F10131" s="8">
        <v>92</v>
      </c>
    </row>
    <row r="10132" spans="1:6" x14ac:dyDescent="0.25">
      <c r="A10132" s="22">
        <v>43527</v>
      </c>
      <c r="B10132" s="7">
        <v>0.47</v>
      </c>
      <c r="C10132" t="s">
        <v>7227</v>
      </c>
      <c r="D10132" t="s">
        <v>7201</v>
      </c>
      <c r="E10132" t="s">
        <v>6027</v>
      </c>
      <c r="F10132" s="8">
        <v>92</v>
      </c>
    </row>
    <row r="10133" spans="1:6" x14ac:dyDescent="0.25">
      <c r="A10133" s="22">
        <v>43435</v>
      </c>
      <c r="B10133" s="7">
        <v>0.09</v>
      </c>
      <c r="C10133" t="s">
        <v>7228</v>
      </c>
      <c r="D10133" t="s">
        <v>7201</v>
      </c>
      <c r="E10133" t="s">
        <v>2954</v>
      </c>
      <c r="F10133" s="8">
        <v>92</v>
      </c>
    </row>
    <row r="10134" spans="1:6" x14ac:dyDescent="0.25">
      <c r="A10134" s="22">
        <v>43533</v>
      </c>
      <c r="B10134" s="7">
        <v>0.05</v>
      </c>
      <c r="C10134" t="s">
        <v>7228</v>
      </c>
      <c r="D10134" t="s">
        <v>7201</v>
      </c>
      <c r="E10134" t="s">
        <v>2047</v>
      </c>
      <c r="F10134" s="8">
        <v>92</v>
      </c>
    </row>
    <row r="10135" spans="1:6" x14ac:dyDescent="0.25">
      <c r="A10135" s="22">
        <v>43506</v>
      </c>
      <c r="B10135" s="7">
        <v>0.71</v>
      </c>
      <c r="C10135" t="s">
        <v>7227</v>
      </c>
      <c r="D10135" t="s">
        <v>7202</v>
      </c>
      <c r="E10135" t="s">
        <v>5677</v>
      </c>
      <c r="F10135" s="8">
        <v>92</v>
      </c>
    </row>
    <row r="10136" spans="1:6" x14ac:dyDescent="0.25">
      <c r="A10136" s="22">
        <v>43471</v>
      </c>
      <c r="B10136" s="7">
        <v>0.26</v>
      </c>
      <c r="C10136" t="s">
        <v>7227</v>
      </c>
      <c r="D10136" t="s">
        <v>9</v>
      </c>
      <c r="E10136" t="s">
        <v>6537</v>
      </c>
      <c r="F10136" s="8">
        <v>92</v>
      </c>
    </row>
    <row r="10137" spans="1:6" x14ac:dyDescent="0.25">
      <c r="A10137" s="22">
        <v>43457</v>
      </c>
      <c r="B10137" s="7">
        <v>0.74</v>
      </c>
      <c r="C10137" t="s">
        <v>7227</v>
      </c>
      <c r="D10137" t="s">
        <v>7201</v>
      </c>
      <c r="E10137" t="s">
        <v>7003</v>
      </c>
      <c r="F10137" s="8">
        <v>92</v>
      </c>
    </row>
    <row r="10138" spans="1:6" x14ac:dyDescent="0.25">
      <c r="A10138" s="22">
        <v>43519</v>
      </c>
      <c r="B10138" s="7">
        <v>0.54</v>
      </c>
      <c r="C10138" t="s">
        <v>7228</v>
      </c>
      <c r="D10138" t="s">
        <v>7200</v>
      </c>
      <c r="E10138" t="s">
        <v>5645</v>
      </c>
      <c r="F10138" s="8">
        <v>92</v>
      </c>
    </row>
    <row r="10139" spans="1:6" x14ac:dyDescent="0.25">
      <c r="A10139" s="22">
        <v>43526</v>
      </c>
      <c r="B10139" s="7">
        <v>0.11</v>
      </c>
      <c r="C10139" t="s">
        <v>7228</v>
      </c>
      <c r="D10139" t="s">
        <v>7201</v>
      </c>
      <c r="E10139" t="s">
        <v>6829</v>
      </c>
      <c r="F10139" s="8">
        <v>92</v>
      </c>
    </row>
    <row r="10140" spans="1:6" x14ac:dyDescent="0.25">
      <c r="A10140" s="22">
        <v>43456</v>
      </c>
      <c r="B10140" s="7">
        <v>0.16</v>
      </c>
      <c r="C10140" t="s">
        <v>7228</v>
      </c>
      <c r="D10140" t="s">
        <v>9</v>
      </c>
      <c r="E10140" t="s">
        <v>6485</v>
      </c>
      <c r="F10140" s="8">
        <v>92</v>
      </c>
    </row>
    <row r="10141" spans="1:6" x14ac:dyDescent="0.25">
      <c r="A10141" s="22">
        <v>43456</v>
      </c>
      <c r="B10141" s="7">
        <v>0.75</v>
      </c>
      <c r="C10141" t="s">
        <v>7228</v>
      </c>
      <c r="D10141" t="s">
        <v>7201</v>
      </c>
      <c r="E10141" t="s">
        <v>5262</v>
      </c>
      <c r="F10141" s="8">
        <v>92</v>
      </c>
    </row>
    <row r="10142" spans="1:6" x14ac:dyDescent="0.25">
      <c r="A10142" s="22">
        <v>43456</v>
      </c>
      <c r="B10142" s="7">
        <v>0.76</v>
      </c>
      <c r="C10142" t="s">
        <v>7228</v>
      </c>
      <c r="D10142" t="s">
        <v>9</v>
      </c>
      <c r="E10142" t="s">
        <v>6320</v>
      </c>
      <c r="F10142" s="8">
        <v>92</v>
      </c>
    </row>
    <row r="10143" spans="1:6" x14ac:dyDescent="0.25">
      <c r="A10143" s="22">
        <v>43533</v>
      </c>
      <c r="B10143" s="7">
        <v>7.0000000000000007E-2</v>
      </c>
      <c r="C10143" t="s">
        <v>7228</v>
      </c>
      <c r="D10143" t="s">
        <v>7202</v>
      </c>
      <c r="E10143" t="s">
        <v>5596</v>
      </c>
      <c r="F10143" s="8">
        <v>92</v>
      </c>
    </row>
    <row r="10144" spans="1:6" x14ac:dyDescent="0.25">
      <c r="A10144" s="22">
        <v>43471</v>
      </c>
      <c r="B10144" s="7">
        <v>0.75</v>
      </c>
      <c r="C10144" t="s">
        <v>7227</v>
      </c>
      <c r="D10144" t="s">
        <v>7200</v>
      </c>
      <c r="E10144" t="s">
        <v>5364</v>
      </c>
      <c r="F10144" s="8">
        <v>92</v>
      </c>
    </row>
    <row r="10145" spans="1:6" x14ac:dyDescent="0.25">
      <c r="A10145" s="22">
        <v>43456</v>
      </c>
      <c r="B10145" s="7">
        <v>0.64</v>
      </c>
      <c r="C10145" t="s">
        <v>7228</v>
      </c>
      <c r="D10145" t="s">
        <v>9</v>
      </c>
      <c r="E10145" t="s">
        <v>2841</v>
      </c>
      <c r="F10145" s="8">
        <v>92</v>
      </c>
    </row>
    <row r="10146" spans="1:6" x14ac:dyDescent="0.25">
      <c r="A10146" s="22">
        <v>43443</v>
      </c>
      <c r="B10146" s="7">
        <v>0.2</v>
      </c>
      <c r="C10146" t="s">
        <v>7227</v>
      </c>
      <c r="D10146" t="s">
        <v>7200</v>
      </c>
      <c r="E10146" t="s">
        <v>3132</v>
      </c>
      <c r="F10146" s="8">
        <v>92</v>
      </c>
    </row>
    <row r="10147" spans="1:6" x14ac:dyDescent="0.25">
      <c r="A10147" s="22">
        <v>43428</v>
      </c>
      <c r="B10147" s="7">
        <v>0.37</v>
      </c>
      <c r="C10147" t="s">
        <v>7228</v>
      </c>
      <c r="D10147" t="s">
        <v>9</v>
      </c>
      <c r="E10147" t="s">
        <v>6220</v>
      </c>
      <c r="F10147" s="8">
        <v>92</v>
      </c>
    </row>
    <row r="10148" spans="1:6" x14ac:dyDescent="0.25">
      <c r="A10148" s="22">
        <v>43443</v>
      </c>
      <c r="B10148" s="7">
        <v>0.95</v>
      </c>
      <c r="C10148" t="s">
        <v>7227</v>
      </c>
      <c r="D10148" t="s">
        <v>7201</v>
      </c>
      <c r="E10148" t="s">
        <v>6013</v>
      </c>
      <c r="F10148" s="8">
        <v>92</v>
      </c>
    </row>
    <row r="10149" spans="1:6" x14ac:dyDescent="0.25">
      <c r="A10149" s="22">
        <v>43421</v>
      </c>
      <c r="B10149" s="7">
        <v>0.62</v>
      </c>
      <c r="C10149" t="s">
        <v>7228</v>
      </c>
      <c r="D10149" t="s">
        <v>7201</v>
      </c>
      <c r="E10149" t="s">
        <v>6179</v>
      </c>
      <c r="F10149" s="8">
        <v>92</v>
      </c>
    </row>
    <row r="10150" spans="1:6" x14ac:dyDescent="0.25">
      <c r="A10150" s="22">
        <v>43456</v>
      </c>
      <c r="B10150" s="7">
        <v>0.84</v>
      </c>
      <c r="C10150" t="s">
        <v>7228</v>
      </c>
      <c r="D10150" t="s">
        <v>9</v>
      </c>
      <c r="E10150" t="s">
        <v>5596</v>
      </c>
      <c r="F10150" s="8">
        <v>92</v>
      </c>
    </row>
    <row r="10151" spans="1:6" x14ac:dyDescent="0.25">
      <c r="A10151" s="22">
        <v>43443</v>
      </c>
      <c r="B10151" s="7">
        <v>0.85</v>
      </c>
      <c r="C10151" t="s">
        <v>7227</v>
      </c>
      <c r="D10151" t="s">
        <v>9</v>
      </c>
      <c r="E10151" t="s">
        <v>3278</v>
      </c>
      <c r="F10151" s="8">
        <v>92</v>
      </c>
    </row>
    <row r="10152" spans="1:6" x14ac:dyDescent="0.25">
      <c r="A10152" s="22">
        <v>43540</v>
      </c>
      <c r="B10152" s="7">
        <v>0.17</v>
      </c>
      <c r="C10152" t="s">
        <v>7228</v>
      </c>
      <c r="D10152" t="s">
        <v>7200</v>
      </c>
      <c r="E10152" t="s">
        <v>2181</v>
      </c>
      <c r="F10152" s="8">
        <v>92</v>
      </c>
    </row>
    <row r="10153" spans="1:6" x14ac:dyDescent="0.25">
      <c r="A10153" s="22">
        <v>43478</v>
      </c>
      <c r="B10153" s="7">
        <v>0.97</v>
      </c>
      <c r="C10153" t="s">
        <v>7227</v>
      </c>
      <c r="D10153" t="s">
        <v>7201</v>
      </c>
      <c r="E10153" t="s">
        <v>1808</v>
      </c>
      <c r="F10153" s="8">
        <v>92</v>
      </c>
    </row>
    <row r="10154" spans="1:6" x14ac:dyDescent="0.25">
      <c r="A10154" s="22">
        <v>43527</v>
      </c>
      <c r="B10154" s="7">
        <v>0.36</v>
      </c>
      <c r="C10154" t="s">
        <v>7227</v>
      </c>
      <c r="D10154" t="s">
        <v>9</v>
      </c>
      <c r="E10154" t="s">
        <v>5378</v>
      </c>
      <c r="F10154" s="8">
        <v>92</v>
      </c>
    </row>
    <row r="10155" spans="1:6" x14ac:dyDescent="0.25">
      <c r="A10155" s="22">
        <v>43429</v>
      </c>
      <c r="B10155" s="7">
        <v>0.57999999999999996</v>
      </c>
      <c r="C10155" t="s">
        <v>7227</v>
      </c>
      <c r="D10155" t="s">
        <v>7201</v>
      </c>
      <c r="E10155" t="s">
        <v>6151</v>
      </c>
      <c r="F10155" s="8">
        <v>92</v>
      </c>
    </row>
    <row r="10156" spans="1:6" x14ac:dyDescent="0.25">
      <c r="A10156" s="22">
        <v>43428</v>
      </c>
      <c r="B10156" s="7">
        <v>0.88</v>
      </c>
      <c r="C10156" t="s">
        <v>7228</v>
      </c>
      <c r="D10156" t="s">
        <v>9</v>
      </c>
      <c r="E10156" t="s">
        <v>3660</v>
      </c>
      <c r="F10156" s="8">
        <v>92</v>
      </c>
    </row>
    <row r="10157" spans="1:6" x14ac:dyDescent="0.25">
      <c r="A10157" s="22">
        <v>43436</v>
      </c>
      <c r="B10157" s="7">
        <v>0.08</v>
      </c>
      <c r="C10157" t="s">
        <v>7227</v>
      </c>
      <c r="D10157" t="s">
        <v>7200</v>
      </c>
      <c r="E10157" t="s">
        <v>286</v>
      </c>
      <c r="F10157" s="8">
        <v>92</v>
      </c>
    </row>
    <row r="10158" spans="1:6" x14ac:dyDescent="0.25">
      <c r="A10158" s="22">
        <v>43484</v>
      </c>
      <c r="B10158" s="7">
        <v>0.81</v>
      </c>
      <c r="C10158" t="s">
        <v>7228</v>
      </c>
      <c r="D10158" t="s">
        <v>7202</v>
      </c>
      <c r="E10158" t="s">
        <v>6419</v>
      </c>
      <c r="F10158" s="8">
        <v>92</v>
      </c>
    </row>
    <row r="10159" spans="1:6" x14ac:dyDescent="0.25">
      <c r="A10159" s="22">
        <v>43471</v>
      </c>
      <c r="B10159" s="7">
        <v>0.38</v>
      </c>
      <c r="C10159" t="s">
        <v>7227</v>
      </c>
      <c r="D10159" t="s">
        <v>9</v>
      </c>
      <c r="E10159" t="s">
        <v>6368</v>
      </c>
      <c r="F10159" s="8">
        <v>92</v>
      </c>
    </row>
    <row r="10160" spans="1:6" x14ac:dyDescent="0.25">
      <c r="A10160" s="22">
        <v>43421</v>
      </c>
      <c r="B10160" s="7">
        <v>0.91</v>
      </c>
      <c r="C10160" t="s">
        <v>7228</v>
      </c>
      <c r="D10160" t="s">
        <v>7201</v>
      </c>
      <c r="E10160" t="s">
        <v>5562</v>
      </c>
      <c r="F10160" s="8">
        <v>92</v>
      </c>
    </row>
    <row r="10161" spans="1:6" x14ac:dyDescent="0.25">
      <c r="A10161" s="22">
        <v>43533</v>
      </c>
      <c r="B10161" s="7">
        <v>0.62</v>
      </c>
      <c r="C10161" t="s">
        <v>7228</v>
      </c>
      <c r="D10161" t="s">
        <v>7201</v>
      </c>
      <c r="E10161" t="s">
        <v>7007</v>
      </c>
      <c r="F10161" s="8">
        <v>92</v>
      </c>
    </row>
    <row r="10162" spans="1:6" x14ac:dyDescent="0.25">
      <c r="A10162" s="22">
        <v>43520</v>
      </c>
      <c r="B10162" s="7">
        <v>0.72</v>
      </c>
      <c r="C10162" t="s">
        <v>7227</v>
      </c>
      <c r="D10162" t="s">
        <v>7200</v>
      </c>
      <c r="E10162" t="s">
        <v>5169</v>
      </c>
      <c r="F10162" s="8">
        <v>92</v>
      </c>
    </row>
    <row r="10163" spans="1:6" x14ac:dyDescent="0.25">
      <c r="A10163" s="22">
        <v>43421</v>
      </c>
      <c r="B10163" s="7">
        <v>0.1</v>
      </c>
      <c r="C10163" t="s">
        <v>7228</v>
      </c>
      <c r="D10163" t="s">
        <v>9</v>
      </c>
      <c r="E10163" t="s">
        <v>7154</v>
      </c>
      <c r="F10163" s="8">
        <v>92</v>
      </c>
    </row>
    <row r="10164" spans="1:6" x14ac:dyDescent="0.25">
      <c r="A10164" s="22">
        <v>43540</v>
      </c>
      <c r="B10164" s="7">
        <v>0.25</v>
      </c>
      <c r="C10164" t="s">
        <v>7228</v>
      </c>
      <c r="D10164" t="s">
        <v>7200</v>
      </c>
      <c r="E10164" t="s">
        <v>5550</v>
      </c>
      <c r="F10164" s="8">
        <v>92</v>
      </c>
    </row>
    <row r="10165" spans="1:6" x14ac:dyDescent="0.25">
      <c r="A10165" s="22">
        <v>43477</v>
      </c>
      <c r="B10165" s="7">
        <v>0.78</v>
      </c>
      <c r="C10165" t="s">
        <v>7228</v>
      </c>
      <c r="D10165" t="s">
        <v>7200</v>
      </c>
      <c r="E10165" t="s">
        <v>4571</v>
      </c>
      <c r="F10165" s="8">
        <v>92</v>
      </c>
    </row>
    <row r="10166" spans="1:6" x14ac:dyDescent="0.25">
      <c r="A10166" s="22">
        <v>43513</v>
      </c>
      <c r="B10166" s="7">
        <v>0.05</v>
      </c>
      <c r="C10166" t="s">
        <v>7227</v>
      </c>
      <c r="D10166" t="s">
        <v>9</v>
      </c>
      <c r="E10166" t="s">
        <v>3730</v>
      </c>
      <c r="F10166" s="8">
        <v>92</v>
      </c>
    </row>
    <row r="10167" spans="1:6" x14ac:dyDescent="0.25">
      <c r="A10167" s="22">
        <v>43471</v>
      </c>
      <c r="B10167" s="7">
        <v>0.95</v>
      </c>
      <c r="C10167" t="s">
        <v>7227</v>
      </c>
      <c r="D10167" t="s">
        <v>9</v>
      </c>
      <c r="E10167" t="s">
        <v>653</v>
      </c>
      <c r="F10167" s="8">
        <v>92</v>
      </c>
    </row>
    <row r="10168" spans="1:6" x14ac:dyDescent="0.25">
      <c r="A10168" s="22">
        <v>43548</v>
      </c>
      <c r="B10168" s="7">
        <v>0.95</v>
      </c>
      <c r="C10168" t="s">
        <v>7227</v>
      </c>
      <c r="D10168" t="s">
        <v>9</v>
      </c>
      <c r="E10168" t="s">
        <v>4171</v>
      </c>
      <c r="F10168" s="8">
        <v>92</v>
      </c>
    </row>
    <row r="10169" spans="1:6" x14ac:dyDescent="0.25">
      <c r="A10169" s="22">
        <v>43526</v>
      </c>
      <c r="B10169" s="7">
        <v>0.16</v>
      </c>
      <c r="C10169" t="s">
        <v>7228</v>
      </c>
      <c r="D10169" t="s">
        <v>7201</v>
      </c>
      <c r="E10169" t="s">
        <v>6313</v>
      </c>
      <c r="F10169" s="8">
        <v>92</v>
      </c>
    </row>
    <row r="10170" spans="1:6" x14ac:dyDescent="0.25">
      <c r="A10170" s="22">
        <v>43470</v>
      </c>
      <c r="B10170" s="7">
        <v>0.34</v>
      </c>
      <c r="C10170" t="s">
        <v>7228</v>
      </c>
      <c r="D10170" t="s">
        <v>7200</v>
      </c>
      <c r="E10170" t="s">
        <v>5668</v>
      </c>
      <c r="F10170" s="8">
        <v>92</v>
      </c>
    </row>
    <row r="10171" spans="1:6" x14ac:dyDescent="0.25">
      <c r="A10171" s="22">
        <v>43456</v>
      </c>
      <c r="B10171" s="7">
        <v>0.87</v>
      </c>
      <c r="C10171" t="s">
        <v>7228</v>
      </c>
      <c r="D10171" t="s">
        <v>9</v>
      </c>
      <c r="E10171" t="s">
        <v>6641</v>
      </c>
      <c r="F10171" s="8">
        <v>92</v>
      </c>
    </row>
    <row r="10172" spans="1:6" x14ac:dyDescent="0.25">
      <c r="A10172" s="22">
        <v>43526</v>
      </c>
      <c r="B10172" s="7">
        <v>0.18</v>
      </c>
      <c r="C10172" t="s">
        <v>7228</v>
      </c>
      <c r="D10172" t="s">
        <v>7201</v>
      </c>
      <c r="E10172" t="s">
        <v>5872</v>
      </c>
      <c r="F10172" s="8">
        <v>92</v>
      </c>
    </row>
    <row r="10173" spans="1:6" x14ac:dyDescent="0.25">
      <c r="A10173" s="22">
        <v>43450</v>
      </c>
      <c r="B10173" s="7">
        <v>0.83</v>
      </c>
      <c r="C10173" t="s">
        <v>7227</v>
      </c>
      <c r="D10173" t="s">
        <v>7201</v>
      </c>
      <c r="E10173" t="s">
        <v>5737</v>
      </c>
      <c r="F10173" s="8">
        <v>92</v>
      </c>
    </row>
    <row r="10174" spans="1:6" x14ac:dyDescent="0.25">
      <c r="A10174" s="22">
        <v>43470</v>
      </c>
      <c r="B10174" s="7">
        <v>0.37</v>
      </c>
      <c r="C10174" t="s">
        <v>7228</v>
      </c>
      <c r="D10174" t="s">
        <v>9</v>
      </c>
      <c r="E10174" t="s">
        <v>3719</v>
      </c>
      <c r="F10174" s="8">
        <v>92</v>
      </c>
    </row>
    <row r="10175" spans="1:6" x14ac:dyDescent="0.25">
      <c r="A10175" s="22">
        <v>43512</v>
      </c>
      <c r="B10175" s="7">
        <v>0.64</v>
      </c>
      <c r="C10175" t="s">
        <v>7228</v>
      </c>
      <c r="D10175" t="s">
        <v>7201</v>
      </c>
      <c r="E10175" t="s">
        <v>5162</v>
      </c>
      <c r="F10175" s="8">
        <v>92</v>
      </c>
    </row>
    <row r="10176" spans="1:6" x14ac:dyDescent="0.25">
      <c r="A10176" s="22">
        <v>43421</v>
      </c>
      <c r="B10176" s="7">
        <v>0.21</v>
      </c>
      <c r="C10176" t="s">
        <v>7228</v>
      </c>
      <c r="D10176" t="s">
        <v>7200</v>
      </c>
      <c r="E10176" t="s">
        <v>6197</v>
      </c>
      <c r="F10176" s="8">
        <v>92</v>
      </c>
    </row>
    <row r="10177" spans="1:6" x14ac:dyDescent="0.25">
      <c r="A10177" s="22">
        <v>43428</v>
      </c>
      <c r="B10177" s="7">
        <v>0.2</v>
      </c>
      <c r="C10177" t="s">
        <v>7228</v>
      </c>
      <c r="D10177" t="s">
        <v>9</v>
      </c>
      <c r="E10177" t="s">
        <v>3271</v>
      </c>
      <c r="F10177" s="8">
        <v>92</v>
      </c>
    </row>
    <row r="10178" spans="1:6" x14ac:dyDescent="0.25">
      <c r="A10178" s="22">
        <v>43443</v>
      </c>
      <c r="B10178" s="7">
        <v>0.36</v>
      </c>
      <c r="C10178" t="s">
        <v>7227</v>
      </c>
      <c r="D10178" t="s">
        <v>9</v>
      </c>
      <c r="E10178" t="s">
        <v>6968</v>
      </c>
      <c r="F10178" s="8">
        <v>92</v>
      </c>
    </row>
    <row r="10179" spans="1:6" x14ac:dyDescent="0.25">
      <c r="A10179" s="22">
        <v>43422</v>
      </c>
      <c r="B10179" s="7">
        <v>0.68</v>
      </c>
      <c r="C10179" t="s">
        <v>7227</v>
      </c>
      <c r="D10179" t="s">
        <v>9</v>
      </c>
      <c r="E10179" t="s">
        <v>6344</v>
      </c>
      <c r="F10179" s="8">
        <v>92</v>
      </c>
    </row>
    <row r="10180" spans="1:6" x14ac:dyDescent="0.25">
      <c r="A10180" s="22">
        <v>43428</v>
      </c>
      <c r="B10180" s="7">
        <v>0.7</v>
      </c>
      <c r="C10180" t="s">
        <v>7228</v>
      </c>
      <c r="D10180" t="s">
        <v>9</v>
      </c>
      <c r="E10180" t="s">
        <v>5186</v>
      </c>
      <c r="F10180" s="8">
        <v>92</v>
      </c>
    </row>
    <row r="10181" spans="1:6" x14ac:dyDescent="0.25">
      <c r="A10181" s="22">
        <v>43484</v>
      </c>
      <c r="B10181" s="7">
        <v>0.26</v>
      </c>
      <c r="C10181" t="s">
        <v>7228</v>
      </c>
      <c r="D10181" t="s">
        <v>7201</v>
      </c>
      <c r="E10181" t="s">
        <v>2924</v>
      </c>
      <c r="F10181" s="8">
        <v>92</v>
      </c>
    </row>
    <row r="10182" spans="1:6" x14ac:dyDescent="0.25">
      <c r="A10182" s="22">
        <v>43555</v>
      </c>
      <c r="B10182" s="7">
        <v>0.84</v>
      </c>
      <c r="C10182" t="s">
        <v>7227</v>
      </c>
      <c r="D10182" t="s">
        <v>7200</v>
      </c>
      <c r="E10182" t="s">
        <v>1213</v>
      </c>
      <c r="F10182" s="8">
        <v>92</v>
      </c>
    </row>
    <row r="10183" spans="1:6" x14ac:dyDescent="0.25">
      <c r="A10183" s="22">
        <v>43534</v>
      </c>
      <c r="B10183" s="7">
        <v>0.17</v>
      </c>
      <c r="C10183" t="s">
        <v>7227</v>
      </c>
      <c r="D10183" t="s">
        <v>7202</v>
      </c>
      <c r="E10183" t="s">
        <v>6770</v>
      </c>
      <c r="F10183" s="8">
        <v>92</v>
      </c>
    </row>
    <row r="10184" spans="1:6" x14ac:dyDescent="0.25">
      <c r="A10184" s="22">
        <v>43435</v>
      </c>
      <c r="B10184" s="7">
        <v>0.89</v>
      </c>
      <c r="C10184" t="s">
        <v>7228</v>
      </c>
      <c r="D10184" t="s">
        <v>7201</v>
      </c>
      <c r="E10184" t="s">
        <v>6518</v>
      </c>
      <c r="F10184" s="8">
        <v>92</v>
      </c>
    </row>
    <row r="10185" spans="1:6" x14ac:dyDescent="0.25">
      <c r="A10185" s="22">
        <v>43506</v>
      </c>
      <c r="B10185" s="7">
        <v>0.27</v>
      </c>
      <c r="C10185" t="s">
        <v>7227</v>
      </c>
      <c r="D10185" t="s">
        <v>7202</v>
      </c>
      <c r="E10185" t="s">
        <v>4342</v>
      </c>
      <c r="F10185" s="8">
        <v>92</v>
      </c>
    </row>
    <row r="10186" spans="1:6" x14ac:dyDescent="0.25">
      <c r="A10186" s="22">
        <v>43527</v>
      </c>
      <c r="B10186" s="7">
        <v>0.26</v>
      </c>
      <c r="C10186" t="s">
        <v>7227</v>
      </c>
      <c r="D10186" t="s">
        <v>7202</v>
      </c>
      <c r="E10186" t="s">
        <v>5570</v>
      </c>
      <c r="F10186" s="8">
        <v>92</v>
      </c>
    </row>
    <row r="10187" spans="1:6" x14ac:dyDescent="0.25">
      <c r="A10187" s="22">
        <v>43492</v>
      </c>
      <c r="B10187" s="7">
        <v>0.96</v>
      </c>
      <c r="C10187" t="s">
        <v>7227</v>
      </c>
      <c r="D10187" t="s">
        <v>7200</v>
      </c>
      <c r="E10187" t="s">
        <v>5572</v>
      </c>
      <c r="F10187" s="8">
        <v>92</v>
      </c>
    </row>
    <row r="10188" spans="1:6" x14ac:dyDescent="0.25">
      <c r="A10188" s="22">
        <v>43470</v>
      </c>
      <c r="B10188" s="7">
        <v>0.99</v>
      </c>
      <c r="C10188" t="s">
        <v>7228</v>
      </c>
      <c r="D10188" t="s">
        <v>9</v>
      </c>
      <c r="E10188" t="s">
        <v>5504</v>
      </c>
      <c r="F10188" s="8">
        <v>92</v>
      </c>
    </row>
    <row r="10189" spans="1:6" x14ac:dyDescent="0.25">
      <c r="A10189" s="22">
        <v>43484</v>
      </c>
      <c r="B10189" s="7">
        <v>0.76</v>
      </c>
      <c r="C10189" t="s">
        <v>7228</v>
      </c>
      <c r="D10189" t="s">
        <v>7200</v>
      </c>
      <c r="E10189" t="s">
        <v>5730</v>
      </c>
      <c r="F10189" s="8">
        <v>92</v>
      </c>
    </row>
    <row r="10190" spans="1:6" x14ac:dyDescent="0.25">
      <c r="A10190" s="22">
        <v>43533</v>
      </c>
      <c r="B10190" s="7">
        <v>0.74</v>
      </c>
      <c r="C10190" t="s">
        <v>7228</v>
      </c>
      <c r="D10190" t="s">
        <v>7202</v>
      </c>
      <c r="E10190" t="s">
        <v>6815</v>
      </c>
      <c r="F10190" s="8">
        <v>92</v>
      </c>
    </row>
    <row r="10191" spans="1:6" x14ac:dyDescent="0.25">
      <c r="A10191" s="22">
        <v>43457</v>
      </c>
      <c r="B10191" s="7">
        <v>0.65</v>
      </c>
      <c r="C10191" t="s">
        <v>7227</v>
      </c>
      <c r="D10191" t="s">
        <v>7201</v>
      </c>
      <c r="E10191" t="s">
        <v>2092</v>
      </c>
      <c r="F10191" s="8">
        <v>92</v>
      </c>
    </row>
    <row r="10192" spans="1:6" x14ac:dyDescent="0.25">
      <c r="A10192" s="22">
        <v>43541</v>
      </c>
      <c r="B10192" s="7">
        <v>0.14000000000000001</v>
      </c>
      <c r="C10192" t="s">
        <v>7227</v>
      </c>
      <c r="D10192" t="s">
        <v>9</v>
      </c>
      <c r="E10192" t="s">
        <v>6099</v>
      </c>
      <c r="F10192" s="8">
        <v>92</v>
      </c>
    </row>
    <row r="10193" spans="1:6" x14ac:dyDescent="0.25">
      <c r="A10193" s="22">
        <v>43492</v>
      </c>
      <c r="B10193" s="7">
        <v>0.24</v>
      </c>
      <c r="C10193" t="s">
        <v>7227</v>
      </c>
      <c r="D10193" t="s">
        <v>7201</v>
      </c>
      <c r="E10193" t="s">
        <v>6369</v>
      </c>
      <c r="F10193" s="8">
        <v>92</v>
      </c>
    </row>
    <row r="10194" spans="1:6" x14ac:dyDescent="0.25">
      <c r="A10194" s="22">
        <v>43457</v>
      </c>
      <c r="B10194" s="7">
        <v>0.42</v>
      </c>
      <c r="C10194" t="s">
        <v>7227</v>
      </c>
      <c r="D10194" t="s">
        <v>7203</v>
      </c>
      <c r="E10194" t="s">
        <v>5762</v>
      </c>
      <c r="F10194" s="8">
        <v>92</v>
      </c>
    </row>
    <row r="10195" spans="1:6" x14ac:dyDescent="0.25">
      <c r="A10195" s="22">
        <v>43519</v>
      </c>
      <c r="B10195" s="7">
        <v>0.59</v>
      </c>
      <c r="C10195" t="s">
        <v>7228</v>
      </c>
      <c r="D10195" t="s">
        <v>9</v>
      </c>
      <c r="E10195" t="s">
        <v>5178</v>
      </c>
      <c r="F10195" s="8">
        <v>92</v>
      </c>
    </row>
    <row r="10196" spans="1:6" x14ac:dyDescent="0.25">
      <c r="A10196" s="22">
        <v>43548</v>
      </c>
      <c r="B10196" s="7">
        <v>0.35</v>
      </c>
      <c r="C10196" t="s">
        <v>7227</v>
      </c>
      <c r="D10196" t="s">
        <v>7201</v>
      </c>
      <c r="E10196" t="s">
        <v>5446</v>
      </c>
      <c r="F10196" s="8">
        <v>92</v>
      </c>
    </row>
    <row r="10197" spans="1:6" x14ac:dyDescent="0.25">
      <c r="A10197" s="22">
        <v>43534</v>
      </c>
      <c r="B10197" s="7">
        <v>0.26</v>
      </c>
      <c r="C10197" t="s">
        <v>7227</v>
      </c>
      <c r="D10197" t="s">
        <v>7200</v>
      </c>
      <c r="E10197" t="s">
        <v>271</v>
      </c>
      <c r="F10197" s="8">
        <v>92</v>
      </c>
    </row>
    <row r="10198" spans="1:6" x14ac:dyDescent="0.25">
      <c r="A10198" s="22">
        <v>43526</v>
      </c>
      <c r="B10198" s="7">
        <v>0.16</v>
      </c>
      <c r="C10198" t="s">
        <v>7228</v>
      </c>
      <c r="D10198" t="s">
        <v>7201</v>
      </c>
      <c r="E10198" t="s">
        <v>5709</v>
      </c>
      <c r="F10198" s="8">
        <v>92</v>
      </c>
    </row>
    <row r="10199" spans="1:6" x14ac:dyDescent="0.25">
      <c r="A10199" s="22">
        <v>43548</v>
      </c>
      <c r="B10199" s="7">
        <v>0.53</v>
      </c>
      <c r="C10199" t="s">
        <v>7227</v>
      </c>
      <c r="D10199" t="s">
        <v>7200</v>
      </c>
      <c r="E10199" t="s">
        <v>5766</v>
      </c>
      <c r="F10199" s="8">
        <v>92</v>
      </c>
    </row>
    <row r="10200" spans="1:6" x14ac:dyDescent="0.25">
      <c r="A10200" s="22">
        <v>43422</v>
      </c>
      <c r="B10200" s="7">
        <v>0.17</v>
      </c>
      <c r="C10200" t="s">
        <v>7227</v>
      </c>
      <c r="D10200" t="s">
        <v>7201</v>
      </c>
      <c r="E10200" t="s">
        <v>5521</v>
      </c>
      <c r="F10200" s="8">
        <v>92</v>
      </c>
    </row>
    <row r="10201" spans="1:6" x14ac:dyDescent="0.25">
      <c r="A10201" s="22">
        <v>43464</v>
      </c>
      <c r="B10201" s="7">
        <v>0.42</v>
      </c>
      <c r="C10201" t="s">
        <v>7227</v>
      </c>
      <c r="D10201" t="s">
        <v>9</v>
      </c>
      <c r="E10201" t="s">
        <v>5965</v>
      </c>
      <c r="F10201" s="8">
        <v>92</v>
      </c>
    </row>
    <row r="10202" spans="1:6" x14ac:dyDescent="0.25">
      <c r="A10202" s="22">
        <v>43492</v>
      </c>
      <c r="B10202" s="7">
        <v>0.06</v>
      </c>
      <c r="C10202" t="s">
        <v>7227</v>
      </c>
      <c r="D10202" t="s">
        <v>7200</v>
      </c>
      <c r="E10202" t="s">
        <v>6908</v>
      </c>
      <c r="F10202" s="8">
        <v>92</v>
      </c>
    </row>
    <row r="10203" spans="1:6" x14ac:dyDescent="0.25">
      <c r="A10203" s="22">
        <v>43449</v>
      </c>
      <c r="B10203" s="7">
        <v>0.84</v>
      </c>
      <c r="C10203" t="s">
        <v>7228</v>
      </c>
      <c r="D10203" t="s">
        <v>7200</v>
      </c>
      <c r="E10203" t="s">
        <v>3309</v>
      </c>
      <c r="F10203" s="8">
        <v>92</v>
      </c>
    </row>
    <row r="10204" spans="1:6" x14ac:dyDescent="0.25">
      <c r="A10204" s="22">
        <v>43435</v>
      </c>
      <c r="B10204" s="7">
        <v>0.44</v>
      </c>
      <c r="C10204" t="s">
        <v>7228</v>
      </c>
      <c r="D10204" t="s">
        <v>9</v>
      </c>
      <c r="E10204" t="s">
        <v>6174</v>
      </c>
      <c r="F10204" s="8">
        <v>92</v>
      </c>
    </row>
    <row r="10205" spans="1:6" x14ac:dyDescent="0.25">
      <c r="A10205" s="22">
        <v>43512</v>
      </c>
      <c r="B10205" s="7">
        <v>0.31</v>
      </c>
      <c r="C10205" t="s">
        <v>7228</v>
      </c>
      <c r="D10205" t="s">
        <v>9</v>
      </c>
      <c r="E10205" t="s">
        <v>6615</v>
      </c>
      <c r="F10205" s="8">
        <v>92</v>
      </c>
    </row>
    <row r="10206" spans="1:6" x14ac:dyDescent="0.25">
      <c r="A10206" s="22">
        <v>43421</v>
      </c>
      <c r="B10206" s="7">
        <v>0.38</v>
      </c>
      <c r="C10206" t="s">
        <v>7228</v>
      </c>
      <c r="D10206" t="s">
        <v>9</v>
      </c>
      <c r="E10206" t="s">
        <v>5659</v>
      </c>
      <c r="F10206" s="8">
        <v>92</v>
      </c>
    </row>
    <row r="10207" spans="1:6" x14ac:dyDescent="0.25">
      <c r="A10207" s="22">
        <v>43540</v>
      </c>
      <c r="B10207" s="7">
        <v>0.59</v>
      </c>
      <c r="C10207" t="s">
        <v>7228</v>
      </c>
      <c r="D10207" t="s">
        <v>9</v>
      </c>
      <c r="E10207" t="s">
        <v>5521</v>
      </c>
      <c r="F10207" s="8">
        <v>92</v>
      </c>
    </row>
    <row r="10208" spans="1:6" x14ac:dyDescent="0.25">
      <c r="A10208" s="22">
        <v>43436</v>
      </c>
      <c r="B10208" s="7">
        <v>0.24</v>
      </c>
      <c r="C10208" t="s">
        <v>7227</v>
      </c>
      <c r="D10208" t="s">
        <v>7201</v>
      </c>
      <c r="E10208" t="s">
        <v>5049</v>
      </c>
      <c r="F10208" s="8">
        <v>92</v>
      </c>
    </row>
    <row r="10209" spans="1:6" x14ac:dyDescent="0.25">
      <c r="A10209" s="22">
        <v>43533</v>
      </c>
      <c r="B10209" s="7">
        <v>0.73</v>
      </c>
      <c r="C10209" t="s">
        <v>7228</v>
      </c>
      <c r="D10209" t="s">
        <v>7201</v>
      </c>
      <c r="E10209" t="s">
        <v>6569</v>
      </c>
      <c r="F10209" s="8">
        <v>92</v>
      </c>
    </row>
    <row r="10210" spans="1:6" x14ac:dyDescent="0.25">
      <c r="A10210" s="22">
        <v>43456</v>
      </c>
      <c r="B10210" s="7">
        <v>0.96</v>
      </c>
      <c r="C10210" t="s">
        <v>7228</v>
      </c>
      <c r="D10210" t="s">
        <v>7201</v>
      </c>
      <c r="E10210" t="s">
        <v>6475</v>
      </c>
      <c r="F10210" s="8">
        <v>92</v>
      </c>
    </row>
    <row r="10211" spans="1:6" x14ac:dyDescent="0.25">
      <c r="A10211" s="22">
        <v>43492</v>
      </c>
      <c r="B10211" s="7">
        <v>0.38</v>
      </c>
      <c r="C10211" t="s">
        <v>7227</v>
      </c>
      <c r="D10211" t="s">
        <v>7201</v>
      </c>
      <c r="E10211" t="s">
        <v>6328</v>
      </c>
      <c r="F10211" s="8">
        <v>92</v>
      </c>
    </row>
    <row r="10212" spans="1:6" x14ac:dyDescent="0.25">
      <c r="A10212" s="22">
        <v>43513</v>
      </c>
      <c r="B10212" s="7">
        <v>0.44</v>
      </c>
      <c r="C10212" t="s">
        <v>7227</v>
      </c>
      <c r="D10212" t="s">
        <v>7201</v>
      </c>
      <c r="E10212" t="s">
        <v>5255</v>
      </c>
      <c r="F10212" s="8">
        <v>92</v>
      </c>
    </row>
    <row r="10213" spans="1:6" x14ac:dyDescent="0.25">
      <c r="A10213" s="22">
        <v>43498</v>
      </c>
      <c r="B10213" s="7">
        <v>0.73</v>
      </c>
      <c r="C10213" t="s">
        <v>7228</v>
      </c>
      <c r="D10213" t="s">
        <v>9</v>
      </c>
      <c r="E10213" t="s">
        <v>2203</v>
      </c>
      <c r="F10213" s="8">
        <v>92</v>
      </c>
    </row>
    <row r="10214" spans="1:6" x14ac:dyDescent="0.25">
      <c r="A10214" s="22">
        <v>43485</v>
      </c>
      <c r="B10214" s="7">
        <v>0.87</v>
      </c>
      <c r="C10214" t="s">
        <v>7227</v>
      </c>
      <c r="D10214" t="s">
        <v>9</v>
      </c>
      <c r="E10214" t="s">
        <v>2565</v>
      </c>
      <c r="F10214" s="8">
        <v>92</v>
      </c>
    </row>
    <row r="10215" spans="1:6" x14ac:dyDescent="0.25">
      <c r="A10215" s="22">
        <v>43499</v>
      </c>
      <c r="B10215" s="7">
        <v>0.43</v>
      </c>
      <c r="C10215" t="s">
        <v>7227</v>
      </c>
      <c r="D10215" t="s">
        <v>7200</v>
      </c>
      <c r="E10215" t="s">
        <v>1657</v>
      </c>
      <c r="F10215" s="8">
        <v>92</v>
      </c>
    </row>
    <row r="10216" spans="1:6" x14ac:dyDescent="0.25">
      <c r="A10216" s="22">
        <v>43519</v>
      </c>
      <c r="B10216" s="7">
        <v>0.39</v>
      </c>
      <c r="C10216" t="s">
        <v>7228</v>
      </c>
      <c r="D10216" t="s">
        <v>7200</v>
      </c>
      <c r="E10216" t="s">
        <v>6000</v>
      </c>
      <c r="F10216" s="8">
        <v>92</v>
      </c>
    </row>
    <row r="10217" spans="1:6" x14ac:dyDescent="0.25">
      <c r="A10217" s="22">
        <v>43449</v>
      </c>
      <c r="B10217" s="7">
        <v>0.99</v>
      </c>
      <c r="C10217" t="s">
        <v>7228</v>
      </c>
      <c r="D10217" t="s">
        <v>7201</v>
      </c>
      <c r="E10217" t="s">
        <v>5089</v>
      </c>
      <c r="F10217" s="8">
        <v>92</v>
      </c>
    </row>
    <row r="10218" spans="1:6" x14ac:dyDescent="0.25">
      <c r="A10218" s="22">
        <v>43554</v>
      </c>
      <c r="B10218" s="7">
        <v>0.85</v>
      </c>
      <c r="C10218" t="s">
        <v>7228</v>
      </c>
      <c r="D10218" t="s">
        <v>7202</v>
      </c>
      <c r="E10218" t="s">
        <v>5212</v>
      </c>
      <c r="F10218" s="8">
        <v>92</v>
      </c>
    </row>
    <row r="10219" spans="1:6" x14ac:dyDescent="0.25">
      <c r="A10219" s="22">
        <v>43471</v>
      </c>
      <c r="B10219" s="7">
        <v>0.54</v>
      </c>
      <c r="C10219" t="s">
        <v>7227</v>
      </c>
      <c r="D10219" t="s">
        <v>9</v>
      </c>
      <c r="E10219" t="s">
        <v>5661</v>
      </c>
      <c r="F10219" s="8">
        <v>92</v>
      </c>
    </row>
    <row r="10220" spans="1:6" x14ac:dyDescent="0.25">
      <c r="A10220" s="22">
        <v>43449</v>
      </c>
      <c r="B10220" s="7">
        <v>0.43</v>
      </c>
      <c r="C10220" t="s">
        <v>7228</v>
      </c>
      <c r="D10220" t="s">
        <v>9</v>
      </c>
      <c r="E10220" t="s">
        <v>1625</v>
      </c>
      <c r="F10220" s="8">
        <v>92</v>
      </c>
    </row>
    <row r="10221" spans="1:6" x14ac:dyDescent="0.25">
      <c r="A10221" s="22">
        <v>43527</v>
      </c>
      <c r="B10221" s="7">
        <v>0.91</v>
      </c>
      <c r="C10221" t="s">
        <v>7227</v>
      </c>
      <c r="D10221" t="s">
        <v>7202</v>
      </c>
      <c r="E10221" t="s">
        <v>6487</v>
      </c>
      <c r="F10221" s="8">
        <v>92</v>
      </c>
    </row>
    <row r="10222" spans="1:6" x14ac:dyDescent="0.25">
      <c r="A10222" s="22">
        <v>43457</v>
      </c>
      <c r="B10222" s="7">
        <v>0.69</v>
      </c>
      <c r="C10222" t="s">
        <v>7227</v>
      </c>
      <c r="D10222" t="s">
        <v>7200</v>
      </c>
      <c r="E10222" t="s">
        <v>5228</v>
      </c>
      <c r="F10222" s="8">
        <v>92</v>
      </c>
    </row>
    <row r="10223" spans="1:6" x14ac:dyDescent="0.25">
      <c r="A10223" s="22">
        <v>43512</v>
      </c>
      <c r="B10223" s="7">
        <v>0.75</v>
      </c>
      <c r="C10223" t="s">
        <v>7228</v>
      </c>
      <c r="D10223" t="s">
        <v>7200</v>
      </c>
      <c r="E10223" t="s">
        <v>6383</v>
      </c>
      <c r="F10223" s="8">
        <v>92</v>
      </c>
    </row>
    <row r="10224" spans="1:6" x14ac:dyDescent="0.25">
      <c r="A10224" s="22">
        <v>43428</v>
      </c>
      <c r="B10224" s="7">
        <v>0.24</v>
      </c>
      <c r="C10224" t="s">
        <v>7228</v>
      </c>
      <c r="D10224" t="s">
        <v>9</v>
      </c>
      <c r="E10224" t="s">
        <v>6196</v>
      </c>
      <c r="F10224" s="8">
        <v>92</v>
      </c>
    </row>
    <row r="10225" spans="1:6" x14ac:dyDescent="0.25">
      <c r="A10225" s="22">
        <v>43443</v>
      </c>
      <c r="B10225" s="7">
        <v>0.63</v>
      </c>
      <c r="C10225" t="s">
        <v>7227</v>
      </c>
      <c r="D10225" t="s">
        <v>7200</v>
      </c>
      <c r="E10225" t="s">
        <v>3639</v>
      </c>
      <c r="F10225" s="8">
        <v>92</v>
      </c>
    </row>
    <row r="10226" spans="1:6" x14ac:dyDescent="0.25">
      <c r="A10226" s="22">
        <v>43527</v>
      </c>
      <c r="B10226" s="7">
        <v>0.2</v>
      </c>
      <c r="C10226" t="s">
        <v>7227</v>
      </c>
      <c r="D10226" t="s">
        <v>7200</v>
      </c>
      <c r="E10226" t="s">
        <v>3890</v>
      </c>
      <c r="F10226" s="8">
        <v>92</v>
      </c>
    </row>
    <row r="10227" spans="1:6" x14ac:dyDescent="0.25">
      <c r="A10227" s="22">
        <v>43456</v>
      </c>
      <c r="B10227" s="7">
        <v>0.89</v>
      </c>
      <c r="C10227" t="s">
        <v>7228</v>
      </c>
      <c r="D10227" t="s">
        <v>9</v>
      </c>
      <c r="E10227" t="s">
        <v>7124</v>
      </c>
      <c r="F10227" s="8">
        <v>92</v>
      </c>
    </row>
    <row r="10228" spans="1:6" x14ac:dyDescent="0.25">
      <c r="A10228" s="22">
        <v>43471</v>
      </c>
      <c r="B10228" s="7">
        <v>0.1</v>
      </c>
      <c r="C10228" t="s">
        <v>7227</v>
      </c>
      <c r="D10228" t="s">
        <v>7201</v>
      </c>
      <c r="E10228" t="s">
        <v>5199</v>
      </c>
      <c r="F10228" s="8">
        <v>92</v>
      </c>
    </row>
    <row r="10229" spans="1:6" x14ac:dyDescent="0.25">
      <c r="A10229" s="22">
        <v>43491</v>
      </c>
      <c r="B10229" s="7">
        <v>0.87</v>
      </c>
      <c r="C10229" t="s">
        <v>7228</v>
      </c>
      <c r="D10229" t="s">
        <v>7201</v>
      </c>
      <c r="E10229" t="s">
        <v>7095</v>
      </c>
      <c r="F10229" s="8">
        <v>92</v>
      </c>
    </row>
    <row r="10230" spans="1:6" x14ac:dyDescent="0.25">
      <c r="A10230" s="22">
        <v>43547</v>
      </c>
      <c r="B10230" s="7">
        <v>0.8</v>
      </c>
      <c r="C10230" t="s">
        <v>7228</v>
      </c>
      <c r="D10230" t="s">
        <v>7201</v>
      </c>
      <c r="E10230" t="s">
        <v>6549</v>
      </c>
      <c r="F10230" s="8">
        <v>92</v>
      </c>
    </row>
    <row r="10231" spans="1:6" x14ac:dyDescent="0.25">
      <c r="A10231" s="22">
        <v>43554</v>
      </c>
      <c r="B10231" s="7">
        <v>0.94</v>
      </c>
      <c r="C10231" t="s">
        <v>7228</v>
      </c>
      <c r="D10231" t="s">
        <v>7202</v>
      </c>
      <c r="E10231" t="s">
        <v>5555</v>
      </c>
      <c r="F10231" s="8">
        <v>92</v>
      </c>
    </row>
    <row r="10232" spans="1:6" x14ac:dyDescent="0.25">
      <c r="A10232" s="22">
        <v>43477</v>
      </c>
      <c r="B10232" s="7">
        <v>0.1</v>
      </c>
      <c r="C10232" t="s">
        <v>7228</v>
      </c>
      <c r="D10232" t="s">
        <v>7201</v>
      </c>
      <c r="E10232" t="s">
        <v>5621</v>
      </c>
      <c r="F10232" s="8">
        <v>92</v>
      </c>
    </row>
    <row r="10233" spans="1:6" x14ac:dyDescent="0.25">
      <c r="A10233" s="22">
        <v>43463</v>
      </c>
      <c r="B10233" s="7">
        <v>0.21</v>
      </c>
      <c r="C10233" t="s">
        <v>7228</v>
      </c>
      <c r="D10233" t="s">
        <v>9</v>
      </c>
      <c r="E10233" t="s">
        <v>2237</v>
      </c>
      <c r="F10233" s="8">
        <v>92</v>
      </c>
    </row>
    <row r="10234" spans="1:6" x14ac:dyDescent="0.25">
      <c r="A10234" s="22">
        <v>43491</v>
      </c>
      <c r="B10234" s="7">
        <v>0.1</v>
      </c>
      <c r="C10234" t="s">
        <v>7228</v>
      </c>
      <c r="D10234" t="s">
        <v>7200</v>
      </c>
      <c r="E10234" t="s">
        <v>6876</v>
      </c>
      <c r="F10234" s="8">
        <v>92</v>
      </c>
    </row>
    <row r="10235" spans="1:6" x14ac:dyDescent="0.25">
      <c r="A10235" s="22">
        <v>43520</v>
      </c>
      <c r="B10235" s="7">
        <v>0.28999999999999998</v>
      </c>
      <c r="C10235" t="s">
        <v>7227</v>
      </c>
      <c r="D10235" t="s">
        <v>7201</v>
      </c>
      <c r="E10235" t="s">
        <v>6113</v>
      </c>
      <c r="F10235" s="8">
        <v>92</v>
      </c>
    </row>
    <row r="10236" spans="1:6" x14ac:dyDescent="0.25">
      <c r="A10236" s="22">
        <v>43443</v>
      </c>
      <c r="B10236" s="7">
        <v>0.51</v>
      </c>
      <c r="C10236" t="s">
        <v>7227</v>
      </c>
      <c r="D10236" t="s">
        <v>7201</v>
      </c>
      <c r="E10236" t="s">
        <v>1842</v>
      </c>
      <c r="F10236" s="8">
        <v>92</v>
      </c>
    </row>
    <row r="10237" spans="1:6" x14ac:dyDescent="0.25">
      <c r="A10237" s="22">
        <v>43449</v>
      </c>
      <c r="B10237" s="7">
        <v>0.05</v>
      </c>
      <c r="C10237" t="s">
        <v>7228</v>
      </c>
      <c r="D10237" t="s">
        <v>7200</v>
      </c>
      <c r="E10237" t="s">
        <v>6170</v>
      </c>
      <c r="F10237" s="8">
        <v>92</v>
      </c>
    </row>
    <row r="10238" spans="1:6" x14ac:dyDescent="0.25">
      <c r="A10238" s="22">
        <v>43449</v>
      </c>
      <c r="B10238" s="7">
        <v>0.49</v>
      </c>
      <c r="C10238" t="s">
        <v>7228</v>
      </c>
      <c r="D10238" t="s">
        <v>9</v>
      </c>
      <c r="E10238" t="s">
        <v>6246</v>
      </c>
      <c r="F10238" s="8">
        <v>92</v>
      </c>
    </row>
    <row r="10239" spans="1:6" x14ac:dyDescent="0.25">
      <c r="A10239" s="22">
        <v>43548</v>
      </c>
      <c r="B10239" s="7">
        <v>0.73</v>
      </c>
      <c r="C10239" t="s">
        <v>7227</v>
      </c>
      <c r="D10239" t="s">
        <v>7201</v>
      </c>
      <c r="E10239" t="s">
        <v>1445</v>
      </c>
      <c r="F10239" s="8">
        <v>92</v>
      </c>
    </row>
    <row r="10240" spans="1:6" x14ac:dyDescent="0.25">
      <c r="A10240" s="22">
        <v>43477</v>
      </c>
      <c r="B10240" s="7">
        <v>7.0000000000000007E-2</v>
      </c>
      <c r="C10240" t="s">
        <v>7228</v>
      </c>
      <c r="D10240" t="s">
        <v>9</v>
      </c>
      <c r="E10240" t="s">
        <v>6878</v>
      </c>
      <c r="F10240" s="8">
        <v>92</v>
      </c>
    </row>
    <row r="10241" spans="1:6" x14ac:dyDescent="0.25">
      <c r="A10241" s="22">
        <v>43554</v>
      </c>
      <c r="B10241" s="7">
        <v>0.57999999999999996</v>
      </c>
      <c r="C10241" t="s">
        <v>7228</v>
      </c>
      <c r="D10241" t="s">
        <v>7202</v>
      </c>
      <c r="E10241" t="s">
        <v>6785</v>
      </c>
      <c r="F10241" s="8">
        <v>92</v>
      </c>
    </row>
    <row r="10242" spans="1:6" x14ac:dyDescent="0.25">
      <c r="A10242" s="22">
        <v>43533</v>
      </c>
      <c r="B10242" s="7">
        <v>0.61</v>
      </c>
      <c r="C10242" t="s">
        <v>7228</v>
      </c>
      <c r="D10242" t="s">
        <v>7201</v>
      </c>
      <c r="E10242" t="s">
        <v>6707</v>
      </c>
      <c r="F10242" s="8">
        <v>92</v>
      </c>
    </row>
    <row r="10243" spans="1:6" x14ac:dyDescent="0.25">
      <c r="A10243" s="22">
        <v>43450</v>
      </c>
      <c r="B10243" s="7">
        <v>0.62</v>
      </c>
      <c r="C10243" t="s">
        <v>7227</v>
      </c>
      <c r="D10243" t="s">
        <v>7201</v>
      </c>
      <c r="E10243" t="s">
        <v>2645</v>
      </c>
      <c r="F10243" s="8">
        <v>92</v>
      </c>
    </row>
    <row r="10244" spans="1:6" x14ac:dyDescent="0.25">
      <c r="A10244" s="22">
        <v>43485</v>
      </c>
      <c r="B10244" s="7">
        <v>0.45</v>
      </c>
      <c r="C10244" t="s">
        <v>7227</v>
      </c>
      <c r="D10244" t="s">
        <v>7200</v>
      </c>
      <c r="E10244" t="s">
        <v>1246</v>
      </c>
      <c r="F10244" s="8">
        <v>92</v>
      </c>
    </row>
    <row r="10245" spans="1:6" x14ac:dyDescent="0.25">
      <c r="A10245" s="22">
        <v>43449</v>
      </c>
      <c r="B10245" s="7">
        <v>0.67</v>
      </c>
      <c r="C10245" t="s">
        <v>7228</v>
      </c>
      <c r="D10245" t="s">
        <v>7200</v>
      </c>
      <c r="E10245" t="s">
        <v>2044</v>
      </c>
      <c r="F10245" s="8">
        <v>92</v>
      </c>
    </row>
    <row r="10246" spans="1:6" x14ac:dyDescent="0.25">
      <c r="A10246" s="22">
        <v>43421</v>
      </c>
      <c r="B10246" s="7">
        <v>0.3</v>
      </c>
      <c r="C10246" t="s">
        <v>7228</v>
      </c>
      <c r="D10246" t="s">
        <v>7203</v>
      </c>
      <c r="E10246" t="s">
        <v>2058</v>
      </c>
      <c r="F10246" s="8">
        <v>92</v>
      </c>
    </row>
    <row r="10247" spans="1:6" x14ac:dyDescent="0.25">
      <c r="A10247" s="22">
        <v>43492</v>
      </c>
      <c r="B10247" s="7">
        <v>0.54</v>
      </c>
      <c r="C10247" t="s">
        <v>7227</v>
      </c>
      <c r="D10247" t="s">
        <v>7201</v>
      </c>
      <c r="E10247" t="s">
        <v>5133</v>
      </c>
      <c r="F10247" s="8">
        <v>92</v>
      </c>
    </row>
    <row r="10248" spans="1:6" x14ac:dyDescent="0.25">
      <c r="A10248" s="22">
        <v>43442</v>
      </c>
      <c r="B10248" s="7">
        <v>0.92</v>
      </c>
      <c r="C10248" t="s">
        <v>7228</v>
      </c>
      <c r="D10248" t="s">
        <v>7201</v>
      </c>
      <c r="E10248" t="s">
        <v>6510</v>
      </c>
      <c r="F10248" s="8">
        <v>92</v>
      </c>
    </row>
    <row r="10249" spans="1:6" x14ac:dyDescent="0.25">
      <c r="A10249" s="22">
        <v>43540</v>
      </c>
      <c r="B10249" s="7">
        <v>0.93</v>
      </c>
      <c r="C10249" t="s">
        <v>7228</v>
      </c>
      <c r="D10249" t="s">
        <v>9</v>
      </c>
      <c r="E10249" t="s">
        <v>6519</v>
      </c>
      <c r="F10249" s="8">
        <v>92</v>
      </c>
    </row>
    <row r="10250" spans="1:6" x14ac:dyDescent="0.25">
      <c r="A10250" s="22">
        <v>43506</v>
      </c>
      <c r="B10250" s="7">
        <v>0.22</v>
      </c>
      <c r="C10250" t="s">
        <v>7227</v>
      </c>
      <c r="D10250" t="s">
        <v>7201</v>
      </c>
      <c r="E10250" t="s">
        <v>6723</v>
      </c>
      <c r="F10250" s="8">
        <v>92</v>
      </c>
    </row>
    <row r="10251" spans="1:6" x14ac:dyDescent="0.25">
      <c r="A10251" s="22">
        <v>43520</v>
      </c>
      <c r="B10251" s="7">
        <v>0.83</v>
      </c>
      <c r="C10251" t="s">
        <v>7227</v>
      </c>
      <c r="D10251" t="s">
        <v>7201</v>
      </c>
      <c r="E10251" t="s">
        <v>2142</v>
      </c>
      <c r="F10251" s="8">
        <v>92</v>
      </c>
    </row>
    <row r="10252" spans="1:6" x14ac:dyDescent="0.25">
      <c r="A10252" s="22">
        <v>43520</v>
      </c>
      <c r="B10252" s="7">
        <v>0.51</v>
      </c>
      <c r="C10252" t="s">
        <v>7227</v>
      </c>
      <c r="D10252" t="s">
        <v>7201</v>
      </c>
      <c r="E10252" t="s">
        <v>6693</v>
      </c>
      <c r="F10252" s="8">
        <v>92</v>
      </c>
    </row>
    <row r="10253" spans="1:6" x14ac:dyDescent="0.25">
      <c r="A10253" s="22">
        <v>43540</v>
      </c>
      <c r="B10253" s="7">
        <v>0.36</v>
      </c>
      <c r="C10253" t="s">
        <v>7228</v>
      </c>
      <c r="D10253" t="s">
        <v>9</v>
      </c>
      <c r="E10253" t="s">
        <v>1528</v>
      </c>
      <c r="F10253" s="8">
        <v>92</v>
      </c>
    </row>
    <row r="10254" spans="1:6" x14ac:dyDescent="0.25">
      <c r="A10254" s="22">
        <v>43464</v>
      </c>
      <c r="B10254" s="7">
        <v>0.44</v>
      </c>
      <c r="C10254" t="s">
        <v>7227</v>
      </c>
      <c r="D10254" t="s">
        <v>9</v>
      </c>
      <c r="E10254" t="s">
        <v>5871</v>
      </c>
      <c r="F10254" s="8">
        <v>92</v>
      </c>
    </row>
    <row r="10255" spans="1:6" x14ac:dyDescent="0.25">
      <c r="A10255" s="22">
        <v>43534</v>
      </c>
      <c r="B10255" s="7">
        <v>0.3</v>
      </c>
      <c r="C10255" t="s">
        <v>7227</v>
      </c>
      <c r="D10255" t="s">
        <v>7202</v>
      </c>
      <c r="E10255" t="s">
        <v>2639</v>
      </c>
      <c r="F10255" s="8">
        <v>92</v>
      </c>
    </row>
    <row r="10256" spans="1:6" x14ac:dyDescent="0.25">
      <c r="A10256" s="22">
        <v>43548</v>
      </c>
      <c r="B10256" s="7">
        <v>0.44</v>
      </c>
      <c r="C10256" t="s">
        <v>7227</v>
      </c>
      <c r="D10256" t="s">
        <v>9</v>
      </c>
      <c r="E10256" t="s">
        <v>1094</v>
      </c>
      <c r="F10256" s="8">
        <v>92</v>
      </c>
    </row>
    <row r="10257" spans="1:6" x14ac:dyDescent="0.25">
      <c r="A10257" s="22">
        <v>43555</v>
      </c>
      <c r="B10257" s="7">
        <v>0.68</v>
      </c>
      <c r="C10257" t="s">
        <v>7227</v>
      </c>
      <c r="D10257" t="s">
        <v>9</v>
      </c>
      <c r="E10257" t="s">
        <v>6362</v>
      </c>
      <c r="F10257" s="8">
        <v>92</v>
      </c>
    </row>
    <row r="10258" spans="1:6" x14ac:dyDescent="0.25">
      <c r="A10258" s="22">
        <v>43534</v>
      </c>
      <c r="B10258" s="7">
        <v>0.84</v>
      </c>
      <c r="C10258" t="s">
        <v>7227</v>
      </c>
      <c r="D10258" t="s">
        <v>7201</v>
      </c>
      <c r="E10258" t="s">
        <v>3546</v>
      </c>
      <c r="F10258" s="8">
        <v>92</v>
      </c>
    </row>
    <row r="10259" spans="1:6" x14ac:dyDescent="0.25">
      <c r="A10259" s="22">
        <v>43429</v>
      </c>
      <c r="B10259" s="7">
        <v>0.9</v>
      </c>
      <c r="C10259" t="s">
        <v>7227</v>
      </c>
      <c r="D10259" t="s">
        <v>7201</v>
      </c>
      <c r="E10259" t="s">
        <v>5113</v>
      </c>
      <c r="F10259" s="8">
        <v>92</v>
      </c>
    </row>
    <row r="10260" spans="1:6" x14ac:dyDescent="0.25">
      <c r="A10260" s="22">
        <v>43554</v>
      </c>
      <c r="B10260" s="7">
        <v>0.23</v>
      </c>
      <c r="C10260" t="s">
        <v>7228</v>
      </c>
      <c r="D10260" t="s">
        <v>7200</v>
      </c>
      <c r="E10260" t="s">
        <v>5813</v>
      </c>
      <c r="F10260" s="8">
        <v>92</v>
      </c>
    </row>
    <row r="10261" spans="1:6" x14ac:dyDescent="0.25">
      <c r="A10261" s="22">
        <v>43421</v>
      </c>
      <c r="B10261" s="7">
        <v>0.93</v>
      </c>
      <c r="C10261" t="s">
        <v>7228</v>
      </c>
      <c r="D10261" t="s">
        <v>7202</v>
      </c>
      <c r="E10261" t="s">
        <v>7107</v>
      </c>
      <c r="F10261" s="8">
        <v>92</v>
      </c>
    </row>
    <row r="10262" spans="1:6" x14ac:dyDescent="0.25">
      <c r="A10262" s="22">
        <v>43428</v>
      </c>
      <c r="B10262" s="7">
        <v>0.62</v>
      </c>
      <c r="C10262" t="s">
        <v>7228</v>
      </c>
      <c r="D10262" t="s">
        <v>7201</v>
      </c>
      <c r="E10262" t="s">
        <v>6786</v>
      </c>
      <c r="F10262" s="8">
        <v>92</v>
      </c>
    </row>
    <row r="10263" spans="1:6" x14ac:dyDescent="0.25">
      <c r="A10263" s="22">
        <v>43442</v>
      </c>
      <c r="B10263" s="7">
        <v>0.03</v>
      </c>
      <c r="C10263" t="s">
        <v>7228</v>
      </c>
      <c r="D10263" t="s">
        <v>7201</v>
      </c>
      <c r="E10263" t="s">
        <v>4802</v>
      </c>
      <c r="F10263" s="8">
        <v>92</v>
      </c>
    </row>
    <row r="10264" spans="1:6" x14ac:dyDescent="0.25">
      <c r="A10264" s="22">
        <v>43450</v>
      </c>
      <c r="B10264" s="7">
        <v>0.34</v>
      </c>
      <c r="C10264" t="s">
        <v>7227</v>
      </c>
      <c r="D10264" t="s">
        <v>9</v>
      </c>
      <c r="E10264" t="s">
        <v>6121</v>
      </c>
      <c r="F10264" s="8">
        <v>92</v>
      </c>
    </row>
    <row r="10265" spans="1:6" x14ac:dyDescent="0.25">
      <c r="A10265" s="22">
        <v>43456</v>
      </c>
      <c r="B10265" s="7">
        <v>0.56000000000000005</v>
      </c>
      <c r="C10265" t="s">
        <v>7228</v>
      </c>
      <c r="D10265" t="s">
        <v>9</v>
      </c>
      <c r="E10265" t="s">
        <v>5925</v>
      </c>
      <c r="F10265" s="8">
        <v>92</v>
      </c>
    </row>
    <row r="10266" spans="1:6" x14ac:dyDescent="0.25">
      <c r="A10266" s="22">
        <v>43513</v>
      </c>
      <c r="B10266" s="7">
        <v>0.18</v>
      </c>
      <c r="C10266" t="s">
        <v>7227</v>
      </c>
      <c r="D10266" t="s">
        <v>9</v>
      </c>
      <c r="E10266" t="s">
        <v>6069</v>
      </c>
      <c r="F10266" s="8">
        <v>92</v>
      </c>
    </row>
    <row r="10267" spans="1:6" x14ac:dyDescent="0.25">
      <c r="A10267" s="22">
        <v>43436</v>
      </c>
      <c r="B10267" s="7">
        <v>0.16</v>
      </c>
      <c r="C10267" t="s">
        <v>7227</v>
      </c>
      <c r="D10267" t="s">
        <v>7200</v>
      </c>
      <c r="E10267" t="s">
        <v>775</v>
      </c>
      <c r="F10267" s="8">
        <v>92</v>
      </c>
    </row>
    <row r="10268" spans="1:6" x14ac:dyDescent="0.25">
      <c r="A10268" s="22">
        <v>43456</v>
      </c>
      <c r="B10268" s="7">
        <v>0.04</v>
      </c>
      <c r="C10268" t="s">
        <v>7228</v>
      </c>
      <c r="D10268" t="s">
        <v>9</v>
      </c>
      <c r="E10268" t="s">
        <v>5584</v>
      </c>
      <c r="F10268" s="8">
        <v>92</v>
      </c>
    </row>
    <row r="10269" spans="1:6" x14ac:dyDescent="0.25">
      <c r="A10269" s="22">
        <v>43505</v>
      </c>
      <c r="B10269" s="7">
        <v>0.66</v>
      </c>
      <c r="C10269" t="s">
        <v>7228</v>
      </c>
      <c r="D10269" t="s">
        <v>7200</v>
      </c>
      <c r="E10269" t="s">
        <v>6667</v>
      </c>
      <c r="F10269" s="8">
        <v>92</v>
      </c>
    </row>
    <row r="10270" spans="1:6" x14ac:dyDescent="0.25">
      <c r="A10270" s="22">
        <v>43436</v>
      </c>
      <c r="B10270" s="7">
        <v>0.08</v>
      </c>
      <c r="C10270" t="s">
        <v>7227</v>
      </c>
      <c r="D10270" t="s">
        <v>9</v>
      </c>
      <c r="E10270" t="s">
        <v>6281</v>
      </c>
      <c r="F10270" s="8">
        <v>92</v>
      </c>
    </row>
    <row r="10271" spans="1:6" x14ac:dyDescent="0.25">
      <c r="A10271" s="22">
        <v>43540</v>
      </c>
      <c r="B10271" s="7">
        <v>0.63</v>
      </c>
      <c r="C10271" t="s">
        <v>7228</v>
      </c>
      <c r="D10271" t="s">
        <v>9</v>
      </c>
      <c r="E10271" t="s">
        <v>6891</v>
      </c>
      <c r="F10271" s="8">
        <v>92</v>
      </c>
    </row>
    <row r="10272" spans="1:6" x14ac:dyDescent="0.25">
      <c r="A10272" s="22">
        <v>43498</v>
      </c>
      <c r="B10272" s="7">
        <v>0.97</v>
      </c>
      <c r="C10272" t="s">
        <v>7228</v>
      </c>
      <c r="D10272" t="s">
        <v>9</v>
      </c>
      <c r="E10272" t="s">
        <v>6097</v>
      </c>
      <c r="F10272" s="8">
        <v>92</v>
      </c>
    </row>
    <row r="10273" spans="1:6" x14ac:dyDescent="0.25">
      <c r="A10273" s="22">
        <v>43491</v>
      </c>
      <c r="B10273" s="7">
        <v>0.86</v>
      </c>
      <c r="C10273" t="s">
        <v>7228</v>
      </c>
      <c r="D10273" t="s">
        <v>7203</v>
      </c>
      <c r="E10273" t="s">
        <v>5989</v>
      </c>
      <c r="F10273" s="8">
        <v>92</v>
      </c>
    </row>
    <row r="10274" spans="1:6" x14ac:dyDescent="0.25">
      <c r="A10274" s="22">
        <v>43436</v>
      </c>
      <c r="B10274" s="7">
        <v>0.16</v>
      </c>
      <c r="C10274" t="s">
        <v>7227</v>
      </c>
      <c r="D10274" t="s">
        <v>9</v>
      </c>
      <c r="E10274" t="s">
        <v>5485</v>
      </c>
      <c r="F10274" s="8">
        <v>92</v>
      </c>
    </row>
    <row r="10275" spans="1:6" x14ac:dyDescent="0.25">
      <c r="A10275" s="22">
        <v>43506</v>
      </c>
      <c r="B10275" s="7">
        <v>0.55000000000000004</v>
      </c>
      <c r="C10275" t="s">
        <v>7227</v>
      </c>
      <c r="D10275" t="s">
        <v>7203</v>
      </c>
      <c r="E10275" t="s">
        <v>5718</v>
      </c>
      <c r="F10275" s="8">
        <v>92</v>
      </c>
    </row>
    <row r="10276" spans="1:6" x14ac:dyDescent="0.25">
      <c r="A10276" s="22">
        <v>43498</v>
      </c>
      <c r="B10276" s="7">
        <v>0.04</v>
      </c>
      <c r="C10276" t="s">
        <v>7228</v>
      </c>
      <c r="D10276" t="s">
        <v>7201</v>
      </c>
      <c r="E10276" t="s">
        <v>6752</v>
      </c>
      <c r="F10276" s="8">
        <v>92</v>
      </c>
    </row>
    <row r="10277" spans="1:6" x14ac:dyDescent="0.25">
      <c r="A10277" s="22">
        <v>43519</v>
      </c>
      <c r="B10277" s="7">
        <v>0.72</v>
      </c>
      <c r="C10277" t="s">
        <v>7228</v>
      </c>
      <c r="D10277" t="s">
        <v>7203</v>
      </c>
      <c r="E10277" t="s">
        <v>2528</v>
      </c>
      <c r="F10277" s="8">
        <v>92</v>
      </c>
    </row>
    <row r="10278" spans="1:6" x14ac:dyDescent="0.25">
      <c r="A10278" s="22">
        <v>43499</v>
      </c>
      <c r="B10278" s="7">
        <v>0.33</v>
      </c>
      <c r="C10278" t="s">
        <v>7227</v>
      </c>
      <c r="D10278" t="s">
        <v>7201</v>
      </c>
      <c r="E10278" t="s">
        <v>5626</v>
      </c>
      <c r="F10278" s="8">
        <v>92</v>
      </c>
    </row>
    <row r="10279" spans="1:6" x14ac:dyDescent="0.25">
      <c r="A10279" s="22">
        <v>43436</v>
      </c>
      <c r="B10279" s="7">
        <v>0.63</v>
      </c>
      <c r="C10279" t="s">
        <v>7227</v>
      </c>
      <c r="D10279" t="s">
        <v>7201</v>
      </c>
      <c r="E10279" t="s">
        <v>5031</v>
      </c>
      <c r="F10279" s="8">
        <v>92</v>
      </c>
    </row>
    <row r="10280" spans="1:6" x14ac:dyDescent="0.25">
      <c r="A10280" s="22">
        <v>43478</v>
      </c>
      <c r="B10280" s="7">
        <v>0.99</v>
      </c>
      <c r="C10280" t="s">
        <v>7227</v>
      </c>
      <c r="D10280" t="s">
        <v>9</v>
      </c>
      <c r="E10280" t="s">
        <v>4476</v>
      </c>
      <c r="F10280" s="8">
        <v>92</v>
      </c>
    </row>
    <row r="10281" spans="1:6" x14ac:dyDescent="0.25">
      <c r="A10281" s="22">
        <v>43435</v>
      </c>
      <c r="B10281" s="7">
        <v>0.21</v>
      </c>
      <c r="C10281" t="s">
        <v>7228</v>
      </c>
      <c r="D10281" t="s">
        <v>7201</v>
      </c>
      <c r="E10281" t="s">
        <v>6171</v>
      </c>
      <c r="F10281" s="8">
        <v>92</v>
      </c>
    </row>
    <row r="10282" spans="1:6" x14ac:dyDescent="0.25">
      <c r="A10282" s="22">
        <v>43498</v>
      </c>
      <c r="B10282" s="7">
        <v>0.95</v>
      </c>
      <c r="C10282" t="s">
        <v>7228</v>
      </c>
      <c r="D10282" t="s">
        <v>7201</v>
      </c>
      <c r="E10282" t="s">
        <v>6231</v>
      </c>
      <c r="F10282" s="8">
        <v>92</v>
      </c>
    </row>
    <row r="10283" spans="1:6" x14ac:dyDescent="0.25">
      <c r="A10283" s="22">
        <v>43547</v>
      </c>
      <c r="B10283" s="7">
        <v>0.47</v>
      </c>
      <c r="C10283" t="s">
        <v>7228</v>
      </c>
      <c r="D10283" t="s">
        <v>7201</v>
      </c>
      <c r="E10283" t="s">
        <v>5863</v>
      </c>
      <c r="F10283" s="8">
        <v>92</v>
      </c>
    </row>
    <row r="10284" spans="1:6" x14ac:dyDescent="0.25">
      <c r="A10284" s="22">
        <v>43519</v>
      </c>
      <c r="B10284" s="7">
        <v>0.99</v>
      </c>
      <c r="C10284" t="s">
        <v>7228</v>
      </c>
      <c r="D10284" t="s">
        <v>7200</v>
      </c>
      <c r="E10284" t="s">
        <v>6354</v>
      </c>
      <c r="F10284" s="8">
        <v>92</v>
      </c>
    </row>
    <row r="10285" spans="1:6" x14ac:dyDescent="0.25">
      <c r="A10285" s="22">
        <v>43506</v>
      </c>
      <c r="B10285" s="7">
        <v>0.48</v>
      </c>
      <c r="C10285" t="s">
        <v>7227</v>
      </c>
      <c r="D10285" t="s">
        <v>7200</v>
      </c>
      <c r="E10285" t="s">
        <v>6858</v>
      </c>
      <c r="F10285" s="8">
        <v>92</v>
      </c>
    </row>
    <row r="10286" spans="1:6" x14ac:dyDescent="0.25">
      <c r="A10286" s="22">
        <v>43436</v>
      </c>
      <c r="B10286" s="7">
        <v>0.03</v>
      </c>
      <c r="C10286" t="s">
        <v>7227</v>
      </c>
      <c r="D10286" t="s">
        <v>7200</v>
      </c>
      <c r="E10286" t="s">
        <v>7069</v>
      </c>
      <c r="F10286" s="8">
        <v>92</v>
      </c>
    </row>
    <row r="10287" spans="1:6" x14ac:dyDescent="0.25">
      <c r="A10287" s="22">
        <v>43520</v>
      </c>
      <c r="B10287" s="7">
        <v>0.21</v>
      </c>
      <c r="C10287" t="s">
        <v>7227</v>
      </c>
      <c r="D10287" t="s">
        <v>9</v>
      </c>
      <c r="E10287" t="s">
        <v>1408</v>
      </c>
      <c r="F10287" s="8">
        <v>92</v>
      </c>
    </row>
    <row r="10288" spans="1:6" x14ac:dyDescent="0.25">
      <c r="A10288" s="22">
        <v>43442</v>
      </c>
      <c r="B10288" s="7">
        <v>0.56999999999999995</v>
      </c>
      <c r="C10288" t="s">
        <v>7228</v>
      </c>
      <c r="D10288" t="s">
        <v>9</v>
      </c>
      <c r="E10288" t="s">
        <v>880</v>
      </c>
      <c r="F10288" s="8">
        <v>92</v>
      </c>
    </row>
    <row r="10289" spans="1:6" x14ac:dyDescent="0.25">
      <c r="A10289" s="22">
        <v>43540</v>
      </c>
      <c r="B10289" s="7">
        <v>0.1</v>
      </c>
      <c r="C10289" t="s">
        <v>7228</v>
      </c>
      <c r="D10289" t="s">
        <v>7201</v>
      </c>
      <c r="E10289" t="s">
        <v>6597</v>
      </c>
      <c r="F10289" s="8">
        <v>92</v>
      </c>
    </row>
    <row r="10290" spans="1:6" x14ac:dyDescent="0.25">
      <c r="A10290" s="22">
        <v>43512</v>
      </c>
      <c r="B10290" s="7">
        <v>0.56000000000000005</v>
      </c>
      <c r="C10290" t="s">
        <v>7228</v>
      </c>
      <c r="D10290" t="s">
        <v>9</v>
      </c>
      <c r="E10290" t="s">
        <v>6819</v>
      </c>
      <c r="F10290" s="8">
        <v>92</v>
      </c>
    </row>
    <row r="10291" spans="1:6" x14ac:dyDescent="0.25">
      <c r="A10291" s="22">
        <v>43499</v>
      </c>
      <c r="B10291" s="7">
        <v>0.4</v>
      </c>
      <c r="C10291" t="s">
        <v>7227</v>
      </c>
      <c r="D10291" t="s">
        <v>7203</v>
      </c>
      <c r="E10291" t="s">
        <v>6777</v>
      </c>
      <c r="F10291" s="8">
        <v>92</v>
      </c>
    </row>
    <row r="10292" spans="1:6" x14ac:dyDescent="0.25">
      <c r="A10292" s="22">
        <v>43540</v>
      </c>
      <c r="B10292" s="7">
        <v>0.36</v>
      </c>
      <c r="C10292" t="s">
        <v>7228</v>
      </c>
      <c r="D10292" t="s">
        <v>9</v>
      </c>
      <c r="E10292" t="s">
        <v>6020</v>
      </c>
      <c r="F10292" s="8">
        <v>92</v>
      </c>
    </row>
    <row r="10293" spans="1:6" x14ac:dyDescent="0.25">
      <c r="A10293" s="22">
        <v>43436</v>
      </c>
      <c r="B10293" s="7">
        <v>7.0000000000000007E-2</v>
      </c>
      <c r="C10293" t="s">
        <v>7227</v>
      </c>
      <c r="D10293" t="s">
        <v>7202</v>
      </c>
      <c r="E10293" t="s">
        <v>6216</v>
      </c>
      <c r="F10293" s="8">
        <v>92</v>
      </c>
    </row>
    <row r="10294" spans="1:6" x14ac:dyDescent="0.25">
      <c r="A10294" s="22">
        <v>43429</v>
      </c>
      <c r="B10294" s="7">
        <v>0.43</v>
      </c>
      <c r="C10294" t="s">
        <v>7227</v>
      </c>
      <c r="D10294" t="s">
        <v>9</v>
      </c>
      <c r="E10294" t="s">
        <v>5735</v>
      </c>
      <c r="F10294" s="8">
        <v>92</v>
      </c>
    </row>
    <row r="10295" spans="1:6" x14ac:dyDescent="0.25">
      <c r="A10295" s="22">
        <v>43464</v>
      </c>
      <c r="B10295" s="7">
        <v>0.88</v>
      </c>
      <c r="C10295" t="s">
        <v>7227</v>
      </c>
      <c r="D10295" t="s">
        <v>9</v>
      </c>
      <c r="E10295" t="s">
        <v>7163</v>
      </c>
      <c r="F10295" s="8">
        <v>92</v>
      </c>
    </row>
    <row r="10296" spans="1:6" x14ac:dyDescent="0.25">
      <c r="A10296" s="22">
        <v>43533</v>
      </c>
      <c r="B10296" s="7">
        <v>0.87</v>
      </c>
      <c r="C10296" t="s">
        <v>7228</v>
      </c>
      <c r="D10296" t="s">
        <v>9</v>
      </c>
      <c r="E10296" t="s">
        <v>5385</v>
      </c>
      <c r="F10296" s="8">
        <v>92</v>
      </c>
    </row>
    <row r="10297" spans="1:6" x14ac:dyDescent="0.25">
      <c r="A10297" s="22">
        <v>43499</v>
      </c>
      <c r="B10297" s="7">
        <v>0.66</v>
      </c>
      <c r="C10297" t="s">
        <v>7227</v>
      </c>
      <c r="D10297" t="s">
        <v>7202</v>
      </c>
      <c r="E10297" t="s">
        <v>2911</v>
      </c>
      <c r="F10297" s="8">
        <v>92</v>
      </c>
    </row>
    <row r="10298" spans="1:6" x14ac:dyDescent="0.25">
      <c r="A10298" s="22">
        <v>43547</v>
      </c>
      <c r="B10298" s="7">
        <v>0.04</v>
      </c>
      <c r="C10298" t="s">
        <v>7228</v>
      </c>
      <c r="D10298" t="s">
        <v>7201</v>
      </c>
      <c r="E10298" t="s">
        <v>3092</v>
      </c>
      <c r="F10298" s="8">
        <v>92</v>
      </c>
    </row>
    <row r="10299" spans="1:6" x14ac:dyDescent="0.25">
      <c r="A10299" s="22">
        <v>43436</v>
      </c>
      <c r="B10299" s="7">
        <v>0.59</v>
      </c>
      <c r="C10299" t="s">
        <v>7227</v>
      </c>
      <c r="D10299" t="s">
        <v>7202</v>
      </c>
      <c r="E10299" t="s">
        <v>6788</v>
      </c>
      <c r="F10299" s="8">
        <v>92</v>
      </c>
    </row>
    <row r="10300" spans="1:6" x14ac:dyDescent="0.25">
      <c r="A10300" s="22">
        <v>43450</v>
      </c>
      <c r="B10300" s="7">
        <v>0.1</v>
      </c>
      <c r="C10300" t="s">
        <v>7227</v>
      </c>
      <c r="D10300" t="s">
        <v>7202</v>
      </c>
      <c r="E10300" t="s">
        <v>668</v>
      </c>
      <c r="F10300" s="8">
        <v>92</v>
      </c>
    </row>
    <row r="10301" spans="1:6" x14ac:dyDescent="0.25">
      <c r="A10301" s="22">
        <v>43428</v>
      </c>
      <c r="B10301" s="7">
        <v>0.08</v>
      </c>
      <c r="C10301" t="s">
        <v>7228</v>
      </c>
      <c r="D10301" t="s">
        <v>9</v>
      </c>
      <c r="E10301" t="s">
        <v>7041</v>
      </c>
      <c r="F10301" s="8">
        <v>92</v>
      </c>
    </row>
    <row r="10302" spans="1:6" x14ac:dyDescent="0.25">
      <c r="A10302" s="22">
        <v>43457</v>
      </c>
      <c r="B10302" s="7">
        <v>0.65</v>
      </c>
      <c r="C10302" t="s">
        <v>7227</v>
      </c>
      <c r="D10302" t="s">
        <v>9</v>
      </c>
      <c r="E10302" t="s">
        <v>5395</v>
      </c>
      <c r="F10302" s="8">
        <v>92</v>
      </c>
    </row>
    <row r="10303" spans="1:6" x14ac:dyDescent="0.25">
      <c r="A10303" s="22">
        <v>43449</v>
      </c>
      <c r="B10303" s="7">
        <v>0.78</v>
      </c>
      <c r="C10303" t="s">
        <v>7228</v>
      </c>
      <c r="D10303" t="s">
        <v>7201</v>
      </c>
      <c r="E10303" t="s">
        <v>5038</v>
      </c>
      <c r="F10303" s="8">
        <v>92</v>
      </c>
    </row>
    <row r="10304" spans="1:6" x14ac:dyDescent="0.25">
      <c r="A10304" s="22">
        <v>43520</v>
      </c>
      <c r="B10304" s="7">
        <v>0.82</v>
      </c>
      <c r="C10304" t="s">
        <v>7227</v>
      </c>
      <c r="D10304" t="s">
        <v>7200</v>
      </c>
      <c r="E10304" t="s">
        <v>6404</v>
      </c>
      <c r="F10304" s="8">
        <v>92</v>
      </c>
    </row>
    <row r="10305" spans="1:6" x14ac:dyDescent="0.25">
      <c r="A10305" s="22">
        <v>43470</v>
      </c>
      <c r="B10305" s="7">
        <v>0.8</v>
      </c>
      <c r="C10305" t="s">
        <v>7228</v>
      </c>
      <c r="D10305" t="s">
        <v>7200</v>
      </c>
      <c r="E10305" t="s">
        <v>7086</v>
      </c>
      <c r="F10305" s="8">
        <v>92</v>
      </c>
    </row>
    <row r="10306" spans="1:6" x14ac:dyDescent="0.25">
      <c r="A10306" s="22">
        <v>43443</v>
      </c>
      <c r="B10306" s="7">
        <v>0.23</v>
      </c>
      <c r="C10306" t="s">
        <v>7227</v>
      </c>
      <c r="D10306" t="s">
        <v>7201</v>
      </c>
      <c r="E10306" t="s">
        <v>1636</v>
      </c>
      <c r="F10306" s="8">
        <v>92</v>
      </c>
    </row>
    <row r="10307" spans="1:6" x14ac:dyDescent="0.25">
      <c r="A10307" s="22">
        <v>43450</v>
      </c>
      <c r="B10307" s="7">
        <v>0.48</v>
      </c>
      <c r="C10307" t="s">
        <v>7227</v>
      </c>
      <c r="D10307" t="s">
        <v>7201</v>
      </c>
      <c r="E10307" t="s">
        <v>5697</v>
      </c>
      <c r="F10307" s="8">
        <v>92</v>
      </c>
    </row>
    <row r="10308" spans="1:6" x14ac:dyDescent="0.25">
      <c r="A10308" s="22">
        <v>43527</v>
      </c>
      <c r="B10308" s="7">
        <v>0.04</v>
      </c>
      <c r="C10308" t="s">
        <v>7227</v>
      </c>
      <c r="D10308" t="s">
        <v>9</v>
      </c>
      <c r="E10308" t="s">
        <v>6212</v>
      </c>
      <c r="F10308" s="8">
        <v>92</v>
      </c>
    </row>
    <row r="10309" spans="1:6" x14ac:dyDescent="0.25">
      <c r="A10309" s="22">
        <v>43499</v>
      </c>
      <c r="B10309" s="7">
        <v>0.51</v>
      </c>
      <c r="C10309" t="s">
        <v>7227</v>
      </c>
      <c r="D10309" t="s">
        <v>9</v>
      </c>
      <c r="E10309" t="s">
        <v>7162</v>
      </c>
      <c r="F10309" s="8">
        <v>92</v>
      </c>
    </row>
    <row r="10310" spans="1:6" x14ac:dyDescent="0.25">
      <c r="A10310" s="22">
        <v>43505</v>
      </c>
      <c r="B10310" s="7">
        <v>0.87</v>
      </c>
      <c r="C10310" t="s">
        <v>7228</v>
      </c>
      <c r="D10310" t="s">
        <v>9</v>
      </c>
      <c r="E10310" t="s">
        <v>5613</v>
      </c>
      <c r="F10310" s="8">
        <v>92</v>
      </c>
    </row>
    <row r="10311" spans="1:6" x14ac:dyDescent="0.25">
      <c r="A10311" s="22">
        <v>43512</v>
      </c>
      <c r="B10311" s="7">
        <v>0.45</v>
      </c>
      <c r="C10311" t="s">
        <v>7228</v>
      </c>
      <c r="D10311" t="s">
        <v>9</v>
      </c>
      <c r="E10311" t="s">
        <v>5114</v>
      </c>
      <c r="F10311" s="8">
        <v>92</v>
      </c>
    </row>
    <row r="10312" spans="1:6" x14ac:dyDescent="0.25">
      <c r="A10312" s="22">
        <v>43443</v>
      </c>
      <c r="B10312" s="7">
        <v>0.5</v>
      </c>
      <c r="C10312" t="s">
        <v>7227</v>
      </c>
      <c r="D10312" t="s">
        <v>7200</v>
      </c>
      <c r="E10312" t="s">
        <v>494</v>
      </c>
      <c r="F10312" s="8">
        <v>92</v>
      </c>
    </row>
    <row r="10313" spans="1:6" x14ac:dyDescent="0.25">
      <c r="A10313" s="22">
        <v>43435</v>
      </c>
      <c r="B10313" s="7">
        <v>0.88</v>
      </c>
      <c r="C10313" t="s">
        <v>7228</v>
      </c>
      <c r="D10313" t="s">
        <v>7200</v>
      </c>
      <c r="E10313" t="s">
        <v>6606</v>
      </c>
      <c r="F10313" s="8">
        <v>92</v>
      </c>
    </row>
    <row r="10314" spans="1:6" x14ac:dyDescent="0.25">
      <c r="A10314" s="22">
        <v>43533</v>
      </c>
      <c r="B10314" s="7">
        <v>0.25</v>
      </c>
      <c r="C10314" t="s">
        <v>7228</v>
      </c>
      <c r="D10314" t="s">
        <v>7201</v>
      </c>
      <c r="E10314" t="s">
        <v>5365</v>
      </c>
      <c r="F10314" s="8">
        <v>92</v>
      </c>
    </row>
    <row r="10315" spans="1:6" x14ac:dyDescent="0.25">
      <c r="A10315" s="22">
        <v>43526</v>
      </c>
      <c r="B10315" s="7">
        <v>0.37</v>
      </c>
      <c r="C10315" t="s">
        <v>7228</v>
      </c>
      <c r="D10315" t="s">
        <v>9</v>
      </c>
      <c r="E10315" t="s">
        <v>5113</v>
      </c>
      <c r="F10315" s="8">
        <v>92</v>
      </c>
    </row>
    <row r="10316" spans="1:6" x14ac:dyDescent="0.25">
      <c r="A10316" s="22">
        <v>43506</v>
      </c>
      <c r="B10316" s="7">
        <v>0.97</v>
      </c>
      <c r="C10316" t="s">
        <v>7227</v>
      </c>
      <c r="D10316" t="s">
        <v>9</v>
      </c>
      <c r="E10316" t="s">
        <v>6242</v>
      </c>
      <c r="F10316" s="8">
        <v>92</v>
      </c>
    </row>
    <row r="10317" spans="1:6" x14ac:dyDescent="0.25">
      <c r="A10317" s="22">
        <v>43526</v>
      </c>
      <c r="B10317" s="7">
        <v>0.71</v>
      </c>
      <c r="C10317" t="s">
        <v>7228</v>
      </c>
      <c r="D10317" t="s">
        <v>7200</v>
      </c>
      <c r="E10317" t="s">
        <v>5139</v>
      </c>
      <c r="F10317" s="8">
        <v>92</v>
      </c>
    </row>
    <row r="10318" spans="1:6" x14ac:dyDescent="0.25">
      <c r="A10318" s="22">
        <v>43505</v>
      </c>
      <c r="B10318" s="7">
        <v>0.05</v>
      </c>
      <c r="C10318" t="s">
        <v>7228</v>
      </c>
      <c r="D10318" t="s">
        <v>7203</v>
      </c>
      <c r="E10318" t="s">
        <v>5342</v>
      </c>
      <c r="F10318" s="8">
        <v>92</v>
      </c>
    </row>
    <row r="10319" spans="1:6" x14ac:dyDescent="0.25">
      <c r="A10319" s="22">
        <v>43540</v>
      </c>
      <c r="B10319" s="7">
        <v>0.6</v>
      </c>
      <c r="C10319" t="s">
        <v>7228</v>
      </c>
      <c r="D10319" t="s">
        <v>7200</v>
      </c>
      <c r="E10319" t="s">
        <v>6383</v>
      </c>
      <c r="F10319" s="8">
        <v>92</v>
      </c>
    </row>
    <row r="10320" spans="1:6" x14ac:dyDescent="0.25">
      <c r="A10320" s="22">
        <v>43541</v>
      </c>
      <c r="B10320" s="7">
        <v>0.62</v>
      </c>
      <c r="C10320" t="s">
        <v>7227</v>
      </c>
      <c r="D10320" t="s">
        <v>9</v>
      </c>
      <c r="E10320" t="s">
        <v>4133</v>
      </c>
      <c r="F10320" s="8">
        <v>92</v>
      </c>
    </row>
    <row r="10321" spans="1:6" x14ac:dyDescent="0.25">
      <c r="A10321" s="22">
        <v>43526</v>
      </c>
      <c r="B10321" s="7">
        <v>0.53</v>
      </c>
      <c r="C10321" t="s">
        <v>7228</v>
      </c>
      <c r="D10321" t="s">
        <v>7200</v>
      </c>
      <c r="E10321" t="s">
        <v>5910</v>
      </c>
      <c r="F10321" s="8">
        <v>92</v>
      </c>
    </row>
    <row r="10322" spans="1:6" x14ac:dyDescent="0.25">
      <c r="A10322" s="22">
        <v>43547</v>
      </c>
      <c r="B10322" s="7">
        <v>0.56999999999999995</v>
      </c>
      <c r="C10322" t="s">
        <v>7228</v>
      </c>
      <c r="D10322" t="s">
        <v>7200</v>
      </c>
      <c r="E10322" t="s">
        <v>6021</v>
      </c>
      <c r="F10322" s="8">
        <v>92</v>
      </c>
    </row>
    <row r="10323" spans="1:6" x14ac:dyDescent="0.25">
      <c r="A10323" s="22">
        <v>43470</v>
      </c>
      <c r="B10323" s="7">
        <v>0.81</v>
      </c>
      <c r="C10323" t="s">
        <v>7228</v>
      </c>
      <c r="D10323" t="s">
        <v>7202</v>
      </c>
      <c r="E10323" t="s">
        <v>6706</v>
      </c>
      <c r="F10323" s="8">
        <v>92</v>
      </c>
    </row>
    <row r="10324" spans="1:6" x14ac:dyDescent="0.25">
      <c r="A10324" s="22">
        <v>43548</v>
      </c>
      <c r="B10324" s="7">
        <v>0.22</v>
      </c>
      <c r="C10324" t="s">
        <v>7227</v>
      </c>
      <c r="D10324" t="s">
        <v>9</v>
      </c>
      <c r="E10324" t="s">
        <v>6317</v>
      </c>
      <c r="F10324" s="8">
        <v>92</v>
      </c>
    </row>
    <row r="10325" spans="1:6" x14ac:dyDescent="0.25">
      <c r="A10325" s="22">
        <v>43505</v>
      </c>
      <c r="B10325" s="7">
        <v>0.79</v>
      </c>
      <c r="C10325" t="s">
        <v>7228</v>
      </c>
      <c r="D10325" t="s">
        <v>9</v>
      </c>
      <c r="E10325" t="s">
        <v>6211</v>
      </c>
      <c r="F10325" s="8">
        <v>92</v>
      </c>
    </row>
    <row r="10326" spans="1:6" x14ac:dyDescent="0.25">
      <c r="A10326" s="22">
        <v>43471</v>
      </c>
      <c r="B10326" s="7">
        <v>0.22</v>
      </c>
      <c r="C10326" t="s">
        <v>7227</v>
      </c>
      <c r="D10326" t="s">
        <v>7200</v>
      </c>
      <c r="E10326" t="s">
        <v>2568</v>
      </c>
      <c r="F10326" s="8">
        <v>92</v>
      </c>
    </row>
    <row r="10327" spans="1:6" x14ac:dyDescent="0.25">
      <c r="A10327" s="22">
        <v>43512</v>
      </c>
      <c r="B10327" s="7">
        <v>7.0000000000000007E-2</v>
      </c>
      <c r="C10327" t="s">
        <v>7228</v>
      </c>
      <c r="D10327" t="s">
        <v>9</v>
      </c>
      <c r="E10327" t="s">
        <v>6196</v>
      </c>
      <c r="F10327" s="8">
        <v>92</v>
      </c>
    </row>
    <row r="10328" spans="1:6" x14ac:dyDescent="0.25">
      <c r="A10328" s="22">
        <v>43478</v>
      </c>
      <c r="B10328" s="7">
        <v>0.24</v>
      </c>
      <c r="C10328" t="s">
        <v>7227</v>
      </c>
      <c r="D10328" t="s">
        <v>7203</v>
      </c>
      <c r="E10328" t="s">
        <v>5619</v>
      </c>
      <c r="F10328" s="8">
        <v>92</v>
      </c>
    </row>
    <row r="10329" spans="1:6" x14ac:dyDescent="0.25">
      <c r="A10329" s="22">
        <v>43540</v>
      </c>
      <c r="B10329" s="7">
        <v>0.95</v>
      </c>
      <c r="C10329" t="s">
        <v>7228</v>
      </c>
      <c r="D10329" t="s">
        <v>7203</v>
      </c>
      <c r="E10329" t="s">
        <v>7117</v>
      </c>
      <c r="F10329" s="8">
        <v>92</v>
      </c>
    </row>
    <row r="10330" spans="1:6" x14ac:dyDescent="0.25">
      <c r="A10330" s="22">
        <v>43422</v>
      </c>
      <c r="B10330" s="7">
        <v>0.72</v>
      </c>
      <c r="C10330" t="s">
        <v>7227</v>
      </c>
      <c r="D10330" t="s">
        <v>7200</v>
      </c>
      <c r="E10330" t="s">
        <v>6703</v>
      </c>
      <c r="F10330" s="8">
        <v>92</v>
      </c>
    </row>
    <row r="10331" spans="1:6" x14ac:dyDescent="0.25">
      <c r="A10331" s="22">
        <v>43421</v>
      </c>
      <c r="B10331" s="7">
        <v>0.22</v>
      </c>
      <c r="C10331" t="s">
        <v>7228</v>
      </c>
      <c r="D10331" t="s">
        <v>9</v>
      </c>
      <c r="E10331" t="s">
        <v>6248</v>
      </c>
      <c r="F10331" s="8">
        <v>92</v>
      </c>
    </row>
    <row r="10332" spans="1:6" x14ac:dyDescent="0.25">
      <c r="A10332" s="22">
        <v>43421</v>
      </c>
      <c r="B10332" s="7">
        <v>0.95</v>
      </c>
      <c r="C10332" t="s">
        <v>7228</v>
      </c>
      <c r="D10332" t="s">
        <v>7202</v>
      </c>
      <c r="E10332" t="s">
        <v>2881</v>
      </c>
      <c r="F10332" s="8">
        <v>92</v>
      </c>
    </row>
    <row r="10333" spans="1:6" x14ac:dyDescent="0.25">
      <c r="A10333" s="22">
        <v>43484</v>
      </c>
      <c r="B10333" s="7">
        <v>0.65</v>
      </c>
      <c r="C10333" t="s">
        <v>7228</v>
      </c>
      <c r="D10333" t="s">
        <v>7200</v>
      </c>
      <c r="E10333" t="s">
        <v>5283</v>
      </c>
      <c r="F10333" s="8">
        <v>92</v>
      </c>
    </row>
    <row r="10334" spans="1:6" x14ac:dyDescent="0.25">
      <c r="A10334" s="22">
        <v>43470</v>
      </c>
      <c r="B10334" s="7">
        <v>0.72</v>
      </c>
      <c r="C10334" t="s">
        <v>7228</v>
      </c>
      <c r="D10334" t="s">
        <v>9</v>
      </c>
      <c r="E10334" t="s">
        <v>1062</v>
      </c>
      <c r="F10334" s="8">
        <v>92</v>
      </c>
    </row>
    <row r="10335" spans="1:6" x14ac:dyDescent="0.25">
      <c r="A10335" s="22">
        <v>43449</v>
      </c>
      <c r="B10335" s="7">
        <v>0.82</v>
      </c>
      <c r="C10335" t="s">
        <v>7228</v>
      </c>
      <c r="D10335" t="s">
        <v>9</v>
      </c>
      <c r="E10335" t="s">
        <v>5448</v>
      </c>
      <c r="F10335" s="8">
        <v>92</v>
      </c>
    </row>
    <row r="10336" spans="1:6" x14ac:dyDescent="0.25">
      <c r="A10336" s="22">
        <v>43547</v>
      </c>
      <c r="B10336" s="7">
        <v>0.41</v>
      </c>
      <c r="C10336" t="s">
        <v>7228</v>
      </c>
      <c r="D10336" t="s">
        <v>7200</v>
      </c>
      <c r="E10336" t="s">
        <v>6521</v>
      </c>
      <c r="F10336" s="8">
        <v>92</v>
      </c>
    </row>
    <row r="10337" spans="1:6" x14ac:dyDescent="0.25">
      <c r="A10337" s="22">
        <v>43449</v>
      </c>
      <c r="B10337" s="7">
        <v>0.91</v>
      </c>
      <c r="C10337" t="s">
        <v>7228</v>
      </c>
      <c r="D10337" t="s">
        <v>7203</v>
      </c>
      <c r="E10337" t="s">
        <v>5308</v>
      </c>
      <c r="F10337" s="8">
        <v>92</v>
      </c>
    </row>
    <row r="10338" spans="1:6" x14ac:dyDescent="0.25">
      <c r="A10338" s="22">
        <v>43512</v>
      </c>
      <c r="B10338" s="7">
        <v>0.62</v>
      </c>
      <c r="C10338" t="s">
        <v>7228</v>
      </c>
      <c r="D10338" t="s">
        <v>9</v>
      </c>
      <c r="E10338" t="s">
        <v>6089</v>
      </c>
      <c r="F10338" s="8">
        <v>92</v>
      </c>
    </row>
    <row r="10339" spans="1:6" x14ac:dyDescent="0.25">
      <c r="A10339" s="22">
        <v>43520</v>
      </c>
      <c r="B10339" s="7">
        <v>0.35</v>
      </c>
      <c r="C10339" t="s">
        <v>7227</v>
      </c>
      <c r="D10339" t="s">
        <v>7201</v>
      </c>
      <c r="E10339" t="s">
        <v>7158</v>
      </c>
      <c r="F10339" s="8">
        <v>92</v>
      </c>
    </row>
    <row r="10340" spans="1:6" x14ac:dyDescent="0.25">
      <c r="A10340" s="22">
        <v>43527</v>
      </c>
      <c r="B10340" s="7">
        <v>0.79</v>
      </c>
      <c r="C10340" t="s">
        <v>7227</v>
      </c>
      <c r="D10340" t="s">
        <v>9</v>
      </c>
      <c r="E10340" t="s">
        <v>6814</v>
      </c>
      <c r="F10340" s="8">
        <v>92</v>
      </c>
    </row>
    <row r="10341" spans="1:6" x14ac:dyDescent="0.25">
      <c r="A10341" s="22">
        <v>43464</v>
      </c>
      <c r="B10341" s="7">
        <v>0.89</v>
      </c>
      <c r="C10341" t="s">
        <v>7227</v>
      </c>
      <c r="D10341" t="s">
        <v>7203</v>
      </c>
      <c r="E10341" t="s">
        <v>1790</v>
      </c>
      <c r="F10341" s="8">
        <v>92</v>
      </c>
    </row>
    <row r="10342" spans="1:6" x14ac:dyDescent="0.25">
      <c r="A10342" s="22">
        <v>43436</v>
      </c>
      <c r="B10342" s="7">
        <v>0.19</v>
      </c>
      <c r="C10342" t="s">
        <v>7227</v>
      </c>
      <c r="D10342" t="s">
        <v>7202</v>
      </c>
      <c r="E10342" t="s">
        <v>5731</v>
      </c>
      <c r="F10342" s="8">
        <v>92</v>
      </c>
    </row>
    <row r="10343" spans="1:6" x14ac:dyDescent="0.25">
      <c r="A10343" s="22">
        <v>43519</v>
      </c>
      <c r="B10343" s="7">
        <v>0.5</v>
      </c>
      <c r="C10343" t="s">
        <v>7228</v>
      </c>
      <c r="D10343" t="s">
        <v>9</v>
      </c>
      <c r="E10343" t="s">
        <v>6425</v>
      </c>
      <c r="F10343" s="8">
        <v>92</v>
      </c>
    </row>
    <row r="10344" spans="1:6" x14ac:dyDescent="0.25">
      <c r="A10344" s="22">
        <v>43435</v>
      </c>
      <c r="B10344" s="7">
        <v>0.63</v>
      </c>
      <c r="C10344" t="s">
        <v>7228</v>
      </c>
      <c r="D10344" t="s">
        <v>7202</v>
      </c>
      <c r="E10344" t="s">
        <v>5012</v>
      </c>
      <c r="F10344" s="8">
        <v>92</v>
      </c>
    </row>
    <row r="10345" spans="1:6" x14ac:dyDescent="0.25">
      <c r="A10345" s="22">
        <v>43492</v>
      </c>
      <c r="B10345" s="7">
        <v>0.17</v>
      </c>
      <c r="C10345" t="s">
        <v>7227</v>
      </c>
      <c r="D10345" t="s">
        <v>7200</v>
      </c>
      <c r="E10345" t="s">
        <v>578</v>
      </c>
      <c r="F10345" s="8">
        <v>92</v>
      </c>
    </row>
    <row r="10346" spans="1:6" x14ac:dyDescent="0.25">
      <c r="A10346" s="22">
        <v>43526</v>
      </c>
      <c r="B10346" s="7">
        <v>0.91</v>
      </c>
      <c r="C10346" t="s">
        <v>7228</v>
      </c>
      <c r="D10346" t="s">
        <v>7203</v>
      </c>
      <c r="E10346" t="s">
        <v>5141</v>
      </c>
      <c r="F10346" s="8">
        <v>92</v>
      </c>
    </row>
    <row r="10347" spans="1:6" x14ac:dyDescent="0.25">
      <c r="A10347" s="22">
        <v>43429</v>
      </c>
      <c r="B10347" s="7">
        <v>0.08</v>
      </c>
      <c r="C10347" t="s">
        <v>7227</v>
      </c>
      <c r="D10347" t="s">
        <v>7202</v>
      </c>
      <c r="E10347" t="s">
        <v>5090</v>
      </c>
      <c r="F10347" s="8">
        <v>92</v>
      </c>
    </row>
    <row r="10348" spans="1:6" x14ac:dyDescent="0.25">
      <c r="A10348" s="22">
        <v>43533</v>
      </c>
      <c r="B10348" s="7">
        <v>0.43</v>
      </c>
      <c r="C10348" t="s">
        <v>7228</v>
      </c>
      <c r="D10348" t="s">
        <v>7202</v>
      </c>
      <c r="E10348" t="s">
        <v>5955</v>
      </c>
      <c r="F10348" s="8">
        <v>92</v>
      </c>
    </row>
    <row r="10349" spans="1:6" x14ac:dyDescent="0.25">
      <c r="A10349" s="22">
        <v>43456</v>
      </c>
      <c r="B10349" s="7">
        <v>0.66</v>
      </c>
      <c r="C10349" t="s">
        <v>7228</v>
      </c>
      <c r="D10349" t="s">
        <v>7200</v>
      </c>
      <c r="E10349" t="s">
        <v>6382</v>
      </c>
      <c r="F10349" s="8">
        <v>92</v>
      </c>
    </row>
    <row r="10350" spans="1:6" x14ac:dyDescent="0.25">
      <c r="A10350" s="22">
        <v>43450</v>
      </c>
      <c r="B10350" s="7">
        <v>0.53</v>
      </c>
      <c r="C10350" t="s">
        <v>7227</v>
      </c>
      <c r="D10350" t="s">
        <v>9</v>
      </c>
      <c r="E10350" t="s">
        <v>5962</v>
      </c>
      <c r="F10350" s="8">
        <v>92</v>
      </c>
    </row>
    <row r="10351" spans="1:6" x14ac:dyDescent="0.25">
      <c r="A10351" s="22">
        <v>43450</v>
      </c>
      <c r="B10351" s="7">
        <v>0.02</v>
      </c>
      <c r="C10351" t="s">
        <v>7227</v>
      </c>
      <c r="D10351" t="s">
        <v>9</v>
      </c>
      <c r="E10351" t="s">
        <v>5615</v>
      </c>
      <c r="F10351" s="8">
        <v>92</v>
      </c>
    </row>
    <row r="10352" spans="1:6" x14ac:dyDescent="0.25">
      <c r="A10352" s="22">
        <v>43485</v>
      </c>
      <c r="B10352" s="7">
        <v>0.55000000000000004</v>
      </c>
      <c r="C10352" t="s">
        <v>7227</v>
      </c>
      <c r="D10352" t="s">
        <v>7200</v>
      </c>
      <c r="E10352" t="s">
        <v>6721</v>
      </c>
      <c r="F10352" s="8">
        <v>92</v>
      </c>
    </row>
    <row r="10353" spans="1:6" x14ac:dyDescent="0.25">
      <c r="A10353" s="22">
        <v>43506</v>
      </c>
      <c r="B10353" s="7">
        <v>0.56999999999999995</v>
      </c>
      <c r="C10353" t="s">
        <v>7227</v>
      </c>
      <c r="D10353" t="s">
        <v>7201</v>
      </c>
      <c r="E10353" t="s">
        <v>5554</v>
      </c>
      <c r="F10353" s="8">
        <v>92</v>
      </c>
    </row>
    <row r="10354" spans="1:6" x14ac:dyDescent="0.25">
      <c r="A10354" s="22">
        <v>43471</v>
      </c>
      <c r="B10354" s="7">
        <v>0.62</v>
      </c>
      <c r="C10354" t="s">
        <v>7227</v>
      </c>
      <c r="D10354" t="s">
        <v>7201</v>
      </c>
      <c r="E10354" t="s">
        <v>6388</v>
      </c>
      <c r="F10354" s="8">
        <v>92</v>
      </c>
    </row>
    <row r="10355" spans="1:6" x14ac:dyDescent="0.25">
      <c r="A10355" s="22">
        <v>43534</v>
      </c>
      <c r="B10355" s="7">
        <v>0.4</v>
      </c>
      <c r="C10355" t="s">
        <v>7227</v>
      </c>
      <c r="D10355" t="s">
        <v>7200</v>
      </c>
      <c r="E10355" t="s">
        <v>4219</v>
      </c>
      <c r="F10355" s="8">
        <v>92</v>
      </c>
    </row>
    <row r="10356" spans="1:6" x14ac:dyDescent="0.25">
      <c r="A10356" s="22">
        <v>43436</v>
      </c>
      <c r="B10356" s="7">
        <v>0.56000000000000005</v>
      </c>
      <c r="C10356" t="s">
        <v>7227</v>
      </c>
      <c r="D10356" t="s">
        <v>9</v>
      </c>
      <c r="E10356" t="s">
        <v>5233</v>
      </c>
      <c r="F10356" s="8">
        <v>92</v>
      </c>
    </row>
    <row r="10357" spans="1:6" x14ac:dyDescent="0.25">
      <c r="A10357" s="22">
        <v>43435</v>
      </c>
      <c r="B10357" s="7">
        <v>0.16</v>
      </c>
      <c r="C10357" t="s">
        <v>7228</v>
      </c>
      <c r="D10357" t="s">
        <v>9</v>
      </c>
      <c r="E10357" t="s">
        <v>3095</v>
      </c>
      <c r="F10357" s="8">
        <v>92</v>
      </c>
    </row>
    <row r="10358" spans="1:6" x14ac:dyDescent="0.25">
      <c r="A10358" s="22">
        <v>43457</v>
      </c>
      <c r="B10358" s="7">
        <v>0.4</v>
      </c>
      <c r="C10358" t="s">
        <v>7227</v>
      </c>
      <c r="D10358" t="s">
        <v>7200</v>
      </c>
      <c r="E10358" t="s">
        <v>7024</v>
      </c>
      <c r="F10358" s="8">
        <v>92</v>
      </c>
    </row>
    <row r="10359" spans="1:6" x14ac:dyDescent="0.25">
      <c r="A10359" s="22">
        <v>43519</v>
      </c>
      <c r="B10359" s="7">
        <v>0.96</v>
      </c>
      <c r="C10359" t="s">
        <v>7228</v>
      </c>
      <c r="D10359" t="s">
        <v>7201</v>
      </c>
      <c r="E10359" t="s">
        <v>39</v>
      </c>
      <c r="F10359" s="8">
        <v>92</v>
      </c>
    </row>
    <row r="10360" spans="1:6" x14ac:dyDescent="0.25">
      <c r="A10360" s="22">
        <v>43520</v>
      </c>
      <c r="B10360" s="7">
        <v>0.11</v>
      </c>
      <c r="C10360" t="s">
        <v>7227</v>
      </c>
      <c r="D10360" t="s">
        <v>7200</v>
      </c>
      <c r="E10360" t="s">
        <v>6001</v>
      </c>
      <c r="F10360" s="8">
        <v>92</v>
      </c>
    </row>
    <row r="10361" spans="1:6" x14ac:dyDescent="0.25">
      <c r="A10361" s="22">
        <v>43421</v>
      </c>
      <c r="B10361" s="7">
        <v>0.13</v>
      </c>
      <c r="C10361" t="s">
        <v>7228</v>
      </c>
      <c r="D10361" t="s">
        <v>9</v>
      </c>
      <c r="E10361" t="s">
        <v>851</v>
      </c>
      <c r="F10361" s="8">
        <v>92</v>
      </c>
    </row>
    <row r="10362" spans="1:6" x14ac:dyDescent="0.25">
      <c r="A10362" s="22">
        <v>43456</v>
      </c>
      <c r="B10362" s="7">
        <v>0.6</v>
      </c>
      <c r="C10362" t="s">
        <v>7228</v>
      </c>
      <c r="D10362" t="s">
        <v>9</v>
      </c>
      <c r="E10362" t="s">
        <v>2147</v>
      </c>
      <c r="F10362" s="8">
        <v>92</v>
      </c>
    </row>
    <row r="10363" spans="1:6" x14ac:dyDescent="0.25">
      <c r="A10363" s="22">
        <v>43470</v>
      </c>
      <c r="B10363" s="7">
        <v>0.72</v>
      </c>
      <c r="C10363" t="s">
        <v>7228</v>
      </c>
      <c r="D10363" t="s">
        <v>9</v>
      </c>
      <c r="E10363" t="s">
        <v>5973</v>
      </c>
      <c r="F10363" s="8">
        <v>92</v>
      </c>
    </row>
    <row r="10364" spans="1:6" x14ac:dyDescent="0.25">
      <c r="A10364" s="22">
        <v>43540</v>
      </c>
      <c r="B10364" s="7">
        <v>0.61</v>
      </c>
      <c r="C10364" t="s">
        <v>7228</v>
      </c>
      <c r="D10364" t="s">
        <v>7201</v>
      </c>
      <c r="E10364" t="s">
        <v>6034</v>
      </c>
      <c r="F10364" s="8">
        <v>92</v>
      </c>
    </row>
    <row r="10365" spans="1:6" x14ac:dyDescent="0.25">
      <c r="A10365" s="22">
        <v>43492</v>
      </c>
      <c r="B10365" s="7">
        <v>0.21</v>
      </c>
      <c r="C10365" t="s">
        <v>7227</v>
      </c>
      <c r="D10365" t="s">
        <v>7201</v>
      </c>
      <c r="E10365" t="s">
        <v>310</v>
      </c>
      <c r="F10365" s="8">
        <v>92</v>
      </c>
    </row>
    <row r="10366" spans="1:6" x14ac:dyDescent="0.25">
      <c r="A10366" s="22">
        <v>43471</v>
      </c>
      <c r="B10366" s="7">
        <v>0.87</v>
      </c>
      <c r="C10366" t="s">
        <v>7227</v>
      </c>
      <c r="D10366" t="s">
        <v>9</v>
      </c>
      <c r="E10366" t="s">
        <v>3012</v>
      </c>
      <c r="F10366" s="8">
        <v>92</v>
      </c>
    </row>
    <row r="10367" spans="1:6" x14ac:dyDescent="0.25">
      <c r="A10367" s="22">
        <v>43435</v>
      </c>
      <c r="B10367" s="7">
        <v>0.83</v>
      </c>
      <c r="C10367" t="s">
        <v>7228</v>
      </c>
      <c r="D10367" t="s">
        <v>7201</v>
      </c>
      <c r="E10367" t="s">
        <v>7013</v>
      </c>
      <c r="F10367" s="8">
        <v>92</v>
      </c>
    </row>
    <row r="10368" spans="1:6" x14ac:dyDescent="0.25">
      <c r="A10368" s="22">
        <v>43428</v>
      </c>
      <c r="B10368" s="7">
        <v>0.91</v>
      </c>
      <c r="C10368" t="s">
        <v>7228</v>
      </c>
      <c r="D10368" t="s">
        <v>7201</v>
      </c>
      <c r="E10368" t="s">
        <v>6625</v>
      </c>
      <c r="F10368" s="8">
        <v>92</v>
      </c>
    </row>
    <row r="10369" spans="1:6" x14ac:dyDescent="0.25">
      <c r="A10369" s="22">
        <v>43547</v>
      </c>
      <c r="B10369" s="7">
        <v>0.48</v>
      </c>
      <c r="C10369" t="s">
        <v>7228</v>
      </c>
      <c r="D10369" t="s">
        <v>7201</v>
      </c>
      <c r="E10369" t="s">
        <v>7066</v>
      </c>
      <c r="F10369" s="8">
        <v>92</v>
      </c>
    </row>
    <row r="10370" spans="1:6" x14ac:dyDescent="0.25">
      <c r="A10370" s="22">
        <v>43505</v>
      </c>
      <c r="B10370" s="7">
        <v>0.43</v>
      </c>
      <c r="C10370" t="s">
        <v>7228</v>
      </c>
      <c r="D10370" t="s">
        <v>9</v>
      </c>
      <c r="E10370" t="s">
        <v>2276</v>
      </c>
      <c r="F10370" s="8">
        <v>92</v>
      </c>
    </row>
    <row r="10371" spans="1:6" x14ac:dyDescent="0.25">
      <c r="A10371" s="22">
        <v>43485</v>
      </c>
      <c r="B10371" s="7">
        <v>0.86</v>
      </c>
      <c r="C10371" t="s">
        <v>7227</v>
      </c>
      <c r="D10371" t="s">
        <v>7201</v>
      </c>
      <c r="E10371" t="s">
        <v>3132</v>
      </c>
      <c r="F10371" s="8">
        <v>92</v>
      </c>
    </row>
    <row r="10372" spans="1:6" x14ac:dyDescent="0.25">
      <c r="A10372" s="22">
        <v>43477</v>
      </c>
      <c r="B10372" s="7">
        <v>0.18</v>
      </c>
      <c r="C10372" t="s">
        <v>7228</v>
      </c>
      <c r="D10372" t="s">
        <v>7201</v>
      </c>
      <c r="E10372" t="s">
        <v>5846</v>
      </c>
      <c r="F10372" s="8">
        <v>92</v>
      </c>
    </row>
    <row r="10373" spans="1:6" x14ac:dyDescent="0.25">
      <c r="A10373" s="22">
        <v>43527</v>
      </c>
      <c r="B10373" s="7">
        <v>0.22</v>
      </c>
      <c r="C10373" t="s">
        <v>7227</v>
      </c>
      <c r="D10373" t="s">
        <v>7201</v>
      </c>
      <c r="E10373" t="s">
        <v>5707</v>
      </c>
      <c r="F10373" s="8">
        <v>92</v>
      </c>
    </row>
    <row r="10374" spans="1:6" x14ac:dyDescent="0.25">
      <c r="A10374" s="22">
        <v>43484</v>
      </c>
      <c r="B10374" s="7">
        <v>0.63</v>
      </c>
      <c r="C10374" t="s">
        <v>7228</v>
      </c>
      <c r="D10374" t="s">
        <v>9</v>
      </c>
      <c r="E10374" t="s">
        <v>5273</v>
      </c>
      <c r="F10374" s="8">
        <v>92</v>
      </c>
    </row>
    <row r="10375" spans="1:6" x14ac:dyDescent="0.25">
      <c r="A10375" s="22">
        <v>43527</v>
      </c>
      <c r="B10375" s="7">
        <v>0.63</v>
      </c>
      <c r="C10375" t="s">
        <v>7227</v>
      </c>
      <c r="D10375" t="s">
        <v>9</v>
      </c>
      <c r="E10375" t="s">
        <v>5885</v>
      </c>
      <c r="F10375" s="8">
        <v>92</v>
      </c>
    </row>
    <row r="10376" spans="1:6" x14ac:dyDescent="0.25">
      <c r="A10376" s="22">
        <v>43449</v>
      </c>
      <c r="B10376" s="7">
        <v>0.14000000000000001</v>
      </c>
      <c r="C10376" t="s">
        <v>7228</v>
      </c>
      <c r="D10376" t="s">
        <v>9</v>
      </c>
      <c r="E10376" t="s">
        <v>4030</v>
      </c>
      <c r="F10376" s="8">
        <v>92</v>
      </c>
    </row>
    <row r="10377" spans="1:6" x14ac:dyDescent="0.25">
      <c r="A10377" s="22">
        <v>43435</v>
      </c>
      <c r="B10377" s="7">
        <v>0.32</v>
      </c>
      <c r="C10377" t="s">
        <v>7228</v>
      </c>
      <c r="D10377" t="s">
        <v>7203</v>
      </c>
      <c r="E10377" t="s">
        <v>5152</v>
      </c>
      <c r="F10377" s="8">
        <v>92</v>
      </c>
    </row>
    <row r="10378" spans="1:6" x14ac:dyDescent="0.25">
      <c r="A10378" s="22">
        <v>43484</v>
      </c>
      <c r="B10378" s="7">
        <v>0.33</v>
      </c>
      <c r="C10378" t="s">
        <v>7228</v>
      </c>
      <c r="D10378" t="s">
        <v>9</v>
      </c>
      <c r="E10378" t="s">
        <v>6986</v>
      </c>
      <c r="F10378" s="8">
        <v>92</v>
      </c>
    </row>
    <row r="10379" spans="1:6" x14ac:dyDescent="0.25">
      <c r="A10379" s="22">
        <v>43519</v>
      </c>
      <c r="B10379" s="7">
        <v>0.19</v>
      </c>
      <c r="C10379" t="s">
        <v>7228</v>
      </c>
      <c r="D10379" t="s">
        <v>7201</v>
      </c>
      <c r="E10379" t="s">
        <v>6531</v>
      </c>
      <c r="F10379" s="8">
        <v>92</v>
      </c>
    </row>
    <row r="10380" spans="1:6" x14ac:dyDescent="0.25">
      <c r="A10380" s="22">
        <v>43449</v>
      </c>
      <c r="B10380" s="7">
        <v>0.62</v>
      </c>
      <c r="C10380" t="s">
        <v>7228</v>
      </c>
      <c r="D10380" t="s">
        <v>7202</v>
      </c>
      <c r="E10380" t="s">
        <v>7109</v>
      </c>
      <c r="F10380" s="8">
        <v>92</v>
      </c>
    </row>
    <row r="10381" spans="1:6" x14ac:dyDescent="0.25">
      <c r="A10381" s="22">
        <v>43513</v>
      </c>
      <c r="B10381" s="7">
        <v>0.51</v>
      </c>
      <c r="C10381" t="s">
        <v>7227</v>
      </c>
      <c r="D10381" t="s">
        <v>7201</v>
      </c>
      <c r="E10381" t="s">
        <v>3894</v>
      </c>
      <c r="F10381" s="8">
        <v>92</v>
      </c>
    </row>
    <row r="10382" spans="1:6" x14ac:dyDescent="0.25">
      <c r="A10382" s="22">
        <v>43506</v>
      </c>
      <c r="B10382" s="7">
        <v>0.39</v>
      </c>
      <c r="C10382" t="s">
        <v>7227</v>
      </c>
      <c r="D10382" t="s">
        <v>7201</v>
      </c>
      <c r="E10382" t="s">
        <v>6261</v>
      </c>
      <c r="F10382" s="8">
        <v>92</v>
      </c>
    </row>
    <row r="10383" spans="1:6" x14ac:dyDescent="0.25">
      <c r="A10383" s="22">
        <v>43554</v>
      </c>
      <c r="B10383" s="7">
        <v>0.2</v>
      </c>
      <c r="C10383" t="s">
        <v>7228</v>
      </c>
      <c r="D10383" t="s">
        <v>7202</v>
      </c>
      <c r="E10383" t="s">
        <v>6354</v>
      </c>
      <c r="F10383" s="8">
        <v>92</v>
      </c>
    </row>
    <row r="10384" spans="1:6" x14ac:dyDescent="0.25">
      <c r="A10384" s="22">
        <v>43485</v>
      </c>
      <c r="B10384" s="7">
        <v>0.81</v>
      </c>
      <c r="C10384" t="s">
        <v>7227</v>
      </c>
      <c r="D10384" t="s">
        <v>7201</v>
      </c>
      <c r="E10384" t="s">
        <v>5695</v>
      </c>
      <c r="F10384" s="8">
        <v>92</v>
      </c>
    </row>
    <row r="10385" spans="1:6" x14ac:dyDescent="0.25">
      <c r="A10385" s="22">
        <v>43484</v>
      </c>
      <c r="B10385" s="7">
        <v>0.53</v>
      </c>
      <c r="C10385" t="s">
        <v>7228</v>
      </c>
      <c r="D10385" t="s">
        <v>7201</v>
      </c>
      <c r="E10385" t="s">
        <v>3804</v>
      </c>
      <c r="F10385" s="8">
        <v>92</v>
      </c>
    </row>
    <row r="10386" spans="1:6" x14ac:dyDescent="0.25">
      <c r="A10386" s="22">
        <v>43443</v>
      </c>
      <c r="B10386" s="7">
        <v>0.66</v>
      </c>
      <c r="C10386" t="s">
        <v>7227</v>
      </c>
      <c r="D10386" t="s">
        <v>7201</v>
      </c>
      <c r="E10386" t="s">
        <v>7042</v>
      </c>
      <c r="F10386" s="8">
        <v>92</v>
      </c>
    </row>
    <row r="10387" spans="1:6" x14ac:dyDescent="0.25">
      <c r="A10387" s="22">
        <v>43533</v>
      </c>
      <c r="B10387" s="7">
        <v>0.08</v>
      </c>
      <c r="C10387" t="s">
        <v>7228</v>
      </c>
      <c r="D10387" t="s">
        <v>9</v>
      </c>
      <c r="E10387" t="s">
        <v>1291</v>
      </c>
      <c r="F10387" s="8">
        <v>92</v>
      </c>
    </row>
    <row r="10388" spans="1:6" x14ac:dyDescent="0.25">
      <c r="A10388" s="22">
        <v>43554</v>
      </c>
      <c r="B10388" s="7">
        <v>0.01</v>
      </c>
      <c r="C10388" t="s">
        <v>7228</v>
      </c>
      <c r="D10388" t="s">
        <v>7202</v>
      </c>
      <c r="E10388" t="s">
        <v>5905</v>
      </c>
      <c r="F10388" s="8">
        <v>92</v>
      </c>
    </row>
    <row r="10389" spans="1:6" x14ac:dyDescent="0.25">
      <c r="A10389" s="22">
        <v>43534</v>
      </c>
      <c r="B10389" s="7">
        <v>0.56000000000000005</v>
      </c>
      <c r="C10389" t="s">
        <v>7227</v>
      </c>
      <c r="D10389" t="s">
        <v>7201</v>
      </c>
      <c r="E10389" t="s">
        <v>6001</v>
      </c>
      <c r="F10389" s="8">
        <v>92</v>
      </c>
    </row>
    <row r="10390" spans="1:6" x14ac:dyDescent="0.25">
      <c r="A10390" s="22">
        <v>43435</v>
      </c>
      <c r="B10390" s="7">
        <v>0.65</v>
      </c>
      <c r="C10390" t="s">
        <v>7228</v>
      </c>
      <c r="D10390" t="s">
        <v>9</v>
      </c>
      <c r="E10390" t="s">
        <v>132</v>
      </c>
      <c r="F10390" s="8">
        <v>92</v>
      </c>
    </row>
    <row r="10391" spans="1:6" x14ac:dyDescent="0.25">
      <c r="A10391" s="22">
        <v>43548</v>
      </c>
      <c r="B10391" s="7">
        <v>0.28000000000000003</v>
      </c>
      <c r="C10391" t="s">
        <v>7227</v>
      </c>
      <c r="D10391" t="s">
        <v>7201</v>
      </c>
      <c r="E10391" t="s">
        <v>5477</v>
      </c>
      <c r="F10391" s="8">
        <v>92</v>
      </c>
    </row>
    <row r="10392" spans="1:6" x14ac:dyDescent="0.25">
      <c r="A10392" s="22">
        <v>43422</v>
      </c>
      <c r="B10392" s="7">
        <v>0.2</v>
      </c>
      <c r="C10392" t="s">
        <v>7227</v>
      </c>
      <c r="D10392" t="s">
        <v>7201</v>
      </c>
      <c r="E10392" t="s">
        <v>6029</v>
      </c>
      <c r="F10392" s="8">
        <v>92</v>
      </c>
    </row>
    <row r="10393" spans="1:6" x14ac:dyDescent="0.25">
      <c r="A10393" s="22">
        <v>43540</v>
      </c>
      <c r="B10393" s="7">
        <v>0.85</v>
      </c>
      <c r="C10393" t="s">
        <v>7228</v>
      </c>
      <c r="D10393" t="s">
        <v>7201</v>
      </c>
      <c r="E10393" t="s">
        <v>5514</v>
      </c>
      <c r="F10393" s="8">
        <v>92</v>
      </c>
    </row>
    <row r="10394" spans="1:6" x14ac:dyDescent="0.25">
      <c r="A10394" s="22">
        <v>43519</v>
      </c>
      <c r="B10394" s="7">
        <v>0.06</v>
      </c>
      <c r="C10394" t="s">
        <v>7228</v>
      </c>
      <c r="D10394" t="s">
        <v>7201</v>
      </c>
      <c r="E10394" t="s">
        <v>5692</v>
      </c>
      <c r="F10394" s="8">
        <v>92</v>
      </c>
    </row>
    <row r="10395" spans="1:6" x14ac:dyDescent="0.25">
      <c r="A10395" s="22">
        <v>43484</v>
      </c>
      <c r="B10395" s="7">
        <v>0.94</v>
      </c>
      <c r="C10395" t="s">
        <v>7228</v>
      </c>
      <c r="D10395" t="s">
        <v>7201</v>
      </c>
      <c r="E10395" t="s">
        <v>6133</v>
      </c>
      <c r="F10395" s="8">
        <v>92</v>
      </c>
    </row>
    <row r="10396" spans="1:6" x14ac:dyDescent="0.25">
      <c r="A10396" s="22">
        <v>43435</v>
      </c>
      <c r="B10396" s="7">
        <v>0.26</v>
      </c>
      <c r="C10396" t="s">
        <v>7228</v>
      </c>
      <c r="D10396" t="s">
        <v>7202</v>
      </c>
      <c r="E10396" t="s">
        <v>5646</v>
      </c>
      <c r="F10396" s="8">
        <v>92</v>
      </c>
    </row>
    <row r="10397" spans="1:6" x14ac:dyDescent="0.25">
      <c r="A10397" s="22">
        <v>43470</v>
      </c>
      <c r="B10397" s="7">
        <v>0.41</v>
      </c>
      <c r="C10397" t="s">
        <v>7228</v>
      </c>
      <c r="D10397" t="s">
        <v>9</v>
      </c>
      <c r="E10397" t="s">
        <v>6395</v>
      </c>
      <c r="F10397" s="8">
        <v>92</v>
      </c>
    </row>
    <row r="10398" spans="1:6" x14ac:dyDescent="0.25">
      <c r="A10398" s="22">
        <v>43443</v>
      </c>
      <c r="B10398" s="7">
        <v>0.62</v>
      </c>
      <c r="C10398" t="s">
        <v>7227</v>
      </c>
      <c r="D10398" t="s">
        <v>9</v>
      </c>
      <c r="E10398" t="s">
        <v>5426</v>
      </c>
      <c r="F10398" s="8">
        <v>92</v>
      </c>
    </row>
    <row r="10399" spans="1:6" x14ac:dyDescent="0.25">
      <c r="A10399" s="22">
        <v>43436</v>
      </c>
      <c r="B10399" s="7">
        <v>0.13</v>
      </c>
      <c r="C10399" t="s">
        <v>7227</v>
      </c>
      <c r="D10399" t="s">
        <v>7201</v>
      </c>
      <c r="E10399" t="s">
        <v>6340</v>
      </c>
      <c r="F10399" s="8">
        <v>92</v>
      </c>
    </row>
    <row r="10400" spans="1:6" x14ac:dyDescent="0.25">
      <c r="A10400" s="22">
        <v>43512</v>
      </c>
      <c r="B10400" s="7">
        <v>0.59</v>
      </c>
      <c r="C10400" t="s">
        <v>7228</v>
      </c>
      <c r="D10400" t="s">
        <v>7201</v>
      </c>
      <c r="E10400" t="s">
        <v>6718</v>
      </c>
      <c r="F10400" s="8">
        <v>92</v>
      </c>
    </row>
    <row r="10401" spans="1:6" x14ac:dyDescent="0.25">
      <c r="A10401" s="22">
        <v>43450</v>
      </c>
      <c r="B10401" s="7">
        <v>0.79</v>
      </c>
      <c r="C10401" t="s">
        <v>7227</v>
      </c>
      <c r="D10401" t="s">
        <v>9</v>
      </c>
      <c r="E10401" t="s">
        <v>6570</v>
      </c>
      <c r="F10401" s="8">
        <v>92</v>
      </c>
    </row>
    <row r="10402" spans="1:6" x14ac:dyDescent="0.25">
      <c r="A10402" s="22">
        <v>43506</v>
      </c>
      <c r="B10402" s="7">
        <v>0.48</v>
      </c>
      <c r="C10402" t="s">
        <v>7227</v>
      </c>
      <c r="D10402" t="s">
        <v>7202</v>
      </c>
      <c r="E10402" t="s">
        <v>6379</v>
      </c>
      <c r="F10402" s="8">
        <v>92</v>
      </c>
    </row>
    <row r="10403" spans="1:6" x14ac:dyDescent="0.25">
      <c r="A10403" s="22">
        <v>43478</v>
      </c>
      <c r="B10403" s="7">
        <v>0.45</v>
      </c>
      <c r="C10403" t="s">
        <v>7227</v>
      </c>
      <c r="D10403" t="s">
        <v>9</v>
      </c>
      <c r="E10403" t="s">
        <v>2972</v>
      </c>
      <c r="F10403" s="8">
        <v>92</v>
      </c>
    </row>
    <row r="10404" spans="1:6" x14ac:dyDescent="0.25">
      <c r="A10404" s="22">
        <v>43463</v>
      </c>
      <c r="B10404" s="7">
        <v>0.27</v>
      </c>
      <c r="C10404" t="s">
        <v>7228</v>
      </c>
      <c r="D10404" t="s">
        <v>7200</v>
      </c>
      <c r="E10404" t="s">
        <v>6511</v>
      </c>
      <c r="F10404" s="8">
        <v>92</v>
      </c>
    </row>
    <row r="10405" spans="1:6" x14ac:dyDescent="0.25">
      <c r="A10405" s="22">
        <v>43442</v>
      </c>
      <c r="B10405" s="7">
        <v>0.01</v>
      </c>
      <c r="C10405" t="s">
        <v>7228</v>
      </c>
      <c r="D10405" t="s">
        <v>7201</v>
      </c>
      <c r="E10405" t="s">
        <v>5135</v>
      </c>
      <c r="F10405" s="8">
        <v>92</v>
      </c>
    </row>
    <row r="10406" spans="1:6" x14ac:dyDescent="0.25">
      <c r="A10406" s="22">
        <v>43463</v>
      </c>
      <c r="B10406" s="7">
        <v>0.13</v>
      </c>
      <c r="C10406" t="s">
        <v>7228</v>
      </c>
      <c r="D10406" t="s">
        <v>9</v>
      </c>
      <c r="E10406" t="s">
        <v>2550</v>
      </c>
      <c r="F10406" s="8">
        <v>92</v>
      </c>
    </row>
    <row r="10407" spans="1:6" x14ac:dyDescent="0.25">
      <c r="A10407" s="22">
        <v>43442</v>
      </c>
      <c r="B10407" s="7">
        <v>0.96</v>
      </c>
      <c r="C10407" t="s">
        <v>7228</v>
      </c>
      <c r="D10407" t="s">
        <v>7200</v>
      </c>
      <c r="E10407" t="s">
        <v>787</v>
      </c>
      <c r="F10407" s="8">
        <v>92</v>
      </c>
    </row>
    <row r="10408" spans="1:6" x14ac:dyDescent="0.25">
      <c r="A10408" s="22">
        <v>43457</v>
      </c>
      <c r="B10408" s="7">
        <v>0.38</v>
      </c>
      <c r="C10408" t="s">
        <v>7227</v>
      </c>
      <c r="D10408" t="s">
        <v>9</v>
      </c>
      <c r="E10408" t="s">
        <v>6396</v>
      </c>
      <c r="F10408" s="8">
        <v>92</v>
      </c>
    </row>
    <row r="10409" spans="1:6" x14ac:dyDescent="0.25">
      <c r="A10409" s="22">
        <v>43547</v>
      </c>
      <c r="B10409" s="7">
        <v>0.81</v>
      </c>
      <c r="C10409" t="s">
        <v>7228</v>
      </c>
      <c r="D10409" t="s">
        <v>7202</v>
      </c>
      <c r="E10409" t="s">
        <v>5291</v>
      </c>
      <c r="F10409" s="8">
        <v>92</v>
      </c>
    </row>
    <row r="10410" spans="1:6" x14ac:dyDescent="0.25">
      <c r="A10410" s="22">
        <v>43477</v>
      </c>
      <c r="B10410" s="7">
        <v>0.25</v>
      </c>
      <c r="C10410" t="s">
        <v>7228</v>
      </c>
      <c r="D10410" t="s">
        <v>9</v>
      </c>
      <c r="E10410" t="s">
        <v>5677</v>
      </c>
      <c r="F10410" s="8">
        <v>92</v>
      </c>
    </row>
    <row r="10411" spans="1:6" x14ac:dyDescent="0.25">
      <c r="A10411" s="22">
        <v>43435</v>
      </c>
      <c r="B10411" s="7">
        <v>0.04</v>
      </c>
      <c r="C10411" t="s">
        <v>7228</v>
      </c>
      <c r="D10411" t="s">
        <v>7202</v>
      </c>
      <c r="E10411" t="s">
        <v>4976</v>
      </c>
      <c r="F10411" s="8">
        <v>92</v>
      </c>
    </row>
    <row r="10412" spans="1:6" x14ac:dyDescent="0.25">
      <c r="A10412" s="22">
        <v>43463</v>
      </c>
      <c r="B10412" s="7">
        <v>0.97</v>
      </c>
      <c r="C10412" t="s">
        <v>7228</v>
      </c>
      <c r="D10412" t="s">
        <v>9</v>
      </c>
      <c r="E10412" t="s">
        <v>5596</v>
      </c>
      <c r="F10412" s="8">
        <v>92</v>
      </c>
    </row>
    <row r="10413" spans="1:6" x14ac:dyDescent="0.25">
      <c r="A10413" s="22">
        <v>43484</v>
      </c>
      <c r="B10413" s="7">
        <v>0.56000000000000005</v>
      </c>
      <c r="C10413" t="s">
        <v>7228</v>
      </c>
      <c r="D10413" t="s">
        <v>9</v>
      </c>
      <c r="E10413" t="s">
        <v>6083</v>
      </c>
      <c r="F10413" s="8">
        <v>92</v>
      </c>
    </row>
    <row r="10414" spans="1:6" x14ac:dyDescent="0.25">
      <c r="A10414" s="22">
        <v>43555</v>
      </c>
      <c r="B10414" s="7">
        <v>0.22</v>
      </c>
      <c r="C10414" t="s">
        <v>7227</v>
      </c>
      <c r="D10414" t="s">
        <v>9</v>
      </c>
      <c r="E10414" t="s">
        <v>5599</v>
      </c>
      <c r="F10414" s="8">
        <v>92</v>
      </c>
    </row>
    <row r="10415" spans="1:6" x14ac:dyDescent="0.25">
      <c r="A10415" s="22">
        <v>43429</v>
      </c>
      <c r="B10415" s="7">
        <v>0.95</v>
      </c>
      <c r="C10415" t="s">
        <v>7227</v>
      </c>
      <c r="D10415" t="s">
        <v>7201</v>
      </c>
      <c r="E10415" t="s">
        <v>6038</v>
      </c>
      <c r="F10415" s="8">
        <v>92</v>
      </c>
    </row>
    <row r="10416" spans="1:6" x14ac:dyDescent="0.25">
      <c r="A10416" s="22">
        <v>43443</v>
      </c>
      <c r="B10416" s="7">
        <v>0.09</v>
      </c>
      <c r="C10416" t="s">
        <v>7227</v>
      </c>
      <c r="D10416" t="s">
        <v>7201</v>
      </c>
      <c r="E10416" t="s">
        <v>5175</v>
      </c>
      <c r="F10416" s="8">
        <v>92</v>
      </c>
    </row>
    <row r="10417" spans="1:6" x14ac:dyDescent="0.25">
      <c r="A10417" s="22">
        <v>43457</v>
      </c>
      <c r="B10417" s="7">
        <v>0.35</v>
      </c>
      <c r="C10417" t="s">
        <v>7227</v>
      </c>
      <c r="D10417" t="s">
        <v>7201</v>
      </c>
      <c r="E10417" t="s">
        <v>6735</v>
      </c>
      <c r="F10417" s="8">
        <v>92</v>
      </c>
    </row>
    <row r="10418" spans="1:6" x14ac:dyDescent="0.25">
      <c r="A10418" s="22">
        <v>43456</v>
      </c>
      <c r="B10418" s="7">
        <v>0.02</v>
      </c>
      <c r="C10418" t="s">
        <v>7228</v>
      </c>
      <c r="D10418" t="s">
        <v>9</v>
      </c>
      <c r="E10418" t="s">
        <v>6581</v>
      </c>
      <c r="F10418" s="8">
        <v>92</v>
      </c>
    </row>
    <row r="10419" spans="1:6" x14ac:dyDescent="0.25">
      <c r="A10419" s="22">
        <v>43499</v>
      </c>
      <c r="B10419" s="7">
        <v>0.76</v>
      </c>
      <c r="C10419" t="s">
        <v>7227</v>
      </c>
      <c r="D10419" t="s">
        <v>9</v>
      </c>
      <c r="E10419" t="s">
        <v>2858</v>
      </c>
      <c r="F10419" s="8">
        <v>92</v>
      </c>
    </row>
    <row r="10420" spans="1:6" x14ac:dyDescent="0.25">
      <c r="A10420" s="22">
        <v>43442</v>
      </c>
      <c r="B10420" s="7">
        <v>0.89</v>
      </c>
      <c r="C10420" t="s">
        <v>7228</v>
      </c>
      <c r="D10420" t="s">
        <v>7200</v>
      </c>
      <c r="E10420" t="s">
        <v>6073</v>
      </c>
      <c r="F10420" s="8">
        <v>92</v>
      </c>
    </row>
    <row r="10421" spans="1:6" x14ac:dyDescent="0.25">
      <c r="A10421" s="22">
        <v>43541</v>
      </c>
      <c r="B10421" s="7">
        <v>0.73</v>
      </c>
      <c r="C10421" t="s">
        <v>7227</v>
      </c>
      <c r="D10421" t="s">
        <v>9</v>
      </c>
      <c r="E10421" t="s">
        <v>5680</v>
      </c>
      <c r="F10421" s="8">
        <v>92</v>
      </c>
    </row>
    <row r="10422" spans="1:6" x14ac:dyDescent="0.25">
      <c r="A10422" s="22">
        <v>43512</v>
      </c>
      <c r="B10422" s="7">
        <v>0.43</v>
      </c>
      <c r="C10422" t="s">
        <v>7228</v>
      </c>
      <c r="D10422" t="s">
        <v>9</v>
      </c>
      <c r="E10422" t="s">
        <v>5406</v>
      </c>
      <c r="F10422" s="8">
        <v>92</v>
      </c>
    </row>
    <row r="10423" spans="1:6" x14ac:dyDescent="0.25">
      <c r="A10423" s="22">
        <v>43429</v>
      </c>
      <c r="B10423" s="7">
        <v>0.99</v>
      </c>
      <c r="C10423" t="s">
        <v>7227</v>
      </c>
      <c r="D10423" t="s">
        <v>9</v>
      </c>
      <c r="E10423" t="s">
        <v>6882</v>
      </c>
      <c r="F10423" s="8">
        <v>92</v>
      </c>
    </row>
    <row r="10424" spans="1:6" x14ac:dyDescent="0.25">
      <c r="A10424" s="22">
        <v>43540</v>
      </c>
      <c r="B10424" s="7">
        <v>0.63</v>
      </c>
      <c r="C10424" t="s">
        <v>7228</v>
      </c>
      <c r="D10424" t="s">
        <v>7201</v>
      </c>
      <c r="E10424" t="s">
        <v>7174</v>
      </c>
      <c r="F10424" s="8">
        <v>92</v>
      </c>
    </row>
    <row r="10425" spans="1:6" x14ac:dyDescent="0.25">
      <c r="A10425" s="22">
        <v>43555</v>
      </c>
      <c r="B10425" s="7">
        <v>0.18</v>
      </c>
      <c r="C10425" t="s">
        <v>7227</v>
      </c>
      <c r="D10425" t="s">
        <v>7201</v>
      </c>
      <c r="E10425" t="s">
        <v>3294</v>
      </c>
      <c r="F10425" s="8">
        <v>92</v>
      </c>
    </row>
    <row r="10426" spans="1:6" x14ac:dyDescent="0.25">
      <c r="A10426" s="22">
        <v>43526</v>
      </c>
      <c r="B10426" s="7">
        <v>0.91</v>
      </c>
      <c r="C10426" t="s">
        <v>7228</v>
      </c>
      <c r="D10426" t="s">
        <v>7200</v>
      </c>
      <c r="E10426" t="s">
        <v>6067</v>
      </c>
      <c r="F10426" s="8">
        <v>92</v>
      </c>
    </row>
    <row r="10427" spans="1:6" x14ac:dyDescent="0.25">
      <c r="A10427" s="22">
        <v>43435</v>
      </c>
      <c r="B10427" s="7">
        <v>0.91</v>
      </c>
      <c r="C10427" t="s">
        <v>7228</v>
      </c>
      <c r="D10427" t="s">
        <v>7202</v>
      </c>
      <c r="E10427" t="s">
        <v>5243</v>
      </c>
      <c r="F10427" s="8">
        <v>92</v>
      </c>
    </row>
    <row r="10428" spans="1:6" x14ac:dyDescent="0.25">
      <c r="A10428" s="22">
        <v>43485</v>
      </c>
      <c r="B10428" s="7">
        <v>0.01</v>
      </c>
      <c r="C10428" t="s">
        <v>7227</v>
      </c>
      <c r="D10428" t="s">
        <v>7203</v>
      </c>
      <c r="E10428" t="s">
        <v>6699</v>
      </c>
      <c r="F10428" s="8">
        <v>92</v>
      </c>
    </row>
    <row r="10429" spans="1:6" x14ac:dyDescent="0.25">
      <c r="A10429" s="22">
        <v>43492</v>
      </c>
      <c r="B10429" s="7">
        <v>0.9</v>
      </c>
      <c r="C10429" t="s">
        <v>7227</v>
      </c>
      <c r="D10429" t="s">
        <v>9</v>
      </c>
      <c r="E10429" t="s">
        <v>5191</v>
      </c>
      <c r="F10429" s="8">
        <v>92</v>
      </c>
    </row>
    <row r="10430" spans="1:6" x14ac:dyDescent="0.25">
      <c r="A10430" s="22">
        <v>43526</v>
      </c>
      <c r="B10430" s="7">
        <v>0.26</v>
      </c>
      <c r="C10430" t="s">
        <v>7228</v>
      </c>
      <c r="D10430" t="s">
        <v>9</v>
      </c>
      <c r="E10430" t="s">
        <v>6631</v>
      </c>
      <c r="F10430" s="8">
        <v>92</v>
      </c>
    </row>
    <row r="10431" spans="1:6" x14ac:dyDescent="0.25">
      <c r="A10431" s="22">
        <v>43505</v>
      </c>
      <c r="B10431" s="7">
        <v>7.0000000000000007E-2</v>
      </c>
      <c r="C10431" t="s">
        <v>7228</v>
      </c>
      <c r="D10431" t="s">
        <v>7200</v>
      </c>
      <c r="E10431" t="s">
        <v>3202</v>
      </c>
      <c r="F10431" s="8">
        <v>92</v>
      </c>
    </row>
    <row r="10432" spans="1:6" x14ac:dyDescent="0.25">
      <c r="A10432" s="22">
        <v>43422</v>
      </c>
      <c r="B10432" s="7">
        <v>0.78</v>
      </c>
      <c r="C10432" t="s">
        <v>7227</v>
      </c>
      <c r="D10432" t="s">
        <v>9</v>
      </c>
      <c r="E10432" t="s">
        <v>7098</v>
      </c>
      <c r="F10432" s="8">
        <v>92</v>
      </c>
    </row>
    <row r="10433" spans="1:6" x14ac:dyDescent="0.25">
      <c r="A10433" s="22">
        <v>43554</v>
      </c>
      <c r="B10433" s="7">
        <v>0.74</v>
      </c>
      <c r="C10433" t="s">
        <v>7228</v>
      </c>
      <c r="D10433" t="s">
        <v>9</v>
      </c>
      <c r="E10433" t="s">
        <v>6598</v>
      </c>
      <c r="F10433" s="8">
        <v>92</v>
      </c>
    </row>
    <row r="10434" spans="1:6" x14ac:dyDescent="0.25">
      <c r="A10434" s="22">
        <v>43477</v>
      </c>
      <c r="B10434" s="7">
        <v>0.34</v>
      </c>
      <c r="C10434" t="s">
        <v>7228</v>
      </c>
      <c r="D10434" t="s">
        <v>9</v>
      </c>
      <c r="E10434" t="s">
        <v>6432</v>
      </c>
      <c r="F10434" s="8">
        <v>92</v>
      </c>
    </row>
    <row r="10435" spans="1:6" x14ac:dyDescent="0.25">
      <c r="A10435" s="22">
        <v>43527</v>
      </c>
      <c r="B10435" s="7">
        <v>0.9</v>
      </c>
      <c r="C10435" t="s">
        <v>7227</v>
      </c>
      <c r="D10435" t="s">
        <v>7200</v>
      </c>
      <c r="E10435" t="s">
        <v>4609</v>
      </c>
      <c r="F10435" s="8">
        <v>92</v>
      </c>
    </row>
    <row r="10436" spans="1:6" x14ac:dyDescent="0.25">
      <c r="A10436" s="22">
        <v>43484</v>
      </c>
      <c r="B10436" s="7">
        <v>0.84</v>
      </c>
      <c r="C10436" t="s">
        <v>7228</v>
      </c>
      <c r="D10436" t="s">
        <v>9</v>
      </c>
      <c r="E10436" t="s">
        <v>5567</v>
      </c>
      <c r="F10436" s="8">
        <v>92</v>
      </c>
    </row>
    <row r="10437" spans="1:6" x14ac:dyDescent="0.25">
      <c r="A10437" s="22">
        <v>43527</v>
      </c>
      <c r="B10437" s="7">
        <v>0.84</v>
      </c>
      <c r="C10437" t="s">
        <v>7227</v>
      </c>
      <c r="D10437" t="s">
        <v>9</v>
      </c>
      <c r="E10437" t="s">
        <v>5672</v>
      </c>
      <c r="F10437" s="8">
        <v>92</v>
      </c>
    </row>
    <row r="10438" spans="1:6" x14ac:dyDescent="0.25">
      <c r="A10438" s="22">
        <v>43498</v>
      </c>
      <c r="B10438" s="7">
        <v>0.76</v>
      </c>
      <c r="C10438" t="s">
        <v>7228</v>
      </c>
      <c r="D10438" t="s">
        <v>9</v>
      </c>
      <c r="E10438" t="s">
        <v>2940</v>
      </c>
      <c r="F10438" s="8">
        <v>92</v>
      </c>
    </row>
    <row r="10439" spans="1:6" x14ac:dyDescent="0.25">
      <c r="A10439" s="22">
        <v>43421</v>
      </c>
      <c r="B10439" s="7">
        <v>0.49</v>
      </c>
      <c r="C10439" t="s">
        <v>7228</v>
      </c>
      <c r="D10439" t="s">
        <v>9</v>
      </c>
      <c r="E10439" t="s">
        <v>6355</v>
      </c>
      <c r="F10439" s="8">
        <v>92</v>
      </c>
    </row>
    <row r="10440" spans="1:6" x14ac:dyDescent="0.25">
      <c r="A10440" s="22">
        <v>43422</v>
      </c>
      <c r="B10440" s="7">
        <v>0.28000000000000003</v>
      </c>
      <c r="C10440" t="s">
        <v>7227</v>
      </c>
      <c r="D10440" t="s">
        <v>7202</v>
      </c>
      <c r="E10440" t="s">
        <v>6013</v>
      </c>
      <c r="F10440" s="8">
        <v>92</v>
      </c>
    </row>
    <row r="10441" spans="1:6" x14ac:dyDescent="0.25">
      <c r="A10441" s="22">
        <v>43450</v>
      </c>
      <c r="B10441" s="7">
        <v>0.33</v>
      </c>
      <c r="C10441" t="s">
        <v>7227</v>
      </c>
      <c r="D10441" t="s">
        <v>7201</v>
      </c>
      <c r="E10441" t="s">
        <v>4089</v>
      </c>
      <c r="F10441" s="8">
        <v>92</v>
      </c>
    </row>
    <row r="10442" spans="1:6" x14ac:dyDescent="0.25">
      <c r="A10442" s="22">
        <v>43498</v>
      </c>
      <c r="B10442" s="7">
        <v>0.06</v>
      </c>
      <c r="C10442" t="s">
        <v>7228</v>
      </c>
      <c r="D10442" t="s">
        <v>7201</v>
      </c>
      <c r="E10442" t="s">
        <v>1625</v>
      </c>
      <c r="F10442" s="8">
        <v>92</v>
      </c>
    </row>
    <row r="10443" spans="1:6" x14ac:dyDescent="0.25">
      <c r="A10443" s="22">
        <v>43555</v>
      </c>
      <c r="B10443" s="7">
        <v>0.43</v>
      </c>
      <c r="C10443" t="s">
        <v>7227</v>
      </c>
      <c r="D10443" t="s">
        <v>7201</v>
      </c>
      <c r="E10443" t="s">
        <v>6946</v>
      </c>
      <c r="F10443" s="8">
        <v>92</v>
      </c>
    </row>
    <row r="10444" spans="1:6" x14ac:dyDescent="0.25">
      <c r="A10444" s="22">
        <v>43429</v>
      </c>
      <c r="B10444" s="7">
        <v>0.5</v>
      </c>
      <c r="C10444" t="s">
        <v>7227</v>
      </c>
      <c r="D10444" t="s">
        <v>7200</v>
      </c>
      <c r="E10444" t="s">
        <v>7023</v>
      </c>
      <c r="F10444" s="8">
        <v>92</v>
      </c>
    </row>
    <row r="10445" spans="1:6" x14ac:dyDescent="0.25">
      <c r="A10445" s="22">
        <v>43491</v>
      </c>
      <c r="B10445" s="7">
        <v>0.66</v>
      </c>
      <c r="C10445" t="s">
        <v>7228</v>
      </c>
      <c r="D10445" t="s">
        <v>9</v>
      </c>
      <c r="E10445" t="s">
        <v>5463</v>
      </c>
      <c r="F10445" s="8">
        <v>92</v>
      </c>
    </row>
    <row r="10446" spans="1:6" x14ac:dyDescent="0.25">
      <c r="A10446" s="22">
        <v>43526</v>
      </c>
      <c r="B10446" s="7">
        <v>0.28000000000000003</v>
      </c>
      <c r="C10446" t="s">
        <v>7228</v>
      </c>
      <c r="D10446" t="s">
        <v>7200</v>
      </c>
      <c r="E10446" t="s">
        <v>6602</v>
      </c>
      <c r="F10446" s="8">
        <v>92</v>
      </c>
    </row>
    <row r="10447" spans="1:6" x14ac:dyDescent="0.25">
      <c r="A10447" s="22">
        <v>43456</v>
      </c>
      <c r="B10447" s="7">
        <v>0.76</v>
      </c>
      <c r="C10447" t="s">
        <v>7228</v>
      </c>
      <c r="D10447" t="s">
        <v>9</v>
      </c>
      <c r="E10447" t="s">
        <v>6112</v>
      </c>
      <c r="F10447" s="8">
        <v>92</v>
      </c>
    </row>
    <row r="10448" spans="1:6" x14ac:dyDescent="0.25">
      <c r="A10448" s="22">
        <v>43471</v>
      </c>
      <c r="B10448" s="7">
        <v>0.12</v>
      </c>
      <c r="C10448" t="s">
        <v>7227</v>
      </c>
      <c r="D10448" t="s">
        <v>7201</v>
      </c>
      <c r="E10448" t="s">
        <v>1814</v>
      </c>
      <c r="F10448" s="8">
        <v>92</v>
      </c>
    </row>
    <row r="10449" spans="1:6" x14ac:dyDescent="0.25">
      <c r="A10449" s="22">
        <v>43422</v>
      </c>
      <c r="B10449" s="7">
        <v>0.84</v>
      </c>
      <c r="C10449" t="s">
        <v>7227</v>
      </c>
      <c r="D10449" t="s">
        <v>7201</v>
      </c>
      <c r="E10449" t="s">
        <v>7124</v>
      </c>
      <c r="F10449" s="8">
        <v>92</v>
      </c>
    </row>
    <row r="10450" spans="1:6" x14ac:dyDescent="0.25">
      <c r="A10450" s="22">
        <v>43429</v>
      </c>
      <c r="B10450" s="7">
        <v>0.73</v>
      </c>
      <c r="C10450" t="s">
        <v>7227</v>
      </c>
      <c r="D10450" t="s">
        <v>9</v>
      </c>
      <c r="E10450" t="s">
        <v>4518</v>
      </c>
      <c r="F10450" s="8">
        <v>92</v>
      </c>
    </row>
    <row r="10451" spans="1:6" x14ac:dyDescent="0.25">
      <c r="A10451" s="22">
        <v>43526</v>
      </c>
      <c r="B10451" s="7">
        <v>0.74</v>
      </c>
      <c r="C10451" t="s">
        <v>7228</v>
      </c>
      <c r="D10451" t="s">
        <v>7201</v>
      </c>
      <c r="E10451" t="s">
        <v>5012</v>
      </c>
      <c r="F10451" s="8">
        <v>92</v>
      </c>
    </row>
    <row r="10452" spans="1:6" x14ac:dyDescent="0.25">
      <c r="A10452" s="22">
        <v>43484</v>
      </c>
      <c r="B10452" s="7">
        <v>0.12</v>
      </c>
      <c r="C10452" t="s">
        <v>7228</v>
      </c>
      <c r="D10452" t="s">
        <v>7201</v>
      </c>
      <c r="E10452" t="s">
        <v>5217</v>
      </c>
      <c r="F10452" s="8">
        <v>92</v>
      </c>
    </row>
    <row r="10453" spans="1:6" x14ac:dyDescent="0.25">
      <c r="A10453" s="22">
        <v>43548</v>
      </c>
      <c r="B10453" s="7">
        <v>0.47</v>
      </c>
      <c r="C10453" t="s">
        <v>7227</v>
      </c>
      <c r="D10453" t="s">
        <v>9</v>
      </c>
      <c r="E10453" t="s">
        <v>1459</v>
      </c>
      <c r="F10453" s="8">
        <v>92</v>
      </c>
    </row>
    <row r="10454" spans="1:6" x14ac:dyDescent="0.25">
      <c r="A10454" s="22">
        <v>43442</v>
      </c>
      <c r="B10454" s="7">
        <v>0.79</v>
      </c>
      <c r="C10454" t="s">
        <v>7228</v>
      </c>
      <c r="D10454" t="s">
        <v>9</v>
      </c>
      <c r="E10454" t="s">
        <v>5385</v>
      </c>
      <c r="F10454" s="8">
        <v>92</v>
      </c>
    </row>
    <row r="10455" spans="1:6" x14ac:dyDescent="0.25">
      <c r="A10455" s="22">
        <v>43520</v>
      </c>
      <c r="B10455" s="7">
        <v>0.23</v>
      </c>
      <c r="C10455" t="s">
        <v>7227</v>
      </c>
      <c r="D10455" t="s">
        <v>7201</v>
      </c>
      <c r="E10455" t="s">
        <v>1415</v>
      </c>
      <c r="F10455" s="8">
        <v>92</v>
      </c>
    </row>
    <row r="10456" spans="1:6" x14ac:dyDescent="0.25">
      <c r="A10456" s="22">
        <v>43527</v>
      </c>
      <c r="B10456" s="7">
        <v>0.92</v>
      </c>
      <c r="C10456" t="s">
        <v>7227</v>
      </c>
      <c r="D10456" t="s">
        <v>9</v>
      </c>
      <c r="E10456" t="s">
        <v>5916</v>
      </c>
      <c r="F10456" s="8">
        <v>92</v>
      </c>
    </row>
    <row r="10457" spans="1:6" x14ac:dyDescent="0.25">
      <c r="A10457" s="22">
        <v>43534</v>
      </c>
      <c r="B10457" s="7">
        <v>0.98</v>
      </c>
      <c r="C10457" t="s">
        <v>7227</v>
      </c>
      <c r="D10457" t="s">
        <v>7201</v>
      </c>
      <c r="E10457" t="s">
        <v>6325</v>
      </c>
      <c r="F10457" s="8">
        <v>92</v>
      </c>
    </row>
    <row r="10458" spans="1:6" x14ac:dyDescent="0.25">
      <c r="A10458" s="22">
        <v>43422</v>
      </c>
      <c r="B10458" s="7">
        <v>0.9</v>
      </c>
      <c r="C10458" t="s">
        <v>7227</v>
      </c>
      <c r="D10458" t="s">
        <v>7203</v>
      </c>
      <c r="E10458" t="s">
        <v>5228</v>
      </c>
      <c r="F10458" s="8">
        <v>92</v>
      </c>
    </row>
    <row r="10459" spans="1:6" x14ac:dyDescent="0.25">
      <c r="A10459" s="22">
        <v>43470</v>
      </c>
      <c r="B10459" s="7">
        <v>0.62</v>
      </c>
      <c r="C10459" t="s">
        <v>7228</v>
      </c>
      <c r="D10459" t="s">
        <v>9</v>
      </c>
      <c r="E10459" t="s">
        <v>5166</v>
      </c>
      <c r="F10459" s="8">
        <v>92</v>
      </c>
    </row>
    <row r="10460" spans="1:6" x14ac:dyDescent="0.25">
      <c r="A10460" s="22">
        <v>43533</v>
      </c>
      <c r="B10460" s="7">
        <v>0.96</v>
      </c>
      <c r="C10460" t="s">
        <v>7228</v>
      </c>
      <c r="D10460" t="s">
        <v>9</v>
      </c>
      <c r="E10460" t="s">
        <v>6954</v>
      </c>
      <c r="F10460" s="8">
        <v>92</v>
      </c>
    </row>
    <row r="10461" spans="1:6" x14ac:dyDescent="0.25">
      <c r="A10461" s="22">
        <v>43526</v>
      </c>
      <c r="B10461" s="7">
        <v>0.67</v>
      </c>
      <c r="C10461" t="s">
        <v>7228</v>
      </c>
      <c r="D10461" t="s">
        <v>9</v>
      </c>
      <c r="E10461" t="s">
        <v>486</v>
      </c>
      <c r="F10461" s="8">
        <v>92</v>
      </c>
    </row>
    <row r="10462" spans="1:6" x14ac:dyDescent="0.25">
      <c r="A10462" s="22">
        <v>43492</v>
      </c>
      <c r="B10462" s="7">
        <v>0.15</v>
      </c>
      <c r="C10462" t="s">
        <v>7227</v>
      </c>
      <c r="D10462" t="s">
        <v>7202</v>
      </c>
      <c r="E10462" t="s">
        <v>5660</v>
      </c>
      <c r="F10462" s="8">
        <v>92</v>
      </c>
    </row>
    <row r="10463" spans="1:6" x14ac:dyDescent="0.25">
      <c r="A10463" s="22">
        <v>43498</v>
      </c>
      <c r="B10463" s="7">
        <v>0.13</v>
      </c>
      <c r="C10463" t="s">
        <v>7228</v>
      </c>
      <c r="D10463" t="s">
        <v>7201</v>
      </c>
      <c r="E10463" t="s">
        <v>1892</v>
      </c>
      <c r="F10463" s="8">
        <v>92</v>
      </c>
    </row>
    <row r="10464" spans="1:6" x14ac:dyDescent="0.25">
      <c r="A10464" s="22">
        <v>43555</v>
      </c>
      <c r="B10464" s="7">
        <v>0.67</v>
      </c>
      <c r="C10464" t="s">
        <v>7227</v>
      </c>
      <c r="D10464" t="s">
        <v>7201</v>
      </c>
      <c r="E10464" t="s">
        <v>5519</v>
      </c>
      <c r="F10464" s="8">
        <v>92</v>
      </c>
    </row>
    <row r="10465" spans="1:6" x14ac:dyDescent="0.25">
      <c r="A10465" s="22">
        <v>43449</v>
      </c>
      <c r="B10465" s="7">
        <v>7.0000000000000007E-2</v>
      </c>
      <c r="C10465" t="s">
        <v>7228</v>
      </c>
      <c r="D10465" t="s">
        <v>7200</v>
      </c>
      <c r="E10465" t="s">
        <v>5694</v>
      </c>
      <c r="F10465" s="8">
        <v>92</v>
      </c>
    </row>
    <row r="10466" spans="1:6" x14ac:dyDescent="0.25">
      <c r="A10466" s="22">
        <v>43450</v>
      </c>
      <c r="B10466" s="7">
        <v>0.26</v>
      </c>
      <c r="C10466" t="s">
        <v>7227</v>
      </c>
      <c r="D10466" t="s">
        <v>7201</v>
      </c>
      <c r="E10466" t="s">
        <v>5256</v>
      </c>
      <c r="F10466" s="8">
        <v>92</v>
      </c>
    </row>
    <row r="10467" spans="1:6" x14ac:dyDescent="0.25">
      <c r="A10467" s="22">
        <v>43492</v>
      </c>
      <c r="B10467" s="7">
        <v>0.62</v>
      </c>
      <c r="C10467" t="s">
        <v>7227</v>
      </c>
      <c r="D10467" t="s">
        <v>7201</v>
      </c>
      <c r="E10467" t="s">
        <v>2528</v>
      </c>
      <c r="F10467" s="8">
        <v>92</v>
      </c>
    </row>
    <row r="10468" spans="1:6" x14ac:dyDescent="0.25">
      <c r="A10468" s="22">
        <v>43421</v>
      </c>
      <c r="B10468" s="7">
        <v>0.73</v>
      </c>
      <c r="C10468" t="s">
        <v>7228</v>
      </c>
      <c r="D10468" t="s">
        <v>7201</v>
      </c>
      <c r="E10468" t="s">
        <v>5225</v>
      </c>
      <c r="F10468" s="8">
        <v>92</v>
      </c>
    </row>
    <row r="10469" spans="1:6" x14ac:dyDescent="0.25">
      <c r="A10469" s="22">
        <v>43520</v>
      </c>
      <c r="B10469" s="7">
        <v>0.79</v>
      </c>
      <c r="C10469" t="s">
        <v>7227</v>
      </c>
      <c r="D10469" t="s">
        <v>7201</v>
      </c>
      <c r="E10469" t="s">
        <v>7082</v>
      </c>
      <c r="F10469" s="8">
        <v>92</v>
      </c>
    </row>
    <row r="10470" spans="1:6" x14ac:dyDescent="0.25">
      <c r="A10470" s="22">
        <v>43554</v>
      </c>
      <c r="B10470" s="7">
        <v>0.16</v>
      </c>
      <c r="C10470" t="s">
        <v>7228</v>
      </c>
      <c r="D10470" t="s">
        <v>9</v>
      </c>
      <c r="E10470" t="s">
        <v>323</v>
      </c>
      <c r="F10470" s="8">
        <v>92</v>
      </c>
    </row>
    <row r="10471" spans="1:6" x14ac:dyDescent="0.25">
      <c r="A10471" s="22">
        <v>43435</v>
      </c>
      <c r="B10471" s="7">
        <v>0.57999999999999996</v>
      </c>
      <c r="C10471" t="s">
        <v>7228</v>
      </c>
      <c r="D10471" t="s">
        <v>7203</v>
      </c>
      <c r="E10471" t="s">
        <v>6899</v>
      </c>
      <c r="F10471" s="8">
        <v>92</v>
      </c>
    </row>
    <row r="10472" spans="1:6" x14ac:dyDescent="0.25">
      <c r="A10472" s="22">
        <v>43492</v>
      </c>
      <c r="B10472" s="7">
        <v>0.77</v>
      </c>
      <c r="C10472" t="s">
        <v>7227</v>
      </c>
      <c r="D10472" t="s">
        <v>7201</v>
      </c>
      <c r="E10472" t="s">
        <v>6767</v>
      </c>
      <c r="F10472" s="8">
        <v>92</v>
      </c>
    </row>
    <row r="10473" spans="1:6" x14ac:dyDescent="0.25">
      <c r="A10473" s="22">
        <v>43463</v>
      </c>
      <c r="B10473" s="7">
        <v>0.74</v>
      </c>
      <c r="C10473" t="s">
        <v>7228</v>
      </c>
      <c r="D10473" t="s">
        <v>7202</v>
      </c>
      <c r="E10473" t="s">
        <v>5212</v>
      </c>
      <c r="F10473" s="8">
        <v>92</v>
      </c>
    </row>
    <row r="10474" spans="1:6" x14ac:dyDescent="0.25">
      <c r="A10474" s="22">
        <v>43512</v>
      </c>
      <c r="B10474" s="7">
        <v>0.68</v>
      </c>
      <c r="C10474" t="s">
        <v>7228</v>
      </c>
      <c r="D10474" t="s">
        <v>9</v>
      </c>
      <c r="E10474" t="s">
        <v>5116</v>
      </c>
      <c r="F10474" s="8">
        <v>92</v>
      </c>
    </row>
    <row r="10475" spans="1:6" x14ac:dyDescent="0.25">
      <c r="A10475" s="22">
        <v>43457</v>
      </c>
      <c r="B10475" s="7">
        <v>0.05</v>
      </c>
      <c r="C10475" t="s">
        <v>7227</v>
      </c>
      <c r="D10475" t="s">
        <v>9</v>
      </c>
      <c r="E10475" t="s">
        <v>7076</v>
      </c>
      <c r="F10475" s="8">
        <v>92</v>
      </c>
    </row>
    <row r="10476" spans="1:6" x14ac:dyDescent="0.25">
      <c r="A10476" s="22">
        <v>43464</v>
      </c>
      <c r="B10476" s="7">
        <v>0.05</v>
      </c>
      <c r="C10476" t="s">
        <v>7227</v>
      </c>
      <c r="D10476" t="s">
        <v>9</v>
      </c>
      <c r="E10476" t="s">
        <v>419</v>
      </c>
      <c r="F10476" s="8">
        <v>92</v>
      </c>
    </row>
    <row r="10477" spans="1:6" x14ac:dyDescent="0.25">
      <c r="A10477" s="22">
        <v>43457</v>
      </c>
      <c r="B10477" s="7">
        <v>0.95</v>
      </c>
      <c r="C10477" t="s">
        <v>7227</v>
      </c>
      <c r="D10477" t="s">
        <v>7200</v>
      </c>
      <c r="E10477" t="s">
        <v>5239</v>
      </c>
      <c r="F10477" s="8">
        <v>92</v>
      </c>
    </row>
    <row r="10478" spans="1:6" x14ac:dyDescent="0.25">
      <c r="A10478" s="22">
        <v>43519</v>
      </c>
      <c r="B10478" s="7">
        <v>0.92</v>
      </c>
      <c r="C10478" t="s">
        <v>7228</v>
      </c>
      <c r="D10478" t="s">
        <v>9</v>
      </c>
      <c r="E10478" t="s">
        <v>2858</v>
      </c>
      <c r="F10478" s="8">
        <v>92</v>
      </c>
    </row>
    <row r="10479" spans="1:6" x14ac:dyDescent="0.25">
      <c r="A10479" s="22">
        <v>43485</v>
      </c>
      <c r="B10479" s="7">
        <v>0.71</v>
      </c>
      <c r="C10479" t="s">
        <v>7227</v>
      </c>
      <c r="D10479" t="s">
        <v>7202</v>
      </c>
      <c r="E10479" t="s">
        <v>5255</v>
      </c>
      <c r="F10479" s="8">
        <v>92</v>
      </c>
    </row>
    <row r="10480" spans="1:6" x14ac:dyDescent="0.25">
      <c r="A10480" s="22">
        <v>43541</v>
      </c>
      <c r="B10480" s="7">
        <v>0.6</v>
      </c>
      <c r="C10480" t="s">
        <v>7227</v>
      </c>
      <c r="D10480" t="s">
        <v>7201</v>
      </c>
      <c r="E10480" t="s">
        <v>6231</v>
      </c>
      <c r="F10480" s="8">
        <v>92</v>
      </c>
    </row>
    <row r="10481" spans="1:6" x14ac:dyDescent="0.25">
      <c r="A10481" s="22">
        <v>43492</v>
      </c>
      <c r="B10481" s="7">
        <v>0.12</v>
      </c>
      <c r="C10481" t="s">
        <v>7227</v>
      </c>
      <c r="D10481" t="s">
        <v>7201</v>
      </c>
      <c r="E10481" t="s">
        <v>6391</v>
      </c>
      <c r="F10481" s="8">
        <v>92</v>
      </c>
    </row>
    <row r="10482" spans="1:6" x14ac:dyDescent="0.25">
      <c r="A10482" s="22">
        <v>43478</v>
      </c>
      <c r="B10482" s="7">
        <v>0.46</v>
      </c>
      <c r="C10482" t="s">
        <v>7227</v>
      </c>
      <c r="D10482" t="s">
        <v>7201</v>
      </c>
      <c r="E10482" t="s">
        <v>5858</v>
      </c>
      <c r="F10482" s="8">
        <v>92</v>
      </c>
    </row>
    <row r="10483" spans="1:6" x14ac:dyDescent="0.25">
      <c r="A10483" s="22">
        <v>43541</v>
      </c>
      <c r="B10483" s="7">
        <v>0.79</v>
      </c>
      <c r="C10483" t="s">
        <v>7227</v>
      </c>
      <c r="D10483" t="s">
        <v>7201</v>
      </c>
      <c r="E10483" t="s">
        <v>1436</v>
      </c>
      <c r="F10483" s="8">
        <v>92</v>
      </c>
    </row>
    <row r="10484" spans="1:6" x14ac:dyDescent="0.25">
      <c r="A10484" s="22">
        <v>43464</v>
      </c>
      <c r="B10484" s="7">
        <v>0.34</v>
      </c>
      <c r="C10484" t="s">
        <v>7227</v>
      </c>
      <c r="D10484" t="s">
        <v>9</v>
      </c>
      <c r="E10484" t="s">
        <v>4768</v>
      </c>
      <c r="F10484" s="8">
        <v>92</v>
      </c>
    </row>
    <row r="10485" spans="1:6" x14ac:dyDescent="0.25">
      <c r="A10485" s="22">
        <v>43512</v>
      </c>
      <c r="B10485" s="7">
        <v>0.33</v>
      </c>
      <c r="C10485" t="s">
        <v>7228</v>
      </c>
      <c r="D10485" t="s">
        <v>7201</v>
      </c>
      <c r="E10485" t="s">
        <v>1033</v>
      </c>
      <c r="F10485" s="8">
        <v>92</v>
      </c>
    </row>
    <row r="10486" spans="1:6" x14ac:dyDescent="0.25">
      <c r="A10486" s="22">
        <v>43548</v>
      </c>
      <c r="B10486" s="7">
        <v>0.56000000000000005</v>
      </c>
      <c r="C10486" t="s">
        <v>7227</v>
      </c>
      <c r="D10486" t="s">
        <v>9</v>
      </c>
      <c r="E10486" t="s">
        <v>7069</v>
      </c>
      <c r="F10486" s="8">
        <v>92</v>
      </c>
    </row>
    <row r="10487" spans="1:6" x14ac:dyDescent="0.25">
      <c r="A10487" s="22">
        <v>43463</v>
      </c>
      <c r="B10487" s="7">
        <v>0.97</v>
      </c>
      <c r="C10487" t="s">
        <v>7228</v>
      </c>
      <c r="D10487" t="s">
        <v>9</v>
      </c>
      <c r="E10487" t="s">
        <v>6687</v>
      </c>
      <c r="F10487" s="8">
        <v>92</v>
      </c>
    </row>
    <row r="10488" spans="1:6" x14ac:dyDescent="0.25">
      <c r="A10488" s="22">
        <v>43436</v>
      </c>
      <c r="B10488" s="7">
        <v>0.34</v>
      </c>
      <c r="C10488" t="s">
        <v>7227</v>
      </c>
      <c r="D10488" t="s">
        <v>7202</v>
      </c>
      <c r="E10488" t="s">
        <v>4039</v>
      </c>
      <c r="F10488" s="8">
        <v>92</v>
      </c>
    </row>
    <row r="10489" spans="1:6" x14ac:dyDescent="0.25">
      <c r="A10489" s="22">
        <v>43505</v>
      </c>
      <c r="B10489" s="7">
        <v>0.73</v>
      </c>
      <c r="C10489" t="s">
        <v>7228</v>
      </c>
      <c r="D10489" t="s">
        <v>7201</v>
      </c>
      <c r="E10489" t="s">
        <v>2364</v>
      </c>
      <c r="F10489" s="8">
        <v>92</v>
      </c>
    </row>
    <row r="10490" spans="1:6" x14ac:dyDescent="0.25">
      <c r="A10490" s="22">
        <v>43506</v>
      </c>
      <c r="B10490" s="7">
        <v>0.22</v>
      </c>
      <c r="C10490" t="s">
        <v>7227</v>
      </c>
      <c r="D10490" t="s">
        <v>7201</v>
      </c>
      <c r="E10490" t="s">
        <v>561</v>
      </c>
      <c r="F10490" s="8">
        <v>92</v>
      </c>
    </row>
    <row r="10491" spans="1:6" x14ac:dyDescent="0.25">
      <c r="A10491" s="22">
        <v>43457</v>
      </c>
      <c r="B10491" s="7">
        <v>0.85</v>
      </c>
      <c r="C10491" t="s">
        <v>7227</v>
      </c>
      <c r="D10491" t="s">
        <v>7200</v>
      </c>
      <c r="E10491" t="s">
        <v>6467</v>
      </c>
      <c r="F10491" s="8">
        <v>92</v>
      </c>
    </row>
    <row r="10492" spans="1:6" x14ac:dyDescent="0.25">
      <c r="A10492" s="22">
        <v>43541</v>
      </c>
      <c r="B10492" s="7">
        <v>0.37</v>
      </c>
      <c r="C10492" t="s">
        <v>7227</v>
      </c>
      <c r="D10492" t="s">
        <v>9</v>
      </c>
      <c r="E10492" t="s">
        <v>6389</v>
      </c>
      <c r="F10492" s="8">
        <v>92</v>
      </c>
    </row>
    <row r="10493" spans="1:6" x14ac:dyDescent="0.25">
      <c r="A10493" s="22">
        <v>43520</v>
      </c>
      <c r="B10493" s="7">
        <v>0.21</v>
      </c>
      <c r="C10493" t="s">
        <v>7227</v>
      </c>
      <c r="D10493" t="s">
        <v>7202</v>
      </c>
      <c r="E10493" t="s">
        <v>5364</v>
      </c>
      <c r="F10493" s="8">
        <v>92</v>
      </c>
    </row>
    <row r="10494" spans="1:6" x14ac:dyDescent="0.25">
      <c r="A10494" s="22">
        <v>43540</v>
      </c>
      <c r="B10494" s="7">
        <v>0.69</v>
      </c>
      <c r="C10494" t="s">
        <v>7228</v>
      </c>
      <c r="D10494" t="s">
        <v>9</v>
      </c>
      <c r="E10494" t="s">
        <v>4837</v>
      </c>
      <c r="F10494" s="8">
        <v>92</v>
      </c>
    </row>
    <row r="10495" spans="1:6" x14ac:dyDescent="0.25">
      <c r="A10495" s="22">
        <v>43443</v>
      </c>
      <c r="B10495" s="7">
        <v>0.85</v>
      </c>
      <c r="C10495" t="s">
        <v>7227</v>
      </c>
      <c r="D10495" t="s">
        <v>9</v>
      </c>
      <c r="E10495" t="s">
        <v>4999</v>
      </c>
      <c r="F10495" s="8">
        <v>92</v>
      </c>
    </row>
    <row r="10496" spans="1:6" x14ac:dyDescent="0.25">
      <c r="A10496" s="22">
        <v>43477</v>
      </c>
      <c r="B10496" s="7">
        <v>0.62</v>
      </c>
      <c r="C10496" t="s">
        <v>7228</v>
      </c>
      <c r="D10496" t="s">
        <v>7201</v>
      </c>
      <c r="E10496" t="s">
        <v>5303</v>
      </c>
      <c r="F10496" s="8">
        <v>92</v>
      </c>
    </row>
    <row r="10497" spans="1:6" x14ac:dyDescent="0.25">
      <c r="A10497" s="22">
        <v>43533</v>
      </c>
      <c r="B10497" s="7">
        <v>0.63</v>
      </c>
      <c r="C10497" t="s">
        <v>7228</v>
      </c>
      <c r="D10497" t="s">
        <v>7201</v>
      </c>
      <c r="E10497" t="s">
        <v>5339</v>
      </c>
      <c r="F10497" s="8">
        <v>92</v>
      </c>
    </row>
    <row r="10498" spans="1:6" x14ac:dyDescent="0.25">
      <c r="A10498" s="22">
        <v>43450</v>
      </c>
      <c r="B10498" s="7">
        <v>0.14000000000000001</v>
      </c>
      <c r="C10498" t="s">
        <v>7227</v>
      </c>
      <c r="D10498" t="s">
        <v>7202</v>
      </c>
      <c r="E10498" t="s">
        <v>2528</v>
      </c>
      <c r="F10498" s="8">
        <v>92</v>
      </c>
    </row>
    <row r="10499" spans="1:6" x14ac:dyDescent="0.25">
      <c r="A10499" s="22">
        <v>43548</v>
      </c>
      <c r="B10499" s="7">
        <v>0.73</v>
      </c>
      <c r="C10499" t="s">
        <v>7227</v>
      </c>
      <c r="D10499" t="s">
        <v>9</v>
      </c>
      <c r="E10499" t="s">
        <v>5880</v>
      </c>
      <c r="F10499" s="8">
        <v>92</v>
      </c>
    </row>
    <row r="10500" spans="1:6" x14ac:dyDescent="0.25">
      <c r="A10500" s="22">
        <v>43435</v>
      </c>
      <c r="B10500" s="7">
        <v>0.68</v>
      </c>
      <c r="C10500" t="s">
        <v>7228</v>
      </c>
      <c r="D10500" t="s">
        <v>7201</v>
      </c>
      <c r="E10500" t="s">
        <v>5462</v>
      </c>
      <c r="F10500" s="8">
        <v>92</v>
      </c>
    </row>
    <row r="10501" spans="1:6" x14ac:dyDescent="0.25">
      <c r="A10501" s="22">
        <v>43477</v>
      </c>
      <c r="B10501" s="7">
        <v>0.49</v>
      </c>
      <c r="C10501" t="s">
        <v>7228</v>
      </c>
      <c r="D10501" t="s">
        <v>7202</v>
      </c>
      <c r="E10501" t="s">
        <v>5713</v>
      </c>
      <c r="F10501" s="8">
        <v>92</v>
      </c>
    </row>
    <row r="10502" spans="1:6" x14ac:dyDescent="0.25">
      <c r="A10502" s="22">
        <v>43492</v>
      </c>
      <c r="B10502" s="7">
        <v>0.37</v>
      </c>
      <c r="C10502" t="s">
        <v>7227</v>
      </c>
      <c r="D10502" t="s">
        <v>7202</v>
      </c>
      <c r="E10502" t="s">
        <v>360</v>
      </c>
      <c r="F10502" s="8">
        <v>92</v>
      </c>
    </row>
    <row r="10503" spans="1:6" x14ac:dyDescent="0.25">
      <c r="A10503" s="22">
        <v>43498</v>
      </c>
      <c r="B10503" s="7">
        <v>0.84</v>
      </c>
      <c r="C10503" t="s">
        <v>7228</v>
      </c>
      <c r="D10503" t="s">
        <v>7203</v>
      </c>
      <c r="E10503" t="s">
        <v>1790</v>
      </c>
      <c r="F10503" s="8">
        <v>92</v>
      </c>
    </row>
    <row r="10504" spans="1:6" x14ac:dyDescent="0.25">
      <c r="A10504" s="22">
        <v>43491</v>
      </c>
      <c r="B10504" s="7">
        <v>0.12</v>
      </c>
      <c r="C10504" t="s">
        <v>7228</v>
      </c>
      <c r="D10504" t="s">
        <v>9</v>
      </c>
      <c r="E10504" t="s">
        <v>2647</v>
      </c>
      <c r="F10504" s="8">
        <v>92</v>
      </c>
    </row>
    <row r="10505" spans="1:6" x14ac:dyDescent="0.25">
      <c r="A10505" s="22">
        <v>43470</v>
      </c>
      <c r="B10505" s="7">
        <v>0.1</v>
      </c>
      <c r="C10505" t="s">
        <v>7228</v>
      </c>
      <c r="D10505" t="s">
        <v>7202</v>
      </c>
      <c r="E10505" t="s">
        <v>6842</v>
      </c>
      <c r="F10505" s="8">
        <v>92</v>
      </c>
    </row>
    <row r="10506" spans="1:6" x14ac:dyDescent="0.25">
      <c r="A10506" s="22">
        <v>43484</v>
      </c>
      <c r="B10506" s="7">
        <v>0.62</v>
      </c>
      <c r="C10506" t="s">
        <v>7228</v>
      </c>
      <c r="D10506" t="s">
        <v>7201</v>
      </c>
      <c r="E10506" t="s">
        <v>3954</v>
      </c>
      <c r="F10506" s="8">
        <v>92</v>
      </c>
    </row>
    <row r="10507" spans="1:6" x14ac:dyDescent="0.25">
      <c r="A10507" s="22">
        <v>43491</v>
      </c>
      <c r="B10507" s="7">
        <v>0.03</v>
      </c>
      <c r="C10507" t="s">
        <v>7228</v>
      </c>
      <c r="D10507" t="s">
        <v>7200</v>
      </c>
      <c r="E10507" t="s">
        <v>3475</v>
      </c>
      <c r="F10507" s="8">
        <v>92</v>
      </c>
    </row>
    <row r="10508" spans="1:6" x14ac:dyDescent="0.25">
      <c r="A10508" s="22">
        <v>43484</v>
      </c>
      <c r="B10508" s="7">
        <v>0.11</v>
      </c>
      <c r="C10508" t="s">
        <v>7228</v>
      </c>
      <c r="D10508" t="s">
        <v>7200</v>
      </c>
      <c r="E10508" t="s">
        <v>7013</v>
      </c>
      <c r="F10508" s="8">
        <v>92</v>
      </c>
    </row>
    <row r="10509" spans="1:6" x14ac:dyDescent="0.25">
      <c r="A10509" s="22">
        <v>43513</v>
      </c>
      <c r="B10509" s="7">
        <v>0.61</v>
      </c>
      <c r="C10509" t="s">
        <v>7227</v>
      </c>
      <c r="D10509" t="s">
        <v>7201</v>
      </c>
      <c r="E10509" t="s">
        <v>5426</v>
      </c>
      <c r="F10509" s="8">
        <v>92</v>
      </c>
    </row>
    <row r="10510" spans="1:6" x14ac:dyDescent="0.25">
      <c r="A10510" s="22">
        <v>43555</v>
      </c>
      <c r="B10510" s="7">
        <v>0.93</v>
      </c>
      <c r="C10510" t="s">
        <v>7227</v>
      </c>
      <c r="D10510" t="s">
        <v>7201</v>
      </c>
      <c r="E10510" t="s">
        <v>5300</v>
      </c>
      <c r="F10510" s="8">
        <v>92</v>
      </c>
    </row>
    <row r="10511" spans="1:6" x14ac:dyDescent="0.25">
      <c r="A10511" s="22">
        <v>43484</v>
      </c>
      <c r="B10511" s="7">
        <v>0.56999999999999995</v>
      </c>
      <c r="C10511" t="s">
        <v>7228</v>
      </c>
      <c r="D10511" t="s">
        <v>7203</v>
      </c>
      <c r="E10511" t="s">
        <v>3166</v>
      </c>
      <c r="F10511" s="8">
        <v>92</v>
      </c>
    </row>
    <row r="10512" spans="1:6" x14ac:dyDescent="0.25">
      <c r="A10512" s="22">
        <v>43456</v>
      </c>
      <c r="B10512" s="7">
        <v>0.11</v>
      </c>
      <c r="C10512" t="s">
        <v>7228</v>
      </c>
      <c r="D10512" t="s">
        <v>7201</v>
      </c>
      <c r="E10512" t="s">
        <v>5628</v>
      </c>
      <c r="F10512" s="8">
        <v>92</v>
      </c>
    </row>
    <row r="10513" spans="1:6" x14ac:dyDescent="0.25">
      <c r="A10513" s="22">
        <v>43519</v>
      </c>
      <c r="B10513" s="7">
        <v>0.55000000000000004</v>
      </c>
      <c r="C10513" t="s">
        <v>7228</v>
      </c>
      <c r="D10513" t="s">
        <v>7201</v>
      </c>
      <c r="E10513" t="s">
        <v>5079</v>
      </c>
      <c r="F10513" s="8">
        <v>92</v>
      </c>
    </row>
    <row r="10514" spans="1:6" x14ac:dyDescent="0.25">
      <c r="A10514" s="22">
        <v>43505</v>
      </c>
      <c r="B10514" s="7">
        <v>0.88</v>
      </c>
      <c r="C10514" t="s">
        <v>7228</v>
      </c>
      <c r="D10514" t="s">
        <v>7200</v>
      </c>
      <c r="E10514" t="s">
        <v>5288</v>
      </c>
      <c r="F10514" s="8">
        <v>92</v>
      </c>
    </row>
    <row r="10515" spans="1:6" x14ac:dyDescent="0.25">
      <c r="A10515" s="22">
        <v>43422</v>
      </c>
      <c r="B10515" s="7">
        <v>0.77</v>
      </c>
      <c r="C10515" t="s">
        <v>7227</v>
      </c>
      <c r="D10515" t="s">
        <v>9</v>
      </c>
      <c r="E10515" t="s">
        <v>3751</v>
      </c>
      <c r="F10515" s="8">
        <v>92</v>
      </c>
    </row>
    <row r="10516" spans="1:6" x14ac:dyDescent="0.25">
      <c r="A10516" s="22">
        <v>43526</v>
      </c>
      <c r="B10516" s="7">
        <v>0.75</v>
      </c>
      <c r="C10516" t="s">
        <v>7228</v>
      </c>
      <c r="D10516" t="s">
        <v>9</v>
      </c>
      <c r="E10516" t="s">
        <v>6537</v>
      </c>
      <c r="F10516" s="8">
        <v>92</v>
      </c>
    </row>
    <row r="10517" spans="1:6" x14ac:dyDescent="0.25">
      <c r="A10517" s="22">
        <v>43506</v>
      </c>
      <c r="B10517" s="7">
        <v>0.2</v>
      </c>
      <c r="C10517" t="s">
        <v>7227</v>
      </c>
      <c r="D10517" t="s">
        <v>7200</v>
      </c>
      <c r="E10517" t="s">
        <v>6047</v>
      </c>
      <c r="F10517" s="8">
        <v>92</v>
      </c>
    </row>
    <row r="10518" spans="1:6" x14ac:dyDescent="0.25">
      <c r="A10518" s="22">
        <v>43512</v>
      </c>
      <c r="B10518" s="7">
        <v>0.93</v>
      </c>
      <c r="C10518" t="s">
        <v>7228</v>
      </c>
      <c r="D10518" t="s">
        <v>7203</v>
      </c>
      <c r="E10518" t="s">
        <v>3081</v>
      </c>
      <c r="F10518" s="8">
        <v>92</v>
      </c>
    </row>
    <row r="10519" spans="1:6" x14ac:dyDescent="0.25">
      <c r="A10519" s="22">
        <v>43428</v>
      </c>
      <c r="B10519" s="7">
        <v>0.44</v>
      </c>
      <c r="C10519" t="s">
        <v>7228</v>
      </c>
      <c r="D10519" t="s">
        <v>7201</v>
      </c>
      <c r="E10519" t="s">
        <v>5131</v>
      </c>
      <c r="F10519" s="8">
        <v>92</v>
      </c>
    </row>
    <row r="10520" spans="1:6" x14ac:dyDescent="0.25">
      <c r="A10520" s="22">
        <v>43477</v>
      </c>
      <c r="B10520" s="7">
        <v>0.5</v>
      </c>
      <c r="C10520" t="s">
        <v>7228</v>
      </c>
      <c r="D10520" t="s">
        <v>9</v>
      </c>
      <c r="E10520" t="s">
        <v>6703</v>
      </c>
      <c r="F10520" s="8">
        <v>92</v>
      </c>
    </row>
    <row r="10521" spans="1:6" x14ac:dyDescent="0.25">
      <c r="A10521" s="22">
        <v>43449</v>
      </c>
      <c r="B10521" s="7">
        <v>0.17</v>
      </c>
      <c r="C10521" t="s">
        <v>7228</v>
      </c>
      <c r="D10521" t="s">
        <v>7200</v>
      </c>
      <c r="E10521" t="s">
        <v>6369</v>
      </c>
      <c r="F10521" s="8">
        <v>92</v>
      </c>
    </row>
    <row r="10522" spans="1:6" x14ac:dyDescent="0.25">
      <c r="A10522" s="22">
        <v>43526</v>
      </c>
      <c r="B10522" s="7">
        <v>0.56999999999999995</v>
      </c>
      <c r="C10522" t="s">
        <v>7228</v>
      </c>
      <c r="D10522" t="s">
        <v>7200</v>
      </c>
      <c r="E10522" t="s">
        <v>7130</v>
      </c>
      <c r="F10522" s="8">
        <v>92</v>
      </c>
    </row>
    <row r="10523" spans="1:6" x14ac:dyDescent="0.25">
      <c r="A10523" s="22">
        <v>43428</v>
      </c>
      <c r="B10523" s="7">
        <v>0.16</v>
      </c>
      <c r="C10523" t="s">
        <v>7228</v>
      </c>
      <c r="D10523" t="s">
        <v>7200</v>
      </c>
      <c r="E10523" t="s">
        <v>5351</v>
      </c>
      <c r="F10523" s="8">
        <v>92</v>
      </c>
    </row>
    <row r="10524" spans="1:6" x14ac:dyDescent="0.25">
      <c r="A10524" s="22">
        <v>43429</v>
      </c>
      <c r="B10524" s="7">
        <v>0.63</v>
      </c>
      <c r="C10524" t="s">
        <v>7227</v>
      </c>
      <c r="D10524" t="s">
        <v>9</v>
      </c>
      <c r="E10524" t="s">
        <v>6874</v>
      </c>
      <c r="F10524" s="8">
        <v>92</v>
      </c>
    </row>
    <row r="10525" spans="1:6" x14ac:dyDescent="0.25">
      <c r="A10525" s="22">
        <v>43505</v>
      </c>
      <c r="B10525" s="7">
        <v>0.99</v>
      </c>
      <c r="C10525" t="s">
        <v>7228</v>
      </c>
      <c r="D10525" t="s">
        <v>9</v>
      </c>
      <c r="E10525" t="s">
        <v>6954</v>
      </c>
      <c r="F10525" s="8">
        <v>92</v>
      </c>
    </row>
    <row r="10526" spans="1:6" x14ac:dyDescent="0.25">
      <c r="A10526" s="22">
        <v>43540</v>
      </c>
      <c r="B10526" s="7">
        <v>0.42</v>
      </c>
      <c r="C10526" t="s">
        <v>7228</v>
      </c>
      <c r="D10526" t="s">
        <v>9</v>
      </c>
      <c r="E10526" t="s">
        <v>6234</v>
      </c>
      <c r="F10526" s="8">
        <v>92</v>
      </c>
    </row>
    <row r="10527" spans="1:6" x14ac:dyDescent="0.25">
      <c r="A10527" s="22">
        <v>43463</v>
      </c>
      <c r="B10527" s="7">
        <v>0.73</v>
      </c>
      <c r="C10527" t="s">
        <v>7228</v>
      </c>
      <c r="D10527" t="s">
        <v>9</v>
      </c>
      <c r="E10527" t="s">
        <v>752</v>
      </c>
      <c r="F10527" s="8">
        <v>92</v>
      </c>
    </row>
    <row r="10528" spans="1:6" x14ac:dyDescent="0.25">
      <c r="A10528" s="22">
        <v>43527</v>
      </c>
      <c r="B10528" s="7">
        <v>0.53</v>
      </c>
      <c r="C10528" t="s">
        <v>7227</v>
      </c>
      <c r="D10528" t="s">
        <v>9</v>
      </c>
      <c r="E10528" t="s">
        <v>6846</v>
      </c>
      <c r="F10528" s="8">
        <v>92</v>
      </c>
    </row>
    <row r="10529" spans="1:6" x14ac:dyDescent="0.25">
      <c r="A10529" s="22">
        <v>43463</v>
      </c>
      <c r="B10529" s="7">
        <v>0.22</v>
      </c>
      <c r="C10529" t="s">
        <v>7228</v>
      </c>
      <c r="D10529" t="s">
        <v>7201</v>
      </c>
      <c r="E10529" t="s">
        <v>216</v>
      </c>
      <c r="F10529" s="8">
        <v>92</v>
      </c>
    </row>
    <row r="10530" spans="1:6" x14ac:dyDescent="0.25">
      <c r="A10530" s="22">
        <v>43491</v>
      </c>
      <c r="B10530" s="7">
        <v>0.9</v>
      </c>
      <c r="C10530" t="s">
        <v>7228</v>
      </c>
      <c r="D10530" t="s">
        <v>7200</v>
      </c>
      <c r="E10530" t="s">
        <v>1291</v>
      </c>
      <c r="F10530" s="8">
        <v>92</v>
      </c>
    </row>
    <row r="10531" spans="1:6" x14ac:dyDescent="0.25">
      <c r="A10531" s="22">
        <v>43512</v>
      </c>
      <c r="B10531" s="7">
        <v>0.24</v>
      </c>
      <c r="C10531" t="s">
        <v>7228</v>
      </c>
      <c r="D10531" t="s">
        <v>9</v>
      </c>
      <c r="E10531" t="s">
        <v>5343</v>
      </c>
      <c r="F10531" s="8">
        <v>92</v>
      </c>
    </row>
    <row r="10532" spans="1:6" x14ac:dyDescent="0.25">
      <c r="A10532" s="22">
        <v>43555</v>
      </c>
      <c r="B10532" s="7">
        <v>0.71</v>
      </c>
      <c r="C10532" t="s">
        <v>7227</v>
      </c>
      <c r="D10532" t="s">
        <v>9</v>
      </c>
      <c r="E10532" t="s">
        <v>6201</v>
      </c>
      <c r="F10532" s="8">
        <v>92</v>
      </c>
    </row>
    <row r="10533" spans="1:6" x14ac:dyDescent="0.25">
      <c r="A10533" s="22">
        <v>43534</v>
      </c>
      <c r="B10533" s="7">
        <v>0.38</v>
      </c>
      <c r="C10533" t="s">
        <v>7227</v>
      </c>
      <c r="D10533" t="s">
        <v>7202</v>
      </c>
      <c r="E10533" t="s">
        <v>4332</v>
      </c>
      <c r="F10533" s="8">
        <v>92</v>
      </c>
    </row>
    <row r="10534" spans="1:6" x14ac:dyDescent="0.25">
      <c r="A10534" s="22">
        <v>43435</v>
      </c>
      <c r="B10534" s="7">
        <v>0.15</v>
      </c>
      <c r="C10534" t="s">
        <v>7228</v>
      </c>
      <c r="D10534" t="s">
        <v>7200</v>
      </c>
      <c r="E10534" t="s">
        <v>5848</v>
      </c>
      <c r="F10534" s="8">
        <v>92</v>
      </c>
    </row>
    <row r="10535" spans="1:6" x14ac:dyDescent="0.25">
      <c r="A10535" s="22">
        <v>43421</v>
      </c>
      <c r="B10535" s="7">
        <v>0.67</v>
      </c>
      <c r="C10535" t="s">
        <v>7228</v>
      </c>
      <c r="D10535" t="s">
        <v>7203</v>
      </c>
      <c r="E10535" t="s">
        <v>5881</v>
      </c>
      <c r="F10535" s="8">
        <v>92</v>
      </c>
    </row>
    <row r="10536" spans="1:6" x14ac:dyDescent="0.25">
      <c r="A10536" s="22">
        <v>43498</v>
      </c>
      <c r="B10536" s="7">
        <v>0.03</v>
      </c>
      <c r="C10536" t="s">
        <v>7228</v>
      </c>
      <c r="D10536" t="s">
        <v>9</v>
      </c>
      <c r="E10536" t="s">
        <v>6926</v>
      </c>
      <c r="F10536" s="8">
        <v>92</v>
      </c>
    </row>
    <row r="10537" spans="1:6" x14ac:dyDescent="0.25">
      <c r="A10537" s="22">
        <v>43513</v>
      </c>
      <c r="B10537" s="7">
        <v>0.89</v>
      </c>
      <c r="C10537" t="s">
        <v>7227</v>
      </c>
      <c r="D10537" t="s">
        <v>9</v>
      </c>
      <c r="E10537" t="s">
        <v>5815</v>
      </c>
      <c r="F10537" s="8">
        <v>92</v>
      </c>
    </row>
    <row r="10538" spans="1:6" x14ac:dyDescent="0.25">
      <c r="A10538" s="22">
        <v>43464</v>
      </c>
      <c r="B10538" s="7">
        <v>0.78</v>
      </c>
      <c r="C10538" t="s">
        <v>7227</v>
      </c>
      <c r="D10538" t="s">
        <v>7200</v>
      </c>
      <c r="E10538" t="s">
        <v>6534</v>
      </c>
      <c r="F10538" s="8">
        <v>92</v>
      </c>
    </row>
    <row r="10539" spans="1:6" x14ac:dyDescent="0.25">
      <c r="A10539" s="22">
        <v>43456</v>
      </c>
      <c r="B10539" s="7">
        <v>0.19</v>
      </c>
      <c r="C10539" t="s">
        <v>7228</v>
      </c>
      <c r="D10539" t="s">
        <v>9</v>
      </c>
      <c r="E10539" t="s">
        <v>5395</v>
      </c>
      <c r="F10539" s="8">
        <v>92</v>
      </c>
    </row>
    <row r="10540" spans="1:6" x14ac:dyDescent="0.25">
      <c r="A10540" s="22">
        <v>43547</v>
      </c>
      <c r="B10540" s="7">
        <v>0.39</v>
      </c>
      <c r="C10540" t="s">
        <v>7228</v>
      </c>
      <c r="D10540" t="s">
        <v>7201</v>
      </c>
      <c r="E10540" t="s">
        <v>6478</v>
      </c>
      <c r="F10540" s="8">
        <v>92</v>
      </c>
    </row>
    <row r="10541" spans="1:6" x14ac:dyDescent="0.25">
      <c r="A10541" s="22">
        <v>43492</v>
      </c>
      <c r="B10541" s="7">
        <v>0.31</v>
      </c>
      <c r="C10541" t="s">
        <v>7227</v>
      </c>
      <c r="D10541" t="s">
        <v>9</v>
      </c>
      <c r="E10541" t="s">
        <v>6169</v>
      </c>
      <c r="F10541" s="8">
        <v>92</v>
      </c>
    </row>
    <row r="10542" spans="1:6" x14ac:dyDescent="0.25">
      <c r="A10542" s="22">
        <v>43422</v>
      </c>
      <c r="B10542" s="7">
        <v>0.59</v>
      </c>
      <c r="C10542" t="s">
        <v>7227</v>
      </c>
      <c r="D10542" t="s">
        <v>7200</v>
      </c>
      <c r="E10542" t="s">
        <v>5893</v>
      </c>
      <c r="F10542" s="8">
        <v>92</v>
      </c>
    </row>
    <row r="10543" spans="1:6" x14ac:dyDescent="0.25">
      <c r="A10543" s="22">
        <v>43484</v>
      </c>
      <c r="B10543" s="7">
        <v>0.88</v>
      </c>
      <c r="C10543" t="s">
        <v>7228</v>
      </c>
      <c r="D10543" t="s">
        <v>9</v>
      </c>
      <c r="E10543" t="s">
        <v>6233</v>
      </c>
      <c r="F10543" s="8">
        <v>92</v>
      </c>
    </row>
    <row r="10544" spans="1:6" x14ac:dyDescent="0.25">
      <c r="A10544" s="22">
        <v>43477</v>
      </c>
      <c r="B10544" s="7">
        <v>0.61</v>
      </c>
      <c r="C10544" t="s">
        <v>7228</v>
      </c>
      <c r="D10544" t="s">
        <v>7201</v>
      </c>
      <c r="E10544" t="s">
        <v>5326</v>
      </c>
      <c r="F10544" s="8">
        <v>92</v>
      </c>
    </row>
    <row r="10545" spans="1:6" x14ac:dyDescent="0.25">
      <c r="A10545" s="22">
        <v>43499</v>
      </c>
      <c r="B10545" s="7">
        <v>0.55000000000000004</v>
      </c>
      <c r="C10545" t="s">
        <v>7227</v>
      </c>
      <c r="D10545" t="s">
        <v>9</v>
      </c>
      <c r="E10545" t="s">
        <v>5901</v>
      </c>
      <c r="F10545" s="8">
        <v>92</v>
      </c>
    </row>
    <row r="10546" spans="1:6" x14ac:dyDescent="0.25">
      <c r="A10546" s="22">
        <v>43505</v>
      </c>
      <c r="B10546" s="7">
        <v>0.24</v>
      </c>
      <c r="C10546" t="s">
        <v>7228</v>
      </c>
      <c r="D10546" t="s">
        <v>7203</v>
      </c>
      <c r="E10546" t="s">
        <v>6215</v>
      </c>
      <c r="F10546" s="8">
        <v>92</v>
      </c>
    </row>
    <row r="10547" spans="1:6" x14ac:dyDescent="0.25">
      <c r="A10547" s="22">
        <v>43505</v>
      </c>
      <c r="B10547" s="7">
        <v>0.16</v>
      </c>
      <c r="C10547" t="s">
        <v>7228</v>
      </c>
      <c r="D10547" t="s">
        <v>7201</v>
      </c>
      <c r="E10547" t="s">
        <v>5202</v>
      </c>
      <c r="F10547" s="8">
        <v>92</v>
      </c>
    </row>
    <row r="10548" spans="1:6" x14ac:dyDescent="0.25">
      <c r="A10548" s="22">
        <v>43484</v>
      </c>
      <c r="B10548" s="7">
        <v>0.42</v>
      </c>
      <c r="C10548" t="s">
        <v>7228</v>
      </c>
      <c r="D10548" t="s">
        <v>7200</v>
      </c>
      <c r="E10548" t="s">
        <v>6387</v>
      </c>
      <c r="F10548" s="8">
        <v>92</v>
      </c>
    </row>
    <row r="10549" spans="1:6" x14ac:dyDescent="0.25">
      <c r="A10549" s="22">
        <v>43526</v>
      </c>
      <c r="B10549" s="7">
        <v>0.52</v>
      </c>
      <c r="C10549" t="s">
        <v>7228</v>
      </c>
      <c r="D10549" t="s">
        <v>9</v>
      </c>
      <c r="E10549" t="s">
        <v>6627</v>
      </c>
      <c r="F10549" s="8">
        <v>92</v>
      </c>
    </row>
    <row r="10550" spans="1:6" x14ac:dyDescent="0.25">
      <c r="A10550" s="22">
        <v>43421</v>
      </c>
      <c r="B10550" s="7">
        <v>0.14000000000000001</v>
      </c>
      <c r="C10550" t="s">
        <v>7228</v>
      </c>
      <c r="D10550" t="s">
        <v>9</v>
      </c>
      <c r="E10550" t="s">
        <v>5137</v>
      </c>
      <c r="F10550" s="8">
        <v>92</v>
      </c>
    </row>
    <row r="10551" spans="1:6" x14ac:dyDescent="0.25">
      <c r="A10551" s="22">
        <v>43449</v>
      </c>
      <c r="B10551" s="7">
        <v>0.7</v>
      </c>
      <c r="C10551" t="s">
        <v>7228</v>
      </c>
      <c r="D10551" t="s">
        <v>7203</v>
      </c>
      <c r="E10551" t="s">
        <v>6892</v>
      </c>
      <c r="F10551" s="8">
        <v>92</v>
      </c>
    </row>
    <row r="10552" spans="1:6" x14ac:dyDescent="0.25">
      <c r="A10552" s="22">
        <v>43548</v>
      </c>
      <c r="B10552" s="7">
        <v>0.89</v>
      </c>
      <c r="C10552" t="s">
        <v>7227</v>
      </c>
      <c r="D10552" t="s">
        <v>7201</v>
      </c>
      <c r="E10552" t="s">
        <v>6494</v>
      </c>
      <c r="F10552" s="8">
        <v>92</v>
      </c>
    </row>
    <row r="10553" spans="1:6" x14ac:dyDescent="0.25">
      <c r="A10553" s="22">
        <v>43540</v>
      </c>
      <c r="B10553" s="7">
        <v>0.02</v>
      </c>
      <c r="C10553" t="s">
        <v>7228</v>
      </c>
      <c r="D10553" t="s">
        <v>9</v>
      </c>
      <c r="E10553" t="s">
        <v>2550</v>
      </c>
      <c r="F10553" s="8">
        <v>92</v>
      </c>
    </row>
    <row r="10554" spans="1:6" x14ac:dyDescent="0.25">
      <c r="A10554" s="22">
        <v>43463</v>
      </c>
      <c r="B10554" s="7">
        <v>0.95</v>
      </c>
      <c r="C10554" t="s">
        <v>7228</v>
      </c>
      <c r="D10554" t="s">
        <v>7202</v>
      </c>
      <c r="E10554" t="s">
        <v>6538</v>
      </c>
      <c r="F10554" s="8">
        <v>92</v>
      </c>
    </row>
    <row r="10555" spans="1:6" x14ac:dyDescent="0.25">
      <c r="A10555" s="22">
        <v>43534</v>
      </c>
      <c r="B10555" s="7">
        <v>0.78</v>
      </c>
      <c r="C10555" t="s">
        <v>7227</v>
      </c>
      <c r="D10555" t="s">
        <v>9</v>
      </c>
      <c r="E10555" t="s">
        <v>3367</v>
      </c>
      <c r="F10555" s="8">
        <v>92</v>
      </c>
    </row>
    <row r="10556" spans="1:6" x14ac:dyDescent="0.25">
      <c r="A10556" s="22">
        <v>43484</v>
      </c>
      <c r="B10556" s="7">
        <v>0.24</v>
      </c>
      <c r="C10556" t="s">
        <v>7228</v>
      </c>
      <c r="D10556" t="s">
        <v>9</v>
      </c>
      <c r="E10556" t="s">
        <v>5061</v>
      </c>
      <c r="F10556" s="8">
        <v>92</v>
      </c>
    </row>
    <row r="10557" spans="1:6" x14ac:dyDescent="0.25">
      <c r="A10557" s="22">
        <v>43421</v>
      </c>
      <c r="B10557" s="7">
        <v>0.25</v>
      </c>
      <c r="C10557" t="s">
        <v>7228</v>
      </c>
      <c r="D10557" t="s">
        <v>7200</v>
      </c>
      <c r="E10557" t="s">
        <v>1619</v>
      </c>
      <c r="F10557" s="8">
        <v>92</v>
      </c>
    </row>
    <row r="10558" spans="1:6" x14ac:dyDescent="0.25">
      <c r="A10558" s="22">
        <v>43554</v>
      </c>
      <c r="B10558" s="7">
        <v>0.81</v>
      </c>
      <c r="C10558" t="s">
        <v>7228</v>
      </c>
      <c r="D10558" t="s">
        <v>7202</v>
      </c>
      <c r="E10558" t="s">
        <v>5678</v>
      </c>
      <c r="F10558" s="8">
        <v>92</v>
      </c>
    </row>
    <row r="10559" spans="1:6" x14ac:dyDescent="0.25">
      <c r="A10559" s="22">
        <v>43527</v>
      </c>
      <c r="B10559" s="7">
        <v>0.15</v>
      </c>
      <c r="C10559" t="s">
        <v>7227</v>
      </c>
      <c r="D10559" t="s">
        <v>7200</v>
      </c>
      <c r="E10559" t="s">
        <v>6657</v>
      </c>
      <c r="F10559" s="8">
        <v>92</v>
      </c>
    </row>
    <row r="10560" spans="1:6" x14ac:dyDescent="0.25">
      <c r="A10560" s="22">
        <v>43450</v>
      </c>
      <c r="B10560" s="7">
        <v>0.97</v>
      </c>
      <c r="C10560" t="s">
        <v>7227</v>
      </c>
      <c r="D10560" t="s">
        <v>7202</v>
      </c>
      <c r="E10560" t="s">
        <v>6814</v>
      </c>
      <c r="F10560" s="8">
        <v>92</v>
      </c>
    </row>
    <row r="10561" spans="1:6" x14ac:dyDescent="0.25">
      <c r="A10561" s="22">
        <v>43527</v>
      </c>
      <c r="B10561" s="7">
        <v>0.11</v>
      </c>
      <c r="C10561" t="s">
        <v>7227</v>
      </c>
      <c r="D10561" t="s">
        <v>7203</v>
      </c>
      <c r="E10561" t="s">
        <v>6286</v>
      </c>
      <c r="F10561" s="8">
        <v>92</v>
      </c>
    </row>
    <row r="10562" spans="1:6" x14ac:dyDescent="0.25">
      <c r="A10562" s="22">
        <v>43429</v>
      </c>
      <c r="B10562" s="7">
        <v>0.1</v>
      </c>
      <c r="C10562" t="s">
        <v>7227</v>
      </c>
      <c r="D10562" t="s">
        <v>7200</v>
      </c>
      <c r="E10562" t="s">
        <v>3658</v>
      </c>
      <c r="F10562" s="8">
        <v>92</v>
      </c>
    </row>
    <row r="10563" spans="1:6" x14ac:dyDescent="0.25">
      <c r="A10563" s="22">
        <v>43442</v>
      </c>
      <c r="B10563" s="7">
        <v>0.33</v>
      </c>
      <c r="C10563" t="s">
        <v>7228</v>
      </c>
      <c r="D10563" t="s">
        <v>9</v>
      </c>
      <c r="E10563" t="s">
        <v>5147</v>
      </c>
      <c r="F10563" s="8">
        <v>92</v>
      </c>
    </row>
    <row r="10564" spans="1:6" x14ac:dyDescent="0.25">
      <c r="A10564" s="22">
        <v>43512</v>
      </c>
      <c r="B10564" s="7">
        <v>0.56999999999999995</v>
      </c>
      <c r="C10564" t="s">
        <v>7228</v>
      </c>
      <c r="D10564" t="s">
        <v>7200</v>
      </c>
      <c r="E10564" t="s">
        <v>6332</v>
      </c>
      <c r="F10564" s="8">
        <v>92</v>
      </c>
    </row>
    <row r="10565" spans="1:6" x14ac:dyDescent="0.25">
      <c r="A10565" s="22">
        <v>43450</v>
      </c>
      <c r="B10565" s="7">
        <v>0.51</v>
      </c>
      <c r="C10565" t="s">
        <v>7227</v>
      </c>
      <c r="D10565" t="s">
        <v>9</v>
      </c>
      <c r="E10565" t="s">
        <v>6898</v>
      </c>
      <c r="F10565" s="8">
        <v>92</v>
      </c>
    </row>
    <row r="10566" spans="1:6" x14ac:dyDescent="0.25">
      <c r="A10566" s="22">
        <v>43513</v>
      </c>
      <c r="B10566" s="7">
        <v>0.76</v>
      </c>
      <c r="C10566" t="s">
        <v>7227</v>
      </c>
      <c r="D10566" t="s">
        <v>9</v>
      </c>
      <c r="E10566" t="s">
        <v>5796</v>
      </c>
      <c r="F10566" s="8">
        <v>92</v>
      </c>
    </row>
    <row r="10567" spans="1:6" x14ac:dyDescent="0.25">
      <c r="A10567" s="22">
        <v>43435</v>
      </c>
      <c r="B10567" s="7">
        <v>0.19</v>
      </c>
      <c r="C10567" t="s">
        <v>7228</v>
      </c>
      <c r="D10567" t="s">
        <v>9</v>
      </c>
      <c r="E10567" t="s">
        <v>6730</v>
      </c>
      <c r="F10567" s="8">
        <v>92</v>
      </c>
    </row>
    <row r="10568" spans="1:6" x14ac:dyDescent="0.25">
      <c r="A10568" s="22">
        <v>43485</v>
      </c>
      <c r="B10568" s="7">
        <v>0.2</v>
      </c>
      <c r="C10568" t="s">
        <v>7227</v>
      </c>
      <c r="D10568" t="s">
        <v>9</v>
      </c>
      <c r="E10568" t="s">
        <v>968</v>
      </c>
      <c r="F10568" s="8">
        <v>92</v>
      </c>
    </row>
    <row r="10569" spans="1:6" x14ac:dyDescent="0.25">
      <c r="A10569" s="22">
        <v>43429</v>
      </c>
      <c r="B10569" s="7">
        <v>0.48</v>
      </c>
      <c r="C10569" t="s">
        <v>7227</v>
      </c>
      <c r="D10569" t="s">
        <v>9</v>
      </c>
      <c r="E10569" t="s">
        <v>5012</v>
      </c>
      <c r="F10569" s="8">
        <v>92</v>
      </c>
    </row>
    <row r="10570" spans="1:6" x14ac:dyDescent="0.25">
      <c r="A10570" s="22">
        <v>43435</v>
      </c>
      <c r="B10570" s="7">
        <v>0.4</v>
      </c>
      <c r="C10570" t="s">
        <v>7228</v>
      </c>
      <c r="D10570" t="s">
        <v>7200</v>
      </c>
      <c r="E10570" t="s">
        <v>6681</v>
      </c>
      <c r="F10570" s="8">
        <v>92</v>
      </c>
    </row>
    <row r="10571" spans="1:6" x14ac:dyDescent="0.25">
      <c r="A10571" s="22">
        <v>43477</v>
      </c>
      <c r="B10571" s="7">
        <v>0.85</v>
      </c>
      <c r="C10571" t="s">
        <v>7228</v>
      </c>
      <c r="D10571" t="s">
        <v>9</v>
      </c>
      <c r="E10571" t="s">
        <v>6089</v>
      </c>
      <c r="F10571" s="8">
        <v>92</v>
      </c>
    </row>
    <row r="10572" spans="1:6" x14ac:dyDescent="0.25">
      <c r="A10572" s="22">
        <v>43470</v>
      </c>
      <c r="B10572" s="7">
        <v>0.68</v>
      </c>
      <c r="C10572" t="s">
        <v>7228</v>
      </c>
      <c r="D10572" t="s">
        <v>7201</v>
      </c>
      <c r="E10572" t="s">
        <v>5864</v>
      </c>
      <c r="F10572" s="8">
        <v>92</v>
      </c>
    </row>
    <row r="10573" spans="1:6" x14ac:dyDescent="0.25">
      <c r="A10573" s="22">
        <v>43450</v>
      </c>
      <c r="B10573" s="7">
        <v>0.12</v>
      </c>
      <c r="C10573" t="s">
        <v>7227</v>
      </c>
      <c r="D10573" t="s">
        <v>7203</v>
      </c>
      <c r="E10573" t="s">
        <v>5219</v>
      </c>
      <c r="F10573" s="8">
        <v>92</v>
      </c>
    </row>
    <row r="10574" spans="1:6" x14ac:dyDescent="0.25">
      <c r="A10574" s="22">
        <v>43428</v>
      </c>
      <c r="B10574" s="7">
        <v>0.22</v>
      </c>
      <c r="C10574" t="s">
        <v>7228</v>
      </c>
      <c r="D10574" t="s">
        <v>9</v>
      </c>
      <c r="E10574" t="s">
        <v>4195</v>
      </c>
      <c r="F10574" s="8">
        <v>92</v>
      </c>
    </row>
    <row r="10575" spans="1:6" x14ac:dyDescent="0.25">
      <c r="A10575" s="22">
        <v>43513</v>
      </c>
      <c r="B10575" s="7">
        <v>0.69</v>
      </c>
      <c r="C10575" t="s">
        <v>7227</v>
      </c>
      <c r="D10575" t="s">
        <v>7201</v>
      </c>
      <c r="E10575" t="s">
        <v>6567</v>
      </c>
      <c r="F10575" s="8">
        <v>92</v>
      </c>
    </row>
    <row r="10576" spans="1:6" x14ac:dyDescent="0.25">
      <c r="A10576" s="22">
        <v>43457</v>
      </c>
      <c r="B10576" s="7">
        <v>0.69</v>
      </c>
      <c r="C10576" t="s">
        <v>7227</v>
      </c>
      <c r="D10576" t="s">
        <v>7201</v>
      </c>
      <c r="E10576" t="s">
        <v>5249</v>
      </c>
      <c r="F10576" s="8">
        <v>92</v>
      </c>
    </row>
    <row r="10577" spans="1:6" x14ac:dyDescent="0.25">
      <c r="A10577" s="22">
        <v>43463</v>
      </c>
      <c r="B10577" s="7">
        <v>0.54</v>
      </c>
      <c r="C10577" t="s">
        <v>7228</v>
      </c>
      <c r="D10577" t="s">
        <v>7201</v>
      </c>
      <c r="E10577" t="s">
        <v>5497</v>
      </c>
      <c r="F10577" s="8">
        <v>92</v>
      </c>
    </row>
    <row r="10578" spans="1:6" x14ac:dyDescent="0.25">
      <c r="A10578" s="22">
        <v>43491</v>
      </c>
      <c r="B10578" s="7">
        <v>0.91</v>
      </c>
      <c r="C10578" t="s">
        <v>7228</v>
      </c>
      <c r="D10578" t="s">
        <v>7201</v>
      </c>
      <c r="E10578" t="s">
        <v>6880</v>
      </c>
      <c r="F10578" s="8">
        <v>92</v>
      </c>
    </row>
    <row r="10579" spans="1:6" x14ac:dyDescent="0.25">
      <c r="A10579" s="22">
        <v>43428</v>
      </c>
      <c r="B10579" s="7">
        <v>0.99</v>
      </c>
      <c r="C10579" t="s">
        <v>7228</v>
      </c>
      <c r="D10579" t="s">
        <v>7201</v>
      </c>
      <c r="E10579" t="s">
        <v>7026</v>
      </c>
      <c r="F10579" s="8">
        <v>92</v>
      </c>
    </row>
    <row r="10580" spans="1:6" x14ac:dyDescent="0.25">
      <c r="A10580" s="22">
        <v>43533</v>
      </c>
      <c r="B10580" s="7">
        <v>0.35</v>
      </c>
      <c r="C10580" t="s">
        <v>7228</v>
      </c>
      <c r="D10580" t="s">
        <v>7202</v>
      </c>
      <c r="E10580" t="s">
        <v>6319</v>
      </c>
      <c r="F10580" s="8">
        <v>92</v>
      </c>
    </row>
    <row r="10581" spans="1:6" x14ac:dyDescent="0.25">
      <c r="A10581" s="22">
        <v>43484</v>
      </c>
      <c r="B10581" s="7">
        <v>0.5</v>
      </c>
      <c r="C10581" t="s">
        <v>7228</v>
      </c>
      <c r="D10581" t="s">
        <v>7200</v>
      </c>
      <c r="E10581" t="s">
        <v>6075</v>
      </c>
      <c r="F10581" s="8">
        <v>92</v>
      </c>
    </row>
    <row r="10582" spans="1:6" x14ac:dyDescent="0.25">
      <c r="A10582" s="22">
        <v>43506</v>
      </c>
      <c r="B10582" s="7">
        <v>0.67</v>
      </c>
      <c r="C10582" t="s">
        <v>7227</v>
      </c>
      <c r="D10582" t="s">
        <v>7201</v>
      </c>
      <c r="E10582" t="s">
        <v>7159</v>
      </c>
      <c r="F10582" s="8">
        <v>92</v>
      </c>
    </row>
    <row r="10583" spans="1:6" x14ac:dyDescent="0.25">
      <c r="A10583" s="22">
        <v>43540</v>
      </c>
      <c r="B10583" s="7">
        <v>0.02</v>
      </c>
      <c r="C10583" t="s">
        <v>7228</v>
      </c>
      <c r="D10583" t="s">
        <v>9</v>
      </c>
      <c r="E10583" t="s">
        <v>5534</v>
      </c>
      <c r="F10583" s="8">
        <v>92</v>
      </c>
    </row>
    <row r="10584" spans="1:6" x14ac:dyDescent="0.25">
      <c r="A10584" s="22">
        <v>43498</v>
      </c>
      <c r="B10584" s="7">
        <v>0.06</v>
      </c>
      <c r="C10584" t="s">
        <v>7228</v>
      </c>
      <c r="D10584" t="s">
        <v>7203</v>
      </c>
      <c r="E10584" t="s">
        <v>77</v>
      </c>
      <c r="F10584" s="8">
        <v>92</v>
      </c>
    </row>
    <row r="10585" spans="1:6" x14ac:dyDescent="0.25">
      <c r="A10585" s="22">
        <v>43449</v>
      </c>
      <c r="B10585" s="7">
        <v>0.31</v>
      </c>
      <c r="C10585" t="s">
        <v>7228</v>
      </c>
      <c r="D10585" t="s">
        <v>9</v>
      </c>
      <c r="E10585" t="s">
        <v>1728</v>
      </c>
      <c r="F10585" s="8">
        <v>92</v>
      </c>
    </row>
    <row r="10586" spans="1:6" x14ac:dyDescent="0.25">
      <c r="A10586" s="22">
        <v>43429</v>
      </c>
      <c r="B10586" s="7">
        <v>0.3</v>
      </c>
      <c r="C10586" t="s">
        <v>7227</v>
      </c>
      <c r="D10586" t="s">
        <v>9</v>
      </c>
      <c r="E10586" t="s">
        <v>5456</v>
      </c>
      <c r="F10586" s="8">
        <v>92</v>
      </c>
    </row>
    <row r="10587" spans="1:6" x14ac:dyDescent="0.25">
      <c r="A10587" s="22">
        <v>43526</v>
      </c>
      <c r="B10587" s="7">
        <v>0.76</v>
      </c>
      <c r="C10587" t="s">
        <v>7228</v>
      </c>
      <c r="D10587" t="s">
        <v>7201</v>
      </c>
      <c r="E10587" t="s">
        <v>6588</v>
      </c>
      <c r="F10587" s="8">
        <v>92</v>
      </c>
    </row>
    <row r="10588" spans="1:6" x14ac:dyDescent="0.25">
      <c r="A10588" s="22">
        <v>43491</v>
      </c>
      <c r="B10588" s="7">
        <v>0.31</v>
      </c>
      <c r="C10588" t="s">
        <v>7228</v>
      </c>
      <c r="D10588" t="s">
        <v>7200</v>
      </c>
      <c r="E10588" t="s">
        <v>5339</v>
      </c>
      <c r="F10588" s="8">
        <v>92</v>
      </c>
    </row>
    <row r="10589" spans="1:6" x14ac:dyDescent="0.25">
      <c r="A10589" s="22">
        <v>43554</v>
      </c>
      <c r="B10589" s="7">
        <v>0.85</v>
      </c>
      <c r="C10589" t="s">
        <v>7228</v>
      </c>
      <c r="D10589" t="s">
        <v>9</v>
      </c>
      <c r="E10589" t="s">
        <v>7037</v>
      </c>
      <c r="F10589" s="8">
        <v>92</v>
      </c>
    </row>
    <row r="10590" spans="1:6" x14ac:dyDescent="0.25">
      <c r="A10590" s="22">
        <v>43422</v>
      </c>
      <c r="B10590" s="7">
        <v>0.49</v>
      </c>
      <c r="C10590" t="s">
        <v>7227</v>
      </c>
      <c r="D10590" t="s">
        <v>9</v>
      </c>
      <c r="E10590" t="s">
        <v>7144</v>
      </c>
      <c r="F10590" s="8">
        <v>92</v>
      </c>
    </row>
    <row r="10591" spans="1:6" x14ac:dyDescent="0.25">
      <c r="A10591" s="22">
        <v>43492</v>
      </c>
      <c r="B10591" s="7">
        <v>0.25</v>
      </c>
      <c r="C10591" t="s">
        <v>7227</v>
      </c>
      <c r="D10591" t="s">
        <v>7200</v>
      </c>
      <c r="E10591" t="s">
        <v>4110</v>
      </c>
      <c r="F10591" s="8">
        <v>92</v>
      </c>
    </row>
    <row r="10592" spans="1:6" x14ac:dyDescent="0.25">
      <c r="A10592" s="22">
        <v>43421</v>
      </c>
      <c r="B10592" s="7">
        <v>0.27</v>
      </c>
      <c r="C10592" t="s">
        <v>7228</v>
      </c>
      <c r="D10592" t="s">
        <v>9</v>
      </c>
      <c r="E10592" t="s">
        <v>1876</v>
      </c>
      <c r="F10592" s="8">
        <v>92</v>
      </c>
    </row>
    <row r="10593" spans="1:6" x14ac:dyDescent="0.25">
      <c r="A10593" s="22">
        <v>43555</v>
      </c>
      <c r="B10593" s="7">
        <v>0.46</v>
      </c>
      <c r="C10593" t="s">
        <v>7227</v>
      </c>
      <c r="D10593" t="s">
        <v>7201</v>
      </c>
      <c r="E10593" t="s">
        <v>6180</v>
      </c>
      <c r="F10593" s="8">
        <v>92</v>
      </c>
    </row>
    <row r="10594" spans="1:6" x14ac:dyDescent="0.25">
      <c r="A10594" s="22">
        <v>43499</v>
      </c>
      <c r="B10594" s="7">
        <v>0.23</v>
      </c>
      <c r="C10594" t="s">
        <v>7227</v>
      </c>
      <c r="D10594" t="s">
        <v>7200</v>
      </c>
      <c r="E10594" t="s">
        <v>7114</v>
      </c>
      <c r="F10594" s="8">
        <v>92</v>
      </c>
    </row>
    <row r="10595" spans="1:6" x14ac:dyDescent="0.25">
      <c r="A10595" s="22">
        <v>43505</v>
      </c>
      <c r="B10595" s="7">
        <v>0.63</v>
      </c>
      <c r="C10595" t="s">
        <v>7228</v>
      </c>
      <c r="D10595" t="s">
        <v>7202</v>
      </c>
      <c r="E10595" t="s">
        <v>5283</v>
      </c>
      <c r="F10595" s="8">
        <v>92</v>
      </c>
    </row>
    <row r="10596" spans="1:6" x14ac:dyDescent="0.25">
      <c r="A10596" s="22">
        <v>43485</v>
      </c>
      <c r="B10596" s="7">
        <v>0.74</v>
      </c>
      <c r="C10596" t="s">
        <v>7227</v>
      </c>
      <c r="D10596" t="s">
        <v>9</v>
      </c>
      <c r="E10596" t="s">
        <v>5756</v>
      </c>
      <c r="F10596" s="8">
        <v>92</v>
      </c>
    </row>
    <row r="10597" spans="1:6" x14ac:dyDescent="0.25">
      <c r="A10597" s="22">
        <v>43512</v>
      </c>
      <c r="B10597" s="7">
        <v>0.21</v>
      </c>
      <c r="C10597" t="s">
        <v>7228</v>
      </c>
      <c r="D10597" t="s">
        <v>7200</v>
      </c>
      <c r="E10597" t="s">
        <v>3367</v>
      </c>
      <c r="F10597" s="8">
        <v>92</v>
      </c>
    </row>
    <row r="10598" spans="1:6" x14ac:dyDescent="0.25">
      <c r="A10598" s="22">
        <v>43422</v>
      </c>
      <c r="B10598" s="7">
        <v>0.56000000000000005</v>
      </c>
      <c r="C10598" t="s">
        <v>7227</v>
      </c>
      <c r="D10598" t="s">
        <v>9</v>
      </c>
      <c r="E10598" t="s">
        <v>5136</v>
      </c>
      <c r="F10598" s="8">
        <v>92</v>
      </c>
    </row>
    <row r="10599" spans="1:6" x14ac:dyDescent="0.25">
      <c r="A10599" s="22">
        <v>43540</v>
      </c>
      <c r="B10599" s="7">
        <v>0.52</v>
      </c>
      <c r="C10599" t="s">
        <v>7228</v>
      </c>
      <c r="D10599" t="s">
        <v>7201</v>
      </c>
      <c r="E10599" t="s">
        <v>4513</v>
      </c>
      <c r="F10599" s="8">
        <v>92</v>
      </c>
    </row>
    <row r="10600" spans="1:6" x14ac:dyDescent="0.25">
      <c r="A10600" s="22">
        <v>43533</v>
      </c>
      <c r="B10600" s="7">
        <v>0.69</v>
      </c>
      <c r="C10600" t="s">
        <v>7228</v>
      </c>
      <c r="D10600" t="s">
        <v>9</v>
      </c>
      <c r="E10600" t="s">
        <v>7180</v>
      </c>
      <c r="F10600" s="8">
        <v>92</v>
      </c>
    </row>
    <row r="10601" spans="1:6" x14ac:dyDescent="0.25">
      <c r="A10601" s="22">
        <v>43554</v>
      </c>
      <c r="B10601" s="7">
        <v>0.79</v>
      </c>
      <c r="C10601" t="s">
        <v>7228</v>
      </c>
      <c r="D10601" t="s">
        <v>7203</v>
      </c>
      <c r="E10601" t="s">
        <v>2994</v>
      </c>
      <c r="F10601" s="8">
        <v>92</v>
      </c>
    </row>
    <row r="10602" spans="1:6" x14ac:dyDescent="0.25">
      <c r="A10602" s="22">
        <v>43436</v>
      </c>
      <c r="B10602" s="7">
        <v>0.88</v>
      </c>
      <c r="C10602" t="s">
        <v>7227</v>
      </c>
      <c r="D10602" t="s">
        <v>7201</v>
      </c>
      <c r="E10602" t="s">
        <v>1364</v>
      </c>
      <c r="F10602" s="8">
        <v>92</v>
      </c>
    </row>
    <row r="10603" spans="1:6" x14ac:dyDescent="0.25">
      <c r="A10603" s="22">
        <v>43491</v>
      </c>
      <c r="B10603" s="7">
        <v>0.25</v>
      </c>
      <c r="C10603" t="s">
        <v>7228</v>
      </c>
      <c r="D10603" t="s">
        <v>9</v>
      </c>
      <c r="E10603" t="s">
        <v>6397</v>
      </c>
      <c r="F10603" s="8">
        <v>92</v>
      </c>
    </row>
    <row r="10604" spans="1:6" x14ac:dyDescent="0.25">
      <c r="A10604" s="22">
        <v>43449</v>
      </c>
      <c r="B10604" s="7">
        <v>0.19</v>
      </c>
      <c r="C10604" t="s">
        <v>7228</v>
      </c>
      <c r="D10604" t="s">
        <v>9</v>
      </c>
      <c r="E10604" t="s">
        <v>5985</v>
      </c>
      <c r="F10604" s="8">
        <v>92</v>
      </c>
    </row>
    <row r="10605" spans="1:6" x14ac:dyDescent="0.25">
      <c r="A10605" s="22">
        <v>43548</v>
      </c>
      <c r="B10605" s="7">
        <v>0.28000000000000003</v>
      </c>
      <c r="C10605" t="s">
        <v>7227</v>
      </c>
      <c r="D10605" t="s">
        <v>7201</v>
      </c>
      <c r="E10605" t="s">
        <v>5475</v>
      </c>
      <c r="F10605" s="8">
        <v>92</v>
      </c>
    </row>
    <row r="10606" spans="1:6" x14ac:dyDescent="0.25">
      <c r="A10606" s="22">
        <v>43457</v>
      </c>
      <c r="B10606" s="7">
        <v>0.24</v>
      </c>
      <c r="C10606" t="s">
        <v>7227</v>
      </c>
      <c r="D10606" t="s">
        <v>7201</v>
      </c>
      <c r="E10606" t="s">
        <v>5487</v>
      </c>
      <c r="F10606" s="8">
        <v>92</v>
      </c>
    </row>
    <row r="10607" spans="1:6" x14ac:dyDescent="0.25">
      <c r="A10607" s="22">
        <v>43471</v>
      </c>
      <c r="B10607" s="7">
        <v>0.53</v>
      </c>
      <c r="C10607" t="s">
        <v>7227</v>
      </c>
      <c r="D10607" t="s">
        <v>9</v>
      </c>
      <c r="E10607" t="s">
        <v>1062</v>
      </c>
      <c r="F10607" s="8">
        <v>92</v>
      </c>
    </row>
    <row r="10608" spans="1:6" x14ac:dyDescent="0.25">
      <c r="A10608" s="22">
        <v>43491</v>
      </c>
      <c r="B10608" s="7">
        <v>0.08</v>
      </c>
      <c r="C10608" t="s">
        <v>7228</v>
      </c>
      <c r="D10608" t="s">
        <v>9</v>
      </c>
      <c r="E10608" t="s">
        <v>6423</v>
      </c>
      <c r="F10608" s="8">
        <v>92</v>
      </c>
    </row>
    <row r="10609" spans="1:6" x14ac:dyDescent="0.25">
      <c r="A10609" s="22">
        <v>43499</v>
      </c>
      <c r="B10609" s="7">
        <v>0.84</v>
      </c>
      <c r="C10609" t="s">
        <v>7227</v>
      </c>
      <c r="D10609" t="s">
        <v>7202</v>
      </c>
      <c r="E10609" t="s">
        <v>6120</v>
      </c>
      <c r="F10609" s="8">
        <v>92</v>
      </c>
    </row>
    <row r="10610" spans="1:6" x14ac:dyDescent="0.25">
      <c r="A10610" s="22">
        <v>43485</v>
      </c>
      <c r="B10610" s="7">
        <v>0.8</v>
      </c>
      <c r="C10610" t="s">
        <v>7227</v>
      </c>
      <c r="D10610" t="s">
        <v>7201</v>
      </c>
      <c r="E10610" t="s">
        <v>7172</v>
      </c>
      <c r="F10610" s="8">
        <v>92</v>
      </c>
    </row>
    <row r="10611" spans="1:6" x14ac:dyDescent="0.25">
      <c r="A10611" s="22">
        <v>43435</v>
      </c>
      <c r="B10611" s="7">
        <v>0.02</v>
      </c>
      <c r="C10611" t="s">
        <v>7228</v>
      </c>
      <c r="D10611" t="s">
        <v>9</v>
      </c>
      <c r="E10611" t="s">
        <v>5728</v>
      </c>
      <c r="F10611" s="8">
        <v>92</v>
      </c>
    </row>
    <row r="10612" spans="1:6" x14ac:dyDescent="0.25">
      <c r="A10612" s="22">
        <v>43471</v>
      </c>
      <c r="B10612" s="7">
        <v>0.49</v>
      </c>
      <c r="C10612" t="s">
        <v>7227</v>
      </c>
      <c r="D10612" t="s">
        <v>7201</v>
      </c>
      <c r="E10612" t="s">
        <v>5276</v>
      </c>
      <c r="F10612" s="8">
        <v>92</v>
      </c>
    </row>
    <row r="10613" spans="1:6" x14ac:dyDescent="0.25">
      <c r="A10613" s="22">
        <v>43499</v>
      </c>
      <c r="B10613" s="7">
        <v>7.0000000000000007E-2</v>
      </c>
      <c r="C10613" t="s">
        <v>7227</v>
      </c>
      <c r="D10613" t="s">
        <v>9</v>
      </c>
      <c r="E10613" t="s">
        <v>6877</v>
      </c>
      <c r="F10613" s="8">
        <v>92</v>
      </c>
    </row>
    <row r="10614" spans="1:6" x14ac:dyDescent="0.25">
      <c r="A10614" s="22">
        <v>43533</v>
      </c>
      <c r="B10614" s="7">
        <v>0.27</v>
      </c>
      <c r="C10614" t="s">
        <v>7228</v>
      </c>
      <c r="D10614" t="s">
        <v>9</v>
      </c>
      <c r="E10614" t="s">
        <v>5242</v>
      </c>
      <c r="F10614" s="8">
        <v>92</v>
      </c>
    </row>
    <row r="10615" spans="1:6" x14ac:dyDescent="0.25">
      <c r="A10615" s="22">
        <v>43527</v>
      </c>
      <c r="B10615" s="7">
        <v>0.49</v>
      </c>
      <c r="C10615" t="s">
        <v>7227</v>
      </c>
      <c r="D10615" t="s">
        <v>7200</v>
      </c>
      <c r="E10615" t="s">
        <v>6261</v>
      </c>
      <c r="F10615" s="8">
        <v>92</v>
      </c>
    </row>
    <row r="10616" spans="1:6" x14ac:dyDescent="0.25">
      <c r="A10616" s="22">
        <v>43527</v>
      </c>
      <c r="B10616" s="7">
        <v>0.76</v>
      </c>
      <c r="C10616" t="s">
        <v>7227</v>
      </c>
      <c r="D10616" t="s">
        <v>7201</v>
      </c>
      <c r="E10616" t="s">
        <v>6404</v>
      </c>
      <c r="F10616" s="8">
        <v>92</v>
      </c>
    </row>
    <row r="10617" spans="1:6" x14ac:dyDescent="0.25">
      <c r="A10617" s="22">
        <v>43422</v>
      </c>
      <c r="B10617" s="7">
        <v>0.59</v>
      </c>
      <c r="C10617" t="s">
        <v>7227</v>
      </c>
      <c r="D10617" t="s">
        <v>9</v>
      </c>
      <c r="E10617" t="s">
        <v>2376</v>
      </c>
      <c r="F10617" s="8">
        <v>92</v>
      </c>
    </row>
    <row r="10618" spans="1:6" x14ac:dyDescent="0.25">
      <c r="A10618" s="22">
        <v>43540</v>
      </c>
      <c r="B10618" s="7">
        <v>0.83</v>
      </c>
      <c r="C10618" t="s">
        <v>7228</v>
      </c>
      <c r="D10618" t="s">
        <v>7201</v>
      </c>
      <c r="E10618" t="s">
        <v>6359</v>
      </c>
      <c r="F10618" s="8">
        <v>92</v>
      </c>
    </row>
    <row r="10619" spans="1:6" x14ac:dyDescent="0.25">
      <c r="A10619" s="22">
        <v>43526</v>
      </c>
      <c r="B10619" s="7">
        <v>0.53</v>
      </c>
      <c r="C10619" t="s">
        <v>7228</v>
      </c>
      <c r="D10619" t="s">
        <v>7201</v>
      </c>
      <c r="E10619" t="s">
        <v>6162</v>
      </c>
      <c r="F10619" s="8">
        <v>92</v>
      </c>
    </row>
    <row r="10620" spans="1:6" x14ac:dyDescent="0.25">
      <c r="A10620" s="22">
        <v>43505</v>
      </c>
      <c r="B10620" s="7">
        <v>0.27</v>
      </c>
      <c r="C10620" t="s">
        <v>7228</v>
      </c>
      <c r="D10620" t="s">
        <v>7201</v>
      </c>
      <c r="E10620" t="s">
        <v>6308</v>
      </c>
      <c r="F10620" s="8">
        <v>92</v>
      </c>
    </row>
    <row r="10621" spans="1:6" x14ac:dyDescent="0.25">
      <c r="A10621" s="22">
        <v>43519</v>
      </c>
      <c r="B10621" s="7">
        <v>0.39</v>
      </c>
      <c r="C10621" t="s">
        <v>7228</v>
      </c>
      <c r="D10621" t="s">
        <v>9</v>
      </c>
      <c r="E10621" t="s">
        <v>5541</v>
      </c>
      <c r="F10621" s="8">
        <v>92</v>
      </c>
    </row>
    <row r="10622" spans="1:6" x14ac:dyDescent="0.25">
      <c r="A10622" s="22">
        <v>43554</v>
      </c>
      <c r="B10622" s="7">
        <v>0.92</v>
      </c>
      <c r="C10622" t="s">
        <v>7228</v>
      </c>
      <c r="D10622" t="s">
        <v>9</v>
      </c>
      <c r="E10622" t="s">
        <v>435</v>
      </c>
      <c r="F10622" s="8">
        <v>92</v>
      </c>
    </row>
    <row r="10623" spans="1:6" x14ac:dyDescent="0.25">
      <c r="A10623" s="22">
        <v>43457</v>
      </c>
      <c r="B10623" s="7">
        <v>0.85</v>
      </c>
      <c r="C10623" t="s">
        <v>7227</v>
      </c>
      <c r="D10623" t="s">
        <v>7201</v>
      </c>
      <c r="E10623" t="s">
        <v>2771</v>
      </c>
      <c r="F10623" s="8">
        <v>92</v>
      </c>
    </row>
    <row r="10624" spans="1:6" x14ac:dyDescent="0.25">
      <c r="A10624" s="22">
        <v>43512</v>
      </c>
      <c r="B10624" s="7">
        <v>0.74</v>
      </c>
      <c r="C10624" t="s">
        <v>7228</v>
      </c>
      <c r="D10624" t="s">
        <v>7200</v>
      </c>
      <c r="E10624" t="s">
        <v>578</v>
      </c>
      <c r="F10624" s="8">
        <v>92</v>
      </c>
    </row>
    <row r="10625" spans="1:6" x14ac:dyDescent="0.25">
      <c r="A10625" s="22">
        <v>43492</v>
      </c>
      <c r="B10625" s="7">
        <v>0.84</v>
      </c>
      <c r="C10625" t="s">
        <v>7227</v>
      </c>
      <c r="D10625" t="s">
        <v>7201</v>
      </c>
      <c r="E10625" t="s">
        <v>5527</v>
      </c>
      <c r="F10625" s="8">
        <v>92</v>
      </c>
    </row>
    <row r="10626" spans="1:6" x14ac:dyDescent="0.25">
      <c r="A10626" s="22">
        <v>43540</v>
      </c>
      <c r="B10626" s="7">
        <v>0.75</v>
      </c>
      <c r="C10626" t="s">
        <v>7228</v>
      </c>
      <c r="D10626" t="s">
        <v>7202</v>
      </c>
      <c r="E10626" t="s">
        <v>7142</v>
      </c>
      <c r="F10626" s="8">
        <v>92</v>
      </c>
    </row>
    <row r="10627" spans="1:6" x14ac:dyDescent="0.25">
      <c r="A10627" s="22">
        <v>43443</v>
      </c>
      <c r="B10627" s="7">
        <v>0.43</v>
      </c>
      <c r="C10627" t="s">
        <v>7227</v>
      </c>
      <c r="D10627" t="s">
        <v>7200</v>
      </c>
      <c r="E10627" t="s">
        <v>5639</v>
      </c>
      <c r="F10627" s="8">
        <v>92</v>
      </c>
    </row>
    <row r="10628" spans="1:6" x14ac:dyDescent="0.25">
      <c r="A10628" s="22">
        <v>43449</v>
      </c>
      <c r="B10628" s="7">
        <v>0.44</v>
      </c>
      <c r="C10628" t="s">
        <v>7228</v>
      </c>
      <c r="D10628" t="s">
        <v>7200</v>
      </c>
      <c r="E10628" t="s">
        <v>6194</v>
      </c>
      <c r="F10628" s="8">
        <v>92</v>
      </c>
    </row>
    <row r="10629" spans="1:6" x14ac:dyDescent="0.25">
      <c r="A10629" s="22">
        <v>43478</v>
      </c>
      <c r="B10629" s="7">
        <v>0.36</v>
      </c>
      <c r="C10629" t="s">
        <v>7227</v>
      </c>
      <c r="D10629" t="s">
        <v>7200</v>
      </c>
      <c r="E10629" t="s">
        <v>114</v>
      </c>
      <c r="F10629" s="8">
        <v>92</v>
      </c>
    </row>
    <row r="10630" spans="1:6" x14ac:dyDescent="0.25">
      <c r="A10630" s="22">
        <v>43450</v>
      </c>
      <c r="B10630" s="7">
        <v>0.38</v>
      </c>
      <c r="C10630" t="s">
        <v>7227</v>
      </c>
      <c r="D10630" t="s">
        <v>7201</v>
      </c>
      <c r="E10630" t="s">
        <v>5123</v>
      </c>
      <c r="F10630" s="8">
        <v>92</v>
      </c>
    </row>
    <row r="10631" spans="1:6" x14ac:dyDescent="0.25">
      <c r="A10631" s="22">
        <v>43548</v>
      </c>
      <c r="B10631" s="7">
        <v>0.97</v>
      </c>
      <c r="C10631" t="s">
        <v>7227</v>
      </c>
      <c r="D10631" t="s">
        <v>9</v>
      </c>
      <c r="E10631" t="s">
        <v>5532</v>
      </c>
      <c r="F10631" s="8">
        <v>92</v>
      </c>
    </row>
    <row r="10632" spans="1:6" x14ac:dyDescent="0.25">
      <c r="A10632" s="22">
        <v>43471</v>
      </c>
      <c r="B10632" s="7">
        <v>0.57999999999999996</v>
      </c>
      <c r="C10632" t="s">
        <v>7227</v>
      </c>
      <c r="D10632" t="s">
        <v>9</v>
      </c>
      <c r="E10632" t="s">
        <v>4928</v>
      </c>
      <c r="F10632" s="8">
        <v>92</v>
      </c>
    </row>
    <row r="10633" spans="1:6" x14ac:dyDescent="0.25">
      <c r="A10633" s="22">
        <v>43492</v>
      </c>
      <c r="B10633" s="7">
        <v>0.35</v>
      </c>
      <c r="C10633" t="s">
        <v>7227</v>
      </c>
      <c r="D10633" t="s">
        <v>9</v>
      </c>
      <c r="E10633" t="s">
        <v>5003</v>
      </c>
      <c r="F10633" s="8">
        <v>92</v>
      </c>
    </row>
    <row r="10634" spans="1:6" x14ac:dyDescent="0.25">
      <c r="A10634" s="22">
        <v>43512</v>
      </c>
      <c r="B10634" s="7">
        <v>0.77</v>
      </c>
      <c r="C10634" t="s">
        <v>7228</v>
      </c>
      <c r="D10634" t="s">
        <v>7202</v>
      </c>
      <c r="E10634" t="s">
        <v>3202</v>
      </c>
      <c r="F10634" s="8">
        <v>92</v>
      </c>
    </row>
    <row r="10635" spans="1:6" x14ac:dyDescent="0.25">
      <c r="A10635" s="22">
        <v>43478</v>
      </c>
      <c r="B10635" s="7">
        <v>0.01</v>
      </c>
      <c r="C10635" t="s">
        <v>7227</v>
      </c>
      <c r="D10635" t="s">
        <v>9</v>
      </c>
      <c r="E10635" t="s">
        <v>6753</v>
      </c>
      <c r="F10635" s="8">
        <v>92</v>
      </c>
    </row>
    <row r="10636" spans="1:6" x14ac:dyDescent="0.25">
      <c r="A10636" s="22">
        <v>43464</v>
      </c>
      <c r="B10636" s="7">
        <v>0.57999999999999996</v>
      </c>
      <c r="C10636" t="s">
        <v>7227</v>
      </c>
      <c r="D10636" t="s">
        <v>7200</v>
      </c>
      <c r="E10636" t="s">
        <v>3690</v>
      </c>
      <c r="F10636" s="8">
        <v>92</v>
      </c>
    </row>
    <row r="10637" spans="1:6" x14ac:dyDescent="0.25">
      <c r="A10637" s="22">
        <v>43457</v>
      </c>
      <c r="B10637" s="7">
        <v>0.18</v>
      </c>
      <c r="C10637" t="s">
        <v>7227</v>
      </c>
      <c r="D10637" t="s">
        <v>7203</v>
      </c>
      <c r="E10637" t="s">
        <v>5185</v>
      </c>
      <c r="F10637" s="8">
        <v>92</v>
      </c>
    </row>
    <row r="10638" spans="1:6" x14ac:dyDescent="0.25">
      <c r="A10638" s="22">
        <v>43464</v>
      </c>
      <c r="B10638" s="7">
        <v>0.09</v>
      </c>
      <c r="C10638" t="s">
        <v>7227</v>
      </c>
      <c r="D10638" t="s">
        <v>9</v>
      </c>
      <c r="E10638" t="s">
        <v>3733</v>
      </c>
      <c r="F10638" s="8">
        <v>92</v>
      </c>
    </row>
    <row r="10639" spans="1:6" x14ac:dyDescent="0.25">
      <c r="A10639" s="22">
        <v>43506</v>
      </c>
      <c r="B10639" s="7">
        <v>0.52</v>
      </c>
      <c r="C10639" t="s">
        <v>7227</v>
      </c>
      <c r="D10639" t="s">
        <v>9</v>
      </c>
      <c r="E10639" t="s">
        <v>6006</v>
      </c>
      <c r="F10639" s="8">
        <v>92</v>
      </c>
    </row>
    <row r="10640" spans="1:6" x14ac:dyDescent="0.25">
      <c r="A10640" s="22">
        <v>43555</v>
      </c>
      <c r="B10640" s="7">
        <v>0.56000000000000005</v>
      </c>
      <c r="C10640" t="s">
        <v>7227</v>
      </c>
      <c r="D10640" t="s">
        <v>7200</v>
      </c>
      <c r="E10640" t="s">
        <v>5838</v>
      </c>
      <c r="F10640" s="8">
        <v>92</v>
      </c>
    </row>
    <row r="10641" spans="1:6" x14ac:dyDescent="0.25">
      <c r="A10641" s="22">
        <v>43435</v>
      </c>
      <c r="B10641" s="7">
        <v>0.55000000000000004</v>
      </c>
      <c r="C10641" t="s">
        <v>7228</v>
      </c>
      <c r="D10641" t="s">
        <v>7201</v>
      </c>
      <c r="E10641" t="s">
        <v>4465</v>
      </c>
      <c r="F10641" s="8">
        <v>92</v>
      </c>
    </row>
    <row r="10642" spans="1:6" x14ac:dyDescent="0.25">
      <c r="A10642" s="22">
        <v>43422</v>
      </c>
      <c r="B10642" s="7">
        <v>0.8</v>
      </c>
      <c r="C10642" t="s">
        <v>7227</v>
      </c>
      <c r="D10642" t="s">
        <v>7203</v>
      </c>
      <c r="E10642" t="s">
        <v>5071</v>
      </c>
      <c r="F10642" s="8">
        <v>92</v>
      </c>
    </row>
    <row r="10643" spans="1:6" x14ac:dyDescent="0.25">
      <c r="A10643" s="22">
        <v>43540</v>
      </c>
      <c r="B10643" s="7">
        <v>0.05</v>
      </c>
      <c r="C10643" t="s">
        <v>7228</v>
      </c>
      <c r="D10643" t="s">
        <v>7201</v>
      </c>
      <c r="E10643" t="s">
        <v>5980</v>
      </c>
      <c r="F10643" s="8">
        <v>92</v>
      </c>
    </row>
    <row r="10644" spans="1:6" x14ac:dyDescent="0.25">
      <c r="A10644" s="22">
        <v>43456</v>
      </c>
      <c r="B10644" s="7">
        <v>0.93</v>
      </c>
      <c r="C10644" t="s">
        <v>7228</v>
      </c>
      <c r="D10644" t="s">
        <v>7201</v>
      </c>
      <c r="E10644" t="s">
        <v>1750</v>
      </c>
      <c r="F10644" s="8">
        <v>92</v>
      </c>
    </row>
    <row r="10645" spans="1:6" x14ac:dyDescent="0.25">
      <c r="A10645" s="22">
        <v>43548</v>
      </c>
      <c r="B10645" s="7">
        <v>0.94</v>
      </c>
      <c r="C10645" t="s">
        <v>7227</v>
      </c>
      <c r="D10645" t="s">
        <v>9</v>
      </c>
      <c r="E10645" t="s">
        <v>1958</v>
      </c>
      <c r="F10645" s="8">
        <v>92</v>
      </c>
    </row>
    <row r="10646" spans="1:6" x14ac:dyDescent="0.25">
      <c r="A10646" s="22">
        <v>43555</v>
      </c>
      <c r="B10646" s="7">
        <v>0.35</v>
      </c>
      <c r="C10646" t="s">
        <v>7227</v>
      </c>
      <c r="D10646" t="s">
        <v>7200</v>
      </c>
      <c r="E10646" t="s">
        <v>5932</v>
      </c>
      <c r="F10646" s="8">
        <v>92</v>
      </c>
    </row>
    <row r="10647" spans="1:6" x14ac:dyDescent="0.25">
      <c r="A10647" s="22">
        <v>43513</v>
      </c>
      <c r="B10647" s="7">
        <v>0.21</v>
      </c>
      <c r="C10647" t="s">
        <v>7227</v>
      </c>
      <c r="D10647" t="s">
        <v>7200</v>
      </c>
      <c r="E10647" t="s">
        <v>5740</v>
      </c>
      <c r="F10647" s="8">
        <v>92</v>
      </c>
    </row>
    <row r="10648" spans="1:6" x14ac:dyDescent="0.25">
      <c r="A10648" s="22">
        <v>43527</v>
      </c>
      <c r="B10648" s="7">
        <v>0.56000000000000005</v>
      </c>
      <c r="C10648" t="s">
        <v>7227</v>
      </c>
      <c r="D10648" t="s">
        <v>7200</v>
      </c>
      <c r="E10648" t="s">
        <v>5216</v>
      </c>
      <c r="F10648" s="8">
        <v>92</v>
      </c>
    </row>
    <row r="10649" spans="1:6" x14ac:dyDescent="0.25">
      <c r="A10649" s="22">
        <v>43470</v>
      </c>
      <c r="B10649" s="7">
        <v>0.47</v>
      </c>
      <c r="C10649" t="s">
        <v>7228</v>
      </c>
      <c r="D10649" t="s">
        <v>9</v>
      </c>
      <c r="E10649" t="s">
        <v>5273</v>
      </c>
      <c r="F10649" s="8">
        <v>92</v>
      </c>
    </row>
    <row r="10650" spans="1:6" x14ac:dyDescent="0.25">
      <c r="A10650" s="22">
        <v>43498</v>
      </c>
      <c r="B10650" s="7">
        <v>0.34</v>
      </c>
      <c r="C10650" t="s">
        <v>7228</v>
      </c>
      <c r="D10650" t="s">
        <v>7200</v>
      </c>
      <c r="E10650" t="s">
        <v>4135</v>
      </c>
      <c r="F10650" s="8">
        <v>92</v>
      </c>
    </row>
    <row r="10651" spans="1:6" x14ac:dyDescent="0.25">
      <c r="A10651" s="22">
        <v>43512</v>
      </c>
      <c r="B10651" s="7">
        <v>0.38</v>
      </c>
      <c r="C10651" t="s">
        <v>7228</v>
      </c>
      <c r="D10651" t="s">
        <v>9</v>
      </c>
      <c r="E10651" t="s">
        <v>6175</v>
      </c>
      <c r="F10651" s="8">
        <v>92</v>
      </c>
    </row>
    <row r="10652" spans="1:6" x14ac:dyDescent="0.25">
      <c r="A10652" s="22">
        <v>43485</v>
      </c>
      <c r="B10652" s="7">
        <v>0.55000000000000004</v>
      </c>
      <c r="C10652" t="s">
        <v>7227</v>
      </c>
      <c r="D10652" t="s">
        <v>7201</v>
      </c>
      <c r="E10652" t="s">
        <v>3224</v>
      </c>
      <c r="F10652" s="8">
        <v>92</v>
      </c>
    </row>
    <row r="10653" spans="1:6" x14ac:dyDescent="0.25">
      <c r="A10653" s="22">
        <v>43484</v>
      </c>
      <c r="B10653" s="7">
        <v>0.12</v>
      </c>
      <c r="C10653" t="s">
        <v>7228</v>
      </c>
      <c r="D10653" t="s">
        <v>9</v>
      </c>
      <c r="E10653" t="s">
        <v>6588</v>
      </c>
      <c r="F10653" s="8">
        <v>92</v>
      </c>
    </row>
    <row r="10654" spans="1:6" x14ac:dyDescent="0.25">
      <c r="A10654" s="22">
        <v>43485</v>
      </c>
      <c r="B10654" s="7">
        <v>0.51</v>
      </c>
      <c r="C10654" t="s">
        <v>7227</v>
      </c>
      <c r="D10654" t="s">
        <v>7201</v>
      </c>
      <c r="E10654" t="s">
        <v>6215</v>
      </c>
      <c r="F10654" s="8">
        <v>92</v>
      </c>
    </row>
    <row r="10655" spans="1:6" x14ac:dyDescent="0.25">
      <c r="A10655" s="22">
        <v>43512</v>
      </c>
      <c r="B10655" s="7">
        <v>0.54</v>
      </c>
      <c r="C10655" t="s">
        <v>7228</v>
      </c>
      <c r="D10655" t="s">
        <v>9</v>
      </c>
      <c r="E10655" t="s">
        <v>5676</v>
      </c>
      <c r="F10655" s="8">
        <v>92</v>
      </c>
    </row>
    <row r="10656" spans="1:6" x14ac:dyDescent="0.25">
      <c r="A10656" s="22">
        <v>43548</v>
      </c>
      <c r="B10656" s="7">
        <v>0.41</v>
      </c>
      <c r="C10656" t="s">
        <v>7227</v>
      </c>
      <c r="D10656" t="s">
        <v>9</v>
      </c>
      <c r="E10656" t="s">
        <v>7158</v>
      </c>
      <c r="F10656" s="8">
        <v>92</v>
      </c>
    </row>
    <row r="10657" spans="1:6" x14ac:dyDescent="0.25">
      <c r="A10657" s="22">
        <v>43485</v>
      </c>
      <c r="B10657" s="7">
        <v>0.67</v>
      </c>
      <c r="C10657" t="s">
        <v>7227</v>
      </c>
      <c r="D10657" t="s">
        <v>9</v>
      </c>
      <c r="E10657" t="s">
        <v>5765</v>
      </c>
      <c r="F10657" s="8">
        <v>92</v>
      </c>
    </row>
    <row r="10658" spans="1:6" x14ac:dyDescent="0.25">
      <c r="A10658" s="22">
        <v>43547</v>
      </c>
      <c r="B10658" s="7">
        <v>0.78</v>
      </c>
      <c r="C10658" t="s">
        <v>7228</v>
      </c>
      <c r="D10658" t="s">
        <v>7201</v>
      </c>
      <c r="E10658" t="s">
        <v>6534</v>
      </c>
      <c r="F10658" s="8">
        <v>92</v>
      </c>
    </row>
    <row r="10659" spans="1:6" x14ac:dyDescent="0.25">
      <c r="A10659" s="22">
        <v>43463</v>
      </c>
      <c r="B10659" s="7">
        <v>0.82</v>
      </c>
      <c r="C10659" t="s">
        <v>7228</v>
      </c>
      <c r="D10659" t="s">
        <v>9</v>
      </c>
      <c r="E10659" t="s">
        <v>5267</v>
      </c>
      <c r="F10659" s="8">
        <v>92</v>
      </c>
    </row>
    <row r="10660" spans="1:6" x14ac:dyDescent="0.25">
      <c r="A10660" s="22">
        <v>43478</v>
      </c>
      <c r="B10660" s="7">
        <v>0.42</v>
      </c>
      <c r="C10660" t="s">
        <v>7227</v>
      </c>
      <c r="D10660" t="s">
        <v>7200</v>
      </c>
      <c r="E10660" t="s">
        <v>6953</v>
      </c>
      <c r="F10660" s="8">
        <v>92</v>
      </c>
    </row>
    <row r="10661" spans="1:6" x14ac:dyDescent="0.25">
      <c r="A10661" s="22">
        <v>43464</v>
      </c>
      <c r="B10661" s="7">
        <v>0.42</v>
      </c>
      <c r="C10661" t="s">
        <v>7227</v>
      </c>
      <c r="D10661" t="s">
        <v>7202</v>
      </c>
      <c r="E10661" t="s">
        <v>5934</v>
      </c>
      <c r="F10661" s="8">
        <v>92</v>
      </c>
    </row>
    <row r="10662" spans="1:6" x14ac:dyDescent="0.25">
      <c r="A10662" s="22">
        <v>43540</v>
      </c>
      <c r="B10662" s="7">
        <v>0.39</v>
      </c>
      <c r="C10662" t="s">
        <v>7228</v>
      </c>
      <c r="D10662" t="s">
        <v>7203</v>
      </c>
      <c r="E10662" t="s">
        <v>1533</v>
      </c>
      <c r="F10662" s="8">
        <v>92</v>
      </c>
    </row>
    <row r="10663" spans="1:6" x14ac:dyDescent="0.25">
      <c r="A10663" s="22">
        <v>43443</v>
      </c>
      <c r="B10663" s="7">
        <v>0.5</v>
      </c>
      <c r="C10663" t="s">
        <v>7227</v>
      </c>
      <c r="D10663" t="s">
        <v>9</v>
      </c>
      <c r="E10663" t="s">
        <v>962</v>
      </c>
      <c r="F10663" s="8">
        <v>92</v>
      </c>
    </row>
    <row r="10664" spans="1:6" x14ac:dyDescent="0.25">
      <c r="A10664" s="22">
        <v>43548</v>
      </c>
      <c r="B10664" s="7">
        <v>0.97</v>
      </c>
      <c r="C10664" t="s">
        <v>7227</v>
      </c>
      <c r="D10664" t="s">
        <v>9</v>
      </c>
      <c r="E10664" t="s">
        <v>6595</v>
      </c>
      <c r="F10664" s="8">
        <v>92</v>
      </c>
    </row>
    <row r="10665" spans="1:6" x14ac:dyDescent="0.25">
      <c r="A10665" s="22">
        <v>43519</v>
      </c>
      <c r="B10665" s="7">
        <v>0.02</v>
      </c>
      <c r="C10665" t="s">
        <v>7228</v>
      </c>
      <c r="D10665" t="s">
        <v>7200</v>
      </c>
      <c r="E10665" t="s">
        <v>4632</v>
      </c>
      <c r="F10665" s="8">
        <v>92</v>
      </c>
    </row>
    <row r="10666" spans="1:6" x14ac:dyDescent="0.25">
      <c r="A10666" s="22">
        <v>43484</v>
      </c>
      <c r="B10666" s="7">
        <v>0.02</v>
      </c>
      <c r="C10666" t="s">
        <v>7228</v>
      </c>
      <c r="D10666" t="s">
        <v>7202</v>
      </c>
      <c r="E10666" t="s">
        <v>6730</v>
      </c>
      <c r="F10666" s="8">
        <v>92</v>
      </c>
    </row>
    <row r="10667" spans="1:6" x14ac:dyDescent="0.25">
      <c r="A10667" s="22">
        <v>43478</v>
      </c>
      <c r="B10667" s="7">
        <v>0.74</v>
      </c>
      <c r="C10667" t="s">
        <v>7227</v>
      </c>
      <c r="D10667" t="s">
        <v>7200</v>
      </c>
      <c r="E10667" t="s">
        <v>5206</v>
      </c>
      <c r="F10667" s="8">
        <v>92</v>
      </c>
    </row>
    <row r="10668" spans="1:6" x14ac:dyDescent="0.25">
      <c r="A10668" s="22">
        <v>43492</v>
      </c>
      <c r="B10668" s="7">
        <v>0.6</v>
      </c>
      <c r="C10668" t="s">
        <v>7227</v>
      </c>
      <c r="D10668" t="s">
        <v>9</v>
      </c>
      <c r="E10668" t="s">
        <v>6985</v>
      </c>
      <c r="F10668" s="8">
        <v>92</v>
      </c>
    </row>
    <row r="10669" spans="1:6" x14ac:dyDescent="0.25">
      <c r="A10669" s="22">
        <v>43548</v>
      </c>
      <c r="B10669" s="7">
        <v>0.16</v>
      </c>
      <c r="C10669" t="s">
        <v>7227</v>
      </c>
      <c r="D10669" t="s">
        <v>9</v>
      </c>
      <c r="E10669" t="s">
        <v>5756</v>
      </c>
      <c r="F10669" s="8">
        <v>92</v>
      </c>
    </row>
    <row r="10670" spans="1:6" x14ac:dyDescent="0.25">
      <c r="A10670" s="22">
        <v>43499</v>
      </c>
      <c r="B10670" s="7">
        <v>0.98</v>
      </c>
      <c r="C10670" t="s">
        <v>7227</v>
      </c>
      <c r="D10670" t="s">
        <v>7201</v>
      </c>
      <c r="E10670" t="s">
        <v>7068</v>
      </c>
      <c r="F10670" s="8">
        <v>92</v>
      </c>
    </row>
    <row r="10671" spans="1:6" x14ac:dyDescent="0.25">
      <c r="A10671" s="22">
        <v>43435</v>
      </c>
      <c r="B10671" s="7">
        <v>0.71</v>
      </c>
      <c r="C10671" t="s">
        <v>7228</v>
      </c>
      <c r="D10671" t="s">
        <v>9</v>
      </c>
      <c r="E10671" t="s">
        <v>1787</v>
      </c>
      <c r="F10671" s="8">
        <v>92</v>
      </c>
    </row>
    <row r="10672" spans="1:6" x14ac:dyDescent="0.25">
      <c r="A10672" s="22">
        <v>43526</v>
      </c>
      <c r="B10672" s="7">
        <v>0.3</v>
      </c>
      <c r="C10672" t="s">
        <v>7228</v>
      </c>
      <c r="D10672" t="s">
        <v>7203</v>
      </c>
      <c r="E10672" t="s">
        <v>5882</v>
      </c>
      <c r="F10672" s="8">
        <v>92</v>
      </c>
    </row>
    <row r="10673" spans="1:6" x14ac:dyDescent="0.25">
      <c r="A10673" s="22">
        <v>43534</v>
      </c>
      <c r="B10673" s="7">
        <v>0.59</v>
      </c>
      <c r="C10673" t="s">
        <v>7227</v>
      </c>
      <c r="D10673" t="s">
        <v>9</v>
      </c>
      <c r="E10673" t="s">
        <v>6877</v>
      </c>
      <c r="F10673" s="8">
        <v>92</v>
      </c>
    </row>
    <row r="10674" spans="1:6" x14ac:dyDescent="0.25">
      <c r="A10674" s="22">
        <v>43471</v>
      </c>
      <c r="B10674" s="7">
        <v>0.94</v>
      </c>
      <c r="C10674" t="s">
        <v>7227</v>
      </c>
      <c r="D10674" t="s">
        <v>9</v>
      </c>
      <c r="E10674" t="s">
        <v>5930</v>
      </c>
      <c r="F10674" s="8">
        <v>92</v>
      </c>
    </row>
    <row r="10675" spans="1:6" x14ac:dyDescent="0.25">
      <c r="A10675" s="22">
        <v>43520</v>
      </c>
      <c r="B10675" s="7">
        <v>0.48</v>
      </c>
      <c r="C10675" t="s">
        <v>7227</v>
      </c>
      <c r="D10675" t="s">
        <v>7201</v>
      </c>
      <c r="E10675" t="s">
        <v>7146</v>
      </c>
      <c r="F10675" s="8">
        <v>92</v>
      </c>
    </row>
    <row r="10676" spans="1:6" x14ac:dyDescent="0.25">
      <c r="A10676" s="22">
        <v>43435</v>
      </c>
      <c r="B10676" s="7">
        <v>0.27</v>
      </c>
      <c r="C10676" t="s">
        <v>7228</v>
      </c>
      <c r="D10676" t="s">
        <v>7200</v>
      </c>
      <c r="E10676" t="s">
        <v>96</v>
      </c>
      <c r="F10676" s="8">
        <v>92</v>
      </c>
    </row>
    <row r="10677" spans="1:6" x14ac:dyDescent="0.25">
      <c r="A10677" s="22">
        <v>43540</v>
      </c>
      <c r="B10677" s="7">
        <v>0.61</v>
      </c>
      <c r="C10677" t="s">
        <v>7228</v>
      </c>
      <c r="D10677" t="s">
        <v>7201</v>
      </c>
      <c r="E10677" t="s">
        <v>5741</v>
      </c>
      <c r="F10677" s="8">
        <v>92</v>
      </c>
    </row>
    <row r="10678" spans="1:6" x14ac:dyDescent="0.25">
      <c r="A10678" s="22">
        <v>43526</v>
      </c>
      <c r="B10678" s="7">
        <v>0.48</v>
      </c>
      <c r="C10678" t="s">
        <v>7228</v>
      </c>
      <c r="D10678" t="s">
        <v>9</v>
      </c>
      <c r="E10678" t="s">
        <v>2135</v>
      </c>
      <c r="F10678" s="8">
        <v>92</v>
      </c>
    </row>
    <row r="10679" spans="1:6" x14ac:dyDescent="0.25">
      <c r="A10679" s="22">
        <v>43485</v>
      </c>
      <c r="B10679" s="7">
        <v>0.61</v>
      </c>
      <c r="C10679" t="s">
        <v>7227</v>
      </c>
      <c r="D10679" t="s">
        <v>9</v>
      </c>
      <c r="E10679" t="s">
        <v>2660</v>
      </c>
      <c r="F10679" s="8">
        <v>92</v>
      </c>
    </row>
    <row r="10680" spans="1:6" x14ac:dyDescent="0.25">
      <c r="A10680" s="22">
        <v>43555</v>
      </c>
      <c r="B10680" s="7">
        <v>0.97</v>
      </c>
      <c r="C10680" t="s">
        <v>7227</v>
      </c>
      <c r="D10680" t="s">
        <v>7201</v>
      </c>
      <c r="E10680" t="s">
        <v>6143</v>
      </c>
      <c r="F10680" s="8">
        <v>92</v>
      </c>
    </row>
    <row r="10681" spans="1:6" x14ac:dyDescent="0.25">
      <c r="A10681" s="22">
        <v>43533</v>
      </c>
      <c r="B10681" s="7">
        <v>0.02</v>
      </c>
      <c r="C10681" t="s">
        <v>7228</v>
      </c>
      <c r="D10681" t="s">
        <v>7202</v>
      </c>
      <c r="E10681" t="s">
        <v>5054</v>
      </c>
      <c r="F10681" s="8">
        <v>92</v>
      </c>
    </row>
    <row r="10682" spans="1:6" x14ac:dyDescent="0.25">
      <c r="A10682" s="22">
        <v>43456</v>
      </c>
      <c r="B10682" s="7">
        <v>0.87</v>
      </c>
      <c r="C10682" t="s">
        <v>7228</v>
      </c>
      <c r="D10682" t="s">
        <v>9</v>
      </c>
      <c r="E10682" t="s">
        <v>6249</v>
      </c>
      <c r="F10682" s="8">
        <v>92</v>
      </c>
    </row>
    <row r="10683" spans="1:6" x14ac:dyDescent="0.25">
      <c r="A10683" s="22">
        <v>43512</v>
      </c>
      <c r="B10683" s="7">
        <v>0.24</v>
      </c>
      <c r="C10683" t="s">
        <v>7228</v>
      </c>
      <c r="D10683" t="s">
        <v>7200</v>
      </c>
      <c r="E10683" t="s">
        <v>5913</v>
      </c>
      <c r="F10683" s="8">
        <v>92</v>
      </c>
    </row>
    <row r="10684" spans="1:6" x14ac:dyDescent="0.25">
      <c r="A10684" s="22">
        <v>43464</v>
      </c>
      <c r="B10684" s="7">
        <v>0.96</v>
      </c>
      <c r="C10684" t="s">
        <v>7227</v>
      </c>
      <c r="D10684" t="s">
        <v>7201</v>
      </c>
      <c r="E10684" t="s">
        <v>3450</v>
      </c>
      <c r="F10684" s="8">
        <v>92</v>
      </c>
    </row>
    <row r="10685" spans="1:6" x14ac:dyDescent="0.25">
      <c r="A10685" s="22">
        <v>43443</v>
      </c>
      <c r="B10685" s="7">
        <v>0.02</v>
      </c>
      <c r="C10685" t="s">
        <v>7227</v>
      </c>
      <c r="D10685" t="s">
        <v>7201</v>
      </c>
      <c r="E10685" t="s">
        <v>3730</v>
      </c>
      <c r="F10685" s="8">
        <v>92</v>
      </c>
    </row>
    <row r="10686" spans="1:6" x14ac:dyDescent="0.25">
      <c r="A10686" s="22">
        <v>43555</v>
      </c>
      <c r="B10686" s="7">
        <v>0.25</v>
      </c>
      <c r="C10686" t="s">
        <v>7227</v>
      </c>
      <c r="D10686" t="s">
        <v>9</v>
      </c>
      <c r="E10686" t="s">
        <v>6766</v>
      </c>
      <c r="F10686" s="8">
        <v>92</v>
      </c>
    </row>
    <row r="10687" spans="1:6" x14ac:dyDescent="0.25">
      <c r="A10687" s="22">
        <v>43484</v>
      </c>
      <c r="B10687" s="7">
        <v>0.68</v>
      </c>
      <c r="C10687" t="s">
        <v>7228</v>
      </c>
      <c r="D10687" t="s">
        <v>9</v>
      </c>
      <c r="E10687" t="s">
        <v>6590</v>
      </c>
      <c r="F10687" s="8">
        <v>92</v>
      </c>
    </row>
    <row r="10688" spans="1:6" x14ac:dyDescent="0.25">
      <c r="A10688" s="22">
        <v>43491</v>
      </c>
      <c r="B10688" s="7">
        <v>0.7</v>
      </c>
      <c r="C10688" t="s">
        <v>7228</v>
      </c>
      <c r="D10688" t="s">
        <v>7203</v>
      </c>
      <c r="E10688" t="s">
        <v>5422</v>
      </c>
      <c r="F10688" s="8">
        <v>92</v>
      </c>
    </row>
    <row r="10689" spans="1:6" x14ac:dyDescent="0.25">
      <c r="A10689" s="22">
        <v>43442</v>
      </c>
      <c r="B10689" s="7">
        <v>0.53</v>
      </c>
      <c r="C10689" t="s">
        <v>7228</v>
      </c>
      <c r="D10689" t="s">
        <v>7203</v>
      </c>
      <c r="E10689" t="s">
        <v>5580</v>
      </c>
      <c r="F10689" s="8">
        <v>92</v>
      </c>
    </row>
    <row r="10690" spans="1:6" x14ac:dyDescent="0.25">
      <c r="A10690" s="22">
        <v>43520</v>
      </c>
      <c r="B10690" s="7">
        <v>0.19</v>
      </c>
      <c r="C10690" t="s">
        <v>7227</v>
      </c>
      <c r="D10690" t="s">
        <v>9</v>
      </c>
      <c r="E10690" t="s">
        <v>6449</v>
      </c>
      <c r="F10690" s="8">
        <v>92</v>
      </c>
    </row>
    <row r="10691" spans="1:6" x14ac:dyDescent="0.25">
      <c r="A10691" s="22">
        <v>43463</v>
      </c>
      <c r="B10691" s="7">
        <v>0.32</v>
      </c>
      <c r="C10691" t="s">
        <v>7228</v>
      </c>
      <c r="D10691" t="s">
        <v>7200</v>
      </c>
      <c r="E10691" t="s">
        <v>6510</v>
      </c>
      <c r="F10691" s="8">
        <v>92</v>
      </c>
    </row>
    <row r="10692" spans="1:6" x14ac:dyDescent="0.25">
      <c r="A10692" s="22">
        <v>43449</v>
      </c>
      <c r="B10692" s="7">
        <v>0.68</v>
      </c>
      <c r="C10692" t="s">
        <v>7228</v>
      </c>
      <c r="D10692" t="s">
        <v>9</v>
      </c>
      <c r="E10692" t="s">
        <v>5102</v>
      </c>
      <c r="F10692" s="8">
        <v>92</v>
      </c>
    </row>
    <row r="10693" spans="1:6" x14ac:dyDescent="0.25">
      <c r="A10693" s="22">
        <v>43429</v>
      </c>
      <c r="B10693" s="7">
        <v>0.34</v>
      </c>
      <c r="C10693" t="s">
        <v>7227</v>
      </c>
      <c r="D10693" t="s">
        <v>9</v>
      </c>
      <c r="E10693" t="s">
        <v>5273</v>
      </c>
      <c r="F10693" s="8">
        <v>92</v>
      </c>
    </row>
    <row r="10694" spans="1:6" x14ac:dyDescent="0.25">
      <c r="A10694" s="22">
        <v>43484</v>
      </c>
      <c r="B10694" s="7">
        <v>0.05</v>
      </c>
      <c r="C10694" t="s">
        <v>7228</v>
      </c>
      <c r="D10694" t="s">
        <v>9</v>
      </c>
      <c r="E10694" t="s">
        <v>6944</v>
      </c>
      <c r="F10694" s="8">
        <v>92</v>
      </c>
    </row>
    <row r="10695" spans="1:6" x14ac:dyDescent="0.25">
      <c r="A10695" s="22">
        <v>43491</v>
      </c>
      <c r="B10695" s="7">
        <v>0.32</v>
      </c>
      <c r="C10695" t="s">
        <v>7228</v>
      </c>
      <c r="D10695" t="s">
        <v>7201</v>
      </c>
      <c r="E10695" t="s">
        <v>5367</v>
      </c>
      <c r="F10695" s="8">
        <v>92</v>
      </c>
    </row>
    <row r="10696" spans="1:6" x14ac:dyDescent="0.25">
      <c r="A10696" s="22">
        <v>43505</v>
      </c>
      <c r="B10696" s="7">
        <v>0.03</v>
      </c>
      <c r="C10696" t="s">
        <v>7228</v>
      </c>
      <c r="D10696" t="s">
        <v>9</v>
      </c>
      <c r="E10696" t="s">
        <v>7049</v>
      </c>
      <c r="F10696" s="8">
        <v>92</v>
      </c>
    </row>
    <row r="10697" spans="1:6" x14ac:dyDescent="0.25">
      <c r="A10697" s="22">
        <v>43540</v>
      </c>
      <c r="B10697" s="7">
        <v>0.81</v>
      </c>
      <c r="C10697" t="s">
        <v>7228</v>
      </c>
      <c r="D10697" t="s">
        <v>7200</v>
      </c>
      <c r="E10697" t="s">
        <v>4664</v>
      </c>
      <c r="F10697" s="8">
        <v>92</v>
      </c>
    </row>
    <row r="10698" spans="1:6" x14ac:dyDescent="0.25">
      <c r="A10698" s="22">
        <v>43470</v>
      </c>
      <c r="B10698" s="7">
        <v>0.17</v>
      </c>
      <c r="C10698" t="s">
        <v>7228</v>
      </c>
      <c r="D10698" t="s">
        <v>9</v>
      </c>
      <c r="E10698" t="s">
        <v>1468</v>
      </c>
      <c r="F10698" s="8">
        <v>92</v>
      </c>
    </row>
    <row r="10699" spans="1:6" x14ac:dyDescent="0.25">
      <c r="A10699" s="22">
        <v>43548</v>
      </c>
      <c r="B10699" s="7">
        <v>0.67</v>
      </c>
      <c r="C10699" t="s">
        <v>7227</v>
      </c>
      <c r="D10699" t="s">
        <v>9</v>
      </c>
      <c r="E10699" t="s">
        <v>3562</v>
      </c>
      <c r="F10699" s="8">
        <v>92</v>
      </c>
    </row>
    <row r="10700" spans="1:6" x14ac:dyDescent="0.25">
      <c r="A10700" s="22">
        <v>43555</v>
      </c>
      <c r="B10700" s="7">
        <v>0.2</v>
      </c>
      <c r="C10700" t="s">
        <v>7227</v>
      </c>
      <c r="D10700" t="s">
        <v>7201</v>
      </c>
      <c r="E10700" t="s">
        <v>1392</v>
      </c>
      <c r="F10700" s="8">
        <v>92</v>
      </c>
    </row>
    <row r="10701" spans="1:6" x14ac:dyDescent="0.25">
      <c r="A10701" s="22">
        <v>43450</v>
      </c>
      <c r="B10701" s="7">
        <v>7.0000000000000007E-2</v>
      </c>
      <c r="C10701" t="s">
        <v>7227</v>
      </c>
      <c r="D10701" t="s">
        <v>7202</v>
      </c>
      <c r="E10701" t="s">
        <v>5751</v>
      </c>
      <c r="F10701" s="8">
        <v>92</v>
      </c>
    </row>
    <row r="10702" spans="1:6" x14ac:dyDescent="0.25">
      <c r="A10702" s="22">
        <v>43513</v>
      </c>
      <c r="B10702" s="7">
        <v>0.89</v>
      </c>
      <c r="C10702" t="s">
        <v>7227</v>
      </c>
      <c r="D10702" t="s">
        <v>9</v>
      </c>
      <c r="E10702" t="s">
        <v>2376</v>
      </c>
      <c r="F10702" s="8">
        <v>92</v>
      </c>
    </row>
    <row r="10703" spans="1:6" x14ac:dyDescent="0.25">
      <c r="A10703" s="22">
        <v>43540</v>
      </c>
      <c r="B10703" s="7">
        <v>0.56999999999999995</v>
      </c>
      <c r="C10703" t="s">
        <v>7228</v>
      </c>
      <c r="D10703" t="s">
        <v>9</v>
      </c>
      <c r="E10703" t="s">
        <v>7089</v>
      </c>
      <c r="F10703" s="8">
        <v>92</v>
      </c>
    </row>
    <row r="10704" spans="1:6" x14ac:dyDescent="0.25">
      <c r="A10704" s="22">
        <v>43443</v>
      </c>
      <c r="B10704" s="7">
        <v>0.09</v>
      </c>
      <c r="C10704" t="s">
        <v>7227</v>
      </c>
      <c r="D10704" t="s">
        <v>9</v>
      </c>
      <c r="E10704" t="s">
        <v>6093</v>
      </c>
      <c r="F10704" s="8">
        <v>92</v>
      </c>
    </row>
    <row r="10705" spans="1:6" x14ac:dyDescent="0.25">
      <c r="A10705" s="22">
        <v>43422</v>
      </c>
      <c r="B10705" s="7">
        <v>0.01</v>
      </c>
      <c r="C10705" t="s">
        <v>7227</v>
      </c>
      <c r="D10705" t="s">
        <v>7200</v>
      </c>
      <c r="E10705" t="s">
        <v>7149</v>
      </c>
      <c r="F10705" s="8">
        <v>92</v>
      </c>
    </row>
    <row r="10706" spans="1:6" x14ac:dyDescent="0.25">
      <c r="A10706" s="22">
        <v>43457</v>
      </c>
      <c r="B10706" s="7">
        <v>0.05</v>
      </c>
      <c r="C10706" t="s">
        <v>7227</v>
      </c>
      <c r="D10706" t="s">
        <v>7201</v>
      </c>
      <c r="E10706" t="s">
        <v>2691</v>
      </c>
      <c r="F10706" s="8">
        <v>92</v>
      </c>
    </row>
    <row r="10707" spans="1:6" x14ac:dyDescent="0.25">
      <c r="A10707" s="22">
        <v>43533</v>
      </c>
      <c r="B10707" s="7">
        <v>0.75</v>
      </c>
      <c r="C10707" t="s">
        <v>7228</v>
      </c>
      <c r="D10707" t="s">
        <v>7201</v>
      </c>
      <c r="E10707" t="s">
        <v>6958</v>
      </c>
      <c r="F10707" s="8">
        <v>92</v>
      </c>
    </row>
    <row r="10708" spans="1:6" x14ac:dyDescent="0.25">
      <c r="A10708" s="22">
        <v>43442</v>
      </c>
      <c r="B10708" s="7">
        <v>0.26</v>
      </c>
      <c r="C10708" t="s">
        <v>7228</v>
      </c>
      <c r="D10708" t="s">
        <v>9</v>
      </c>
      <c r="E10708" t="s">
        <v>5656</v>
      </c>
      <c r="F10708" s="8">
        <v>92</v>
      </c>
    </row>
    <row r="10709" spans="1:6" x14ac:dyDescent="0.25">
      <c r="A10709" s="22">
        <v>43449</v>
      </c>
      <c r="B10709" s="7">
        <v>0.65</v>
      </c>
      <c r="C10709" t="s">
        <v>7228</v>
      </c>
      <c r="D10709" t="s">
        <v>7203</v>
      </c>
      <c r="E10709" t="s">
        <v>6653</v>
      </c>
      <c r="F10709" s="8">
        <v>92</v>
      </c>
    </row>
    <row r="10710" spans="1:6" x14ac:dyDescent="0.25">
      <c r="A10710" s="22">
        <v>43456</v>
      </c>
      <c r="B10710" s="7">
        <v>0.72</v>
      </c>
      <c r="C10710" t="s">
        <v>7228</v>
      </c>
      <c r="D10710" t="s">
        <v>7201</v>
      </c>
      <c r="E10710" t="s">
        <v>5921</v>
      </c>
      <c r="F10710" s="8">
        <v>92</v>
      </c>
    </row>
    <row r="10711" spans="1:6" x14ac:dyDescent="0.25">
      <c r="A10711" s="22">
        <v>43506</v>
      </c>
      <c r="B10711" s="7">
        <v>0.55000000000000004</v>
      </c>
      <c r="C10711" t="s">
        <v>7227</v>
      </c>
      <c r="D10711" t="s">
        <v>9</v>
      </c>
      <c r="E10711" t="s">
        <v>6960</v>
      </c>
      <c r="F10711" s="8">
        <v>92</v>
      </c>
    </row>
    <row r="10712" spans="1:6" x14ac:dyDescent="0.25">
      <c r="A10712" s="22">
        <v>43421</v>
      </c>
      <c r="B10712" s="7">
        <v>0.21</v>
      </c>
      <c r="C10712" t="s">
        <v>7228</v>
      </c>
      <c r="D10712" t="s">
        <v>7200</v>
      </c>
      <c r="E10712" t="s">
        <v>5392</v>
      </c>
      <c r="F10712" s="8">
        <v>92</v>
      </c>
    </row>
    <row r="10713" spans="1:6" x14ac:dyDescent="0.25">
      <c r="A10713" s="22">
        <v>43533</v>
      </c>
      <c r="B10713" s="7">
        <v>0.03</v>
      </c>
      <c r="C10713" t="s">
        <v>7228</v>
      </c>
      <c r="D10713" t="s">
        <v>9</v>
      </c>
      <c r="E10713" t="s">
        <v>2241</v>
      </c>
      <c r="F10713" s="8">
        <v>92</v>
      </c>
    </row>
    <row r="10714" spans="1:6" x14ac:dyDescent="0.25">
      <c r="A10714" s="22">
        <v>43540</v>
      </c>
      <c r="B10714" s="7">
        <v>0.63</v>
      </c>
      <c r="C10714" t="s">
        <v>7228</v>
      </c>
      <c r="D10714" t="s">
        <v>7201</v>
      </c>
      <c r="E10714" t="s">
        <v>5552</v>
      </c>
      <c r="F10714" s="8">
        <v>92</v>
      </c>
    </row>
    <row r="10715" spans="1:6" x14ac:dyDescent="0.25">
      <c r="A10715" s="22">
        <v>43512</v>
      </c>
      <c r="B10715" s="7">
        <v>0.03</v>
      </c>
      <c r="C10715" t="s">
        <v>7228</v>
      </c>
      <c r="D10715" t="s">
        <v>7201</v>
      </c>
      <c r="E10715" t="s">
        <v>6318</v>
      </c>
      <c r="F10715" s="8">
        <v>92</v>
      </c>
    </row>
    <row r="10716" spans="1:6" x14ac:dyDescent="0.25">
      <c r="A10716" s="22">
        <v>43519</v>
      </c>
      <c r="B10716" s="7">
        <v>0.66</v>
      </c>
      <c r="C10716" t="s">
        <v>7228</v>
      </c>
      <c r="D10716" t="s">
        <v>9</v>
      </c>
      <c r="E10716" t="s">
        <v>5478</v>
      </c>
      <c r="F10716" s="8">
        <v>92</v>
      </c>
    </row>
    <row r="10717" spans="1:6" x14ac:dyDescent="0.25">
      <c r="A10717" s="22">
        <v>43464</v>
      </c>
      <c r="B10717" s="7">
        <v>0.75</v>
      </c>
      <c r="C10717" t="s">
        <v>7227</v>
      </c>
      <c r="D10717" t="s">
        <v>7201</v>
      </c>
      <c r="E10717" t="s">
        <v>6661</v>
      </c>
      <c r="F10717" s="8">
        <v>92</v>
      </c>
    </row>
    <row r="10718" spans="1:6" x14ac:dyDescent="0.25">
      <c r="A10718" s="22">
        <v>43513</v>
      </c>
      <c r="B10718" s="7">
        <v>0.63</v>
      </c>
      <c r="C10718" t="s">
        <v>7227</v>
      </c>
      <c r="D10718" t="s">
        <v>7203</v>
      </c>
      <c r="E10718" t="s">
        <v>2911</v>
      </c>
      <c r="F10718" s="8">
        <v>92</v>
      </c>
    </row>
    <row r="10719" spans="1:6" x14ac:dyDescent="0.25">
      <c r="A10719" s="22">
        <v>43547</v>
      </c>
      <c r="B10719" s="7">
        <v>0.76</v>
      </c>
      <c r="C10719" t="s">
        <v>7228</v>
      </c>
      <c r="D10719" t="s">
        <v>7201</v>
      </c>
      <c r="E10719" t="s">
        <v>6280</v>
      </c>
      <c r="F10719" s="8">
        <v>92</v>
      </c>
    </row>
    <row r="10720" spans="1:6" x14ac:dyDescent="0.25">
      <c r="A10720" s="22">
        <v>43484</v>
      </c>
      <c r="B10720" s="7">
        <v>0.54</v>
      </c>
      <c r="C10720" t="s">
        <v>7228</v>
      </c>
      <c r="D10720" t="s">
        <v>7201</v>
      </c>
      <c r="E10720" t="s">
        <v>5135</v>
      </c>
      <c r="F10720" s="8">
        <v>92</v>
      </c>
    </row>
    <row r="10721" spans="1:6" x14ac:dyDescent="0.25">
      <c r="A10721" s="22">
        <v>43499</v>
      </c>
      <c r="B10721" s="7">
        <v>0.43</v>
      </c>
      <c r="C10721" t="s">
        <v>7227</v>
      </c>
      <c r="D10721" t="s">
        <v>9</v>
      </c>
      <c r="E10721" t="s">
        <v>5267</v>
      </c>
      <c r="F10721" s="8">
        <v>92</v>
      </c>
    </row>
    <row r="10722" spans="1:6" x14ac:dyDescent="0.25">
      <c r="A10722" s="22">
        <v>43491</v>
      </c>
      <c r="B10722" s="7">
        <v>0.38</v>
      </c>
      <c r="C10722" t="s">
        <v>7228</v>
      </c>
      <c r="D10722" t="s">
        <v>7202</v>
      </c>
      <c r="E10722" t="s">
        <v>5863</v>
      </c>
      <c r="F10722" s="8">
        <v>92</v>
      </c>
    </row>
    <row r="10723" spans="1:6" x14ac:dyDescent="0.25">
      <c r="A10723" s="22">
        <v>43492</v>
      </c>
      <c r="B10723" s="7">
        <v>0.39</v>
      </c>
      <c r="C10723" t="s">
        <v>7227</v>
      </c>
      <c r="D10723" t="s">
        <v>9</v>
      </c>
      <c r="E10723" t="s">
        <v>6539</v>
      </c>
      <c r="F10723" s="8">
        <v>92</v>
      </c>
    </row>
    <row r="10724" spans="1:6" x14ac:dyDescent="0.25">
      <c r="A10724" s="22">
        <v>43422</v>
      </c>
      <c r="B10724" s="7">
        <v>0.56000000000000005</v>
      </c>
      <c r="C10724" t="s">
        <v>7227</v>
      </c>
      <c r="D10724" t="s">
        <v>9</v>
      </c>
      <c r="E10724" t="s">
        <v>5847</v>
      </c>
      <c r="F10724" s="8">
        <v>92</v>
      </c>
    </row>
    <row r="10725" spans="1:6" x14ac:dyDescent="0.25">
      <c r="A10725" s="22">
        <v>43442</v>
      </c>
      <c r="B10725" s="7">
        <v>0.99</v>
      </c>
      <c r="C10725" t="s">
        <v>7228</v>
      </c>
      <c r="D10725" t="s">
        <v>7201</v>
      </c>
      <c r="E10725" t="s">
        <v>5751</v>
      </c>
      <c r="F10725" s="8">
        <v>92</v>
      </c>
    </row>
    <row r="10726" spans="1:6" x14ac:dyDescent="0.25">
      <c r="A10726" s="22">
        <v>43464</v>
      </c>
      <c r="B10726" s="7">
        <v>0.47</v>
      </c>
      <c r="C10726" t="s">
        <v>7227</v>
      </c>
      <c r="D10726" t="s">
        <v>7200</v>
      </c>
      <c r="E10726" t="s">
        <v>5071</v>
      </c>
      <c r="F10726" s="8">
        <v>92</v>
      </c>
    </row>
    <row r="10727" spans="1:6" x14ac:dyDescent="0.25">
      <c r="A10727" s="22">
        <v>43422</v>
      </c>
      <c r="B10727" s="7">
        <v>0.92</v>
      </c>
      <c r="C10727" t="s">
        <v>7227</v>
      </c>
      <c r="D10727" t="s">
        <v>7201</v>
      </c>
      <c r="E10727" t="s">
        <v>5049</v>
      </c>
      <c r="F10727" s="8">
        <v>92</v>
      </c>
    </row>
    <row r="10728" spans="1:6" x14ac:dyDescent="0.25">
      <c r="A10728" s="22">
        <v>43491</v>
      </c>
      <c r="B10728" s="7">
        <v>0.64</v>
      </c>
      <c r="C10728" t="s">
        <v>7228</v>
      </c>
      <c r="D10728" t="s">
        <v>7201</v>
      </c>
      <c r="E10728" t="s">
        <v>5127</v>
      </c>
      <c r="F10728" s="8">
        <v>92</v>
      </c>
    </row>
    <row r="10729" spans="1:6" x14ac:dyDescent="0.25">
      <c r="A10729" s="22">
        <v>43485</v>
      </c>
      <c r="B10729" s="7">
        <v>0.56000000000000005</v>
      </c>
      <c r="C10729" t="s">
        <v>7227</v>
      </c>
      <c r="D10729" t="s">
        <v>9</v>
      </c>
      <c r="E10729" t="s">
        <v>85</v>
      </c>
      <c r="F10729" s="8">
        <v>92</v>
      </c>
    </row>
    <row r="10730" spans="1:6" x14ac:dyDescent="0.25">
      <c r="A10730" s="22">
        <v>43519</v>
      </c>
      <c r="B10730" s="7">
        <v>0.42</v>
      </c>
      <c r="C10730" t="s">
        <v>7228</v>
      </c>
      <c r="D10730" t="s">
        <v>7203</v>
      </c>
      <c r="E10730" t="s">
        <v>1728</v>
      </c>
      <c r="F10730" s="8">
        <v>92</v>
      </c>
    </row>
    <row r="10731" spans="1:6" x14ac:dyDescent="0.25">
      <c r="A10731" s="22">
        <v>43492</v>
      </c>
      <c r="B10731" s="7">
        <v>0.03</v>
      </c>
      <c r="C10731" t="s">
        <v>7227</v>
      </c>
      <c r="D10731" t="s">
        <v>7202</v>
      </c>
      <c r="E10731" t="s">
        <v>6799</v>
      </c>
      <c r="F10731" s="8">
        <v>92</v>
      </c>
    </row>
    <row r="10732" spans="1:6" x14ac:dyDescent="0.25">
      <c r="A10732" s="22">
        <v>43505</v>
      </c>
      <c r="B10732" s="7">
        <v>0.3</v>
      </c>
      <c r="C10732" t="s">
        <v>7228</v>
      </c>
      <c r="D10732" t="s">
        <v>7201</v>
      </c>
      <c r="E10732" t="s">
        <v>5952</v>
      </c>
      <c r="F10732" s="8">
        <v>92</v>
      </c>
    </row>
    <row r="10733" spans="1:6" x14ac:dyDescent="0.25">
      <c r="A10733" s="22">
        <v>43547</v>
      </c>
      <c r="B10733" s="7">
        <v>0.33</v>
      </c>
      <c r="C10733" t="s">
        <v>7228</v>
      </c>
      <c r="D10733" t="s">
        <v>7201</v>
      </c>
      <c r="E10733" t="s">
        <v>2691</v>
      </c>
      <c r="F10733" s="8">
        <v>92</v>
      </c>
    </row>
    <row r="10734" spans="1:6" x14ac:dyDescent="0.25">
      <c r="A10734" s="22">
        <v>43519</v>
      </c>
      <c r="B10734" s="7">
        <v>0.35</v>
      </c>
      <c r="C10734" t="s">
        <v>7228</v>
      </c>
      <c r="D10734" t="s">
        <v>7200</v>
      </c>
      <c r="E10734" t="s">
        <v>2262</v>
      </c>
      <c r="F10734" s="8">
        <v>92</v>
      </c>
    </row>
    <row r="10735" spans="1:6" x14ac:dyDescent="0.25">
      <c r="A10735" s="22">
        <v>43449</v>
      </c>
      <c r="B10735" s="7">
        <v>0.04</v>
      </c>
      <c r="C10735" t="s">
        <v>7228</v>
      </c>
      <c r="D10735" t="s">
        <v>9</v>
      </c>
      <c r="E10735" t="s">
        <v>2841</v>
      </c>
      <c r="F10735" s="8">
        <v>92</v>
      </c>
    </row>
    <row r="10736" spans="1:6" x14ac:dyDescent="0.25">
      <c r="A10736" s="22">
        <v>43443</v>
      </c>
      <c r="B10736" s="7">
        <v>0.28999999999999998</v>
      </c>
      <c r="C10736" t="s">
        <v>7227</v>
      </c>
      <c r="D10736" t="s">
        <v>7201</v>
      </c>
      <c r="E10736" t="s">
        <v>5156</v>
      </c>
      <c r="F10736" s="8">
        <v>92</v>
      </c>
    </row>
    <row r="10737" spans="1:6" x14ac:dyDescent="0.25">
      <c r="A10737" s="22">
        <v>43457</v>
      </c>
      <c r="B10737" s="7">
        <v>0.31</v>
      </c>
      <c r="C10737" t="s">
        <v>7227</v>
      </c>
      <c r="D10737" t="s">
        <v>7201</v>
      </c>
      <c r="E10737" t="s">
        <v>7169</v>
      </c>
      <c r="F10737" s="8">
        <v>92</v>
      </c>
    </row>
    <row r="10738" spans="1:6" x14ac:dyDescent="0.25">
      <c r="A10738" s="22">
        <v>43555</v>
      </c>
      <c r="B10738" s="7">
        <v>0.96</v>
      </c>
      <c r="C10738" t="s">
        <v>7227</v>
      </c>
      <c r="D10738" t="s">
        <v>9</v>
      </c>
      <c r="E10738" t="s">
        <v>5548</v>
      </c>
      <c r="F10738" s="8">
        <v>92</v>
      </c>
    </row>
    <row r="10739" spans="1:6" x14ac:dyDescent="0.25">
      <c r="A10739" s="22">
        <v>43436</v>
      </c>
      <c r="B10739" s="7">
        <v>0.14000000000000001</v>
      </c>
      <c r="C10739" t="s">
        <v>7227</v>
      </c>
      <c r="D10739" t="s">
        <v>9</v>
      </c>
      <c r="E10739" t="s">
        <v>4260</v>
      </c>
      <c r="F10739" s="8">
        <v>92</v>
      </c>
    </row>
    <row r="10740" spans="1:6" x14ac:dyDescent="0.25">
      <c r="A10740" s="22">
        <v>43470</v>
      </c>
      <c r="B10740" s="7">
        <v>0.36</v>
      </c>
      <c r="C10740" t="s">
        <v>7228</v>
      </c>
      <c r="D10740" t="s">
        <v>9</v>
      </c>
      <c r="E10740" t="s">
        <v>7163</v>
      </c>
      <c r="F10740" s="8">
        <v>92</v>
      </c>
    </row>
    <row r="10741" spans="1:6" x14ac:dyDescent="0.25">
      <c r="A10741" s="22">
        <v>43442</v>
      </c>
      <c r="B10741" s="7">
        <v>0.35</v>
      </c>
      <c r="C10741" t="s">
        <v>7228</v>
      </c>
      <c r="D10741" t="s">
        <v>9</v>
      </c>
      <c r="E10741" t="s">
        <v>7063</v>
      </c>
      <c r="F10741" s="8">
        <v>92</v>
      </c>
    </row>
    <row r="10742" spans="1:6" x14ac:dyDescent="0.25">
      <c r="A10742" s="22">
        <v>43513</v>
      </c>
      <c r="B10742" s="7">
        <v>0.82</v>
      </c>
      <c r="C10742" t="s">
        <v>7227</v>
      </c>
      <c r="D10742" t="s">
        <v>9</v>
      </c>
      <c r="E10742" t="s">
        <v>6418</v>
      </c>
      <c r="F10742" s="8">
        <v>92</v>
      </c>
    </row>
    <row r="10743" spans="1:6" x14ac:dyDescent="0.25">
      <c r="A10743" s="22">
        <v>43478</v>
      </c>
      <c r="B10743" s="7">
        <v>0.42</v>
      </c>
      <c r="C10743" t="s">
        <v>7227</v>
      </c>
      <c r="D10743" t="s">
        <v>7201</v>
      </c>
      <c r="E10743" t="s">
        <v>3367</v>
      </c>
      <c r="F10743" s="8">
        <v>92</v>
      </c>
    </row>
    <row r="10744" spans="1:6" x14ac:dyDescent="0.25">
      <c r="A10744" s="22">
        <v>43534</v>
      </c>
      <c r="B10744" s="7">
        <v>0.68</v>
      </c>
      <c r="C10744" t="s">
        <v>7227</v>
      </c>
      <c r="D10744" t="s">
        <v>7202</v>
      </c>
      <c r="E10744" t="s">
        <v>5529</v>
      </c>
      <c r="F10744" s="8">
        <v>92</v>
      </c>
    </row>
    <row r="10745" spans="1:6" x14ac:dyDescent="0.25">
      <c r="A10745" s="22">
        <v>43520</v>
      </c>
      <c r="B10745" s="7">
        <v>0.32</v>
      </c>
      <c r="C10745" t="s">
        <v>7227</v>
      </c>
      <c r="D10745" t="s">
        <v>7203</v>
      </c>
      <c r="E10745" t="s">
        <v>752</v>
      </c>
      <c r="F10745" s="8">
        <v>92</v>
      </c>
    </row>
    <row r="10746" spans="1:6" x14ac:dyDescent="0.25">
      <c r="A10746" s="22">
        <v>43485</v>
      </c>
      <c r="B10746" s="7">
        <v>0.73</v>
      </c>
      <c r="C10746" t="s">
        <v>7227</v>
      </c>
      <c r="D10746" t="s">
        <v>7201</v>
      </c>
      <c r="E10746" t="s">
        <v>5761</v>
      </c>
      <c r="F10746" s="8">
        <v>92</v>
      </c>
    </row>
    <row r="10747" spans="1:6" x14ac:dyDescent="0.25">
      <c r="A10747" s="22">
        <v>43519</v>
      </c>
      <c r="B10747" s="7">
        <v>0.78</v>
      </c>
      <c r="C10747" t="s">
        <v>7228</v>
      </c>
      <c r="D10747" t="s">
        <v>7201</v>
      </c>
      <c r="E10747" t="s">
        <v>1213</v>
      </c>
      <c r="F10747" s="8">
        <v>92</v>
      </c>
    </row>
    <row r="10748" spans="1:6" x14ac:dyDescent="0.25">
      <c r="A10748" s="22">
        <v>43505</v>
      </c>
      <c r="B10748" s="7">
        <v>0.94</v>
      </c>
      <c r="C10748" t="s">
        <v>7228</v>
      </c>
      <c r="D10748" t="s">
        <v>7202</v>
      </c>
      <c r="E10748" t="s">
        <v>5462</v>
      </c>
      <c r="F10748" s="8">
        <v>92</v>
      </c>
    </row>
    <row r="10749" spans="1:6" x14ac:dyDescent="0.25">
      <c r="A10749" s="22">
        <v>43541</v>
      </c>
      <c r="B10749" s="7">
        <v>0.4</v>
      </c>
      <c r="C10749" t="s">
        <v>7227</v>
      </c>
      <c r="D10749" t="s">
        <v>7201</v>
      </c>
      <c r="E10749" t="s">
        <v>6483</v>
      </c>
      <c r="F10749" s="8">
        <v>92</v>
      </c>
    </row>
    <row r="10750" spans="1:6" x14ac:dyDescent="0.25">
      <c r="A10750" s="22">
        <v>43429</v>
      </c>
      <c r="B10750" s="7">
        <v>0.77</v>
      </c>
      <c r="C10750" t="s">
        <v>7227</v>
      </c>
      <c r="D10750" t="s">
        <v>7201</v>
      </c>
      <c r="E10750" t="s">
        <v>5786</v>
      </c>
      <c r="F10750" s="8">
        <v>92</v>
      </c>
    </row>
    <row r="10751" spans="1:6" x14ac:dyDescent="0.25">
      <c r="A10751" s="22">
        <v>43436</v>
      </c>
      <c r="B10751" s="7">
        <v>0.98</v>
      </c>
      <c r="C10751" t="s">
        <v>7227</v>
      </c>
      <c r="D10751" t="s">
        <v>7201</v>
      </c>
      <c r="E10751" t="s">
        <v>6754</v>
      </c>
      <c r="F10751" s="8">
        <v>92</v>
      </c>
    </row>
    <row r="10752" spans="1:6" x14ac:dyDescent="0.25">
      <c r="A10752" s="22">
        <v>43527</v>
      </c>
      <c r="B10752" s="7">
        <v>0.34</v>
      </c>
      <c r="C10752" t="s">
        <v>7227</v>
      </c>
      <c r="D10752" t="s">
        <v>7200</v>
      </c>
      <c r="E10752" t="s">
        <v>5546</v>
      </c>
      <c r="F10752" s="8">
        <v>92</v>
      </c>
    </row>
    <row r="10753" spans="1:6" x14ac:dyDescent="0.25">
      <c r="A10753" s="22">
        <v>43548</v>
      </c>
      <c r="B10753" s="7">
        <v>0.71</v>
      </c>
      <c r="C10753" t="s">
        <v>7227</v>
      </c>
      <c r="D10753" t="s">
        <v>7201</v>
      </c>
      <c r="E10753" t="s">
        <v>6163</v>
      </c>
      <c r="F10753" s="8">
        <v>92</v>
      </c>
    </row>
    <row r="10754" spans="1:6" x14ac:dyDescent="0.25">
      <c r="A10754" s="22">
        <v>43422</v>
      </c>
      <c r="B10754" s="7">
        <v>0.67</v>
      </c>
      <c r="C10754" t="s">
        <v>7227</v>
      </c>
      <c r="D10754" t="s">
        <v>9</v>
      </c>
      <c r="E10754" t="s">
        <v>6493</v>
      </c>
      <c r="F10754" s="8">
        <v>92</v>
      </c>
    </row>
    <row r="10755" spans="1:6" x14ac:dyDescent="0.25">
      <c r="A10755" s="22">
        <v>43442</v>
      </c>
      <c r="B10755" s="7">
        <v>0.56000000000000005</v>
      </c>
      <c r="C10755" t="s">
        <v>7228</v>
      </c>
      <c r="D10755" t="s">
        <v>9</v>
      </c>
      <c r="E10755" t="s">
        <v>5556</v>
      </c>
      <c r="F10755" s="8">
        <v>92</v>
      </c>
    </row>
    <row r="10756" spans="1:6" x14ac:dyDescent="0.25">
      <c r="A10756" s="22">
        <v>43450</v>
      </c>
      <c r="B10756" s="7">
        <v>0.45</v>
      </c>
      <c r="C10756" t="s">
        <v>7227</v>
      </c>
      <c r="D10756" t="s">
        <v>7202</v>
      </c>
      <c r="E10756" t="s">
        <v>5659</v>
      </c>
      <c r="F10756" s="8">
        <v>92</v>
      </c>
    </row>
    <row r="10757" spans="1:6" x14ac:dyDescent="0.25">
      <c r="A10757" s="22">
        <v>43555</v>
      </c>
      <c r="B10757" s="7">
        <v>0.76</v>
      </c>
      <c r="C10757" t="s">
        <v>7227</v>
      </c>
      <c r="D10757" t="s">
        <v>7200</v>
      </c>
      <c r="E10757" t="s">
        <v>5060</v>
      </c>
      <c r="F10757" s="8">
        <v>92</v>
      </c>
    </row>
    <row r="10758" spans="1:6" x14ac:dyDescent="0.25">
      <c r="A10758" s="22">
        <v>43540</v>
      </c>
      <c r="B10758" s="7">
        <v>0.77</v>
      </c>
      <c r="C10758" t="s">
        <v>7228</v>
      </c>
      <c r="D10758" t="s">
        <v>9</v>
      </c>
      <c r="E10758" t="s">
        <v>4603</v>
      </c>
      <c r="F10758" s="8">
        <v>92</v>
      </c>
    </row>
    <row r="10759" spans="1:6" x14ac:dyDescent="0.25">
      <c r="A10759" s="22">
        <v>43435</v>
      </c>
      <c r="B10759" s="7">
        <v>0.2</v>
      </c>
      <c r="C10759" t="s">
        <v>7228</v>
      </c>
      <c r="D10759" t="s">
        <v>7201</v>
      </c>
      <c r="E10759" t="s">
        <v>2881</v>
      </c>
      <c r="F10759" s="8">
        <v>92</v>
      </c>
    </row>
    <row r="10760" spans="1:6" x14ac:dyDescent="0.25">
      <c r="A10760" s="22">
        <v>43421</v>
      </c>
      <c r="B10760" s="7">
        <v>0.28999999999999998</v>
      </c>
      <c r="C10760" t="s">
        <v>7228</v>
      </c>
      <c r="D10760" t="s">
        <v>7200</v>
      </c>
      <c r="E10760" t="s">
        <v>5017</v>
      </c>
      <c r="F10760" s="8">
        <v>92</v>
      </c>
    </row>
    <row r="10761" spans="1:6" x14ac:dyDescent="0.25">
      <c r="A10761" s="22">
        <v>43533</v>
      </c>
      <c r="B10761" s="7">
        <v>0.43</v>
      </c>
      <c r="C10761" t="s">
        <v>7228</v>
      </c>
      <c r="D10761" t="s">
        <v>7202</v>
      </c>
      <c r="E10761" t="s">
        <v>1069</v>
      </c>
      <c r="F10761" s="8">
        <v>92</v>
      </c>
    </row>
    <row r="10762" spans="1:6" x14ac:dyDescent="0.25">
      <c r="A10762" s="22">
        <v>43484</v>
      </c>
      <c r="B10762" s="7">
        <v>0.28000000000000003</v>
      </c>
      <c r="C10762" t="s">
        <v>7228</v>
      </c>
      <c r="D10762" t="s">
        <v>7201</v>
      </c>
      <c r="E10762" t="s">
        <v>6652</v>
      </c>
      <c r="F10762" s="8">
        <v>92</v>
      </c>
    </row>
    <row r="10763" spans="1:6" x14ac:dyDescent="0.25">
      <c r="A10763" s="22">
        <v>43477</v>
      </c>
      <c r="B10763" s="7">
        <v>0.81</v>
      </c>
      <c r="C10763" t="s">
        <v>7228</v>
      </c>
      <c r="D10763" t="s">
        <v>9</v>
      </c>
      <c r="E10763" t="s">
        <v>3969</v>
      </c>
      <c r="F10763" s="8">
        <v>92</v>
      </c>
    </row>
    <row r="10764" spans="1:6" x14ac:dyDescent="0.25">
      <c r="A10764" s="22">
        <v>43485</v>
      </c>
      <c r="B10764" s="7">
        <v>0.41</v>
      </c>
      <c r="C10764" t="s">
        <v>7227</v>
      </c>
      <c r="D10764" t="s">
        <v>7200</v>
      </c>
      <c r="E10764" t="s">
        <v>6730</v>
      </c>
      <c r="F10764" s="8">
        <v>92</v>
      </c>
    </row>
    <row r="10765" spans="1:6" x14ac:dyDescent="0.25">
      <c r="A10765" s="22">
        <v>43520</v>
      </c>
      <c r="B10765" s="7">
        <v>0.5</v>
      </c>
      <c r="C10765" t="s">
        <v>7227</v>
      </c>
      <c r="D10765" t="s">
        <v>7201</v>
      </c>
      <c r="E10765" t="s">
        <v>6291</v>
      </c>
      <c r="F10765" s="8">
        <v>92</v>
      </c>
    </row>
    <row r="10766" spans="1:6" x14ac:dyDescent="0.25">
      <c r="A10766" s="22">
        <v>43428</v>
      </c>
      <c r="B10766" s="7">
        <v>0.9</v>
      </c>
      <c r="C10766" t="s">
        <v>7228</v>
      </c>
      <c r="D10766" t="s">
        <v>7200</v>
      </c>
      <c r="E10766" t="s">
        <v>5811</v>
      </c>
      <c r="F10766" s="8">
        <v>92</v>
      </c>
    </row>
    <row r="10767" spans="1:6" x14ac:dyDescent="0.25">
      <c r="A10767" s="22">
        <v>43471</v>
      </c>
      <c r="B10767" s="7">
        <v>0.63</v>
      </c>
      <c r="C10767" t="s">
        <v>7227</v>
      </c>
      <c r="D10767" t="s">
        <v>9</v>
      </c>
      <c r="E10767" t="s">
        <v>6103</v>
      </c>
      <c r="F10767" s="8">
        <v>92</v>
      </c>
    </row>
    <row r="10768" spans="1:6" x14ac:dyDescent="0.25">
      <c r="A10768" s="22">
        <v>43555</v>
      </c>
      <c r="B10768" s="7">
        <v>0.71</v>
      </c>
      <c r="C10768" t="s">
        <v>7227</v>
      </c>
      <c r="D10768" t="s">
        <v>7201</v>
      </c>
      <c r="E10768" t="s">
        <v>5276</v>
      </c>
      <c r="F10768" s="8">
        <v>92</v>
      </c>
    </row>
    <row r="10769" spans="1:6" x14ac:dyDescent="0.25">
      <c r="A10769" s="22">
        <v>43478</v>
      </c>
      <c r="B10769" s="7">
        <v>0.57999999999999996</v>
      </c>
      <c r="C10769" t="s">
        <v>7227</v>
      </c>
      <c r="D10769" t="s">
        <v>7200</v>
      </c>
      <c r="E10769" t="s">
        <v>5900</v>
      </c>
      <c r="F10769" s="8">
        <v>92</v>
      </c>
    </row>
    <row r="10770" spans="1:6" x14ac:dyDescent="0.25">
      <c r="A10770" s="22">
        <v>43429</v>
      </c>
      <c r="B10770" s="7">
        <v>0.17</v>
      </c>
      <c r="C10770" t="s">
        <v>7227</v>
      </c>
      <c r="D10770" t="s">
        <v>7201</v>
      </c>
      <c r="E10770" t="s">
        <v>6364</v>
      </c>
      <c r="F10770" s="8">
        <v>92</v>
      </c>
    </row>
    <row r="10771" spans="1:6" x14ac:dyDescent="0.25">
      <c r="A10771" s="22">
        <v>43498</v>
      </c>
      <c r="B10771" s="7">
        <v>0.64</v>
      </c>
      <c r="C10771" t="s">
        <v>7228</v>
      </c>
      <c r="D10771" t="s">
        <v>7202</v>
      </c>
      <c r="E10771" t="s">
        <v>5741</v>
      </c>
      <c r="F10771" s="8">
        <v>92</v>
      </c>
    </row>
    <row r="10772" spans="1:6" x14ac:dyDescent="0.25">
      <c r="A10772" s="22">
        <v>43547</v>
      </c>
      <c r="B10772" s="7">
        <v>0.63</v>
      </c>
      <c r="C10772" t="s">
        <v>7228</v>
      </c>
      <c r="D10772" t="s">
        <v>7201</v>
      </c>
      <c r="E10772" t="s">
        <v>5600</v>
      </c>
      <c r="F10772" s="8">
        <v>92</v>
      </c>
    </row>
    <row r="10773" spans="1:6" x14ac:dyDescent="0.25">
      <c r="A10773" s="22">
        <v>43534</v>
      </c>
      <c r="B10773" s="7">
        <v>0.14000000000000001</v>
      </c>
      <c r="C10773" t="s">
        <v>7227</v>
      </c>
      <c r="D10773" t="s">
        <v>9</v>
      </c>
      <c r="E10773" t="s">
        <v>5961</v>
      </c>
      <c r="F10773" s="8">
        <v>92</v>
      </c>
    </row>
    <row r="10774" spans="1:6" x14ac:dyDescent="0.25">
      <c r="A10774" s="22">
        <v>43519</v>
      </c>
      <c r="B10774" s="7">
        <v>0.11</v>
      </c>
      <c r="C10774" t="s">
        <v>7228</v>
      </c>
      <c r="D10774" t="s">
        <v>7203</v>
      </c>
      <c r="E10774" t="s">
        <v>3400</v>
      </c>
      <c r="F10774" s="8">
        <v>92</v>
      </c>
    </row>
    <row r="10775" spans="1:6" x14ac:dyDescent="0.25">
      <c r="A10775" s="22">
        <v>43495</v>
      </c>
      <c r="B10775" s="7">
        <v>0.06</v>
      </c>
      <c r="C10775" t="s">
        <v>7230</v>
      </c>
      <c r="D10775" t="s">
        <v>9</v>
      </c>
      <c r="E10775" t="s">
        <v>45</v>
      </c>
      <c r="F10775" s="8">
        <v>92</v>
      </c>
    </row>
    <row r="10776" spans="1:6" x14ac:dyDescent="0.25">
      <c r="A10776" s="22">
        <v>43425</v>
      </c>
      <c r="B10776" s="7">
        <v>0.2</v>
      </c>
      <c r="C10776" t="s">
        <v>7230</v>
      </c>
      <c r="D10776" t="s">
        <v>7201</v>
      </c>
      <c r="E10776" t="s">
        <v>5872</v>
      </c>
      <c r="F10776" s="8">
        <v>92</v>
      </c>
    </row>
    <row r="10777" spans="1:6" x14ac:dyDescent="0.25">
      <c r="A10777" s="22">
        <v>43425</v>
      </c>
      <c r="B10777" s="7">
        <v>7.0000000000000007E-2</v>
      </c>
      <c r="C10777" t="s">
        <v>7230</v>
      </c>
      <c r="D10777" t="s">
        <v>7201</v>
      </c>
      <c r="E10777" t="s">
        <v>5893</v>
      </c>
      <c r="F10777" s="8">
        <v>92</v>
      </c>
    </row>
    <row r="10778" spans="1:6" x14ac:dyDescent="0.25">
      <c r="A10778" s="22">
        <v>43495</v>
      </c>
      <c r="B10778" s="7">
        <v>0.64</v>
      </c>
      <c r="C10778" t="s">
        <v>7230</v>
      </c>
      <c r="D10778" t="s">
        <v>7203</v>
      </c>
      <c r="E10778" t="s">
        <v>7050</v>
      </c>
      <c r="F10778" s="8">
        <v>92</v>
      </c>
    </row>
    <row r="10779" spans="1:6" x14ac:dyDescent="0.25">
      <c r="A10779" s="22">
        <v>43425</v>
      </c>
      <c r="B10779" s="7">
        <v>0.6</v>
      </c>
      <c r="C10779" t="s">
        <v>7230</v>
      </c>
      <c r="D10779" t="s">
        <v>7201</v>
      </c>
      <c r="E10779" t="s">
        <v>5914</v>
      </c>
      <c r="F10779" s="8">
        <v>92</v>
      </c>
    </row>
    <row r="10780" spans="1:6" x14ac:dyDescent="0.25">
      <c r="A10780" s="22">
        <v>43530</v>
      </c>
      <c r="B10780" s="7">
        <v>0.47</v>
      </c>
      <c r="C10780" t="s">
        <v>7230</v>
      </c>
      <c r="D10780" t="s">
        <v>7200</v>
      </c>
      <c r="E10780" t="s">
        <v>5681</v>
      </c>
      <c r="F10780" s="8">
        <v>92</v>
      </c>
    </row>
    <row r="10781" spans="1:6" x14ac:dyDescent="0.25">
      <c r="A10781" s="22">
        <v>43425</v>
      </c>
      <c r="B10781" s="7">
        <v>0.25</v>
      </c>
      <c r="C10781" t="s">
        <v>7230</v>
      </c>
      <c r="D10781" t="s">
        <v>7201</v>
      </c>
      <c r="E10781" t="s">
        <v>1160</v>
      </c>
      <c r="F10781" s="8">
        <v>92</v>
      </c>
    </row>
    <row r="10782" spans="1:6" x14ac:dyDescent="0.25">
      <c r="A10782" s="22">
        <v>43425</v>
      </c>
      <c r="B10782" s="7">
        <v>0.44</v>
      </c>
      <c r="C10782" t="s">
        <v>7230</v>
      </c>
      <c r="D10782" t="s">
        <v>7201</v>
      </c>
      <c r="E10782" t="s">
        <v>6040</v>
      </c>
      <c r="F10782" s="8">
        <v>92</v>
      </c>
    </row>
    <row r="10783" spans="1:6" x14ac:dyDescent="0.25">
      <c r="A10783" s="22">
        <v>43425</v>
      </c>
      <c r="B10783" s="7">
        <v>0.73</v>
      </c>
      <c r="C10783" t="s">
        <v>7230</v>
      </c>
      <c r="D10783" t="s">
        <v>7201</v>
      </c>
      <c r="E10783" t="s">
        <v>6128</v>
      </c>
      <c r="F10783" s="8">
        <v>92</v>
      </c>
    </row>
    <row r="10784" spans="1:6" x14ac:dyDescent="0.25">
      <c r="A10784" s="22">
        <v>43467</v>
      </c>
      <c r="B10784" s="7">
        <v>0.78</v>
      </c>
      <c r="C10784" t="s">
        <v>7230</v>
      </c>
      <c r="D10784" t="s">
        <v>9</v>
      </c>
      <c r="E10784" t="s">
        <v>6576</v>
      </c>
      <c r="F10784" s="8">
        <v>92</v>
      </c>
    </row>
    <row r="10785" spans="1:6" x14ac:dyDescent="0.25">
      <c r="A10785" s="22">
        <v>43551</v>
      </c>
      <c r="B10785" s="7">
        <v>0.3</v>
      </c>
      <c r="C10785" t="s">
        <v>7230</v>
      </c>
      <c r="D10785" t="s">
        <v>9</v>
      </c>
      <c r="E10785" t="s">
        <v>5890</v>
      </c>
      <c r="F10785" s="8">
        <v>92</v>
      </c>
    </row>
    <row r="10786" spans="1:6" x14ac:dyDescent="0.25">
      <c r="A10786" s="22">
        <v>43425</v>
      </c>
      <c r="B10786" s="7">
        <v>0.13</v>
      </c>
      <c r="C10786" t="s">
        <v>7230</v>
      </c>
      <c r="D10786" t="s">
        <v>7201</v>
      </c>
      <c r="E10786" t="s">
        <v>6181</v>
      </c>
      <c r="F10786" s="8">
        <v>92</v>
      </c>
    </row>
    <row r="10787" spans="1:6" x14ac:dyDescent="0.25">
      <c r="A10787" s="22">
        <v>43425</v>
      </c>
      <c r="B10787" s="7">
        <v>0.6</v>
      </c>
      <c r="C10787" t="s">
        <v>7230</v>
      </c>
      <c r="D10787" t="s">
        <v>7201</v>
      </c>
      <c r="E10787" t="s">
        <v>6214</v>
      </c>
      <c r="F10787" s="8">
        <v>92</v>
      </c>
    </row>
    <row r="10788" spans="1:6" x14ac:dyDescent="0.25">
      <c r="A10788" s="22">
        <v>43502</v>
      </c>
      <c r="B10788" s="7">
        <v>0.55000000000000004</v>
      </c>
      <c r="C10788" t="s">
        <v>7230</v>
      </c>
      <c r="D10788" t="s">
        <v>9</v>
      </c>
      <c r="E10788" t="s">
        <v>5113</v>
      </c>
      <c r="F10788" s="8">
        <v>92</v>
      </c>
    </row>
    <row r="10789" spans="1:6" x14ac:dyDescent="0.25">
      <c r="A10789" s="22">
        <v>43495</v>
      </c>
      <c r="B10789" s="7">
        <v>0.54</v>
      </c>
      <c r="C10789" t="s">
        <v>7230</v>
      </c>
      <c r="D10789" t="s">
        <v>9</v>
      </c>
      <c r="E10789" t="s">
        <v>6542</v>
      </c>
      <c r="F10789" s="8">
        <v>92</v>
      </c>
    </row>
    <row r="10790" spans="1:6" x14ac:dyDescent="0.25">
      <c r="A10790" s="22">
        <v>43481</v>
      </c>
      <c r="B10790" s="7">
        <v>0.55000000000000004</v>
      </c>
      <c r="C10790" t="s">
        <v>7230</v>
      </c>
      <c r="D10790" t="s">
        <v>9</v>
      </c>
      <c r="E10790" t="s">
        <v>7120</v>
      </c>
      <c r="F10790" s="8">
        <v>92</v>
      </c>
    </row>
    <row r="10791" spans="1:6" x14ac:dyDescent="0.25">
      <c r="A10791" s="22">
        <v>43537</v>
      </c>
      <c r="B10791" s="7">
        <v>0.5</v>
      </c>
      <c r="C10791" t="s">
        <v>7230</v>
      </c>
      <c r="D10791" t="s">
        <v>9</v>
      </c>
      <c r="E10791" t="s">
        <v>5134</v>
      </c>
      <c r="F10791" s="8">
        <v>92</v>
      </c>
    </row>
    <row r="10792" spans="1:6" x14ac:dyDescent="0.25">
      <c r="A10792" s="22">
        <v>43425</v>
      </c>
      <c r="B10792" s="7">
        <v>0.46</v>
      </c>
      <c r="C10792" t="s">
        <v>7230</v>
      </c>
      <c r="D10792" t="s">
        <v>7201</v>
      </c>
      <c r="E10792" t="s">
        <v>6758</v>
      </c>
      <c r="F10792" s="8">
        <v>92</v>
      </c>
    </row>
    <row r="10793" spans="1:6" x14ac:dyDescent="0.25">
      <c r="A10793" s="22">
        <v>43544</v>
      </c>
      <c r="B10793" s="7">
        <v>0.97</v>
      </c>
      <c r="C10793" t="s">
        <v>7230</v>
      </c>
      <c r="D10793" t="s">
        <v>9</v>
      </c>
      <c r="E10793" t="s">
        <v>6570</v>
      </c>
      <c r="F10793" s="8">
        <v>92</v>
      </c>
    </row>
    <row r="10794" spans="1:6" x14ac:dyDescent="0.25">
      <c r="A10794" s="22">
        <v>43523</v>
      </c>
      <c r="B10794" s="7">
        <v>0.63</v>
      </c>
      <c r="C10794" t="s">
        <v>7230</v>
      </c>
      <c r="D10794" t="s">
        <v>9</v>
      </c>
      <c r="E10794" t="s">
        <v>2550</v>
      </c>
      <c r="F10794" s="8">
        <v>92</v>
      </c>
    </row>
    <row r="10795" spans="1:6" x14ac:dyDescent="0.25">
      <c r="A10795" s="22">
        <v>43425</v>
      </c>
      <c r="B10795" s="7">
        <v>0.42</v>
      </c>
      <c r="C10795" t="s">
        <v>7230</v>
      </c>
      <c r="D10795" t="s">
        <v>7201</v>
      </c>
      <c r="E10795" t="s">
        <v>6789</v>
      </c>
      <c r="F10795" s="8">
        <v>92</v>
      </c>
    </row>
    <row r="10796" spans="1:6" x14ac:dyDescent="0.25">
      <c r="A10796" s="22">
        <v>43509</v>
      </c>
      <c r="B10796" s="7">
        <v>0.97</v>
      </c>
      <c r="C10796" t="s">
        <v>7230</v>
      </c>
      <c r="D10796" t="s">
        <v>7200</v>
      </c>
      <c r="E10796" t="s">
        <v>6620</v>
      </c>
      <c r="F10796" s="8">
        <v>92</v>
      </c>
    </row>
    <row r="10797" spans="1:6" x14ac:dyDescent="0.25">
      <c r="A10797" s="22">
        <v>43432</v>
      </c>
      <c r="B10797" s="7">
        <v>0.85</v>
      </c>
      <c r="C10797" t="s">
        <v>7230</v>
      </c>
      <c r="D10797" t="s">
        <v>9</v>
      </c>
      <c r="E10797" t="s">
        <v>5869</v>
      </c>
      <c r="F10797" s="8">
        <v>92</v>
      </c>
    </row>
    <row r="10798" spans="1:6" x14ac:dyDescent="0.25">
      <c r="A10798" s="22">
        <v>43425</v>
      </c>
      <c r="B10798" s="7">
        <v>0.93</v>
      </c>
      <c r="C10798" t="s">
        <v>7230</v>
      </c>
      <c r="D10798" t="s">
        <v>7201</v>
      </c>
      <c r="E10798" t="s">
        <v>6891</v>
      </c>
      <c r="F10798" s="8">
        <v>92</v>
      </c>
    </row>
    <row r="10799" spans="1:6" x14ac:dyDescent="0.25">
      <c r="A10799" s="22">
        <v>43523</v>
      </c>
      <c r="B10799" s="7">
        <v>0.37</v>
      </c>
      <c r="C10799" t="s">
        <v>7230</v>
      </c>
      <c r="D10799" t="s">
        <v>7200</v>
      </c>
      <c r="E10799" t="s">
        <v>6478</v>
      </c>
      <c r="F10799" s="8">
        <v>92</v>
      </c>
    </row>
    <row r="10800" spans="1:6" x14ac:dyDescent="0.25">
      <c r="A10800" s="22">
        <v>43530</v>
      </c>
      <c r="B10800" s="7">
        <v>0.83</v>
      </c>
      <c r="C10800" t="s">
        <v>7230</v>
      </c>
      <c r="D10800" t="s">
        <v>7200</v>
      </c>
      <c r="E10800" t="s">
        <v>6914</v>
      </c>
      <c r="F10800" s="8">
        <v>92</v>
      </c>
    </row>
    <row r="10801" spans="1:6" x14ac:dyDescent="0.25">
      <c r="A10801" s="22">
        <v>43488</v>
      </c>
      <c r="B10801" s="7">
        <v>0.35</v>
      </c>
      <c r="C10801" t="s">
        <v>7230</v>
      </c>
      <c r="D10801" t="s">
        <v>9</v>
      </c>
      <c r="E10801" t="s">
        <v>5405</v>
      </c>
      <c r="F10801" s="8">
        <v>92</v>
      </c>
    </row>
    <row r="10802" spans="1:6" x14ac:dyDescent="0.25">
      <c r="A10802" s="22">
        <v>43523</v>
      </c>
      <c r="B10802" s="7">
        <v>0.02</v>
      </c>
      <c r="C10802" t="s">
        <v>7230</v>
      </c>
      <c r="D10802" t="s">
        <v>9</v>
      </c>
      <c r="E10802" t="s">
        <v>4910</v>
      </c>
      <c r="F10802" s="8">
        <v>92</v>
      </c>
    </row>
    <row r="10803" spans="1:6" x14ac:dyDescent="0.25">
      <c r="A10803" s="22">
        <v>43425</v>
      </c>
      <c r="B10803" s="7">
        <v>0.73</v>
      </c>
      <c r="C10803" t="s">
        <v>7230</v>
      </c>
      <c r="D10803" t="s">
        <v>7201</v>
      </c>
      <c r="E10803" t="s">
        <v>6917</v>
      </c>
      <c r="F10803" s="8">
        <v>92</v>
      </c>
    </row>
    <row r="10804" spans="1:6" x14ac:dyDescent="0.25">
      <c r="A10804" s="22">
        <v>43425</v>
      </c>
      <c r="B10804" s="7">
        <v>0.26</v>
      </c>
      <c r="C10804" t="s">
        <v>7230</v>
      </c>
      <c r="D10804" t="s">
        <v>7201</v>
      </c>
      <c r="E10804" t="s">
        <v>6952</v>
      </c>
      <c r="F10804" s="8">
        <v>92</v>
      </c>
    </row>
    <row r="10805" spans="1:6" x14ac:dyDescent="0.25">
      <c r="A10805" s="22">
        <v>43425</v>
      </c>
      <c r="B10805" s="7">
        <v>0.04</v>
      </c>
      <c r="C10805" t="s">
        <v>7230</v>
      </c>
      <c r="D10805" t="s">
        <v>7201</v>
      </c>
      <c r="E10805" t="s">
        <v>7069</v>
      </c>
      <c r="F10805" s="8">
        <v>92</v>
      </c>
    </row>
    <row r="10806" spans="1:6" x14ac:dyDescent="0.25">
      <c r="A10806" s="22">
        <v>43425</v>
      </c>
      <c r="B10806" s="7">
        <v>0.69</v>
      </c>
      <c r="C10806" t="s">
        <v>7230</v>
      </c>
      <c r="D10806" t="s">
        <v>7201</v>
      </c>
      <c r="E10806" t="s">
        <v>7150</v>
      </c>
      <c r="F10806" s="8">
        <v>92</v>
      </c>
    </row>
    <row r="10807" spans="1:6" x14ac:dyDescent="0.25">
      <c r="A10807" s="22">
        <v>43453</v>
      </c>
      <c r="B10807" s="7">
        <v>0.68</v>
      </c>
      <c r="C10807" t="s">
        <v>7230</v>
      </c>
      <c r="D10807" t="s">
        <v>7200</v>
      </c>
      <c r="E10807" t="s">
        <v>245</v>
      </c>
      <c r="F10807" s="8">
        <v>92</v>
      </c>
    </row>
    <row r="10808" spans="1:6" x14ac:dyDescent="0.25">
      <c r="A10808" s="22">
        <v>43446</v>
      </c>
      <c r="B10808" s="7">
        <v>0.51</v>
      </c>
      <c r="C10808" t="s">
        <v>7230</v>
      </c>
      <c r="D10808" t="s">
        <v>9</v>
      </c>
      <c r="E10808" t="s">
        <v>1958</v>
      </c>
      <c r="F10808" s="8">
        <v>92</v>
      </c>
    </row>
    <row r="10809" spans="1:6" x14ac:dyDescent="0.25">
      <c r="A10809" s="22">
        <v>43523</v>
      </c>
      <c r="B10809" s="7">
        <v>0.64</v>
      </c>
      <c r="C10809" t="s">
        <v>7230</v>
      </c>
      <c r="D10809" t="s">
        <v>7200</v>
      </c>
      <c r="E10809" t="s">
        <v>5856</v>
      </c>
      <c r="F10809" s="8">
        <v>92</v>
      </c>
    </row>
    <row r="10810" spans="1:6" x14ac:dyDescent="0.25">
      <c r="A10810" s="22">
        <v>43502</v>
      </c>
      <c r="B10810" s="7">
        <v>0.48</v>
      </c>
      <c r="C10810" t="s">
        <v>7230</v>
      </c>
      <c r="D10810" t="s">
        <v>7200</v>
      </c>
      <c r="E10810" t="s">
        <v>7040</v>
      </c>
      <c r="F10810" s="8">
        <v>92</v>
      </c>
    </row>
    <row r="10811" spans="1:6" x14ac:dyDescent="0.25">
      <c r="A10811" s="22">
        <v>43509</v>
      </c>
      <c r="B10811" s="7">
        <v>0.24</v>
      </c>
      <c r="C10811" t="s">
        <v>7230</v>
      </c>
      <c r="D10811" t="s">
        <v>9</v>
      </c>
      <c r="E10811" t="s">
        <v>6555</v>
      </c>
      <c r="F10811" s="8">
        <v>92</v>
      </c>
    </row>
    <row r="10812" spans="1:6" x14ac:dyDescent="0.25">
      <c r="A10812" s="22">
        <v>43425</v>
      </c>
      <c r="B10812" s="7">
        <v>0.26</v>
      </c>
      <c r="C10812" t="s">
        <v>7230</v>
      </c>
      <c r="D10812" t="s">
        <v>7203</v>
      </c>
      <c r="E10812" t="s">
        <v>4760</v>
      </c>
      <c r="F10812" s="8">
        <v>92</v>
      </c>
    </row>
    <row r="10813" spans="1:6" x14ac:dyDescent="0.25">
      <c r="A10813" s="22">
        <v>43523</v>
      </c>
      <c r="B10813" s="7">
        <v>0.79</v>
      </c>
      <c r="C10813" t="s">
        <v>7230</v>
      </c>
      <c r="D10813" t="s">
        <v>7202</v>
      </c>
      <c r="E10813" t="s">
        <v>6372</v>
      </c>
      <c r="F10813" s="8">
        <v>92</v>
      </c>
    </row>
    <row r="10814" spans="1:6" x14ac:dyDescent="0.25">
      <c r="A10814" s="22">
        <v>43453</v>
      </c>
      <c r="B10814" s="7">
        <v>0.6</v>
      </c>
      <c r="C10814" t="s">
        <v>7230</v>
      </c>
      <c r="D10814" t="s">
        <v>7202</v>
      </c>
      <c r="E10814" t="s">
        <v>5549</v>
      </c>
      <c r="F10814" s="8">
        <v>92</v>
      </c>
    </row>
    <row r="10815" spans="1:6" x14ac:dyDescent="0.25">
      <c r="A10815" s="22">
        <v>43523</v>
      </c>
      <c r="B10815" s="7">
        <v>0.4</v>
      </c>
      <c r="C10815" t="s">
        <v>7230</v>
      </c>
      <c r="D10815" t="s">
        <v>7200</v>
      </c>
      <c r="E10815" t="s">
        <v>5084</v>
      </c>
      <c r="F10815" s="8">
        <v>92</v>
      </c>
    </row>
    <row r="10816" spans="1:6" x14ac:dyDescent="0.25">
      <c r="A10816" s="22">
        <v>43523</v>
      </c>
      <c r="B10816" s="7">
        <v>0.98</v>
      </c>
      <c r="C10816" t="s">
        <v>7230</v>
      </c>
      <c r="D10816" t="s">
        <v>9</v>
      </c>
      <c r="E10816" t="s">
        <v>5844</v>
      </c>
      <c r="F10816" s="8">
        <v>92</v>
      </c>
    </row>
    <row r="10817" spans="1:6" x14ac:dyDescent="0.25">
      <c r="A10817" s="22">
        <v>43425</v>
      </c>
      <c r="B10817" s="7">
        <v>0.4</v>
      </c>
      <c r="C10817" t="s">
        <v>7230</v>
      </c>
      <c r="D10817" t="s">
        <v>9</v>
      </c>
      <c r="E10817" t="s">
        <v>6769</v>
      </c>
      <c r="F10817" s="8">
        <v>92</v>
      </c>
    </row>
    <row r="10818" spans="1:6" x14ac:dyDescent="0.25">
      <c r="A10818" s="22">
        <v>43425</v>
      </c>
      <c r="B10818" s="7">
        <v>0.21</v>
      </c>
      <c r="C10818" t="s">
        <v>7230</v>
      </c>
      <c r="D10818" t="s">
        <v>7201</v>
      </c>
      <c r="E10818" t="s">
        <v>7171</v>
      </c>
      <c r="F10818" s="8">
        <v>92</v>
      </c>
    </row>
    <row r="10819" spans="1:6" x14ac:dyDescent="0.25">
      <c r="A10819" s="22">
        <v>43481</v>
      </c>
      <c r="B10819" s="7">
        <v>0.24</v>
      </c>
      <c r="C10819" t="s">
        <v>7230</v>
      </c>
      <c r="D10819" t="s">
        <v>7200</v>
      </c>
      <c r="E10819" t="s">
        <v>2422</v>
      </c>
      <c r="F10819" s="8">
        <v>92</v>
      </c>
    </row>
    <row r="10820" spans="1:6" x14ac:dyDescent="0.25">
      <c r="A10820" s="22">
        <v>43432</v>
      </c>
      <c r="B10820" s="7">
        <v>0.9</v>
      </c>
      <c r="C10820" t="s">
        <v>7230</v>
      </c>
      <c r="D10820" t="s">
        <v>9</v>
      </c>
      <c r="E10820" t="s">
        <v>5932</v>
      </c>
      <c r="F10820" s="8">
        <v>92</v>
      </c>
    </row>
    <row r="10821" spans="1:6" x14ac:dyDescent="0.25">
      <c r="A10821" s="22">
        <v>43432</v>
      </c>
      <c r="B10821" s="7">
        <v>0.08</v>
      </c>
      <c r="C10821" t="s">
        <v>7230</v>
      </c>
      <c r="D10821" t="s">
        <v>7200</v>
      </c>
      <c r="E10821" t="s">
        <v>5437</v>
      </c>
      <c r="F10821" s="8">
        <v>92</v>
      </c>
    </row>
    <row r="10822" spans="1:6" x14ac:dyDescent="0.25">
      <c r="A10822" s="22">
        <v>43551</v>
      </c>
      <c r="B10822" s="7">
        <v>0.96</v>
      </c>
      <c r="C10822" t="s">
        <v>7230</v>
      </c>
      <c r="D10822" t="s">
        <v>9</v>
      </c>
      <c r="E10822" t="s">
        <v>419</v>
      </c>
      <c r="F10822" s="8">
        <v>92</v>
      </c>
    </row>
    <row r="10823" spans="1:6" x14ac:dyDescent="0.25">
      <c r="A10823" s="22">
        <v>43488</v>
      </c>
      <c r="B10823" s="7">
        <v>0.97</v>
      </c>
      <c r="C10823" t="s">
        <v>7230</v>
      </c>
      <c r="D10823" t="s">
        <v>7202</v>
      </c>
      <c r="E10823" t="s">
        <v>3644</v>
      </c>
      <c r="F10823" s="8">
        <v>92</v>
      </c>
    </row>
    <row r="10824" spans="1:6" x14ac:dyDescent="0.25">
      <c r="A10824" s="22">
        <v>43551</v>
      </c>
      <c r="B10824" s="7">
        <v>0.49</v>
      </c>
      <c r="C10824" t="s">
        <v>7230</v>
      </c>
      <c r="D10824" t="s">
        <v>9</v>
      </c>
      <c r="E10824" t="s">
        <v>6457</v>
      </c>
      <c r="F10824" s="8">
        <v>92</v>
      </c>
    </row>
    <row r="10825" spans="1:6" x14ac:dyDescent="0.25">
      <c r="A10825" s="22">
        <v>43544</v>
      </c>
      <c r="B10825" s="7">
        <v>0.18</v>
      </c>
      <c r="C10825" t="s">
        <v>7230</v>
      </c>
      <c r="D10825" t="s">
        <v>9</v>
      </c>
      <c r="E10825" t="s">
        <v>5765</v>
      </c>
      <c r="F10825" s="8">
        <v>92</v>
      </c>
    </row>
    <row r="10826" spans="1:6" x14ac:dyDescent="0.25">
      <c r="A10826" s="22">
        <v>43537</v>
      </c>
      <c r="B10826" s="7">
        <v>0.55000000000000004</v>
      </c>
      <c r="C10826" t="s">
        <v>7230</v>
      </c>
      <c r="D10826" t="s">
        <v>9</v>
      </c>
      <c r="E10826" t="s">
        <v>5729</v>
      </c>
      <c r="F10826" s="8">
        <v>92</v>
      </c>
    </row>
    <row r="10827" spans="1:6" x14ac:dyDescent="0.25">
      <c r="A10827" s="22">
        <v>43425</v>
      </c>
      <c r="B10827" s="7">
        <v>0.7</v>
      </c>
      <c r="C10827" t="s">
        <v>7230</v>
      </c>
      <c r="D10827" t="s">
        <v>7202</v>
      </c>
      <c r="E10827" t="s">
        <v>5951</v>
      </c>
      <c r="F10827" s="8">
        <v>92</v>
      </c>
    </row>
    <row r="10828" spans="1:6" x14ac:dyDescent="0.25">
      <c r="A10828" s="22">
        <v>43495</v>
      </c>
      <c r="B10828" s="7">
        <v>0.82</v>
      </c>
      <c r="C10828" t="s">
        <v>7230</v>
      </c>
      <c r="D10828" t="s">
        <v>7200</v>
      </c>
      <c r="E10828" t="s">
        <v>6091</v>
      </c>
      <c r="F10828" s="8">
        <v>92</v>
      </c>
    </row>
    <row r="10829" spans="1:6" x14ac:dyDescent="0.25">
      <c r="A10829" s="22">
        <v>43544</v>
      </c>
      <c r="B10829" s="7">
        <v>0.96</v>
      </c>
      <c r="C10829" t="s">
        <v>7230</v>
      </c>
      <c r="D10829" t="s">
        <v>9</v>
      </c>
      <c r="E10829" t="s">
        <v>6611</v>
      </c>
      <c r="F10829" s="8">
        <v>92</v>
      </c>
    </row>
    <row r="10830" spans="1:6" x14ac:dyDescent="0.25">
      <c r="A10830" s="22">
        <v>43425</v>
      </c>
      <c r="B10830" s="7">
        <v>0.48</v>
      </c>
      <c r="C10830" t="s">
        <v>7230</v>
      </c>
      <c r="D10830" t="s">
        <v>7201</v>
      </c>
      <c r="E10830" t="s">
        <v>2040</v>
      </c>
      <c r="F10830" s="8">
        <v>92</v>
      </c>
    </row>
    <row r="10831" spans="1:6" x14ac:dyDescent="0.25">
      <c r="A10831" s="22">
        <v>43439</v>
      </c>
      <c r="B10831" s="7">
        <v>0.05</v>
      </c>
      <c r="C10831" t="s">
        <v>7230</v>
      </c>
      <c r="D10831" t="s">
        <v>9</v>
      </c>
      <c r="E10831" t="s">
        <v>5803</v>
      </c>
      <c r="F10831" s="8">
        <v>92</v>
      </c>
    </row>
    <row r="10832" spans="1:6" x14ac:dyDescent="0.25">
      <c r="A10832" s="22">
        <v>43488</v>
      </c>
      <c r="B10832" s="7">
        <v>0.82</v>
      </c>
      <c r="C10832" t="s">
        <v>7230</v>
      </c>
      <c r="D10832" t="s">
        <v>9</v>
      </c>
      <c r="E10832" t="s">
        <v>6023</v>
      </c>
      <c r="F10832" s="8">
        <v>92</v>
      </c>
    </row>
    <row r="10833" spans="1:6" x14ac:dyDescent="0.25">
      <c r="A10833" s="22">
        <v>43474</v>
      </c>
      <c r="B10833" s="7">
        <v>0.53</v>
      </c>
      <c r="C10833" t="s">
        <v>7230</v>
      </c>
      <c r="D10833" t="s">
        <v>9</v>
      </c>
      <c r="E10833" t="s">
        <v>5548</v>
      </c>
      <c r="F10833" s="8">
        <v>92</v>
      </c>
    </row>
    <row r="10834" spans="1:6" x14ac:dyDescent="0.25">
      <c r="A10834" s="22">
        <v>43432</v>
      </c>
      <c r="B10834" s="7">
        <v>0.97</v>
      </c>
      <c r="C10834" t="s">
        <v>7230</v>
      </c>
      <c r="D10834" t="s">
        <v>9</v>
      </c>
      <c r="E10834" t="s">
        <v>5031</v>
      </c>
      <c r="F10834" s="8">
        <v>92</v>
      </c>
    </row>
    <row r="10835" spans="1:6" x14ac:dyDescent="0.25">
      <c r="A10835" s="22">
        <v>43467</v>
      </c>
      <c r="B10835" s="7">
        <v>0.18</v>
      </c>
      <c r="C10835" t="s">
        <v>7230</v>
      </c>
      <c r="D10835" t="s">
        <v>9</v>
      </c>
      <c r="E10835" t="s">
        <v>962</v>
      </c>
      <c r="F10835" s="8">
        <v>92</v>
      </c>
    </row>
    <row r="10836" spans="1:6" x14ac:dyDescent="0.25">
      <c r="A10836" s="22">
        <v>43509</v>
      </c>
      <c r="B10836" s="7">
        <v>0.46</v>
      </c>
      <c r="C10836" t="s">
        <v>7230</v>
      </c>
      <c r="D10836" t="s">
        <v>7200</v>
      </c>
      <c r="E10836" t="s">
        <v>6376</v>
      </c>
      <c r="F10836" s="8">
        <v>92</v>
      </c>
    </row>
    <row r="10837" spans="1:6" x14ac:dyDescent="0.25">
      <c r="A10837" s="22">
        <v>43523</v>
      </c>
      <c r="B10837" s="7">
        <v>0.02</v>
      </c>
      <c r="C10837" t="s">
        <v>7230</v>
      </c>
      <c r="D10837" t="s">
        <v>9</v>
      </c>
      <c r="E10837" t="s">
        <v>6200</v>
      </c>
      <c r="F10837" s="8">
        <v>92</v>
      </c>
    </row>
    <row r="10838" spans="1:6" x14ac:dyDescent="0.25">
      <c r="A10838" s="22">
        <v>43453</v>
      </c>
      <c r="B10838" s="7">
        <v>0.26</v>
      </c>
      <c r="C10838" t="s">
        <v>7230</v>
      </c>
      <c r="D10838" t="s">
        <v>7200</v>
      </c>
      <c r="E10838" t="s">
        <v>6737</v>
      </c>
      <c r="F10838" s="8">
        <v>92</v>
      </c>
    </row>
    <row r="10839" spans="1:6" x14ac:dyDescent="0.25">
      <c r="A10839" s="22">
        <v>43425</v>
      </c>
      <c r="B10839" s="7">
        <v>0.52</v>
      </c>
      <c r="C10839" t="s">
        <v>7230</v>
      </c>
      <c r="D10839" t="s">
        <v>7201</v>
      </c>
      <c r="E10839" t="s">
        <v>2676</v>
      </c>
      <c r="F10839" s="8">
        <v>92</v>
      </c>
    </row>
    <row r="10840" spans="1:6" x14ac:dyDescent="0.25">
      <c r="A10840" s="22">
        <v>43425</v>
      </c>
      <c r="B10840" s="7">
        <v>0.48</v>
      </c>
      <c r="C10840" t="s">
        <v>7230</v>
      </c>
      <c r="D10840" t="s">
        <v>9</v>
      </c>
      <c r="E10840" t="s">
        <v>5231</v>
      </c>
      <c r="F10840" s="8">
        <v>92</v>
      </c>
    </row>
    <row r="10841" spans="1:6" x14ac:dyDescent="0.25">
      <c r="A10841" s="22">
        <v>43509</v>
      </c>
      <c r="B10841" s="7">
        <v>0.25</v>
      </c>
      <c r="C10841" t="s">
        <v>7230</v>
      </c>
      <c r="D10841" t="s">
        <v>9</v>
      </c>
      <c r="E10841" t="s">
        <v>3278</v>
      </c>
      <c r="F10841" s="8">
        <v>92</v>
      </c>
    </row>
    <row r="10842" spans="1:6" x14ac:dyDescent="0.25">
      <c r="A10842" s="22">
        <v>43425</v>
      </c>
      <c r="B10842" s="7">
        <v>0.89</v>
      </c>
      <c r="C10842" t="s">
        <v>7230</v>
      </c>
      <c r="D10842" t="s">
        <v>7201</v>
      </c>
      <c r="E10842" t="s">
        <v>4464</v>
      </c>
      <c r="F10842" s="8">
        <v>92</v>
      </c>
    </row>
    <row r="10843" spans="1:6" x14ac:dyDescent="0.25">
      <c r="A10843" s="22">
        <v>43509</v>
      </c>
      <c r="B10843" s="7">
        <v>0.64</v>
      </c>
      <c r="C10843" t="s">
        <v>7230</v>
      </c>
      <c r="D10843" t="s">
        <v>7200</v>
      </c>
      <c r="E10843" t="s">
        <v>6575</v>
      </c>
      <c r="F10843" s="8">
        <v>92</v>
      </c>
    </row>
    <row r="10844" spans="1:6" x14ac:dyDescent="0.25">
      <c r="A10844" s="22">
        <v>43432</v>
      </c>
      <c r="B10844" s="7">
        <v>0.68</v>
      </c>
      <c r="C10844" t="s">
        <v>7230</v>
      </c>
      <c r="D10844" t="s">
        <v>7200</v>
      </c>
      <c r="E10844" t="s">
        <v>2558</v>
      </c>
      <c r="F10844" s="8">
        <v>92</v>
      </c>
    </row>
    <row r="10845" spans="1:6" x14ac:dyDescent="0.25">
      <c r="A10845" s="22">
        <v>43551</v>
      </c>
      <c r="B10845" s="7">
        <v>0.24</v>
      </c>
      <c r="C10845" t="s">
        <v>7230</v>
      </c>
      <c r="D10845" t="s">
        <v>9</v>
      </c>
      <c r="E10845" t="s">
        <v>6838</v>
      </c>
      <c r="F10845" s="8">
        <v>92</v>
      </c>
    </row>
    <row r="10846" spans="1:6" x14ac:dyDescent="0.25">
      <c r="A10846" s="22">
        <v>43537</v>
      </c>
      <c r="B10846" s="7">
        <v>0.35</v>
      </c>
      <c r="C10846" t="s">
        <v>7230</v>
      </c>
      <c r="D10846" t="s">
        <v>9</v>
      </c>
      <c r="E10846" t="s">
        <v>463</v>
      </c>
      <c r="F10846" s="8">
        <v>92</v>
      </c>
    </row>
    <row r="10847" spans="1:6" x14ac:dyDescent="0.25">
      <c r="A10847" s="22">
        <v>43425</v>
      </c>
      <c r="B10847" s="7">
        <v>0.64</v>
      </c>
      <c r="C10847" t="s">
        <v>7230</v>
      </c>
      <c r="D10847" t="s">
        <v>7200</v>
      </c>
      <c r="E10847" t="s">
        <v>6105</v>
      </c>
      <c r="F10847" s="8">
        <v>92</v>
      </c>
    </row>
    <row r="10848" spans="1:6" x14ac:dyDescent="0.25">
      <c r="A10848" s="22">
        <v>43544</v>
      </c>
      <c r="B10848" s="7">
        <v>0.37</v>
      </c>
      <c r="C10848" t="s">
        <v>7230</v>
      </c>
      <c r="D10848" t="s">
        <v>7202</v>
      </c>
      <c r="E10848" t="s">
        <v>6145</v>
      </c>
      <c r="F10848" s="8">
        <v>92</v>
      </c>
    </row>
    <row r="10849" spans="1:6" x14ac:dyDescent="0.25">
      <c r="A10849" s="22">
        <v>43425</v>
      </c>
      <c r="B10849" s="7">
        <v>0.35</v>
      </c>
      <c r="C10849" t="s">
        <v>7230</v>
      </c>
      <c r="D10849" t="s">
        <v>9</v>
      </c>
      <c r="E10849" t="s">
        <v>6171</v>
      </c>
      <c r="F10849" s="8">
        <v>92</v>
      </c>
    </row>
    <row r="10850" spans="1:6" x14ac:dyDescent="0.25">
      <c r="A10850" s="22">
        <v>43425</v>
      </c>
      <c r="B10850" s="7">
        <v>0.1</v>
      </c>
      <c r="C10850" t="s">
        <v>7230</v>
      </c>
      <c r="D10850" t="s">
        <v>7201</v>
      </c>
      <c r="E10850" t="s">
        <v>4662</v>
      </c>
      <c r="F10850" s="8">
        <v>92</v>
      </c>
    </row>
    <row r="10851" spans="1:6" x14ac:dyDescent="0.25">
      <c r="A10851" s="22">
        <v>43544</v>
      </c>
      <c r="B10851" s="7">
        <v>0.54</v>
      </c>
      <c r="C10851" t="s">
        <v>7230</v>
      </c>
      <c r="D10851" t="s">
        <v>9</v>
      </c>
      <c r="E10851" t="s">
        <v>2940</v>
      </c>
      <c r="F10851" s="8">
        <v>92</v>
      </c>
    </row>
    <row r="10852" spans="1:6" x14ac:dyDescent="0.25">
      <c r="A10852" s="22">
        <v>43474</v>
      </c>
      <c r="B10852" s="7">
        <v>0.04</v>
      </c>
      <c r="C10852" t="s">
        <v>7230</v>
      </c>
      <c r="D10852" t="s">
        <v>7200</v>
      </c>
      <c r="E10852" t="s">
        <v>5588</v>
      </c>
      <c r="F10852" s="8">
        <v>92</v>
      </c>
    </row>
    <row r="10853" spans="1:6" x14ac:dyDescent="0.25">
      <c r="A10853" s="22">
        <v>43425</v>
      </c>
      <c r="B10853" s="7">
        <v>0.18</v>
      </c>
      <c r="C10853" t="s">
        <v>7230</v>
      </c>
      <c r="D10853" t="s">
        <v>7201</v>
      </c>
      <c r="E10853" t="s">
        <v>5039</v>
      </c>
      <c r="F10853" s="8">
        <v>92</v>
      </c>
    </row>
    <row r="10854" spans="1:6" x14ac:dyDescent="0.25">
      <c r="A10854" s="22">
        <v>43425</v>
      </c>
      <c r="B10854" s="7">
        <v>0.85</v>
      </c>
      <c r="C10854" t="s">
        <v>7230</v>
      </c>
      <c r="D10854" t="s">
        <v>7201</v>
      </c>
      <c r="E10854" t="s">
        <v>5201</v>
      </c>
      <c r="F10854" s="8">
        <v>92</v>
      </c>
    </row>
    <row r="10855" spans="1:6" x14ac:dyDescent="0.25">
      <c r="A10855" s="22">
        <v>43425</v>
      </c>
      <c r="B10855" s="7">
        <v>0.38</v>
      </c>
      <c r="C10855" t="s">
        <v>7230</v>
      </c>
      <c r="D10855" t="s">
        <v>7201</v>
      </c>
      <c r="E10855" t="s">
        <v>5399</v>
      </c>
      <c r="F10855" s="8">
        <v>92</v>
      </c>
    </row>
    <row r="10856" spans="1:6" x14ac:dyDescent="0.25">
      <c r="A10856" s="22">
        <v>43530</v>
      </c>
      <c r="B10856" s="7">
        <v>0.73</v>
      </c>
      <c r="C10856" t="s">
        <v>7230</v>
      </c>
      <c r="D10856" t="s">
        <v>7200</v>
      </c>
      <c r="E10856" t="s">
        <v>6854</v>
      </c>
      <c r="F10856" s="8">
        <v>92</v>
      </c>
    </row>
    <row r="10857" spans="1:6" x14ac:dyDescent="0.25">
      <c r="A10857" s="22">
        <v>43509</v>
      </c>
      <c r="B10857" s="7">
        <v>0.73</v>
      </c>
      <c r="C10857" t="s">
        <v>7230</v>
      </c>
      <c r="D10857" t="s">
        <v>7202</v>
      </c>
      <c r="E10857" t="s">
        <v>5021</v>
      </c>
      <c r="F10857" s="8">
        <v>92</v>
      </c>
    </row>
    <row r="10858" spans="1:6" x14ac:dyDescent="0.25">
      <c r="A10858" s="22">
        <v>43425</v>
      </c>
      <c r="B10858" s="7">
        <v>0.88</v>
      </c>
      <c r="C10858" t="s">
        <v>7230</v>
      </c>
      <c r="D10858" t="s">
        <v>7201</v>
      </c>
      <c r="E10858" t="s">
        <v>5516</v>
      </c>
      <c r="F10858" s="8">
        <v>92</v>
      </c>
    </row>
    <row r="10859" spans="1:6" x14ac:dyDescent="0.25">
      <c r="A10859" s="22">
        <v>43425</v>
      </c>
      <c r="B10859" s="7">
        <v>0.59</v>
      </c>
      <c r="C10859" t="s">
        <v>7230</v>
      </c>
      <c r="D10859" t="s">
        <v>7201</v>
      </c>
      <c r="E10859" t="s">
        <v>5565</v>
      </c>
      <c r="F10859" s="8">
        <v>92</v>
      </c>
    </row>
    <row r="10860" spans="1:6" x14ac:dyDescent="0.25">
      <c r="A10860" s="22">
        <v>43509</v>
      </c>
      <c r="B10860" s="7">
        <v>0.5</v>
      </c>
      <c r="C10860" t="s">
        <v>7230</v>
      </c>
      <c r="D10860" t="s">
        <v>7202</v>
      </c>
      <c r="E10860" t="s">
        <v>1787</v>
      </c>
      <c r="F10860" s="8">
        <v>92</v>
      </c>
    </row>
    <row r="10861" spans="1:6" x14ac:dyDescent="0.25">
      <c r="A10861" s="22">
        <v>43453</v>
      </c>
      <c r="B10861" s="7">
        <v>0.56000000000000005</v>
      </c>
      <c r="C10861" t="s">
        <v>7230</v>
      </c>
      <c r="D10861" t="s">
        <v>7200</v>
      </c>
      <c r="E10861" t="s">
        <v>6454</v>
      </c>
      <c r="F10861" s="8">
        <v>92</v>
      </c>
    </row>
    <row r="10862" spans="1:6" x14ac:dyDescent="0.25">
      <c r="A10862" s="22">
        <v>43502</v>
      </c>
      <c r="B10862" s="7">
        <v>0.35</v>
      </c>
      <c r="C10862" t="s">
        <v>7230</v>
      </c>
      <c r="D10862" t="s">
        <v>7203</v>
      </c>
      <c r="E10862" t="s">
        <v>6796</v>
      </c>
      <c r="F10862" s="8">
        <v>92</v>
      </c>
    </row>
    <row r="10863" spans="1:6" x14ac:dyDescent="0.25">
      <c r="A10863" s="22">
        <v>43425</v>
      </c>
      <c r="B10863" s="7">
        <v>0.17</v>
      </c>
      <c r="C10863" t="s">
        <v>7230</v>
      </c>
      <c r="D10863" t="s">
        <v>7201</v>
      </c>
      <c r="E10863" t="s">
        <v>5660</v>
      </c>
      <c r="F10863" s="8">
        <v>92</v>
      </c>
    </row>
    <row r="10864" spans="1:6" x14ac:dyDescent="0.25">
      <c r="A10864" s="22">
        <v>43474</v>
      </c>
      <c r="B10864" s="7">
        <v>0.47</v>
      </c>
      <c r="C10864" t="s">
        <v>7230</v>
      </c>
      <c r="D10864" t="s">
        <v>9</v>
      </c>
      <c r="E10864" t="s">
        <v>6461</v>
      </c>
      <c r="F10864" s="8">
        <v>92</v>
      </c>
    </row>
    <row r="10865" spans="1:6" x14ac:dyDescent="0.25">
      <c r="A10865" s="22">
        <v>43453</v>
      </c>
      <c r="B10865" s="7">
        <v>0.26</v>
      </c>
      <c r="C10865" t="s">
        <v>7230</v>
      </c>
      <c r="D10865" t="s">
        <v>9</v>
      </c>
      <c r="E10865" t="s">
        <v>5022</v>
      </c>
      <c r="F10865" s="8">
        <v>92</v>
      </c>
    </row>
    <row r="10866" spans="1:6" x14ac:dyDescent="0.25">
      <c r="A10866" s="22">
        <v>43425</v>
      </c>
      <c r="B10866" s="7">
        <v>0.76</v>
      </c>
      <c r="C10866" t="s">
        <v>7230</v>
      </c>
      <c r="D10866" t="s">
        <v>9</v>
      </c>
      <c r="E10866" t="s">
        <v>5547</v>
      </c>
      <c r="F10866" s="8">
        <v>92</v>
      </c>
    </row>
    <row r="10867" spans="1:6" x14ac:dyDescent="0.25">
      <c r="A10867" s="22">
        <v>43509</v>
      </c>
      <c r="B10867" s="7">
        <v>0.24</v>
      </c>
      <c r="C10867" t="s">
        <v>7230</v>
      </c>
      <c r="D10867" t="s">
        <v>7202</v>
      </c>
      <c r="E10867" t="s">
        <v>5355</v>
      </c>
      <c r="F10867" s="8">
        <v>92</v>
      </c>
    </row>
    <row r="10868" spans="1:6" x14ac:dyDescent="0.25">
      <c r="A10868" s="22">
        <v>43495</v>
      </c>
      <c r="B10868" s="7">
        <v>0.91</v>
      </c>
      <c r="C10868" t="s">
        <v>7230</v>
      </c>
      <c r="D10868" t="s">
        <v>7200</v>
      </c>
      <c r="E10868" t="s">
        <v>6705</v>
      </c>
      <c r="F10868" s="8">
        <v>92</v>
      </c>
    </row>
    <row r="10869" spans="1:6" x14ac:dyDescent="0.25">
      <c r="A10869" s="22">
        <v>43488</v>
      </c>
      <c r="B10869" s="7">
        <v>0.55000000000000004</v>
      </c>
      <c r="C10869" t="s">
        <v>7230</v>
      </c>
      <c r="D10869" t="s">
        <v>7200</v>
      </c>
      <c r="E10869" t="s">
        <v>6242</v>
      </c>
      <c r="F10869" s="8">
        <v>92</v>
      </c>
    </row>
    <row r="10870" spans="1:6" x14ac:dyDescent="0.25">
      <c r="A10870" s="22">
        <v>43537</v>
      </c>
      <c r="B10870" s="7">
        <v>0.06</v>
      </c>
      <c r="C10870" t="s">
        <v>7230</v>
      </c>
      <c r="D10870" t="s">
        <v>9</v>
      </c>
      <c r="E10870" t="s">
        <v>6568</v>
      </c>
      <c r="F10870" s="8">
        <v>92</v>
      </c>
    </row>
    <row r="10871" spans="1:6" x14ac:dyDescent="0.25">
      <c r="A10871" s="22">
        <v>43495</v>
      </c>
      <c r="B10871" s="7">
        <v>0.32</v>
      </c>
      <c r="C10871" t="s">
        <v>7230</v>
      </c>
      <c r="D10871" t="s">
        <v>9</v>
      </c>
      <c r="E10871" t="s">
        <v>7148</v>
      </c>
      <c r="F10871" s="8">
        <v>92</v>
      </c>
    </row>
    <row r="10872" spans="1:6" x14ac:dyDescent="0.25">
      <c r="A10872" s="22">
        <v>43502</v>
      </c>
      <c r="B10872" s="7">
        <v>0.5</v>
      </c>
      <c r="C10872" t="s">
        <v>7230</v>
      </c>
      <c r="D10872" t="s">
        <v>9</v>
      </c>
      <c r="E10872" t="s">
        <v>6646</v>
      </c>
      <c r="F10872" s="8">
        <v>92</v>
      </c>
    </row>
    <row r="10873" spans="1:6" x14ac:dyDescent="0.25">
      <c r="A10873" s="22">
        <v>43432</v>
      </c>
      <c r="B10873" s="7">
        <v>0.43</v>
      </c>
      <c r="C10873" t="s">
        <v>7230</v>
      </c>
      <c r="D10873" t="s">
        <v>7201</v>
      </c>
      <c r="E10873" t="s">
        <v>286</v>
      </c>
      <c r="F10873" s="8">
        <v>92</v>
      </c>
    </row>
    <row r="10874" spans="1:6" x14ac:dyDescent="0.25">
      <c r="A10874" s="22">
        <v>43446</v>
      </c>
      <c r="B10874" s="7">
        <v>0.35</v>
      </c>
      <c r="C10874" t="s">
        <v>7230</v>
      </c>
      <c r="D10874" t="s">
        <v>7202</v>
      </c>
      <c r="E10874" t="s">
        <v>6792</v>
      </c>
      <c r="F10874" s="8">
        <v>92</v>
      </c>
    </row>
    <row r="10875" spans="1:6" x14ac:dyDescent="0.25">
      <c r="A10875" s="22">
        <v>43453</v>
      </c>
      <c r="B10875" s="7">
        <v>0.31</v>
      </c>
      <c r="C10875" t="s">
        <v>7230</v>
      </c>
      <c r="D10875" t="s">
        <v>9</v>
      </c>
      <c r="E10875" t="s">
        <v>5302</v>
      </c>
      <c r="F10875" s="8">
        <v>92</v>
      </c>
    </row>
    <row r="10876" spans="1:6" x14ac:dyDescent="0.25">
      <c r="A10876" s="22">
        <v>43432</v>
      </c>
      <c r="B10876" s="7">
        <v>0.98</v>
      </c>
      <c r="C10876" t="s">
        <v>7230</v>
      </c>
      <c r="D10876" t="s">
        <v>7200</v>
      </c>
      <c r="E10876" t="s">
        <v>6929</v>
      </c>
      <c r="F10876" s="8">
        <v>92</v>
      </c>
    </row>
    <row r="10877" spans="1:6" x14ac:dyDescent="0.25">
      <c r="A10877" s="22">
        <v>43523</v>
      </c>
      <c r="B10877" s="7">
        <v>0.61</v>
      </c>
      <c r="C10877" t="s">
        <v>7230</v>
      </c>
      <c r="D10877" t="s">
        <v>7200</v>
      </c>
      <c r="E10877" t="s">
        <v>6759</v>
      </c>
      <c r="F10877" s="8">
        <v>92</v>
      </c>
    </row>
    <row r="10878" spans="1:6" x14ac:dyDescent="0.25">
      <c r="A10878" s="22">
        <v>43467</v>
      </c>
      <c r="B10878" s="7">
        <v>0.04</v>
      </c>
      <c r="C10878" t="s">
        <v>7230</v>
      </c>
      <c r="D10878" t="s">
        <v>9</v>
      </c>
      <c r="E10878" t="s">
        <v>5391</v>
      </c>
      <c r="F10878" s="8">
        <v>92</v>
      </c>
    </row>
    <row r="10879" spans="1:6" x14ac:dyDescent="0.25">
      <c r="A10879" s="22">
        <v>43432</v>
      </c>
      <c r="B10879" s="7">
        <v>0.79</v>
      </c>
      <c r="C10879" t="s">
        <v>7230</v>
      </c>
      <c r="D10879" t="s">
        <v>7201</v>
      </c>
      <c r="E10879" t="s">
        <v>310</v>
      </c>
      <c r="F10879" s="8">
        <v>92</v>
      </c>
    </row>
    <row r="10880" spans="1:6" x14ac:dyDescent="0.25">
      <c r="A10880" s="22">
        <v>43481</v>
      </c>
      <c r="B10880" s="7">
        <v>0.37</v>
      </c>
      <c r="C10880" t="s">
        <v>7230</v>
      </c>
      <c r="D10880" t="s">
        <v>7200</v>
      </c>
      <c r="E10880" t="s">
        <v>2353</v>
      </c>
      <c r="F10880" s="8">
        <v>92</v>
      </c>
    </row>
    <row r="10881" spans="1:6" x14ac:dyDescent="0.25">
      <c r="A10881" s="22">
        <v>43432</v>
      </c>
      <c r="B10881" s="7">
        <v>0.01</v>
      </c>
      <c r="C10881" t="s">
        <v>7230</v>
      </c>
      <c r="D10881" t="s">
        <v>7201</v>
      </c>
      <c r="E10881" t="s">
        <v>5809</v>
      </c>
      <c r="F10881" s="8">
        <v>92</v>
      </c>
    </row>
    <row r="10882" spans="1:6" x14ac:dyDescent="0.25">
      <c r="A10882" s="22">
        <v>43425</v>
      </c>
      <c r="B10882" s="7">
        <v>0.25</v>
      </c>
      <c r="C10882" t="s">
        <v>7230</v>
      </c>
      <c r="D10882" t="s">
        <v>7203</v>
      </c>
      <c r="E10882" t="s">
        <v>6194</v>
      </c>
      <c r="F10882" s="8">
        <v>92</v>
      </c>
    </row>
    <row r="10883" spans="1:6" x14ac:dyDescent="0.25">
      <c r="A10883" s="22">
        <v>43432</v>
      </c>
      <c r="B10883" s="7">
        <v>0.01</v>
      </c>
      <c r="C10883" t="s">
        <v>7230</v>
      </c>
      <c r="D10883" t="s">
        <v>7201</v>
      </c>
      <c r="E10883" t="s">
        <v>5916</v>
      </c>
      <c r="F10883" s="8">
        <v>92</v>
      </c>
    </row>
    <row r="10884" spans="1:6" x14ac:dyDescent="0.25">
      <c r="A10884" s="22">
        <v>43432</v>
      </c>
      <c r="B10884" s="7">
        <v>0.62</v>
      </c>
      <c r="C10884" t="s">
        <v>7230</v>
      </c>
      <c r="D10884" t="s">
        <v>7201</v>
      </c>
      <c r="E10884" t="s">
        <v>6061</v>
      </c>
      <c r="F10884" s="8">
        <v>92</v>
      </c>
    </row>
    <row r="10885" spans="1:6" x14ac:dyDescent="0.25">
      <c r="A10885" s="22">
        <v>43425</v>
      </c>
      <c r="B10885" s="7">
        <v>0.56999999999999995</v>
      </c>
      <c r="C10885" t="s">
        <v>7230</v>
      </c>
      <c r="D10885" t="s">
        <v>7203</v>
      </c>
      <c r="E10885" t="s">
        <v>5510</v>
      </c>
      <c r="F10885" s="8">
        <v>92</v>
      </c>
    </row>
    <row r="10886" spans="1:6" x14ac:dyDescent="0.25">
      <c r="A10886" s="22">
        <v>43488</v>
      </c>
      <c r="B10886" s="7">
        <v>0.91</v>
      </c>
      <c r="C10886" t="s">
        <v>7230</v>
      </c>
      <c r="D10886" t="s">
        <v>9</v>
      </c>
      <c r="E10886" t="s">
        <v>5138</v>
      </c>
      <c r="F10886" s="8">
        <v>92</v>
      </c>
    </row>
    <row r="10887" spans="1:6" x14ac:dyDescent="0.25">
      <c r="A10887" s="22">
        <v>43425</v>
      </c>
      <c r="B10887" s="7">
        <v>0.81</v>
      </c>
      <c r="C10887" t="s">
        <v>7230</v>
      </c>
      <c r="D10887" t="s">
        <v>7200</v>
      </c>
      <c r="E10887" t="s">
        <v>5568</v>
      </c>
      <c r="F10887" s="8">
        <v>92</v>
      </c>
    </row>
    <row r="10888" spans="1:6" x14ac:dyDescent="0.25">
      <c r="A10888" s="22">
        <v>43446</v>
      </c>
      <c r="B10888" s="7">
        <v>0.43</v>
      </c>
      <c r="C10888" t="s">
        <v>7230</v>
      </c>
      <c r="D10888" t="s">
        <v>9</v>
      </c>
      <c r="E10888" t="s">
        <v>5751</v>
      </c>
      <c r="F10888" s="8">
        <v>92</v>
      </c>
    </row>
    <row r="10889" spans="1:6" x14ac:dyDescent="0.25">
      <c r="A10889" s="22">
        <v>43432</v>
      </c>
      <c r="B10889" s="7">
        <v>0.69</v>
      </c>
      <c r="C10889" t="s">
        <v>7230</v>
      </c>
      <c r="D10889" t="s">
        <v>7201</v>
      </c>
      <c r="E10889" t="s">
        <v>6327</v>
      </c>
      <c r="F10889" s="8">
        <v>92</v>
      </c>
    </row>
    <row r="10890" spans="1:6" x14ac:dyDescent="0.25">
      <c r="A10890" s="22">
        <v>43516</v>
      </c>
      <c r="B10890" s="7">
        <v>0.54</v>
      </c>
      <c r="C10890" t="s">
        <v>7230</v>
      </c>
      <c r="D10890" t="s">
        <v>7203</v>
      </c>
      <c r="E10890" t="s">
        <v>3839</v>
      </c>
      <c r="F10890" s="8">
        <v>92</v>
      </c>
    </row>
    <row r="10891" spans="1:6" x14ac:dyDescent="0.25">
      <c r="A10891" s="22">
        <v>43432</v>
      </c>
      <c r="B10891" s="7">
        <v>0.04</v>
      </c>
      <c r="C10891" t="s">
        <v>7230</v>
      </c>
      <c r="D10891" t="s">
        <v>7201</v>
      </c>
      <c r="E10891" t="s">
        <v>6337</v>
      </c>
      <c r="F10891" s="8">
        <v>92</v>
      </c>
    </row>
    <row r="10892" spans="1:6" x14ac:dyDescent="0.25">
      <c r="A10892" s="22">
        <v>43495</v>
      </c>
      <c r="B10892" s="7">
        <v>0.55000000000000004</v>
      </c>
      <c r="C10892" t="s">
        <v>7230</v>
      </c>
      <c r="D10892" t="s">
        <v>7202</v>
      </c>
      <c r="E10892" t="s">
        <v>5310</v>
      </c>
      <c r="F10892" s="8">
        <v>92</v>
      </c>
    </row>
    <row r="10893" spans="1:6" x14ac:dyDescent="0.25">
      <c r="A10893" s="22">
        <v>43432</v>
      </c>
      <c r="B10893" s="7">
        <v>0.01</v>
      </c>
      <c r="C10893" t="s">
        <v>7230</v>
      </c>
      <c r="D10893" t="s">
        <v>7201</v>
      </c>
      <c r="E10893" t="s">
        <v>6590</v>
      </c>
      <c r="F10893" s="8">
        <v>92</v>
      </c>
    </row>
    <row r="10894" spans="1:6" x14ac:dyDescent="0.25">
      <c r="A10894" s="22">
        <v>43446</v>
      </c>
      <c r="B10894" s="7">
        <v>0.93</v>
      </c>
      <c r="C10894" t="s">
        <v>7230</v>
      </c>
      <c r="D10894" t="s">
        <v>7203</v>
      </c>
      <c r="E10894" t="s">
        <v>394</v>
      </c>
      <c r="F10894" s="8">
        <v>92</v>
      </c>
    </row>
    <row r="10895" spans="1:6" x14ac:dyDescent="0.25">
      <c r="A10895" s="22">
        <v>43460</v>
      </c>
      <c r="B10895" s="7">
        <v>0.02</v>
      </c>
      <c r="C10895" t="s">
        <v>7230</v>
      </c>
      <c r="D10895" t="s">
        <v>7202</v>
      </c>
      <c r="E10895" t="s">
        <v>6032</v>
      </c>
      <c r="F10895" s="8">
        <v>92</v>
      </c>
    </row>
    <row r="10896" spans="1:6" x14ac:dyDescent="0.25">
      <c r="A10896" s="22">
        <v>43530</v>
      </c>
      <c r="B10896" s="7">
        <v>0.7</v>
      </c>
      <c r="C10896" t="s">
        <v>7230</v>
      </c>
      <c r="D10896" t="s">
        <v>7200</v>
      </c>
      <c r="E10896" t="s">
        <v>5586</v>
      </c>
      <c r="F10896" s="8">
        <v>92</v>
      </c>
    </row>
    <row r="10897" spans="1:6" x14ac:dyDescent="0.25">
      <c r="A10897" s="22">
        <v>43432</v>
      </c>
      <c r="B10897" s="7">
        <v>0.97</v>
      </c>
      <c r="C10897" t="s">
        <v>7230</v>
      </c>
      <c r="D10897" t="s">
        <v>7201</v>
      </c>
      <c r="E10897" t="s">
        <v>6860</v>
      </c>
      <c r="F10897" s="8">
        <v>92</v>
      </c>
    </row>
    <row r="10898" spans="1:6" x14ac:dyDescent="0.25">
      <c r="A10898" s="22">
        <v>43432</v>
      </c>
      <c r="B10898" s="7">
        <v>0.27</v>
      </c>
      <c r="C10898" t="s">
        <v>7230</v>
      </c>
      <c r="D10898" t="s">
        <v>7201</v>
      </c>
      <c r="E10898" t="s">
        <v>6885</v>
      </c>
      <c r="F10898" s="8">
        <v>92</v>
      </c>
    </row>
    <row r="10899" spans="1:6" x14ac:dyDescent="0.25">
      <c r="A10899" s="22">
        <v>43551</v>
      </c>
      <c r="B10899" s="7">
        <v>0.13</v>
      </c>
      <c r="C10899" t="s">
        <v>7230</v>
      </c>
      <c r="D10899" t="s">
        <v>9</v>
      </c>
      <c r="E10899" t="s">
        <v>2626</v>
      </c>
      <c r="F10899" s="8">
        <v>92</v>
      </c>
    </row>
    <row r="10900" spans="1:6" x14ac:dyDescent="0.25">
      <c r="A10900" s="22">
        <v>43481</v>
      </c>
      <c r="B10900" s="7">
        <v>0.89</v>
      </c>
      <c r="C10900" t="s">
        <v>7230</v>
      </c>
      <c r="D10900" t="s">
        <v>9</v>
      </c>
      <c r="E10900" t="s">
        <v>5111</v>
      </c>
      <c r="F10900" s="8">
        <v>92</v>
      </c>
    </row>
    <row r="10901" spans="1:6" x14ac:dyDescent="0.25">
      <c r="A10901" s="22">
        <v>43544</v>
      </c>
      <c r="B10901" s="7">
        <v>0.41</v>
      </c>
      <c r="C10901" t="s">
        <v>7230</v>
      </c>
      <c r="D10901" t="s">
        <v>7203</v>
      </c>
      <c r="E10901" t="s">
        <v>6660</v>
      </c>
      <c r="F10901" s="8">
        <v>92</v>
      </c>
    </row>
    <row r="10902" spans="1:6" x14ac:dyDescent="0.25">
      <c r="A10902" s="22">
        <v>43432</v>
      </c>
      <c r="B10902" s="7">
        <v>0.3</v>
      </c>
      <c r="C10902" t="s">
        <v>7230</v>
      </c>
      <c r="D10902" t="s">
        <v>7201</v>
      </c>
      <c r="E10902" t="s">
        <v>6913</v>
      </c>
      <c r="F10902" s="8">
        <v>92</v>
      </c>
    </row>
    <row r="10903" spans="1:6" x14ac:dyDescent="0.25">
      <c r="A10903" s="22">
        <v>43551</v>
      </c>
      <c r="B10903" s="7">
        <v>0.43</v>
      </c>
      <c r="C10903" t="s">
        <v>7230</v>
      </c>
      <c r="D10903" t="s">
        <v>7203</v>
      </c>
      <c r="E10903" t="s">
        <v>5407</v>
      </c>
      <c r="F10903" s="8">
        <v>92</v>
      </c>
    </row>
    <row r="10904" spans="1:6" x14ac:dyDescent="0.25">
      <c r="A10904" s="22">
        <v>43432</v>
      </c>
      <c r="B10904" s="7">
        <v>0.52</v>
      </c>
      <c r="C10904" t="s">
        <v>7230</v>
      </c>
      <c r="D10904" t="s">
        <v>7201</v>
      </c>
      <c r="E10904" t="s">
        <v>6950</v>
      </c>
      <c r="F10904" s="8">
        <v>92</v>
      </c>
    </row>
    <row r="10905" spans="1:6" x14ac:dyDescent="0.25">
      <c r="A10905" s="22">
        <v>43523</v>
      </c>
      <c r="B10905" s="7">
        <v>0.18</v>
      </c>
      <c r="C10905" t="s">
        <v>7230</v>
      </c>
      <c r="D10905" t="s">
        <v>7200</v>
      </c>
      <c r="E10905" t="s">
        <v>6061</v>
      </c>
      <c r="F10905" s="8">
        <v>92</v>
      </c>
    </row>
    <row r="10906" spans="1:6" x14ac:dyDescent="0.25">
      <c r="A10906" s="22">
        <v>43502</v>
      </c>
      <c r="B10906" s="7">
        <v>0.33</v>
      </c>
      <c r="C10906" t="s">
        <v>7230</v>
      </c>
      <c r="D10906" t="s">
        <v>7203</v>
      </c>
      <c r="E10906" t="s">
        <v>5376</v>
      </c>
      <c r="F10906" s="8">
        <v>92</v>
      </c>
    </row>
    <row r="10907" spans="1:6" x14ac:dyDescent="0.25">
      <c r="A10907" s="22">
        <v>43544</v>
      </c>
      <c r="B10907" s="7">
        <v>0.3</v>
      </c>
      <c r="C10907" t="s">
        <v>7230</v>
      </c>
      <c r="D10907" t="s">
        <v>7200</v>
      </c>
      <c r="E10907" t="s">
        <v>5838</v>
      </c>
      <c r="F10907" s="8">
        <v>92</v>
      </c>
    </row>
    <row r="10908" spans="1:6" x14ac:dyDescent="0.25">
      <c r="A10908" s="22">
        <v>43495</v>
      </c>
      <c r="B10908" s="7">
        <v>0.85</v>
      </c>
      <c r="C10908" t="s">
        <v>7230</v>
      </c>
      <c r="D10908" t="s">
        <v>9</v>
      </c>
      <c r="E10908" t="s">
        <v>746</v>
      </c>
      <c r="F10908" s="8">
        <v>92</v>
      </c>
    </row>
    <row r="10909" spans="1:6" x14ac:dyDescent="0.25">
      <c r="A10909" s="22">
        <v>43516</v>
      </c>
      <c r="B10909" s="7">
        <v>0.67</v>
      </c>
      <c r="C10909" t="s">
        <v>7230</v>
      </c>
      <c r="D10909" t="s">
        <v>7203</v>
      </c>
      <c r="E10909" t="s">
        <v>5140</v>
      </c>
      <c r="F10909" s="8">
        <v>92</v>
      </c>
    </row>
    <row r="10910" spans="1:6" x14ac:dyDescent="0.25">
      <c r="A10910" s="22">
        <v>43432</v>
      </c>
      <c r="B10910" s="7">
        <v>0.98</v>
      </c>
      <c r="C10910" t="s">
        <v>7230</v>
      </c>
      <c r="D10910" t="s">
        <v>7201</v>
      </c>
      <c r="E10910" t="s">
        <v>6999</v>
      </c>
      <c r="F10910" s="8">
        <v>92</v>
      </c>
    </row>
    <row r="10911" spans="1:6" x14ac:dyDescent="0.25">
      <c r="A10911" s="22">
        <v>43425</v>
      </c>
      <c r="B10911" s="7">
        <v>0.65</v>
      </c>
      <c r="C10911" t="s">
        <v>7230</v>
      </c>
      <c r="D10911" t="s">
        <v>9</v>
      </c>
      <c r="E10911" t="s">
        <v>6519</v>
      </c>
      <c r="F10911" s="8">
        <v>92</v>
      </c>
    </row>
    <row r="10912" spans="1:6" x14ac:dyDescent="0.25">
      <c r="A10912" s="22">
        <v>43537</v>
      </c>
      <c r="B10912" s="7">
        <v>0.22</v>
      </c>
      <c r="C10912" t="s">
        <v>7230</v>
      </c>
      <c r="D10912" t="s">
        <v>7200</v>
      </c>
      <c r="E10912" t="s">
        <v>5382</v>
      </c>
      <c r="F10912" s="8">
        <v>92</v>
      </c>
    </row>
    <row r="10913" spans="1:6" x14ac:dyDescent="0.25">
      <c r="A10913" s="22">
        <v>43516</v>
      </c>
      <c r="B10913" s="7">
        <v>0.21</v>
      </c>
      <c r="C10913" t="s">
        <v>7230</v>
      </c>
      <c r="D10913" t="s">
        <v>7200</v>
      </c>
      <c r="E10913" t="s">
        <v>6040</v>
      </c>
      <c r="F10913" s="8">
        <v>92</v>
      </c>
    </row>
    <row r="10914" spans="1:6" x14ac:dyDescent="0.25">
      <c r="A10914" s="22">
        <v>43460</v>
      </c>
      <c r="B10914" s="7">
        <v>0.14000000000000001</v>
      </c>
      <c r="C10914" t="s">
        <v>7230</v>
      </c>
      <c r="D10914" t="s">
        <v>7200</v>
      </c>
      <c r="E10914" t="s">
        <v>6972</v>
      </c>
      <c r="F10914" s="8">
        <v>92</v>
      </c>
    </row>
    <row r="10915" spans="1:6" x14ac:dyDescent="0.25">
      <c r="A10915" s="22">
        <v>43446</v>
      </c>
      <c r="B10915" s="7">
        <v>0.93</v>
      </c>
      <c r="C10915" t="s">
        <v>7230</v>
      </c>
      <c r="D10915" t="s">
        <v>9</v>
      </c>
      <c r="E10915" t="s">
        <v>5684</v>
      </c>
      <c r="F10915" s="8">
        <v>92</v>
      </c>
    </row>
    <row r="10916" spans="1:6" x14ac:dyDescent="0.25">
      <c r="A10916" s="22">
        <v>43502</v>
      </c>
      <c r="B10916" s="7">
        <v>0.28999999999999998</v>
      </c>
      <c r="C10916" t="s">
        <v>7230</v>
      </c>
      <c r="D10916" t="s">
        <v>9</v>
      </c>
      <c r="E10916" t="s">
        <v>4241</v>
      </c>
      <c r="F10916" s="8">
        <v>92</v>
      </c>
    </row>
    <row r="10917" spans="1:6" x14ac:dyDescent="0.25">
      <c r="A10917" s="22">
        <v>43432</v>
      </c>
      <c r="B10917" s="7">
        <v>0.96</v>
      </c>
      <c r="C10917" t="s">
        <v>7230</v>
      </c>
      <c r="D10917" t="s">
        <v>7201</v>
      </c>
      <c r="E10917" t="s">
        <v>7016</v>
      </c>
      <c r="F10917" s="8">
        <v>92</v>
      </c>
    </row>
    <row r="10918" spans="1:6" x14ac:dyDescent="0.25">
      <c r="A10918" s="22">
        <v>43495</v>
      </c>
      <c r="B10918" s="7">
        <v>0.84</v>
      </c>
      <c r="C10918" t="s">
        <v>7230</v>
      </c>
      <c r="D10918" t="s">
        <v>7200</v>
      </c>
      <c r="E10918" t="s">
        <v>5673</v>
      </c>
      <c r="F10918" s="8">
        <v>92</v>
      </c>
    </row>
    <row r="10919" spans="1:6" x14ac:dyDescent="0.25">
      <c r="A10919" s="22">
        <v>43551</v>
      </c>
      <c r="B10919" s="7">
        <v>0.13</v>
      </c>
      <c r="C10919" t="s">
        <v>7230</v>
      </c>
      <c r="D10919" t="s">
        <v>9</v>
      </c>
      <c r="E10919" t="s">
        <v>5682</v>
      </c>
      <c r="F10919" s="8">
        <v>92</v>
      </c>
    </row>
    <row r="10920" spans="1:6" x14ac:dyDescent="0.25">
      <c r="A10920" s="22">
        <v>43551</v>
      </c>
      <c r="B10920" s="7">
        <v>0.26</v>
      </c>
      <c r="C10920" t="s">
        <v>7230</v>
      </c>
      <c r="D10920" t="s">
        <v>7200</v>
      </c>
      <c r="E10920" t="s">
        <v>5722</v>
      </c>
      <c r="F10920" s="8">
        <v>92</v>
      </c>
    </row>
    <row r="10921" spans="1:6" x14ac:dyDescent="0.25">
      <c r="A10921" s="22">
        <v>43432</v>
      </c>
      <c r="B10921" s="7">
        <v>0.6</v>
      </c>
      <c r="C10921" t="s">
        <v>7230</v>
      </c>
      <c r="D10921" t="s">
        <v>7201</v>
      </c>
      <c r="E10921" t="s">
        <v>7086</v>
      </c>
      <c r="F10921" s="8">
        <v>92</v>
      </c>
    </row>
    <row r="10922" spans="1:6" x14ac:dyDescent="0.25">
      <c r="A10922" s="22">
        <v>43439</v>
      </c>
      <c r="B10922" s="7">
        <v>0.12</v>
      </c>
      <c r="C10922" t="s">
        <v>7230</v>
      </c>
      <c r="D10922" t="s">
        <v>9</v>
      </c>
      <c r="E10922" t="s">
        <v>234</v>
      </c>
      <c r="F10922" s="8">
        <v>92</v>
      </c>
    </row>
    <row r="10923" spans="1:6" x14ac:dyDescent="0.25">
      <c r="A10923" s="22">
        <v>43495</v>
      </c>
      <c r="B10923" s="7">
        <v>0.75</v>
      </c>
      <c r="C10923" t="s">
        <v>7230</v>
      </c>
      <c r="D10923" t="s">
        <v>9</v>
      </c>
      <c r="E10923" t="s">
        <v>2282</v>
      </c>
      <c r="F10923" s="8">
        <v>92</v>
      </c>
    </row>
    <row r="10924" spans="1:6" x14ac:dyDescent="0.25">
      <c r="A10924" s="22">
        <v>43467</v>
      </c>
      <c r="B10924" s="7">
        <v>0.38</v>
      </c>
      <c r="C10924" t="s">
        <v>7230</v>
      </c>
      <c r="D10924" t="s">
        <v>9</v>
      </c>
      <c r="E10924" t="s">
        <v>3224</v>
      </c>
      <c r="F10924" s="8">
        <v>92</v>
      </c>
    </row>
    <row r="10925" spans="1:6" x14ac:dyDescent="0.25">
      <c r="A10925" s="22">
        <v>43432</v>
      </c>
      <c r="B10925" s="7">
        <v>0.53</v>
      </c>
      <c r="C10925" t="s">
        <v>7230</v>
      </c>
      <c r="D10925" t="s">
        <v>7201</v>
      </c>
      <c r="E10925" t="s">
        <v>2211</v>
      </c>
      <c r="F10925" s="8">
        <v>92</v>
      </c>
    </row>
    <row r="10926" spans="1:6" x14ac:dyDescent="0.25">
      <c r="A10926" s="22">
        <v>43530</v>
      </c>
      <c r="B10926" s="7">
        <v>0.79</v>
      </c>
      <c r="C10926" t="s">
        <v>7230</v>
      </c>
      <c r="D10926" t="s">
        <v>7203</v>
      </c>
      <c r="E10926" t="s">
        <v>5165</v>
      </c>
      <c r="F10926" s="8">
        <v>92</v>
      </c>
    </row>
    <row r="10927" spans="1:6" x14ac:dyDescent="0.25">
      <c r="A10927" s="22">
        <v>43446</v>
      </c>
      <c r="B10927" s="7">
        <v>0.98</v>
      </c>
      <c r="C10927" t="s">
        <v>7230</v>
      </c>
      <c r="D10927" t="s">
        <v>7200</v>
      </c>
      <c r="E10927" t="s">
        <v>5430</v>
      </c>
      <c r="F10927" s="8">
        <v>92</v>
      </c>
    </row>
    <row r="10928" spans="1:6" x14ac:dyDescent="0.25">
      <c r="A10928" s="22">
        <v>43467</v>
      </c>
      <c r="B10928" s="7">
        <v>0.54</v>
      </c>
      <c r="C10928" t="s">
        <v>7230</v>
      </c>
      <c r="D10928" t="s">
        <v>7200</v>
      </c>
      <c r="E10928" t="s">
        <v>5772</v>
      </c>
      <c r="F10928" s="8">
        <v>92</v>
      </c>
    </row>
    <row r="10929" spans="1:6" x14ac:dyDescent="0.25">
      <c r="A10929" s="22">
        <v>43425</v>
      </c>
      <c r="B10929" s="7">
        <v>0.01</v>
      </c>
      <c r="C10929" t="s">
        <v>7230</v>
      </c>
      <c r="D10929" t="s">
        <v>7203</v>
      </c>
      <c r="E10929" t="s">
        <v>5828</v>
      </c>
      <c r="F10929" s="8">
        <v>92</v>
      </c>
    </row>
    <row r="10930" spans="1:6" x14ac:dyDescent="0.25">
      <c r="A10930" s="22">
        <v>43530</v>
      </c>
      <c r="B10930" s="7">
        <v>0.81</v>
      </c>
      <c r="C10930" t="s">
        <v>7230</v>
      </c>
      <c r="D10930" t="s">
        <v>7200</v>
      </c>
      <c r="E10930" t="s">
        <v>6581</v>
      </c>
      <c r="F10930" s="8">
        <v>92</v>
      </c>
    </row>
    <row r="10931" spans="1:6" x14ac:dyDescent="0.25">
      <c r="A10931" s="22">
        <v>43446</v>
      </c>
      <c r="B10931" s="7">
        <v>0.48</v>
      </c>
      <c r="C10931" t="s">
        <v>7230</v>
      </c>
      <c r="D10931" t="s">
        <v>7200</v>
      </c>
      <c r="E10931" t="s">
        <v>5719</v>
      </c>
      <c r="F10931" s="8">
        <v>92</v>
      </c>
    </row>
    <row r="10932" spans="1:6" x14ac:dyDescent="0.25">
      <c r="A10932" s="22">
        <v>43467</v>
      </c>
      <c r="B10932" s="7">
        <v>0.99</v>
      </c>
      <c r="C10932" t="s">
        <v>7230</v>
      </c>
      <c r="D10932" t="s">
        <v>7202</v>
      </c>
      <c r="E10932" t="s">
        <v>6074</v>
      </c>
      <c r="F10932" s="8">
        <v>92</v>
      </c>
    </row>
    <row r="10933" spans="1:6" x14ac:dyDescent="0.25">
      <c r="A10933" s="22">
        <v>43432</v>
      </c>
      <c r="B10933" s="7">
        <v>0.27</v>
      </c>
      <c r="C10933" t="s">
        <v>7230</v>
      </c>
      <c r="D10933" t="s">
        <v>7201</v>
      </c>
      <c r="E10933" t="s">
        <v>2594</v>
      </c>
      <c r="F10933" s="8">
        <v>92</v>
      </c>
    </row>
    <row r="10934" spans="1:6" x14ac:dyDescent="0.25">
      <c r="A10934" s="22">
        <v>43509</v>
      </c>
      <c r="B10934" s="7">
        <v>0.42</v>
      </c>
      <c r="C10934" t="s">
        <v>7230</v>
      </c>
      <c r="D10934" t="s">
        <v>7200</v>
      </c>
      <c r="E10934" t="s">
        <v>6627</v>
      </c>
      <c r="F10934" s="8">
        <v>92</v>
      </c>
    </row>
    <row r="10935" spans="1:6" x14ac:dyDescent="0.25">
      <c r="A10935" s="22">
        <v>43425</v>
      </c>
      <c r="B10935" s="7">
        <v>0.25</v>
      </c>
      <c r="C10935" t="s">
        <v>7230</v>
      </c>
      <c r="D10935" t="s">
        <v>9</v>
      </c>
      <c r="E10935" t="s">
        <v>3195</v>
      </c>
      <c r="F10935" s="8">
        <v>92</v>
      </c>
    </row>
    <row r="10936" spans="1:6" x14ac:dyDescent="0.25">
      <c r="A10936" s="22">
        <v>43432</v>
      </c>
      <c r="B10936" s="7">
        <v>0.43</v>
      </c>
      <c r="C10936" t="s">
        <v>7230</v>
      </c>
      <c r="D10936" t="s">
        <v>7201</v>
      </c>
      <c r="E10936" t="s">
        <v>3632</v>
      </c>
      <c r="F10936" s="8">
        <v>92</v>
      </c>
    </row>
    <row r="10937" spans="1:6" x14ac:dyDescent="0.25">
      <c r="A10937" s="22">
        <v>43432</v>
      </c>
      <c r="B10937" s="7">
        <v>0.3</v>
      </c>
      <c r="C10937" t="s">
        <v>7230</v>
      </c>
      <c r="D10937" t="s">
        <v>7202</v>
      </c>
      <c r="E10937" t="s">
        <v>6334</v>
      </c>
      <c r="F10937" s="8">
        <v>92</v>
      </c>
    </row>
    <row r="10938" spans="1:6" x14ac:dyDescent="0.25">
      <c r="A10938" s="22">
        <v>43432</v>
      </c>
      <c r="B10938" s="7">
        <v>0.49</v>
      </c>
      <c r="C10938" t="s">
        <v>7230</v>
      </c>
      <c r="D10938" t="s">
        <v>7201</v>
      </c>
      <c r="E10938" t="s">
        <v>4030</v>
      </c>
      <c r="F10938" s="8">
        <v>92</v>
      </c>
    </row>
    <row r="10939" spans="1:6" x14ac:dyDescent="0.25">
      <c r="A10939" s="22">
        <v>43474</v>
      </c>
      <c r="B10939" s="7">
        <v>0.47</v>
      </c>
      <c r="C10939" t="s">
        <v>7230</v>
      </c>
      <c r="D10939" t="s">
        <v>7202</v>
      </c>
      <c r="E10939" t="s">
        <v>6147</v>
      </c>
      <c r="F10939" s="8">
        <v>92</v>
      </c>
    </row>
    <row r="10940" spans="1:6" x14ac:dyDescent="0.25">
      <c r="A10940" s="22">
        <v>43460</v>
      </c>
      <c r="B10940" s="7">
        <v>0.88</v>
      </c>
      <c r="C10940" t="s">
        <v>7230</v>
      </c>
      <c r="D10940" t="s">
        <v>9</v>
      </c>
      <c r="E10940" t="s">
        <v>5145</v>
      </c>
      <c r="F10940" s="8">
        <v>92</v>
      </c>
    </row>
    <row r="10941" spans="1:6" x14ac:dyDescent="0.25">
      <c r="A10941" s="22">
        <v>43544</v>
      </c>
      <c r="B10941" s="7">
        <v>0.53</v>
      </c>
      <c r="C10941" t="s">
        <v>7230</v>
      </c>
      <c r="D10941" t="s">
        <v>7202</v>
      </c>
      <c r="E10941" t="s">
        <v>6116</v>
      </c>
      <c r="F10941" s="8">
        <v>92</v>
      </c>
    </row>
    <row r="10942" spans="1:6" x14ac:dyDescent="0.25">
      <c r="A10942" s="22">
        <v>43432</v>
      </c>
      <c r="B10942" s="7">
        <v>0.75</v>
      </c>
      <c r="C10942" t="s">
        <v>7230</v>
      </c>
      <c r="D10942" t="s">
        <v>9</v>
      </c>
      <c r="E10942" t="s">
        <v>5583</v>
      </c>
      <c r="F10942" s="8">
        <v>92</v>
      </c>
    </row>
    <row r="10943" spans="1:6" x14ac:dyDescent="0.25">
      <c r="A10943" s="22">
        <v>43502</v>
      </c>
      <c r="B10943" s="7">
        <v>0.54</v>
      </c>
      <c r="C10943" t="s">
        <v>7230</v>
      </c>
      <c r="D10943" t="s">
        <v>9</v>
      </c>
      <c r="E10943" t="s">
        <v>5366</v>
      </c>
      <c r="F10943" s="8">
        <v>92</v>
      </c>
    </row>
    <row r="10944" spans="1:6" x14ac:dyDescent="0.25">
      <c r="A10944" s="22">
        <v>43460</v>
      </c>
      <c r="B10944" s="7">
        <v>0.88</v>
      </c>
      <c r="C10944" t="s">
        <v>7230</v>
      </c>
      <c r="D10944" t="s">
        <v>7200</v>
      </c>
      <c r="E10944" t="s">
        <v>5118</v>
      </c>
      <c r="F10944" s="8">
        <v>92</v>
      </c>
    </row>
    <row r="10945" spans="1:6" x14ac:dyDescent="0.25">
      <c r="A10945" s="22">
        <v>43453</v>
      </c>
      <c r="B10945" s="7">
        <v>0.38</v>
      </c>
      <c r="C10945" t="s">
        <v>7230</v>
      </c>
      <c r="D10945" t="s">
        <v>9</v>
      </c>
      <c r="E10945" t="s">
        <v>323</v>
      </c>
      <c r="F10945" s="8">
        <v>92</v>
      </c>
    </row>
    <row r="10946" spans="1:6" x14ac:dyDescent="0.25">
      <c r="A10946" s="22">
        <v>43446</v>
      </c>
      <c r="B10946" s="7">
        <v>0.28999999999999998</v>
      </c>
      <c r="C10946" t="s">
        <v>7230</v>
      </c>
      <c r="D10946" t="s">
        <v>9</v>
      </c>
      <c r="E10946" t="s">
        <v>1327</v>
      </c>
      <c r="F10946" s="8">
        <v>92</v>
      </c>
    </row>
    <row r="10947" spans="1:6" x14ac:dyDescent="0.25">
      <c r="A10947" s="22">
        <v>43453</v>
      </c>
      <c r="B10947" s="7">
        <v>0.95</v>
      </c>
      <c r="C10947" t="s">
        <v>7230</v>
      </c>
      <c r="D10947" t="s">
        <v>7200</v>
      </c>
      <c r="E10947" t="s">
        <v>5034</v>
      </c>
      <c r="F10947" s="8">
        <v>92</v>
      </c>
    </row>
    <row r="10948" spans="1:6" x14ac:dyDescent="0.25">
      <c r="A10948" s="22">
        <v>43551</v>
      </c>
      <c r="B10948" s="7">
        <v>0.75</v>
      </c>
      <c r="C10948" t="s">
        <v>7230</v>
      </c>
      <c r="D10948" t="s">
        <v>9</v>
      </c>
      <c r="E10948" t="s">
        <v>499</v>
      </c>
      <c r="F10948" s="8">
        <v>92</v>
      </c>
    </row>
    <row r="10949" spans="1:6" x14ac:dyDescent="0.25">
      <c r="A10949" s="22">
        <v>43432</v>
      </c>
      <c r="B10949" s="7">
        <v>0.68</v>
      </c>
      <c r="C10949" t="s">
        <v>7230</v>
      </c>
      <c r="D10949" t="s">
        <v>7201</v>
      </c>
      <c r="E10949" t="s">
        <v>5379</v>
      </c>
      <c r="F10949" s="8">
        <v>92</v>
      </c>
    </row>
    <row r="10950" spans="1:6" x14ac:dyDescent="0.25">
      <c r="A10950" s="22">
        <v>43453</v>
      </c>
      <c r="B10950" s="7">
        <v>0.67</v>
      </c>
      <c r="C10950" t="s">
        <v>7230</v>
      </c>
      <c r="D10950" t="s">
        <v>9</v>
      </c>
      <c r="E10950" t="s">
        <v>192</v>
      </c>
      <c r="F10950" s="8">
        <v>92</v>
      </c>
    </row>
    <row r="10951" spans="1:6" x14ac:dyDescent="0.25">
      <c r="A10951" s="22">
        <v>43446</v>
      </c>
      <c r="B10951" s="7">
        <v>0.02</v>
      </c>
      <c r="C10951" t="s">
        <v>7230</v>
      </c>
      <c r="D10951" t="s">
        <v>7200</v>
      </c>
      <c r="E10951" t="s">
        <v>5026</v>
      </c>
      <c r="F10951" s="8">
        <v>92</v>
      </c>
    </row>
    <row r="10952" spans="1:6" x14ac:dyDescent="0.25">
      <c r="A10952" s="22">
        <v>43516</v>
      </c>
      <c r="B10952" s="7">
        <v>0.83</v>
      </c>
      <c r="C10952" t="s">
        <v>7230</v>
      </c>
      <c r="D10952" t="s">
        <v>9</v>
      </c>
      <c r="E10952" t="s">
        <v>5567</v>
      </c>
      <c r="F10952" s="8">
        <v>92</v>
      </c>
    </row>
    <row r="10953" spans="1:6" x14ac:dyDescent="0.25">
      <c r="A10953" s="22">
        <v>43425</v>
      </c>
      <c r="B10953" s="7">
        <v>0.23</v>
      </c>
      <c r="C10953" t="s">
        <v>7230</v>
      </c>
      <c r="D10953" t="s">
        <v>7200</v>
      </c>
      <c r="E10953" t="s">
        <v>5506</v>
      </c>
      <c r="F10953" s="8">
        <v>92</v>
      </c>
    </row>
    <row r="10954" spans="1:6" x14ac:dyDescent="0.25">
      <c r="A10954" s="22">
        <v>43537</v>
      </c>
      <c r="B10954" s="7">
        <v>0.34</v>
      </c>
      <c r="C10954" t="s">
        <v>7230</v>
      </c>
      <c r="D10954" t="s">
        <v>7202</v>
      </c>
      <c r="E10954" t="s">
        <v>5479</v>
      </c>
      <c r="F10954" s="8">
        <v>92</v>
      </c>
    </row>
    <row r="10955" spans="1:6" x14ac:dyDescent="0.25">
      <c r="A10955" s="22">
        <v>43432</v>
      </c>
      <c r="B10955" s="7">
        <v>0.28999999999999998</v>
      </c>
      <c r="C10955" t="s">
        <v>7230</v>
      </c>
      <c r="D10955" t="s">
        <v>7201</v>
      </c>
      <c r="E10955" t="s">
        <v>5381</v>
      </c>
      <c r="F10955" s="8">
        <v>92</v>
      </c>
    </row>
    <row r="10956" spans="1:6" x14ac:dyDescent="0.25">
      <c r="A10956" s="22">
        <v>43481</v>
      </c>
      <c r="B10956" s="7">
        <v>0.33</v>
      </c>
      <c r="C10956" t="s">
        <v>7230</v>
      </c>
      <c r="D10956" t="s">
        <v>7200</v>
      </c>
      <c r="E10956" t="s">
        <v>3774</v>
      </c>
      <c r="F10956" s="8">
        <v>92</v>
      </c>
    </row>
    <row r="10957" spans="1:6" x14ac:dyDescent="0.25">
      <c r="A10957" s="22">
        <v>43432</v>
      </c>
      <c r="B10957" s="7">
        <v>0.53</v>
      </c>
      <c r="C10957" t="s">
        <v>7230</v>
      </c>
      <c r="D10957" t="s">
        <v>7201</v>
      </c>
      <c r="E10957" t="s">
        <v>5549</v>
      </c>
      <c r="F10957" s="8">
        <v>92</v>
      </c>
    </row>
    <row r="10958" spans="1:6" x14ac:dyDescent="0.25">
      <c r="A10958" s="22">
        <v>43432</v>
      </c>
      <c r="B10958" s="7">
        <v>0.73</v>
      </c>
      <c r="C10958" t="s">
        <v>7230</v>
      </c>
      <c r="D10958" t="s">
        <v>7201</v>
      </c>
      <c r="E10958" t="s">
        <v>5661</v>
      </c>
      <c r="F10958" s="8">
        <v>92</v>
      </c>
    </row>
    <row r="10959" spans="1:6" x14ac:dyDescent="0.25">
      <c r="A10959" s="22">
        <v>43439</v>
      </c>
      <c r="B10959" s="7">
        <v>0.94</v>
      </c>
      <c r="C10959" t="s">
        <v>7230</v>
      </c>
      <c r="D10959" t="s">
        <v>7201</v>
      </c>
      <c r="E10959" t="s">
        <v>556</v>
      </c>
      <c r="F10959" s="8">
        <v>92</v>
      </c>
    </row>
    <row r="10960" spans="1:6" x14ac:dyDescent="0.25">
      <c r="A10960" s="22">
        <v>43425</v>
      </c>
      <c r="B10960" s="7">
        <v>0.71</v>
      </c>
      <c r="C10960" t="s">
        <v>7230</v>
      </c>
      <c r="D10960" t="s">
        <v>9</v>
      </c>
      <c r="E10960" t="s">
        <v>5348</v>
      </c>
      <c r="F10960" s="8">
        <v>92</v>
      </c>
    </row>
    <row r="10961" spans="1:6" x14ac:dyDescent="0.25">
      <c r="A10961" s="22">
        <v>43439</v>
      </c>
      <c r="B10961" s="7">
        <v>0.91</v>
      </c>
      <c r="C10961" t="s">
        <v>7230</v>
      </c>
      <c r="D10961" t="s">
        <v>9</v>
      </c>
      <c r="E10961" t="s">
        <v>6800</v>
      </c>
      <c r="F10961" s="8">
        <v>92</v>
      </c>
    </row>
    <row r="10962" spans="1:6" x14ac:dyDescent="0.25">
      <c r="A10962" s="22">
        <v>43432</v>
      </c>
      <c r="B10962" s="7">
        <v>0.84</v>
      </c>
      <c r="C10962" t="s">
        <v>7230</v>
      </c>
      <c r="D10962" t="s">
        <v>7200</v>
      </c>
      <c r="E10962" t="s">
        <v>4197</v>
      </c>
      <c r="F10962" s="8">
        <v>92</v>
      </c>
    </row>
    <row r="10963" spans="1:6" x14ac:dyDescent="0.25">
      <c r="A10963" s="22">
        <v>43537</v>
      </c>
      <c r="B10963" s="7">
        <v>0.8</v>
      </c>
      <c r="C10963" t="s">
        <v>7230</v>
      </c>
      <c r="D10963" t="s">
        <v>7203</v>
      </c>
      <c r="E10963" t="s">
        <v>2625</v>
      </c>
      <c r="F10963" s="8">
        <v>92</v>
      </c>
    </row>
    <row r="10964" spans="1:6" x14ac:dyDescent="0.25">
      <c r="A10964" s="22">
        <v>43502</v>
      </c>
      <c r="B10964" s="7">
        <v>0.25</v>
      </c>
      <c r="C10964" t="s">
        <v>7230</v>
      </c>
      <c r="D10964" t="s">
        <v>7200</v>
      </c>
      <c r="E10964" t="s">
        <v>6114</v>
      </c>
      <c r="F10964" s="8">
        <v>92</v>
      </c>
    </row>
    <row r="10965" spans="1:6" x14ac:dyDescent="0.25">
      <c r="A10965" s="22">
        <v>43474</v>
      </c>
      <c r="B10965" s="7">
        <v>0.27</v>
      </c>
      <c r="C10965" t="s">
        <v>7230</v>
      </c>
      <c r="D10965" t="s">
        <v>9</v>
      </c>
      <c r="E10965" t="s">
        <v>4819</v>
      </c>
      <c r="F10965" s="8">
        <v>92</v>
      </c>
    </row>
    <row r="10966" spans="1:6" x14ac:dyDescent="0.25">
      <c r="A10966" s="22">
        <v>43516</v>
      </c>
      <c r="B10966" s="7">
        <v>0.5</v>
      </c>
      <c r="C10966" t="s">
        <v>7230</v>
      </c>
      <c r="D10966" t="s">
        <v>7200</v>
      </c>
      <c r="E10966" t="s">
        <v>5538</v>
      </c>
      <c r="F10966" s="8">
        <v>92</v>
      </c>
    </row>
    <row r="10967" spans="1:6" x14ac:dyDescent="0.25">
      <c r="A10967" s="22">
        <v>43439</v>
      </c>
      <c r="B10967" s="7">
        <v>0.42</v>
      </c>
      <c r="C10967" t="s">
        <v>7230</v>
      </c>
      <c r="D10967" t="s">
        <v>7201</v>
      </c>
      <c r="E10967" t="s">
        <v>1039</v>
      </c>
      <c r="F10967" s="8">
        <v>92</v>
      </c>
    </row>
    <row r="10968" spans="1:6" x14ac:dyDescent="0.25">
      <c r="A10968" s="22">
        <v>43537</v>
      </c>
      <c r="B10968" s="7">
        <v>0.56999999999999995</v>
      </c>
      <c r="C10968" t="s">
        <v>7230</v>
      </c>
      <c r="D10968" t="s">
        <v>7200</v>
      </c>
      <c r="E10968" t="s">
        <v>6600</v>
      </c>
      <c r="F10968" s="8">
        <v>92</v>
      </c>
    </row>
    <row r="10969" spans="1:6" x14ac:dyDescent="0.25">
      <c r="A10969" s="22">
        <v>43530</v>
      </c>
      <c r="B10969" s="7">
        <v>0.3</v>
      </c>
      <c r="C10969" t="s">
        <v>7230</v>
      </c>
      <c r="D10969" t="s">
        <v>7200</v>
      </c>
      <c r="E10969" t="s">
        <v>5334</v>
      </c>
      <c r="F10969" s="8">
        <v>92</v>
      </c>
    </row>
    <row r="10970" spans="1:6" x14ac:dyDescent="0.25">
      <c r="A10970" s="22">
        <v>43460</v>
      </c>
      <c r="B10970" s="7">
        <v>0.65</v>
      </c>
      <c r="C10970" t="s">
        <v>7230</v>
      </c>
      <c r="D10970" t="s">
        <v>7203</v>
      </c>
      <c r="E10970" t="s">
        <v>6057</v>
      </c>
      <c r="F10970" s="8">
        <v>92</v>
      </c>
    </row>
    <row r="10971" spans="1:6" x14ac:dyDescent="0.25">
      <c r="A10971" s="22">
        <v>43502</v>
      </c>
      <c r="B10971" s="7">
        <v>0.23</v>
      </c>
      <c r="C10971" t="s">
        <v>7230</v>
      </c>
      <c r="D10971" t="s">
        <v>9</v>
      </c>
      <c r="E10971" t="s">
        <v>6378</v>
      </c>
      <c r="F10971" s="8">
        <v>92</v>
      </c>
    </row>
    <row r="10972" spans="1:6" x14ac:dyDescent="0.25">
      <c r="A10972" s="22">
        <v>43502</v>
      </c>
      <c r="B10972" s="7">
        <v>0.05</v>
      </c>
      <c r="C10972" t="s">
        <v>7230</v>
      </c>
      <c r="D10972" t="s">
        <v>7200</v>
      </c>
      <c r="E10972" t="s">
        <v>6410</v>
      </c>
      <c r="F10972" s="8">
        <v>92</v>
      </c>
    </row>
    <row r="10973" spans="1:6" x14ac:dyDescent="0.25">
      <c r="A10973" s="22">
        <v>43481</v>
      </c>
      <c r="B10973" s="7">
        <v>0.83</v>
      </c>
      <c r="C10973" t="s">
        <v>7230</v>
      </c>
      <c r="D10973" t="s">
        <v>7200</v>
      </c>
      <c r="E10973" t="s">
        <v>5787</v>
      </c>
      <c r="F10973" s="8">
        <v>92</v>
      </c>
    </row>
    <row r="10974" spans="1:6" x14ac:dyDescent="0.25">
      <c r="A10974" s="22">
        <v>43439</v>
      </c>
      <c r="B10974" s="7">
        <v>0.67</v>
      </c>
      <c r="C10974" t="s">
        <v>7230</v>
      </c>
      <c r="D10974" t="s">
        <v>7201</v>
      </c>
      <c r="E10974" t="s">
        <v>5864</v>
      </c>
      <c r="F10974" s="8">
        <v>92</v>
      </c>
    </row>
    <row r="10975" spans="1:6" x14ac:dyDescent="0.25">
      <c r="A10975" s="22">
        <v>43474</v>
      </c>
      <c r="B10975" s="7">
        <v>0.65</v>
      </c>
      <c r="C10975" t="s">
        <v>7230</v>
      </c>
      <c r="D10975" t="s">
        <v>7200</v>
      </c>
      <c r="E10975" t="s">
        <v>5869</v>
      </c>
      <c r="F10975" s="8">
        <v>92</v>
      </c>
    </row>
    <row r="10976" spans="1:6" x14ac:dyDescent="0.25">
      <c r="A10976" s="22">
        <v>43509</v>
      </c>
      <c r="B10976" s="7">
        <v>0.18</v>
      </c>
      <c r="C10976" t="s">
        <v>7230</v>
      </c>
      <c r="D10976" t="s">
        <v>7202</v>
      </c>
      <c r="E10976" t="s">
        <v>5684</v>
      </c>
      <c r="F10976" s="8">
        <v>92</v>
      </c>
    </row>
    <row r="10977" spans="1:6" x14ac:dyDescent="0.25">
      <c r="A10977" s="22">
        <v>43502</v>
      </c>
      <c r="B10977" s="7">
        <v>0.9</v>
      </c>
      <c r="C10977" t="s">
        <v>7230</v>
      </c>
      <c r="D10977" t="s">
        <v>7202</v>
      </c>
      <c r="E10977" t="s">
        <v>6030</v>
      </c>
      <c r="F10977" s="8">
        <v>92</v>
      </c>
    </row>
    <row r="10978" spans="1:6" x14ac:dyDescent="0.25">
      <c r="A10978" s="22">
        <v>43537</v>
      </c>
      <c r="B10978" s="7">
        <v>0.53</v>
      </c>
      <c r="C10978" t="s">
        <v>7230</v>
      </c>
      <c r="D10978" t="s">
        <v>7200</v>
      </c>
      <c r="E10978" t="s">
        <v>3333</v>
      </c>
      <c r="F10978" s="8">
        <v>92</v>
      </c>
    </row>
    <row r="10979" spans="1:6" x14ac:dyDescent="0.25">
      <c r="A10979" s="22">
        <v>43439</v>
      </c>
      <c r="B10979" s="7">
        <v>0.93</v>
      </c>
      <c r="C10979" t="s">
        <v>7230</v>
      </c>
      <c r="D10979" t="s">
        <v>7201</v>
      </c>
      <c r="E10979" t="s">
        <v>5881</v>
      </c>
      <c r="F10979" s="8">
        <v>92</v>
      </c>
    </row>
    <row r="10980" spans="1:6" x14ac:dyDescent="0.25">
      <c r="A10980" s="22">
        <v>43516</v>
      </c>
      <c r="B10980" s="7">
        <v>0.38</v>
      </c>
      <c r="C10980" t="s">
        <v>7230</v>
      </c>
      <c r="D10980" t="s">
        <v>9</v>
      </c>
      <c r="E10980" t="s">
        <v>7136</v>
      </c>
      <c r="F10980" s="8">
        <v>92</v>
      </c>
    </row>
    <row r="10981" spans="1:6" x14ac:dyDescent="0.25">
      <c r="A10981" s="22">
        <v>43523</v>
      </c>
      <c r="B10981" s="7">
        <v>0.93</v>
      </c>
      <c r="C10981" t="s">
        <v>7230</v>
      </c>
      <c r="D10981" t="s">
        <v>7200</v>
      </c>
      <c r="E10981" t="s">
        <v>851</v>
      </c>
      <c r="F10981" s="8">
        <v>92</v>
      </c>
    </row>
    <row r="10982" spans="1:6" x14ac:dyDescent="0.25">
      <c r="A10982" s="22">
        <v>43467</v>
      </c>
      <c r="B10982" s="7">
        <v>0.96</v>
      </c>
      <c r="C10982" t="s">
        <v>7230</v>
      </c>
      <c r="D10982" t="s">
        <v>9</v>
      </c>
      <c r="E10982" t="s">
        <v>4687</v>
      </c>
      <c r="F10982" s="8">
        <v>92</v>
      </c>
    </row>
    <row r="10983" spans="1:6" x14ac:dyDescent="0.25">
      <c r="A10983" s="22">
        <v>43439</v>
      </c>
      <c r="B10983" s="7">
        <v>0.57999999999999996</v>
      </c>
      <c r="C10983" t="s">
        <v>7230</v>
      </c>
      <c r="D10983" t="s">
        <v>7201</v>
      </c>
      <c r="E10983" t="s">
        <v>6156</v>
      </c>
      <c r="F10983" s="8">
        <v>92</v>
      </c>
    </row>
    <row r="10984" spans="1:6" x14ac:dyDescent="0.25">
      <c r="A10984" s="22">
        <v>43537</v>
      </c>
      <c r="B10984" s="7">
        <v>0.87</v>
      </c>
      <c r="C10984" t="s">
        <v>7230</v>
      </c>
      <c r="D10984" t="s">
        <v>7203</v>
      </c>
      <c r="E10984" t="s">
        <v>5774</v>
      </c>
      <c r="F10984" s="8">
        <v>92</v>
      </c>
    </row>
    <row r="10985" spans="1:6" x14ac:dyDescent="0.25">
      <c r="A10985" s="22">
        <v>43439</v>
      </c>
      <c r="B10985" s="7">
        <v>0.7</v>
      </c>
      <c r="C10985" t="s">
        <v>7230</v>
      </c>
      <c r="D10985" t="s">
        <v>7201</v>
      </c>
      <c r="E10985" t="s">
        <v>6286</v>
      </c>
      <c r="F10985" s="8">
        <v>92</v>
      </c>
    </row>
    <row r="10986" spans="1:6" x14ac:dyDescent="0.25">
      <c r="A10986" s="22">
        <v>43439</v>
      </c>
      <c r="B10986" s="7">
        <v>0.89</v>
      </c>
      <c r="C10986" t="s">
        <v>7230</v>
      </c>
      <c r="D10986" t="s">
        <v>9</v>
      </c>
      <c r="E10986" t="s">
        <v>6899</v>
      </c>
      <c r="F10986" s="8">
        <v>92</v>
      </c>
    </row>
    <row r="10987" spans="1:6" x14ac:dyDescent="0.25">
      <c r="A10987" s="22">
        <v>43509</v>
      </c>
      <c r="B10987" s="7">
        <v>0.44</v>
      </c>
      <c r="C10987" t="s">
        <v>7230</v>
      </c>
      <c r="D10987" t="s">
        <v>7202</v>
      </c>
      <c r="E10987" t="s">
        <v>5514</v>
      </c>
      <c r="F10987" s="8">
        <v>92</v>
      </c>
    </row>
    <row r="10988" spans="1:6" x14ac:dyDescent="0.25">
      <c r="A10988" s="22">
        <v>43544</v>
      </c>
      <c r="B10988" s="7">
        <v>0.69</v>
      </c>
      <c r="C10988" t="s">
        <v>7230</v>
      </c>
      <c r="D10988" t="s">
        <v>9</v>
      </c>
      <c r="E10988" t="s">
        <v>4443</v>
      </c>
      <c r="F10988" s="8">
        <v>92</v>
      </c>
    </row>
    <row r="10989" spans="1:6" x14ac:dyDescent="0.25">
      <c r="A10989" s="22">
        <v>43460</v>
      </c>
      <c r="B10989" s="7">
        <v>0.82</v>
      </c>
      <c r="C10989" t="s">
        <v>7230</v>
      </c>
      <c r="D10989" t="s">
        <v>9</v>
      </c>
      <c r="E10989" t="s">
        <v>6041</v>
      </c>
      <c r="F10989" s="8">
        <v>92</v>
      </c>
    </row>
    <row r="10990" spans="1:6" x14ac:dyDescent="0.25">
      <c r="A10990" s="22">
        <v>43432</v>
      </c>
      <c r="B10990" s="7">
        <v>0.05</v>
      </c>
      <c r="C10990" t="s">
        <v>7230</v>
      </c>
      <c r="D10990" t="s">
        <v>9</v>
      </c>
      <c r="E10990" t="s">
        <v>6442</v>
      </c>
      <c r="F10990" s="8">
        <v>92</v>
      </c>
    </row>
    <row r="10991" spans="1:6" x14ac:dyDescent="0.25">
      <c r="A10991" s="22">
        <v>43502</v>
      </c>
      <c r="B10991" s="7">
        <v>0.76</v>
      </c>
      <c r="C10991" t="s">
        <v>7230</v>
      </c>
      <c r="D10991" t="s">
        <v>7200</v>
      </c>
      <c r="E10991" t="s">
        <v>5562</v>
      </c>
      <c r="F10991" s="8">
        <v>92</v>
      </c>
    </row>
    <row r="10992" spans="1:6" x14ac:dyDescent="0.25">
      <c r="A10992" s="22">
        <v>43425</v>
      </c>
      <c r="B10992" s="7">
        <v>0.18</v>
      </c>
      <c r="C10992" t="s">
        <v>7230</v>
      </c>
      <c r="D10992" t="s">
        <v>9</v>
      </c>
      <c r="E10992" t="s">
        <v>5712</v>
      </c>
      <c r="F10992" s="8">
        <v>92</v>
      </c>
    </row>
    <row r="10993" spans="1:6" x14ac:dyDescent="0.25">
      <c r="A10993" s="22">
        <v>43488</v>
      </c>
      <c r="B10993" s="7">
        <v>0.89</v>
      </c>
      <c r="C10993" t="s">
        <v>7230</v>
      </c>
      <c r="D10993" t="s">
        <v>7202</v>
      </c>
      <c r="E10993" t="s">
        <v>5371</v>
      </c>
      <c r="F10993" s="8">
        <v>92</v>
      </c>
    </row>
    <row r="10994" spans="1:6" x14ac:dyDescent="0.25">
      <c r="A10994" s="22">
        <v>43425</v>
      </c>
      <c r="B10994" s="7">
        <v>0.94</v>
      </c>
      <c r="C10994" t="s">
        <v>7230</v>
      </c>
      <c r="D10994" t="s">
        <v>7202</v>
      </c>
      <c r="E10994" t="s">
        <v>4099</v>
      </c>
      <c r="F10994" s="8">
        <v>92</v>
      </c>
    </row>
    <row r="10995" spans="1:6" x14ac:dyDescent="0.25">
      <c r="A10995" s="22">
        <v>43460</v>
      </c>
      <c r="B10995" s="7">
        <v>0.77</v>
      </c>
      <c r="C10995" t="s">
        <v>7230</v>
      </c>
      <c r="D10995" t="s">
        <v>7200</v>
      </c>
      <c r="E10995" t="s">
        <v>6003</v>
      </c>
      <c r="F10995" s="8">
        <v>92</v>
      </c>
    </row>
    <row r="10996" spans="1:6" x14ac:dyDescent="0.25">
      <c r="A10996" s="22">
        <v>43474</v>
      </c>
      <c r="B10996" s="7">
        <v>0.79</v>
      </c>
      <c r="C10996" t="s">
        <v>7230</v>
      </c>
      <c r="D10996" t="s">
        <v>9</v>
      </c>
      <c r="E10996" t="s">
        <v>5876</v>
      </c>
      <c r="F10996" s="8">
        <v>92</v>
      </c>
    </row>
    <row r="10997" spans="1:6" x14ac:dyDescent="0.25">
      <c r="A10997" s="22">
        <v>43439</v>
      </c>
      <c r="B10997" s="7">
        <v>0.92</v>
      </c>
      <c r="C10997" t="s">
        <v>7230</v>
      </c>
      <c r="D10997" t="s">
        <v>7201</v>
      </c>
      <c r="E10997" t="s">
        <v>1375</v>
      </c>
      <c r="F10997" s="8">
        <v>92</v>
      </c>
    </row>
    <row r="10998" spans="1:6" x14ac:dyDescent="0.25">
      <c r="A10998" s="22">
        <v>43439</v>
      </c>
      <c r="B10998" s="7">
        <v>0.77</v>
      </c>
      <c r="C10998" t="s">
        <v>7230</v>
      </c>
      <c r="D10998" t="s">
        <v>7201</v>
      </c>
      <c r="E10998" t="s">
        <v>1388</v>
      </c>
      <c r="F10998" s="8">
        <v>92</v>
      </c>
    </row>
    <row r="10999" spans="1:6" x14ac:dyDescent="0.25">
      <c r="A10999" s="22">
        <v>43530</v>
      </c>
      <c r="B10999" s="7">
        <v>0.03</v>
      </c>
      <c r="C10999" t="s">
        <v>7230</v>
      </c>
      <c r="D10999" t="s">
        <v>7202</v>
      </c>
      <c r="E10999" t="s">
        <v>6876</v>
      </c>
      <c r="F10999" s="8">
        <v>92</v>
      </c>
    </row>
    <row r="11000" spans="1:6" x14ac:dyDescent="0.25">
      <c r="A11000" s="22">
        <v>43502</v>
      </c>
      <c r="B11000" s="7">
        <v>0.02</v>
      </c>
      <c r="C11000" t="s">
        <v>7230</v>
      </c>
      <c r="D11000" t="s">
        <v>9</v>
      </c>
      <c r="E11000" t="s">
        <v>6489</v>
      </c>
      <c r="F11000" s="8">
        <v>92</v>
      </c>
    </row>
    <row r="11001" spans="1:6" x14ac:dyDescent="0.25">
      <c r="A11001" s="22">
        <v>43467</v>
      </c>
      <c r="B11001" s="7">
        <v>0.13</v>
      </c>
      <c r="C11001" t="s">
        <v>7230</v>
      </c>
      <c r="D11001" t="s">
        <v>9</v>
      </c>
      <c r="E11001" t="s">
        <v>7069</v>
      </c>
      <c r="F11001" s="8">
        <v>92</v>
      </c>
    </row>
    <row r="11002" spans="1:6" x14ac:dyDescent="0.25">
      <c r="A11002" s="22">
        <v>43439</v>
      </c>
      <c r="B11002" s="7">
        <v>0.98</v>
      </c>
      <c r="C11002" t="s">
        <v>7230</v>
      </c>
      <c r="D11002" t="s">
        <v>7201</v>
      </c>
      <c r="E11002" t="s">
        <v>6327</v>
      </c>
      <c r="F11002" s="8">
        <v>92</v>
      </c>
    </row>
    <row r="11003" spans="1:6" x14ac:dyDescent="0.25">
      <c r="A11003" s="22">
        <v>43439</v>
      </c>
      <c r="B11003" s="7">
        <v>0.7</v>
      </c>
      <c r="C11003" t="s">
        <v>7230</v>
      </c>
      <c r="D11003" t="s">
        <v>7201</v>
      </c>
      <c r="E11003" t="s">
        <v>6689</v>
      </c>
      <c r="F11003" s="8">
        <v>92</v>
      </c>
    </row>
    <row r="11004" spans="1:6" x14ac:dyDescent="0.25">
      <c r="A11004" s="22">
        <v>43523</v>
      </c>
      <c r="B11004" s="7">
        <v>0.2</v>
      </c>
      <c r="C11004" t="s">
        <v>7230</v>
      </c>
      <c r="D11004" t="s">
        <v>9</v>
      </c>
      <c r="E11004" t="s">
        <v>5661</v>
      </c>
      <c r="F11004" s="8">
        <v>92</v>
      </c>
    </row>
    <row r="11005" spans="1:6" x14ac:dyDescent="0.25">
      <c r="A11005" s="22">
        <v>43439</v>
      </c>
      <c r="B11005" s="7">
        <v>0.68</v>
      </c>
      <c r="C11005" t="s">
        <v>7230</v>
      </c>
      <c r="D11005" t="s">
        <v>7201</v>
      </c>
      <c r="E11005" t="s">
        <v>6729</v>
      </c>
      <c r="F11005" s="8">
        <v>92</v>
      </c>
    </row>
    <row r="11006" spans="1:6" x14ac:dyDescent="0.25">
      <c r="A11006" s="22">
        <v>43523</v>
      </c>
      <c r="B11006" s="7">
        <v>0.13</v>
      </c>
      <c r="C11006" t="s">
        <v>7230</v>
      </c>
      <c r="D11006" t="s">
        <v>7200</v>
      </c>
      <c r="E11006" t="s">
        <v>5624</v>
      </c>
      <c r="F11006" s="8">
        <v>92</v>
      </c>
    </row>
    <row r="11007" spans="1:6" x14ac:dyDescent="0.25">
      <c r="A11007" s="22">
        <v>43530</v>
      </c>
      <c r="B11007" s="7">
        <v>0.88</v>
      </c>
      <c r="C11007" t="s">
        <v>7230</v>
      </c>
      <c r="D11007" t="s">
        <v>9</v>
      </c>
      <c r="E11007" t="s">
        <v>5553</v>
      </c>
      <c r="F11007" s="8">
        <v>92</v>
      </c>
    </row>
    <row r="11008" spans="1:6" x14ac:dyDescent="0.25">
      <c r="A11008" s="22">
        <v>43439</v>
      </c>
      <c r="B11008" s="7">
        <v>0.15</v>
      </c>
      <c r="C11008" t="s">
        <v>7230</v>
      </c>
      <c r="D11008" t="s">
        <v>9</v>
      </c>
      <c r="E11008" t="s">
        <v>5065</v>
      </c>
      <c r="F11008" s="8">
        <v>92</v>
      </c>
    </row>
    <row r="11009" spans="1:6" x14ac:dyDescent="0.25">
      <c r="A11009" s="22">
        <v>43530</v>
      </c>
      <c r="B11009" s="7">
        <v>0.68</v>
      </c>
      <c r="C11009" t="s">
        <v>7230</v>
      </c>
      <c r="D11009" t="s">
        <v>7202</v>
      </c>
      <c r="E11009" t="s">
        <v>6493</v>
      </c>
      <c r="F11009" s="8">
        <v>92</v>
      </c>
    </row>
    <row r="11010" spans="1:6" x14ac:dyDescent="0.25">
      <c r="A11010" s="22">
        <v>43439</v>
      </c>
      <c r="B11010" s="7">
        <v>0.62</v>
      </c>
      <c r="C11010" t="s">
        <v>7230</v>
      </c>
      <c r="D11010" t="s">
        <v>7200</v>
      </c>
      <c r="E11010" t="s">
        <v>435</v>
      </c>
      <c r="F11010" s="8">
        <v>92</v>
      </c>
    </row>
    <row r="11011" spans="1:6" x14ac:dyDescent="0.25">
      <c r="A11011" s="22">
        <v>43523</v>
      </c>
      <c r="B11011" s="7">
        <v>0.97</v>
      </c>
      <c r="C11011" t="s">
        <v>7230</v>
      </c>
      <c r="D11011" t="s">
        <v>9</v>
      </c>
      <c r="E11011" t="s">
        <v>6758</v>
      </c>
      <c r="F11011" s="8">
        <v>92</v>
      </c>
    </row>
    <row r="11012" spans="1:6" x14ac:dyDescent="0.25">
      <c r="A11012" s="22">
        <v>43537</v>
      </c>
      <c r="B11012" s="7">
        <v>0.7</v>
      </c>
      <c r="C11012" t="s">
        <v>7230</v>
      </c>
      <c r="D11012" t="s">
        <v>9</v>
      </c>
      <c r="E11012" t="s">
        <v>6292</v>
      </c>
      <c r="F11012" s="8">
        <v>92</v>
      </c>
    </row>
    <row r="11013" spans="1:6" x14ac:dyDescent="0.25">
      <c r="A11013" s="22">
        <v>43446</v>
      </c>
      <c r="B11013" s="7">
        <v>0.38</v>
      </c>
      <c r="C11013" t="s">
        <v>7230</v>
      </c>
      <c r="D11013" t="s">
        <v>7200</v>
      </c>
      <c r="E11013" t="s">
        <v>6411</v>
      </c>
      <c r="F11013" s="8">
        <v>92</v>
      </c>
    </row>
    <row r="11014" spans="1:6" x14ac:dyDescent="0.25">
      <c r="A11014" s="22">
        <v>43439</v>
      </c>
      <c r="B11014" s="7">
        <v>0.34</v>
      </c>
      <c r="C11014" t="s">
        <v>7230</v>
      </c>
      <c r="D11014" t="s">
        <v>7201</v>
      </c>
      <c r="E11014" t="s">
        <v>6825</v>
      </c>
      <c r="F11014" s="8">
        <v>92</v>
      </c>
    </row>
    <row r="11015" spans="1:6" x14ac:dyDescent="0.25">
      <c r="A11015" s="22">
        <v>43453</v>
      </c>
      <c r="B11015" s="7">
        <v>0.25</v>
      </c>
      <c r="C11015" t="s">
        <v>7230</v>
      </c>
      <c r="D11015" t="s">
        <v>7200</v>
      </c>
      <c r="E11015" t="s">
        <v>5244</v>
      </c>
      <c r="F11015" s="8">
        <v>92</v>
      </c>
    </row>
    <row r="11016" spans="1:6" x14ac:dyDescent="0.25">
      <c r="A11016" s="22">
        <v>43425</v>
      </c>
      <c r="B11016" s="7">
        <v>0.6</v>
      </c>
      <c r="C11016" t="s">
        <v>7230</v>
      </c>
      <c r="D11016" t="s">
        <v>9</v>
      </c>
      <c r="E11016" t="s">
        <v>5842</v>
      </c>
      <c r="F11016" s="8">
        <v>92</v>
      </c>
    </row>
    <row r="11017" spans="1:6" x14ac:dyDescent="0.25">
      <c r="A11017" s="22">
        <v>43439</v>
      </c>
      <c r="B11017" s="7">
        <v>0.2</v>
      </c>
      <c r="C11017" t="s">
        <v>7230</v>
      </c>
      <c r="D11017" t="s">
        <v>7201</v>
      </c>
      <c r="E11017" t="s">
        <v>6899</v>
      </c>
      <c r="F11017" s="8">
        <v>92</v>
      </c>
    </row>
    <row r="11018" spans="1:6" x14ac:dyDescent="0.25">
      <c r="A11018" s="22">
        <v>43474</v>
      </c>
      <c r="B11018" s="7">
        <v>0.55000000000000004</v>
      </c>
      <c r="C11018" t="s">
        <v>7230</v>
      </c>
      <c r="D11018" t="s">
        <v>9</v>
      </c>
      <c r="E11018" t="s">
        <v>4078</v>
      </c>
      <c r="F11018" s="8">
        <v>92</v>
      </c>
    </row>
    <row r="11019" spans="1:6" x14ac:dyDescent="0.25">
      <c r="A11019" s="22">
        <v>43516</v>
      </c>
      <c r="B11019" s="7">
        <v>0.96</v>
      </c>
      <c r="C11019" t="s">
        <v>7230</v>
      </c>
      <c r="D11019" t="s">
        <v>7202</v>
      </c>
      <c r="E11019" t="s">
        <v>6333</v>
      </c>
      <c r="F11019" s="8">
        <v>92</v>
      </c>
    </row>
    <row r="11020" spans="1:6" x14ac:dyDescent="0.25">
      <c r="A11020" s="22">
        <v>43516</v>
      </c>
      <c r="B11020" s="7">
        <v>0.2</v>
      </c>
      <c r="C11020" t="s">
        <v>7230</v>
      </c>
      <c r="D11020" t="s">
        <v>7202</v>
      </c>
      <c r="E11020" t="s">
        <v>4123</v>
      </c>
      <c r="F11020" s="8">
        <v>92</v>
      </c>
    </row>
    <row r="11021" spans="1:6" x14ac:dyDescent="0.25">
      <c r="A11021" s="22">
        <v>43432</v>
      </c>
      <c r="B11021" s="7">
        <v>0.25</v>
      </c>
      <c r="C11021" t="s">
        <v>7230</v>
      </c>
      <c r="D11021" t="s">
        <v>9</v>
      </c>
      <c r="E11021" t="s">
        <v>7117</v>
      </c>
      <c r="F11021" s="8">
        <v>92</v>
      </c>
    </row>
    <row r="11022" spans="1:6" x14ac:dyDescent="0.25">
      <c r="A11022" s="22">
        <v>43439</v>
      </c>
      <c r="B11022" s="7">
        <v>0.78</v>
      </c>
      <c r="C11022" t="s">
        <v>7230</v>
      </c>
      <c r="D11022" t="s">
        <v>7201</v>
      </c>
      <c r="E11022" t="s">
        <v>7088</v>
      </c>
      <c r="F11022" s="8">
        <v>92</v>
      </c>
    </row>
    <row r="11023" spans="1:6" x14ac:dyDescent="0.25">
      <c r="A11023" s="22">
        <v>43530</v>
      </c>
      <c r="B11023" s="7">
        <v>0.46</v>
      </c>
      <c r="C11023" t="s">
        <v>7230</v>
      </c>
      <c r="D11023" t="s">
        <v>7202</v>
      </c>
      <c r="E11023" t="s">
        <v>6180</v>
      </c>
      <c r="F11023" s="8">
        <v>92</v>
      </c>
    </row>
    <row r="11024" spans="1:6" x14ac:dyDescent="0.25">
      <c r="A11024" s="22">
        <v>43446</v>
      </c>
      <c r="B11024" s="7">
        <v>0.59</v>
      </c>
      <c r="C11024" t="s">
        <v>7230</v>
      </c>
      <c r="D11024" t="s">
        <v>7203</v>
      </c>
      <c r="E11024" t="s">
        <v>1936</v>
      </c>
      <c r="F11024" s="8">
        <v>92</v>
      </c>
    </row>
    <row r="11025" spans="1:6" x14ac:dyDescent="0.25">
      <c r="A11025" s="22">
        <v>43439</v>
      </c>
      <c r="B11025" s="7">
        <v>0.65</v>
      </c>
      <c r="C11025" t="s">
        <v>7230</v>
      </c>
      <c r="D11025" t="s">
        <v>9</v>
      </c>
      <c r="E11025" t="s">
        <v>6588</v>
      </c>
      <c r="F11025" s="8">
        <v>92</v>
      </c>
    </row>
    <row r="11026" spans="1:6" x14ac:dyDescent="0.25">
      <c r="A11026" s="22">
        <v>43502</v>
      </c>
      <c r="B11026" s="7">
        <v>0.1</v>
      </c>
      <c r="C11026" t="s">
        <v>7230</v>
      </c>
      <c r="D11026" t="s">
        <v>9</v>
      </c>
      <c r="E11026" t="s">
        <v>3210</v>
      </c>
      <c r="F11026" s="8">
        <v>92</v>
      </c>
    </row>
    <row r="11027" spans="1:6" x14ac:dyDescent="0.25">
      <c r="A11027" s="22">
        <v>43537</v>
      </c>
      <c r="B11027" s="7">
        <v>0.2</v>
      </c>
      <c r="C11027" t="s">
        <v>7230</v>
      </c>
      <c r="D11027" t="s">
        <v>7202</v>
      </c>
      <c r="E11027" t="s">
        <v>6859</v>
      </c>
      <c r="F11027" s="8">
        <v>92</v>
      </c>
    </row>
    <row r="11028" spans="1:6" x14ac:dyDescent="0.25">
      <c r="A11028" s="22">
        <v>43439</v>
      </c>
      <c r="B11028" s="7">
        <v>0.96</v>
      </c>
      <c r="C11028" t="s">
        <v>7230</v>
      </c>
      <c r="D11028" t="s">
        <v>7201</v>
      </c>
      <c r="E11028" t="s">
        <v>7090</v>
      </c>
      <c r="F11028" s="8">
        <v>92</v>
      </c>
    </row>
    <row r="11029" spans="1:6" x14ac:dyDescent="0.25">
      <c r="A11029" s="22">
        <v>43439</v>
      </c>
      <c r="B11029" s="7">
        <v>0.92</v>
      </c>
      <c r="C11029" t="s">
        <v>7230</v>
      </c>
      <c r="D11029" t="s">
        <v>7201</v>
      </c>
      <c r="E11029" t="s">
        <v>7105</v>
      </c>
      <c r="F11029" s="8">
        <v>92</v>
      </c>
    </row>
    <row r="11030" spans="1:6" x14ac:dyDescent="0.25">
      <c r="A11030" s="22">
        <v>43453</v>
      </c>
      <c r="B11030" s="7">
        <v>0.26</v>
      </c>
      <c r="C11030" t="s">
        <v>7230</v>
      </c>
      <c r="D11030" t="s">
        <v>9</v>
      </c>
      <c r="E11030" t="s">
        <v>6761</v>
      </c>
      <c r="F11030" s="8">
        <v>92</v>
      </c>
    </row>
    <row r="11031" spans="1:6" x14ac:dyDescent="0.25">
      <c r="A11031" s="22">
        <v>43439</v>
      </c>
      <c r="B11031" s="7">
        <v>0.46</v>
      </c>
      <c r="C11031" t="s">
        <v>7230</v>
      </c>
      <c r="D11031" t="s">
        <v>7201</v>
      </c>
      <c r="E11031" t="s">
        <v>2625</v>
      </c>
      <c r="F11031" s="8">
        <v>92</v>
      </c>
    </row>
    <row r="11032" spans="1:6" x14ac:dyDescent="0.25">
      <c r="A11032" s="22">
        <v>43439</v>
      </c>
      <c r="B11032" s="7">
        <v>0.6</v>
      </c>
      <c r="C11032" t="s">
        <v>7230</v>
      </c>
      <c r="D11032" t="s">
        <v>7201</v>
      </c>
      <c r="E11032" t="s">
        <v>2946</v>
      </c>
      <c r="F11032" s="8">
        <v>92</v>
      </c>
    </row>
    <row r="11033" spans="1:6" x14ac:dyDescent="0.25">
      <c r="A11033" s="22">
        <v>43516</v>
      </c>
      <c r="B11033" s="7">
        <v>0.2</v>
      </c>
      <c r="C11033" t="s">
        <v>7230</v>
      </c>
      <c r="D11033" t="s">
        <v>7200</v>
      </c>
      <c r="E11033" t="s">
        <v>7134</v>
      </c>
      <c r="F11033" s="8">
        <v>92</v>
      </c>
    </row>
    <row r="11034" spans="1:6" x14ac:dyDescent="0.25">
      <c r="A11034" s="22">
        <v>43467</v>
      </c>
      <c r="B11034" s="7">
        <v>0.81</v>
      </c>
      <c r="C11034" t="s">
        <v>7230</v>
      </c>
      <c r="D11034" t="s">
        <v>9</v>
      </c>
      <c r="E11034" t="s">
        <v>6417</v>
      </c>
      <c r="F11034" s="8">
        <v>92</v>
      </c>
    </row>
    <row r="11035" spans="1:6" x14ac:dyDescent="0.25">
      <c r="A11035" s="22">
        <v>43509</v>
      </c>
      <c r="B11035" s="7">
        <v>0.28000000000000003</v>
      </c>
      <c r="C11035" t="s">
        <v>7230</v>
      </c>
      <c r="D11035" t="s">
        <v>7202</v>
      </c>
      <c r="E11035" t="s">
        <v>5364</v>
      </c>
      <c r="F11035" s="8">
        <v>92</v>
      </c>
    </row>
    <row r="11036" spans="1:6" x14ac:dyDescent="0.25">
      <c r="A11036" s="22">
        <v>43439</v>
      </c>
      <c r="B11036" s="7">
        <v>0.25</v>
      </c>
      <c r="C11036" t="s">
        <v>7230</v>
      </c>
      <c r="D11036" t="s">
        <v>7201</v>
      </c>
      <c r="E11036" t="s">
        <v>2957</v>
      </c>
      <c r="F11036" s="8">
        <v>92</v>
      </c>
    </row>
    <row r="11037" spans="1:6" x14ac:dyDescent="0.25">
      <c r="A11037" s="22">
        <v>43509</v>
      </c>
      <c r="B11037" s="7">
        <v>0.35</v>
      </c>
      <c r="C11037" t="s">
        <v>7230</v>
      </c>
      <c r="D11037" t="s">
        <v>7200</v>
      </c>
      <c r="E11037" t="s">
        <v>5559</v>
      </c>
      <c r="F11037" s="8">
        <v>92</v>
      </c>
    </row>
    <row r="11038" spans="1:6" x14ac:dyDescent="0.25">
      <c r="A11038" s="22">
        <v>43439</v>
      </c>
      <c r="B11038" s="7">
        <v>0.56999999999999995</v>
      </c>
      <c r="C11038" t="s">
        <v>7230</v>
      </c>
      <c r="D11038" t="s">
        <v>7201</v>
      </c>
      <c r="E11038" t="s">
        <v>3333</v>
      </c>
      <c r="F11038" s="8">
        <v>92</v>
      </c>
    </row>
    <row r="11039" spans="1:6" x14ac:dyDescent="0.25">
      <c r="A11039" s="22">
        <v>43488</v>
      </c>
      <c r="B11039" s="7">
        <v>0.08</v>
      </c>
      <c r="C11039" t="s">
        <v>7230</v>
      </c>
      <c r="D11039" t="s">
        <v>9</v>
      </c>
      <c r="E11039" t="s">
        <v>6679</v>
      </c>
      <c r="F11039" s="8">
        <v>92</v>
      </c>
    </row>
    <row r="11040" spans="1:6" x14ac:dyDescent="0.25">
      <c r="A11040" s="22">
        <v>43551</v>
      </c>
      <c r="B11040" s="7">
        <v>0.55000000000000004</v>
      </c>
      <c r="C11040" t="s">
        <v>7230</v>
      </c>
      <c r="D11040" t="s">
        <v>7200</v>
      </c>
      <c r="E11040" t="s">
        <v>6936</v>
      </c>
      <c r="F11040" s="8">
        <v>92</v>
      </c>
    </row>
    <row r="11041" spans="1:6" x14ac:dyDescent="0.25">
      <c r="A11041" s="22">
        <v>43439</v>
      </c>
      <c r="B11041" s="7">
        <v>0.48</v>
      </c>
      <c r="C11041" t="s">
        <v>7230</v>
      </c>
      <c r="D11041" t="s">
        <v>7201</v>
      </c>
      <c r="E11041" t="s">
        <v>5128</v>
      </c>
      <c r="F11041" s="8">
        <v>92</v>
      </c>
    </row>
    <row r="11042" spans="1:6" x14ac:dyDescent="0.25">
      <c r="A11042" s="22">
        <v>43460</v>
      </c>
      <c r="B11042" s="7">
        <v>0.98</v>
      </c>
      <c r="C11042" t="s">
        <v>7230</v>
      </c>
      <c r="D11042" t="s">
        <v>7200</v>
      </c>
      <c r="E11042" t="s">
        <v>5102</v>
      </c>
      <c r="F11042" s="8">
        <v>92</v>
      </c>
    </row>
    <row r="11043" spans="1:6" x14ac:dyDescent="0.25">
      <c r="A11043" s="22">
        <v>43530</v>
      </c>
      <c r="B11043" s="7">
        <v>0.78</v>
      </c>
      <c r="C11043" t="s">
        <v>7230</v>
      </c>
      <c r="D11043" t="s">
        <v>7200</v>
      </c>
      <c r="E11043" t="s">
        <v>7121</v>
      </c>
      <c r="F11043" s="8">
        <v>92</v>
      </c>
    </row>
    <row r="11044" spans="1:6" x14ac:dyDescent="0.25">
      <c r="A11044" s="22">
        <v>43530</v>
      </c>
      <c r="B11044" s="7">
        <v>0.1</v>
      </c>
      <c r="C11044" t="s">
        <v>7230</v>
      </c>
      <c r="D11044" t="s">
        <v>7203</v>
      </c>
      <c r="E11044" t="s">
        <v>2977</v>
      </c>
      <c r="F11044" s="8">
        <v>92</v>
      </c>
    </row>
    <row r="11045" spans="1:6" x14ac:dyDescent="0.25">
      <c r="A11045" s="22">
        <v>43488</v>
      </c>
      <c r="B11045" s="7">
        <v>0.47</v>
      </c>
      <c r="C11045" t="s">
        <v>7230</v>
      </c>
      <c r="D11045" t="s">
        <v>9</v>
      </c>
      <c r="E11045" t="s">
        <v>5382</v>
      </c>
      <c r="F11045" s="8">
        <v>92</v>
      </c>
    </row>
    <row r="11046" spans="1:6" x14ac:dyDescent="0.25">
      <c r="A11046" s="22">
        <v>43509</v>
      </c>
      <c r="B11046" s="7">
        <v>0.47</v>
      </c>
      <c r="C11046" t="s">
        <v>7230</v>
      </c>
      <c r="D11046" t="s">
        <v>7200</v>
      </c>
      <c r="E11046" t="s">
        <v>6262</v>
      </c>
      <c r="F11046" s="8">
        <v>92</v>
      </c>
    </row>
    <row r="11047" spans="1:6" x14ac:dyDescent="0.25">
      <c r="A11047" s="22">
        <v>43439</v>
      </c>
      <c r="B11047" s="7">
        <v>0.53</v>
      </c>
      <c r="C11047" t="s">
        <v>7230</v>
      </c>
      <c r="D11047" t="s">
        <v>7201</v>
      </c>
      <c r="E11047" t="s">
        <v>5154</v>
      </c>
      <c r="F11047" s="8">
        <v>92</v>
      </c>
    </row>
    <row r="11048" spans="1:6" x14ac:dyDescent="0.25">
      <c r="A11048" s="22">
        <v>43523</v>
      </c>
      <c r="B11048" s="7">
        <v>0.86</v>
      </c>
      <c r="C11048" t="s">
        <v>7230</v>
      </c>
      <c r="D11048" t="s">
        <v>9</v>
      </c>
      <c r="E11048" t="s">
        <v>4286</v>
      </c>
      <c r="F11048" s="8">
        <v>92</v>
      </c>
    </row>
    <row r="11049" spans="1:6" x14ac:dyDescent="0.25">
      <c r="A11049" s="22">
        <v>43425</v>
      </c>
      <c r="B11049" s="7">
        <v>0.41</v>
      </c>
      <c r="C11049" t="s">
        <v>7230</v>
      </c>
      <c r="D11049" t="s">
        <v>7202</v>
      </c>
      <c r="E11049" t="s">
        <v>7061</v>
      </c>
      <c r="F11049" s="8">
        <v>92</v>
      </c>
    </row>
    <row r="11050" spans="1:6" x14ac:dyDescent="0.25">
      <c r="A11050" s="22">
        <v>43474</v>
      </c>
      <c r="B11050" s="7">
        <v>0.02</v>
      </c>
      <c r="C11050" t="s">
        <v>7230</v>
      </c>
      <c r="D11050" t="s">
        <v>7203</v>
      </c>
      <c r="E11050" t="s">
        <v>5494</v>
      </c>
      <c r="F11050" s="8">
        <v>92</v>
      </c>
    </row>
    <row r="11051" spans="1:6" x14ac:dyDescent="0.25">
      <c r="A11051" s="22">
        <v>43425</v>
      </c>
      <c r="B11051" s="7">
        <v>0.01</v>
      </c>
      <c r="C11051" t="s">
        <v>7230</v>
      </c>
      <c r="D11051" t="s">
        <v>9</v>
      </c>
      <c r="E11051" t="s">
        <v>7050</v>
      </c>
      <c r="F11051" s="8">
        <v>92</v>
      </c>
    </row>
    <row r="11052" spans="1:6" x14ac:dyDescent="0.25">
      <c r="A11052" s="22">
        <v>43439</v>
      </c>
      <c r="B11052" s="7">
        <v>0.87</v>
      </c>
      <c r="C11052" t="s">
        <v>7230</v>
      </c>
      <c r="D11052" t="s">
        <v>7201</v>
      </c>
      <c r="E11052" t="s">
        <v>5223</v>
      </c>
      <c r="F11052" s="8">
        <v>92</v>
      </c>
    </row>
    <row r="11053" spans="1:6" x14ac:dyDescent="0.25">
      <c r="A11053" s="22">
        <v>43439</v>
      </c>
      <c r="B11053" s="7">
        <v>0.75</v>
      </c>
      <c r="C11053" t="s">
        <v>7230</v>
      </c>
      <c r="D11053" t="s">
        <v>7201</v>
      </c>
      <c r="E11053" t="s">
        <v>5268</v>
      </c>
      <c r="F11053" s="8">
        <v>92</v>
      </c>
    </row>
    <row r="11054" spans="1:6" x14ac:dyDescent="0.25">
      <c r="A11054" s="22">
        <v>43439</v>
      </c>
      <c r="B11054" s="7">
        <v>0.28999999999999998</v>
      </c>
      <c r="C11054" t="s">
        <v>7230</v>
      </c>
      <c r="D11054" t="s">
        <v>7201</v>
      </c>
      <c r="E11054" t="s">
        <v>5282</v>
      </c>
      <c r="F11054" s="8">
        <v>92</v>
      </c>
    </row>
    <row r="11055" spans="1:6" x14ac:dyDescent="0.25">
      <c r="A11055" s="22">
        <v>43537</v>
      </c>
      <c r="B11055" s="7">
        <v>0.49</v>
      </c>
      <c r="C11055" t="s">
        <v>7230</v>
      </c>
      <c r="D11055" t="s">
        <v>9</v>
      </c>
      <c r="E11055" t="s">
        <v>2983</v>
      </c>
      <c r="F11055" s="8">
        <v>92</v>
      </c>
    </row>
    <row r="11056" spans="1:6" x14ac:dyDescent="0.25">
      <c r="A11056" s="22">
        <v>43523</v>
      </c>
      <c r="B11056" s="7">
        <v>0.24</v>
      </c>
      <c r="C11056" t="s">
        <v>7230</v>
      </c>
      <c r="D11056" t="s">
        <v>9</v>
      </c>
      <c r="E11056" t="s">
        <v>7074</v>
      </c>
      <c r="F11056" s="8">
        <v>92</v>
      </c>
    </row>
    <row r="11057" spans="1:6" x14ac:dyDescent="0.25">
      <c r="A11057" s="22">
        <v>43425</v>
      </c>
      <c r="B11057" s="7">
        <v>0.56000000000000005</v>
      </c>
      <c r="C11057" t="s">
        <v>7230</v>
      </c>
      <c r="D11057" t="s">
        <v>9</v>
      </c>
      <c r="E11057" t="s">
        <v>4323</v>
      </c>
      <c r="F11057" s="8">
        <v>92</v>
      </c>
    </row>
    <row r="11058" spans="1:6" x14ac:dyDescent="0.25">
      <c r="A11058" s="22">
        <v>43523</v>
      </c>
      <c r="B11058" s="7">
        <v>0.85</v>
      </c>
      <c r="C11058" t="s">
        <v>7230</v>
      </c>
      <c r="D11058" t="s">
        <v>7202</v>
      </c>
      <c r="E11058" t="s">
        <v>1569</v>
      </c>
      <c r="F11058" s="8">
        <v>92</v>
      </c>
    </row>
    <row r="11059" spans="1:6" x14ac:dyDescent="0.25">
      <c r="A11059" s="22">
        <v>43432</v>
      </c>
      <c r="B11059" s="7">
        <v>0.46</v>
      </c>
      <c r="C11059" t="s">
        <v>7230</v>
      </c>
      <c r="D11059" t="s">
        <v>9</v>
      </c>
      <c r="E11059" t="s">
        <v>6268</v>
      </c>
      <c r="F11059" s="8">
        <v>92</v>
      </c>
    </row>
    <row r="11060" spans="1:6" x14ac:dyDescent="0.25">
      <c r="A11060" s="22">
        <v>43523</v>
      </c>
      <c r="B11060" s="7">
        <v>0.84</v>
      </c>
      <c r="C11060" t="s">
        <v>7230</v>
      </c>
      <c r="D11060" t="s">
        <v>7200</v>
      </c>
      <c r="E11060" t="s">
        <v>6230</v>
      </c>
      <c r="F11060" s="8">
        <v>92</v>
      </c>
    </row>
    <row r="11061" spans="1:6" x14ac:dyDescent="0.25">
      <c r="A11061" s="22">
        <v>43537</v>
      </c>
      <c r="B11061" s="7">
        <v>0.57999999999999996</v>
      </c>
      <c r="C11061" t="s">
        <v>7230</v>
      </c>
      <c r="D11061" t="s">
        <v>9</v>
      </c>
      <c r="E11061" t="s">
        <v>1459</v>
      </c>
      <c r="F11061" s="8">
        <v>92</v>
      </c>
    </row>
    <row r="11062" spans="1:6" x14ac:dyDescent="0.25">
      <c r="A11062" s="22">
        <v>43439</v>
      </c>
      <c r="B11062" s="7">
        <v>0.78</v>
      </c>
      <c r="C11062" t="s">
        <v>7230</v>
      </c>
      <c r="D11062" t="s">
        <v>7201</v>
      </c>
      <c r="E11062" t="s">
        <v>5365</v>
      </c>
      <c r="F11062" s="8">
        <v>92</v>
      </c>
    </row>
    <row r="11063" spans="1:6" x14ac:dyDescent="0.25">
      <c r="A11063" s="22">
        <v>43439</v>
      </c>
      <c r="B11063" s="7">
        <v>0.19</v>
      </c>
      <c r="C11063" t="s">
        <v>7230</v>
      </c>
      <c r="D11063" t="s">
        <v>7201</v>
      </c>
      <c r="E11063" t="s">
        <v>5377</v>
      </c>
      <c r="F11063" s="8">
        <v>92</v>
      </c>
    </row>
    <row r="11064" spans="1:6" x14ac:dyDescent="0.25">
      <c r="A11064" s="22">
        <v>43453</v>
      </c>
      <c r="B11064" s="7">
        <v>0.14000000000000001</v>
      </c>
      <c r="C11064" t="s">
        <v>7230</v>
      </c>
      <c r="D11064" t="s">
        <v>7203</v>
      </c>
      <c r="E11064" t="s">
        <v>6875</v>
      </c>
      <c r="F11064" s="8">
        <v>92</v>
      </c>
    </row>
    <row r="11065" spans="1:6" x14ac:dyDescent="0.25">
      <c r="A11065" s="22">
        <v>43439</v>
      </c>
      <c r="B11065" s="7">
        <v>0.08</v>
      </c>
      <c r="C11065" t="s">
        <v>7230</v>
      </c>
      <c r="D11065" t="s">
        <v>7201</v>
      </c>
      <c r="E11065" t="s">
        <v>5390</v>
      </c>
      <c r="F11065" s="8">
        <v>92</v>
      </c>
    </row>
    <row r="11066" spans="1:6" x14ac:dyDescent="0.25">
      <c r="A11066" s="22">
        <v>43530</v>
      </c>
      <c r="B11066" s="7">
        <v>0.98</v>
      </c>
      <c r="C11066" t="s">
        <v>7230</v>
      </c>
      <c r="D11066" t="s">
        <v>9</v>
      </c>
      <c r="E11066" t="s">
        <v>7089</v>
      </c>
      <c r="F11066" s="8">
        <v>92</v>
      </c>
    </row>
    <row r="11067" spans="1:6" x14ac:dyDescent="0.25">
      <c r="A11067" s="22">
        <v>43509</v>
      </c>
      <c r="B11067" s="7">
        <v>0.77</v>
      </c>
      <c r="C11067" t="s">
        <v>7230</v>
      </c>
      <c r="D11067" t="s">
        <v>7203</v>
      </c>
      <c r="E11067" t="s">
        <v>5774</v>
      </c>
      <c r="F11067" s="8">
        <v>92</v>
      </c>
    </row>
    <row r="11068" spans="1:6" x14ac:dyDescent="0.25">
      <c r="A11068" s="22">
        <v>43537</v>
      </c>
      <c r="B11068" s="7">
        <v>0.98</v>
      </c>
      <c r="C11068" t="s">
        <v>7230</v>
      </c>
      <c r="D11068" t="s">
        <v>7200</v>
      </c>
      <c r="E11068" t="s">
        <v>4155</v>
      </c>
      <c r="F11068" s="8">
        <v>92</v>
      </c>
    </row>
    <row r="11069" spans="1:6" x14ac:dyDescent="0.25">
      <c r="A11069" s="22">
        <v>43467</v>
      </c>
      <c r="B11069" s="7">
        <v>0.97</v>
      </c>
      <c r="C11069" t="s">
        <v>7230</v>
      </c>
      <c r="D11069" t="s">
        <v>9</v>
      </c>
      <c r="E11069" t="s">
        <v>6163</v>
      </c>
      <c r="F11069" s="8">
        <v>92</v>
      </c>
    </row>
    <row r="11070" spans="1:6" x14ac:dyDescent="0.25">
      <c r="A11070" s="22">
        <v>43523</v>
      </c>
      <c r="B11070" s="7">
        <v>0.68</v>
      </c>
      <c r="C11070" t="s">
        <v>7230</v>
      </c>
      <c r="D11070" t="s">
        <v>7202</v>
      </c>
      <c r="E11070" t="s">
        <v>6017</v>
      </c>
      <c r="F11070" s="8">
        <v>92</v>
      </c>
    </row>
    <row r="11071" spans="1:6" x14ac:dyDescent="0.25">
      <c r="A11071" s="22">
        <v>43439</v>
      </c>
      <c r="B11071" s="7">
        <v>0.1</v>
      </c>
      <c r="C11071" t="s">
        <v>7230</v>
      </c>
      <c r="D11071" t="s">
        <v>7201</v>
      </c>
      <c r="E11071" t="s">
        <v>5727</v>
      </c>
      <c r="F11071" s="8">
        <v>92</v>
      </c>
    </row>
    <row r="11072" spans="1:6" x14ac:dyDescent="0.25">
      <c r="A11072" s="22">
        <v>43453</v>
      </c>
      <c r="B11072" s="7">
        <v>0.39</v>
      </c>
      <c r="C11072" t="s">
        <v>7230</v>
      </c>
      <c r="D11072" t="s">
        <v>7200</v>
      </c>
      <c r="E11072" t="s">
        <v>5546</v>
      </c>
      <c r="F11072" s="8">
        <v>92</v>
      </c>
    </row>
    <row r="11073" spans="1:6" x14ac:dyDescent="0.25">
      <c r="A11073" s="22">
        <v>43516</v>
      </c>
      <c r="B11073" s="7">
        <v>0.2</v>
      </c>
      <c r="C11073" t="s">
        <v>7230</v>
      </c>
      <c r="D11073" t="s">
        <v>9</v>
      </c>
      <c r="E11073" t="s">
        <v>6431</v>
      </c>
      <c r="F11073" s="8">
        <v>92</v>
      </c>
    </row>
    <row r="11074" spans="1:6" x14ac:dyDescent="0.25">
      <c r="A11074" s="22">
        <v>43481</v>
      </c>
      <c r="B11074" s="7">
        <v>0.23</v>
      </c>
      <c r="C11074" t="s">
        <v>7230</v>
      </c>
      <c r="D11074" t="s">
        <v>7200</v>
      </c>
      <c r="E11074" t="s">
        <v>5893</v>
      </c>
      <c r="F11074" s="8">
        <v>92</v>
      </c>
    </row>
    <row r="11075" spans="1:6" x14ac:dyDescent="0.25">
      <c r="A11075" s="22">
        <v>43453</v>
      </c>
      <c r="B11075" s="7">
        <v>0.66</v>
      </c>
      <c r="C11075" t="s">
        <v>7230</v>
      </c>
      <c r="D11075" t="s">
        <v>7200</v>
      </c>
      <c r="E11075" t="s">
        <v>6921</v>
      </c>
      <c r="F11075" s="8">
        <v>92</v>
      </c>
    </row>
    <row r="11076" spans="1:6" x14ac:dyDescent="0.25">
      <c r="A11076" s="22">
        <v>43439</v>
      </c>
      <c r="B11076" s="7">
        <v>0.55000000000000004</v>
      </c>
      <c r="C11076" t="s">
        <v>7230</v>
      </c>
      <c r="D11076" t="s">
        <v>7201</v>
      </c>
      <c r="E11076" t="s">
        <v>5733</v>
      </c>
      <c r="F11076" s="8">
        <v>92</v>
      </c>
    </row>
    <row r="11077" spans="1:6" x14ac:dyDescent="0.25">
      <c r="A11077" s="22">
        <v>43446</v>
      </c>
      <c r="B11077" s="7">
        <v>0.06</v>
      </c>
      <c r="C11077" t="s">
        <v>7230</v>
      </c>
      <c r="D11077" t="s">
        <v>7201</v>
      </c>
      <c r="E11077" t="s">
        <v>5758</v>
      </c>
      <c r="F11077" s="8">
        <v>92</v>
      </c>
    </row>
    <row r="11078" spans="1:6" x14ac:dyDescent="0.25">
      <c r="A11078" s="22">
        <v>43425</v>
      </c>
      <c r="B11078" s="7">
        <v>0.42</v>
      </c>
      <c r="C11078" t="s">
        <v>7230</v>
      </c>
      <c r="D11078" t="s">
        <v>7202</v>
      </c>
      <c r="E11078" t="s">
        <v>6240</v>
      </c>
      <c r="F11078" s="8">
        <v>92</v>
      </c>
    </row>
    <row r="11079" spans="1:6" x14ac:dyDescent="0.25">
      <c r="A11079" s="22">
        <v>43446</v>
      </c>
      <c r="B11079" s="7">
        <v>0.49</v>
      </c>
      <c r="C11079" t="s">
        <v>7230</v>
      </c>
      <c r="D11079" t="s">
        <v>7201</v>
      </c>
      <c r="E11079" t="s">
        <v>5793</v>
      </c>
      <c r="F11079" s="8">
        <v>92</v>
      </c>
    </row>
    <row r="11080" spans="1:6" x14ac:dyDescent="0.25">
      <c r="A11080" s="22">
        <v>43425</v>
      </c>
      <c r="B11080" s="7">
        <v>0.49</v>
      </c>
      <c r="C11080" t="s">
        <v>7230</v>
      </c>
      <c r="D11080" t="s">
        <v>9</v>
      </c>
      <c r="E11080" t="s">
        <v>6693</v>
      </c>
      <c r="F11080" s="8">
        <v>92</v>
      </c>
    </row>
    <row r="11081" spans="1:6" x14ac:dyDescent="0.25">
      <c r="A11081" s="22">
        <v>43446</v>
      </c>
      <c r="B11081" s="7">
        <v>0.02</v>
      </c>
      <c r="C11081" t="s">
        <v>7230</v>
      </c>
      <c r="D11081" t="s">
        <v>7201</v>
      </c>
      <c r="E11081" t="s">
        <v>5844</v>
      </c>
      <c r="F11081" s="8">
        <v>92</v>
      </c>
    </row>
    <row r="11082" spans="1:6" x14ac:dyDescent="0.25">
      <c r="A11082" s="22">
        <v>43551</v>
      </c>
      <c r="B11082" s="7">
        <v>0.72</v>
      </c>
      <c r="C11082" t="s">
        <v>7230</v>
      </c>
      <c r="D11082" t="s">
        <v>7200</v>
      </c>
      <c r="E11082" t="s">
        <v>6313</v>
      </c>
      <c r="F11082" s="8">
        <v>92</v>
      </c>
    </row>
    <row r="11083" spans="1:6" x14ac:dyDescent="0.25">
      <c r="A11083" s="22">
        <v>43446</v>
      </c>
      <c r="B11083" s="7">
        <v>0.5</v>
      </c>
      <c r="C11083" t="s">
        <v>7230</v>
      </c>
      <c r="D11083" t="s">
        <v>7201</v>
      </c>
      <c r="E11083" t="s">
        <v>5931</v>
      </c>
      <c r="F11083" s="8">
        <v>92</v>
      </c>
    </row>
    <row r="11084" spans="1:6" x14ac:dyDescent="0.25">
      <c r="A11084" s="22">
        <v>43537</v>
      </c>
      <c r="B11084" s="7">
        <v>0.19</v>
      </c>
      <c r="C11084" t="s">
        <v>7230</v>
      </c>
      <c r="D11084" t="s">
        <v>7200</v>
      </c>
      <c r="E11084" t="s">
        <v>5230</v>
      </c>
      <c r="F11084" s="8">
        <v>92</v>
      </c>
    </row>
    <row r="11085" spans="1:6" x14ac:dyDescent="0.25">
      <c r="A11085" s="22">
        <v>43495</v>
      </c>
      <c r="B11085" s="7">
        <v>0.31</v>
      </c>
      <c r="C11085" t="s">
        <v>7230</v>
      </c>
      <c r="D11085" t="s">
        <v>9</v>
      </c>
      <c r="E11085" t="s">
        <v>5618</v>
      </c>
      <c r="F11085" s="8">
        <v>92</v>
      </c>
    </row>
    <row r="11086" spans="1:6" x14ac:dyDescent="0.25">
      <c r="A11086" s="22">
        <v>43544</v>
      </c>
      <c r="B11086" s="7">
        <v>0.83</v>
      </c>
      <c r="C11086" t="s">
        <v>7230</v>
      </c>
      <c r="D11086" t="s">
        <v>7202</v>
      </c>
      <c r="E11086" t="s">
        <v>7112</v>
      </c>
      <c r="F11086" s="8">
        <v>92</v>
      </c>
    </row>
    <row r="11087" spans="1:6" x14ac:dyDescent="0.25">
      <c r="A11087" s="22">
        <v>43516</v>
      </c>
      <c r="B11087" s="7">
        <v>0.85</v>
      </c>
      <c r="C11087" t="s">
        <v>7230</v>
      </c>
      <c r="D11087" t="s">
        <v>7200</v>
      </c>
      <c r="E11087" t="s">
        <v>7130</v>
      </c>
      <c r="F11087" s="8">
        <v>92</v>
      </c>
    </row>
    <row r="11088" spans="1:6" x14ac:dyDescent="0.25">
      <c r="A11088" s="22">
        <v>43509</v>
      </c>
      <c r="B11088" s="7">
        <v>0.38</v>
      </c>
      <c r="C11088" t="s">
        <v>7230</v>
      </c>
      <c r="D11088" t="s">
        <v>7200</v>
      </c>
      <c r="E11088" t="s">
        <v>5616</v>
      </c>
      <c r="F11088" s="8">
        <v>92</v>
      </c>
    </row>
    <row r="11089" spans="1:6" x14ac:dyDescent="0.25">
      <c r="A11089" s="22">
        <v>43523</v>
      </c>
      <c r="B11089" s="7">
        <v>0.96</v>
      </c>
      <c r="C11089" t="s">
        <v>7230</v>
      </c>
      <c r="D11089" t="s">
        <v>9</v>
      </c>
      <c r="E11089" t="s">
        <v>6690</v>
      </c>
      <c r="F11089" s="8">
        <v>92</v>
      </c>
    </row>
    <row r="11090" spans="1:6" x14ac:dyDescent="0.25">
      <c r="A11090" s="22">
        <v>43439</v>
      </c>
      <c r="B11090" s="7">
        <v>0.02</v>
      </c>
      <c r="C11090" t="s">
        <v>7230</v>
      </c>
      <c r="D11090" t="s">
        <v>7200</v>
      </c>
      <c r="E11090" t="s">
        <v>1861</v>
      </c>
      <c r="F11090" s="8">
        <v>92</v>
      </c>
    </row>
    <row r="11091" spans="1:6" x14ac:dyDescent="0.25">
      <c r="A11091" s="22">
        <v>43544</v>
      </c>
      <c r="B11091" s="7">
        <v>0.06</v>
      </c>
      <c r="C11091" t="s">
        <v>7230</v>
      </c>
      <c r="D11091" t="s">
        <v>7200</v>
      </c>
      <c r="E11091" t="s">
        <v>6569</v>
      </c>
      <c r="F11091" s="8">
        <v>92</v>
      </c>
    </row>
    <row r="11092" spans="1:6" x14ac:dyDescent="0.25">
      <c r="A11092" s="22">
        <v>43481</v>
      </c>
      <c r="B11092" s="7">
        <v>0.62</v>
      </c>
      <c r="C11092" t="s">
        <v>7230</v>
      </c>
      <c r="D11092" t="s">
        <v>9</v>
      </c>
      <c r="E11092" t="s">
        <v>5366</v>
      </c>
      <c r="F11092" s="8">
        <v>92</v>
      </c>
    </row>
    <row r="11093" spans="1:6" x14ac:dyDescent="0.25">
      <c r="A11093" s="22">
        <v>43481</v>
      </c>
      <c r="B11093" s="7">
        <v>0.74</v>
      </c>
      <c r="C11093" t="s">
        <v>7230</v>
      </c>
      <c r="D11093" t="s">
        <v>9</v>
      </c>
      <c r="E11093" t="s">
        <v>7138</v>
      </c>
      <c r="F11093" s="8">
        <v>92</v>
      </c>
    </row>
    <row r="11094" spans="1:6" x14ac:dyDescent="0.25">
      <c r="A11094" s="22">
        <v>43516</v>
      </c>
      <c r="B11094" s="7">
        <v>0.14000000000000001</v>
      </c>
      <c r="C11094" t="s">
        <v>7230</v>
      </c>
      <c r="D11094" t="s">
        <v>9</v>
      </c>
      <c r="E11094" t="s">
        <v>3885</v>
      </c>
      <c r="F11094" s="8">
        <v>92</v>
      </c>
    </row>
    <row r="11095" spans="1:6" x14ac:dyDescent="0.25">
      <c r="A11095" s="22">
        <v>43516</v>
      </c>
      <c r="B11095" s="7">
        <v>0.22</v>
      </c>
      <c r="C11095" t="s">
        <v>7230</v>
      </c>
      <c r="D11095" t="s">
        <v>9</v>
      </c>
      <c r="E11095" t="s">
        <v>4632</v>
      </c>
      <c r="F11095" s="8">
        <v>92</v>
      </c>
    </row>
    <row r="11096" spans="1:6" x14ac:dyDescent="0.25">
      <c r="A11096" s="22">
        <v>43432</v>
      </c>
      <c r="B11096" s="7">
        <v>0.73</v>
      </c>
      <c r="C11096" t="s">
        <v>7230</v>
      </c>
      <c r="D11096" t="s">
        <v>7202</v>
      </c>
      <c r="E11096" t="s">
        <v>6159</v>
      </c>
      <c r="F11096" s="8">
        <v>92</v>
      </c>
    </row>
    <row r="11097" spans="1:6" x14ac:dyDescent="0.25">
      <c r="A11097" s="22">
        <v>43481</v>
      </c>
      <c r="B11097" s="7">
        <v>0.22</v>
      </c>
      <c r="C11097" t="s">
        <v>7230</v>
      </c>
      <c r="D11097" t="s">
        <v>7202</v>
      </c>
      <c r="E11097" t="s">
        <v>6421</v>
      </c>
      <c r="F11097" s="8">
        <v>92</v>
      </c>
    </row>
    <row r="11098" spans="1:6" x14ac:dyDescent="0.25">
      <c r="A11098" s="22">
        <v>43460</v>
      </c>
      <c r="B11098" s="7">
        <v>0.69</v>
      </c>
      <c r="C11098" t="s">
        <v>7230</v>
      </c>
      <c r="D11098" t="s">
        <v>7203</v>
      </c>
      <c r="E11098" t="s">
        <v>6244</v>
      </c>
      <c r="F11098" s="8">
        <v>92</v>
      </c>
    </row>
    <row r="11099" spans="1:6" x14ac:dyDescent="0.25">
      <c r="A11099" s="22">
        <v>43537</v>
      </c>
      <c r="B11099" s="7">
        <v>0.17</v>
      </c>
      <c r="C11099" t="s">
        <v>7230</v>
      </c>
      <c r="D11099" t="s">
        <v>7200</v>
      </c>
      <c r="E11099" t="s">
        <v>6104</v>
      </c>
      <c r="F11099" s="8">
        <v>92</v>
      </c>
    </row>
    <row r="11100" spans="1:6" x14ac:dyDescent="0.25">
      <c r="A11100" s="22">
        <v>43446</v>
      </c>
      <c r="B11100" s="7">
        <v>0.83</v>
      </c>
      <c r="C11100" t="s">
        <v>7230</v>
      </c>
      <c r="D11100" t="s">
        <v>7201</v>
      </c>
      <c r="E11100" t="s">
        <v>5992</v>
      </c>
      <c r="F11100" s="8">
        <v>92</v>
      </c>
    </row>
    <row r="11101" spans="1:6" x14ac:dyDescent="0.25">
      <c r="A11101" s="22">
        <v>43481</v>
      </c>
      <c r="B11101" s="7">
        <v>0.78</v>
      </c>
      <c r="C11101" t="s">
        <v>7230</v>
      </c>
      <c r="D11101" t="s">
        <v>9</v>
      </c>
      <c r="E11101" t="s">
        <v>6362</v>
      </c>
      <c r="F11101" s="8">
        <v>92</v>
      </c>
    </row>
    <row r="11102" spans="1:6" x14ac:dyDescent="0.25">
      <c r="A11102" s="22">
        <v>43446</v>
      </c>
      <c r="B11102" s="7">
        <v>0.16</v>
      </c>
      <c r="C11102" t="s">
        <v>7230</v>
      </c>
      <c r="D11102" t="s">
        <v>7201</v>
      </c>
      <c r="E11102" t="s">
        <v>6013</v>
      </c>
      <c r="F11102" s="8">
        <v>92</v>
      </c>
    </row>
    <row r="11103" spans="1:6" x14ac:dyDescent="0.25">
      <c r="A11103" s="22">
        <v>43495</v>
      </c>
      <c r="B11103" s="7">
        <v>0.93</v>
      </c>
      <c r="C11103" t="s">
        <v>7230</v>
      </c>
      <c r="D11103" t="s">
        <v>7203</v>
      </c>
      <c r="E11103" t="s">
        <v>4167</v>
      </c>
      <c r="F11103" s="8">
        <v>92</v>
      </c>
    </row>
    <row r="11104" spans="1:6" x14ac:dyDescent="0.25">
      <c r="A11104" s="22">
        <v>43530</v>
      </c>
      <c r="B11104" s="7">
        <v>0.42</v>
      </c>
      <c r="C11104" t="s">
        <v>7230</v>
      </c>
      <c r="D11104" t="s">
        <v>9</v>
      </c>
      <c r="E11104" t="s">
        <v>6144</v>
      </c>
      <c r="F11104" s="8">
        <v>92</v>
      </c>
    </row>
    <row r="11105" spans="1:6" x14ac:dyDescent="0.25">
      <c r="A11105" s="22">
        <v>43551</v>
      </c>
      <c r="B11105" s="7">
        <v>0.26</v>
      </c>
      <c r="C11105" t="s">
        <v>7230</v>
      </c>
      <c r="D11105" t="s">
        <v>7202</v>
      </c>
      <c r="E11105" t="s">
        <v>6516</v>
      </c>
      <c r="F11105" s="8">
        <v>92</v>
      </c>
    </row>
    <row r="11106" spans="1:6" x14ac:dyDescent="0.25">
      <c r="A11106" s="22">
        <v>43446</v>
      </c>
      <c r="B11106" s="7">
        <v>0.28000000000000003</v>
      </c>
      <c r="C11106" t="s">
        <v>7230</v>
      </c>
      <c r="D11106" t="s">
        <v>7201</v>
      </c>
      <c r="E11106" t="s">
        <v>6033</v>
      </c>
      <c r="F11106" s="8">
        <v>92</v>
      </c>
    </row>
    <row r="11107" spans="1:6" x14ac:dyDescent="0.25">
      <c r="A11107" s="22">
        <v>43446</v>
      </c>
      <c r="B11107" s="7">
        <v>0.93</v>
      </c>
      <c r="C11107" t="s">
        <v>7230</v>
      </c>
      <c r="D11107" t="s">
        <v>7201</v>
      </c>
      <c r="E11107" t="s">
        <v>6141</v>
      </c>
      <c r="F11107" s="8">
        <v>92</v>
      </c>
    </row>
    <row r="11108" spans="1:6" x14ac:dyDescent="0.25">
      <c r="A11108" s="22">
        <v>43537</v>
      </c>
      <c r="B11108" s="7">
        <v>0.04</v>
      </c>
      <c r="C11108" t="s">
        <v>7230</v>
      </c>
      <c r="D11108" t="s">
        <v>7203</v>
      </c>
      <c r="E11108" t="s">
        <v>5429</v>
      </c>
      <c r="F11108" s="8">
        <v>92</v>
      </c>
    </row>
    <row r="11109" spans="1:6" x14ac:dyDescent="0.25">
      <c r="A11109" s="22">
        <v>43530</v>
      </c>
      <c r="B11109" s="7">
        <v>0.14000000000000001</v>
      </c>
      <c r="C11109" t="s">
        <v>7230</v>
      </c>
      <c r="D11109" t="s">
        <v>9</v>
      </c>
      <c r="E11109" t="s">
        <v>6432</v>
      </c>
      <c r="F11109" s="8">
        <v>92</v>
      </c>
    </row>
    <row r="11110" spans="1:6" x14ac:dyDescent="0.25">
      <c r="A11110" s="22">
        <v>43460</v>
      </c>
      <c r="B11110" s="7">
        <v>0.9</v>
      </c>
      <c r="C11110" t="s">
        <v>7230</v>
      </c>
      <c r="D11110" t="s">
        <v>9</v>
      </c>
      <c r="E11110" t="s">
        <v>5944</v>
      </c>
      <c r="F11110" s="8">
        <v>92</v>
      </c>
    </row>
    <row r="11111" spans="1:6" x14ac:dyDescent="0.25">
      <c r="A11111" s="22">
        <v>43460</v>
      </c>
      <c r="B11111" s="7">
        <v>0.74</v>
      </c>
      <c r="C11111" t="s">
        <v>7230</v>
      </c>
      <c r="D11111" t="s">
        <v>7200</v>
      </c>
      <c r="E11111" t="s">
        <v>6900</v>
      </c>
      <c r="F11111" s="8">
        <v>92</v>
      </c>
    </row>
    <row r="11112" spans="1:6" x14ac:dyDescent="0.25">
      <c r="A11112" s="22">
        <v>43502</v>
      </c>
      <c r="B11112" s="7">
        <v>0.23</v>
      </c>
      <c r="C11112" t="s">
        <v>7230</v>
      </c>
      <c r="D11112" t="s">
        <v>9</v>
      </c>
      <c r="E11112" t="s">
        <v>6498</v>
      </c>
      <c r="F11112" s="8">
        <v>92</v>
      </c>
    </row>
    <row r="11113" spans="1:6" x14ac:dyDescent="0.25">
      <c r="A11113" s="22">
        <v>43432</v>
      </c>
      <c r="B11113" s="7">
        <v>0.9</v>
      </c>
      <c r="C11113" t="s">
        <v>7230</v>
      </c>
      <c r="D11113" t="s">
        <v>9</v>
      </c>
      <c r="E11113" t="s">
        <v>6969</v>
      </c>
      <c r="F11113" s="8">
        <v>92</v>
      </c>
    </row>
    <row r="11114" spans="1:6" x14ac:dyDescent="0.25">
      <c r="A11114" s="22">
        <v>43481</v>
      </c>
      <c r="B11114" s="7">
        <v>0.95</v>
      </c>
      <c r="C11114" t="s">
        <v>7230</v>
      </c>
      <c r="D11114" t="s">
        <v>7203</v>
      </c>
      <c r="E11114" t="s">
        <v>5949</v>
      </c>
      <c r="F11114" s="8">
        <v>92</v>
      </c>
    </row>
    <row r="11115" spans="1:6" x14ac:dyDescent="0.25">
      <c r="A11115" s="22">
        <v>43446</v>
      </c>
      <c r="B11115" s="7">
        <v>0.53</v>
      </c>
      <c r="C11115" t="s">
        <v>7230</v>
      </c>
      <c r="D11115" t="s">
        <v>7201</v>
      </c>
      <c r="E11115" t="s">
        <v>6169</v>
      </c>
      <c r="F11115" s="8">
        <v>92</v>
      </c>
    </row>
    <row r="11116" spans="1:6" x14ac:dyDescent="0.25">
      <c r="A11116" s="22">
        <v>43446</v>
      </c>
      <c r="B11116" s="7">
        <v>0.55000000000000004</v>
      </c>
      <c r="C11116" t="s">
        <v>7230</v>
      </c>
      <c r="D11116" t="s">
        <v>7201</v>
      </c>
      <c r="E11116" t="s">
        <v>6193</v>
      </c>
      <c r="F11116" s="8">
        <v>92</v>
      </c>
    </row>
    <row r="11117" spans="1:6" x14ac:dyDescent="0.25">
      <c r="A11117" s="22">
        <v>43551</v>
      </c>
      <c r="B11117" s="7">
        <v>0.51</v>
      </c>
      <c r="C11117" t="s">
        <v>7230</v>
      </c>
      <c r="D11117" t="s">
        <v>7200</v>
      </c>
      <c r="E11117" t="s">
        <v>5246</v>
      </c>
      <c r="F11117" s="8">
        <v>92</v>
      </c>
    </row>
    <row r="11118" spans="1:6" x14ac:dyDescent="0.25">
      <c r="A11118" s="22">
        <v>43488</v>
      </c>
      <c r="B11118" s="7">
        <v>0.06</v>
      </c>
      <c r="C11118" t="s">
        <v>7230</v>
      </c>
      <c r="D11118" t="s">
        <v>7200</v>
      </c>
      <c r="E11118" t="s">
        <v>2371</v>
      </c>
      <c r="F11118" s="8">
        <v>92</v>
      </c>
    </row>
    <row r="11119" spans="1:6" x14ac:dyDescent="0.25">
      <c r="A11119" s="22">
        <v>43509</v>
      </c>
      <c r="B11119" s="7">
        <v>0.54</v>
      </c>
      <c r="C11119" t="s">
        <v>7230</v>
      </c>
      <c r="D11119" t="s">
        <v>9</v>
      </c>
      <c r="E11119" t="s">
        <v>6886</v>
      </c>
      <c r="F11119" s="8">
        <v>92</v>
      </c>
    </row>
    <row r="11120" spans="1:6" x14ac:dyDescent="0.25">
      <c r="A11120" s="22">
        <v>43446</v>
      </c>
      <c r="B11120" s="7">
        <v>0.41</v>
      </c>
      <c r="C11120" t="s">
        <v>7230</v>
      </c>
      <c r="D11120" t="s">
        <v>7200</v>
      </c>
      <c r="E11120" t="s">
        <v>6261</v>
      </c>
      <c r="F11120" s="8">
        <v>92</v>
      </c>
    </row>
    <row r="11121" spans="1:6" x14ac:dyDescent="0.25">
      <c r="A11121" s="22">
        <v>43509</v>
      </c>
      <c r="B11121" s="7">
        <v>0.22</v>
      </c>
      <c r="C11121" t="s">
        <v>7230</v>
      </c>
      <c r="D11121" t="s">
        <v>7200</v>
      </c>
      <c r="E11121" t="s">
        <v>5909</v>
      </c>
      <c r="F11121" s="8">
        <v>92</v>
      </c>
    </row>
    <row r="11122" spans="1:6" x14ac:dyDescent="0.25">
      <c r="A11122" s="22">
        <v>43439</v>
      </c>
      <c r="B11122" s="7">
        <v>0.71</v>
      </c>
      <c r="C11122" t="s">
        <v>7230</v>
      </c>
      <c r="D11122" t="s">
        <v>7200</v>
      </c>
      <c r="E11122" t="s">
        <v>6294</v>
      </c>
      <c r="F11122" s="8">
        <v>92</v>
      </c>
    </row>
    <row r="11123" spans="1:6" x14ac:dyDescent="0.25">
      <c r="A11123" s="22">
        <v>43446</v>
      </c>
      <c r="B11123" s="7">
        <v>0.5</v>
      </c>
      <c r="C11123" t="s">
        <v>7230</v>
      </c>
      <c r="D11123" t="s">
        <v>7201</v>
      </c>
      <c r="E11123" t="s">
        <v>6295</v>
      </c>
      <c r="F11123" s="8">
        <v>92</v>
      </c>
    </row>
    <row r="11124" spans="1:6" x14ac:dyDescent="0.25">
      <c r="A11124" s="22">
        <v>43495</v>
      </c>
      <c r="B11124" s="7">
        <v>0.51</v>
      </c>
      <c r="C11124" t="s">
        <v>7230</v>
      </c>
      <c r="D11124" t="s">
        <v>7202</v>
      </c>
      <c r="E11124" t="s">
        <v>5264</v>
      </c>
      <c r="F11124" s="8">
        <v>92</v>
      </c>
    </row>
    <row r="11125" spans="1:6" x14ac:dyDescent="0.25">
      <c r="A11125" s="22">
        <v>43453</v>
      </c>
      <c r="B11125" s="7">
        <v>0.15</v>
      </c>
      <c r="C11125" t="s">
        <v>7230</v>
      </c>
      <c r="D11125" t="s">
        <v>7203</v>
      </c>
      <c r="E11125" t="s">
        <v>5061</v>
      </c>
      <c r="F11125" s="8">
        <v>92</v>
      </c>
    </row>
    <row r="11126" spans="1:6" x14ac:dyDescent="0.25">
      <c r="A11126" s="22">
        <v>43544</v>
      </c>
      <c r="B11126" s="7">
        <v>0.9</v>
      </c>
      <c r="C11126" t="s">
        <v>7230</v>
      </c>
      <c r="D11126" t="s">
        <v>9</v>
      </c>
      <c r="E11126" t="s">
        <v>6512</v>
      </c>
      <c r="F11126" s="8">
        <v>92</v>
      </c>
    </row>
    <row r="11127" spans="1:6" x14ac:dyDescent="0.25">
      <c r="A11127" s="22">
        <v>43509</v>
      </c>
      <c r="B11127" s="7">
        <v>0.63</v>
      </c>
      <c r="C11127" t="s">
        <v>7230</v>
      </c>
      <c r="D11127" t="s">
        <v>9</v>
      </c>
      <c r="E11127" t="s">
        <v>5602</v>
      </c>
      <c r="F11127" s="8">
        <v>92</v>
      </c>
    </row>
    <row r="11128" spans="1:6" x14ac:dyDescent="0.25">
      <c r="A11128" s="22">
        <v>43488</v>
      </c>
      <c r="B11128" s="7">
        <v>0.47</v>
      </c>
      <c r="C11128" t="s">
        <v>7230</v>
      </c>
      <c r="D11128" t="s">
        <v>7200</v>
      </c>
      <c r="E11128" t="s">
        <v>6538</v>
      </c>
      <c r="F11128" s="8">
        <v>92</v>
      </c>
    </row>
    <row r="11129" spans="1:6" x14ac:dyDescent="0.25">
      <c r="A11129" s="22">
        <v>43446</v>
      </c>
      <c r="B11129" s="7">
        <v>0.95</v>
      </c>
      <c r="C11129" t="s">
        <v>7230</v>
      </c>
      <c r="D11129" t="s">
        <v>7201</v>
      </c>
      <c r="E11129" t="s">
        <v>6317</v>
      </c>
      <c r="F11129" s="8">
        <v>92</v>
      </c>
    </row>
    <row r="11130" spans="1:6" x14ac:dyDescent="0.25">
      <c r="A11130" s="22">
        <v>43446</v>
      </c>
      <c r="B11130" s="7">
        <v>0.94</v>
      </c>
      <c r="C11130" t="s">
        <v>7230</v>
      </c>
      <c r="D11130" t="s">
        <v>7201</v>
      </c>
      <c r="E11130" t="s">
        <v>6347</v>
      </c>
      <c r="F11130" s="8">
        <v>92</v>
      </c>
    </row>
    <row r="11131" spans="1:6" x14ac:dyDescent="0.25">
      <c r="A11131" s="22">
        <v>43502</v>
      </c>
      <c r="B11131" s="7">
        <v>0.84</v>
      </c>
      <c r="C11131" t="s">
        <v>7230</v>
      </c>
      <c r="D11131" t="s">
        <v>7202</v>
      </c>
      <c r="E11131" t="s">
        <v>5256</v>
      </c>
      <c r="F11131" s="8">
        <v>92</v>
      </c>
    </row>
    <row r="11132" spans="1:6" x14ac:dyDescent="0.25">
      <c r="A11132" s="22">
        <v>43488</v>
      </c>
      <c r="B11132" s="7">
        <v>0.96</v>
      </c>
      <c r="C11132" t="s">
        <v>7230</v>
      </c>
      <c r="D11132" t="s">
        <v>9</v>
      </c>
      <c r="E11132" t="s">
        <v>7159</v>
      </c>
      <c r="F11132" s="8">
        <v>92</v>
      </c>
    </row>
    <row r="11133" spans="1:6" x14ac:dyDescent="0.25">
      <c r="A11133" s="22">
        <v>43474</v>
      </c>
      <c r="B11133" s="7">
        <v>0.95</v>
      </c>
      <c r="C11133" t="s">
        <v>7230</v>
      </c>
      <c r="D11133" t="s">
        <v>7200</v>
      </c>
      <c r="E11133" t="s">
        <v>6428</v>
      </c>
      <c r="F11133" s="8">
        <v>92</v>
      </c>
    </row>
    <row r="11134" spans="1:6" x14ac:dyDescent="0.25">
      <c r="A11134" s="22">
        <v>43446</v>
      </c>
      <c r="B11134" s="7">
        <v>0.39</v>
      </c>
      <c r="C11134" t="s">
        <v>7230</v>
      </c>
      <c r="D11134" t="s">
        <v>7201</v>
      </c>
      <c r="E11134" t="s">
        <v>6354</v>
      </c>
      <c r="F11134" s="8">
        <v>92</v>
      </c>
    </row>
    <row r="11135" spans="1:6" x14ac:dyDescent="0.25">
      <c r="A11135" s="22">
        <v>43467</v>
      </c>
      <c r="B11135" s="7">
        <v>0.96</v>
      </c>
      <c r="C11135" t="s">
        <v>7230</v>
      </c>
      <c r="D11135" t="s">
        <v>7200</v>
      </c>
      <c r="E11135" t="s">
        <v>5262</v>
      </c>
      <c r="F11135" s="8">
        <v>92</v>
      </c>
    </row>
    <row r="11136" spans="1:6" x14ac:dyDescent="0.25">
      <c r="A11136" s="22">
        <v>43425</v>
      </c>
      <c r="B11136" s="7">
        <v>0.22</v>
      </c>
      <c r="C11136" t="s">
        <v>7230</v>
      </c>
      <c r="D11136" t="s">
        <v>9</v>
      </c>
      <c r="E11136" t="s">
        <v>5841</v>
      </c>
      <c r="F11136" s="8">
        <v>92</v>
      </c>
    </row>
    <row r="11137" spans="1:6" x14ac:dyDescent="0.25">
      <c r="A11137" s="22">
        <v>43446</v>
      </c>
      <c r="B11137" s="7">
        <v>0.41</v>
      </c>
      <c r="C11137" t="s">
        <v>7230</v>
      </c>
      <c r="D11137" t="s">
        <v>7201</v>
      </c>
      <c r="E11137" t="s">
        <v>6354</v>
      </c>
      <c r="F11137" s="8">
        <v>92</v>
      </c>
    </row>
    <row r="11138" spans="1:6" x14ac:dyDescent="0.25">
      <c r="A11138" s="22">
        <v>43446</v>
      </c>
      <c r="B11138" s="7">
        <v>0.72</v>
      </c>
      <c r="C11138" t="s">
        <v>7230</v>
      </c>
      <c r="D11138" t="s">
        <v>7201</v>
      </c>
      <c r="E11138" t="s">
        <v>6356</v>
      </c>
      <c r="F11138" s="8">
        <v>92</v>
      </c>
    </row>
    <row r="11139" spans="1:6" x14ac:dyDescent="0.25">
      <c r="A11139" s="22">
        <v>43495</v>
      </c>
      <c r="B11139" s="7">
        <v>0.82</v>
      </c>
      <c r="C11139" t="s">
        <v>7230</v>
      </c>
      <c r="D11139" t="s">
        <v>7200</v>
      </c>
      <c r="E11139" t="s">
        <v>3660</v>
      </c>
      <c r="F11139" s="8">
        <v>92</v>
      </c>
    </row>
    <row r="11140" spans="1:6" x14ac:dyDescent="0.25">
      <c r="A11140" s="22">
        <v>43432</v>
      </c>
      <c r="B11140" s="7">
        <v>0.3</v>
      </c>
      <c r="C11140" t="s">
        <v>7230</v>
      </c>
      <c r="D11140" t="s">
        <v>7200</v>
      </c>
      <c r="E11140" t="s">
        <v>7079</v>
      </c>
      <c r="F11140" s="8">
        <v>92</v>
      </c>
    </row>
    <row r="11141" spans="1:6" x14ac:dyDescent="0.25">
      <c r="A11141" s="22">
        <v>43509</v>
      </c>
      <c r="B11141" s="7">
        <v>0.5</v>
      </c>
      <c r="C11141" t="s">
        <v>7230</v>
      </c>
      <c r="D11141" t="s">
        <v>9</v>
      </c>
      <c r="E11141" t="s">
        <v>5727</v>
      </c>
      <c r="F11141" s="8">
        <v>92</v>
      </c>
    </row>
    <row r="11142" spans="1:6" x14ac:dyDescent="0.25">
      <c r="A11142" s="22">
        <v>43446</v>
      </c>
      <c r="B11142" s="7">
        <v>0.93</v>
      </c>
      <c r="C11142" t="s">
        <v>7230</v>
      </c>
      <c r="D11142" t="s">
        <v>7201</v>
      </c>
      <c r="E11142" t="s">
        <v>6671</v>
      </c>
      <c r="F11142" s="8">
        <v>92</v>
      </c>
    </row>
    <row r="11143" spans="1:6" x14ac:dyDescent="0.25">
      <c r="A11143" s="22">
        <v>43446</v>
      </c>
      <c r="B11143" s="7">
        <v>0.3</v>
      </c>
      <c r="C11143" t="s">
        <v>7230</v>
      </c>
      <c r="D11143" t="s">
        <v>9</v>
      </c>
      <c r="E11143" t="s">
        <v>5261</v>
      </c>
      <c r="F11143" s="8">
        <v>92</v>
      </c>
    </row>
    <row r="11144" spans="1:6" x14ac:dyDescent="0.25">
      <c r="A11144" s="22">
        <v>43481</v>
      </c>
      <c r="B11144" s="7">
        <v>0.06</v>
      </c>
      <c r="C11144" t="s">
        <v>7230</v>
      </c>
      <c r="D11144" t="s">
        <v>7200</v>
      </c>
      <c r="E11144" t="s">
        <v>4018</v>
      </c>
      <c r="F11144" s="8">
        <v>92</v>
      </c>
    </row>
    <row r="11145" spans="1:6" x14ac:dyDescent="0.25">
      <c r="A11145" s="22">
        <v>43516</v>
      </c>
      <c r="B11145" s="7">
        <v>0.98</v>
      </c>
      <c r="C11145" t="s">
        <v>7230</v>
      </c>
      <c r="D11145" t="s">
        <v>7202</v>
      </c>
      <c r="E11145" t="s">
        <v>5073</v>
      </c>
      <c r="F11145" s="8">
        <v>92</v>
      </c>
    </row>
    <row r="11146" spans="1:6" x14ac:dyDescent="0.25">
      <c r="A11146" s="22">
        <v>43523</v>
      </c>
      <c r="B11146" s="7">
        <v>0.64</v>
      </c>
      <c r="C11146" t="s">
        <v>7230</v>
      </c>
      <c r="D11146" t="s">
        <v>9</v>
      </c>
      <c r="E11146" t="s">
        <v>6115</v>
      </c>
      <c r="F11146" s="8">
        <v>92</v>
      </c>
    </row>
    <row r="11147" spans="1:6" x14ac:dyDescent="0.25">
      <c r="A11147" s="22">
        <v>43544</v>
      </c>
      <c r="B11147" s="7">
        <v>0.04</v>
      </c>
      <c r="C11147" t="s">
        <v>7230</v>
      </c>
      <c r="D11147" t="s">
        <v>9</v>
      </c>
      <c r="E11147" t="s">
        <v>5684</v>
      </c>
      <c r="F11147" s="8">
        <v>92</v>
      </c>
    </row>
    <row r="11148" spans="1:6" x14ac:dyDescent="0.25">
      <c r="A11148" s="22">
        <v>43481</v>
      </c>
      <c r="B11148" s="7">
        <v>0.08</v>
      </c>
      <c r="C11148" t="s">
        <v>7230</v>
      </c>
      <c r="D11148" t="s">
        <v>7200</v>
      </c>
      <c r="E11148" t="s">
        <v>4928</v>
      </c>
      <c r="F11148" s="8">
        <v>92</v>
      </c>
    </row>
    <row r="11149" spans="1:6" x14ac:dyDescent="0.25">
      <c r="A11149" s="22">
        <v>43446</v>
      </c>
      <c r="B11149" s="7">
        <v>0.05</v>
      </c>
      <c r="C11149" t="s">
        <v>7230</v>
      </c>
      <c r="D11149" t="s">
        <v>7202</v>
      </c>
      <c r="E11149" t="s">
        <v>5104</v>
      </c>
      <c r="F11149" s="8">
        <v>92</v>
      </c>
    </row>
    <row r="11150" spans="1:6" x14ac:dyDescent="0.25">
      <c r="A11150" s="22">
        <v>43537</v>
      </c>
      <c r="B11150" s="7">
        <v>0.3</v>
      </c>
      <c r="C11150" t="s">
        <v>7230</v>
      </c>
      <c r="D11150" t="s">
        <v>9</v>
      </c>
      <c r="E11150" t="s">
        <v>5392</v>
      </c>
      <c r="F11150" s="8">
        <v>92</v>
      </c>
    </row>
    <row r="11151" spans="1:6" x14ac:dyDescent="0.25">
      <c r="A11151" s="22">
        <v>43446</v>
      </c>
      <c r="B11151" s="7">
        <v>0.41</v>
      </c>
      <c r="C11151" t="s">
        <v>7230</v>
      </c>
      <c r="D11151" t="s">
        <v>7201</v>
      </c>
      <c r="E11151" t="s">
        <v>6680</v>
      </c>
      <c r="F11151" s="8">
        <v>92</v>
      </c>
    </row>
    <row r="11152" spans="1:6" x14ac:dyDescent="0.25">
      <c r="A11152" s="22">
        <v>43460</v>
      </c>
      <c r="B11152" s="7">
        <v>0.06</v>
      </c>
      <c r="C11152" t="s">
        <v>7230</v>
      </c>
      <c r="D11152" t="s">
        <v>7203</v>
      </c>
      <c r="E11152" t="s">
        <v>1755</v>
      </c>
      <c r="F11152" s="8">
        <v>92</v>
      </c>
    </row>
    <row r="11153" spans="1:6" x14ac:dyDescent="0.25">
      <c r="A11153" s="22">
        <v>43495</v>
      </c>
      <c r="B11153" s="7">
        <v>0.59</v>
      </c>
      <c r="C11153" t="s">
        <v>7230</v>
      </c>
      <c r="D11153" t="s">
        <v>7203</v>
      </c>
      <c r="E11153" t="s">
        <v>6097</v>
      </c>
      <c r="F11153" s="8">
        <v>92</v>
      </c>
    </row>
    <row r="11154" spans="1:6" x14ac:dyDescent="0.25">
      <c r="A11154" s="22">
        <v>43446</v>
      </c>
      <c r="B11154" s="7">
        <v>0.6</v>
      </c>
      <c r="C11154" t="s">
        <v>7230</v>
      </c>
      <c r="D11154" t="s">
        <v>7201</v>
      </c>
      <c r="E11154" t="s">
        <v>6683</v>
      </c>
      <c r="F11154" s="8">
        <v>92</v>
      </c>
    </row>
    <row r="11155" spans="1:6" x14ac:dyDescent="0.25">
      <c r="A11155" s="22">
        <v>43551</v>
      </c>
      <c r="B11155" s="7">
        <v>0.79</v>
      </c>
      <c r="C11155" t="s">
        <v>7230</v>
      </c>
      <c r="D11155" t="s">
        <v>7202</v>
      </c>
      <c r="E11155" t="s">
        <v>1636</v>
      </c>
      <c r="F11155" s="8">
        <v>92</v>
      </c>
    </row>
    <row r="11156" spans="1:6" x14ac:dyDescent="0.25">
      <c r="A11156" s="22">
        <v>43551</v>
      </c>
      <c r="B11156" s="7">
        <v>0.54</v>
      </c>
      <c r="C11156" t="s">
        <v>7230</v>
      </c>
      <c r="D11156" t="s">
        <v>9</v>
      </c>
      <c r="E11156" t="s">
        <v>5327</v>
      </c>
      <c r="F11156" s="8">
        <v>92</v>
      </c>
    </row>
    <row r="11157" spans="1:6" x14ac:dyDescent="0.25">
      <c r="A11157" s="22">
        <v>43446</v>
      </c>
      <c r="B11157" s="7">
        <v>0.68</v>
      </c>
      <c r="C11157" t="s">
        <v>7230</v>
      </c>
      <c r="D11157" t="s">
        <v>7201</v>
      </c>
      <c r="E11157" t="s">
        <v>6803</v>
      </c>
      <c r="F11157" s="8">
        <v>92</v>
      </c>
    </row>
    <row r="11158" spans="1:6" x14ac:dyDescent="0.25">
      <c r="A11158" s="22">
        <v>43446</v>
      </c>
      <c r="B11158" s="7">
        <v>0.33</v>
      </c>
      <c r="C11158" t="s">
        <v>7230</v>
      </c>
      <c r="D11158" t="s">
        <v>7201</v>
      </c>
      <c r="E11158" t="s">
        <v>6835</v>
      </c>
      <c r="F11158" s="8">
        <v>92</v>
      </c>
    </row>
    <row r="11159" spans="1:6" x14ac:dyDescent="0.25">
      <c r="A11159" s="22">
        <v>43446</v>
      </c>
      <c r="B11159" s="7">
        <v>0.8</v>
      </c>
      <c r="C11159" t="s">
        <v>7230</v>
      </c>
      <c r="D11159" t="s">
        <v>7201</v>
      </c>
      <c r="E11159" t="s">
        <v>6868</v>
      </c>
      <c r="F11159" s="8">
        <v>92</v>
      </c>
    </row>
    <row r="11160" spans="1:6" x14ac:dyDescent="0.25">
      <c r="A11160" s="22">
        <v>43460</v>
      </c>
      <c r="B11160" s="7">
        <v>0.08</v>
      </c>
      <c r="C11160" t="s">
        <v>7230</v>
      </c>
      <c r="D11160" t="s">
        <v>9</v>
      </c>
      <c r="E11160" t="s">
        <v>6151</v>
      </c>
      <c r="F11160" s="8">
        <v>92</v>
      </c>
    </row>
    <row r="11161" spans="1:6" x14ac:dyDescent="0.25">
      <c r="A11161" s="22">
        <v>43481</v>
      </c>
      <c r="B11161" s="7">
        <v>0.95</v>
      </c>
      <c r="C11161" t="s">
        <v>7230</v>
      </c>
      <c r="D11161" t="s">
        <v>9</v>
      </c>
      <c r="E11161" t="s">
        <v>6138</v>
      </c>
      <c r="F11161" s="8">
        <v>92</v>
      </c>
    </row>
    <row r="11162" spans="1:6" x14ac:dyDescent="0.25">
      <c r="A11162" s="22">
        <v>43453</v>
      </c>
      <c r="B11162" s="7">
        <v>0.84</v>
      </c>
      <c r="C11162" t="s">
        <v>7230</v>
      </c>
      <c r="D11162" t="s">
        <v>7202</v>
      </c>
      <c r="E11162" t="s">
        <v>6364</v>
      </c>
      <c r="F11162" s="8">
        <v>92</v>
      </c>
    </row>
    <row r="11163" spans="1:6" x14ac:dyDescent="0.25">
      <c r="A11163" s="22">
        <v>43425</v>
      </c>
      <c r="B11163" s="7">
        <v>0.2</v>
      </c>
      <c r="C11163" t="s">
        <v>7230</v>
      </c>
      <c r="D11163" t="s">
        <v>9</v>
      </c>
      <c r="E11163" t="s">
        <v>1033</v>
      </c>
      <c r="F11163" s="8">
        <v>92</v>
      </c>
    </row>
    <row r="11164" spans="1:6" x14ac:dyDescent="0.25">
      <c r="A11164" s="22">
        <v>43516</v>
      </c>
      <c r="B11164" s="7">
        <v>0.37</v>
      </c>
      <c r="C11164" t="s">
        <v>7230</v>
      </c>
      <c r="D11164" t="s">
        <v>7202</v>
      </c>
      <c r="E11164" t="s">
        <v>6424</v>
      </c>
      <c r="F11164" s="8">
        <v>92</v>
      </c>
    </row>
    <row r="11165" spans="1:6" x14ac:dyDescent="0.25">
      <c r="A11165" s="22">
        <v>43481</v>
      </c>
      <c r="B11165" s="7">
        <v>0.17</v>
      </c>
      <c r="C11165" t="s">
        <v>7230</v>
      </c>
      <c r="D11165" t="s">
        <v>7200</v>
      </c>
      <c r="E11165" t="s">
        <v>6127</v>
      </c>
      <c r="F11165" s="8">
        <v>92</v>
      </c>
    </row>
    <row r="11166" spans="1:6" x14ac:dyDescent="0.25">
      <c r="A11166" s="22">
        <v>43481</v>
      </c>
      <c r="B11166" s="7">
        <v>0.89</v>
      </c>
      <c r="C11166" t="s">
        <v>7230</v>
      </c>
      <c r="D11166" t="s">
        <v>9</v>
      </c>
      <c r="E11166" t="s">
        <v>3788</v>
      </c>
      <c r="F11166" s="8">
        <v>92</v>
      </c>
    </row>
    <row r="11167" spans="1:6" x14ac:dyDescent="0.25">
      <c r="A11167" s="22">
        <v>43488</v>
      </c>
      <c r="B11167" s="7">
        <v>0.08</v>
      </c>
      <c r="C11167" t="s">
        <v>7230</v>
      </c>
      <c r="D11167" t="s">
        <v>7202</v>
      </c>
      <c r="E11167" t="s">
        <v>1753</v>
      </c>
      <c r="F11167" s="8">
        <v>92</v>
      </c>
    </row>
    <row r="11168" spans="1:6" x14ac:dyDescent="0.25">
      <c r="A11168" s="22">
        <v>43474</v>
      </c>
      <c r="B11168" s="7">
        <v>0.72</v>
      </c>
      <c r="C11168" t="s">
        <v>7230</v>
      </c>
      <c r="D11168" t="s">
        <v>9</v>
      </c>
      <c r="E11168" t="s">
        <v>2497</v>
      </c>
      <c r="F11168" s="8">
        <v>92</v>
      </c>
    </row>
    <row r="11169" spans="1:6" x14ac:dyDescent="0.25">
      <c r="A11169" s="22">
        <v>43495</v>
      </c>
      <c r="B11169" s="7">
        <v>0.5</v>
      </c>
      <c r="C11169" t="s">
        <v>7230</v>
      </c>
      <c r="D11169" t="s">
        <v>9</v>
      </c>
      <c r="E11169" t="s">
        <v>6612</v>
      </c>
      <c r="F11169" s="8">
        <v>92</v>
      </c>
    </row>
    <row r="11170" spans="1:6" x14ac:dyDescent="0.25">
      <c r="A11170" s="22">
        <v>43467</v>
      </c>
      <c r="B11170" s="7">
        <v>0.94</v>
      </c>
      <c r="C11170" t="s">
        <v>7230</v>
      </c>
      <c r="D11170" t="s">
        <v>7200</v>
      </c>
      <c r="E11170" t="s">
        <v>3454</v>
      </c>
      <c r="F11170" s="8">
        <v>92</v>
      </c>
    </row>
    <row r="11171" spans="1:6" x14ac:dyDescent="0.25">
      <c r="A11171" s="22">
        <v>43544</v>
      </c>
      <c r="B11171" s="7">
        <v>0.47</v>
      </c>
      <c r="C11171" t="s">
        <v>7230</v>
      </c>
      <c r="D11171" t="s">
        <v>9</v>
      </c>
      <c r="E11171" t="s">
        <v>6741</v>
      </c>
      <c r="F11171" s="8">
        <v>92</v>
      </c>
    </row>
    <row r="11172" spans="1:6" x14ac:dyDescent="0.25">
      <c r="A11172" s="22">
        <v>43495</v>
      </c>
      <c r="B11172" s="7">
        <v>0.56000000000000005</v>
      </c>
      <c r="C11172" t="s">
        <v>7230</v>
      </c>
      <c r="D11172" t="s">
        <v>9</v>
      </c>
      <c r="E11172" t="s">
        <v>5527</v>
      </c>
      <c r="F11172" s="8">
        <v>92</v>
      </c>
    </row>
    <row r="11173" spans="1:6" x14ac:dyDescent="0.25">
      <c r="A11173" s="22">
        <v>43488</v>
      </c>
      <c r="B11173" s="7">
        <v>0.62</v>
      </c>
      <c r="C11173" t="s">
        <v>7230</v>
      </c>
      <c r="D11173" t="s">
        <v>9</v>
      </c>
      <c r="E11173" t="s">
        <v>1455</v>
      </c>
      <c r="F11173" s="8">
        <v>92</v>
      </c>
    </row>
    <row r="11174" spans="1:6" x14ac:dyDescent="0.25">
      <c r="A11174" s="22">
        <v>43446</v>
      </c>
      <c r="B11174" s="7">
        <v>0.01</v>
      </c>
      <c r="C11174" t="s">
        <v>7230</v>
      </c>
      <c r="D11174" t="s">
        <v>7201</v>
      </c>
      <c r="E11174" t="s">
        <v>6885</v>
      </c>
      <c r="F11174" s="8">
        <v>92</v>
      </c>
    </row>
    <row r="11175" spans="1:6" x14ac:dyDescent="0.25">
      <c r="A11175" s="22">
        <v>43446</v>
      </c>
      <c r="B11175" s="7">
        <v>0.78</v>
      </c>
      <c r="C11175" t="s">
        <v>7230</v>
      </c>
      <c r="D11175" t="s">
        <v>7201</v>
      </c>
      <c r="E11175" t="s">
        <v>7033</v>
      </c>
      <c r="F11175" s="8">
        <v>92</v>
      </c>
    </row>
    <row r="11176" spans="1:6" x14ac:dyDescent="0.25">
      <c r="A11176" s="22">
        <v>43460</v>
      </c>
      <c r="B11176" s="7">
        <v>0.67</v>
      </c>
      <c r="C11176" t="s">
        <v>7230</v>
      </c>
      <c r="D11176" t="s">
        <v>7200</v>
      </c>
      <c r="E11176" t="s">
        <v>5503</v>
      </c>
      <c r="F11176" s="8">
        <v>92</v>
      </c>
    </row>
    <row r="11177" spans="1:6" x14ac:dyDescent="0.25">
      <c r="A11177" s="22">
        <v>43523</v>
      </c>
      <c r="B11177" s="7">
        <v>0.3</v>
      </c>
      <c r="C11177" t="s">
        <v>7230</v>
      </c>
      <c r="D11177" t="s">
        <v>9</v>
      </c>
      <c r="E11177" t="s">
        <v>4286</v>
      </c>
      <c r="F11177" s="8">
        <v>92</v>
      </c>
    </row>
    <row r="11178" spans="1:6" x14ac:dyDescent="0.25">
      <c r="A11178" s="22">
        <v>43530</v>
      </c>
      <c r="B11178" s="7">
        <v>0.64</v>
      </c>
      <c r="C11178" t="s">
        <v>7230</v>
      </c>
      <c r="D11178" t="s">
        <v>7202</v>
      </c>
      <c r="E11178" t="s">
        <v>6149</v>
      </c>
      <c r="F11178" s="8">
        <v>92</v>
      </c>
    </row>
    <row r="11179" spans="1:6" x14ac:dyDescent="0.25">
      <c r="A11179" s="22">
        <v>43530</v>
      </c>
      <c r="B11179" s="7">
        <v>0.47</v>
      </c>
      <c r="C11179" t="s">
        <v>7230</v>
      </c>
      <c r="D11179" t="s">
        <v>7200</v>
      </c>
      <c r="E11179" t="s">
        <v>7134</v>
      </c>
      <c r="F11179" s="8">
        <v>92</v>
      </c>
    </row>
    <row r="11180" spans="1:6" x14ac:dyDescent="0.25">
      <c r="A11180" s="22">
        <v>43502</v>
      </c>
      <c r="B11180" s="7">
        <v>0.43</v>
      </c>
      <c r="C11180" t="s">
        <v>7230</v>
      </c>
      <c r="D11180" t="s">
        <v>9</v>
      </c>
      <c r="E11180" t="s">
        <v>4844</v>
      </c>
      <c r="F11180" s="8">
        <v>92</v>
      </c>
    </row>
    <row r="11181" spans="1:6" x14ac:dyDescent="0.25">
      <c r="A11181" s="22">
        <v>43544</v>
      </c>
      <c r="B11181" s="7">
        <v>0.74</v>
      </c>
      <c r="C11181" t="s">
        <v>7230</v>
      </c>
      <c r="D11181" t="s">
        <v>9</v>
      </c>
      <c r="E11181" t="s">
        <v>5320</v>
      </c>
      <c r="F11181" s="8">
        <v>92</v>
      </c>
    </row>
    <row r="11182" spans="1:6" x14ac:dyDescent="0.25">
      <c r="A11182" s="22">
        <v>43432</v>
      </c>
      <c r="B11182" s="7">
        <v>0.19</v>
      </c>
      <c r="C11182" t="s">
        <v>7230</v>
      </c>
      <c r="D11182" t="s">
        <v>9</v>
      </c>
      <c r="E11182" t="s">
        <v>6490</v>
      </c>
      <c r="F11182" s="8">
        <v>92</v>
      </c>
    </row>
    <row r="11183" spans="1:6" x14ac:dyDescent="0.25">
      <c r="A11183" s="22">
        <v>43446</v>
      </c>
      <c r="B11183" s="7">
        <v>0.99</v>
      </c>
      <c r="C11183" t="s">
        <v>7230</v>
      </c>
      <c r="D11183" t="s">
        <v>7201</v>
      </c>
      <c r="E11183" t="s">
        <v>7065</v>
      </c>
      <c r="F11183" s="8">
        <v>92</v>
      </c>
    </row>
    <row r="11184" spans="1:6" x14ac:dyDescent="0.25">
      <c r="A11184" s="22">
        <v>43516</v>
      </c>
      <c r="B11184" s="7">
        <v>0.36</v>
      </c>
      <c r="C11184" t="s">
        <v>7230</v>
      </c>
      <c r="D11184" t="s">
        <v>7200</v>
      </c>
      <c r="E11184" t="s">
        <v>6841</v>
      </c>
      <c r="F11184" s="8">
        <v>92</v>
      </c>
    </row>
    <row r="11185" spans="1:6" x14ac:dyDescent="0.25">
      <c r="A11185" s="22">
        <v>43495</v>
      </c>
      <c r="B11185" s="7">
        <v>0.57999999999999996</v>
      </c>
      <c r="C11185" t="s">
        <v>7230</v>
      </c>
      <c r="D11185" t="s">
        <v>7203</v>
      </c>
      <c r="E11185" t="s">
        <v>5788</v>
      </c>
      <c r="F11185" s="8">
        <v>92</v>
      </c>
    </row>
    <row r="11186" spans="1:6" x14ac:dyDescent="0.25">
      <c r="A11186" s="22">
        <v>43474</v>
      </c>
      <c r="B11186" s="7">
        <v>0.7</v>
      </c>
      <c r="C11186" t="s">
        <v>7230</v>
      </c>
      <c r="D11186" t="s">
        <v>7200</v>
      </c>
      <c r="E11186" t="s">
        <v>5094</v>
      </c>
      <c r="F11186" s="8">
        <v>92</v>
      </c>
    </row>
    <row r="11187" spans="1:6" x14ac:dyDescent="0.25">
      <c r="A11187" s="22">
        <v>43446</v>
      </c>
      <c r="B11187" s="7">
        <v>0.59</v>
      </c>
      <c r="C11187" t="s">
        <v>7230</v>
      </c>
      <c r="D11187" t="s">
        <v>7201</v>
      </c>
      <c r="E11187" t="s">
        <v>1953</v>
      </c>
      <c r="F11187" s="8">
        <v>92</v>
      </c>
    </row>
    <row r="11188" spans="1:6" x14ac:dyDescent="0.25">
      <c r="A11188" s="22">
        <v>43446</v>
      </c>
      <c r="B11188" s="7">
        <v>0.46</v>
      </c>
      <c r="C11188" t="s">
        <v>7230</v>
      </c>
      <c r="D11188" t="s">
        <v>7201</v>
      </c>
      <c r="E11188" t="s">
        <v>2044</v>
      </c>
      <c r="F11188" s="8">
        <v>92</v>
      </c>
    </row>
    <row r="11189" spans="1:6" x14ac:dyDescent="0.25">
      <c r="A11189" s="22">
        <v>43446</v>
      </c>
      <c r="B11189" s="7">
        <v>0.99</v>
      </c>
      <c r="C11189" t="s">
        <v>7230</v>
      </c>
      <c r="D11189" t="s">
        <v>7201</v>
      </c>
      <c r="E11189" t="s">
        <v>2364</v>
      </c>
      <c r="F11189" s="8">
        <v>92</v>
      </c>
    </row>
    <row r="11190" spans="1:6" x14ac:dyDescent="0.25">
      <c r="A11190" s="22">
        <v>43446</v>
      </c>
      <c r="B11190" s="7">
        <v>0.01</v>
      </c>
      <c r="C11190" t="s">
        <v>7230</v>
      </c>
      <c r="D11190" t="s">
        <v>7201</v>
      </c>
      <c r="E11190" t="s">
        <v>2471</v>
      </c>
      <c r="F11190" s="8">
        <v>92</v>
      </c>
    </row>
    <row r="11191" spans="1:6" x14ac:dyDescent="0.25">
      <c r="A11191" s="22">
        <v>43446</v>
      </c>
      <c r="B11191" s="7">
        <v>0.19</v>
      </c>
      <c r="C11191" t="s">
        <v>7230</v>
      </c>
      <c r="D11191" t="s">
        <v>7201</v>
      </c>
      <c r="E11191" t="s">
        <v>2841</v>
      </c>
      <c r="F11191" s="8">
        <v>92</v>
      </c>
    </row>
    <row r="11192" spans="1:6" x14ac:dyDescent="0.25">
      <c r="A11192" s="22">
        <v>43446</v>
      </c>
      <c r="B11192" s="7">
        <v>0.35</v>
      </c>
      <c r="C11192" t="s">
        <v>7230</v>
      </c>
      <c r="D11192" t="s">
        <v>7201</v>
      </c>
      <c r="E11192" t="s">
        <v>3040</v>
      </c>
      <c r="F11192" s="8">
        <v>92</v>
      </c>
    </row>
    <row r="11193" spans="1:6" x14ac:dyDescent="0.25">
      <c r="A11193" s="22">
        <v>43516</v>
      </c>
      <c r="B11193" s="7">
        <v>0.18</v>
      </c>
      <c r="C11193" t="s">
        <v>7230</v>
      </c>
      <c r="D11193" t="s">
        <v>7200</v>
      </c>
      <c r="E11193" t="s">
        <v>5385</v>
      </c>
      <c r="F11193" s="8">
        <v>92</v>
      </c>
    </row>
    <row r="11194" spans="1:6" x14ac:dyDescent="0.25">
      <c r="A11194" s="22">
        <v>43446</v>
      </c>
      <c r="B11194" s="7">
        <v>0.14000000000000001</v>
      </c>
      <c r="C11194" t="s">
        <v>7230</v>
      </c>
      <c r="D11194" t="s">
        <v>7201</v>
      </c>
      <c r="E11194" t="s">
        <v>5032</v>
      </c>
      <c r="F11194" s="8">
        <v>92</v>
      </c>
    </row>
    <row r="11195" spans="1:6" x14ac:dyDescent="0.25">
      <c r="A11195" s="22">
        <v>43446</v>
      </c>
      <c r="B11195" s="7">
        <v>0.34</v>
      </c>
      <c r="C11195" t="s">
        <v>7230</v>
      </c>
      <c r="D11195" t="s">
        <v>7201</v>
      </c>
      <c r="E11195" t="s">
        <v>5097</v>
      </c>
      <c r="F11195" s="8">
        <v>92</v>
      </c>
    </row>
    <row r="11196" spans="1:6" x14ac:dyDescent="0.25">
      <c r="A11196" s="22">
        <v>43446</v>
      </c>
      <c r="B11196" s="7">
        <v>0.68</v>
      </c>
      <c r="C11196" t="s">
        <v>7230</v>
      </c>
      <c r="D11196" t="s">
        <v>7201</v>
      </c>
      <c r="E11196" t="s">
        <v>5152</v>
      </c>
      <c r="F11196" s="8">
        <v>92</v>
      </c>
    </row>
    <row r="11197" spans="1:6" x14ac:dyDescent="0.25">
      <c r="A11197" s="22">
        <v>43446</v>
      </c>
      <c r="B11197" s="7">
        <v>0.45</v>
      </c>
      <c r="C11197" t="s">
        <v>7230</v>
      </c>
      <c r="D11197" t="s">
        <v>7201</v>
      </c>
      <c r="E11197" t="s">
        <v>5194</v>
      </c>
      <c r="F11197" s="8">
        <v>92</v>
      </c>
    </row>
    <row r="11198" spans="1:6" x14ac:dyDescent="0.25">
      <c r="A11198" s="22">
        <v>43453</v>
      </c>
      <c r="B11198" s="7">
        <v>0.56999999999999995</v>
      </c>
      <c r="C11198" t="s">
        <v>7230</v>
      </c>
      <c r="D11198" t="s">
        <v>9</v>
      </c>
      <c r="E11198" t="s">
        <v>5733</v>
      </c>
      <c r="F11198" s="8">
        <v>92</v>
      </c>
    </row>
    <row r="11199" spans="1:6" x14ac:dyDescent="0.25">
      <c r="A11199" s="22">
        <v>43516</v>
      </c>
      <c r="B11199" s="7">
        <v>0.18</v>
      </c>
      <c r="C11199" t="s">
        <v>7230</v>
      </c>
      <c r="D11199" t="s">
        <v>7200</v>
      </c>
      <c r="E11199" t="s">
        <v>6367</v>
      </c>
      <c r="F11199" s="8">
        <v>92</v>
      </c>
    </row>
    <row r="11200" spans="1:6" x14ac:dyDescent="0.25">
      <c r="A11200" s="22">
        <v>43432</v>
      </c>
      <c r="B11200" s="7">
        <v>0.87</v>
      </c>
      <c r="C11200" t="s">
        <v>7230</v>
      </c>
      <c r="D11200" t="s">
        <v>7203</v>
      </c>
      <c r="E11200" t="s">
        <v>5571</v>
      </c>
      <c r="F11200" s="8">
        <v>92</v>
      </c>
    </row>
    <row r="11201" spans="1:6" x14ac:dyDescent="0.25">
      <c r="A11201" s="22">
        <v>43509</v>
      </c>
      <c r="B11201" s="7">
        <v>0.45</v>
      </c>
      <c r="C11201" t="s">
        <v>7230</v>
      </c>
      <c r="D11201" t="s">
        <v>9</v>
      </c>
      <c r="E11201" t="s">
        <v>5710</v>
      </c>
      <c r="F11201" s="8">
        <v>92</v>
      </c>
    </row>
    <row r="11202" spans="1:6" x14ac:dyDescent="0.25">
      <c r="A11202" s="22">
        <v>43446</v>
      </c>
      <c r="B11202" s="7">
        <v>7.0000000000000007E-2</v>
      </c>
      <c r="C11202" t="s">
        <v>7230</v>
      </c>
      <c r="D11202" t="s">
        <v>7201</v>
      </c>
      <c r="E11202" t="s">
        <v>5315</v>
      </c>
      <c r="F11202" s="8">
        <v>92</v>
      </c>
    </row>
    <row r="11203" spans="1:6" x14ac:dyDescent="0.25">
      <c r="A11203" s="22">
        <v>43523</v>
      </c>
      <c r="B11203" s="7">
        <v>0.88</v>
      </c>
      <c r="C11203" t="s">
        <v>7230</v>
      </c>
      <c r="D11203" t="s">
        <v>7200</v>
      </c>
      <c r="E11203" t="s">
        <v>6959</v>
      </c>
      <c r="F11203" s="8">
        <v>92</v>
      </c>
    </row>
    <row r="11204" spans="1:6" x14ac:dyDescent="0.25">
      <c r="A11204" s="22">
        <v>43432</v>
      </c>
      <c r="B11204" s="7">
        <v>0.94</v>
      </c>
      <c r="C11204" t="s">
        <v>7230</v>
      </c>
      <c r="D11204" t="s">
        <v>9</v>
      </c>
      <c r="E11204" t="s">
        <v>6671</v>
      </c>
      <c r="F11204" s="8">
        <v>92</v>
      </c>
    </row>
    <row r="11205" spans="1:6" x14ac:dyDescent="0.25">
      <c r="A11205" s="22">
        <v>43530</v>
      </c>
      <c r="B11205" s="7">
        <v>0.44</v>
      </c>
      <c r="C11205" t="s">
        <v>7230</v>
      </c>
      <c r="D11205" t="s">
        <v>9</v>
      </c>
      <c r="E11205" t="s">
        <v>5117</v>
      </c>
      <c r="F11205" s="8">
        <v>92</v>
      </c>
    </row>
    <row r="11206" spans="1:6" x14ac:dyDescent="0.25">
      <c r="A11206" s="22">
        <v>43446</v>
      </c>
      <c r="B11206" s="7">
        <v>0.56000000000000005</v>
      </c>
      <c r="C11206" t="s">
        <v>7230</v>
      </c>
      <c r="D11206" t="s">
        <v>7201</v>
      </c>
      <c r="E11206" t="s">
        <v>5449</v>
      </c>
      <c r="F11206" s="8">
        <v>92</v>
      </c>
    </row>
    <row r="11207" spans="1:6" x14ac:dyDescent="0.25">
      <c r="A11207" s="22">
        <v>43474</v>
      </c>
      <c r="B11207" s="7">
        <v>0.41</v>
      </c>
      <c r="C11207" t="s">
        <v>7230</v>
      </c>
      <c r="D11207" t="s">
        <v>9</v>
      </c>
      <c r="E11207" t="s">
        <v>2246</v>
      </c>
      <c r="F11207" s="8">
        <v>92</v>
      </c>
    </row>
    <row r="11208" spans="1:6" x14ac:dyDescent="0.25">
      <c r="A11208" s="22">
        <v>43551</v>
      </c>
      <c r="B11208" s="7">
        <v>0.56000000000000005</v>
      </c>
      <c r="C11208" t="s">
        <v>7230</v>
      </c>
      <c r="D11208" t="s">
        <v>7203</v>
      </c>
      <c r="E11208" t="s">
        <v>5541</v>
      </c>
      <c r="F11208" s="8">
        <v>92</v>
      </c>
    </row>
    <row r="11209" spans="1:6" x14ac:dyDescent="0.25">
      <c r="A11209" s="22">
        <v>43446</v>
      </c>
      <c r="B11209" s="7">
        <v>0.31</v>
      </c>
      <c r="C11209" t="s">
        <v>7230</v>
      </c>
      <c r="D11209" t="s">
        <v>7201</v>
      </c>
      <c r="E11209" t="s">
        <v>5530</v>
      </c>
      <c r="F11209" s="8">
        <v>92</v>
      </c>
    </row>
    <row r="11210" spans="1:6" x14ac:dyDescent="0.25">
      <c r="A11210" s="22">
        <v>43446</v>
      </c>
      <c r="B11210" s="7">
        <v>0.41</v>
      </c>
      <c r="C11210" t="s">
        <v>7230</v>
      </c>
      <c r="D11210" t="s">
        <v>7201</v>
      </c>
      <c r="E11210" t="s">
        <v>5589</v>
      </c>
      <c r="F11210" s="8">
        <v>92</v>
      </c>
    </row>
    <row r="11211" spans="1:6" x14ac:dyDescent="0.25">
      <c r="A11211" s="22">
        <v>43446</v>
      </c>
      <c r="B11211" s="7">
        <v>0.33</v>
      </c>
      <c r="C11211" t="s">
        <v>7230</v>
      </c>
      <c r="D11211" t="s">
        <v>7201</v>
      </c>
      <c r="E11211" t="s">
        <v>5639</v>
      </c>
      <c r="F11211" s="8">
        <v>92</v>
      </c>
    </row>
    <row r="11212" spans="1:6" x14ac:dyDescent="0.25">
      <c r="A11212" s="22">
        <v>43523</v>
      </c>
      <c r="B11212" s="7">
        <v>0.19</v>
      </c>
      <c r="C11212" t="s">
        <v>7230</v>
      </c>
      <c r="D11212" t="s">
        <v>9</v>
      </c>
      <c r="E11212" t="s">
        <v>6735</v>
      </c>
      <c r="F11212" s="8">
        <v>92</v>
      </c>
    </row>
    <row r="11213" spans="1:6" x14ac:dyDescent="0.25">
      <c r="A11213" s="22">
        <v>43453</v>
      </c>
      <c r="B11213" s="7">
        <v>0.79</v>
      </c>
      <c r="C11213" t="s">
        <v>7230</v>
      </c>
      <c r="D11213" t="s">
        <v>7201</v>
      </c>
      <c r="E11213" t="s">
        <v>45</v>
      </c>
      <c r="F11213" s="8">
        <v>92</v>
      </c>
    </row>
    <row r="11214" spans="1:6" x14ac:dyDescent="0.25">
      <c r="A11214" s="22">
        <v>43523</v>
      </c>
      <c r="B11214" s="7">
        <v>0.85</v>
      </c>
      <c r="C11214" t="s">
        <v>7230</v>
      </c>
      <c r="D11214" t="s">
        <v>7200</v>
      </c>
      <c r="E11214" t="s">
        <v>7062</v>
      </c>
      <c r="F11214" s="8">
        <v>92</v>
      </c>
    </row>
    <row r="11215" spans="1:6" x14ac:dyDescent="0.25">
      <c r="A11215" s="22">
        <v>43495</v>
      </c>
      <c r="B11215" s="7">
        <v>0.26</v>
      </c>
      <c r="C11215" t="s">
        <v>7230</v>
      </c>
      <c r="D11215" t="s">
        <v>7202</v>
      </c>
      <c r="E11215" t="s">
        <v>6449</v>
      </c>
      <c r="F11215" s="8">
        <v>92</v>
      </c>
    </row>
    <row r="11216" spans="1:6" x14ac:dyDescent="0.25">
      <c r="A11216" s="22">
        <v>43544</v>
      </c>
      <c r="B11216" s="7">
        <v>0.55000000000000004</v>
      </c>
      <c r="C11216" t="s">
        <v>7230</v>
      </c>
      <c r="D11216" t="s">
        <v>9</v>
      </c>
      <c r="E11216" t="s">
        <v>5935</v>
      </c>
      <c r="F11216" s="8">
        <v>92</v>
      </c>
    </row>
    <row r="11217" spans="1:6" x14ac:dyDescent="0.25">
      <c r="A11217" s="22">
        <v>43467</v>
      </c>
      <c r="B11217" s="7">
        <v>0.86</v>
      </c>
      <c r="C11217" t="s">
        <v>7230</v>
      </c>
      <c r="D11217" t="s">
        <v>7202</v>
      </c>
      <c r="E11217" t="s">
        <v>6017</v>
      </c>
      <c r="F11217" s="8">
        <v>92</v>
      </c>
    </row>
    <row r="11218" spans="1:6" x14ac:dyDescent="0.25">
      <c r="A11218" s="22">
        <v>43453</v>
      </c>
      <c r="B11218" s="7">
        <v>0.31</v>
      </c>
      <c r="C11218" t="s">
        <v>7230</v>
      </c>
      <c r="D11218" t="s">
        <v>7201</v>
      </c>
      <c r="E11218" t="s">
        <v>794</v>
      </c>
      <c r="F11218" s="8">
        <v>92</v>
      </c>
    </row>
    <row r="11219" spans="1:6" x14ac:dyDescent="0.25">
      <c r="A11219" s="22">
        <v>43425</v>
      </c>
      <c r="B11219" s="7">
        <v>0.74</v>
      </c>
      <c r="C11219" t="s">
        <v>7230</v>
      </c>
      <c r="D11219" t="s">
        <v>7200</v>
      </c>
      <c r="E11219" t="s">
        <v>5280</v>
      </c>
      <c r="F11219" s="8">
        <v>92</v>
      </c>
    </row>
    <row r="11220" spans="1:6" x14ac:dyDescent="0.25">
      <c r="A11220" s="22">
        <v>43425</v>
      </c>
      <c r="B11220" s="7">
        <v>0.52</v>
      </c>
      <c r="C11220" t="s">
        <v>7230</v>
      </c>
      <c r="D11220" t="s">
        <v>7200</v>
      </c>
      <c r="E11220" t="s">
        <v>6716</v>
      </c>
      <c r="F11220" s="8">
        <v>92</v>
      </c>
    </row>
    <row r="11221" spans="1:6" x14ac:dyDescent="0.25">
      <c r="A11221" s="22">
        <v>43530</v>
      </c>
      <c r="B11221" s="7">
        <v>0.28000000000000003</v>
      </c>
      <c r="C11221" t="s">
        <v>7230</v>
      </c>
      <c r="D11221" t="s">
        <v>7200</v>
      </c>
      <c r="E11221" t="s">
        <v>6699</v>
      </c>
      <c r="F11221" s="8">
        <v>92</v>
      </c>
    </row>
    <row r="11222" spans="1:6" x14ac:dyDescent="0.25">
      <c r="A11222" s="22">
        <v>43488</v>
      </c>
      <c r="B11222" s="7">
        <v>0.62</v>
      </c>
      <c r="C11222" t="s">
        <v>7230</v>
      </c>
      <c r="D11222" t="s">
        <v>9</v>
      </c>
      <c r="E11222" t="s">
        <v>4039</v>
      </c>
      <c r="F11222" s="8">
        <v>92</v>
      </c>
    </row>
    <row r="11223" spans="1:6" x14ac:dyDescent="0.25">
      <c r="A11223" s="22">
        <v>43453</v>
      </c>
      <c r="B11223" s="7">
        <v>0.53</v>
      </c>
      <c r="C11223" t="s">
        <v>7230</v>
      </c>
      <c r="D11223" t="s">
        <v>7201</v>
      </c>
      <c r="E11223" t="s">
        <v>5772</v>
      </c>
      <c r="F11223" s="8">
        <v>92</v>
      </c>
    </row>
    <row r="11224" spans="1:6" x14ac:dyDescent="0.25">
      <c r="A11224" s="22">
        <v>43544</v>
      </c>
      <c r="B11224" s="7">
        <v>0.44</v>
      </c>
      <c r="C11224" t="s">
        <v>7230</v>
      </c>
      <c r="D11224" t="s">
        <v>9</v>
      </c>
      <c r="E11224" t="s">
        <v>6152</v>
      </c>
      <c r="F11224" s="8">
        <v>92</v>
      </c>
    </row>
    <row r="11225" spans="1:6" x14ac:dyDescent="0.25">
      <c r="A11225" s="22">
        <v>43453</v>
      </c>
      <c r="B11225" s="7">
        <v>0.02</v>
      </c>
      <c r="C11225" t="s">
        <v>7230</v>
      </c>
      <c r="D11225" t="s">
        <v>7201</v>
      </c>
      <c r="E11225" t="s">
        <v>5859</v>
      </c>
      <c r="F11225" s="8">
        <v>92</v>
      </c>
    </row>
    <row r="11226" spans="1:6" x14ac:dyDescent="0.25">
      <c r="A11226" s="22">
        <v>43460</v>
      </c>
      <c r="B11226" s="7">
        <v>0.15</v>
      </c>
      <c r="C11226" t="s">
        <v>7230</v>
      </c>
      <c r="D11226" t="s">
        <v>7200</v>
      </c>
      <c r="E11226" t="s">
        <v>5969</v>
      </c>
      <c r="F11226" s="8">
        <v>92</v>
      </c>
    </row>
    <row r="11227" spans="1:6" x14ac:dyDescent="0.25">
      <c r="A11227" s="22">
        <v>43481</v>
      </c>
      <c r="B11227" s="7">
        <v>0.86</v>
      </c>
      <c r="C11227" t="s">
        <v>7230</v>
      </c>
      <c r="D11227" t="s">
        <v>9</v>
      </c>
      <c r="E11227" t="s">
        <v>2637</v>
      </c>
      <c r="F11227" s="8">
        <v>92</v>
      </c>
    </row>
    <row r="11228" spans="1:6" x14ac:dyDescent="0.25">
      <c r="A11228" s="22">
        <v>43425</v>
      </c>
      <c r="B11228" s="7">
        <v>0.11</v>
      </c>
      <c r="C11228" t="s">
        <v>7230</v>
      </c>
      <c r="D11228" t="s">
        <v>7200</v>
      </c>
      <c r="E11228" t="s">
        <v>6648</v>
      </c>
      <c r="F11228" s="8">
        <v>92</v>
      </c>
    </row>
    <row r="11229" spans="1:6" x14ac:dyDescent="0.25">
      <c r="A11229" s="22">
        <v>43474</v>
      </c>
      <c r="B11229" s="7">
        <v>0.89</v>
      </c>
      <c r="C11229" t="s">
        <v>7230</v>
      </c>
      <c r="D11229" t="s">
        <v>7202</v>
      </c>
      <c r="E11229" t="s">
        <v>6981</v>
      </c>
      <c r="F11229" s="8">
        <v>92</v>
      </c>
    </row>
    <row r="11230" spans="1:6" x14ac:dyDescent="0.25">
      <c r="A11230" s="22">
        <v>43467</v>
      </c>
      <c r="B11230" s="7">
        <v>0.74</v>
      </c>
      <c r="C11230" t="s">
        <v>7230</v>
      </c>
      <c r="D11230" t="s">
        <v>7202</v>
      </c>
      <c r="E11230" t="s">
        <v>5031</v>
      </c>
      <c r="F11230" s="8">
        <v>92</v>
      </c>
    </row>
    <row r="11231" spans="1:6" x14ac:dyDescent="0.25">
      <c r="A11231" s="22">
        <v>43453</v>
      </c>
      <c r="B11231" s="7">
        <v>0.93</v>
      </c>
      <c r="C11231" t="s">
        <v>7230</v>
      </c>
      <c r="D11231" t="s">
        <v>7200</v>
      </c>
      <c r="E11231" t="s">
        <v>5986</v>
      </c>
      <c r="F11231" s="8">
        <v>92</v>
      </c>
    </row>
    <row r="11232" spans="1:6" x14ac:dyDescent="0.25">
      <c r="A11232" s="22">
        <v>43453</v>
      </c>
      <c r="B11232" s="7">
        <v>0.66</v>
      </c>
      <c r="C11232" t="s">
        <v>7230</v>
      </c>
      <c r="D11232" t="s">
        <v>7201</v>
      </c>
      <c r="E11232" t="s">
        <v>6024</v>
      </c>
      <c r="F11232" s="8">
        <v>92</v>
      </c>
    </row>
    <row r="11233" spans="1:6" x14ac:dyDescent="0.25">
      <c r="A11233" s="22">
        <v>43453</v>
      </c>
      <c r="B11233" s="7">
        <v>0.37</v>
      </c>
      <c r="C11233" t="s">
        <v>7230</v>
      </c>
      <c r="D11233" t="s">
        <v>7201</v>
      </c>
      <c r="E11233" t="s">
        <v>6196</v>
      </c>
      <c r="F11233" s="8">
        <v>92</v>
      </c>
    </row>
    <row r="11234" spans="1:6" x14ac:dyDescent="0.25">
      <c r="A11234" s="22">
        <v>43453</v>
      </c>
      <c r="B11234" s="7">
        <v>0.3</v>
      </c>
      <c r="C11234" t="s">
        <v>7230</v>
      </c>
      <c r="D11234" t="s">
        <v>7201</v>
      </c>
      <c r="E11234" t="s">
        <v>6276</v>
      </c>
      <c r="F11234" s="8">
        <v>92</v>
      </c>
    </row>
    <row r="11235" spans="1:6" x14ac:dyDescent="0.25">
      <c r="A11235" s="22">
        <v>43453</v>
      </c>
      <c r="B11235" s="7">
        <v>0.27</v>
      </c>
      <c r="C11235" t="s">
        <v>7230</v>
      </c>
      <c r="D11235" t="s">
        <v>7201</v>
      </c>
      <c r="E11235" t="s">
        <v>6327</v>
      </c>
      <c r="F11235" s="8">
        <v>92</v>
      </c>
    </row>
    <row r="11236" spans="1:6" x14ac:dyDescent="0.25">
      <c r="A11236" s="22">
        <v>43467</v>
      </c>
      <c r="B11236" s="7">
        <v>0.94</v>
      </c>
      <c r="C11236" t="s">
        <v>7230</v>
      </c>
      <c r="D11236" t="s">
        <v>7202</v>
      </c>
      <c r="E11236" t="s">
        <v>5835</v>
      </c>
      <c r="F11236" s="8">
        <v>92</v>
      </c>
    </row>
    <row r="11237" spans="1:6" x14ac:dyDescent="0.25">
      <c r="A11237" s="22">
        <v>43453</v>
      </c>
      <c r="B11237" s="7">
        <v>0.31</v>
      </c>
      <c r="C11237" t="s">
        <v>7230</v>
      </c>
      <c r="D11237" t="s">
        <v>7201</v>
      </c>
      <c r="E11237" t="s">
        <v>6806</v>
      </c>
      <c r="F11237" s="8">
        <v>92</v>
      </c>
    </row>
    <row r="11238" spans="1:6" x14ac:dyDescent="0.25">
      <c r="A11238" s="22">
        <v>43453</v>
      </c>
      <c r="B11238" s="7">
        <v>0.68</v>
      </c>
      <c r="C11238" t="s">
        <v>7230</v>
      </c>
      <c r="D11238" t="s">
        <v>7201</v>
      </c>
      <c r="E11238" t="s">
        <v>6834</v>
      </c>
      <c r="F11238" s="8">
        <v>92</v>
      </c>
    </row>
    <row r="11239" spans="1:6" x14ac:dyDescent="0.25">
      <c r="A11239" s="22">
        <v>43453</v>
      </c>
      <c r="B11239" s="7">
        <v>0.12</v>
      </c>
      <c r="C11239" t="s">
        <v>7230</v>
      </c>
      <c r="D11239" t="s">
        <v>7201</v>
      </c>
      <c r="E11239" t="s">
        <v>6997</v>
      </c>
      <c r="F11239" s="8">
        <v>92</v>
      </c>
    </row>
    <row r="11240" spans="1:6" x14ac:dyDescent="0.25">
      <c r="A11240" s="22">
        <v>43467</v>
      </c>
      <c r="B11240" s="7">
        <v>0.53</v>
      </c>
      <c r="C11240" t="s">
        <v>7230</v>
      </c>
      <c r="D11240" t="s">
        <v>9</v>
      </c>
      <c r="E11240" t="s">
        <v>6190</v>
      </c>
      <c r="F11240" s="8">
        <v>92</v>
      </c>
    </row>
    <row r="11241" spans="1:6" x14ac:dyDescent="0.25">
      <c r="A11241" s="22">
        <v>43523</v>
      </c>
      <c r="B11241" s="7">
        <v>0.48</v>
      </c>
      <c r="C11241" t="s">
        <v>7230</v>
      </c>
      <c r="D11241" t="s">
        <v>7200</v>
      </c>
      <c r="E11241" t="s">
        <v>3749</v>
      </c>
      <c r="F11241" s="8">
        <v>92</v>
      </c>
    </row>
    <row r="11242" spans="1:6" x14ac:dyDescent="0.25">
      <c r="A11242" s="22">
        <v>43453</v>
      </c>
      <c r="B11242" s="7">
        <v>0.98</v>
      </c>
      <c r="C11242" t="s">
        <v>7230</v>
      </c>
      <c r="D11242" t="s">
        <v>7201</v>
      </c>
      <c r="E11242" t="s">
        <v>7159</v>
      </c>
      <c r="F11242" s="8">
        <v>92</v>
      </c>
    </row>
    <row r="11243" spans="1:6" x14ac:dyDescent="0.25">
      <c r="A11243" s="22">
        <v>43453</v>
      </c>
      <c r="B11243" s="7">
        <v>0.68</v>
      </c>
      <c r="C11243" t="s">
        <v>7230</v>
      </c>
      <c r="D11243" t="s">
        <v>7201</v>
      </c>
      <c r="E11243" t="s">
        <v>2769</v>
      </c>
      <c r="F11243" s="8">
        <v>92</v>
      </c>
    </row>
    <row r="11244" spans="1:6" x14ac:dyDescent="0.25">
      <c r="A11244" s="22">
        <v>43453</v>
      </c>
      <c r="B11244" s="7">
        <v>0.51</v>
      </c>
      <c r="C11244" t="s">
        <v>7230</v>
      </c>
      <c r="D11244" t="s">
        <v>7200</v>
      </c>
      <c r="E11244" t="s">
        <v>6909</v>
      </c>
      <c r="F11244" s="8">
        <v>92</v>
      </c>
    </row>
    <row r="11245" spans="1:6" x14ac:dyDescent="0.25">
      <c r="A11245" s="22">
        <v>43481</v>
      </c>
      <c r="B11245" s="7">
        <v>0.04</v>
      </c>
      <c r="C11245" t="s">
        <v>7230</v>
      </c>
      <c r="D11245" t="s">
        <v>9</v>
      </c>
      <c r="E11245" t="s">
        <v>6424</v>
      </c>
      <c r="F11245" s="8">
        <v>92</v>
      </c>
    </row>
    <row r="11246" spans="1:6" x14ac:dyDescent="0.25">
      <c r="A11246" s="22">
        <v>43453</v>
      </c>
      <c r="B11246" s="7">
        <v>0.66</v>
      </c>
      <c r="C11246" t="s">
        <v>7230</v>
      </c>
      <c r="D11246" t="s">
        <v>7201</v>
      </c>
      <c r="E11246" t="s">
        <v>5235</v>
      </c>
      <c r="F11246" s="8">
        <v>92</v>
      </c>
    </row>
    <row r="11247" spans="1:6" x14ac:dyDescent="0.25">
      <c r="A11247" s="22">
        <v>43488</v>
      </c>
      <c r="B11247" s="7">
        <v>0.05</v>
      </c>
      <c r="C11247" t="s">
        <v>7230</v>
      </c>
      <c r="D11247" t="s">
        <v>9</v>
      </c>
      <c r="E11247" t="s">
        <v>6798</v>
      </c>
      <c r="F11247" s="8">
        <v>92</v>
      </c>
    </row>
    <row r="11248" spans="1:6" x14ac:dyDescent="0.25">
      <c r="A11248" s="22">
        <v>43453</v>
      </c>
      <c r="B11248" s="7">
        <v>0.4</v>
      </c>
      <c r="C11248" t="s">
        <v>7230</v>
      </c>
      <c r="D11248" t="s">
        <v>7201</v>
      </c>
      <c r="E11248" t="s">
        <v>5324</v>
      </c>
      <c r="F11248" s="8">
        <v>92</v>
      </c>
    </row>
    <row r="11249" spans="1:6" x14ac:dyDescent="0.25">
      <c r="A11249" s="22">
        <v>43481</v>
      </c>
      <c r="B11249" s="7">
        <v>0.42</v>
      </c>
      <c r="C11249" t="s">
        <v>7230</v>
      </c>
      <c r="D11249" t="s">
        <v>7202</v>
      </c>
      <c r="E11249" t="s">
        <v>4562</v>
      </c>
      <c r="F11249" s="8">
        <v>92</v>
      </c>
    </row>
    <row r="11250" spans="1:6" x14ac:dyDescent="0.25">
      <c r="A11250" s="22">
        <v>43488</v>
      </c>
      <c r="B11250" s="7">
        <v>0.7</v>
      </c>
      <c r="C11250" t="s">
        <v>7230</v>
      </c>
      <c r="D11250" t="s">
        <v>7203</v>
      </c>
      <c r="E11250" t="s">
        <v>5518</v>
      </c>
      <c r="F11250" s="8">
        <v>92</v>
      </c>
    </row>
    <row r="11251" spans="1:6" x14ac:dyDescent="0.25">
      <c r="A11251" s="22">
        <v>43453</v>
      </c>
      <c r="B11251" s="7">
        <v>0.88</v>
      </c>
      <c r="C11251" t="s">
        <v>7230</v>
      </c>
      <c r="D11251" t="s">
        <v>7201</v>
      </c>
      <c r="E11251" t="s">
        <v>5512</v>
      </c>
      <c r="F11251" s="8">
        <v>92</v>
      </c>
    </row>
    <row r="11252" spans="1:6" x14ac:dyDescent="0.25">
      <c r="A11252" s="22">
        <v>43453</v>
      </c>
      <c r="B11252" s="7">
        <v>0.48</v>
      </c>
      <c r="C11252" t="s">
        <v>7230</v>
      </c>
      <c r="D11252" t="s">
        <v>7200</v>
      </c>
      <c r="E11252" t="s">
        <v>4863</v>
      </c>
      <c r="F11252" s="8">
        <v>92</v>
      </c>
    </row>
    <row r="11253" spans="1:6" x14ac:dyDescent="0.25">
      <c r="A11253" s="22">
        <v>43453</v>
      </c>
      <c r="B11253" s="7">
        <v>0.56999999999999995</v>
      </c>
      <c r="C11253" t="s">
        <v>7230</v>
      </c>
      <c r="D11253" t="s">
        <v>7201</v>
      </c>
      <c r="E11253" t="s">
        <v>5590</v>
      </c>
      <c r="F11253" s="8">
        <v>92</v>
      </c>
    </row>
    <row r="11254" spans="1:6" x14ac:dyDescent="0.25">
      <c r="A11254" s="22">
        <v>43516</v>
      </c>
      <c r="B11254" s="7">
        <v>0.33</v>
      </c>
      <c r="C11254" t="s">
        <v>7230</v>
      </c>
      <c r="D11254" t="s">
        <v>7200</v>
      </c>
      <c r="E11254" t="s">
        <v>1291</v>
      </c>
      <c r="F11254" s="8">
        <v>92</v>
      </c>
    </row>
    <row r="11255" spans="1:6" x14ac:dyDescent="0.25">
      <c r="A11255" s="22">
        <v>43509</v>
      </c>
      <c r="B11255" s="7">
        <v>0.59</v>
      </c>
      <c r="C11255" t="s">
        <v>7230</v>
      </c>
      <c r="D11255" t="s">
        <v>7203</v>
      </c>
      <c r="E11255" t="s">
        <v>4342</v>
      </c>
      <c r="F11255" s="8">
        <v>92</v>
      </c>
    </row>
    <row r="11256" spans="1:6" x14ac:dyDescent="0.25">
      <c r="A11256" s="22">
        <v>43474</v>
      </c>
      <c r="B11256" s="7">
        <v>0.05</v>
      </c>
      <c r="C11256" t="s">
        <v>7230</v>
      </c>
      <c r="D11256" t="s">
        <v>9</v>
      </c>
      <c r="E11256" t="s">
        <v>6626</v>
      </c>
      <c r="F11256" s="8">
        <v>92</v>
      </c>
    </row>
    <row r="11257" spans="1:6" x14ac:dyDescent="0.25">
      <c r="A11257" s="22">
        <v>43453</v>
      </c>
      <c r="B11257" s="7">
        <v>0.51</v>
      </c>
      <c r="C11257" t="s">
        <v>7230</v>
      </c>
      <c r="D11257" t="s">
        <v>7201</v>
      </c>
      <c r="E11257" t="s">
        <v>5651</v>
      </c>
      <c r="F11257" s="8">
        <v>92</v>
      </c>
    </row>
    <row r="11258" spans="1:6" x14ac:dyDescent="0.25">
      <c r="A11258" s="22">
        <v>43467</v>
      </c>
      <c r="B11258" s="7">
        <v>0.51</v>
      </c>
      <c r="C11258" t="s">
        <v>7230</v>
      </c>
      <c r="D11258" t="s">
        <v>9</v>
      </c>
      <c r="E11258" t="s">
        <v>5565</v>
      </c>
      <c r="F11258" s="8">
        <v>92</v>
      </c>
    </row>
    <row r="11259" spans="1:6" x14ac:dyDescent="0.25">
      <c r="A11259" s="22">
        <v>43453</v>
      </c>
      <c r="B11259" s="7">
        <v>0.73</v>
      </c>
      <c r="C11259" t="s">
        <v>7230</v>
      </c>
      <c r="D11259" t="s">
        <v>9</v>
      </c>
      <c r="E11259" t="s">
        <v>5322</v>
      </c>
      <c r="F11259" s="8">
        <v>92</v>
      </c>
    </row>
    <row r="11260" spans="1:6" x14ac:dyDescent="0.25">
      <c r="A11260" s="22">
        <v>43530</v>
      </c>
      <c r="B11260" s="7">
        <v>0.87</v>
      </c>
      <c r="C11260" t="s">
        <v>7230</v>
      </c>
      <c r="D11260" t="s">
        <v>7200</v>
      </c>
      <c r="E11260" t="s">
        <v>7191</v>
      </c>
      <c r="F11260" s="8">
        <v>92</v>
      </c>
    </row>
    <row r="11261" spans="1:6" x14ac:dyDescent="0.25">
      <c r="A11261" s="22">
        <v>43495</v>
      </c>
      <c r="B11261" s="7">
        <v>0.69</v>
      </c>
      <c r="C11261" t="s">
        <v>7230</v>
      </c>
      <c r="D11261" t="s">
        <v>9</v>
      </c>
      <c r="E11261" t="s">
        <v>5275</v>
      </c>
      <c r="F11261" s="8">
        <v>92</v>
      </c>
    </row>
    <row r="11262" spans="1:6" x14ac:dyDescent="0.25">
      <c r="A11262" s="22">
        <v>43488</v>
      </c>
      <c r="B11262" s="7">
        <v>0.44</v>
      </c>
      <c r="C11262" t="s">
        <v>7230</v>
      </c>
      <c r="D11262" t="s">
        <v>7200</v>
      </c>
      <c r="E11262" t="s">
        <v>5306</v>
      </c>
      <c r="F11262" s="8">
        <v>92</v>
      </c>
    </row>
    <row r="11263" spans="1:6" x14ac:dyDescent="0.25">
      <c r="A11263" s="22">
        <v>43453</v>
      </c>
      <c r="B11263" s="7">
        <v>0.22</v>
      </c>
      <c r="C11263" t="s">
        <v>7230</v>
      </c>
      <c r="D11263" t="s">
        <v>7201</v>
      </c>
      <c r="E11263" t="s">
        <v>5657</v>
      </c>
      <c r="F11263" s="8">
        <v>92</v>
      </c>
    </row>
    <row r="11264" spans="1:6" x14ac:dyDescent="0.25">
      <c r="A11264" s="22">
        <v>43460</v>
      </c>
      <c r="B11264" s="7">
        <v>0.36</v>
      </c>
      <c r="C11264" t="s">
        <v>7230</v>
      </c>
      <c r="D11264" t="s">
        <v>7200</v>
      </c>
      <c r="E11264" t="s">
        <v>6704</v>
      </c>
      <c r="F11264" s="8">
        <v>92</v>
      </c>
    </row>
    <row r="11265" spans="1:6" x14ac:dyDescent="0.25">
      <c r="A11265" s="22">
        <v>43446</v>
      </c>
      <c r="B11265" s="7">
        <v>0.31</v>
      </c>
      <c r="C11265" t="s">
        <v>7230</v>
      </c>
      <c r="D11265" t="s">
        <v>9</v>
      </c>
      <c r="E11265" t="s">
        <v>5882</v>
      </c>
      <c r="F11265" s="8">
        <v>92</v>
      </c>
    </row>
    <row r="11266" spans="1:6" x14ac:dyDescent="0.25">
      <c r="A11266" s="22">
        <v>43537</v>
      </c>
      <c r="B11266" s="7">
        <v>0.21</v>
      </c>
      <c r="C11266" t="s">
        <v>7230</v>
      </c>
      <c r="D11266" t="s">
        <v>7202</v>
      </c>
      <c r="E11266" t="s">
        <v>7012</v>
      </c>
      <c r="F11266" s="8">
        <v>92</v>
      </c>
    </row>
    <row r="11267" spans="1:6" x14ac:dyDescent="0.25">
      <c r="A11267" s="22">
        <v>43460</v>
      </c>
      <c r="B11267" s="7">
        <v>0.23</v>
      </c>
      <c r="C11267" t="s">
        <v>7230</v>
      </c>
      <c r="D11267" t="s">
        <v>7203</v>
      </c>
      <c r="E11267" t="s">
        <v>6980</v>
      </c>
      <c r="F11267" s="8">
        <v>92</v>
      </c>
    </row>
    <row r="11268" spans="1:6" x14ac:dyDescent="0.25">
      <c r="A11268" s="22">
        <v>43453</v>
      </c>
      <c r="B11268" s="7">
        <v>0.7</v>
      </c>
      <c r="C11268" t="s">
        <v>7230</v>
      </c>
      <c r="D11268" t="s">
        <v>7201</v>
      </c>
      <c r="E11268" t="s">
        <v>5691</v>
      </c>
      <c r="F11268" s="8">
        <v>92</v>
      </c>
    </row>
    <row r="11269" spans="1:6" x14ac:dyDescent="0.25">
      <c r="A11269" s="22">
        <v>43460</v>
      </c>
      <c r="B11269" s="7">
        <v>0.28999999999999998</v>
      </c>
      <c r="C11269" t="s">
        <v>7230</v>
      </c>
      <c r="D11269" t="s">
        <v>7201</v>
      </c>
      <c r="E11269" t="s">
        <v>5801</v>
      </c>
      <c r="F11269" s="8">
        <v>92</v>
      </c>
    </row>
    <row r="11270" spans="1:6" x14ac:dyDescent="0.25">
      <c r="A11270" s="22">
        <v>43460</v>
      </c>
      <c r="B11270" s="7">
        <v>0.48</v>
      </c>
      <c r="C11270" t="s">
        <v>7230</v>
      </c>
      <c r="D11270" t="s">
        <v>7201</v>
      </c>
      <c r="E11270" t="s">
        <v>5917</v>
      </c>
      <c r="F11270" s="8">
        <v>92</v>
      </c>
    </row>
    <row r="11271" spans="1:6" x14ac:dyDescent="0.25">
      <c r="A11271" s="22">
        <v>43474</v>
      </c>
      <c r="B11271" s="7">
        <v>0.19</v>
      </c>
      <c r="C11271" t="s">
        <v>7230</v>
      </c>
      <c r="D11271" t="s">
        <v>9</v>
      </c>
      <c r="E11271" t="s">
        <v>7178</v>
      </c>
      <c r="F11271" s="8">
        <v>92</v>
      </c>
    </row>
    <row r="11272" spans="1:6" x14ac:dyDescent="0.25">
      <c r="A11272" s="22">
        <v>43460</v>
      </c>
      <c r="B11272" s="7">
        <v>0.78</v>
      </c>
      <c r="C11272" t="s">
        <v>7230</v>
      </c>
      <c r="D11272" t="s">
        <v>7201</v>
      </c>
      <c r="E11272" t="s">
        <v>5930</v>
      </c>
      <c r="F11272" s="8">
        <v>92</v>
      </c>
    </row>
    <row r="11273" spans="1:6" x14ac:dyDescent="0.25">
      <c r="A11273" s="22">
        <v>43460</v>
      </c>
      <c r="B11273" s="7">
        <v>0.03</v>
      </c>
      <c r="C11273" t="s">
        <v>7230</v>
      </c>
      <c r="D11273" t="s">
        <v>7201</v>
      </c>
      <c r="E11273" t="s">
        <v>6039</v>
      </c>
      <c r="F11273" s="8">
        <v>92</v>
      </c>
    </row>
    <row r="11274" spans="1:6" x14ac:dyDescent="0.25">
      <c r="A11274" s="22">
        <v>43460</v>
      </c>
      <c r="B11274" s="7">
        <v>0.32</v>
      </c>
      <c r="C11274" t="s">
        <v>7230</v>
      </c>
      <c r="D11274" t="s">
        <v>7201</v>
      </c>
      <c r="E11274" t="s">
        <v>6170</v>
      </c>
      <c r="F11274" s="8">
        <v>92</v>
      </c>
    </row>
    <row r="11275" spans="1:6" x14ac:dyDescent="0.25">
      <c r="A11275" s="22">
        <v>43467</v>
      </c>
      <c r="B11275" s="7">
        <v>0.24</v>
      </c>
      <c r="C11275" t="s">
        <v>7230</v>
      </c>
      <c r="D11275" t="s">
        <v>9</v>
      </c>
      <c r="E11275" t="s">
        <v>6626</v>
      </c>
      <c r="F11275" s="8">
        <v>92</v>
      </c>
    </row>
    <row r="11276" spans="1:6" x14ac:dyDescent="0.25">
      <c r="A11276" s="22">
        <v>43474</v>
      </c>
      <c r="B11276" s="7">
        <v>0.37</v>
      </c>
      <c r="C11276" t="s">
        <v>7230</v>
      </c>
      <c r="D11276" t="s">
        <v>7200</v>
      </c>
      <c r="E11276" t="s">
        <v>6120</v>
      </c>
      <c r="F11276" s="8">
        <v>92</v>
      </c>
    </row>
    <row r="11277" spans="1:6" x14ac:dyDescent="0.25">
      <c r="A11277" s="22">
        <v>43516</v>
      </c>
      <c r="B11277" s="7">
        <v>0.47</v>
      </c>
      <c r="C11277" t="s">
        <v>7230</v>
      </c>
      <c r="D11277" t="s">
        <v>9</v>
      </c>
      <c r="E11277" t="s">
        <v>1528</v>
      </c>
      <c r="F11277" s="8">
        <v>92</v>
      </c>
    </row>
    <row r="11278" spans="1:6" x14ac:dyDescent="0.25">
      <c r="A11278" s="22">
        <v>43495</v>
      </c>
      <c r="B11278" s="7">
        <v>0.16</v>
      </c>
      <c r="C11278" t="s">
        <v>7230</v>
      </c>
      <c r="D11278" t="s">
        <v>7200</v>
      </c>
      <c r="E11278" t="s">
        <v>6315</v>
      </c>
      <c r="F11278" s="8">
        <v>92</v>
      </c>
    </row>
    <row r="11279" spans="1:6" x14ac:dyDescent="0.25">
      <c r="A11279" s="22">
        <v>43460</v>
      </c>
      <c r="B11279" s="7">
        <v>0.19</v>
      </c>
      <c r="C11279" t="s">
        <v>7230</v>
      </c>
      <c r="D11279" t="s">
        <v>7201</v>
      </c>
      <c r="E11279" t="s">
        <v>6201</v>
      </c>
      <c r="F11279" s="8">
        <v>92</v>
      </c>
    </row>
    <row r="11280" spans="1:6" x14ac:dyDescent="0.25">
      <c r="A11280" s="22">
        <v>43481</v>
      </c>
      <c r="B11280" s="7">
        <v>0.4</v>
      </c>
      <c r="C11280" t="s">
        <v>7230</v>
      </c>
      <c r="D11280" t="s">
        <v>7202</v>
      </c>
      <c r="E11280" t="s">
        <v>6648</v>
      </c>
      <c r="F11280" s="8">
        <v>92</v>
      </c>
    </row>
    <row r="11281" spans="1:6" x14ac:dyDescent="0.25">
      <c r="A11281" s="22">
        <v>43453</v>
      </c>
      <c r="B11281" s="7">
        <v>0.11</v>
      </c>
      <c r="C11281" t="s">
        <v>7230</v>
      </c>
      <c r="D11281" t="s">
        <v>9</v>
      </c>
      <c r="E11281" t="s">
        <v>5715</v>
      </c>
      <c r="F11281" s="8">
        <v>92</v>
      </c>
    </row>
    <row r="11282" spans="1:6" x14ac:dyDescent="0.25">
      <c r="A11282" s="22">
        <v>43460</v>
      </c>
      <c r="B11282" s="7">
        <v>0.67</v>
      </c>
      <c r="C11282" t="s">
        <v>7230</v>
      </c>
      <c r="D11282" t="s">
        <v>7201</v>
      </c>
      <c r="E11282" t="s">
        <v>6250</v>
      </c>
      <c r="F11282" s="8">
        <v>92</v>
      </c>
    </row>
    <row r="11283" spans="1:6" x14ac:dyDescent="0.25">
      <c r="A11283" s="22">
        <v>43488</v>
      </c>
      <c r="B11283" s="7">
        <v>0.14000000000000001</v>
      </c>
      <c r="C11283" t="s">
        <v>7230</v>
      </c>
      <c r="D11283" t="s">
        <v>9</v>
      </c>
      <c r="E11283" t="s">
        <v>6531</v>
      </c>
      <c r="F11283" s="8">
        <v>92</v>
      </c>
    </row>
    <row r="11284" spans="1:6" x14ac:dyDescent="0.25">
      <c r="A11284" s="22">
        <v>43460</v>
      </c>
      <c r="B11284" s="7">
        <v>0.42</v>
      </c>
      <c r="C11284" t="s">
        <v>7230</v>
      </c>
      <c r="D11284" t="s">
        <v>7201</v>
      </c>
      <c r="E11284" t="s">
        <v>1359</v>
      </c>
      <c r="F11284" s="8">
        <v>92</v>
      </c>
    </row>
    <row r="11285" spans="1:6" x14ac:dyDescent="0.25">
      <c r="A11285" s="22">
        <v>43460</v>
      </c>
      <c r="B11285" s="7">
        <v>0.14000000000000001</v>
      </c>
      <c r="C11285" t="s">
        <v>7230</v>
      </c>
      <c r="D11285" t="s">
        <v>9</v>
      </c>
      <c r="E11285" t="s">
        <v>5717</v>
      </c>
      <c r="F11285" s="8">
        <v>92</v>
      </c>
    </row>
    <row r="11286" spans="1:6" x14ac:dyDescent="0.25">
      <c r="A11286" s="22">
        <v>43460</v>
      </c>
      <c r="B11286" s="7">
        <v>0.14000000000000001</v>
      </c>
      <c r="C11286" t="s">
        <v>7230</v>
      </c>
      <c r="D11286" t="s">
        <v>7201</v>
      </c>
      <c r="E11286" t="s">
        <v>6373</v>
      </c>
      <c r="F11286" s="8">
        <v>92</v>
      </c>
    </row>
    <row r="11287" spans="1:6" x14ac:dyDescent="0.25">
      <c r="A11287" s="22">
        <v>43502</v>
      </c>
      <c r="B11287" s="7">
        <v>0.28000000000000003</v>
      </c>
      <c r="C11287" t="s">
        <v>7230</v>
      </c>
      <c r="D11287" t="s">
        <v>9</v>
      </c>
      <c r="E11287" t="s">
        <v>6488</v>
      </c>
      <c r="F11287" s="8">
        <v>92</v>
      </c>
    </row>
    <row r="11288" spans="1:6" x14ac:dyDescent="0.25">
      <c r="A11288" s="22">
        <v>43481</v>
      </c>
      <c r="B11288" s="7">
        <v>0.36</v>
      </c>
      <c r="C11288" t="s">
        <v>7230</v>
      </c>
      <c r="D11288" t="s">
        <v>7203</v>
      </c>
      <c r="E11288" t="s">
        <v>6351</v>
      </c>
      <c r="F11288" s="8">
        <v>92</v>
      </c>
    </row>
    <row r="11289" spans="1:6" x14ac:dyDescent="0.25">
      <c r="A11289" s="22">
        <v>43460</v>
      </c>
      <c r="B11289" s="7">
        <v>0.82</v>
      </c>
      <c r="C11289" t="s">
        <v>7230</v>
      </c>
      <c r="D11289" t="s">
        <v>7202</v>
      </c>
      <c r="E11289" t="s">
        <v>6910</v>
      </c>
      <c r="F11289" s="8">
        <v>92</v>
      </c>
    </row>
    <row r="11290" spans="1:6" x14ac:dyDescent="0.25">
      <c r="A11290" s="22">
        <v>43502</v>
      </c>
      <c r="B11290" s="7">
        <v>0.69</v>
      </c>
      <c r="C11290" t="s">
        <v>7230</v>
      </c>
      <c r="D11290" t="s">
        <v>9</v>
      </c>
      <c r="E11290" t="s">
        <v>5153</v>
      </c>
      <c r="F11290" s="8">
        <v>92</v>
      </c>
    </row>
    <row r="11291" spans="1:6" x14ac:dyDescent="0.25">
      <c r="A11291" s="22">
        <v>43446</v>
      </c>
      <c r="B11291" s="7">
        <v>0.24</v>
      </c>
      <c r="C11291" t="s">
        <v>7230</v>
      </c>
      <c r="D11291" t="s">
        <v>7200</v>
      </c>
      <c r="E11291" t="s">
        <v>7023</v>
      </c>
      <c r="F11291" s="8">
        <v>92</v>
      </c>
    </row>
    <row r="11292" spans="1:6" x14ac:dyDescent="0.25">
      <c r="A11292" s="22">
        <v>43509</v>
      </c>
      <c r="B11292" s="7">
        <v>0.35</v>
      </c>
      <c r="C11292" t="s">
        <v>7230</v>
      </c>
      <c r="D11292" t="s">
        <v>7200</v>
      </c>
      <c r="E11292" t="s">
        <v>6489</v>
      </c>
      <c r="F11292" s="8">
        <v>92</v>
      </c>
    </row>
    <row r="11293" spans="1:6" x14ac:dyDescent="0.25">
      <c r="A11293" s="22">
        <v>43516</v>
      </c>
      <c r="B11293" s="7">
        <v>0.67</v>
      </c>
      <c r="C11293" t="s">
        <v>7230</v>
      </c>
      <c r="D11293" t="s">
        <v>7200</v>
      </c>
      <c r="E11293" t="s">
        <v>5594</v>
      </c>
      <c r="F11293" s="8">
        <v>92</v>
      </c>
    </row>
    <row r="11294" spans="1:6" x14ac:dyDescent="0.25">
      <c r="A11294" s="22">
        <v>43460</v>
      </c>
      <c r="B11294" s="7">
        <v>0.16</v>
      </c>
      <c r="C11294" t="s">
        <v>7230</v>
      </c>
      <c r="D11294" t="s">
        <v>7201</v>
      </c>
      <c r="E11294" t="s">
        <v>6429</v>
      </c>
      <c r="F11294" s="8">
        <v>92</v>
      </c>
    </row>
    <row r="11295" spans="1:6" x14ac:dyDescent="0.25">
      <c r="A11295" s="22">
        <v>43460</v>
      </c>
      <c r="B11295" s="7">
        <v>0.61</v>
      </c>
      <c r="C11295" t="s">
        <v>7230</v>
      </c>
      <c r="D11295" t="s">
        <v>7201</v>
      </c>
      <c r="E11295" t="s">
        <v>6447</v>
      </c>
      <c r="F11295" s="8">
        <v>92</v>
      </c>
    </row>
    <row r="11296" spans="1:6" x14ac:dyDescent="0.25">
      <c r="A11296" s="22">
        <v>43453</v>
      </c>
      <c r="B11296" s="7">
        <v>0.12</v>
      </c>
      <c r="C11296" t="s">
        <v>7230</v>
      </c>
      <c r="D11296" t="s">
        <v>7202</v>
      </c>
      <c r="E11296" t="s">
        <v>5904</v>
      </c>
      <c r="F11296" s="8">
        <v>92</v>
      </c>
    </row>
    <row r="11297" spans="1:6" x14ac:dyDescent="0.25">
      <c r="A11297" s="22">
        <v>43488</v>
      </c>
      <c r="B11297" s="7">
        <v>0.33</v>
      </c>
      <c r="C11297" t="s">
        <v>7230</v>
      </c>
      <c r="D11297" t="s">
        <v>9</v>
      </c>
      <c r="E11297" t="s">
        <v>5062</v>
      </c>
      <c r="F11297" s="8">
        <v>92</v>
      </c>
    </row>
    <row r="11298" spans="1:6" x14ac:dyDescent="0.25">
      <c r="A11298" s="22">
        <v>43481</v>
      </c>
      <c r="B11298" s="7">
        <v>0.24</v>
      </c>
      <c r="C11298" t="s">
        <v>7230</v>
      </c>
      <c r="D11298" t="s">
        <v>9</v>
      </c>
      <c r="E11298" t="s">
        <v>5641</v>
      </c>
      <c r="F11298" s="8">
        <v>92</v>
      </c>
    </row>
    <row r="11299" spans="1:6" x14ac:dyDescent="0.25">
      <c r="A11299" s="22">
        <v>43516</v>
      </c>
      <c r="B11299" s="7">
        <v>0.15</v>
      </c>
      <c r="C11299" t="s">
        <v>7230</v>
      </c>
      <c r="D11299" t="s">
        <v>7200</v>
      </c>
      <c r="E11299" t="s">
        <v>1842</v>
      </c>
      <c r="F11299" s="8">
        <v>92</v>
      </c>
    </row>
    <row r="11300" spans="1:6" x14ac:dyDescent="0.25">
      <c r="A11300" s="22">
        <v>43551</v>
      </c>
      <c r="B11300" s="7">
        <v>0.05</v>
      </c>
      <c r="C11300" t="s">
        <v>7230</v>
      </c>
      <c r="D11300" t="s">
        <v>9</v>
      </c>
      <c r="E11300" t="s">
        <v>7188</v>
      </c>
      <c r="F11300" s="8">
        <v>92</v>
      </c>
    </row>
    <row r="11301" spans="1:6" x14ac:dyDescent="0.25">
      <c r="A11301" s="22">
        <v>43495</v>
      </c>
      <c r="B11301" s="7">
        <v>0.15</v>
      </c>
      <c r="C11301" t="s">
        <v>7230</v>
      </c>
      <c r="D11301" t="s">
        <v>7202</v>
      </c>
      <c r="E11301" t="s">
        <v>6444</v>
      </c>
      <c r="F11301" s="8">
        <v>92</v>
      </c>
    </row>
    <row r="11302" spans="1:6" x14ac:dyDescent="0.25">
      <c r="A11302" s="22">
        <v>43460</v>
      </c>
      <c r="B11302" s="7">
        <v>0.83</v>
      </c>
      <c r="C11302" t="s">
        <v>7230</v>
      </c>
      <c r="D11302" t="s">
        <v>7201</v>
      </c>
      <c r="E11302" t="s">
        <v>6527</v>
      </c>
      <c r="F11302" s="8">
        <v>92</v>
      </c>
    </row>
    <row r="11303" spans="1:6" x14ac:dyDescent="0.25">
      <c r="A11303" s="22">
        <v>43502</v>
      </c>
      <c r="B11303" s="7">
        <v>0.32</v>
      </c>
      <c r="C11303" t="s">
        <v>7230</v>
      </c>
      <c r="D11303" t="s">
        <v>7203</v>
      </c>
      <c r="E11303" t="s">
        <v>7176</v>
      </c>
      <c r="F11303" s="8">
        <v>92</v>
      </c>
    </row>
    <row r="11304" spans="1:6" x14ac:dyDescent="0.25">
      <c r="A11304" s="22">
        <v>43467</v>
      </c>
      <c r="B11304" s="7">
        <v>0.27</v>
      </c>
      <c r="C11304" t="s">
        <v>7230</v>
      </c>
      <c r="D11304" t="s">
        <v>7200</v>
      </c>
      <c r="E11304" t="s">
        <v>5327</v>
      </c>
      <c r="F11304" s="8">
        <v>92</v>
      </c>
    </row>
    <row r="11305" spans="1:6" x14ac:dyDescent="0.25">
      <c r="A11305" s="22">
        <v>43530</v>
      </c>
      <c r="B11305" s="7">
        <v>0.19</v>
      </c>
      <c r="C11305" t="s">
        <v>7230</v>
      </c>
      <c r="D11305" t="s">
        <v>9</v>
      </c>
      <c r="E11305" t="s">
        <v>6311</v>
      </c>
      <c r="F11305" s="8">
        <v>92</v>
      </c>
    </row>
    <row r="11306" spans="1:6" x14ac:dyDescent="0.25">
      <c r="A11306" s="22">
        <v>43439</v>
      </c>
      <c r="B11306" s="7">
        <v>0.92</v>
      </c>
      <c r="C11306" t="s">
        <v>7230</v>
      </c>
      <c r="D11306" t="s">
        <v>7200</v>
      </c>
      <c r="E11306" t="s">
        <v>6407</v>
      </c>
      <c r="F11306" s="8">
        <v>92</v>
      </c>
    </row>
    <row r="11307" spans="1:6" x14ac:dyDescent="0.25">
      <c r="A11307" s="22">
        <v>43481</v>
      </c>
      <c r="B11307" s="7">
        <v>0.47</v>
      </c>
      <c r="C11307" t="s">
        <v>7230</v>
      </c>
      <c r="D11307" t="s">
        <v>9</v>
      </c>
      <c r="E11307" t="s">
        <v>6701</v>
      </c>
      <c r="F11307" s="8">
        <v>92</v>
      </c>
    </row>
    <row r="11308" spans="1:6" x14ac:dyDescent="0.25">
      <c r="A11308" s="22">
        <v>43502</v>
      </c>
      <c r="B11308" s="7">
        <v>0.6</v>
      </c>
      <c r="C11308" t="s">
        <v>7230</v>
      </c>
      <c r="D11308" t="s">
        <v>9</v>
      </c>
      <c r="E11308" t="s">
        <v>880</v>
      </c>
      <c r="F11308" s="8">
        <v>92</v>
      </c>
    </row>
    <row r="11309" spans="1:6" x14ac:dyDescent="0.25">
      <c r="A11309" s="22">
        <v>43544</v>
      </c>
      <c r="B11309" s="7">
        <v>0.53</v>
      </c>
      <c r="C11309" t="s">
        <v>7230</v>
      </c>
      <c r="D11309" t="s">
        <v>9</v>
      </c>
      <c r="E11309" t="s">
        <v>1991</v>
      </c>
      <c r="F11309" s="8">
        <v>92</v>
      </c>
    </row>
    <row r="11310" spans="1:6" x14ac:dyDescent="0.25">
      <c r="A11310" s="22">
        <v>43530</v>
      </c>
      <c r="B11310" s="7">
        <v>0.09</v>
      </c>
      <c r="C11310" t="s">
        <v>7230</v>
      </c>
      <c r="D11310" t="s">
        <v>7203</v>
      </c>
      <c r="E11310" t="s">
        <v>6766</v>
      </c>
      <c r="F11310" s="8">
        <v>92</v>
      </c>
    </row>
    <row r="11311" spans="1:6" x14ac:dyDescent="0.25">
      <c r="A11311" s="22">
        <v>43495</v>
      </c>
      <c r="B11311" s="7">
        <v>0.24</v>
      </c>
      <c r="C11311" t="s">
        <v>7230</v>
      </c>
      <c r="D11311" t="s">
        <v>7200</v>
      </c>
      <c r="E11311" t="s">
        <v>6873</v>
      </c>
      <c r="F11311" s="8">
        <v>92</v>
      </c>
    </row>
    <row r="11312" spans="1:6" x14ac:dyDescent="0.25">
      <c r="A11312" s="22">
        <v>43467</v>
      </c>
      <c r="B11312" s="7">
        <v>0.44</v>
      </c>
      <c r="C11312" t="s">
        <v>7230</v>
      </c>
      <c r="D11312" t="s">
        <v>9</v>
      </c>
      <c r="E11312" t="s">
        <v>6625</v>
      </c>
      <c r="F11312" s="8">
        <v>92</v>
      </c>
    </row>
    <row r="11313" spans="1:6" x14ac:dyDescent="0.25">
      <c r="A11313" s="22">
        <v>43460</v>
      </c>
      <c r="B11313" s="7">
        <v>0.22</v>
      </c>
      <c r="C11313" t="s">
        <v>7230</v>
      </c>
      <c r="D11313" t="s">
        <v>9</v>
      </c>
      <c r="E11313" t="s">
        <v>6798</v>
      </c>
      <c r="F11313" s="8">
        <v>92</v>
      </c>
    </row>
    <row r="11314" spans="1:6" x14ac:dyDescent="0.25">
      <c r="A11314" s="22">
        <v>43488</v>
      </c>
      <c r="B11314" s="7">
        <v>0.02</v>
      </c>
      <c r="C11314" t="s">
        <v>7230</v>
      </c>
      <c r="D11314" t="s">
        <v>9</v>
      </c>
      <c r="E11314" t="s">
        <v>2445</v>
      </c>
      <c r="F11314" s="8">
        <v>92</v>
      </c>
    </row>
    <row r="11315" spans="1:6" x14ac:dyDescent="0.25">
      <c r="A11315" s="22">
        <v>43481</v>
      </c>
      <c r="B11315" s="7">
        <v>0.3</v>
      </c>
      <c r="C11315" t="s">
        <v>7230</v>
      </c>
      <c r="D11315" t="s">
        <v>9</v>
      </c>
      <c r="E11315" t="s">
        <v>234</v>
      </c>
      <c r="F11315" s="8">
        <v>92</v>
      </c>
    </row>
    <row r="11316" spans="1:6" x14ac:dyDescent="0.25">
      <c r="A11316" s="22">
        <v>43502</v>
      </c>
      <c r="B11316" s="7">
        <v>0.92</v>
      </c>
      <c r="C11316" t="s">
        <v>7230</v>
      </c>
      <c r="D11316" t="s">
        <v>9</v>
      </c>
      <c r="E11316" t="s">
        <v>6423</v>
      </c>
      <c r="F11316" s="8">
        <v>92</v>
      </c>
    </row>
    <row r="11317" spans="1:6" x14ac:dyDescent="0.25">
      <c r="A11317" s="22">
        <v>43467</v>
      </c>
      <c r="B11317" s="7">
        <v>0.23</v>
      </c>
      <c r="C11317" t="s">
        <v>7230</v>
      </c>
      <c r="D11317" t="s">
        <v>7200</v>
      </c>
      <c r="E11317" t="s">
        <v>3204</v>
      </c>
      <c r="F11317" s="8">
        <v>92</v>
      </c>
    </row>
    <row r="11318" spans="1:6" x14ac:dyDescent="0.25">
      <c r="A11318" s="22">
        <v>43432</v>
      </c>
      <c r="B11318" s="7">
        <v>0.71</v>
      </c>
      <c r="C11318" t="s">
        <v>7230</v>
      </c>
      <c r="D11318" t="s">
        <v>7203</v>
      </c>
      <c r="E11318" t="s">
        <v>5806</v>
      </c>
      <c r="F11318" s="8">
        <v>92</v>
      </c>
    </row>
    <row r="11319" spans="1:6" x14ac:dyDescent="0.25">
      <c r="A11319" s="22">
        <v>43530</v>
      </c>
      <c r="B11319" s="7">
        <v>0.9</v>
      </c>
      <c r="C11319" t="s">
        <v>7230</v>
      </c>
      <c r="D11319" t="s">
        <v>7203</v>
      </c>
      <c r="E11319" t="s">
        <v>7061</v>
      </c>
      <c r="F11319" s="8">
        <v>92</v>
      </c>
    </row>
    <row r="11320" spans="1:6" x14ac:dyDescent="0.25">
      <c r="A11320" s="22">
        <v>43537</v>
      </c>
      <c r="B11320" s="7">
        <v>0.32</v>
      </c>
      <c r="C11320" t="s">
        <v>7230</v>
      </c>
      <c r="D11320" t="s">
        <v>9</v>
      </c>
      <c r="E11320" t="s">
        <v>5896</v>
      </c>
      <c r="F11320" s="8">
        <v>92</v>
      </c>
    </row>
    <row r="11321" spans="1:6" x14ac:dyDescent="0.25">
      <c r="A11321" s="22">
        <v>43460</v>
      </c>
      <c r="B11321" s="7">
        <v>0.1</v>
      </c>
      <c r="C11321" t="s">
        <v>7230</v>
      </c>
      <c r="D11321" t="s">
        <v>7201</v>
      </c>
      <c r="E11321" t="s">
        <v>1687</v>
      </c>
      <c r="F11321" s="8">
        <v>92</v>
      </c>
    </row>
    <row r="11322" spans="1:6" x14ac:dyDescent="0.25">
      <c r="A11322" s="22">
        <v>43530</v>
      </c>
      <c r="B11322" s="7">
        <v>0.32</v>
      </c>
      <c r="C11322" t="s">
        <v>7230</v>
      </c>
      <c r="D11322" t="s">
        <v>7200</v>
      </c>
      <c r="E11322" t="s">
        <v>7106</v>
      </c>
      <c r="F11322" s="8">
        <v>92</v>
      </c>
    </row>
    <row r="11323" spans="1:6" x14ac:dyDescent="0.25">
      <c r="A11323" s="22">
        <v>43460</v>
      </c>
      <c r="B11323" s="7">
        <v>0.09</v>
      </c>
      <c r="C11323" t="s">
        <v>7230</v>
      </c>
      <c r="D11323" t="s">
        <v>7201</v>
      </c>
      <c r="E11323" t="s">
        <v>6774</v>
      </c>
      <c r="F11323" s="8">
        <v>92</v>
      </c>
    </row>
    <row r="11324" spans="1:6" x14ac:dyDescent="0.25">
      <c r="A11324" s="22">
        <v>43481</v>
      </c>
      <c r="B11324" s="7">
        <v>0.16</v>
      </c>
      <c r="C11324" t="s">
        <v>7230</v>
      </c>
      <c r="D11324" t="s">
        <v>7200</v>
      </c>
      <c r="E11324" t="s">
        <v>4241</v>
      </c>
      <c r="F11324" s="8">
        <v>92</v>
      </c>
    </row>
    <row r="11325" spans="1:6" x14ac:dyDescent="0.25">
      <c r="A11325" s="22">
        <v>43488</v>
      </c>
      <c r="B11325" s="7">
        <v>0.79</v>
      </c>
      <c r="C11325" t="s">
        <v>7230</v>
      </c>
      <c r="D11325" t="s">
        <v>7200</v>
      </c>
      <c r="E11325" t="s">
        <v>5406</v>
      </c>
      <c r="F11325" s="8">
        <v>92</v>
      </c>
    </row>
    <row r="11326" spans="1:6" x14ac:dyDescent="0.25">
      <c r="A11326" s="22">
        <v>43460</v>
      </c>
      <c r="B11326" s="7">
        <v>0.8</v>
      </c>
      <c r="C11326" t="s">
        <v>7230</v>
      </c>
      <c r="D11326" t="s">
        <v>7201</v>
      </c>
      <c r="E11326" t="s">
        <v>6822</v>
      </c>
      <c r="F11326" s="8">
        <v>92</v>
      </c>
    </row>
    <row r="11327" spans="1:6" x14ac:dyDescent="0.25">
      <c r="A11327" s="22">
        <v>43425</v>
      </c>
      <c r="B11327" s="7">
        <v>0.14000000000000001</v>
      </c>
      <c r="C11327" t="s">
        <v>7230</v>
      </c>
      <c r="D11327" t="s">
        <v>9</v>
      </c>
      <c r="E11327" t="s">
        <v>6639</v>
      </c>
      <c r="F11327" s="8">
        <v>92</v>
      </c>
    </row>
    <row r="11328" spans="1:6" x14ac:dyDescent="0.25">
      <c r="A11328" s="22">
        <v>43474</v>
      </c>
      <c r="B11328" s="7">
        <v>0.28999999999999998</v>
      </c>
      <c r="C11328" t="s">
        <v>7230</v>
      </c>
      <c r="D11328" t="s">
        <v>7202</v>
      </c>
      <c r="E11328" t="s">
        <v>6376</v>
      </c>
      <c r="F11328" s="8">
        <v>92</v>
      </c>
    </row>
    <row r="11329" spans="1:6" x14ac:dyDescent="0.25">
      <c r="A11329" s="22">
        <v>43509</v>
      </c>
      <c r="B11329" s="7">
        <v>0.28999999999999998</v>
      </c>
      <c r="C11329" t="s">
        <v>7230</v>
      </c>
      <c r="D11329" t="s">
        <v>9</v>
      </c>
      <c r="E11329" t="s">
        <v>7060</v>
      </c>
      <c r="F11329" s="8">
        <v>92</v>
      </c>
    </row>
    <row r="11330" spans="1:6" x14ac:dyDescent="0.25">
      <c r="A11330" s="22">
        <v>43460</v>
      </c>
      <c r="B11330" s="7">
        <v>0.27</v>
      </c>
      <c r="C11330" t="s">
        <v>7230</v>
      </c>
      <c r="D11330" t="s">
        <v>7201</v>
      </c>
      <c r="E11330" t="s">
        <v>6881</v>
      </c>
      <c r="F11330" s="8">
        <v>92</v>
      </c>
    </row>
    <row r="11331" spans="1:6" x14ac:dyDescent="0.25">
      <c r="A11331" s="22">
        <v>43460</v>
      </c>
      <c r="B11331" s="7">
        <v>0.47</v>
      </c>
      <c r="C11331" t="s">
        <v>7230</v>
      </c>
      <c r="D11331" t="s">
        <v>7201</v>
      </c>
      <c r="E11331" t="s">
        <v>6887</v>
      </c>
      <c r="F11331" s="8">
        <v>92</v>
      </c>
    </row>
    <row r="11332" spans="1:6" x14ac:dyDescent="0.25">
      <c r="A11332" s="22">
        <v>43509</v>
      </c>
      <c r="B11332" s="7">
        <v>0.1</v>
      </c>
      <c r="C11332" t="s">
        <v>7230</v>
      </c>
      <c r="D11332" t="s">
        <v>7200</v>
      </c>
      <c r="E11332" t="s">
        <v>2673</v>
      </c>
      <c r="F11332" s="8">
        <v>92</v>
      </c>
    </row>
    <row r="11333" spans="1:6" x14ac:dyDescent="0.25">
      <c r="A11333" s="22">
        <v>43425</v>
      </c>
      <c r="B11333" s="7">
        <v>0.81</v>
      </c>
      <c r="C11333" t="s">
        <v>7230</v>
      </c>
      <c r="D11333" t="s">
        <v>7200</v>
      </c>
      <c r="E11333" t="s">
        <v>830</v>
      </c>
      <c r="F11333" s="8">
        <v>92</v>
      </c>
    </row>
    <row r="11334" spans="1:6" x14ac:dyDescent="0.25">
      <c r="A11334" s="22">
        <v>43432</v>
      </c>
      <c r="B11334" s="7">
        <v>0.9</v>
      </c>
      <c r="C11334" t="s">
        <v>7230</v>
      </c>
      <c r="D11334" t="s">
        <v>7202</v>
      </c>
      <c r="E11334" t="s">
        <v>6619</v>
      </c>
      <c r="F11334" s="8">
        <v>92</v>
      </c>
    </row>
    <row r="11335" spans="1:6" x14ac:dyDescent="0.25">
      <c r="A11335" s="22">
        <v>43460</v>
      </c>
      <c r="B11335" s="7">
        <v>0.91</v>
      </c>
      <c r="C11335" t="s">
        <v>7230</v>
      </c>
      <c r="D11335" t="s">
        <v>7201</v>
      </c>
      <c r="E11335" t="s">
        <v>7109</v>
      </c>
      <c r="F11335" s="8">
        <v>92</v>
      </c>
    </row>
    <row r="11336" spans="1:6" x14ac:dyDescent="0.25">
      <c r="A11336" s="22">
        <v>43544</v>
      </c>
      <c r="B11336" s="7">
        <v>0.33</v>
      </c>
      <c r="C11336" t="s">
        <v>7230</v>
      </c>
      <c r="D11336" t="s">
        <v>7200</v>
      </c>
      <c r="E11336" t="s">
        <v>7194</v>
      </c>
      <c r="F11336" s="8">
        <v>92</v>
      </c>
    </row>
    <row r="11337" spans="1:6" x14ac:dyDescent="0.25">
      <c r="A11337" s="22">
        <v>43460</v>
      </c>
      <c r="B11337" s="7">
        <v>0.19</v>
      </c>
      <c r="C11337" t="s">
        <v>7230</v>
      </c>
      <c r="D11337" t="s">
        <v>7201</v>
      </c>
      <c r="E11337" t="s">
        <v>2376</v>
      </c>
      <c r="F11337" s="8">
        <v>92</v>
      </c>
    </row>
    <row r="11338" spans="1:6" x14ac:dyDescent="0.25">
      <c r="A11338" s="22">
        <v>43474</v>
      </c>
      <c r="B11338" s="7">
        <v>0.84</v>
      </c>
      <c r="C11338" t="s">
        <v>7230</v>
      </c>
      <c r="D11338" t="s">
        <v>9</v>
      </c>
      <c r="E11338" t="s">
        <v>7155</v>
      </c>
      <c r="F11338" s="8">
        <v>92</v>
      </c>
    </row>
    <row r="11339" spans="1:6" x14ac:dyDescent="0.25">
      <c r="A11339" s="22">
        <v>43446</v>
      </c>
      <c r="B11339" s="7">
        <v>0.27</v>
      </c>
      <c r="C11339" t="s">
        <v>7230</v>
      </c>
      <c r="D11339" t="s">
        <v>9</v>
      </c>
      <c r="E11339" t="s">
        <v>6476</v>
      </c>
      <c r="F11339" s="8">
        <v>92</v>
      </c>
    </row>
    <row r="11340" spans="1:6" x14ac:dyDescent="0.25">
      <c r="A11340" s="22">
        <v>43488</v>
      </c>
      <c r="B11340" s="7">
        <v>0.63</v>
      </c>
      <c r="C11340" t="s">
        <v>7230</v>
      </c>
      <c r="D11340" t="s">
        <v>7200</v>
      </c>
      <c r="E11340" t="s">
        <v>3294</v>
      </c>
      <c r="F11340" s="8">
        <v>92</v>
      </c>
    </row>
    <row r="11341" spans="1:6" x14ac:dyDescent="0.25">
      <c r="A11341" s="22">
        <v>43460</v>
      </c>
      <c r="B11341" s="7">
        <v>0.43</v>
      </c>
      <c r="C11341" t="s">
        <v>7230</v>
      </c>
      <c r="D11341" t="s">
        <v>7201</v>
      </c>
      <c r="E11341" t="s">
        <v>3908</v>
      </c>
      <c r="F11341" s="8">
        <v>92</v>
      </c>
    </row>
    <row r="11342" spans="1:6" x14ac:dyDescent="0.25">
      <c r="A11342" s="22">
        <v>43502</v>
      </c>
      <c r="B11342" s="7">
        <v>0.77</v>
      </c>
      <c r="C11342" t="s">
        <v>7230</v>
      </c>
      <c r="D11342" t="s">
        <v>7202</v>
      </c>
      <c r="E11342" t="s">
        <v>5218</v>
      </c>
      <c r="F11342" s="8">
        <v>92</v>
      </c>
    </row>
    <row r="11343" spans="1:6" x14ac:dyDescent="0.25">
      <c r="A11343" s="22">
        <v>43502</v>
      </c>
      <c r="B11343" s="7">
        <v>0.38</v>
      </c>
      <c r="C11343" t="s">
        <v>7230</v>
      </c>
      <c r="D11343" t="s">
        <v>9</v>
      </c>
      <c r="E11343" t="s">
        <v>2676</v>
      </c>
      <c r="F11343" s="8">
        <v>92</v>
      </c>
    </row>
    <row r="11344" spans="1:6" x14ac:dyDescent="0.25">
      <c r="A11344" s="22">
        <v>43460</v>
      </c>
      <c r="B11344" s="7">
        <v>0.53</v>
      </c>
      <c r="C11344" t="s">
        <v>7230</v>
      </c>
      <c r="D11344" t="s">
        <v>7201</v>
      </c>
      <c r="E11344" t="s">
        <v>4202</v>
      </c>
      <c r="F11344" s="8">
        <v>92</v>
      </c>
    </row>
    <row r="11345" spans="1:6" x14ac:dyDescent="0.25">
      <c r="A11345" s="22">
        <v>43460</v>
      </c>
      <c r="B11345" s="7">
        <v>0.41</v>
      </c>
      <c r="C11345" t="s">
        <v>7230</v>
      </c>
      <c r="D11345" t="s">
        <v>7201</v>
      </c>
      <c r="E11345" t="s">
        <v>4759</v>
      </c>
      <c r="F11345" s="8">
        <v>92</v>
      </c>
    </row>
    <row r="11346" spans="1:6" x14ac:dyDescent="0.25">
      <c r="A11346" s="22">
        <v>43460</v>
      </c>
      <c r="B11346" s="7">
        <v>0.92</v>
      </c>
      <c r="C11346" t="s">
        <v>7230</v>
      </c>
      <c r="D11346" t="s">
        <v>7201</v>
      </c>
      <c r="E11346" t="s">
        <v>5022</v>
      </c>
      <c r="F11346" s="8">
        <v>92</v>
      </c>
    </row>
    <row r="11347" spans="1:6" x14ac:dyDescent="0.25">
      <c r="A11347" s="22">
        <v>43460</v>
      </c>
      <c r="B11347" s="7">
        <v>0.8</v>
      </c>
      <c r="C11347" t="s">
        <v>7230</v>
      </c>
      <c r="D11347" t="s">
        <v>7201</v>
      </c>
      <c r="E11347" t="s">
        <v>5080</v>
      </c>
      <c r="F11347" s="8">
        <v>92</v>
      </c>
    </row>
    <row r="11348" spans="1:6" x14ac:dyDescent="0.25">
      <c r="A11348" s="22">
        <v>43467</v>
      </c>
      <c r="B11348" s="7">
        <v>0.98</v>
      </c>
      <c r="C11348" t="s">
        <v>7230</v>
      </c>
      <c r="D11348" t="s">
        <v>7202</v>
      </c>
      <c r="E11348" t="s">
        <v>4513</v>
      </c>
      <c r="F11348" s="8">
        <v>92</v>
      </c>
    </row>
    <row r="11349" spans="1:6" x14ac:dyDescent="0.25">
      <c r="A11349" s="22">
        <v>43439</v>
      </c>
      <c r="B11349" s="7">
        <v>0.95</v>
      </c>
      <c r="C11349" t="s">
        <v>7230</v>
      </c>
      <c r="D11349" t="s">
        <v>9</v>
      </c>
      <c r="E11349" t="s">
        <v>6772</v>
      </c>
      <c r="F11349" s="8">
        <v>92</v>
      </c>
    </row>
    <row r="11350" spans="1:6" x14ac:dyDescent="0.25">
      <c r="A11350" s="22">
        <v>43460</v>
      </c>
      <c r="B11350" s="7">
        <v>0.45</v>
      </c>
      <c r="C11350" t="s">
        <v>7230</v>
      </c>
      <c r="D11350" t="s">
        <v>7201</v>
      </c>
      <c r="E11350" t="s">
        <v>5095</v>
      </c>
      <c r="F11350" s="8">
        <v>92</v>
      </c>
    </row>
    <row r="11351" spans="1:6" x14ac:dyDescent="0.25">
      <c r="A11351" s="22">
        <v>43439</v>
      </c>
      <c r="B11351" s="7">
        <v>0.5</v>
      </c>
      <c r="C11351" t="s">
        <v>7230</v>
      </c>
      <c r="D11351" t="s">
        <v>7200</v>
      </c>
      <c r="E11351" t="s">
        <v>5756</v>
      </c>
      <c r="F11351" s="8">
        <v>92</v>
      </c>
    </row>
    <row r="11352" spans="1:6" x14ac:dyDescent="0.25">
      <c r="A11352" s="22">
        <v>43425</v>
      </c>
      <c r="B11352" s="7">
        <v>0.28999999999999998</v>
      </c>
      <c r="C11352" t="s">
        <v>7230</v>
      </c>
      <c r="D11352" t="s">
        <v>7203</v>
      </c>
      <c r="E11352" t="s">
        <v>2604</v>
      </c>
      <c r="F11352" s="8">
        <v>92</v>
      </c>
    </row>
    <row r="11353" spans="1:6" x14ac:dyDescent="0.25">
      <c r="A11353" s="22">
        <v>43544</v>
      </c>
      <c r="B11353" s="7">
        <v>0.13</v>
      </c>
      <c r="C11353" t="s">
        <v>7230</v>
      </c>
      <c r="D11353" t="s">
        <v>9</v>
      </c>
      <c r="E11353" t="s">
        <v>6364</v>
      </c>
      <c r="F11353" s="8">
        <v>92</v>
      </c>
    </row>
    <row r="11354" spans="1:6" x14ac:dyDescent="0.25">
      <c r="A11354" s="22">
        <v>43509</v>
      </c>
      <c r="B11354" s="7">
        <v>0.53</v>
      </c>
      <c r="C11354" t="s">
        <v>7230</v>
      </c>
      <c r="D11354" t="s">
        <v>7202</v>
      </c>
      <c r="E11354" t="s">
        <v>5615</v>
      </c>
      <c r="F11354" s="8">
        <v>92</v>
      </c>
    </row>
    <row r="11355" spans="1:6" x14ac:dyDescent="0.25">
      <c r="A11355" s="22">
        <v>43502</v>
      </c>
      <c r="B11355" s="7">
        <v>0.91</v>
      </c>
      <c r="C11355" t="s">
        <v>7230</v>
      </c>
      <c r="D11355" t="s">
        <v>7200</v>
      </c>
      <c r="E11355" t="s">
        <v>394</v>
      </c>
      <c r="F11355" s="8">
        <v>92</v>
      </c>
    </row>
    <row r="11356" spans="1:6" x14ac:dyDescent="0.25">
      <c r="A11356" s="22">
        <v>43460</v>
      </c>
      <c r="B11356" s="7">
        <v>0.27</v>
      </c>
      <c r="C11356" t="s">
        <v>7230</v>
      </c>
      <c r="D11356" t="s">
        <v>7201</v>
      </c>
      <c r="E11356" t="s">
        <v>5255</v>
      </c>
      <c r="F11356" s="8">
        <v>92</v>
      </c>
    </row>
    <row r="11357" spans="1:6" x14ac:dyDescent="0.25">
      <c r="A11357" s="22">
        <v>43467</v>
      </c>
      <c r="B11357" s="7">
        <v>0.34</v>
      </c>
      <c r="C11357" t="s">
        <v>7230</v>
      </c>
      <c r="D11357" t="s">
        <v>9</v>
      </c>
      <c r="E11357" t="s">
        <v>6131</v>
      </c>
      <c r="F11357" s="8">
        <v>92</v>
      </c>
    </row>
    <row r="11358" spans="1:6" x14ac:dyDescent="0.25">
      <c r="A11358" s="22">
        <v>43460</v>
      </c>
      <c r="B11358" s="7">
        <v>0.65</v>
      </c>
      <c r="C11358" t="s">
        <v>7230</v>
      </c>
      <c r="D11358" t="s">
        <v>9</v>
      </c>
      <c r="E11358" t="s">
        <v>6467</v>
      </c>
      <c r="F11358" s="8">
        <v>92</v>
      </c>
    </row>
    <row r="11359" spans="1:6" x14ac:dyDescent="0.25">
      <c r="A11359" s="22">
        <v>43460</v>
      </c>
      <c r="B11359" s="7">
        <v>0.89</v>
      </c>
      <c r="C11359" t="s">
        <v>7230</v>
      </c>
      <c r="D11359" t="s">
        <v>7203</v>
      </c>
      <c r="E11359" t="s">
        <v>6279</v>
      </c>
      <c r="F11359" s="8">
        <v>92</v>
      </c>
    </row>
    <row r="11360" spans="1:6" x14ac:dyDescent="0.25">
      <c r="A11360" s="22">
        <v>43460</v>
      </c>
      <c r="B11360" s="7">
        <v>0.52</v>
      </c>
      <c r="C11360" t="s">
        <v>7230</v>
      </c>
      <c r="D11360" t="s">
        <v>7201</v>
      </c>
      <c r="E11360" t="s">
        <v>5266</v>
      </c>
      <c r="F11360" s="8">
        <v>92</v>
      </c>
    </row>
    <row r="11361" spans="1:6" x14ac:dyDescent="0.25">
      <c r="A11361" s="22">
        <v>43537</v>
      </c>
      <c r="B11361" s="7">
        <v>0.55000000000000004</v>
      </c>
      <c r="C11361" t="s">
        <v>7230</v>
      </c>
      <c r="D11361" t="s">
        <v>9</v>
      </c>
      <c r="E11361" t="s">
        <v>5648</v>
      </c>
      <c r="F11361" s="8">
        <v>92</v>
      </c>
    </row>
    <row r="11362" spans="1:6" x14ac:dyDescent="0.25">
      <c r="A11362" s="22">
        <v>43509</v>
      </c>
      <c r="B11362" s="7">
        <v>0.28999999999999998</v>
      </c>
      <c r="C11362" t="s">
        <v>7230</v>
      </c>
      <c r="D11362" t="s">
        <v>7200</v>
      </c>
      <c r="E11362" t="s">
        <v>6395</v>
      </c>
      <c r="F11362" s="8">
        <v>92</v>
      </c>
    </row>
    <row r="11363" spans="1:6" x14ac:dyDescent="0.25">
      <c r="A11363" s="22">
        <v>43460</v>
      </c>
      <c r="B11363" s="7">
        <v>0.76</v>
      </c>
      <c r="C11363" t="s">
        <v>7230</v>
      </c>
      <c r="D11363" t="s">
        <v>7201</v>
      </c>
      <c r="E11363" t="s">
        <v>5306</v>
      </c>
      <c r="F11363" s="8">
        <v>92</v>
      </c>
    </row>
    <row r="11364" spans="1:6" x14ac:dyDescent="0.25">
      <c r="A11364" s="22">
        <v>43460</v>
      </c>
      <c r="B11364" s="7">
        <v>0.42</v>
      </c>
      <c r="C11364" t="s">
        <v>7230</v>
      </c>
      <c r="D11364" t="s">
        <v>7201</v>
      </c>
      <c r="E11364" t="s">
        <v>5315</v>
      </c>
      <c r="F11364" s="8">
        <v>92</v>
      </c>
    </row>
    <row r="11365" spans="1:6" x14ac:dyDescent="0.25">
      <c r="A11365" s="22">
        <v>43467</v>
      </c>
      <c r="B11365" s="7">
        <v>0.99</v>
      </c>
      <c r="C11365" t="s">
        <v>7230</v>
      </c>
      <c r="D11365" t="s">
        <v>7202</v>
      </c>
      <c r="E11365" t="s">
        <v>5688</v>
      </c>
      <c r="F11365" s="8">
        <v>92</v>
      </c>
    </row>
    <row r="11366" spans="1:6" x14ac:dyDescent="0.25">
      <c r="A11366" s="22">
        <v>43467</v>
      </c>
      <c r="B11366" s="7">
        <v>0.86</v>
      </c>
      <c r="C11366" t="s">
        <v>7230</v>
      </c>
      <c r="D11366" t="s">
        <v>9</v>
      </c>
      <c r="E11366" t="s">
        <v>5448</v>
      </c>
      <c r="F11366" s="8">
        <v>92</v>
      </c>
    </row>
    <row r="11367" spans="1:6" x14ac:dyDescent="0.25">
      <c r="A11367" s="22">
        <v>43460</v>
      </c>
      <c r="B11367" s="7">
        <v>0.79</v>
      </c>
      <c r="C11367" t="s">
        <v>7230</v>
      </c>
      <c r="D11367" t="s">
        <v>7201</v>
      </c>
      <c r="E11367" t="s">
        <v>5373</v>
      </c>
      <c r="F11367" s="8">
        <v>92</v>
      </c>
    </row>
    <row r="11368" spans="1:6" x14ac:dyDescent="0.25">
      <c r="A11368" s="22">
        <v>43460</v>
      </c>
      <c r="B11368" s="7">
        <v>0.77</v>
      </c>
      <c r="C11368" t="s">
        <v>7230</v>
      </c>
      <c r="D11368" t="s">
        <v>7200</v>
      </c>
      <c r="E11368" t="s">
        <v>5725</v>
      </c>
      <c r="F11368" s="8">
        <v>92</v>
      </c>
    </row>
    <row r="11369" spans="1:6" x14ac:dyDescent="0.25">
      <c r="A11369" s="22">
        <v>43551</v>
      </c>
      <c r="B11369" s="7">
        <v>0.41</v>
      </c>
      <c r="C11369" t="s">
        <v>7230</v>
      </c>
      <c r="D11369" t="s">
        <v>7200</v>
      </c>
      <c r="E11369" t="s">
        <v>5386</v>
      </c>
      <c r="F11369" s="8">
        <v>92</v>
      </c>
    </row>
    <row r="11370" spans="1:6" x14ac:dyDescent="0.25">
      <c r="A11370" s="22">
        <v>43460</v>
      </c>
      <c r="B11370" s="7">
        <v>0.75</v>
      </c>
      <c r="C11370" t="s">
        <v>7230</v>
      </c>
      <c r="D11370" t="s">
        <v>7201</v>
      </c>
      <c r="E11370" t="s">
        <v>5374</v>
      </c>
      <c r="F11370" s="8">
        <v>92</v>
      </c>
    </row>
    <row r="11371" spans="1:6" x14ac:dyDescent="0.25">
      <c r="A11371" s="22">
        <v>43530</v>
      </c>
      <c r="B11371" s="7">
        <v>0.21</v>
      </c>
      <c r="C11371" t="s">
        <v>7230</v>
      </c>
      <c r="D11371" t="s">
        <v>9</v>
      </c>
      <c r="E11371" t="s">
        <v>6281</v>
      </c>
      <c r="F11371" s="8">
        <v>92</v>
      </c>
    </row>
    <row r="11372" spans="1:6" x14ac:dyDescent="0.25">
      <c r="A11372" s="22">
        <v>43460</v>
      </c>
      <c r="B11372" s="7">
        <v>0.18</v>
      </c>
      <c r="C11372" t="s">
        <v>7230</v>
      </c>
      <c r="D11372" t="s">
        <v>7201</v>
      </c>
      <c r="E11372" t="s">
        <v>5390</v>
      </c>
      <c r="F11372" s="8">
        <v>92</v>
      </c>
    </row>
    <row r="11373" spans="1:6" x14ac:dyDescent="0.25">
      <c r="A11373" s="22">
        <v>43446</v>
      </c>
      <c r="B11373" s="7">
        <v>0.74</v>
      </c>
      <c r="C11373" t="s">
        <v>7230</v>
      </c>
      <c r="D11373" t="s">
        <v>7200</v>
      </c>
      <c r="E11373" t="s">
        <v>5547</v>
      </c>
      <c r="F11373" s="8">
        <v>92</v>
      </c>
    </row>
    <row r="11374" spans="1:6" x14ac:dyDescent="0.25">
      <c r="A11374" s="22">
        <v>43467</v>
      </c>
      <c r="B11374" s="7">
        <v>0.95</v>
      </c>
      <c r="C11374" t="s">
        <v>7230</v>
      </c>
      <c r="D11374" t="s">
        <v>7200</v>
      </c>
      <c r="E11374" t="s">
        <v>5022</v>
      </c>
      <c r="F11374" s="8">
        <v>92</v>
      </c>
    </row>
    <row r="11375" spans="1:6" x14ac:dyDescent="0.25">
      <c r="A11375" s="22">
        <v>43460</v>
      </c>
      <c r="B11375" s="7">
        <v>0.69</v>
      </c>
      <c r="C11375" t="s">
        <v>7230</v>
      </c>
      <c r="D11375" t="s">
        <v>7201</v>
      </c>
      <c r="E11375" t="s">
        <v>5457</v>
      </c>
      <c r="F11375" s="8">
        <v>92</v>
      </c>
    </row>
    <row r="11376" spans="1:6" x14ac:dyDescent="0.25">
      <c r="A11376" s="22">
        <v>43551</v>
      </c>
      <c r="B11376" s="7">
        <v>0.86</v>
      </c>
      <c r="C11376" t="s">
        <v>7230</v>
      </c>
      <c r="D11376" t="s">
        <v>9</v>
      </c>
      <c r="E11376" t="s">
        <v>1842</v>
      </c>
      <c r="F11376" s="8">
        <v>92</v>
      </c>
    </row>
    <row r="11377" spans="1:6" x14ac:dyDescent="0.25">
      <c r="A11377" s="22">
        <v>43481</v>
      </c>
      <c r="B11377" s="7">
        <v>0.54</v>
      </c>
      <c r="C11377" t="s">
        <v>7230</v>
      </c>
      <c r="D11377" t="s">
        <v>9</v>
      </c>
      <c r="E11377" t="s">
        <v>6281</v>
      </c>
      <c r="F11377" s="8">
        <v>92</v>
      </c>
    </row>
    <row r="11378" spans="1:6" x14ac:dyDescent="0.25">
      <c r="A11378" s="22">
        <v>43502</v>
      </c>
      <c r="B11378" s="7">
        <v>0.26</v>
      </c>
      <c r="C11378" t="s">
        <v>7230</v>
      </c>
      <c r="D11378" t="s">
        <v>9</v>
      </c>
      <c r="E11378" t="s">
        <v>5792</v>
      </c>
      <c r="F11378" s="8">
        <v>92</v>
      </c>
    </row>
    <row r="11379" spans="1:6" x14ac:dyDescent="0.25">
      <c r="A11379" s="22">
        <v>43516</v>
      </c>
      <c r="B11379" s="7">
        <v>0.88</v>
      </c>
      <c r="C11379" t="s">
        <v>7230</v>
      </c>
      <c r="D11379" t="s">
        <v>7203</v>
      </c>
      <c r="E11379" t="s">
        <v>5596</v>
      </c>
      <c r="F11379" s="8">
        <v>92</v>
      </c>
    </row>
    <row r="11380" spans="1:6" x14ac:dyDescent="0.25">
      <c r="A11380" s="22">
        <v>43446</v>
      </c>
      <c r="B11380" s="7">
        <v>0.6</v>
      </c>
      <c r="C11380" t="s">
        <v>7230</v>
      </c>
      <c r="D11380" t="s">
        <v>9</v>
      </c>
      <c r="E11380" t="s">
        <v>6816</v>
      </c>
      <c r="F11380" s="8">
        <v>92</v>
      </c>
    </row>
    <row r="11381" spans="1:6" x14ac:dyDescent="0.25">
      <c r="A11381" s="22">
        <v>43474</v>
      </c>
      <c r="B11381" s="7">
        <v>0.46</v>
      </c>
      <c r="C11381" t="s">
        <v>7230</v>
      </c>
      <c r="D11381" t="s">
        <v>7202</v>
      </c>
      <c r="E11381" t="s">
        <v>1459</v>
      </c>
      <c r="F11381" s="8">
        <v>92</v>
      </c>
    </row>
    <row r="11382" spans="1:6" x14ac:dyDescent="0.25">
      <c r="A11382" s="22">
        <v>43467</v>
      </c>
      <c r="B11382" s="7">
        <v>0.42</v>
      </c>
      <c r="C11382" t="s">
        <v>7230</v>
      </c>
      <c r="D11382" t="s">
        <v>7203</v>
      </c>
      <c r="E11382" t="s">
        <v>6867</v>
      </c>
      <c r="F11382" s="8">
        <v>92</v>
      </c>
    </row>
    <row r="11383" spans="1:6" x14ac:dyDescent="0.25">
      <c r="A11383" s="22">
        <v>43495</v>
      </c>
      <c r="B11383" s="7">
        <v>0.23</v>
      </c>
      <c r="C11383" t="s">
        <v>7230</v>
      </c>
      <c r="D11383" t="s">
        <v>7200</v>
      </c>
      <c r="E11383" t="s">
        <v>7091</v>
      </c>
      <c r="F11383" s="8">
        <v>92</v>
      </c>
    </row>
    <row r="11384" spans="1:6" x14ac:dyDescent="0.25">
      <c r="A11384" s="22">
        <v>43467</v>
      </c>
      <c r="B11384" s="7">
        <v>0.7</v>
      </c>
      <c r="C11384" t="s">
        <v>7230</v>
      </c>
      <c r="D11384" t="s">
        <v>7201</v>
      </c>
      <c r="E11384" t="s">
        <v>234</v>
      </c>
      <c r="F11384" s="8">
        <v>92</v>
      </c>
    </row>
    <row r="11385" spans="1:6" x14ac:dyDescent="0.25">
      <c r="A11385" s="22">
        <v>43467</v>
      </c>
      <c r="B11385" s="7">
        <v>0.78</v>
      </c>
      <c r="C11385" t="s">
        <v>7230</v>
      </c>
      <c r="D11385" t="s">
        <v>7201</v>
      </c>
      <c r="E11385" t="s">
        <v>419</v>
      </c>
      <c r="F11385" s="8">
        <v>92</v>
      </c>
    </row>
    <row r="11386" spans="1:6" x14ac:dyDescent="0.25">
      <c r="A11386" s="22">
        <v>43446</v>
      </c>
      <c r="B11386" s="7">
        <v>0.24</v>
      </c>
      <c r="C11386" t="s">
        <v>7230</v>
      </c>
      <c r="D11386" t="s">
        <v>9</v>
      </c>
      <c r="E11386" t="s">
        <v>633</v>
      </c>
      <c r="F11386" s="8">
        <v>92</v>
      </c>
    </row>
    <row r="11387" spans="1:6" x14ac:dyDescent="0.25">
      <c r="A11387" s="22">
        <v>43460</v>
      </c>
      <c r="B11387" s="7">
        <v>0.63</v>
      </c>
      <c r="C11387" t="s">
        <v>7230</v>
      </c>
      <c r="D11387" t="s">
        <v>9</v>
      </c>
      <c r="E11387" t="s">
        <v>1980</v>
      </c>
      <c r="F11387" s="8">
        <v>92</v>
      </c>
    </row>
    <row r="11388" spans="1:6" x14ac:dyDescent="0.25">
      <c r="A11388" s="22">
        <v>43551</v>
      </c>
      <c r="B11388" s="7">
        <v>0.83</v>
      </c>
      <c r="C11388" t="s">
        <v>7230</v>
      </c>
      <c r="D11388" t="s">
        <v>9</v>
      </c>
      <c r="E11388" t="s">
        <v>5606</v>
      </c>
      <c r="F11388" s="8">
        <v>92</v>
      </c>
    </row>
    <row r="11389" spans="1:6" x14ac:dyDescent="0.25">
      <c r="A11389" s="22">
        <v>43481</v>
      </c>
      <c r="B11389" s="7">
        <v>0.02</v>
      </c>
      <c r="C11389" t="s">
        <v>7230</v>
      </c>
      <c r="D11389" t="s">
        <v>9</v>
      </c>
      <c r="E11389" t="s">
        <v>5070</v>
      </c>
      <c r="F11389" s="8">
        <v>92</v>
      </c>
    </row>
    <row r="11390" spans="1:6" x14ac:dyDescent="0.25">
      <c r="A11390" s="22">
        <v>43544</v>
      </c>
      <c r="B11390" s="7">
        <v>0.46</v>
      </c>
      <c r="C11390" t="s">
        <v>7230</v>
      </c>
      <c r="D11390" t="s">
        <v>7202</v>
      </c>
      <c r="E11390" t="s">
        <v>1165</v>
      </c>
      <c r="F11390" s="8">
        <v>92</v>
      </c>
    </row>
    <row r="11391" spans="1:6" x14ac:dyDescent="0.25">
      <c r="A11391" s="22">
        <v>43467</v>
      </c>
      <c r="B11391" s="7">
        <v>0.66</v>
      </c>
      <c r="C11391" t="s">
        <v>7230</v>
      </c>
      <c r="D11391" t="s">
        <v>7201</v>
      </c>
      <c r="E11391" t="s">
        <v>5849</v>
      </c>
      <c r="F11391" s="8">
        <v>92</v>
      </c>
    </row>
    <row r="11392" spans="1:6" x14ac:dyDescent="0.25">
      <c r="A11392" s="22">
        <v>43467</v>
      </c>
      <c r="B11392" s="7">
        <v>0.31</v>
      </c>
      <c r="C11392" t="s">
        <v>7230</v>
      </c>
      <c r="D11392" t="s">
        <v>7201</v>
      </c>
      <c r="E11392" t="s">
        <v>5940</v>
      </c>
      <c r="F11392" s="8">
        <v>92</v>
      </c>
    </row>
    <row r="11393" spans="1:6" x14ac:dyDescent="0.25">
      <c r="A11393" s="22">
        <v>43516</v>
      </c>
      <c r="B11393" s="7">
        <v>0.86</v>
      </c>
      <c r="C11393" t="s">
        <v>7230</v>
      </c>
      <c r="D11393" t="s">
        <v>9</v>
      </c>
      <c r="E11393" t="s">
        <v>3925</v>
      </c>
      <c r="F11393" s="8">
        <v>92</v>
      </c>
    </row>
    <row r="11394" spans="1:6" x14ac:dyDescent="0.25">
      <c r="A11394" s="22">
        <v>43530</v>
      </c>
      <c r="B11394" s="7">
        <v>0.85</v>
      </c>
      <c r="C11394" t="s">
        <v>7230</v>
      </c>
      <c r="D11394" t="s">
        <v>9</v>
      </c>
      <c r="E11394" t="s">
        <v>6483</v>
      </c>
      <c r="F11394" s="8">
        <v>92</v>
      </c>
    </row>
    <row r="11395" spans="1:6" x14ac:dyDescent="0.25">
      <c r="A11395" s="22">
        <v>43530</v>
      </c>
      <c r="B11395" s="7">
        <v>0.28999999999999998</v>
      </c>
      <c r="C11395" t="s">
        <v>7230</v>
      </c>
      <c r="D11395" t="s">
        <v>9</v>
      </c>
      <c r="E11395" t="s">
        <v>5400</v>
      </c>
      <c r="F11395" s="8">
        <v>92</v>
      </c>
    </row>
    <row r="11396" spans="1:6" x14ac:dyDescent="0.25">
      <c r="A11396" s="22">
        <v>43446</v>
      </c>
      <c r="B11396" s="7">
        <v>0.3</v>
      </c>
      <c r="C11396" t="s">
        <v>7230</v>
      </c>
      <c r="D11396" t="s">
        <v>7200</v>
      </c>
      <c r="E11396" t="s">
        <v>6497</v>
      </c>
      <c r="F11396" s="8">
        <v>92</v>
      </c>
    </row>
    <row r="11397" spans="1:6" x14ac:dyDescent="0.25">
      <c r="A11397" s="22">
        <v>43516</v>
      </c>
      <c r="B11397" s="7">
        <v>0.17</v>
      </c>
      <c r="C11397" t="s">
        <v>7230</v>
      </c>
      <c r="D11397" t="s">
        <v>7200</v>
      </c>
      <c r="E11397" t="s">
        <v>5104</v>
      </c>
      <c r="F11397" s="8">
        <v>92</v>
      </c>
    </row>
    <row r="11398" spans="1:6" x14ac:dyDescent="0.25">
      <c r="A11398" s="22">
        <v>43530</v>
      </c>
      <c r="B11398" s="7">
        <v>0.08</v>
      </c>
      <c r="C11398" t="s">
        <v>7230</v>
      </c>
      <c r="D11398" t="s">
        <v>9</v>
      </c>
      <c r="E11398" t="s">
        <v>6081</v>
      </c>
      <c r="F11398" s="8">
        <v>92</v>
      </c>
    </row>
    <row r="11399" spans="1:6" x14ac:dyDescent="0.25">
      <c r="A11399" s="22">
        <v>43495</v>
      </c>
      <c r="B11399" s="7">
        <v>0.69</v>
      </c>
      <c r="C11399" t="s">
        <v>7230</v>
      </c>
      <c r="D11399" t="s">
        <v>9</v>
      </c>
      <c r="E11399" t="s">
        <v>6570</v>
      </c>
      <c r="F11399" s="8">
        <v>92</v>
      </c>
    </row>
    <row r="11400" spans="1:6" x14ac:dyDescent="0.25">
      <c r="A11400" s="22">
        <v>43474</v>
      </c>
      <c r="B11400" s="7">
        <v>0.56000000000000005</v>
      </c>
      <c r="C11400" t="s">
        <v>7230</v>
      </c>
      <c r="D11400" t="s">
        <v>9</v>
      </c>
      <c r="E11400" t="s">
        <v>5665</v>
      </c>
      <c r="F11400" s="8">
        <v>92</v>
      </c>
    </row>
    <row r="11401" spans="1:6" x14ac:dyDescent="0.25">
      <c r="A11401" s="22">
        <v>43474</v>
      </c>
      <c r="B11401" s="7">
        <v>0.93</v>
      </c>
      <c r="C11401" t="s">
        <v>7230</v>
      </c>
      <c r="D11401" t="s">
        <v>9</v>
      </c>
      <c r="E11401" t="s">
        <v>2542</v>
      </c>
      <c r="F11401" s="8">
        <v>92</v>
      </c>
    </row>
    <row r="11402" spans="1:6" x14ac:dyDescent="0.25">
      <c r="A11402" s="22">
        <v>43467</v>
      </c>
      <c r="B11402" s="7">
        <v>0.71</v>
      </c>
      <c r="C11402" t="s">
        <v>7230</v>
      </c>
      <c r="D11402" t="s">
        <v>7201</v>
      </c>
      <c r="E11402" t="s">
        <v>5965</v>
      </c>
      <c r="F11402" s="8">
        <v>92</v>
      </c>
    </row>
    <row r="11403" spans="1:6" x14ac:dyDescent="0.25">
      <c r="A11403" s="22">
        <v>43530</v>
      </c>
      <c r="B11403" s="7">
        <v>0.06</v>
      </c>
      <c r="C11403" t="s">
        <v>7230</v>
      </c>
      <c r="D11403" t="s">
        <v>9</v>
      </c>
      <c r="E11403" t="s">
        <v>6610</v>
      </c>
      <c r="F11403" s="8">
        <v>92</v>
      </c>
    </row>
    <row r="11404" spans="1:6" x14ac:dyDescent="0.25">
      <c r="A11404" s="22">
        <v>43467</v>
      </c>
      <c r="B11404" s="7">
        <v>0.59</v>
      </c>
      <c r="C11404" t="s">
        <v>7230</v>
      </c>
      <c r="D11404" t="s">
        <v>7201</v>
      </c>
      <c r="E11404" t="s">
        <v>6128</v>
      </c>
      <c r="F11404" s="8">
        <v>92</v>
      </c>
    </row>
    <row r="11405" spans="1:6" x14ac:dyDescent="0.25">
      <c r="A11405" s="22">
        <v>43530</v>
      </c>
      <c r="B11405" s="7">
        <v>0.98</v>
      </c>
      <c r="C11405" t="s">
        <v>7230</v>
      </c>
      <c r="D11405" t="s">
        <v>7200</v>
      </c>
      <c r="E11405" t="s">
        <v>5949</v>
      </c>
      <c r="F11405" s="8">
        <v>92</v>
      </c>
    </row>
    <row r="11406" spans="1:6" x14ac:dyDescent="0.25">
      <c r="A11406" s="22">
        <v>43467</v>
      </c>
      <c r="B11406" s="7">
        <v>0.66</v>
      </c>
      <c r="C11406" t="s">
        <v>7230</v>
      </c>
      <c r="D11406" t="s">
        <v>9</v>
      </c>
      <c r="E11406" t="s">
        <v>5888</v>
      </c>
      <c r="F11406" s="8">
        <v>92</v>
      </c>
    </row>
    <row r="11407" spans="1:6" x14ac:dyDescent="0.25">
      <c r="A11407" s="22">
        <v>43551</v>
      </c>
      <c r="B11407" s="7">
        <v>0.65</v>
      </c>
      <c r="C11407" t="s">
        <v>7230</v>
      </c>
      <c r="D11407" t="s">
        <v>9</v>
      </c>
      <c r="E11407" t="s">
        <v>7006</v>
      </c>
      <c r="F11407" s="8">
        <v>92</v>
      </c>
    </row>
    <row r="11408" spans="1:6" x14ac:dyDescent="0.25">
      <c r="A11408" s="22">
        <v>43467</v>
      </c>
      <c r="B11408" s="7">
        <v>0.61</v>
      </c>
      <c r="C11408" t="s">
        <v>7230</v>
      </c>
      <c r="D11408" t="s">
        <v>7201</v>
      </c>
      <c r="E11408" t="s">
        <v>6214</v>
      </c>
      <c r="F11408" s="8">
        <v>92</v>
      </c>
    </row>
    <row r="11409" spans="1:6" x14ac:dyDescent="0.25">
      <c r="A11409" s="22">
        <v>43481</v>
      </c>
      <c r="B11409" s="7">
        <v>0.57999999999999996</v>
      </c>
      <c r="C11409" t="s">
        <v>7230</v>
      </c>
      <c r="D11409" t="s">
        <v>7202</v>
      </c>
      <c r="E11409" t="s">
        <v>3468</v>
      </c>
      <c r="F11409" s="8">
        <v>92</v>
      </c>
    </row>
    <row r="11410" spans="1:6" x14ac:dyDescent="0.25">
      <c r="A11410" s="22">
        <v>43523</v>
      </c>
      <c r="B11410" s="7">
        <v>0.55000000000000004</v>
      </c>
      <c r="C11410" t="s">
        <v>7230</v>
      </c>
      <c r="D11410" t="s">
        <v>7200</v>
      </c>
      <c r="E11410" t="s">
        <v>5804</v>
      </c>
      <c r="F11410" s="8">
        <v>92</v>
      </c>
    </row>
    <row r="11411" spans="1:6" x14ac:dyDescent="0.25">
      <c r="A11411" s="22">
        <v>43530</v>
      </c>
      <c r="B11411" s="7">
        <v>0.63</v>
      </c>
      <c r="C11411" t="s">
        <v>7230</v>
      </c>
      <c r="D11411" t="s">
        <v>9</v>
      </c>
      <c r="E11411" t="s">
        <v>6364</v>
      </c>
      <c r="F11411" s="8">
        <v>92</v>
      </c>
    </row>
    <row r="11412" spans="1:6" x14ac:dyDescent="0.25">
      <c r="A11412" s="22">
        <v>43481</v>
      </c>
      <c r="B11412" s="7">
        <v>0.28000000000000003</v>
      </c>
      <c r="C11412" t="s">
        <v>7230</v>
      </c>
      <c r="D11412" t="s">
        <v>7200</v>
      </c>
      <c r="E11412" t="s">
        <v>2954</v>
      </c>
      <c r="F11412" s="8">
        <v>92</v>
      </c>
    </row>
    <row r="11413" spans="1:6" x14ac:dyDescent="0.25">
      <c r="A11413" s="22">
        <v>43502</v>
      </c>
      <c r="B11413" s="7">
        <v>0.96</v>
      </c>
      <c r="C11413" t="s">
        <v>7230</v>
      </c>
      <c r="D11413" t="s">
        <v>7200</v>
      </c>
      <c r="E11413" t="s">
        <v>5642</v>
      </c>
      <c r="F11413" s="8">
        <v>92</v>
      </c>
    </row>
    <row r="11414" spans="1:6" x14ac:dyDescent="0.25">
      <c r="A11414" s="22">
        <v>43495</v>
      </c>
      <c r="B11414" s="7">
        <v>0.22</v>
      </c>
      <c r="C11414" t="s">
        <v>7230</v>
      </c>
      <c r="D11414" t="s">
        <v>7200</v>
      </c>
      <c r="E11414" t="s">
        <v>2000</v>
      </c>
      <c r="F11414" s="8">
        <v>92</v>
      </c>
    </row>
    <row r="11415" spans="1:6" x14ac:dyDescent="0.25">
      <c r="A11415" s="22">
        <v>43439</v>
      </c>
      <c r="B11415" s="7">
        <v>0.8</v>
      </c>
      <c r="C11415" t="s">
        <v>7230</v>
      </c>
      <c r="D11415" t="s">
        <v>7200</v>
      </c>
      <c r="E11415" t="s">
        <v>7075</v>
      </c>
      <c r="F11415" s="8">
        <v>92</v>
      </c>
    </row>
    <row r="11416" spans="1:6" x14ac:dyDescent="0.25">
      <c r="A11416" s="22">
        <v>43481</v>
      </c>
      <c r="B11416" s="7">
        <v>0.69</v>
      </c>
      <c r="C11416" t="s">
        <v>7230</v>
      </c>
      <c r="D11416" t="s">
        <v>7202</v>
      </c>
      <c r="E11416" t="s">
        <v>5767</v>
      </c>
      <c r="F11416" s="8">
        <v>92</v>
      </c>
    </row>
    <row r="11417" spans="1:6" x14ac:dyDescent="0.25">
      <c r="A11417" s="22">
        <v>43551</v>
      </c>
      <c r="B11417" s="7">
        <v>0.05</v>
      </c>
      <c r="C11417" t="s">
        <v>7230</v>
      </c>
      <c r="D11417" t="s">
        <v>9</v>
      </c>
      <c r="E11417" t="s">
        <v>746</v>
      </c>
      <c r="F11417" s="8">
        <v>92</v>
      </c>
    </row>
    <row r="11418" spans="1:6" x14ac:dyDescent="0.25">
      <c r="A11418" s="22">
        <v>43516</v>
      </c>
      <c r="B11418" s="7">
        <v>0.72</v>
      </c>
      <c r="C11418" t="s">
        <v>7230</v>
      </c>
      <c r="D11418" t="s">
        <v>7202</v>
      </c>
      <c r="E11418" t="s">
        <v>6418</v>
      </c>
      <c r="F11418" s="8">
        <v>92</v>
      </c>
    </row>
    <row r="11419" spans="1:6" x14ac:dyDescent="0.25">
      <c r="A11419" s="22">
        <v>43516</v>
      </c>
      <c r="B11419" s="7">
        <v>0.54</v>
      </c>
      <c r="C11419" t="s">
        <v>7230</v>
      </c>
      <c r="D11419" t="s">
        <v>7200</v>
      </c>
      <c r="E11419" t="s">
        <v>6752</v>
      </c>
      <c r="F11419" s="8">
        <v>92</v>
      </c>
    </row>
    <row r="11420" spans="1:6" x14ac:dyDescent="0.25">
      <c r="A11420" s="22">
        <v>43509</v>
      </c>
      <c r="B11420" s="7">
        <v>0.83</v>
      </c>
      <c r="C11420" t="s">
        <v>7230</v>
      </c>
      <c r="D11420" t="s">
        <v>9</v>
      </c>
      <c r="E11420" t="s">
        <v>7133</v>
      </c>
      <c r="F11420" s="8">
        <v>92</v>
      </c>
    </row>
    <row r="11421" spans="1:6" x14ac:dyDescent="0.25">
      <c r="A11421" s="22">
        <v>43481</v>
      </c>
      <c r="B11421" s="7">
        <v>0.41</v>
      </c>
      <c r="C11421" t="s">
        <v>7230</v>
      </c>
      <c r="D11421" t="s">
        <v>7200</v>
      </c>
      <c r="E11421" t="s">
        <v>5422</v>
      </c>
      <c r="F11421" s="8">
        <v>92</v>
      </c>
    </row>
    <row r="11422" spans="1:6" x14ac:dyDescent="0.25">
      <c r="A11422" s="22">
        <v>43432</v>
      </c>
      <c r="B11422" s="7">
        <v>0.72</v>
      </c>
      <c r="C11422" t="s">
        <v>7230</v>
      </c>
      <c r="D11422" t="s">
        <v>9</v>
      </c>
      <c r="E11422" t="s">
        <v>3886</v>
      </c>
      <c r="F11422" s="8">
        <v>92</v>
      </c>
    </row>
    <row r="11423" spans="1:6" x14ac:dyDescent="0.25">
      <c r="A11423" s="22">
        <v>43467</v>
      </c>
      <c r="B11423" s="7">
        <v>0.6</v>
      </c>
      <c r="C11423" t="s">
        <v>7230</v>
      </c>
      <c r="D11423" t="s">
        <v>7201</v>
      </c>
      <c r="E11423" t="s">
        <v>6240</v>
      </c>
      <c r="F11423" s="8">
        <v>92</v>
      </c>
    </row>
    <row r="11424" spans="1:6" x14ac:dyDescent="0.25">
      <c r="A11424" s="22">
        <v>43467</v>
      </c>
      <c r="B11424" s="7">
        <v>0.65</v>
      </c>
      <c r="C11424" t="s">
        <v>7230</v>
      </c>
      <c r="D11424" t="s">
        <v>9</v>
      </c>
      <c r="E11424" t="s">
        <v>5364</v>
      </c>
      <c r="F11424" s="8">
        <v>92</v>
      </c>
    </row>
    <row r="11425" spans="1:6" x14ac:dyDescent="0.25">
      <c r="A11425" s="22">
        <v>43467</v>
      </c>
      <c r="B11425" s="7">
        <v>0.09</v>
      </c>
      <c r="C11425" t="s">
        <v>7230</v>
      </c>
      <c r="D11425" t="s">
        <v>7201</v>
      </c>
      <c r="E11425" t="s">
        <v>6281</v>
      </c>
      <c r="F11425" s="8">
        <v>92</v>
      </c>
    </row>
    <row r="11426" spans="1:6" x14ac:dyDescent="0.25">
      <c r="A11426" s="22">
        <v>43439</v>
      </c>
      <c r="B11426" s="7">
        <v>0.23</v>
      </c>
      <c r="C11426" t="s">
        <v>7230</v>
      </c>
      <c r="D11426" t="s">
        <v>9</v>
      </c>
      <c r="E11426" t="s">
        <v>5301</v>
      </c>
      <c r="F11426" s="8">
        <v>92</v>
      </c>
    </row>
    <row r="11427" spans="1:6" x14ac:dyDescent="0.25">
      <c r="A11427" s="22">
        <v>43425</v>
      </c>
      <c r="B11427" s="7">
        <v>0.42</v>
      </c>
      <c r="C11427" t="s">
        <v>7230</v>
      </c>
      <c r="D11427" t="s">
        <v>7200</v>
      </c>
      <c r="E11427" t="s">
        <v>6548</v>
      </c>
      <c r="F11427" s="8">
        <v>92</v>
      </c>
    </row>
    <row r="11428" spans="1:6" x14ac:dyDescent="0.25">
      <c r="A11428" s="22">
        <v>43502</v>
      </c>
      <c r="B11428" s="7">
        <v>0.27</v>
      </c>
      <c r="C11428" t="s">
        <v>7230</v>
      </c>
      <c r="D11428" t="s">
        <v>7200</v>
      </c>
      <c r="E11428" t="s">
        <v>6174</v>
      </c>
      <c r="F11428" s="8">
        <v>92</v>
      </c>
    </row>
    <row r="11429" spans="1:6" x14ac:dyDescent="0.25">
      <c r="A11429" s="22">
        <v>43544</v>
      </c>
      <c r="B11429" s="7">
        <v>0.4</v>
      </c>
      <c r="C11429" t="s">
        <v>7230</v>
      </c>
      <c r="D11429" t="s">
        <v>9</v>
      </c>
      <c r="E11429" t="s">
        <v>42</v>
      </c>
      <c r="F11429" s="8">
        <v>92</v>
      </c>
    </row>
    <row r="11430" spans="1:6" x14ac:dyDescent="0.25">
      <c r="A11430" s="22">
        <v>43467</v>
      </c>
      <c r="B11430" s="7">
        <v>0.7</v>
      </c>
      <c r="C11430" t="s">
        <v>7230</v>
      </c>
      <c r="D11430" t="s">
        <v>7201</v>
      </c>
      <c r="E11430" t="s">
        <v>6313</v>
      </c>
      <c r="F11430" s="8">
        <v>92</v>
      </c>
    </row>
    <row r="11431" spans="1:6" x14ac:dyDescent="0.25">
      <c r="A11431" s="22">
        <v>43446</v>
      </c>
      <c r="B11431" s="7">
        <v>0.83</v>
      </c>
      <c r="C11431" t="s">
        <v>7230</v>
      </c>
      <c r="D11431" t="s">
        <v>9</v>
      </c>
      <c r="E11431" t="s">
        <v>5704</v>
      </c>
      <c r="F11431" s="8">
        <v>92</v>
      </c>
    </row>
    <row r="11432" spans="1:6" x14ac:dyDescent="0.25">
      <c r="A11432" s="22">
        <v>43537</v>
      </c>
      <c r="B11432" s="7">
        <v>0.48</v>
      </c>
      <c r="C11432" t="s">
        <v>7230</v>
      </c>
      <c r="D11432" t="s">
        <v>9</v>
      </c>
      <c r="E11432" t="s">
        <v>5586</v>
      </c>
      <c r="F11432" s="8">
        <v>92</v>
      </c>
    </row>
    <row r="11433" spans="1:6" x14ac:dyDescent="0.25">
      <c r="A11433" s="22">
        <v>43502</v>
      </c>
      <c r="B11433" s="7">
        <v>0.8</v>
      </c>
      <c r="C11433" t="s">
        <v>7230</v>
      </c>
      <c r="D11433" t="s">
        <v>7202</v>
      </c>
      <c r="E11433" t="s">
        <v>7053</v>
      </c>
      <c r="F11433" s="8">
        <v>92</v>
      </c>
    </row>
    <row r="11434" spans="1:6" x14ac:dyDescent="0.25">
      <c r="A11434" s="22">
        <v>43446</v>
      </c>
      <c r="B11434" s="7">
        <v>0.46</v>
      </c>
      <c r="C11434" t="s">
        <v>7230</v>
      </c>
      <c r="D11434" t="s">
        <v>7200</v>
      </c>
      <c r="E11434" t="s">
        <v>1291</v>
      </c>
      <c r="F11434" s="8">
        <v>92</v>
      </c>
    </row>
    <row r="11435" spans="1:6" x14ac:dyDescent="0.25">
      <c r="A11435" s="22">
        <v>43537</v>
      </c>
      <c r="B11435" s="7">
        <v>0.14000000000000001</v>
      </c>
      <c r="C11435" t="s">
        <v>7230</v>
      </c>
      <c r="D11435" t="s">
        <v>9</v>
      </c>
      <c r="E11435" t="s">
        <v>5080</v>
      </c>
      <c r="F11435" s="8">
        <v>92</v>
      </c>
    </row>
    <row r="11436" spans="1:6" x14ac:dyDescent="0.25">
      <c r="A11436" s="22">
        <v>43544</v>
      </c>
      <c r="B11436" s="7">
        <v>0.34</v>
      </c>
      <c r="C11436" t="s">
        <v>7230</v>
      </c>
      <c r="D11436" t="s">
        <v>9</v>
      </c>
      <c r="E11436" t="s">
        <v>6632</v>
      </c>
      <c r="F11436" s="8">
        <v>92</v>
      </c>
    </row>
    <row r="11437" spans="1:6" x14ac:dyDescent="0.25">
      <c r="A11437" s="22">
        <v>43509</v>
      </c>
      <c r="B11437" s="7">
        <v>0.36</v>
      </c>
      <c r="C11437" t="s">
        <v>7230</v>
      </c>
      <c r="D11437" t="s">
        <v>9</v>
      </c>
      <c r="E11437" t="s">
        <v>7165</v>
      </c>
      <c r="F11437" s="8">
        <v>92</v>
      </c>
    </row>
    <row r="11438" spans="1:6" x14ac:dyDescent="0.25">
      <c r="A11438" s="22">
        <v>43453</v>
      </c>
      <c r="B11438" s="7">
        <v>0.94</v>
      </c>
      <c r="C11438" t="s">
        <v>7230</v>
      </c>
      <c r="D11438" t="s">
        <v>7200</v>
      </c>
      <c r="E11438" t="s">
        <v>4517</v>
      </c>
      <c r="F11438" s="8">
        <v>92</v>
      </c>
    </row>
    <row r="11439" spans="1:6" x14ac:dyDescent="0.25">
      <c r="A11439" s="22">
        <v>43544</v>
      </c>
      <c r="B11439" s="7">
        <v>0.94</v>
      </c>
      <c r="C11439" t="s">
        <v>7230</v>
      </c>
      <c r="D11439" t="s">
        <v>9</v>
      </c>
      <c r="E11439" t="s">
        <v>5042</v>
      </c>
      <c r="F11439" s="8">
        <v>92</v>
      </c>
    </row>
    <row r="11440" spans="1:6" x14ac:dyDescent="0.25">
      <c r="A11440" s="22">
        <v>43467</v>
      </c>
      <c r="B11440" s="7">
        <v>0.13</v>
      </c>
      <c r="C11440" t="s">
        <v>7230</v>
      </c>
      <c r="D11440" t="s">
        <v>7201</v>
      </c>
      <c r="E11440" t="s">
        <v>6386</v>
      </c>
      <c r="F11440" s="8">
        <v>92</v>
      </c>
    </row>
    <row r="11441" spans="1:6" x14ac:dyDescent="0.25">
      <c r="A11441" s="22">
        <v>43523</v>
      </c>
      <c r="B11441" s="7">
        <v>0.62</v>
      </c>
      <c r="C11441" t="s">
        <v>7230</v>
      </c>
      <c r="D11441" t="s">
        <v>9</v>
      </c>
      <c r="E11441" t="s">
        <v>6317</v>
      </c>
      <c r="F11441" s="8">
        <v>92</v>
      </c>
    </row>
    <row r="11442" spans="1:6" x14ac:dyDescent="0.25">
      <c r="A11442" s="22">
        <v>43467</v>
      </c>
      <c r="B11442" s="7">
        <v>0.1</v>
      </c>
      <c r="C11442" t="s">
        <v>7230</v>
      </c>
      <c r="D11442" t="s">
        <v>7201</v>
      </c>
      <c r="E11442" t="s">
        <v>6461</v>
      </c>
      <c r="F11442" s="8">
        <v>92</v>
      </c>
    </row>
    <row r="11443" spans="1:6" x14ac:dyDescent="0.25">
      <c r="A11443" s="22">
        <v>43432</v>
      </c>
      <c r="B11443" s="7">
        <v>0.72</v>
      </c>
      <c r="C11443" t="s">
        <v>7230</v>
      </c>
      <c r="D11443" t="s">
        <v>7200</v>
      </c>
      <c r="E11443" t="s">
        <v>5109</v>
      </c>
      <c r="F11443" s="8">
        <v>92</v>
      </c>
    </row>
    <row r="11444" spans="1:6" x14ac:dyDescent="0.25">
      <c r="A11444" s="22">
        <v>43481</v>
      </c>
      <c r="B11444" s="7">
        <v>0.51</v>
      </c>
      <c r="C11444" t="s">
        <v>7230</v>
      </c>
      <c r="D11444" t="s">
        <v>7203</v>
      </c>
      <c r="E11444" t="s">
        <v>5972</v>
      </c>
      <c r="F11444" s="8">
        <v>92</v>
      </c>
    </row>
    <row r="11445" spans="1:6" x14ac:dyDescent="0.25">
      <c r="A11445" s="22">
        <v>43467</v>
      </c>
      <c r="B11445" s="7">
        <v>0.26</v>
      </c>
      <c r="C11445" t="s">
        <v>7230</v>
      </c>
      <c r="D11445" t="s">
        <v>7202</v>
      </c>
      <c r="E11445" t="s">
        <v>6398</v>
      </c>
      <c r="F11445" s="8">
        <v>92</v>
      </c>
    </row>
    <row r="11446" spans="1:6" x14ac:dyDescent="0.25">
      <c r="A11446" s="22">
        <v>43453</v>
      </c>
      <c r="B11446" s="7">
        <v>0.96</v>
      </c>
      <c r="C11446" t="s">
        <v>7230</v>
      </c>
      <c r="D11446" t="s">
        <v>7200</v>
      </c>
      <c r="E11446" t="s">
        <v>6898</v>
      </c>
      <c r="F11446" s="8">
        <v>92</v>
      </c>
    </row>
    <row r="11447" spans="1:6" x14ac:dyDescent="0.25">
      <c r="A11447" s="22">
        <v>43502</v>
      </c>
      <c r="B11447" s="7">
        <v>0.85</v>
      </c>
      <c r="C11447" t="s">
        <v>7230</v>
      </c>
      <c r="D11447" t="s">
        <v>9</v>
      </c>
      <c r="E11447" t="s">
        <v>7034</v>
      </c>
      <c r="F11447" s="8">
        <v>92</v>
      </c>
    </row>
    <row r="11448" spans="1:6" x14ac:dyDescent="0.25">
      <c r="A11448" s="22">
        <v>43481</v>
      </c>
      <c r="B11448" s="7">
        <v>0.15</v>
      </c>
      <c r="C11448" t="s">
        <v>7230</v>
      </c>
      <c r="D11448" t="s">
        <v>7200</v>
      </c>
      <c r="E11448" t="s">
        <v>6364</v>
      </c>
      <c r="F11448" s="8">
        <v>92</v>
      </c>
    </row>
    <row r="11449" spans="1:6" x14ac:dyDescent="0.25">
      <c r="A11449" s="22">
        <v>43446</v>
      </c>
      <c r="B11449" s="7">
        <v>0.4</v>
      </c>
      <c r="C11449" t="s">
        <v>7230</v>
      </c>
      <c r="D11449" t="s">
        <v>9</v>
      </c>
      <c r="E11449" t="s">
        <v>2219</v>
      </c>
      <c r="F11449" s="8">
        <v>92</v>
      </c>
    </row>
    <row r="11450" spans="1:6" x14ac:dyDescent="0.25">
      <c r="A11450" s="22">
        <v>43453</v>
      </c>
      <c r="B11450" s="7">
        <v>0.4</v>
      </c>
      <c r="C11450" t="s">
        <v>7230</v>
      </c>
      <c r="D11450" t="s">
        <v>9</v>
      </c>
      <c r="E11450" t="s">
        <v>6681</v>
      </c>
      <c r="F11450" s="8">
        <v>92</v>
      </c>
    </row>
    <row r="11451" spans="1:6" x14ac:dyDescent="0.25">
      <c r="A11451" s="22">
        <v>43516</v>
      </c>
      <c r="B11451" s="7">
        <v>0.59</v>
      </c>
      <c r="C11451" t="s">
        <v>7230</v>
      </c>
      <c r="D11451" t="s">
        <v>7200</v>
      </c>
      <c r="E11451" t="s">
        <v>2380</v>
      </c>
      <c r="F11451" s="8">
        <v>92</v>
      </c>
    </row>
    <row r="11452" spans="1:6" x14ac:dyDescent="0.25">
      <c r="A11452" s="22">
        <v>43467</v>
      </c>
      <c r="B11452" s="7">
        <v>0.15</v>
      </c>
      <c r="C11452" t="s">
        <v>7230</v>
      </c>
      <c r="D11452" t="s">
        <v>7201</v>
      </c>
      <c r="E11452" t="s">
        <v>6528</v>
      </c>
      <c r="F11452" s="8">
        <v>92</v>
      </c>
    </row>
    <row r="11453" spans="1:6" x14ac:dyDescent="0.25">
      <c r="A11453" s="22">
        <v>43467</v>
      </c>
      <c r="B11453" s="7">
        <v>0.92</v>
      </c>
      <c r="C11453" t="s">
        <v>7230</v>
      </c>
      <c r="D11453" t="s">
        <v>7201</v>
      </c>
      <c r="E11453" t="s">
        <v>1564</v>
      </c>
      <c r="F11453" s="8">
        <v>92</v>
      </c>
    </row>
    <row r="11454" spans="1:6" x14ac:dyDescent="0.25">
      <c r="A11454" s="22">
        <v>43446</v>
      </c>
      <c r="B11454" s="7">
        <v>0.61</v>
      </c>
      <c r="C11454" t="s">
        <v>7230</v>
      </c>
      <c r="D11454" t="s">
        <v>7203</v>
      </c>
      <c r="E11454" t="s">
        <v>5360</v>
      </c>
      <c r="F11454" s="8">
        <v>92</v>
      </c>
    </row>
    <row r="11455" spans="1:6" x14ac:dyDescent="0.25">
      <c r="A11455" s="22">
        <v>43467</v>
      </c>
      <c r="B11455" s="7">
        <v>0.45</v>
      </c>
      <c r="C11455" t="s">
        <v>7230</v>
      </c>
      <c r="D11455" t="s">
        <v>7201</v>
      </c>
      <c r="E11455" t="s">
        <v>1596</v>
      </c>
      <c r="F11455" s="8">
        <v>92</v>
      </c>
    </row>
    <row r="11456" spans="1:6" x14ac:dyDescent="0.25">
      <c r="A11456" s="22">
        <v>43502</v>
      </c>
      <c r="B11456" s="7">
        <v>0.43</v>
      </c>
      <c r="C11456" t="s">
        <v>7230</v>
      </c>
      <c r="D11456" t="s">
        <v>9</v>
      </c>
      <c r="E11456" t="s">
        <v>633</v>
      </c>
      <c r="F11456" s="8">
        <v>92</v>
      </c>
    </row>
    <row r="11457" spans="1:6" x14ac:dyDescent="0.25">
      <c r="A11457" s="22">
        <v>43495</v>
      </c>
      <c r="B11457" s="7">
        <v>0.11</v>
      </c>
      <c r="C11457" t="s">
        <v>7230</v>
      </c>
      <c r="D11457" t="s">
        <v>9</v>
      </c>
      <c r="E11457" t="s">
        <v>7080</v>
      </c>
      <c r="F11457" s="8">
        <v>92</v>
      </c>
    </row>
    <row r="11458" spans="1:6" x14ac:dyDescent="0.25">
      <c r="A11458" s="22">
        <v>43474</v>
      </c>
      <c r="B11458" s="7">
        <v>0.84</v>
      </c>
      <c r="C11458" t="s">
        <v>7230</v>
      </c>
      <c r="D11458" t="s">
        <v>7200</v>
      </c>
      <c r="E11458" t="s">
        <v>3660</v>
      </c>
      <c r="F11458" s="8">
        <v>92</v>
      </c>
    </row>
    <row r="11459" spans="1:6" x14ac:dyDescent="0.25">
      <c r="A11459" s="22">
        <v>43467</v>
      </c>
      <c r="B11459" s="7">
        <v>0.46</v>
      </c>
      <c r="C11459" t="s">
        <v>7230</v>
      </c>
      <c r="D11459" t="s">
        <v>7201</v>
      </c>
      <c r="E11459" t="s">
        <v>1600</v>
      </c>
      <c r="F11459" s="8">
        <v>92</v>
      </c>
    </row>
    <row r="11460" spans="1:6" x14ac:dyDescent="0.25">
      <c r="A11460" s="22">
        <v>43502</v>
      </c>
      <c r="B11460" s="7">
        <v>0.68</v>
      </c>
      <c r="C11460" t="s">
        <v>7230</v>
      </c>
      <c r="D11460" t="s">
        <v>9</v>
      </c>
      <c r="E11460" t="s">
        <v>5246</v>
      </c>
      <c r="F11460" s="8">
        <v>92</v>
      </c>
    </row>
    <row r="11461" spans="1:6" x14ac:dyDescent="0.25">
      <c r="A11461" s="22">
        <v>43481</v>
      </c>
      <c r="B11461" s="7">
        <v>0.62</v>
      </c>
      <c r="C11461" t="s">
        <v>7230</v>
      </c>
      <c r="D11461" t="s">
        <v>7202</v>
      </c>
      <c r="E11461" t="s">
        <v>6723</v>
      </c>
      <c r="F11461" s="8">
        <v>92</v>
      </c>
    </row>
    <row r="11462" spans="1:6" x14ac:dyDescent="0.25">
      <c r="A11462" s="22">
        <v>43530</v>
      </c>
      <c r="B11462" s="7">
        <v>0.55000000000000004</v>
      </c>
      <c r="C11462" t="s">
        <v>7230</v>
      </c>
      <c r="D11462" t="s">
        <v>9</v>
      </c>
      <c r="E11462" t="s">
        <v>5780</v>
      </c>
      <c r="F11462" s="8">
        <v>92</v>
      </c>
    </row>
    <row r="11463" spans="1:6" x14ac:dyDescent="0.25">
      <c r="A11463" s="22">
        <v>43467</v>
      </c>
      <c r="B11463" s="7">
        <v>0.38</v>
      </c>
      <c r="C11463" t="s">
        <v>7230</v>
      </c>
      <c r="D11463" t="s">
        <v>7201</v>
      </c>
      <c r="E11463" t="s">
        <v>6682</v>
      </c>
      <c r="F11463" s="8">
        <v>92</v>
      </c>
    </row>
    <row r="11464" spans="1:6" x14ac:dyDescent="0.25">
      <c r="A11464" s="22">
        <v>43467</v>
      </c>
      <c r="B11464" s="7">
        <v>0.88</v>
      </c>
      <c r="C11464" t="s">
        <v>7230</v>
      </c>
      <c r="D11464" t="s">
        <v>7201</v>
      </c>
      <c r="E11464" t="s">
        <v>1678</v>
      </c>
      <c r="F11464" s="8">
        <v>92</v>
      </c>
    </row>
    <row r="11465" spans="1:6" x14ac:dyDescent="0.25">
      <c r="A11465" s="22">
        <v>43467</v>
      </c>
      <c r="B11465" s="7">
        <v>0.39</v>
      </c>
      <c r="C11465" t="s">
        <v>7230</v>
      </c>
      <c r="D11465" t="s">
        <v>7201</v>
      </c>
      <c r="E11465" t="s">
        <v>6746</v>
      </c>
      <c r="F11465" s="8">
        <v>92</v>
      </c>
    </row>
    <row r="11466" spans="1:6" x14ac:dyDescent="0.25">
      <c r="A11466" s="22">
        <v>43502</v>
      </c>
      <c r="B11466" s="7">
        <v>0.14000000000000001</v>
      </c>
      <c r="C11466" t="s">
        <v>7230</v>
      </c>
      <c r="D11466" t="s">
        <v>7202</v>
      </c>
      <c r="E11466" t="s">
        <v>4219</v>
      </c>
      <c r="F11466" s="8">
        <v>92</v>
      </c>
    </row>
    <row r="11467" spans="1:6" x14ac:dyDescent="0.25">
      <c r="A11467" s="22">
        <v>43551</v>
      </c>
      <c r="B11467" s="7">
        <v>0.88</v>
      </c>
      <c r="C11467" t="s">
        <v>7230</v>
      </c>
      <c r="D11467" t="s">
        <v>7200</v>
      </c>
      <c r="E11467" t="s">
        <v>2240</v>
      </c>
      <c r="F11467" s="8">
        <v>92</v>
      </c>
    </row>
    <row r="11468" spans="1:6" x14ac:dyDescent="0.25">
      <c r="A11468" s="22">
        <v>43537</v>
      </c>
      <c r="B11468" s="7">
        <v>0.68</v>
      </c>
      <c r="C11468" t="s">
        <v>7230</v>
      </c>
      <c r="D11468" t="s">
        <v>7200</v>
      </c>
      <c r="E11468" t="s">
        <v>322</v>
      </c>
      <c r="F11468" s="8">
        <v>92</v>
      </c>
    </row>
    <row r="11469" spans="1:6" x14ac:dyDescent="0.25">
      <c r="A11469" s="22">
        <v>43544</v>
      </c>
      <c r="B11469" s="7">
        <v>0.49</v>
      </c>
      <c r="C11469" t="s">
        <v>7230</v>
      </c>
      <c r="D11469" t="s">
        <v>9</v>
      </c>
      <c r="E11469" t="s">
        <v>42</v>
      </c>
      <c r="F11469" s="8">
        <v>92</v>
      </c>
    </row>
    <row r="11470" spans="1:6" x14ac:dyDescent="0.25">
      <c r="A11470" s="22">
        <v>43551</v>
      </c>
      <c r="B11470" s="7">
        <v>0.71</v>
      </c>
      <c r="C11470" t="s">
        <v>7230</v>
      </c>
      <c r="D11470" t="s">
        <v>7202</v>
      </c>
      <c r="E11470" t="s">
        <v>4844</v>
      </c>
      <c r="F11470" s="8">
        <v>92</v>
      </c>
    </row>
    <row r="11471" spans="1:6" x14ac:dyDescent="0.25">
      <c r="A11471" s="22">
        <v>43467</v>
      </c>
      <c r="B11471" s="7">
        <v>0.56000000000000005</v>
      </c>
      <c r="C11471" t="s">
        <v>7230</v>
      </c>
      <c r="D11471" t="s">
        <v>7201</v>
      </c>
      <c r="E11471" t="s">
        <v>6942</v>
      </c>
      <c r="F11471" s="8">
        <v>92</v>
      </c>
    </row>
    <row r="11472" spans="1:6" x14ac:dyDescent="0.25">
      <c r="A11472" s="22">
        <v>43509</v>
      </c>
      <c r="B11472" s="7">
        <v>0.09</v>
      </c>
      <c r="C11472" t="s">
        <v>7230</v>
      </c>
      <c r="D11472" t="s">
        <v>9</v>
      </c>
      <c r="E11472" t="s">
        <v>6852</v>
      </c>
      <c r="F11472" s="8">
        <v>92</v>
      </c>
    </row>
    <row r="11473" spans="1:6" x14ac:dyDescent="0.25">
      <c r="A11473" s="22">
        <v>43481</v>
      </c>
      <c r="B11473" s="7">
        <v>0.94</v>
      </c>
      <c r="C11473" t="s">
        <v>7230</v>
      </c>
      <c r="D11473" t="s">
        <v>7202</v>
      </c>
      <c r="E11473" t="s">
        <v>6495</v>
      </c>
      <c r="F11473" s="8">
        <v>92</v>
      </c>
    </row>
    <row r="11474" spans="1:6" x14ac:dyDescent="0.25">
      <c r="A11474" s="22">
        <v>43467</v>
      </c>
      <c r="B11474" s="7">
        <v>0.28000000000000003</v>
      </c>
      <c r="C11474" t="s">
        <v>7230</v>
      </c>
      <c r="D11474" t="s">
        <v>7201</v>
      </c>
      <c r="E11474" t="s">
        <v>1861</v>
      </c>
      <c r="F11474" s="8">
        <v>92</v>
      </c>
    </row>
    <row r="11475" spans="1:6" x14ac:dyDescent="0.25">
      <c r="A11475" s="22">
        <v>43467</v>
      </c>
      <c r="B11475" s="7">
        <v>0.41</v>
      </c>
      <c r="C11475" t="s">
        <v>7230</v>
      </c>
      <c r="D11475" t="s">
        <v>7200</v>
      </c>
      <c r="E11475" t="s">
        <v>5398</v>
      </c>
      <c r="F11475" s="8">
        <v>92</v>
      </c>
    </row>
    <row r="11476" spans="1:6" x14ac:dyDescent="0.25">
      <c r="A11476" s="22">
        <v>43544</v>
      </c>
      <c r="B11476" s="7">
        <v>0.85</v>
      </c>
      <c r="C11476" t="s">
        <v>7230</v>
      </c>
      <c r="D11476" t="s">
        <v>9</v>
      </c>
      <c r="E11476" t="s">
        <v>2369</v>
      </c>
      <c r="F11476" s="8">
        <v>92</v>
      </c>
    </row>
    <row r="11477" spans="1:6" x14ac:dyDescent="0.25">
      <c r="A11477" s="22">
        <v>43467</v>
      </c>
      <c r="B11477" s="7">
        <v>0.56000000000000005</v>
      </c>
      <c r="C11477" t="s">
        <v>7230</v>
      </c>
      <c r="D11477" t="s">
        <v>7201</v>
      </c>
      <c r="E11477" t="s">
        <v>1868</v>
      </c>
      <c r="F11477" s="8">
        <v>92</v>
      </c>
    </row>
    <row r="11478" spans="1:6" x14ac:dyDescent="0.25">
      <c r="A11478" s="22">
        <v>43537</v>
      </c>
      <c r="B11478" s="7">
        <v>0.33</v>
      </c>
      <c r="C11478" t="s">
        <v>7230</v>
      </c>
      <c r="D11478" t="s">
        <v>9</v>
      </c>
      <c r="E11478" t="s">
        <v>5190</v>
      </c>
      <c r="F11478" s="8">
        <v>92</v>
      </c>
    </row>
    <row r="11479" spans="1:6" x14ac:dyDescent="0.25">
      <c r="A11479" s="22">
        <v>43495</v>
      </c>
      <c r="B11479" s="7">
        <v>0.57999999999999996</v>
      </c>
      <c r="C11479" t="s">
        <v>7230</v>
      </c>
      <c r="D11479" t="s">
        <v>7200</v>
      </c>
      <c r="E11479" t="s">
        <v>6703</v>
      </c>
      <c r="F11479" s="8">
        <v>92</v>
      </c>
    </row>
    <row r="11480" spans="1:6" x14ac:dyDescent="0.25">
      <c r="A11480" s="22">
        <v>43446</v>
      </c>
      <c r="B11480" s="7">
        <v>0.17</v>
      </c>
      <c r="C11480" t="s">
        <v>7230</v>
      </c>
      <c r="D11480" t="s">
        <v>7200</v>
      </c>
      <c r="E11480" t="s">
        <v>789</v>
      </c>
      <c r="F11480" s="8">
        <v>92</v>
      </c>
    </row>
    <row r="11481" spans="1:6" x14ac:dyDescent="0.25">
      <c r="A11481" s="22">
        <v>43537</v>
      </c>
      <c r="B11481" s="7">
        <v>0.6</v>
      </c>
      <c r="C11481" t="s">
        <v>7230</v>
      </c>
      <c r="D11481" t="s">
        <v>9</v>
      </c>
      <c r="E11481" t="s">
        <v>6010</v>
      </c>
      <c r="F11481" s="8">
        <v>92</v>
      </c>
    </row>
    <row r="11482" spans="1:6" x14ac:dyDescent="0.25">
      <c r="A11482" s="22">
        <v>43544</v>
      </c>
      <c r="B11482" s="7">
        <v>0.28000000000000003</v>
      </c>
      <c r="C11482" t="s">
        <v>7230</v>
      </c>
      <c r="D11482" t="s">
        <v>7200</v>
      </c>
      <c r="E11482" t="s">
        <v>5266</v>
      </c>
      <c r="F11482" s="8">
        <v>92</v>
      </c>
    </row>
    <row r="11483" spans="1:6" x14ac:dyDescent="0.25">
      <c r="A11483" s="22">
        <v>43502</v>
      </c>
      <c r="B11483" s="7">
        <v>0.42</v>
      </c>
      <c r="C11483" t="s">
        <v>7230</v>
      </c>
      <c r="D11483" t="s">
        <v>9</v>
      </c>
      <c r="E11483" t="s">
        <v>5994</v>
      </c>
      <c r="F11483" s="8">
        <v>92</v>
      </c>
    </row>
    <row r="11484" spans="1:6" x14ac:dyDescent="0.25">
      <c r="A11484" s="22">
        <v>43481</v>
      </c>
      <c r="B11484" s="7">
        <v>0.32</v>
      </c>
      <c r="C11484" t="s">
        <v>7230</v>
      </c>
      <c r="D11484" t="s">
        <v>7200</v>
      </c>
      <c r="E11484" t="s">
        <v>2942</v>
      </c>
      <c r="F11484" s="8">
        <v>92</v>
      </c>
    </row>
    <row r="11485" spans="1:6" x14ac:dyDescent="0.25">
      <c r="A11485" s="22">
        <v>43488</v>
      </c>
      <c r="B11485" s="7">
        <v>0.03</v>
      </c>
      <c r="C11485" t="s">
        <v>7230</v>
      </c>
      <c r="D11485" t="s">
        <v>7203</v>
      </c>
      <c r="E11485" t="s">
        <v>6142</v>
      </c>
      <c r="F11485" s="8">
        <v>92</v>
      </c>
    </row>
    <row r="11486" spans="1:6" x14ac:dyDescent="0.25">
      <c r="A11486" s="22">
        <v>43495</v>
      </c>
      <c r="B11486" s="7">
        <v>0.22</v>
      </c>
      <c r="C11486" t="s">
        <v>7230</v>
      </c>
      <c r="D11486" t="s">
        <v>7202</v>
      </c>
      <c r="E11486" t="s">
        <v>356</v>
      </c>
      <c r="F11486" s="8">
        <v>92</v>
      </c>
    </row>
    <row r="11487" spans="1:6" x14ac:dyDescent="0.25">
      <c r="A11487" s="22">
        <v>43516</v>
      </c>
      <c r="B11487" s="7">
        <v>0.92</v>
      </c>
      <c r="C11487" t="s">
        <v>7230</v>
      </c>
      <c r="D11487" t="s">
        <v>9</v>
      </c>
      <c r="E11487" t="s">
        <v>6052</v>
      </c>
      <c r="F11487" s="8">
        <v>92</v>
      </c>
    </row>
    <row r="11488" spans="1:6" x14ac:dyDescent="0.25">
      <c r="A11488" s="22">
        <v>43467</v>
      </c>
      <c r="B11488" s="7">
        <v>0.91</v>
      </c>
      <c r="C11488" t="s">
        <v>7230</v>
      </c>
      <c r="D11488" t="s">
        <v>9</v>
      </c>
      <c r="E11488" t="s">
        <v>5976</v>
      </c>
      <c r="F11488" s="8">
        <v>92</v>
      </c>
    </row>
    <row r="11489" spans="1:6" x14ac:dyDescent="0.25">
      <c r="A11489" s="22">
        <v>43467</v>
      </c>
      <c r="B11489" s="7">
        <v>0.74</v>
      </c>
      <c r="C11489" t="s">
        <v>7230</v>
      </c>
      <c r="D11489" t="s">
        <v>7201</v>
      </c>
      <c r="E11489" t="s">
        <v>7045</v>
      </c>
      <c r="F11489" s="8">
        <v>92</v>
      </c>
    </row>
    <row r="11490" spans="1:6" x14ac:dyDescent="0.25">
      <c r="A11490" s="22">
        <v>43537</v>
      </c>
      <c r="B11490" s="7">
        <v>0.71</v>
      </c>
      <c r="C11490" t="s">
        <v>7230</v>
      </c>
      <c r="D11490" t="s">
        <v>7200</v>
      </c>
      <c r="E11490" t="s">
        <v>6243</v>
      </c>
      <c r="F11490" s="8">
        <v>92</v>
      </c>
    </row>
    <row r="11491" spans="1:6" x14ac:dyDescent="0.25">
      <c r="A11491" s="22">
        <v>43495</v>
      </c>
      <c r="B11491" s="7">
        <v>0.68</v>
      </c>
      <c r="C11491" t="s">
        <v>7230</v>
      </c>
      <c r="D11491" t="s">
        <v>9</v>
      </c>
      <c r="E11491" t="s">
        <v>6490</v>
      </c>
      <c r="F11491" s="8">
        <v>92</v>
      </c>
    </row>
    <row r="11492" spans="1:6" x14ac:dyDescent="0.25">
      <c r="A11492" s="22">
        <v>43425</v>
      </c>
      <c r="B11492" s="7">
        <v>0.17</v>
      </c>
      <c r="C11492" t="s">
        <v>7230</v>
      </c>
      <c r="D11492" t="s">
        <v>9</v>
      </c>
      <c r="E11492" t="s">
        <v>6661</v>
      </c>
      <c r="F11492" s="8">
        <v>92</v>
      </c>
    </row>
    <row r="11493" spans="1:6" x14ac:dyDescent="0.25">
      <c r="A11493" s="22">
        <v>43467</v>
      </c>
      <c r="B11493" s="7">
        <v>0.92</v>
      </c>
      <c r="C11493" t="s">
        <v>7230</v>
      </c>
      <c r="D11493" t="s">
        <v>7202</v>
      </c>
      <c r="E11493" t="s">
        <v>5930</v>
      </c>
      <c r="F11493" s="8">
        <v>92</v>
      </c>
    </row>
    <row r="11494" spans="1:6" x14ac:dyDescent="0.25">
      <c r="A11494" s="22">
        <v>43467</v>
      </c>
      <c r="B11494" s="7">
        <v>0.9</v>
      </c>
      <c r="C11494" t="s">
        <v>7230</v>
      </c>
      <c r="D11494" t="s">
        <v>7201</v>
      </c>
      <c r="E11494" t="s">
        <v>7092</v>
      </c>
      <c r="F11494" s="8">
        <v>92</v>
      </c>
    </row>
    <row r="11495" spans="1:6" x14ac:dyDescent="0.25">
      <c r="A11495" s="22">
        <v>43467</v>
      </c>
      <c r="B11495" s="7">
        <v>0.02</v>
      </c>
      <c r="C11495" t="s">
        <v>7230</v>
      </c>
      <c r="D11495" t="s">
        <v>7201</v>
      </c>
      <c r="E11495" t="s">
        <v>7126</v>
      </c>
      <c r="F11495" s="8">
        <v>92</v>
      </c>
    </row>
    <row r="11496" spans="1:6" x14ac:dyDescent="0.25">
      <c r="A11496" s="22">
        <v>43446</v>
      </c>
      <c r="B11496" s="7">
        <v>0.92</v>
      </c>
      <c r="C11496" t="s">
        <v>7230</v>
      </c>
      <c r="D11496" t="s">
        <v>7203</v>
      </c>
      <c r="E11496" t="s">
        <v>7088</v>
      </c>
      <c r="F11496" s="8">
        <v>92</v>
      </c>
    </row>
    <row r="11497" spans="1:6" x14ac:dyDescent="0.25">
      <c r="A11497" s="22">
        <v>43509</v>
      </c>
      <c r="B11497" s="7">
        <v>0.48</v>
      </c>
      <c r="C11497" t="s">
        <v>7230</v>
      </c>
      <c r="D11497" t="s">
        <v>7200</v>
      </c>
      <c r="E11497" t="s">
        <v>5618</v>
      </c>
      <c r="F11497" s="8">
        <v>92</v>
      </c>
    </row>
    <row r="11498" spans="1:6" x14ac:dyDescent="0.25">
      <c r="A11498" s="22">
        <v>43467</v>
      </c>
      <c r="B11498" s="7">
        <v>0.22</v>
      </c>
      <c r="C11498" t="s">
        <v>7230</v>
      </c>
      <c r="D11498" t="s">
        <v>7201</v>
      </c>
      <c r="E11498" t="s">
        <v>7143</v>
      </c>
      <c r="F11498" s="8">
        <v>92</v>
      </c>
    </row>
    <row r="11499" spans="1:6" x14ac:dyDescent="0.25">
      <c r="A11499" s="22">
        <v>43425</v>
      </c>
      <c r="B11499" s="7">
        <v>0.79</v>
      </c>
      <c r="C11499" t="s">
        <v>7230</v>
      </c>
      <c r="D11499" t="s">
        <v>9</v>
      </c>
      <c r="E11499" t="s">
        <v>6624</v>
      </c>
      <c r="F11499" s="8">
        <v>92</v>
      </c>
    </row>
    <row r="11500" spans="1:6" x14ac:dyDescent="0.25">
      <c r="A11500" s="22">
        <v>43488</v>
      </c>
      <c r="B11500" s="7">
        <v>0.35</v>
      </c>
      <c r="C11500" t="s">
        <v>7230</v>
      </c>
      <c r="D11500" t="s">
        <v>7200</v>
      </c>
      <c r="E11500" t="s">
        <v>4072</v>
      </c>
      <c r="F11500" s="8">
        <v>92</v>
      </c>
    </row>
    <row r="11501" spans="1:6" x14ac:dyDescent="0.25">
      <c r="A11501" s="22">
        <v>43460</v>
      </c>
      <c r="B11501" s="7">
        <v>0.76</v>
      </c>
      <c r="C11501" t="s">
        <v>7230</v>
      </c>
      <c r="D11501" t="s">
        <v>9</v>
      </c>
      <c r="E11501" t="s">
        <v>2043</v>
      </c>
      <c r="F11501" s="8">
        <v>92</v>
      </c>
    </row>
    <row r="11502" spans="1:6" x14ac:dyDescent="0.25">
      <c r="A11502" s="22">
        <v>43467</v>
      </c>
      <c r="B11502" s="7">
        <v>0.35</v>
      </c>
      <c r="C11502" t="s">
        <v>7230</v>
      </c>
      <c r="D11502" t="s">
        <v>7201</v>
      </c>
      <c r="E11502" t="s">
        <v>2142</v>
      </c>
      <c r="F11502" s="8">
        <v>92</v>
      </c>
    </row>
    <row r="11503" spans="1:6" x14ac:dyDescent="0.25">
      <c r="A11503" s="22">
        <v>43467</v>
      </c>
      <c r="B11503" s="7">
        <v>0.88</v>
      </c>
      <c r="C11503" t="s">
        <v>7230</v>
      </c>
      <c r="D11503" t="s">
        <v>7201</v>
      </c>
      <c r="E11503" t="s">
        <v>2237</v>
      </c>
      <c r="F11503" s="8">
        <v>92</v>
      </c>
    </row>
    <row r="11504" spans="1:6" x14ac:dyDescent="0.25">
      <c r="A11504" s="22">
        <v>43523</v>
      </c>
      <c r="B11504" s="7">
        <v>0.66</v>
      </c>
      <c r="C11504" t="s">
        <v>7230</v>
      </c>
      <c r="D11504" t="s">
        <v>7202</v>
      </c>
      <c r="E11504" t="s">
        <v>5310</v>
      </c>
      <c r="F11504" s="8">
        <v>92</v>
      </c>
    </row>
    <row r="11505" spans="1:6" x14ac:dyDescent="0.25">
      <c r="A11505" s="22">
        <v>43467</v>
      </c>
      <c r="B11505" s="7">
        <v>0.09</v>
      </c>
      <c r="C11505" t="s">
        <v>7230</v>
      </c>
      <c r="D11505" t="s">
        <v>7201</v>
      </c>
      <c r="E11505" t="s">
        <v>3317</v>
      </c>
      <c r="F11505" s="8">
        <v>92</v>
      </c>
    </row>
    <row r="11506" spans="1:6" x14ac:dyDescent="0.25">
      <c r="A11506" s="22">
        <v>43544</v>
      </c>
      <c r="B11506" s="7">
        <v>0.02</v>
      </c>
      <c r="C11506" t="s">
        <v>7230</v>
      </c>
      <c r="D11506" t="s">
        <v>7200</v>
      </c>
      <c r="E11506" t="s">
        <v>4202</v>
      </c>
      <c r="F11506" s="8">
        <v>92</v>
      </c>
    </row>
    <row r="11507" spans="1:6" x14ac:dyDescent="0.25">
      <c r="A11507" s="22">
        <v>43425</v>
      </c>
      <c r="B11507" s="7">
        <v>0.71</v>
      </c>
      <c r="C11507" t="s">
        <v>7230</v>
      </c>
      <c r="D11507" t="s">
        <v>7200</v>
      </c>
      <c r="E11507" t="s">
        <v>7034</v>
      </c>
      <c r="F11507" s="8">
        <v>92</v>
      </c>
    </row>
    <row r="11508" spans="1:6" x14ac:dyDescent="0.25">
      <c r="A11508" s="22">
        <v>43432</v>
      </c>
      <c r="B11508" s="7">
        <v>0.73</v>
      </c>
      <c r="C11508" t="s">
        <v>7230</v>
      </c>
      <c r="D11508" t="s">
        <v>7200</v>
      </c>
      <c r="E11508" t="s">
        <v>5746</v>
      </c>
      <c r="F11508" s="8">
        <v>92</v>
      </c>
    </row>
    <row r="11509" spans="1:6" x14ac:dyDescent="0.25">
      <c r="A11509" s="22">
        <v>43467</v>
      </c>
      <c r="B11509" s="7">
        <v>0.72</v>
      </c>
      <c r="C11509" t="s">
        <v>7230</v>
      </c>
      <c r="D11509" t="s">
        <v>7201</v>
      </c>
      <c r="E11509" t="s">
        <v>4191</v>
      </c>
      <c r="F11509" s="8">
        <v>92</v>
      </c>
    </row>
    <row r="11510" spans="1:6" x14ac:dyDescent="0.25">
      <c r="A11510" s="22">
        <v>43467</v>
      </c>
      <c r="B11510" s="7">
        <v>0.06</v>
      </c>
      <c r="C11510" t="s">
        <v>7230</v>
      </c>
      <c r="D11510" t="s">
        <v>7201</v>
      </c>
      <c r="E11510" t="s">
        <v>4326</v>
      </c>
      <c r="F11510" s="8">
        <v>92</v>
      </c>
    </row>
    <row r="11511" spans="1:6" x14ac:dyDescent="0.25">
      <c r="A11511" s="22">
        <v>43488</v>
      </c>
      <c r="B11511" s="7">
        <v>0.23</v>
      </c>
      <c r="C11511" t="s">
        <v>7230</v>
      </c>
      <c r="D11511" t="s">
        <v>7200</v>
      </c>
      <c r="E11511" t="s">
        <v>5798</v>
      </c>
      <c r="F11511" s="8">
        <v>92</v>
      </c>
    </row>
    <row r="11512" spans="1:6" x14ac:dyDescent="0.25">
      <c r="A11512" s="22">
        <v>43474</v>
      </c>
      <c r="B11512" s="7">
        <v>0.45</v>
      </c>
      <c r="C11512" t="s">
        <v>7230</v>
      </c>
      <c r="D11512" t="s">
        <v>7202</v>
      </c>
      <c r="E11512" t="s">
        <v>5844</v>
      </c>
      <c r="F11512" s="8">
        <v>92</v>
      </c>
    </row>
    <row r="11513" spans="1:6" x14ac:dyDescent="0.25">
      <c r="A11513" s="22">
        <v>43495</v>
      </c>
      <c r="B11513" s="7">
        <v>0.66</v>
      </c>
      <c r="C11513" t="s">
        <v>7230</v>
      </c>
      <c r="D11513" t="s">
        <v>9</v>
      </c>
      <c r="E11513" t="s">
        <v>6227</v>
      </c>
      <c r="F11513" s="8">
        <v>92</v>
      </c>
    </row>
    <row r="11514" spans="1:6" x14ac:dyDescent="0.25">
      <c r="A11514" s="22">
        <v>43439</v>
      </c>
      <c r="B11514" s="7">
        <v>0.14000000000000001</v>
      </c>
      <c r="C11514" t="s">
        <v>7230</v>
      </c>
      <c r="D11514" t="s">
        <v>9</v>
      </c>
      <c r="E11514" t="s">
        <v>6542</v>
      </c>
      <c r="F11514" s="8">
        <v>92</v>
      </c>
    </row>
    <row r="11515" spans="1:6" x14ac:dyDescent="0.25">
      <c r="A11515" s="22">
        <v>43488</v>
      </c>
      <c r="B11515" s="7">
        <v>0.64</v>
      </c>
      <c r="C11515" t="s">
        <v>7230</v>
      </c>
      <c r="D11515" t="s">
        <v>7203</v>
      </c>
      <c r="E11515" t="s">
        <v>5155</v>
      </c>
      <c r="F11515" s="8">
        <v>92</v>
      </c>
    </row>
    <row r="11516" spans="1:6" x14ac:dyDescent="0.25">
      <c r="A11516" s="22">
        <v>43453</v>
      </c>
      <c r="B11516" s="7">
        <v>0.11</v>
      </c>
      <c r="C11516" t="s">
        <v>7230</v>
      </c>
      <c r="D11516" t="s">
        <v>7200</v>
      </c>
      <c r="E11516" t="s">
        <v>2251</v>
      </c>
      <c r="F11516" s="8">
        <v>92</v>
      </c>
    </row>
    <row r="11517" spans="1:6" x14ac:dyDescent="0.25">
      <c r="A11517" s="22">
        <v>43467</v>
      </c>
      <c r="B11517" s="7">
        <v>0.96</v>
      </c>
      <c r="C11517" t="s">
        <v>7230</v>
      </c>
      <c r="D11517" t="s">
        <v>7201</v>
      </c>
      <c r="E11517" t="s">
        <v>5237</v>
      </c>
      <c r="F11517" s="8">
        <v>92</v>
      </c>
    </row>
    <row r="11518" spans="1:6" x14ac:dyDescent="0.25">
      <c r="A11518" s="22">
        <v>43467</v>
      </c>
      <c r="B11518" s="7">
        <v>0.38</v>
      </c>
      <c r="C11518" t="s">
        <v>7230</v>
      </c>
      <c r="D11518" t="s">
        <v>7201</v>
      </c>
      <c r="E11518" t="s">
        <v>5266</v>
      </c>
      <c r="F11518" s="8">
        <v>92</v>
      </c>
    </row>
    <row r="11519" spans="1:6" x14ac:dyDescent="0.25">
      <c r="A11519" s="22">
        <v>43516</v>
      </c>
      <c r="B11519" s="7">
        <v>0.56000000000000005</v>
      </c>
      <c r="C11519" t="s">
        <v>7230</v>
      </c>
      <c r="D11519" t="s">
        <v>9</v>
      </c>
      <c r="E11519" t="s">
        <v>6284</v>
      </c>
      <c r="F11519" s="8">
        <v>92</v>
      </c>
    </row>
    <row r="11520" spans="1:6" x14ac:dyDescent="0.25">
      <c r="A11520" s="22">
        <v>43474</v>
      </c>
      <c r="B11520" s="7">
        <v>0.61</v>
      </c>
      <c r="C11520" t="s">
        <v>7230</v>
      </c>
      <c r="D11520" t="s">
        <v>9</v>
      </c>
      <c r="E11520" t="s">
        <v>5171</v>
      </c>
      <c r="F11520" s="8">
        <v>92</v>
      </c>
    </row>
    <row r="11521" spans="1:6" x14ac:dyDescent="0.25">
      <c r="A11521" s="22">
        <v>43537</v>
      </c>
      <c r="B11521" s="7">
        <v>0.05</v>
      </c>
      <c r="C11521" t="s">
        <v>7230</v>
      </c>
      <c r="D11521" t="s">
        <v>9</v>
      </c>
      <c r="E11521" t="s">
        <v>5436</v>
      </c>
      <c r="F11521" s="8">
        <v>92</v>
      </c>
    </row>
    <row r="11522" spans="1:6" x14ac:dyDescent="0.25">
      <c r="A11522" s="22">
        <v>43432</v>
      </c>
      <c r="B11522" s="7">
        <v>0.46</v>
      </c>
      <c r="C11522" t="s">
        <v>7230</v>
      </c>
      <c r="D11522" t="s">
        <v>7203</v>
      </c>
      <c r="E11522" t="s">
        <v>5103</v>
      </c>
      <c r="F11522" s="8">
        <v>92</v>
      </c>
    </row>
    <row r="11523" spans="1:6" x14ac:dyDescent="0.25">
      <c r="A11523" s="22">
        <v>43467</v>
      </c>
      <c r="B11523" s="7">
        <v>0.38</v>
      </c>
      <c r="C11523" t="s">
        <v>7230</v>
      </c>
      <c r="D11523" t="s">
        <v>7201</v>
      </c>
      <c r="E11523" t="s">
        <v>5413</v>
      </c>
      <c r="F11523" s="8">
        <v>92</v>
      </c>
    </row>
    <row r="11524" spans="1:6" x14ac:dyDescent="0.25">
      <c r="A11524" s="22">
        <v>43544</v>
      </c>
      <c r="B11524" s="7">
        <v>0.85</v>
      </c>
      <c r="C11524" t="s">
        <v>7230</v>
      </c>
      <c r="D11524" t="s">
        <v>9</v>
      </c>
      <c r="E11524" t="s">
        <v>3468</v>
      </c>
      <c r="F11524" s="8">
        <v>92</v>
      </c>
    </row>
    <row r="11525" spans="1:6" x14ac:dyDescent="0.25">
      <c r="A11525" s="22">
        <v>43530</v>
      </c>
      <c r="B11525" s="7">
        <v>0.97</v>
      </c>
      <c r="C11525" t="s">
        <v>7230</v>
      </c>
      <c r="D11525" t="s">
        <v>7202</v>
      </c>
      <c r="E11525" t="s">
        <v>3089</v>
      </c>
      <c r="F11525" s="8">
        <v>92</v>
      </c>
    </row>
    <row r="11526" spans="1:6" x14ac:dyDescent="0.25">
      <c r="A11526" s="22">
        <v>43523</v>
      </c>
      <c r="B11526" s="7">
        <v>0.1</v>
      </c>
      <c r="C11526" t="s">
        <v>7230</v>
      </c>
      <c r="D11526" t="s">
        <v>7202</v>
      </c>
      <c r="E11526" t="s">
        <v>7151</v>
      </c>
      <c r="F11526" s="8">
        <v>92</v>
      </c>
    </row>
    <row r="11527" spans="1:6" x14ac:dyDescent="0.25">
      <c r="A11527" s="22">
        <v>43488</v>
      </c>
      <c r="B11527" s="7">
        <v>0.21</v>
      </c>
      <c r="C11527" t="s">
        <v>7230</v>
      </c>
      <c r="D11527" t="s">
        <v>7202</v>
      </c>
      <c r="E11527" t="s">
        <v>5617</v>
      </c>
      <c r="F11527" s="8">
        <v>92</v>
      </c>
    </row>
    <row r="11528" spans="1:6" x14ac:dyDescent="0.25">
      <c r="A11528" s="22">
        <v>43425</v>
      </c>
      <c r="B11528" s="7">
        <v>0.31</v>
      </c>
      <c r="C11528" t="s">
        <v>7230</v>
      </c>
      <c r="D11528" t="s">
        <v>7200</v>
      </c>
      <c r="E11528" t="s">
        <v>5076</v>
      </c>
      <c r="F11528" s="8">
        <v>92</v>
      </c>
    </row>
    <row r="11529" spans="1:6" x14ac:dyDescent="0.25">
      <c r="A11529" s="22">
        <v>43467</v>
      </c>
      <c r="B11529" s="7">
        <v>0.88</v>
      </c>
      <c r="C11529" t="s">
        <v>7230</v>
      </c>
      <c r="D11529" t="s">
        <v>9</v>
      </c>
      <c r="E11529" t="s">
        <v>5321</v>
      </c>
      <c r="F11529" s="8">
        <v>92</v>
      </c>
    </row>
    <row r="11530" spans="1:6" x14ac:dyDescent="0.25">
      <c r="A11530" s="22">
        <v>43467</v>
      </c>
      <c r="B11530" s="7">
        <v>0.24</v>
      </c>
      <c r="C11530" t="s">
        <v>7230</v>
      </c>
      <c r="D11530" t="s">
        <v>7201</v>
      </c>
      <c r="E11530" t="s">
        <v>5511</v>
      </c>
      <c r="F11530" s="8">
        <v>92</v>
      </c>
    </row>
    <row r="11531" spans="1:6" x14ac:dyDescent="0.25">
      <c r="A11531" s="22">
        <v>43474</v>
      </c>
      <c r="B11531" s="7">
        <v>0.38</v>
      </c>
      <c r="C11531" t="s">
        <v>7230</v>
      </c>
      <c r="D11531" t="s">
        <v>7201</v>
      </c>
      <c r="E11531" t="s">
        <v>169</v>
      </c>
      <c r="F11531" s="8">
        <v>92</v>
      </c>
    </row>
    <row r="11532" spans="1:6" x14ac:dyDescent="0.25">
      <c r="A11532" s="22">
        <v>43502</v>
      </c>
      <c r="B11532" s="7">
        <v>0.28000000000000003</v>
      </c>
      <c r="C11532" t="s">
        <v>7230</v>
      </c>
      <c r="D11532" t="s">
        <v>7200</v>
      </c>
      <c r="E11532" t="s">
        <v>5669</v>
      </c>
      <c r="F11532" s="8">
        <v>92</v>
      </c>
    </row>
    <row r="11533" spans="1:6" x14ac:dyDescent="0.25">
      <c r="A11533" s="22">
        <v>43439</v>
      </c>
      <c r="B11533" s="7">
        <v>0.88</v>
      </c>
      <c r="C11533" t="s">
        <v>7230</v>
      </c>
      <c r="D11533" t="s">
        <v>7200</v>
      </c>
      <c r="E11533" t="s">
        <v>5950</v>
      </c>
      <c r="F11533" s="8">
        <v>92</v>
      </c>
    </row>
    <row r="11534" spans="1:6" x14ac:dyDescent="0.25">
      <c r="A11534" s="22">
        <v>43516</v>
      </c>
      <c r="B11534" s="7">
        <v>0.35</v>
      </c>
      <c r="C11534" t="s">
        <v>7230</v>
      </c>
      <c r="D11534" t="s">
        <v>9</v>
      </c>
      <c r="E11534" t="s">
        <v>3040</v>
      </c>
      <c r="F11534" s="8">
        <v>92</v>
      </c>
    </row>
    <row r="11535" spans="1:6" x14ac:dyDescent="0.25">
      <c r="A11535" s="22">
        <v>43544</v>
      </c>
      <c r="B11535" s="7">
        <v>0.85</v>
      </c>
      <c r="C11535" t="s">
        <v>7230</v>
      </c>
      <c r="D11535" t="s">
        <v>7202</v>
      </c>
      <c r="E11535" t="s">
        <v>962</v>
      </c>
      <c r="F11535" s="8">
        <v>92</v>
      </c>
    </row>
    <row r="11536" spans="1:6" x14ac:dyDescent="0.25">
      <c r="A11536" s="22">
        <v>43474</v>
      </c>
      <c r="B11536" s="7">
        <v>0.19</v>
      </c>
      <c r="C11536" t="s">
        <v>7230</v>
      </c>
      <c r="D11536" t="s">
        <v>7201</v>
      </c>
      <c r="E11536" t="s">
        <v>429</v>
      </c>
      <c r="F11536" s="8">
        <v>92</v>
      </c>
    </row>
    <row r="11537" spans="1:6" x14ac:dyDescent="0.25">
      <c r="A11537" s="22">
        <v>43537</v>
      </c>
      <c r="B11537" s="7">
        <v>0.04</v>
      </c>
      <c r="C11537" t="s">
        <v>7230</v>
      </c>
      <c r="D11537" t="s">
        <v>9</v>
      </c>
      <c r="E11537" t="s">
        <v>1327</v>
      </c>
      <c r="F11537" s="8">
        <v>92</v>
      </c>
    </row>
    <row r="11538" spans="1:6" x14ac:dyDescent="0.25">
      <c r="A11538" s="22">
        <v>43474</v>
      </c>
      <c r="B11538" s="7">
        <v>0.39</v>
      </c>
      <c r="C11538" t="s">
        <v>7230</v>
      </c>
      <c r="D11538" t="s">
        <v>7201</v>
      </c>
      <c r="E11538" t="s">
        <v>989</v>
      </c>
      <c r="F11538" s="8">
        <v>92</v>
      </c>
    </row>
    <row r="11539" spans="1:6" x14ac:dyDescent="0.25">
      <c r="A11539" s="22">
        <v>43502</v>
      </c>
      <c r="B11539" s="7">
        <v>0.87</v>
      </c>
      <c r="C11539" t="s">
        <v>7230</v>
      </c>
      <c r="D11539" t="s">
        <v>9</v>
      </c>
      <c r="E11539" t="s">
        <v>5418</v>
      </c>
      <c r="F11539" s="8">
        <v>92</v>
      </c>
    </row>
    <row r="11540" spans="1:6" x14ac:dyDescent="0.25">
      <c r="A11540" s="22">
        <v>43495</v>
      </c>
      <c r="B11540" s="7">
        <v>0.24</v>
      </c>
      <c r="C11540" t="s">
        <v>7230</v>
      </c>
      <c r="D11540" t="s">
        <v>9</v>
      </c>
      <c r="E11540" t="s">
        <v>6803</v>
      </c>
      <c r="F11540" s="8">
        <v>92</v>
      </c>
    </row>
    <row r="11541" spans="1:6" x14ac:dyDescent="0.25">
      <c r="A11541" s="22">
        <v>43425</v>
      </c>
      <c r="B11541" s="7">
        <v>0.02</v>
      </c>
      <c r="C11541" t="s">
        <v>7230</v>
      </c>
      <c r="D11541" t="s">
        <v>7202</v>
      </c>
      <c r="E11541" t="s">
        <v>5224</v>
      </c>
      <c r="F11541" s="8">
        <v>92</v>
      </c>
    </row>
    <row r="11542" spans="1:6" x14ac:dyDescent="0.25">
      <c r="A11542" s="22">
        <v>43474</v>
      </c>
      <c r="B11542" s="7">
        <v>0.3</v>
      </c>
      <c r="C11542" t="s">
        <v>7230</v>
      </c>
      <c r="D11542" t="s">
        <v>7201</v>
      </c>
      <c r="E11542" t="s">
        <v>5774</v>
      </c>
      <c r="F11542" s="8">
        <v>92</v>
      </c>
    </row>
    <row r="11543" spans="1:6" x14ac:dyDescent="0.25">
      <c r="A11543" s="22">
        <v>43509</v>
      </c>
      <c r="B11543" s="7">
        <v>0.99</v>
      </c>
      <c r="C11543" t="s">
        <v>7230</v>
      </c>
      <c r="D11543" t="s">
        <v>9</v>
      </c>
      <c r="E11543" t="s">
        <v>6507</v>
      </c>
      <c r="F11543" s="8">
        <v>92</v>
      </c>
    </row>
    <row r="11544" spans="1:6" x14ac:dyDescent="0.25">
      <c r="A11544" s="22">
        <v>43509</v>
      </c>
      <c r="B11544" s="7">
        <v>0.23</v>
      </c>
      <c r="C11544" t="s">
        <v>7230</v>
      </c>
      <c r="D11544" t="s">
        <v>7200</v>
      </c>
      <c r="E11544" t="s">
        <v>6526</v>
      </c>
      <c r="F11544" s="8">
        <v>92</v>
      </c>
    </row>
    <row r="11545" spans="1:6" x14ac:dyDescent="0.25">
      <c r="A11545" s="22">
        <v>43474</v>
      </c>
      <c r="B11545" s="7">
        <v>0.43</v>
      </c>
      <c r="C11545" t="s">
        <v>7230</v>
      </c>
      <c r="D11545" t="s">
        <v>7201</v>
      </c>
      <c r="E11545" t="s">
        <v>1069</v>
      </c>
      <c r="F11545" s="8">
        <v>92</v>
      </c>
    </row>
    <row r="11546" spans="1:6" x14ac:dyDescent="0.25">
      <c r="A11546" s="22">
        <v>43537</v>
      </c>
      <c r="B11546" s="7">
        <v>0.79</v>
      </c>
      <c r="C11546" t="s">
        <v>7230</v>
      </c>
      <c r="D11546" t="s">
        <v>7200</v>
      </c>
      <c r="E11546" t="s">
        <v>6051</v>
      </c>
      <c r="F11546" s="8">
        <v>92</v>
      </c>
    </row>
    <row r="11547" spans="1:6" x14ac:dyDescent="0.25">
      <c r="A11547" s="22">
        <v>43474</v>
      </c>
      <c r="B11547" s="7">
        <v>0.87</v>
      </c>
      <c r="C11547" t="s">
        <v>7230</v>
      </c>
      <c r="D11547" t="s">
        <v>7201</v>
      </c>
      <c r="E11547" t="s">
        <v>5932</v>
      </c>
      <c r="F11547" s="8">
        <v>92</v>
      </c>
    </row>
    <row r="11548" spans="1:6" x14ac:dyDescent="0.25">
      <c r="A11548" s="22">
        <v>43474</v>
      </c>
      <c r="B11548" s="7">
        <v>0.76</v>
      </c>
      <c r="C11548" t="s">
        <v>7230</v>
      </c>
      <c r="D11548" t="s">
        <v>7201</v>
      </c>
      <c r="E11548" t="s">
        <v>5976</v>
      </c>
      <c r="F11548" s="8">
        <v>92</v>
      </c>
    </row>
    <row r="11549" spans="1:6" x14ac:dyDescent="0.25">
      <c r="A11549" s="22">
        <v>43474</v>
      </c>
      <c r="B11549" s="7">
        <v>0.9</v>
      </c>
      <c r="C11549" t="s">
        <v>7230</v>
      </c>
      <c r="D11549" t="s">
        <v>7201</v>
      </c>
      <c r="E11549" t="s">
        <v>1209</v>
      </c>
      <c r="F11549" s="8">
        <v>92</v>
      </c>
    </row>
    <row r="11550" spans="1:6" x14ac:dyDescent="0.25">
      <c r="A11550" s="22">
        <v>43474</v>
      </c>
      <c r="B11550" s="7">
        <v>0.64</v>
      </c>
      <c r="C11550" t="s">
        <v>7230</v>
      </c>
      <c r="D11550" t="s">
        <v>7201</v>
      </c>
      <c r="E11550" t="s">
        <v>6166</v>
      </c>
      <c r="F11550" s="8">
        <v>92</v>
      </c>
    </row>
    <row r="11551" spans="1:6" x14ac:dyDescent="0.25">
      <c r="A11551" s="22">
        <v>43551</v>
      </c>
      <c r="B11551" s="7">
        <v>0.48</v>
      </c>
      <c r="C11551" t="s">
        <v>7230</v>
      </c>
      <c r="D11551" t="s">
        <v>9</v>
      </c>
      <c r="E11551" t="s">
        <v>5903</v>
      </c>
      <c r="F11551" s="8">
        <v>92</v>
      </c>
    </row>
    <row r="11552" spans="1:6" x14ac:dyDescent="0.25">
      <c r="A11552" s="22">
        <v>43474</v>
      </c>
      <c r="B11552" s="7">
        <v>7.0000000000000007E-2</v>
      </c>
      <c r="C11552" t="s">
        <v>7230</v>
      </c>
      <c r="D11552" t="s">
        <v>7201</v>
      </c>
      <c r="E11552" t="s">
        <v>1319</v>
      </c>
      <c r="F11552" s="8">
        <v>92</v>
      </c>
    </row>
    <row r="11553" spans="1:6" x14ac:dyDescent="0.25">
      <c r="A11553" s="22">
        <v>43551</v>
      </c>
      <c r="B11553" s="7">
        <v>0.09</v>
      </c>
      <c r="C11553" t="s">
        <v>7230</v>
      </c>
      <c r="D11553" t="s">
        <v>7200</v>
      </c>
      <c r="E11553" t="s">
        <v>6243</v>
      </c>
      <c r="F11553" s="8">
        <v>92</v>
      </c>
    </row>
    <row r="11554" spans="1:6" x14ac:dyDescent="0.25">
      <c r="A11554" s="22">
        <v>43488</v>
      </c>
      <c r="B11554" s="7">
        <v>0.68</v>
      </c>
      <c r="C11554" t="s">
        <v>7230</v>
      </c>
      <c r="D11554" t="s">
        <v>7200</v>
      </c>
      <c r="E11554" t="s">
        <v>6008</v>
      </c>
      <c r="F11554" s="8">
        <v>92</v>
      </c>
    </row>
    <row r="11555" spans="1:6" x14ac:dyDescent="0.25">
      <c r="A11555" s="22">
        <v>43446</v>
      </c>
      <c r="B11555" s="7">
        <v>0.76</v>
      </c>
      <c r="C11555" t="s">
        <v>7230</v>
      </c>
      <c r="D11555" t="s">
        <v>9</v>
      </c>
      <c r="E11555" t="s">
        <v>5052</v>
      </c>
      <c r="F11555" s="8">
        <v>92</v>
      </c>
    </row>
    <row r="11556" spans="1:6" x14ac:dyDescent="0.25">
      <c r="A11556" s="22">
        <v>43551</v>
      </c>
      <c r="B11556" s="7">
        <v>0.01</v>
      </c>
      <c r="C11556" t="s">
        <v>7230</v>
      </c>
      <c r="D11556" t="s">
        <v>7202</v>
      </c>
      <c r="E11556" t="s">
        <v>5952</v>
      </c>
      <c r="F11556" s="8">
        <v>92</v>
      </c>
    </row>
    <row r="11557" spans="1:6" x14ac:dyDescent="0.25">
      <c r="A11557" s="22">
        <v>43474</v>
      </c>
      <c r="B11557" s="7">
        <v>0.8</v>
      </c>
      <c r="C11557" t="s">
        <v>7230</v>
      </c>
      <c r="D11557" t="s">
        <v>7201</v>
      </c>
      <c r="E11557" t="s">
        <v>6679</v>
      </c>
      <c r="F11557" s="8">
        <v>92</v>
      </c>
    </row>
    <row r="11558" spans="1:6" x14ac:dyDescent="0.25">
      <c r="A11558" s="22">
        <v>43481</v>
      </c>
      <c r="B11558" s="7">
        <v>0.37</v>
      </c>
      <c r="C11558" t="s">
        <v>7230</v>
      </c>
      <c r="D11558" t="s">
        <v>7203</v>
      </c>
      <c r="E11558" t="s">
        <v>7156</v>
      </c>
      <c r="F11558" s="8">
        <v>92</v>
      </c>
    </row>
    <row r="11559" spans="1:6" x14ac:dyDescent="0.25">
      <c r="A11559" s="22">
        <v>43460</v>
      </c>
      <c r="B11559" s="7">
        <v>0.73</v>
      </c>
      <c r="C11559" t="s">
        <v>7230</v>
      </c>
      <c r="D11559" t="s">
        <v>7200</v>
      </c>
      <c r="E11559" t="s">
        <v>6872</v>
      </c>
      <c r="F11559" s="8">
        <v>92</v>
      </c>
    </row>
    <row r="11560" spans="1:6" x14ac:dyDescent="0.25">
      <c r="A11560" s="22">
        <v>43439</v>
      </c>
      <c r="B11560" s="7">
        <v>0.01</v>
      </c>
      <c r="C11560" t="s">
        <v>7230</v>
      </c>
      <c r="D11560" t="s">
        <v>7200</v>
      </c>
      <c r="E11560" t="s">
        <v>5227</v>
      </c>
      <c r="F11560" s="8">
        <v>92</v>
      </c>
    </row>
    <row r="11561" spans="1:6" x14ac:dyDescent="0.25">
      <c r="A11561" s="22">
        <v>43460</v>
      </c>
      <c r="B11561" s="7">
        <v>0.73</v>
      </c>
      <c r="C11561" t="s">
        <v>7230</v>
      </c>
      <c r="D11561" t="s">
        <v>7202</v>
      </c>
      <c r="E11561" t="s">
        <v>6362</v>
      </c>
      <c r="F11561" s="8">
        <v>92</v>
      </c>
    </row>
    <row r="11562" spans="1:6" x14ac:dyDescent="0.25">
      <c r="A11562" s="22">
        <v>43474</v>
      </c>
      <c r="B11562" s="7">
        <v>7.0000000000000007E-2</v>
      </c>
      <c r="C11562" t="s">
        <v>7230</v>
      </c>
      <c r="D11562" t="s">
        <v>7201</v>
      </c>
      <c r="E11562" t="s">
        <v>6840</v>
      </c>
      <c r="F11562" s="8">
        <v>92</v>
      </c>
    </row>
    <row r="11563" spans="1:6" x14ac:dyDescent="0.25">
      <c r="A11563" s="22">
        <v>43523</v>
      </c>
      <c r="B11563" s="7">
        <v>0.35</v>
      </c>
      <c r="C11563" t="s">
        <v>7230</v>
      </c>
      <c r="D11563" t="s">
        <v>7200</v>
      </c>
      <c r="E11563" t="s">
        <v>6970</v>
      </c>
      <c r="F11563" s="8">
        <v>92</v>
      </c>
    </row>
    <row r="11564" spans="1:6" x14ac:dyDescent="0.25">
      <c r="A11564" s="22">
        <v>43474</v>
      </c>
      <c r="B11564" s="7">
        <v>0.4</v>
      </c>
      <c r="C11564" t="s">
        <v>7230</v>
      </c>
      <c r="D11564" t="s">
        <v>7201</v>
      </c>
      <c r="E11564" t="s">
        <v>6901</v>
      </c>
      <c r="F11564" s="8">
        <v>92</v>
      </c>
    </row>
    <row r="11565" spans="1:6" x14ac:dyDescent="0.25">
      <c r="A11565" s="22">
        <v>43474</v>
      </c>
      <c r="B11565" s="7">
        <v>0.23</v>
      </c>
      <c r="C11565" t="s">
        <v>7230</v>
      </c>
      <c r="D11565" t="s">
        <v>7201</v>
      </c>
      <c r="E11565" t="s">
        <v>6933</v>
      </c>
      <c r="F11565" s="8">
        <v>92</v>
      </c>
    </row>
    <row r="11566" spans="1:6" x14ac:dyDescent="0.25">
      <c r="A11566" s="22">
        <v>43474</v>
      </c>
      <c r="B11566" s="7">
        <v>0.18</v>
      </c>
      <c r="C11566" t="s">
        <v>7230</v>
      </c>
      <c r="D11566" t="s">
        <v>7201</v>
      </c>
      <c r="E11566" t="s">
        <v>7040</v>
      </c>
      <c r="F11566" s="8">
        <v>92</v>
      </c>
    </row>
    <row r="11567" spans="1:6" x14ac:dyDescent="0.25">
      <c r="A11567" s="22">
        <v>43523</v>
      </c>
      <c r="B11567" s="7">
        <v>0.46</v>
      </c>
      <c r="C11567" t="s">
        <v>7230</v>
      </c>
      <c r="D11567" t="s">
        <v>9</v>
      </c>
      <c r="E11567" t="s">
        <v>7141</v>
      </c>
      <c r="F11567" s="8">
        <v>92</v>
      </c>
    </row>
    <row r="11568" spans="1:6" x14ac:dyDescent="0.25">
      <c r="A11568" s="22">
        <v>43488</v>
      </c>
      <c r="B11568" s="7">
        <v>0.6</v>
      </c>
      <c r="C11568" t="s">
        <v>7230</v>
      </c>
      <c r="D11568" t="s">
        <v>7200</v>
      </c>
      <c r="E11568" t="s">
        <v>6210</v>
      </c>
      <c r="F11568" s="8">
        <v>92</v>
      </c>
    </row>
    <row r="11569" spans="1:6" x14ac:dyDescent="0.25">
      <c r="A11569" s="22">
        <v>43523</v>
      </c>
      <c r="B11569" s="7">
        <v>0.01</v>
      </c>
      <c r="C11569" t="s">
        <v>7230</v>
      </c>
      <c r="D11569" t="s">
        <v>9</v>
      </c>
      <c r="E11569" t="s">
        <v>2554</v>
      </c>
      <c r="F11569" s="8">
        <v>92</v>
      </c>
    </row>
    <row r="11570" spans="1:6" x14ac:dyDescent="0.25">
      <c r="A11570" s="22">
        <v>43488</v>
      </c>
      <c r="B11570" s="7">
        <v>0.46</v>
      </c>
      <c r="C11570" t="s">
        <v>7230</v>
      </c>
      <c r="D11570" t="s">
        <v>9</v>
      </c>
      <c r="E11570" t="s">
        <v>4867</v>
      </c>
      <c r="F11570" s="8">
        <v>92</v>
      </c>
    </row>
    <row r="11571" spans="1:6" x14ac:dyDescent="0.25">
      <c r="A11571" s="22">
        <v>43502</v>
      </c>
      <c r="B11571" s="7">
        <v>0.11</v>
      </c>
      <c r="C11571" t="s">
        <v>7230</v>
      </c>
      <c r="D11571" t="s">
        <v>7200</v>
      </c>
      <c r="E11571" t="s">
        <v>5348</v>
      </c>
      <c r="F11571" s="8">
        <v>92</v>
      </c>
    </row>
    <row r="11572" spans="1:6" x14ac:dyDescent="0.25">
      <c r="A11572" s="22">
        <v>43509</v>
      </c>
      <c r="B11572" s="7">
        <v>0.42</v>
      </c>
      <c r="C11572" t="s">
        <v>7230</v>
      </c>
      <c r="D11572" t="s">
        <v>7202</v>
      </c>
      <c r="E11572" t="s">
        <v>3874</v>
      </c>
      <c r="F11572" s="8">
        <v>92</v>
      </c>
    </row>
    <row r="11573" spans="1:6" x14ac:dyDescent="0.25">
      <c r="A11573" s="22">
        <v>43474</v>
      </c>
      <c r="B11573" s="7">
        <v>0.62</v>
      </c>
      <c r="C11573" t="s">
        <v>7230</v>
      </c>
      <c r="D11573" t="s">
        <v>7201</v>
      </c>
      <c r="E11573" t="s">
        <v>2492</v>
      </c>
      <c r="F11573" s="8">
        <v>92</v>
      </c>
    </row>
    <row r="11574" spans="1:6" x14ac:dyDescent="0.25">
      <c r="A11574" s="22">
        <v>43551</v>
      </c>
      <c r="B11574" s="7">
        <v>0.23</v>
      </c>
      <c r="C11574" t="s">
        <v>7230</v>
      </c>
      <c r="D11574" t="s">
        <v>7202</v>
      </c>
      <c r="E11574" t="s">
        <v>5467</v>
      </c>
      <c r="F11574" s="8">
        <v>92</v>
      </c>
    </row>
    <row r="11575" spans="1:6" x14ac:dyDescent="0.25">
      <c r="A11575" s="22">
        <v>43467</v>
      </c>
      <c r="B11575" s="7">
        <v>0.51</v>
      </c>
      <c r="C11575" t="s">
        <v>7230</v>
      </c>
      <c r="D11575" t="s">
        <v>9</v>
      </c>
      <c r="E11575" t="s">
        <v>3054</v>
      </c>
      <c r="F11575" s="8">
        <v>92</v>
      </c>
    </row>
    <row r="11576" spans="1:6" x14ac:dyDescent="0.25">
      <c r="A11576" s="22">
        <v>43523</v>
      </c>
      <c r="B11576" s="7">
        <v>0.44</v>
      </c>
      <c r="C11576" t="s">
        <v>7230</v>
      </c>
      <c r="D11576" t="s">
        <v>7200</v>
      </c>
      <c r="E11576" t="s">
        <v>6616</v>
      </c>
      <c r="F11576" s="8">
        <v>92</v>
      </c>
    </row>
    <row r="11577" spans="1:6" x14ac:dyDescent="0.25">
      <c r="A11577" s="22">
        <v>43488</v>
      </c>
      <c r="B11577" s="7">
        <v>0.89</v>
      </c>
      <c r="C11577" t="s">
        <v>7230</v>
      </c>
      <c r="D11577" t="s">
        <v>9</v>
      </c>
      <c r="E11577" t="s">
        <v>5779</v>
      </c>
      <c r="F11577" s="8">
        <v>92</v>
      </c>
    </row>
    <row r="11578" spans="1:6" x14ac:dyDescent="0.25">
      <c r="A11578" s="22">
        <v>43474</v>
      </c>
      <c r="B11578" s="7">
        <v>0.11</v>
      </c>
      <c r="C11578" t="s">
        <v>7230</v>
      </c>
      <c r="D11578" t="s">
        <v>7201</v>
      </c>
      <c r="E11578" t="s">
        <v>2607</v>
      </c>
      <c r="F11578" s="8">
        <v>92</v>
      </c>
    </row>
    <row r="11579" spans="1:6" x14ac:dyDescent="0.25">
      <c r="A11579" s="22">
        <v>43474</v>
      </c>
      <c r="B11579" s="7">
        <v>7.0000000000000007E-2</v>
      </c>
      <c r="C11579" t="s">
        <v>7230</v>
      </c>
      <c r="D11579" t="s">
        <v>7201</v>
      </c>
      <c r="E11579" t="s">
        <v>2748</v>
      </c>
      <c r="F11579" s="8">
        <v>92</v>
      </c>
    </row>
    <row r="11580" spans="1:6" x14ac:dyDescent="0.25">
      <c r="A11580" s="22">
        <v>43495</v>
      </c>
      <c r="B11580" s="7">
        <v>0.94</v>
      </c>
      <c r="C11580" t="s">
        <v>7230</v>
      </c>
      <c r="D11580" t="s">
        <v>9</v>
      </c>
      <c r="E11580" t="s">
        <v>5632</v>
      </c>
      <c r="F11580" s="8">
        <v>92</v>
      </c>
    </row>
    <row r="11581" spans="1:6" x14ac:dyDescent="0.25">
      <c r="A11581" s="22">
        <v>43474</v>
      </c>
      <c r="B11581" s="7">
        <v>0.46</v>
      </c>
      <c r="C11581" t="s">
        <v>7230</v>
      </c>
      <c r="D11581" t="s">
        <v>7203</v>
      </c>
      <c r="E11581" t="s">
        <v>3935</v>
      </c>
      <c r="F11581" s="8">
        <v>92</v>
      </c>
    </row>
    <row r="11582" spans="1:6" x14ac:dyDescent="0.25">
      <c r="A11582" s="22">
        <v>43530</v>
      </c>
      <c r="B11582" s="7">
        <v>0.89</v>
      </c>
      <c r="C11582" t="s">
        <v>7230</v>
      </c>
      <c r="D11582" t="s">
        <v>9</v>
      </c>
      <c r="E11582" t="s">
        <v>5189</v>
      </c>
      <c r="F11582" s="8">
        <v>92</v>
      </c>
    </row>
    <row r="11583" spans="1:6" x14ac:dyDescent="0.25">
      <c r="A11583" s="22">
        <v>43474</v>
      </c>
      <c r="B11583" s="7">
        <v>0.19</v>
      </c>
      <c r="C11583" t="s">
        <v>7230</v>
      </c>
      <c r="D11583" t="s">
        <v>7201</v>
      </c>
      <c r="E11583" t="s">
        <v>3040</v>
      </c>
      <c r="F11583" s="8">
        <v>92</v>
      </c>
    </row>
    <row r="11584" spans="1:6" x14ac:dyDescent="0.25">
      <c r="A11584" s="22">
        <v>43523</v>
      </c>
      <c r="B11584" s="7">
        <v>0.68</v>
      </c>
      <c r="C11584" t="s">
        <v>7230</v>
      </c>
      <c r="D11584" t="s">
        <v>7200</v>
      </c>
      <c r="E11584" t="s">
        <v>4562</v>
      </c>
      <c r="F11584" s="8">
        <v>92</v>
      </c>
    </row>
    <row r="11585" spans="1:6" x14ac:dyDescent="0.25">
      <c r="A11585" s="22">
        <v>43551</v>
      </c>
      <c r="B11585" s="7">
        <v>0.55000000000000004</v>
      </c>
      <c r="C11585" t="s">
        <v>7230</v>
      </c>
      <c r="D11585" t="s">
        <v>7202</v>
      </c>
      <c r="E11585" t="s">
        <v>6824</v>
      </c>
      <c r="F11585" s="8">
        <v>92</v>
      </c>
    </row>
    <row r="11586" spans="1:6" x14ac:dyDescent="0.25">
      <c r="A11586" s="22">
        <v>43474</v>
      </c>
      <c r="B11586" s="7">
        <v>0.45</v>
      </c>
      <c r="C11586" t="s">
        <v>7230</v>
      </c>
      <c r="D11586" t="s">
        <v>7201</v>
      </c>
      <c r="E11586" t="s">
        <v>3454</v>
      </c>
      <c r="F11586" s="8">
        <v>92</v>
      </c>
    </row>
    <row r="11587" spans="1:6" x14ac:dyDescent="0.25">
      <c r="A11587" s="22">
        <v>43488</v>
      </c>
      <c r="B11587" s="7">
        <v>0.89</v>
      </c>
      <c r="C11587" t="s">
        <v>7230</v>
      </c>
      <c r="D11587" t="s">
        <v>9</v>
      </c>
      <c r="E11587" t="s">
        <v>3309</v>
      </c>
      <c r="F11587" s="8">
        <v>92</v>
      </c>
    </row>
    <row r="11588" spans="1:6" x14ac:dyDescent="0.25">
      <c r="A11588" s="22">
        <v>43502</v>
      </c>
      <c r="B11588" s="7">
        <v>0.32</v>
      </c>
      <c r="C11588" t="s">
        <v>7230</v>
      </c>
      <c r="D11588" t="s">
        <v>7203</v>
      </c>
      <c r="E11588" t="s">
        <v>7167</v>
      </c>
      <c r="F11588" s="8">
        <v>92</v>
      </c>
    </row>
    <row r="11589" spans="1:6" x14ac:dyDescent="0.25">
      <c r="A11589" s="22">
        <v>43474</v>
      </c>
      <c r="B11589" s="7">
        <v>0.64</v>
      </c>
      <c r="C11589" t="s">
        <v>7230</v>
      </c>
      <c r="D11589" t="s">
        <v>7201</v>
      </c>
      <c r="E11589" t="s">
        <v>4910</v>
      </c>
      <c r="F11589" s="8">
        <v>92</v>
      </c>
    </row>
    <row r="11590" spans="1:6" x14ac:dyDescent="0.25">
      <c r="A11590" s="22">
        <v>43544</v>
      </c>
      <c r="B11590" s="7">
        <v>7.0000000000000007E-2</v>
      </c>
      <c r="C11590" t="s">
        <v>7230</v>
      </c>
      <c r="D11590" t="s">
        <v>7200</v>
      </c>
      <c r="E11590" t="s">
        <v>3095</v>
      </c>
      <c r="F11590" s="8">
        <v>92</v>
      </c>
    </row>
    <row r="11591" spans="1:6" x14ac:dyDescent="0.25">
      <c r="A11591" s="22">
        <v>43474</v>
      </c>
      <c r="B11591" s="7">
        <v>0.4</v>
      </c>
      <c r="C11591" t="s">
        <v>7230</v>
      </c>
      <c r="D11591" t="s">
        <v>7201</v>
      </c>
      <c r="E11591" t="s">
        <v>5077</v>
      </c>
      <c r="F11591" s="8">
        <v>92</v>
      </c>
    </row>
    <row r="11592" spans="1:6" x14ac:dyDescent="0.25">
      <c r="A11592" s="22">
        <v>43474</v>
      </c>
      <c r="B11592" s="7">
        <v>0.18</v>
      </c>
      <c r="C11592" t="s">
        <v>7230</v>
      </c>
      <c r="D11592" t="s">
        <v>7201</v>
      </c>
      <c r="E11592" t="s">
        <v>5165</v>
      </c>
      <c r="F11592" s="8">
        <v>92</v>
      </c>
    </row>
    <row r="11593" spans="1:6" x14ac:dyDescent="0.25">
      <c r="A11593" s="22">
        <v>43439</v>
      </c>
      <c r="B11593" s="7">
        <v>0.88</v>
      </c>
      <c r="C11593" t="s">
        <v>7230</v>
      </c>
      <c r="D11593" t="s">
        <v>7200</v>
      </c>
      <c r="E11593" t="s">
        <v>6652</v>
      </c>
      <c r="F11593" s="8">
        <v>92</v>
      </c>
    </row>
    <row r="11594" spans="1:6" x14ac:dyDescent="0.25">
      <c r="A11594" s="22">
        <v>43474</v>
      </c>
      <c r="B11594" s="7">
        <v>0.46</v>
      </c>
      <c r="C11594" t="s">
        <v>7230</v>
      </c>
      <c r="D11594" t="s">
        <v>7201</v>
      </c>
      <c r="E11594" t="s">
        <v>5261</v>
      </c>
      <c r="F11594" s="8">
        <v>92</v>
      </c>
    </row>
    <row r="11595" spans="1:6" x14ac:dyDescent="0.25">
      <c r="A11595" s="22">
        <v>43488</v>
      </c>
      <c r="B11595" s="7">
        <v>0.91</v>
      </c>
      <c r="C11595" t="s">
        <v>7230</v>
      </c>
      <c r="D11595" t="s">
        <v>7202</v>
      </c>
      <c r="E11595" t="s">
        <v>6249</v>
      </c>
      <c r="F11595" s="8">
        <v>92</v>
      </c>
    </row>
    <row r="11596" spans="1:6" x14ac:dyDescent="0.25">
      <c r="A11596" s="22">
        <v>43551</v>
      </c>
      <c r="B11596" s="7">
        <v>0.01</v>
      </c>
      <c r="C11596" t="s">
        <v>7230</v>
      </c>
      <c r="D11596" t="s">
        <v>7203</v>
      </c>
      <c r="E11596" t="s">
        <v>6628</v>
      </c>
      <c r="F11596" s="8">
        <v>92</v>
      </c>
    </row>
    <row r="11597" spans="1:6" x14ac:dyDescent="0.25">
      <c r="A11597" s="22">
        <v>43474</v>
      </c>
      <c r="B11597" s="7">
        <v>0.69</v>
      </c>
      <c r="C11597" t="s">
        <v>7230</v>
      </c>
      <c r="D11597" t="s">
        <v>9</v>
      </c>
      <c r="E11597" t="s">
        <v>7036</v>
      </c>
      <c r="F11597" s="8">
        <v>92</v>
      </c>
    </row>
    <row r="11598" spans="1:6" x14ac:dyDescent="0.25">
      <c r="A11598" s="22">
        <v>43516</v>
      </c>
      <c r="B11598" s="7">
        <v>0.74</v>
      </c>
      <c r="C11598" t="s">
        <v>7230</v>
      </c>
      <c r="D11598" t="s">
        <v>7202</v>
      </c>
      <c r="E11598" t="s">
        <v>4760</v>
      </c>
      <c r="F11598" s="8">
        <v>92</v>
      </c>
    </row>
    <row r="11599" spans="1:6" x14ac:dyDescent="0.25">
      <c r="A11599" s="22">
        <v>43425</v>
      </c>
      <c r="B11599" s="7">
        <v>0.91</v>
      </c>
      <c r="C11599" t="s">
        <v>7230</v>
      </c>
      <c r="D11599" t="s">
        <v>9</v>
      </c>
      <c r="E11599" t="s">
        <v>7117</v>
      </c>
      <c r="F11599" s="8">
        <v>92</v>
      </c>
    </row>
    <row r="11600" spans="1:6" x14ac:dyDescent="0.25">
      <c r="A11600" s="22">
        <v>43474</v>
      </c>
      <c r="B11600" s="7">
        <v>0.32</v>
      </c>
      <c r="C11600" t="s">
        <v>7230</v>
      </c>
      <c r="D11600" t="s">
        <v>7200</v>
      </c>
      <c r="E11600" t="s">
        <v>3923</v>
      </c>
      <c r="F11600" s="8">
        <v>92</v>
      </c>
    </row>
    <row r="11601" spans="1:6" x14ac:dyDescent="0.25">
      <c r="A11601" s="22">
        <v>43439</v>
      </c>
      <c r="B11601" s="7">
        <v>0.91</v>
      </c>
      <c r="C11601" t="s">
        <v>7230</v>
      </c>
      <c r="D11601" t="s">
        <v>9</v>
      </c>
      <c r="E11601" t="s">
        <v>7193</v>
      </c>
      <c r="F11601" s="8">
        <v>92</v>
      </c>
    </row>
    <row r="11602" spans="1:6" x14ac:dyDescent="0.25">
      <c r="A11602" s="22">
        <v>43474</v>
      </c>
      <c r="B11602" s="7">
        <v>0.19</v>
      </c>
      <c r="C11602" t="s">
        <v>7230</v>
      </c>
      <c r="D11602" t="s">
        <v>7201</v>
      </c>
      <c r="E11602" t="s">
        <v>5300</v>
      </c>
      <c r="F11602" s="8">
        <v>92</v>
      </c>
    </row>
    <row r="11603" spans="1:6" x14ac:dyDescent="0.25">
      <c r="A11603" s="22">
        <v>43474</v>
      </c>
      <c r="B11603" s="7">
        <v>0.09</v>
      </c>
      <c r="C11603" t="s">
        <v>7230</v>
      </c>
      <c r="D11603" t="s">
        <v>7201</v>
      </c>
      <c r="E11603" t="s">
        <v>5303</v>
      </c>
      <c r="F11603" s="8">
        <v>92</v>
      </c>
    </row>
    <row r="11604" spans="1:6" x14ac:dyDescent="0.25">
      <c r="A11604" s="22">
        <v>43474</v>
      </c>
      <c r="B11604" s="7">
        <v>0.64</v>
      </c>
      <c r="C11604" t="s">
        <v>7230</v>
      </c>
      <c r="D11604" t="s">
        <v>7201</v>
      </c>
      <c r="E11604" t="s">
        <v>5317</v>
      </c>
      <c r="F11604" s="8">
        <v>92</v>
      </c>
    </row>
    <row r="11605" spans="1:6" x14ac:dyDescent="0.25">
      <c r="A11605" s="22">
        <v>43530</v>
      </c>
      <c r="B11605" s="7">
        <v>0.19</v>
      </c>
      <c r="C11605" t="s">
        <v>7230</v>
      </c>
      <c r="D11605" t="s">
        <v>9</v>
      </c>
      <c r="E11605" t="s">
        <v>5990</v>
      </c>
      <c r="F11605" s="8">
        <v>92</v>
      </c>
    </row>
    <row r="11606" spans="1:6" x14ac:dyDescent="0.25">
      <c r="A11606" s="22">
        <v>43509</v>
      </c>
      <c r="B11606" s="7">
        <v>0.6</v>
      </c>
      <c r="C11606" t="s">
        <v>7230</v>
      </c>
      <c r="D11606" t="s">
        <v>9</v>
      </c>
      <c r="E11606" t="s">
        <v>6762</v>
      </c>
      <c r="F11606" s="8">
        <v>92</v>
      </c>
    </row>
    <row r="11607" spans="1:6" x14ac:dyDescent="0.25">
      <c r="A11607" s="22">
        <v>43488</v>
      </c>
      <c r="B11607" s="7">
        <v>0.31</v>
      </c>
      <c r="C11607" t="s">
        <v>7230</v>
      </c>
      <c r="D11607" t="s">
        <v>7202</v>
      </c>
      <c r="E11607" t="s">
        <v>4241</v>
      </c>
      <c r="F11607" s="8">
        <v>92</v>
      </c>
    </row>
    <row r="11608" spans="1:6" x14ac:dyDescent="0.25">
      <c r="A11608" s="22">
        <v>43460</v>
      </c>
      <c r="B11608" s="7">
        <v>0.03</v>
      </c>
      <c r="C11608" t="s">
        <v>7230</v>
      </c>
      <c r="D11608" t="s">
        <v>7200</v>
      </c>
      <c r="E11608" t="s">
        <v>5376</v>
      </c>
      <c r="F11608" s="8">
        <v>92</v>
      </c>
    </row>
    <row r="11609" spans="1:6" x14ac:dyDescent="0.25">
      <c r="A11609" s="22">
        <v>43516</v>
      </c>
      <c r="B11609" s="7">
        <v>0.33</v>
      </c>
      <c r="C11609" t="s">
        <v>7230</v>
      </c>
      <c r="D11609" t="s">
        <v>7203</v>
      </c>
      <c r="E11609" t="s">
        <v>1753</v>
      </c>
      <c r="F11609" s="8">
        <v>92</v>
      </c>
    </row>
    <row r="11610" spans="1:6" x14ac:dyDescent="0.25">
      <c r="A11610" s="22">
        <v>43474</v>
      </c>
      <c r="B11610" s="7">
        <v>0.89</v>
      </c>
      <c r="C11610" t="s">
        <v>7230</v>
      </c>
      <c r="D11610" t="s">
        <v>7201</v>
      </c>
      <c r="E11610" t="s">
        <v>5394</v>
      </c>
      <c r="F11610" s="8">
        <v>92</v>
      </c>
    </row>
    <row r="11611" spans="1:6" x14ac:dyDescent="0.25">
      <c r="A11611" s="22">
        <v>43474</v>
      </c>
      <c r="B11611" s="7">
        <v>0.59</v>
      </c>
      <c r="C11611" t="s">
        <v>7230</v>
      </c>
      <c r="D11611" t="s">
        <v>7201</v>
      </c>
      <c r="E11611" t="s">
        <v>5415</v>
      </c>
      <c r="F11611" s="8">
        <v>92</v>
      </c>
    </row>
    <row r="11612" spans="1:6" x14ac:dyDescent="0.25">
      <c r="A11612" s="22">
        <v>43509</v>
      </c>
      <c r="B11612" s="7">
        <v>0.78</v>
      </c>
      <c r="C11612" t="s">
        <v>7230</v>
      </c>
      <c r="D11612" t="s">
        <v>7200</v>
      </c>
      <c r="E11612" t="s">
        <v>6703</v>
      </c>
      <c r="F11612" s="8">
        <v>92</v>
      </c>
    </row>
    <row r="11613" spans="1:6" x14ac:dyDescent="0.25">
      <c r="A11613" s="22">
        <v>43467</v>
      </c>
      <c r="B11613" s="7">
        <v>0.53</v>
      </c>
      <c r="C11613" t="s">
        <v>7230</v>
      </c>
      <c r="D11613" t="s">
        <v>9</v>
      </c>
      <c r="E11613" t="s">
        <v>6612</v>
      </c>
      <c r="F11613" s="8">
        <v>92</v>
      </c>
    </row>
    <row r="11614" spans="1:6" x14ac:dyDescent="0.25">
      <c r="A11614" s="22">
        <v>43432</v>
      </c>
      <c r="B11614" s="7">
        <v>0.82</v>
      </c>
      <c r="C11614" t="s">
        <v>7230</v>
      </c>
      <c r="D11614" t="s">
        <v>7202</v>
      </c>
      <c r="E11614" t="s">
        <v>6969</v>
      </c>
      <c r="F11614" s="8">
        <v>92</v>
      </c>
    </row>
    <row r="11615" spans="1:6" x14ac:dyDescent="0.25">
      <c r="A11615" s="22">
        <v>43551</v>
      </c>
      <c r="B11615" s="7">
        <v>0.31</v>
      </c>
      <c r="C11615" t="s">
        <v>7230</v>
      </c>
      <c r="D11615" t="s">
        <v>9</v>
      </c>
      <c r="E11615" t="s">
        <v>5392</v>
      </c>
      <c r="F11615" s="8">
        <v>92</v>
      </c>
    </row>
    <row r="11616" spans="1:6" x14ac:dyDescent="0.25">
      <c r="A11616" s="22">
        <v>43474</v>
      </c>
      <c r="B11616" s="7">
        <v>0.21</v>
      </c>
      <c r="C11616" t="s">
        <v>7230</v>
      </c>
      <c r="D11616" t="s">
        <v>7201</v>
      </c>
      <c r="E11616" t="s">
        <v>5514</v>
      </c>
      <c r="F11616" s="8">
        <v>92</v>
      </c>
    </row>
    <row r="11617" spans="1:6" x14ac:dyDescent="0.25">
      <c r="A11617" s="22">
        <v>43446</v>
      </c>
      <c r="B11617" s="7">
        <v>0.97</v>
      </c>
      <c r="C11617" t="s">
        <v>7230</v>
      </c>
      <c r="D11617" t="s">
        <v>7202</v>
      </c>
      <c r="E11617" t="s">
        <v>5345</v>
      </c>
      <c r="F11617" s="8">
        <v>92</v>
      </c>
    </row>
    <row r="11618" spans="1:6" x14ac:dyDescent="0.25">
      <c r="A11618" s="22">
        <v>43474</v>
      </c>
      <c r="B11618" s="7">
        <v>0.14000000000000001</v>
      </c>
      <c r="C11618" t="s">
        <v>7230</v>
      </c>
      <c r="D11618" t="s">
        <v>7201</v>
      </c>
      <c r="E11618" t="s">
        <v>5590</v>
      </c>
      <c r="F11618" s="8">
        <v>92</v>
      </c>
    </row>
    <row r="11619" spans="1:6" x14ac:dyDescent="0.25">
      <c r="A11619" s="22">
        <v>43474</v>
      </c>
      <c r="B11619" s="7">
        <v>0.62</v>
      </c>
      <c r="C11619" t="s">
        <v>7230</v>
      </c>
      <c r="D11619" t="s">
        <v>7201</v>
      </c>
      <c r="E11619" t="s">
        <v>5612</v>
      </c>
      <c r="F11619" s="8">
        <v>92</v>
      </c>
    </row>
    <row r="11620" spans="1:6" x14ac:dyDescent="0.25">
      <c r="A11620" s="22">
        <v>43544</v>
      </c>
      <c r="B11620" s="7">
        <v>0.52</v>
      </c>
      <c r="C11620" t="s">
        <v>7230</v>
      </c>
      <c r="D11620" t="s">
        <v>9</v>
      </c>
      <c r="E11620" t="s">
        <v>3953</v>
      </c>
      <c r="F11620" s="8">
        <v>92</v>
      </c>
    </row>
    <row r="11621" spans="1:6" x14ac:dyDescent="0.25">
      <c r="A11621" s="22">
        <v>43453</v>
      </c>
      <c r="B11621" s="7">
        <v>0.49</v>
      </c>
      <c r="C11621" t="s">
        <v>7230</v>
      </c>
      <c r="D11621" t="s">
        <v>9</v>
      </c>
      <c r="E11621" t="s">
        <v>6286</v>
      </c>
      <c r="F11621" s="8">
        <v>92</v>
      </c>
    </row>
    <row r="11622" spans="1:6" x14ac:dyDescent="0.25">
      <c r="A11622" s="22">
        <v>43537</v>
      </c>
      <c r="B11622" s="7">
        <v>0.59</v>
      </c>
      <c r="C11622" t="s">
        <v>7230</v>
      </c>
      <c r="D11622" t="s">
        <v>7200</v>
      </c>
      <c r="E11622" t="s">
        <v>6951</v>
      </c>
      <c r="F11622" s="8">
        <v>92</v>
      </c>
    </row>
    <row r="11623" spans="1:6" x14ac:dyDescent="0.25">
      <c r="A11623" s="22">
        <v>43474</v>
      </c>
      <c r="B11623" s="7">
        <v>0.92</v>
      </c>
      <c r="C11623" t="s">
        <v>7230</v>
      </c>
      <c r="D11623" t="s">
        <v>7201</v>
      </c>
      <c r="E11623" t="s">
        <v>5694</v>
      </c>
      <c r="F11623" s="8">
        <v>92</v>
      </c>
    </row>
    <row r="11624" spans="1:6" x14ac:dyDescent="0.25">
      <c r="A11624" s="22">
        <v>43481</v>
      </c>
      <c r="B11624" s="7">
        <v>0.04</v>
      </c>
      <c r="C11624" t="s">
        <v>7230</v>
      </c>
      <c r="D11624" t="s">
        <v>7200</v>
      </c>
      <c r="E11624" t="s">
        <v>5990</v>
      </c>
      <c r="F11624" s="8">
        <v>92</v>
      </c>
    </row>
    <row r="11625" spans="1:6" x14ac:dyDescent="0.25">
      <c r="A11625" s="22">
        <v>43474</v>
      </c>
      <c r="B11625" s="7">
        <v>0.35</v>
      </c>
      <c r="C11625" t="s">
        <v>7230</v>
      </c>
      <c r="D11625" t="s">
        <v>9</v>
      </c>
      <c r="E11625" t="s">
        <v>5958</v>
      </c>
      <c r="F11625" s="8">
        <v>92</v>
      </c>
    </row>
    <row r="11626" spans="1:6" x14ac:dyDescent="0.25">
      <c r="A11626" s="22">
        <v>43432</v>
      </c>
      <c r="B11626" s="7">
        <v>0.24</v>
      </c>
      <c r="C11626" t="s">
        <v>7230</v>
      </c>
      <c r="D11626" t="s">
        <v>9</v>
      </c>
      <c r="E11626" t="s">
        <v>5413</v>
      </c>
      <c r="F11626" s="8">
        <v>92</v>
      </c>
    </row>
    <row r="11627" spans="1:6" x14ac:dyDescent="0.25">
      <c r="A11627" s="22">
        <v>43474</v>
      </c>
      <c r="B11627" s="7">
        <v>0.51</v>
      </c>
      <c r="C11627" t="s">
        <v>7230</v>
      </c>
      <c r="D11627" t="s">
        <v>7202</v>
      </c>
      <c r="E11627" t="s">
        <v>4912</v>
      </c>
      <c r="F11627" s="8">
        <v>92</v>
      </c>
    </row>
    <row r="11628" spans="1:6" x14ac:dyDescent="0.25">
      <c r="A11628" s="22">
        <v>43495</v>
      </c>
      <c r="B11628" s="7">
        <v>0.98</v>
      </c>
      <c r="C11628" t="s">
        <v>7230</v>
      </c>
      <c r="D11628" t="s">
        <v>9</v>
      </c>
      <c r="E11628" t="s">
        <v>286</v>
      </c>
      <c r="F11628" s="8">
        <v>92</v>
      </c>
    </row>
    <row r="11629" spans="1:6" x14ac:dyDescent="0.25">
      <c r="A11629" s="22">
        <v>43481</v>
      </c>
      <c r="B11629" s="7">
        <v>0.25</v>
      </c>
      <c r="C11629" t="s">
        <v>7230</v>
      </c>
      <c r="D11629" t="s">
        <v>7201</v>
      </c>
      <c r="E11629" t="s">
        <v>962</v>
      </c>
      <c r="F11629" s="8">
        <v>92</v>
      </c>
    </row>
    <row r="11630" spans="1:6" x14ac:dyDescent="0.25">
      <c r="A11630" s="22">
        <v>43551</v>
      </c>
      <c r="B11630" s="7">
        <v>0.04</v>
      </c>
      <c r="C11630" t="s">
        <v>7230</v>
      </c>
      <c r="D11630" t="s">
        <v>9</v>
      </c>
      <c r="E11630" t="s">
        <v>6270</v>
      </c>
      <c r="F11630" s="8">
        <v>92</v>
      </c>
    </row>
    <row r="11631" spans="1:6" x14ac:dyDescent="0.25">
      <c r="A11631" s="22">
        <v>43467</v>
      </c>
      <c r="B11631" s="7">
        <v>0.87</v>
      </c>
      <c r="C11631" t="s">
        <v>7230</v>
      </c>
      <c r="D11631" t="s">
        <v>7203</v>
      </c>
      <c r="E11631" t="s">
        <v>6958</v>
      </c>
      <c r="F11631" s="8">
        <v>92</v>
      </c>
    </row>
    <row r="11632" spans="1:6" x14ac:dyDescent="0.25">
      <c r="A11632" s="22">
        <v>43439</v>
      </c>
      <c r="B11632" s="7">
        <v>0.31</v>
      </c>
      <c r="C11632" t="s">
        <v>7230</v>
      </c>
      <c r="D11632" t="s">
        <v>7202</v>
      </c>
      <c r="E11632" t="s">
        <v>6592</v>
      </c>
      <c r="F11632" s="8">
        <v>92</v>
      </c>
    </row>
    <row r="11633" spans="1:6" x14ac:dyDescent="0.25">
      <c r="A11633" s="22">
        <v>43425</v>
      </c>
      <c r="B11633" s="7">
        <v>0.24</v>
      </c>
      <c r="C11633" t="s">
        <v>7230</v>
      </c>
      <c r="D11633" t="s">
        <v>9</v>
      </c>
      <c r="E11633" t="s">
        <v>3794</v>
      </c>
      <c r="F11633" s="8">
        <v>92</v>
      </c>
    </row>
    <row r="11634" spans="1:6" x14ac:dyDescent="0.25">
      <c r="A11634" s="22">
        <v>43488</v>
      </c>
      <c r="B11634" s="7">
        <v>0.2</v>
      </c>
      <c r="C11634" t="s">
        <v>7230</v>
      </c>
      <c r="D11634" t="s">
        <v>7202</v>
      </c>
      <c r="E11634" t="s">
        <v>3278</v>
      </c>
      <c r="F11634" s="8">
        <v>92</v>
      </c>
    </row>
    <row r="11635" spans="1:6" x14ac:dyDescent="0.25">
      <c r="A11635" s="22">
        <v>43460</v>
      </c>
      <c r="B11635" s="7">
        <v>0.63</v>
      </c>
      <c r="C11635" t="s">
        <v>7230</v>
      </c>
      <c r="D11635" t="s">
        <v>9</v>
      </c>
      <c r="E11635" t="s">
        <v>5942</v>
      </c>
      <c r="F11635" s="8">
        <v>92</v>
      </c>
    </row>
    <row r="11636" spans="1:6" x14ac:dyDescent="0.25">
      <c r="A11636" s="22">
        <v>43481</v>
      </c>
      <c r="B11636" s="7">
        <v>0.01</v>
      </c>
      <c r="C11636" t="s">
        <v>7230</v>
      </c>
      <c r="D11636" t="s">
        <v>7201</v>
      </c>
      <c r="E11636" t="s">
        <v>5763</v>
      </c>
      <c r="F11636" s="8">
        <v>92</v>
      </c>
    </row>
    <row r="11637" spans="1:6" x14ac:dyDescent="0.25">
      <c r="A11637" s="22">
        <v>43481</v>
      </c>
      <c r="B11637" s="7">
        <v>0.9</v>
      </c>
      <c r="C11637" t="s">
        <v>7230</v>
      </c>
      <c r="D11637" t="s">
        <v>7201</v>
      </c>
      <c r="E11637" t="s">
        <v>6020</v>
      </c>
      <c r="F11637" s="8">
        <v>92</v>
      </c>
    </row>
    <row r="11638" spans="1:6" x14ac:dyDescent="0.25">
      <c r="A11638" s="22">
        <v>43481</v>
      </c>
      <c r="B11638" s="7">
        <v>0.6</v>
      </c>
      <c r="C11638" t="s">
        <v>7230</v>
      </c>
      <c r="D11638" t="s">
        <v>7201</v>
      </c>
      <c r="E11638" t="s">
        <v>6086</v>
      </c>
      <c r="F11638" s="8">
        <v>92</v>
      </c>
    </row>
    <row r="11639" spans="1:6" x14ac:dyDescent="0.25">
      <c r="A11639" s="22">
        <v>43495</v>
      </c>
      <c r="B11639" s="7">
        <v>0.37</v>
      </c>
      <c r="C11639" t="s">
        <v>7230</v>
      </c>
      <c r="D11639" t="s">
        <v>9</v>
      </c>
      <c r="E11639" t="s">
        <v>6319</v>
      </c>
      <c r="F11639" s="8">
        <v>92</v>
      </c>
    </row>
    <row r="11640" spans="1:6" x14ac:dyDescent="0.25">
      <c r="A11640" s="22">
        <v>43488</v>
      </c>
      <c r="B11640" s="7">
        <v>0.21</v>
      </c>
      <c r="C11640" t="s">
        <v>7230</v>
      </c>
      <c r="D11640" t="s">
        <v>9</v>
      </c>
      <c r="E11640" t="s">
        <v>6214</v>
      </c>
      <c r="F11640" s="8">
        <v>92</v>
      </c>
    </row>
    <row r="11641" spans="1:6" x14ac:dyDescent="0.25">
      <c r="A11641" s="22">
        <v>43551</v>
      </c>
      <c r="B11641" s="7">
        <v>0.81</v>
      </c>
      <c r="C11641" t="s">
        <v>7230</v>
      </c>
      <c r="D11641" t="s">
        <v>7200</v>
      </c>
      <c r="E11641" t="s">
        <v>6784</v>
      </c>
      <c r="F11641" s="8">
        <v>92</v>
      </c>
    </row>
    <row r="11642" spans="1:6" x14ac:dyDescent="0.25">
      <c r="A11642" s="22">
        <v>43460</v>
      </c>
      <c r="B11642" s="7">
        <v>0.51</v>
      </c>
      <c r="C11642" t="s">
        <v>7230</v>
      </c>
      <c r="D11642" t="s">
        <v>9</v>
      </c>
      <c r="E11642" t="s">
        <v>6196</v>
      </c>
      <c r="F11642" s="8">
        <v>92</v>
      </c>
    </row>
    <row r="11643" spans="1:6" x14ac:dyDescent="0.25">
      <c r="A11643" s="22">
        <v>43495</v>
      </c>
      <c r="B11643" s="7">
        <v>0.44</v>
      </c>
      <c r="C11643" t="s">
        <v>7230</v>
      </c>
      <c r="D11643" t="s">
        <v>7200</v>
      </c>
      <c r="E11643" t="s">
        <v>5680</v>
      </c>
      <c r="F11643" s="8">
        <v>92</v>
      </c>
    </row>
    <row r="11644" spans="1:6" x14ac:dyDescent="0.25">
      <c r="A11644" s="22">
        <v>43509</v>
      </c>
      <c r="B11644" s="7">
        <v>0.48</v>
      </c>
      <c r="C11644" t="s">
        <v>7230</v>
      </c>
      <c r="D11644" t="s">
        <v>7200</v>
      </c>
      <c r="E11644" t="s">
        <v>5612</v>
      </c>
      <c r="F11644" s="8">
        <v>92</v>
      </c>
    </row>
    <row r="11645" spans="1:6" x14ac:dyDescent="0.25">
      <c r="A11645" s="22">
        <v>43481</v>
      </c>
      <c r="B11645" s="7">
        <v>0.73</v>
      </c>
      <c r="C11645" t="s">
        <v>7230</v>
      </c>
      <c r="D11645" t="s">
        <v>7201</v>
      </c>
      <c r="E11645" t="s">
        <v>6102</v>
      </c>
      <c r="F11645" s="8">
        <v>92</v>
      </c>
    </row>
    <row r="11646" spans="1:6" x14ac:dyDescent="0.25">
      <c r="A11646" s="22">
        <v>43481</v>
      </c>
      <c r="B11646" s="7">
        <v>0.22</v>
      </c>
      <c r="C11646" t="s">
        <v>7230</v>
      </c>
      <c r="D11646" t="s">
        <v>7201</v>
      </c>
      <c r="E11646" t="s">
        <v>6111</v>
      </c>
      <c r="F11646" s="8">
        <v>92</v>
      </c>
    </row>
    <row r="11647" spans="1:6" x14ac:dyDescent="0.25">
      <c r="A11647" s="22">
        <v>43453</v>
      </c>
      <c r="B11647" s="7">
        <v>0.81</v>
      </c>
      <c r="C11647" t="s">
        <v>7230</v>
      </c>
      <c r="D11647" t="s">
        <v>9</v>
      </c>
      <c r="E11647" t="s">
        <v>3901</v>
      </c>
      <c r="F11647" s="8">
        <v>92</v>
      </c>
    </row>
    <row r="11648" spans="1:6" x14ac:dyDescent="0.25">
      <c r="A11648" s="22">
        <v>43481</v>
      </c>
      <c r="B11648" s="7">
        <v>0.98</v>
      </c>
      <c r="C11648" t="s">
        <v>7230</v>
      </c>
      <c r="D11648" t="s">
        <v>7201</v>
      </c>
      <c r="E11648" t="s">
        <v>6155</v>
      </c>
      <c r="F11648" s="8">
        <v>92</v>
      </c>
    </row>
    <row r="11649" spans="1:6" x14ac:dyDescent="0.25">
      <c r="A11649" s="22">
        <v>43551</v>
      </c>
      <c r="B11649" s="7">
        <v>0.91</v>
      </c>
      <c r="C11649" t="s">
        <v>7230</v>
      </c>
      <c r="D11649" t="s">
        <v>7200</v>
      </c>
      <c r="E11649" t="s">
        <v>5339</v>
      </c>
      <c r="F11649" s="8">
        <v>92</v>
      </c>
    </row>
    <row r="11650" spans="1:6" x14ac:dyDescent="0.25">
      <c r="A11650" s="22">
        <v>43516</v>
      </c>
      <c r="B11650" s="7">
        <v>0.09</v>
      </c>
      <c r="C11650" t="s">
        <v>7230</v>
      </c>
      <c r="D11650" t="s">
        <v>7200</v>
      </c>
      <c r="E11650" t="s">
        <v>2044</v>
      </c>
      <c r="F11650" s="8">
        <v>92</v>
      </c>
    </row>
    <row r="11651" spans="1:6" x14ac:dyDescent="0.25">
      <c r="A11651" s="22">
        <v>43460</v>
      </c>
      <c r="B11651" s="7">
        <v>0.71</v>
      </c>
      <c r="C11651" t="s">
        <v>7230</v>
      </c>
      <c r="D11651" t="s">
        <v>7200</v>
      </c>
      <c r="E11651" t="s">
        <v>5066</v>
      </c>
      <c r="F11651" s="8">
        <v>92</v>
      </c>
    </row>
    <row r="11652" spans="1:6" x14ac:dyDescent="0.25">
      <c r="A11652" s="22">
        <v>43502</v>
      </c>
      <c r="B11652" s="7">
        <v>0.12</v>
      </c>
      <c r="C11652" t="s">
        <v>7230</v>
      </c>
      <c r="D11652" t="s">
        <v>7202</v>
      </c>
      <c r="E11652" t="s">
        <v>6341</v>
      </c>
      <c r="F11652" s="8">
        <v>92</v>
      </c>
    </row>
    <row r="11653" spans="1:6" x14ac:dyDescent="0.25">
      <c r="A11653" s="22">
        <v>43530</v>
      </c>
      <c r="B11653" s="7">
        <v>0.16</v>
      </c>
      <c r="C11653" t="s">
        <v>7230</v>
      </c>
      <c r="D11653" t="s">
        <v>9</v>
      </c>
      <c r="E11653" t="s">
        <v>2609</v>
      </c>
      <c r="F11653" s="8">
        <v>92</v>
      </c>
    </row>
    <row r="11654" spans="1:6" x14ac:dyDescent="0.25">
      <c r="A11654" s="22">
        <v>43439</v>
      </c>
      <c r="B11654" s="7">
        <v>0.15</v>
      </c>
      <c r="C11654" t="s">
        <v>7230</v>
      </c>
      <c r="D11654" t="s">
        <v>7202</v>
      </c>
      <c r="E11654" t="s">
        <v>6864</v>
      </c>
      <c r="F11654" s="8">
        <v>92</v>
      </c>
    </row>
    <row r="11655" spans="1:6" x14ac:dyDescent="0.25">
      <c r="A11655" s="22">
        <v>43432</v>
      </c>
      <c r="B11655" s="7">
        <v>0.93</v>
      </c>
      <c r="C11655" t="s">
        <v>7230</v>
      </c>
      <c r="D11655" t="s">
        <v>9</v>
      </c>
      <c r="E11655" t="s">
        <v>532</v>
      </c>
      <c r="F11655" s="8">
        <v>92</v>
      </c>
    </row>
    <row r="11656" spans="1:6" x14ac:dyDescent="0.25">
      <c r="A11656" s="22">
        <v>43439</v>
      </c>
      <c r="B11656" s="7">
        <v>0.15</v>
      </c>
      <c r="C11656" t="s">
        <v>7230</v>
      </c>
      <c r="D11656" t="s">
        <v>7200</v>
      </c>
      <c r="E11656" t="s">
        <v>6983</v>
      </c>
      <c r="F11656" s="8">
        <v>92</v>
      </c>
    </row>
    <row r="11657" spans="1:6" x14ac:dyDescent="0.25">
      <c r="A11657" s="22">
        <v>43439</v>
      </c>
      <c r="B11657" s="7">
        <v>0.83</v>
      </c>
      <c r="C11657" t="s">
        <v>7230</v>
      </c>
      <c r="D11657" t="s">
        <v>7200</v>
      </c>
      <c r="E11657" t="s">
        <v>6339</v>
      </c>
      <c r="F11657" s="8">
        <v>92</v>
      </c>
    </row>
    <row r="11658" spans="1:6" x14ac:dyDescent="0.25">
      <c r="A11658" s="22">
        <v>43481</v>
      </c>
      <c r="B11658" s="7">
        <v>0.7</v>
      </c>
      <c r="C11658" t="s">
        <v>7230</v>
      </c>
      <c r="D11658" t="s">
        <v>7201</v>
      </c>
      <c r="E11658" t="s">
        <v>6201</v>
      </c>
      <c r="F11658" s="8">
        <v>92</v>
      </c>
    </row>
    <row r="11659" spans="1:6" x14ac:dyDescent="0.25">
      <c r="A11659" s="22">
        <v>43460</v>
      </c>
      <c r="B11659" s="7">
        <v>0.22</v>
      </c>
      <c r="C11659" t="s">
        <v>7230</v>
      </c>
      <c r="D11659" t="s">
        <v>9</v>
      </c>
      <c r="E11659" t="s">
        <v>178</v>
      </c>
      <c r="F11659" s="8">
        <v>92</v>
      </c>
    </row>
    <row r="11660" spans="1:6" x14ac:dyDescent="0.25">
      <c r="A11660" s="22">
        <v>43481</v>
      </c>
      <c r="B11660" s="7">
        <v>0.36</v>
      </c>
      <c r="C11660" t="s">
        <v>7230</v>
      </c>
      <c r="D11660" t="s">
        <v>7201</v>
      </c>
      <c r="E11660" t="s">
        <v>6415</v>
      </c>
      <c r="F11660" s="8">
        <v>92</v>
      </c>
    </row>
    <row r="11661" spans="1:6" x14ac:dyDescent="0.25">
      <c r="A11661" s="22">
        <v>43460</v>
      </c>
      <c r="B11661" s="7">
        <v>0.03</v>
      </c>
      <c r="C11661" t="s">
        <v>7230</v>
      </c>
      <c r="D11661" t="s">
        <v>9</v>
      </c>
      <c r="E11661" t="s">
        <v>5414</v>
      </c>
      <c r="F11661" s="8">
        <v>92</v>
      </c>
    </row>
    <row r="11662" spans="1:6" x14ac:dyDescent="0.25">
      <c r="A11662" s="22">
        <v>43425</v>
      </c>
      <c r="B11662" s="7">
        <v>0.28999999999999998</v>
      </c>
      <c r="C11662" t="s">
        <v>7230</v>
      </c>
      <c r="D11662" t="s">
        <v>9</v>
      </c>
      <c r="E11662" t="s">
        <v>6977</v>
      </c>
      <c r="F11662" s="8">
        <v>92</v>
      </c>
    </row>
    <row r="11663" spans="1:6" x14ac:dyDescent="0.25">
      <c r="A11663" s="22">
        <v>43551</v>
      </c>
      <c r="B11663" s="7">
        <v>0.51</v>
      </c>
      <c r="C11663" t="s">
        <v>7230</v>
      </c>
      <c r="D11663" t="s">
        <v>9</v>
      </c>
      <c r="E11663" t="s">
        <v>5534</v>
      </c>
      <c r="F11663" s="8">
        <v>92</v>
      </c>
    </row>
    <row r="11664" spans="1:6" x14ac:dyDescent="0.25">
      <c r="A11664" s="22">
        <v>43481</v>
      </c>
      <c r="B11664" s="7">
        <v>0.82</v>
      </c>
      <c r="C11664" t="s">
        <v>7230</v>
      </c>
      <c r="D11664" t="s">
        <v>7201</v>
      </c>
      <c r="E11664" t="s">
        <v>1528</v>
      </c>
      <c r="F11664" s="8">
        <v>92</v>
      </c>
    </row>
    <row r="11665" spans="1:6" x14ac:dyDescent="0.25">
      <c r="A11665" s="22">
        <v>43481</v>
      </c>
      <c r="B11665" s="7">
        <v>0.59</v>
      </c>
      <c r="C11665" t="s">
        <v>7230</v>
      </c>
      <c r="D11665" t="s">
        <v>7201</v>
      </c>
      <c r="E11665" t="s">
        <v>6730</v>
      </c>
      <c r="F11665" s="8">
        <v>92</v>
      </c>
    </row>
    <row r="11666" spans="1:6" x14ac:dyDescent="0.25">
      <c r="A11666" s="22">
        <v>43551</v>
      </c>
      <c r="B11666" s="7">
        <v>0.44</v>
      </c>
      <c r="C11666" t="s">
        <v>7230</v>
      </c>
      <c r="D11666" t="s">
        <v>9</v>
      </c>
      <c r="E11666" t="s">
        <v>2332</v>
      </c>
      <c r="F11666" s="8">
        <v>92</v>
      </c>
    </row>
    <row r="11667" spans="1:6" x14ac:dyDescent="0.25">
      <c r="A11667" s="22">
        <v>43481</v>
      </c>
      <c r="B11667" s="7">
        <v>0.35</v>
      </c>
      <c r="C11667" t="s">
        <v>7230</v>
      </c>
      <c r="D11667" t="s">
        <v>7201</v>
      </c>
      <c r="E11667" t="s">
        <v>6735</v>
      </c>
      <c r="F11667" s="8">
        <v>92</v>
      </c>
    </row>
    <row r="11668" spans="1:6" x14ac:dyDescent="0.25">
      <c r="A11668" s="22">
        <v>43481</v>
      </c>
      <c r="B11668" s="7">
        <v>0.85</v>
      </c>
      <c r="C11668" t="s">
        <v>7230</v>
      </c>
      <c r="D11668" t="s">
        <v>7201</v>
      </c>
      <c r="E11668" t="s">
        <v>6946</v>
      </c>
      <c r="F11668" s="8">
        <v>92</v>
      </c>
    </row>
    <row r="11669" spans="1:6" x14ac:dyDescent="0.25">
      <c r="A11669" s="22">
        <v>43432</v>
      </c>
      <c r="B11669" s="7">
        <v>0.37</v>
      </c>
      <c r="C11669" t="s">
        <v>7230</v>
      </c>
      <c r="D11669" t="s">
        <v>9</v>
      </c>
      <c r="E11669" t="s">
        <v>5945</v>
      </c>
      <c r="F11669" s="8">
        <v>92</v>
      </c>
    </row>
    <row r="11670" spans="1:6" x14ac:dyDescent="0.25">
      <c r="A11670" s="22">
        <v>43481</v>
      </c>
      <c r="B11670" s="7">
        <v>0.46</v>
      </c>
      <c r="C11670" t="s">
        <v>7230</v>
      </c>
      <c r="D11670" t="s">
        <v>7201</v>
      </c>
      <c r="E11670" t="s">
        <v>6960</v>
      </c>
      <c r="F11670" s="8">
        <v>92</v>
      </c>
    </row>
    <row r="11671" spans="1:6" x14ac:dyDescent="0.25">
      <c r="A11671" s="22">
        <v>43509</v>
      </c>
      <c r="B11671" s="7">
        <v>0.12</v>
      </c>
      <c r="C11671" t="s">
        <v>7230</v>
      </c>
      <c r="D11671" t="s">
        <v>9</v>
      </c>
      <c r="E11671" t="s">
        <v>1525</v>
      </c>
      <c r="F11671" s="8">
        <v>92</v>
      </c>
    </row>
    <row r="11672" spans="1:6" x14ac:dyDescent="0.25">
      <c r="A11672" s="22">
        <v>43481</v>
      </c>
      <c r="B11672" s="7">
        <v>0.32</v>
      </c>
      <c r="C11672" t="s">
        <v>7230</v>
      </c>
      <c r="D11672" t="s">
        <v>7201</v>
      </c>
      <c r="E11672" t="s">
        <v>7068</v>
      </c>
      <c r="F11672" s="8">
        <v>92</v>
      </c>
    </row>
    <row r="11673" spans="1:6" x14ac:dyDescent="0.25">
      <c r="A11673" s="22">
        <v>43481</v>
      </c>
      <c r="B11673" s="7">
        <v>0.76</v>
      </c>
      <c r="C11673" t="s">
        <v>7230</v>
      </c>
      <c r="D11673" t="s">
        <v>7203</v>
      </c>
      <c r="E11673" t="s">
        <v>6696</v>
      </c>
      <c r="F11673" s="8">
        <v>92</v>
      </c>
    </row>
    <row r="11674" spans="1:6" x14ac:dyDescent="0.25">
      <c r="A11674" s="22">
        <v>43495</v>
      </c>
      <c r="B11674" s="7">
        <v>0.62</v>
      </c>
      <c r="C11674" t="s">
        <v>7230</v>
      </c>
      <c r="D11674" t="s">
        <v>7202</v>
      </c>
      <c r="E11674" t="s">
        <v>1436</v>
      </c>
      <c r="F11674" s="8">
        <v>92</v>
      </c>
    </row>
    <row r="11675" spans="1:6" x14ac:dyDescent="0.25">
      <c r="A11675" s="22">
        <v>43474</v>
      </c>
      <c r="B11675" s="7">
        <v>0.61</v>
      </c>
      <c r="C11675" t="s">
        <v>7230</v>
      </c>
      <c r="D11675" t="s">
        <v>9</v>
      </c>
      <c r="E11675" t="s">
        <v>5371</v>
      </c>
      <c r="F11675" s="8">
        <v>92</v>
      </c>
    </row>
    <row r="11676" spans="1:6" x14ac:dyDescent="0.25">
      <c r="A11676" s="22">
        <v>43523</v>
      </c>
      <c r="B11676" s="7">
        <v>0.53</v>
      </c>
      <c r="C11676" t="s">
        <v>7230</v>
      </c>
      <c r="D11676" t="s">
        <v>9</v>
      </c>
      <c r="E11676" t="s">
        <v>6341</v>
      </c>
      <c r="F11676" s="8">
        <v>92</v>
      </c>
    </row>
    <row r="11677" spans="1:6" x14ac:dyDescent="0.25">
      <c r="A11677" s="22">
        <v>43481</v>
      </c>
      <c r="B11677" s="7">
        <v>0.48</v>
      </c>
      <c r="C11677" t="s">
        <v>7230</v>
      </c>
      <c r="D11677" t="s">
        <v>7201</v>
      </c>
      <c r="E11677" t="s">
        <v>7115</v>
      </c>
      <c r="F11677" s="8">
        <v>92</v>
      </c>
    </row>
    <row r="11678" spans="1:6" x14ac:dyDescent="0.25">
      <c r="A11678" s="22">
        <v>43481</v>
      </c>
      <c r="B11678" s="7">
        <v>0.39</v>
      </c>
      <c r="C11678" t="s">
        <v>7230</v>
      </c>
      <c r="D11678" t="s">
        <v>9</v>
      </c>
      <c r="E11678" t="s">
        <v>5382</v>
      </c>
      <c r="F11678" s="8">
        <v>92</v>
      </c>
    </row>
    <row r="11679" spans="1:6" x14ac:dyDescent="0.25">
      <c r="A11679" s="22">
        <v>43495</v>
      </c>
      <c r="B11679" s="7">
        <v>0.34</v>
      </c>
      <c r="C11679" t="s">
        <v>7230</v>
      </c>
      <c r="D11679" t="s">
        <v>7200</v>
      </c>
      <c r="E11679" t="s">
        <v>5571</v>
      </c>
      <c r="F11679" s="8">
        <v>92</v>
      </c>
    </row>
    <row r="11680" spans="1:6" x14ac:dyDescent="0.25">
      <c r="A11680" s="22">
        <v>43481</v>
      </c>
      <c r="B11680" s="7">
        <v>0.21</v>
      </c>
      <c r="C11680" t="s">
        <v>7230</v>
      </c>
      <c r="D11680" t="s">
        <v>7201</v>
      </c>
      <c r="E11680" t="s">
        <v>7168</v>
      </c>
      <c r="F11680" s="8">
        <v>92</v>
      </c>
    </row>
    <row r="11681" spans="1:6" x14ac:dyDescent="0.25">
      <c r="A11681" s="22">
        <v>43481</v>
      </c>
      <c r="B11681" s="7">
        <v>0.02</v>
      </c>
      <c r="C11681" t="s">
        <v>7230</v>
      </c>
      <c r="D11681" t="s">
        <v>7201</v>
      </c>
      <c r="E11681" t="s">
        <v>2542</v>
      </c>
      <c r="F11681" s="8">
        <v>92</v>
      </c>
    </row>
    <row r="11682" spans="1:6" x14ac:dyDescent="0.25">
      <c r="A11682" s="22">
        <v>43502</v>
      </c>
      <c r="B11682" s="7">
        <v>0.84</v>
      </c>
      <c r="C11682" t="s">
        <v>7230</v>
      </c>
      <c r="D11682" t="s">
        <v>7200</v>
      </c>
      <c r="E11682" t="s">
        <v>5276</v>
      </c>
      <c r="F11682" s="8">
        <v>92</v>
      </c>
    </row>
    <row r="11683" spans="1:6" x14ac:dyDescent="0.25">
      <c r="A11683" s="22">
        <v>43481</v>
      </c>
      <c r="B11683" s="7">
        <v>0.82</v>
      </c>
      <c r="C11683" t="s">
        <v>7230</v>
      </c>
      <c r="D11683" t="s">
        <v>7201</v>
      </c>
      <c r="E11683" t="s">
        <v>2568</v>
      </c>
      <c r="F11683" s="8">
        <v>92</v>
      </c>
    </row>
    <row r="11684" spans="1:6" x14ac:dyDescent="0.25">
      <c r="A11684" s="22">
        <v>43530</v>
      </c>
      <c r="B11684" s="7">
        <v>0.35</v>
      </c>
      <c r="C11684" t="s">
        <v>7230</v>
      </c>
      <c r="D11684" t="s">
        <v>7203</v>
      </c>
      <c r="E11684" t="s">
        <v>5363</v>
      </c>
      <c r="F11684" s="8">
        <v>92</v>
      </c>
    </row>
    <row r="11685" spans="1:6" x14ac:dyDescent="0.25">
      <c r="A11685" s="22">
        <v>43488</v>
      </c>
      <c r="B11685" s="7">
        <v>0.34</v>
      </c>
      <c r="C11685" t="s">
        <v>7230</v>
      </c>
      <c r="D11685" t="s">
        <v>9</v>
      </c>
      <c r="E11685" t="s">
        <v>7076</v>
      </c>
      <c r="F11685" s="8">
        <v>92</v>
      </c>
    </row>
    <row r="11686" spans="1:6" x14ac:dyDescent="0.25">
      <c r="A11686" s="22">
        <v>43481</v>
      </c>
      <c r="B11686" s="7">
        <v>0.47</v>
      </c>
      <c r="C11686" t="s">
        <v>7230</v>
      </c>
      <c r="D11686" t="s">
        <v>7201</v>
      </c>
      <c r="E11686" t="s">
        <v>3286</v>
      </c>
      <c r="F11686" s="8">
        <v>92</v>
      </c>
    </row>
    <row r="11687" spans="1:6" x14ac:dyDescent="0.25">
      <c r="A11687" s="22">
        <v>43481</v>
      </c>
      <c r="B11687" s="7">
        <v>0.19</v>
      </c>
      <c r="C11687" t="s">
        <v>7230</v>
      </c>
      <c r="D11687" t="s">
        <v>7201</v>
      </c>
      <c r="E11687" t="s">
        <v>3582</v>
      </c>
      <c r="F11687" s="8">
        <v>92</v>
      </c>
    </row>
    <row r="11688" spans="1:6" x14ac:dyDescent="0.25">
      <c r="A11688" s="22">
        <v>43446</v>
      </c>
      <c r="B11688" s="7">
        <v>0.51</v>
      </c>
      <c r="C11688" t="s">
        <v>7230</v>
      </c>
      <c r="D11688" t="s">
        <v>9</v>
      </c>
      <c r="E11688" t="s">
        <v>5172</v>
      </c>
      <c r="F11688" s="8">
        <v>92</v>
      </c>
    </row>
    <row r="11689" spans="1:6" x14ac:dyDescent="0.25">
      <c r="A11689" s="22">
        <v>43509</v>
      </c>
      <c r="B11689" s="7">
        <v>0.33</v>
      </c>
      <c r="C11689" t="s">
        <v>7230</v>
      </c>
      <c r="D11689" t="s">
        <v>9</v>
      </c>
      <c r="E11689" t="s">
        <v>5672</v>
      </c>
      <c r="F11689" s="8">
        <v>92</v>
      </c>
    </row>
    <row r="11690" spans="1:6" x14ac:dyDescent="0.25">
      <c r="A11690" s="22">
        <v>43495</v>
      </c>
      <c r="B11690" s="7">
        <v>0.69</v>
      </c>
      <c r="C11690" t="s">
        <v>7230</v>
      </c>
      <c r="D11690" t="s">
        <v>7203</v>
      </c>
      <c r="E11690" t="s">
        <v>6859</v>
      </c>
      <c r="F11690" s="8">
        <v>92</v>
      </c>
    </row>
    <row r="11691" spans="1:6" x14ac:dyDescent="0.25">
      <c r="A11691" s="22">
        <v>43495</v>
      </c>
      <c r="B11691" s="7">
        <v>0.39</v>
      </c>
      <c r="C11691" t="s">
        <v>7230</v>
      </c>
      <c r="D11691" t="s">
        <v>7203</v>
      </c>
      <c r="E11691" t="s">
        <v>6561</v>
      </c>
      <c r="F11691" s="8">
        <v>92</v>
      </c>
    </row>
    <row r="11692" spans="1:6" x14ac:dyDescent="0.25">
      <c r="A11692" s="22">
        <v>43502</v>
      </c>
      <c r="B11692" s="7">
        <v>0.88</v>
      </c>
      <c r="C11692" t="s">
        <v>7230</v>
      </c>
      <c r="D11692" t="s">
        <v>9</v>
      </c>
      <c r="E11692" t="s">
        <v>5597</v>
      </c>
      <c r="F11692" s="8">
        <v>92</v>
      </c>
    </row>
    <row r="11693" spans="1:6" x14ac:dyDescent="0.25">
      <c r="A11693" s="22">
        <v>43523</v>
      </c>
      <c r="B11693" s="7">
        <v>0.88</v>
      </c>
      <c r="C11693" t="s">
        <v>7230</v>
      </c>
      <c r="D11693" t="s">
        <v>9</v>
      </c>
      <c r="E11693" t="s">
        <v>3198</v>
      </c>
      <c r="F11693" s="8">
        <v>92</v>
      </c>
    </row>
    <row r="11694" spans="1:6" x14ac:dyDescent="0.25">
      <c r="A11694" s="22">
        <v>43502</v>
      </c>
      <c r="B11694" s="7">
        <v>0.56000000000000005</v>
      </c>
      <c r="C11694" t="s">
        <v>7230</v>
      </c>
      <c r="D11694" t="s">
        <v>9</v>
      </c>
      <c r="E11694" t="s">
        <v>6119</v>
      </c>
      <c r="F11694" s="8">
        <v>92</v>
      </c>
    </row>
    <row r="11695" spans="1:6" x14ac:dyDescent="0.25">
      <c r="A11695" s="22">
        <v>43439</v>
      </c>
      <c r="B11695" s="7">
        <v>0.51</v>
      </c>
      <c r="C11695" t="s">
        <v>7230</v>
      </c>
      <c r="D11695" t="s">
        <v>7202</v>
      </c>
      <c r="E11695" t="s">
        <v>6406</v>
      </c>
      <c r="F11695" s="8">
        <v>92</v>
      </c>
    </row>
    <row r="11696" spans="1:6" x14ac:dyDescent="0.25">
      <c r="A11696" s="22">
        <v>43530</v>
      </c>
      <c r="B11696" s="7">
        <v>0.3</v>
      </c>
      <c r="C11696" t="s">
        <v>7230</v>
      </c>
      <c r="D11696" t="s">
        <v>7200</v>
      </c>
      <c r="E11696" t="s">
        <v>6660</v>
      </c>
      <c r="F11696" s="8">
        <v>92</v>
      </c>
    </row>
    <row r="11697" spans="1:6" x14ac:dyDescent="0.25">
      <c r="A11697" s="22">
        <v>43523</v>
      </c>
      <c r="B11697" s="7">
        <v>0.31</v>
      </c>
      <c r="C11697" t="s">
        <v>7230</v>
      </c>
      <c r="D11697" t="s">
        <v>9</v>
      </c>
      <c r="E11697" t="s">
        <v>5695</v>
      </c>
      <c r="F11697" s="8">
        <v>92</v>
      </c>
    </row>
    <row r="11698" spans="1:6" x14ac:dyDescent="0.25">
      <c r="A11698" s="22">
        <v>43481</v>
      </c>
      <c r="B11698" s="7">
        <v>0.68</v>
      </c>
      <c r="C11698" t="s">
        <v>7230</v>
      </c>
      <c r="D11698" t="s">
        <v>7201</v>
      </c>
      <c r="E11698" t="s">
        <v>4360</v>
      </c>
      <c r="F11698" s="8">
        <v>92</v>
      </c>
    </row>
    <row r="11699" spans="1:6" x14ac:dyDescent="0.25">
      <c r="A11699" s="22">
        <v>43495</v>
      </c>
      <c r="B11699" s="7">
        <v>0.87</v>
      </c>
      <c r="C11699" t="s">
        <v>7230</v>
      </c>
      <c r="D11699" t="s">
        <v>7203</v>
      </c>
      <c r="E11699" t="s">
        <v>45</v>
      </c>
      <c r="F11699" s="8">
        <v>92</v>
      </c>
    </row>
    <row r="11700" spans="1:6" x14ac:dyDescent="0.25">
      <c r="A11700" s="22">
        <v>43481</v>
      </c>
      <c r="B11700" s="7">
        <v>0.96</v>
      </c>
      <c r="C11700" t="s">
        <v>7230</v>
      </c>
      <c r="D11700" t="s">
        <v>7201</v>
      </c>
      <c r="E11700" t="s">
        <v>5112</v>
      </c>
      <c r="F11700" s="8">
        <v>92</v>
      </c>
    </row>
    <row r="11701" spans="1:6" x14ac:dyDescent="0.25">
      <c r="A11701" s="22">
        <v>43481</v>
      </c>
      <c r="B11701" s="7">
        <v>0.13</v>
      </c>
      <c r="C11701" t="s">
        <v>7230</v>
      </c>
      <c r="D11701" t="s">
        <v>7201</v>
      </c>
      <c r="E11701" t="s">
        <v>5158</v>
      </c>
      <c r="F11701" s="8">
        <v>92</v>
      </c>
    </row>
    <row r="11702" spans="1:6" x14ac:dyDescent="0.25">
      <c r="A11702" s="22">
        <v>43481</v>
      </c>
      <c r="B11702" s="7">
        <v>0.11</v>
      </c>
      <c r="C11702" t="s">
        <v>7230</v>
      </c>
      <c r="D11702" t="s">
        <v>7201</v>
      </c>
      <c r="E11702" t="s">
        <v>5267</v>
      </c>
      <c r="F11702" s="8">
        <v>92</v>
      </c>
    </row>
    <row r="11703" spans="1:6" x14ac:dyDescent="0.25">
      <c r="A11703" s="22">
        <v>43537</v>
      </c>
      <c r="B11703" s="7">
        <v>0.54</v>
      </c>
      <c r="C11703" t="s">
        <v>7230</v>
      </c>
      <c r="D11703" t="s">
        <v>9</v>
      </c>
      <c r="E11703" t="s">
        <v>6875</v>
      </c>
      <c r="F11703" s="8">
        <v>92</v>
      </c>
    </row>
    <row r="11704" spans="1:6" x14ac:dyDescent="0.25">
      <c r="A11704" s="22">
        <v>43502</v>
      </c>
      <c r="B11704" s="7">
        <v>0.33</v>
      </c>
      <c r="C11704" t="s">
        <v>7230</v>
      </c>
      <c r="D11704" t="s">
        <v>7203</v>
      </c>
      <c r="E11704" t="s">
        <v>2528</v>
      </c>
      <c r="F11704" s="8">
        <v>92</v>
      </c>
    </row>
    <row r="11705" spans="1:6" x14ac:dyDescent="0.25">
      <c r="A11705" s="22">
        <v>43453</v>
      </c>
      <c r="B11705" s="7">
        <v>7.0000000000000007E-2</v>
      </c>
      <c r="C11705" t="s">
        <v>7230</v>
      </c>
      <c r="D11705" t="s">
        <v>7203</v>
      </c>
      <c r="E11705" t="s">
        <v>7135</v>
      </c>
      <c r="F11705" s="8">
        <v>92</v>
      </c>
    </row>
    <row r="11706" spans="1:6" x14ac:dyDescent="0.25">
      <c r="A11706" s="22">
        <v>43460</v>
      </c>
      <c r="B11706" s="7">
        <v>0.35</v>
      </c>
      <c r="C11706" t="s">
        <v>7230</v>
      </c>
      <c r="D11706" t="s">
        <v>7200</v>
      </c>
      <c r="E11706" t="s">
        <v>499</v>
      </c>
      <c r="F11706" s="8">
        <v>92</v>
      </c>
    </row>
    <row r="11707" spans="1:6" x14ac:dyDescent="0.25">
      <c r="A11707" s="22">
        <v>43551</v>
      </c>
      <c r="B11707" s="7">
        <v>0.15</v>
      </c>
      <c r="C11707" t="s">
        <v>7230</v>
      </c>
      <c r="D11707" t="s">
        <v>9</v>
      </c>
      <c r="E11707" t="s">
        <v>5363</v>
      </c>
      <c r="F11707" s="8">
        <v>92</v>
      </c>
    </row>
    <row r="11708" spans="1:6" x14ac:dyDescent="0.25">
      <c r="A11708" s="22">
        <v>43481</v>
      </c>
      <c r="B11708" s="7">
        <v>0.95</v>
      </c>
      <c r="C11708" t="s">
        <v>7230</v>
      </c>
      <c r="D11708" t="s">
        <v>7201</v>
      </c>
      <c r="E11708" t="s">
        <v>5451</v>
      </c>
      <c r="F11708" s="8">
        <v>92</v>
      </c>
    </row>
    <row r="11709" spans="1:6" x14ac:dyDescent="0.25">
      <c r="A11709" s="22">
        <v>43523</v>
      </c>
      <c r="B11709" s="7">
        <v>0.34</v>
      </c>
      <c r="C11709" t="s">
        <v>7230</v>
      </c>
      <c r="D11709" t="s">
        <v>7202</v>
      </c>
      <c r="E11709" t="s">
        <v>6592</v>
      </c>
      <c r="F11709" s="8">
        <v>92</v>
      </c>
    </row>
    <row r="11710" spans="1:6" x14ac:dyDescent="0.25">
      <c r="A11710" s="22">
        <v>43516</v>
      </c>
      <c r="B11710" s="7">
        <v>0.22</v>
      </c>
      <c r="C11710" t="s">
        <v>7230</v>
      </c>
      <c r="D11710" t="s">
        <v>7202</v>
      </c>
      <c r="E11710" t="s">
        <v>6183</v>
      </c>
      <c r="F11710" s="8">
        <v>92</v>
      </c>
    </row>
    <row r="11711" spans="1:6" x14ac:dyDescent="0.25">
      <c r="A11711" s="22">
        <v>43481</v>
      </c>
      <c r="B11711" s="7">
        <v>0.59</v>
      </c>
      <c r="C11711" t="s">
        <v>7230</v>
      </c>
      <c r="D11711" t="s">
        <v>7201</v>
      </c>
      <c r="E11711" t="s">
        <v>5679</v>
      </c>
      <c r="F11711" s="8">
        <v>92</v>
      </c>
    </row>
    <row r="11712" spans="1:6" x14ac:dyDescent="0.25">
      <c r="A11712" s="22">
        <v>43488</v>
      </c>
      <c r="B11712" s="7">
        <v>0.7</v>
      </c>
      <c r="C11712" t="s">
        <v>7230</v>
      </c>
      <c r="D11712" t="s">
        <v>7201</v>
      </c>
      <c r="E11712" t="s">
        <v>5813</v>
      </c>
      <c r="F11712" s="8">
        <v>92</v>
      </c>
    </row>
    <row r="11713" spans="1:6" x14ac:dyDescent="0.25">
      <c r="A11713" s="22">
        <v>43530</v>
      </c>
      <c r="B11713" s="7">
        <v>0.82</v>
      </c>
      <c r="C11713" t="s">
        <v>7230</v>
      </c>
      <c r="D11713" t="s">
        <v>9</v>
      </c>
      <c r="E11713" t="s">
        <v>1163</v>
      </c>
      <c r="F11713" s="8">
        <v>92</v>
      </c>
    </row>
    <row r="11714" spans="1:6" x14ac:dyDescent="0.25">
      <c r="A11714" s="22">
        <v>43523</v>
      </c>
      <c r="B11714" s="7">
        <v>0.88</v>
      </c>
      <c r="C11714" t="s">
        <v>7230</v>
      </c>
      <c r="D11714" t="s">
        <v>9</v>
      </c>
      <c r="E11714" t="s">
        <v>5486</v>
      </c>
      <c r="F11714" s="8">
        <v>92</v>
      </c>
    </row>
    <row r="11715" spans="1:6" x14ac:dyDescent="0.25">
      <c r="A11715" s="22">
        <v>43425</v>
      </c>
      <c r="B11715" s="7">
        <v>0.7</v>
      </c>
      <c r="C11715" t="s">
        <v>7230</v>
      </c>
      <c r="D11715" t="s">
        <v>9</v>
      </c>
      <c r="E11715" t="s">
        <v>5248</v>
      </c>
      <c r="F11715" s="8">
        <v>92</v>
      </c>
    </row>
    <row r="11716" spans="1:6" x14ac:dyDescent="0.25">
      <c r="A11716" s="22">
        <v>43481</v>
      </c>
      <c r="B11716" s="7">
        <v>0.11</v>
      </c>
      <c r="C11716" t="s">
        <v>7230</v>
      </c>
      <c r="D11716" t="s">
        <v>7200</v>
      </c>
      <c r="E11716" t="s">
        <v>6335</v>
      </c>
      <c r="F11716" s="8">
        <v>92</v>
      </c>
    </row>
    <row r="11717" spans="1:6" x14ac:dyDescent="0.25">
      <c r="A11717" s="22">
        <v>43495</v>
      </c>
      <c r="B11717" s="7">
        <v>0.57999999999999996</v>
      </c>
      <c r="C11717" t="s">
        <v>7230</v>
      </c>
      <c r="D11717" t="s">
        <v>9</v>
      </c>
      <c r="E11717" t="s">
        <v>6485</v>
      </c>
      <c r="F11717" s="8">
        <v>92</v>
      </c>
    </row>
    <row r="11718" spans="1:6" x14ac:dyDescent="0.25">
      <c r="A11718" s="22">
        <v>43460</v>
      </c>
      <c r="B11718" s="7">
        <v>0.16</v>
      </c>
      <c r="C11718" t="s">
        <v>7230</v>
      </c>
      <c r="D11718" t="s">
        <v>7200</v>
      </c>
      <c r="E11718" t="s">
        <v>6643</v>
      </c>
      <c r="F11718" s="8">
        <v>92</v>
      </c>
    </row>
    <row r="11719" spans="1:6" x14ac:dyDescent="0.25">
      <c r="A11719" s="22">
        <v>43481</v>
      </c>
      <c r="B11719" s="7">
        <v>0.88</v>
      </c>
      <c r="C11719" t="s">
        <v>7230</v>
      </c>
      <c r="D11719" t="s">
        <v>9</v>
      </c>
      <c r="E11719" t="s">
        <v>2674</v>
      </c>
      <c r="F11719" s="8">
        <v>92</v>
      </c>
    </row>
    <row r="11720" spans="1:6" x14ac:dyDescent="0.25">
      <c r="A11720" s="22">
        <v>43481</v>
      </c>
      <c r="B11720" s="7">
        <v>0.52</v>
      </c>
      <c r="C11720" t="s">
        <v>7230</v>
      </c>
      <c r="D11720" t="s">
        <v>9</v>
      </c>
      <c r="E11720" t="s">
        <v>6644</v>
      </c>
      <c r="F11720" s="8">
        <v>92</v>
      </c>
    </row>
    <row r="11721" spans="1:6" x14ac:dyDescent="0.25">
      <c r="A11721" s="22">
        <v>43537</v>
      </c>
      <c r="B11721" s="7">
        <v>0.97</v>
      </c>
      <c r="C11721" t="s">
        <v>7230</v>
      </c>
      <c r="D11721" t="s">
        <v>9</v>
      </c>
      <c r="E11721" t="s">
        <v>5523</v>
      </c>
      <c r="F11721" s="8">
        <v>92</v>
      </c>
    </row>
    <row r="11722" spans="1:6" x14ac:dyDescent="0.25">
      <c r="A11722" s="22">
        <v>43467</v>
      </c>
      <c r="B11722" s="7">
        <v>0.56000000000000005</v>
      </c>
      <c r="C11722" t="s">
        <v>7230</v>
      </c>
      <c r="D11722" t="s">
        <v>7200</v>
      </c>
      <c r="E11722" t="s">
        <v>6345</v>
      </c>
      <c r="F11722" s="8">
        <v>92</v>
      </c>
    </row>
    <row r="11723" spans="1:6" x14ac:dyDescent="0.25">
      <c r="A11723" s="22">
        <v>43551</v>
      </c>
      <c r="B11723" s="7">
        <v>0.79</v>
      </c>
      <c r="C11723" t="s">
        <v>7230</v>
      </c>
      <c r="D11723" t="s">
        <v>7202</v>
      </c>
      <c r="E11723" t="s">
        <v>6547</v>
      </c>
      <c r="F11723" s="8">
        <v>92</v>
      </c>
    </row>
    <row r="11724" spans="1:6" x14ac:dyDescent="0.25">
      <c r="A11724" s="22">
        <v>43481</v>
      </c>
      <c r="B11724" s="7">
        <v>0.75</v>
      </c>
      <c r="C11724" t="s">
        <v>7230</v>
      </c>
      <c r="D11724" t="s">
        <v>7202</v>
      </c>
      <c r="E11724" t="s">
        <v>6522</v>
      </c>
      <c r="F11724" s="8">
        <v>92</v>
      </c>
    </row>
    <row r="11725" spans="1:6" x14ac:dyDescent="0.25">
      <c r="A11725" s="22">
        <v>43488</v>
      </c>
      <c r="B11725" s="7">
        <v>0.06</v>
      </c>
      <c r="C11725" t="s">
        <v>7230</v>
      </c>
      <c r="D11725" t="s">
        <v>7201</v>
      </c>
      <c r="E11725" t="s">
        <v>5838</v>
      </c>
      <c r="F11725" s="8">
        <v>92</v>
      </c>
    </row>
    <row r="11726" spans="1:6" x14ac:dyDescent="0.25">
      <c r="A11726" s="22">
        <v>43488</v>
      </c>
      <c r="B11726" s="7">
        <v>0.82</v>
      </c>
      <c r="C11726" t="s">
        <v>7230</v>
      </c>
      <c r="D11726" t="s">
        <v>7201</v>
      </c>
      <c r="E11726" t="s">
        <v>6147</v>
      </c>
      <c r="F11726" s="8">
        <v>92</v>
      </c>
    </row>
    <row r="11727" spans="1:6" x14ac:dyDescent="0.25">
      <c r="A11727" s="22">
        <v>43453</v>
      </c>
      <c r="B11727" s="7">
        <v>0.08</v>
      </c>
      <c r="C11727" t="s">
        <v>7230</v>
      </c>
      <c r="D11727" t="s">
        <v>7202</v>
      </c>
      <c r="E11727" t="s">
        <v>6167</v>
      </c>
      <c r="F11727" s="8">
        <v>92</v>
      </c>
    </row>
    <row r="11728" spans="1:6" x14ac:dyDescent="0.25">
      <c r="A11728" s="22">
        <v>43488</v>
      </c>
      <c r="B11728" s="7">
        <v>0.12</v>
      </c>
      <c r="C11728" t="s">
        <v>7230</v>
      </c>
      <c r="D11728" t="s">
        <v>9</v>
      </c>
      <c r="E11728" t="s">
        <v>1811</v>
      </c>
      <c r="F11728" s="8">
        <v>92</v>
      </c>
    </row>
    <row r="11729" spans="1:6" x14ac:dyDescent="0.25">
      <c r="A11729" s="22">
        <v>43467</v>
      </c>
      <c r="B11729" s="7">
        <v>0.48</v>
      </c>
      <c r="C11729" t="s">
        <v>7230</v>
      </c>
      <c r="D11729" t="s">
        <v>9</v>
      </c>
      <c r="E11729" t="s">
        <v>5202</v>
      </c>
      <c r="F11729" s="8">
        <v>92</v>
      </c>
    </row>
    <row r="11730" spans="1:6" x14ac:dyDescent="0.25">
      <c r="A11730" s="22">
        <v>43488</v>
      </c>
      <c r="B11730" s="7">
        <v>0.41</v>
      </c>
      <c r="C11730" t="s">
        <v>7230</v>
      </c>
      <c r="D11730" t="s">
        <v>7201</v>
      </c>
      <c r="E11730" t="s">
        <v>6165</v>
      </c>
      <c r="F11730" s="8">
        <v>92</v>
      </c>
    </row>
    <row r="11731" spans="1:6" x14ac:dyDescent="0.25">
      <c r="A11731" s="22">
        <v>43488</v>
      </c>
      <c r="B11731" s="7">
        <v>0.25</v>
      </c>
      <c r="C11731" t="s">
        <v>7230</v>
      </c>
      <c r="D11731" t="s">
        <v>7201</v>
      </c>
      <c r="E11731" t="s">
        <v>6281</v>
      </c>
      <c r="F11731" s="8">
        <v>92</v>
      </c>
    </row>
    <row r="11732" spans="1:6" x14ac:dyDescent="0.25">
      <c r="A11732" s="22">
        <v>43467</v>
      </c>
      <c r="B11732" s="7">
        <v>0.19</v>
      </c>
      <c r="C11732" t="s">
        <v>7230</v>
      </c>
      <c r="D11732" t="s">
        <v>7200</v>
      </c>
      <c r="E11732" t="s">
        <v>6017</v>
      </c>
      <c r="F11732" s="8">
        <v>92</v>
      </c>
    </row>
    <row r="11733" spans="1:6" x14ac:dyDescent="0.25">
      <c r="A11733" s="22">
        <v>43516</v>
      </c>
      <c r="B11733" s="7">
        <v>0.51</v>
      </c>
      <c r="C11733" t="s">
        <v>7230</v>
      </c>
      <c r="D11733" t="s">
        <v>7202</v>
      </c>
      <c r="E11733" t="s">
        <v>5303</v>
      </c>
      <c r="F11733" s="8">
        <v>92</v>
      </c>
    </row>
    <row r="11734" spans="1:6" x14ac:dyDescent="0.25">
      <c r="A11734" s="22">
        <v>43488</v>
      </c>
      <c r="B11734" s="7">
        <v>0.87</v>
      </c>
      <c r="C11734" t="s">
        <v>7230</v>
      </c>
      <c r="D11734" t="s">
        <v>7201</v>
      </c>
      <c r="E11734" t="s">
        <v>6657</v>
      </c>
      <c r="F11734" s="8">
        <v>92</v>
      </c>
    </row>
    <row r="11735" spans="1:6" x14ac:dyDescent="0.25">
      <c r="A11735" s="22">
        <v>43530</v>
      </c>
      <c r="B11735" s="7">
        <v>0.56000000000000005</v>
      </c>
      <c r="C11735" t="s">
        <v>7230</v>
      </c>
      <c r="D11735" t="s">
        <v>7200</v>
      </c>
      <c r="E11735" t="s">
        <v>6632</v>
      </c>
      <c r="F11735" s="8">
        <v>92</v>
      </c>
    </row>
    <row r="11736" spans="1:6" x14ac:dyDescent="0.25">
      <c r="A11736" s="22">
        <v>43488</v>
      </c>
      <c r="B11736" s="7">
        <v>0.9</v>
      </c>
      <c r="C11736" t="s">
        <v>7230</v>
      </c>
      <c r="D11736" t="s">
        <v>7201</v>
      </c>
      <c r="E11736" t="s">
        <v>6720</v>
      </c>
      <c r="F11736" s="8">
        <v>92</v>
      </c>
    </row>
    <row r="11737" spans="1:6" x14ac:dyDescent="0.25">
      <c r="A11737" s="22">
        <v>43474</v>
      </c>
      <c r="B11737" s="7">
        <v>0.64</v>
      </c>
      <c r="C11737" t="s">
        <v>7230</v>
      </c>
      <c r="D11737" t="s">
        <v>9</v>
      </c>
      <c r="E11737" t="s">
        <v>6906</v>
      </c>
      <c r="F11737" s="8">
        <v>92</v>
      </c>
    </row>
    <row r="11738" spans="1:6" x14ac:dyDescent="0.25">
      <c r="A11738" s="22">
        <v>43474</v>
      </c>
      <c r="B11738" s="7">
        <v>0.12</v>
      </c>
      <c r="C11738" t="s">
        <v>7230</v>
      </c>
      <c r="D11738" t="s">
        <v>9</v>
      </c>
      <c r="E11738" t="s">
        <v>6945</v>
      </c>
      <c r="F11738" s="8">
        <v>92</v>
      </c>
    </row>
    <row r="11739" spans="1:6" x14ac:dyDescent="0.25">
      <c r="A11739" s="22">
        <v>43488</v>
      </c>
      <c r="B11739" s="7">
        <v>0.7</v>
      </c>
      <c r="C11739" t="s">
        <v>7230</v>
      </c>
      <c r="D11739" t="s">
        <v>7201</v>
      </c>
      <c r="E11739" t="s">
        <v>6790</v>
      </c>
      <c r="F11739" s="8">
        <v>92</v>
      </c>
    </row>
    <row r="11740" spans="1:6" x14ac:dyDescent="0.25">
      <c r="A11740" s="22">
        <v>43495</v>
      </c>
      <c r="B11740" s="7">
        <v>0.53</v>
      </c>
      <c r="C11740" t="s">
        <v>7230</v>
      </c>
      <c r="D11740" t="s">
        <v>9</v>
      </c>
      <c r="E11740" t="s">
        <v>6317</v>
      </c>
      <c r="F11740" s="8">
        <v>92</v>
      </c>
    </row>
    <row r="11741" spans="1:6" x14ac:dyDescent="0.25">
      <c r="A11741" s="22">
        <v>43523</v>
      </c>
      <c r="B11741" s="7">
        <v>0.98</v>
      </c>
      <c r="C11741" t="s">
        <v>7230</v>
      </c>
      <c r="D11741" t="s">
        <v>9</v>
      </c>
      <c r="E11741" t="s">
        <v>2095</v>
      </c>
      <c r="F11741" s="8">
        <v>92</v>
      </c>
    </row>
    <row r="11742" spans="1:6" x14ac:dyDescent="0.25">
      <c r="A11742" s="22">
        <v>43453</v>
      </c>
      <c r="B11742" s="7">
        <v>0.3</v>
      </c>
      <c r="C11742" t="s">
        <v>7230</v>
      </c>
      <c r="D11742" t="s">
        <v>9</v>
      </c>
      <c r="E11742" t="s">
        <v>5524</v>
      </c>
      <c r="F11742" s="8">
        <v>92</v>
      </c>
    </row>
    <row r="11743" spans="1:6" x14ac:dyDescent="0.25">
      <c r="A11743" s="22">
        <v>43530</v>
      </c>
      <c r="B11743" s="7">
        <v>0.44</v>
      </c>
      <c r="C11743" t="s">
        <v>7230</v>
      </c>
      <c r="D11743" t="s">
        <v>7200</v>
      </c>
      <c r="E11743" t="s">
        <v>5822</v>
      </c>
      <c r="F11743" s="8">
        <v>92</v>
      </c>
    </row>
    <row r="11744" spans="1:6" x14ac:dyDescent="0.25">
      <c r="A11744" s="22">
        <v>43509</v>
      </c>
      <c r="B11744" s="7">
        <v>0.72</v>
      </c>
      <c r="C11744" t="s">
        <v>7230</v>
      </c>
      <c r="D11744" t="s">
        <v>7203</v>
      </c>
      <c r="E11744" t="s">
        <v>251</v>
      </c>
      <c r="F11744" s="8">
        <v>92</v>
      </c>
    </row>
    <row r="11745" spans="1:6" x14ac:dyDescent="0.25">
      <c r="A11745" s="22">
        <v>43537</v>
      </c>
      <c r="B11745" s="7">
        <v>0.31</v>
      </c>
      <c r="C11745" t="s">
        <v>7230</v>
      </c>
      <c r="D11745" t="s">
        <v>9</v>
      </c>
      <c r="E11745" t="s">
        <v>6773</v>
      </c>
      <c r="F11745" s="8">
        <v>92</v>
      </c>
    </row>
    <row r="11746" spans="1:6" x14ac:dyDescent="0.25">
      <c r="A11746" s="22">
        <v>43509</v>
      </c>
      <c r="B11746" s="7">
        <v>0.92</v>
      </c>
      <c r="C11746" t="s">
        <v>7230</v>
      </c>
      <c r="D11746" t="s">
        <v>7200</v>
      </c>
      <c r="E11746" t="s">
        <v>394</v>
      </c>
      <c r="F11746" s="8">
        <v>92</v>
      </c>
    </row>
    <row r="11747" spans="1:6" x14ac:dyDescent="0.25">
      <c r="A11747" s="22">
        <v>43551</v>
      </c>
      <c r="B11747" s="7">
        <v>0.56000000000000005</v>
      </c>
      <c r="C11747" t="s">
        <v>7230</v>
      </c>
      <c r="D11747" t="s">
        <v>9</v>
      </c>
      <c r="E11747" t="s">
        <v>5661</v>
      </c>
      <c r="F11747" s="8">
        <v>92</v>
      </c>
    </row>
    <row r="11748" spans="1:6" x14ac:dyDescent="0.25">
      <c r="A11748" s="22">
        <v>43474</v>
      </c>
      <c r="B11748" s="7">
        <v>0.81</v>
      </c>
      <c r="C11748" t="s">
        <v>7230</v>
      </c>
      <c r="D11748" t="s">
        <v>7202</v>
      </c>
      <c r="E11748" t="s">
        <v>7055</v>
      </c>
      <c r="F11748" s="8">
        <v>92</v>
      </c>
    </row>
    <row r="11749" spans="1:6" x14ac:dyDescent="0.25">
      <c r="A11749" s="22">
        <v>43551</v>
      </c>
      <c r="B11749" s="7">
        <v>0.34</v>
      </c>
      <c r="C11749" t="s">
        <v>7230</v>
      </c>
      <c r="D11749" t="s">
        <v>9</v>
      </c>
      <c r="E11749" t="s">
        <v>6109</v>
      </c>
      <c r="F11749" s="8">
        <v>92</v>
      </c>
    </row>
    <row r="11750" spans="1:6" x14ac:dyDescent="0.25">
      <c r="A11750" s="22">
        <v>43481</v>
      </c>
      <c r="B11750" s="7">
        <v>0.96</v>
      </c>
      <c r="C11750" t="s">
        <v>7230</v>
      </c>
      <c r="D11750" t="s">
        <v>7203</v>
      </c>
      <c r="E11750" t="s">
        <v>6320</v>
      </c>
      <c r="F11750" s="8">
        <v>92</v>
      </c>
    </row>
    <row r="11751" spans="1:6" x14ac:dyDescent="0.25">
      <c r="A11751" s="22">
        <v>43516</v>
      </c>
      <c r="B11751" s="7">
        <v>0.08</v>
      </c>
      <c r="C11751" t="s">
        <v>7230</v>
      </c>
      <c r="D11751" t="s">
        <v>9</v>
      </c>
      <c r="E11751" t="s">
        <v>271</v>
      </c>
      <c r="F11751" s="8">
        <v>92</v>
      </c>
    </row>
    <row r="11752" spans="1:6" x14ac:dyDescent="0.25">
      <c r="A11752" s="22">
        <v>43488</v>
      </c>
      <c r="B11752" s="7">
        <v>0.14000000000000001</v>
      </c>
      <c r="C11752" t="s">
        <v>7230</v>
      </c>
      <c r="D11752" t="s">
        <v>7201</v>
      </c>
      <c r="E11752" t="s">
        <v>1730</v>
      </c>
      <c r="F11752" s="8">
        <v>92</v>
      </c>
    </row>
    <row r="11753" spans="1:6" x14ac:dyDescent="0.25">
      <c r="A11753" s="22">
        <v>43488</v>
      </c>
      <c r="B11753" s="7">
        <v>0.37</v>
      </c>
      <c r="C11753" t="s">
        <v>7230</v>
      </c>
      <c r="D11753" t="s">
        <v>7201</v>
      </c>
      <c r="E11753" t="s">
        <v>6964</v>
      </c>
      <c r="F11753" s="8">
        <v>92</v>
      </c>
    </row>
    <row r="11754" spans="1:6" x14ac:dyDescent="0.25">
      <c r="A11754" s="22">
        <v>43488</v>
      </c>
      <c r="B11754" s="7">
        <v>0.2</v>
      </c>
      <c r="C11754" t="s">
        <v>7230</v>
      </c>
      <c r="D11754" t="s">
        <v>7201</v>
      </c>
      <c r="E11754" t="s">
        <v>6969</v>
      </c>
      <c r="F11754" s="8">
        <v>92</v>
      </c>
    </row>
    <row r="11755" spans="1:6" x14ac:dyDescent="0.25">
      <c r="A11755" s="22">
        <v>43488</v>
      </c>
      <c r="B11755" s="7">
        <v>0.56999999999999995</v>
      </c>
      <c r="C11755" t="s">
        <v>7230</v>
      </c>
      <c r="D11755" t="s">
        <v>7201</v>
      </c>
      <c r="E11755" t="s">
        <v>6982</v>
      </c>
      <c r="F11755" s="8">
        <v>92</v>
      </c>
    </row>
    <row r="11756" spans="1:6" x14ac:dyDescent="0.25">
      <c r="A11756" s="22">
        <v>43509</v>
      </c>
      <c r="B11756" s="7">
        <v>0.18</v>
      </c>
      <c r="C11756" t="s">
        <v>7230</v>
      </c>
      <c r="D11756" t="s">
        <v>7200</v>
      </c>
      <c r="E11756" t="s">
        <v>5843</v>
      </c>
      <c r="F11756" s="8">
        <v>92</v>
      </c>
    </row>
    <row r="11757" spans="1:6" x14ac:dyDescent="0.25">
      <c r="A11757" s="22">
        <v>43523</v>
      </c>
      <c r="B11757" s="7">
        <v>0.56999999999999995</v>
      </c>
      <c r="C11757" t="s">
        <v>7230</v>
      </c>
      <c r="D11757" t="s">
        <v>7200</v>
      </c>
      <c r="E11757" t="s">
        <v>6366</v>
      </c>
      <c r="F11757" s="8">
        <v>92</v>
      </c>
    </row>
    <row r="11758" spans="1:6" x14ac:dyDescent="0.25">
      <c r="A11758" s="22">
        <v>43495</v>
      </c>
      <c r="B11758" s="7">
        <v>0.97</v>
      </c>
      <c r="C11758" t="s">
        <v>7230</v>
      </c>
      <c r="D11758" t="s">
        <v>7200</v>
      </c>
      <c r="E11758" t="s">
        <v>3753</v>
      </c>
      <c r="F11758" s="8">
        <v>92</v>
      </c>
    </row>
    <row r="11759" spans="1:6" x14ac:dyDescent="0.25">
      <c r="A11759" s="22">
        <v>43432</v>
      </c>
      <c r="B11759" s="7">
        <v>0.7</v>
      </c>
      <c r="C11759" t="s">
        <v>7230</v>
      </c>
      <c r="D11759" t="s">
        <v>9</v>
      </c>
      <c r="E11759" t="s">
        <v>6400</v>
      </c>
      <c r="F11759" s="8">
        <v>92</v>
      </c>
    </row>
    <row r="11760" spans="1:6" x14ac:dyDescent="0.25">
      <c r="A11760" s="22">
        <v>43474</v>
      </c>
      <c r="B11760" s="7">
        <v>0.56999999999999995</v>
      </c>
      <c r="C11760" t="s">
        <v>7230</v>
      </c>
      <c r="D11760" t="s">
        <v>7200</v>
      </c>
      <c r="E11760" t="s">
        <v>3885</v>
      </c>
      <c r="F11760" s="8">
        <v>92</v>
      </c>
    </row>
    <row r="11761" spans="1:6" x14ac:dyDescent="0.25">
      <c r="A11761" s="22">
        <v>43551</v>
      </c>
      <c r="B11761" s="7">
        <v>0.79</v>
      </c>
      <c r="C11761" t="s">
        <v>7230</v>
      </c>
      <c r="D11761" t="s">
        <v>9</v>
      </c>
      <c r="E11761" t="s">
        <v>6648</v>
      </c>
      <c r="F11761" s="8">
        <v>92</v>
      </c>
    </row>
    <row r="11762" spans="1:6" x14ac:dyDescent="0.25">
      <c r="A11762" s="22">
        <v>43488</v>
      </c>
      <c r="B11762" s="7">
        <v>0.13</v>
      </c>
      <c r="C11762" t="s">
        <v>7230</v>
      </c>
      <c r="D11762" t="s">
        <v>7201</v>
      </c>
      <c r="E11762" t="s">
        <v>7011</v>
      </c>
      <c r="F11762" s="8">
        <v>92</v>
      </c>
    </row>
    <row r="11763" spans="1:6" x14ac:dyDescent="0.25">
      <c r="A11763" s="22">
        <v>43488</v>
      </c>
      <c r="B11763" s="7">
        <v>0.38</v>
      </c>
      <c r="C11763" t="s">
        <v>7230</v>
      </c>
      <c r="D11763" t="s">
        <v>7201</v>
      </c>
      <c r="E11763" t="s">
        <v>7054</v>
      </c>
      <c r="F11763" s="8">
        <v>92</v>
      </c>
    </row>
    <row r="11764" spans="1:6" x14ac:dyDescent="0.25">
      <c r="A11764" s="22">
        <v>43439</v>
      </c>
      <c r="B11764" s="7">
        <v>0.98</v>
      </c>
      <c r="C11764" t="s">
        <v>7230</v>
      </c>
      <c r="D11764" t="s">
        <v>7200</v>
      </c>
      <c r="E11764" t="s">
        <v>6747</v>
      </c>
      <c r="F11764" s="8">
        <v>92</v>
      </c>
    </row>
    <row r="11765" spans="1:6" x14ac:dyDescent="0.25">
      <c r="A11765" s="22">
        <v>43467</v>
      </c>
      <c r="B11765" s="7">
        <v>0.85</v>
      </c>
      <c r="C11765" t="s">
        <v>7230</v>
      </c>
      <c r="D11765" t="s">
        <v>7200</v>
      </c>
      <c r="E11765" t="s">
        <v>6491</v>
      </c>
      <c r="F11765" s="8">
        <v>92</v>
      </c>
    </row>
    <row r="11766" spans="1:6" x14ac:dyDescent="0.25">
      <c r="A11766" s="22">
        <v>43467</v>
      </c>
      <c r="B11766" s="7">
        <v>0.88</v>
      </c>
      <c r="C11766" t="s">
        <v>7230</v>
      </c>
      <c r="D11766" t="s">
        <v>7200</v>
      </c>
      <c r="E11766" t="s">
        <v>1288</v>
      </c>
      <c r="F11766" s="8">
        <v>92</v>
      </c>
    </row>
    <row r="11767" spans="1:6" x14ac:dyDescent="0.25">
      <c r="A11767" s="22">
        <v>43453</v>
      </c>
      <c r="B11767" s="7">
        <v>0.62</v>
      </c>
      <c r="C11767" t="s">
        <v>7230</v>
      </c>
      <c r="D11767" t="s">
        <v>9</v>
      </c>
      <c r="E11767" t="s">
        <v>7094</v>
      </c>
      <c r="F11767" s="8">
        <v>92</v>
      </c>
    </row>
    <row r="11768" spans="1:6" x14ac:dyDescent="0.25">
      <c r="A11768" s="22">
        <v>43474</v>
      </c>
      <c r="B11768" s="7">
        <v>0.23</v>
      </c>
      <c r="C11768" t="s">
        <v>7230</v>
      </c>
      <c r="D11768" t="s">
        <v>9</v>
      </c>
      <c r="E11768" t="s">
        <v>6253</v>
      </c>
      <c r="F11768" s="8">
        <v>92</v>
      </c>
    </row>
    <row r="11769" spans="1:6" x14ac:dyDescent="0.25">
      <c r="A11769" s="22">
        <v>43551</v>
      </c>
      <c r="B11769" s="7">
        <v>0.31</v>
      </c>
      <c r="C11769" t="s">
        <v>7230</v>
      </c>
      <c r="D11769" t="s">
        <v>9</v>
      </c>
      <c r="E11769" t="s">
        <v>7138</v>
      </c>
      <c r="F11769" s="8">
        <v>92</v>
      </c>
    </row>
    <row r="11770" spans="1:6" x14ac:dyDescent="0.25">
      <c r="A11770" s="22">
        <v>43495</v>
      </c>
      <c r="B11770" s="7">
        <v>0.78</v>
      </c>
      <c r="C11770" t="s">
        <v>7230</v>
      </c>
      <c r="D11770" t="s">
        <v>7200</v>
      </c>
      <c r="E11770" t="s">
        <v>5112</v>
      </c>
      <c r="F11770" s="8">
        <v>92</v>
      </c>
    </row>
    <row r="11771" spans="1:6" x14ac:dyDescent="0.25">
      <c r="A11771" s="22">
        <v>43467</v>
      </c>
      <c r="B11771" s="7">
        <v>0.59</v>
      </c>
      <c r="C11771" t="s">
        <v>7230</v>
      </c>
      <c r="D11771" t="s">
        <v>7200</v>
      </c>
      <c r="E11771" t="s">
        <v>5058</v>
      </c>
      <c r="F11771" s="8">
        <v>92</v>
      </c>
    </row>
    <row r="11772" spans="1:6" x14ac:dyDescent="0.25">
      <c r="A11772" s="22">
        <v>43488</v>
      </c>
      <c r="B11772" s="7">
        <v>0.19</v>
      </c>
      <c r="C11772" t="s">
        <v>7230</v>
      </c>
      <c r="D11772" t="s">
        <v>7201</v>
      </c>
      <c r="E11772" t="s">
        <v>7162</v>
      </c>
      <c r="F11772" s="8">
        <v>92</v>
      </c>
    </row>
    <row r="11773" spans="1:6" x14ac:dyDescent="0.25">
      <c r="A11773" s="22">
        <v>43481</v>
      </c>
      <c r="B11773" s="7">
        <v>0.15</v>
      </c>
      <c r="C11773" t="s">
        <v>7230</v>
      </c>
      <c r="D11773" t="s">
        <v>7202</v>
      </c>
      <c r="E11773" t="s">
        <v>6149</v>
      </c>
      <c r="F11773" s="8">
        <v>92</v>
      </c>
    </row>
    <row r="11774" spans="1:6" x14ac:dyDescent="0.25">
      <c r="A11774" s="22">
        <v>43488</v>
      </c>
      <c r="B11774" s="7">
        <v>0.88</v>
      </c>
      <c r="C11774" t="s">
        <v>7230</v>
      </c>
      <c r="D11774" t="s">
        <v>9</v>
      </c>
      <c r="E11774" t="s">
        <v>5712</v>
      </c>
      <c r="F11774" s="8">
        <v>92</v>
      </c>
    </row>
    <row r="11775" spans="1:6" x14ac:dyDescent="0.25">
      <c r="A11775" s="22">
        <v>43425</v>
      </c>
      <c r="B11775" s="7">
        <v>0.23</v>
      </c>
      <c r="C11775" t="s">
        <v>7230</v>
      </c>
      <c r="D11775" t="s">
        <v>9</v>
      </c>
      <c r="E11775" t="s">
        <v>7005</v>
      </c>
      <c r="F11775" s="8">
        <v>92</v>
      </c>
    </row>
    <row r="11776" spans="1:6" x14ac:dyDescent="0.25">
      <c r="A11776" s="22">
        <v>43488</v>
      </c>
      <c r="B11776" s="7">
        <v>0.44</v>
      </c>
      <c r="C11776" t="s">
        <v>7230</v>
      </c>
      <c r="D11776" t="s">
        <v>7201</v>
      </c>
      <c r="E11776" t="s">
        <v>2364</v>
      </c>
      <c r="F11776" s="8">
        <v>92</v>
      </c>
    </row>
    <row r="11777" spans="1:6" x14ac:dyDescent="0.25">
      <c r="A11777" s="22">
        <v>43460</v>
      </c>
      <c r="B11777" s="7">
        <v>0.15</v>
      </c>
      <c r="C11777" t="s">
        <v>7230</v>
      </c>
      <c r="D11777" t="s">
        <v>9</v>
      </c>
      <c r="E11777" t="s">
        <v>7109</v>
      </c>
      <c r="F11777" s="8">
        <v>92</v>
      </c>
    </row>
    <row r="11778" spans="1:6" x14ac:dyDescent="0.25">
      <c r="A11778" s="22">
        <v>43488</v>
      </c>
      <c r="B11778" s="7">
        <v>0.8</v>
      </c>
      <c r="C11778" t="s">
        <v>7230</v>
      </c>
      <c r="D11778" t="s">
        <v>7201</v>
      </c>
      <c r="E11778" t="s">
        <v>2935</v>
      </c>
      <c r="F11778" s="8">
        <v>92</v>
      </c>
    </row>
    <row r="11779" spans="1:6" x14ac:dyDescent="0.25">
      <c r="A11779" s="22">
        <v>43474</v>
      </c>
      <c r="B11779" s="7">
        <v>0.94</v>
      </c>
      <c r="C11779" t="s">
        <v>7230</v>
      </c>
      <c r="D11779" t="s">
        <v>7202</v>
      </c>
      <c r="E11779" t="s">
        <v>5519</v>
      </c>
      <c r="F11779" s="8">
        <v>92</v>
      </c>
    </row>
    <row r="11780" spans="1:6" x14ac:dyDescent="0.25">
      <c r="A11780" s="22">
        <v>43425</v>
      </c>
      <c r="B11780" s="7">
        <v>0.55000000000000004</v>
      </c>
      <c r="C11780" t="s">
        <v>7230</v>
      </c>
      <c r="D11780" t="s">
        <v>9</v>
      </c>
      <c r="E11780" t="s">
        <v>7016</v>
      </c>
      <c r="F11780" s="8">
        <v>92</v>
      </c>
    </row>
    <row r="11781" spans="1:6" x14ac:dyDescent="0.25">
      <c r="A11781" s="22">
        <v>43467</v>
      </c>
      <c r="B11781" s="7">
        <v>0.6</v>
      </c>
      <c r="C11781" t="s">
        <v>7230</v>
      </c>
      <c r="D11781" t="s">
        <v>9</v>
      </c>
      <c r="E11781" t="s">
        <v>6009</v>
      </c>
      <c r="F11781" s="8">
        <v>92</v>
      </c>
    </row>
    <row r="11782" spans="1:6" x14ac:dyDescent="0.25">
      <c r="A11782" s="22">
        <v>43509</v>
      </c>
      <c r="B11782" s="7">
        <v>0.46</v>
      </c>
      <c r="C11782" t="s">
        <v>7230</v>
      </c>
      <c r="D11782" t="s">
        <v>7202</v>
      </c>
      <c r="E11782" t="s">
        <v>6927</v>
      </c>
      <c r="F11782" s="8">
        <v>92</v>
      </c>
    </row>
    <row r="11783" spans="1:6" x14ac:dyDescent="0.25">
      <c r="A11783" s="22">
        <v>43446</v>
      </c>
      <c r="B11783" s="7">
        <v>0.48</v>
      </c>
      <c r="C11783" t="s">
        <v>7230</v>
      </c>
      <c r="D11783" t="s">
        <v>9</v>
      </c>
      <c r="E11783" t="s">
        <v>6848</v>
      </c>
      <c r="F11783" s="8">
        <v>92</v>
      </c>
    </row>
    <row r="11784" spans="1:6" x14ac:dyDescent="0.25">
      <c r="A11784" s="22">
        <v>43488</v>
      </c>
      <c r="B11784" s="7">
        <v>0.4</v>
      </c>
      <c r="C11784" t="s">
        <v>7230</v>
      </c>
      <c r="D11784" t="s">
        <v>7201</v>
      </c>
      <c r="E11784" t="s">
        <v>3195</v>
      </c>
      <c r="F11784" s="8">
        <v>92</v>
      </c>
    </row>
    <row r="11785" spans="1:6" x14ac:dyDescent="0.25">
      <c r="A11785" s="22">
        <v>43509</v>
      </c>
      <c r="B11785" s="7">
        <v>0.42</v>
      </c>
      <c r="C11785" t="s">
        <v>7230</v>
      </c>
      <c r="D11785" t="s">
        <v>9</v>
      </c>
      <c r="E11785" t="s">
        <v>5816</v>
      </c>
      <c r="F11785" s="8">
        <v>92</v>
      </c>
    </row>
    <row r="11786" spans="1:6" x14ac:dyDescent="0.25">
      <c r="A11786" s="22">
        <v>43488</v>
      </c>
      <c r="B11786" s="7">
        <v>0.32</v>
      </c>
      <c r="C11786" t="s">
        <v>7230</v>
      </c>
      <c r="D11786" t="s">
        <v>7201</v>
      </c>
      <c r="E11786" t="s">
        <v>4039</v>
      </c>
      <c r="F11786" s="8">
        <v>92</v>
      </c>
    </row>
    <row r="11787" spans="1:6" x14ac:dyDescent="0.25">
      <c r="A11787" s="22">
        <v>43530</v>
      </c>
      <c r="B11787" s="7">
        <v>0.38</v>
      </c>
      <c r="C11787" t="s">
        <v>7230</v>
      </c>
      <c r="D11787" t="s">
        <v>7202</v>
      </c>
      <c r="E11787" t="s">
        <v>6841</v>
      </c>
      <c r="F11787" s="8">
        <v>92</v>
      </c>
    </row>
    <row r="11788" spans="1:6" x14ac:dyDescent="0.25">
      <c r="A11788" s="22">
        <v>43488</v>
      </c>
      <c r="B11788" s="7">
        <v>0.67</v>
      </c>
      <c r="C11788" t="s">
        <v>7230</v>
      </c>
      <c r="D11788" t="s">
        <v>7201</v>
      </c>
      <c r="E11788" t="s">
        <v>5071</v>
      </c>
      <c r="F11788" s="8">
        <v>92</v>
      </c>
    </row>
    <row r="11789" spans="1:6" x14ac:dyDescent="0.25">
      <c r="A11789" s="22">
        <v>43474</v>
      </c>
      <c r="B11789" s="7">
        <v>0.5</v>
      </c>
      <c r="C11789" t="s">
        <v>7230</v>
      </c>
      <c r="D11789" t="s">
        <v>7202</v>
      </c>
      <c r="E11789" t="s">
        <v>5671</v>
      </c>
      <c r="F11789" s="8">
        <v>92</v>
      </c>
    </row>
    <row r="11790" spans="1:6" x14ac:dyDescent="0.25">
      <c r="A11790" s="22">
        <v>43432</v>
      </c>
      <c r="B11790" s="7">
        <v>0.02</v>
      </c>
      <c r="C11790" t="s">
        <v>7230</v>
      </c>
      <c r="D11790" t="s">
        <v>7200</v>
      </c>
      <c r="E11790" t="s">
        <v>6534</v>
      </c>
      <c r="F11790" s="8">
        <v>92</v>
      </c>
    </row>
    <row r="11791" spans="1:6" x14ac:dyDescent="0.25">
      <c r="A11791" s="22">
        <v>43495</v>
      </c>
      <c r="B11791" s="7">
        <v>0.48</v>
      </c>
      <c r="C11791" t="s">
        <v>7230</v>
      </c>
      <c r="D11791" t="s">
        <v>9</v>
      </c>
      <c r="E11791" t="s">
        <v>6961</v>
      </c>
      <c r="F11791" s="8">
        <v>92</v>
      </c>
    </row>
    <row r="11792" spans="1:6" x14ac:dyDescent="0.25">
      <c r="A11792" s="22">
        <v>43516</v>
      </c>
      <c r="B11792" s="7">
        <v>0.93</v>
      </c>
      <c r="C11792" t="s">
        <v>7230</v>
      </c>
      <c r="D11792" t="s">
        <v>9</v>
      </c>
      <c r="E11792" t="s">
        <v>5202</v>
      </c>
      <c r="F11792" s="8">
        <v>92</v>
      </c>
    </row>
    <row r="11793" spans="1:6" x14ac:dyDescent="0.25">
      <c r="A11793" s="22">
        <v>43488</v>
      </c>
      <c r="B11793" s="7">
        <v>0.24</v>
      </c>
      <c r="C11793" t="s">
        <v>7230</v>
      </c>
      <c r="D11793" t="s">
        <v>7201</v>
      </c>
      <c r="E11793" t="s">
        <v>5081</v>
      </c>
      <c r="F11793" s="8">
        <v>92</v>
      </c>
    </row>
    <row r="11794" spans="1:6" x14ac:dyDescent="0.25">
      <c r="A11794" s="22">
        <v>43551</v>
      </c>
      <c r="B11794" s="7">
        <v>0.09</v>
      </c>
      <c r="C11794" t="s">
        <v>7230</v>
      </c>
      <c r="D11794" t="s">
        <v>7200</v>
      </c>
      <c r="E11794" t="s">
        <v>6895</v>
      </c>
      <c r="F11794" s="8">
        <v>92</v>
      </c>
    </row>
    <row r="11795" spans="1:6" x14ac:dyDescent="0.25">
      <c r="A11795" s="22">
        <v>43488</v>
      </c>
      <c r="B11795" s="7">
        <v>0.95</v>
      </c>
      <c r="C11795" t="s">
        <v>7230</v>
      </c>
      <c r="D11795" t="s">
        <v>7201</v>
      </c>
      <c r="E11795" t="s">
        <v>5270</v>
      </c>
      <c r="F11795" s="8">
        <v>92</v>
      </c>
    </row>
    <row r="11796" spans="1:6" x14ac:dyDescent="0.25">
      <c r="A11796" s="22">
        <v>43425</v>
      </c>
      <c r="B11796" s="7">
        <v>0.1</v>
      </c>
      <c r="C11796" t="s">
        <v>7230</v>
      </c>
      <c r="D11796" t="s">
        <v>7200</v>
      </c>
      <c r="E11796" t="s">
        <v>6576</v>
      </c>
      <c r="F11796" s="8">
        <v>92</v>
      </c>
    </row>
    <row r="11797" spans="1:6" x14ac:dyDescent="0.25">
      <c r="A11797" s="22">
        <v>43488</v>
      </c>
      <c r="B11797" s="7">
        <v>0.93</v>
      </c>
      <c r="C11797" t="s">
        <v>7230</v>
      </c>
      <c r="D11797" t="s">
        <v>7201</v>
      </c>
      <c r="E11797" t="s">
        <v>5329</v>
      </c>
      <c r="F11797" s="8">
        <v>92</v>
      </c>
    </row>
    <row r="11798" spans="1:6" x14ac:dyDescent="0.25">
      <c r="A11798" s="22">
        <v>43467</v>
      </c>
      <c r="B11798" s="7">
        <v>0.31</v>
      </c>
      <c r="C11798" t="s">
        <v>7230</v>
      </c>
      <c r="D11798" t="s">
        <v>7200</v>
      </c>
      <c r="E11798" t="s">
        <v>5148</v>
      </c>
      <c r="F11798" s="8">
        <v>92</v>
      </c>
    </row>
    <row r="11799" spans="1:6" x14ac:dyDescent="0.25">
      <c r="A11799" s="22">
        <v>43488</v>
      </c>
      <c r="B11799" s="7">
        <v>0.63</v>
      </c>
      <c r="C11799" t="s">
        <v>7230</v>
      </c>
      <c r="D11799" t="s">
        <v>7201</v>
      </c>
      <c r="E11799" t="s">
        <v>5465</v>
      </c>
      <c r="F11799" s="8">
        <v>92</v>
      </c>
    </row>
    <row r="11800" spans="1:6" x14ac:dyDescent="0.25">
      <c r="A11800" s="22">
        <v>43474</v>
      </c>
      <c r="B11800" s="7">
        <v>0.02</v>
      </c>
      <c r="C11800" t="s">
        <v>7230</v>
      </c>
      <c r="D11800" t="s">
        <v>7202</v>
      </c>
      <c r="E11800" t="s">
        <v>2909</v>
      </c>
      <c r="F11800" s="8">
        <v>92</v>
      </c>
    </row>
    <row r="11801" spans="1:6" x14ac:dyDescent="0.25">
      <c r="A11801" s="22">
        <v>43488</v>
      </c>
      <c r="B11801" s="7">
        <v>0.04</v>
      </c>
      <c r="C11801" t="s">
        <v>7230</v>
      </c>
      <c r="D11801" t="s">
        <v>9</v>
      </c>
      <c r="E11801" t="s">
        <v>5399</v>
      </c>
      <c r="F11801" s="8">
        <v>92</v>
      </c>
    </row>
    <row r="11802" spans="1:6" x14ac:dyDescent="0.25">
      <c r="A11802" s="22">
        <v>43460</v>
      </c>
      <c r="B11802" s="7">
        <v>0.97</v>
      </c>
      <c r="C11802" t="s">
        <v>7230</v>
      </c>
      <c r="D11802" t="s">
        <v>7200</v>
      </c>
      <c r="E11802" t="s">
        <v>5099</v>
      </c>
      <c r="F11802" s="8">
        <v>92</v>
      </c>
    </row>
    <row r="11803" spans="1:6" x14ac:dyDescent="0.25">
      <c r="A11803" s="22">
        <v>43488</v>
      </c>
      <c r="B11803" s="7">
        <v>0.24</v>
      </c>
      <c r="C11803" t="s">
        <v>7230</v>
      </c>
      <c r="D11803" t="s">
        <v>7202</v>
      </c>
      <c r="E11803" t="s">
        <v>5528</v>
      </c>
      <c r="F11803" s="8">
        <v>92</v>
      </c>
    </row>
    <row r="11804" spans="1:6" x14ac:dyDescent="0.25">
      <c r="A11804" s="22">
        <v>43516</v>
      </c>
      <c r="B11804" s="7">
        <v>0.74</v>
      </c>
      <c r="C11804" t="s">
        <v>7230</v>
      </c>
      <c r="D11804" t="s">
        <v>9</v>
      </c>
      <c r="E11804" t="s">
        <v>6758</v>
      </c>
      <c r="F11804" s="8">
        <v>92</v>
      </c>
    </row>
    <row r="11805" spans="1:6" x14ac:dyDescent="0.25">
      <c r="A11805" s="22">
        <v>43488</v>
      </c>
      <c r="B11805" s="7">
        <v>0.25</v>
      </c>
      <c r="C11805" t="s">
        <v>7230</v>
      </c>
      <c r="D11805" t="s">
        <v>7201</v>
      </c>
      <c r="E11805" t="s">
        <v>5544</v>
      </c>
      <c r="F11805" s="8">
        <v>92</v>
      </c>
    </row>
    <row r="11806" spans="1:6" x14ac:dyDescent="0.25">
      <c r="A11806" s="22">
        <v>43481</v>
      </c>
      <c r="B11806" s="7">
        <v>0.71</v>
      </c>
      <c r="C11806" t="s">
        <v>7230</v>
      </c>
      <c r="D11806" t="s">
        <v>7203</v>
      </c>
      <c r="E11806" t="s">
        <v>5767</v>
      </c>
      <c r="F11806" s="8">
        <v>92</v>
      </c>
    </row>
    <row r="11807" spans="1:6" x14ac:dyDescent="0.25">
      <c r="A11807" s="22">
        <v>43502</v>
      </c>
      <c r="B11807" s="7">
        <v>0.42</v>
      </c>
      <c r="C11807" t="s">
        <v>7230</v>
      </c>
      <c r="D11807" t="s">
        <v>7202</v>
      </c>
      <c r="E11807" t="s">
        <v>5829</v>
      </c>
      <c r="F11807" s="8">
        <v>92</v>
      </c>
    </row>
    <row r="11808" spans="1:6" x14ac:dyDescent="0.25">
      <c r="A11808" s="22">
        <v>43488</v>
      </c>
      <c r="B11808" s="7">
        <v>0.55000000000000004</v>
      </c>
      <c r="C11808" t="s">
        <v>7230</v>
      </c>
      <c r="D11808" t="s">
        <v>7203</v>
      </c>
      <c r="E11808" t="s">
        <v>2660</v>
      </c>
      <c r="F11808" s="8">
        <v>92</v>
      </c>
    </row>
    <row r="11809" spans="1:6" x14ac:dyDescent="0.25">
      <c r="A11809" s="22">
        <v>43488</v>
      </c>
      <c r="B11809" s="7">
        <v>7.0000000000000007E-2</v>
      </c>
      <c r="C11809" t="s">
        <v>7230</v>
      </c>
      <c r="D11809" t="s">
        <v>7200</v>
      </c>
      <c r="E11809" t="s">
        <v>5988</v>
      </c>
      <c r="F11809" s="8">
        <v>92</v>
      </c>
    </row>
    <row r="11810" spans="1:6" x14ac:dyDescent="0.25">
      <c r="A11810" s="22">
        <v>43488</v>
      </c>
      <c r="B11810" s="7">
        <v>0.71</v>
      </c>
      <c r="C11810" t="s">
        <v>7230</v>
      </c>
      <c r="D11810" t="s">
        <v>7203</v>
      </c>
      <c r="E11810" t="s">
        <v>6243</v>
      </c>
      <c r="F11810" s="8">
        <v>92</v>
      </c>
    </row>
    <row r="11811" spans="1:6" x14ac:dyDescent="0.25">
      <c r="A11811" s="22">
        <v>43425</v>
      </c>
      <c r="B11811" s="7">
        <v>0.66</v>
      </c>
      <c r="C11811" t="s">
        <v>7230</v>
      </c>
      <c r="D11811" t="s">
        <v>9</v>
      </c>
      <c r="E11811" t="s">
        <v>7049</v>
      </c>
      <c r="F11811" s="8">
        <v>92</v>
      </c>
    </row>
    <row r="11812" spans="1:6" x14ac:dyDescent="0.25">
      <c r="A11812" s="22">
        <v>43488</v>
      </c>
      <c r="B11812" s="7">
        <v>0.35</v>
      </c>
      <c r="C11812" t="s">
        <v>7230</v>
      </c>
      <c r="D11812" t="s">
        <v>7201</v>
      </c>
      <c r="E11812" t="s">
        <v>5545</v>
      </c>
      <c r="F11812" s="8">
        <v>92</v>
      </c>
    </row>
    <row r="11813" spans="1:6" x14ac:dyDescent="0.25">
      <c r="A11813" s="22">
        <v>43488</v>
      </c>
      <c r="B11813" s="7">
        <v>0.6</v>
      </c>
      <c r="C11813" t="s">
        <v>7230</v>
      </c>
      <c r="D11813" t="s">
        <v>7201</v>
      </c>
      <c r="E11813" t="s">
        <v>5555</v>
      </c>
      <c r="F11813" s="8">
        <v>92</v>
      </c>
    </row>
    <row r="11814" spans="1:6" x14ac:dyDescent="0.25">
      <c r="A11814" s="22">
        <v>43530</v>
      </c>
      <c r="B11814" s="7">
        <v>0.38</v>
      </c>
      <c r="C11814" t="s">
        <v>7230</v>
      </c>
      <c r="D11814" t="s">
        <v>9</v>
      </c>
      <c r="E11814" t="s">
        <v>5177</v>
      </c>
      <c r="F11814" s="8">
        <v>92</v>
      </c>
    </row>
    <row r="11815" spans="1:6" x14ac:dyDescent="0.25">
      <c r="A11815" s="22">
        <v>43495</v>
      </c>
      <c r="B11815" s="7">
        <v>0.22</v>
      </c>
      <c r="C11815" t="s">
        <v>7230</v>
      </c>
      <c r="D11815" t="s">
        <v>7201</v>
      </c>
      <c r="E11815" t="s">
        <v>887</v>
      </c>
      <c r="F11815" s="8">
        <v>92</v>
      </c>
    </row>
    <row r="11816" spans="1:6" x14ac:dyDescent="0.25">
      <c r="A11816" s="22">
        <v>43446</v>
      </c>
      <c r="B11816" s="7">
        <v>0.17</v>
      </c>
      <c r="C11816" t="s">
        <v>7230</v>
      </c>
      <c r="D11816" t="s">
        <v>9</v>
      </c>
      <c r="E11816" t="s">
        <v>5250</v>
      </c>
      <c r="F11816" s="8">
        <v>92</v>
      </c>
    </row>
    <row r="11817" spans="1:6" x14ac:dyDescent="0.25">
      <c r="A11817" s="22">
        <v>43439</v>
      </c>
      <c r="B11817" s="7">
        <v>0.09</v>
      </c>
      <c r="C11817" t="s">
        <v>7230</v>
      </c>
      <c r="D11817" t="s">
        <v>7200</v>
      </c>
      <c r="E11817" t="s">
        <v>6857</v>
      </c>
      <c r="F11817" s="8">
        <v>92</v>
      </c>
    </row>
    <row r="11818" spans="1:6" x14ac:dyDescent="0.25">
      <c r="A11818" s="22">
        <v>43432</v>
      </c>
      <c r="B11818" s="7">
        <v>0.91</v>
      </c>
      <c r="C11818" t="s">
        <v>7230</v>
      </c>
      <c r="D11818" t="s">
        <v>9</v>
      </c>
      <c r="E11818" t="s">
        <v>6780</v>
      </c>
      <c r="F11818" s="8">
        <v>92</v>
      </c>
    </row>
    <row r="11819" spans="1:6" x14ac:dyDescent="0.25">
      <c r="A11819" s="22">
        <v>43488</v>
      </c>
      <c r="B11819" s="7">
        <v>0.73</v>
      </c>
      <c r="C11819" t="s">
        <v>7230</v>
      </c>
      <c r="D11819" t="s">
        <v>9</v>
      </c>
      <c r="E11819" t="s">
        <v>6812</v>
      </c>
      <c r="F11819" s="8">
        <v>92</v>
      </c>
    </row>
    <row r="11820" spans="1:6" x14ac:dyDescent="0.25">
      <c r="A11820" s="22">
        <v>43530</v>
      </c>
      <c r="B11820" s="7">
        <v>0.31</v>
      </c>
      <c r="C11820" t="s">
        <v>7230</v>
      </c>
      <c r="D11820" t="s">
        <v>9</v>
      </c>
      <c r="E11820" t="s">
        <v>234</v>
      </c>
      <c r="F11820" s="8">
        <v>92</v>
      </c>
    </row>
    <row r="11821" spans="1:6" x14ac:dyDescent="0.25">
      <c r="A11821" s="22">
        <v>43544</v>
      </c>
      <c r="B11821" s="7">
        <v>0.49</v>
      </c>
      <c r="C11821" t="s">
        <v>7230</v>
      </c>
      <c r="D11821" t="s">
        <v>9</v>
      </c>
      <c r="E11821" t="s">
        <v>5325</v>
      </c>
      <c r="F11821" s="8">
        <v>92</v>
      </c>
    </row>
    <row r="11822" spans="1:6" x14ac:dyDescent="0.25">
      <c r="A11822" s="22">
        <v>43551</v>
      </c>
      <c r="B11822" s="7">
        <v>0.13</v>
      </c>
      <c r="C11822" t="s">
        <v>7230</v>
      </c>
      <c r="D11822" t="s">
        <v>7200</v>
      </c>
      <c r="E11822" t="s">
        <v>5975</v>
      </c>
      <c r="F11822" s="8">
        <v>92</v>
      </c>
    </row>
    <row r="11823" spans="1:6" x14ac:dyDescent="0.25">
      <c r="A11823" s="22">
        <v>43495</v>
      </c>
      <c r="B11823" s="7">
        <v>0.31</v>
      </c>
      <c r="C11823" t="s">
        <v>7230</v>
      </c>
      <c r="D11823" t="s">
        <v>7201</v>
      </c>
      <c r="E11823" t="s">
        <v>5926</v>
      </c>
      <c r="F11823" s="8">
        <v>92</v>
      </c>
    </row>
    <row r="11824" spans="1:6" x14ac:dyDescent="0.25">
      <c r="A11824" s="22">
        <v>43516</v>
      </c>
      <c r="B11824" s="7">
        <v>0.28000000000000003</v>
      </c>
      <c r="C11824" t="s">
        <v>7230</v>
      </c>
      <c r="D11824" t="s">
        <v>9</v>
      </c>
      <c r="E11824" t="s">
        <v>5056</v>
      </c>
      <c r="F11824" s="8">
        <v>92</v>
      </c>
    </row>
    <row r="11825" spans="1:6" x14ac:dyDescent="0.25">
      <c r="A11825" s="22">
        <v>43453</v>
      </c>
      <c r="B11825" s="7">
        <v>0.39</v>
      </c>
      <c r="C11825" t="s">
        <v>7230</v>
      </c>
      <c r="D11825" t="s">
        <v>7200</v>
      </c>
      <c r="E11825" t="s">
        <v>7134</v>
      </c>
      <c r="F11825" s="8">
        <v>92</v>
      </c>
    </row>
    <row r="11826" spans="1:6" x14ac:dyDescent="0.25">
      <c r="A11826" s="22">
        <v>43495</v>
      </c>
      <c r="B11826" s="7">
        <v>0.13</v>
      </c>
      <c r="C11826" t="s">
        <v>7230</v>
      </c>
      <c r="D11826" t="s">
        <v>7201</v>
      </c>
      <c r="E11826" t="s">
        <v>5985</v>
      </c>
      <c r="F11826" s="8">
        <v>92</v>
      </c>
    </row>
    <row r="11827" spans="1:6" x14ac:dyDescent="0.25">
      <c r="A11827" s="22">
        <v>43495</v>
      </c>
      <c r="B11827" s="7">
        <v>0.72</v>
      </c>
      <c r="C11827" t="s">
        <v>7230</v>
      </c>
      <c r="D11827" t="s">
        <v>7200</v>
      </c>
      <c r="E11827" t="s">
        <v>2977</v>
      </c>
      <c r="F11827" s="8">
        <v>92</v>
      </c>
    </row>
    <row r="11828" spans="1:6" x14ac:dyDescent="0.25">
      <c r="A11828" s="22">
        <v>43495</v>
      </c>
      <c r="B11828" s="7">
        <v>0.77</v>
      </c>
      <c r="C11828" t="s">
        <v>7230</v>
      </c>
      <c r="D11828" t="s">
        <v>7201</v>
      </c>
      <c r="E11828" t="s">
        <v>6300</v>
      </c>
      <c r="F11828" s="8">
        <v>92</v>
      </c>
    </row>
    <row r="11829" spans="1:6" x14ac:dyDescent="0.25">
      <c r="A11829" s="22">
        <v>43516</v>
      </c>
      <c r="B11829" s="7">
        <v>0.35</v>
      </c>
      <c r="C11829" t="s">
        <v>7230</v>
      </c>
      <c r="D11829" t="s">
        <v>9</v>
      </c>
      <c r="E11829" t="s">
        <v>6473</v>
      </c>
      <c r="F11829" s="8">
        <v>92</v>
      </c>
    </row>
    <row r="11830" spans="1:6" x14ac:dyDescent="0.25">
      <c r="A11830" s="22">
        <v>43516</v>
      </c>
      <c r="B11830" s="7">
        <v>0.28999999999999998</v>
      </c>
      <c r="C11830" t="s">
        <v>7230</v>
      </c>
      <c r="D11830" t="s">
        <v>7203</v>
      </c>
      <c r="E11830" t="s">
        <v>6382</v>
      </c>
      <c r="F11830" s="8">
        <v>92</v>
      </c>
    </row>
    <row r="11831" spans="1:6" x14ac:dyDescent="0.25">
      <c r="A11831" s="22">
        <v>43495</v>
      </c>
      <c r="B11831" s="7">
        <v>0.24</v>
      </c>
      <c r="C11831" t="s">
        <v>7230</v>
      </c>
      <c r="D11831" t="s">
        <v>7201</v>
      </c>
      <c r="E11831" t="s">
        <v>6394</v>
      </c>
      <c r="F11831" s="8">
        <v>92</v>
      </c>
    </row>
    <row r="11832" spans="1:6" x14ac:dyDescent="0.25">
      <c r="A11832" s="22">
        <v>43425</v>
      </c>
      <c r="B11832" s="7">
        <v>0.56999999999999995</v>
      </c>
      <c r="C11832" t="s">
        <v>7230</v>
      </c>
      <c r="D11832" t="s">
        <v>9</v>
      </c>
      <c r="E11832" t="s">
        <v>6648</v>
      </c>
      <c r="F11832" s="8">
        <v>92</v>
      </c>
    </row>
    <row r="11833" spans="1:6" x14ac:dyDescent="0.25">
      <c r="A11833" s="22">
        <v>43502</v>
      </c>
      <c r="B11833" s="7">
        <v>0.3</v>
      </c>
      <c r="C11833" t="s">
        <v>7230</v>
      </c>
      <c r="D11833" t="s">
        <v>7202</v>
      </c>
      <c r="E11833" t="s">
        <v>6910</v>
      </c>
      <c r="F11833" s="8">
        <v>92</v>
      </c>
    </row>
    <row r="11834" spans="1:6" x14ac:dyDescent="0.25">
      <c r="A11834" s="22">
        <v>43502</v>
      </c>
      <c r="B11834" s="7">
        <v>0.02</v>
      </c>
      <c r="C11834" t="s">
        <v>7230</v>
      </c>
      <c r="D11834" t="s">
        <v>9</v>
      </c>
      <c r="E11834" t="s">
        <v>6639</v>
      </c>
      <c r="F11834" s="8">
        <v>92</v>
      </c>
    </row>
    <row r="11835" spans="1:6" x14ac:dyDescent="0.25">
      <c r="A11835" s="22">
        <v>43495</v>
      </c>
      <c r="B11835" s="7">
        <v>0.71</v>
      </c>
      <c r="C11835" t="s">
        <v>7230</v>
      </c>
      <c r="D11835" t="s">
        <v>7201</v>
      </c>
      <c r="E11835" t="s">
        <v>6396</v>
      </c>
      <c r="F11835" s="8">
        <v>92</v>
      </c>
    </row>
    <row r="11836" spans="1:6" x14ac:dyDescent="0.25">
      <c r="A11836" s="22">
        <v>43425</v>
      </c>
      <c r="B11836" s="7">
        <v>0.61</v>
      </c>
      <c r="C11836" t="s">
        <v>7230</v>
      </c>
      <c r="D11836" t="s">
        <v>7200</v>
      </c>
      <c r="E11836" t="s">
        <v>5277</v>
      </c>
      <c r="F11836" s="8">
        <v>92</v>
      </c>
    </row>
    <row r="11837" spans="1:6" x14ac:dyDescent="0.25">
      <c r="A11837" s="22">
        <v>43495</v>
      </c>
      <c r="B11837" s="7">
        <v>0.63</v>
      </c>
      <c r="C11837" t="s">
        <v>7230</v>
      </c>
      <c r="D11837" t="s">
        <v>7201</v>
      </c>
      <c r="E11837" t="s">
        <v>6400</v>
      </c>
      <c r="F11837" s="8">
        <v>92</v>
      </c>
    </row>
    <row r="11838" spans="1:6" x14ac:dyDescent="0.25">
      <c r="A11838" s="22">
        <v>43495</v>
      </c>
      <c r="B11838" s="7">
        <v>0.69</v>
      </c>
      <c r="C11838" t="s">
        <v>7230</v>
      </c>
      <c r="D11838" t="s">
        <v>7201</v>
      </c>
      <c r="E11838" t="s">
        <v>6556</v>
      </c>
      <c r="F11838" s="8">
        <v>92</v>
      </c>
    </row>
    <row r="11839" spans="1:6" x14ac:dyDescent="0.25">
      <c r="A11839" s="22">
        <v>43523</v>
      </c>
      <c r="B11839" s="7">
        <v>0.01</v>
      </c>
      <c r="C11839" t="s">
        <v>7230</v>
      </c>
      <c r="D11839" t="s">
        <v>7200</v>
      </c>
      <c r="E11839" t="s">
        <v>6721</v>
      </c>
      <c r="F11839" s="8">
        <v>92</v>
      </c>
    </row>
    <row r="11840" spans="1:6" x14ac:dyDescent="0.25">
      <c r="A11840" s="22">
        <v>43495</v>
      </c>
      <c r="B11840" s="7">
        <v>0.99</v>
      </c>
      <c r="C11840" t="s">
        <v>7230</v>
      </c>
      <c r="D11840" t="s">
        <v>9</v>
      </c>
      <c r="E11840" t="s">
        <v>6711</v>
      </c>
      <c r="F11840" s="8">
        <v>92</v>
      </c>
    </row>
    <row r="11841" spans="1:6" x14ac:dyDescent="0.25">
      <c r="A11841" s="22">
        <v>43446</v>
      </c>
      <c r="B11841" s="7">
        <v>0.19</v>
      </c>
      <c r="C11841" t="s">
        <v>7230</v>
      </c>
      <c r="D11841" t="s">
        <v>7200</v>
      </c>
      <c r="E11841" t="s">
        <v>5720</v>
      </c>
      <c r="F11841" s="8">
        <v>92</v>
      </c>
    </row>
    <row r="11842" spans="1:6" x14ac:dyDescent="0.25">
      <c r="A11842" s="22">
        <v>43425</v>
      </c>
      <c r="B11842" s="7">
        <v>0.06</v>
      </c>
      <c r="C11842" t="s">
        <v>7230</v>
      </c>
      <c r="D11842" t="s">
        <v>7200</v>
      </c>
      <c r="E11842" t="s">
        <v>2990</v>
      </c>
      <c r="F11842" s="8">
        <v>92</v>
      </c>
    </row>
    <row r="11843" spans="1:6" x14ac:dyDescent="0.25">
      <c r="A11843" s="22">
        <v>43523</v>
      </c>
      <c r="B11843" s="7">
        <v>0.25</v>
      </c>
      <c r="C11843" t="s">
        <v>7230</v>
      </c>
      <c r="D11843" t="s">
        <v>7202</v>
      </c>
      <c r="E11843" t="s">
        <v>4832</v>
      </c>
      <c r="F11843" s="8">
        <v>92</v>
      </c>
    </row>
    <row r="11844" spans="1:6" x14ac:dyDescent="0.25">
      <c r="A11844" s="22">
        <v>43425</v>
      </c>
      <c r="B11844" s="7">
        <v>0.28999999999999998</v>
      </c>
      <c r="C11844" t="s">
        <v>7230</v>
      </c>
      <c r="D11844" t="s">
        <v>9</v>
      </c>
      <c r="E11844" t="s">
        <v>5122</v>
      </c>
      <c r="F11844" s="8">
        <v>92</v>
      </c>
    </row>
    <row r="11845" spans="1:6" x14ac:dyDescent="0.25">
      <c r="A11845" s="22">
        <v>43495</v>
      </c>
      <c r="B11845" s="7">
        <v>0.31</v>
      </c>
      <c r="C11845" t="s">
        <v>7230</v>
      </c>
      <c r="D11845" t="s">
        <v>7201</v>
      </c>
      <c r="E11845" t="s">
        <v>6598</v>
      </c>
      <c r="F11845" s="8">
        <v>92</v>
      </c>
    </row>
    <row r="11846" spans="1:6" x14ac:dyDescent="0.25">
      <c r="A11846" s="22">
        <v>43474</v>
      </c>
      <c r="B11846" s="7">
        <v>0.18</v>
      </c>
      <c r="C11846" t="s">
        <v>7230</v>
      </c>
      <c r="D11846" t="s">
        <v>7203</v>
      </c>
      <c r="E11846" t="s">
        <v>7060</v>
      </c>
      <c r="F11846" s="8">
        <v>92</v>
      </c>
    </row>
    <row r="11847" spans="1:6" x14ac:dyDescent="0.25">
      <c r="A11847" s="22">
        <v>43439</v>
      </c>
      <c r="B11847" s="7">
        <v>0.95</v>
      </c>
      <c r="C11847" t="s">
        <v>7230</v>
      </c>
      <c r="D11847" t="s">
        <v>9</v>
      </c>
      <c r="E11847" t="s">
        <v>7102</v>
      </c>
      <c r="F11847" s="8">
        <v>92</v>
      </c>
    </row>
    <row r="11848" spans="1:6" x14ac:dyDescent="0.25">
      <c r="A11848" s="22">
        <v>43495</v>
      </c>
      <c r="B11848" s="7">
        <v>0.62</v>
      </c>
      <c r="C11848" t="s">
        <v>7230</v>
      </c>
      <c r="D11848" t="s">
        <v>7201</v>
      </c>
      <c r="E11848" t="s">
        <v>6613</v>
      </c>
      <c r="F11848" s="8">
        <v>92</v>
      </c>
    </row>
    <row r="11849" spans="1:6" x14ac:dyDescent="0.25">
      <c r="A11849" s="22">
        <v>43488</v>
      </c>
      <c r="B11849" s="7">
        <v>0.98</v>
      </c>
      <c r="C11849" t="s">
        <v>7230</v>
      </c>
      <c r="D11849" t="s">
        <v>7200</v>
      </c>
      <c r="E11849" t="s">
        <v>6244</v>
      </c>
      <c r="F11849" s="8">
        <v>92</v>
      </c>
    </row>
    <row r="11850" spans="1:6" x14ac:dyDescent="0.25">
      <c r="A11850" s="22">
        <v>43495</v>
      </c>
      <c r="B11850" s="7">
        <v>0.26</v>
      </c>
      <c r="C11850" t="s">
        <v>7230</v>
      </c>
      <c r="D11850" t="s">
        <v>7201</v>
      </c>
      <c r="E11850" t="s">
        <v>6614</v>
      </c>
      <c r="F11850" s="8">
        <v>92</v>
      </c>
    </row>
    <row r="11851" spans="1:6" x14ac:dyDescent="0.25">
      <c r="A11851" s="22">
        <v>43446</v>
      </c>
      <c r="B11851" s="7">
        <v>0.77</v>
      </c>
      <c r="C11851" t="s">
        <v>7230</v>
      </c>
      <c r="D11851" t="s">
        <v>9</v>
      </c>
      <c r="E11851" t="s">
        <v>5219</v>
      </c>
      <c r="F11851" s="8">
        <v>92</v>
      </c>
    </row>
    <row r="11852" spans="1:6" x14ac:dyDescent="0.25">
      <c r="A11852" s="22">
        <v>43551</v>
      </c>
      <c r="B11852" s="7">
        <v>0.67</v>
      </c>
      <c r="C11852" t="s">
        <v>7230</v>
      </c>
      <c r="D11852" t="s">
        <v>9</v>
      </c>
      <c r="E11852" t="s">
        <v>3132</v>
      </c>
      <c r="F11852" s="8">
        <v>92</v>
      </c>
    </row>
    <row r="11853" spans="1:6" x14ac:dyDescent="0.25">
      <c r="A11853" s="22">
        <v>43425</v>
      </c>
      <c r="B11853" s="7">
        <v>0.05</v>
      </c>
      <c r="C11853" t="s">
        <v>7230</v>
      </c>
      <c r="D11853" t="s">
        <v>7202</v>
      </c>
      <c r="E11853" t="s">
        <v>5309</v>
      </c>
      <c r="F11853" s="8">
        <v>92</v>
      </c>
    </row>
    <row r="11854" spans="1:6" x14ac:dyDescent="0.25">
      <c r="A11854" s="22">
        <v>43495</v>
      </c>
      <c r="B11854" s="7">
        <v>0.3</v>
      </c>
      <c r="C11854" t="s">
        <v>7230</v>
      </c>
      <c r="D11854" t="s">
        <v>7201</v>
      </c>
      <c r="E11854" t="s">
        <v>6633</v>
      </c>
      <c r="F11854" s="8">
        <v>92</v>
      </c>
    </row>
    <row r="11855" spans="1:6" x14ac:dyDescent="0.25">
      <c r="A11855" s="22">
        <v>43488</v>
      </c>
      <c r="B11855" s="7">
        <v>0.33</v>
      </c>
      <c r="C11855" t="s">
        <v>7230</v>
      </c>
      <c r="D11855" t="s">
        <v>9</v>
      </c>
      <c r="E11855" t="s">
        <v>5507</v>
      </c>
      <c r="F11855" s="8">
        <v>92</v>
      </c>
    </row>
    <row r="11856" spans="1:6" x14ac:dyDescent="0.25">
      <c r="A11856" s="22">
        <v>43453</v>
      </c>
      <c r="B11856" s="7">
        <v>0.57999999999999996</v>
      </c>
      <c r="C11856" t="s">
        <v>7230</v>
      </c>
      <c r="D11856" t="s">
        <v>7200</v>
      </c>
      <c r="E11856" t="s">
        <v>6389</v>
      </c>
      <c r="F11856" s="8">
        <v>92</v>
      </c>
    </row>
    <row r="11857" spans="1:6" x14ac:dyDescent="0.25">
      <c r="A11857" s="22">
        <v>43495</v>
      </c>
      <c r="B11857" s="7">
        <v>0.61</v>
      </c>
      <c r="C11857" t="s">
        <v>7230</v>
      </c>
      <c r="D11857" t="s">
        <v>7201</v>
      </c>
      <c r="E11857" t="s">
        <v>6736</v>
      </c>
      <c r="F11857" s="8">
        <v>92</v>
      </c>
    </row>
    <row r="11858" spans="1:6" x14ac:dyDescent="0.25">
      <c r="A11858" s="22">
        <v>43495</v>
      </c>
      <c r="B11858" s="7">
        <v>0.82</v>
      </c>
      <c r="C11858" t="s">
        <v>7230</v>
      </c>
      <c r="D11858" t="s">
        <v>7201</v>
      </c>
      <c r="E11858" t="s">
        <v>1772</v>
      </c>
      <c r="F11858" s="8">
        <v>92</v>
      </c>
    </row>
    <row r="11859" spans="1:6" x14ac:dyDescent="0.25">
      <c r="A11859" s="22">
        <v>43425</v>
      </c>
      <c r="B11859" s="7">
        <v>0.32</v>
      </c>
      <c r="C11859" t="s">
        <v>7230</v>
      </c>
      <c r="D11859" t="s">
        <v>7202</v>
      </c>
      <c r="E11859" t="s">
        <v>4956</v>
      </c>
      <c r="F11859" s="8">
        <v>92</v>
      </c>
    </row>
    <row r="11860" spans="1:6" x14ac:dyDescent="0.25">
      <c r="A11860" s="22">
        <v>43453</v>
      </c>
      <c r="B11860" s="7">
        <v>0.49</v>
      </c>
      <c r="C11860" t="s">
        <v>7230</v>
      </c>
      <c r="D11860" t="s">
        <v>9</v>
      </c>
      <c r="E11860" t="s">
        <v>6042</v>
      </c>
      <c r="F11860" s="8">
        <v>92</v>
      </c>
    </row>
    <row r="11861" spans="1:6" x14ac:dyDescent="0.25">
      <c r="A11861" s="22">
        <v>43495</v>
      </c>
      <c r="B11861" s="7">
        <v>0.35</v>
      </c>
      <c r="C11861" t="s">
        <v>7230</v>
      </c>
      <c r="D11861" t="s">
        <v>7201</v>
      </c>
      <c r="E11861" t="s">
        <v>6888</v>
      </c>
      <c r="F11861" s="8">
        <v>92</v>
      </c>
    </row>
    <row r="11862" spans="1:6" x14ac:dyDescent="0.25">
      <c r="A11862" s="22">
        <v>43460</v>
      </c>
      <c r="B11862" s="7">
        <v>0.8</v>
      </c>
      <c r="C11862" t="s">
        <v>7230</v>
      </c>
      <c r="D11862" t="s">
        <v>9</v>
      </c>
      <c r="E11862" t="s">
        <v>6510</v>
      </c>
      <c r="F11862" s="8">
        <v>92</v>
      </c>
    </row>
    <row r="11863" spans="1:6" x14ac:dyDescent="0.25">
      <c r="A11863" s="22">
        <v>43495</v>
      </c>
      <c r="B11863" s="7">
        <v>0.7</v>
      </c>
      <c r="C11863" t="s">
        <v>7230</v>
      </c>
      <c r="D11863" t="s">
        <v>7201</v>
      </c>
      <c r="E11863" t="s">
        <v>6898</v>
      </c>
      <c r="F11863" s="8">
        <v>92</v>
      </c>
    </row>
    <row r="11864" spans="1:6" x14ac:dyDescent="0.25">
      <c r="A11864" s="22">
        <v>43467</v>
      </c>
      <c r="B11864" s="7">
        <v>0.18</v>
      </c>
      <c r="C11864" t="s">
        <v>7230</v>
      </c>
      <c r="D11864" t="s">
        <v>7202</v>
      </c>
      <c r="E11864" t="s">
        <v>6856</v>
      </c>
      <c r="F11864" s="8">
        <v>92</v>
      </c>
    </row>
    <row r="11865" spans="1:6" x14ac:dyDescent="0.25">
      <c r="A11865" s="22">
        <v>43495</v>
      </c>
      <c r="B11865" s="7">
        <v>0.43</v>
      </c>
      <c r="C11865" t="s">
        <v>7230</v>
      </c>
      <c r="D11865" t="s">
        <v>7201</v>
      </c>
      <c r="E11865" t="s">
        <v>6963</v>
      </c>
      <c r="F11865" s="8">
        <v>92</v>
      </c>
    </row>
    <row r="11866" spans="1:6" x14ac:dyDescent="0.25">
      <c r="A11866" s="22">
        <v>43453</v>
      </c>
      <c r="B11866" s="7">
        <v>0.16</v>
      </c>
      <c r="C11866" t="s">
        <v>7230</v>
      </c>
      <c r="D11866" t="s">
        <v>9</v>
      </c>
      <c r="E11866" t="s">
        <v>5676</v>
      </c>
      <c r="F11866" s="8">
        <v>92</v>
      </c>
    </row>
    <row r="11867" spans="1:6" x14ac:dyDescent="0.25">
      <c r="A11867" s="22">
        <v>43495</v>
      </c>
      <c r="B11867" s="7">
        <v>0.16</v>
      </c>
      <c r="C11867" t="s">
        <v>7230</v>
      </c>
      <c r="D11867" t="s">
        <v>7201</v>
      </c>
      <c r="E11867" t="s">
        <v>6988</v>
      </c>
      <c r="F11867" s="8">
        <v>92</v>
      </c>
    </row>
    <row r="11868" spans="1:6" x14ac:dyDescent="0.25">
      <c r="A11868" s="22">
        <v>43481</v>
      </c>
      <c r="B11868" s="7">
        <v>0.55000000000000004</v>
      </c>
      <c r="C11868" t="s">
        <v>7230</v>
      </c>
      <c r="D11868" t="s">
        <v>7200</v>
      </c>
      <c r="E11868" t="s">
        <v>6915</v>
      </c>
      <c r="F11868" s="8">
        <v>92</v>
      </c>
    </row>
    <row r="11869" spans="1:6" x14ac:dyDescent="0.25">
      <c r="A11869" s="22">
        <v>43516</v>
      </c>
      <c r="B11869" s="7">
        <v>0.8</v>
      </c>
      <c r="C11869" t="s">
        <v>7230</v>
      </c>
      <c r="D11869" t="s">
        <v>7203</v>
      </c>
      <c r="E11869" t="s">
        <v>6723</v>
      </c>
      <c r="F11869" s="8">
        <v>92</v>
      </c>
    </row>
    <row r="11870" spans="1:6" x14ac:dyDescent="0.25">
      <c r="A11870" s="22">
        <v>43495</v>
      </c>
      <c r="B11870" s="7">
        <v>0.6</v>
      </c>
      <c r="C11870" t="s">
        <v>7230</v>
      </c>
      <c r="D11870" t="s">
        <v>9</v>
      </c>
      <c r="E11870" t="s">
        <v>5451</v>
      </c>
      <c r="F11870" s="8">
        <v>92</v>
      </c>
    </row>
    <row r="11871" spans="1:6" x14ac:dyDescent="0.25">
      <c r="A11871" s="22">
        <v>43474</v>
      </c>
      <c r="B11871" s="7">
        <v>0.74</v>
      </c>
      <c r="C11871" t="s">
        <v>7230</v>
      </c>
      <c r="D11871" t="s">
        <v>7203</v>
      </c>
      <c r="E11871" t="s">
        <v>6768</v>
      </c>
      <c r="F11871" s="8">
        <v>92</v>
      </c>
    </row>
    <row r="11872" spans="1:6" x14ac:dyDescent="0.25">
      <c r="A11872" s="22">
        <v>43495</v>
      </c>
      <c r="B11872" s="7">
        <v>0.87</v>
      </c>
      <c r="C11872" t="s">
        <v>7230</v>
      </c>
      <c r="D11872" t="s">
        <v>7201</v>
      </c>
      <c r="E11872" t="s">
        <v>7154</v>
      </c>
      <c r="F11872" s="8">
        <v>92</v>
      </c>
    </row>
    <row r="11873" spans="1:6" x14ac:dyDescent="0.25">
      <c r="A11873" s="22">
        <v>43537</v>
      </c>
      <c r="B11873" s="7">
        <v>0.94</v>
      </c>
      <c r="C11873" t="s">
        <v>7230</v>
      </c>
      <c r="D11873" t="s">
        <v>7200</v>
      </c>
      <c r="E11873" t="s">
        <v>5315</v>
      </c>
      <c r="F11873" s="8">
        <v>92</v>
      </c>
    </row>
    <row r="11874" spans="1:6" x14ac:dyDescent="0.25">
      <c r="A11874" s="22">
        <v>43523</v>
      </c>
      <c r="B11874" s="7">
        <v>0.65</v>
      </c>
      <c r="C11874" t="s">
        <v>7230</v>
      </c>
      <c r="D11874" t="s">
        <v>9</v>
      </c>
      <c r="E11874" t="s">
        <v>6823</v>
      </c>
      <c r="F11874" s="8">
        <v>92</v>
      </c>
    </row>
    <row r="11875" spans="1:6" x14ac:dyDescent="0.25">
      <c r="A11875" s="22">
        <v>43453</v>
      </c>
      <c r="B11875" s="7">
        <v>0.04</v>
      </c>
      <c r="C11875" t="s">
        <v>7230</v>
      </c>
      <c r="D11875" t="s">
        <v>7200</v>
      </c>
      <c r="E11875" t="s">
        <v>5268</v>
      </c>
      <c r="F11875" s="8">
        <v>92</v>
      </c>
    </row>
    <row r="11876" spans="1:6" x14ac:dyDescent="0.25">
      <c r="A11876" s="22">
        <v>43495</v>
      </c>
      <c r="B11876" s="7">
        <v>0.35</v>
      </c>
      <c r="C11876" t="s">
        <v>7230</v>
      </c>
      <c r="D11876" t="s">
        <v>7201</v>
      </c>
      <c r="E11876" t="s">
        <v>2060</v>
      </c>
      <c r="F11876" s="8">
        <v>92</v>
      </c>
    </row>
    <row r="11877" spans="1:6" x14ac:dyDescent="0.25">
      <c r="A11877" s="22">
        <v>43453</v>
      </c>
      <c r="B11877" s="7">
        <v>0.87</v>
      </c>
      <c r="C11877" t="s">
        <v>7230</v>
      </c>
      <c r="D11877" t="s">
        <v>7200</v>
      </c>
      <c r="E11877" t="s">
        <v>5161</v>
      </c>
      <c r="F11877" s="8">
        <v>92</v>
      </c>
    </row>
    <row r="11878" spans="1:6" x14ac:dyDescent="0.25">
      <c r="A11878" s="22">
        <v>43453</v>
      </c>
      <c r="B11878" s="7">
        <v>0.38</v>
      </c>
      <c r="C11878" t="s">
        <v>7230</v>
      </c>
      <c r="D11878" t="s">
        <v>7202</v>
      </c>
      <c r="E11878" t="s">
        <v>6973</v>
      </c>
      <c r="F11878" s="8">
        <v>92</v>
      </c>
    </row>
    <row r="11879" spans="1:6" x14ac:dyDescent="0.25">
      <c r="A11879" s="22">
        <v>43453</v>
      </c>
      <c r="B11879" s="7">
        <v>0.3</v>
      </c>
      <c r="C11879" t="s">
        <v>7230</v>
      </c>
      <c r="D11879" t="s">
        <v>7200</v>
      </c>
      <c r="E11879" t="s">
        <v>6493</v>
      </c>
      <c r="F11879" s="8">
        <v>92</v>
      </c>
    </row>
    <row r="11880" spans="1:6" x14ac:dyDescent="0.25">
      <c r="A11880" s="22">
        <v>43495</v>
      </c>
      <c r="B11880" s="7">
        <v>0.31</v>
      </c>
      <c r="C11880" t="s">
        <v>7230</v>
      </c>
      <c r="D11880" t="s">
        <v>7201</v>
      </c>
      <c r="E11880" t="s">
        <v>2584</v>
      </c>
      <c r="F11880" s="8">
        <v>92</v>
      </c>
    </row>
    <row r="11881" spans="1:6" x14ac:dyDescent="0.25">
      <c r="A11881" s="22">
        <v>43551</v>
      </c>
      <c r="B11881" s="7">
        <v>0.54</v>
      </c>
      <c r="C11881" t="s">
        <v>7230</v>
      </c>
      <c r="D11881" t="s">
        <v>9</v>
      </c>
      <c r="E11881" t="s">
        <v>6250</v>
      </c>
      <c r="F11881" s="8">
        <v>92</v>
      </c>
    </row>
    <row r="11882" spans="1:6" x14ac:dyDescent="0.25">
      <c r="A11882" s="22">
        <v>43425</v>
      </c>
      <c r="B11882" s="7">
        <v>0.54</v>
      </c>
      <c r="C11882" t="s">
        <v>7230</v>
      </c>
      <c r="D11882" t="s">
        <v>9</v>
      </c>
      <c r="E11882" t="s">
        <v>5572</v>
      </c>
      <c r="F11882" s="8">
        <v>92</v>
      </c>
    </row>
    <row r="11883" spans="1:6" x14ac:dyDescent="0.25">
      <c r="A11883" s="22">
        <v>43460</v>
      </c>
      <c r="B11883" s="7">
        <v>0.21</v>
      </c>
      <c r="C11883" t="s">
        <v>7230</v>
      </c>
      <c r="D11883" t="s">
        <v>7203</v>
      </c>
      <c r="E11883" t="s">
        <v>5242</v>
      </c>
      <c r="F11883" s="8">
        <v>92</v>
      </c>
    </row>
    <row r="11884" spans="1:6" x14ac:dyDescent="0.25">
      <c r="A11884" s="22">
        <v>43460</v>
      </c>
      <c r="B11884" s="7">
        <v>0.12</v>
      </c>
      <c r="C11884" t="s">
        <v>7230</v>
      </c>
      <c r="D11884" t="s">
        <v>7203</v>
      </c>
      <c r="E11884" t="s">
        <v>5423</v>
      </c>
      <c r="F11884" s="8">
        <v>92</v>
      </c>
    </row>
    <row r="11885" spans="1:6" x14ac:dyDescent="0.25">
      <c r="A11885" s="22">
        <v>43495</v>
      </c>
      <c r="B11885" s="7">
        <v>0.18</v>
      </c>
      <c r="C11885" t="s">
        <v>7230</v>
      </c>
      <c r="D11885" t="s">
        <v>7201</v>
      </c>
      <c r="E11885" t="s">
        <v>2601</v>
      </c>
      <c r="F11885" s="8">
        <v>92</v>
      </c>
    </row>
    <row r="11886" spans="1:6" x14ac:dyDescent="0.25">
      <c r="A11886" s="22">
        <v>43495</v>
      </c>
      <c r="B11886" s="7">
        <v>0.68</v>
      </c>
      <c r="C11886" t="s">
        <v>7230</v>
      </c>
      <c r="D11886" t="s">
        <v>7201</v>
      </c>
      <c r="E11886" t="s">
        <v>2657</v>
      </c>
      <c r="F11886" s="8">
        <v>92</v>
      </c>
    </row>
    <row r="11887" spans="1:6" x14ac:dyDescent="0.25">
      <c r="A11887" s="22">
        <v>43460</v>
      </c>
      <c r="B11887" s="7">
        <v>0.3</v>
      </c>
      <c r="C11887" t="s">
        <v>7230</v>
      </c>
      <c r="D11887" t="s">
        <v>9</v>
      </c>
      <c r="E11887" t="s">
        <v>5071</v>
      </c>
      <c r="F11887" s="8">
        <v>92</v>
      </c>
    </row>
    <row r="11888" spans="1:6" x14ac:dyDescent="0.25">
      <c r="A11888" s="22">
        <v>43523</v>
      </c>
      <c r="B11888" s="7">
        <v>0.83</v>
      </c>
      <c r="C11888" t="s">
        <v>7230</v>
      </c>
      <c r="D11888" t="s">
        <v>7202</v>
      </c>
      <c r="E11888" t="s">
        <v>5518</v>
      </c>
      <c r="F11888" s="8">
        <v>92</v>
      </c>
    </row>
    <row r="11889" spans="1:6" x14ac:dyDescent="0.25">
      <c r="A11889" s="22">
        <v>43467</v>
      </c>
      <c r="B11889" s="7">
        <v>0.12</v>
      </c>
      <c r="C11889" t="s">
        <v>7230</v>
      </c>
      <c r="D11889" t="s">
        <v>9</v>
      </c>
      <c r="E11889" t="s">
        <v>6451</v>
      </c>
      <c r="F11889" s="8">
        <v>92</v>
      </c>
    </row>
    <row r="11890" spans="1:6" x14ac:dyDescent="0.25">
      <c r="A11890" s="22">
        <v>43495</v>
      </c>
      <c r="B11890" s="7">
        <v>0.56999999999999995</v>
      </c>
      <c r="C11890" t="s">
        <v>7230</v>
      </c>
      <c r="D11890" t="s">
        <v>7201</v>
      </c>
      <c r="E11890" t="s">
        <v>2871</v>
      </c>
      <c r="F11890" s="8">
        <v>92</v>
      </c>
    </row>
    <row r="11891" spans="1:6" x14ac:dyDescent="0.25">
      <c r="A11891" s="22">
        <v>43495</v>
      </c>
      <c r="B11891" s="7">
        <v>0.4</v>
      </c>
      <c r="C11891" t="s">
        <v>7230</v>
      </c>
      <c r="D11891" t="s">
        <v>7201</v>
      </c>
      <c r="E11891" t="s">
        <v>4286</v>
      </c>
      <c r="F11891" s="8">
        <v>92</v>
      </c>
    </row>
    <row r="11892" spans="1:6" x14ac:dyDescent="0.25">
      <c r="A11892" s="22">
        <v>43495</v>
      </c>
      <c r="B11892" s="7">
        <v>0.22</v>
      </c>
      <c r="C11892" t="s">
        <v>7230</v>
      </c>
      <c r="D11892" t="s">
        <v>7201</v>
      </c>
      <c r="E11892" t="s">
        <v>4752</v>
      </c>
      <c r="F11892" s="8">
        <v>92</v>
      </c>
    </row>
    <row r="11893" spans="1:6" x14ac:dyDescent="0.25">
      <c r="A11893" s="22">
        <v>43530</v>
      </c>
      <c r="B11893" s="7">
        <v>0.33</v>
      </c>
      <c r="C11893" t="s">
        <v>7230</v>
      </c>
      <c r="D11893" t="s">
        <v>9</v>
      </c>
      <c r="E11893" t="s">
        <v>6969</v>
      </c>
      <c r="F11893" s="8">
        <v>92</v>
      </c>
    </row>
    <row r="11894" spans="1:6" x14ac:dyDescent="0.25">
      <c r="A11894" s="22">
        <v>43495</v>
      </c>
      <c r="B11894" s="7">
        <v>0.66</v>
      </c>
      <c r="C11894" t="s">
        <v>7230</v>
      </c>
      <c r="D11894" t="s">
        <v>7201</v>
      </c>
      <c r="E11894" t="s">
        <v>5042</v>
      </c>
      <c r="F11894" s="8">
        <v>92</v>
      </c>
    </row>
    <row r="11895" spans="1:6" x14ac:dyDescent="0.25">
      <c r="A11895" s="22">
        <v>43460</v>
      </c>
      <c r="B11895" s="7">
        <v>0.53</v>
      </c>
      <c r="C11895" t="s">
        <v>7230</v>
      </c>
      <c r="D11895" t="s">
        <v>9</v>
      </c>
      <c r="E11895" t="s">
        <v>6207</v>
      </c>
      <c r="F11895" s="8">
        <v>92</v>
      </c>
    </row>
    <row r="11896" spans="1:6" x14ac:dyDescent="0.25">
      <c r="A11896" s="22">
        <v>43467</v>
      </c>
      <c r="B11896" s="7">
        <v>0.06</v>
      </c>
      <c r="C11896" t="s">
        <v>7230</v>
      </c>
      <c r="D11896" t="s">
        <v>7203</v>
      </c>
      <c r="E11896" t="s">
        <v>1364</v>
      </c>
      <c r="F11896" s="8">
        <v>92</v>
      </c>
    </row>
    <row r="11897" spans="1:6" x14ac:dyDescent="0.25">
      <c r="A11897" s="22">
        <v>43474</v>
      </c>
      <c r="B11897" s="7">
        <v>0.27</v>
      </c>
      <c r="C11897" t="s">
        <v>7230</v>
      </c>
      <c r="D11897" t="s">
        <v>7200</v>
      </c>
      <c r="E11897" t="s">
        <v>6821</v>
      </c>
      <c r="F11897" s="8">
        <v>92</v>
      </c>
    </row>
    <row r="11898" spans="1:6" x14ac:dyDescent="0.25">
      <c r="A11898" s="22">
        <v>43495</v>
      </c>
      <c r="B11898" s="7">
        <v>0.67</v>
      </c>
      <c r="C11898" t="s">
        <v>7230</v>
      </c>
      <c r="D11898" t="s">
        <v>7203</v>
      </c>
      <c r="E11898" t="s">
        <v>5455</v>
      </c>
      <c r="F11898" s="8">
        <v>92</v>
      </c>
    </row>
    <row r="11899" spans="1:6" x14ac:dyDescent="0.25">
      <c r="A11899" s="22">
        <v>43460</v>
      </c>
      <c r="B11899" s="7">
        <v>0.75</v>
      </c>
      <c r="C11899" t="s">
        <v>7230</v>
      </c>
      <c r="D11899" t="s">
        <v>7200</v>
      </c>
      <c r="E11899" t="s">
        <v>2525</v>
      </c>
      <c r="F11899" s="8">
        <v>92</v>
      </c>
    </row>
    <row r="11900" spans="1:6" x14ac:dyDescent="0.25">
      <c r="A11900" s="22">
        <v>43530</v>
      </c>
      <c r="B11900" s="7">
        <v>0.21</v>
      </c>
      <c r="C11900" t="s">
        <v>7230</v>
      </c>
      <c r="D11900" t="s">
        <v>7200</v>
      </c>
      <c r="E11900" t="s">
        <v>5337</v>
      </c>
      <c r="F11900" s="8">
        <v>92</v>
      </c>
    </row>
    <row r="11901" spans="1:6" x14ac:dyDescent="0.25">
      <c r="A11901" s="22">
        <v>43467</v>
      </c>
      <c r="B11901" s="7">
        <v>0.6</v>
      </c>
      <c r="C11901" t="s">
        <v>7230</v>
      </c>
      <c r="D11901" t="s">
        <v>9</v>
      </c>
      <c r="E11901" t="s">
        <v>5568</v>
      </c>
      <c r="F11901" s="8">
        <v>92</v>
      </c>
    </row>
    <row r="11902" spans="1:6" x14ac:dyDescent="0.25">
      <c r="A11902" s="22">
        <v>43495</v>
      </c>
      <c r="B11902" s="7">
        <v>0.39</v>
      </c>
      <c r="C11902" t="s">
        <v>7230</v>
      </c>
      <c r="D11902" t="s">
        <v>7201</v>
      </c>
      <c r="E11902" t="s">
        <v>5321</v>
      </c>
      <c r="F11902" s="8">
        <v>92</v>
      </c>
    </row>
    <row r="11903" spans="1:6" x14ac:dyDescent="0.25">
      <c r="A11903" s="22">
        <v>43495</v>
      </c>
      <c r="B11903" s="7">
        <v>0.73</v>
      </c>
      <c r="C11903" t="s">
        <v>7230</v>
      </c>
      <c r="D11903" t="s">
        <v>7201</v>
      </c>
      <c r="E11903" t="s">
        <v>5500</v>
      </c>
      <c r="F11903" s="8">
        <v>92</v>
      </c>
    </row>
    <row r="11904" spans="1:6" x14ac:dyDescent="0.25">
      <c r="A11904" s="22">
        <v>43439</v>
      </c>
      <c r="B11904" s="7">
        <v>0.1</v>
      </c>
      <c r="C11904" t="s">
        <v>7230</v>
      </c>
      <c r="D11904" t="s">
        <v>7200</v>
      </c>
      <c r="E11904" t="s">
        <v>3879</v>
      </c>
      <c r="F11904" s="8">
        <v>92</v>
      </c>
    </row>
    <row r="11905" spans="1:6" x14ac:dyDescent="0.25">
      <c r="A11905" s="22">
        <v>43425</v>
      </c>
      <c r="B11905" s="7">
        <v>0.28000000000000003</v>
      </c>
      <c r="C11905" t="s">
        <v>7230</v>
      </c>
      <c r="D11905" t="s">
        <v>9</v>
      </c>
      <c r="E11905" t="s">
        <v>4090</v>
      </c>
      <c r="F11905" s="8">
        <v>92</v>
      </c>
    </row>
    <row r="11906" spans="1:6" x14ac:dyDescent="0.25">
      <c r="A11906" s="22">
        <v>43446</v>
      </c>
      <c r="B11906" s="7">
        <v>0.6</v>
      </c>
      <c r="C11906" t="s">
        <v>7230</v>
      </c>
      <c r="D11906" t="s">
        <v>9</v>
      </c>
      <c r="E11906" t="s">
        <v>6127</v>
      </c>
      <c r="F11906" s="8">
        <v>92</v>
      </c>
    </row>
    <row r="11907" spans="1:6" x14ac:dyDescent="0.25">
      <c r="A11907" s="22">
        <v>43544</v>
      </c>
      <c r="B11907" s="7">
        <v>0.61</v>
      </c>
      <c r="C11907" t="s">
        <v>7230</v>
      </c>
      <c r="D11907" t="s">
        <v>9</v>
      </c>
      <c r="E11907" t="s">
        <v>3204</v>
      </c>
      <c r="F11907" s="8">
        <v>92</v>
      </c>
    </row>
    <row r="11908" spans="1:6" x14ac:dyDescent="0.25">
      <c r="A11908" s="22">
        <v>43495</v>
      </c>
      <c r="B11908" s="7">
        <v>0.47</v>
      </c>
      <c r="C11908" t="s">
        <v>7230</v>
      </c>
      <c r="D11908" t="s">
        <v>7201</v>
      </c>
      <c r="E11908" t="s">
        <v>5696</v>
      </c>
      <c r="F11908" s="8">
        <v>92</v>
      </c>
    </row>
    <row r="11909" spans="1:6" x14ac:dyDescent="0.25">
      <c r="A11909" s="22">
        <v>43460</v>
      </c>
      <c r="B11909" s="7">
        <v>0.77</v>
      </c>
      <c r="C11909" t="s">
        <v>7230</v>
      </c>
      <c r="D11909" t="s">
        <v>9</v>
      </c>
      <c r="E11909" t="s">
        <v>6388</v>
      </c>
      <c r="F11909" s="8">
        <v>92</v>
      </c>
    </row>
    <row r="11910" spans="1:6" x14ac:dyDescent="0.25">
      <c r="A11910" s="22">
        <v>43460</v>
      </c>
      <c r="B11910" s="7">
        <v>0.28999999999999998</v>
      </c>
      <c r="C11910" t="s">
        <v>7230</v>
      </c>
      <c r="D11910" t="s">
        <v>7200</v>
      </c>
      <c r="E11910" t="s">
        <v>1318</v>
      </c>
      <c r="F11910" s="8">
        <v>92</v>
      </c>
    </row>
    <row r="11911" spans="1:6" x14ac:dyDescent="0.25">
      <c r="A11911" s="22">
        <v>43453</v>
      </c>
      <c r="B11911" s="7">
        <v>0.48</v>
      </c>
      <c r="C11911" t="s">
        <v>7230</v>
      </c>
      <c r="D11911" t="s">
        <v>9</v>
      </c>
      <c r="E11911" t="s">
        <v>5967</v>
      </c>
      <c r="F11911" s="8">
        <v>92</v>
      </c>
    </row>
    <row r="11912" spans="1:6" x14ac:dyDescent="0.25">
      <c r="A11912" s="22">
        <v>43432</v>
      </c>
      <c r="B11912" s="7">
        <v>0.5</v>
      </c>
      <c r="C11912" t="s">
        <v>7230</v>
      </c>
      <c r="D11912" t="s">
        <v>9</v>
      </c>
      <c r="E11912" t="s">
        <v>6823</v>
      </c>
      <c r="F11912" s="8">
        <v>92</v>
      </c>
    </row>
    <row r="11913" spans="1:6" x14ac:dyDescent="0.25">
      <c r="A11913" s="22">
        <v>43495</v>
      </c>
      <c r="B11913" s="7">
        <v>0.97</v>
      </c>
      <c r="C11913" t="s">
        <v>7230</v>
      </c>
      <c r="D11913" t="s">
        <v>7200</v>
      </c>
      <c r="E11913" t="s">
        <v>1709</v>
      </c>
      <c r="F11913" s="8">
        <v>92</v>
      </c>
    </row>
    <row r="11914" spans="1:6" x14ac:dyDescent="0.25">
      <c r="A11914" s="22">
        <v>43488</v>
      </c>
      <c r="B11914" s="7">
        <v>0.62</v>
      </c>
      <c r="C11914" t="s">
        <v>7230</v>
      </c>
      <c r="D11914" t="s">
        <v>9</v>
      </c>
      <c r="E11914" t="s">
        <v>7155</v>
      </c>
      <c r="F11914" s="8">
        <v>92</v>
      </c>
    </row>
    <row r="11915" spans="1:6" x14ac:dyDescent="0.25">
      <c r="A11915" s="22">
        <v>43467</v>
      </c>
      <c r="B11915" s="7">
        <v>0.61</v>
      </c>
      <c r="C11915" t="s">
        <v>7230</v>
      </c>
      <c r="D11915" t="s">
        <v>9</v>
      </c>
      <c r="E11915" t="s">
        <v>5913</v>
      </c>
      <c r="F11915" s="8">
        <v>92</v>
      </c>
    </row>
    <row r="11916" spans="1:6" x14ac:dyDescent="0.25">
      <c r="A11916" s="22">
        <v>43481</v>
      </c>
      <c r="B11916" s="7">
        <v>0.46</v>
      </c>
      <c r="C11916" t="s">
        <v>7230</v>
      </c>
      <c r="D11916" t="s">
        <v>9</v>
      </c>
      <c r="E11916" t="s">
        <v>6294</v>
      </c>
      <c r="F11916" s="8">
        <v>92</v>
      </c>
    </row>
    <row r="11917" spans="1:6" x14ac:dyDescent="0.25">
      <c r="A11917" s="22">
        <v>43453</v>
      </c>
      <c r="B11917" s="7">
        <v>0.33</v>
      </c>
      <c r="C11917" t="s">
        <v>7230</v>
      </c>
      <c r="D11917" t="s">
        <v>7200</v>
      </c>
      <c r="E11917" t="s">
        <v>6634</v>
      </c>
      <c r="F11917" s="8">
        <v>92</v>
      </c>
    </row>
    <row r="11918" spans="1:6" x14ac:dyDescent="0.25">
      <c r="A11918" s="22">
        <v>43502</v>
      </c>
      <c r="B11918" s="7">
        <v>0.81</v>
      </c>
      <c r="C11918" t="s">
        <v>7230</v>
      </c>
      <c r="D11918" t="s">
        <v>7201</v>
      </c>
      <c r="E11918" t="s">
        <v>597</v>
      </c>
      <c r="F11918" s="8">
        <v>92</v>
      </c>
    </row>
    <row r="11919" spans="1:6" x14ac:dyDescent="0.25">
      <c r="A11919" s="22">
        <v>43453</v>
      </c>
      <c r="B11919" s="7">
        <v>0.8</v>
      </c>
      <c r="C11919" t="s">
        <v>7230</v>
      </c>
      <c r="D11919" t="s">
        <v>7202</v>
      </c>
      <c r="E11919" t="s">
        <v>530</v>
      </c>
      <c r="F11919" s="8">
        <v>92</v>
      </c>
    </row>
    <row r="11920" spans="1:6" x14ac:dyDescent="0.25">
      <c r="A11920" s="22">
        <v>43502</v>
      </c>
      <c r="B11920" s="7">
        <v>0.04</v>
      </c>
      <c r="C11920" t="s">
        <v>7230</v>
      </c>
      <c r="D11920" t="s">
        <v>7201</v>
      </c>
      <c r="E11920" t="s">
        <v>752</v>
      </c>
      <c r="F11920" s="8">
        <v>92</v>
      </c>
    </row>
    <row r="11921" spans="1:6" x14ac:dyDescent="0.25">
      <c r="A11921" s="22">
        <v>43425</v>
      </c>
      <c r="B11921" s="7">
        <v>0.21</v>
      </c>
      <c r="C11921" t="s">
        <v>7230</v>
      </c>
      <c r="D11921" t="s">
        <v>9</v>
      </c>
      <c r="E11921" t="s">
        <v>5045</v>
      </c>
      <c r="F11921" s="8">
        <v>92</v>
      </c>
    </row>
    <row r="11922" spans="1:6" x14ac:dyDescent="0.25">
      <c r="A11922" s="22">
        <v>43544</v>
      </c>
      <c r="B11922" s="7">
        <v>0.86</v>
      </c>
      <c r="C11922" t="s">
        <v>7230</v>
      </c>
      <c r="D11922" t="s">
        <v>9</v>
      </c>
      <c r="E11922" t="s">
        <v>2403</v>
      </c>
      <c r="F11922" s="8">
        <v>92</v>
      </c>
    </row>
    <row r="11923" spans="1:6" x14ac:dyDescent="0.25">
      <c r="A11923" s="22">
        <v>43502</v>
      </c>
      <c r="B11923" s="7">
        <v>0.03</v>
      </c>
      <c r="C11923" t="s">
        <v>7230</v>
      </c>
      <c r="D11923" t="s">
        <v>7201</v>
      </c>
      <c r="E11923" t="s">
        <v>5782</v>
      </c>
      <c r="F11923" s="8">
        <v>92</v>
      </c>
    </row>
    <row r="11924" spans="1:6" x14ac:dyDescent="0.25">
      <c r="A11924" s="22">
        <v>43446</v>
      </c>
      <c r="B11924" s="7">
        <v>0.05</v>
      </c>
      <c r="C11924" t="s">
        <v>7230</v>
      </c>
      <c r="D11924" t="s">
        <v>9</v>
      </c>
      <c r="E11924" t="s">
        <v>2047</v>
      </c>
      <c r="F11924" s="8">
        <v>92</v>
      </c>
    </row>
    <row r="11925" spans="1:6" x14ac:dyDescent="0.25">
      <c r="A11925" s="22">
        <v>43467</v>
      </c>
      <c r="B11925" s="7">
        <v>0.2</v>
      </c>
      <c r="C11925" t="s">
        <v>7230</v>
      </c>
      <c r="D11925" t="s">
        <v>9</v>
      </c>
      <c r="E11925" t="s">
        <v>6275</v>
      </c>
      <c r="F11925" s="8">
        <v>92</v>
      </c>
    </row>
    <row r="11926" spans="1:6" x14ac:dyDescent="0.25">
      <c r="A11926" s="22">
        <v>43474</v>
      </c>
      <c r="B11926" s="7">
        <v>0.56000000000000005</v>
      </c>
      <c r="C11926" t="s">
        <v>7230</v>
      </c>
      <c r="D11926" t="s">
        <v>7202</v>
      </c>
      <c r="E11926" t="s">
        <v>5090</v>
      </c>
      <c r="F11926" s="8">
        <v>92</v>
      </c>
    </row>
    <row r="11927" spans="1:6" x14ac:dyDescent="0.25">
      <c r="A11927" s="22">
        <v>43425</v>
      </c>
      <c r="B11927" s="7">
        <v>0.8</v>
      </c>
      <c r="C11927" t="s">
        <v>7230</v>
      </c>
      <c r="D11927" t="s">
        <v>7200</v>
      </c>
      <c r="E11927" t="s">
        <v>3690</v>
      </c>
      <c r="F11927" s="8">
        <v>92</v>
      </c>
    </row>
    <row r="11928" spans="1:6" x14ac:dyDescent="0.25">
      <c r="A11928" s="22">
        <v>43530</v>
      </c>
      <c r="B11928" s="7">
        <v>0.15</v>
      </c>
      <c r="C11928" t="s">
        <v>7230</v>
      </c>
      <c r="D11928" t="s">
        <v>7200</v>
      </c>
      <c r="E11928" t="s">
        <v>5976</v>
      </c>
      <c r="F11928" s="8">
        <v>92</v>
      </c>
    </row>
    <row r="11929" spans="1:6" x14ac:dyDescent="0.25">
      <c r="A11929" s="22">
        <v>43509</v>
      </c>
      <c r="B11929" s="7">
        <v>0.91</v>
      </c>
      <c r="C11929" t="s">
        <v>7230</v>
      </c>
      <c r="D11929" t="s">
        <v>9</v>
      </c>
      <c r="E11929" t="s">
        <v>6526</v>
      </c>
      <c r="F11929" s="8">
        <v>92</v>
      </c>
    </row>
    <row r="11930" spans="1:6" x14ac:dyDescent="0.25">
      <c r="A11930" s="22">
        <v>43502</v>
      </c>
      <c r="B11930" s="7">
        <v>0.69</v>
      </c>
      <c r="C11930" t="s">
        <v>7230</v>
      </c>
      <c r="D11930" t="s">
        <v>7201</v>
      </c>
      <c r="E11930" t="s">
        <v>5876</v>
      </c>
      <c r="F11930" s="8">
        <v>92</v>
      </c>
    </row>
    <row r="11931" spans="1:6" x14ac:dyDescent="0.25">
      <c r="A11931" s="22">
        <v>43495</v>
      </c>
      <c r="B11931" s="7">
        <v>0.46</v>
      </c>
      <c r="C11931" t="s">
        <v>7230</v>
      </c>
      <c r="D11931" t="s">
        <v>7200</v>
      </c>
      <c r="E11931" t="s">
        <v>5128</v>
      </c>
      <c r="F11931" s="8">
        <v>92</v>
      </c>
    </row>
    <row r="11932" spans="1:6" x14ac:dyDescent="0.25">
      <c r="A11932" s="22">
        <v>43516</v>
      </c>
      <c r="B11932" s="7">
        <v>0.92</v>
      </c>
      <c r="C11932" t="s">
        <v>7230</v>
      </c>
      <c r="D11932" t="s">
        <v>9</v>
      </c>
      <c r="E11932" t="s">
        <v>6929</v>
      </c>
      <c r="F11932" s="8">
        <v>92</v>
      </c>
    </row>
    <row r="11933" spans="1:6" x14ac:dyDescent="0.25">
      <c r="A11933" s="22">
        <v>43425</v>
      </c>
      <c r="B11933" s="7">
        <v>0.26</v>
      </c>
      <c r="C11933" t="s">
        <v>7230</v>
      </c>
      <c r="D11933" t="s">
        <v>9</v>
      </c>
      <c r="E11933" t="s">
        <v>1707</v>
      </c>
      <c r="F11933" s="8">
        <v>92</v>
      </c>
    </row>
    <row r="11934" spans="1:6" x14ac:dyDescent="0.25">
      <c r="A11934" s="22">
        <v>43502</v>
      </c>
      <c r="B11934" s="7">
        <v>0.37</v>
      </c>
      <c r="C11934" t="s">
        <v>7230</v>
      </c>
      <c r="D11934" t="s">
        <v>7201</v>
      </c>
      <c r="E11934" t="s">
        <v>5915</v>
      </c>
      <c r="F11934" s="8">
        <v>92</v>
      </c>
    </row>
    <row r="11935" spans="1:6" x14ac:dyDescent="0.25">
      <c r="A11935" s="22">
        <v>43502</v>
      </c>
      <c r="B11935" s="7">
        <v>0.19</v>
      </c>
      <c r="C11935" t="s">
        <v>7230</v>
      </c>
      <c r="D11935" t="s">
        <v>7201</v>
      </c>
      <c r="E11935" t="s">
        <v>5964</v>
      </c>
      <c r="F11935" s="8">
        <v>92</v>
      </c>
    </row>
    <row r="11936" spans="1:6" x14ac:dyDescent="0.25">
      <c r="A11936" s="22">
        <v>43502</v>
      </c>
      <c r="B11936" s="7">
        <v>0.95</v>
      </c>
      <c r="C11936" t="s">
        <v>7230</v>
      </c>
      <c r="D11936" t="s">
        <v>7201</v>
      </c>
      <c r="E11936" t="s">
        <v>6199</v>
      </c>
      <c r="F11936" s="8">
        <v>92</v>
      </c>
    </row>
    <row r="11937" spans="1:6" x14ac:dyDescent="0.25">
      <c r="A11937" s="22">
        <v>43425</v>
      </c>
      <c r="B11937" s="7">
        <v>0.7</v>
      </c>
      <c r="C11937" t="s">
        <v>7230</v>
      </c>
      <c r="D11937" t="s">
        <v>7200</v>
      </c>
      <c r="E11937" t="s">
        <v>7029</v>
      </c>
      <c r="F11937" s="8">
        <v>92</v>
      </c>
    </row>
    <row r="11938" spans="1:6" x14ac:dyDescent="0.25">
      <c r="A11938" s="22">
        <v>43502</v>
      </c>
      <c r="B11938" s="7">
        <v>0.17</v>
      </c>
      <c r="C11938" t="s">
        <v>7230</v>
      </c>
      <c r="D11938" t="s">
        <v>7201</v>
      </c>
      <c r="E11938" t="s">
        <v>6204</v>
      </c>
      <c r="F11938" s="8">
        <v>92</v>
      </c>
    </row>
    <row r="11939" spans="1:6" x14ac:dyDescent="0.25">
      <c r="A11939" s="22">
        <v>43453</v>
      </c>
      <c r="B11939" s="7">
        <v>0.54</v>
      </c>
      <c r="C11939" t="s">
        <v>7230</v>
      </c>
      <c r="D11939" t="s">
        <v>7203</v>
      </c>
      <c r="E11939" t="s">
        <v>6451</v>
      </c>
      <c r="F11939" s="8">
        <v>92</v>
      </c>
    </row>
    <row r="11940" spans="1:6" x14ac:dyDescent="0.25">
      <c r="A11940" s="22">
        <v>43509</v>
      </c>
      <c r="B11940" s="7">
        <v>0.27</v>
      </c>
      <c r="C11940" t="s">
        <v>7230</v>
      </c>
      <c r="D11940" t="s">
        <v>9</v>
      </c>
      <c r="E11940" t="s">
        <v>114</v>
      </c>
      <c r="F11940" s="8">
        <v>92</v>
      </c>
    </row>
    <row r="11941" spans="1:6" x14ac:dyDescent="0.25">
      <c r="A11941" s="22">
        <v>43502</v>
      </c>
      <c r="B11941" s="7">
        <v>0.1</v>
      </c>
      <c r="C11941" t="s">
        <v>7230</v>
      </c>
      <c r="D11941" t="s">
        <v>7201</v>
      </c>
      <c r="E11941" t="s">
        <v>6234</v>
      </c>
      <c r="F11941" s="8">
        <v>92</v>
      </c>
    </row>
    <row r="11942" spans="1:6" x14ac:dyDescent="0.25">
      <c r="A11942" s="22">
        <v>43488</v>
      </c>
      <c r="B11942" s="7">
        <v>0.08</v>
      </c>
      <c r="C11942" t="s">
        <v>7230</v>
      </c>
      <c r="D11942" t="s">
        <v>7200</v>
      </c>
      <c r="E11942" t="s">
        <v>6349</v>
      </c>
      <c r="F11942" s="8">
        <v>92</v>
      </c>
    </row>
    <row r="11943" spans="1:6" x14ac:dyDescent="0.25">
      <c r="A11943" s="22">
        <v>43502</v>
      </c>
      <c r="B11943" s="7">
        <v>0.34</v>
      </c>
      <c r="C11943" t="s">
        <v>7230</v>
      </c>
      <c r="D11943" t="s">
        <v>7201</v>
      </c>
      <c r="E11943" t="s">
        <v>6308</v>
      </c>
      <c r="F11943" s="8">
        <v>92</v>
      </c>
    </row>
    <row r="11944" spans="1:6" x14ac:dyDescent="0.25">
      <c r="A11944" s="22">
        <v>43460</v>
      </c>
      <c r="B11944" s="7">
        <v>0.22</v>
      </c>
      <c r="C11944" t="s">
        <v>7230</v>
      </c>
      <c r="D11944" t="s">
        <v>9</v>
      </c>
      <c r="E11944" t="s">
        <v>6942</v>
      </c>
      <c r="F11944" s="8">
        <v>92</v>
      </c>
    </row>
    <row r="11945" spans="1:6" x14ac:dyDescent="0.25">
      <c r="A11945" s="22">
        <v>43502</v>
      </c>
      <c r="B11945" s="7">
        <v>0.25</v>
      </c>
      <c r="C11945" t="s">
        <v>7230</v>
      </c>
      <c r="D11945" t="s">
        <v>7201</v>
      </c>
      <c r="E11945" t="s">
        <v>6413</v>
      </c>
      <c r="F11945" s="8">
        <v>92</v>
      </c>
    </row>
    <row r="11946" spans="1:6" x14ac:dyDescent="0.25">
      <c r="A11946" s="22">
        <v>43446</v>
      </c>
      <c r="B11946" s="7">
        <v>0.93</v>
      </c>
      <c r="C11946" t="s">
        <v>7230</v>
      </c>
      <c r="D11946" t="s">
        <v>9</v>
      </c>
      <c r="E11946" t="s">
        <v>3184</v>
      </c>
      <c r="F11946" s="8">
        <v>92</v>
      </c>
    </row>
    <row r="11947" spans="1:6" x14ac:dyDescent="0.25">
      <c r="A11947" s="22">
        <v>43551</v>
      </c>
      <c r="B11947" s="7">
        <v>0.55000000000000004</v>
      </c>
      <c r="C11947" t="s">
        <v>7230</v>
      </c>
      <c r="D11947" t="s">
        <v>9</v>
      </c>
      <c r="E11947" t="s">
        <v>5792</v>
      </c>
      <c r="F11947" s="8">
        <v>92</v>
      </c>
    </row>
    <row r="11948" spans="1:6" x14ac:dyDescent="0.25">
      <c r="A11948" s="22">
        <v>43502</v>
      </c>
      <c r="B11948" s="7">
        <v>0.56000000000000005</v>
      </c>
      <c r="C11948" t="s">
        <v>7230</v>
      </c>
      <c r="D11948" t="s">
        <v>9</v>
      </c>
      <c r="E11948" t="s">
        <v>5728</v>
      </c>
      <c r="F11948" s="8">
        <v>92</v>
      </c>
    </row>
    <row r="11949" spans="1:6" x14ac:dyDescent="0.25">
      <c r="A11949" s="22">
        <v>43460</v>
      </c>
      <c r="B11949" s="7">
        <v>0.16</v>
      </c>
      <c r="C11949" t="s">
        <v>7230</v>
      </c>
      <c r="D11949" t="s">
        <v>9</v>
      </c>
      <c r="E11949" t="s">
        <v>3684</v>
      </c>
      <c r="F11949" s="8">
        <v>92</v>
      </c>
    </row>
    <row r="11950" spans="1:6" x14ac:dyDescent="0.25">
      <c r="A11950" s="22">
        <v>43460</v>
      </c>
      <c r="B11950" s="7">
        <v>0.64</v>
      </c>
      <c r="C11950" t="s">
        <v>7230</v>
      </c>
      <c r="D11950" t="s">
        <v>9</v>
      </c>
      <c r="E11950" t="s">
        <v>5285</v>
      </c>
      <c r="F11950" s="8">
        <v>92</v>
      </c>
    </row>
    <row r="11951" spans="1:6" x14ac:dyDescent="0.25">
      <c r="A11951" s="22">
        <v>43502</v>
      </c>
      <c r="B11951" s="7">
        <v>0.97</v>
      </c>
      <c r="C11951" t="s">
        <v>7230</v>
      </c>
      <c r="D11951" t="s">
        <v>7201</v>
      </c>
      <c r="E11951" t="s">
        <v>6682</v>
      </c>
      <c r="F11951" s="8">
        <v>92</v>
      </c>
    </row>
    <row r="11952" spans="1:6" x14ac:dyDescent="0.25">
      <c r="A11952" s="22">
        <v>43502</v>
      </c>
      <c r="B11952" s="7">
        <v>0.25</v>
      </c>
      <c r="C11952" t="s">
        <v>7230</v>
      </c>
      <c r="D11952" t="s">
        <v>7201</v>
      </c>
      <c r="E11952" t="s">
        <v>6805</v>
      </c>
      <c r="F11952" s="8">
        <v>92</v>
      </c>
    </row>
    <row r="11953" spans="1:6" x14ac:dyDescent="0.25">
      <c r="A11953" s="22">
        <v>43502</v>
      </c>
      <c r="B11953" s="7">
        <v>0.54</v>
      </c>
      <c r="C11953" t="s">
        <v>7230</v>
      </c>
      <c r="D11953" t="s">
        <v>7201</v>
      </c>
      <c r="E11953" t="s">
        <v>6839</v>
      </c>
      <c r="F11953" s="8">
        <v>92</v>
      </c>
    </row>
    <row r="11954" spans="1:6" x14ac:dyDescent="0.25">
      <c r="A11954" s="22">
        <v>43488</v>
      </c>
      <c r="B11954" s="7">
        <v>0.08</v>
      </c>
      <c r="C11954" t="s">
        <v>7230</v>
      </c>
      <c r="D11954" t="s">
        <v>7200</v>
      </c>
      <c r="E11954" t="s">
        <v>4759</v>
      </c>
      <c r="F11954" s="8">
        <v>92</v>
      </c>
    </row>
    <row r="11955" spans="1:6" x14ac:dyDescent="0.25">
      <c r="A11955" s="22">
        <v>43446</v>
      </c>
      <c r="B11955" s="7">
        <v>0.01</v>
      </c>
      <c r="C11955" t="s">
        <v>7230</v>
      </c>
      <c r="D11955" t="s">
        <v>7200</v>
      </c>
      <c r="E11955" t="s">
        <v>6755</v>
      </c>
      <c r="F11955" s="8">
        <v>92</v>
      </c>
    </row>
    <row r="11956" spans="1:6" x14ac:dyDescent="0.25">
      <c r="A11956" s="22">
        <v>43551</v>
      </c>
      <c r="B11956" s="7">
        <v>0.35</v>
      </c>
      <c r="C11956" t="s">
        <v>7230</v>
      </c>
      <c r="D11956" t="s">
        <v>7200</v>
      </c>
      <c r="E11956" t="s">
        <v>7138</v>
      </c>
      <c r="F11956" s="8">
        <v>92</v>
      </c>
    </row>
    <row r="11957" spans="1:6" x14ac:dyDescent="0.25">
      <c r="A11957" s="22">
        <v>43551</v>
      </c>
      <c r="B11957" s="7">
        <v>0.76</v>
      </c>
      <c r="C11957" t="s">
        <v>7230</v>
      </c>
      <c r="D11957" t="s">
        <v>7203</v>
      </c>
      <c r="E11957" t="s">
        <v>4243</v>
      </c>
      <c r="F11957" s="8">
        <v>92</v>
      </c>
    </row>
    <row r="11958" spans="1:6" x14ac:dyDescent="0.25">
      <c r="A11958" s="22">
        <v>43446</v>
      </c>
      <c r="B11958" s="7">
        <v>0.95</v>
      </c>
      <c r="C11958" t="s">
        <v>7230</v>
      </c>
      <c r="D11958" t="s">
        <v>7202</v>
      </c>
      <c r="E11958" t="s">
        <v>6553</v>
      </c>
      <c r="F11958" s="8">
        <v>92</v>
      </c>
    </row>
    <row r="11959" spans="1:6" x14ac:dyDescent="0.25">
      <c r="A11959" s="22">
        <v>43502</v>
      </c>
      <c r="B11959" s="7">
        <v>0.48</v>
      </c>
      <c r="C11959" t="s">
        <v>7230</v>
      </c>
      <c r="D11959" t="s">
        <v>7201</v>
      </c>
      <c r="E11959" t="s">
        <v>7113</v>
      </c>
      <c r="F11959" s="8">
        <v>92</v>
      </c>
    </row>
    <row r="11960" spans="1:6" x14ac:dyDescent="0.25">
      <c r="A11960" s="22">
        <v>43509</v>
      </c>
      <c r="B11960" s="7">
        <v>0.26</v>
      </c>
      <c r="C11960" t="s">
        <v>7230</v>
      </c>
      <c r="D11960" t="s">
        <v>7200</v>
      </c>
      <c r="E11960" t="s">
        <v>5629</v>
      </c>
      <c r="F11960" s="8">
        <v>92</v>
      </c>
    </row>
    <row r="11961" spans="1:6" x14ac:dyDescent="0.25">
      <c r="A11961" s="22">
        <v>43502</v>
      </c>
      <c r="B11961" s="7">
        <v>0.73</v>
      </c>
      <c r="C11961" t="s">
        <v>7230</v>
      </c>
      <c r="D11961" t="s">
        <v>7201</v>
      </c>
      <c r="E11961" t="s">
        <v>3684</v>
      </c>
      <c r="F11961" s="8">
        <v>92</v>
      </c>
    </row>
    <row r="11962" spans="1:6" x14ac:dyDescent="0.25">
      <c r="A11962" s="22">
        <v>43537</v>
      </c>
      <c r="B11962" s="7">
        <v>0.5</v>
      </c>
      <c r="C11962" t="s">
        <v>7230</v>
      </c>
      <c r="D11962" t="s">
        <v>9</v>
      </c>
      <c r="E11962" t="s">
        <v>5798</v>
      </c>
      <c r="F11962" s="8">
        <v>92</v>
      </c>
    </row>
    <row r="11963" spans="1:6" x14ac:dyDescent="0.25">
      <c r="A11963" s="22">
        <v>43502</v>
      </c>
      <c r="B11963" s="7">
        <v>0.28000000000000003</v>
      </c>
      <c r="C11963" t="s">
        <v>7230</v>
      </c>
      <c r="D11963" t="s">
        <v>7201</v>
      </c>
      <c r="E11963" t="s">
        <v>4793</v>
      </c>
      <c r="F11963" s="8">
        <v>92</v>
      </c>
    </row>
    <row r="11964" spans="1:6" x14ac:dyDescent="0.25">
      <c r="A11964" s="22">
        <v>43488</v>
      </c>
      <c r="B11964" s="7">
        <v>0.13</v>
      </c>
      <c r="C11964" t="s">
        <v>7230</v>
      </c>
      <c r="D11964" t="s">
        <v>9</v>
      </c>
      <c r="E11964" t="s">
        <v>5665</v>
      </c>
      <c r="F11964" s="8">
        <v>92</v>
      </c>
    </row>
    <row r="11965" spans="1:6" x14ac:dyDescent="0.25">
      <c r="A11965" s="22">
        <v>43523</v>
      </c>
      <c r="B11965" s="7">
        <v>0.39</v>
      </c>
      <c r="C11965" t="s">
        <v>7230</v>
      </c>
      <c r="D11965" t="s">
        <v>9</v>
      </c>
      <c r="E11965" t="s">
        <v>7028</v>
      </c>
      <c r="F11965" s="8">
        <v>92</v>
      </c>
    </row>
    <row r="11966" spans="1:6" x14ac:dyDescent="0.25">
      <c r="A11966" s="22">
        <v>43502</v>
      </c>
      <c r="B11966" s="7">
        <v>0.39</v>
      </c>
      <c r="C11966" t="s">
        <v>7230</v>
      </c>
      <c r="D11966" t="s">
        <v>7201</v>
      </c>
      <c r="E11966" t="s">
        <v>5022</v>
      </c>
      <c r="F11966" s="8">
        <v>92</v>
      </c>
    </row>
    <row r="11967" spans="1:6" x14ac:dyDescent="0.25">
      <c r="A11967" s="22">
        <v>43502</v>
      </c>
      <c r="B11967" s="7">
        <v>0.28000000000000003</v>
      </c>
      <c r="C11967" t="s">
        <v>7230</v>
      </c>
      <c r="D11967" t="s">
        <v>7201</v>
      </c>
      <c r="E11967" t="s">
        <v>5105</v>
      </c>
      <c r="F11967" s="8">
        <v>92</v>
      </c>
    </row>
    <row r="11968" spans="1:6" x14ac:dyDescent="0.25">
      <c r="A11968" s="22">
        <v>43460</v>
      </c>
      <c r="B11968" s="7">
        <v>0.84</v>
      </c>
      <c r="C11968" t="s">
        <v>7230</v>
      </c>
      <c r="D11968" t="s">
        <v>7200</v>
      </c>
      <c r="E11968" t="s">
        <v>6811</v>
      </c>
      <c r="F11968" s="8">
        <v>92</v>
      </c>
    </row>
    <row r="11969" spans="1:6" x14ac:dyDescent="0.25">
      <c r="A11969" s="22">
        <v>43425</v>
      </c>
      <c r="B11969" s="7">
        <v>0.67</v>
      </c>
      <c r="C11969" t="s">
        <v>7230</v>
      </c>
      <c r="D11969" t="s">
        <v>9</v>
      </c>
      <c r="E11969" t="s">
        <v>5964</v>
      </c>
      <c r="F11969" s="8">
        <v>92</v>
      </c>
    </row>
    <row r="11970" spans="1:6" x14ac:dyDescent="0.25">
      <c r="A11970" s="22">
        <v>43502</v>
      </c>
      <c r="B11970" s="7">
        <v>0.19</v>
      </c>
      <c r="C11970" t="s">
        <v>7230</v>
      </c>
      <c r="D11970" t="s">
        <v>7201</v>
      </c>
      <c r="E11970" t="s">
        <v>5122</v>
      </c>
      <c r="F11970" s="8">
        <v>92</v>
      </c>
    </row>
    <row r="11971" spans="1:6" x14ac:dyDescent="0.25">
      <c r="A11971" s="22">
        <v>43453</v>
      </c>
      <c r="B11971" s="7">
        <v>0.16</v>
      </c>
      <c r="C11971" t="s">
        <v>7230</v>
      </c>
      <c r="D11971" t="s">
        <v>7203</v>
      </c>
      <c r="E11971" t="s">
        <v>4472</v>
      </c>
      <c r="F11971" s="8">
        <v>92</v>
      </c>
    </row>
    <row r="11972" spans="1:6" x14ac:dyDescent="0.25">
      <c r="A11972" s="22">
        <v>43460</v>
      </c>
      <c r="B11972" s="7">
        <v>0.21</v>
      </c>
      <c r="C11972" t="s">
        <v>7230</v>
      </c>
      <c r="D11972" t="s">
        <v>9</v>
      </c>
      <c r="E11972" t="s">
        <v>2066</v>
      </c>
      <c r="F11972" s="8">
        <v>92</v>
      </c>
    </row>
    <row r="11973" spans="1:6" x14ac:dyDescent="0.25">
      <c r="A11973" s="22">
        <v>43509</v>
      </c>
      <c r="B11973" s="7">
        <v>0.32</v>
      </c>
      <c r="C11973" t="s">
        <v>7230</v>
      </c>
      <c r="D11973" t="s">
        <v>9</v>
      </c>
      <c r="E11973" t="s">
        <v>6589</v>
      </c>
      <c r="F11973" s="8">
        <v>92</v>
      </c>
    </row>
    <row r="11974" spans="1:6" x14ac:dyDescent="0.25">
      <c r="A11974" s="22">
        <v>43516</v>
      </c>
      <c r="B11974" s="7">
        <v>0.11</v>
      </c>
      <c r="C11974" t="s">
        <v>7230</v>
      </c>
      <c r="D11974" t="s">
        <v>7200</v>
      </c>
      <c r="E11974" t="s">
        <v>6212</v>
      </c>
      <c r="F11974" s="8">
        <v>92</v>
      </c>
    </row>
    <row r="11975" spans="1:6" x14ac:dyDescent="0.25">
      <c r="A11975" s="22">
        <v>43502</v>
      </c>
      <c r="B11975" s="7">
        <v>0.82</v>
      </c>
      <c r="C11975" t="s">
        <v>7230</v>
      </c>
      <c r="D11975" t="s">
        <v>9</v>
      </c>
      <c r="E11975" t="s">
        <v>5271</v>
      </c>
      <c r="F11975" s="8">
        <v>92</v>
      </c>
    </row>
    <row r="11976" spans="1:6" x14ac:dyDescent="0.25">
      <c r="A11976" s="22">
        <v>43544</v>
      </c>
      <c r="B11976" s="7">
        <v>0.26</v>
      </c>
      <c r="C11976" t="s">
        <v>7230</v>
      </c>
      <c r="D11976" t="s">
        <v>7200</v>
      </c>
      <c r="E11976" t="s">
        <v>4704</v>
      </c>
      <c r="F11976" s="8">
        <v>92</v>
      </c>
    </row>
    <row r="11977" spans="1:6" x14ac:dyDescent="0.25">
      <c r="A11977" s="22">
        <v>43502</v>
      </c>
      <c r="B11977" s="7">
        <v>0.01</v>
      </c>
      <c r="C11977" t="s">
        <v>7230</v>
      </c>
      <c r="D11977" t="s">
        <v>7201</v>
      </c>
      <c r="E11977" t="s">
        <v>5124</v>
      </c>
      <c r="F11977" s="8">
        <v>92</v>
      </c>
    </row>
    <row r="11978" spans="1:6" x14ac:dyDescent="0.25">
      <c r="A11978" s="22">
        <v>43502</v>
      </c>
      <c r="B11978" s="7">
        <v>0.7</v>
      </c>
      <c r="C11978" t="s">
        <v>7230</v>
      </c>
      <c r="D11978" t="s">
        <v>7201</v>
      </c>
      <c r="E11978" t="s">
        <v>5201</v>
      </c>
      <c r="F11978" s="8">
        <v>92</v>
      </c>
    </row>
    <row r="11979" spans="1:6" x14ac:dyDescent="0.25">
      <c r="A11979" s="22">
        <v>43551</v>
      </c>
      <c r="B11979" s="7">
        <v>0.67</v>
      </c>
      <c r="C11979" t="s">
        <v>7230</v>
      </c>
      <c r="D11979" t="s">
        <v>9</v>
      </c>
      <c r="E11979" t="s">
        <v>6285</v>
      </c>
      <c r="F11979" s="8">
        <v>92</v>
      </c>
    </row>
    <row r="11980" spans="1:6" x14ac:dyDescent="0.25">
      <c r="A11980" s="22">
        <v>43516</v>
      </c>
      <c r="B11980" s="7">
        <v>0.79</v>
      </c>
      <c r="C11980" t="s">
        <v>7230</v>
      </c>
      <c r="D11980" t="s">
        <v>9</v>
      </c>
      <c r="E11980" t="s">
        <v>6138</v>
      </c>
      <c r="F11980" s="8">
        <v>92</v>
      </c>
    </row>
    <row r="11981" spans="1:6" x14ac:dyDescent="0.25">
      <c r="A11981" s="22">
        <v>43502</v>
      </c>
      <c r="B11981" s="7">
        <v>0.6</v>
      </c>
      <c r="C11981" t="s">
        <v>7230</v>
      </c>
      <c r="D11981" t="s">
        <v>7201</v>
      </c>
      <c r="E11981" t="s">
        <v>5263</v>
      </c>
      <c r="F11981" s="8">
        <v>92</v>
      </c>
    </row>
    <row r="11982" spans="1:6" x14ac:dyDescent="0.25">
      <c r="A11982" s="22">
        <v>43453</v>
      </c>
      <c r="B11982" s="7">
        <v>0.59</v>
      </c>
      <c r="C11982" t="s">
        <v>7230</v>
      </c>
      <c r="D11982" t="s">
        <v>7200</v>
      </c>
      <c r="E11982" t="s">
        <v>7186</v>
      </c>
      <c r="F11982" s="8">
        <v>92</v>
      </c>
    </row>
    <row r="11983" spans="1:6" x14ac:dyDescent="0.25">
      <c r="A11983" s="22">
        <v>43551</v>
      </c>
      <c r="B11983" s="7">
        <v>0.87</v>
      </c>
      <c r="C11983" t="s">
        <v>7230</v>
      </c>
      <c r="D11983" t="s">
        <v>7200</v>
      </c>
      <c r="E11983" t="s">
        <v>1533</v>
      </c>
      <c r="F11983" s="8">
        <v>92</v>
      </c>
    </row>
    <row r="11984" spans="1:6" x14ac:dyDescent="0.25">
      <c r="A11984" s="22">
        <v>43502</v>
      </c>
      <c r="B11984" s="7">
        <v>0.47</v>
      </c>
      <c r="C11984" t="s">
        <v>7230</v>
      </c>
      <c r="D11984" t="s">
        <v>7200</v>
      </c>
      <c r="E11984" t="s">
        <v>5223</v>
      </c>
      <c r="F11984" s="8">
        <v>92</v>
      </c>
    </row>
    <row r="11985" spans="1:6" x14ac:dyDescent="0.25">
      <c r="A11985" s="22">
        <v>43502</v>
      </c>
      <c r="B11985" s="7">
        <v>0.33</v>
      </c>
      <c r="C11985" t="s">
        <v>7230</v>
      </c>
      <c r="D11985" t="s">
        <v>7201</v>
      </c>
      <c r="E11985" t="s">
        <v>5425</v>
      </c>
      <c r="F11985" s="8">
        <v>92</v>
      </c>
    </row>
    <row r="11986" spans="1:6" x14ac:dyDescent="0.25">
      <c r="A11986" s="22">
        <v>43502</v>
      </c>
      <c r="B11986" s="7">
        <v>0.02</v>
      </c>
      <c r="C11986" t="s">
        <v>7230</v>
      </c>
      <c r="D11986" t="s">
        <v>7201</v>
      </c>
      <c r="E11986" t="s">
        <v>5631</v>
      </c>
      <c r="F11986" s="8">
        <v>92</v>
      </c>
    </row>
    <row r="11987" spans="1:6" x14ac:dyDescent="0.25">
      <c r="A11987" s="22">
        <v>43502</v>
      </c>
      <c r="B11987" s="7">
        <v>0.85</v>
      </c>
      <c r="C11987" t="s">
        <v>7230</v>
      </c>
      <c r="D11987" t="s">
        <v>7201</v>
      </c>
      <c r="E11987" t="s">
        <v>5680</v>
      </c>
      <c r="F11987" s="8">
        <v>92</v>
      </c>
    </row>
    <row r="11988" spans="1:6" x14ac:dyDescent="0.25">
      <c r="A11988" s="22">
        <v>43439</v>
      </c>
      <c r="B11988" s="7">
        <v>0.86</v>
      </c>
      <c r="C11988" t="s">
        <v>7230</v>
      </c>
      <c r="D11988" t="s">
        <v>7200</v>
      </c>
      <c r="E11988" t="s">
        <v>4204</v>
      </c>
      <c r="F11988" s="8">
        <v>92</v>
      </c>
    </row>
    <row r="11989" spans="1:6" x14ac:dyDescent="0.25">
      <c r="A11989" s="22">
        <v>43474</v>
      </c>
      <c r="B11989" s="7">
        <v>0.98</v>
      </c>
      <c r="C11989" t="s">
        <v>7230</v>
      </c>
      <c r="D11989" t="s">
        <v>7203</v>
      </c>
      <c r="E11989" t="s">
        <v>6150</v>
      </c>
      <c r="F11989" s="8">
        <v>92</v>
      </c>
    </row>
    <row r="11990" spans="1:6" x14ac:dyDescent="0.25">
      <c r="A11990" s="22">
        <v>43509</v>
      </c>
      <c r="B11990" s="7">
        <v>0.34</v>
      </c>
      <c r="C11990" t="s">
        <v>7230</v>
      </c>
      <c r="D11990" t="s">
        <v>7201</v>
      </c>
      <c r="E11990" t="s">
        <v>224</v>
      </c>
      <c r="F11990" s="8">
        <v>92</v>
      </c>
    </row>
    <row r="11991" spans="1:6" x14ac:dyDescent="0.25">
      <c r="A11991" s="22">
        <v>43509</v>
      </c>
      <c r="B11991" s="7">
        <v>0.63</v>
      </c>
      <c r="C11991" t="s">
        <v>7230</v>
      </c>
      <c r="D11991" t="s">
        <v>7201</v>
      </c>
      <c r="E11991" t="s">
        <v>885</v>
      </c>
      <c r="F11991" s="8">
        <v>92</v>
      </c>
    </row>
    <row r="11992" spans="1:6" x14ac:dyDescent="0.25">
      <c r="A11992" s="22">
        <v>43516</v>
      </c>
      <c r="B11992" s="7">
        <v>0.92</v>
      </c>
      <c r="C11992" t="s">
        <v>7230</v>
      </c>
      <c r="D11992" t="s">
        <v>7202</v>
      </c>
      <c r="E11992" t="s">
        <v>5153</v>
      </c>
      <c r="F11992" s="8">
        <v>92</v>
      </c>
    </row>
    <row r="11993" spans="1:6" x14ac:dyDescent="0.25">
      <c r="A11993" s="22">
        <v>43537</v>
      </c>
      <c r="B11993" s="7">
        <v>0.51</v>
      </c>
      <c r="C11993" t="s">
        <v>7230</v>
      </c>
      <c r="D11993" t="s">
        <v>7202</v>
      </c>
      <c r="E11993" t="s">
        <v>5557</v>
      </c>
      <c r="F11993" s="8">
        <v>92</v>
      </c>
    </row>
    <row r="11994" spans="1:6" x14ac:dyDescent="0.25">
      <c r="A11994" s="22">
        <v>43439</v>
      </c>
      <c r="B11994" s="7">
        <v>0.08</v>
      </c>
      <c r="C11994" t="s">
        <v>7230</v>
      </c>
      <c r="D11994" t="s">
        <v>9</v>
      </c>
      <c r="E11994" t="s">
        <v>5693</v>
      </c>
      <c r="F11994" s="8">
        <v>92</v>
      </c>
    </row>
    <row r="11995" spans="1:6" x14ac:dyDescent="0.25">
      <c r="A11995" s="22">
        <v>43509</v>
      </c>
      <c r="B11995" s="7">
        <v>0.21</v>
      </c>
      <c r="C11995" t="s">
        <v>7230</v>
      </c>
      <c r="D11995" t="s">
        <v>7201</v>
      </c>
      <c r="E11995" t="s">
        <v>887</v>
      </c>
      <c r="F11995" s="8">
        <v>92</v>
      </c>
    </row>
    <row r="11996" spans="1:6" x14ac:dyDescent="0.25">
      <c r="A11996" s="22">
        <v>43425</v>
      </c>
      <c r="B11996" s="7">
        <v>0.05</v>
      </c>
      <c r="C11996" t="s">
        <v>7230</v>
      </c>
      <c r="D11996" t="s">
        <v>7202</v>
      </c>
      <c r="E11996" t="s">
        <v>5498</v>
      </c>
      <c r="F11996" s="8">
        <v>92</v>
      </c>
    </row>
    <row r="11997" spans="1:6" x14ac:dyDescent="0.25">
      <c r="A11997" s="22">
        <v>43488</v>
      </c>
      <c r="B11997" s="7">
        <v>0.43</v>
      </c>
      <c r="C11997" t="s">
        <v>7230</v>
      </c>
      <c r="D11997" t="s">
        <v>7200</v>
      </c>
      <c r="E11997" t="s">
        <v>5657</v>
      </c>
      <c r="F11997" s="8">
        <v>92</v>
      </c>
    </row>
    <row r="11998" spans="1:6" x14ac:dyDescent="0.25">
      <c r="A11998" s="22">
        <v>43425</v>
      </c>
      <c r="B11998" s="7">
        <v>0.05</v>
      </c>
      <c r="C11998" t="s">
        <v>7230</v>
      </c>
      <c r="D11998" t="s">
        <v>7200</v>
      </c>
      <c r="E11998" t="s">
        <v>2957</v>
      </c>
      <c r="F11998" s="8">
        <v>92</v>
      </c>
    </row>
    <row r="11999" spans="1:6" x14ac:dyDescent="0.25">
      <c r="A11999" s="22">
        <v>43509</v>
      </c>
      <c r="B11999" s="7">
        <v>0.77</v>
      </c>
      <c r="C11999" t="s">
        <v>7230</v>
      </c>
      <c r="D11999" t="s">
        <v>7201</v>
      </c>
      <c r="E11999" t="s">
        <v>5903</v>
      </c>
      <c r="F11999" s="8">
        <v>92</v>
      </c>
    </row>
    <row r="12000" spans="1:6" x14ac:dyDescent="0.25">
      <c r="A12000" s="22">
        <v>43460</v>
      </c>
      <c r="B12000" s="7">
        <v>0.16</v>
      </c>
      <c r="C12000" t="s">
        <v>7230</v>
      </c>
      <c r="D12000" t="s">
        <v>9</v>
      </c>
      <c r="E12000" t="s">
        <v>633</v>
      </c>
      <c r="F12000" s="8">
        <v>92</v>
      </c>
    </row>
    <row r="12001" spans="1:6" x14ac:dyDescent="0.25">
      <c r="A12001" s="22">
        <v>43439</v>
      </c>
      <c r="B12001" s="7">
        <v>0.15</v>
      </c>
      <c r="C12001" t="s">
        <v>7230</v>
      </c>
      <c r="D12001" t="s">
        <v>9</v>
      </c>
      <c r="E12001" t="s">
        <v>6539</v>
      </c>
      <c r="F12001" s="8">
        <v>92</v>
      </c>
    </row>
    <row r="12002" spans="1:6" x14ac:dyDescent="0.25">
      <c r="A12002" s="22">
        <v>43474</v>
      </c>
      <c r="B12002" s="7">
        <v>0.75</v>
      </c>
      <c r="C12002" t="s">
        <v>7230</v>
      </c>
      <c r="D12002" t="s">
        <v>7202</v>
      </c>
      <c r="E12002" t="s">
        <v>6366</v>
      </c>
      <c r="F12002" s="8">
        <v>92</v>
      </c>
    </row>
    <row r="12003" spans="1:6" x14ac:dyDescent="0.25">
      <c r="A12003" s="22">
        <v>43502</v>
      </c>
      <c r="B12003" s="7">
        <v>0.97</v>
      </c>
      <c r="C12003" t="s">
        <v>7230</v>
      </c>
      <c r="D12003" t="s">
        <v>9</v>
      </c>
      <c r="E12003" t="s">
        <v>6344</v>
      </c>
      <c r="F12003" s="8">
        <v>92</v>
      </c>
    </row>
    <row r="12004" spans="1:6" x14ac:dyDescent="0.25">
      <c r="A12004" s="22">
        <v>43516</v>
      </c>
      <c r="B12004" s="7">
        <v>0.23</v>
      </c>
      <c r="C12004" t="s">
        <v>7230</v>
      </c>
      <c r="D12004" t="s">
        <v>7200</v>
      </c>
      <c r="E12004" t="s">
        <v>5147</v>
      </c>
      <c r="F12004" s="8">
        <v>92</v>
      </c>
    </row>
    <row r="12005" spans="1:6" x14ac:dyDescent="0.25">
      <c r="A12005" s="22">
        <v>43516</v>
      </c>
      <c r="B12005" s="7">
        <v>0.92</v>
      </c>
      <c r="C12005" t="s">
        <v>7230</v>
      </c>
      <c r="D12005" t="s">
        <v>9</v>
      </c>
      <c r="E12005" t="s">
        <v>5783</v>
      </c>
      <c r="F12005" s="8">
        <v>92</v>
      </c>
    </row>
    <row r="12006" spans="1:6" x14ac:dyDescent="0.25">
      <c r="A12006" s="22">
        <v>43460</v>
      </c>
      <c r="B12006" s="7">
        <v>0.01</v>
      </c>
      <c r="C12006" t="s">
        <v>7230</v>
      </c>
      <c r="D12006" t="s">
        <v>9</v>
      </c>
      <c r="E12006" t="s">
        <v>5474</v>
      </c>
      <c r="F12006" s="8">
        <v>92</v>
      </c>
    </row>
    <row r="12007" spans="1:6" x14ac:dyDescent="0.25">
      <c r="A12007" s="22">
        <v>43425</v>
      </c>
      <c r="B12007" s="7">
        <v>0.62</v>
      </c>
      <c r="C12007" t="s">
        <v>7230</v>
      </c>
      <c r="D12007" t="s">
        <v>9</v>
      </c>
      <c r="E12007" t="s">
        <v>6367</v>
      </c>
      <c r="F12007" s="8">
        <v>92</v>
      </c>
    </row>
    <row r="12008" spans="1:6" x14ac:dyDescent="0.25">
      <c r="A12008" s="22">
        <v>43481</v>
      </c>
      <c r="B12008" s="7">
        <v>0.5</v>
      </c>
      <c r="C12008" t="s">
        <v>7230</v>
      </c>
      <c r="D12008" t="s">
        <v>7200</v>
      </c>
      <c r="E12008" t="s">
        <v>7071</v>
      </c>
      <c r="F12008" s="8">
        <v>92</v>
      </c>
    </row>
    <row r="12009" spans="1:6" x14ac:dyDescent="0.25">
      <c r="A12009" s="22">
        <v>43551</v>
      </c>
      <c r="B12009" s="7">
        <v>0.65</v>
      </c>
      <c r="C12009" t="s">
        <v>7230</v>
      </c>
      <c r="D12009" t="s">
        <v>9</v>
      </c>
      <c r="E12009" t="s">
        <v>754</v>
      </c>
      <c r="F12009" s="8">
        <v>92</v>
      </c>
    </row>
    <row r="12010" spans="1:6" x14ac:dyDescent="0.25">
      <c r="A12010" s="22">
        <v>43502</v>
      </c>
      <c r="B12010" s="7">
        <v>0.7</v>
      </c>
      <c r="C12010" t="s">
        <v>7230</v>
      </c>
      <c r="D12010" t="s">
        <v>7203</v>
      </c>
      <c r="E12010" t="s">
        <v>2441</v>
      </c>
      <c r="F12010" s="8">
        <v>92</v>
      </c>
    </row>
    <row r="12011" spans="1:6" x14ac:dyDescent="0.25">
      <c r="A12011" s="22">
        <v>43551</v>
      </c>
      <c r="B12011" s="7">
        <v>0.83</v>
      </c>
      <c r="C12011" t="s">
        <v>7230</v>
      </c>
      <c r="D12011" t="s">
        <v>9</v>
      </c>
      <c r="E12011" t="s">
        <v>2234</v>
      </c>
      <c r="F12011" s="8">
        <v>92</v>
      </c>
    </row>
    <row r="12012" spans="1:6" x14ac:dyDescent="0.25">
      <c r="A12012" s="22">
        <v>43509</v>
      </c>
      <c r="B12012" s="7">
        <v>0.95</v>
      </c>
      <c r="C12012" t="s">
        <v>7230</v>
      </c>
      <c r="D12012" t="s">
        <v>9</v>
      </c>
      <c r="E12012" t="s">
        <v>5738</v>
      </c>
      <c r="F12012" s="8">
        <v>92</v>
      </c>
    </row>
    <row r="12013" spans="1:6" x14ac:dyDescent="0.25">
      <c r="A12013" s="22">
        <v>43460</v>
      </c>
      <c r="B12013" s="7">
        <v>0.44</v>
      </c>
      <c r="C12013" t="s">
        <v>7230</v>
      </c>
      <c r="D12013" t="s">
        <v>7200</v>
      </c>
      <c r="E12013" t="s">
        <v>5315</v>
      </c>
      <c r="F12013" s="8">
        <v>92</v>
      </c>
    </row>
    <row r="12014" spans="1:6" x14ac:dyDescent="0.25">
      <c r="A12014" s="22">
        <v>43509</v>
      </c>
      <c r="B12014" s="7">
        <v>7.0000000000000007E-2</v>
      </c>
      <c r="C12014" t="s">
        <v>7230</v>
      </c>
      <c r="D12014" t="s">
        <v>7201</v>
      </c>
      <c r="E12014" t="s">
        <v>6185</v>
      </c>
      <c r="F12014" s="8">
        <v>92</v>
      </c>
    </row>
    <row r="12015" spans="1:6" x14ac:dyDescent="0.25">
      <c r="A12015" s="22">
        <v>43439</v>
      </c>
      <c r="B12015" s="7">
        <v>0.86</v>
      </c>
      <c r="C12015" t="s">
        <v>7230</v>
      </c>
      <c r="D12015" t="s">
        <v>7200</v>
      </c>
      <c r="E12015" t="s">
        <v>4844</v>
      </c>
      <c r="F12015" s="8">
        <v>92</v>
      </c>
    </row>
    <row r="12016" spans="1:6" x14ac:dyDescent="0.25">
      <c r="A12016" s="22">
        <v>43523</v>
      </c>
      <c r="B12016" s="7">
        <v>0.49</v>
      </c>
      <c r="C12016" t="s">
        <v>7230</v>
      </c>
      <c r="D12016" t="s">
        <v>9</v>
      </c>
      <c r="E12016" t="s">
        <v>6441</v>
      </c>
      <c r="F12016" s="8">
        <v>92</v>
      </c>
    </row>
    <row r="12017" spans="1:6" x14ac:dyDescent="0.25">
      <c r="A12017" s="22">
        <v>43509</v>
      </c>
      <c r="B12017" s="7">
        <v>0.82</v>
      </c>
      <c r="C12017" t="s">
        <v>7230</v>
      </c>
      <c r="D12017" t="s">
        <v>7201</v>
      </c>
      <c r="E12017" t="s">
        <v>6356</v>
      </c>
      <c r="F12017" s="8">
        <v>92</v>
      </c>
    </row>
    <row r="12018" spans="1:6" x14ac:dyDescent="0.25">
      <c r="A12018" s="22">
        <v>43530</v>
      </c>
      <c r="B12018" s="7">
        <v>0.45</v>
      </c>
      <c r="C12018" t="s">
        <v>7230</v>
      </c>
      <c r="D12018" t="s">
        <v>9</v>
      </c>
      <c r="E12018" t="s">
        <v>5140</v>
      </c>
      <c r="F12018" s="8">
        <v>92</v>
      </c>
    </row>
    <row r="12019" spans="1:6" x14ac:dyDescent="0.25">
      <c r="A12019" s="22">
        <v>43523</v>
      </c>
      <c r="B12019" s="7">
        <v>0.06</v>
      </c>
      <c r="C12019" t="s">
        <v>7230</v>
      </c>
      <c r="D12019" t="s">
        <v>9</v>
      </c>
      <c r="E12019" t="s">
        <v>2497</v>
      </c>
      <c r="F12019" s="8">
        <v>92</v>
      </c>
    </row>
    <row r="12020" spans="1:6" x14ac:dyDescent="0.25">
      <c r="A12020" s="22">
        <v>43502</v>
      </c>
      <c r="B12020" s="7">
        <v>0.28000000000000003</v>
      </c>
      <c r="C12020" t="s">
        <v>7230</v>
      </c>
      <c r="D12020" t="s">
        <v>9</v>
      </c>
      <c r="E12020" t="s">
        <v>490</v>
      </c>
      <c r="F12020" s="8">
        <v>92</v>
      </c>
    </row>
    <row r="12021" spans="1:6" x14ac:dyDescent="0.25">
      <c r="A12021" s="22">
        <v>43481</v>
      </c>
      <c r="B12021" s="7">
        <v>0.11</v>
      </c>
      <c r="C12021" t="s">
        <v>7230</v>
      </c>
      <c r="D12021" t="s">
        <v>7200</v>
      </c>
      <c r="E12021" t="s">
        <v>6029</v>
      </c>
      <c r="F12021" s="8">
        <v>92</v>
      </c>
    </row>
    <row r="12022" spans="1:6" x14ac:dyDescent="0.25">
      <c r="A12022" s="22">
        <v>43081</v>
      </c>
      <c r="B12022" s="7">
        <v>0.4</v>
      </c>
      <c r="C12022" t="s">
        <v>7230</v>
      </c>
      <c r="D12022" t="s">
        <v>7200</v>
      </c>
      <c r="E12022" t="s">
        <v>5528</v>
      </c>
      <c r="F12022" s="8">
        <v>92</v>
      </c>
    </row>
    <row r="12023" spans="1:6" x14ac:dyDescent="0.25">
      <c r="A12023" s="22">
        <v>43060</v>
      </c>
      <c r="B12023" s="7">
        <v>0.54</v>
      </c>
      <c r="C12023" t="s">
        <v>7230</v>
      </c>
      <c r="D12023" t="s">
        <v>9</v>
      </c>
      <c r="E12023" t="s">
        <v>5360</v>
      </c>
      <c r="F12023" s="8">
        <v>92</v>
      </c>
    </row>
    <row r="12024" spans="1:6" x14ac:dyDescent="0.25">
      <c r="A12024" s="22">
        <v>43095</v>
      </c>
      <c r="B12024" s="7">
        <v>0.24</v>
      </c>
      <c r="C12024" t="s">
        <v>7230</v>
      </c>
      <c r="D12024" t="s">
        <v>9</v>
      </c>
      <c r="E12024" t="s">
        <v>5170</v>
      </c>
      <c r="F12024" s="8">
        <v>92</v>
      </c>
    </row>
    <row r="12025" spans="1:6" x14ac:dyDescent="0.25">
      <c r="A12025" s="22">
        <v>43509</v>
      </c>
      <c r="B12025" s="7">
        <v>0.31</v>
      </c>
      <c r="C12025" t="s">
        <v>7230</v>
      </c>
      <c r="D12025" t="s">
        <v>7201</v>
      </c>
      <c r="E12025" t="s">
        <v>6455</v>
      </c>
      <c r="F12025" s="8">
        <v>92</v>
      </c>
    </row>
    <row r="12026" spans="1:6" x14ac:dyDescent="0.25">
      <c r="A12026" s="22">
        <v>43081</v>
      </c>
      <c r="B12026" s="7">
        <v>0.59</v>
      </c>
      <c r="C12026" t="s">
        <v>7230</v>
      </c>
      <c r="D12026" t="s">
        <v>7200</v>
      </c>
      <c r="E12026" t="s">
        <v>6572</v>
      </c>
      <c r="F12026" s="8">
        <v>92</v>
      </c>
    </row>
    <row r="12027" spans="1:6" x14ac:dyDescent="0.25">
      <c r="A12027" s="22">
        <v>43509</v>
      </c>
      <c r="B12027" s="7">
        <v>0.34</v>
      </c>
      <c r="C12027" t="s">
        <v>7230</v>
      </c>
      <c r="D12027" t="s">
        <v>7201</v>
      </c>
      <c r="E12027" t="s">
        <v>6484</v>
      </c>
      <c r="F12027" s="8">
        <v>92</v>
      </c>
    </row>
    <row r="12028" spans="1:6" x14ac:dyDescent="0.25">
      <c r="A12028" s="22">
        <v>43088</v>
      </c>
      <c r="B12028" s="7">
        <v>0.8</v>
      </c>
      <c r="C12028" t="s">
        <v>7230</v>
      </c>
      <c r="D12028" t="s">
        <v>7200</v>
      </c>
      <c r="E12028" t="s">
        <v>5076</v>
      </c>
      <c r="F12028" s="8">
        <v>92</v>
      </c>
    </row>
    <row r="12029" spans="1:6" x14ac:dyDescent="0.25">
      <c r="A12029" s="22">
        <v>43523</v>
      </c>
      <c r="B12029" s="7">
        <v>0.89</v>
      </c>
      <c r="C12029" t="s">
        <v>7230</v>
      </c>
      <c r="D12029" t="s">
        <v>9</v>
      </c>
      <c r="E12029" t="s">
        <v>5975</v>
      </c>
      <c r="F12029" s="8">
        <v>92</v>
      </c>
    </row>
    <row r="12030" spans="1:6" x14ac:dyDescent="0.25">
      <c r="A12030" s="22">
        <v>43509</v>
      </c>
      <c r="B12030" s="7">
        <v>0.39</v>
      </c>
      <c r="C12030" t="s">
        <v>7230</v>
      </c>
      <c r="D12030" t="s">
        <v>7201</v>
      </c>
      <c r="E12030" t="s">
        <v>1569</v>
      </c>
      <c r="F12030" s="8">
        <v>92</v>
      </c>
    </row>
    <row r="12031" spans="1:6" x14ac:dyDescent="0.25">
      <c r="A12031" s="22">
        <v>43088</v>
      </c>
      <c r="B12031" s="7">
        <v>0.8</v>
      </c>
      <c r="C12031" t="s">
        <v>7230</v>
      </c>
      <c r="D12031" t="s">
        <v>7203</v>
      </c>
      <c r="E12031" t="s">
        <v>4441</v>
      </c>
      <c r="F12031" s="8">
        <v>92</v>
      </c>
    </row>
    <row r="12032" spans="1:6" x14ac:dyDescent="0.25">
      <c r="A12032" s="22">
        <v>43509</v>
      </c>
      <c r="B12032" s="7">
        <v>0.99</v>
      </c>
      <c r="C12032" t="s">
        <v>7230</v>
      </c>
      <c r="D12032" t="s">
        <v>7201</v>
      </c>
      <c r="E12032" t="s">
        <v>6713</v>
      </c>
      <c r="F12032" s="8">
        <v>92</v>
      </c>
    </row>
    <row r="12033" spans="1:6" x14ac:dyDescent="0.25">
      <c r="A12033" s="22">
        <v>43509</v>
      </c>
      <c r="B12033" s="7">
        <v>0.75</v>
      </c>
      <c r="C12033" t="s">
        <v>7230</v>
      </c>
      <c r="D12033" t="s">
        <v>7201</v>
      </c>
      <c r="E12033" t="s">
        <v>6724</v>
      </c>
      <c r="F12033" s="8">
        <v>92</v>
      </c>
    </row>
    <row r="12034" spans="1:6" x14ac:dyDescent="0.25">
      <c r="A12034" s="22">
        <v>43516</v>
      </c>
      <c r="B12034" s="7">
        <v>0.23</v>
      </c>
      <c r="C12034" t="s">
        <v>7230</v>
      </c>
      <c r="D12034" t="s">
        <v>7203</v>
      </c>
      <c r="E12034" t="s">
        <v>6846</v>
      </c>
      <c r="F12034" s="8">
        <v>92</v>
      </c>
    </row>
    <row r="12035" spans="1:6" x14ac:dyDescent="0.25">
      <c r="A12035" s="22">
        <v>43509</v>
      </c>
      <c r="B12035" s="7">
        <v>0.19</v>
      </c>
      <c r="C12035" t="s">
        <v>7230</v>
      </c>
      <c r="D12035" t="s">
        <v>9</v>
      </c>
      <c r="E12035" t="s">
        <v>6399</v>
      </c>
      <c r="F12035" s="8">
        <v>92</v>
      </c>
    </row>
    <row r="12036" spans="1:6" x14ac:dyDescent="0.25">
      <c r="A12036" s="22">
        <v>43488</v>
      </c>
      <c r="B12036" s="7">
        <v>0.68</v>
      </c>
      <c r="C12036" t="s">
        <v>7230</v>
      </c>
      <c r="D12036" t="s">
        <v>9</v>
      </c>
      <c r="E12036" t="s">
        <v>5436</v>
      </c>
      <c r="F12036" s="8">
        <v>92</v>
      </c>
    </row>
    <row r="12037" spans="1:6" x14ac:dyDescent="0.25">
      <c r="A12037" s="22">
        <v>43509</v>
      </c>
      <c r="B12037" s="7">
        <v>0.9</v>
      </c>
      <c r="C12037" t="s">
        <v>7230</v>
      </c>
      <c r="D12037" t="s">
        <v>7201</v>
      </c>
      <c r="E12037" t="s">
        <v>6789</v>
      </c>
      <c r="F12037" s="8">
        <v>92</v>
      </c>
    </row>
    <row r="12038" spans="1:6" x14ac:dyDescent="0.25">
      <c r="A12038" s="22">
        <v>43509</v>
      </c>
      <c r="B12038" s="7">
        <v>0.82</v>
      </c>
      <c r="C12038" t="s">
        <v>7230</v>
      </c>
      <c r="D12038" t="s">
        <v>7201</v>
      </c>
      <c r="E12038" t="s">
        <v>6802</v>
      </c>
      <c r="F12038" s="8">
        <v>92</v>
      </c>
    </row>
    <row r="12039" spans="1:6" x14ac:dyDescent="0.25">
      <c r="A12039" s="22">
        <v>43509</v>
      </c>
      <c r="B12039" s="7">
        <v>0.46</v>
      </c>
      <c r="C12039" t="s">
        <v>7230</v>
      </c>
      <c r="D12039" t="s">
        <v>7201</v>
      </c>
      <c r="E12039" t="s">
        <v>6808</v>
      </c>
      <c r="F12039" s="8">
        <v>92</v>
      </c>
    </row>
    <row r="12040" spans="1:6" x14ac:dyDescent="0.25">
      <c r="A12040" s="22">
        <v>43474</v>
      </c>
      <c r="B12040" s="7">
        <v>0.62</v>
      </c>
      <c r="C12040" t="s">
        <v>7230</v>
      </c>
      <c r="D12040" t="s">
        <v>7202</v>
      </c>
      <c r="E12040" t="s">
        <v>5642</v>
      </c>
      <c r="F12040" s="8">
        <v>92</v>
      </c>
    </row>
    <row r="12041" spans="1:6" x14ac:dyDescent="0.25">
      <c r="A12041" s="22">
        <v>43467</v>
      </c>
      <c r="B12041" s="7">
        <v>0.15</v>
      </c>
      <c r="C12041" t="s">
        <v>7230</v>
      </c>
      <c r="D12041" t="s">
        <v>7202</v>
      </c>
      <c r="E12041" t="s">
        <v>6708</v>
      </c>
      <c r="F12041" s="8">
        <v>92</v>
      </c>
    </row>
    <row r="12042" spans="1:6" x14ac:dyDescent="0.25">
      <c r="A12042" s="22">
        <v>43432</v>
      </c>
      <c r="B12042" s="7">
        <v>0.24</v>
      </c>
      <c r="C12042" t="s">
        <v>7230</v>
      </c>
      <c r="D12042" t="s">
        <v>7200</v>
      </c>
      <c r="E12042" t="s">
        <v>5079</v>
      </c>
      <c r="F12042" s="8">
        <v>92</v>
      </c>
    </row>
    <row r="12043" spans="1:6" x14ac:dyDescent="0.25">
      <c r="A12043" s="22">
        <v>43509</v>
      </c>
      <c r="B12043" s="7">
        <v>0.36</v>
      </c>
      <c r="C12043" t="s">
        <v>7230</v>
      </c>
      <c r="D12043" t="s">
        <v>7201</v>
      </c>
      <c r="E12043" t="s">
        <v>6940</v>
      </c>
      <c r="F12043" s="8">
        <v>92</v>
      </c>
    </row>
    <row r="12044" spans="1:6" x14ac:dyDescent="0.25">
      <c r="A12044" s="22">
        <v>43460</v>
      </c>
      <c r="B12044" s="7">
        <v>0.5</v>
      </c>
      <c r="C12044" t="s">
        <v>7230</v>
      </c>
      <c r="D12044" t="s">
        <v>7200</v>
      </c>
      <c r="E12044" t="s">
        <v>6385</v>
      </c>
      <c r="F12044" s="8">
        <v>92</v>
      </c>
    </row>
    <row r="12045" spans="1:6" x14ac:dyDescent="0.25">
      <c r="A12045" s="22">
        <v>43509</v>
      </c>
      <c r="B12045" s="7">
        <v>0.14000000000000001</v>
      </c>
      <c r="C12045" t="s">
        <v>7230</v>
      </c>
      <c r="D12045" t="s">
        <v>7201</v>
      </c>
      <c r="E12045" t="s">
        <v>1953</v>
      </c>
      <c r="F12045" s="8">
        <v>92</v>
      </c>
    </row>
    <row r="12046" spans="1:6" x14ac:dyDescent="0.25">
      <c r="A12046" s="22">
        <v>43509</v>
      </c>
      <c r="B12046" s="7">
        <v>0.53</v>
      </c>
      <c r="C12046" t="s">
        <v>7230</v>
      </c>
      <c r="D12046" t="s">
        <v>7201</v>
      </c>
      <c r="E12046" t="s">
        <v>2911</v>
      </c>
      <c r="F12046" s="8">
        <v>92</v>
      </c>
    </row>
    <row r="12047" spans="1:6" x14ac:dyDescent="0.25">
      <c r="A12047" s="22">
        <v>43523</v>
      </c>
      <c r="B12047" s="7">
        <v>0.53</v>
      </c>
      <c r="C12047" t="s">
        <v>7230</v>
      </c>
      <c r="D12047" t="s">
        <v>9</v>
      </c>
      <c r="E12047" t="s">
        <v>1512</v>
      </c>
      <c r="F12047" s="8">
        <v>92</v>
      </c>
    </row>
    <row r="12048" spans="1:6" x14ac:dyDescent="0.25">
      <c r="A12048" s="22">
        <v>43509</v>
      </c>
      <c r="B12048" s="7">
        <v>0.57999999999999996</v>
      </c>
      <c r="C12048" t="s">
        <v>7230</v>
      </c>
      <c r="D12048" t="s">
        <v>7201</v>
      </c>
      <c r="E12048" t="s">
        <v>3271</v>
      </c>
      <c r="F12048" s="8">
        <v>92</v>
      </c>
    </row>
    <row r="12049" spans="1:6" x14ac:dyDescent="0.25">
      <c r="A12049" s="22">
        <v>43523</v>
      </c>
      <c r="B12049" s="7">
        <v>0.91</v>
      </c>
      <c r="C12049" t="s">
        <v>7230</v>
      </c>
      <c r="D12049" t="s">
        <v>7200</v>
      </c>
      <c r="E12049" t="s">
        <v>5335</v>
      </c>
      <c r="F12049" s="8">
        <v>92</v>
      </c>
    </row>
    <row r="12050" spans="1:6" x14ac:dyDescent="0.25">
      <c r="A12050" s="22">
        <v>43432</v>
      </c>
      <c r="B12050" s="7">
        <v>0.21</v>
      </c>
      <c r="C12050" t="s">
        <v>7230</v>
      </c>
      <c r="D12050" t="s">
        <v>7200</v>
      </c>
      <c r="E12050" t="s">
        <v>3636</v>
      </c>
      <c r="F12050" s="8">
        <v>92</v>
      </c>
    </row>
    <row r="12051" spans="1:6" x14ac:dyDescent="0.25">
      <c r="A12051" s="22">
        <v>43509</v>
      </c>
      <c r="B12051" s="7">
        <v>0.91</v>
      </c>
      <c r="C12051" t="s">
        <v>7230</v>
      </c>
      <c r="D12051" t="s">
        <v>7201</v>
      </c>
      <c r="E12051" t="s">
        <v>5174</v>
      </c>
      <c r="F12051" s="8">
        <v>92</v>
      </c>
    </row>
    <row r="12052" spans="1:6" x14ac:dyDescent="0.25">
      <c r="A12052" s="22">
        <v>43523</v>
      </c>
      <c r="B12052" s="7">
        <v>0.5</v>
      </c>
      <c r="C12052" t="s">
        <v>7230</v>
      </c>
      <c r="D12052" t="s">
        <v>7200</v>
      </c>
      <c r="E12052" t="s">
        <v>5752</v>
      </c>
      <c r="F12052" s="8">
        <v>92</v>
      </c>
    </row>
    <row r="12053" spans="1:6" x14ac:dyDescent="0.25">
      <c r="A12053" s="22">
        <v>43509</v>
      </c>
      <c r="B12053" s="7">
        <v>0.38</v>
      </c>
      <c r="C12053" t="s">
        <v>7230</v>
      </c>
      <c r="D12053" t="s">
        <v>7201</v>
      </c>
      <c r="E12053" t="s">
        <v>5388</v>
      </c>
      <c r="F12053" s="8">
        <v>92</v>
      </c>
    </row>
    <row r="12054" spans="1:6" x14ac:dyDescent="0.25">
      <c r="A12054" s="22">
        <v>43495</v>
      </c>
      <c r="B12054" s="7">
        <v>0.82</v>
      </c>
      <c r="C12054" t="s">
        <v>7230</v>
      </c>
      <c r="D12054" t="s">
        <v>9</v>
      </c>
      <c r="E12054" t="s">
        <v>5378</v>
      </c>
      <c r="F12054" s="8">
        <v>92</v>
      </c>
    </row>
    <row r="12055" spans="1:6" x14ac:dyDescent="0.25">
      <c r="A12055" s="22">
        <v>43551</v>
      </c>
      <c r="B12055" s="7">
        <v>0.34</v>
      </c>
      <c r="C12055" t="s">
        <v>7230</v>
      </c>
      <c r="D12055" t="s">
        <v>7200</v>
      </c>
      <c r="E12055" t="s">
        <v>6276</v>
      </c>
      <c r="F12055" s="8">
        <v>92</v>
      </c>
    </row>
    <row r="12056" spans="1:6" x14ac:dyDescent="0.25">
      <c r="A12056" s="22">
        <v>43425</v>
      </c>
      <c r="B12056" s="7">
        <v>0.83</v>
      </c>
      <c r="C12056" t="s">
        <v>7230</v>
      </c>
      <c r="D12056" t="s">
        <v>7202</v>
      </c>
      <c r="E12056" t="s">
        <v>6702</v>
      </c>
      <c r="F12056" s="8">
        <v>92</v>
      </c>
    </row>
    <row r="12057" spans="1:6" x14ac:dyDescent="0.25">
      <c r="A12057" s="22">
        <v>43495</v>
      </c>
      <c r="B12057" s="7">
        <v>0.05</v>
      </c>
      <c r="C12057" t="s">
        <v>7230</v>
      </c>
      <c r="D12057" t="s">
        <v>9</v>
      </c>
      <c r="E12057" t="s">
        <v>5130</v>
      </c>
      <c r="F12057" s="8">
        <v>92</v>
      </c>
    </row>
    <row r="12058" spans="1:6" x14ac:dyDescent="0.25">
      <c r="A12058" s="22">
        <v>43509</v>
      </c>
      <c r="B12058" s="7">
        <v>0.1</v>
      </c>
      <c r="C12058" t="s">
        <v>7230</v>
      </c>
      <c r="D12058" t="s">
        <v>7201</v>
      </c>
      <c r="E12058" t="s">
        <v>5496</v>
      </c>
      <c r="F12058" s="8">
        <v>92</v>
      </c>
    </row>
    <row r="12059" spans="1:6" x14ac:dyDescent="0.25">
      <c r="A12059" s="22">
        <v>43432</v>
      </c>
      <c r="B12059" s="7">
        <v>0.9</v>
      </c>
      <c r="C12059" t="s">
        <v>7230</v>
      </c>
      <c r="D12059" t="s">
        <v>7202</v>
      </c>
      <c r="E12059" t="s">
        <v>6370</v>
      </c>
      <c r="F12059" s="8">
        <v>92</v>
      </c>
    </row>
    <row r="12060" spans="1:6" x14ac:dyDescent="0.25">
      <c r="A12060" s="22">
        <v>43439</v>
      </c>
      <c r="B12060" s="7">
        <v>0.51</v>
      </c>
      <c r="C12060" t="s">
        <v>7230</v>
      </c>
      <c r="D12060" t="s">
        <v>7203</v>
      </c>
      <c r="E12060" t="s">
        <v>6824</v>
      </c>
      <c r="F12060" s="8">
        <v>92</v>
      </c>
    </row>
    <row r="12061" spans="1:6" x14ac:dyDescent="0.25">
      <c r="A12061" s="22">
        <v>43425</v>
      </c>
      <c r="B12061" s="7">
        <v>0.33</v>
      </c>
      <c r="C12061" t="s">
        <v>7230</v>
      </c>
      <c r="D12061" t="s">
        <v>7200</v>
      </c>
      <c r="E12061" t="s">
        <v>5882</v>
      </c>
      <c r="F12061" s="8">
        <v>92</v>
      </c>
    </row>
    <row r="12062" spans="1:6" x14ac:dyDescent="0.25">
      <c r="A12062" s="22">
        <v>43509</v>
      </c>
      <c r="B12062" s="7">
        <v>0.21</v>
      </c>
      <c r="C12062" t="s">
        <v>7230</v>
      </c>
      <c r="D12062" t="s">
        <v>7200</v>
      </c>
      <c r="E12062" t="s">
        <v>6878</v>
      </c>
      <c r="F12062" s="8">
        <v>92</v>
      </c>
    </row>
    <row r="12063" spans="1:6" x14ac:dyDescent="0.25">
      <c r="A12063" s="22">
        <v>43453</v>
      </c>
      <c r="B12063" s="7">
        <v>0.52</v>
      </c>
      <c r="C12063" t="s">
        <v>7230</v>
      </c>
      <c r="D12063" t="s">
        <v>7203</v>
      </c>
      <c r="E12063" t="s">
        <v>6167</v>
      </c>
      <c r="F12063" s="8">
        <v>92</v>
      </c>
    </row>
    <row r="12064" spans="1:6" x14ac:dyDescent="0.25">
      <c r="A12064" s="22">
        <v>43495</v>
      </c>
      <c r="B12064" s="7">
        <v>0.41</v>
      </c>
      <c r="C12064" t="s">
        <v>7230</v>
      </c>
      <c r="D12064" t="s">
        <v>7200</v>
      </c>
      <c r="E12064" t="s">
        <v>7151</v>
      </c>
      <c r="F12064" s="8">
        <v>92</v>
      </c>
    </row>
    <row r="12065" spans="1:6" x14ac:dyDescent="0.25">
      <c r="A12065" s="22">
        <v>43530</v>
      </c>
      <c r="B12065" s="7">
        <v>0.06</v>
      </c>
      <c r="C12065" t="s">
        <v>7230</v>
      </c>
      <c r="D12065" t="s">
        <v>7200</v>
      </c>
      <c r="E12065" t="s">
        <v>1310</v>
      </c>
      <c r="F12065" s="8">
        <v>92</v>
      </c>
    </row>
    <row r="12066" spans="1:6" x14ac:dyDescent="0.25">
      <c r="A12066" s="22">
        <v>43523</v>
      </c>
      <c r="B12066" s="7">
        <v>0.64</v>
      </c>
      <c r="C12066" t="s">
        <v>7230</v>
      </c>
      <c r="D12066" t="s">
        <v>7202</v>
      </c>
      <c r="E12066" t="s">
        <v>2497</v>
      </c>
      <c r="F12066" s="8">
        <v>92</v>
      </c>
    </row>
    <row r="12067" spans="1:6" x14ac:dyDescent="0.25">
      <c r="A12067" s="22">
        <v>43516</v>
      </c>
      <c r="B12067" s="7">
        <v>0.64</v>
      </c>
      <c r="C12067" t="s">
        <v>7230</v>
      </c>
      <c r="D12067" t="s">
        <v>7200</v>
      </c>
      <c r="E12067" t="s">
        <v>5749</v>
      </c>
      <c r="F12067" s="8">
        <v>92</v>
      </c>
    </row>
    <row r="12068" spans="1:6" x14ac:dyDescent="0.25">
      <c r="A12068" s="22">
        <v>43488</v>
      </c>
      <c r="B12068" s="7">
        <v>0.26</v>
      </c>
      <c r="C12068" t="s">
        <v>7230</v>
      </c>
      <c r="D12068" t="s">
        <v>9</v>
      </c>
      <c r="E12068" t="s">
        <v>6383</v>
      </c>
      <c r="F12068" s="8">
        <v>92</v>
      </c>
    </row>
    <row r="12069" spans="1:6" x14ac:dyDescent="0.25">
      <c r="A12069" s="22">
        <v>43460</v>
      </c>
      <c r="B12069" s="7">
        <v>0.23</v>
      </c>
      <c r="C12069" t="s">
        <v>7230</v>
      </c>
      <c r="D12069" t="s">
        <v>7200</v>
      </c>
      <c r="E12069" t="s">
        <v>5144</v>
      </c>
      <c r="F12069" s="8">
        <v>92</v>
      </c>
    </row>
    <row r="12070" spans="1:6" x14ac:dyDescent="0.25">
      <c r="A12070" s="22">
        <v>43516</v>
      </c>
      <c r="B12070" s="7">
        <v>0.59</v>
      </c>
      <c r="C12070" t="s">
        <v>7230</v>
      </c>
      <c r="D12070" t="s">
        <v>7201</v>
      </c>
      <c r="E12070" t="s">
        <v>5947</v>
      </c>
      <c r="F12070" s="8">
        <v>92</v>
      </c>
    </row>
    <row r="12071" spans="1:6" x14ac:dyDescent="0.25">
      <c r="A12071" s="22">
        <v>43516</v>
      </c>
      <c r="B12071" s="7">
        <v>0.19</v>
      </c>
      <c r="C12071" t="s">
        <v>7230</v>
      </c>
      <c r="D12071" t="s">
        <v>7201</v>
      </c>
      <c r="E12071" t="s">
        <v>6093</v>
      </c>
      <c r="F12071" s="8">
        <v>92</v>
      </c>
    </row>
    <row r="12072" spans="1:6" x14ac:dyDescent="0.25">
      <c r="A12072" s="22">
        <v>43439</v>
      </c>
      <c r="B12072" s="7">
        <v>0.97</v>
      </c>
      <c r="C12072" t="s">
        <v>7230</v>
      </c>
      <c r="D12072" t="s">
        <v>9</v>
      </c>
      <c r="E12072" t="s">
        <v>5893</v>
      </c>
      <c r="F12072" s="8">
        <v>92</v>
      </c>
    </row>
    <row r="12073" spans="1:6" x14ac:dyDescent="0.25">
      <c r="A12073" s="22">
        <v>43530</v>
      </c>
      <c r="B12073" s="7">
        <v>0.35</v>
      </c>
      <c r="C12073" t="s">
        <v>7230</v>
      </c>
      <c r="D12073" t="s">
        <v>9</v>
      </c>
      <c r="E12073" t="s">
        <v>6788</v>
      </c>
      <c r="F12073" s="8">
        <v>92</v>
      </c>
    </row>
    <row r="12074" spans="1:6" x14ac:dyDescent="0.25">
      <c r="A12074" s="22">
        <v>43516</v>
      </c>
      <c r="B12074" s="7">
        <v>0.53</v>
      </c>
      <c r="C12074" t="s">
        <v>7230</v>
      </c>
      <c r="D12074" t="s">
        <v>7201</v>
      </c>
      <c r="E12074" t="s">
        <v>1291</v>
      </c>
      <c r="F12074" s="8">
        <v>92</v>
      </c>
    </row>
    <row r="12075" spans="1:6" x14ac:dyDescent="0.25">
      <c r="A12075" s="22">
        <v>43516</v>
      </c>
      <c r="B12075" s="7">
        <v>0.68</v>
      </c>
      <c r="C12075" t="s">
        <v>7230</v>
      </c>
      <c r="D12075" t="s">
        <v>7201</v>
      </c>
      <c r="E12075" t="s">
        <v>6524</v>
      </c>
      <c r="F12075" s="8">
        <v>92</v>
      </c>
    </row>
    <row r="12076" spans="1:6" x14ac:dyDescent="0.25">
      <c r="A12076" s="22">
        <v>43523</v>
      </c>
      <c r="B12076" s="7">
        <v>0.02</v>
      </c>
      <c r="C12076" t="s">
        <v>7230</v>
      </c>
      <c r="D12076" t="s">
        <v>9</v>
      </c>
      <c r="E12076" t="s">
        <v>767</v>
      </c>
      <c r="F12076" s="8">
        <v>92</v>
      </c>
    </row>
    <row r="12077" spans="1:6" x14ac:dyDescent="0.25">
      <c r="A12077" s="22">
        <v>43523</v>
      </c>
      <c r="B12077" s="7">
        <v>0.97</v>
      </c>
      <c r="C12077" t="s">
        <v>7230</v>
      </c>
      <c r="D12077" t="s">
        <v>9</v>
      </c>
      <c r="E12077" t="s">
        <v>556</v>
      </c>
      <c r="F12077" s="8">
        <v>92</v>
      </c>
    </row>
    <row r="12078" spans="1:6" x14ac:dyDescent="0.25">
      <c r="A12078" s="22">
        <v>43516</v>
      </c>
      <c r="B12078" s="7">
        <v>0.35</v>
      </c>
      <c r="C12078" t="s">
        <v>7230</v>
      </c>
      <c r="D12078" t="s">
        <v>7201</v>
      </c>
      <c r="E12078" t="s">
        <v>6609</v>
      </c>
      <c r="F12078" s="8">
        <v>92</v>
      </c>
    </row>
    <row r="12079" spans="1:6" x14ac:dyDescent="0.25">
      <c r="A12079" s="22">
        <v>43516</v>
      </c>
      <c r="B12079" s="7">
        <v>0.05</v>
      </c>
      <c r="C12079" t="s">
        <v>7230</v>
      </c>
      <c r="D12079" t="s">
        <v>7201</v>
      </c>
      <c r="E12079" t="s">
        <v>6612</v>
      </c>
      <c r="F12079" s="8">
        <v>92</v>
      </c>
    </row>
    <row r="12080" spans="1:6" x14ac:dyDescent="0.25">
      <c r="A12080" s="22">
        <v>43516</v>
      </c>
      <c r="B12080" s="7">
        <v>0.92</v>
      </c>
      <c r="C12080" t="s">
        <v>7230</v>
      </c>
      <c r="D12080" t="s">
        <v>7201</v>
      </c>
      <c r="E12080" t="s">
        <v>6754</v>
      </c>
      <c r="F12080" s="8">
        <v>92</v>
      </c>
    </row>
    <row r="12081" spans="1:6" x14ac:dyDescent="0.25">
      <c r="A12081" s="22">
        <v>43516</v>
      </c>
      <c r="B12081" s="7">
        <v>0.23</v>
      </c>
      <c r="C12081" t="s">
        <v>7230</v>
      </c>
      <c r="D12081" t="s">
        <v>7201</v>
      </c>
      <c r="E12081" t="s">
        <v>6957</v>
      </c>
      <c r="F12081" s="8">
        <v>92</v>
      </c>
    </row>
    <row r="12082" spans="1:6" x14ac:dyDescent="0.25">
      <c r="A12082" s="22">
        <v>43453</v>
      </c>
      <c r="B12082" s="7">
        <v>0.82</v>
      </c>
      <c r="C12082" t="s">
        <v>7230</v>
      </c>
      <c r="D12082" t="s">
        <v>9</v>
      </c>
      <c r="E12082" t="s">
        <v>5845</v>
      </c>
      <c r="F12082" s="8">
        <v>92</v>
      </c>
    </row>
    <row r="12083" spans="1:6" x14ac:dyDescent="0.25">
      <c r="A12083" s="22">
        <v>43516</v>
      </c>
      <c r="B12083" s="7">
        <v>0.54</v>
      </c>
      <c r="C12083" t="s">
        <v>7230</v>
      </c>
      <c r="D12083" t="s">
        <v>7201</v>
      </c>
      <c r="E12083" t="s">
        <v>2241</v>
      </c>
      <c r="F12083" s="8">
        <v>92</v>
      </c>
    </row>
    <row r="12084" spans="1:6" x14ac:dyDescent="0.25">
      <c r="A12084" s="22">
        <v>43460</v>
      </c>
      <c r="B12084" s="7">
        <v>0.56000000000000005</v>
      </c>
      <c r="C12084" t="s">
        <v>7230</v>
      </c>
      <c r="D12084" t="s">
        <v>9</v>
      </c>
      <c r="E12084" t="s">
        <v>4353</v>
      </c>
      <c r="F12084" s="8">
        <v>92</v>
      </c>
    </row>
    <row r="12085" spans="1:6" x14ac:dyDescent="0.25">
      <c r="A12085" s="22">
        <v>43516</v>
      </c>
      <c r="B12085" s="7">
        <v>0.34</v>
      </c>
      <c r="C12085" t="s">
        <v>7230</v>
      </c>
      <c r="D12085" t="s">
        <v>7201</v>
      </c>
      <c r="E12085" t="s">
        <v>3046</v>
      </c>
      <c r="F12085" s="8">
        <v>92</v>
      </c>
    </row>
    <row r="12086" spans="1:6" x14ac:dyDescent="0.25">
      <c r="A12086" s="22">
        <v>43516</v>
      </c>
      <c r="B12086" s="7">
        <v>0.1</v>
      </c>
      <c r="C12086" t="s">
        <v>7230</v>
      </c>
      <c r="D12086" t="s">
        <v>7201</v>
      </c>
      <c r="E12086" t="s">
        <v>3210</v>
      </c>
      <c r="F12086" s="8">
        <v>92</v>
      </c>
    </row>
    <row r="12087" spans="1:6" x14ac:dyDescent="0.25">
      <c r="A12087" s="22">
        <v>43516</v>
      </c>
      <c r="B12087" s="7">
        <v>0.64</v>
      </c>
      <c r="C12087" t="s">
        <v>7230</v>
      </c>
      <c r="D12087" t="s">
        <v>7201</v>
      </c>
      <c r="E12087" t="s">
        <v>3482</v>
      </c>
      <c r="F12087" s="8">
        <v>92</v>
      </c>
    </row>
    <row r="12088" spans="1:6" x14ac:dyDescent="0.25">
      <c r="A12088" s="22">
        <v>43544</v>
      </c>
      <c r="B12088" s="7">
        <v>0.23</v>
      </c>
      <c r="C12088" t="s">
        <v>7230</v>
      </c>
      <c r="D12088" t="s">
        <v>7200</v>
      </c>
      <c r="E12088" t="s">
        <v>6470</v>
      </c>
      <c r="F12088" s="8">
        <v>92</v>
      </c>
    </row>
    <row r="12089" spans="1:6" x14ac:dyDescent="0.25">
      <c r="A12089" s="22">
        <v>43530</v>
      </c>
      <c r="B12089" s="7">
        <v>0.74</v>
      </c>
      <c r="C12089" t="s">
        <v>7230</v>
      </c>
      <c r="D12089" t="s">
        <v>7200</v>
      </c>
      <c r="E12089" t="s">
        <v>7188</v>
      </c>
      <c r="F12089" s="8">
        <v>92</v>
      </c>
    </row>
    <row r="12090" spans="1:6" x14ac:dyDescent="0.25">
      <c r="A12090" s="22">
        <v>43502</v>
      </c>
      <c r="B12090" s="7">
        <v>0.02</v>
      </c>
      <c r="C12090" t="s">
        <v>7230</v>
      </c>
      <c r="D12090" t="s">
        <v>7200</v>
      </c>
      <c r="E12090" t="s">
        <v>6034</v>
      </c>
      <c r="F12090" s="8">
        <v>92</v>
      </c>
    </row>
    <row r="12091" spans="1:6" x14ac:dyDescent="0.25">
      <c r="A12091" s="22">
        <v>43439</v>
      </c>
      <c r="B12091" s="7">
        <v>0.77</v>
      </c>
      <c r="C12091" t="s">
        <v>7230</v>
      </c>
      <c r="D12091" t="s">
        <v>7200</v>
      </c>
      <c r="E12091" t="s">
        <v>6824</v>
      </c>
      <c r="F12091" s="8">
        <v>92</v>
      </c>
    </row>
    <row r="12092" spans="1:6" x14ac:dyDescent="0.25">
      <c r="A12092" s="22">
        <v>43467</v>
      </c>
      <c r="B12092" s="7">
        <v>0.53</v>
      </c>
      <c r="C12092" t="s">
        <v>7230</v>
      </c>
      <c r="D12092" t="s">
        <v>9</v>
      </c>
      <c r="E12092" t="s">
        <v>224</v>
      </c>
      <c r="F12092" s="8">
        <v>92</v>
      </c>
    </row>
    <row r="12093" spans="1:6" x14ac:dyDescent="0.25">
      <c r="A12093" s="22">
        <v>43446</v>
      </c>
      <c r="B12093" s="7">
        <v>0.75</v>
      </c>
      <c r="C12093" t="s">
        <v>7230</v>
      </c>
      <c r="D12093" t="s">
        <v>9</v>
      </c>
      <c r="E12093" t="s">
        <v>2044</v>
      </c>
      <c r="F12093" s="8">
        <v>92</v>
      </c>
    </row>
    <row r="12094" spans="1:6" x14ac:dyDescent="0.25">
      <c r="A12094" s="22">
        <v>43516</v>
      </c>
      <c r="B12094" s="7">
        <v>0.65</v>
      </c>
      <c r="C12094" t="s">
        <v>7230</v>
      </c>
      <c r="D12094" t="s">
        <v>7201</v>
      </c>
      <c r="E12094" t="s">
        <v>3829</v>
      </c>
      <c r="F12094" s="8">
        <v>92</v>
      </c>
    </row>
    <row r="12095" spans="1:6" x14ac:dyDescent="0.25">
      <c r="A12095" s="22">
        <v>43516</v>
      </c>
      <c r="B12095" s="7">
        <v>0.56000000000000005</v>
      </c>
      <c r="C12095" t="s">
        <v>7230</v>
      </c>
      <c r="D12095" t="s">
        <v>7201</v>
      </c>
      <c r="E12095" t="s">
        <v>3890</v>
      </c>
      <c r="F12095" s="8">
        <v>92</v>
      </c>
    </row>
    <row r="12096" spans="1:6" x14ac:dyDescent="0.25">
      <c r="A12096" s="22">
        <v>43516</v>
      </c>
      <c r="B12096" s="7">
        <v>0.48</v>
      </c>
      <c r="C12096" t="s">
        <v>7230</v>
      </c>
      <c r="D12096" t="s">
        <v>7201</v>
      </c>
      <c r="E12096" t="s">
        <v>3923</v>
      </c>
      <c r="F12096" s="8">
        <v>92</v>
      </c>
    </row>
    <row r="12097" spans="1:6" x14ac:dyDescent="0.25">
      <c r="A12097" s="22">
        <v>43432</v>
      </c>
      <c r="B12097" s="7">
        <v>0.18</v>
      </c>
      <c r="C12097" t="s">
        <v>7230</v>
      </c>
      <c r="D12097" t="s">
        <v>9</v>
      </c>
      <c r="E12097" t="s">
        <v>228</v>
      </c>
      <c r="F12097" s="8">
        <v>92</v>
      </c>
    </row>
    <row r="12098" spans="1:6" x14ac:dyDescent="0.25">
      <c r="A12098" s="22">
        <v>43481</v>
      </c>
      <c r="B12098" s="7">
        <v>0.44</v>
      </c>
      <c r="C12098" t="s">
        <v>7230</v>
      </c>
      <c r="D12098" t="s">
        <v>9</v>
      </c>
      <c r="E12098" t="s">
        <v>2005</v>
      </c>
      <c r="F12098" s="8">
        <v>92</v>
      </c>
    </row>
    <row r="12099" spans="1:6" x14ac:dyDescent="0.25">
      <c r="A12099" s="22">
        <v>43432</v>
      </c>
      <c r="B12099" s="7">
        <v>0.91</v>
      </c>
      <c r="C12099" t="s">
        <v>7230</v>
      </c>
      <c r="D12099" t="s">
        <v>9</v>
      </c>
      <c r="E12099" t="s">
        <v>5200</v>
      </c>
      <c r="F12099" s="8">
        <v>92</v>
      </c>
    </row>
    <row r="12100" spans="1:6" x14ac:dyDescent="0.25">
      <c r="A12100" s="22">
        <v>43481</v>
      </c>
      <c r="B12100" s="7">
        <v>0.08</v>
      </c>
      <c r="C12100" t="s">
        <v>7230</v>
      </c>
      <c r="D12100" t="s">
        <v>7200</v>
      </c>
      <c r="E12100" t="s">
        <v>5279</v>
      </c>
      <c r="F12100" s="8">
        <v>92</v>
      </c>
    </row>
    <row r="12101" spans="1:6" x14ac:dyDescent="0.25">
      <c r="A12101" s="22">
        <v>43516</v>
      </c>
      <c r="B12101" s="7">
        <v>0.88</v>
      </c>
      <c r="C12101" t="s">
        <v>7230</v>
      </c>
      <c r="D12101" t="s">
        <v>7201</v>
      </c>
      <c r="E12101" t="s">
        <v>4342</v>
      </c>
      <c r="F12101" s="8">
        <v>92</v>
      </c>
    </row>
    <row r="12102" spans="1:6" x14ac:dyDescent="0.25">
      <c r="A12102" s="22">
        <v>43474</v>
      </c>
      <c r="B12102" s="7">
        <v>0.3</v>
      </c>
      <c r="C12102" t="s">
        <v>7230</v>
      </c>
      <c r="D12102" t="s">
        <v>9</v>
      </c>
      <c r="E12102" t="s">
        <v>5107</v>
      </c>
      <c r="F12102" s="8">
        <v>92</v>
      </c>
    </row>
    <row r="12103" spans="1:6" x14ac:dyDescent="0.25">
      <c r="A12103" s="22">
        <v>43516</v>
      </c>
      <c r="B12103" s="7">
        <v>0.45</v>
      </c>
      <c r="C12103" t="s">
        <v>7230</v>
      </c>
      <c r="D12103" t="s">
        <v>7201</v>
      </c>
      <c r="E12103" t="s">
        <v>4479</v>
      </c>
      <c r="F12103" s="8">
        <v>92</v>
      </c>
    </row>
    <row r="12104" spans="1:6" x14ac:dyDescent="0.25">
      <c r="A12104" s="22">
        <v>43467</v>
      </c>
      <c r="B12104" s="7">
        <v>0.93</v>
      </c>
      <c r="C12104" t="s">
        <v>7230</v>
      </c>
      <c r="D12104" t="s">
        <v>7203</v>
      </c>
      <c r="E12104" t="s">
        <v>5384</v>
      </c>
      <c r="F12104" s="8">
        <v>92</v>
      </c>
    </row>
    <row r="12105" spans="1:6" x14ac:dyDescent="0.25">
      <c r="A12105" s="22">
        <v>43516</v>
      </c>
      <c r="B12105" s="7">
        <v>0.25</v>
      </c>
      <c r="C12105" t="s">
        <v>7230</v>
      </c>
      <c r="D12105" t="s">
        <v>7201</v>
      </c>
      <c r="E12105" t="s">
        <v>5052</v>
      </c>
      <c r="F12105" s="8">
        <v>92</v>
      </c>
    </row>
    <row r="12106" spans="1:6" x14ac:dyDescent="0.25">
      <c r="A12106" s="22">
        <v>43523</v>
      </c>
      <c r="B12106" s="7">
        <v>0.2</v>
      </c>
      <c r="C12106" t="s">
        <v>7230</v>
      </c>
      <c r="D12106" t="s">
        <v>7200</v>
      </c>
      <c r="E12106" t="s">
        <v>4191</v>
      </c>
      <c r="F12106" s="8">
        <v>92</v>
      </c>
    </row>
    <row r="12107" spans="1:6" x14ac:dyDescent="0.25">
      <c r="A12107" s="22">
        <v>43551</v>
      </c>
      <c r="B12107" s="7">
        <v>0.9</v>
      </c>
      <c r="C12107" t="s">
        <v>7230</v>
      </c>
      <c r="D12107" t="s">
        <v>9</v>
      </c>
      <c r="E12107" t="s">
        <v>5330</v>
      </c>
      <c r="F12107" s="8">
        <v>92</v>
      </c>
    </row>
    <row r="12108" spans="1:6" x14ac:dyDescent="0.25">
      <c r="A12108" s="22">
        <v>43537</v>
      </c>
      <c r="B12108" s="7">
        <v>0.24</v>
      </c>
      <c r="C12108" t="s">
        <v>7230</v>
      </c>
      <c r="D12108" t="s">
        <v>9</v>
      </c>
      <c r="E12108" t="s">
        <v>5314</v>
      </c>
      <c r="F12108" s="8">
        <v>92</v>
      </c>
    </row>
    <row r="12109" spans="1:6" x14ac:dyDescent="0.25">
      <c r="A12109" s="22">
        <v>43516</v>
      </c>
      <c r="B12109" s="7">
        <v>0.17</v>
      </c>
      <c r="C12109" t="s">
        <v>7230</v>
      </c>
      <c r="D12109" t="s">
        <v>7201</v>
      </c>
      <c r="E12109" t="s">
        <v>5169</v>
      </c>
      <c r="F12109" s="8">
        <v>92</v>
      </c>
    </row>
    <row r="12110" spans="1:6" x14ac:dyDescent="0.25">
      <c r="A12110" s="22">
        <v>43516</v>
      </c>
      <c r="B12110" s="7">
        <v>0.17</v>
      </c>
      <c r="C12110" t="s">
        <v>7230</v>
      </c>
      <c r="D12110" t="s">
        <v>7201</v>
      </c>
      <c r="E12110" t="s">
        <v>5293</v>
      </c>
      <c r="F12110" s="8">
        <v>92</v>
      </c>
    </row>
    <row r="12111" spans="1:6" x14ac:dyDescent="0.25">
      <c r="A12111" s="22">
        <v>43516</v>
      </c>
      <c r="B12111" s="7">
        <v>0.11</v>
      </c>
      <c r="C12111" t="s">
        <v>7230</v>
      </c>
      <c r="D12111" t="s">
        <v>7201</v>
      </c>
      <c r="E12111" t="s">
        <v>5379</v>
      </c>
      <c r="F12111" s="8">
        <v>92</v>
      </c>
    </row>
    <row r="12112" spans="1:6" x14ac:dyDescent="0.25">
      <c r="A12112" s="22">
        <v>43516</v>
      </c>
      <c r="B12112" s="7">
        <v>0.09</v>
      </c>
      <c r="C12112" t="s">
        <v>7230</v>
      </c>
      <c r="D12112" t="s">
        <v>7201</v>
      </c>
      <c r="E12112" t="s">
        <v>5499</v>
      </c>
      <c r="F12112" s="8">
        <v>92</v>
      </c>
    </row>
    <row r="12113" spans="1:6" x14ac:dyDescent="0.25">
      <c r="A12113" s="22">
        <v>43425</v>
      </c>
      <c r="B12113" s="7">
        <v>0.3</v>
      </c>
      <c r="C12113" t="s">
        <v>7230</v>
      </c>
      <c r="D12113" t="s">
        <v>9</v>
      </c>
      <c r="E12113" t="s">
        <v>2674</v>
      </c>
      <c r="F12113" s="8">
        <v>92</v>
      </c>
    </row>
    <row r="12114" spans="1:6" x14ac:dyDescent="0.25">
      <c r="A12114" s="22">
        <v>43509</v>
      </c>
      <c r="B12114" s="7">
        <v>0.46</v>
      </c>
      <c r="C12114" t="s">
        <v>7230</v>
      </c>
      <c r="D12114" t="s">
        <v>9</v>
      </c>
      <c r="E12114" t="s">
        <v>5425</v>
      </c>
      <c r="F12114" s="8">
        <v>92</v>
      </c>
    </row>
    <row r="12115" spans="1:6" x14ac:dyDescent="0.25">
      <c r="A12115" s="22">
        <v>43488</v>
      </c>
      <c r="B12115" s="7">
        <v>0.41</v>
      </c>
      <c r="C12115" t="s">
        <v>7230</v>
      </c>
      <c r="D12115" t="s">
        <v>9</v>
      </c>
      <c r="E12115" t="s">
        <v>6676</v>
      </c>
      <c r="F12115" s="8">
        <v>92</v>
      </c>
    </row>
    <row r="12116" spans="1:6" x14ac:dyDescent="0.25">
      <c r="A12116" s="22">
        <v>43481</v>
      </c>
      <c r="B12116" s="7">
        <v>0.6</v>
      </c>
      <c r="C12116" t="s">
        <v>7230</v>
      </c>
      <c r="D12116" t="s">
        <v>9</v>
      </c>
      <c r="E12116" t="s">
        <v>5756</v>
      </c>
      <c r="F12116" s="8">
        <v>92</v>
      </c>
    </row>
    <row r="12117" spans="1:6" x14ac:dyDescent="0.25">
      <c r="A12117" s="22">
        <v>43467</v>
      </c>
      <c r="B12117" s="7">
        <v>0.65</v>
      </c>
      <c r="C12117" t="s">
        <v>7230</v>
      </c>
      <c r="D12117" t="s">
        <v>7203</v>
      </c>
      <c r="E12117" t="s">
        <v>114</v>
      </c>
      <c r="F12117" s="8">
        <v>92</v>
      </c>
    </row>
    <row r="12118" spans="1:6" x14ac:dyDescent="0.25">
      <c r="A12118" s="22">
        <v>43523</v>
      </c>
      <c r="B12118" s="7">
        <v>0.67</v>
      </c>
      <c r="C12118" t="s">
        <v>7230</v>
      </c>
      <c r="D12118" t="s">
        <v>9</v>
      </c>
      <c r="E12118" t="s">
        <v>6425</v>
      </c>
      <c r="F12118" s="8">
        <v>92</v>
      </c>
    </row>
    <row r="12119" spans="1:6" x14ac:dyDescent="0.25">
      <c r="A12119" s="22">
        <v>43460</v>
      </c>
      <c r="B12119" s="7">
        <v>0.38</v>
      </c>
      <c r="C12119" t="s">
        <v>7230</v>
      </c>
      <c r="D12119" t="s">
        <v>9</v>
      </c>
      <c r="E12119" t="s">
        <v>6920</v>
      </c>
      <c r="F12119" s="8">
        <v>92</v>
      </c>
    </row>
    <row r="12120" spans="1:6" x14ac:dyDescent="0.25">
      <c r="A12120" s="22">
        <v>43523</v>
      </c>
      <c r="B12120" s="7">
        <v>0.69</v>
      </c>
      <c r="C12120" t="s">
        <v>7230</v>
      </c>
      <c r="D12120" t="s">
        <v>7201</v>
      </c>
      <c r="E12120" t="s">
        <v>44</v>
      </c>
      <c r="F12120" s="8">
        <v>92</v>
      </c>
    </row>
    <row r="12121" spans="1:6" x14ac:dyDescent="0.25">
      <c r="A12121" s="22">
        <v>43481</v>
      </c>
      <c r="B12121" s="7">
        <v>0.72</v>
      </c>
      <c r="C12121" t="s">
        <v>7230</v>
      </c>
      <c r="D12121" t="s">
        <v>7200</v>
      </c>
      <c r="E12121" t="s">
        <v>5947</v>
      </c>
      <c r="F12121" s="8">
        <v>92</v>
      </c>
    </row>
    <row r="12122" spans="1:6" x14ac:dyDescent="0.25">
      <c r="A12122" s="22">
        <v>43509</v>
      </c>
      <c r="B12122" s="7">
        <v>0.43</v>
      </c>
      <c r="C12122" t="s">
        <v>7230</v>
      </c>
      <c r="D12122" t="s">
        <v>9</v>
      </c>
      <c r="E12122" t="s">
        <v>4441</v>
      </c>
      <c r="F12122" s="8">
        <v>92</v>
      </c>
    </row>
    <row r="12123" spans="1:6" x14ac:dyDescent="0.25">
      <c r="A12123" s="22">
        <v>43523</v>
      </c>
      <c r="B12123" s="7">
        <v>0.08</v>
      </c>
      <c r="C12123" t="s">
        <v>7230</v>
      </c>
      <c r="D12123" t="s">
        <v>7201</v>
      </c>
      <c r="E12123" t="s">
        <v>266</v>
      </c>
      <c r="F12123" s="8">
        <v>92</v>
      </c>
    </row>
    <row r="12124" spans="1:6" x14ac:dyDescent="0.25">
      <c r="A12124" s="22">
        <v>43523</v>
      </c>
      <c r="B12124" s="7">
        <v>0.94</v>
      </c>
      <c r="C12124" t="s">
        <v>7230</v>
      </c>
      <c r="D12124" t="s">
        <v>7201</v>
      </c>
      <c r="E12124" t="s">
        <v>824</v>
      </c>
      <c r="F12124" s="8">
        <v>92</v>
      </c>
    </row>
    <row r="12125" spans="1:6" x14ac:dyDescent="0.25">
      <c r="A12125" s="22">
        <v>43516</v>
      </c>
      <c r="B12125" s="7">
        <v>0.39</v>
      </c>
      <c r="C12125" t="s">
        <v>7230</v>
      </c>
      <c r="D12125" t="s">
        <v>7202</v>
      </c>
      <c r="E12125" t="s">
        <v>5444</v>
      </c>
      <c r="F12125" s="8">
        <v>92</v>
      </c>
    </row>
    <row r="12126" spans="1:6" x14ac:dyDescent="0.25">
      <c r="A12126" s="22">
        <v>43425</v>
      </c>
      <c r="B12126" s="7">
        <v>0.5</v>
      </c>
      <c r="C12126" t="s">
        <v>7230</v>
      </c>
      <c r="D12126" t="s">
        <v>7200</v>
      </c>
      <c r="E12126" t="s">
        <v>6406</v>
      </c>
      <c r="F12126" s="8">
        <v>92</v>
      </c>
    </row>
    <row r="12127" spans="1:6" x14ac:dyDescent="0.25">
      <c r="A12127" s="22">
        <v>43530</v>
      </c>
      <c r="B12127" s="7">
        <v>0.44</v>
      </c>
      <c r="C12127" t="s">
        <v>7230</v>
      </c>
      <c r="D12127" t="s">
        <v>9</v>
      </c>
      <c r="E12127" t="s">
        <v>6231</v>
      </c>
      <c r="F12127" s="8">
        <v>92</v>
      </c>
    </row>
    <row r="12128" spans="1:6" x14ac:dyDescent="0.25">
      <c r="A12128" s="22">
        <v>43474</v>
      </c>
      <c r="B12128" s="7">
        <v>0.85</v>
      </c>
      <c r="C12128" t="s">
        <v>7230</v>
      </c>
      <c r="D12128" t="s">
        <v>9</v>
      </c>
      <c r="E12128" t="s">
        <v>6623</v>
      </c>
      <c r="F12128" s="8">
        <v>92</v>
      </c>
    </row>
    <row r="12129" spans="1:6" x14ac:dyDescent="0.25">
      <c r="A12129" s="22">
        <v>43481</v>
      </c>
      <c r="B12129" s="7">
        <v>0.54</v>
      </c>
      <c r="C12129" t="s">
        <v>7230</v>
      </c>
      <c r="D12129" t="s">
        <v>9</v>
      </c>
      <c r="E12129" t="s">
        <v>4783</v>
      </c>
      <c r="F12129" s="8">
        <v>92</v>
      </c>
    </row>
    <row r="12130" spans="1:6" x14ac:dyDescent="0.25">
      <c r="A12130" s="22">
        <v>43523</v>
      </c>
      <c r="B12130" s="7">
        <v>0.4</v>
      </c>
      <c r="C12130" t="s">
        <v>7230</v>
      </c>
      <c r="D12130" t="s">
        <v>9</v>
      </c>
      <c r="E12130" t="s">
        <v>4533</v>
      </c>
      <c r="F12130" s="8">
        <v>92</v>
      </c>
    </row>
    <row r="12131" spans="1:6" x14ac:dyDescent="0.25">
      <c r="A12131" s="22">
        <v>43502</v>
      </c>
      <c r="B12131" s="7">
        <v>0.55000000000000004</v>
      </c>
      <c r="C12131" t="s">
        <v>7230</v>
      </c>
      <c r="D12131" t="s">
        <v>7203</v>
      </c>
      <c r="E12131" t="s">
        <v>2516</v>
      </c>
      <c r="F12131" s="8">
        <v>92</v>
      </c>
    </row>
    <row r="12132" spans="1:6" x14ac:dyDescent="0.25">
      <c r="A12132" s="22">
        <v>43509</v>
      </c>
      <c r="B12132" s="7">
        <v>0.2</v>
      </c>
      <c r="C12132" t="s">
        <v>7230</v>
      </c>
      <c r="D12132" t="s">
        <v>9</v>
      </c>
      <c r="E12132" t="s">
        <v>7135</v>
      </c>
      <c r="F12132" s="8">
        <v>92</v>
      </c>
    </row>
    <row r="12133" spans="1:6" x14ac:dyDescent="0.25">
      <c r="A12133" s="22">
        <v>43523</v>
      </c>
      <c r="B12133" s="7">
        <v>0.21</v>
      </c>
      <c r="C12133" t="s">
        <v>7230</v>
      </c>
      <c r="D12133" t="s">
        <v>7201</v>
      </c>
      <c r="E12133" t="s">
        <v>5890</v>
      </c>
      <c r="F12133" s="8">
        <v>92</v>
      </c>
    </row>
    <row r="12134" spans="1:6" x14ac:dyDescent="0.25">
      <c r="A12134" s="22">
        <v>43523</v>
      </c>
      <c r="B12134" s="7">
        <v>0.66</v>
      </c>
      <c r="C12134" t="s">
        <v>7230</v>
      </c>
      <c r="D12134" t="s">
        <v>7201</v>
      </c>
      <c r="E12134" t="s">
        <v>5998</v>
      </c>
      <c r="F12134" s="8">
        <v>92</v>
      </c>
    </row>
    <row r="12135" spans="1:6" x14ac:dyDescent="0.25">
      <c r="A12135" s="22">
        <v>43488</v>
      </c>
      <c r="B12135" s="7">
        <v>0.56999999999999995</v>
      </c>
      <c r="C12135" t="s">
        <v>7230</v>
      </c>
      <c r="D12135" t="s">
        <v>7203</v>
      </c>
      <c r="E12135" t="s">
        <v>5494</v>
      </c>
      <c r="F12135" s="8">
        <v>92</v>
      </c>
    </row>
    <row r="12136" spans="1:6" x14ac:dyDescent="0.25">
      <c r="A12136" s="22">
        <v>43523</v>
      </c>
      <c r="B12136" s="7">
        <v>0.39</v>
      </c>
      <c r="C12136" t="s">
        <v>7230</v>
      </c>
      <c r="D12136" t="s">
        <v>9</v>
      </c>
      <c r="E12136" t="s">
        <v>5626</v>
      </c>
      <c r="F12136" s="8">
        <v>92</v>
      </c>
    </row>
    <row r="12137" spans="1:6" x14ac:dyDescent="0.25">
      <c r="A12137" s="22">
        <v>43537</v>
      </c>
      <c r="B12137" s="7">
        <v>0.33</v>
      </c>
      <c r="C12137" t="s">
        <v>7230</v>
      </c>
      <c r="D12137" t="s">
        <v>9</v>
      </c>
      <c r="E12137" t="s">
        <v>5034</v>
      </c>
      <c r="F12137" s="8">
        <v>92</v>
      </c>
    </row>
    <row r="12138" spans="1:6" x14ac:dyDescent="0.25">
      <c r="A12138" s="22">
        <v>43432</v>
      </c>
      <c r="B12138" s="7">
        <v>0.15</v>
      </c>
      <c r="C12138" t="s">
        <v>7230</v>
      </c>
      <c r="D12138" t="s">
        <v>7200</v>
      </c>
      <c r="E12138" t="s">
        <v>6965</v>
      </c>
      <c r="F12138" s="8">
        <v>92</v>
      </c>
    </row>
    <row r="12139" spans="1:6" x14ac:dyDescent="0.25">
      <c r="A12139" s="22">
        <v>43523</v>
      </c>
      <c r="B12139" s="7">
        <v>0.64</v>
      </c>
      <c r="C12139" t="s">
        <v>7230</v>
      </c>
      <c r="D12139" t="s">
        <v>7201</v>
      </c>
      <c r="E12139" t="s">
        <v>6185</v>
      </c>
      <c r="F12139" s="8">
        <v>92</v>
      </c>
    </row>
    <row r="12140" spans="1:6" x14ac:dyDescent="0.25">
      <c r="A12140" s="22">
        <v>43530</v>
      </c>
      <c r="B12140" s="7">
        <v>0.13</v>
      </c>
      <c r="C12140" t="s">
        <v>7230</v>
      </c>
      <c r="D12140" t="s">
        <v>7202</v>
      </c>
      <c r="E12140" t="s">
        <v>5047</v>
      </c>
      <c r="F12140" s="8">
        <v>92</v>
      </c>
    </row>
    <row r="12141" spans="1:6" x14ac:dyDescent="0.25">
      <c r="A12141" s="22">
        <v>43523</v>
      </c>
      <c r="B12141" s="7">
        <v>0.95</v>
      </c>
      <c r="C12141" t="s">
        <v>7230</v>
      </c>
      <c r="D12141" t="s">
        <v>7200</v>
      </c>
      <c r="E12141" t="s">
        <v>6777</v>
      </c>
      <c r="F12141" s="8">
        <v>92</v>
      </c>
    </row>
    <row r="12142" spans="1:6" x14ac:dyDescent="0.25">
      <c r="A12142" s="22">
        <v>43474</v>
      </c>
      <c r="B12142" s="7">
        <v>0.34</v>
      </c>
      <c r="C12142" t="s">
        <v>7230</v>
      </c>
      <c r="D12142" t="s">
        <v>7203</v>
      </c>
      <c r="E12142" t="s">
        <v>6188</v>
      </c>
      <c r="F12142" s="8">
        <v>92</v>
      </c>
    </row>
    <row r="12143" spans="1:6" x14ac:dyDescent="0.25">
      <c r="A12143" s="22">
        <v>43488</v>
      </c>
      <c r="B12143" s="7">
        <v>0.46</v>
      </c>
      <c r="C12143" t="s">
        <v>7230</v>
      </c>
      <c r="D12143" t="s">
        <v>9</v>
      </c>
      <c r="E12143" t="s">
        <v>6986</v>
      </c>
      <c r="F12143" s="8">
        <v>92</v>
      </c>
    </row>
    <row r="12144" spans="1:6" x14ac:dyDescent="0.25">
      <c r="A12144" s="22">
        <v>43537</v>
      </c>
      <c r="B12144" s="7">
        <v>0.38</v>
      </c>
      <c r="C12144" t="s">
        <v>7230</v>
      </c>
      <c r="D12144" t="s">
        <v>7203</v>
      </c>
      <c r="E12144" t="s">
        <v>6467</v>
      </c>
      <c r="F12144" s="8">
        <v>92</v>
      </c>
    </row>
    <row r="12145" spans="1:6" x14ac:dyDescent="0.25">
      <c r="A12145" s="22">
        <v>43537</v>
      </c>
      <c r="B12145" s="7">
        <v>0.04</v>
      </c>
      <c r="C12145" t="s">
        <v>7230</v>
      </c>
      <c r="D12145" t="s">
        <v>9</v>
      </c>
      <c r="E12145" t="s">
        <v>6042</v>
      </c>
      <c r="F12145" s="8">
        <v>92</v>
      </c>
    </row>
    <row r="12146" spans="1:6" x14ac:dyDescent="0.25">
      <c r="A12146" s="22">
        <v>43502</v>
      </c>
      <c r="B12146" s="7">
        <v>0.88</v>
      </c>
      <c r="C12146" t="s">
        <v>7230</v>
      </c>
      <c r="D12146" t="s">
        <v>9</v>
      </c>
      <c r="E12146" t="s">
        <v>6510</v>
      </c>
      <c r="F12146" s="8">
        <v>92</v>
      </c>
    </row>
    <row r="12147" spans="1:6" x14ac:dyDescent="0.25">
      <c r="A12147" s="22">
        <v>43425</v>
      </c>
      <c r="B12147" s="7">
        <v>0.43</v>
      </c>
      <c r="C12147" t="s">
        <v>7230</v>
      </c>
      <c r="D12147" t="s">
        <v>9</v>
      </c>
      <c r="E12147" t="s">
        <v>5361</v>
      </c>
      <c r="F12147" s="8">
        <v>92</v>
      </c>
    </row>
    <row r="12148" spans="1:6" x14ac:dyDescent="0.25">
      <c r="A12148" s="22">
        <v>43523</v>
      </c>
      <c r="B12148" s="7">
        <v>0.23</v>
      </c>
      <c r="C12148" t="s">
        <v>7230</v>
      </c>
      <c r="D12148" t="s">
        <v>7201</v>
      </c>
      <c r="E12148" t="s">
        <v>6212</v>
      </c>
      <c r="F12148" s="8">
        <v>92</v>
      </c>
    </row>
    <row r="12149" spans="1:6" x14ac:dyDescent="0.25">
      <c r="A12149" s="22">
        <v>43446</v>
      </c>
      <c r="B12149" s="7">
        <v>0.42</v>
      </c>
      <c r="C12149" t="s">
        <v>7230</v>
      </c>
      <c r="D12149" t="s">
        <v>7200</v>
      </c>
      <c r="E12149" t="s">
        <v>6283</v>
      </c>
      <c r="F12149" s="8">
        <v>92</v>
      </c>
    </row>
    <row r="12150" spans="1:6" x14ac:dyDescent="0.25">
      <c r="A12150" s="22">
        <v>43544</v>
      </c>
      <c r="B12150" s="7">
        <v>0.22</v>
      </c>
      <c r="C12150" t="s">
        <v>7230</v>
      </c>
      <c r="D12150" t="s">
        <v>9</v>
      </c>
      <c r="E12150" t="s">
        <v>6291</v>
      </c>
      <c r="F12150" s="8">
        <v>92</v>
      </c>
    </row>
    <row r="12151" spans="1:6" x14ac:dyDescent="0.25">
      <c r="A12151" s="22">
        <v>43523</v>
      </c>
      <c r="B12151" s="7">
        <v>0.19</v>
      </c>
      <c r="C12151" t="s">
        <v>7230</v>
      </c>
      <c r="D12151" t="s">
        <v>7201</v>
      </c>
      <c r="E12151" t="s">
        <v>6367</v>
      </c>
      <c r="F12151" s="8">
        <v>92</v>
      </c>
    </row>
    <row r="12152" spans="1:6" x14ac:dyDescent="0.25">
      <c r="A12152" s="22">
        <v>43523</v>
      </c>
      <c r="B12152" s="7">
        <v>0.65</v>
      </c>
      <c r="C12152" t="s">
        <v>7230</v>
      </c>
      <c r="D12152" t="s">
        <v>7201</v>
      </c>
      <c r="E12152" t="s">
        <v>6393</v>
      </c>
      <c r="F12152" s="8">
        <v>92</v>
      </c>
    </row>
    <row r="12153" spans="1:6" x14ac:dyDescent="0.25">
      <c r="A12153" s="22">
        <v>43523</v>
      </c>
      <c r="B12153" s="7">
        <v>0.46</v>
      </c>
      <c r="C12153" t="s">
        <v>7230</v>
      </c>
      <c r="D12153" t="s">
        <v>7201</v>
      </c>
      <c r="E12153" t="s">
        <v>6453</v>
      </c>
      <c r="F12153" s="8">
        <v>92</v>
      </c>
    </row>
    <row r="12154" spans="1:6" x14ac:dyDescent="0.25">
      <c r="A12154" s="22">
        <v>43523</v>
      </c>
      <c r="B12154" s="7">
        <v>0.65</v>
      </c>
      <c r="C12154" t="s">
        <v>7230</v>
      </c>
      <c r="D12154" t="s">
        <v>7203</v>
      </c>
      <c r="E12154" t="s">
        <v>6810</v>
      </c>
      <c r="F12154" s="8">
        <v>92</v>
      </c>
    </row>
    <row r="12155" spans="1:6" x14ac:dyDescent="0.25">
      <c r="A12155" s="22">
        <v>43516</v>
      </c>
      <c r="B12155" s="7">
        <v>0.47</v>
      </c>
      <c r="C12155" t="s">
        <v>7230</v>
      </c>
      <c r="D12155" t="s">
        <v>7200</v>
      </c>
      <c r="E12155" t="s">
        <v>6173</v>
      </c>
      <c r="F12155" s="8">
        <v>92</v>
      </c>
    </row>
    <row r="12156" spans="1:6" x14ac:dyDescent="0.25">
      <c r="A12156" s="22">
        <v>43544</v>
      </c>
      <c r="B12156" s="7">
        <v>0.59</v>
      </c>
      <c r="C12156" t="s">
        <v>7230</v>
      </c>
      <c r="D12156" t="s">
        <v>9</v>
      </c>
      <c r="E12156" t="s">
        <v>5477</v>
      </c>
      <c r="F12156" s="8">
        <v>92</v>
      </c>
    </row>
    <row r="12157" spans="1:6" x14ac:dyDescent="0.25">
      <c r="A12157" s="22">
        <v>43453</v>
      </c>
      <c r="B12157" s="7">
        <v>0.77</v>
      </c>
      <c r="C12157" t="s">
        <v>7230</v>
      </c>
      <c r="D12157" t="s">
        <v>9</v>
      </c>
      <c r="E12157" t="s">
        <v>5652</v>
      </c>
      <c r="F12157" s="8">
        <v>92</v>
      </c>
    </row>
    <row r="12158" spans="1:6" x14ac:dyDescent="0.25">
      <c r="A12158" s="22">
        <v>43488</v>
      </c>
      <c r="B12158" s="7">
        <v>0.83</v>
      </c>
      <c r="C12158" t="s">
        <v>7230</v>
      </c>
      <c r="D12158" t="s">
        <v>9</v>
      </c>
      <c r="E12158" t="s">
        <v>6617</v>
      </c>
      <c r="F12158" s="8">
        <v>92</v>
      </c>
    </row>
    <row r="12159" spans="1:6" x14ac:dyDescent="0.25">
      <c r="A12159" s="22">
        <v>43481</v>
      </c>
      <c r="B12159" s="7">
        <v>0.09</v>
      </c>
      <c r="C12159" t="s">
        <v>7230</v>
      </c>
      <c r="D12159" t="s">
        <v>7202</v>
      </c>
      <c r="E12159" t="s">
        <v>5431</v>
      </c>
      <c r="F12159" s="8">
        <v>92</v>
      </c>
    </row>
    <row r="12160" spans="1:6" x14ac:dyDescent="0.25">
      <c r="A12160" s="22">
        <v>43523</v>
      </c>
      <c r="B12160" s="7">
        <v>0.78</v>
      </c>
      <c r="C12160" t="s">
        <v>7230</v>
      </c>
      <c r="D12160" t="s">
        <v>7201</v>
      </c>
      <c r="E12160" t="s">
        <v>6467</v>
      </c>
      <c r="F12160" s="8">
        <v>92</v>
      </c>
    </row>
    <row r="12161" spans="1:6" x14ac:dyDescent="0.25">
      <c r="A12161" s="22">
        <v>43551</v>
      </c>
      <c r="B12161" s="7">
        <v>0.56000000000000005</v>
      </c>
      <c r="C12161" t="s">
        <v>7230</v>
      </c>
      <c r="D12161" t="s">
        <v>9</v>
      </c>
      <c r="E12161" t="s">
        <v>5226</v>
      </c>
      <c r="F12161" s="8">
        <v>92</v>
      </c>
    </row>
    <row r="12162" spans="1:6" x14ac:dyDescent="0.25">
      <c r="A12162" s="22">
        <v>43523</v>
      </c>
      <c r="B12162" s="7">
        <v>0.56000000000000005</v>
      </c>
      <c r="C12162" t="s">
        <v>7230</v>
      </c>
      <c r="D12162" t="s">
        <v>7201</v>
      </c>
      <c r="E12162" t="s">
        <v>6536</v>
      </c>
      <c r="F12162" s="8">
        <v>92</v>
      </c>
    </row>
    <row r="12163" spans="1:6" x14ac:dyDescent="0.25">
      <c r="A12163" s="22">
        <v>43460</v>
      </c>
      <c r="B12163" s="7">
        <v>0.18</v>
      </c>
      <c r="C12163" t="s">
        <v>7230</v>
      </c>
      <c r="D12163" t="s">
        <v>7200</v>
      </c>
      <c r="E12163" t="s">
        <v>6852</v>
      </c>
      <c r="F12163" s="8">
        <v>92</v>
      </c>
    </row>
    <row r="12164" spans="1:6" x14ac:dyDescent="0.25">
      <c r="A12164" s="22">
        <v>43467</v>
      </c>
      <c r="B12164" s="7">
        <v>0.79</v>
      </c>
      <c r="C12164" t="s">
        <v>7230</v>
      </c>
      <c r="D12164" t="s">
        <v>7203</v>
      </c>
      <c r="E12164" t="s">
        <v>7140</v>
      </c>
      <c r="F12164" s="8">
        <v>92</v>
      </c>
    </row>
    <row r="12165" spans="1:6" x14ac:dyDescent="0.25">
      <c r="A12165" s="22">
        <v>43523</v>
      </c>
      <c r="B12165" s="7">
        <v>0.27</v>
      </c>
      <c r="C12165" t="s">
        <v>7230</v>
      </c>
      <c r="D12165" t="s">
        <v>7201</v>
      </c>
      <c r="E12165" t="s">
        <v>6604</v>
      </c>
      <c r="F12165" s="8">
        <v>92</v>
      </c>
    </row>
    <row r="12166" spans="1:6" x14ac:dyDescent="0.25">
      <c r="A12166" s="22">
        <v>43523</v>
      </c>
      <c r="B12166" s="7">
        <v>0.72</v>
      </c>
      <c r="C12166" t="s">
        <v>7230</v>
      </c>
      <c r="D12166" t="s">
        <v>7201</v>
      </c>
      <c r="E12166" t="s">
        <v>6714</v>
      </c>
      <c r="F12166" s="8">
        <v>92</v>
      </c>
    </row>
    <row r="12167" spans="1:6" x14ac:dyDescent="0.25">
      <c r="A12167" s="22">
        <v>43446</v>
      </c>
      <c r="B12167" s="7">
        <v>0.21</v>
      </c>
      <c r="C12167" t="s">
        <v>7230</v>
      </c>
      <c r="D12167" t="s">
        <v>7200</v>
      </c>
      <c r="E12167" t="s">
        <v>7126</v>
      </c>
      <c r="F12167" s="8">
        <v>92</v>
      </c>
    </row>
    <row r="12168" spans="1:6" x14ac:dyDescent="0.25">
      <c r="A12168" s="22">
        <v>43495</v>
      </c>
      <c r="B12168" s="7">
        <v>0.31</v>
      </c>
      <c r="C12168" t="s">
        <v>7230</v>
      </c>
      <c r="D12168" t="s">
        <v>9</v>
      </c>
      <c r="E12168" t="s">
        <v>6111</v>
      </c>
      <c r="F12168" s="8">
        <v>92</v>
      </c>
    </row>
    <row r="12169" spans="1:6" x14ac:dyDescent="0.25">
      <c r="A12169" s="22">
        <v>43509</v>
      </c>
      <c r="B12169" s="7">
        <v>0.43</v>
      </c>
      <c r="C12169" t="s">
        <v>7230</v>
      </c>
      <c r="D12169" t="s">
        <v>9</v>
      </c>
      <c r="E12169" t="s">
        <v>2235</v>
      </c>
      <c r="F12169" s="8">
        <v>92</v>
      </c>
    </row>
    <row r="12170" spans="1:6" x14ac:dyDescent="0.25">
      <c r="A12170" s="22">
        <v>43523</v>
      </c>
      <c r="B12170" s="7">
        <v>0.53</v>
      </c>
      <c r="C12170" t="s">
        <v>7230</v>
      </c>
      <c r="D12170" t="s">
        <v>7201</v>
      </c>
      <c r="E12170" t="s">
        <v>6896</v>
      </c>
      <c r="F12170" s="8">
        <v>92</v>
      </c>
    </row>
    <row r="12171" spans="1:6" x14ac:dyDescent="0.25">
      <c r="A12171" s="22">
        <v>43474</v>
      </c>
      <c r="B12171" s="7">
        <v>0.39</v>
      </c>
      <c r="C12171" t="s">
        <v>7230</v>
      </c>
      <c r="D12171" t="s">
        <v>9</v>
      </c>
      <c r="E12171" t="s">
        <v>2445</v>
      </c>
      <c r="F12171" s="8">
        <v>92</v>
      </c>
    </row>
    <row r="12172" spans="1:6" x14ac:dyDescent="0.25">
      <c r="A12172" s="22">
        <v>43467</v>
      </c>
      <c r="B12172" s="7">
        <v>0.37</v>
      </c>
      <c r="C12172" t="s">
        <v>7230</v>
      </c>
      <c r="D12172" t="s">
        <v>9</v>
      </c>
      <c r="E12172" t="s">
        <v>1073</v>
      </c>
      <c r="F12172" s="8">
        <v>92</v>
      </c>
    </row>
    <row r="12173" spans="1:6" x14ac:dyDescent="0.25">
      <c r="A12173" s="22">
        <v>43467</v>
      </c>
      <c r="B12173" s="7">
        <v>0.65</v>
      </c>
      <c r="C12173" t="s">
        <v>7230</v>
      </c>
      <c r="D12173" t="s">
        <v>9</v>
      </c>
      <c r="E12173" t="s">
        <v>6617</v>
      </c>
      <c r="F12173" s="8">
        <v>92</v>
      </c>
    </row>
    <row r="12174" spans="1:6" x14ac:dyDescent="0.25">
      <c r="A12174" s="22">
        <v>43432</v>
      </c>
      <c r="B12174" s="7">
        <v>0.65</v>
      </c>
      <c r="C12174" t="s">
        <v>7230</v>
      </c>
      <c r="D12174" t="s">
        <v>9</v>
      </c>
      <c r="E12174" t="s">
        <v>5730</v>
      </c>
      <c r="F12174" s="8">
        <v>92</v>
      </c>
    </row>
    <row r="12175" spans="1:6" x14ac:dyDescent="0.25">
      <c r="A12175" s="22">
        <v>43523</v>
      </c>
      <c r="B12175" s="7">
        <v>0.67</v>
      </c>
      <c r="C12175" t="s">
        <v>7230</v>
      </c>
      <c r="D12175" t="s">
        <v>7201</v>
      </c>
      <c r="E12175" t="s">
        <v>6898</v>
      </c>
      <c r="F12175" s="8">
        <v>92</v>
      </c>
    </row>
    <row r="12176" spans="1:6" x14ac:dyDescent="0.25">
      <c r="A12176" s="22">
        <v>43516</v>
      </c>
      <c r="B12176" s="7">
        <v>0.38</v>
      </c>
      <c r="C12176" t="s">
        <v>7230</v>
      </c>
      <c r="D12176" t="s">
        <v>7200</v>
      </c>
      <c r="E12176" t="s">
        <v>3923</v>
      </c>
      <c r="F12176" s="8">
        <v>92</v>
      </c>
    </row>
    <row r="12177" spans="1:6" x14ac:dyDescent="0.25">
      <c r="A12177" s="22">
        <v>43467</v>
      </c>
      <c r="B12177" s="7">
        <v>0.81</v>
      </c>
      <c r="C12177" t="s">
        <v>7230</v>
      </c>
      <c r="D12177" t="s">
        <v>7200</v>
      </c>
      <c r="E12177" t="s">
        <v>6266</v>
      </c>
      <c r="F12177" s="8">
        <v>92</v>
      </c>
    </row>
    <row r="12178" spans="1:6" x14ac:dyDescent="0.25">
      <c r="A12178" s="22">
        <v>43460</v>
      </c>
      <c r="B12178" s="7">
        <v>0.16</v>
      </c>
      <c r="C12178" t="s">
        <v>7230</v>
      </c>
      <c r="D12178" t="s">
        <v>9</v>
      </c>
      <c r="E12178" t="s">
        <v>4687</v>
      </c>
      <c r="F12178" s="8">
        <v>92</v>
      </c>
    </row>
    <row r="12179" spans="1:6" x14ac:dyDescent="0.25">
      <c r="A12179" s="22">
        <v>43523</v>
      </c>
      <c r="B12179" s="7">
        <v>0.61</v>
      </c>
      <c r="C12179" t="s">
        <v>7230</v>
      </c>
      <c r="D12179" t="s">
        <v>7201</v>
      </c>
      <c r="E12179" t="s">
        <v>7100</v>
      </c>
      <c r="F12179" s="8">
        <v>92</v>
      </c>
    </row>
    <row r="12180" spans="1:6" x14ac:dyDescent="0.25">
      <c r="A12180" s="22">
        <v>43495</v>
      </c>
      <c r="B12180" s="7">
        <v>0.6</v>
      </c>
      <c r="C12180" t="s">
        <v>7230</v>
      </c>
      <c r="D12180" t="s">
        <v>7203</v>
      </c>
      <c r="E12180" t="s">
        <v>6425</v>
      </c>
      <c r="F12180" s="8">
        <v>92</v>
      </c>
    </row>
    <row r="12181" spans="1:6" x14ac:dyDescent="0.25">
      <c r="A12181" s="22">
        <v>43544</v>
      </c>
      <c r="B12181" s="7">
        <v>0.2</v>
      </c>
      <c r="C12181" t="s">
        <v>7230</v>
      </c>
      <c r="D12181" t="s">
        <v>9</v>
      </c>
      <c r="E12181" t="s">
        <v>5556</v>
      </c>
      <c r="F12181" s="8">
        <v>92</v>
      </c>
    </row>
    <row r="12182" spans="1:6" x14ac:dyDescent="0.25">
      <c r="A12182" s="22">
        <v>43453</v>
      </c>
      <c r="B12182" s="7">
        <v>0.72</v>
      </c>
      <c r="C12182" t="s">
        <v>7230</v>
      </c>
      <c r="D12182" t="s">
        <v>7203</v>
      </c>
      <c r="E12182" t="s">
        <v>5775</v>
      </c>
      <c r="F12182" s="8">
        <v>92</v>
      </c>
    </row>
    <row r="12183" spans="1:6" x14ac:dyDescent="0.25">
      <c r="A12183" s="22">
        <v>43495</v>
      </c>
      <c r="B12183" s="7">
        <v>0.75</v>
      </c>
      <c r="C12183" t="s">
        <v>7230</v>
      </c>
      <c r="D12183" t="s">
        <v>9</v>
      </c>
      <c r="E12183" t="s">
        <v>5497</v>
      </c>
      <c r="F12183" s="8">
        <v>92</v>
      </c>
    </row>
    <row r="12184" spans="1:6" x14ac:dyDescent="0.25">
      <c r="A12184" s="22">
        <v>43432</v>
      </c>
      <c r="B12184" s="7">
        <v>0.17</v>
      </c>
      <c r="C12184" t="s">
        <v>7230</v>
      </c>
      <c r="D12184" t="s">
        <v>7200</v>
      </c>
      <c r="E12184" t="s">
        <v>39</v>
      </c>
      <c r="F12184" s="8">
        <v>92</v>
      </c>
    </row>
    <row r="12185" spans="1:6" x14ac:dyDescent="0.25">
      <c r="A12185" s="22">
        <v>43523</v>
      </c>
      <c r="B12185" s="7">
        <v>0.31</v>
      </c>
      <c r="C12185" t="s">
        <v>7230</v>
      </c>
      <c r="D12185" t="s">
        <v>7201</v>
      </c>
      <c r="E12185" t="s">
        <v>2219</v>
      </c>
      <c r="F12185" s="8">
        <v>92</v>
      </c>
    </row>
    <row r="12186" spans="1:6" x14ac:dyDescent="0.25">
      <c r="A12186" s="22">
        <v>43523</v>
      </c>
      <c r="B12186" s="7">
        <v>0.12</v>
      </c>
      <c r="C12186" t="s">
        <v>7230</v>
      </c>
      <c r="D12186" t="s">
        <v>7201</v>
      </c>
      <c r="E12186" t="s">
        <v>3289</v>
      </c>
      <c r="F12186" s="8">
        <v>92</v>
      </c>
    </row>
    <row r="12187" spans="1:6" x14ac:dyDescent="0.25">
      <c r="A12187" s="22">
        <v>43481</v>
      </c>
      <c r="B12187" s="7">
        <v>0.9</v>
      </c>
      <c r="C12187" t="s">
        <v>7230</v>
      </c>
      <c r="D12187" t="s">
        <v>7203</v>
      </c>
      <c r="E12187" t="s">
        <v>5213</v>
      </c>
      <c r="F12187" s="8">
        <v>92</v>
      </c>
    </row>
    <row r="12188" spans="1:6" x14ac:dyDescent="0.25">
      <c r="A12188" s="22">
        <v>43460</v>
      </c>
      <c r="B12188" s="7">
        <v>0.92</v>
      </c>
      <c r="C12188" t="s">
        <v>7230</v>
      </c>
      <c r="D12188" t="s">
        <v>7200</v>
      </c>
      <c r="E12188" t="s">
        <v>7183</v>
      </c>
      <c r="F12188" s="8">
        <v>92</v>
      </c>
    </row>
    <row r="12189" spans="1:6" x14ac:dyDescent="0.25">
      <c r="A12189" s="22">
        <v>43425</v>
      </c>
      <c r="B12189" s="7">
        <v>0.47</v>
      </c>
      <c r="C12189" t="s">
        <v>7230</v>
      </c>
      <c r="D12189" t="s">
        <v>7203</v>
      </c>
      <c r="E12189" t="s">
        <v>6444</v>
      </c>
      <c r="F12189" s="8">
        <v>92</v>
      </c>
    </row>
    <row r="12190" spans="1:6" x14ac:dyDescent="0.25">
      <c r="A12190" s="22">
        <v>43530</v>
      </c>
      <c r="B12190" s="7">
        <v>0.56999999999999995</v>
      </c>
      <c r="C12190" t="s">
        <v>7230</v>
      </c>
      <c r="D12190" t="s">
        <v>7200</v>
      </c>
      <c r="E12190" t="s">
        <v>463</v>
      </c>
      <c r="F12190" s="8">
        <v>92</v>
      </c>
    </row>
    <row r="12191" spans="1:6" x14ac:dyDescent="0.25">
      <c r="A12191" s="22">
        <v>43474</v>
      </c>
      <c r="B12191" s="7">
        <v>0.97</v>
      </c>
      <c r="C12191" t="s">
        <v>7230</v>
      </c>
      <c r="D12191" t="s">
        <v>7203</v>
      </c>
      <c r="E12191" t="s">
        <v>6828</v>
      </c>
      <c r="F12191" s="8">
        <v>92</v>
      </c>
    </row>
    <row r="12192" spans="1:6" x14ac:dyDescent="0.25">
      <c r="A12192" s="22">
        <v>43453</v>
      </c>
      <c r="B12192" s="7">
        <v>0.68</v>
      </c>
      <c r="C12192" t="s">
        <v>7230</v>
      </c>
      <c r="D12192" t="s">
        <v>7200</v>
      </c>
      <c r="E12192" t="s">
        <v>5628</v>
      </c>
      <c r="F12192" s="8">
        <v>92</v>
      </c>
    </row>
    <row r="12193" spans="1:6" x14ac:dyDescent="0.25">
      <c r="A12193" s="22">
        <v>43551</v>
      </c>
      <c r="B12193" s="7">
        <v>7.0000000000000007E-2</v>
      </c>
      <c r="C12193" t="s">
        <v>7230</v>
      </c>
      <c r="D12193" t="s">
        <v>7203</v>
      </c>
      <c r="E12193" t="s">
        <v>1707</v>
      </c>
      <c r="F12193" s="8">
        <v>92</v>
      </c>
    </row>
    <row r="12194" spans="1:6" x14ac:dyDescent="0.25">
      <c r="A12194" s="22">
        <v>43551</v>
      </c>
      <c r="B12194" s="7">
        <v>0.19</v>
      </c>
      <c r="C12194" t="s">
        <v>7230</v>
      </c>
      <c r="D12194" t="s">
        <v>7203</v>
      </c>
      <c r="E12194" t="s">
        <v>7111</v>
      </c>
      <c r="F12194" s="8">
        <v>92</v>
      </c>
    </row>
    <row r="12195" spans="1:6" x14ac:dyDescent="0.25">
      <c r="A12195" s="22">
        <v>43523</v>
      </c>
      <c r="B12195" s="7">
        <v>0.09</v>
      </c>
      <c r="C12195" t="s">
        <v>7230</v>
      </c>
      <c r="D12195" t="s">
        <v>7201</v>
      </c>
      <c r="E12195" t="s">
        <v>5211</v>
      </c>
      <c r="F12195" s="8">
        <v>92</v>
      </c>
    </row>
    <row r="12196" spans="1:6" x14ac:dyDescent="0.25">
      <c r="A12196" s="22">
        <v>43446</v>
      </c>
      <c r="B12196" s="7">
        <v>0.66</v>
      </c>
      <c r="C12196" t="s">
        <v>7230</v>
      </c>
      <c r="D12196" t="s">
        <v>7200</v>
      </c>
      <c r="E12196" t="s">
        <v>3719</v>
      </c>
      <c r="F12196" s="8">
        <v>92</v>
      </c>
    </row>
    <row r="12197" spans="1:6" x14ac:dyDescent="0.25">
      <c r="A12197" s="22">
        <v>43523</v>
      </c>
      <c r="B12197" s="7">
        <v>0.64</v>
      </c>
      <c r="C12197" t="s">
        <v>7230</v>
      </c>
      <c r="D12197" t="s">
        <v>7201</v>
      </c>
      <c r="E12197" t="s">
        <v>5401</v>
      </c>
      <c r="F12197" s="8">
        <v>92</v>
      </c>
    </row>
    <row r="12198" spans="1:6" x14ac:dyDescent="0.25">
      <c r="A12198" s="22">
        <v>43537</v>
      </c>
      <c r="B12198" s="7">
        <v>0.56999999999999995</v>
      </c>
      <c r="C12198" t="s">
        <v>7230</v>
      </c>
      <c r="D12198" t="s">
        <v>7203</v>
      </c>
      <c r="E12198" t="s">
        <v>3901</v>
      </c>
      <c r="F12198" s="8">
        <v>92</v>
      </c>
    </row>
    <row r="12199" spans="1:6" x14ac:dyDescent="0.25">
      <c r="A12199" s="22">
        <v>43488</v>
      </c>
      <c r="B12199" s="7">
        <v>0.86</v>
      </c>
      <c r="C12199" t="s">
        <v>7230</v>
      </c>
      <c r="D12199" t="s">
        <v>7202</v>
      </c>
      <c r="E12199" t="s">
        <v>6584</v>
      </c>
      <c r="F12199" s="8">
        <v>92</v>
      </c>
    </row>
    <row r="12200" spans="1:6" x14ac:dyDescent="0.25">
      <c r="A12200" s="22">
        <v>43439</v>
      </c>
      <c r="B12200" s="7">
        <v>0.7</v>
      </c>
      <c r="C12200" t="s">
        <v>7230</v>
      </c>
      <c r="D12200" t="s">
        <v>7200</v>
      </c>
      <c r="E12200" t="s">
        <v>2086</v>
      </c>
      <c r="F12200" s="8">
        <v>92</v>
      </c>
    </row>
    <row r="12201" spans="1:6" x14ac:dyDescent="0.25">
      <c r="A12201" s="22">
        <v>43523</v>
      </c>
      <c r="B12201" s="7">
        <v>0.7</v>
      </c>
      <c r="C12201" t="s">
        <v>7230</v>
      </c>
      <c r="D12201" t="s">
        <v>7201</v>
      </c>
      <c r="E12201" t="s">
        <v>5567</v>
      </c>
      <c r="F12201" s="8">
        <v>92</v>
      </c>
    </row>
    <row r="12202" spans="1:6" x14ac:dyDescent="0.25">
      <c r="A12202" s="22">
        <v>43523</v>
      </c>
      <c r="B12202" s="7">
        <v>0.87</v>
      </c>
      <c r="C12202" t="s">
        <v>7230</v>
      </c>
      <c r="D12202" t="s">
        <v>7201</v>
      </c>
      <c r="E12202" t="s">
        <v>5578</v>
      </c>
      <c r="F12202" s="8">
        <v>92</v>
      </c>
    </row>
    <row r="12203" spans="1:6" x14ac:dyDescent="0.25">
      <c r="A12203" s="22">
        <v>43523</v>
      </c>
      <c r="B12203" s="7">
        <v>0.67</v>
      </c>
      <c r="C12203" t="s">
        <v>7230</v>
      </c>
      <c r="D12203" t="s">
        <v>7201</v>
      </c>
      <c r="E12203" t="s">
        <v>5675</v>
      </c>
      <c r="F12203" s="8">
        <v>92</v>
      </c>
    </row>
    <row r="12204" spans="1:6" x14ac:dyDescent="0.25">
      <c r="A12204" s="22">
        <v>43439</v>
      </c>
      <c r="B12204" s="7">
        <v>0.84</v>
      </c>
      <c r="C12204" t="s">
        <v>7230</v>
      </c>
      <c r="D12204" t="s">
        <v>9</v>
      </c>
      <c r="E12204" t="s">
        <v>7046</v>
      </c>
      <c r="F12204" s="8">
        <v>92</v>
      </c>
    </row>
    <row r="12205" spans="1:6" x14ac:dyDescent="0.25">
      <c r="A12205" s="22">
        <v>43439</v>
      </c>
      <c r="B12205" s="7">
        <v>0.13</v>
      </c>
      <c r="C12205" t="s">
        <v>7230</v>
      </c>
      <c r="D12205" t="s">
        <v>9</v>
      </c>
      <c r="E12205" t="s">
        <v>6303</v>
      </c>
      <c r="F12205" s="8">
        <v>92</v>
      </c>
    </row>
    <row r="12206" spans="1:6" x14ac:dyDescent="0.25">
      <c r="A12206" s="22">
        <v>43481</v>
      </c>
      <c r="B12206" s="7">
        <v>0.95</v>
      </c>
      <c r="C12206" t="s">
        <v>7230</v>
      </c>
      <c r="D12206" t="s">
        <v>7200</v>
      </c>
      <c r="E12206" t="s">
        <v>5359</v>
      </c>
      <c r="F12206" s="8">
        <v>92</v>
      </c>
    </row>
    <row r="12207" spans="1:6" x14ac:dyDescent="0.25">
      <c r="A12207" s="22">
        <v>43523</v>
      </c>
      <c r="B12207" s="7">
        <v>0.16</v>
      </c>
      <c r="C12207" t="s">
        <v>7230</v>
      </c>
      <c r="D12207" t="s">
        <v>7201</v>
      </c>
      <c r="E12207" t="s">
        <v>5751</v>
      </c>
      <c r="F12207" s="8">
        <v>92</v>
      </c>
    </row>
    <row r="12208" spans="1:6" x14ac:dyDescent="0.25">
      <c r="A12208" s="22">
        <v>43488</v>
      </c>
      <c r="B12208" s="7">
        <v>0.66</v>
      </c>
      <c r="C12208" t="s">
        <v>7230</v>
      </c>
      <c r="D12208" t="s">
        <v>7203</v>
      </c>
      <c r="E12208" t="s">
        <v>6477</v>
      </c>
      <c r="F12208" s="8">
        <v>92</v>
      </c>
    </row>
    <row r="12209" spans="1:6" x14ac:dyDescent="0.25">
      <c r="A12209" s="22">
        <v>43530</v>
      </c>
      <c r="B12209" s="7">
        <v>0.02</v>
      </c>
      <c r="C12209" t="s">
        <v>7230</v>
      </c>
      <c r="D12209" t="s">
        <v>7203</v>
      </c>
      <c r="E12209" t="s">
        <v>5196</v>
      </c>
      <c r="F12209" s="8">
        <v>92</v>
      </c>
    </row>
    <row r="12210" spans="1:6" x14ac:dyDescent="0.25">
      <c r="A12210" s="22">
        <v>43502</v>
      </c>
      <c r="B12210" s="7">
        <v>0.32</v>
      </c>
      <c r="C12210" t="s">
        <v>7230</v>
      </c>
      <c r="D12210" t="s">
        <v>7203</v>
      </c>
      <c r="E12210" t="s">
        <v>5448</v>
      </c>
      <c r="F12210" s="8">
        <v>92</v>
      </c>
    </row>
    <row r="12211" spans="1:6" x14ac:dyDescent="0.25">
      <c r="A12211" s="22">
        <v>43530</v>
      </c>
      <c r="B12211" s="7">
        <v>0.81</v>
      </c>
      <c r="C12211" t="s">
        <v>7230</v>
      </c>
      <c r="D12211" t="s">
        <v>7201</v>
      </c>
      <c r="E12211" t="s">
        <v>146</v>
      </c>
      <c r="F12211" s="8">
        <v>92</v>
      </c>
    </row>
    <row r="12212" spans="1:6" x14ac:dyDescent="0.25">
      <c r="A12212" s="22">
        <v>43432</v>
      </c>
      <c r="B12212" s="7">
        <v>0.23</v>
      </c>
      <c r="C12212" t="s">
        <v>7230</v>
      </c>
      <c r="D12212" t="s">
        <v>9</v>
      </c>
      <c r="E12212" t="s">
        <v>5271</v>
      </c>
      <c r="F12212" s="8">
        <v>92</v>
      </c>
    </row>
    <row r="12213" spans="1:6" x14ac:dyDescent="0.25">
      <c r="A12213" s="22">
        <v>43460</v>
      </c>
      <c r="B12213" s="7">
        <v>0.59</v>
      </c>
      <c r="C12213" t="s">
        <v>7230</v>
      </c>
      <c r="D12213" t="s">
        <v>7200</v>
      </c>
      <c r="E12213" t="s">
        <v>1958</v>
      </c>
      <c r="F12213" s="8">
        <v>92</v>
      </c>
    </row>
    <row r="12214" spans="1:6" x14ac:dyDescent="0.25">
      <c r="A12214" s="22">
        <v>43481</v>
      </c>
      <c r="B12214" s="7">
        <v>7.0000000000000007E-2</v>
      </c>
      <c r="C12214" t="s">
        <v>7230</v>
      </c>
      <c r="D12214" t="s">
        <v>7200</v>
      </c>
      <c r="E12214" t="s">
        <v>5926</v>
      </c>
      <c r="F12214" s="8">
        <v>92</v>
      </c>
    </row>
    <row r="12215" spans="1:6" x14ac:dyDescent="0.25">
      <c r="A12215" s="22">
        <v>43488</v>
      </c>
      <c r="B12215" s="7">
        <v>0.67</v>
      </c>
      <c r="C12215" t="s">
        <v>7230</v>
      </c>
      <c r="D12215" t="s">
        <v>9</v>
      </c>
      <c r="E12215" t="s">
        <v>5847</v>
      </c>
      <c r="F12215" s="8">
        <v>92</v>
      </c>
    </row>
    <row r="12216" spans="1:6" x14ac:dyDescent="0.25">
      <c r="A12216" s="22">
        <v>43460</v>
      </c>
      <c r="B12216" s="7">
        <v>0.53</v>
      </c>
      <c r="C12216" t="s">
        <v>7230</v>
      </c>
      <c r="D12216" t="s">
        <v>9</v>
      </c>
      <c r="E12216" t="s">
        <v>5906</v>
      </c>
      <c r="F12216" s="8">
        <v>92</v>
      </c>
    </row>
    <row r="12217" spans="1:6" x14ac:dyDescent="0.25">
      <c r="A12217" s="22">
        <v>43453</v>
      </c>
      <c r="B12217" s="7">
        <v>0.55000000000000004</v>
      </c>
      <c r="C12217" t="s">
        <v>7230</v>
      </c>
      <c r="D12217" t="s">
        <v>9</v>
      </c>
      <c r="E12217" t="s">
        <v>6244</v>
      </c>
      <c r="F12217" s="8">
        <v>92</v>
      </c>
    </row>
    <row r="12218" spans="1:6" x14ac:dyDescent="0.25">
      <c r="A12218" s="22">
        <v>43530</v>
      </c>
      <c r="B12218" s="7">
        <v>0.31</v>
      </c>
      <c r="C12218" t="s">
        <v>7230</v>
      </c>
      <c r="D12218" t="s">
        <v>7201</v>
      </c>
      <c r="E12218" t="s">
        <v>680</v>
      </c>
      <c r="F12218" s="8">
        <v>92</v>
      </c>
    </row>
    <row r="12219" spans="1:6" x14ac:dyDescent="0.25">
      <c r="A12219" s="22">
        <v>43460</v>
      </c>
      <c r="B12219" s="7">
        <v>0.92</v>
      </c>
      <c r="C12219" t="s">
        <v>7230</v>
      </c>
      <c r="D12219" t="s">
        <v>9</v>
      </c>
      <c r="E12219" t="s">
        <v>6796</v>
      </c>
      <c r="F12219" s="8">
        <v>92</v>
      </c>
    </row>
    <row r="12220" spans="1:6" x14ac:dyDescent="0.25">
      <c r="A12220" s="22">
        <v>43432</v>
      </c>
      <c r="B12220" s="7">
        <v>0.01</v>
      </c>
      <c r="C12220" t="s">
        <v>7230</v>
      </c>
      <c r="D12220" t="s">
        <v>7200</v>
      </c>
      <c r="E12220" t="s">
        <v>2705</v>
      </c>
      <c r="F12220" s="8">
        <v>92</v>
      </c>
    </row>
    <row r="12221" spans="1:6" x14ac:dyDescent="0.25">
      <c r="A12221" s="22">
        <v>43474</v>
      </c>
      <c r="B12221" s="7">
        <v>0.94</v>
      </c>
      <c r="C12221" t="s">
        <v>7230</v>
      </c>
      <c r="D12221" t="s">
        <v>9</v>
      </c>
      <c r="E12221" t="s">
        <v>6981</v>
      </c>
      <c r="F12221" s="8">
        <v>92</v>
      </c>
    </row>
    <row r="12222" spans="1:6" x14ac:dyDescent="0.25">
      <c r="A12222" s="22">
        <v>43523</v>
      </c>
      <c r="B12222" s="7">
        <v>0.32</v>
      </c>
      <c r="C12222" t="s">
        <v>7230</v>
      </c>
      <c r="D12222" t="s">
        <v>9</v>
      </c>
      <c r="E12222" t="s">
        <v>5441</v>
      </c>
      <c r="F12222" s="8">
        <v>92</v>
      </c>
    </row>
    <row r="12223" spans="1:6" x14ac:dyDescent="0.25">
      <c r="A12223" s="22">
        <v>43530</v>
      </c>
      <c r="B12223" s="7">
        <v>0.2</v>
      </c>
      <c r="C12223" t="s">
        <v>7230</v>
      </c>
      <c r="D12223" t="s">
        <v>7201</v>
      </c>
      <c r="E12223" t="s">
        <v>5959</v>
      </c>
      <c r="F12223" s="8">
        <v>92</v>
      </c>
    </row>
    <row r="12224" spans="1:6" x14ac:dyDescent="0.25">
      <c r="A12224" s="22">
        <v>43439</v>
      </c>
      <c r="B12224" s="7">
        <v>0.62</v>
      </c>
      <c r="C12224" t="s">
        <v>7230</v>
      </c>
      <c r="D12224" t="s">
        <v>9</v>
      </c>
      <c r="E12224" t="s">
        <v>552</v>
      </c>
      <c r="F12224" s="8">
        <v>92</v>
      </c>
    </row>
    <row r="12225" spans="1:6" x14ac:dyDescent="0.25">
      <c r="A12225" s="22">
        <v>43502</v>
      </c>
      <c r="B12225" s="7">
        <v>0.34</v>
      </c>
      <c r="C12225" t="s">
        <v>7230</v>
      </c>
      <c r="D12225" t="s">
        <v>7203</v>
      </c>
      <c r="E12225" t="s">
        <v>5945</v>
      </c>
      <c r="F12225" s="8">
        <v>92</v>
      </c>
    </row>
    <row r="12226" spans="1:6" x14ac:dyDescent="0.25">
      <c r="A12226" s="22">
        <v>43530</v>
      </c>
      <c r="B12226" s="7">
        <v>0.36</v>
      </c>
      <c r="C12226" t="s">
        <v>7230</v>
      </c>
      <c r="D12226" t="s">
        <v>7201</v>
      </c>
      <c r="E12226" t="s">
        <v>6154</v>
      </c>
      <c r="F12226" s="8">
        <v>92</v>
      </c>
    </row>
    <row r="12227" spans="1:6" x14ac:dyDescent="0.25">
      <c r="A12227" s="22">
        <v>43495</v>
      </c>
      <c r="B12227" s="7">
        <v>0.34</v>
      </c>
      <c r="C12227" t="s">
        <v>7230</v>
      </c>
      <c r="D12227" t="s">
        <v>9</v>
      </c>
      <c r="E12227" t="s">
        <v>1469</v>
      </c>
      <c r="F12227" s="8">
        <v>92</v>
      </c>
    </row>
    <row r="12228" spans="1:6" x14ac:dyDescent="0.25">
      <c r="A12228" s="22">
        <v>43495</v>
      </c>
      <c r="B12228" s="7">
        <v>0.92</v>
      </c>
      <c r="C12228" t="s">
        <v>7230</v>
      </c>
      <c r="D12228" t="s">
        <v>7200</v>
      </c>
      <c r="E12228" t="s">
        <v>6423</v>
      </c>
      <c r="F12228" s="8">
        <v>92</v>
      </c>
    </row>
    <row r="12229" spans="1:6" x14ac:dyDescent="0.25">
      <c r="A12229" s="22">
        <v>43453</v>
      </c>
      <c r="B12229" s="7">
        <v>0.4</v>
      </c>
      <c r="C12229" t="s">
        <v>7230</v>
      </c>
      <c r="D12229" t="s">
        <v>7200</v>
      </c>
      <c r="E12229" t="s">
        <v>6509</v>
      </c>
      <c r="F12229" s="8">
        <v>92</v>
      </c>
    </row>
    <row r="12230" spans="1:6" x14ac:dyDescent="0.25">
      <c r="A12230" s="22">
        <v>43530</v>
      </c>
      <c r="B12230" s="7">
        <v>0.56000000000000005</v>
      </c>
      <c r="C12230" t="s">
        <v>7230</v>
      </c>
      <c r="D12230" t="s">
        <v>7201</v>
      </c>
      <c r="E12230" t="s">
        <v>6217</v>
      </c>
      <c r="F12230" s="8">
        <v>92</v>
      </c>
    </row>
    <row r="12231" spans="1:6" x14ac:dyDescent="0.25">
      <c r="A12231" s="22">
        <v>43530</v>
      </c>
      <c r="B12231" s="7">
        <v>0.15</v>
      </c>
      <c r="C12231" t="s">
        <v>7230</v>
      </c>
      <c r="D12231" t="s">
        <v>7201</v>
      </c>
      <c r="E12231" t="s">
        <v>6363</v>
      </c>
      <c r="F12231" s="8">
        <v>92</v>
      </c>
    </row>
    <row r="12232" spans="1:6" x14ac:dyDescent="0.25">
      <c r="A12232" s="22">
        <v>43530</v>
      </c>
      <c r="B12232" s="7">
        <v>0.05</v>
      </c>
      <c r="C12232" t="s">
        <v>7230</v>
      </c>
      <c r="D12232" t="s">
        <v>7201</v>
      </c>
      <c r="E12232" t="s">
        <v>6519</v>
      </c>
      <c r="F12232" s="8">
        <v>92</v>
      </c>
    </row>
    <row r="12233" spans="1:6" x14ac:dyDescent="0.25">
      <c r="A12233" s="22">
        <v>43516</v>
      </c>
      <c r="B12233" s="7">
        <v>0.04</v>
      </c>
      <c r="C12233" t="s">
        <v>7230</v>
      </c>
      <c r="D12233" t="s">
        <v>7203</v>
      </c>
      <c r="E12233" t="s">
        <v>5099</v>
      </c>
      <c r="F12233" s="8">
        <v>92</v>
      </c>
    </row>
    <row r="12234" spans="1:6" x14ac:dyDescent="0.25">
      <c r="A12234" s="22">
        <v>43530</v>
      </c>
      <c r="B12234" s="7">
        <v>0.11</v>
      </c>
      <c r="C12234" t="s">
        <v>7230</v>
      </c>
      <c r="D12234" t="s">
        <v>7201</v>
      </c>
      <c r="E12234" t="s">
        <v>6705</v>
      </c>
      <c r="F12234" s="8">
        <v>92</v>
      </c>
    </row>
    <row r="12235" spans="1:6" x14ac:dyDescent="0.25">
      <c r="A12235" s="22">
        <v>43530</v>
      </c>
      <c r="B12235" s="7">
        <v>0.84</v>
      </c>
      <c r="C12235" t="s">
        <v>7230</v>
      </c>
      <c r="D12235" t="s">
        <v>7201</v>
      </c>
      <c r="E12235" t="s">
        <v>6822</v>
      </c>
      <c r="F12235" s="8">
        <v>92</v>
      </c>
    </row>
    <row r="12236" spans="1:6" x14ac:dyDescent="0.25">
      <c r="A12236" s="22">
        <v>43530</v>
      </c>
      <c r="B12236" s="7">
        <v>0.04</v>
      </c>
      <c r="C12236" t="s">
        <v>7230</v>
      </c>
      <c r="D12236" t="s">
        <v>7201</v>
      </c>
      <c r="E12236" t="s">
        <v>7034</v>
      </c>
      <c r="F12236" s="8">
        <v>92</v>
      </c>
    </row>
    <row r="12237" spans="1:6" x14ac:dyDescent="0.25">
      <c r="A12237" s="22">
        <v>43530</v>
      </c>
      <c r="B12237" s="7">
        <v>0.53</v>
      </c>
      <c r="C12237" t="s">
        <v>7230</v>
      </c>
      <c r="D12237" t="s">
        <v>7201</v>
      </c>
      <c r="E12237" t="s">
        <v>3375</v>
      </c>
      <c r="F12237" s="8">
        <v>92</v>
      </c>
    </row>
    <row r="12238" spans="1:6" x14ac:dyDescent="0.25">
      <c r="A12238" s="22">
        <v>43530</v>
      </c>
      <c r="B12238" s="7">
        <v>0.37</v>
      </c>
      <c r="C12238" t="s">
        <v>7230</v>
      </c>
      <c r="D12238" t="s">
        <v>7201</v>
      </c>
      <c r="E12238" t="s">
        <v>3658</v>
      </c>
      <c r="F12238" s="8">
        <v>92</v>
      </c>
    </row>
    <row r="12239" spans="1:6" x14ac:dyDescent="0.25">
      <c r="A12239" s="22">
        <v>43453</v>
      </c>
      <c r="B12239" s="7">
        <v>0.79</v>
      </c>
      <c r="C12239" t="s">
        <v>7230</v>
      </c>
      <c r="D12239" t="s">
        <v>9</v>
      </c>
      <c r="E12239" t="s">
        <v>6384</v>
      </c>
      <c r="F12239" s="8">
        <v>92</v>
      </c>
    </row>
    <row r="12240" spans="1:6" x14ac:dyDescent="0.25">
      <c r="A12240" s="22">
        <v>43530</v>
      </c>
      <c r="B12240" s="7">
        <v>0.6</v>
      </c>
      <c r="C12240" t="s">
        <v>7230</v>
      </c>
      <c r="D12240" t="s">
        <v>7201</v>
      </c>
      <c r="E12240" t="s">
        <v>3890</v>
      </c>
      <c r="F12240" s="8">
        <v>92</v>
      </c>
    </row>
    <row r="12241" spans="1:6" x14ac:dyDescent="0.25">
      <c r="A12241" s="22">
        <v>43453</v>
      </c>
      <c r="B12241" s="7">
        <v>0.11</v>
      </c>
      <c r="C12241" t="s">
        <v>7230</v>
      </c>
      <c r="D12241" t="s">
        <v>9</v>
      </c>
      <c r="E12241" t="s">
        <v>607</v>
      </c>
      <c r="F12241" s="8">
        <v>92</v>
      </c>
    </row>
    <row r="12242" spans="1:6" x14ac:dyDescent="0.25">
      <c r="A12242" s="22">
        <v>43439</v>
      </c>
      <c r="B12242" s="7">
        <v>0.97</v>
      </c>
      <c r="C12242" t="s">
        <v>7230</v>
      </c>
      <c r="D12242" t="s">
        <v>7203</v>
      </c>
      <c r="E12242" t="s">
        <v>5668</v>
      </c>
      <c r="F12242" s="8">
        <v>92</v>
      </c>
    </row>
    <row r="12243" spans="1:6" x14ac:dyDescent="0.25">
      <c r="A12243" s="22">
        <v>43467</v>
      </c>
      <c r="B12243" s="7">
        <v>0.59</v>
      </c>
      <c r="C12243" t="s">
        <v>7230</v>
      </c>
      <c r="D12243" t="s">
        <v>9</v>
      </c>
      <c r="E12243" t="s">
        <v>6069</v>
      </c>
      <c r="F12243" s="8">
        <v>92</v>
      </c>
    </row>
    <row r="12244" spans="1:6" x14ac:dyDescent="0.25">
      <c r="A12244" s="22">
        <v>43481</v>
      </c>
      <c r="B12244" s="7">
        <v>0.22</v>
      </c>
      <c r="C12244" t="s">
        <v>7230</v>
      </c>
      <c r="D12244" t="s">
        <v>7202</v>
      </c>
      <c r="E12244" t="s">
        <v>5623</v>
      </c>
      <c r="F12244" s="8">
        <v>92</v>
      </c>
    </row>
    <row r="12245" spans="1:6" x14ac:dyDescent="0.25">
      <c r="A12245" s="22">
        <v>43530</v>
      </c>
      <c r="B12245" s="7">
        <v>0.73</v>
      </c>
      <c r="C12245" t="s">
        <v>7230</v>
      </c>
      <c r="D12245" t="s">
        <v>7201</v>
      </c>
      <c r="E12245" t="s">
        <v>5050</v>
      </c>
      <c r="F12245" s="8">
        <v>92</v>
      </c>
    </row>
    <row r="12246" spans="1:6" x14ac:dyDescent="0.25">
      <c r="A12246" s="22">
        <v>43530</v>
      </c>
      <c r="B12246" s="7">
        <v>0.54</v>
      </c>
      <c r="C12246" t="s">
        <v>7230</v>
      </c>
      <c r="D12246" t="s">
        <v>7201</v>
      </c>
      <c r="E12246" t="s">
        <v>5399</v>
      </c>
      <c r="F12246" s="8">
        <v>92</v>
      </c>
    </row>
    <row r="12247" spans="1:6" x14ac:dyDescent="0.25">
      <c r="A12247" s="22">
        <v>43453</v>
      </c>
      <c r="B12247" s="7">
        <v>0.49</v>
      </c>
      <c r="C12247" t="s">
        <v>7230</v>
      </c>
      <c r="D12247" t="s">
        <v>9</v>
      </c>
      <c r="E12247" t="s">
        <v>2891</v>
      </c>
      <c r="F12247" s="8">
        <v>92</v>
      </c>
    </row>
    <row r="12248" spans="1:6" x14ac:dyDescent="0.25">
      <c r="A12248" s="22">
        <v>43446</v>
      </c>
      <c r="B12248" s="7">
        <v>0.25</v>
      </c>
      <c r="C12248" t="s">
        <v>7230</v>
      </c>
      <c r="D12248" t="s">
        <v>7200</v>
      </c>
      <c r="E12248" t="s">
        <v>42</v>
      </c>
      <c r="F12248" s="8">
        <v>92</v>
      </c>
    </row>
    <row r="12249" spans="1:6" x14ac:dyDescent="0.25">
      <c r="A12249" s="22">
        <v>43488</v>
      </c>
      <c r="B12249" s="7">
        <v>0.31</v>
      </c>
      <c r="C12249" t="s">
        <v>7230</v>
      </c>
      <c r="D12249" t="s">
        <v>7200</v>
      </c>
      <c r="E12249" t="s">
        <v>651</v>
      </c>
      <c r="F12249" s="8">
        <v>92</v>
      </c>
    </row>
    <row r="12250" spans="1:6" x14ac:dyDescent="0.25">
      <c r="A12250" s="22">
        <v>43446</v>
      </c>
      <c r="B12250" s="7">
        <v>0.52</v>
      </c>
      <c r="C12250" t="s">
        <v>7230</v>
      </c>
      <c r="D12250" t="s">
        <v>7203</v>
      </c>
      <c r="E12250" t="s">
        <v>6410</v>
      </c>
      <c r="F12250" s="8">
        <v>92</v>
      </c>
    </row>
    <row r="12251" spans="1:6" x14ac:dyDescent="0.25">
      <c r="A12251" s="22">
        <v>43432</v>
      </c>
      <c r="B12251" s="7">
        <v>0.31</v>
      </c>
      <c r="C12251" t="s">
        <v>7230</v>
      </c>
      <c r="D12251" t="s">
        <v>7200</v>
      </c>
      <c r="E12251" t="s">
        <v>6773</v>
      </c>
      <c r="F12251" s="8">
        <v>92</v>
      </c>
    </row>
    <row r="12252" spans="1:6" x14ac:dyDescent="0.25">
      <c r="A12252" s="22">
        <v>43439</v>
      </c>
      <c r="B12252" s="7">
        <v>0.18</v>
      </c>
      <c r="C12252" t="s">
        <v>7230</v>
      </c>
      <c r="D12252" t="s">
        <v>9</v>
      </c>
      <c r="E12252" t="s">
        <v>5890</v>
      </c>
      <c r="F12252" s="8">
        <v>92</v>
      </c>
    </row>
    <row r="12253" spans="1:6" x14ac:dyDescent="0.25">
      <c r="A12253" s="22">
        <v>43530</v>
      </c>
      <c r="B12253" s="7">
        <v>0.71</v>
      </c>
      <c r="C12253" t="s">
        <v>7230</v>
      </c>
      <c r="D12253" t="s">
        <v>7201</v>
      </c>
      <c r="E12253" t="s">
        <v>5588</v>
      </c>
      <c r="F12253" s="8">
        <v>92</v>
      </c>
    </row>
    <row r="12254" spans="1:6" x14ac:dyDescent="0.25">
      <c r="A12254" s="22">
        <v>43544</v>
      </c>
      <c r="B12254" s="7">
        <v>0.16</v>
      </c>
      <c r="C12254" t="s">
        <v>7230</v>
      </c>
      <c r="D12254" t="s">
        <v>7200</v>
      </c>
      <c r="E12254" t="s">
        <v>5581</v>
      </c>
      <c r="F12254" s="8">
        <v>92</v>
      </c>
    </row>
    <row r="12255" spans="1:6" x14ac:dyDescent="0.25">
      <c r="A12255" s="22">
        <v>43467</v>
      </c>
      <c r="B12255" s="7">
        <v>0.1</v>
      </c>
      <c r="C12255" t="s">
        <v>7230</v>
      </c>
      <c r="D12255" t="s">
        <v>7202</v>
      </c>
      <c r="E12255" t="s">
        <v>5058</v>
      </c>
      <c r="F12255" s="8">
        <v>92</v>
      </c>
    </row>
    <row r="12256" spans="1:6" x14ac:dyDescent="0.25">
      <c r="A12256" s="22">
        <v>43446</v>
      </c>
      <c r="B12256" s="7">
        <v>0.22</v>
      </c>
      <c r="C12256" t="s">
        <v>7230</v>
      </c>
      <c r="D12256" t="s">
        <v>7200</v>
      </c>
      <c r="E12256" t="s">
        <v>4999</v>
      </c>
      <c r="F12256" s="8">
        <v>92</v>
      </c>
    </row>
    <row r="12257" spans="1:6" x14ac:dyDescent="0.25">
      <c r="A12257" s="22">
        <v>43467</v>
      </c>
      <c r="B12257" s="7">
        <v>0.56999999999999995</v>
      </c>
      <c r="C12257" t="s">
        <v>7230</v>
      </c>
      <c r="D12257" t="s">
        <v>7202</v>
      </c>
      <c r="E12257" t="s">
        <v>6260</v>
      </c>
      <c r="F12257" s="8">
        <v>92</v>
      </c>
    </row>
    <row r="12258" spans="1:6" x14ac:dyDescent="0.25">
      <c r="A12258" s="22">
        <v>43502</v>
      </c>
      <c r="B12258" s="7">
        <v>0.64</v>
      </c>
      <c r="C12258" t="s">
        <v>7230</v>
      </c>
      <c r="D12258" t="s">
        <v>7200</v>
      </c>
      <c r="E12258" t="s">
        <v>6212</v>
      </c>
      <c r="F12258" s="8">
        <v>92</v>
      </c>
    </row>
    <row r="12259" spans="1:6" x14ac:dyDescent="0.25">
      <c r="A12259" s="22">
        <v>43474</v>
      </c>
      <c r="B12259" s="7">
        <v>0.61</v>
      </c>
      <c r="C12259" t="s">
        <v>7230</v>
      </c>
      <c r="D12259" t="s">
        <v>9</v>
      </c>
      <c r="E12259" t="s">
        <v>5492</v>
      </c>
      <c r="F12259" s="8">
        <v>92</v>
      </c>
    </row>
    <row r="12260" spans="1:6" x14ac:dyDescent="0.25">
      <c r="A12260" s="22">
        <v>43467</v>
      </c>
      <c r="B12260" s="7">
        <v>0.35</v>
      </c>
      <c r="C12260" t="s">
        <v>7230</v>
      </c>
      <c r="D12260" t="s">
        <v>7202</v>
      </c>
      <c r="E12260" t="s">
        <v>5260</v>
      </c>
      <c r="F12260" s="8">
        <v>92</v>
      </c>
    </row>
    <row r="12261" spans="1:6" x14ac:dyDescent="0.25">
      <c r="A12261" s="22">
        <v>43425</v>
      </c>
      <c r="B12261" s="7">
        <v>0.57999999999999996</v>
      </c>
      <c r="C12261" t="s">
        <v>7230</v>
      </c>
      <c r="D12261" t="s">
        <v>9</v>
      </c>
      <c r="E12261" t="s">
        <v>6295</v>
      </c>
      <c r="F12261" s="8">
        <v>92</v>
      </c>
    </row>
    <row r="12262" spans="1:6" x14ac:dyDescent="0.25">
      <c r="A12262" s="22">
        <v>43530</v>
      </c>
      <c r="B12262" s="7">
        <v>0.21</v>
      </c>
      <c r="C12262" t="s">
        <v>7230</v>
      </c>
      <c r="D12262" t="s">
        <v>7201</v>
      </c>
      <c r="E12262" t="s">
        <v>5657</v>
      </c>
      <c r="F12262" s="8">
        <v>92</v>
      </c>
    </row>
    <row r="12263" spans="1:6" x14ac:dyDescent="0.25">
      <c r="A12263" s="22">
        <v>43530</v>
      </c>
      <c r="B12263" s="7">
        <v>0.95</v>
      </c>
      <c r="C12263" t="s">
        <v>7230</v>
      </c>
      <c r="D12263" t="s">
        <v>7201</v>
      </c>
      <c r="E12263" t="s">
        <v>5670</v>
      </c>
      <c r="F12263" s="8">
        <v>92</v>
      </c>
    </row>
    <row r="12264" spans="1:6" x14ac:dyDescent="0.25">
      <c r="A12264" s="22">
        <v>43425</v>
      </c>
      <c r="B12264" s="7">
        <v>0.92</v>
      </c>
      <c r="C12264" t="s">
        <v>7230</v>
      </c>
      <c r="D12264" t="s">
        <v>9</v>
      </c>
      <c r="E12264" t="s">
        <v>3012</v>
      </c>
      <c r="F12264" s="8">
        <v>92</v>
      </c>
    </row>
    <row r="12265" spans="1:6" x14ac:dyDescent="0.25">
      <c r="A12265" s="22">
        <v>43530</v>
      </c>
      <c r="B12265" s="7">
        <v>0.38</v>
      </c>
      <c r="C12265" t="s">
        <v>7230</v>
      </c>
      <c r="D12265" t="s">
        <v>7201</v>
      </c>
      <c r="E12265" t="s">
        <v>5708</v>
      </c>
      <c r="F12265" s="8">
        <v>92</v>
      </c>
    </row>
    <row r="12266" spans="1:6" x14ac:dyDescent="0.25">
      <c r="A12266" s="22">
        <v>43446</v>
      </c>
      <c r="B12266" s="7">
        <v>0.25</v>
      </c>
      <c r="C12266" t="s">
        <v>7230</v>
      </c>
      <c r="D12266" t="s">
        <v>9</v>
      </c>
      <c r="E12266" t="s">
        <v>2957</v>
      </c>
      <c r="F12266" s="8">
        <v>92</v>
      </c>
    </row>
    <row r="12267" spans="1:6" x14ac:dyDescent="0.25">
      <c r="A12267" s="22">
        <v>43537</v>
      </c>
      <c r="B12267" s="7">
        <v>0.78</v>
      </c>
      <c r="C12267" t="s">
        <v>7230</v>
      </c>
      <c r="D12267" t="s">
        <v>7201</v>
      </c>
      <c r="E12267" t="s">
        <v>5870</v>
      </c>
      <c r="F12267" s="8">
        <v>92</v>
      </c>
    </row>
    <row r="12268" spans="1:6" x14ac:dyDescent="0.25">
      <c r="A12268" s="22">
        <v>43537</v>
      </c>
      <c r="B12268" s="7">
        <v>0.47</v>
      </c>
      <c r="C12268" t="s">
        <v>7230</v>
      </c>
      <c r="D12268" t="s">
        <v>7201</v>
      </c>
      <c r="E12268" t="s">
        <v>5889</v>
      </c>
      <c r="F12268" s="8">
        <v>92</v>
      </c>
    </row>
    <row r="12269" spans="1:6" x14ac:dyDescent="0.25">
      <c r="A12269" s="22">
        <v>43537</v>
      </c>
      <c r="B12269" s="7">
        <v>0.75</v>
      </c>
      <c r="C12269" t="s">
        <v>7230</v>
      </c>
      <c r="D12269" t="s">
        <v>7201</v>
      </c>
      <c r="E12269" t="s">
        <v>5946</v>
      </c>
      <c r="F12269" s="8">
        <v>92</v>
      </c>
    </row>
    <row r="12270" spans="1:6" x14ac:dyDescent="0.25">
      <c r="A12270" s="22">
        <v>43537</v>
      </c>
      <c r="B12270" s="7">
        <v>0.66</v>
      </c>
      <c r="C12270" t="s">
        <v>7230</v>
      </c>
      <c r="D12270" t="s">
        <v>7201</v>
      </c>
      <c r="E12270" t="s">
        <v>6066</v>
      </c>
      <c r="F12270" s="8">
        <v>92</v>
      </c>
    </row>
    <row r="12271" spans="1:6" x14ac:dyDescent="0.25">
      <c r="A12271" s="22">
        <v>43537</v>
      </c>
      <c r="B12271" s="7">
        <v>0.38</v>
      </c>
      <c r="C12271" t="s">
        <v>7230</v>
      </c>
      <c r="D12271" t="s">
        <v>7201</v>
      </c>
      <c r="E12271" t="s">
        <v>6145</v>
      </c>
      <c r="F12271" s="8">
        <v>92</v>
      </c>
    </row>
    <row r="12272" spans="1:6" x14ac:dyDescent="0.25">
      <c r="A12272" s="22">
        <v>43544</v>
      </c>
      <c r="B12272" s="7">
        <v>0.5</v>
      </c>
      <c r="C12272" t="s">
        <v>7230</v>
      </c>
      <c r="D12272" t="s">
        <v>7200</v>
      </c>
      <c r="E12272" t="s">
        <v>6122</v>
      </c>
      <c r="F12272" s="8">
        <v>92</v>
      </c>
    </row>
    <row r="12273" spans="1:6" x14ac:dyDescent="0.25">
      <c r="A12273" s="22">
        <v>43537</v>
      </c>
      <c r="B12273" s="7">
        <v>0.74</v>
      </c>
      <c r="C12273" t="s">
        <v>7230</v>
      </c>
      <c r="D12273" t="s">
        <v>9</v>
      </c>
      <c r="E12273" t="s">
        <v>5239</v>
      </c>
      <c r="F12273" s="8">
        <v>92</v>
      </c>
    </row>
    <row r="12274" spans="1:6" x14ac:dyDescent="0.25">
      <c r="A12274" s="22">
        <v>43537</v>
      </c>
      <c r="B12274" s="7">
        <v>0.89</v>
      </c>
      <c r="C12274" t="s">
        <v>7230</v>
      </c>
      <c r="D12274" t="s">
        <v>7201</v>
      </c>
      <c r="E12274" t="s">
        <v>6229</v>
      </c>
      <c r="F12274" s="8">
        <v>92</v>
      </c>
    </row>
    <row r="12275" spans="1:6" x14ac:dyDescent="0.25">
      <c r="A12275" s="22">
        <v>43502</v>
      </c>
      <c r="B12275" s="7">
        <v>0.16</v>
      </c>
      <c r="C12275" t="s">
        <v>7230</v>
      </c>
      <c r="D12275" t="s">
        <v>7202</v>
      </c>
      <c r="E12275" t="s">
        <v>6338</v>
      </c>
      <c r="F12275" s="8">
        <v>92</v>
      </c>
    </row>
    <row r="12276" spans="1:6" x14ac:dyDescent="0.25">
      <c r="A12276" s="22">
        <v>43523</v>
      </c>
      <c r="B12276" s="7">
        <v>0.77</v>
      </c>
      <c r="C12276" t="s">
        <v>7230</v>
      </c>
      <c r="D12276" t="s">
        <v>7203</v>
      </c>
      <c r="E12276" t="s">
        <v>6390</v>
      </c>
      <c r="F12276" s="8">
        <v>92</v>
      </c>
    </row>
    <row r="12277" spans="1:6" x14ac:dyDescent="0.25">
      <c r="A12277" s="22">
        <v>43544</v>
      </c>
      <c r="B12277" s="7">
        <v>0.75</v>
      </c>
      <c r="C12277" t="s">
        <v>7230</v>
      </c>
      <c r="D12277" t="s">
        <v>9</v>
      </c>
      <c r="E12277" t="s">
        <v>2567</v>
      </c>
      <c r="F12277" s="8">
        <v>92</v>
      </c>
    </row>
    <row r="12278" spans="1:6" x14ac:dyDescent="0.25">
      <c r="A12278" s="22">
        <v>43537</v>
      </c>
      <c r="B12278" s="7">
        <v>0.82</v>
      </c>
      <c r="C12278" t="s">
        <v>7230</v>
      </c>
      <c r="D12278" t="s">
        <v>7201</v>
      </c>
      <c r="E12278" t="s">
        <v>6330</v>
      </c>
      <c r="F12278" s="8">
        <v>92</v>
      </c>
    </row>
    <row r="12279" spans="1:6" x14ac:dyDescent="0.25">
      <c r="A12279" s="22">
        <v>43460</v>
      </c>
      <c r="B12279" s="7">
        <v>0.82</v>
      </c>
      <c r="C12279" t="s">
        <v>7230</v>
      </c>
      <c r="D12279" t="s">
        <v>7200</v>
      </c>
      <c r="E12279" t="s">
        <v>5592</v>
      </c>
      <c r="F12279" s="8">
        <v>92</v>
      </c>
    </row>
    <row r="12280" spans="1:6" x14ac:dyDescent="0.25">
      <c r="A12280" s="22">
        <v>43509</v>
      </c>
      <c r="B12280" s="7">
        <v>0.85</v>
      </c>
      <c r="C12280" t="s">
        <v>7230</v>
      </c>
      <c r="D12280" t="s">
        <v>9</v>
      </c>
      <c r="E12280" t="s">
        <v>2277</v>
      </c>
      <c r="F12280" s="8">
        <v>92</v>
      </c>
    </row>
    <row r="12281" spans="1:6" x14ac:dyDescent="0.25">
      <c r="A12281" s="22">
        <v>43537</v>
      </c>
      <c r="B12281" s="7">
        <v>0.2</v>
      </c>
      <c r="C12281" t="s">
        <v>7230</v>
      </c>
      <c r="D12281" t="s">
        <v>7201</v>
      </c>
      <c r="E12281" t="s">
        <v>6465</v>
      </c>
      <c r="F12281" s="8">
        <v>92</v>
      </c>
    </row>
    <row r="12282" spans="1:6" x14ac:dyDescent="0.25">
      <c r="A12282" s="22">
        <v>43537</v>
      </c>
      <c r="B12282" s="7">
        <v>0.82</v>
      </c>
      <c r="C12282" t="s">
        <v>7230</v>
      </c>
      <c r="D12282" t="s">
        <v>7201</v>
      </c>
      <c r="E12282" t="s">
        <v>6805</v>
      </c>
      <c r="F12282" s="8">
        <v>92</v>
      </c>
    </row>
    <row r="12283" spans="1:6" x14ac:dyDescent="0.25">
      <c r="A12283" s="22">
        <v>43537</v>
      </c>
      <c r="B12283" s="7">
        <v>0.05</v>
      </c>
      <c r="C12283" t="s">
        <v>7230</v>
      </c>
      <c r="D12283" t="s">
        <v>7201</v>
      </c>
      <c r="E12283" t="s">
        <v>6821</v>
      </c>
      <c r="F12283" s="8">
        <v>92</v>
      </c>
    </row>
    <row r="12284" spans="1:6" x14ac:dyDescent="0.25">
      <c r="A12284" s="22">
        <v>43523</v>
      </c>
      <c r="B12284" s="7">
        <v>0.8</v>
      </c>
      <c r="C12284" t="s">
        <v>7230</v>
      </c>
      <c r="D12284" t="s">
        <v>7200</v>
      </c>
      <c r="E12284" t="s">
        <v>5736</v>
      </c>
      <c r="F12284" s="8">
        <v>92</v>
      </c>
    </row>
    <row r="12285" spans="1:6" x14ac:dyDescent="0.25">
      <c r="A12285" s="22">
        <v>43481</v>
      </c>
      <c r="B12285" s="7">
        <v>0.35</v>
      </c>
      <c r="C12285" t="s">
        <v>7230</v>
      </c>
      <c r="D12285" t="s">
        <v>7200</v>
      </c>
      <c r="E12285" t="s">
        <v>5356</v>
      </c>
      <c r="F12285" s="8">
        <v>92</v>
      </c>
    </row>
    <row r="12286" spans="1:6" x14ac:dyDescent="0.25">
      <c r="A12286" s="22">
        <v>43439</v>
      </c>
      <c r="B12286" s="7">
        <v>0.98</v>
      </c>
      <c r="C12286" t="s">
        <v>7230</v>
      </c>
      <c r="D12286" t="s">
        <v>7200</v>
      </c>
      <c r="E12286" t="s">
        <v>5787</v>
      </c>
      <c r="F12286" s="8">
        <v>92</v>
      </c>
    </row>
    <row r="12287" spans="1:6" x14ac:dyDescent="0.25">
      <c r="A12287" s="22">
        <v>43530</v>
      </c>
      <c r="B12287" s="7">
        <v>0.26</v>
      </c>
      <c r="C12287" t="s">
        <v>7230</v>
      </c>
      <c r="D12287" t="s">
        <v>7200</v>
      </c>
      <c r="E12287" t="s">
        <v>6992</v>
      </c>
      <c r="F12287" s="8">
        <v>92</v>
      </c>
    </row>
    <row r="12288" spans="1:6" x14ac:dyDescent="0.25">
      <c r="A12288" s="22">
        <v>43474</v>
      </c>
      <c r="B12288" s="7">
        <v>0.17</v>
      </c>
      <c r="C12288" t="s">
        <v>7230</v>
      </c>
      <c r="D12288" t="s">
        <v>9</v>
      </c>
      <c r="E12288" t="s">
        <v>5761</v>
      </c>
      <c r="F12288" s="8">
        <v>92</v>
      </c>
    </row>
    <row r="12289" spans="1:6" x14ac:dyDescent="0.25">
      <c r="A12289" s="22">
        <v>43523</v>
      </c>
      <c r="B12289" s="7">
        <v>0.16</v>
      </c>
      <c r="C12289" t="s">
        <v>7230</v>
      </c>
      <c r="D12289" t="s">
        <v>7202</v>
      </c>
      <c r="E12289" t="s">
        <v>3915</v>
      </c>
      <c r="F12289" s="8">
        <v>92</v>
      </c>
    </row>
    <row r="12290" spans="1:6" x14ac:dyDescent="0.25">
      <c r="A12290" s="22">
        <v>43502</v>
      </c>
      <c r="B12290" s="7">
        <v>0.43</v>
      </c>
      <c r="C12290" t="s">
        <v>7230</v>
      </c>
      <c r="D12290" t="s">
        <v>9</v>
      </c>
      <c r="E12290" t="s">
        <v>3454</v>
      </c>
      <c r="F12290" s="8">
        <v>92</v>
      </c>
    </row>
    <row r="12291" spans="1:6" x14ac:dyDescent="0.25">
      <c r="A12291" s="22">
        <v>43537</v>
      </c>
      <c r="B12291" s="7">
        <v>0.17</v>
      </c>
      <c r="C12291" t="s">
        <v>7230</v>
      </c>
      <c r="D12291" t="s">
        <v>7201</v>
      </c>
      <c r="E12291" t="s">
        <v>1753</v>
      </c>
      <c r="F12291" s="8">
        <v>92</v>
      </c>
    </row>
    <row r="12292" spans="1:6" x14ac:dyDescent="0.25">
      <c r="A12292" s="22">
        <v>43467</v>
      </c>
      <c r="B12292" s="7">
        <v>0.4</v>
      </c>
      <c r="C12292" t="s">
        <v>7230</v>
      </c>
      <c r="D12292" t="s">
        <v>7200</v>
      </c>
      <c r="E12292" t="s">
        <v>6853</v>
      </c>
      <c r="F12292" s="8">
        <v>92</v>
      </c>
    </row>
    <row r="12293" spans="1:6" x14ac:dyDescent="0.25">
      <c r="A12293" s="22">
        <v>43488</v>
      </c>
      <c r="B12293" s="7">
        <v>0.51</v>
      </c>
      <c r="C12293" t="s">
        <v>7230</v>
      </c>
      <c r="D12293" t="s">
        <v>7200</v>
      </c>
      <c r="E12293" t="s">
        <v>5967</v>
      </c>
      <c r="F12293" s="8">
        <v>92</v>
      </c>
    </row>
    <row r="12294" spans="1:6" x14ac:dyDescent="0.25">
      <c r="A12294" s="22">
        <v>43425</v>
      </c>
      <c r="B12294" s="7">
        <v>0.65</v>
      </c>
      <c r="C12294" t="s">
        <v>7230</v>
      </c>
      <c r="D12294" t="s">
        <v>7200</v>
      </c>
      <c r="E12294" t="s">
        <v>6415</v>
      </c>
      <c r="F12294" s="8">
        <v>92</v>
      </c>
    </row>
    <row r="12295" spans="1:6" x14ac:dyDescent="0.25">
      <c r="A12295" s="22">
        <v>43537</v>
      </c>
      <c r="B12295" s="7">
        <v>0.88</v>
      </c>
      <c r="C12295" t="s">
        <v>7230</v>
      </c>
      <c r="D12295" t="s">
        <v>7201</v>
      </c>
      <c r="E12295" t="s">
        <v>7060</v>
      </c>
      <c r="F12295" s="8">
        <v>92</v>
      </c>
    </row>
    <row r="12296" spans="1:6" x14ac:dyDescent="0.25">
      <c r="A12296" s="22">
        <v>43537</v>
      </c>
      <c r="B12296" s="7">
        <v>0.82</v>
      </c>
      <c r="C12296" t="s">
        <v>7230</v>
      </c>
      <c r="D12296" t="s">
        <v>7201</v>
      </c>
      <c r="E12296" t="s">
        <v>7100</v>
      </c>
      <c r="F12296" s="8">
        <v>92</v>
      </c>
    </row>
    <row r="12297" spans="1:6" x14ac:dyDescent="0.25">
      <c r="A12297" s="22">
        <v>43537</v>
      </c>
      <c r="B12297" s="7">
        <v>0.55000000000000004</v>
      </c>
      <c r="C12297" t="s">
        <v>7230</v>
      </c>
      <c r="D12297" t="s">
        <v>7201</v>
      </c>
      <c r="E12297" t="s">
        <v>7143</v>
      </c>
      <c r="F12297" s="8">
        <v>92</v>
      </c>
    </row>
    <row r="12298" spans="1:6" x14ac:dyDescent="0.25">
      <c r="A12298" s="22">
        <v>43537</v>
      </c>
      <c r="B12298" s="7">
        <v>0.56000000000000005</v>
      </c>
      <c r="C12298" t="s">
        <v>7230</v>
      </c>
      <c r="D12298" t="s">
        <v>7201</v>
      </c>
      <c r="E12298" t="s">
        <v>7160</v>
      </c>
      <c r="F12298" s="8">
        <v>92</v>
      </c>
    </row>
    <row r="12299" spans="1:6" x14ac:dyDescent="0.25">
      <c r="A12299" s="22">
        <v>43551</v>
      </c>
      <c r="B12299" s="7">
        <v>0.78</v>
      </c>
      <c r="C12299" t="s">
        <v>7230</v>
      </c>
      <c r="D12299" t="s">
        <v>9</v>
      </c>
      <c r="E12299" t="s">
        <v>2086</v>
      </c>
      <c r="F12299" s="8">
        <v>92</v>
      </c>
    </row>
    <row r="12300" spans="1:6" x14ac:dyDescent="0.25">
      <c r="A12300" s="22">
        <v>43516</v>
      </c>
      <c r="B12300" s="7">
        <v>0.2</v>
      </c>
      <c r="C12300" t="s">
        <v>7230</v>
      </c>
      <c r="D12300" t="s">
        <v>9</v>
      </c>
      <c r="E12300" t="s">
        <v>6980</v>
      </c>
      <c r="F12300" s="8">
        <v>92</v>
      </c>
    </row>
    <row r="12301" spans="1:6" x14ac:dyDescent="0.25">
      <c r="A12301" s="22">
        <v>43453</v>
      </c>
      <c r="B12301" s="7">
        <v>0.91</v>
      </c>
      <c r="C12301" t="s">
        <v>7230</v>
      </c>
      <c r="D12301" t="s">
        <v>7200</v>
      </c>
      <c r="E12301" t="s">
        <v>7190</v>
      </c>
      <c r="F12301" s="8">
        <v>92</v>
      </c>
    </row>
    <row r="12302" spans="1:6" x14ac:dyDescent="0.25">
      <c r="A12302" s="22">
        <v>43495</v>
      </c>
      <c r="B12302" s="7">
        <v>0.85</v>
      </c>
      <c r="C12302" t="s">
        <v>7230</v>
      </c>
      <c r="D12302" t="s">
        <v>7200</v>
      </c>
      <c r="E12302" t="s">
        <v>7159</v>
      </c>
      <c r="F12302" s="8">
        <v>92</v>
      </c>
    </row>
    <row r="12303" spans="1:6" x14ac:dyDescent="0.25">
      <c r="A12303" s="22">
        <v>43460</v>
      </c>
      <c r="B12303" s="7">
        <v>0.55000000000000004</v>
      </c>
      <c r="C12303" t="s">
        <v>7230</v>
      </c>
      <c r="D12303" t="s">
        <v>9</v>
      </c>
      <c r="E12303" t="s">
        <v>7013</v>
      </c>
      <c r="F12303" s="8">
        <v>92</v>
      </c>
    </row>
    <row r="12304" spans="1:6" x14ac:dyDescent="0.25">
      <c r="A12304" s="22">
        <v>43523</v>
      </c>
      <c r="B12304" s="7">
        <v>0.56999999999999995</v>
      </c>
      <c r="C12304" t="s">
        <v>7230</v>
      </c>
      <c r="D12304" t="s">
        <v>7202</v>
      </c>
      <c r="E12304" t="s">
        <v>5244</v>
      </c>
      <c r="F12304" s="8">
        <v>92</v>
      </c>
    </row>
    <row r="12305" spans="1:6" x14ac:dyDescent="0.25">
      <c r="A12305" s="22">
        <v>43537</v>
      </c>
      <c r="B12305" s="7">
        <v>0.56999999999999995</v>
      </c>
      <c r="C12305" t="s">
        <v>7230</v>
      </c>
      <c r="D12305" t="s">
        <v>7201</v>
      </c>
      <c r="E12305" t="s">
        <v>2211</v>
      </c>
      <c r="F12305" s="8">
        <v>92</v>
      </c>
    </row>
    <row r="12306" spans="1:6" x14ac:dyDescent="0.25">
      <c r="A12306" s="22">
        <v>43446</v>
      </c>
      <c r="B12306" s="7">
        <v>0.52</v>
      </c>
      <c r="C12306" t="s">
        <v>7230</v>
      </c>
      <c r="D12306" t="s">
        <v>9</v>
      </c>
      <c r="E12306" t="s">
        <v>5454</v>
      </c>
      <c r="F12306" s="8">
        <v>92</v>
      </c>
    </row>
    <row r="12307" spans="1:6" x14ac:dyDescent="0.25">
      <c r="A12307" s="22">
        <v>43516</v>
      </c>
      <c r="B12307" s="7">
        <v>0.57999999999999996</v>
      </c>
      <c r="C12307" t="s">
        <v>7230</v>
      </c>
      <c r="D12307" t="s">
        <v>7202</v>
      </c>
      <c r="E12307" t="s">
        <v>5730</v>
      </c>
      <c r="F12307" s="8">
        <v>92</v>
      </c>
    </row>
    <row r="12308" spans="1:6" x14ac:dyDescent="0.25">
      <c r="A12308" s="22">
        <v>43537</v>
      </c>
      <c r="B12308" s="7">
        <v>0.83</v>
      </c>
      <c r="C12308" t="s">
        <v>7230</v>
      </c>
      <c r="D12308" t="s">
        <v>7201</v>
      </c>
      <c r="E12308" t="s">
        <v>4961</v>
      </c>
      <c r="F12308" s="8">
        <v>92</v>
      </c>
    </row>
    <row r="12309" spans="1:6" x14ac:dyDescent="0.25">
      <c r="A12309" s="22">
        <v>43544</v>
      </c>
      <c r="B12309" s="7">
        <v>0.26</v>
      </c>
      <c r="C12309" t="s">
        <v>7230</v>
      </c>
      <c r="D12309" t="s">
        <v>9</v>
      </c>
      <c r="E12309" t="s">
        <v>7193</v>
      </c>
      <c r="F12309" s="8">
        <v>92</v>
      </c>
    </row>
    <row r="12310" spans="1:6" x14ac:dyDescent="0.25">
      <c r="A12310" s="22">
        <v>43537</v>
      </c>
      <c r="B12310" s="7">
        <v>7.0000000000000007E-2</v>
      </c>
      <c r="C12310" t="s">
        <v>7230</v>
      </c>
      <c r="D12310" t="s">
        <v>7201</v>
      </c>
      <c r="E12310" t="s">
        <v>5116</v>
      </c>
      <c r="F12310" s="8">
        <v>92</v>
      </c>
    </row>
    <row r="12311" spans="1:6" x14ac:dyDescent="0.25">
      <c r="A12311" s="22">
        <v>43453</v>
      </c>
      <c r="B12311" s="7">
        <v>0.92</v>
      </c>
      <c r="C12311" t="s">
        <v>7230</v>
      </c>
      <c r="D12311" t="s">
        <v>7203</v>
      </c>
      <c r="E12311" t="s">
        <v>6436</v>
      </c>
      <c r="F12311" s="8">
        <v>92</v>
      </c>
    </row>
    <row r="12312" spans="1:6" x14ac:dyDescent="0.25">
      <c r="A12312" s="22">
        <v>43467</v>
      </c>
      <c r="B12312" s="7">
        <v>0.28999999999999998</v>
      </c>
      <c r="C12312" t="s">
        <v>7230</v>
      </c>
      <c r="D12312" t="s">
        <v>9</v>
      </c>
      <c r="E12312" t="s">
        <v>5415</v>
      </c>
      <c r="F12312" s="8">
        <v>92</v>
      </c>
    </row>
    <row r="12313" spans="1:6" x14ac:dyDescent="0.25">
      <c r="A12313" s="22">
        <v>43502</v>
      </c>
      <c r="B12313" s="7">
        <v>0.92</v>
      </c>
      <c r="C12313" t="s">
        <v>7230</v>
      </c>
      <c r="D12313" t="s">
        <v>7202</v>
      </c>
      <c r="E12313" t="s">
        <v>1728</v>
      </c>
      <c r="F12313" s="8">
        <v>92</v>
      </c>
    </row>
    <row r="12314" spans="1:6" x14ac:dyDescent="0.25">
      <c r="A12314" s="22">
        <v>43537</v>
      </c>
      <c r="B12314" s="7">
        <v>0.85</v>
      </c>
      <c r="C12314" t="s">
        <v>7230</v>
      </c>
      <c r="D12314" t="s">
        <v>7201</v>
      </c>
      <c r="E12314" t="s">
        <v>5128</v>
      </c>
      <c r="F12314" s="8">
        <v>92</v>
      </c>
    </row>
    <row r="12315" spans="1:6" x14ac:dyDescent="0.25">
      <c r="A12315" s="22">
        <v>43537</v>
      </c>
      <c r="B12315" s="7">
        <v>0.72</v>
      </c>
      <c r="C12315" t="s">
        <v>7230</v>
      </c>
      <c r="D12315" t="s">
        <v>7201</v>
      </c>
      <c r="E12315" t="s">
        <v>5157</v>
      </c>
      <c r="F12315" s="8">
        <v>92</v>
      </c>
    </row>
    <row r="12316" spans="1:6" x14ac:dyDescent="0.25">
      <c r="A12316" s="22">
        <v>43523</v>
      </c>
      <c r="B12316" s="7">
        <v>0.21</v>
      </c>
      <c r="C12316" t="s">
        <v>7230</v>
      </c>
      <c r="D12316" t="s">
        <v>9</v>
      </c>
      <c r="E12316" t="s">
        <v>5505</v>
      </c>
      <c r="F12316" s="8">
        <v>92</v>
      </c>
    </row>
    <row r="12317" spans="1:6" x14ac:dyDescent="0.25">
      <c r="A12317" s="22">
        <v>43439</v>
      </c>
      <c r="B12317" s="7">
        <v>0.55000000000000004</v>
      </c>
      <c r="C12317" t="s">
        <v>7230</v>
      </c>
      <c r="D12317" t="s">
        <v>7202</v>
      </c>
      <c r="E12317" t="s">
        <v>5445</v>
      </c>
      <c r="F12317" s="8">
        <v>92</v>
      </c>
    </row>
    <row r="12318" spans="1:6" x14ac:dyDescent="0.25">
      <c r="A12318" s="22">
        <v>43425</v>
      </c>
      <c r="B12318" s="7">
        <v>0.84</v>
      </c>
      <c r="C12318" t="s">
        <v>7230</v>
      </c>
      <c r="D12318" t="s">
        <v>9</v>
      </c>
      <c r="E12318" t="s">
        <v>5245</v>
      </c>
      <c r="F12318" s="8">
        <v>92</v>
      </c>
    </row>
    <row r="12319" spans="1:6" x14ac:dyDescent="0.25">
      <c r="A12319" s="22">
        <v>43537</v>
      </c>
      <c r="B12319" s="7">
        <v>0.39</v>
      </c>
      <c r="C12319" t="s">
        <v>7230</v>
      </c>
      <c r="D12319" t="s">
        <v>7201</v>
      </c>
      <c r="E12319" t="s">
        <v>5638</v>
      </c>
      <c r="F12319" s="8">
        <v>92</v>
      </c>
    </row>
    <row r="12320" spans="1:6" x14ac:dyDescent="0.25">
      <c r="A12320" s="22">
        <v>43474</v>
      </c>
      <c r="B12320" s="7">
        <v>0.45</v>
      </c>
      <c r="C12320" t="s">
        <v>7230</v>
      </c>
      <c r="D12320" t="s">
        <v>9</v>
      </c>
      <c r="E12320" t="s">
        <v>5714</v>
      </c>
      <c r="F12320" s="8">
        <v>92</v>
      </c>
    </row>
    <row r="12321" spans="1:6" x14ac:dyDescent="0.25">
      <c r="A12321" s="22">
        <v>43481</v>
      </c>
      <c r="B12321" s="7">
        <v>0.24</v>
      </c>
      <c r="C12321" t="s">
        <v>7230</v>
      </c>
      <c r="D12321" t="s">
        <v>9</v>
      </c>
      <c r="E12321" t="s">
        <v>216</v>
      </c>
      <c r="F12321" s="8">
        <v>92</v>
      </c>
    </row>
    <row r="12322" spans="1:6" x14ac:dyDescent="0.25">
      <c r="A12322" s="22">
        <v>43481</v>
      </c>
      <c r="B12322" s="7">
        <v>0.45</v>
      </c>
      <c r="C12322" t="s">
        <v>7230</v>
      </c>
      <c r="D12322" t="s">
        <v>9</v>
      </c>
      <c r="E12322" t="s">
        <v>7188</v>
      </c>
      <c r="F12322" s="8">
        <v>92</v>
      </c>
    </row>
    <row r="12323" spans="1:6" x14ac:dyDescent="0.25">
      <c r="A12323" s="22">
        <v>43544</v>
      </c>
      <c r="B12323" s="7">
        <v>0.37</v>
      </c>
      <c r="C12323" t="s">
        <v>7230</v>
      </c>
      <c r="D12323" t="s">
        <v>7201</v>
      </c>
      <c r="E12323" t="s">
        <v>752</v>
      </c>
      <c r="F12323" s="8">
        <v>92</v>
      </c>
    </row>
    <row r="12324" spans="1:6" x14ac:dyDescent="0.25">
      <c r="A12324" s="22">
        <v>43439</v>
      </c>
      <c r="B12324" s="7">
        <v>0.03</v>
      </c>
      <c r="C12324" t="s">
        <v>7230</v>
      </c>
      <c r="D12324" t="s">
        <v>9</v>
      </c>
      <c r="E12324" t="s">
        <v>1892</v>
      </c>
      <c r="F12324" s="8">
        <v>92</v>
      </c>
    </row>
    <row r="12325" spans="1:6" x14ac:dyDescent="0.25">
      <c r="A12325" s="22">
        <v>43544</v>
      </c>
      <c r="B12325" s="7">
        <v>0.09</v>
      </c>
      <c r="C12325" t="s">
        <v>7230</v>
      </c>
      <c r="D12325" t="s">
        <v>7201</v>
      </c>
      <c r="E12325" t="s">
        <v>5831</v>
      </c>
      <c r="F12325" s="8">
        <v>92</v>
      </c>
    </row>
    <row r="12326" spans="1:6" x14ac:dyDescent="0.25">
      <c r="A12326" s="22">
        <v>43425</v>
      </c>
      <c r="B12326" s="7">
        <v>0.43</v>
      </c>
      <c r="C12326" t="s">
        <v>7230</v>
      </c>
      <c r="D12326" t="s">
        <v>9</v>
      </c>
      <c r="E12326" t="s">
        <v>6818</v>
      </c>
      <c r="F12326" s="8">
        <v>92</v>
      </c>
    </row>
    <row r="12327" spans="1:6" x14ac:dyDescent="0.25">
      <c r="A12327" s="22">
        <v>43425</v>
      </c>
      <c r="B12327" s="7">
        <v>0.56000000000000005</v>
      </c>
      <c r="C12327" t="s">
        <v>7230</v>
      </c>
      <c r="D12327" t="s">
        <v>9</v>
      </c>
      <c r="E12327" t="s">
        <v>6224</v>
      </c>
      <c r="F12327" s="8">
        <v>92</v>
      </c>
    </row>
    <row r="12328" spans="1:6" x14ac:dyDescent="0.25">
      <c r="A12328" s="22">
        <v>43509</v>
      </c>
      <c r="B12328" s="7">
        <v>0.12</v>
      </c>
      <c r="C12328" t="s">
        <v>7230</v>
      </c>
      <c r="D12328" t="s">
        <v>9</v>
      </c>
      <c r="E12328" t="s">
        <v>4702</v>
      </c>
      <c r="F12328" s="8">
        <v>92</v>
      </c>
    </row>
    <row r="12329" spans="1:6" x14ac:dyDescent="0.25">
      <c r="A12329" s="22">
        <v>43544</v>
      </c>
      <c r="B12329" s="7">
        <v>0.13</v>
      </c>
      <c r="C12329" t="s">
        <v>7230</v>
      </c>
      <c r="D12329" t="s">
        <v>9</v>
      </c>
      <c r="E12329" t="s">
        <v>7000</v>
      </c>
      <c r="F12329" s="8">
        <v>92</v>
      </c>
    </row>
    <row r="12330" spans="1:6" x14ac:dyDescent="0.25">
      <c r="A12330" s="22">
        <v>43530</v>
      </c>
      <c r="B12330" s="7">
        <v>0.36</v>
      </c>
      <c r="C12330" t="s">
        <v>7230</v>
      </c>
      <c r="D12330" t="s">
        <v>9</v>
      </c>
      <c r="E12330" t="s">
        <v>6889</v>
      </c>
      <c r="F12330" s="8">
        <v>92</v>
      </c>
    </row>
    <row r="12331" spans="1:6" x14ac:dyDescent="0.25">
      <c r="A12331" s="22">
        <v>43544</v>
      </c>
      <c r="B12331" s="7">
        <v>0.66</v>
      </c>
      <c r="C12331" t="s">
        <v>7230</v>
      </c>
      <c r="D12331" t="s">
        <v>7201</v>
      </c>
      <c r="E12331" t="s">
        <v>5880</v>
      </c>
      <c r="F12331" s="8">
        <v>92</v>
      </c>
    </row>
    <row r="12332" spans="1:6" x14ac:dyDescent="0.25">
      <c r="A12332" s="22">
        <v>43488</v>
      </c>
      <c r="B12332" s="7">
        <v>0.06</v>
      </c>
      <c r="C12332" t="s">
        <v>7230</v>
      </c>
      <c r="D12332" t="s">
        <v>9</v>
      </c>
      <c r="E12332" t="s">
        <v>6968</v>
      </c>
      <c r="F12332" s="8">
        <v>92</v>
      </c>
    </row>
    <row r="12333" spans="1:6" x14ac:dyDescent="0.25">
      <c r="A12333" s="22">
        <v>43488</v>
      </c>
      <c r="B12333" s="7">
        <v>0.23</v>
      </c>
      <c r="C12333" t="s">
        <v>7230</v>
      </c>
      <c r="D12333" t="s">
        <v>9</v>
      </c>
      <c r="E12333" t="s">
        <v>4878</v>
      </c>
      <c r="F12333" s="8">
        <v>92</v>
      </c>
    </row>
    <row r="12334" spans="1:6" x14ac:dyDescent="0.25">
      <c r="A12334" s="22">
        <v>43544</v>
      </c>
      <c r="B12334" s="7">
        <v>0.01</v>
      </c>
      <c r="C12334" t="s">
        <v>7230</v>
      </c>
      <c r="D12334" t="s">
        <v>7201</v>
      </c>
      <c r="E12334" t="s">
        <v>5941</v>
      </c>
      <c r="F12334" s="8">
        <v>92</v>
      </c>
    </row>
    <row r="12335" spans="1:6" x14ac:dyDescent="0.25">
      <c r="A12335" s="22">
        <v>43516</v>
      </c>
      <c r="B12335" s="7">
        <v>0.56000000000000005</v>
      </c>
      <c r="C12335" t="s">
        <v>7230</v>
      </c>
      <c r="D12335" t="s">
        <v>7200</v>
      </c>
      <c r="E12335" t="s">
        <v>4734</v>
      </c>
      <c r="F12335" s="8">
        <v>92</v>
      </c>
    </row>
    <row r="12336" spans="1:6" x14ac:dyDescent="0.25">
      <c r="A12336" s="22">
        <v>43544</v>
      </c>
      <c r="B12336" s="7">
        <v>0.98</v>
      </c>
      <c r="C12336" t="s">
        <v>7230</v>
      </c>
      <c r="D12336" t="s">
        <v>7201</v>
      </c>
      <c r="E12336" t="s">
        <v>5942</v>
      </c>
      <c r="F12336" s="8">
        <v>92</v>
      </c>
    </row>
    <row r="12337" spans="1:6" x14ac:dyDescent="0.25">
      <c r="A12337" s="22">
        <v>43474</v>
      </c>
      <c r="B12337" s="7">
        <v>0.36</v>
      </c>
      <c r="C12337" t="s">
        <v>7230</v>
      </c>
      <c r="D12337" t="s">
        <v>7200</v>
      </c>
      <c r="E12337" t="s">
        <v>6958</v>
      </c>
      <c r="F12337" s="8">
        <v>92</v>
      </c>
    </row>
    <row r="12338" spans="1:6" x14ac:dyDescent="0.25">
      <c r="A12338" s="22">
        <v>43502</v>
      </c>
      <c r="B12338" s="7">
        <v>0.01</v>
      </c>
      <c r="C12338" t="s">
        <v>7230</v>
      </c>
      <c r="D12338" t="s">
        <v>9</v>
      </c>
      <c r="E12338" t="s">
        <v>5688</v>
      </c>
      <c r="F12338" s="8">
        <v>92</v>
      </c>
    </row>
    <row r="12339" spans="1:6" x14ac:dyDescent="0.25">
      <c r="A12339" s="22">
        <v>43425</v>
      </c>
      <c r="B12339" s="7">
        <v>0.52</v>
      </c>
      <c r="C12339" t="s">
        <v>7230</v>
      </c>
      <c r="D12339" t="s">
        <v>7202</v>
      </c>
      <c r="E12339" t="s">
        <v>5284</v>
      </c>
      <c r="F12339" s="8">
        <v>92</v>
      </c>
    </row>
    <row r="12340" spans="1:6" x14ac:dyDescent="0.25">
      <c r="A12340" s="22">
        <v>43544</v>
      </c>
      <c r="B12340" s="7">
        <v>0.53</v>
      </c>
      <c r="C12340" t="s">
        <v>7230</v>
      </c>
      <c r="D12340" t="s">
        <v>7201</v>
      </c>
      <c r="E12340" t="s">
        <v>6025</v>
      </c>
      <c r="F12340" s="8">
        <v>92</v>
      </c>
    </row>
    <row r="12341" spans="1:6" x14ac:dyDescent="0.25">
      <c r="A12341" s="22">
        <v>43544</v>
      </c>
      <c r="B12341" s="7">
        <v>0.53</v>
      </c>
      <c r="C12341" t="s">
        <v>7230</v>
      </c>
      <c r="D12341" t="s">
        <v>7201</v>
      </c>
      <c r="E12341" t="s">
        <v>6086</v>
      </c>
      <c r="F12341" s="8">
        <v>92</v>
      </c>
    </row>
    <row r="12342" spans="1:6" x14ac:dyDescent="0.25">
      <c r="A12342" s="22">
        <v>43551</v>
      </c>
      <c r="B12342" s="7">
        <v>0.52</v>
      </c>
      <c r="C12342" t="s">
        <v>7230</v>
      </c>
      <c r="D12342" t="s">
        <v>7202</v>
      </c>
      <c r="E12342" t="s">
        <v>7024</v>
      </c>
      <c r="F12342" s="8">
        <v>92</v>
      </c>
    </row>
    <row r="12343" spans="1:6" x14ac:dyDescent="0.25">
      <c r="A12343" s="22">
        <v>43544</v>
      </c>
      <c r="B12343" s="7">
        <v>0.02</v>
      </c>
      <c r="C12343" t="s">
        <v>7230</v>
      </c>
      <c r="D12343" t="s">
        <v>7201</v>
      </c>
      <c r="E12343" t="s">
        <v>1246</v>
      </c>
      <c r="F12343" s="8">
        <v>92</v>
      </c>
    </row>
    <row r="12344" spans="1:6" x14ac:dyDescent="0.25">
      <c r="A12344" s="22">
        <v>43516</v>
      </c>
      <c r="B12344" s="7">
        <v>0.4</v>
      </c>
      <c r="C12344" t="s">
        <v>7230</v>
      </c>
      <c r="D12344" t="s">
        <v>7202</v>
      </c>
      <c r="E12344" t="s">
        <v>6268</v>
      </c>
      <c r="F12344" s="8">
        <v>92</v>
      </c>
    </row>
    <row r="12345" spans="1:6" x14ac:dyDescent="0.25">
      <c r="A12345" s="22">
        <v>43502</v>
      </c>
      <c r="B12345" s="7">
        <v>0.66</v>
      </c>
      <c r="C12345" t="s">
        <v>7230</v>
      </c>
      <c r="D12345" t="s">
        <v>9</v>
      </c>
      <c r="E12345" t="s">
        <v>5151</v>
      </c>
      <c r="F12345" s="8">
        <v>92</v>
      </c>
    </row>
    <row r="12346" spans="1:6" x14ac:dyDescent="0.25">
      <c r="A12346" s="22">
        <v>43432</v>
      </c>
      <c r="B12346" s="7">
        <v>0.47</v>
      </c>
      <c r="C12346" t="s">
        <v>7230</v>
      </c>
      <c r="D12346" t="s">
        <v>7200</v>
      </c>
      <c r="E12346" t="s">
        <v>6207</v>
      </c>
      <c r="F12346" s="8">
        <v>92</v>
      </c>
    </row>
    <row r="12347" spans="1:6" x14ac:dyDescent="0.25">
      <c r="A12347" s="22">
        <v>43544</v>
      </c>
      <c r="B12347" s="7">
        <v>0.05</v>
      </c>
      <c r="C12347" t="s">
        <v>7230</v>
      </c>
      <c r="D12347" t="s">
        <v>7201</v>
      </c>
      <c r="E12347" t="s">
        <v>6129</v>
      </c>
      <c r="F12347" s="8">
        <v>92</v>
      </c>
    </row>
    <row r="12348" spans="1:6" x14ac:dyDescent="0.25">
      <c r="A12348" s="22">
        <v>43544</v>
      </c>
      <c r="B12348" s="7">
        <v>0.8</v>
      </c>
      <c r="C12348" t="s">
        <v>7230</v>
      </c>
      <c r="D12348" t="s">
        <v>7201</v>
      </c>
      <c r="E12348" t="s">
        <v>6138</v>
      </c>
      <c r="F12348" s="8">
        <v>92</v>
      </c>
    </row>
    <row r="12349" spans="1:6" x14ac:dyDescent="0.25">
      <c r="A12349" s="22">
        <v>43544</v>
      </c>
      <c r="B12349" s="7">
        <v>0.38</v>
      </c>
      <c r="C12349" t="s">
        <v>7230</v>
      </c>
      <c r="D12349" t="s">
        <v>7201</v>
      </c>
      <c r="E12349" t="s">
        <v>6240</v>
      </c>
      <c r="F12349" s="8">
        <v>92</v>
      </c>
    </row>
    <row r="12350" spans="1:6" x14ac:dyDescent="0.25">
      <c r="A12350" s="22">
        <v>43439</v>
      </c>
      <c r="B12350" s="7">
        <v>0.68</v>
      </c>
      <c r="C12350" t="s">
        <v>7230</v>
      </c>
      <c r="D12350" t="s">
        <v>7202</v>
      </c>
      <c r="E12350" t="s">
        <v>6433</v>
      </c>
      <c r="F12350" s="8">
        <v>92</v>
      </c>
    </row>
    <row r="12351" spans="1:6" x14ac:dyDescent="0.25">
      <c r="A12351" s="22">
        <v>43432</v>
      </c>
      <c r="B12351" s="7">
        <v>0.2</v>
      </c>
      <c r="C12351" t="s">
        <v>7230</v>
      </c>
      <c r="D12351" t="s">
        <v>9</v>
      </c>
      <c r="E12351" t="s">
        <v>6249</v>
      </c>
      <c r="F12351" s="8">
        <v>92</v>
      </c>
    </row>
    <row r="12352" spans="1:6" x14ac:dyDescent="0.25">
      <c r="A12352" s="22">
        <v>43474</v>
      </c>
      <c r="B12352" s="7">
        <v>0.61</v>
      </c>
      <c r="C12352" t="s">
        <v>7230</v>
      </c>
      <c r="D12352" t="s">
        <v>9</v>
      </c>
      <c r="E12352" t="s">
        <v>6762</v>
      </c>
      <c r="F12352" s="8">
        <v>92</v>
      </c>
    </row>
    <row r="12353" spans="1:6" x14ac:dyDescent="0.25">
      <c r="A12353" s="22">
        <v>43460</v>
      </c>
      <c r="B12353" s="7">
        <v>0.44</v>
      </c>
      <c r="C12353" t="s">
        <v>7230</v>
      </c>
      <c r="D12353" t="s">
        <v>9</v>
      </c>
      <c r="E12353" t="s">
        <v>7050</v>
      </c>
      <c r="F12353" s="8">
        <v>92</v>
      </c>
    </row>
    <row r="12354" spans="1:6" x14ac:dyDescent="0.25">
      <c r="A12354" s="22">
        <v>43544</v>
      </c>
      <c r="B12354" s="7">
        <v>0.9</v>
      </c>
      <c r="C12354" t="s">
        <v>7230</v>
      </c>
      <c r="D12354" t="s">
        <v>9</v>
      </c>
      <c r="E12354" t="s">
        <v>5893</v>
      </c>
      <c r="F12354" s="8">
        <v>92</v>
      </c>
    </row>
    <row r="12355" spans="1:6" x14ac:dyDescent="0.25">
      <c r="A12355" s="22">
        <v>43544</v>
      </c>
      <c r="B12355" s="7">
        <v>0.38</v>
      </c>
      <c r="C12355" t="s">
        <v>7230</v>
      </c>
      <c r="D12355" t="s">
        <v>7201</v>
      </c>
      <c r="E12355" t="s">
        <v>6350</v>
      </c>
      <c r="F12355" s="8">
        <v>92</v>
      </c>
    </row>
    <row r="12356" spans="1:6" x14ac:dyDescent="0.25">
      <c r="A12356" s="22">
        <v>43509</v>
      </c>
      <c r="B12356" s="7">
        <v>0.4</v>
      </c>
      <c r="C12356" t="s">
        <v>7230</v>
      </c>
      <c r="D12356" t="s">
        <v>7202</v>
      </c>
      <c r="E12356" t="s">
        <v>6690</v>
      </c>
      <c r="F12356" s="8">
        <v>92</v>
      </c>
    </row>
    <row r="12357" spans="1:6" x14ac:dyDescent="0.25">
      <c r="A12357" s="22">
        <v>43481</v>
      </c>
      <c r="B12357" s="7">
        <v>0.31</v>
      </c>
      <c r="C12357" t="s">
        <v>7230</v>
      </c>
      <c r="D12357" t="s">
        <v>7203</v>
      </c>
      <c r="E12357" t="s">
        <v>5330</v>
      </c>
      <c r="F12357" s="8">
        <v>92</v>
      </c>
    </row>
    <row r="12358" spans="1:6" x14ac:dyDescent="0.25">
      <c r="A12358" s="22">
        <v>43446</v>
      </c>
      <c r="B12358" s="7">
        <v>0.68</v>
      </c>
      <c r="C12358" t="s">
        <v>7230</v>
      </c>
      <c r="D12358" t="s">
        <v>7200</v>
      </c>
      <c r="E12358" t="s">
        <v>6236</v>
      </c>
      <c r="F12358" s="8">
        <v>92</v>
      </c>
    </row>
    <row r="12359" spans="1:6" x14ac:dyDescent="0.25">
      <c r="A12359" s="22">
        <v>43488</v>
      </c>
      <c r="B12359" s="7">
        <v>0.86</v>
      </c>
      <c r="C12359" t="s">
        <v>7230</v>
      </c>
      <c r="D12359" t="s">
        <v>7202</v>
      </c>
      <c r="E12359" t="s">
        <v>5984</v>
      </c>
      <c r="F12359" s="8">
        <v>92</v>
      </c>
    </row>
    <row r="12360" spans="1:6" x14ac:dyDescent="0.25">
      <c r="A12360" s="22">
        <v>43516</v>
      </c>
      <c r="B12360" s="7">
        <v>0.13</v>
      </c>
      <c r="C12360" t="s">
        <v>7230</v>
      </c>
      <c r="D12360" t="s">
        <v>9</v>
      </c>
      <c r="E12360" t="s">
        <v>5866</v>
      </c>
      <c r="F12360" s="8">
        <v>92</v>
      </c>
    </row>
    <row r="12361" spans="1:6" x14ac:dyDescent="0.25">
      <c r="A12361" s="22">
        <v>43544</v>
      </c>
      <c r="B12361" s="7">
        <v>0.79</v>
      </c>
      <c r="C12361" t="s">
        <v>7230</v>
      </c>
      <c r="D12361" t="s">
        <v>7201</v>
      </c>
      <c r="E12361" t="s">
        <v>6607</v>
      </c>
      <c r="F12361" s="8">
        <v>92</v>
      </c>
    </row>
    <row r="12362" spans="1:6" x14ac:dyDescent="0.25">
      <c r="A12362" s="22">
        <v>43509</v>
      </c>
      <c r="B12362" s="7">
        <v>0.39</v>
      </c>
      <c r="C12362" t="s">
        <v>7230</v>
      </c>
      <c r="D12362" t="s">
        <v>7200</v>
      </c>
      <c r="E12362" t="s">
        <v>1062</v>
      </c>
      <c r="F12362" s="8">
        <v>92</v>
      </c>
    </row>
    <row r="12363" spans="1:6" x14ac:dyDescent="0.25">
      <c r="A12363" s="22">
        <v>43544</v>
      </c>
      <c r="B12363" s="7">
        <v>0.2</v>
      </c>
      <c r="C12363" t="s">
        <v>7230</v>
      </c>
      <c r="D12363" t="s">
        <v>7201</v>
      </c>
      <c r="E12363" t="s">
        <v>6657</v>
      </c>
      <c r="F12363" s="8">
        <v>92</v>
      </c>
    </row>
    <row r="12364" spans="1:6" x14ac:dyDescent="0.25">
      <c r="A12364" s="22">
        <v>43544</v>
      </c>
      <c r="B12364" s="7">
        <v>0.28999999999999998</v>
      </c>
      <c r="C12364" t="s">
        <v>7230</v>
      </c>
      <c r="D12364" t="s">
        <v>7201</v>
      </c>
      <c r="E12364" t="s">
        <v>6668</v>
      </c>
      <c r="F12364" s="8">
        <v>92</v>
      </c>
    </row>
    <row r="12365" spans="1:6" x14ac:dyDescent="0.25">
      <c r="A12365" s="22">
        <v>43544</v>
      </c>
      <c r="B12365" s="7">
        <v>0.53</v>
      </c>
      <c r="C12365" t="s">
        <v>7230</v>
      </c>
      <c r="D12365" t="s">
        <v>7201</v>
      </c>
      <c r="E12365" t="s">
        <v>6677</v>
      </c>
      <c r="F12365" s="8">
        <v>92</v>
      </c>
    </row>
    <row r="12366" spans="1:6" x14ac:dyDescent="0.25">
      <c r="A12366" s="22">
        <v>43544</v>
      </c>
      <c r="B12366" s="7">
        <v>0.16</v>
      </c>
      <c r="C12366" t="s">
        <v>7230</v>
      </c>
      <c r="D12366" t="s">
        <v>7201</v>
      </c>
      <c r="E12366" t="s">
        <v>6720</v>
      </c>
      <c r="F12366" s="8">
        <v>92</v>
      </c>
    </row>
    <row r="12367" spans="1:6" x14ac:dyDescent="0.25">
      <c r="A12367" s="22">
        <v>43474</v>
      </c>
      <c r="B12367" s="7">
        <v>0.47</v>
      </c>
      <c r="C12367" t="s">
        <v>7230</v>
      </c>
      <c r="D12367" t="s">
        <v>9</v>
      </c>
      <c r="E12367" t="s">
        <v>5684</v>
      </c>
      <c r="F12367" s="8">
        <v>92</v>
      </c>
    </row>
    <row r="12368" spans="1:6" x14ac:dyDescent="0.25">
      <c r="A12368" s="22">
        <v>43439</v>
      </c>
      <c r="B12368" s="7">
        <v>0.49</v>
      </c>
      <c r="C12368" t="s">
        <v>7230</v>
      </c>
      <c r="D12368" t="s">
        <v>7202</v>
      </c>
      <c r="E12368" t="s">
        <v>5264</v>
      </c>
      <c r="F12368" s="8">
        <v>92</v>
      </c>
    </row>
    <row r="12369" spans="1:6" x14ac:dyDescent="0.25">
      <c r="A12369" s="22">
        <v>43439</v>
      </c>
      <c r="B12369" s="7">
        <v>0.87</v>
      </c>
      <c r="C12369" t="s">
        <v>7230</v>
      </c>
      <c r="D12369" t="s">
        <v>7202</v>
      </c>
      <c r="E12369" t="s">
        <v>5294</v>
      </c>
      <c r="F12369" s="8">
        <v>92</v>
      </c>
    </row>
    <row r="12370" spans="1:6" x14ac:dyDescent="0.25">
      <c r="A12370" s="22">
        <v>43544</v>
      </c>
      <c r="B12370" s="7">
        <v>0.83</v>
      </c>
      <c r="C12370" t="s">
        <v>7230</v>
      </c>
      <c r="D12370" t="s">
        <v>7201</v>
      </c>
      <c r="E12370" t="s">
        <v>6749</v>
      </c>
      <c r="F12370" s="8">
        <v>92</v>
      </c>
    </row>
    <row r="12371" spans="1:6" x14ac:dyDescent="0.25">
      <c r="A12371" s="22">
        <v>43544</v>
      </c>
      <c r="B12371" s="7">
        <v>0.64</v>
      </c>
      <c r="C12371" t="s">
        <v>7230</v>
      </c>
      <c r="D12371" t="s">
        <v>7201</v>
      </c>
      <c r="E12371" t="s">
        <v>6785</v>
      </c>
      <c r="F12371" s="8">
        <v>92</v>
      </c>
    </row>
    <row r="12372" spans="1:6" x14ac:dyDescent="0.25">
      <c r="A12372" s="22">
        <v>43432</v>
      </c>
      <c r="B12372" s="7">
        <v>0.76</v>
      </c>
      <c r="C12372" t="s">
        <v>7230</v>
      </c>
      <c r="D12372" t="s">
        <v>9</v>
      </c>
      <c r="E12372" t="s">
        <v>6811</v>
      </c>
      <c r="F12372" s="8">
        <v>92</v>
      </c>
    </row>
    <row r="12373" spans="1:6" x14ac:dyDescent="0.25">
      <c r="A12373" s="22">
        <v>43474</v>
      </c>
      <c r="B12373" s="7">
        <v>0.16</v>
      </c>
      <c r="C12373" t="s">
        <v>7230</v>
      </c>
      <c r="D12373" t="s">
        <v>7200</v>
      </c>
      <c r="E12373" t="s">
        <v>5093</v>
      </c>
      <c r="F12373" s="8">
        <v>92</v>
      </c>
    </row>
    <row r="12374" spans="1:6" x14ac:dyDescent="0.25">
      <c r="A12374" s="22">
        <v>43544</v>
      </c>
      <c r="B12374" s="7">
        <v>0.05</v>
      </c>
      <c r="C12374" t="s">
        <v>7230</v>
      </c>
      <c r="D12374" t="s">
        <v>7201</v>
      </c>
      <c r="E12374" t="s">
        <v>6824</v>
      </c>
      <c r="F12374" s="8">
        <v>92</v>
      </c>
    </row>
    <row r="12375" spans="1:6" x14ac:dyDescent="0.25">
      <c r="A12375" s="22">
        <v>43516</v>
      </c>
      <c r="B12375" s="7">
        <v>0.68</v>
      </c>
      <c r="C12375" t="s">
        <v>7230</v>
      </c>
      <c r="D12375" t="s">
        <v>7202</v>
      </c>
      <c r="E12375" t="s">
        <v>6038</v>
      </c>
      <c r="F12375" s="8">
        <v>92</v>
      </c>
    </row>
    <row r="12376" spans="1:6" x14ac:dyDescent="0.25">
      <c r="A12376" s="22">
        <v>43544</v>
      </c>
      <c r="B12376" s="7">
        <v>0.53</v>
      </c>
      <c r="C12376" t="s">
        <v>7230</v>
      </c>
      <c r="D12376" t="s">
        <v>7201</v>
      </c>
      <c r="E12376" t="s">
        <v>6857</v>
      </c>
      <c r="F12376" s="8">
        <v>92</v>
      </c>
    </row>
    <row r="12377" spans="1:6" x14ac:dyDescent="0.25">
      <c r="A12377" s="22">
        <v>43509</v>
      </c>
      <c r="B12377" s="7">
        <v>0.52</v>
      </c>
      <c r="C12377" t="s">
        <v>7230</v>
      </c>
      <c r="D12377" t="s">
        <v>7200</v>
      </c>
      <c r="E12377" t="s">
        <v>1654</v>
      </c>
      <c r="F12377" s="8">
        <v>92</v>
      </c>
    </row>
    <row r="12378" spans="1:6" x14ac:dyDescent="0.25">
      <c r="A12378" s="22">
        <v>43439</v>
      </c>
      <c r="B12378" s="7">
        <v>0.08</v>
      </c>
      <c r="C12378" t="s">
        <v>7230</v>
      </c>
      <c r="D12378" t="s">
        <v>9</v>
      </c>
      <c r="E12378" t="s">
        <v>5480</v>
      </c>
      <c r="F12378" s="8">
        <v>92</v>
      </c>
    </row>
    <row r="12379" spans="1:6" x14ac:dyDescent="0.25">
      <c r="A12379" s="22">
        <v>43551</v>
      </c>
      <c r="B12379" s="7">
        <v>0.4</v>
      </c>
      <c r="C12379" t="s">
        <v>7230</v>
      </c>
      <c r="D12379" t="s">
        <v>7202</v>
      </c>
      <c r="E12379" t="s">
        <v>1730</v>
      </c>
      <c r="F12379" s="8">
        <v>92</v>
      </c>
    </row>
    <row r="12380" spans="1:6" x14ac:dyDescent="0.25">
      <c r="A12380" s="22">
        <v>43439</v>
      </c>
      <c r="B12380" s="7">
        <v>0.71</v>
      </c>
      <c r="C12380" t="s">
        <v>7230</v>
      </c>
      <c r="D12380" t="s">
        <v>7202</v>
      </c>
      <c r="E12380" t="s">
        <v>5059</v>
      </c>
      <c r="F12380" s="8">
        <v>92</v>
      </c>
    </row>
    <row r="12381" spans="1:6" x14ac:dyDescent="0.25">
      <c r="A12381" s="22">
        <v>43537</v>
      </c>
      <c r="B12381" s="7">
        <v>0.91</v>
      </c>
      <c r="C12381" t="s">
        <v>7230</v>
      </c>
      <c r="D12381" t="s">
        <v>7200</v>
      </c>
      <c r="E12381" t="s">
        <v>38</v>
      </c>
      <c r="F12381" s="8">
        <v>92</v>
      </c>
    </row>
    <row r="12382" spans="1:6" x14ac:dyDescent="0.25">
      <c r="A12382" s="22">
        <v>43544</v>
      </c>
      <c r="B12382" s="7">
        <v>0.37</v>
      </c>
      <c r="C12382" t="s">
        <v>7230</v>
      </c>
      <c r="D12382" t="s">
        <v>7200</v>
      </c>
      <c r="E12382" t="s">
        <v>5872</v>
      </c>
      <c r="F12382" s="8">
        <v>92</v>
      </c>
    </row>
    <row r="12383" spans="1:6" x14ac:dyDescent="0.25">
      <c r="A12383" s="22">
        <v>43509</v>
      </c>
      <c r="B12383" s="7">
        <v>0.33</v>
      </c>
      <c r="C12383" t="s">
        <v>7230</v>
      </c>
      <c r="D12383" t="s">
        <v>7202</v>
      </c>
      <c r="E12383" t="s">
        <v>5385</v>
      </c>
      <c r="F12383" s="8">
        <v>92</v>
      </c>
    </row>
    <row r="12384" spans="1:6" x14ac:dyDescent="0.25">
      <c r="A12384" s="22">
        <v>43544</v>
      </c>
      <c r="B12384" s="7">
        <v>0.82</v>
      </c>
      <c r="C12384" t="s">
        <v>7230</v>
      </c>
      <c r="D12384" t="s">
        <v>7201</v>
      </c>
      <c r="E12384" t="s">
        <v>7019</v>
      </c>
      <c r="F12384" s="8">
        <v>92</v>
      </c>
    </row>
    <row r="12385" spans="1:6" x14ac:dyDescent="0.25">
      <c r="A12385" s="22">
        <v>43530</v>
      </c>
      <c r="B12385" s="7">
        <v>0.89</v>
      </c>
      <c r="C12385" t="s">
        <v>7230</v>
      </c>
      <c r="D12385" t="s">
        <v>7202</v>
      </c>
      <c r="E12385" t="s">
        <v>5346</v>
      </c>
      <c r="F12385" s="8">
        <v>92</v>
      </c>
    </row>
    <row r="12386" spans="1:6" x14ac:dyDescent="0.25">
      <c r="A12386" s="22">
        <v>43537</v>
      </c>
      <c r="B12386" s="7">
        <v>0.96</v>
      </c>
      <c r="C12386" t="s">
        <v>7230</v>
      </c>
      <c r="D12386" t="s">
        <v>9</v>
      </c>
      <c r="E12386" t="s">
        <v>6085</v>
      </c>
      <c r="F12386" s="8">
        <v>92</v>
      </c>
    </row>
    <row r="12387" spans="1:6" x14ac:dyDescent="0.25">
      <c r="A12387" s="22">
        <v>43460</v>
      </c>
      <c r="B12387" s="7">
        <v>0.16</v>
      </c>
      <c r="C12387" t="s">
        <v>7230</v>
      </c>
      <c r="D12387" t="s">
        <v>9</v>
      </c>
      <c r="E12387" t="s">
        <v>6235</v>
      </c>
      <c r="F12387" s="8">
        <v>92</v>
      </c>
    </row>
    <row r="12388" spans="1:6" x14ac:dyDescent="0.25">
      <c r="A12388" s="22">
        <v>43460</v>
      </c>
      <c r="B12388" s="7">
        <v>0.03</v>
      </c>
      <c r="C12388" t="s">
        <v>7230</v>
      </c>
      <c r="D12388" t="s">
        <v>7203</v>
      </c>
      <c r="E12388" t="s">
        <v>1824</v>
      </c>
      <c r="F12388" s="8">
        <v>92</v>
      </c>
    </row>
    <row r="12389" spans="1:6" x14ac:dyDescent="0.25">
      <c r="A12389" s="22">
        <v>43453</v>
      </c>
      <c r="B12389" s="7">
        <v>0.02</v>
      </c>
      <c r="C12389" t="s">
        <v>7230</v>
      </c>
      <c r="D12389" t="s">
        <v>9</v>
      </c>
      <c r="E12389" t="s">
        <v>5889</v>
      </c>
      <c r="F12389" s="8">
        <v>92</v>
      </c>
    </row>
    <row r="12390" spans="1:6" x14ac:dyDescent="0.25">
      <c r="A12390" s="22">
        <v>43544</v>
      </c>
      <c r="B12390" s="7">
        <v>0.4</v>
      </c>
      <c r="C12390" t="s">
        <v>7230</v>
      </c>
      <c r="D12390" t="s">
        <v>7201</v>
      </c>
      <c r="E12390" t="s">
        <v>7129</v>
      </c>
      <c r="F12390" s="8">
        <v>92</v>
      </c>
    </row>
    <row r="12391" spans="1:6" x14ac:dyDescent="0.25">
      <c r="A12391" s="22">
        <v>43523</v>
      </c>
      <c r="B12391" s="7">
        <v>0.99</v>
      </c>
      <c r="C12391" t="s">
        <v>7230</v>
      </c>
      <c r="D12391" t="s">
        <v>7200</v>
      </c>
      <c r="E12391" t="s">
        <v>5214</v>
      </c>
      <c r="F12391" s="8">
        <v>92</v>
      </c>
    </row>
    <row r="12392" spans="1:6" x14ac:dyDescent="0.25">
      <c r="A12392" s="22">
        <v>43544</v>
      </c>
      <c r="B12392" s="7">
        <v>0.27</v>
      </c>
      <c r="C12392" t="s">
        <v>7230</v>
      </c>
      <c r="D12392" t="s">
        <v>7201</v>
      </c>
      <c r="E12392" t="s">
        <v>2143</v>
      </c>
      <c r="F12392" s="8">
        <v>92</v>
      </c>
    </row>
    <row r="12393" spans="1:6" x14ac:dyDescent="0.25">
      <c r="A12393" s="22">
        <v>43439</v>
      </c>
      <c r="B12393" s="7">
        <v>0.45</v>
      </c>
      <c r="C12393" t="s">
        <v>7230</v>
      </c>
      <c r="D12393" t="s">
        <v>7200</v>
      </c>
      <c r="E12393" t="s">
        <v>6797</v>
      </c>
      <c r="F12393" s="8">
        <v>92</v>
      </c>
    </row>
    <row r="12394" spans="1:6" x14ac:dyDescent="0.25">
      <c r="A12394" s="22">
        <v>43425</v>
      </c>
      <c r="B12394" s="7">
        <v>0.43</v>
      </c>
      <c r="C12394" t="s">
        <v>7230</v>
      </c>
      <c r="D12394" t="s">
        <v>9</v>
      </c>
      <c r="E12394" t="s">
        <v>5913</v>
      </c>
      <c r="F12394" s="8">
        <v>92</v>
      </c>
    </row>
    <row r="12395" spans="1:6" x14ac:dyDescent="0.25">
      <c r="A12395" s="22">
        <v>43481</v>
      </c>
      <c r="B12395" s="7">
        <v>0.64</v>
      </c>
      <c r="C12395" t="s">
        <v>7230</v>
      </c>
      <c r="D12395" t="s">
        <v>7200</v>
      </c>
      <c r="E12395" t="s">
        <v>3942</v>
      </c>
      <c r="F12395" s="8">
        <v>92</v>
      </c>
    </row>
    <row r="12396" spans="1:6" x14ac:dyDescent="0.25">
      <c r="A12396" s="22">
        <v>43425</v>
      </c>
      <c r="B12396" s="7">
        <v>0.15</v>
      </c>
      <c r="C12396" t="s">
        <v>7230</v>
      </c>
      <c r="D12396" t="s">
        <v>9</v>
      </c>
      <c r="E12396" t="s">
        <v>4030</v>
      </c>
      <c r="F12396" s="8">
        <v>92</v>
      </c>
    </row>
    <row r="12397" spans="1:6" x14ac:dyDescent="0.25">
      <c r="A12397" s="22">
        <v>43502</v>
      </c>
      <c r="B12397" s="7">
        <v>0.66</v>
      </c>
      <c r="C12397" t="s">
        <v>7230</v>
      </c>
      <c r="D12397" t="s">
        <v>9</v>
      </c>
      <c r="E12397" t="s">
        <v>6233</v>
      </c>
      <c r="F12397" s="8">
        <v>92</v>
      </c>
    </row>
    <row r="12398" spans="1:6" x14ac:dyDescent="0.25">
      <c r="A12398" s="22">
        <v>43537</v>
      </c>
      <c r="B12398" s="7">
        <v>0.56000000000000005</v>
      </c>
      <c r="C12398" t="s">
        <v>7230</v>
      </c>
      <c r="D12398" t="s">
        <v>7200</v>
      </c>
      <c r="E12398" t="s">
        <v>6537</v>
      </c>
      <c r="F12398" s="8">
        <v>92</v>
      </c>
    </row>
    <row r="12399" spans="1:6" x14ac:dyDescent="0.25">
      <c r="A12399" s="22">
        <v>43488</v>
      </c>
      <c r="B12399" s="7">
        <v>0.34</v>
      </c>
      <c r="C12399" t="s">
        <v>7230</v>
      </c>
      <c r="D12399" t="s">
        <v>9</v>
      </c>
      <c r="E12399" t="s">
        <v>5429</v>
      </c>
      <c r="F12399" s="8">
        <v>92</v>
      </c>
    </row>
    <row r="12400" spans="1:6" x14ac:dyDescent="0.25">
      <c r="A12400" s="22">
        <v>43453</v>
      </c>
      <c r="B12400" s="7">
        <v>0.26</v>
      </c>
      <c r="C12400" t="s">
        <v>7230</v>
      </c>
      <c r="D12400" t="s">
        <v>7200</v>
      </c>
      <c r="E12400" t="s">
        <v>217</v>
      </c>
      <c r="F12400" s="8">
        <v>92</v>
      </c>
    </row>
    <row r="12401" spans="1:6" x14ac:dyDescent="0.25">
      <c r="A12401" s="22">
        <v>43544</v>
      </c>
      <c r="B12401" s="7">
        <v>0.03</v>
      </c>
      <c r="C12401" t="s">
        <v>7230</v>
      </c>
      <c r="D12401" t="s">
        <v>7201</v>
      </c>
      <c r="E12401" t="s">
        <v>3294</v>
      </c>
      <c r="F12401" s="8">
        <v>92</v>
      </c>
    </row>
    <row r="12402" spans="1:6" x14ac:dyDescent="0.25">
      <c r="A12402" s="22">
        <v>43481</v>
      </c>
      <c r="B12402" s="7">
        <v>0.85</v>
      </c>
      <c r="C12402" t="s">
        <v>7230</v>
      </c>
      <c r="D12402" t="s">
        <v>7202</v>
      </c>
      <c r="E12402" t="s">
        <v>5506</v>
      </c>
      <c r="F12402" s="8">
        <v>92</v>
      </c>
    </row>
    <row r="12403" spans="1:6" x14ac:dyDescent="0.25">
      <c r="A12403" s="22">
        <v>43551</v>
      </c>
      <c r="B12403" s="7">
        <v>0.61</v>
      </c>
      <c r="C12403" t="s">
        <v>7230</v>
      </c>
      <c r="D12403" t="s">
        <v>9</v>
      </c>
      <c r="E12403" t="s">
        <v>5081</v>
      </c>
      <c r="F12403" s="8">
        <v>92</v>
      </c>
    </row>
    <row r="12404" spans="1:6" x14ac:dyDescent="0.25">
      <c r="A12404" s="22">
        <v>43537</v>
      </c>
      <c r="B12404" s="7">
        <v>0.27</v>
      </c>
      <c r="C12404" t="s">
        <v>7230</v>
      </c>
      <c r="D12404" t="s">
        <v>7200</v>
      </c>
      <c r="E12404" t="s">
        <v>5384</v>
      </c>
      <c r="F12404" s="8">
        <v>92</v>
      </c>
    </row>
    <row r="12405" spans="1:6" x14ac:dyDescent="0.25">
      <c r="A12405" s="22">
        <v>43495</v>
      </c>
      <c r="B12405" s="7">
        <v>0.25</v>
      </c>
      <c r="C12405" t="s">
        <v>7230</v>
      </c>
      <c r="D12405" t="s">
        <v>7200</v>
      </c>
      <c r="E12405" t="s">
        <v>5042</v>
      </c>
      <c r="F12405" s="8">
        <v>92</v>
      </c>
    </row>
    <row r="12406" spans="1:6" x14ac:dyDescent="0.25">
      <c r="A12406" s="22">
        <v>43467</v>
      </c>
      <c r="B12406" s="7">
        <v>0.46</v>
      </c>
      <c r="C12406" t="s">
        <v>7230</v>
      </c>
      <c r="D12406" t="s">
        <v>9</v>
      </c>
      <c r="E12406" t="s">
        <v>6046</v>
      </c>
      <c r="F12406" s="8">
        <v>92</v>
      </c>
    </row>
    <row r="12407" spans="1:6" x14ac:dyDescent="0.25">
      <c r="A12407" s="22">
        <v>43509</v>
      </c>
      <c r="B12407" s="7">
        <v>0.47</v>
      </c>
      <c r="C12407" t="s">
        <v>7230</v>
      </c>
      <c r="D12407" t="s">
        <v>7200</v>
      </c>
      <c r="E12407" t="s">
        <v>5050</v>
      </c>
      <c r="F12407" s="8">
        <v>92</v>
      </c>
    </row>
    <row r="12408" spans="1:6" x14ac:dyDescent="0.25">
      <c r="A12408" s="22">
        <v>43453</v>
      </c>
      <c r="B12408" s="7">
        <v>0.84</v>
      </c>
      <c r="C12408" t="s">
        <v>7230</v>
      </c>
      <c r="D12408" t="s">
        <v>9</v>
      </c>
      <c r="E12408" t="s">
        <v>6415</v>
      </c>
      <c r="F12408" s="8">
        <v>92</v>
      </c>
    </row>
    <row r="12409" spans="1:6" x14ac:dyDescent="0.25">
      <c r="A12409" s="22">
        <v>43481</v>
      </c>
      <c r="B12409" s="7">
        <v>0.48</v>
      </c>
      <c r="C12409" t="s">
        <v>7230</v>
      </c>
      <c r="D12409" t="s">
        <v>9</v>
      </c>
      <c r="E12409" t="s">
        <v>5645</v>
      </c>
      <c r="F12409" s="8">
        <v>92</v>
      </c>
    </row>
    <row r="12410" spans="1:6" x14ac:dyDescent="0.25">
      <c r="A12410" s="22">
        <v>43446</v>
      </c>
      <c r="B12410" s="7">
        <v>0.72</v>
      </c>
      <c r="C12410" t="s">
        <v>7230</v>
      </c>
      <c r="D12410" t="s">
        <v>7202</v>
      </c>
      <c r="E12410" t="s">
        <v>7132</v>
      </c>
      <c r="F12410" s="8">
        <v>92</v>
      </c>
    </row>
    <row r="12411" spans="1:6" x14ac:dyDescent="0.25">
      <c r="A12411" s="22">
        <v>43544</v>
      </c>
      <c r="B12411" s="7">
        <v>0.52</v>
      </c>
      <c r="C12411" t="s">
        <v>7230</v>
      </c>
      <c r="D12411" t="s">
        <v>7201</v>
      </c>
      <c r="E12411" t="s">
        <v>3632</v>
      </c>
      <c r="F12411" s="8">
        <v>92</v>
      </c>
    </row>
    <row r="12412" spans="1:6" x14ac:dyDescent="0.25">
      <c r="A12412" s="22">
        <v>43530</v>
      </c>
      <c r="B12412" s="7">
        <v>0.88</v>
      </c>
      <c r="C12412" t="s">
        <v>7230</v>
      </c>
      <c r="D12412" t="s">
        <v>7202</v>
      </c>
      <c r="E12412" t="s">
        <v>6695</v>
      </c>
      <c r="F12412" s="8">
        <v>92</v>
      </c>
    </row>
    <row r="12413" spans="1:6" x14ac:dyDescent="0.25">
      <c r="A12413" s="22">
        <v>43425</v>
      </c>
      <c r="B12413" s="7">
        <v>0.24</v>
      </c>
      <c r="C12413" t="s">
        <v>7230</v>
      </c>
      <c r="D12413" t="s">
        <v>9</v>
      </c>
      <c r="E12413" t="s">
        <v>6327</v>
      </c>
      <c r="F12413" s="8">
        <v>92</v>
      </c>
    </row>
    <row r="12414" spans="1:6" x14ac:dyDescent="0.25">
      <c r="A12414" s="22">
        <v>43544</v>
      </c>
      <c r="B12414" s="7">
        <v>0.17</v>
      </c>
      <c r="C12414" t="s">
        <v>7230</v>
      </c>
      <c r="D12414" t="s">
        <v>7201</v>
      </c>
      <c r="E12414" t="s">
        <v>4592</v>
      </c>
      <c r="F12414" s="8">
        <v>92</v>
      </c>
    </row>
    <row r="12415" spans="1:6" x14ac:dyDescent="0.25">
      <c r="A12415" s="22">
        <v>43495</v>
      </c>
      <c r="B12415" s="7">
        <v>0.33</v>
      </c>
      <c r="C12415" t="s">
        <v>7230</v>
      </c>
      <c r="D12415" t="s">
        <v>9</v>
      </c>
      <c r="E12415" t="s">
        <v>7184</v>
      </c>
      <c r="F12415" s="8">
        <v>92</v>
      </c>
    </row>
    <row r="12416" spans="1:6" x14ac:dyDescent="0.25">
      <c r="A12416" s="22">
        <v>43544</v>
      </c>
      <c r="B12416" s="7">
        <v>0.19</v>
      </c>
      <c r="C12416" t="s">
        <v>7230</v>
      </c>
      <c r="D12416" t="s">
        <v>7202</v>
      </c>
      <c r="E12416" t="s">
        <v>3444</v>
      </c>
      <c r="F12416" s="8">
        <v>92</v>
      </c>
    </row>
    <row r="12417" spans="1:6" x14ac:dyDescent="0.25">
      <c r="A12417" s="22">
        <v>43544</v>
      </c>
      <c r="B12417" s="7">
        <v>0.18</v>
      </c>
      <c r="C12417" t="s">
        <v>7230</v>
      </c>
      <c r="D12417" t="s">
        <v>7201</v>
      </c>
      <c r="E12417" t="s">
        <v>5104</v>
      </c>
      <c r="F12417" s="8">
        <v>92</v>
      </c>
    </row>
    <row r="12418" spans="1:6" x14ac:dyDescent="0.25">
      <c r="A12418" s="22">
        <v>43523</v>
      </c>
      <c r="B12418" s="7">
        <v>0.21</v>
      </c>
      <c r="C12418" t="s">
        <v>7230</v>
      </c>
      <c r="D12418" t="s">
        <v>7200</v>
      </c>
      <c r="E12418" t="s">
        <v>6060</v>
      </c>
      <c r="F12418" s="8">
        <v>92</v>
      </c>
    </row>
    <row r="12419" spans="1:6" x14ac:dyDescent="0.25">
      <c r="A12419" s="22">
        <v>43474</v>
      </c>
      <c r="B12419" s="7">
        <v>0.43</v>
      </c>
      <c r="C12419" t="s">
        <v>7230</v>
      </c>
      <c r="D12419" t="s">
        <v>9</v>
      </c>
      <c r="E12419" t="s">
        <v>6499</v>
      </c>
      <c r="F12419" s="8">
        <v>92</v>
      </c>
    </row>
    <row r="12420" spans="1:6" x14ac:dyDescent="0.25">
      <c r="A12420" s="22">
        <v>43537</v>
      </c>
      <c r="B12420" s="7">
        <v>0.14000000000000001</v>
      </c>
      <c r="C12420" t="s">
        <v>7230</v>
      </c>
      <c r="D12420" t="s">
        <v>7200</v>
      </c>
      <c r="E12420" t="s">
        <v>6477</v>
      </c>
      <c r="F12420" s="8">
        <v>92</v>
      </c>
    </row>
    <row r="12421" spans="1:6" x14ac:dyDescent="0.25">
      <c r="A12421" s="22">
        <v>43544</v>
      </c>
      <c r="B12421" s="7">
        <v>0.7</v>
      </c>
      <c r="C12421" t="s">
        <v>7230</v>
      </c>
      <c r="D12421" t="s">
        <v>7201</v>
      </c>
      <c r="E12421" t="s">
        <v>5326</v>
      </c>
      <c r="F12421" s="8">
        <v>92</v>
      </c>
    </row>
    <row r="12422" spans="1:6" x14ac:dyDescent="0.25">
      <c r="A12422" s="22">
        <v>43516</v>
      </c>
      <c r="B12422" s="7">
        <v>0.03</v>
      </c>
      <c r="C12422" t="s">
        <v>7230</v>
      </c>
      <c r="D12422" t="s">
        <v>9</v>
      </c>
      <c r="E12422" t="s">
        <v>1310</v>
      </c>
      <c r="F12422" s="8">
        <v>92</v>
      </c>
    </row>
    <row r="12423" spans="1:6" x14ac:dyDescent="0.25">
      <c r="A12423" s="22">
        <v>43544</v>
      </c>
      <c r="B12423" s="7">
        <v>0.86</v>
      </c>
      <c r="C12423" t="s">
        <v>7230</v>
      </c>
      <c r="D12423" t="s">
        <v>7201</v>
      </c>
      <c r="E12423" t="s">
        <v>5472</v>
      </c>
      <c r="F12423" s="8">
        <v>92</v>
      </c>
    </row>
    <row r="12424" spans="1:6" x14ac:dyDescent="0.25">
      <c r="A12424" s="22">
        <v>43460</v>
      </c>
      <c r="B12424" s="7">
        <v>0.35</v>
      </c>
      <c r="C12424" t="s">
        <v>7230</v>
      </c>
      <c r="D12424" t="s">
        <v>7203</v>
      </c>
      <c r="E12424" t="s">
        <v>6080</v>
      </c>
      <c r="F12424" s="8">
        <v>92</v>
      </c>
    </row>
    <row r="12425" spans="1:6" x14ac:dyDescent="0.25">
      <c r="A12425" s="22">
        <v>43551</v>
      </c>
      <c r="B12425" s="7">
        <v>0.9</v>
      </c>
      <c r="C12425" t="s">
        <v>7230</v>
      </c>
      <c r="D12425" t="s">
        <v>7201</v>
      </c>
      <c r="E12425" t="s">
        <v>5807</v>
      </c>
      <c r="F12425" s="8">
        <v>92</v>
      </c>
    </row>
    <row r="12426" spans="1:6" x14ac:dyDescent="0.25">
      <c r="A12426" s="22">
        <v>43523</v>
      </c>
      <c r="B12426" s="7">
        <v>0.74</v>
      </c>
      <c r="C12426" t="s">
        <v>7230</v>
      </c>
      <c r="D12426" t="s">
        <v>9</v>
      </c>
      <c r="E12426" t="s">
        <v>429</v>
      </c>
      <c r="F12426" s="8">
        <v>92</v>
      </c>
    </row>
    <row r="12427" spans="1:6" x14ac:dyDescent="0.25">
      <c r="A12427" s="22">
        <v>43425</v>
      </c>
      <c r="B12427" s="7">
        <v>0.71</v>
      </c>
      <c r="C12427" t="s">
        <v>7230</v>
      </c>
      <c r="D12427" t="s">
        <v>7200</v>
      </c>
      <c r="E12427" t="s">
        <v>5527</v>
      </c>
      <c r="F12427" s="8">
        <v>92</v>
      </c>
    </row>
    <row r="12428" spans="1:6" x14ac:dyDescent="0.25">
      <c r="A12428" s="22">
        <v>43530</v>
      </c>
      <c r="B12428" s="7">
        <v>0.37</v>
      </c>
      <c r="C12428" t="s">
        <v>7230</v>
      </c>
      <c r="D12428" t="s">
        <v>9</v>
      </c>
      <c r="E12428" t="s">
        <v>6933</v>
      </c>
      <c r="F12428" s="8">
        <v>92</v>
      </c>
    </row>
    <row r="12429" spans="1:6" x14ac:dyDescent="0.25">
      <c r="A12429" s="22">
        <v>43467</v>
      </c>
      <c r="B12429" s="7">
        <v>0.73</v>
      </c>
      <c r="C12429" t="s">
        <v>7230</v>
      </c>
      <c r="D12429" t="s">
        <v>9</v>
      </c>
      <c r="E12429" t="s">
        <v>323</v>
      </c>
      <c r="F12429" s="8">
        <v>92</v>
      </c>
    </row>
    <row r="12430" spans="1:6" x14ac:dyDescent="0.25">
      <c r="A12430" s="22">
        <v>43551</v>
      </c>
      <c r="B12430" s="7">
        <v>0.83</v>
      </c>
      <c r="C12430" t="s">
        <v>7230</v>
      </c>
      <c r="D12430" t="s">
        <v>7201</v>
      </c>
      <c r="E12430" t="s">
        <v>5837</v>
      </c>
      <c r="F12430" s="8">
        <v>92</v>
      </c>
    </row>
    <row r="12431" spans="1:6" x14ac:dyDescent="0.25">
      <c r="A12431" s="22">
        <v>43551</v>
      </c>
      <c r="B12431" s="7">
        <v>0.11</v>
      </c>
      <c r="C12431" t="s">
        <v>7230</v>
      </c>
      <c r="D12431" t="s">
        <v>7201</v>
      </c>
      <c r="E12431" t="s">
        <v>5879</v>
      </c>
      <c r="F12431" s="8">
        <v>92</v>
      </c>
    </row>
    <row r="12432" spans="1:6" x14ac:dyDescent="0.25">
      <c r="A12432" s="22">
        <v>43488</v>
      </c>
      <c r="B12432" s="7">
        <v>0.09</v>
      </c>
      <c r="C12432" t="s">
        <v>7230</v>
      </c>
      <c r="D12432" t="s">
        <v>9</v>
      </c>
      <c r="E12432" t="s">
        <v>2471</v>
      </c>
      <c r="F12432" s="8">
        <v>92</v>
      </c>
    </row>
    <row r="12433" spans="1:6" x14ac:dyDescent="0.25">
      <c r="A12433" s="22">
        <v>43551</v>
      </c>
      <c r="B12433" s="7">
        <v>0.7</v>
      </c>
      <c r="C12433" t="s">
        <v>7230</v>
      </c>
      <c r="D12433" t="s">
        <v>7202</v>
      </c>
      <c r="E12433" t="s">
        <v>7139</v>
      </c>
      <c r="F12433" s="8">
        <v>92</v>
      </c>
    </row>
    <row r="12434" spans="1:6" x14ac:dyDescent="0.25">
      <c r="A12434" s="22">
        <v>43460</v>
      </c>
      <c r="B12434" s="7">
        <v>0.37</v>
      </c>
      <c r="C12434" t="s">
        <v>7230</v>
      </c>
      <c r="D12434" t="s">
        <v>9</v>
      </c>
      <c r="E12434" t="s">
        <v>88</v>
      </c>
      <c r="F12434" s="8">
        <v>92</v>
      </c>
    </row>
    <row r="12435" spans="1:6" x14ac:dyDescent="0.25">
      <c r="A12435" s="22">
        <v>43432</v>
      </c>
      <c r="B12435" s="7">
        <v>0.81</v>
      </c>
      <c r="C12435" t="s">
        <v>7230</v>
      </c>
      <c r="D12435" t="s">
        <v>9</v>
      </c>
      <c r="E12435" t="s">
        <v>6749</v>
      </c>
      <c r="F12435" s="8">
        <v>92</v>
      </c>
    </row>
    <row r="12436" spans="1:6" x14ac:dyDescent="0.25">
      <c r="A12436" s="22">
        <v>43551</v>
      </c>
      <c r="B12436" s="7">
        <v>0.79</v>
      </c>
      <c r="C12436" t="s">
        <v>7230</v>
      </c>
      <c r="D12436" t="s">
        <v>7201</v>
      </c>
      <c r="E12436" t="s">
        <v>6069</v>
      </c>
      <c r="F12436" s="8">
        <v>92</v>
      </c>
    </row>
    <row r="12437" spans="1:6" x14ac:dyDescent="0.25">
      <c r="A12437" s="22">
        <v>43551</v>
      </c>
      <c r="B12437" s="7">
        <v>0.18</v>
      </c>
      <c r="C12437" t="s">
        <v>7230</v>
      </c>
      <c r="D12437" t="s">
        <v>7201</v>
      </c>
      <c r="E12437" t="s">
        <v>1296</v>
      </c>
      <c r="F12437" s="8">
        <v>92</v>
      </c>
    </row>
    <row r="12438" spans="1:6" x14ac:dyDescent="0.25">
      <c r="A12438" s="22">
        <v>43425</v>
      </c>
      <c r="B12438" s="7">
        <v>0.6</v>
      </c>
      <c r="C12438" t="s">
        <v>7230</v>
      </c>
      <c r="D12438" t="s">
        <v>9</v>
      </c>
      <c r="E12438" t="s">
        <v>556</v>
      </c>
      <c r="F12438" s="8">
        <v>92</v>
      </c>
    </row>
    <row r="12439" spans="1:6" x14ac:dyDescent="0.25">
      <c r="A12439" s="22">
        <v>43551</v>
      </c>
      <c r="B12439" s="7">
        <v>0.97</v>
      </c>
      <c r="C12439" t="s">
        <v>7230</v>
      </c>
      <c r="D12439" t="s">
        <v>7201</v>
      </c>
      <c r="E12439" t="s">
        <v>6306</v>
      </c>
      <c r="F12439" s="8">
        <v>92</v>
      </c>
    </row>
    <row r="12440" spans="1:6" x14ac:dyDescent="0.25">
      <c r="A12440" s="22">
        <v>43551</v>
      </c>
      <c r="B12440" s="7">
        <v>0.36</v>
      </c>
      <c r="C12440" t="s">
        <v>7230</v>
      </c>
      <c r="D12440" t="s">
        <v>7201</v>
      </c>
      <c r="E12440" t="s">
        <v>1455</v>
      </c>
      <c r="F12440" s="8">
        <v>92</v>
      </c>
    </row>
    <row r="12441" spans="1:6" x14ac:dyDescent="0.25">
      <c r="A12441" s="22">
        <v>43551</v>
      </c>
      <c r="B12441" s="7">
        <v>0.6</v>
      </c>
      <c r="C12441" t="s">
        <v>7230</v>
      </c>
      <c r="D12441" t="s">
        <v>7201</v>
      </c>
      <c r="E12441" t="s">
        <v>6431</v>
      </c>
      <c r="F12441" s="8">
        <v>92</v>
      </c>
    </row>
    <row r="12442" spans="1:6" x14ac:dyDescent="0.25">
      <c r="A12442" s="22">
        <v>43467</v>
      </c>
      <c r="B12442" s="7">
        <v>0.53</v>
      </c>
      <c r="C12442" t="s">
        <v>7230</v>
      </c>
      <c r="D12442" t="s">
        <v>9</v>
      </c>
      <c r="E12442" t="s">
        <v>7042</v>
      </c>
      <c r="F12442" s="8">
        <v>92</v>
      </c>
    </row>
    <row r="12443" spans="1:6" x14ac:dyDescent="0.25">
      <c r="A12443" s="22">
        <v>43425</v>
      </c>
      <c r="B12443" s="7">
        <v>0.1</v>
      </c>
      <c r="C12443" t="s">
        <v>7230</v>
      </c>
      <c r="D12443" t="s">
        <v>9</v>
      </c>
      <c r="E12443" t="s">
        <v>5734</v>
      </c>
      <c r="F12443" s="8">
        <v>92</v>
      </c>
    </row>
    <row r="12444" spans="1:6" x14ac:dyDescent="0.25">
      <c r="A12444" s="22">
        <v>43537</v>
      </c>
      <c r="B12444" s="7">
        <v>0.01</v>
      </c>
      <c r="C12444" t="s">
        <v>7230</v>
      </c>
      <c r="D12444" t="s">
        <v>9</v>
      </c>
      <c r="E12444" t="s">
        <v>5763</v>
      </c>
      <c r="F12444" s="8">
        <v>92</v>
      </c>
    </row>
    <row r="12445" spans="1:6" x14ac:dyDescent="0.25">
      <c r="A12445" s="22">
        <v>43551</v>
      </c>
      <c r="B12445" s="7">
        <v>0.63</v>
      </c>
      <c r="C12445" t="s">
        <v>7230</v>
      </c>
      <c r="D12445" t="s">
        <v>7201</v>
      </c>
      <c r="E12445" t="s">
        <v>6496</v>
      </c>
      <c r="F12445" s="8">
        <v>92</v>
      </c>
    </row>
    <row r="12446" spans="1:6" x14ac:dyDescent="0.25">
      <c r="A12446" s="22">
        <v>43432</v>
      </c>
      <c r="B12446" s="7">
        <v>0.53</v>
      </c>
      <c r="C12446" t="s">
        <v>7230</v>
      </c>
      <c r="D12446" t="s">
        <v>9</v>
      </c>
      <c r="E12446" t="s">
        <v>5337</v>
      </c>
      <c r="F12446" s="8">
        <v>92</v>
      </c>
    </row>
    <row r="12447" spans="1:6" x14ac:dyDescent="0.25">
      <c r="A12447" s="22">
        <v>43474</v>
      </c>
      <c r="B12447" s="7">
        <v>0.53</v>
      </c>
      <c r="C12447" t="s">
        <v>7230</v>
      </c>
      <c r="D12447" t="s">
        <v>7202</v>
      </c>
      <c r="E12447" t="s">
        <v>6957</v>
      </c>
      <c r="F12447" s="8">
        <v>92</v>
      </c>
    </row>
    <row r="12448" spans="1:6" x14ac:dyDescent="0.25">
      <c r="A12448" s="22">
        <v>43551</v>
      </c>
      <c r="B12448" s="7">
        <v>0.9</v>
      </c>
      <c r="C12448" t="s">
        <v>7230</v>
      </c>
      <c r="D12448" t="s">
        <v>7201</v>
      </c>
      <c r="E12448" t="s">
        <v>6620</v>
      </c>
      <c r="F12448" s="8">
        <v>92</v>
      </c>
    </row>
    <row r="12449" spans="1:6" x14ac:dyDescent="0.25">
      <c r="A12449" s="22">
        <v>43551</v>
      </c>
      <c r="B12449" s="7">
        <v>0.77</v>
      </c>
      <c r="C12449" t="s">
        <v>7230</v>
      </c>
      <c r="D12449" t="s">
        <v>7201</v>
      </c>
      <c r="E12449" t="s">
        <v>6737</v>
      </c>
      <c r="F12449" s="8">
        <v>92</v>
      </c>
    </row>
    <row r="12450" spans="1:6" x14ac:dyDescent="0.25">
      <c r="A12450" s="22">
        <v>43460</v>
      </c>
      <c r="B12450" s="7">
        <v>0.05</v>
      </c>
      <c r="C12450" t="s">
        <v>7230</v>
      </c>
      <c r="D12450" t="s">
        <v>7202</v>
      </c>
      <c r="E12450" t="s">
        <v>6385</v>
      </c>
      <c r="F12450" s="8">
        <v>92</v>
      </c>
    </row>
    <row r="12451" spans="1:6" x14ac:dyDescent="0.25">
      <c r="A12451" s="22">
        <v>43446</v>
      </c>
      <c r="B12451" s="7">
        <v>0.75</v>
      </c>
      <c r="C12451" t="s">
        <v>7230</v>
      </c>
      <c r="D12451" t="s">
        <v>9</v>
      </c>
      <c r="E12451" t="s">
        <v>6304</v>
      </c>
      <c r="F12451" s="8">
        <v>92</v>
      </c>
    </row>
    <row r="12452" spans="1:6" x14ac:dyDescent="0.25">
      <c r="A12452" s="22">
        <v>43502</v>
      </c>
      <c r="B12452" s="7">
        <v>0.81</v>
      </c>
      <c r="C12452" t="s">
        <v>7230</v>
      </c>
      <c r="D12452" t="s">
        <v>7203</v>
      </c>
      <c r="E12452" t="s">
        <v>1506</v>
      </c>
      <c r="F12452" s="8">
        <v>92</v>
      </c>
    </row>
    <row r="12453" spans="1:6" x14ac:dyDescent="0.25">
      <c r="A12453" s="22">
        <v>43481</v>
      </c>
      <c r="B12453" s="7">
        <v>0.3</v>
      </c>
      <c r="C12453" t="s">
        <v>7230</v>
      </c>
      <c r="D12453" t="s">
        <v>9</v>
      </c>
      <c r="E12453" t="s">
        <v>6243</v>
      </c>
      <c r="F12453" s="8">
        <v>92</v>
      </c>
    </row>
    <row r="12454" spans="1:6" x14ac:dyDescent="0.25">
      <c r="A12454" s="22">
        <v>43432</v>
      </c>
      <c r="B12454" s="7">
        <v>0.9</v>
      </c>
      <c r="C12454" t="s">
        <v>7230</v>
      </c>
      <c r="D12454" t="s">
        <v>7203</v>
      </c>
      <c r="E12454" t="s">
        <v>6543</v>
      </c>
      <c r="F12454" s="8">
        <v>92</v>
      </c>
    </row>
    <row r="12455" spans="1:6" x14ac:dyDescent="0.25">
      <c r="A12455" s="22">
        <v>43516</v>
      </c>
      <c r="B12455" s="7">
        <v>0.91</v>
      </c>
      <c r="C12455" t="s">
        <v>7230</v>
      </c>
      <c r="D12455" t="s">
        <v>7202</v>
      </c>
      <c r="E12455" t="s">
        <v>5530</v>
      </c>
      <c r="F12455" s="8">
        <v>92</v>
      </c>
    </row>
    <row r="12456" spans="1:6" x14ac:dyDescent="0.25">
      <c r="A12456" s="22">
        <v>43537</v>
      </c>
      <c r="B12456" s="7">
        <v>0.1</v>
      </c>
      <c r="C12456" t="s">
        <v>7230</v>
      </c>
      <c r="D12456" t="s">
        <v>9</v>
      </c>
      <c r="E12456" t="s">
        <v>6967</v>
      </c>
      <c r="F12456" s="8">
        <v>92</v>
      </c>
    </row>
    <row r="12457" spans="1:6" x14ac:dyDescent="0.25">
      <c r="A12457" s="22">
        <v>43460</v>
      </c>
      <c r="B12457" s="7">
        <v>0.24</v>
      </c>
      <c r="C12457" t="s">
        <v>7230</v>
      </c>
      <c r="D12457" t="s">
        <v>7200</v>
      </c>
      <c r="E12457" t="s">
        <v>5828</v>
      </c>
      <c r="F12457" s="8">
        <v>92</v>
      </c>
    </row>
    <row r="12458" spans="1:6" x14ac:dyDescent="0.25">
      <c r="A12458" s="22">
        <v>43488</v>
      </c>
      <c r="B12458" s="7">
        <v>0.05</v>
      </c>
      <c r="C12458" t="s">
        <v>7230</v>
      </c>
      <c r="D12458" t="s">
        <v>7200</v>
      </c>
      <c r="E12458" t="s">
        <v>6267</v>
      </c>
      <c r="F12458" s="8">
        <v>92</v>
      </c>
    </row>
    <row r="12459" spans="1:6" x14ac:dyDescent="0.25">
      <c r="A12459" s="22">
        <v>43509</v>
      </c>
      <c r="B12459" s="7">
        <v>0.88</v>
      </c>
      <c r="C12459" t="s">
        <v>7230</v>
      </c>
      <c r="D12459" t="s">
        <v>9</v>
      </c>
      <c r="E12459" t="s">
        <v>1392</v>
      </c>
      <c r="F12459" s="8">
        <v>92</v>
      </c>
    </row>
    <row r="12460" spans="1:6" x14ac:dyDescent="0.25">
      <c r="A12460" s="22">
        <v>43551</v>
      </c>
      <c r="B12460" s="7">
        <v>0.91</v>
      </c>
      <c r="C12460" t="s">
        <v>7230</v>
      </c>
      <c r="D12460" t="s">
        <v>7201</v>
      </c>
      <c r="E12460" t="s">
        <v>6876</v>
      </c>
      <c r="F12460" s="8">
        <v>92</v>
      </c>
    </row>
    <row r="12461" spans="1:6" x14ac:dyDescent="0.25">
      <c r="A12461" s="22">
        <v>43495</v>
      </c>
      <c r="B12461" s="7">
        <v>0.74</v>
      </c>
      <c r="C12461" t="s">
        <v>7230</v>
      </c>
      <c r="D12461" t="s">
        <v>7200</v>
      </c>
      <c r="E12461" t="s">
        <v>830</v>
      </c>
      <c r="F12461" s="8">
        <v>92</v>
      </c>
    </row>
    <row r="12462" spans="1:6" x14ac:dyDescent="0.25">
      <c r="A12462" s="22">
        <v>43474</v>
      </c>
      <c r="B12462" s="7">
        <v>0.43</v>
      </c>
      <c r="C12462" t="s">
        <v>7230</v>
      </c>
      <c r="D12462" t="s">
        <v>9</v>
      </c>
      <c r="E12462" t="s">
        <v>923</v>
      </c>
      <c r="F12462" s="8">
        <v>92</v>
      </c>
    </row>
    <row r="12463" spans="1:6" x14ac:dyDescent="0.25">
      <c r="A12463" s="22">
        <v>43544</v>
      </c>
      <c r="B12463" s="7">
        <v>0.56000000000000005</v>
      </c>
      <c r="C12463" t="s">
        <v>7230</v>
      </c>
      <c r="D12463" t="s">
        <v>9</v>
      </c>
      <c r="E12463" t="s">
        <v>6024</v>
      </c>
      <c r="F12463" s="8">
        <v>92</v>
      </c>
    </row>
    <row r="12464" spans="1:6" x14ac:dyDescent="0.25">
      <c r="A12464" s="22">
        <v>43474</v>
      </c>
      <c r="B12464" s="7">
        <v>0.84</v>
      </c>
      <c r="C12464" t="s">
        <v>7230</v>
      </c>
      <c r="D12464" t="s">
        <v>7202</v>
      </c>
      <c r="E12464" t="s">
        <v>6954</v>
      </c>
      <c r="F12464" s="8">
        <v>92</v>
      </c>
    </row>
    <row r="12465" spans="1:6" x14ac:dyDescent="0.25">
      <c r="A12465" s="22">
        <v>43439</v>
      </c>
      <c r="B12465" s="7">
        <v>0.1</v>
      </c>
      <c r="C12465" t="s">
        <v>7230</v>
      </c>
      <c r="D12465" t="s">
        <v>7200</v>
      </c>
      <c r="E12465" t="s">
        <v>6841</v>
      </c>
      <c r="F12465" s="8">
        <v>92</v>
      </c>
    </row>
    <row r="12466" spans="1:6" x14ac:dyDescent="0.25">
      <c r="A12466" s="22">
        <v>43453</v>
      </c>
      <c r="B12466" s="7">
        <v>0.22</v>
      </c>
      <c r="C12466" t="s">
        <v>7230</v>
      </c>
      <c r="D12466" t="s">
        <v>9</v>
      </c>
      <c r="E12466" t="s">
        <v>5360</v>
      </c>
      <c r="F12466" s="8">
        <v>92</v>
      </c>
    </row>
    <row r="12467" spans="1:6" x14ac:dyDescent="0.25">
      <c r="A12467" s="22">
        <v>43481</v>
      </c>
      <c r="B12467" s="7">
        <v>0.19</v>
      </c>
      <c r="C12467" t="s">
        <v>7230</v>
      </c>
      <c r="D12467" t="s">
        <v>7202</v>
      </c>
      <c r="E12467" t="s">
        <v>4457</v>
      </c>
      <c r="F12467" s="8">
        <v>92</v>
      </c>
    </row>
    <row r="12468" spans="1:6" x14ac:dyDescent="0.25">
      <c r="A12468" s="22">
        <v>43551</v>
      </c>
      <c r="B12468" s="7">
        <v>0.01</v>
      </c>
      <c r="C12468" t="s">
        <v>7230</v>
      </c>
      <c r="D12468" t="s">
        <v>7201</v>
      </c>
      <c r="E12468" t="s">
        <v>6942</v>
      </c>
      <c r="F12468" s="8">
        <v>92</v>
      </c>
    </row>
    <row r="12469" spans="1:6" x14ac:dyDescent="0.25">
      <c r="A12469" s="22">
        <v>43530</v>
      </c>
      <c r="B12469" s="7">
        <v>0.28000000000000003</v>
      </c>
      <c r="C12469" t="s">
        <v>7230</v>
      </c>
      <c r="D12469" t="s">
        <v>7200</v>
      </c>
      <c r="E12469" t="s">
        <v>6047</v>
      </c>
      <c r="F12469" s="8">
        <v>92</v>
      </c>
    </row>
    <row r="12470" spans="1:6" x14ac:dyDescent="0.25">
      <c r="A12470" s="22">
        <v>43551</v>
      </c>
      <c r="B12470" s="7">
        <v>0.73</v>
      </c>
      <c r="C12470" t="s">
        <v>7230</v>
      </c>
      <c r="D12470" t="s">
        <v>7201</v>
      </c>
      <c r="E12470" t="s">
        <v>7069</v>
      </c>
      <c r="F12470" s="8">
        <v>92</v>
      </c>
    </row>
    <row r="12471" spans="1:6" x14ac:dyDescent="0.25">
      <c r="A12471" s="22">
        <v>43502</v>
      </c>
      <c r="B12471" s="7">
        <v>0.13</v>
      </c>
      <c r="C12471" t="s">
        <v>7230</v>
      </c>
      <c r="D12471" t="s">
        <v>7203</v>
      </c>
      <c r="E12471" t="s">
        <v>6204</v>
      </c>
      <c r="F12471" s="8">
        <v>92</v>
      </c>
    </row>
    <row r="12472" spans="1:6" x14ac:dyDescent="0.25">
      <c r="A12472" s="22">
        <v>43509</v>
      </c>
      <c r="B12472" s="7">
        <v>0.55000000000000004</v>
      </c>
      <c r="C12472" t="s">
        <v>7230</v>
      </c>
      <c r="D12472" t="s">
        <v>7203</v>
      </c>
      <c r="E12472" t="s">
        <v>6923</v>
      </c>
      <c r="F12472" s="8">
        <v>92</v>
      </c>
    </row>
    <row r="12473" spans="1:6" x14ac:dyDescent="0.25">
      <c r="A12473" s="22">
        <v>43551</v>
      </c>
      <c r="B12473" s="7">
        <v>0.44</v>
      </c>
      <c r="C12473" t="s">
        <v>7230</v>
      </c>
      <c r="D12473" t="s">
        <v>7201</v>
      </c>
      <c r="E12473" t="s">
        <v>7074</v>
      </c>
      <c r="F12473" s="8">
        <v>92</v>
      </c>
    </row>
    <row r="12474" spans="1:6" x14ac:dyDescent="0.25">
      <c r="A12474" s="22">
        <v>43439</v>
      </c>
      <c r="B12474" s="7">
        <v>0.12</v>
      </c>
      <c r="C12474" t="s">
        <v>7230</v>
      </c>
      <c r="D12474" t="s">
        <v>9</v>
      </c>
      <c r="E12474" t="s">
        <v>4272</v>
      </c>
      <c r="F12474" s="8">
        <v>92</v>
      </c>
    </row>
    <row r="12475" spans="1:6" x14ac:dyDescent="0.25">
      <c r="A12475" s="22">
        <v>43502</v>
      </c>
      <c r="B12475" s="7">
        <v>0.12</v>
      </c>
      <c r="C12475" t="s">
        <v>7230</v>
      </c>
      <c r="D12475" t="s">
        <v>7202</v>
      </c>
      <c r="E12475" t="s">
        <v>6520</v>
      </c>
      <c r="F12475" s="8">
        <v>92</v>
      </c>
    </row>
    <row r="12476" spans="1:6" x14ac:dyDescent="0.25">
      <c r="A12476" s="22">
        <v>43502</v>
      </c>
      <c r="B12476" s="7">
        <v>0.59</v>
      </c>
      <c r="C12476" t="s">
        <v>7230</v>
      </c>
      <c r="D12476" t="s">
        <v>9</v>
      </c>
      <c r="E12476" t="s">
        <v>5591</v>
      </c>
      <c r="F12476" s="8">
        <v>92</v>
      </c>
    </row>
    <row r="12477" spans="1:6" x14ac:dyDescent="0.25">
      <c r="A12477" s="22">
        <v>43432</v>
      </c>
      <c r="B12477" s="7">
        <v>0.9</v>
      </c>
      <c r="C12477" t="s">
        <v>7230</v>
      </c>
      <c r="D12477" t="s">
        <v>9</v>
      </c>
      <c r="E12477" t="s">
        <v>6249</v>
      </c>
      <c r="F12477" s="8">
        <v>92</v>
      </c>
    </row>
    <row r="12478" spans="1:6" x14ac:dyDescent="0.25">
      <c r="A12478" s="22">
        <v>43551</v>
      </c>
      <c r="B12478" s="7">
        <v>0.36</v>
      </c>
      <c r="C12478" t="s">
        <v>7230</v>
      </c>
      <c r="D12478" t="s">
        <v>7201</v>
      </c>
      <c r="E12478" t="s">
        <v>3019</v>
      </c>
      <c r="F12478" s="8">
        <v>92</v>
      </c>
    </row>
    <row r="12479" spans="1:6" x14ac:dyDescent="0.25">
      <c r="A12479" s="22">
        <v>43474</v>
      </c>
      <c r="B12479" s="7">
        <v>0.04</v>
      </c>
      <c r="C12479" t="s">
        <v>7230</v>
      </c>
      <c r="D12479" t="s">
        <v>7200</v>
      </c>
      <c r="E12479" t="s">
        <v>3092</v>
      </c>
      <c r="F12479" s="8">
        <v>92</v>
      </c>
    </row>
    <row r="12480" spans="1:6" x14ac:dyDescent="0.25">
      <c r="A12480" s="22">
        <v>43530</v>
      </c>
      <c r="B12480" s="7">
        <v>0.39</v>
      </c>
      <c r="C12480" t="s">
        <v>7230</v>
      </c>
      <c r="D12480" t="s">
        <v>9</v>
      </c>
      <c r="E12480" t="s">
        <v>1019</v>
      </c>
      <c r="F12480" s="8">
        <v>92</v>
      </c>
    </row>
    <row r="12481" spans="1:6" x14ac:dyDescent="0.25">
      <c r="A12481" s="22">
        <v>43502</v>
      </c>
      <c r="B12481" s="7">
        <v>0.6</v>
      </c>
      <c r="C12481" t="s">
        <v>7230</v>
      </c>
      <c r="D12481" t="s">
        <v>7203</v>
      </c>
      <c r="E12481" t="s">
        <v>1364</v>
      </c>
      <c r="F12481" s="8">
        <v>92</v>
      </c>
    </row>
    <row r="12482" spans="1:6" x14ac:dyDescent="0.25">
      <c r="A12482" s="22">
        <v>43453</v>
      </c>
      <c r="B12482" s="7">
        <v>0.38</v>
      </c>
      <c r="C12482" t="s">
        <v>7230</v>
      </c>
      <c r="D12482" t="s">
        <v>7202</v>
      </c>
      <c r="E12482" t="s">
        <v>5770</v>
      </c>
      <c r="F12482" s="8">
        <v>92</v>
      </c>
    </row>
    <row r="12483" spans="1:6" x14ac:dyDescent="0.25">
      <c r="A12483" s="22">
        <v>43544</v>
      </c>
      <c r="B12483" s="7">
        <v>0.17</v>
      </c>
      <c r="C12483" t="s">
        <v>7230</v>
      </c>
      <c r="D12483" t="s">
        <v>9</v>
      </c>
      <c r="E12483" t="s">
        <v>6447</v>
      </c>
      <c r="F12483" s="8">
        <v>92</v>
      </c>
    </row>
    <row r="12484" spans="1:6" x14ac:dyDescent="0.25">
      <c r="A12484" s="22">
        <v>43523</v>
      </c>
      <c r="B12484" s="7">
        <v>0.27</v>
      </c>
      <c r="C12484" t="s">
        <v>7230</v>
      </c>
      <c r="D12484" t="s">
        <v>7203</v>
      </c>
      <c r="E12484" t="s">
        <v>6255</v>
      </c>
      <c r="F12484" s="8">
        <v>92</v>
      </c>
    </row>
    <row r="12485" spans="1:6" x14ac:dyDescent="0.25">
      <c r="A12485" s="22">
        <v>43460</v>
      </c>
      <c r="B12485" s="7">
        <v>0.94</v>
      </c>
      <c r="C12485" t="s">
        <v>7230</v>
      </c>
      <c r="D12485" t="s">
        <v>7202</v>
      </c>
      <c r="E12485" t="s">
        <v>6116</v>
      </c>
      <c r="F12485" s="8">
        <v>92</v>
      </c>
    </row>
    <row r="12486" spans="1:6" x14ac:dyDescent="0.25">
      <c r="A12486" s="22">
        <v>43488</v>
      </c>
      <c r="B12486" s="7">
        <v>0.06</v>
      </c>
      <c r="C12486" t="s">
        <v>7230</v>
      </c>
      <c r="D12486" t="s">
        <v>9</v>
      </c>
      <c r="E12486" t="s">
        <v>5722</v>
      </c>
      <c r="F12486" s="8">
        <v>92</v>
      </c>
    </row>
    <row r="12487" spans="1:6" x14ac:dyDescent="0.25">
      <c r="A12487" s="22">
        <v>43551</v>
      </c>
      <c r="B12487" s="7">
        <v>0.79</v>
      </c>
      <c r="C12487" t="s">
        <v>7230</v>
      </c>
      <c r="D12487" t="s">
        <v>7201</v>
      </c>
      <c r="E12487" t="s">
        <v>3317</v>
      </c>
      <c r="F12487" s="8">
        <v>92</v>
      </c>
    </row>
    <row r="12488" spans="1:6" x14ac:dyDescent="0.25">
      <c r="A12488" s="22">
        <v>43551</v>
      </c>
      <c r="B12488" s="7">
        <v>0.52</v>
      </c>
      <c r="C12488" t="s">
        <v>7230</v>
      </c>
      <c r="D12488" t="s">
        <v>7201</v>
      </c>
      <c r="E12488" t="s">
        <v>3948</v>
      </c>
      <c r="F12488" s="8">
        <v>92</v>
      </c>
    </row>
    <row r="12489" spans="1:6" x14ac:dyDescent="0.25">
      <c r="A12489" s="22">
        <v>43453</v>
      </c>
      <c r="B12489" s="7">
        <v>0.76</v>
      </c>
      <c r="C12489" t="s">
        <v>7230</v>
      </c>
      <c r="D12489" t="s">
        <v>7200</v>
      </c>
      <c r="E12489" t="s">
        <v>5869</v>
      </c>
      <c r="F12489" s="8">
        <v>92</v>
      </c>
    </row>
    <row r="12490" spans="1:6" x14ac:dyDescent="0.25">
      <c r="A12490" s="22">
        <v>43481</v>
      </c>
      <c r="B12490" s="7">
        <v>0.36</v>
      </c>
      <c r="C12490" t="s">
        <v>7230</v>
      </c>
      <c r="D12490" t="s">
        <v>9</v>
      </c>
      <c r="E12490" t="s">
        <v>6320</v>
      </c>
      <c r="F12490" s="8">
        <v>92</v>
      </c>
    </row>
    <row r="12491" spans="1:6" x14ac:dyDescent="0.25">
      <c r="A12491" s="22">
        <v>43551</v>
      </c>
      <c r="B12491" s="7">
        <v>0.82</v>
      </c>
      <c r="C12491" t="s">
        <v>7230</v>
      </c>
      <c r="D12491" t="s">
        <v>7201</v>
      </c>
      <c r="E12491" t="s">
        <v>4513</v>
      </c>
      <c r="F12491" s="8">
        <v>92</v>
      </c>
    </row>
    <row r="12492" spans="1:6" x14ac:dyDescent="0.25">
      <c r="A12492" s="22">
        <v>43551</v>
      </c>
      <c r="B12492" s="7">
        <v>0.84</v>
      </c>
      <c r="C12492" t="s">
        <v>7230</v>
      </c>
      <c r="D12492" t="s">
        <v>7201</v>
      </c>
      <c r="E12492" t="s">
        <v>5148</v>
      </c>
      <c r="F12492" s="8">
        <v>92</v>
      </c>
    </row>
    <row r="12493" spans="1:6" x14ac:dyDescent="0.25">
      <c r="A12493" s="22">
        <v>43481</v>
      </c>
      <c r="B12493" s="7">
        <v>0.72</v>
      </c>
      <c r="C12493" t="s">
        <v>7230</v>
      </c>
      <c r="D12493" t="s">
        <v>7202</v>
      </c>
      <c r="E12493" t="s">
        <v>6797</v>
      </c>
      <c r="F12493" s="8">
        <v>92</v>
      </c>
    </row>
    <row r="12494" spans="1:6" x14ac:dyDescent="0.25">
      <c r="A12494" s="22">
        <v>43488</v>
      </c>
      <c r="B12494" s="7">
        <v>0.23</v>
      </c>
      <c r="C12494" t="s">
        <v>7230</v>
      </c>
      <c r="D12494" t="s">
        <v>9</v>
      </c>
      <c r="E12494" t="s">
        <v>6420</v>
      </c>
      <c r="F12494" s="8">
        <v>92</v>
      </c>
    </row>
    <row r="12495" spans="1:6" x14ac:dyDescent="0.25">
      <c r="A12495" s="22">
        <v>43551</v>
      </c>
      <c r="B12495" s="7">
        <v>0.26</v>
      </c>
      <c r="C12495" t="s">
        <v>7230</v>
      </c>
      <c r="D12495" t="s">
        <v>7201</v>
      </c>
      <c r="E12495" t="s">
        <v>5525</v>
      </c>
      <c r="F12495" s="8">
        <v>92</v>
      </c>
    </row>
    <row r="12496" spans="1:6" x14ac:dyDescent="0.25">
      <c r="A12496" s="22">
        <v>43544</v>
      </c>
      <c r="B12496" s="7">
        <v>0.89</v>
      </c>
      <c r="C12496" t="s">
        <v>7230</v>
      </c>
      <c r="D12496" t="s">
        <v>9</v>
      </c>
      <c r="E12496" t="s">
        <v>6539</v>
      </c>
      <c r="F12496" s="8">
        <v>92</v>
      </c>
    </row>
    <row r="12497" spans="1:6" x14ac:dyDescent="0.25">
      <c r="A12497" s="22">
        <v>43446</v>
      </c>
      <c r="B12497" s="7">
        <v>0.39</v>
      </c>
      <c r="C12497" t="s">
        <v>7230</v>
      </c>
      <c r="D12497" t="s">
        <v>9</v>
      </c>
      <c r="E12497" t="s">
        <v>350</v>
      </c>
      <c r="F12497" s="8">
        <v>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EAA9-6DEB-49CA-A506-B68FB8D00CA3}">
  <dimension ref="A1:P548"/>
  <sheetViews>
    <sheetView topLeftCell="A42" zoomScale="85" zoomScaleNormal="85" workbookViewId="0">
      <selection activeCell="B60" sqref="B60"/>
    </sheetView>
  </sheetViews>
  <sheetFormatPr baseColWidth="10" defaultRowHeight="15" x14ac:dyDescent="0.25"/>
  <cols>
    <col min="1" max="1" width="18.85546875" bestFit="1" customWidth="1"/>
    <col min="2" max="2" width="19.42578125" bestFit="1" customWidth="1"/>
    <col min="3" max="4" width="22.42578125" bestFit="1" customWidth="1"/>
    <col min="5" max="5" width="12.5703125" bestFit="1" customWidth="1"/>
    <col min="6" max="6" width="17.85546875" bestFit="1" customWidth="1"/>
    <col min="7" max="13" width="18.28515625" bestFit="1" customWidth="1"/>
    <col min="14" max="14" width="12.5703125" bestFit="1" customWidth="1"/>
    <col min="15" max="15" width="13.28515625" bestFit="1" customWidth="1"/>
    <col min="16" max="16" width="12.5703125" bestFit="1" customWidth="1"/>
  </cols>
  <sheetData>
    <row r="1" spans="1:16" ht="37.5" x14ac:dyDescent="0.7">
      <c r="A1" s="15" t="s">
        <v>7235</v>
      </c>
    </row>
    <row r="2" spans="1:16" ht="20.25" x14ac:dyDescent="0.35">
      <c r="A2" s="16" t="s">
        <v>7236</v>
      </c>
      <c r="F2" s="16" t="s">
        <v>7254</v>
      </c>
      <c r="J2" s="17" t="s">
        <v>4</v>
      </c>
      <c r="K2" s="19">
        <v>7</v>
      </c>
    </row>
    <row r="3" spans="1:16" x14ac:dyDescent="0.25">
      <c r="A3" t="s">
        <v>7237</v>
      </c>
      <c r="F3" s="17" t="s">
        <v>7242</v>
      </c>
      <c r="G3" t="s">
        <v>7255</v>
      </c>
    </row>
    <row r="4" spans="1:16" x14ac:dyDescent="0.25">
      <c r="A4" s="5">
        <v>4078035</v>
      </c>
      <c r="B4" s="5">
        <f>GETPIVOTDATA("Precio Venta",$A$3)</f>
        <v>4078035</v>
      </c>
      <c r="F4" s="19" t="s">
        <v>8</v>
      </c>
      <c r="G4" s="21">
        <v>0.49269853970794159</v>
      </c>
      <c r="J4" t="s">
        <v>7246</v>
      </c>
    </row>
    <row r="5" spans="1:16" x14ac:dyDescent="0.25">
      <c r="F5" s="19" t="s">
        <v>14</v>
      </c>
      <c r="G5" s="21">
        <v>0.25245049009801962</v>
      </c>
      <c r="J5" s="6">
        <v>451</v>
      </c>
    </row>
    <row r="6" spans="1:16" x14ac:dyDescent="0.25">
      <c r="F6" s="19" t="s">
        <v>17</v>
      </c>
      <c r="G6" s="21">
        <v>0.17903580716143228</v>
      </c>
    </row>
    <row r="7" spans="1:16" ht="20.25" x14ac:dyDescent="0.35">
      <c r="A7" s="16" t="s">
        <v>7238</v>
      </c>
      <c r="F7" s="19" t="s">
        <v>60</v>
      </c>
      <c r="G7" s="21">
        <v>7.581516303260652E-2</v>
      </c>
    </row>
    <row r="8" spans="1:16" x14ac:dyDescent="0.25">
      <c r="A8" s="17" t="s">
        <v>4</v>
      </c>
      <c r="B8" t="s">
        <v>7239</v>
      </c>
      <c r="F8" s="19" t="s">
        <v>7243</v>
      </c>
      <c r="G8" s="21">
        <v>1</v>
      </c>
    </row>
    <row r="10" spans="1:16" x14ac:dyDescent="0.25">
      <c r="A10" t="s">
        <v>7240</v>
      </c>
    </row>
    <row r="11" spans="1:16" ht="20.25" x14ac:dyDescent="0.35">
      <c r="A11" s="18">
        <v>4.9905727079896298</v>
      </c>
      <c r="B11" s="37">
        <f>GETPIVOTDATA("Días Visita",$A$10)</f>
        <v>4.9905727079896298</v>
      </c>
      <c r="F11" s="16" t="s">
        <v>7256</v>
      </c>
      <c r="J11" s="17" t="s">
        <v>7258</v>
      </c>
      <c r="K11" s="17" t="s">
        <v>7272</v>
      </c>
    </row>
    <row r="12" spans="1:16" x14ac:dyDescent="0.25">
      <c r="F12" s="17" t="s">
        <v>2</v>
      </c>
      <c r="G12" t="s">
        <v>14</v>
      </c>
      <c r="J12" s="17" t="s">
        <v>7242</v>
      </c>
      <c r="K12" t="s">
        <v>7203</v>
      </c>
      <c r="L12" t="s">
        <v>7200</v>
      </c>
      <c r="M12" t="s">
        <v>7201</v>
      </c>
      <c r="N12" t="s">
        <v>7202</v>
      </c>
      <c r="O12" t="s">
        <v>9</v>
      </c>
      <c r="P12" t="s">
        <v>7243</v>
      </c>
    </row>
    <row r="13" spans="1:16" ht="20.25" x14ac:dyDescent="0.35">
      <c r="A13" s="16" t="s">
        <v>7241</v>
      </c>
      <c r="J13" s="19" t="s">
        <v>7259</v>
      </c>
      <c r="K13" s="6">
        <v>509</v>
      </c>
      <c r="L13" s="6">
        <v>1518</v>
      </c>
      <c r="M13" s="6">
        <v>2408</v>
      </c>
      <c r="N13" s="6">
        <v>823</v>
      </c>
      <c r="O13" s="6">
        <v>2843</v>
      </c>
      <c r="P13" s="6">
        <v>8101</v>
      </c>
    </row>
    <row r="14" spans="1:16" x14ac:dyDescent="0.25">
      <c r="F14" s="17" t="s">
        <v>7242</v>
      </c>
      <c r="G14" t="s">
        <v>7255</v>
      </c>
      <c r="J14" s="19" t="s">
        <v>7260</v>
      </c>
      <c r="K14" s="6">
        <v>1</v>
      </c>
      <c r="L14" s="6">
        <v>19</v>
      </c>
      <c r="M14" s="6">
        <v>23</v>
      </c>
      <c r="N14" s="6">
        <v>7</v>
      </c>
      <c r="O14" s="6">
        <v>30</v>
      </c>
      <c r="P14" s="6">
        <v>80</v>
      </c>
    </row>
    <row r="15" spans="1:16" x14ac:dyDescent="0.25">
      <c r="F15" s="19" t="s">
        <v>35</v>
      </c>
      <c r="G15" s="21">
        <v>4.992076069730586E-2</v>
      </c>
      <c r="J15" s="19" t="s">
        <v>7261</v>
      </c>
      <c r="K15" s="6">
        <v>263</v>
      </c>
      <c r="L15" s="6">
        <v>879</v>
      </c>
      <c r="M15" s="6">
        <v>1307</v>
      </c>
      <c r="N15" s="6">
        <v>390</v>
      </c>
      <c r="O15" s="6">
        <v>1476</v>
      </c>
      <c r="P15" s="6">
        <v>4315</v>
      </c>
    </row>
    <row r="16" spans="1:16" x14ac:dyDescent="0.25">
      <c r="A16" s="17" t="s">
        <v>7242</v>
      </c>
      <c r="B16" t="s">
        <v>7237</v>
      </c>
      <c r="F16" s="19" t="s">
        <v>27</v>
      </c>
      <c r="G16" s="21">
        <v>0.11014263074484945</v>
      </c>
      <c r="J16" s="19" t="s">
        <v>7243</v>
      </c>
      <c r="K16" s="6">
        <v>773</v>
      </c>
      <c r="L16" s="6">
        <v>2416</v>
      </c>
      <c r="M16" s="6">
        <v>3738</v>
      </c>
      <c r="N16" s="6">
        <v>1220</v>
      </c>
      <c r="O16" s="6">
        <v>4349</v>
      </c>
      <c r="P16" s="6">
        <v>12496</v>
      </c>
    </row>
    <row r="17" spans="1:7" x14ac:dyDescent="0.25">
      <c r="A17" s="19" t="s">
        <v>7244</v>
      </c>
      <c r="B17" s="5">
        <v>2004270</v>
      </c>
      <c r="C17" s="5">
        <f>GETPIVOTDATA("Precio Venta",$A$16,"Precio Venta",1000)</f>
        <v>2073765</v>
      </c>
      <c r="F17" s="19" t="s">
        <v>15</v>
      </c>
      <c r="G17" s="21">
        <v>0.2202852614896989</v>
      </c>
    </row>
    <row r="18" spans="1:7" x14ac:dyDescent="0.25">
      <c r="A18" s="19" t="s">
        <v>7245</v>
      </c>
      <c r="B18" s="5">
        <v>2073765</v>
      </c>
      <c r="C18" s="36">
        <f>GETPIVOTDATA("Precio Venta",$A$16,"Precio Venta",1000)/B4</f>
        <v>0.50852064781199768</v>
      </c>
      <c r="F18" s="19" t="s">
        <v>33</v>
      </c>
      <c r="G18" s="21">
        <v>0.27020602218700474</v>
      </c>
    </row>
    <row r="19" spans="1:7" x14ac:dyDescent="0.25">
      <c r="A19" s="19" t="s">
        <v>7243</v>
      </c>
      <c r="B19" s="5">
        <v>4078035</v>
      </c>
      <c r="F19" s="19" t="s">
        <v>19</v>
      </c>
      <c r="G19" s="21">
        <v>0.34944532488114105</v>
      </c>
    </row>
    <row r="20" spans="1:7" x14ac:dyDescent="0.25">
      <c r="F20" s="19" t="s">
        <v>7243</v>
      </c>
      <c r="G20" s="21">
        <v>1</v>
      </c>
    </row>
    <row r="22" spans="1:7" ht="20.25" x14ac:dyDescent="0.35">
      <c r="A22" s="16" t="s">
        <v>7224</v>
      </c>
    </row>
    <row r="23" spans="1:7" ht="20.25" x14ac:dyDescent="0.35">
      <c r="A23" t="s">
        <v>7246</v>
      </c>
      <c r="F23" s="16" t="s">
        <v>7257</v>
      </c>
    </row>
    <row r="24" spans="1:7" x14ac:dyDescent="0.25">
      <c r="A24" s="2">
        <v>1892</v>
      </c>
      <c r="B24" s="2">
        <f>GETPIVOTDATA("Dias de regalo",$A$23)</f>
        <v>1892</v>
      </c>
    </row>
    <row r="26" spans="1:7" x14ac:dyDescent="0.25">
      <c r="F26" s="17" t="s">
        <v>7242</v>
      </c>
      <c r="G26" t="s">
        <v>7258</v>
      </c>
    </row>
    <row r="27" spans="1:7" ht="20.25" x14ac:dyDescent="0.35">
      <c r="A27" s="16" t="s">
        <v>7247</v>
      </c>
      <c r="F27" s="19" t="s">
        <v>7259</v>
      </c>
      <c r="G27" s="6">
        <v>8101</v>
      </c>
    </row>
    <row r="28" spans="1:7" x14ac:dyDescent="0.25">
      <c r="A28" t="s">
        <v>7248</v>
      </c>
      <c r="F28" s="19" t="s">
        <v>7260</v>
      </c>
      <c r="G28" s="6">
        <v>80</v>
      </c>
    </row>
    <row r="29" spans="1:7" x14ac:dyDescent="0.25">
      <c r="A29" s="5">
        <v>3780</v>
      </c>
      <c r="B29" s="5">
        <f>GETPIVOTDATA("Renta",$A$28)</f>
        <v>3780</v>
      </c>
      <c r="F29" s="19" t="s">
        <v>7261</v>
      </c>
      <c r="G29" s="6">
        <v>4315</v>
      </c>
    </row>
    <row r="30" spans="1:7" x14ac:dyDescent="0.25">
      <c r="F30" s="19" t="s">
        <v>7243</v>
      </c>
      <c r="G30" s="6">
        <v>12496</v>
      </c>
    </row>
    <row r="32" spans="1:7" ht="20.25" x14ac:dyDescent="0.35">
      <c r="A32" s="16" t="s">
        <v>7249</v>
      </c>
    </row>
    <row r="33" spans="1:14" x14ac:dyDescent="0.25">
      <c r="A33" s="17" t="s">
        <v>4</v>
      </c>
      <c r="B33" t="s">
        <v>11</v>
      </c>
    </row>
    <row r="34" spans="1:14" x14ac:dyDescent="0.25">
      <c r="A34" t="s">
        <v>7250</v>
      </c>
      <c r="D34" t="s">
        <v>7251</v>
      </c>
    </row>
    <row r="35" spans="1:14" x14ac:dyDescent="0.25">
      <c r="A35" t="s">
        <v>7237</v>
      </c>
      <c r="D35" t="s">
        <v>7252</v>
      </c>
    </row>
    <row r="36" spans="1:14" x14ac:dyDescent="0.25">
      <c r="A36" s="5">
        <v>1474200</v>
      </c>
      <c r="D36" s="5">
        <v>-284188</v>
      </c>
      <c r="F36" s="17" t="s">
        <v>7258</v>
      </c>
      <c r="G36" s="17" t="s">
        <v>7197</v>
      </c>
    </row>
    <row r="37" spans="1:14" x14ac:dyDescent="0.25">
      <c r="F37" s="17" t="s">
        <v>7199</v>
      </c>
      <c r="G37" t="s">
        <v>7227</v>
      </c>
      <c r="H37" t="s">
        <v>7226</v>
      </c>
      <c r="I37" t="s">
        <v>7231</v>
      </c>
      <c r="J37" t="s">
        <v>7230</v>
      </c>
      <c r="K37" t="s">
        <v>7232</v>
      </c>
      <c r="L37" t="s">
        <v>7229</v>
      </c>
      <c r="M37" t="s">
        <v>7228</v>
      </c>
      <c r="N37" t="s">
        <v>7243</v>
      </c>
    </row>
    <row r="38" spans="1:14" x14ac:dyDescent="0.25">
      <c r="A38" t="s">
        <v>7249</v>
      </c>
      <c r="C38" t="s">
        <v>7253</v>
      </c>
      <c r="F38" t="s">
        <v>3730</v>
      </c>
      <c r="G38" s="6">
        <v>4</v>
      </c>
      <c r="H38" s="6">
        <v>5</v>
      </c>
      <c r="I38" s="6">
        <v>4</v>
      </c>
      <c r="J38" s="6"/>
      <c r="K38" s="6">
        <v>2</v>
      </c>
      <c r="L38" s="6">
        <v>1</v>
      </c>
      <c r="M38" s="6"/>
      <c r="N38" s="6">
        <v>16</v>
      </c>
    </row>
    <row r="39" spans="1:14" x14ac:dyDescent="0.25">
      <c r="A39" s="8">
        <f>GETPIVOTDATA("Precio Venta",$A$35)+GETPIVOTDATA("Costos lift",$D$35)</f>
        <v>1190012</v>
      </c>
      <c r="C39" s="20">
        <f>A39/-GETPIVOTDATA("Costos lift",$D$35)</f>
        <v>4.1874111503652509</v>
      </c>
      <c r="F39" t="s">
        <v>6281</v>
      </c>
      <c r="G39" s="6">
        <v>1</v>
      </c>
      <c r="H39" s="6">
        <v>2</v>
      </c>
      <c r="I39" s="6">
        <v>2</v>
      </c>
      <c r="J39" s="6">
        <v>4</v>
      </c>
      <c r="K39" s="6">
        <v>1</v>
      </c>
      <c r="L39" s="6">
        <v>4</v>
      </c>
      <c r="M39" s="6">
        <v>1</v>
      </c>
      <c r="N39" s="6">
        <v>15</v>
      </c>
    </row>
    <row r="40" spans="1:14" x14ac:dyDescent="0.25">
      <c r="F40" t="s">
        <v>5751</v>
      </c>
      <c r="G40" s="6">
        <v>4</v>
      </c>
      <c r="H40" s="6"/>
      <c r="I40" s="6">
        <v>3</v>
      </c>
      <c r="J40" s="6">
        <v>2</v>
      </c>
      <c r="K40" s="6">
        <v>2</v>
      </c>
      <c r="L40" s="6">
        <v>2</v>
      </c>
      <c r="M40" s="6">
        <v>2</v>
      </c>
      <c r="N40" s="6">
        <v>15</v>
      </c>
    </row>
    <row r="41" spans="1:14" x14ac:dyDescent="0.25">
      <c r="F41" t="s">
        <v>5626</v>
      </c>
      <c r="G41" s="6">
        <v>4</v>
      </c>
      <c r="H41" s="6">
        <v>3</v>
      </c>
      <c r="I41" s="6">
        <v>4</v>
      </c>
      <c r="J41" s="6">
        <v>1</v>
      </c>
      <c r="K41" s="6">
        <v>1</v>
      </c>
      <c r="L41" s="6">
        <v>1</v>
      </c>
      <c r="M41" s="6"/>
      <c r="N41" s="6">
        <v>14</v>
      </c>
    </row>
    <row r="42" spans="1:14" x14ac:dyDescent="0.25">
      <c r="F42" t="s">
        <v>5660</v>
      </c>
      <c r="G42" s="6">
        <v>3</v>
      </c>
      <c r="H42" s="6">
        <v>4</v>
      </c>
      <c r="I42" s="6">
        <v>2</v>
      </c>
      <c r="J42" s="6">
        <v>1</v>
      </c>
      <c r="K42" s="6">
        <v>2</v>
      </c>
      <c r="L42" s="6">
        <v>1</v>
      </c>
      <c r="M42" s="6">
        <v>1</v>
      </c>
      <c r="N42" s="6">
        <v>14</v>
      </c>
    </row>
    <row r="43" spans="1:14" x14ac:dyDescent="0.25">
      <c r="F43" t="s">
        <v>6013</v>
      </c>
      <c r="G43" s="6">
        <v>3</v>
      </c>
      <c r="H43" s="6">
        <v>1</v>
      </c>
      <c r="I43" s="6"/>
      <c r="J43" s="6">
        <v>1</v>
      </c>
      <c r="K43" s="6">
        <v>1</v>
      </c>
      <c r="L43" s="6">
        <v>4</v>
      </c>
      <c r="M43" s="6">
        <v>3</v>
      </c>
      <c r="N43" s="6">
        <v>13</v>
      </c>
    </row>
    <row r="44" spans="1:14" x14ac:dyDescent="0.25">
      <c r="F44" t="s">
        <v>5152</v>
      </c>
      <c r="G44" s="6"/>
      <c r="H44" s="6">
        <v>1</v>
      </c>
      <c r="I44" s="6">
        <v>1</v>
      </c>
      <c r="J44" s="6">
        <v>1</v>
      </c>
      <c r="K44" s="6">
        <v>3</v>
      </c>
      <c r="L44" s="6">
        <v>3</v>
      </c>
      <c r="M44" s="6">
        <v>4</v>
      </c>
      <c r="N44" s="6">
        <v>13</v>
      </c>
    </row>
    <row r="45" spans="1:14" x14ac:dyDescent="0.25">
      <c r="F45" t="s">
        <v>5684</v>
      </c>
      <c r="G45" s="6">
        <v>1</v>
      </c>
      <c r="H45" s="6"/>
      <c r="I45" s="6">
        <v>4</v>
      </c>
      <c r="J45" s="6">
        <v>4</v>
      </c>
      <c r="K45" s="6">
        <v>2</v>
      </c>
      <c r="L45" s="6">
        <v>2</v>
      </c>
      <c r="M45" s="6"/>
      <c r="N45" s="6">
        <v>13</v>
      </c>
    </row>
    <row r="46" spans="1:14" x14ac:dyDescent="0.25">
      <c r="F46" t="s">
        <v>6327</v>
      </c>
      <c r="G46" s="6">
        <v>1</v>
      </c>
      <c r="H46" s="6">
        <v>1</v>
      </c>
      <c r="I46" s="6">
        <v>2</v>
      </c>
      <c r="J46" s="6">
        <v>4</v>
      </c>
      <c r="K46" s="6">
        <v>2</v>
      </c>
      <c r="L46" s="6">
        <v>2</v>
      </c>
      <c r="M46" s="6">
        <v>1</v>
      </c>
      <c r="N46" s="6">
        <v>13</v>
      </c>
    </row>
    <row r="47" spans="1:14" x14ac:dyDescent="0.25">
      <c r="A47" s="17" t="s">
        <v>7242</v>
      </c>
      <c r="B47" t="s">
        <v>7237</v>
      </c>
      <c r="F47" t="s">
        <v>6382</v>
      </c>
      <c r="G47" s="6">
        <v>3</v>
      </c>
      <c r="H47" s="6">
        <v>1</v>
      </c>
      <c r="I47" s="6"/>
      <c r="J47" s="6">
        <v>1</v>
      </c>
      <c r="K47" s="6">
        <v>5</v>
      </c>
      <c r="L47" s="6">
        <v>1</v>
      </c>
      <c r="M47" s="6">
        <v>2</v>
      </c>
      <c r="N47" s="6">
        <v>13</v>
      </c>
    </row>
    <row r="48" spans="1:14" x14ac:dyDescent="0.25">
      <c r="A48" s="19" t="s">
        <v>8</v>
      </c>
      <c r="B48" s="5">
        <v>2389530</v>
      </c>
      <c r="F48" t="s">
        <v>323</v>
      </c>
      <c r="G48" s="6">
        <v>1</v>
      </c>
      <c r="H48" s="6">
        <v>3</v>
      </c>
      <c r="I48" s="6">
        <v>1</v>
      </c>
      <c r="J48" s="6">
        <v>2</v>
      </c>
      <c r="K48" s="6">
        <v>1</v>
      </c>
      <c r="L48" s="6"/>
      <c r="M48" s="6">
        <v>5</v>
      </c>
      <c r="N48" s="6">
        <v>13</v>
      </c>
    </row>
    <row r="49" spans="1:14" x14ac:dyDescent="0.25">
      <c r="A49" s="19" t="s">
        <v>60</v>
      </c>
      <c r="B49" s="6">
        <v>331710</v>
      </c>
      <c r="F49" t="s">
        <v>1787</v>
      </c>
      <c r="G49" s="6">
        <v>1</v>
      </c>
      <c r="H49" s="6">
        <v>3</v>
      </c>
      <c r="I49" s="6">
        <v>2</v>
      </c>
      <c r="J49" s="6">
        <v>1</v>
      </c>
      <c r="K49" s="6">
        <v>1</v>
      </c>
      <c r="L49" s="6">
        <v>2</v>
      </c>
      <c r="M49" s="6">
        <v>2</v>
      </c>
      <c r="N49" s="6">
        <v>12</v>
      </c>
    </row>
    <row r="50" spans="1:14" x14ac:dyDescent="0.25">
      <c r="A50" s="19" t="s">
        <v>17</v>
      </c>
      <c r="B50" s="6">
        <v>462195</v>
      </c>
      <c r="F50" t="s">
        <v>5249</v>
      </c>
      <c r="G50" s="6">
        <v>1</v>
      </c>
      <c r="H50" s="6">
        <v>4</v>
      </c>
      <c r="I50" s="6">
        <v>2</v>
      </c>
      <c r="J50" s="6"/>
      <c r="K50" s="6">
        <v>1</v>
      </c>
      <c r="L50" s="6">
        <v>2</v>
      </c>
      <c r="M50" s="6">
        <v>2</v>
      </c>
      <c r="N50" s="6">
        <v>12</v>
      </c>
    </row>
    <row r="51" spans="1:14" x14ac:dyDescent="0.25">
      <c r="A51" s="19" t="s">
        <v>14</v>
      </c>
      <c r="B51" s="6">
        <v>894600</v>
      </c>
      <c r="F51" t="s">
        <v>4286</v>
      </c>
      <c r="G51" s="6">
        <v>2</v>
      </c>
      <c r="H51" s="6">
        <v>2</v>
      </c>
      <c r="I51" s="6">
        <v>2</v>
      </c>
      <c r="J51" s="6">
        <v>3</v>
      </c>
      <c r="K51" s="6"/>
      <c r="L51" s="6">
        <v>1</v>
      </c>
      <c r="M51" s="6">
        <v>2</v>
      </c>
      <c r="N51" s="6">
        <v>12</v>
      </c>
    </row>
    <row r="52" spans="1:14" x14ac:dyDescent="0.25">
      <c r="A52" s="19" t="s">
        <v>7243</v>
      </c>
      <c r="B52" s="6">
        <v>4078035</v>
      </c>
      <c r="F52" t="s">
        <v>6152</v>
      </c>
      <c r="G52" s="6">
        <v>4</v>
      </c>
      <c r="H52" s="6">
        <v>1</v>
      </c>
      <c r="I52" s="6">
        <v>1</v>
      </c>
      <c r="J52" s="6">
        <v>1</v>
      </c>
      <c r="K52" s="6">
        <v>2</v>
      </c>
      <c r="L52" s="6">
        <v>3</v>
      </c>
      <c r="M52" s="6"/>
      <c r="N52" s="6">
        <v>12</v>
      </c>
    </row>
    <row r="53" spans="1:14" x14ac:dyDescent="0.25">
      <c r="F53" t="s">
        <v>5543</v>
      </c>
      <c r="G53" s="6"/>
      <c r="H53" s="6">
        <v>3</v>
      </c>
      <c r="I53" s="6">
        <v>2</v>
      </c>
      <c r="J53" s="6"/>
      <c r="K53" s="6"/>
      <c r="L53" s="6">
        <v>3</v>
      </c>
      <c r="M53" s="6">
        <v>4</v>
      </c>
      <c r="N53" s="6">
        <v>12</v>
      </c>
    </row>
    <row r="54" spans="1:14" x14ac:dyDescent="0.25">
      <c r="F54" t="s">
        <v>6163</v>
      </c>
      <c r="G54" s="6">
        <v>3</v>
      </c>
      <c r="H54" s="6">
        <v>4</v>
      </c>
      <c r="I54" s="6"/>
      <c r="J54" s="6">
        <v>1</v>
      </c>
      <c r="K54" s="6">
        <v>2</v>
      </c>
      <c r="L54" s="6">
        <v>1</v>
      </c>
      <c r="M54" s="6">
        <v>1</v>
      </c>
      <c r="N54" s="6">
        <v>12</v>
      </c>
    </row>
    <row r="55" spans="1:14" x14ac:dyDescent="0.25">
      <c r="F55" t="s">
        <v>5731</v>
      </c>
      <c r="G55" s="6">
        <v>3</v>
      </c>
      <c r="H55" s="6">
        <v>2</v>
      </c>
      <c r="I55" s="6">
        <v>2</v>
      </c>
      <c r="J55" s="6"/>
      <c r="K55" s="6"/>
      <c r="L55" s="6">
        <v>1</v>
      </c>
      <c r="M55" s="6">
        <v>4</v>
      </c>
      <c r="N55" s="6">
        <v>12</v>
      </c>
    </row>
    <row r="56" spans="1:14" x14ac:dyDescent="0.25">
      <c r="A56" s="17" t="s">
        <v>4</v>
      </c>
      <c r="B56" s="19">
        <v>3</v>
      </c>
      <c r="F56" t="s">
        <v>6328</v>
      </c>
      <c r="G56" s="6">
        <v>4</v>
      </c>
      <c r="H56" s="6"/>
      <c r="I56" s="6">
        <v>1</v>
      </c>
      <c r="J56" s="6"/>
      <c r="K56" s="6">
        <v>5</v>
      </c>
      <c r="L56" s="6">
        <v>1</v>
      </c>
      <c r="M56" s="6">
        <v>1</v>
      </c>
      <c r="N56" s="6">
        <v>12</v>
      </c>
    </row>
    <row r="57" spans="1:14" x14ac:dyDescent="0.25">
      <c r="F57" t="s">
        <v>4832</v>
      </c>
      <c r="G57" s="6">
        <v>1</v>
      </c>
      <c r="H57" s="6">
        <v>2</v>
      </c>
      <c r="I57" s="6">
        <v>3</v>
      </c>
      <c r="J57" s="6">
        <v>1</v>
      </c>
      <c r="K57" s="6">
        <v>2</v>
      </c>
      <c r="L57" s="6">
        <v>2</v>
      </c>
      <c r="M57" s="6">
        <v>1</v>
      </c>
      <c r="N57" s="6">
        <v>12</v>
      </c>
    </row>
    <row r="58" spans="1:14" x14ac:dyDescent="0.25">
      <c r="A58" s="17" t="s">
        <v>7242</v>
      </c>
      <c r="B58" t="s">
        <v>7273</v>
      </c>
      <c r="F58" t="s">
        <v>1415</v>
      </c>
      <c r="G58" s="6">
        <v>2</v>
      </c>
      <c r="H58" s="6">
        <v>2</v>
      </c>
      <c r="I58" s="6">
        <v>4</v>
      </c>
      <c r="J58" s="6"/>
      <c r="K58" s="6">
        <v>2</v>
      </c>
      <c r="L58" s="6">
        <v>1</v>
      </c>
      <c r="M58" s="6">
        <v>1</v>
      </c>
      <c r="N58" s="6">
        <v>12</v>
      </c>
    </row>
    <row r="59" spans="1:14" x14ac:dyDescent="0.25">
      <c r="A59" s="19" t="s">
        <v>33</v>
      </c>
      <c r="B59" s="6">
        <v>585</v>
      </c>
      <c r="F59" t="s">
        <v>5476</v>
      </c>
      <c r="G59" s="6">
        <v>4</v>
      </c>
      <c r="H59" s="6">
        <v>2</v>
      </c>
      <c r="I59" s="6">
        <v>1</v>
      </c>
      <c r="J59" s="6"/>
      <c r="K59" s="6">
        <v>2</v>
      </c>
      <c r="L59" s="6">
        <v>2</v>
      </c>
      <c r="M59" s="6">
        <v>1</v>
      </c>
      <c r="N59" s="6">
        <v>12</v>
      </c>
    </row>
    <row r="60" spans="1:14" x14ac:dyDescent="0.25">
      <c r="A60" s="19" t="s">
        <v>19</v>
      </c>
      <c r="B60" s="6">
        <v>990</v>
      </c>
      <c r="F60" t="s">
        <v>6468</v>
      </c>
      <c r="G60" s="6">
        <v>3</v>
      </c>
      <c r="H60" s="6">
        <v>3</v>
      </c>
      <c r="I60" s="6">
        <v>3</v>
      </c>
      <c r="J60" s="6"/>
      <c r="K60" s="6">
        <v>2</v>
      </c>
      <c r="L60" s="6"/>
      <c r="M60" s="6">
        <v>1</v>
      </c>
      <c r="N60" s="6">
        <v>12</v>
      </c>
    </row>
    <row r="61" spans="1:14" x14ac:dyDescent="0.25">
      <c r="A61" s="19" t="s">
        <v>35</v>
      </c>
      <c r="B61" s="6">
        <v>64</v>
      </c>
      <c r="F61" t="s">
        <v>5671</v>
      </c>
      <c r="G61" s="6"/>
      <c r="H61" s="6">
        <v>4</v>
      </c>
      <c r="I61" s="6">
        <v>1</v>
      </c>
      <c r="J61" s="6">
        <v>1</v>
      </c>
      <c r="K61" s="6">
        <v>3</v>
      </c>
      <c r="L61" s="6"/>
      <c r="M61" s="6">
        <v>3</v>
      </c>
      <c r="N61" s="6">
        <v>12</v>
      </c>
    </row>
    <row r="62" spans="1:14" x14ac:dyDescent="0.25">
      <c r="A62" s="19" t="s">
        <v>15</v>
      </c>
      <c r="B62" s="6">
        <v>336</v>
      </c>
      <c r="F62" t="s">
        <v>6699</v>
      </c>
      <c r="G62" s="6">
        <v>4</v>
      </c>
      <c r="H62" s="6"/>
      <c r="I62" s="6">
        <v>1</v>
      </c>
      <c r="J62" s="6">
        <v>1</v>
      </c>
      <c r="K62" s="6"/>
      <c r="L62" s="6">
        <v>1</v>
      </c>
      <c r="M62" s="6">
        <v>5</v>
      </c>
      <c r="N62" s="6">
        <v>12</v>
      </c>
    </row>
    <row r="63" spans="1:14" x14ac:dyDescent="0.25">
      <c r="A63" s="19" t="s">
        <v>27</v>
      </c>
      <c r="B63" s="6">
        <v>150</v>
      </c>
      <c r="F63" t="s">
        <v>5042</v>
      </c>
      <c r="G63" s="6">
        <v>1</v>
      </c>
      <c r="H63" s="6">
        <v>3</v>
      </c>
      <c r="I63" s="6">
        <v>1</v>
      </c>
      <c r="J63" s="6">
        <v>3</v>
      </c>
      <c r="K63" s="6">
        <v>2</v>
      </c>
      <c r="L63" s="6"/>
      <c r="M63" s="6">
        <v>1</v>
      </c>
      <c r="N63" s="6">
        <v>11</v>
      </c>
    </row>
    <row r="64" spans="1:14" x14ac:dyDescent="0.25">
      <c r="A64" s="19" t="s">
        <v>9</v>
      </c>
      <c r="B64" s="6">
        <v>0</v>
      </c>
      <c r="F64" t="s">
        <v>6385</v>
      </c>
      <c r="G64" s="6">
        <v>1</v>
      </c>
      <c r="H64" s="6">
        <v>1</v>
      </c>
      <c r="I64" s="6">
        <v>1</v>
      </c>
      <c r="J64" s="6">
        <v>2</v>
      </c>
      <c r="K64" s="6">
        <v>4</v>
      </c>
      <c r="L64" s="6">
        <v>1</v>
      </c>
      <c r="M64" s="6">
        <v>1</v>
      </c>
      <c r="N64" s="6">
        <v>11</v>
      </c>
    </row>
    <row r="65" spans="1:14" x14ac:dyDescent="0.25">
      <c r="A65" s="19" t="s">
        <v>7243</v>
      </c>
      <c r="B65" s="6">
        <v>2125</v>
      </c>
      <c r="F65" t="s">
        <v>5315</v>
      </c>
      <c r="G65" s="6">
        <v>1</v>
      </c>
      <c r="H65" s="6">
        <v>2</v>
      </c>
      <c r="I65" s="6"/>
      <c r="J65" s="6">
        <v>4</v>
      </c>
      <c r="K65" s="6">
        <v>1</v>
      </c>
      <c r="L65" s="6">
        <v>3</v>
      </c>
      <c r="M65" s="6"/>
      <c r="N65" s="6">
        <v>11</v>
      </c>
    </row>
    <row r="66" spans="1:14" x14ac:dyDescent="0.25">
      <c r="F66" t="s">
        <v>6060</v>
      </c>
      <c r="G66" s="6">
        <v>1</v>
      </c>
      <c r="H66" s="6">
        <v>2</v>
      </c>
      <c r="I66" s="6">
        <v>2</v>
      </c>
      <c r="J66" s="6">
        <v>1</v>
      </c>
      <c r="K66" s="6">
        <v>2</v>
      </c>
      <c r="L66" s="6">
        <v>1</v>
      </c>
      <c r="M66" s="6">
        <v>2</v>
      </c>
      <c r="N66" s="6">
        <v>11</v>
      </c>
    </row>
    <row r="67" spans="1:14" x14ac:dyDescent="0.25">
      <c r="F67" t="s">
        <v>6317</v>
      </c>
      <c r="G67" s="6">
        <v>2</v>
      </c>
      <c r="H67" s="6">
        <v>2</v>
      </c>
      <c r="I67" s="6">
        <v>2</v>
      </c>
      <c r="J67" s="6">
        <v>3</v>
      </c>
      <c r="K67" s="6">
        <v>1</v>
      </c>
      <c r="L67" s="6"/>
      <c r="M67" s="6">
        <v>1</v>
      </c>
      <c r="N67" s="6">
        <v>11</v>
      </c>
    </row>
    <row r="68" spans="1:14" x14ac:dyDescent="0.25">
      <c r="F68" t="s">
        <v>6632</v>
      </c>
      <c r="G68" s="6">
        <v>2</v>
      </c>
      <c r="H68" s="6">
        <v>1</v>
      </c>
      <c r="I68" s="6">
        <v>1</v>
      </c>
      <c r="J68" s="6">
        <v>2</v>
      </c>
      <c r="K68" s="6"/>
      <c r="L68" s="6">
        <v>3</v>
      </c>
      <c r="M68" s="6">
        <v>2</v>
      </c>
      <c r="N68" s="6">
        <v>11</v>
      </c>
    </row>
    <row r="69" spans="1:14" x14ac:dyDescent="0.25">
      <c r="F69" t="s">
        <v>824</v>
      </c>
      <c r="G69" s="6"/>
      <c r="H69" s="6">
        <v>3</v>
      </c>
      <c r="I69" s="6">
        <v>2</v>
      </c>
      <c r="J69" s="6">
        <v>1</v>
      </c>
      <c r="K69" s="6">
        <v>2</v>
      </c>
      <c r="L69" s="6">
        <v>2</v>
      </c>
      <c r="M69" s="6">
        <v>1</v>
      </c>
      <c r="N69" s="6">
        <v>11</v>
      </c>
    </row>
    <row r="70" spans="1:14" x14ac:dyDescent="0.25">
      <c r="F70" t="s">
        <v>6652</v>
      </c>
      <c r="G70" s="6"/>
      <c r="H70" s="6">
        <v>2</v>
      </c>
      <c r="I70" s="6">
        <v>2</v>
      </c>
      <c r="J70" s="6">
        <v>1</v>
      </c>
      <c r="K70" s="6"/>
      <c r="L70" s="6">
        <v>2</v>
      </c>
      <c r="M70" s="6">
        <v>4</v>
      </c>
      <c r="N70" s="6">
        <v>11</v>
      </c>
    </row>
    <row r="71" spans="1:14" x14ac:dyDescent="0.25">
      <c r="F71" t="s">
        <v>5382</v>
      </c>
      <c r="G71" s="6">
        <v>2</v>
      </c>
      <c r="H71" s="6">
        <v>2</v>
      </c>
      <c r="I71" s="6"/>
      <c r="J71" s="6">
        <v>3</v>
      </c>
      <c r="K71" s="6">
        <v>1</v>
      </c>
      <c r="L71" s="6"/>
      <c r="M71" s="6">
        <v>3</v>
      </c>
      <c r="N71" s="6">
        <v>11</v>
      </c>
    </row>
    <row r="72" spans="1:14" x14ac:dyDescent="0.25">
      <c r="F72" t="s">
        <v>6227</v>
      </c>
      <c r="G72" s="6">
        <v>2</v>
      </c>
      <c r="H72" s="6">
        <v>1</v>
      </c>
      <c r="I72" s="6"/>
      <c r="J72" s="6">
        <v>1</v>
      </c>
      <c r="K72" s="6">
        <v>3</v>
      </c>
      <c r="L72" s="6">
        <v>2</v>
      </c>
      <c r="M72" s="6">
        <v>2</v>
      </c>
      <c r="N72" s="6">
        <v>11</v>
      </c>
    </row>
    <row r="73" spans="1:14" x14ac:dyDescent="0.25">
      <c r="F73" t="s">
        <v>3901</v>
      </c>
      <c r="G73" s="6"/>
      <c r="H73" s="6">
        <v>3</v>
      </c>
      <c r="I73" s="6">
        <v>1</v>
      </c>
      <c r="J73" s="6">
        <v>2</v>
      </c>
      <c r="K73" s="6">
        <v>2</v>
      </c>
      <c r="L73" s="6">
        <v>1</v>
      </c>
      <c r="M73" s="6">
        <v>2</v>
      </c>
      <c r="N73" s="6">
        <v>11</v>
      </c>
    </row>
    <row r="74" spans="1:14" x14ac:dyDescent="0.25">
      <c r="F74" t="s">
        <v>5841</v>
      </c>
      <c r="G74" s="6">
        <v>1</v>
      </c>
      <c r="H74" s="6">
        <v>1</v>
      </c>
      <c r="I74" s="6">
        <v>3</v>
      </c>
      <c r="J74" s="6">
        <v>1</v>
      </c>
      <c r="K74" s="6">
        <v>4</v>
      </c>
      <c r="L74" s="6">
        <v>1</v>
      </c>
      <c r="M74" s="6"/>
      <c r="N74" s="6">
        <v>11</v>
      </c>
    </row>
    <row r="75" spans="1:14" x14ac:dyDescent="0.25">
      <c r="F75" t="s">
        <v>752</v>
      </c>
      <c r="G75" s="6">
        <v>2</v>
      </c>
      <c r="H75" s="6">
        <v>1</v>
      </c>
      <c r="I75" s="6">
        <v>2</v>
      </c>
      <c r="J75" s="6">
        <v>2</v>
      </c>
      <c r="K75" s="6">
        <v>2</v>
      </c>
      <c r="L75" s="6">
        <v>1</v>
      </c>
      <c r="M75" s="6">
        <v>1</v>
      </c>
      <c r="N75" s="6">
        <v>11</v>
      </c>
    </row>
    <row r="76" spans="1:14" x14ac:dyDescent="0.25">
      <c r="F76" t="s">
        <v>6775</v>
      </c>
      <c r="G76" s="6">
        <v>1</v>
      </c>
      <c r="H76" s="6">
        <v>1</v>
      </c>
      <c r="I76" s="6">
        <v>2</v>
      </c>
      <c r="J76" s="6"/>
      <c r="K76" s="6">
        <v>3</v>
      </c>
      <c r="L76" s="6">
        <v>1</v>
      </c>
      <c r="M76" s="6">
        <v>3</v>
      </c>
      <c r="N76" s="6">
        <v>11</v>
      </c>
    </row>
    <row r="77" spans="1:14" x14ac:dyDescent="0.25">
      <c r="F77" t="s">
        <v>5145</v>
      </c>
      <c r="G77" s="6">
        <v>2</v>
      </c>
      <c r="H77" s="6">
        <v>3</v>
      </c>
      <c r="I77" s="6">
        <v>1</v>
      </c>
      <c r="J77" s="6">
        <v>1</v>
      </c>
      <c r="K77" s="6">
        <v>1</v>
      </c>
      <c r="L77" s="6">
        <v>1</v>
      </c>
      <c r="M77" s="6">
        <v>2</v>
      </c>
      <c r="N77" s="6">
        <v>11</v>
      </c>
    </row>
    <row r="78" spans="1:14" x14ac:dyDescent="0.25">
      <c r="F78" t="s">
        <v>6242</v>
      </c>
      <c r="G78" s="6">
        <v>1</v>
      </c>
      <c r="H78" s="6">
        <v>2</v>
      </c>
      <c r="I78" s="6">
        <v>2</v>
      </c>
      <c r="J78" s="6">
        <v>1</v>
      </c>
      <c r="K78" s="6">
        <v>1</v>
      </c>
      <c r="L78" s="6">
        <v>1</v>
      </c>
      <c r="M78" s="6">
        <v>3</v>
      </c>
      <c r="N78" s="6">
        <v>11</v>
      </c>
    </row>
    <row r="79" spans="1:14" x14ac:dyDescent="0.25">
      <c r="F79" t="s">
        <v>6077</v>
      </c>
      <c r="G79" s="6">
        <v>4</v>
      </c>
      <c r="H79" s="6">
        <v>1</v>
      </c>
      <c r="I79" s="6">
        <v>3</v>
      </c>
      <c r="J79" s="6"/>
      <c r="K79" s="6">
        <v>2</v>
      </c>
      <c r="L79" s="6"/>
      <c r="M79" s="6">
        <v>1</v>
      </c>
      <c r="N79" s="6">
        <v>11</v>
      </c>
    </row>
    <row r="80" spans="1:14" x14ac:dyDescent="0.25">
      <c r="F80" t="s">
        <v>6244</v>
      </c>
      <c r="G80" s="6">
        <v>1</v>
      </c>
      <c r="H80" s="6">
        <v>2</v>
      </c>
      <c r="I80" s="6">
        <v>2</v>
      </c>
      <c r="J80" s="6">
        <v>3</v>
      </c>
      <c r="K80" s="6">
        <v>2</v>
      </c>
      <c r="L80" s="6">
        <v>1</v>
      </c>
      <c r="M80" s="6"/>
      <c r="N80" s="6">
        <v>11</v>
      </c>
    </row>
    <row r="81" spans="6:14" x14ac:dyDescent="0.25">
      <c r="F81" t="s">
        <v>5345</v>
      </c>
      <c r="G81" s="6">
        <v>2</v>
      </c>
      <c r="H81" s="6"/>
      <c r="I81" s="6">
        <v>3</v>
      </c>
      <c r="J81" s="6">
        <v>1</v>
      </c>
      <c r="K81" s="6">
        <v>1</v>
      </c>
      <c r="L81" s="6">
        <v>2</v>
      </c>
      <c r="M81" s="6">
        <v>2</v>
      </c>
      <c r="N81" s="6">
        <v>11</v>
      </c>
    </row>
    <row r="82" spans="6:14" x14ac:dyDescent="0.25">
      <c r="F82" t="s">
        <v>7060</v>
      </c>
      <c r="G82" s="6">
        <v>2</v>
      </c>
      <c r="H82" s="6">
        <v>1</v>
      </c>
      <c r="I82" s="6">
        <v>1</v>
      </c>
      <c r="J82" s="6">
        <v>3</v>
      </c>
      <c r="K82" s="6">
        <v>1</v>
      </c>
      <c r="L82" s="6">
        <v>1</v>
      </c>
      <c r="M82" s="6">
        <v>2</v>
      </c>
      <c r="N82" s="6">
        <v>11</v>
      </c>
    </row>
    <row r="83" spans="6:14" x14ac:dyDescent="0.25">
      <c r="F83" t="s">
        <v>556</v>
      </c>
      <c r="G83" s="6">
        <v>3</v>
      </c>
      <c r="H83" s="6">
        <v>1</v>
      </c>
      <c r="I83" s="6">
        <v>1</v>
      </c>
      <c r="J83" s="6">
        <v>3</v>
      </c>
      <c r="K83" s="6">
        <v>1</v>
      </c>
      <c r="L83" s="6">
        <v>2</v>
      </c>
      <c r="M83" s="6"/>
      <c r="N83" s="6">
        <v>11</v>
      </c>
    </row>
    <row r="84" spans="6:14" x14ac:dyDescent="0.25">
      <c r="F84" t="s">
        <v>2274</v>
      </c>
      <c r="G84" s="6">
        <v>4</v>
      </c>
      <c r="H84" s="6">
        <v>2</v>
      </c>
      <c r="I84" s="6">
        <v>1</v>
      </c>
      <c r="J84" s="6"/>
      <c r="K84" s="6">
        <v>3</v>
      </c>
      <c r="L84" s="6"/>
      <c r="M84" s="6">
        <v>1</v>
      </c>
      <c r="N84" s="6">
        <v>11</v>
      </c>
    </row>
    <row r="85" spans="6:14" x14ac:dyDescent="0.25">
      <c r="F85" t="s">
        <v>6423</v>
      </c>
      <c r="G85" s="6">
        <v>2</v>
      </c>
      <c r="H85" s="6">
        <v>2</v>
      </c>
      <c r="I85" s="6">
        <v>1</v>
      </c>
      <c r="J85" s="6">
        <v>2</v>
      </c>
      <c r="K85" s="6">
        <v>1</v>
      </c>
      <c r="L85" s="6"/>
      <c r="M85" s="6">
        <v>3</v>
      </c>
      <c r="N85" s="6">
        <v>11</v>
      </c>
    </row>
    <row r="86" spans="6:14" x14ac:dyDescent="0.25">
      <c r="F86" t="s">
        <v>2911</v>
      </c>
      <c r="G86" s="6">
        <v>3</v>
      </c>
      <c r="H86" s="6">
        <v>2</v>
      </c>
      <c r="I86" s="6">
        <v>1</v>
      </c>
      <c r="J86" s="6">
        <v>1</v>
      </c>
      <c r="K86" s="6">
        <v>1</v>
      </c>
      <c r="L86" s="6">
        <v>1</v>
      </c>
      <c r="M86" s="6">
        <v>2</v>
      </c>
      <c r="N86" s="6">
        <v>11</v>
      </c>
    </row>
    <row r="87" spans="6:14" x14ac:dyDescent="0.25">
      <c r="F87" t="s">
        <v>6723</v>
      </c>
      <c r="G87" s="6">
        <v>3</v>
      </c>
      <c r="H87" s="6">
        <v>2</v>
      </c>
      <c r="I87" s="6">
        <v>1</v>
      </c>
      <c r="J87" s="6">
        <v>2</v>
      </c>
      <c r="K87" s="6">
        <v>2</v>
      </c>
      <c r="L87" s="6">
        <v>1</v>
      </c>
      <c r="M87" s="6"/>
      <c r="N87" s="6">
        <v>11</v>
      </c>
    </row>
    <row r="88" spans="6:14" x14ac:dyDescent="0.25">
      <c r="F88" t="s">
        <v>7050</v>
      </c>
      <c r="G88" s="6">
        <v>1</v>
      </c>
      <c r="H88" s="6">
        <v>1</v>
      </c>
      <c r="I88" s="6">
        <v>3</v>
      </c>
      <c r="J88" s="6">
        <v>3</v>
      </c>
      <c r="K88" s="6">
        <v>1</v>
      </c>
      <c r="L88" s="6">
        <v>2</v>
      </c>
      <c r="M88" s="6"/>
      <c r="N88" s="6">
        <v>11</v>
      </c>
    </row>
    <row r="89" spans="6:14" x14ac:dyDescent="0.25">
      <c r="F89" t="s">
        <v>5128</v>
      </c>
      <c r="G89" s="6">
        <v>2</v>
      </c>
      <c r="H89" s="6"/>
      <c r="I89" s="6">
        <v>1</v>
      </c>
      <c r="J89" s="6">
        <v>3</v>
      </c>
      <c r="K89" s="6">
        <v>1</v>
      </c>
      <c r="L89" s="6">
        <v>1</v>
      </c>
      <c r="M89" s="6">
        <v>2</v>
      </c>
      <c r="N89" s="6">
        <v>10</v>
      </c>
    </row>
    <row r="90" spans="6:14" x14ac:dyDescent="0.25">
      <c r="F90" t="s">
        <v>3890</v>
      </c>
      <c r="G90" s="6">
        <v>3</v>
      </c>
      <c r="H90" s="6">
        <v>1</v>
      </c>
      <c r="I90" s="6">
        <v>1</v>
      </c>
      <c r="J90" s="6">
        <v>2</v>
      </c>
      <c r="K90" s="6">
        <v>1</v>
      </c>
      <c r="L90" s="6">
        <v>2</v>
      </c>
      <c r="M90" s="6"/>
      <c r="N90" s="6">
        <v>10</v>
      </c>
    </row>
    <row r="91" spans="6:14" x14ac:dyDescent="0.25">
      <c r="F91" t="s">
        <v>5557</v>
      </c>
      <c r="G91" s="6"/>
      <c r="H91" s="6">
        <v>2</v>
      </c>
      <c r="I91" s="6">
        <v>2</v>
      </c>
      <c r="J91" s="6">
        <v>1</v>
      </c>
      <c r="K91" s="6">
        <v>2</v>
      </c>
      <c r="L91" s="6">
        <v>2</v>
      </c>
      <c r="M91" s="6">
        <v>1</v>
      </c>
      <c r="N91" s="6">
        <v>10</v>
      </c>
    </row>
    <row r="92" spans="6:14" x14ac:dyDescent="0.25">
      <c r="F92" t="s">
        <v>6526</v>
      </c>
      <c r="G92" s="6">
        <v>1</v>
      </c>
      <c r="H92" s="6">
        <v>1</v>
      </c>
      <c r="I92" s="6">
        <v>3</v>
      </c>
      <c r="J92" s="6">
        <v>2</v>
      </c>
      <c r="K92" s="6">
        <v>1</v>
      </c>
      <c r="L92" s="6">
        <v>1</v>
      </c>
      <c r="M92" s="6">
        <v>1</v>
      </c>
      <c r="N92" s="6">
        <v>10</v>
      </c>
    </row>
    <row r="93" spans="6:14" x14ac:dyDescent="0.25">
      <c r="F93" t="s">
        <v>4395</v>
      </c>
      <c r="G93" s="6">
        <v>1</v>
      </c>
      <c r="H93" s="6">
        <v>2</v>
      </c>
      <c r="I93" s="6">
        <v>1</v>
      </c>
      <c r="J93" s="6"/>
      <c r="K93" s="6">
        <v>4</v>
      </c>
      <c r="L93" s="6">
        <v>1</v>
      </c>
      <c r="M93" s="6">
        <v>1</v>
      </c>
      <c r="N93" s="6">
        <v>10</v>
      </c>
    </row>
    <row r="94" spans="6:14" x14ac:dyDescent="0.25">
      <c r="F94" t="s">
        <v>6542</v>
      </c>
      <c r="G94" s="6">
        <v>1</v>
      </c>
      <c r="H94" s="6">
        <v>4</v>
      </c>
      <c r="I94" s="6">
        <v>1</v>
      </c>
      <c r="J94" s="6">
        <v>2</v>
      </c>
      <c r="K94" s="6">
        <v>1</v>
      </c>
      <c r="L94" s="6"/>
      <c r="M94" s="6">
        <v>1</v>
      </c>
      <c r="N94" s="6">
        <v>10</v>
      </c>
    </row>
    <row r="95" spans="6:14" x14ac:dyDescent="0.25">
      <c r="F95" t="s">
        <v>5391</v>
      </c>
      <c r="G95" s="6">
        <v>1</v>
      </c>
      <c r="H95" s="6">
        <v>1</v>
      </c>
      <c r="I95" s="6">
        <v>3</v>
      </c>
      <c r="J95" s="6">
        <v>1</v>
      </c>
      <c r="K95" s="6">
        <v>1</v>
      </c>
      <c r="L95" s="6">
        <v>1</v>
      </c>
      <c r="M95" s="6">
        <v>2</v>
      </c>
      <c r="N95" s="6">
        <v>10</v>
      </c>
    </row>
    <row r="96" spans="6:14" x14ac:dyDescent="0.25">
      <c r="F96" t="s">
        <v>6598</v>
      </c>
      <c r="G96" s="6">
        <v>3</v>
      </c>
      <c r="H96" s="6">
        <v>3</v>
      </c>
      <c r="I96" s="6"/>
      <c r="J96" s="6">
        <v>1</v>
      </c>
      <c r="K96" s="6"/>
      <c r="L96" s="6"/>
      <c r="M96" s="6">
        <v>3</v>
      </c>
      <c r="N96" s="6">
        <v>10</v>
      </c>
    </row>
    <row r="97" spans="6:14" x14ac:dyDescent="0.25">
      <c r="F97" t="s">
        <v>3095</v>
      </c>
      <c r="G97" s="6"/>
      <c r="H97" s="6">
        <v>1</v>
      </c>
      <c r="I97" s="6">
        <v>3</v>
      </c>
      <c r="J97" s="6">
        <v>1</v>
      </c>
      <c r="K97" s="6">
        <v>1</v>
      </c>
      <c r="L97" s="6">
        <v>1</v>
      </c>
      <c r="M97" s="6">
        <v>3</v>
      </c>
      <c r="N97" s="6">
        <v>10</v>
      </c>
    </row>
    <row r="98" spans="6:14" x14ac:dyDescent="0.25">
      <c r="F98" t="s">
        <v>6610</v>
      </c>
      <c r="G98" s="6">
        <v>1</v>
      </c>
      <c r="H98" s="6">
        <v>3</v>
      </c>
      <c r="I98" s="6">
        <v>2</v>
      </c>
      <c r="J98" s="6">
        <v>1</v>
      </c>
      <c r="K98" s="6">
        <v>2</v>
      </c>
      <c r="L98" s="6">
        <v>1</v>
      </c>
      <c r="M98" s="6"/>
      <c r="N98" s="6">
        <v>10</v>
      </c>
    </row>
    <row r="99" spans="6:14" x14ac:dyDescent="0.25">
      <c r="F99" t="s">
        <v>4030</v>
      </c>
      <c r="G99" s="6"/>
      <c r="H99" s="6">
        <v>2</v>
      </c>
      <c r="I99" s="6">
        <v>1</v>
      </c>
      <c r="J99" s="6">
        <v>2</v>
      </c>
      <c r="K99" s="6">
        <v>2</v>
      </c>
      <c r="L99" s="6">
        <v>1</v>
      </c>
      <c r="M99" s="6">
        <v>2</v>
      </c>
      <c r="N99" s="6">
        <v>10</v>
      </c>
    </row>
    <row r="100" spans="6:14" x14ac:dyDescent="0.25">
      <c r="F100" t="s">
        <v>6647</v>
      </c>
      <c r="G100" s="6">
        <v>3</v>
      </c>
      <c r="H100" s="6">
        <v>1</v>
      </c>
      <c r="I100" s="6">
        <v>2</v>
      </c>
      <c r="J100" s="6"/>
      <c r="K100" s="6">
        <v>1</v>
      </c>
      <c r="L100" s="6">
        <v>1</v>
      </c>
      <c r="M100" s="6">
        <v>2</v>
      </c>
      <c r="N100" s="6">
        <v>10</v>
      </c>
    </row>
    <row r="101" spans="6:14" x14ac:dyDescent="0.25">
      <c r="F101" t="s">
        <v>5102</v>
      </c>
      <c r="G101" s="6">
        <v>3</v>
      </c>
      <c r="H101" s="6">
        <v>1</v>
      </c>
      <c r="I101" s="6">
        <v>1</v>
      </c>
      <c r="J101" s="6">
        <v>1</v>
      </c>
      <c r="K101" s="6">
        <v>1</v>
      </c>
      <c r="L101" s="6"/>
      <c r="M101" s="6">
        <v>3</v>
      </c>
      <c r="N101" s="6">
        <v>10</v>
      </c>
    </row>
    <row r="102" spans="6:14" x14ac:dyDescent="0.25">
      <c r="F102" t="s">
        <v>6666</v>
      </c>
      <c r="G102" s="6"/>
      <c r="H102" s="6">
        <v>1</v>
      </c>
      <c r="I102" s="6">
        <v>2</v>
      </c>
      <c r="J102" s="6"/>
      <c r="K102" s="6"/>
      <c r="L102" s="6">
        <v>6</v>
      </c>
      <c r="M102" s="6">
        <v>1</v>
      </c>
      <c r="N102" s="6">
        <v>10</v>
      </c>
    </row>
    <row r="103" spans="6:14" x14ac:dyDescent="0.25">
      <c r="F103" t="s">
        <v>5169</v>
      </c>
      <c r="G103" s="6">
        <v>2</v>
      </c>
      <c r="H103" s="6">
        <v>1</v>
      </c>
      <c r="I103" s="6">
        <v>1</v>
      </c>
      <c r="J103" s="6">
        <v>1</v>
      </c>
      <c r="K103" s="6"/>
      <c r="L103" s="6">
        <v>3</v>
      </c>
      <c r="M103" s="6">
        <v>2</v>
      </c>
      <c r="N103" s="6">
        <v>10</v>
      </c>
    </row>
    <row r="104" spans="6:14" x14ac:dyDescent="0.25">
      <c r="F104" t="s">
        <v>6027</v>
      </c>
      <c r="G104" s="6">
        <v>6</v>
      </c>
      <c r="H104" s="6"/>
      <c r="I104" s="6"/>
      <c r="J104" s="6"/>
      <c r="K104" s="6">
        <v>2</v>
      </c>
      <c r="L104" s="6">
        <v>1</v>
      </c>
      <c r="M104" s="6">
        <v>1</v>
      </c>
      <c r="N104" s="6">
        <v>10</v>
      </c>
    </row>
    <row r="105" spans="6:14" x14ac:dyDescent="0.25">
      <c r="F105" t="s">
        <v>5419</v>
      </c>
      <c r="G105" s="6">
        <v>2</v>
      </c>
      <c r="H105" s="6">
        <v>3</v>
      </c>
      <c r="I105" s="6">
        <v>1</v>
      </c>
      <c r="J105" s="6"/>
      <c r="K105" s="6">
        <v>1</v>
      </c>
      <c r="L105" s="6"/>
      <c r="M105" s="6">
        <v>3</v>
      </c>
      <c r="N105" s="6">
        <v>10</v>
      </c>
    </row>
    <row r="106" spans="6:14" x14ac:dyDescent="0.25">
      <c r="F106" t="s">
        <v>6754</v>
      </c>
      <c r="G106" s="6">
        <v>3</v>
      </c>
      <c r="H106" s="6">
        <v>1</v>
      </c>
      <c r="I106" s="6"/>
      <c r="J106" s="6">
        <v>1</v>
      </c>
      <c r="K106" s="6">
        <v>1</v>
      </c>
      <c r="L106" s="6">
        <v>1</v>
      </c>
      <c r="M106" s="6">
        <v>3</v>
      </c>
      <c r="N106" s="6">
        <v>10</v>
      </c>
    </row>
    <row r="107" spans="6:14" x14ac:dyDescent="0.25">
      <c r="F107" t="s">
        <v>5775</v>
      </c>
      <c r="G107" s="6">
        <v>2</v>
      </c>
      <c r="H107" s="6"/>
      <c r="I107" s="6">
        <v>1</v>
      </c>
      <c r="J107" s="6">
        <v>1</v>
      </c>
      <c r="K107" s="6">
        <v>2</v>
      </c>
      <c r="L107" s="6">
        <v>3</v>
      </c>
      <c r="M107" s="6">
        <v>1</v>
      </c>
      <c r="N107" s="6">
        <v>10</v>
      </c>
    </row>
    <row r="108" spans="6:14" x14ac:dyDescent="0.25">
      <c r="F108" t="s">
        <v>6759</v>
      </c>
      <c r="G108" s="6">
        <v>1</v>
      </c>
      <c r="H108" s="6">
        <v>2</v>
      </c>
      <c r="I108" s="6"/>
      <c r="J108" s="6">
        <v>1</v>
      </c>
      <c r="K108" s="6"/>
      <c r="L108" s="6">
        <v>3</v>
      </c>
      <c r="M108" s="6">
        <v>3</v>
      </c>
      <c r="N108" s="6">
        <v>10</v>
      </c>
    </row>
    <row r="109" spans="6:14" x14ac:dyDescent="0.25">
      <c r="F109" t="s">
        <v>3660</v>
      </c>
      <c r="G109" s="6">
        <v>2</v>
      </c>
      <c r="H109" s="6"/>
      <c r="I109" s="6">
        <v>2</v>
      </c>
      <c r="J109" s="6">
        <v>2</v>
      </c>
      <c r="K109" s="6">
        <v>1</v>
      </c>
      <c r="L109" s="6">
        <v>2</v>
      </c>
      <c r="M109" s="6">
        <v>1</v>
      </c>
      <c r="N109" s="6">
        <v>10</v>
      </c>
    </row>
    <row r="110" spans="6:14" x14ac:dyDescent="0.25">
      <c r="F110" t="s">
        <v>6773</v>
      </c>
      <c r="G110" s="6">
        <v>2</v>
      </c>
      <c r="H110" s="6">
        <v>3</v>
      </c>
      <c r="I110" s="6">
        <v>1</v>
      </c>
      <c r="J110" s="6">
        <v>2</v>
      </c>
      <c r="K110" s="6">
        <v>1</v>
      </c>
      <c r="L110" s="6">
        <v>1</v>
      </c>
      <c r="M110" s="6"/>
      <c r="N110" s="6">
        <v>10</v>
      </c>
    </row>
    <row r="111" spans="6:14" x14ac:dyDescent="0.25">
      <c r="F111" t="s">
        <v>6308</v>
      </c>
      <c r="G111" s="6">
        <v>1</v>
      </c>
      <c r="H111" s="6">
        <v>1</v>
      </c>
      <c r="I111" s="6"/>
      <c r="J111" s="6">
        <v>1</v>
      </c>
      <c r="K111" s="6">
        <v>2</v>
      </c>
      <c r="L111" s="6">
        <v>2</v>
      </c>
      <c r="M111" s="6">
        <v>3</v>
      </c>
      <c r="N111" s="6">
        <v>10</v>
      </c>
    </row>
    <row r="112" spans="6:14" x14ac:dyDescent="0.25">
      <c r="F112" t="s">
        <v>6796</v>
      </c>
      <c r="G112" s="6"/>
      <c r="H112" s="6">
        <v>1</v>
      </c>
      <c r="I112" s="6">
        <v>4</v>
      </c>
      <c r="J112" s="6">
        <v>2</v>
      </c>
      <c r="K112" s="6">
        <v>1</v>
      </c>
      <c r="L112" s="6">
        <v>2</v>
      </c>
      <c r="M112" s="6"/>
      <c r="N112" s="6">
        <v>10</v>
      </c>
    </row>
    <row r="113" spans="6:14" x14ac:dyDescent="0.25">
      <c r="F113" t="s">
        <v>1388</v>
      </c>
      <c r="G113" s="6">
        <v>2</v>
      </c>
      <c r="H113" s="6">
        <v>1</v>
      </c>
      <c r="I113" s="6">
        <v>1</v>
      </c>
      <c r="J113" s="6">
        <v>1</v>
      </c>
      <c r="K113" s="6">
        <v>1</v>
      </c>
      <c r="L113" s="6">
        <v>2</v>
      </c>
      <c r="M113" s="6">
        <v>2</v>
      </c>
      <c r="N113" s="6">
        <v>10</v>
      </c>
    </row>
    <row r="114" spans="6:14" x14ac:dyDescent="0.25">
      <c r="F114" t="s">
        <v>6867</v>
      </c>
      <c r="G114" s="6">
        <v>2</v>
      </c>
      <c r="H114" s="6">
        <v>1</v>
      </c>
      <c r="I114" s="6">
        <v>1</v>
      </c>
      <c r="J114" s="6">
        <v>1</v>
      </c>
      <c r="K114" s="6"/>
      <c r="L114" s="6">
        <v>4</v>
      </c>
      <c r="M114" s="6">
        <v>1</v>
      </c>
      <c r="N114" s="6">
        <v>10</v>
      </c>
    </row>
    <row r="115" spans="6:14" x14ac:dyDescent="0.25">
      <c r="F115" t="s">
        <v>5031</v>
      </c>
      <c r="G115" s="6">
        <v>2</v>
      </c>
      <c r="H115" s="6">
        <v>1</v>
      </c>
      <c r="I115" s="6">
        <v>2</v>
      </c>
      <c r="J115" s="6">
        <v>2</v>
      </c>
      <c r="K115" s="6"/>
      <c r="L115" s="6">
        <v>2</v>
      </c>
      <c r="M115" s="6">
        <v>1</v>
      </c>
      <c r="N115" s="6">
        <v>10</v>
      </c>
    </row>
    <row r="116" spans="6:14" x14ac:dyDescent="0.25">
      <c r="F116" t="s">
        <v>6910</v>
      </c>
      <c r="G116" s="6"/>
      <c r="H116" s="6">
        <v>1</v>
      </c>
      <c r="I116" s="6">
        <v>2</v>
      </c>
      <c r="J116" s="6">
        <v>2</v>
      </c>
      <c r="K116" s="6">
        <v>2</v>
      </c>
      <c r="L116" s="6">
        <v>2</v>
      </c>
      <c r="M116" s="6">
        <v>1</v>
      </c>
      <c r="N116" s="6">
        <v>10</v>
      </c>
    </row>
    <row r="117" spans="6:14" x14ac:dyDescent="0.25">
      <c r="F117" t="s">
        <v>5116</v>
      </c>
      <c r="G117" s="6">
        <v>2</v>
      </c>
      <c r="H117" s="6">
        <v>3</v>
      </c>
      <c r="I117" s="6">
        <v>3</v>
      </c>
      <c r="J117" s="6">
        <v>1</v>
      </c>
      <c r="K117" s="6"/>
      <c r="L117" s="6"/>
      <c r="M117" s="6">
        <v>1</v>
      </c>
      <c r="N117" s="6">
        <v>10</v>
      </c>
    </row>
    <row r="118" spans="6:14" x14ac:dyDescent="0.25">
      <c r="F118" t="s">
        <v>6953</v>
      </c>
      <c r="G118" s="6">
        <v>2</v>
      </c>
      <c r="H118" s="6">
        <v>1</v>
      </c>
      <c r="I118" s="6">
        <v>2</v>
      </c>
      <c r="J118" s="6"/>
      <c r="K118" s="6">
        <v>1</v>
      </c>
      <c r="L118" s="6"/>
      <c r="M118" s="6">
        <v>4</v>
      </c>
      <c r="N118" s="6">
        <v>10</v>
      </c>
    </row>
    <row r="119" spans="6:14" x14ac:dyDescent="0.25">
      <c r="F119" t="s">
        <v>6143</v>
      </c>
      <c r="G119" s="6">
        <v>2</v>
      </c>
      <c r="H119" s="6">
        <v>2</v>
      </c>
      <c r="I119" s="6">
        <v>2</v>
      </c>
      <c r="J119" s="6"/>
      <c r="K119" s="6"/>
      <c r="L119" s="6">
        <v>3</v>
      </c>
      <c r="M119" s="6">
        <v>1</v>
      </c>
      <c r="N119" s="6">
        <v>10</v>
      </c>
    </row>
    <row r="120" spans="6:14" x14ac:dyDescent="0.25">
      <c r="F120" t="s">
        <v>7054</v>
      </c>
      <c r="G120" s="6">
        <v>2</v>
      </c>
      <c r="H120" s="6">
        <v>1</v>
      </c>
      <c r="I120" s="6">
        <v>3</v>
      </c>
      <c r="J120" s="6">
        <v>1</v>
      </c>
      <c r="K120" s="6">
        <v>2</v>
      </c>
      <c r="L120" s="6">
        <v>1</v>
      </c>
      <c r="M120" s="6"/>
      <c r="N120" s="6">
        <v>10</v>
      </c>
    </row>
    <row r="121" spans="6:14" x14ac:dyDescent="0.25">
      <c r="F121" t="s">
        <v>5227</v>
      </c>
      <c r="G121" s="6">
        <v>2</v>
      </c>
      <c r="H121" s="6">
        <v>1</v>
      </c>
      <c r="I121" s="6">
        <v>1</v>
      </c>
      <c r="J121" s="6">
        <v>1</v>
      </c>
      <c r="K121" s="6">
        <v>2</v>
      </c>
      <c r="L121" s="6">
        <v>1</v>
      </c>
      <c r="M121" s="6">
        <v>2</v>
      </c>
      <c r="N121" s="6">
        <v>10</v>
      </c>
    </row>
    <row r="122" spans="6:14" x14ac:dyDescent="0.25">
      <c r="F122" t="s">
        <v>7109</v>
      </c>
      <c r="G122" s="6">
        <v>4</v>
      </c>
      <c r="H122" s="6"/>
      <c r="I122" s="6"/>
      <c r="J122" s="6">
        <v>2</v>
      </c>
      <c r="K122" s="6">
        <v>2</v>
      </c>
      <c r="L122" s="6"/>
      <c r="M122" s="6">
        <v>2</v>
      </c>
      <c r="N122" s="6">
        <v>10</v>
      </c>
    </row>
    <row r="123" spans="6:14" x14ac:dyDescent="0.25">
      <c r="F123" t="s">
        <v>5399</v>
      </c>
      <c r="G123" s="6">
        <v>1</v>
      </c>
      <c r="H123" s="6"/>
      <c r="I123" s="6">
        <v>4</v>
      </c>
      <c r="J123" s="6">
        <v>3</v>
      </c>
      <c r="K123" s="6"/>
      <c r="L123" s="6">
        <v>1</v>
      </c>
      <c r="M123" s="6">
        <v>1</v>
      </c>
      <c r="N123" s="6">
        <v>10</v>
      </c>
    </row>
    <row r="124" spans="6:14" x14ac:dyDescent="0.25">
      <c r="F124" t="s">
        <v>7117</v>
      </c>
      <c r="G124" s="6">
        <v>1</v>
      </c>
      <c r="H124" s="6">
        <v>3</v>
      </c>
      <c r="I124" s="6"/>
      <c r="J124" s="6">
        <v>2</v>
      </c>
      <c r="K124" s="6"/>
      <c r="L124" s="6">
        <v>3</v>
      </c>
      <c r="M124" s="6">
        <v>1</v>
      </c>
      <c r="N124" s="6">
        <v>10</v>
      </c>
    </row>
    <row r="125" spans="6:14" x14ac:dyDescent="0.25">
      <c r="F125" t="s">
        <v>5448</v>
      </c>
      <c r="G125" s="6">
        <v>2</v>
      </c>
      <c r="H125" s="6"/>
      <c r="I125" s="6">
        <v>3</v>
      </c>
      <c r="J125" s="6">
        <v>2</v>
      </c>
      <c r="K125" s="6"/>
      <c r="L125" s="6"/>
      <c r="M125" s="6">
        <v>3</v>
      </c>
      <c r="N125" s="6">
        <v>10</v>
      </c>
    </row>
    <row r="126" spans="6:14" x14ac:dyDescent="0.25">
      <c r="F126" t="s">
        <v>2234</v>
      </c>
      <c r="G126" s="6">
        <v>1</v>
      </c>
      <c r="H126" s="6">
        <v>1</v>
      </c>
      <c r="I126" s="6">
        <v>3</v>
      </c>
      <c r="J126" s="6">
        <v>1</v>
      </c>
      <c r="K126" s="6">
        <v>1</v>
      </c>
      <c r="L126" s="6">
        <v>1</v>
      </c>
      <c r="M126" s="6">
        <v>2</v>
      </c>
      <c r="N126" s="6">
        <v>10</v>
      </c>
    </row>
    <row r="127" spans="6:14" x14ac:dyDescent="0.25">
      <c r="F127" t="s">
        <v>5600</v>
      </c>
      <c r="G127" s="6"/>
      <c r="H127" s="6">
        <v>2</v>
      </c>
      <c r="I127" s="6">
        <v>2</v>
      </c>
      <c r="J127" s="6"/>
      <c r="K127" s="6">
        <v>2</v>
      </c>
      <c r="L127" s="6">
        <v>2</v>
      </c>
      <c r="M127" s="6">
        <v>2</v>
      </c>
      <c r="N127" s="6">
        <v>10</v>
      </c>
    </row>
    <row r="128" spans="6:14" x14ac:dyDescent="0.25">
      <c r="F128" t="s">
        <v>39</v>
      </c>
      <c r="G128" s="6">
        <v>2</v>
      </c>
      <c r="H128" s="6">
        <v>1</v>
      </c>
      <c r="I128" s="6">
        <v>1</v>
      </c>
      <c r="J128" s="6">
        <v>1</v>
      </c>
      <c r="K128" s="6">
        <v>1</v>
      </c>
      <c r="L128" s="6">
        <v>3</v>
      </c>
      <c r="M128" s="6">
        <v>1</v>
      </c>
      <c r="N128" s="6">
        <v>10</v>
      </c>
    </row>
    <row r="129" spans="6:14" x14ac:dyDescent="0.25">
      <c r="F129" t="s">
        <v>5661</v>
      </c>
      <c r="G129" s="6">
        <v>3</v>
      </c>
      <c r="H129" s="6">
        <v>1</v>
      </c>
      <c r="I129" s="6"/>
      <c r="J129" s="6">
        <v>3</v>
      </c>
      <c r="K129" s="6">
        <v>2</v>
      </c>
      <c r="L129" s="6"/>
      <c r="M129" s="6">
        <v>1</v>
      </c>
      <c r="N129" s="6">
        <v>10</v>
      </c>
    </row>
    <row r="130" spans="6:14" x14ac:dyDescent="0.25">
      <c r="F130" t="s">
        <v>2881</v>
      </c>
      <c r="G130" s="6">
        <v>1</v>
      </c>
      <c r="H130" s="6">
        <v>3</v>
      </c>
      <c r="I130" s="6">
        <v>1</v>
      </c>
      <c r="J130" s="6"/>
      <c r="K130" s="6"/>
      <c r="L130" s="6">
        <v>2</v>
      </c>
      <c r="M130" s="6">
        <v>3</v>
      </c>
      <c r="N130" s="6">
        <v>10</v>
      </c>
    </row>
    <row r="131" spans="6:14" x14ac:dyDescent="0.25">
      <c r="F131" t="s">
        <v>3644</v>
      </c>
      <c r="G131" s="6">
        <v>3</v>
      </c>
      <c r="H131" s="6">
        <v>1</v>
      </c>
      <c r="I131" s="6">
        <v>1</v>
      </c>
      <c r="J131" s="6">
        <v>1</v>
      </c>
      <c r="K131" s="6">
        <v>1</v>
      </c>
      <c r="L131" s="6">
        <v>1</v>
      </c>
      <c r="M131" s="6">
        <v>2</v>
      </c>
      <c r="N131" s="6">
        <v>10</v>
      </c>
    </row>
    <row r="132" spans="6:14" x14ac:dyDescent="0.25">
      <c r="F132" t="s">
        <v>5665</v>
      </c>
      <c r="G132" s="6">
        <v>2</v>
      </c>
      <c r="H132" s="6">
        <v>1</v>
      </c>
      <c r="I132" s="6">
        <v>2</v>
      </c>
      <c r="J132" s="6">
        <v>2</v>
      </c>
      <c r="K132" s="6">
        <v>1</v>
      </c>
      <c r="L132" s="6"/>
      <c r="M132" s="6">
        <v>1</v>
      </c>
      <c r="N132" s="6">
        <v>9</v>
      </c>
    </row>
    <row r="133" spans="6:14" x14ac:dyDescent="0.25">
      <c r="F133" t="s">
        <v>5385</v>
      </c>
      <c r="G133" s="6"/>
      <c r="H133" s="6">
        <v>2</v>
      </c>
      <c r="I133" s="6">
        <v>2</v>
      </c>
      <c r="J133" s="6">
        <v>2</v>
      </c>
      <c r="K133" s="6">
        <v>1</v>
      </c>
      <c r="L133" s="6"/>
      <c r="M133" s="6">
        <v>2</v>
      </c>
      <c r="N133" s="6">
        <v>9</v>
      </c>
    </row>
    <row r="134" spans="6:14" x14ac:dyDescent="0.25">
      <c r="F134" t="s">
        <v>5869</v>
      </c>
      <c r="G134" s="6">
        <v>1</v>
      </c>
      <c r="H134" s="6">
        <v>2</v>
      </c>
      <c r="I134" s="6">
        <v>3</v>
      </c>
      <c r="J134" s="6">
        <v>3</v>
      </c>
      <c r="K134" s="6"/>
      <c r="L134" s="6"/>
      <c r="M134" s="6"/>
      <c r="N134" s="6">
        <v>9</v>
      </c>
    </row>
    <row r="135" spans="6:14" x14ac:dyDescent="0.25">
      <c r="F135" t="s">
        <v>2237</v>
      </c>
      <c r="G135" s="6">
        <v>1</v>
      </c>
      <c r="H135" s="6">
        <v>1</v>
      </c>
      <c r="I135" s="6">
        <v>2</v>
      </c>
      <c r="J135" s="6">
        <v>1</v>
      </c>
      <c r="K135" s="6">
        <v>3</v>
      </c>
      <c r="L135" s="6"/>
      <c r="M135" s="6">
        <v>1</v>
      </c>
      <c r="N135" s="6">
        <v>9</v>
      </c>
    </row>
    <row r="136" spans="6:14" x14ac:dyDescent="0.25">
      <c r="F136" t="s">
        <v>5552</v>
      </c>
      <c r="G136" s="6"/>
      <c r="H136" s="6">
        <v>1</v>
      </c>
      <c r="I136" s="6">
        <v>2</v>
      </c>
      <c r="J136" s="6"/>
      <c r="K136" s="6">
        <v>2</v>
      </c>
      <c r="L136" s="6">
        <v>2</v>
      </c>
      <c r="M136" s="6">
        <v>2</v>
      </c>
      <c r="N136" s="6">
        <v>9</v>
      </c>
    </row>
    <row r="137" spans="6:14" x14ac:dyDescent="0.25">
      <c r="F137" t="s">
        <v>2240</v>
      </c>
      <c r="G137" s="6">
        <v>2</v>
      </c>
      <c r="H137" s="6">
        <v>3</v>
      </c>
      <c r="I137" s="6"/>
      <c r="J137" s="6">
        <v>1</v>
      </c>
      <c r="K137" s="6">
        <v>2</v>
      </c>
      <c r="L137" s="6"/>
      <c r="M137" s="6">
        <v>1</v>
      </c>
      <c r="N137" s="6">
        <v>9</v>
      </c>
    </row>
    <row r="138" spans="6:14" x14ac:dyDescent="0.25">
      <c r="F138" t="s">
        <v>6592</v>
      </c>
      <c r="G138" s="6">
        <v>1</v>
      </c>
      <c r="H138" s="6">
        <v>3</v>
      </c>
      <c r="I138" s="6"/>
      <c r="J138" s="6">
        <v>2</v>
      </c>
      <c r="K138" s="6">
        <v>2</v>
      </c>
      <c r="L138" s="6">
        <v>1</v>
      </c>
      <c r="M138" s="6"/>
      <c r="N138" s="6">
        <v>9</v>
      </c>
    </row>
    <row r="139" spans="6:14" x14ac:dyDescent="0.25">
      <c r="F139" t="s">
        <v>6294</v>
      </c>
      <c r="G139" s="6">
        <v>1</v>
      </c>
      <c r="H139" s="6"/>
      <c r="I139" s="6">
        <v>1</v>
      </c>
      <c r="J139" s="6">
        <v>2</v>
      </c>
      <c r="K139" s="6"/>
      <c r="L139" s="6">
        <v>2</v>
      </c>
      <c r="M139" s="6">
        <v>3</v>
      </c>
      <c r="N139" s="6">
        <v>9</v>
      </c>
    </row>
    <row r="140" spans="6:14" x14ac:dyDescent="0.25">
      <c r="F140" t="s">
        <v>763</v>
      </c>
      <c r="G140" s="6">
        <v>2</v>
      </c>
      <c r="H140" s="6">
        <v>3</v>
      </c>
      <c r="I140" s="6"/>
      <c r="J140" s="6"/>
      <c r="K140" s="6">
        <v>2</v>
      </c>
      <c r="L140" s="6"/>
      <c r="M140" s="6">
        <v>2</v>
      </c>
      <c r="N140" s="6">
        <v>9</v>
      </c>
    </row>
    <row r="141" spans="6:14" x14ac:dyDescent="0.25">
      <c r="F141" t="s">
        <v>6519</v>
      </c>
      <c r="G141" s="6"/>
      <c r="H141" s="6">
        <v>2</v>
      </c>
      <c r="I141" s="6"/>
      <c r="J141" s="6">
        <v>2</v>
      </c>
      <c r="K141" s="6"/>
      <c r="L141" s="6">
        <v>3</v>
      </c>
      <c r="M141" s="6">
        <v>2</v>
      </c>
      <c r="N141" s="6">
        <v>9</v>
      </c>
    </row>
    <row r="142" spans="6:14" x14ac:dyDescent="0.25">
      <c r="F142" t="s">
        <v>5423</v>
      </c>
      <c r="G142" s="6">
        <v>3</v>
      </c>
      <c r="H142" s="6"/>
      <c r="I142" s="6"/>
      <c r="J142" s="6">
        <v>1</v>
      </c>
      <c r="K142" s="6">
        <v>1</v>
      </c>
      <c r="L142" s="6">
        <v>4</v>
      </c>
      <c r="M142" s="6"/>
      <c r="N142" s="6">
        <v>9</v>
      </c>
    </row>
    <row r="143" spans="6:14" x14ac:dyDescent="0.25">
      <c r="F143" t="s">
        <v>2492</v>
      </c>
      <c r="G143" s="6">
        <v>2</v>
      </c>
      <c r="H143" s="6"/>
      <c r="I143" s="6">
        <v>3</v>
      </c>
      <c r="J143" s="6">
        <v>1</v>
      </c>
      <c r="K143" s="6">
        <v>2</v>
      </c>
      <c r="L143" s="6">
        <v>1</v>
      </c>
      <c r="M143" s="6"/>
      <c r="N143" s="6">
        <v>9</v>
      </c>
    </row>
    <row r="144" spans="6:14" x14ac:dyDescent="0.25">
      <c r="F144" t="s">
        <v>7193</v>
      </c>
      <c r="G144" s="6">
        <v>1</v>
      </c>
      <c r="H144" s="6">
        <v>1</v>
      </c>
      <c r="I144" s="6">
        <v>2</v>
      </c>
      <c r="J144" s="6">
        <v>2</v>
      </c>
      <c r="K144" s="6">
        <v>2</v>
      </c>
      <c r="L144" s="6"/>
      <c r="M144" s="6">
        <v>1</v>
      </c>
      <c r="N144" s="6">
        <v>9</v>
      </c>
    </row>
    <row r="145" spans="6:14" x14ac:dyDescent="0.25">
      <c r="F145" t="s">
        <v>2528</v>
      </c>
      <c r="G145" s="6">
        <v>3</v>
      </c>
      <c r="H145" s="6">
        <v>1</v>
      </c>
      <c r="I145" s="6">
        <v>1</v>
      </c>
      <c r="J145" s="6">
        <v>1</v>
      </c>
      <c r="K145" s="6"/>
      <c r="L145" s="6"/>
      <c r="M145" s="6">
        <v>3</v>
      </c>
      <c r="N145" s="6">
        <v>9</v>
      </c>
    </row>
    <row r="146" spans="6:14" x14ac:dyDescent="0.25">
      <c r="F146" t="s">
        <v>5717</v>
      </c>
      <c r="G146" s="6">
        <v>3</v>
      </c>
      <c r="H146" s="6"/>
      <c r="I146" s="6">
        <v>2</v>
      </c>
      <c r="J146" s="6">
        <v>1</v>
      </c>
      <c r="K146" s="6">
        <v>1</v>
      </c>
      <c r="L146" s="6"/>
      <c r="M146" s="6">
        <v>2</v>
      </c>
      <c r="N146" s="6">
        <v>9</v>
      </c>
    </row>
    <row r="147" spans="6:14" x14ac:dyDescent="0.25">
      <c r="F147" t="s">
        <v>2568</v>
      </c>
      <c r="G147" s="6">
        <v>1</v>
      </c>
      <c r="H147" s="6"/>
      <c r="I147" s="6">
        <v>1</v>
      </c>
      <c r="J147" s="6">
        <v>1</v>
      </c>
      <c r="K147" s="6">
        <v>2</v>
      </c>
      <c r="L147" s="6">
        <v>3</v>
      </c>
      <c r="M147" s="6">
        <v>1</v>
      </c>
      <c r="N147" s="6">
        <v>9</v>
      </c>
    </row>
    <row r="148" spans="6:14" x14ac:dyDescent="0.25">
      <c r="F148" t="s">
        <v>5155</v>
      </c>
      <c r="G148" s="6"/>
      <c r="H148" s="6">
        <v>2</v>
      </c>
      <c r="I148" s="6">
        <v>3</v>
      </c>
      <c r="J148" s="6">
        <v>1</v>
      </c>
      <c r="K148" s="6"/>
      <c r="L148" s="6">
        <v>1</v>
      </c>
      <c r="M148" s="6">
        <v>2</v>
      </c>
      <c r="N148" s="6">
        <v>9</v>
      </c>
    </row>
    <row r="149" spans="6:14" x14ac:dyDescent="0.25">
      <c r="F149" t="s">
        <v>1291</v>
      </c>
      <c r="G149" s="6">
        <v>1</v>
      </c>
      <c r="H149" s="6"/>
      <c r="I149" s="6">
        <v>1</v>
      </c>
      <c r="J149" s="6">
        <v>3</v>
      </c>
      <c r="K149" s="6">
        <v>1</v>
      </c>
      <c r="L149" s="6">
        <v>1</v>
      </c>
      <c r="M149" s="6">
        <v>2</v>
      </c>
      <c r="N149" s="6">
        <v>9</v>
      </c>
    </row>
    <row r="150" spans="6:14" x14ac:dyDescent="0.25">
      <c r="F150" t="s">
        <v>5307</v>
      </c>
      <c r="G150" s="6"/>
      <c r="H150" s="6">
        <v>5</v>
      </c>
      <c r="I150" s="6">
        <v>2</v>
      </c>
      <c r="J150" s="6"/>
      <c r="K150" s="6"/>
      <c r="L150" s="6">
        <v>1</v>
      </c>
      <c r="M150" s="6">
        <v>1</v>
      </c>
      <c r="N150" s="6">
        <v>9</v>
      </c>
    </row>
    <row r="151" spans="6:14" x14ac:dyDescent="0.25">
      <c r="F151" t="s">
        <v>6303</v>
      </c>
      <c r="G151" s="6">
        <v>2</v>
      </c>
      <c r="H151" s="6">
        <v>1</v>
      </c>
      <c r="I151" s="6">
        <v>1</v>
      </c>
      <c r="J151" s="6">
        <v>1</v>
      </c>
      <c r="K151" s="6">
        <v>1</v>
      </c>
      <c r="L151" s="6">
        <v>1</v>
      </c>
      <c r="M151" s="6">
        <v>2</v>
      </c>
      <c r="N151" s="6">
        <v>9</v>
      </c>
    </row>
    <row r="152" spans="6:14" x14ac:dyDescent="0.25">
      <c r="F152" t="s">
        <v>5364</v>
      </c>
      <c r="G152" s="6">
        <v>2</v>
      </c>
      <c r="H152" s="6">
        <v>1</v>
      </c>
      <c r="I152" s="6"/>
      <c r="J152" s="6">
        <v>2</v>
      </c>
      <c r="K152" s="6">
        <v>1</v>
      </c>
      <c r="L152" s="6">
        <v>1</v>
      </c>
      <c r="M152" s="6">
        <v>2</v>
      </c>
      <c r="N152" s="6">
        <v>9</v>
      </c>
    </row>
    <row r="153" spans="6:14" x14ac:dyDescent="0.25">
      <c r="F153" t="s">
        <v>5913</v>
      </c>
      <c r="G153" s="6">
        <v>1</v>
      </c>
      <c r="H153" s="6">
        <v>1</v>
      </c>
      <c r="I153" s="6"/>
      <c r="J153" s="6">
        <v>2</v>
      </c>
      <c r="K153" s="6">
        <v>2</v>
      </c>
      <c r="L153" s="6">
        <v>2</v>
      </c>
      <c r="M153" s="6">
        <v>1</v>
      </c>
      <c r="N153" s="6">
        <v>9</v>
      </c>
    </row>
    <row r="154" spans="6:14" x14ac:dyDescent="0.25">
      <c r="F154" t="s">
        <v>6291</v>
      </c>
      <c r="G154" s="6">
        <v>1</v>
      </c>
      <c r="H154" s="6">
        <v>2</v>
      </c>
      <c r="I154" s="6">
        <v>1</v>
      </c>
      <c r="J154" s="6">
        <v>1</v>
      </c>
      <c r="K154" s="6">
        <v>1</v>
      </c>
      <c r="L154" s="6">
        <v>2</v>
      </c>
      <c r="M154" s="6">
        <v>1</v>
      </c>
      <c r="N154" s="6">
        <v>9</v>
      </c>
    </row>
    <row r="155" spans="6:14" x14ac:dyDescent="0.25">
      <c r="F155" t="s">
        <v>6493</v>
      </c>
      <c r="G155" s="6">
        <v>3</v>
      </c>
      <c r="H155" s="6">
        <v>2</v>
      </c>
      <c r="I155" s="6"/>
      <c r="J155" s="6">
        <v>2</v>
      </c>
      <c r="K155" s="6"/>
      <c r="L155" s="6">
        <v>1</v>
      </c>
      <c r="M155" s="6">
        <v>1</v>
      </c>
      <c r="N155" s="6">
        <v>9</v>
      </c>
    </row>
    <row r="156" spans="6:14" x14ac:dyDescent="0.25">
      <c r="F156" t="s">
        <v>1455</v>
      </c>
      <c r="G156" s="6"/>
      <c r="H156" s="6">
        <v>3</v>
      </c>
      <c r="I156" s="6"/>
      <c r="J156" s="6">
        <v>2</v>
      </c>
      <c r="K156" s="6">
        <v>2</v>
      </c>
      <c r="L156" s="6"/>
      <c r="M156" s="6">
        <v>2</v>
      </c>
      <c r="N156" s="6">
        <v>9</v>
      </c>
    </row>
    <row r="157" spans="6:14" x14ac:dyDescent="0.25">
      <c r="F157" t="s">
        <v>6784</v>
      </c>
      <c r="G157" s="6">
        <v>1</v>
      </c>
      <c r="H157" s="6">
        <v>1</v>
      </c>
      <c r="I157" s="6">
        <v>2</v>
      </c>
      <c r="J157" s="6">
        <v>1</v>
      </c>
      <c r="K157" s="6">
        <v>2</v>
      </c>
      <c r="L157" s="6">
        <v>1</v>
      </c>
      <c r="M157" s="6">
        <v>1</v>
      </c>
      <c r="N157" s="6">
        <v>9</v>
      </c>
    </row>
    <row r="158" spans="6:14" x14ac:dyDescent="0.25">
      <c r="F158" t="s">
        <v>7159</v>
      </c>
      <c r="G158" s="6">
        <v>2</v>
      </c>
      <c r="H158" s="6"/>
      <c r="I158" s="6">
        <v>1</v>
      </c>
      <c r="J158" s="6">
        <v>3</v>
      </c>
      <c r="K158" s="6"/>
      <c r="L158" s="6">
        <v>2</v>
      </c>
      <c r="M158" s="6">
        <v>1</v>
      </c>
      <c r="N158" s="6">
        <v>9</v>
      </c>
    </row>
    <row r="159" spans="6:14" x14ac:dyDescent="0.25">
      <c r="F159" t="s">
        <v>96</v>
      </c>
      <c r="G159" s="6">
        <v>1</v>
      </c>
      <c r="H159" s="6">
        <v>1</v>
      </c>
      <c r="I159" s="6">
        <v>1</v>
      </c>
      <c r="J159" s="6"/>
      <c r="K159" s="6">
        <v>2</v>
      </c>
      <c r="L159" s="6">
        <v>3</v>
      </c>
      <c r="M159" s="6">
        <v>1</v>
      </c>
      <c r="N159" s="6">
        <v>9</v>
      </c>
    </row>
    <row r="160" spans="6:14" x14ac:dyDescent="0.25">
      <c r="F160" t="s">
        <v>2047</v>
      </c>
      <c r="G160" s="6"/>
      <c r="H160" s="6">
        <v>2</v>
      </c>
      <c r="I160" s="6">
        <v>1</v>
      </c>
      <c r="J160" s="6">
        <v>1</v>
      </c>
      <c r="K160" s="6">
        <v>2</v>
      </c>
      <c r="L160" s="6">
        <v>1</v>
      </c>
      <c r="M160" s="6">
        <v>2</v>
      </c>
      <c r="N160" s="6">
        <v>9</v>
      </c>
    </row>
    <row r="161" spans="6:14" x14ac:dyDescent="0.25">
      <c r="F161" t="s">
        <v>3886</v>
      </c>
      <c r="G161" s="6">
        <v>2</v>
      </c>
      <c r="H161" s="6"/>
      <c r="I161" s="6">
        <v>4</v>
      </c>
      <c r="J161" s="6">
        <v>1</v>
      </c>
      <c r="K161" s="6">
        <v>1</v>
      </c>
      <c r="L161" s="6"/>
      <c r="M161" s="6">
        <v>1</v>
      </c>
      <c r="N161" s="6">
        <v>9</v>
      </c>
    </row>
    <row r="162" spans="6:14" x14ac:dyDescent="0.25">
      <c r="F162" t="s">
        <v>1288</v>
      </c>
      <c r="G162" s="6"/>
      <c r="H162" s="6">
        <v>1</v>
      </c>
      <c r="I162" s="6">
        <v>2</v>
      </c>
      <c r="J162" s="6">
        <v>1</v>
      </c>
      <c r="K162" s="6">
        <v>3</v>
      </c>
      <c r="L162" s="6"/>
      <c r="M162" s="6">
        <v>2</v>
      </c>
      <c r="N162" s="6">
        <v>9</v>
      </c>
    </row>
    <row r="163" spans="6:14" x14ac:dyDescent="0.25">
      <c r="F163" t="s">
        <v>1728</v>
      </c>
      <c r="G163" s="6"/>
      <c r="H163" s="6"/>
      <c r="I163" s="6">
        <v>3</v>
      </c>
      <c r="J163" s="6">
        <v>1</v>
      </c>
      <c r="K163" s="6"/>
      <c r="L163" s="6">
        <v>2</v>
      </c>
      <c r="M163" s="6">
        <v>3</v>
      </c>
      <c r="N163" s="6">
        <v>9</v>
      </c>
    </row>
    <row r="164" spans="6:14" x14ac:dyDescent="0.25">
      <c r="F164" t="s">
        <v>6570</v>
      </c>
      <c r="G164" s="6">
        <v>1</v>
      </c>
      <c r="H164" s="6"/>
      <c r="I164" s="6">
        <v>2</v>
      </c>
      <c r="J164" s="6">
        <v>2</v>
      </c>
      <c r="K164" s="6">
        <v>1</v>
      </c>
      <c r="L164" s="6">
        <v>1</v>
      </c>
      <c r="M164" s="6">
        <v>2</v>
      </c>
      <c r="N164" s="6">
        <v>9</v>
      </c>
    </row>
    <row r="165" spans="6:14" x14ac:dyDescent="0.25">
      <c r="F165" t="s">
        <v>6792</v>
      </c>
      <c r="G165" s="6">
        <v>1</v>
      </c>
      <c r="H165" s="6">
        <v>1</v>
      </c>
      <c r="I165" s="6">
        <v>2</v>
      </c>
      <c r="J165" s="6">
        <v>1</v>
      </c>
      <c r="K165" s="6">
        <v>3</v>
      </c>
      <c r="L165" s="6">
        <v>1</v>
      </c>
      <c r="M165" s="6"/>
      <c r="N165" s="6">
        <v>9</v>
      </c>
    </row>
    <row r="166" spans="6:14" x14ac:dyDescent="0.25">
      <c r="F166" t="s">
        <v>6344</v>
      </c>
      <c r="G166" s="6">
        <v>1</v>
      </c>
      <c r="H166" s="6"/>
      <c r="I166" s="6">
        <v>1</v>
      </c>
      <c r="J166" s="6">
        <v>1</v>
      </c>
      <c r="K166" s="6">
        <v>2</v>
      </c>
      <c r="L166" s="6">
        <v>1</v>
      </c>
      <c r="M166" s="6">
        <v>3</v>
      </c>
      <c r="N166" s="6">
        <v>9</v>
      </c>
    </row>
    <row r="167" spans="6:14" x14ac:dyDescent="0.25">
      <c r="F167" t="s">
        <v>6566</v>
      </c>
      <c r="G167" s="6">
        <v>2</v>
      </c>
      <c r="H167" s="6">
        <v>3</v>
      </c>
      <c r="I167" s="6">
        <v>2</v>
      </c>
      <c r="J167" s="6"/>
      <c r="K167" s="6"/>
      <c r="L167" s="6">
        <v>2</v>
      </c>
      <c r="M167" s="6"/>
      <c r="N167" s="6">
        <v>9</v>
      </c>
    </row>
    <row r="168" spans="6:14" x14ac:dyDescent="0.25">
      <c r="F168" t="s">
        <v>7017</v>
      </c>
      <c r="G168" s="6">
        <v>3</v>
      </c>
      <c r="H168" s="6">
        <v>1</v>
      </c>
      <c r="I168" s="6">
        <v>2</v>
      </c>
      <c r="J168" s="6"/>
      <c r="K168" s="6">
        <v>1</v>
      </c>
      <c r="L168" s="6">
        <v>2</v>
      </c>
      <c r="M168" s="6"/>
      <c r="N168" s="6">
        <v>9</v>
      </c>
    </row>
    <row r="169" spans="6:14" x14ac:dyDescent="0.25">
      <c r="F169" t="s">
        <v>4260</v>
      </c>
      <c r="G169" s="6">
        <v>2</v>
      </c>
      <c r="H169" s="6">
        <v>2</v>
      </c>
      <c r="I169" s="6"/>
      <c r="J169" s="6"/>
      <c r="K169" s="6">
        <v>2</v>
      </c>
      <c r="L169" s="6">
        <v>3</v>
      </c>
      <c r="M169" s="6"/>
      <c r="N169" s="6">
        <v>9</v>
      </c>
    </row>
    <row r="170" spans="6:14" x14ac:dyDescent="0.25">
      <c r="F170" t="s">
        <v>6147</v>
      </c>
      <c r="G170" s="6">
        <v>1</v>
      </c>
      <c r="H170" s="6"/>
      <c r="I170" s="6">
        <v>3</v>
      </c>
      <c r="J170" s="6">
        <v>2</v>
      </c>
      <c r="K170" s="6">
        <v>1</v>
      </c>
      <c r="L170" s="6"/>
      <c r="M170" s="6">
        <v>2</v>
      </c>
      <c r="N170" s="6">
        <v>9</v>
      </c>
    </row>
    <row r="171" spans="6:14" x14ac:dyDescent="0.25">
      <c r="F171" t="s">
        <v>6805</v>
      </c>
      <c r="G171" s="6"/>
      <c r="H171" s="6">
        <v>1</v>
      </c>
      <c r="I171" s="6">
        <v>2</v>
      </c>
      <c r="J171" s="6">
        <v>2</v>
      </c>
      <c r="K171" s="6">
        <v>3</v>
      </c>
      <c r="L171" s="6">
        <v>1</v>
      </c>
      <c r="M171" s="6"/>
      <c r="N171" s="6">
        <v>9</v>
      </c>
    </row>
    <row r="172" spans="6:14" x14ac:dyDescent="0.25">
      <c r="F172" t="s">
        <v>6364</v>
      </c>
      <c r="G172" s="6">
        <v>2</v>
      </c>
      <c r="H172" s="6">
        <v>2</v>
      </c>
      <c r="I172" s="6"/>
      <c r="J172" s="6">
        <v>4</v>
      </c>
      <c r="K172" s="6"/>
      <c r="L172" s="6">
        <v>1</v>
      </c>
      <c r="M172" s="6"/>
      <c r="N172" s="6">
        <v>9</v>
      </c>
    </row>
    <row r="173" spans="6:14" x14ac:dyDescent="0.25">
      <c r="F173" t="s">
        <v>4323</v>
      </c>
      <c r="G173" s="6">
        <v>1</v>
      </c>
      <c r="H173" s="6">
        <v>3</v>
      </c>
      <c r="I173" s="6"/>
      <c r="J173" s="6">
        <v>1</v>
      </c>
      <c r="K173" s="6">
        <v>1</v>
      </c>
      <c r="L173" s="6">
        <v>2</v>
      </c>
      <c r="M173" s="6">
        <v>1</v>
      </c>
      <c r="N173" s="6">
        <v>9</v>
      </c>
    </row>
    <row r="174" spans="6:14" x14ac:dyDescent="0.25">
      <c r="F174" t="s">
        <v>5351</v>
      </c>
      <c r="G174" s="6">
        <v>2</v>
      </c>
      <c r="H174" s="6">
        <v>2</v>
      </c>
      <c r="I174" s="6"/>
      <c r="J174" s="6"/>
      <c r="K174" s="6">
        <v>1</v>
      </c>
      <c r="L174" s="6">
        <v>1</v>
      </c>
      <c r="M174" s="6">
        <v>3</v>
      </c>
      <c r="N174" s="6">
        <v>9</v>
      </c>
    </row>
    <row r="175" spans="6:14" x14ac:dyDescent="0.25">
      <c r="F175" t="s">
        <v>6214</v>
      </c>
      <c r="G175" s="6"/>
      <c r="H175" s="6">
        <v>3</v>
      </c>
      <c r="I175" s="6"/>
      <c r="J175" s="6">
        <v>3</v>
      </c>
      <c r="K175" s="6">
        <v>2</v>
      </c>
      <c r="L175" s="6"/>
      <c r="M175" s="6">
        <v>1</v>
      </c>
      <c r="N175" s="6">
        <v>9</v>
      </c>
    </row>
    <row r="176" spans="6:14" x14ac:dyDescent="0.25">
      <c r="F176" t="s">
        <v>5975</v>
      </c>
      <c r="G176" s="6">
        <v>1</v>
      </c>
      <c r="H176" s="6">
        <v>1</v>
      </c>
      <c r="I176" s="6">
        <v>1</v>
      </c>
      <c r="J176" s="6">
        <v>2</v>
      </c>
      <c r="K176" s="6">
        <v>1</v>
      </c>
      <c r="L176" s="6">
        <v>2</v>
      </c>
      <c r="M176" s="6">
        <v>1</v>
      </c>
      <c r="N176" s="6">
        <v>9</v>
      </c>
    </row>
    <row r="177" spans="6:14" x14ac:dyDescent="0.25">
      <c r="F177" t="s">
        <v>4481</v>
      </c>
      <c r="G177" s="6"/>
      <c r="H177" s="6">
        <v>3</v>
      </c>
      <c r="I177" s="6"/>
      <c r="J177" s="6"/>
      <c r="K177" s="6">
        <v>1</v>
      </c>
      <c r="L177" s="6">
        <v>4</v>
      </c>
      <c r="M177" s="6">
        <v>1</v>
      </c>
      <c r="N177" s="6">
        <v>9</v>
      </c>
    </row>
    <row r="178" spans="6:14" x14ac:dyDescent="0.25">
      <c r="F178" t="s">
        <v>6703</v>
      </c>
      <c r="G178" s="6">
        <v>2</v>
      </c>
      <c r="H178" s="6">
        <v>1</v>
      </c>
      <c r="I178" s="6"/>
      <c r="J178" s="6">
        <v>2</v>
      </c>
      <c r="K178" s="6">
        <v>3</v>
      </c>
      <c r="L178" s="6"/>
      <c r="M178" s="6">
        <v>1</v>
      </c>
      <c r="N178" s="6">
        <v>9</v>
      </c>
    </row>
    <row r="179" spans="6:14" x14ac:dyDescent="0.25">
      <c r="F179" t="s">
        <v>4592</v>
      </c>
      <c r="G179" s="6">
        <v>1</v>
      </c>
      <c r="H179" s="6">
        <v>1</v>
      </c>
      <c r="I179" s="6">
        <v>1</v>
      </c>
      <c r="J179" s="6">
        <v>1</v>
      </c>
      <c r="K179" s="6">
        <v>2</v>
      </c>
      <c r="L179" s="6"/>
      <c r="M179" s="6">
        <v>3</v>
      </c>
      <c r="N179" s="6">
        <v>9</v>
      </c>
    </row>
    <row r="180" spans="6:14" x14ac:dyDescent="0.25">
      <c r="F180" t="s">
        <v>5893</v>
      </c>
      <c r="G180" s="6">
        <v>1</v>
      </c>
      <c r="H180" s="6">
        <v>1</v>
      </c>
      <c r="I180" s="6">
        <v>1</v>
      </c>
      <c r="J180" s="6">
        <v>4</v>
      </c>
      <c r="K180" s="6"/>
      <c r="L180" s="6">
        <v>2</v>
      </c>
      <c r="M180" s="6"/>
      <c r="N180" s="6">
        <v>9</v>
      </c>
    </row>
    <row r="181" spans="6:14" x14ac:dyDescent="0.25">
      <c r="F181" t="s">
        <v>4662</v>
      </c>
      <c r="G181" s="6">
        <v>1</v>
      </c>
      <c r="H181" s="6">
        <v>1</v>
      </c>
      <c r="I181" s="6">
        <v>1</v>
      </c>
      <c r="J181" s="6">
        <v>1</v>
      </c>
      <c r="K181" s="6">
        <v>4</v>
      </c>
      <c r="L181" s="6"/>
      <c r="M181" s="6">
        <v>1</v>
      </c>
      <c r="N181" s="6">
        <v>9</v>
      </c>
    </row>
    <row r="182" spans="6:14" x14ac:dyDescent="0.25">
      <c r="F182" t="s">
        <v>6539</v>
      </c>
      <c r="G182" s="6">
        <v>3</v>
      </c>
      <c r="H182" s="6">
        <v>2</v>
      </c>
      <c r="I182" s="6"/>
      <c r="J182" s="6">
        <v>2</v>
      </c>
      <c r="K182" s="6">
        <v>2</v>
      </c>
      <c r="L182" s="6"/>
      <c r="M182" s="6"/>
      <c r="N182" s="6">
        <v>9</v>
      </c>
    </row>
    <row r="183" spans="6:14" x14ac:dyDescent="0.25">
      <c r="F183" t="s">
        <v>6090</v>
      </c>
      <c r="G183" s="6">
        <v>1</v>
      </c>
      <c r="H183" s="6">
        <v>1</v>
      </c>
      <c r="I183" s="6"/>
      <c r="J183" s="6"/>
      <c r="K183" s="6">
        <v>3</v>
      </c>
      <c r="L183" s="6">
        <v>3</v>
      </c>
      <c r="M183" s="6">
        <v>1</v>
      </c>
      <c r="N183" s="6">
        <v>9</v>
      </c>
    </row>
    <row r="184" spans="6:14" x14ac:dyDescent="0.25">
      <c r="F184" t="s">
        <v>6410</v>
      </c>
      <c r="G184" s="6">
        <v>1</v>
      </c>
      <c r="H184" s="6"/>
      <c r="I184" s="6">
        <v>2</v>
      </c>
      <c r="J184" s="6">
        <v>2</v>
      </c>
      <c r="K184" s="6">
        <v>1</v>
      </c>
      <c r="L184" s="6">
        <v>1</v>
      </c>
      <c r="M184" s="6">
        <v>2</v>
      </c>
      <c r="N184" s="6">
        <v>9</v>
      </c>
    </row>
    <row r="185" spans="6:14" x14ac:dyDescent="0.25">
      <c r="F185" t="s">
        <v>4844</v>
      </c>
      <c r="G185" s="6"/>
      <c r="H185" s="6">
        <v>2</v>
      </c>
      <c r="I185" s="6">
        <v>3</v>
      </c>
      <c r="J185" s="6">
        <v>3</v>
      </c>
      <c r="K185" s="6">
        <v>1</v>
      </c>
      <c r="L185" s="6"/>
      <c r="M185" s="6"/>
      <c r="N185" s="6">
        <v>9</v>
      </c>
    </row>
    <row r="186" spans="6:14" x14ac:dyDescent="0.25">
      <c r="F186" t="s">
        <v>5556</v>
      </c>
      <c r="G186" s="6">
        <v>1</v>
      </c>
      <c r="H186" s="6"/>
      <c r="I186" s="6">
        <v>1</v>
      </c>
      <c r="J186" s="6">
        <v>1</v>
      </c>
      <c r="K186" s="6">
        <v>1</v>
      </c>
      <c r="L186" s="6">
        <v>2</v>
      </c>
      <c r="M186" s="6">
        <v>3</v>
      </c>
      <c r="N186" s="6">
        <v>9</v>
      </c>
    </row>
    <row r="187" spans="6:14" x14ac:dyDescent="0.25">
      <c r="F187" t="s">
        <v>1364</v>
      </c>
      <c r="G187" s="6">
        <v>1</v>
      </c>
      <c r="H187" s="6">
        <v>1</v>
      </c>
      <c r="I187" s="6"/>
      <c r="J187" s="6">
        <v>2</v>
      </c>
      <c r="K187" s="6">
        <v>3</v>
      </c>
      <c r="L187" s="6">
        <v>2</v>
      </c>
      <c r="M187" s="6"/>
      <c r="N187" s="6">
        <v>9</v>
      </c>
    </row>
    <row r="188" spans="6:14" x14ac:dyDescent="0.25">
      <c r="F188" t="s">
        <v>5577</v>
      </c>
      <c r="G188" s="6">
        <v>1</v>
      </c>
      <c r="H188" s="6"/>
      <c r="I188" s="6"/>
      <c r="J188" s="6"/>
      <c r="K188" s="6">
        <v>3</v>
      </c>
      <c r="L188" s="6">
        <v>3</v>
      </c>
      <c r="M188" s="6">
        <v>2</v>
      </c>
      <c r="N188" s="6">
        <v>9</v>
      </c>
    </row>
    <row r="189" spans="6:14" x14ac:dyDescent="0.25">
      <c r="F189" t="s">
        <v>6140</v>
      </c>
      <c r="G189" s="6"/>
      <c r="H189" s="6">
        <v>2</v>
      </c>
      <c r="I189" s="6">
        <v>2</v>
      </c>
      <c r="J189" s="6"/>
      <c r="K189" s="6"/>
      <c r="L189" s="6">
        <v>2</v>
      </c>
      <c r="M189" s="6">
        <v>3</v>
      </c>
      <c r="N189" s="6">
        <v>9</v>
      </c>
    </row>
    <row r="190" spans="6:14" x14ac:dyDescent="0.25">
      <c r="F190" t="s">
        <v>858</v>
      </c>
      <c r="G190" s="6">
        <v>1</v>
      </c>
      <c r="H190" s="6">
        <v>3</v>
      </c>
      <c r="I190" s="6">
        <v>1</v>
      </c>
      <c r="J190" s="6"/>
      <c r="K190" s="6">
        <v>1</v>
      </c>
      <c r="L190" s="6">
        <v>2</v>
      </c>
      <c r="M190" s="6">
        <v>1</v>
      </c>
      <c r="N190" s="6">
        <v>9</v>
      </c>
    </row>
    <row r="191" spans="6:14" x14ac:dyDescent="0.25">
      <c r="F191" t="s">
        <v>5064</v>
      </c>
      <c r="G191" s="6"/>
      <c r="H191" s="6"/>
      <c r="I191" s="6">
        <v>4</v>
      </c>
      <c r="J191" s="6"/>
      <c r="K191" s="6">
        <v>1</v>
      </c>
      <c r="L191" s="6">
        <v>3</v>
      </c>
      <c r="M191" s="6">
        <v>1</v>
      </c>
      <c r="N191" s="6">
        <v>9</v>
      </c>
    </row>
    <row r="192" spans="6:14" x14ac:dyDescent="0.25">
      <c r="F192" t="s">
        <v>2219</v>
      </c>
      <c r="G192" s="6"/>
      <c r="H192" s="6">
        <v>3</v>
      </c>
      <c r="I192" s="6"/>
      <c r="J192" s="6">
        <v>2</v>
      </c>
      <c r="K192" s="6">
        <v>1</v>
      </c>
      <c r="L192" s="6">
        <v>2</v>
      </c>
      <c r="M192" s="6">
        <v>1</v>
      </c>
      <c r="N192" s="6">
        <v>9</v>
      </c>
    </row>
    <row r="193" spans="6:14" x14ac:dyDescent="0.25">
      <c r="F193" t="s">
        <v>5065</v>
      </c>
      <c r="G193" s="6">
        <v>3</v>
      </c>
      <c r="H193" s="6">
        <v>2</v>
      </c>
      <c r="I193" s="6">
        <v>1</v>
      </c>
      <c r="J193" s="6">
        <v>1</v>
      </c>
      <c r="K193" s="6"/>
      <c r="L193" s="6"/>
      <c r="M193" s="6">
        <v>2</v>
      </c>
      <c r="N193" s="6">
        <v>9</v>
      </c>
    </row>
    <row r="194" spans="6:14" x14ac:dyDescent="0.25">
      <c r="F194" t="s">
        <v>5875</v>
      </c>
      <c r="G194" s="6"/>
      <c r="H194" s="6"/>
      <c r="I194" s="6">
        <v>3</v>
      </c>
      <c r="J194" s="6"/>
      <c r="K194" s="6">
        <v>2</v>
      </c>
      <c r="L194" s="6">
        <v>3</v>
      </c>
      <c r="M194" s="6">
        <v>1</v>
      </c>
      <c r="N194" s="6">
        <v>9</v>
      </c>
    </row>
    <row r="195" spans="6:14" x14ac:dyDescent="0.25">
      <c r="F195" t="s">
        <v>42</v>
      </c>
      <c r="G195" s="6">
        <v>1</v>
      </c>
      <c r="H195" s="6">
        <v>1</v>
      </c>
      <c r="I195" s="6"/>
      <c r="J195" s="6">
        <v>3</v>
      </c>
      <c r="K195" s="6">
        <v>2</v>
      </c>
      <c r="L195" s="6">
        <v>2</v>
      </c>
      <c r="M195" s="6"/>
      <c r="N195" s="6">
        <v>9</v>
      </c>
    </row>
    <row r="196" spans="6:14" x14ac:dyDescent="0.25">
      <c r="F196" t="s">
        <v>6758</v>
      </c>
      <c r="G196" s="6"/>
      <c r="H196" s="6">
        <v>1</v>
      </c>
      <c r="I196" s="6"/>
      <c r="J196" s="6">
        <v>3</v>
      </c>
      <c r="K196" s="6">
        <v>1</v>
      </c>
      <c r="L196" s="6">
        <v>4</v>
      </c>
      <c r="M196" s="6"/>
      <c r="N196" s="6">
        <v>9</v>
      </c>
    </row>
    <row r="197" spans="6:14" x14ac:dyDescent="0.25">
      <c r="F197" t="s">
        <v>5104</v>
      </c>
      <c r="G197" s="6">
        <v>3</v>
      </c>
      <c r="H197" s="6"/>
      <c r="I197" s="6">
        <v>1</v>
      </c>
      <c r="J197" s="6">
        <v>3</v>
      </c>
      <c r="K197" s="6"/>
      <c r="L197" s="6">
        <v>2</v>
      </c>
      <c r="M197" s="6"/>
      <c r="N197" s="6">
        <v>9</v>
      </c>
    </row>
    <row r="198" spans="6:14" x14ac:dyDescent="0.25">
      <c r="F198" t="s">
        <v>6899</v>
      </c>
      <c r="G198" s="6">
        <v>2</v>
      </c>
      <c r="H198" s="6"/>
      <c r="I198" s="6">
        <v>1</v>
      </c>
      <c r="J198" s="6">
        <v>2</v>
      </c>
      <c r="K198" s="6"/>
      <c r="L198" s="6">
        <v>2</v>
      </c>
      <c r="M198" s="6">
        <v>2</v>
      </c>
      <c r="N198" s="6">
        <v>9</v>
      </c>
    </row>
    <row r="199" spans="6:14" x14ac:dyDescent="0.25">
      <c r="F199" t="s">
        <v>1811</v>
      </c>
      <c r="G199" s="6">
        <v>2</v>
      </c>
      <c r="H199" s="6"/>
      <c r="I199" s="6">
        <v>1</v>
      </c>
      <c r="J199" s="6">
        <v>1</v>
      </c>
      <c r="K199" s="6">
        <v>3</v>
      </c>
      <c r="L199" s="6">
        <v>1</v>
      </c>
      <c r="M199" s="6">
        <v>1</v>
      </c>
      <c r="N199" s="6">
        <v>9</v>
      </c>
    </row>
    <row r="200" spans="6:14" x14ac:dyDescent="0.25">
      <c r="F200" t="s">
        <v>2353</v>
      </c>
      <c r="G200" s="6">
        <v>1</v>
      </c>
      <c r="H200" s="6">
        <v>2</v>
      </c>
      <c r="I200" s="6"/>
      <c r="J200" s="6">
        <v>1</v>
      </c>
      <c r="K200" s="6">
        <v>4</v>
      </c>
      <c r="L200" s="6"/>
      <c r="M200" s="6">
        <v>1</v>
      </c>
      <c r="N200" s="6">
        <v>9</v>
      </c>
    </row>
    <row r="201" spans="6:14" x14ac:dyDescent="0.25">
      <c r="F201" t="s">
        <v>5115</v>
      </c>
      <c r="G201" s="6">
        <v>4</v>
      </c>
      <c r="H201" s="6">
        <v>1</v>
      </c>
      <c r="I201" s="6">
        <v>1</v>
      </c>
      <c r="J201" s="6"/>
      <c r="K201" s="6"/>
      <c r="L201" s="6">
        <v>1</v>
      </c>
      <c r="M201" s="6">
        <v>1</v>
      </c>
      <c r="N201" s="6">
        <v>8</v>
      </c>
    </row>
    <row r="202" spans="6:14" x14ac:dyDescent="0.25">
      <c r="F202" t="s">
        <v>5428</v>
      </c>
      <c r="G202" s="6">
        <v>1</v>
      </c>
      <c r="H202" s="6">
        <v>1</v>
      </c>
      <c r="I202" s="6">
        <v>3</v>
      </c>
      <c r="J202" s="6"/>
      <c r="K202" s="6">
        <v>1</v>
      </c>
      <c r="L202" s="6">
        <v>1</v>
      </c>
      <c r="M202" s="6">
        <v>1</v>
      </c>
      <c r="N202" s="6">
        <v>8</v>
      </c>
    </row>
    <row r="203" spans="6:14" x14ac:dyDescent="0.25">
      <c r="F203" t="s">
        <v>5248</v>
      </c>
      <c r="G203" s="6">
        <v>1</v>
      </c>
      <c r="H203" s="6">
        <v>2</v>
      </c>
      <c r="I203" s="6">
        <v>2</v>
      </c>
      <c r="J203" s="6">
        <v>1</v>
      </c>
      <c r="K203" s="6">
        <v>1</v>
      </c>
      <c r="L203" s="6">
        <v>1</v>
      </c>
      <c r="M203" s="6"/>
      <c r="N203" s="6">
        <v>8</v>
      </c>
    </row>
    <row r="204" spans="6:14" x14ac:dyDescent="0.25">
      <c r="F204" t="s">
        <v>6127</v>
      </c>
      <c r="G204" s="6">
        <v>1</v>
      </c>
      <c r="H204" s="6">
        <v>1</v>
      </c>
      <c r="I204" s="6">
        <v>1</v>
      </c>
      <c r="J204" s="6">
        <v>2</v>
      </c>
      <c r="K204" s="6">
        <v>2</v>
      </c>
      <c r="L204" s="6">
        <v>1</v>
      </c>
      <c r="M204" s="6"/>
      <c r="N204" s="6">
        <v>8</v>
      </c>
    </row>
    <row r="205" spans="6:14" x14ac:dyDescent="0.25">
      <c r="F205" t="s">
        <v>7069</v>
      </c>
      <c r="G205" s="6">
        <v>2</v>
      </c>
      <c r="H205" s="6">
        <v>1</v>
      </c>
      <c r="I205" s="6"/>
      <c r="J205" s="6">
        <v>3</v>
      </c>
      <c r="K205" s="6"/>
      <c r="L205" s="6">
        <v>1</v>
      </c>
      <c r="M205" s="6">
        <v>1</v>
      </c>
      <c r="N205" s="6">
        <v>8</v>
      </c>
    </row>
    <row r="206" spans="6:14" x14ac:dyDescent="0.25">
      <c r="F206" t="s">
        <v>7178</v>
      </c>
      <c r="G206" s="6">
        <v>1</v>
      </c>
      <c r="H206" s="6">
        <v>1</v>
      </c>
      <c r="I206" s="6">
        <v>1</v>
      </c>
      <c r="J206" s="6">
        <v>1</v>
      </c>
      <c r="K206" s="6"/>
      <c r="L206" s="6">
        <v>2</v>
      </c>
      <c r="M206" s="6">
        <v>2</v>
      </c>
      <c r="N206" s="6">
        <v>8</v>
      </c>
    </row>
    <row r="207" spans="6:14" x14ac:dyDescent="0.25">
      <c r="F207" t="s">
        <v>5154</v>
      </c>
      <c r="G207" s="6">
        <v>2</v>
      </c>
      <c r="H207" s="6">
        <v>2</v>
      </c>
      <c r="I207" s="6">
        <v>2</v>
      </c>
      <c r="J207" s="6">
        <v>1</v>
      </c>
      <c r="K207" s="6">
        <v>1</v>
      </c>
      <c r="L207" s="6"/>
      <c r="M207" s="6"/>
      <c r="N207" s="6">
        <v>8</v>
      </c>
    </row>
    <row r="208" spans="6:14" x14ac:dyDescent="0.25">
      <c r="F208" t="s">
        <v>7187</v>
      </c>
      <c r="G208" s="6">
        <v>1</v>
      </c>
      <c r="H208" s="6">
        <v>2</v>
      </c>
      <c r="I208" s="6">
        <v>1</v>
      </c>
      <c r="J208" s="6"/>
      <c r="K208" s="6">
        <v>2</v>
      </c>
      <c r="L208" s="6">
        <v>2</v>
      </c>
      <c r="M208" s="6"/>
      <c r="N208" s="6">
        <v>8</v>
      </c>
    </row>
    <row r="209" spans="6:14" x14ac:dyDescent="0.25">
      <c r="F209" t="s">
        <v>6944</v>
      </c>
      <c r="G209" s="6">
        <v>1</v>
      </c>
      <c r="H209" s="6">
        <v>3</v>
      </c>
      <c r="I209" s="6"/>
      <c r="J209" s="6"/>
      <c r="K209" s="6">
        <v>1</v>
      </c>
      <c r="L209" s="6"/>
      <c r="M209" s="6">
        <v>3</v>
      </c>
      <c r="N209" s="6">
        <v>8</v>
      </c>
    </row>
    <row r="210" spans="6:14" x14ac:dyDescent="0.25">
      <c r="F210" t="s">
        <v>6581</v>
      </c>
      <c r="G210" s="6">
        <v>1</v>
      </c>
      <c r="H210" s="6">
        <v>1</v>
      </c>
      <c r="I210" s="6">
        <v>1</v>
      </c>
      <c r="J210" s="6">
        <v>1</v>
      </c>
      <c r="K210" s="6"/>
      <c r="L210" s="6">
        <v>1</v>
      </c>
      <c r="M210" s="6">
        <v>3</v>
      </c>
      <c r="N210" s="6">
        <v>8</v>
      </c>
    </row>
    <row r="211" spans="6:14" x14ac:dyDescent="0.25">
      <c r="F211" t="s">
        <v>7047</v>
      </c>
      <c r="G211" s="6">
        <v>1</v>
      </c>
      <c r="H211" s="6">
        <v>1</v>
      </c>
      <c r="I211" s="6">
        <v>3</v>
      </c>
      <c r="J211" s="6"/>
      <c r="K211" s="6"/>
      <c r="L211" s="6">
        <v>2</v>
      </c>
      <c r="M211" s="6">
        <v>1</v>
      </c>
      <c r="N211" s="6">
        <v>8</v>
      </c>
    </row>
    <row r="212" spans="6:14" x14ac:dyDescent="0.25">
      <c r="F212" t="s">
        <v>6589</v>
      </c>
      <c r="G212" s="6">
        <v>1</v>
      </c>
      <c r="H212" s="6">
        <v>2</v>
      </c>
      <c r="I212" s="6">
        <v>3</v>
      </c>
      <c r="J212" s="6">
        <v>1</v>
      </c>
      <c r="K212" s="6">
        <v>1</v>
      </c>
      <c r="L212" s="6"/>
      <c r="M212" s="6"/>
      <c r="N212" s="6">
        <v>8</v>
      </c>
    </row>
    <row r="213" spans="6:14" x14ac:dyDescent="0.25">
      <c r="F213" t="s">
        <v>5688</v>
      </c>
      <c r="G213" s="6"/>
      <c r="H213" s="6">
        <v>1</v>
      </c>
      <c r="I213" s="6">
        <v>3</v>
      </c>
      <c r="J213" s="6">
        <v>2</v>
      </c>
      <c r="K213" s="6"/>
      <c r="L213" s="6">
        <v>1</v>
      </c>
      <c r="M213" s="6">
        <v>1</v>
      </c>
      <c r="N213" s="6">
        <v>8</v>
      </c>
    </row>
    <row r="214" spans="6:14" x14ac:dyDescent="0.25">
      <c r="F214" t="s">
        <v>5881</v>
      </c>
      <c r="G214" s="6"/>
      <c r="H214" s="6"/>
      <c r="I214" s="6">
        <v>1</v>
      </c>
      <c r="J214" s="6">
        <v>1</v>
      </c>
      <c r="K214" s="6">
        <v>2</v>
      </c>
      <c r="L214" s="6">
        <v>3</v>
      </c>
      <c r="M214" s="6">
        <v>1</v>
      </c>
      <c r="N214" s="6">
        <v>8</v>
      </c>
    </row>
    <row r="215" spans="6:14" x14ac:dyDescent="0.25">
      <c r="F215" t="s">
        <v>5136</v>
      </c>
      <c r="G215" s="6">
        <v>2</v>
      </c>
      <c r="H215" s="6">
        <v>2</v>
      </c>
      <c r="I215" s="6"/>
      <c r="J215" s="6"/>
      <c r="K215" s="6">
        <v>2</v>
      </c>
      <c r="L215" s="6">
        <v>1</v>
      </c>
      <c r="M215" s="6">
        <v>1</v>
      </c>
      <c r="N215" s="6">
        <v>8</v>
      </c>
    </row>
    <row r="216" spans="6:14" x14ac:dyDescent="0.25">
      <c r="F216" t="s">
        <v>5890</v>
      </c>
      <c r="G216" s="6">
        <v>1</v>
      </c>
      <c r="H216" s="6">
        <v>3</v>
      </c>
      <c r="I216" s="6">
        <v>1</v>
      </c>
      <c r="J216" s="6">
        <v>3</v>
      </c>
      <c r="K216" s="6"/>
      <c r="L216" s="6"/>
      <c r="M216" s="6"/>
      <c r="N216" s="6">
        <v>8</v>
      </c>
    </row>
    <row r="217" spans="6:14" x14ac:dyDescent="0.25">
      <c r="F217" t="s">
        <v>5202</v>
      </c>
      <c r="G217" s="6"/>
      <c r="H217" s="6">
        <v>1</v>
      </c>
      <c r="I217" s="6">
        <v>2</v>
      </c>
      <c r="J217" s="6">
        <v>2</v>
      </c>
      <c r="K217" s="6">
        <v>1</v>
      </c>
      <c r="L217" s="6"/>
      <c r="M217" s="6">
        <v>2</v>
      </c>
      <c r="N217" s="6">
        <v>8</v>
      </c>
    </row>
    <row r="218" spans="6:14" x14ac:dyDescent="0.25">
      <c r="F218" t="s">
        <v>530</v>
      </c>
      <c r="G218" s="6"/>
      <c r="H218" s="6">
        <v>2</v>
      </c>
      <c r="I218" s="6"/>
      <c r="J218" s="6">
        <v>1</v>
      </c>
      <c r="K218" s="6">
        <v>1</v>
      </c>
      <c r="L218" s="6">
        <v>2</v>
      </c>
      <c r="M218" s="6">
        <v>2</v>
      </c>
      <c r="N218" s="6">
        <v>8</v>
      </c>
    </row>
    <row r="219" spans="6:14" x14ac:dyDescent="0.25">
      <c r="F219" t="s">
        <v>5282</v>
      </c>
      <c r="G219" s="6">
        <v>3</v>
      </c>
      <c r="H219" s="6">
        <v>2</v>
      </c>
      <c r="I219" s="6">
        <v>2</v>
      </c>
      <c r="J219" s="6">
        <v>1</v>
      </c>
      <c r="K219" s="6"/>
      <c r="L219" s="6"/>
      <c r="M219" s="6"/>
      <c r="N219" s="6">
        <v>8</v>
      </c>
    </row>
    <row r="220" spans="6:14" x14ac:dyDescent="0.25">
      <c r="F220" t="s">
        <v>6611</v>
      </c>
      <c r="G220" s="6"/>
      <c r="H220" s="6">
        <v>1</v>
      </c>
      <c r="I220" s="6">
        <v>1</v>
      </c>
      <c r="J220" s="6">
        <v>1</v>
      </c>
      <c r="K220" s="6">
        <v>1</v>
      </c>
      <c r="L220" s="6">
        <v>4</v>
      </c>
      <c r="M220" s="6"/>
      <c r="N220" s="6">
        <v>8</v>
      </c>
    </row>
    <row r="221" spans="6:14" x14ac:dyDescent="0.25">
      <c r="F221" t="s">
        <v>5392</v>
      </c>
      <c r="G221" s="6">
        <v>1</v>
      </c>
      <c r="H221" s="6">
        <v>1</v>
      </c>
      <c r="I221" s="6">
        <v>2</v>
      </c>
      <c r="J221" s="6">
        <v>2</v>
      </c>
      <c r="K221" s="6"/>
      <c r="L221" s="6">
        <v>1</v>
      </c>
      <c r="M221" s="6">
        <v>1</v>
      </c>
      <c r="N221" s="6">
        <v>8</v>
      </c>
    </row>
    <row r="222" spans="6:14" x14ac:dyDescent="0.25">
      <c r="F222" t="s">
        <v>6325</v>
      </c>
      <c r="G222" s="6">
        <v>1</v>
      </c>
      <c r="H222" s="6">
        <v>2</v>
      </c>
      <c r="I222" s="6"/>
      <c r="J222" s="6"/>
      <c r="K222" s="6">
        <v>2</v>
      </c>
      <c r="L222" s="6">
        <v>3</v>
      </c>
      <c r="M222" s="6"/>
      <c r="N222" s="6">
        <v>8</v>
      </c>
    </row>
    <row r="223" spans="6:14" x14ac:dyDescent="0.25">
      <c r="F223" t="s">
        <v>5511</v>
      </c>
      <c r="G223" s="6"/>
      <c r="H223" s="6">
        <v>2</v>
      </c>
      <c r="I223" s="6">
        <v>1</v>
      </c>
      <c r="J223" s="6">
        <v>1</v>
      </c>
      <c r="K223" s="6">
        <v>2</v>
      </c>
      <c r="L223" s="6">
        <v>2</v>
      </c>
      <c r="M223" s="6"/>
      <c r="N223" s="6">
        <v>8</v>
      </c>
    </row>
    <row r="224" spans="6:14" x14ac:dyDescent="0.25">
      <c r="F224" t="s">
        <v>6640</v>
      </c>
      <c r="G224" s="6">
        <v>2</v>
      </c>
      <c r="H224" s="6">
        <v>3</v>
      </c>
      <c r="I224" s="6">
        <v>1</v>
      </c>
      <c r="J224" s="6"/>
      <c r="K224" s="6">
        <v>1</v>
      </c>
      <c r="L224" s="6"/>
      <c r="M224" s="6">
        <v>1</v>
      </c>
      <c r="N224" s="6">
        <v>8</v>
      </c>
    </row>
    <row r="225" spans="6:14" x14ac:dyDescent="0.25">
      <c r="F225" t="s">
        <v>5567</v>
      </c>
      <c r="G225" s="6">
        <v>1</v>
      </c>
      <c r="H225" s="6">
        <v>1</v>
      </c>
      <c r="I225" s="6">
        <v>1</v>
      </c>
      <c r="J225" s="6">
        <v>2</v>
      </c>
      <c r="K225" s="6">
        <v>1</v>
      </c>
      <c r="L225" s="6">
        <v>1</v>
      </c>
      <c r="M225" s="6">
        <v>1</v>
      </c>
      <c r="N225" s="6">
        <v>8</v>
      </c>
    </row>
    <row r="226" spans="6:14" x14ac:dyDescent="0.25">
      <c r="F226" t="s">
        <v>2471</v>
      </c>
      <c r="G226" s="6">
        <v>2</v>
      </c>
      <c r="H226" s="6"/>
      <c r="I226" s="6">
        <v>1</v>
      </c>
      <c r="J226" s="6">
        <v>2</v>
      </c>
      <c r="K226" s="6">
        <v>1</v>
      </c>
      <c r="L226" s="6">
        <v>2</v>
      </c>
      <c r="M226" s="6"/>
      <c r="N226" s="6">
        <v>8</v>
      </c>
    </row>
    <row r="227" spans="6:14" x14ac:dyDescent="0.25">
      <c r="F227" t="s">
        <v>6560</v>
      </c>
      <c r="G227" s="6">
        <v>1</v>
      </c>
      <c r="H227" s="6">
        <v>3</v>
      </c>
      <c r="I227" s="6">
        <v>2</v>
      </c>
      <c r="J227" s="6"/>
      <c r="K227" s="6">
        <v>2</v>
      </c>
      <c r="L227" s="6"/>
      <c r="M227" s="6"/>
      <c r="N227" s="6">
        <v>8</v>
      </c>
    </row>
    <row r="228" spans="6:14" x14ac:dyDescent="0.25">
      <c r="F228" t="s">
        <v>1625</v>
      </c>
      <c r="G228" s="6">
        <v>1</v>
      </c>
      <c r="H228" s="6">
        <v>1</v>
      </c>
      <c r="I228" s="6">
        <v>1</v>
      </c>
      <c r="J228" s="6"/>
      <c r="K228" s="6"/>
      <c r="L228" s="6">
        <v>2</v>
      </c>
      <c r="M228" s="6">
        <v>3</v>
      </c>
      <c r="N228" s="6">
        <v>8</v>
      </c>
    </row>
    <row r="229" spans="6:14" x14ac:dyDescent="0.25">
      <c r="F229" t="s">
        <v>5744</v>
      </c>
      <c r="G229" s="6">
        <v>1</v>
      </c>
      <c r="H229" s="6">
        <v>2</v>
      </c>
      <c r="I229" s="6">
        <v>2</v>
      </c>
      <c r="J229" s="6"/>
      <c r="K229" s="6">
        <v>1</v>
      </c>
      <c r="L229" s="6">
        <v>1</v>
      </c>
      <c r="M229" s="6">
        <v>1</v>
      </c>
      <c r="N229" s="6">
        <v>8</v>
      </c>
    </row>
    <row r="230" spans="6:14" x14ac:dyDescent="0.25">
      <c r="F230" t="s">
        <v>885</v>
      </c>
      <c r="G230" s="6">
        <v>1</v>
      </c>
      <c r="H230" s="6">
        <v>1</v>
      </c>
      <c r="I230" s="6">
        <v>1</v>
      </c>
      <c r="J230" s="6">
        <v>1</v>
      </c>
      <c r="K230" s="6">
        <v>3</v>
      </c>
      <c r="L230" s="6">
        <v>1</v>
      </c>
      <c r="M230" s="6"/>
      <c r="N230" s="6">
        <v>8</v>
      </c>
    </row>
    <row r="231" spans="6:14" x14ac:dyDescent="0.25">
      <c r="F231" t="s">
        <v>6839</v>
      </c>
      <c r="G231" s="6"/>
      <c r="H231" s="6"/>
      <c r="I231" s="6">
        <v>1</v>
      </c>
      <c r="J231" s="6">
        <v>1</v>
      </c>
      <c r="K231" s="6">
        <v>1</v>
      </c>
      <c r="L231" s="6">
        <v>4</v>
      </c>
      <c r="M231" s="6">
        <v>1</v>
      </c>
      <c r="N231" s="6">
        <v>8</v>
      </c>
    </row>
    <row r="232" spans="6:14" x14ac:dyDescent="0.25">
      <c r="F232" t="s">
        <v>6648</v>
      </c>
      <c r="G232" s="6"/>
      <c r="H232" s="6">
        <v>1</v>
      </c>
      <c r="I232" s="6">
        <v>2</v>
      </c>
      <c r="J232" s="6">
        <v>4</v>
      </c>
      <c r="K232" s="6">
        <v>1</v>
      </c>
      <c r="L232" s="6"/>
      <c r="M232" s="6"/>
      <c r="N232" s="6">
        <v>8</v>
      </c>
    </row>
    <row r="233" spans="6:14" x14ac:dyDescent="0.25">
      <c r="F233" t="s">
        <v>5147</v>
      </c>
      <c r="G233" s="6">
        <v>1</v>
      </c>
      <c r="H233" s="6"/>
      <c r="I233" s="6"/>
      <c r="J233" s="6">
        <v>1</v>
      </c>
      <c r="K233" s="6"/>
      <c r="L233" s="6">
        <v>4</v>
      </c>
      <c r="M233" s="6">
        <v>2</v>
      </c>
      <c r="N233" s="6">
        <v>8</v>
      </c>
    </row>
    <row r="234" spans="6:14" x14ac:dyDescent="0.25">
      <c r="F234" t="s">
        <v>2584</v>
      </c>
      <c r="G234" s="6">
        <v>2</v>
      </c>
      <c r="H234" s="6"/>
      <c r="I234" s="6">
        <v>1</v>
      </c>
      <c r="J234" s="6">
        <v>1</v>
      </c>
      <c r="K234" s="6">
        <v>3</v>
      </c>
      <c r="L234" s="6"/>
      <c r="M234" s="6">
        <v>1</v>
      </c>
      <c r="N234" s="6">
        <v>8</v>
      </c>
    </row>
    <row r="235" spans="6:14" x14ac:dyDescent="0.25">
      <c r="F235" t="s">
        <v>490</v>
      </c>
      <c r="G235" s="6">
        <v>1</v>
      </c>
      <c r="H235" s="6">
        <v>3</v>
      </c>
      <c r="I235" s="6">
        <v>1</v>
      </c>
      <c r="J235" s="6">
        <v>1</v>
      </c>
      <c r="K235" s="6">
        <v>2</v>
      </c>
      <c r="L235" s="6"/>
      <c r="M235" s="6"/>
      <c r="N235" s="6">
        <v>8</v>
      </c>
    </row>
    <row r="236" spans="6:14" x14ac:dyDescent="0.25">
      <c r="F236" t="s">
        <v>2598</v>
      </c>
      <c r="G236" s="6"/>
      <c r="H236" s="6">
        <v>1</v>
      </c>
      <c r="I236" s="6">
        <v>1</v>
      </c>
      <c r="J236" s="6"/>
      <c r="K236" s="6"/>
      <c r="L236" s="6">
        <v>2</v>
      </c>
      <c r="M236" s="6">
        <v>4</v>
      </c>
      <c r="N236" s="6">
        <v>8</v>
      </c>
    </row>
    <row r="237" spans="6:14" x14ac:dyDescent="0.25">
      <c r="F237" t="s">
        <v>5756</v>
      </c>
      <c r="G237" s="6">
        <v>3</v>
      </c>
      <c r="H237" s="6">
        <v>1</v>
      </c>
      <c r="I237" s="6"/>
      <c r="J237" s="6">
        <v>2</v>
      </c>
      <c r="K237" s="6"/>
      <c r="L237" s="6"/>
      <c r="M237" s="6">
        <v>2</v>
      </c>
      <c r="N237" s="6">
        <v>8</v>
      </c>
    </row>
    <row r="238" spans="6:14" x14ac:dyDescent="0.25">
      <c r="F238" t="s">
        <v>2607</v>
      </c>
      <c r="G238" s="6">
        <v>2</v>
      </c>
      <c r="H238" s="6">
        <v>1</v>
      </c>
      <c r="I238" s="6"/>
      <c r="J238" s="6">
        <v>1</v>
      </c>
      <c r="K238" s="6">
        <v>1</v>
      </c>
      <c r="L238" s="6"/>
      <c r="M238" s="6">
        <v>3</v>
      </c>
      <c r="N238" s="6">
        <v>8</v>
      </c>
    </row>
    <row r="239" spans="6:14" x14ac:dyDescent="0.25">
      <c r="F239" t="s">
        <v>5264</v>
      </c>
      <c r="G239" s="6">
        <v>1</v>
      </c>
      <c r="H239" s="6"/>
      <c r="I239" s="6"/>
      <c r="J239" s="6">
        <v>2</v>
      </c>
      <c r="K239" s="6">
        <v>1</v>
      </c>
      <c r="L239" s="6">
        <v>2</v>
      </c>
      <c r="M239" s="6">
        <v>2</v>
      </c>
      <c r="N239" s="6">
        <v>8</v>
      </c>
    </row>
    <row r="240" spans="6:14" x14ac:dyDescent="0.25">
      <c r="F240" t="s">
        <v>2645</v>
      </c>
      <c r="G240" s="6">
        <v>2</v>
      </c>
      <c r="H240" s="6">
        <v>1</v>
      </c>
      <c r="I240" s="6">
        <v>1</v>
      </c>
      <c r="J240" s="6"/>
      <c r="K240" s="6">
        <v>1</v>
      </c>
      <c r="L240" s="6">
        <v>2</v>
      </c>
      <c r="M240" s="6">
        <v>1</v>
      </c>
      <c r="N240" s="6">
        <v>8</v>
      </c>
    </row>
    <row r="241" spans="6:14" x14ac:dyDescent="0.25">
      <c r="F241" t="s">
        <v>6508</v>
      </c>
      <c r="G241" s="6">
        <v>2</v>
      </c>
      <c r="H241" s="6">
        <v>1</v>
      </c>
      <c r="I241" s="6">
        <v>1</v>
      </c>
      <c r="J241" s="6"/>
      <c r="K241" s="6"/>
      <c r="L241" s="6">
        <v>3</v>
      </c>
      <c r="M241" s="6">
        <v>1</v>
      </c>
      <c r="N241" s="6">
        <v>8</v>
      </c>
    </row>
    <row r="242" spans="6:14" x14ac:dyDescent="0.25">
      <c r="F242" t="s">
        <v>2647</v>
      </c>
      <c r="G242" s="6">
        <v>1</v>
      </c>
      <c r="H242" s="6"/>
      <c r="I242" s="6">
        <v>2</v>
      </c>
      <c r="J242" s="6"/>
      <c r="K242" s="6">
        <v>1</v>
      </c>
      <c r="L242" s="6">
        <v>3</v>
      </c>
      <c r="M242" s="6">
        <v>1</v>
      </c>
      <c r="N242" s="6">
        <v>8</v>
      </c>
    </row>
    <row r="243" spans="6:14" x14ac:dyDescent="0.25">
      <c r="F243" t="s">
        <v>6958</v>
      </c>
      <c r="G243" s="6"/>
      <c r="H243" s="6"/>
      <c r="I243" s="6">
        <v>1</v>
      </c>
      <c r="J243" s="6">
        <v>2</v>
      </c>
      <c r="K243" s="6">
        <v>1</v>
      </c>
      <c r="L243" s="6">
        <v>1</v>
      </c>
      <c r="M243" s="6">
        <v>3</v>
      </c>
      <c r="N243" s="6">
        <v>8</v>
      </c>
    </row>
    <row r="244" spans="6:14" x14ac:dyDescent="0.25">
      <c r="F244" t="s">
        <v>2746</v>
      </c>
      <c r="G244" s="6"/>
      <c r="H244" s="6">
        <v>3</v>
      </c>
      <c r="I244" s="6">
        <v>2</v>
      </c>
      <c r="J244" s="6"/>
      <c r="K244" s="6"/>
      <c r="L244" s="6">
        <v>1</v>
      </c>
      <c r="M244" s="6">
        <v>2</v>
      </c>
      <c r="N244" s="6">
        <v>8</v>
      </c>
    </row>
    <row r="245" spans="6:14" x14ac:dyDescent="0.25">
      <c r="F245" t="s">
        <v>1873</v>
      </c>
      <c r="G245" s="6">
        <v>3</v>
      </c>
      <c r="H245" s="6"/>
      <c r="I245" s="6">
        <v>1</v>
      </c>
      <c r="J245" s="6"/>
      <c r="K245" s="6">
        <v>1</v>
      </c>
      <c r="L245" s="6">
        <v>1</v>
      </c>
      <c r="M245" s="6">
        <v>2</v>
      </c>
      <c r="N245" s="6">
        <v>8</v>
      </c>
    </row>
    <row r="246" spans="6:14" x14ac:dyDescent="0.25">
      <c r="F246" t="s">
        <v>5949</v>
      </c>
      <c r="G246" s="6">
        <v>1</v>
      </c>
      <c r="H246" s="6">
        <v>1</v>
      </c>
      <c r="I246" s="6">
        <v>1</v>
      </c>
      <c r="J246" s="6">
        <v>2</v>
      </c>
      <c r="K246" s="6">
        <v>1</v>
      </c>
      <c r="L246" s="6">
        <v>2</v>
      </c>
      <c r="M246" s="6"/>
      <c r="N246" s="6">
        <v>8</v>
      </c>
    </row>
    <row r="247" spans="6:14" x14ac:dyDescent="0.25">
      <c r="F247" t="s">
        <v>6524</v>
      </c>
      <c r="G247" s="6">
        <v>1</v>
      </c>
      <c r="H247" s="6">
        <v>3</v>
      </c>
      <c r="I247" s="6">
        <v>2</v>
      </c>
      <c r="J247" s="6">
        <v>1</v>
      </c>
      <c r="K247" s="6"/>
      <c r="L247" s="6"/>
      <c r="M247" s="6">
        <v>1</v>
      </c>
      <c r="N247" s="6">
        <v>8</v>
      </c>
    </row>
    <row r="248" spans="6:14" x14ac:dyDescent="0.25">
      <c r="F248" t="s">
        <v>5952</v>
      </c>
      <c r="G248" s="6"/>
      <c r="H248" s="6">
        <v>1</v>
      </c>
      <c r="I248" s="6">
        <v>2</v>
      </c>
      <c r="J248" s="6">
        <v>1</v>
      </c>
      <c r="K248" s="6"/>
      <c r="L248" s="6">
        <v>1</v>
      </c>
      <c r="M248" s="6">
        <v>3</v>
      </c>
      <c r="N248" s="6">
        <v>8</v>
      </c>
    </row>
    <row r="249" spans="6:14" x14ac:dyDescent="0.25">
      <c r="F249" t="s">
        <v>5520</v>
      </c>
      <c r="G249" s="6">
        <v>2</v>
      </c>
      <c r="H249" s="6">
        <v>1</v>
      </c>
      <c r="I249" s="6">
        <v>1</v>
      </c>
      <c r="J249" s="6"/>
      <c r="K249" s="6">
        <v>1</v>
      </c>
      <c r="L249" s="6"/>
      <c r="M249" s="6">
        <v>3</v>
      </c>
      <c r="N249" s="6">
        <v>8</v>
      </c>
    </row>
    <row r="250" spans="6:14" x14ac:dyDescent="0.25">
      <c r="F250" t="s">
        <v>3012</v>
      </c>
      <c r="G250" s="6">
        <v>1</v>
      </c>
      <c r="H250" s="6"/>
      <c r="I250" s="6">
        <v>2</v>
      </c>
      <c r="J250" s="6">
        <v>1</v>
      </c>
      <c r="K250" s="6"/>
      <c r="L250" s="6">
        <v>3</v>
      </c>
      <c r="M250" s="6">
        <v>1</v>
      </c>
      <c r="N250" s="6">
        <v>8</v>
      </c>
    </row>
    <row r="251" spans="6:14" x14ac:dyDescent="0.25">
      <c r="F251" t="s">
        <v>502</v>
      </c>
      <c r="G251" s="6">
        <v>2</v>
      </c>
      <c r="H251" s="6"/>
      <c r="I251" s="6"/>
      <c r="J251" s="6"/>
      <c r="K251" s="6">
        <v>1</v>
      </c>
      <c r="L251" s="6">
        <v>3</v>
      </c>
      <c r="M251" s="6">
        <v>2</v>
      </c>
      <c r="N251" s="6">
        <v>8</v>
      </c>
    </row>
    <row r="252" spans="6:14" x14ac:dyDescent="0.25">
      <c r="F252" t="s">
        <v>6674</v>
      </c>
      <c r="G252" s="6"/>
      <c r="H252" s="6">
        <v>2</v>
      </c>
      <c r="I252" s="6">
        <v>4</v>
      </c>
      <c r="J252" s="6"/>
      <c r="K252" s="6">
        <v>1</v>
      </c>
      <c r="L252" s="6"/>
      <c r="M252" s="6">
        <v>1</v>
      </c>
      <c r="N252" s="6">
        <v>8</v>
      </c>
    </row>
    <row r="253" spans="6:14" x14ac:dyDescent="0.25">
      <c r="F253" t="s">
        <v>5586</v>
      </c>
      <c r="G253" s="6">
        <v>1</v>
      </c>
      <c r="H253" s="6">
        <v>1</v>
      </c>
      <c r="I253" s="6">
        <v>2</v>
      </c>
      <c r="J253" s="6">
        <v>2</v>
      </c>
      <c r="K253" s="6">
        <v>1</v>
      </c>
      <c r="L253" s="6"/>
      <c r="M253" s="6">
        <v>1</v>
      </c>
      <c r="N253" s="6">
        <v>8</v>
      </c>
    </row>
    <row r="254" spans="6:14" x14ac:dyDescent="0.25">
      <c r="F254" t="s">
        <v>6681</v>
      </c>
      <c r="G254" s="6">
        <v>2</v>
      </c>
      <c r="H254" s="6">
        <v>3</v>
      </c>
      <c r="I254" s="6"/>
      <c r="J254" s="6">
        <v>1</v>
      </c>
      <c r="K254" s="6"/>
      <c r="L254" s="6">
        <v>1</v>
      </c>
      <c r="M254" s="6">
        <v>1</v>
      </c>
      <c r="N254" s="6">
        <v>8</v>
      </c>
    </row>
    <row r="255" spans="6:14" x14ac:dyDescent="0.25">
      <c r="F255" t="s">
        <v>7088</v>
      </c>
      <c r="G255" s="6"/>
      <c r="H255" s="6"/>
      <c r="I255" s="6">
        <v>2</v>
      </c>
      <c r="J255" s="6">
        <v>2</v>
      </c>
      <c r="K255" s="6">
        <v>3</v>
      </c>
      <c r="L255" s="6"/>
      <c r="M255" s="6">
        <v>1</v>
      </c>
      <c r="N255" s="6">
        <v>8</v>
      </c>
    </row>
    <row r="256" spans="6:14" x14ac:dyDescent="0.25">
      <c r="F256" t="s">
        <v>5769</v>
      </c>
      <c r="G256" s="6">
        <v>1</v>
      </c>
      <c r="H256" s="6">
        <v>3</v>
      </c>
      <c r="I256" s="6"/>
      <c r="J256" s="6"/>
      <c r="K256" s="6">
        <v>2</v>
      </c>
      <c r="L256" s="6">
        <v>1</v>
      </c>
      <c r="M256" s="6">
        <v>1</v>
      </c>
      <c r="N256" s="6">
        <v>8</v>
      </c>
    </row>
    <row r="257" spans="6:14" x14ac:dyDescent="0.25">
      <c r="F257" t="s">
        <v>5676</v>
      </c>
      <c r="G257" s="6">
        <v>1</v>
      </c>
      <c r="H257" s="6">
        <v>2</v>
      </c>
      <c r="I257" s="6">
        <v>1</v>
      </c>
      <c r="J257" s="6">
        <v>1</v>
      </c>
      <c r="K257" s="6">
        <v>2</v>
      </c>
      <c r="L257" s="6"/>
      <c r="M257" s="6">
        <v>1</v>
      </c>
      <c r="N257" s="6">
        <v>8</v>
      </c>
    </row>
    <row r="258" spans="6:14" x14ac:dyDescent="0.25">
      <c r="F258" t="s">
        <v>3718</v>
      </c>
      <c r="G258" s="6">
        <v>2</v>
      </c>
      <c r="H258" s="6">
        <v>1</v>
      </c>
      <c r="I258" s="6">
        <v>2</v>
      </c>
      <c r="J258" s="6"/>
      <c r="K258" s="6"/>
      <c r="L258" s="6">
        <v>2</v>
      </c>
      <c r="M258" s="6">
        <v>1</v>
      </c>
      <c r="N258" s="6">
        <v>8</v>
      </c>
    </row>
    <row r="259" spans="6:14" x14ac:dyDescent="0.25">
      <c r="F259" t="s">
        <v>5696</v>
      </c>
      <c r="G259" s="6"/>
      <c r="H259" s="6">
        <v>1</v>
      </c>
      <c r="I259" s="6">
        <v>3</v>
      </c>
      <c r="J259" s="6">
        <v>1</v>
      </c>
      <c r="K259" s="6">
        <v>1</v>
      </c>
      <c r="L259" s="6">
        <v>1</v>
      </c>
      <c r="M259" s="6">
        <v>1</v>
      </c>
      <c r="N259" s="6">
        <v>8</v>
      </c>
    </row>
    <row r="260" spans="6:14" x14ac:dyDescent="0.25">
      <c r="F260" t="s">
        <v>6363</v>
      </c>
      <c r="G260" s="6">
        <v>1</v>
      </c>
      <c r="H260" s="6"/>
      <c r="I260" s="6">
        <v>1</v>
      </c>
      <c r="J260" s="6">
        <v>1</v>
      </c>
      <c r="K260" s="6">
        <v>2</v>
      </c>
      <c r="L260" s="6"/>
      <c r="M260" s="6">
        <v>3</v>
      </c>
      <c r="N260" s="6">
        <v>8</v>
      </c>
    </row>
    <row r="261" spans="6:14" x14ac:dyDescent="0.25">
      <c r="F261" t="s">
        <v>5111</v>
      </c>
      <c r="G261" s="6"/>
      <c r="H261" s="6"/>
      <c r="I261" s="6">
        <v>2</v>
      </c>
      <c r="J261" s="6">
        <v>1</v>
      </c>
      <c r="K261" s="6">
        <v>2</v>
      </c>
      <c r="L261" s="6">
        <v>3</v>
      </c>
      <c r="M261" s="6"/>
      <c r="N261" s="6">
        <v>8</v>
      </c>
    </row>
    <row r="262" spans="6:14" x14ac:dyDescent="0.25">
      <c r="F262" t="s">
        <v>3788</v>
      </c>
      <c r="G262" s="6">
        <v>2</v>
      </c>
      <c r="H262" s="6">
        <v>1</v>
      </c>
      <c r="I262" s="6"/>
      <c r="J262" s="6">
        <v>1</v>
      </c>
      <c r="K262" s="6">
        <v>2</v>
      </c>
      <c r="L262" s="6"/>
      <c r="M262" s="6">
        <v>2</v>
      </c>
      <c r="N262" s="6">
        <v>8</v>
      </c>
    </row>
    <row r="263" spans="6:14" x14ac:dyDescent="0.25">
      <c r="F263" t="s">
        <v>6825</v>
      </c>
      <c r="G263" s="6">
        <v>2</v>
      </c>
      <c r="H263" s="6">
        <v>1</v>
      </c>
      <c r="I263" s="6">
        <v>2</v>
      </c>
      <c r="J263" s="6">
        <v>1</v>
      </c>
      <c r="K263" s="6"/>
      <c r="L263" s="6"/>
      <c r="M263" s="6">
        <v>2</v>
      </c>
      <c r="N263" s="6">
        <v>8</v>
      </c>
    </row>
    <row r="264" spans="6:14" x14ac:dyDescent="0.25">
      <c r="F264" t="s">
        <v>6716</v>
      </c>
      <c r="G264" s="6"/>
      <c r="H264" s="6">
        <v>2</v>
      </c>
      <c r="I264" s="6">
        <v>2</v>
      </c>
      <c r="J264" s="6">
        <v>1</v>
      </c>
      <c r="K264" s="6">
        <v>1</v>
      </c>
      <c r="L264" s="6">
        <v>1</v>
      </c>
      <c r="M264" s="6">
        <v>1</v>
      </c>
      <c r="N264" s="6">
        <v>8</v>
      </c>
    </row>
    <row r="265" spans="6:14" x14ac:dyDescent="0.25">
      <c r="F265" t="s">
        <v>5130</v>
      </c>
      <c r="G265" s="6">
        <v>2</v>
      </c>
      <c r="H265" s="6"/>
      <c r="I265" s="6">
        <v>2</v>
      </c>
      <c r="J265" s="6">
        <v>1</v>
      </c>
      <c r="K265" s="6">
        <v>1</v>
      </c>
      <c r="L265" s="6">
        <v>2</v>
      </c>
      <c r="M265" s="6"/>
      <c r="N265" s="6">
        <v>8</v>
      </c>
    </row>
    <row r="266" spans="6:14" x14ac:dyDescent="0.25">
      <c r="F266" t="s">
        <v>6721</v>
      </c>
      <c r="G266" s="6">
        <v>2</v>
      </c>
      <c r="H266" s="6">
        <v>1</v>
      </c>
      <c r="I266" s="6">
        <v>2</v>
      </c>
      <c r="J266" s="6">
        <v>1</v>
      </c>
      <c r="K266" s="6">
        <v>1</v>
      </c>
      <c r="L266" s="6">
        <v>1</v>
      </c>
      <c r="M266" s="6"/>
      <c r="N266" s="6">
        <v>8</v>
      </c>
    </row>
    <row r="267" spans="6:14" x14ac:dyDescent="0.25">
      <c r="F267" t="s">
        <v>6842</v>
      </c>
      <c r="G267" s="6"/>
      <c r="H267" s="6">
        <v>1</v>
      </c>
      <c r="I267" s="6">
        <v>3</v>
      </c>
      <c r="J267" s="6"/>
      <c r="K267" s="6">
        <v>1</v>
      </c>
      <c r="L267" s="6">
        <v>2</v>
      </c>
      <c r="M267" s="6">
        <v>1</v>
      </c>
      <c r="N267" s="6">
        <v>8</v>
      </c>
    </row>
    <row r="268" spans="6:14" x14ac:dyDescent="0.25">
      <c r="F268" t="s">
        <v>6185</v>
      </c>
      <c r="G268" s="6"/>
      <c r="H268" s="6">
        <v>1</v>
      </c>
      <c r="I268" s="6">
        <v>1</v>
      </c>
      <c r="J268" s="6">
        <v>2</v>
      </c>
      <c r="K268" s="6">
        <v>1</v>
      </c>
      <c r="L268" s="6">
        <v>2</v>
      </c>
      <c r="M268" s="6">
        <v>1</v>
      </c>
      <c r="N268" s="6">
        <v>8</v>
      </c>
    </row>
    <row r="269" spans="6:14" x14ac:dyDescent="0.25">
      <c r="F269" t="s">
        <v>6852</v>
      </c>
      <c r="G269" s="6"/>
      <c r="H269" s="6">
        <v>1</v>
      </c>
      <c r="I269" s="6">
        <v>1</v>
      </c>
      <c r="J269" s="6">
        <v>2</v>
      </c>
      <c r="K269" s="6">
        <v>1</v>
      </c>
      <c r="L269" s="6">
        <v>1</v>
      </c>
      <c r="M269" s="6">
        <v>2</v>
      </c>
      <c r="N269" s="6">
        <v>8</v>
      </c>
    </row>
    <row r="270" spans="6:14" x14ac:dyDescent="0.25">
      <c r="F270" t="s">
        <v>3923</v>
      </c>
      <c r="G270" s="6"/>
      <c r="H270" s="6"/>
      <c r="I270" s="6">
        <v>2</v>
      </c>
      <c r="J270" s="6">
        <v>3</v>
      </c>
      <c r="K270" s="6"/>
      <c r="L270" s="6">
        <v>3</v>
      </c>
      <c r="M270" s="6"/>
      <c r="N270" s="6">
        <v>8</v>
      </c>
    </row>
    <row r="271" spans="6:14" x14ac:dyDescent="0.25">
      <c r="F271" t="s">
        <v>6853</v>
      </c>
      <c r="G271" s="6"/>
      <c r="H271" s="6">
        <v>1</v>
      </c>
      <c r="I271" s="6"/>
      <c r="J271" s="6">
        <v>1</v>
      </c>
      <c r="K271" s="6">
        <v>1</v>
      </c>
      <c r="L271" s="6">
        <v>2</v>
      </c>
      <c r="M271" s="6">
        <v>3</v>
      </c>
      <c r="N271" s="6">
        <v>8</v>
      </c>
    </row>
    <row r="272" spans="6:14" x14ac:dyDescent="0.25">
      <c r="F272" t="s">
        <v>1687</v>
      </c>
      <c r="G272" s="6">
        <v>1</v>
      </c>
      <c r="H272" s="6">
        <v>2</v>
      </c>
      <c r="I272" s="6"/>
      <c r="J272" s="6">
        <v>1</v>
      </c>
      <c r="K272" s="6">
        <v>2</v>
      </c>
      <c r="L272" s="6"/>
      <c r="M272" s="6">
        <v>2</v>
      </c>
      <c r="N272" s="6">
        <v>8</v>
      </c>
    </row>
    <row r="273" spans="6:14" x14ac:dyDescent="0.25">
      <c r="F273" t="s">
        <v>5200</v>
      </c>
      <c r="G273" s="6">
        <v>2</v>
      </c>
      <c r="H273" s="6">
        <v>1</v>
      </c>
      <c r="I273" s="6">
        <v>3</v>
      </c>
      <c r="J273" s="6">
        <v>1</v>
      </c>
      <c r="K273" s="6"/>
      <c r="L273" s="6">
        <v>1</v>
      </c>
      <c r="M273" s="6"/>
      <c r="N273" s="6">
        <v>8</v>
      </c>
    </row>
    <row r="274" spans="6:14" x14ac:dyDescent="0.25">
      <c r="F274" t="s">
        <v>4090</v>
      </c>
      <c r="G274" s="6">
        <v>1</v>
      </c>
      <c r="H274" s="6"/>
      <c r="I274" s="6">
        <v>4</v>
      </c>
      <c r="J274" s="6">
        <v>1</v>
      </c>
      <c r="K274" s="6"/>
      <c r="L274" s="6">
        <v>1</v>
      </c>
      <c r="M274" s="6">
        <v>1</v>
      </c>
      <c r="N274" s="6">
        <v>8</v>
      </c>
    </row>
    <row r="275" spans="6:14" x14ac:dyDescent="0.25">
      <c r="F275" t="s">
        <v>5753</v>
      </c>
      <c r="G275" s="6"/>
      <c r="H275" s="6">
        <v>1</v>
      </c>
      <c r="I275" s="6">
        <v>3</v>
      </c>
      <c r="J275" s="6"/>
      <c r="K275" s="6">
        <v>3</v>
      </c>
      <c r="L275" s="6">
        <v>1</v>
      </c>
      <c r="M275" s="6"/>
      <c r="N275" s="6">
        <v>8</v>
      </c>
    </row>
    <row r="276" spans="6:14" x14ac:dyDescent="0.25">
      <c r="F276" t="s">
        <v>6737</v>
      </c>
      <c r="G276" s="6"/>
      <c r="H276" s="6">
        <v>1</v>
      </c>
      <c r="I276" s="6">
        <v>1</v>
      </c>
      <c r="J276" s="6">
        <v>2</v>
      </c>
      <c r="K276" s="6">
        <v>2</v>
      </c>
      <c r="L276" s="6"/>
      <c r="M276" s="6">
        <v>2</v>
      </c>
      <c r="N276" s="6">
        <v>8</v>
      </c>
    </row>
    <row r="277" spans="6:14" x14ac:dyDescent="0.25">
      <c r="F277" t="s">
        <v>6485</v>
      </c>
      <c r="G277" s="6">
        <v>2</v>
      </c>
      <c r="H277" s="6">
        <v>2</v>
      </c>
      <c r="I277" s="6"/>
      <c r="J277" s="6">
        <v>1</v>
      </c>
      <c r="K277" s="6"/>
      <c r="L277" s="6">
        <v>1</v>
      </c>
      <c r="M277" s="6">
        <v>2</v>
      </c>
      <c r="N277" s="6">
        <v>8</v>
      </c>
    </row>
    <row r="278" spans="6:14" x14ac:dyDescent="0.25">
      <c r="F278" t="s">
        <v>6367</v>
      </c>
      <c r="G278" s="6">
        <v>1</v>
      </c>
      <c r="H278" s="6"/>
      <c r="I278" s="6"/>
      <c r="J278" s="6">
        <v>3</v>
      </c>
      <c r="K278" s="6">
        <v>2</v>
      </c>
      <c r="L278" s="6"/>
      <c r="M278" s="6">
        <v>2</v>
      </c>
      <c r="N278" s="6">
        <v>8</v>
      </c>
    </row>
    <row r="279" spans="6:14" x14ac:dyDescent="0.25">
      <c r="F279" t="s">
        <v>6891</v>
      </c>
      <c r="G279" s="6">
        <v>2</v>
      </c>
      <c r="H279" s="6">
        <v>1</v>
      </c>
      <c r="I279" s="6">
        <v>1</v>
      </c>
      <c r="J279" s="6">
        <v>1</v>
      </c>
      <c r="K279" s="6">
        <v>1</v>
      </c>
      <c r="L279" s="6">
        <v>1</v>
      </c>
      <c r="M279" s="6">
        <v>1</v>
      </c>
      <c r="N279" s="6">
        <v>8</v>
      </c>
    </row>
    <row r="280" spans="6:14" x14ac:dyDescent="0.25">
      <c r="F280" t="s">
        <v>6757</v>
      </c>
      <c r="G280" s="6">
        <v>3</v>
      </c>
      <c r="H280" s="6">
        <v>1</v>
      </c>
      <c r="I280" s="6"/>
      <c r="J280" s="6"/>
      <c r="K280" s="6">
        <v>1</v>
      </c>
      <c r="L280" s="6"/>
      <c r="M280" s="6">
        <v>3</v>
      </c>
      <c r="N280" s="6">
        <v>8</v>
      </c>
    </row>
    <row r="281" spans="6:14" x14ac:dyDescent="0.25">
      <c r="F281" t="s">
        <v>5267</v>
      </c>
      <c r="G281" s="6">
        <v>3</v>
      </c>
      <c r="H281" s="6">
        <v>1</v>
      </c>
      <c r="I281" s="6"/>
      <c r="J281" s="6">
        <v>1</v>
      </c>
      <c r="K281" s="6">
        <v>2</v>
      </c>
      <c r="L281" s="6"/>
      <c r="M281" s="6">
        <v>1</v>
      </c>
      <c r="N281" s="6">
        <v>8</v>
      </c>
    </row>
    <row r="282" spans="6:14" x14ac:dyDescent="0.25">
      <c r="F282" t="s">
        <v>6372</v>
      </c>
      <c r="G282" s="6">
        <v>3</v>
      </c>
      <c r="H282" s="6">
        <v>1</v>
      </c>
      <c r="I282" s="6">
        <v>1</v>
      </c>
      <c r="J282" s="6">
        <v>1</v>
      </c>
      <c r="K282" s="6"/>
      <c r="L282" s="6">
        <v>1</v>
      </c>
      <c r="M282" s="6">
        <v>1</v>
      </c>
      <c r="N282" s="6">
        <v>8</v>
      </c>
    </row>
    <row r="283" spans="6:14" x14ac:dyDescent="0.25">
      <c r="F283" t="s">
        <v>6249</v>
      </c>
      <c r="G283" s="6"/>
      <c r="H283" s="6"/>
      <c r="I283" s="6"/>
      <c r="J283" s="6">
        <v>3</v>
      </c>
      <c r="K283" s="6">
        <v>2</v>
      </c>
      <c r="L283" s="6">
        <v>1</v>
      </c>
      <c r="M283" s="6">
        <v>2</v>
      </c>
      <c r="N283" s="6">
        <v>8</v>
      </c>
    </row>
    <row r="284" spans="6:14" x14ac:dyDescent="0.25">
      <c r="F284" t="s">
        <v>6379</v>
      </c>
      <c r="G284" s="6">
        <v>1</v>
      </c>
      <c r="H284" s="6"/>
      <c r="I284" s="6"/>
      <c r="J284" s="6"/>
      <c r="K284" s="6">
        <v>2</v>
      </c>
      <c r="L284" s="6">
        <v>1</v>
      </c>
      <c r="M284" s="6">
        <v>4</v>
      </c>
      <c r="N284" s="6">
        <v>8</v>
      </c>
    </row>
    <row r="285" spans="6:14" x14ac:dyDescent="0.25">
      <c r="F285" t="s">
        <v>6515</v>
      </c>
      <c r="G285" s="6">
        <v>2</v>
      </c>
      <c r="H285" s="6">
        <v>3</v>
      </c>
      <c r="I285" s="6">
        <v>2</v>
      </c>
      <c r="J285" s="6"/>
      <c r="K285" s="6"/>
      <c r="L285" s="6"/>
      <c r="M285" s="6">
        <v>1</v>
      </c>
      <c r="N285" s="6">
        <v>8</v>
      </c>
    </row>
    <row r="286" spans="6:14" x14ac:dyDescent="0.25">
      <c r="F286" t="s">
        <v>4533</v>
      </c>
      <c r="G286" s="6"/>
      <c r="H286" s="6">
        <v>1</v>
      </c>
      <c r="I286" s="6"/>
      <c r="J286" s="6">
        <v>1</v>
      </c>
      <c r="K286" s="6"/>
      <c r="L286" s="6">
        <v>5</v>
      </c>
      <c r="M286" s="6">
        <v>1</v>
      </c>
      <c r="N286" s="6">
        <v>8</v>
      </c>
    </row>
    <row r="287" spans="6:14" x14ac:dyDescent="0.25">
      <c r="F287" t="s">
        <v>6261</v>
      </c>
      <c r="G287" s="6">
        <v>2</v>
      </c>
      <c r="H287" s="6"/>
      <c r="I287" s="6">
        <v>1</v>
      </c>
      <c r="J287" s="6">
        <v>1</v>
      </c>
      <c r="K287" s="6">
        <v>2</v>
      </c>
      <c r="L287" s="6">
        <v>2</v>
      </c>
      <c r="M287" s="6"/>
      <c r="N287" s="6">
        <v>8</v>
      </c>
    </row>
    <row r="288" spans="6:14" x14ac:dyDescent="0.25">
      <c r="F288" t="s">
        <v>4571</v>
      </c>
      <c r="G288" s="6"/>
      <c r="H288" s="6">
        <v>4</v>
      </c>
      <c r="I288" s="6">
        <v>1</v>
      </c>
      <c r="J288" s="6"/>
      <c r="K288" s="6"/>
      <c r="L288" s="6">
        <v>1</v>
      </c>
      <c r="M288" s="6">
        <v>2</v>
      </c>
      <c r="N288" s="6">
        <v>8</v>
      </c>
    </row>
    <row r="289" spans="6:14" x14ac:dyDescent="0.25">
      <c r="F289" t="s">
        <v>6960</v>
      </c>
      <c r="G289" s="6">
        <v>1</v>
      </c>
      <c r="H289" s="6"/>
      <c r="I289" s="6">
        <v>2</v>
      </c>
      <c r="J289" s="6">
        <v>1</v>
      </c>
      <c r="K289" s="6"/>
      <c r="L289" s="6">
        <v>1</v>
      </c>
      <c r="M289" s="6">
        <v>3</v>
      </c>
      <c r="N289" s="6">
        <v>8</v>
      </c>
    </row>
    <row r="290" spans="6:14" x14ac:dyDescent="0.25">
      <c r="F290" t="s">
        <v>6761</v>
      </c>
      <c r="G290" s="6">
        <v>2</v>
      </c>
      <c r="H290" s="6">
        <v>2</v>
      </c>
      <c r="I290" s="6">
        <v>2</v>
      </c>
      <c r="J290" s="6">
        <v>1</v>
      </c>
      <c r="K290" s="6"/>
      <c r="L290" s="6"/>
      <c r="M290" s="6">
        <v>1</v>
      </c>
      <c r="N290" s="6">
        <v>8</v>
      </c>
    </row>
    <row r="291" spans="6:14" x14ac:dyDescent="0.25">
      <c r="F291" t="s">
        <v>1861</v>
      </c>
      <c r="G291" s="6">
        <v>1</v>
      </c>
      <c r="H291" s="6">
        <v>1</v>
      </c>
      <c r="I291" s="6">
        <v>2</v>
      </c>
      <c r="J291" s="6">
        <v>2</v>
      </c>
      <c r="K291" s="6">
        <v>2</v>
      </c>
      <c r="L291" s="6"/>
      <c r="M291" s="6"/>
      <c r="N291" s="6">
        <v>8</v>
      </c>
    </row>
    <row r="292" spans="6:14" x14ac:dyDescent="0.25">
      <c r="F292" t="s">
        <v>6762</v>
      </c>
      <c r="G292" s="6">
        <v>1</v>
      </c>
      <c r="H292" s="6">
        <v>1</v>
      </c>
      <c r="I292" s="6">
        <v>1</v>
      </c>
      <c r="J292" s="6">
        <v>2</v>
      </c>
      <c r="K292" s="6">
        <v>2</v>
      </c>
      <c r="L292" s="6">
        <v>1</v>
      </c>
      <c r="M292" s="6"/>
      <c r="N292" s="6">
        <v>8</v>
      </c>
    </row>
    <row r="293" spans="6:14" x14ac:dyDescent="0.25">
      <c r="F293" t="s">
        <v>6982</v>
      </c>
      <c r="G293" s="6">
        <v>1</v>
      </c>
      <c r="H293" s="6">
        <v>1</v>
      </c>
      <c r="I293" s="6">
        <v>1</v>
      </c>
      <c r="J293" s="6">
        <v>1</v>
      </c>
      <c r="K293" s="6">
        <v>1</v>
      </c>
      <c r="L293" s="6">
        <v>2</v>
      </c>
      <c r="M293" s="6">
        <v>1</v>
      </c>
      <c r="N293" s="6">
        <v>8</v>
      </c>
    </row>
    <row r="294" spans="6:14" x14ac:dyDescent="0.25">
      <c r="F294" t="s">
        <v>6213</v>
      </c>
      <c r="G294" s="6">
        <v>1</v>
      </c>
      <c r="H294" s="6"/>
      <c r="I294" s="6">
        <v>1</v>
      </c>
      <c r="J294" s="6"/>
      <c r="K294" s="6">
        <v>4</v>
      </c>
      <c r="L294" s="6"/>
      <c r="M294" s="6">
        <v>2</v>
      </c>
      <c r="N294" s="6">
        <v>8</v>
      </c>
    </row>
    <row r="295" spans="6:14" x14ac:dyDescent="0.25">
      <c r="F295" t="s">
        <v>5456</v>
      </c>
      <c r="G295" s="6">
        <v>1</v>
      </c>
      <c r="H295" s="6"/>
      <c r="I295" s="6">
        <v>1</v>
      </c>
      <c r="J295" s="6"/>
      <c r="K295" s="6">
        <v>1</v>
      </c>
      <c r="L295" s="6">
        <v>2</v>
      </c>
      <c r="M295" s="6">
        <v>3</v>
      </c>
      <c r="N295" s="6">
        <v>8</v>
      </c>
    </row>
    <row r="296" spans="6:14" x14ac:dyDescent="0.25">
      <c r="F296" t="s">
        <v>5994</v>
      </c>
      <c r="G296" s="6">
        <v>2</v>
      </c>
      <c r="H296" s="6">
        <v>2</v>
      </c>
      <c r="I296" s="6"/>
      <c r="J296" s="6">
        <v>1</v>
      </c>
      <c r="K296" s="6">
        <v>1</v>
      </c>
      <c r="L296" s="6">
        <v>1</v>
      </c>
      <c r="M296" s="6">
        <v>1</v>
      </c>
      <c r="N296" s="6">
        <v>8</v>
      </c>
    </row>
    <row r="297" spans="6:14" x14ac:dyDescent="0.25">
      <c r="F297" t="s">
        <v>5506</v>
      </c>
      <c r="G297" s="6"/>
      <c r="H297" s="6">
        <v>1</v>
      </c>
      <c r="I297" s="6">
        <v>4</v>
      </c>
      <c r="J297" s="6">
        <v>2</v>
      </c>
      <c r="K297" s="6"/>
      <c r="L297" s="6">
        <v>1</v>
      </c>
      <c r="M297" s="6"/>
      <c r="N297" s="6">
        <v>8</v>
      </c>
    </row>
    <row r="298" spans="6:14" x14ac:dyDescent="0.25">
      <c r="F298" t="s">
        <v>4970</v>
      </c>
      <c r="G298" s="6">
        <v>3</v>
      </c>
      <c r="H298" s="6">
        <v>1</v>
      </c>
      <c r="I298" s="6">
        <v>1</v>
      </c>
      <c r="J298" s="6"/>
      <c r="K298" s="6">
        <v>1</v>
      </c>
      <c r="L298" s="6">
        <v>2</v>
      </c>
      <c r="M298" s="6"/>
      <c r="N298" s="6">
        <v>8</v>
      </c>
    </row>
    <row r="299" spans="6:14" x14ac:dyDescent="0.25">
      <c r="F299" t="s">
        <v>5518</v>
      </c>
      <c r="G299" s="6"/>
      <c r="H299" s="6">
        <v>1</v>
      </c>
      <c r="I299" s="6">
        <v>1</v>
      </c>
      <c r="J299" s="6">
        <v>2</v>
      </c>
      <c r="K299" s="6">
        <v>2</v>
      </c>
      <c r="L299" s="6">
        <v>1</v>
      </c>
      <c r="M299" s="6">
        <v>1</v>
      </c>
      <c r="N299" s="6">
        <v>8</v>
      </c>
    </row>
    <row r="300" spans="6:14" x14ac:dyDescent="0.25">
      <c r="F300" t="s">
        <v>5017</v>
      </c>
      <c r="G300" s="6">
        <v>1</v>
      </c>
      <c r="H300" s="6">
        <v>1</v>
      </c>
      <c r="I300" s="6">
        <v>2</v>
      </c>
      <c r="J300" s="6"/>
      <c r="K300" s="6">
        <v>1</v>
      </c>
      <c r="L300" s="6">
        <v>1</v>
      </c>
      <c r="M300" s="6">
        <v>2</v>
      </c>
      <c r="N300" s="6">
        <v>8</v>
      </c>
    </row>
    <row r="301" spans="6:14" x14ac:dyDescent="0.25">
      <c r="F301" t="s">
        <v>5550</v>
      </c>
      <c r="G301" s="6">
        <v>1</v>
      </c>
      <c r="H301" s="6"/>
      <c r="I301" s="6">
        <v>2</v>
      </c>
      <c r="J301" s="6"/>
      <c r="K301" s="6">
        <v>2</v>
      </c>
      <c r="L301" s="6">
        <v>1</v>
      </c>
      <c r="M301" s="6">
        <v>2</v>
      </c>
      <c r="N301" s="6">
        <v>8</v>
      </c>
    </row>
    <row r="302" spans="6:14" x14ac:dyDescent="0.25">
      <c r="F302" t="s">
        <v>234</v>
      </c>
      <c r="G302" s="6"/>
      <c r="H302" s="6">
        <v>1</v>
      </c>
      <c r="I302" s="6"/>
      <c r="J302" s="6">
        <v>4</v>
      </c>
      <c r="K302" s="6">
        <v>1</v>
      </c>
      <c r="L302" s="6">
        <v>1</v>
      </c>
      <c r="M302" s="6">
        <v>1</v>
      </c>
      <c r="N302" s="6">
        <v>8</v>
      </c>
    </row>
    <row r="303" spans="6:14" x14ac:dyDescent="0.25">
      <c r="F303" t="s">
        <v>5555</v>
      </c>
      <c r="G303" s="6">
        <v>1</v>
      </c>
      <c r="H303" s="6"/>
      <c r="I303" s="6">
        <v>1</v>
      </c>
      <c r="J303" s="6">
        <v>1</v>
      </c>
      <c r="K303" s="6">
        <v>2</v>
      </c>
      <c r="L303" s="6">
        <v>1</v>
      </c>
      <c r="M303" s="6">
        <v>2</v>
      </c>
      <c r="N303" s="6">
        <v>8</v>
      </c>
    </row>
    <row r="304" spans="6:14" x14ac:dyDescent="0.25">
      <c r="F304" t="s">
        <v>5036</v>
      </c>
      <c r="G304" s="6"/>
      <c r="H304" s="6">
        <v>1</v>
      </c>
      <c r="I304" s="6">
        <v>3</v>
      </c>
      <c r="J304" s="6"/>
      <c r="K304" s="6">
        <v>3</v>
      </c>
      <c r="L304" s="6">
        <v>1</v>
      </c>
      <c r="M304" s="6"/>
      <c r="N304" s="6">
        <v>8</v>
      </c>
    </row>
    <row r="305" spans="6:14" x14ac:dyDescent="0.25">
      <c r="F305" t="s">
        <v>5880</v>
      </c>
      <c r="G305" s="6">
        <v>1</v>
      </c>
      <c r="H305" s="6">
        <v>2</v>
      </c>
      <c r="I305" s="6">
        <v>2</v>
      </c>
      <c r="J305" s="6">
        <v>1</v>
      </c>
      <c r="K305" s="6">
        <v>1</v>
      </c>
      <c r="L305" s="6"/>
      <c r="M305" s="6">
        <v>1</v>
      </c>
      <c r="N305" s="6">
        <v>8</v>
      </c>
    </row>
    <row r="306" spans="6:14" x14ac:dyDescent="0.25">
      <c r="F306" t="s">
        <v>5038</v>
      </c>
      <c r="G306" s="6">
        <v>1</v>
      </c>
      <c r="H306" s="6">
        <v>1</v>
      </c>
      <c r="I306" s="6">
        <v>3</v>
      </c>
      <c r="J306" s="6"/>
      <c r="K306" s="6"/>
      <c r="L306" s="6">
        <v>1</v>
      </c>
      <c r="M306" s="6">
        <v>2</v>
      </c>
      <c r="N306" s="6">
        <v>8</v>
      </c>
    </row>
    <row r="307" spans="6:14" x14ac:dyDescent="0.25">
      <c r="F307" t="s">
        <v>6112</v>
      </c>
      <c r="G307" s="6"/>
      <c r="H307" s="6">
        <v>2</v>
      </c>
      <c r="I307" s="6">
        <v>3</v>
      </c>
      <c r="J307" s="6"/>
      <c r="K307" s="6">
        <v>2</v>
      </c>
      <c r="L307" s="6"/>
      <c r="M307" s="6">
        <v>1</v>
      </c>
      <c r="N307" s="6">
        <v>8</v>
      </c>
    </row>
    <row r="308" spans="6:14" x14ac:dyDescent="0.25">
      <c r="F308" t="s">
        <v>114</v>
      </c>
      <c r="G308" s="6">
        <v>2</v>
      </c>
      <c r="H308" s="6">
        <v>2</v>
      </c>
      <c r="I308" s="6"/>
      <c r="J308" s="6">
        <v>2</v>
      </c>
      <c r="K308" s="6">
        <v>1</v>
      </c>
      <c r="L308" s="6">
        <v>1</v>
      </c>
      <c r="M308" s="6"/>
      <c r="N308" s="6">
        <v>8</v>
      </c>
    </row>
    <row r="309" spans="6:14" x14ac:dyDescent="0.25">
      <c r="F309" t="s">
        <v>5612</v>
      </c>
      <c r="G309" s="6">
        <v>1</v>
      </c>
      <c r="H309" s="6">
        <v>1</v>
      </c>
      <c r="I309" s="6">
        <v>2</v>
      </c>
      <c r="J309" s="6">
        <v>2</v>
      </c>
      <c r="K309" s="6">
        <v>1</v>
      </c>
      <c r="L309" s="6"/>
      <c r="M309" s="6">
        <v>1</v>
      </c>
      <c r="N309" s="6">
        <v>8</v>
      </c>
    </row>
    <row r="310" spans="6:14" x14ac:dyDescent="0.25">
      <c r="F310" t="s">
        <v>5056</v>
      </c>
      <c r="G310" s="6">
        <v>3</v>
      </c>
      <c r="H310" s="6">
        <v>1</v>
      </c>
      <c r="I310" s="6">
        <v>1</v>
      </c>
      <c r="J310" s="6">
        <v>1</v>
      </c>
      <c r="K310" s="6"/>
      <c r="L310" s="6">
        <v>1</v>
      </c>
      <c r="M310" s="6">
        <v>1</v>
      </c>
      <c r="N310" s="6">
        <v>8</v>
      </c>
    </row>
    <row r="311" spans="6:14" x14ac:dyDescent="0.25">
      <c r="F311" t="s">
        <v>5645</v>
      </c>
      <c r="G311" s="6">
        <v>1</v>
      </c>
      <c r="H311" s="6">
        <v>1</v>
      </c>
      <c r="I311" s="6">
        <v>1</v>
      </c>
      <c r="J311" s="6">
        <v>1</v>
      </c>
      <c r="K311" s="6">
        <v>2</v>
      </c>
      <c r="L311" s="6"/>
      <c r="M311" s="6">
        <v>2</v>
      </c>
      <c r="N311" s="6">
        <v>8</v>
      </c>
    </row>
    <row r="312" spans="6:14" x14ac:dyDescent="0.25">
      <c r="F312" t="s">
        <v>6413</v>
      </c>
      <c r="G312" s="6"/>
      <c r="H312" s="6">
        <v>1</v>
      </c>
      <c r="I312" s="6">
        <v>2</v>
      </c>
      <c r="J312" s="6">
        <v>1</v>
      </c>
      <c r="K312" s="6">
        <v>2</v>
      </c>
      <c r="L312" s="6">
        <v>1</v>
      </c>
      <c r="M312" s="6">
        <v>1</v>
      </c>
      <c r="N312" s="6">
        <v>8</v>
      </c>
    </row>
    <row r="313" spans="6:14" x14ac:dyDescent="0.25">
      <c r="F313" t="s">
        <v>5662</v>
      </c>
      <c r="G313" s="6">
        <v>1</v>
      </c>
      <c r="H313" s="6">
        <v>1</v>
      </c>
      <c r="I313" s="6">
        <v>2</v>
      </c>
      <c r="J313" s="6"/>
      <c r="K313" s="6">
        <v>1</v>
      </c>
      <c r="L313" s="6">
        <v>2</v>
      </c>
      <c r="M313" s="6">
        <v>1</v>
      </c>
      <c r="N313" s="6">
        <v>8</v>
      </c>
    </row>
    <row r="314" spans="6:14" x14ac:dyDescent="0.25">
      <c r="F314" t="s">
        <v>6243</v>
      </c>
      <c r="G314" s="6">
        <v>1</v>
      </c>
      <c r="H314" s="6"/>
      <c r="I314" s="6">
        <v>1</v>
      </c>
      <c r="J314" s="6">
        <v>4</v>
      </c>
      <c r="K314" s="6"/>
      <c r="L314" s="6">
        <v>1</v>
      </c>
      <c r="M314" s="6">
        <v>1</v>
      </c>
      <c r="N314" s="6">
        <v>8</v>
      </c>
    </row>
    <row r="315" spans="6:14" x14ac:dyDescent="0.25">
      <c r="F315" t="s">
        <v>7110</v>
      </c>
      <c r="G315" s="6">
        <v>1</v>
      </c>
      <c r="H315" s="6">
        <v>2</v>
      </c>
      <c r="I315" s="6">
        <v>1</v>
      </c>
      <c r="J315" s="6"/>
      <c r="K315" s="6">
        <v>1</v>
      </c>
      <c r="L315" s="6">
        <v>1</v>
      </c>
      <c r="M315" s="6">
        <v>2</v>
      </c>
      <c r="N315" s="6">
        <v>8</v>
      </c>
    </row>
    <row r="316" spans="6:14" x14ac:dyDescent="0.25">
      <c r="F316" t="s">
        <v>5079</v>
      </c>
      <c r="G316" s="6"/>
      <c r="H316" s="6">
        <v>2</v>
      </c>
      <c r="I316" s="6"/>
      <c r="J316" s="6">
        <v>1</v>
      </c>
      <c r="K316" s="6">
        <v>2</v>
      </c>
      <c r="L316" s="6"/>
      <c r="M316" s="6">
        <v>3</v>
      </c>
      <c r="N316" s="6">
        <v>8</v>
      </c>
    </row>
    <row r="317" spans="6:14" x14ac:dyDescent="0.25">
      <c r="F317" t="s">
        <v>6115</v>
      </c>
      <c r="G317" s="6"/>
      <c r="H317" s="6">
        <v>1</v>
      </c>
      <c r="I317" s="6">
        <v>1</v>
      </c>
      <c r="J317" s="6">
        <v>1</v>
      </c>
      <c r="K317" s="6"/>
      <c r="L317" s="6">
        <v>4</v>
      </c>
      <c r="M317" s="6">
        <v>1</v>
      </c>
      <c r="N317" s="6">
        <v>8</v>
      </c>
    </row>
    <row r="318" spans="6:14" x14ac:dyDescent="0.25">
      <c r="F318" t="s">
        <v>5086</v>
      </c>
      <c r="G318" s="6">
        <v>3</v>
      </c>
      <c r="H318" s="6">
        <v>2</v>
      </c>
      <c r="I318" s="6"/>
      <c r="J318" s="6"/>
      <c r="K318" s="6">
        <v>1</v>
      </c>
      <c r="L318" s="6">
        <v>2</v>
      </c>
      <c r="M318" s="6"/>
      <c r="N318" s="6">
        <v>8</v>
      </c>
    </row>
    <row r="319" spans="6:14" x14ac:dyDescent="0.25">
      <c r="F319" t="s">
        <v>5690</v>
      </c>
      <c r="G319" s="6">
        <v>2</v>
      </c>
      <c r="H319" s="6">
        <v>2</v>
      </c>
      <c r="I319" s="6">
        <v>1</v>
      </c>
      <c r="J319" s="6"/>
      <c r="K319" s="6"/>
      <c r="L319" s="6">
        <v>2</v>
      </c>
      <c r="M319" s="6">
        <v>1</v>
      </c>
      <c r="N319" s="6">
        <v>8</v>
      </c>
    </row>
    <row r="320" spans="6:14" x14ac:dyDescent="0.25">
      <c r="F320" t="s">
        <v>5099</v>
      </c>
      <c r="G320" s="6"/>
      <c r="H320" s="6">
        <v>5</v>
      </c>
      <c r="I320" s="6">
        <v>1</v>
      </c>
      <c r="J320" s="6">
        <v>2</v>
      </c>
      <c r="K320" s="6"/>
      <c r="L320" s="6"/>
      <c r="M320" s="6"/>
      <c r="N320" s="6">
        <v>8</v>
      </c>
    </row>
    <row r="321" spans="6:14" x14ac:dyDescent="0.25">
      <c r="F321" t="s">
        <v>5710</v>
      </c>
      <c r="G321" s="6">
        <v>2</v>
      </c>
      <c r="H321" s="6"/>
      <c r="I321" s="6">
        <v>1</v>
      </c>
      <c r="J321" s="6">
        <v>1</v>
      </c>
      <c r="K321" s="6">
        <v>2</v>
      </c>
      <c r="L321" s="6">
        <v>1</v>
      </c>
      <c r="M321" s="6">
        <v>1</v>
      </c>
      <c r="N321" s="6">
        <v>8</v>
      </c>
    </row>
    <row r="322" spans="6:14" x14ac:dyDescent="0.25">
      <c r="F322" t="s">
        <v>6432</v>
      </c>
      <c r="G322" s="6">
        <v>1</v>
      </c>
      <c r="H322" s="6">
        <v>4</v>
      </c>
      <c r="I322" s="6"/>
      <c r="J322" s="6">
        <v>1</v>
      </c>
      <c r="K322" s="6"/>
      <c r="L322" s="6"/>
      <c r="M322" s="6">
        <v>2</v>
      </c>
      <c r="N322" s="6">
        <v>8</v>
      </c>
    </row>
    <row r="323" spans="6:14" x14ac:dyDescent="0.25">
      <c r="F323" t="s">
        <v>1991</v>
      </c>
      <c r="G323" s="6">
        <v>1</v>
      </c>
      <c r="H323" s="6">
        <v>4</v>
      </c>
      <c r="I323" s="6">
        <v>1</v>
      </c>
      <c r="J323" s="6">
        <v>1</v>
      </c>
      <c r="K323" s="6">
        <v>1</v>
      </c>
      <c r="L323" s="6"/>
      <c r="M323" s="6"/>
      <c r="N323" s="6">
        <v>8</v>
      </c>
    </row>
    <row r="324" spans="6:14" x14ac:dyDescent="0.25">
      <c r="F324" t="s">
        <v>6822</v>
      </c>
      <c r="G324" s="6">
        <v>1</v>
      </c>
      <c r="H324" s="6">
        <v>1</v>
      </c>
      <c r="I324" s="6"/>
      <c r="J324" s="6">
        <v>2</v>
      </c>
      <c r="K324" s="6">
        <v>1</v>
      </c>
      <c r="L324" s="6">
        <v>1</v>
      </c>
      <c r="M324" s="6">
        <v>2</v>
      </c>
      <c r="N324" s="6">
        <v>8</v>
      </c>
    </row>
    <row r="325" spans="6:14" x14ac:dyDescent="0.25">
      <c r="F325" t="s">
        <v>5215</v>
      </c>
      <c r="G325" s="6"/>
      <c r="H325" s="6">
        <v>3</v>
      </c>
      <c r="I325" s="6"/>
      <c r="J325" s="6"/>
      <c r="K325" s="6">
        <v>4</v>
      </c>
      <c r="L325" s="6"/>
      <c r="M325" s="6">
        <v>1</v>
      </c>
      <c r="N325" s="6">
        <v>8</v>
      </c>
    </row>
    <row r="326" spans="6:14" x14ac:dyDescent="0.25">
      <c r="F326" t="s">
        <v>5196</v>
      </c>
      <c r="G326" s="6"/>
      <c r="H326" s="6">
        <v>1</v>
      </c>
      <c r="I326" s="6">
        <v>1</v>
      </c>
      <c r="J326" s="6">
        <v>1</v>
      </c>
      <c r="K326" s="6">
        <v>1</v>
      </c>
      <c r="L326" s="6">
        <v>3</v>
      </c>
      <c r="M326" s="6"/>
      <c r="N326" s="6">
        <v>7</v>
      </c>
    </row>
    <row r="327" spans="6:14" x14ac:dyDescent="0.25">
      <c r="F327" t="s">
        <v>5326</v>
      </c>
      <c r="G327" s="6">
        <v>1</v>
      </c>
      <c r="H327" s="6"/>
      <c r="I327" s="6">
        <v>1</v>
      </c>
      <c r="J327" s="6">
        <v>1</v>
      </c>
      <c r="K327" s="6"/>
      <c r="L327" s="6">
        <v>2</v>
      </c>
      <c r="M327" s="6">
        <v>2</v>
      </c>
      <c r="N327" s="6">
        <v>7</v>
      </c>
    </row>
    <row r="328" spans="6:14" x14ac:dyDescent="0.25">
      <c r="F328" t="s">
        <v>5618</v>
      </c>
      <c r="G328" s="6">
        <v>1</v>
      </c>
      <c r="H328" s="6">
        <v>2</v>
      </c>
      <c r="I328" s="6"/>
      <c r="J328" s="6">
        <v>2</v>
      </c>
      <c r="K328" s="6"/>
      <c r="L328" s="6">
        <v>1</v>
      </c>
      <c r="M328" s="6">
        <v>1</v>
      </c>
      <c r="N328" s="6">
        <v>7</v>
      </c>
    </row>
    <row r="329" spans="6:14" x14ac:dyDescent="0.25">
      <c r="F329" t="s">
        <v>3925</v>
      </c>
      <c r="G329" s="6">
        <v>1</v>
      </c>
      <c r="H329" s="6">
        <v>3</v>
      </c>
      <c r="I329" s="6"/>
      <c r="J329" s="6">
        <v>1</v>
      </c>
      <c r="K329" s="6">
        <v>1</v>
      </c>
      <c r="L329" s="6">
        <v>1</v>
      </c>
      <c r="M329" s="6"/>
      <c r="N329" s="6">
        <v>7</v>
      </c>
    </row>
    <row r="330" spans="6:14" x14ac:dyDescent="0.25">
      <c r="F330" t="s">
        <v>5037</v>
      </c>
      <c r="G330" s="6"/>
      <c r="H330" s="6">
        <v>1</v>
      </c>
      <c r="I330" s="6">
        <v>1</v>
      </c>
      <c r="J330" s="6"/>
      <c r="K330" s="6">
        <v>2</v>
      </c>
      <c r="L330" s="6"/>
      <c r="M330" s="6">
        <v>3</v>
      </c>
      <c r="N330" s="6">
        <v>7</v>
      </c>
    </row>
    <row r="331" spans="6:14" x14ac:dyDescent="0.25">
      <c r="F331" t="s">
        <v>2044</v>
      </c>
      <c r="G331" s="6"/>
      <c r="H331" s="6"/>
      <c r="I331" s="6">
        <v>1</v>
      </c>
      <c r="J331" s="6">
        <v>3</v>
      </c>
      <c r="K331" s="6">
        <v>1</v>
      </c>
      <c r="L331" s="6"/>
      <c r="M331" s="6">
        <v>2</v>
      </c>
      <c r="N331" s="6">
        <v>7</v>
      </c>
    </row>
    <row r="332" spans="6:14" x14ac:dyDescent="0.25">
      <c r="F332" t="s">
        <v>5300</v>
      </c>
      <c r="G332" s="6">
        <v>2</v>
      </c>
      <c r="H332" s="6">
        <v>2</v>
      </c>
      <c r="I332" s="6"/>
      <c r="J332" s="6">
        <v>1</v>
      </c>
      <c r="K332" s="6"/>
      <c r="L332" s="6">
        <v>2</v>
      </c>
      <c r="M332" s="6"/>
      <c r="N332" s="6">
        <v>7</v>
      </c>
    </row>
    <row r="333" spans="6:14" x14ac:dyDescent="0.25">
      <c r="F333" t="s">
        <v>5426</v>
      </c>
      <c r="G333" s="6">
        <v>3</v>
      </c>
      <c r="H333" s="6"/>
      <c r="I333" s="6">
        <v>1</v>
      </c>
      <c r="J333" s="6"/>
      <c r="K333" s="6">
        <v>1</v>
      </c>
      <c r="L333" s="6">
        <v>2</v>
      </c>
      <c r="M333" s="6"/>
      <c r="N333" s="6">
        <v>7</v>
      </c>
    </row>
    <row r="334" spans="6:14" x14ac:dyDescent="0.25">
      <c r="F334" t="s">
        <v>5629</v>
      </c>
      <c r="G334" s="6"/>
      <c r="H334" s="6"/>
      <c r="I334" s="6">
        <v>2</v>
      </c>
      <c r="J334" s="6">
        <v>1</v>
      </c>
      <c r="K334" s="6">
        <v>4</v>
      </c>
      <c r="L334" s="6"/>
      <c r="M334" s="6"/>
      <c r="N334" s="6">
        <v>7</v>
      </c>
    </row>
    <row r="335" spans="6:14" x14ac:dyDescent="0.25">
      <c r="F335" t="s">
        <v>5112</v>
      </c>
      <c r="G335" s="6"/>
      <c r="H335" s="6">
        <v>2</v>
      </c>
      <c r="I335" s="6"/>
      <c r="J335" s="6">
        <v>2</v>
      </c>
      <c r="K335" s="6">
        <v>1</v>
      </c>
      <c r="L335" s="6"/>
      <c r="M335" s="6">
        <v>2</v>
      </c>
      <c r="N335" s="6">
        <v>7</v>
      </c>
    </row>
    <row r="336" spans="6:14" x14ac:dyDescent="0.25">
      <c r="F336" t="s">
        <v>5371</v>
      </c>
      <c r="G336" s="6">
        <v>1</v>
      </c>
      <c r="H336" s="6">
        <v>1</v>
      </c>
      <c r="I336" s="6">
        <v>1</v>
      </c>
      <c r="J336" s="6">
        <v>2</v>
      </c>
      <c r="K336" s="6">
        <v>2</v>
      </c>
      <c r="L336" s="6"/>
      <c r="M336" s="6"/>
      <c r="N336" s="6">
        <v>7</v>
      </c>
    </row>
    <row r="337" spans="6:14" x14ac:dyDescent="0.25">
      <c r="F337" t="s">
        <v>6986</v>
      </c>
      <c r="G337" s="6">
        <v>1</v>
      </c>
      <c r="H337" s="6"/>
      <c r="I337" s="6">
        <v>1</v>
      </c>
      <c r="J337" s="6">
        <v>1</v>
      </c>
      <c r="K337" s="6">
        <v>3</v>
      </c>
      <c r="L337" s="6"/>
      <c r="M337" s="6">
        <v>1</v>
      </c>
      <c r="N337" s="6">
        <v>7</v>
      </c>
    </row>
    <row r="338" spans="6:14" x14ac:dyDescent="0.25">
      <c r="F338" t="s">
        <v>5713</v>
      </c>
      <c r="G338" s="6">
        <v>2</v>
      </c>
      <c r="H338" s="6">
        <v>1</v>
      </c>
      <c r="I338" s="6"/>
      <c r="J338" s="6"/>
      <c r="K338" s="6">
        <v>1</v>
      </c>
      <c r="L338" s="6">
        <v>1</v>
      </c>
      <c r="M338" s="6">
        <v>2</v>
      </c>
      <c r="N338" s="6">
        <v>7</v>
      </c>
    </row>
    <row r="339" spans="6:14" x14ac:dyDescent="0.25">
      <c r="F339" t="s">
        <v>5114</v>
      </c>
      <c r="G339" s="6">
        <v>2</v>
      </c>
      <c r="H339" s="6">
        <v>1</v>
      </c>
      <c r="I339" s="6"/>
      <c r="J339" s="6"/>
      <c r="K339" s="6">
        <v>2</v>
      </c>
      <c r="L339" s="6">
        <v>1</v>
      </c>
      <c r="M339" s="6">
        <v>1</v>
      </c>
      <c r="N339" s="6">
        <v>7</v>
      </c>
    </row>
    <row r="340" spans="6:14" x14ac:dyDescent="0.25">
      <c r="F340" t="s">
        <v>5572</v>
      </c>
      <c r="G340" s="6">
        <v>5</v>
      </c>
      <c r="H340" s="6"/>
      <c r="I340" s="6"/>
      <c r="J340" s="6">
        <v>1</v>
      </c>
      <c r="K340" s="6">
        <v>1</v>
      </c>
      <c r="L340" s="6"/>
      <c r="M340" s="6"/>
      <c r="N340" s="6">
        <v>7</v>
      </c>
    </row>
    <row r="341" spans="6:14" x14ac:dyDescent="0.25">
      <c r="F341" t="s">
        <v>5465</v>
      </c>
      <c r="G341" s="6">
        <v>1</v>
      </c>
      <c r="H341" s="6"/>
      <c r="I341" s="6"/>
      <c r="J341" s="6">
        <v>1</v>
      </c>
      <c r="K341" s="6">
        <v>3</v>
      </c>
      <c r="L341" s="6">
        <v>2</v>
      </c>
      <c r="M341" s="6"/>
      <c r="N341" s="6">
        <v>7</v>
      </c>
    </row>
    <row r="342" spans="6:14" x14ac:dyDescent="0.25">
      <c r="F342" t="s">
        <v>7065</v>
      </c>
      <c r="G342" s="6">
        <v>1</v>
      </c>
      <c r="H342" s="6">
        <v>1</v>
      </c>
      <c r="I342" s="6">
        <v>3</v>
      </c>
      <c r="J342" s="6">
        <v>1</v>
      </c>
      <c r="K342" s="6"/>
      <c r="L342" s="6">
        <v>1</v>
      </c>
      <c r="M342" s="6"/>
      <c r="N342" s="6">
        <v>7</v>
      </c>
    </row>
    <row r="343" spans="6:14" x14ac:dyDescent="0.25">
      <c r="F343" t="s">
        <v>5228</v>
      </c>
      <c r="G343" s="6">
        <v>3</v>
      </c>
      <c r="H343" s="6"/>
      <c r="I343" s="6"/>
      <c r="J343" s="6"/>
      <c r="K343" s="6">
        <v>2</v>
      </c>
      <c r="L343" s="6"/>
      <c r="M343" s="6">
        <v>2</v>
      </c>
      <c r="N343" s="6">
        <v>7</v>
      </c>
    </row>
    <row r="344" spans="6:14" x14ac:dyDescent="0.25">
      <c r="F344" t="s">
        <v>5076</v>
      </c>
      <c r="G344" s="6"/>
      <c r="H344" s="6">
        <v>1</v>
      </c>
      <c r="I344" s="6">
        <v>2</v>
      </c>
      <c r="J344" s="6">
        <v>2</v>
      </c>
      <c r="K344" s="6">
        <v>1</v>
      </c>
      <c r="L344" s="6">
        <v>1</v>
      </c>
      <c r="M344" s="6"/>
      <c r="N344" s="6">
        <v>7</v>
      </c>
    </row>
    <row r="345" spans="6:14" x14ac:dyDescent="0.25">
      <c r="F345" t="s">
        <v>5479</v>
      </c>
      <c r="G345" s="6"/>
      <c r="H345" s="6">
        <v>1</v>
      </c>
      <c r="I345" s="6">
        <v>1</v>
      </c>
      <c r="J345" s="6">
        <v>1</v>
      </c>
      <c r="K345" s="6">
        <v>2</v>
      </c>
      <c r="L345" s="6"/>
      <c r="M345" s="6">
        <v>2</v>
      </c>
      <c r="N345" s="6">
        <v>7</v>
      </c>
    </row>
    <row r="346" spans="6:14" x14ac:dyDescent="0.25">
      <c r="F346" t="s">
        <v>5319</v>
      </c>
      <c r="G346" s="6"/>
      <c r="H346" s="6">
        <v>3</v>
      </c>
      <c r="I346" s="6"/>
      <c r="J346" s="6"/>
      <c r="K346" s="6">
        <v>2</v>
      </c>
      <c r="L346" s="6"/>
      <c r="M346" s="6">
        <v>2</v>
      </c>
      <c r="N346" s="6">
        <v>7</v>
      </c>
    </row>
    <row r="347" spans="6:14" x14ac:dyDescent="0.25">
      <c r="F347" t="s">
        <v>5480</v>
      </c>
      <c r="G347" s="6">
        <v>2</v>
      </c>
      <c r="H347" s="6"/>
      <c r="I347" s="6">
        <v>1</v>
      </c>
      <c r="J347" s="6">
        <v>1</v>
      </c>
      <c r="K347" s="6">
        <v>3</v>
      </c>
      <c r="L347" s="6"/>
      <c r="M347" s="6"/>
      <c r="N347" s="6">
        <v>7</v>
      </c>
    </row>
    <row r="348" spans="6:14" x14ac:dyDescent="0.25">
      <c r="F348" t="s">
        <v>2497</v>
      </c>
      <c r="G348" s="6">
        <v>1</v>
      </c>
      <c r="H348" s="6"/>
      <c r="I348" s="6">
        <v>1</v>
      </c>
      <c r="J348" s="6">
        <v>3</v>
      </c>
      <c r="K348" s="6">
        <v>1</v>
      </c>
      <c r="L348" s="6">
        <v>1</v>
      </c>
      <c r="M348" s="6"/>
      <c r="N348" s="6">
        <v>7</v>
      </c>
    </row>
    <row r="349" spans="6:14" x14ac:dyDescent="0.25">
      <c r="F349" t="s">
        <v>5481</v>
      </c>
      <c r="G349" s="6">
        <v>2</v>
      </c>
      <c r="H349" s="6">
        <v>2</v>
      </c>
      <c r="I349" s="6">
        <v>1</v>
      </c>
      <c r="J349" s="6"/>
      <c r="K349" s="6"/>
      <c r="L349" s="6">
        <v>2</v>
      </c>
      <c r="M349" s="6"/>
      <c r="N349" s="6">
        <v>7</v>
      </c>
    </row>
    <row r="350" spans="6:14" x14ac:dyDescent="0.25">
      <c r="F350" t="s">
        <v>5090</v>
      </c>
      <c r="G350" s="6">
        <v>2</v>
      </c>
      <c r="H350" s="6">
        <v>1</v>
      </c>
      <c r="I350" s="6">
        <v>2</v>
      </c>
      <c r="J350" s="6">
        <v>1</v>
      </c>
      <c r="K350" s="6"/>
      <c r="L350" s="6">
        <v>1</v>
      </c>
      <c r="M350" s="6"/>
      <c r="N350" s="6">
        <v>7</v>
      </c>
    </row>
    <row r="351" spans="6:14" x14ac:dyDescent="0.25">
      <c r="F351" t="s">
        <v>5485</v>
      </c>
      <c r="G351" s="6">
        <v>2</v>
      </c>
      <c r="H351" s="6"/>
      <c r="I351" s="6"/>
      <c r="J351" s="6"/>
      <c r="K351" s="6">
        <v>2</v>
      </c>
      <c r="L351" s="6">
        <v>2</v>
      </c>
      <c r="M351" s="6">
        <v>1</v>
      </c>
      <c r="N351" s="6">
        <v>7</v>
      </c>
    </row>
    <row r="352" spans="6:14" x14ac:dyDescent="0.25">
      <c r="F352" t="s">
        <v>5176</v>
      </c>
      <c r="G352" s="6">
        <v>1</v>
      </c>
      <c r="H352" s="6">
        <v>1</v>
      </c>
      <c r="I352" s="6"/>
      <c r="J352" s="6"/>
      <c r="K352" s="6"/>
      <c r="L352" s="6">
        <v>2</v>
      </c>
      <c r="M352" s="6">
        <v>3</v>
      </c>
      <c r="N352" s="6">
        <v>7</v>
      </c>
    </row>
    <row r="353" spans="6:14" x14ac:dyDescent="0.25">
      <c r="F353" t="s">
        <v>5487</v>
      </c>
      <c r="G353" s="6">
        <v>1</v>
      </c>
      <c r="H353" s="6">
        <v>1</v>
      </c>
      <c r="I353" s="6">
        <v>2</v>
      </c>
      <c r="J353" s="6"/>
      <c r="K353" s="6">
        <v>2</v>
      </c>
      <c r="L353" s="6"/>
      <c r="M353" s="6">
        <v>1</v>
      </c>
      <c r="N353" s="6">
        <v>7</v>
      </c>
    </row>
    <row r="354" spans="6:14" x14ac:dyDescent="0.25">
      <c r="F354" t="s">
        <v>7154</v>
      </c>
      <c r="G354" s="6"/>
      <c r="H354" s="6">
        <v>1</v>
      </c>
      <c r="I354" s="6"/>
      <c r="J354" s="6">
        <v>1</v>
      </c>
      <c r="K354" s="6">
        <v>1</v>
      </c>
      <c r="L354" s="6">
        <v>2</v>
      </c>
      <c r="M354" s="6">
        <v>2</v>
      </c>
      <c r="N354" s="6">
        <v>7</v>
      </c>
    </row>
    <row r="355" spans="6:14" x14ac:dyDescent="0.25">
      <c r="F355" t="s">
        <v>5497</v>
      </c>
      <c r="G355" s="6">
        <v>1</v>
      </c>
      <c r="H355" s="6"/>
      <c r="I355" s="6">
        <v>1</v>
      </c>
      <c r="J355" s="6">
        <v>1</v>
      </c>
      <c r="K355" s="6">
        <v>3</v>
      </c>
      <c r="L355" s="6"/>
      <c r="M355" s="6">
        <v>1</v>
      </c>
      <c r="N355" s="6">
        <v>7</v>
      </c>
    </row>
    <row r="356" spans="6:14" x14ac:dyDescent="0.25">
      <c r="F356" t="s">
        <v>2181</v>
      </c>
      <c r="G356" s="6">
        <v>1</v>
      </c>
      <c r="H356" s="6"/>
      <c r="I356" s="6">
        <v>1</v>
      </c>
      <c r="J356" s="6"/>
      <c r="K356" s="6">
        <v>2</v>
      </c>
      <c r="L356" s="6">
        <v>1</v>
      </c>
      <c r="M356" s="6">
        <v>2</v>
      </c>
      <c r="N356" s="6">
        <v>7</v>
      </c>
    </row>
    <row r="357" spans="6:14" x14ac:dyDescent="0.25">
      <c r="F357" t="s">
        <v>5232</v>
      </c>
      <c r="G357" s="6">
        <v>1</v>
      </c>
      <c r="H357" s="6">
        <v>2</v>
      </c>
      <c r="I357" s="6">
        <v>2</v>
      </c>
      <c r="J357" s="6"/>
      <c r="K357" s="6"/>
      <c r="L357" s="6">
        <v>2</v>
      </c>
      <c r="M357" s="6"/>
      <c r="N357" s="6">
        <v>7</v>
      </c>
    </row>
    <row r="358" spans="6:14" x14ac:dyDescent="0.25">
      <c r="F358" t="s">
        <v>5296</v>
      </c>
      <c r="G358" s="6">
        <v>1</v>
      </c>
      <c r="H358" s="6">
        <v>1</v>
      </c>
      <c r="I358" s="6">
        <v>3</v>
      </c>
      <c r="J358" s="6"/>
      <c r="K358" s="6">
        <v>2</v>
      </c>
      <c r="L358" s="6"/>
      <c r="M358" s="6"/>
      <c r="N358" s="6">
        <v>7</v>
      </c>
    </row>
    <row r="359" spans="6:14" x14ac:dyDescent="0.25">
      <c r="F359" t="s">
        <v>5235</v>
      </c>
      <c r="G359" s="6">
        <v>1</v>
      </c>
      <c r="H359" s="6">
        <v>1</v>
      </c>
      <c r="I359" s="6"/>
      <c r="J359" s="6">
        <v>1</v>
      </c>
      <c r="K359" s="6">
        <v>2</v>
      </c>
      <c r="L359" s="6"/>
      <c r="M359" s="6">
        <v>2</v>
      </c>
      <c r="N359" s="6">
        <v>7</v>
      </c>
    </row>
    <row r="360" spans="6:14" x14ac:dyDescent="0.25">
      <c r="F360" t="s">
        <v>5598</v>
      </c>
      <c r="G360" s="6">
        <v>2</v>
      </c>
      <c r="H360" s="6">
        <v>1</v>
      </c>
      <c r="I360" s="6">
        <v>3</v>
      </c>
      <c r="J360" s="6"/>
      <c r="K360" s="6"/>
      <c r="L360" s="6">
        <v>1</v>
      </c>
      <c r="M360" s="6"/>
      <c r="N360" s="6">
        <v>7</v>
      </c>
    </row>
    <row r="361" spans="6:14" x14ac:dyDescent="0.25">
      <c r="F361" t="s">
        <v>5514</v>
      </c>
      <c r="G361" s="6"/>
      <c r="H361" s="6">
        <v>1</v>
      </c>
      <c r="I361" s="6">
        <v>1</v>
      </c>
      <c r="J361" s="6">
        <v>2</v>
      </c>
      <c r="K361" s="6">
        <v>1</v>
      </c>
      <c r="L361" s="6"/>
      <c r="M361" s="6">
        <v>2</v>
      </c>
      <c r="N361" s="6">
        <v>7</v>
      </c>
    </row>
    <row r="362" spans="6:14" x14ac:dyDescent="0.25">
      <c r="F362" t="s">
        <v>5070</v>
      </c>
      <c r="G362" s="6">
        <v>2</v>
      </c>
      <c r="H362" s="6">
        <v>1</v>
      </c>
      <c r="I362" s="6"/>
      <c r="J362" s="6">
        <v>1</v>
      </c>
      <c r="K362" s="6"/>
      <c r="L362" s="6">
        <v>3</v>
      </c>
      <c r="M362" s="6"/>
      <c r="N362" s="6">
        <v>7</v>
      </c>
    </row>
    <row r="363" spans="6:14" x14ac:dyDescent="0.25">
      <c r="F363" t="s">
        <v>5238</v>
      </c>
      <c r="G363" s="6"/>
      <c r="H363" s="6">
        <v>1</v>
      </c>
      <c r="I363" s="6">
        <v>3</v>
      </c>
      <c r="J363" s="6"/>
      <c r="K363" s="6"/>
      <c r="L363" s="6">
        <v>1</v>
      </c>
      <c r="M363" s="6">
        <v>2</v>
      </c>
      <c r="N363" s="6">
        <v>7</v>
      </c>
    </row>
    <row r="364" spans="6:14" x14ac:dyDescent="0.25">
      <c r="F364" t="s">
        <v>5623</v>
      </c>
      <c r="G364" s="6">
        <v>2</v>
      </c>
      <c r="H364" s="6"/>
      <c r="I364" s="6">
        <v>2</v>
      </c>
      <c r="J364" s="6">
        <v>1</v>
      </c>
      <c r="K364" s="6">
        <v>1</v>
      </c>
      <c r="L364" s="6">
        <v>1</v>
      </c>
      <c r="M364" s="6"/>
      <c r="N364" s="6">
        <v>7</v>
      </c>
    </row>
    <row r="365" spans="6:14" x14ac:dyDescent="0.25">
      <c r="F365" t="s">
        <v>5239</v>
      </c>
      <c r="G365" s="6">
        <v>1</v>
      </c>
      <c r="H365" s="6">
        <v>1</v>
      </c>
      <c r="I365" s="6">
        <v>2</v>
      </c>
      <c r="J365" s="6">
        <v>1</v>
      </c>
      <c r="K365" s="6"/>
      <c r="L365" s="6">
        <v>2</v>
      </c>
      <c r="M365" s="6"/>
      <c r="N365" s="6">
        <v>7</v>
      </c>
    </row>
    <row r="366" spans="6:14" x14ac:dyDescent="0.25">
      <c r="F366" t="s">
        <v>5628</v>
      </c>
      <c r="G366" s="6">
        <v>1</v>
      </c>
      <c r="H366" s="6">
        <v>1</v>
      </c>
      <c r="I366" s="6">
        <v>1</v>
      </c>
      <c r="J366" s="6">
        <v>1</v>
      </c>
      <c r="K366" s="6">
        <v>2</v>
      </c>
      <c r="L366" s="6"/>
      <c r="M366" s="6">
        <v>1</v>
      </c>
      <c r="N366" s="6">
        <v>7</v>
      </c>
    </row>
    <row r="367" spans="6:14" x14ac:dyDescent="0.25">
      <c r="F367" t="s">
        <v>5523</v>
      </c>
      <c r="G367" s="6">
        <v>2</v>
      </c>
      <c r="H367" s="6">
        <v>2</v>
      </c>
      <c r="I367" s="6"/>
      <c r="J367" s="6">
        <v>1</v>
      </c>
      <c r="K367" s="6">
        <v>1</v>
      </c>
      <c r="L367" s="6"/>
      <c r="M367" s="6">
        <v>1</v>
      </c>
      <c r="N367" s="6">
        <v>7</v>
      </c>
    </row>
    <row r="368" spans="6:14" x14ac:dyDescent="0.25">
      <c r="F368" t="s">
        <v>5317</v>
      </c>
      <c r="G368" s="6">
        <v>1</v>
      </c>
      <c r="H368" s="6">
        <v>3</v>
      </c>
      <c r="I368" s="6">
        <v>1</v>
      </c>
      <c r="J368" s="6">
        <v>1</v>
      </c>
      <c r="K368" s="6">
        <v>1</v>
      </c>
      <c r="L368" s="6"/>
      <c r="M368" s="6"/>
      <c r="N368" s="6">
        <v>7</v>
      </c>
    </row>
    <row r="369" spans="6:14" x14ac:dyDescent="0.25">
      <c r="F369" t="s">
        <v>5528</v>
      </c>
      <c r="G369" s="6">
        <v>2</v>
      </c>
      <c r="H369" s="6">
        <v>2</v>
      </c>
      <c r="I369" s="6"/>
      <c r="J369" s="6">
        <v>2</v>
      </c>
      <c r="K369" s="6"/>
      <c r="L369" s="6"/>
      <c r="M369" s="6">
        <v>1</v>
      </c>
      <c r="N369" s="6">
        <v>7</v>
      </c>
    </row>
    <row r="370" spans="6:14" x14ac:dyDescent="0.25">
      <c r="F370" t="s">
        <v>1958</v>
      </c>
      <c r="G370" s="6">
        <v>1</v>
      </c>
      <c r="H370" s="6"/>
      <c r="I370" s="6">
        <v>3</v>
      </c>
      <c r="J370" s="6">
        <v>2</v>
      </c>
      <c r="K370" s="6">
        <v>1</v>
      </c>
      <c r="L370" s="6"/>
      <c r="M370" s="6"/>
      <c r="N370" s="6">
        <v>7</v>
      </c>
    </row>
    <row r="371" spans="6:14" x14ac:dyDescent="0.25">
      <c r="F371" t="s">
        <v>7031</v>
      </c>
      <c r="G371" s="6">
        <v>1</v>
      </c>
      <c r="H371" s="6"/>
      <c r="I371" s="6">
        <v>1</v>
      </c>
      <c r="J371" s="6"/>
      <c r="K371" s="6">
        <v>1</v>
      </c>
      <c r="L371" s="6">
        <v>1</v>
      </c>
      <c r="M371" s="6">
        <v>3</v>
      </c>
      <c r="N371" s="6">
        <v>7</v>
      </c>
    </row>
    <row r="372" spans="6:14" x14ac:dyDescent="0.25">
      <c r="F372" t="s">
        <v>4123</v>
      </c>
      <c r="G372" s="6">
        <v>2</v>
      </c>
      <c r="H372" s="6"/>
      <c r="I372" s="6">
        <v>2</v>
      </c>
      <c r="J372" s="6">
        <v>1</v>
      </c>
      <c r="K372" s="6"/>
      <c r="L372" s="6">
        <v>1</v>
      </c>
      <c r="M372" s="6">
        <v>1</v>
      </c>
      <c r="N372" s="6">
        <v>7</v>
      </c>
    </row>
    <row r="373" spans="6:14" x14ac:dyDescent="0.25">
      <c r="F373" t="s">
        <v>5548</v>
      </c>
      <c r="G373" s="6">
        <v>2</v>
      </c>
      <c r="H373" s="6">
        <v>1</v>
      </c>
      <c r="I373" s="6"/>
      <c r="J373" s="6">
        <v>1</v>
      </c>
      <c r="K373" s="6">
        <v>1</v>
      </c>
      <c r="L373" s="6">
        <v>1</v>
      </c>
      <c r="M373" s="6">
        <v>1</v>
      </c>
      <c r="N373" s="6">
        <v>7</v>
      </c>
    </row>
    <row r="374" spans="6:14" x14ac:dyDescent="0.25">
      <c r="F374" t="s">
        <v>1845</v>
      </c>
      <c r="G374" s="6">
        <v>1</v>
      </c>
      <c r="H374" s="6">
        <v>3</v>
      </c>
      <c r="I374" s="6">
        <v>1</v>
      </c>
      <c r="J374" s="6"/>
      <c r="K374" s="6"/>
      <c r="L374" s="6">
        <v>1</v>
      </c>
      <c r="M374" s="6">
        <v>1</v>
      </c>
      <c r="N374" s="6">
        <v>7</v>
      </c>
    </row>
    <row r="375" spans="6:14" x14ac:dyDescent="0.25">
      <c r="F375" t="s">
        <v>5549</v>
      </c>
      <c r="G375" s="6">
        <v>2</v>
      </c>
      <c r="H375" s="6">
        <v>1</v>
      </c>
      <c r="I375" s="6"/>
      <c r="J375" s="6">
        <v>2</v>
      </c>
      <c r="K375" s="6">
        <v>2</v>
      </c>
      <c r="L375" s="6"/>
      <c r="M375" s="6"/>
      <c r="N375" s="6">
        <v>7</v>
      </c>
    </row>
    <row r="376" spans="6:14" x14ac:dyDescent="0.25">
      <c r="F376" t="s">
        <v>5372</v>
      </c>
      <c r="G376" s="6"/>
      <c r="H376" s="6">
        <v>3</v>
      </c>
      <c r="I376" s="6">
        <v>1</v>
      </c>
      <c r="J376" s="6"/>
      <c r="K376" s="6">
        <v>1</v>
      </c>
      <c r="L376" s="6">
        <v>2</v>
      </c>
      <c r="M376" s="6"/>
      <c r="N376" s="6">
        <v>7</v>
      </c>
    </row>
    <row r="377" spans="6:14" x14ac:dyDescent="0.25">
      <c r="F377" t="s">
        <v>5061</v>
      </c>
      <c r="G377" s="6"/>
      <c r="H377" s="6"/>
      <c r="I377" s="6"/>
      <c r="J377" s="6">
        <v>1</v>
      </c>
      <c r="K377" s="6">
        <v>2</v>
      </c>
      <c r="L377" s="6">
        <v>1</v>
      </c>
      <c r="M377" s="6">
        <v>3</v>
      </c>
      <c r="N377" s="6">
        <v>7</v>
      </c>
    </row>
    <row r="378" spans="6:14" x14ac:dyDescent="0.25">
      <c r="F378" t="s">
        <v>5694</v>
      </c>
      <c r="G378" s="6">
        <v>2</v>
      </c>
      <c r="H378" s="6">
        <v>2</v>
      </c>
      <c r="I378" s="6"/>
      <c r="J378" s="6">
        <v>1</v>
      </c>
      <c r="K378" s="6"/>
      <c r="L378" s="6"/>
      <c r="M378" s="6">
        <v>2</v>
      </c>
      <c r="N378" s="6">
        <v>7</v>
      </c>
    </row>
    <row r="379" spans="6:14" x14ac:dyDescent="0.25">
      <c r="F379" t="s">
        <v>5062</v>
      </c>
      <c r="G379" s="6">
        <v>1</v>
      </c>
      <c r="H379" s="6">
        <v>2</v>
      </c>
      <c r="I379" s="6"/>
      <c r="J379" s="6">
        <v>1</v>
      </c>
      <c r="K379" s="6">
        <v>2</v>
      </c>
      <c r="L379" s="6"/>
      <c r="M379" s="6">
        <v>1</v>
      </c>
      <c r="N379" s="6">
        <v>7</v>
      </c>
    </row>
    <row r="380" spans="6:14" x14ac:dyDescent="0.25">
      <c r="F380" t="s">
        <v>5705</v>
      </c>
      <c r="G380" s="6"/>
      <c r="H380" s="6">
        <v>3</v>
      </c>
      <c r="I380" s="6">
        <v>1</v>
      </c>
      <c r="J380" s="6"/>
      <c r="K380" s="6"/>
      <c r="L380" s="6"/>
      <c r="M380" s="6">
        <v>3</v>
      </c>
      <c r="N380" s="6">
        <v>7</v>
      </c>
    </row>
    <row r="381" spans="6:14" x14ac:dyDescent="0.25">
      <c r="F381" t="s">
        <v>4078</v>
      </c>
      <c r="G381" s="6">
        <v>1</v>
      </c>
      <c r="H381" s="6"/>
      <c r="I381" s="6"/>
      <c r="J381" s="6">
        <v>1</v>
      </c>
      <c r="K381" s="6">
        <v>1</v>
      </c>
      <c r="L381" s="6">
        <v>2</v>
      </c>
      <c r="M381" s="6">
        <v>2</v>
      </c>
      <c r="N381" s="6">
        <v>7</v>
      </c>
    </row>
    <row r="382" spans="6:14" x14ac:dyDescent="0.25">
      <c r="F382" t="s">
        <v>5712</v>
      </c>
      <c r="G382" s="6">
        <v>1</v>
      </c>
      <c r="H382" s="6">
        <v>1</v>
      </c>
      <c r="I382" s="6">
        <v>1</v>
      </c>
      <c r="J382" s="6">
        <v>2</v>
      </c>
      <c r="K382" s="6"/>
      <c r="L382" s="6">
        <v>1</v>
      </c>
      <c r="M382" s="6">
        <v>1</v>
      </c>
      <c r="N382" s="6">
        <v>7</v>
      </c>
    </row>
    <row r="383" spans="6:14" x14ac:dyDescent="0.25">
      <c r="F383" t="s">
        <v>2301</v>
      </c>
      <c r="G383" s="6">
        <v>1</v>
      </c>
      <c r="H383" s="6">
        <v>1</v>
      </c>
      <c r="I383" s="6">
        <v>1</v>
      </c>
      <c r="J383" s="6"/>
      <c r="K383" s="6"/>
      <c r="L383" s="6">
        <v>4</v>
      </c>
      <c r="M383" s="6"/>
      <c r="N383" s="6">
        <v>7</v>
      </c>
    </row>
    <row r="384" spans="6:14" x14ac:dyDescent="0.25">
      <c r="F384" t="s">
        <v>7124</v>
      </c>
      <c r="G384" s="6">
        <v>2</v>
      </c>
      <c r="H384" s="6"/>
      <c r="I384" s="6"/>
      <c r="J384" s="6"/>
      <c r="K384" s="6">
        <v>1</v>
      </c>
      <c r="L384" s="6">
        <v>2</v>
      </c>
      <c r="M384" s="6">
        <v>2</v>
      </c>
      <c r="N384" s="6">
        <v>7</v>
      </c>
    </row>
    <row r="385" spans="6:14" x14ac:dyDescent="0.25">
      <c r="F385" t="s">
        <v>5277</v>
      </c>
      <c r="G385" s="6"/>
      <c r="H385" s="6"/>
      <c r="I385" s="6">
        <v>2</v>
      </c>
      <c r="J385" s="6">
        <v>1</v>
      </c>
      <c r="K385" s="6">
        <v>2</v>
      </c>
      <c r="L385" s="6">
        <v>1</v>
      </c>
      <c r="M385" s="6">
        <v>1</v>
      </c>
      <c r="N385" s="6">
        <v>7</v>
      </c>
    </row>
    <row r="386" spans="6:14" x14ac:dyDescent="0.25">
      <c r="F386" t="s">
        <v>5733</v>
      </c>
      <c r="G386" s="6">
        <v>2</v>
      </c>
      <c r="H386" s="6"/>
      <c r="I386" s="6"/>
      <c r="J386" s="6">
        <v>2</v>
      </c>
      <c r="K386" s="6">
        <v>3</v>
      </c>
      <c r="L386" s="6"/>
      <c r="M386" s="6"/>
      <c r="N386" s="6">
        <v>7</v>
      </c>
    </row>
    <row r="387" spans="6:14" x14ac:dyDescent="0.25">
      <c r="F387" t="s">
        <v>5067</v>
      </c>
      <c r="G387" s="6">
        <v>1</v>
      </c>
      <c r="H387" s="6">
        <v>2</v>
      </c>
      <c r="I387" s="6">
        <v>2</v>
      </c>
      <c r="J387" s="6"/>
      <c r="K387" s="6"/>
      <c r="L387" s="6">
        <v>2</v>
      </c>
      <c r="M387" s="6"/>
      <c r="N387" s="6">
        <v>7</v>
      </c>
    </row>
    <row r="388" spans="6:14" x14ac:dyDescent="0.25">
      <c r="F388" t="s">
        <v>5395</v>
      </c>
      <c r="G388" s="6">
        <v>1</v>
      </c>
      <c r="H388" s="6"/>
      <c r="I388" s="6">
        <v>1</v>
      </c>
      <c r="J388" s="6"/>
      <c r="K388" s="6">
        <v>2</v>
      </c>
      <c r="L388" s="6">
        <v>2</v>
      </c>
      <c r="M388" s="6">
        <v>1</v>
      </c>
      <c r="N388" s="6">
        <v>7</v>
      </c>
    </row>
    <row r="389" spans="6:14" x14ac:dyDescent="0.25">
      <c r="F389" t="s">
        <v>5568</v>
      </c>
      <c r="G389" s="6"/>
      <c r="H389" s="6">
        <v>2</v>
      </c>
      <c r="I389" s="6"/>
      <c r="J389" s="6">
        <v>2</v>
      </c>
      <c r="K389" s="6"/>
      <c r="L389" s="6"/>
      <c r="M389" s="6">
        <v>3</v>
      </c>
      <c r="N389" s="6">
        <v>7</v>
      </c>
    </row>
    <row r="390" spans="6:14" x14ac:dyDescent="0.25">
      <c r="F390" t="s">
        <v>5571</v>
      </c>
      <c r="G390" s="6"/>
      <c r="H390" s="6">
        <v>1</v>
      </c>
      <c r="I390" s="6"/>
      <c r="J390" s="6">
        <v>2</v>
      </c>
      <c r="K390" s="6">
        <v>2</v>
      </c>
      <c r="L390" s="6">
        <v>1</v>
      </c>
      <c r="M390" s="6">
        <v>1</v>
      </c>
      <c r="N390" s="6">
        <v>7</v>
      </c>
    </row>
    <row r="391" spans="6:14" x14ac:dyDescent="0.25">
      <c r="F391" t="s">
        <v>7158</v>
      </c>
      <c r="G391" s="6">
        <v>3</v>
      </c>
      <c r="H391" s="6">
        <v>1</v>
      </c>
      <c r="I391" s="6"/>
      <c r="J391" s="6"/>
      <c r="K391" s="6">
        <v>2</v>
      </c>
      <c r="L391" s="6">
        <v>1</v>
      </c>
      <c r="M391" s="6"/>
      <c r="N391" s="6">
        <v>7</v>
      </c>
    </row>
    <row r="392" spans="6:14" x14ac:dyDescent="0.25">
      <c r="F392" t="s">
        <v>5219</v>
      </c>
      <c r="G392" s="6">
        <v>2</v>
      </c>
      <c r="H392" s="6">
        <v>1</v>
      </c>
      <c r="I392" s="6">
        <v>2</v>
      </c>
      <c r="J392" s="6">
        <v>1</v>
      </c>
      <c r="K392" s="6"/>
      <c r="L392" s="6"/>
      <c r="M392" s="6">
        <v>1</v>
      </c>
      <c r="N392" s="6">
        <v>7</v>
      </c>
    </row>
    <row r="393" spans="6:14" x14ac:dyDescent="0.25">
      <c r="F393" t="s">
        <v>7243</v>
      </c>
      <c r="G393" s="6">
        <v>472</v>
      </c>
      <c r="H393" s="6">
        <v>467</v>
      </c>
      <c r="I393" s="6">
        <v>451</v>
      </c>
      <c r="J393" s="6">
        <v>409</v>
      </c>
      <c r="K393" s="6">
        <v>439</v>
      </c>
      <c r="L393" s="6">
        <v>428</v>
      </c>
      <c r="M393" s="6">
        <v>460</v>
      </c>
      <c r="N393" s="6">
        <v>3126</v>
      </c>
    </row>
    <row r="542" spans="7:8" x14ac:dyDescent="0.25">
      <c r="G542" t="s">
        <v>7227</v>
      </c>
      <c r="H542" s="30">
        <v>620</v>
      </c>
    </row>
    <row r="543" spans="7:8" x14ac:dyDescent="0.25">
      <c r="G543" t="s">
        <v>7226</v>
      </c>
      <c r="H543" s="30">
        <v>604</v>
      </c>
    </row>
    <row r="544" spans="7:8" x14ac:dyDescent="0.25">
      <c r="G544" t="s">
        <v>7231</v>
      </c>
      <c r="H544" s="30">
        <v>580</v>
      </c>
    </row>
    <row r="545" spans="7:8" x14ac:dyDescent="0.25">
      <c r="G545" t="s">
        <v>7230</v>
      </c>
      <c r="H545" s="30">
        <v>566</v>
      </c>
    </row>
    <row r="546" spans="7:8" x14ac:dyDescent="0.25">
      <c r="G546" t="s">
        <v>7232</v>
      </c>
      <c r="H546" s="30">
        <v>567</v>
      </c>
    </row>
    <row r="547" spans="7:8" x14ac:dyDescent="0.25">
      <c r="G547" t="s">
        <v>7229</v>
      </c>
      <c r="H547" s="30">
        <v>584</v>
      </c>
    </row>
    <row r="548" spans="7:8" x14ac:dyDescent="0.25">
      <c r="G548" t="s">
        <v>7228</v>
      </c>
      <c r="H548" s="30">
        <v>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DBB5-41F1-40BF-BBE7-8EFB72494E4C}">
  <dimension ref="A1:I43"/>
  <sheetViews>
    <sheetView showGridLines="0" tabSelected="1" topLeftCell="A4" zoomScale="70" zoomScaleNormal="70" workbookViewId="0">
      <selection activeCell="J27" sqref="J27"/>
    </sheetView>
  </sheetViews>
  <sheetFormatPr baseColWidth="10" defaultRowHeight="15" x14ac:dyDescent="0.25"/>
  <cols>
    <col min="1" max="2" width="11.42578125" style="23"/>
    <col min="5" max="5" width="17.28515625" bestFit="1" customWidth="1"/>
    <col min="6" max="6" width="15.85546875" bestFit="1" customWidth="1"/>
    <col min="8" max="8" width="26.28515625" customWidth="1"/>
  </cols>
  <sheetData>
    <row r="1" spans="5:6" s="23" customFormat="1" x14ac:dyDescent="0.25"/>
    <row r="2" spans="5:6" s="23" customFormat="1" x14ac:dyDescent="0.25"/>
    <row r="3" spans="5:6" s="23" customFormat="1" x14ac:dyDescent="0.25"/>
    <row r="4" spans="5:6" s="23" customFormat="1" x14ac:dyDescent="0.25"/>
    <row r="5" spans="5:6" s="23" customFormat="1" x14ac:dyDescent="0.25"/>
    <row r="6" spans="5:6" s="23" customFormat="1" x14ac:dyDescent="0.25"/>
    <row r="13" spans="5:6" ht="25.5" x14ac:dyDescent="0.5">
      <c r="E13" s="24" t="s">
        <v>7263</v>
      </c>
    </row>
    <row r="14" spans="5:6" ht="16.5" x14ac:dyDescent="0.3">
      <c r="E14" s="25" t="s">
        <v>2</v>
      </c>
      <c r="F14" s="26" t="s">
        <v>17</v>
      </c>
    </row>
    <row r="15" spans="5:6" ht="16.5" x14ac:dyDescent="0.3">
      <c r="E15" s="26"/>
      <c r="F15" s="26"/>
    </row>
    <row r="16" spans="5:6" ht="16.5" x14ac:dyDescent="0.3">
      <c r="E16" s="25" t="s">
        <v>7215</v>
      </c>
      <c r="F16" s="26" t="s">
        <v>7262</v>
      </c>
    </row>
    <row r="17" spans="5:9" ht="16.5" x14ac:dyDescent="0.3">
      <c r="E17" s="27" t="s">
        <v>7217</v>
      </c>
      <c r="F17" s="28">
        <v>244200</v>
      </c>
    </row>
    <row r="18" spans="5:9" ht="16.5" x14ac:dyDescent="0.3">
      <c r="E18" s="27" t="s">
        <v>7219</v>
      </c>
      <c r="F18" s="28">
        <v>8855</v>
      </c>
    </row>
    <row r="19" spans="5:9" ht="16.5" x14ac:dyDescent="0.3">
      <c r="E19" s="27" t="s">
        <v>7216</v>
      </c>
      <c r="F19" s="28">
        <v>113190</v>
      </c>
    </row>
    <row r="20" spans="5:9" ht="16.5" x14ac:dyDescent="0.3">
      <c r="E20" s="27" t="s">
        <v>7218</v>
      </c>
      <c r="F20" s="28">
        <v>78400</v>
      </c>
    </row>
    <row r="21" spans="5:9" ht="16.5" x14ac:dyDescent="0.3">
      <c r="E21" s="27" t="s">
        <v>7220</v>
      </c>
      <c r="F21" s="28">
        <v>17550</v>
      </c>
    </row>
    <row r="22" spans="5:9" ht="16.5" x14ac:dyDescent="0.3">
      <c r="E22" s="27" t="s">
        <v>7243</v>
      </c>
      <c r="F22" s="28">
        <v>462195</v>
      </c>
    </row>
    <row r="26" spans="5:9" ht="42.75" customHeight="1" x14ac:dyDescent="0.5">
      <c r="E26" s="24" t="s">
        <v>7264</v>
      </c>
      <c r="H26" s="29" t="s">
        <v>7266</v>
      </c>
    </row>
    <row r="27" spans="5:9" ht="16.5" x14ac:dyDescent="0.3">
      <c r="E27" s="25" t="s">
        <v>2</v>
      </c>
      <c r="F27" s="26" t="s">
        <v>14</v>
      </c>
    </row>
    <row r="28" spans="5:9" ht="16.5" x14ac:dyDescent="0.3">
      <c r="E28" s="26"/>
      <c r="F28" s="26"/>
    </row>
    <row r="29" spans="5:9" ht="16.5" x14ac:dyDescent="0.3">
      <c r="E29" s="25" t="s">
        <v>7265</v>
      </c>
      <c r="F29" s="26" t="s">
        <v>7204</v>
      </c>
      <c r="H29" s="31" t="s">
        <v>7268</v>
      </c>
      <c r="I29" s="31" t="s">
        <v>7267</v>
      </c>
    </row>
    <row r="30" spans="5:9" ht="16.5" x14ac:dyDescent="0.3">
      <c r="E30" s="27" t="s">
        <v>19</v>
      </c>
      <c r="F30" s="28">
        <v>6615</v>
      </c>
      <c r="H30" s="27" t="s">
        <v>7227</v>
      </c>
      <c r="I30" s="33">
        <v>620</v>
      </c>
    </row>
    <row r="31" spans="5:9" ht="16.5" x14ac:dyDescent="0.3">
      <c r="E31" s="27" t="s">
        <v>33</v>
      </c>
      <c r="F31" s="28">
        <v>5115</v>
      </c>
      <c r="H31" s="27" t="s">
        <v>7226</v>
      </c>
      <c r="I31" s="33">
        <v>604</v>
      </c>
    </row>
    <row r="32" spans="5:9" ht="16.5" x14ac:dyDescent="0.3">
      <c r="E32" s="27" t="s">
        <v>15</v>
      </c>
      <c r="F32" s="28">
        <v>3336</v>
      </c>
      <c r="H32" s="27" t="s">
        <v>7231</v>
      </c>
      <c r="I32" s="33">
        <v>580</v>
      </c>
    </row>
    <row r="33" spans="3:9" ht="16.5" x14ac:dyDescent="0.3">
      <c r="E33" s="27" t="s">
        <v>27</v>
      </c>
      <c r="F33" s="28">
        <v>2085</v>
      </c>
      <c r="H33" s="27" t="s">
        <v>7230</v>
      </c>
      <c r="I33" s="33">
        <v>566</v>
      </c>
    </row>
    <row r="34" spans="3:9" ht="16.5" x14ac:dyDescent="0.3">
      <c r="E34" s="27" t="s">
        <v>35</v>
      </c>
      <c r="F34" s="28">
        <v>1008</v>
      </c>
      <c r="H34" s="27" t="s">
        <v>7232</v>
      </c>
      <c r="I34" s="33">
        <v>567</v>
      </c>
    </row>
    <row r="35" spans="3:9" ht="16.5" x14ac:dyDescent="0.3">
      <c r="E35" s="27" t="s">
        <v>7243</v>
      </c>
      <c r="F35" s="28">
        <v>18159</v>
      </c>
      <c r="H35" s="27" t="s">
        <v>7229</v>
      </c>
      <c r="I35" s="33">
        <v>584</v>
      </c>
    </row>
    <row r="36" spans="3:9" ht="16.5" x14ac:dyDescent="0.3">
      <c r="H36" s="27" t="s">
        <v>7228</v>
      </c>
      <c r="I36" s="33">
        <v>607</v>
      </c>
    </row>
    <row r="37" spans="3:9" ht="16.5" x14ac:dyDescent="0.3">
      <c r="H37" s="32" t="s">
        <v>7269</v>
      </c>
      <c r="I37" s="34">
        <f>SUM(I30:I36)</f>
        <v>4128</v>
      </c>
    </row>
    <row r="41" spans="3:9" ht="16.5" x14ac:dyDescent="0.3">
      <c r="C41" s="35" t="s">
        <v>7270</v>
      </c>
      <c r="D41" s="35"/>
    </row>
    <row r="42" spans="3:9" ht="16.5" x14ac:dyDescent="0.3">
      <c r="C42" s="35" t="s">
        <v>7271</v>
      </c>
      <c r="D42" s="35"/>
    </row>
    <row r="43" spans="3:9" ht="16.5" x14ac:dyDescent="0.3">
      <c r="C43" s="35"/>
      <c r="D43" s="35"/>
    </row>
  </sheetData>
  <conditionalFormatting pivot="1" sqref="F17:F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18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F17:F21">
    <cfRule type="colorScale" priority="4">
      <colorScale>
        <cfvo type="min"/>
        <cfvo type="max"/>
        <color rgb="FFFCFCFF"/>
        <color rgb="FF63BE7B"/>
      </colorScale>
    </cfRule>
  </conditionalFormatting>
  <conditionalFormatting pivot="1" sqref="F30:F34">
    <cfRule type="colorScale" priority="3">
      <colorScale>
        <cfvo type="min"/>
        <cfvo type="max"/>
        <color rgb="FFFCFCFF"/>
        <color rgb="FF63BE7B"/>
      </colorScale>
    </cfRule>
  </conditionalFormatting>
  <conditionalFormatting sqref="I30:I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242CC833285B46B5C4014115C780B0" ma:contentTypeVersion="8" ma:contentTypeDescription="Crear nuevo documento." ma:contentTypeScope="" ma:versionID="78c120e0aee8328b842403f484163242">
  <xsd:schema xmlns:xsd="http://www.w3.org/2001/XMLSchema" xmlns:xs="http://www.w3.org/2001/XMLSchema" xmlns:p="http://schemas.microsoft.com/office/2006/metadata/properties" xmlns:ns3="8b663a21-878a-481c-9a9b-888d08a293cc" targetNamespace="http://schemas.microsoft.com/office/2006/metadata/properties" ma:root="true" ma:fieldsID="4f62d8d88e635a1f84306ac14e179ef9" ns3:_="">
    <xsd:import namespace="8b663a21-878a-481c-9a9b-888d08a293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63a21-878a-481c-9a9b-888d08a29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CBC8FA-2161-4434-A673-49E769767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2B8B85-9448-4459-B6D8-C124C8C857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663a21-878a-481c-9a9b-888d08a29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95C1FE-A3B9-4B84-A261-FCB5914EFB24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8b663a21-878a-481c-9a9b-888d08a293c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Comisiones HEROIC</vt:lpstr>
      <vt:lpstr>Ventas Pases</vt:lpstr>
      <vt:lpstr>Lifts Semana</vt:lpstr>
      <vt:lpstr>Analisis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Finanzas-CDMX</cp:lastModifiedBy>
  <dcterms:created xsi:type="dcterms:W3CDTF">2020-01-29T18:50:54Z</dcterms:created>
  <dcterms:modified xsi:type="dcterms:W3CDTF">2026-08-10T17:49:50Z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0x01010093242CC833285B46B5C4014115C780B0</vt:lpwstr>
  </property>
</Properties>
</file>